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jacque.trahan\Desktop\"/>
    </mc:Choice>
  </mc:AlternateContent>
  <xr:revisionPtr revIDLastSave="0" documentId="13_ncr:1_{AE1369C4-2BC0-4B00-810E-7EC8C1C01870}" xr6:coauthVersionLast="45" xr6:coauthVersionMax="45" xr10:uidLastSave="{00000000-0000-0000-0000-000000000000}"/>
  <bookViews>
    <workbookView xWindow="-28920" yWindow="-1365" windowWidth="29040" windowHeight="15840" firstSheet="2" activeTab="2" xr2:uid="{00000000-000D-0000-FFFF-FFFF00000000}"/>
  </bookViews>
  <sheets>
    <sheet name="SUMMARY" sheetId="33" r:id="rId1"/>
    <sheet name="Mismatches" sheetId="28" r:id="rId2"/>
    <sheet name="Audit" sheetId="38" r:id="rId3"/>
    <sheet name="Audit for Odd APNs" sheetId="42" r:id="rId4"/>
    <sheet name="Fanat Vec Checks" sheetId="35" state="hidden" r:id="rId5"/>
    <sheet name="Go Backs" sheetId="12" r:id="rId6"/>
    <sheet name="Go Aheads" sheetId="13" r:id="rId7"/>
    <sheet name="Northern Branch Phase II Debris" sheetId="22" r:id="rId8"/>
    <sheet name="cCalRecycle_NorthBranch_DataMan" sheetId="34" r:id="rId9"/>
    <sheet name="DataMan" sheetId="31" r:id="rId10"/>
    <sheet name="SOIL-Vehicles on APNs" sheetId="37" r:id="rId11"/>
    <sheet name="Call Log" sheetId="40" r:id="rId12"/>
    <sheet name="H-O Audit" sheetId="41" r:id="rId13"/>
    <sheet name="Sheet1" sheetId="43" r:id="rId14"/>
  </sheets>
  <externalReferences>
    <externalReference r:id="rId15"/>
  </externalReferences>
  <definedNames>
    <definedName name="_xlnm._FilterDatabase" localSheetId="3" hidden="1">'Audit for Odd APNs'!$A$1:$X$278</definedName>
    <definedName name="_xlnm._FilterDatabase" localSheetId="8" hidden="1">cCalRecycle_NorthBranch_DataMan!$A$1:$J$3171</definedName>
    <definedName name="_xlnm._FilterDatabase" localSheetId="9" hidden="1">DataMan!$A$1:$J$2797</definedName>
    <definedName name="_xlnm._FilterDatabase" localSheetId="6" hidden="1">'Go Aheads'!$A$1:$K$594</definedName>
    <definedName name="_xlnm._FilterDatabase" localSheetId="5" hidden="1">'Go Backs'!$A$1:$H$179</definedName>
    <definedName name="_xlnm._FilterDatabase" localSheetId="12" hidden="1">'H-O Audit'!$A$1:$S$2163</definedName>
    <definedName name="_xlnm._FilterDatabase" localSheetId="1" hidden="1">Mismatches!$A$16:$H$16</definedName>
    <definedName name="_xlnm._FilterDatabase" localSheetId="7" hidden="1">'Northern Branch Phase II Debris'!$A$1:$G$2217</definedName>
    <definedName name="_xlnm._FilterDatabase" localSheetId="10" hidden="1">'SOIL-Vehicles on APNs'!$A$1:$Z$1</definedName>
    <definedName name="ASF" localSheetId="2">#REF!</definedName>
    <definedName name="ASF">#REF!</definedName>
    <definedName name="SOIL" localSheetId="2">#REF!</definedName>
    <definedName name="SOIL">#REF!</definedName>
    <definedName name="SSF" localSheetId="2">#REF!</definedName>
    <definedName name="SSF">#REF!</definedName>
    <definedName name="STATE" localSheetId="2">#REF!</definedName>
    <definedName name="STA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38" l="1"/>
  <c r="F4" i="38"/>
  <c r="F5" i="38"/>
  <c r="F6" i="38"/>
  <c r="F7" i="38"/>
  <c r="F8" i="38"/>
  <c r="F9" i="38"/>
  <c r="F10" i="38"/>
  <c r="F11" i="38"/>
  <c r="F12" i="38"/>
  <c r="F13" i="38"/>
  <c r="F14" i="38"/>
  <c r="F15" i="38"/>
  <c r="F16" i="38"/>
  <c r="F17" i="38"/>
  <c r="F18" i="38"/>
  <c r="F19" i="38"/>
  <c r="F20" i="38"/>
  <c r="F21" i="38"/>
  <c r="F22" i="38"/>
  <c r="F23" i="38"/>
  <c r="F24" i="38"/>
  <c r="F25" i="38"/>
  <c r="F26" i="38"/>
  <c r="F27" i="38"/>
  <c r="F28" i="38"/>
  <c r="F29" i="38"/>
  <c r="F30" i="38"/>
  <c r="F31" i="38"/>
  <c r="F32" i="38"/>
  <c r="F33" i="38"/>
  <c r="F34" i="38"/>
  <c r="F35" i="38"/>
  <c r="F36" i="38"/>
  <c r="F37" i="38"/>
  <c r="F38" i="38"/>
  <c r="F39" i="38"/>
  <c r="F40" i="38"/>
  <c r="F41" i="38"/>
  <c r="F42" i="38"/>
  <c r="F43" i="38"/>
  <c r="F44" i="38"/>
  <c r="F45" i="38"/>
  <c r="F46" i="38"/>
  <c r="F47" i="38"/>
  <c r="F48" i="38"/>
  <c r="F49" i="38"/>
  <c r="F50" i="38"/>
  <c r="F51" i="38"/>
  <c r="F52" i="38"/>
  <c r="F53" i="38"/>
  <c r="F54" i="38"/>
  <c r="F55" i="38"/>
  <c r="F56" i="38"/>
  <c r="F57" i="38"/>
  <c r="F58" i="38"/>
  <c r="F59" i="38"/>
  <c r="F60" i="38"/>
  <c r="F61" i="38"/>
  <c r="F62" i="38"/>
  <c r="F63" i="38"/>
  <c r="F64" i="38"/>
  <c r="F65" i="38"/>
  <c r="F66" i="38"/>
  <c r="F67" i="38"/>
  <c r="F68" i="38"/>
  <c r="F69" i="38"/>
  <c r="F70" i="38"/>
  <c r="F71" i="38"/>
  <c r="F72" i="38"/>
  <c r="F73" i="38"/>
  <c r="F74" i="38"/>
  <c r="F75" i="38"/>
  <c r="F76" i="38"/>
  <c r="F77" i="38"/>
  <c r="F78" i="38"/>
  <c r="F79" i="38"/>
  <c r="F80" i="38"/>
  <c r="F81" i="38"/>
  <c r="F82" i="38"/>
  <c r="F83" i="38"/>
  <c r="F84" i="38"/>
  <c r="F85" i="38"/>
  <c r="F86" i="38"/>
  <c r="F87" i="38"/>
  <c r="F88" i="38"/>
  <c r="F89" i="38"/>
  <c r="F90" i="38"/>
  <c r="F91" i="38"/>
  <c r="F92" i="38"/>
  <c r="F93" i="38"/>
  <c r="F94" i="38"/>
  <c r="F95" i="38"/>
  <c r="F96" i="38"/>
  <c r="F97" i="38"/>
  <c r="F98" i="38"/>
  <c r="F99" i="38"/>
  <c r="F100" i="38"/>
  <c r="F101" i="38"/>
  <c r="F102" i="38"/>
  <c r="F103" i="38"/>
  <c r="F104" i="38"/>
  <c r="F105" i="38"/>
  <c r="F106" i="38"/>
  <c r="F107" i="38"/>
  <c r="F108" i="38"/>
  <c r="F109" i="38"/>
  <c r="F110" i="38"/>
  <c r="F111" i="38"/>
  <c r="F112" i="38"/>
  <c r="F113" i="38"/>
  <c r="F114" i="38"/>
  <c r="F115" i="38"/>
  <c r="F116" i="38"/>
  <c r="F117" i="38"/>
  <c r="F118" i="38"/>
  <c r="F119" i="38"/>
  <c r="F120" i="38"/>
  <c r="F121" i="38"/>
  <c r="F122" i="38"/>
  <c r="F123" i="38"/>
  <c r="F124" i="38"/>
  <c r="F125" i="38"/>
  <c r="F126" i="38"/>
  <c r="F127" i="38"/>
  <c r="F128" i="38"/>
  <c r="F129" i="38"/>
  <c r="F130" i="38"/>
  <c r="F131" i="38"/>
  <c r="F132" i="38"/>
  <c r="F133" i="38"/>
  <c r="F134" i="38"/>
  <c r="F135" i="38"/>
  <c r="F136" i="38"/>
  <c r="F137" i="38"/>
  <c r="F138" i="38"/>
  <c r="F139" i="38"/>
  <c r="F140" i="38"/>
  <c r="F141" i="38"/>
  <c r="F142" i="38"/>
  <c r="F143" i="38"/>
  <c r="F144" i="38"/>
  <c r="F145" i="38"/>
  <c r="F146" i="38"/>
  <c r="F147" i="38"/>
  <c r="F148" i="38"/>
  <c r="F149" i="38"/>
  <c r="F150" i="38"/>
  <c r="F151" i="38"/>
  <c r="F152" i="38"/>
  <c r="F153" i="38"/>
  <c r="F154" i="38"/>
  <c r="F155" i="38"/>
  <c r="F156" i="38"/>
  <c r="F157" i="38"/>
  <c r="F158" i="38"/>
  <c r="F159" i="38"/>
  <c r="F160" i="38"/>
  <c r="F161" i="38"/>
  <c r="F162" i="38"/>
  <c r="F163" i="38"/>
  <c r="F164" i="38"/>
  <c r="F165" i="38"/>
  <c r="F166" i="38"/>
  <c r="F167" i="38"/>
  <c r="F168" i="38"/>
  <c r="F169" i="38"/>
  <c r="F170" i="38"/>
  <c r="F171" i="38"/>
  <c r="F172" i="38"/>
  <c r="F173" i="38"/>
  <c r="F174" i="38"/>
  <c r="F175" i="38"/>
  <c r="F176" i="38"/>
  <c r="F177" i="38"/>
  <c r="F178" i="38"/>
  <c r="F179" i="38"/>
  <c r="F180" i="38"/>
  <c r="F181" i="38"/>
  <c r="F182" i="38"/>
  <c r="F183" i="38"/>
  <c r="F184" i="38"/>
  <c r="F185" i="38"/>
  <c r="F186" i="38"/>
  <c r="F187" i="38"/>
  <c r="F188" i="38"/>
  <c r="F189" i="38"/>
  <c r="F190" i="38"/>
  <c r="F191" i="38"/>
  <c r="F192" i="38"/>
  <c r="F193" i="38"/>
  <c r="F194" i="38"/>
  <c r="F195" i="38"/>
  <c r="F196" i="38"/>
  <c r="F197" i="38"/>
  <c r="F198" i="38"/>
  <c r="F199" i="38"/>
  <c r="F200" i="38"/>
  <c r="F201" i="38"/>
  <c r="F202" i="38"/>
  <c r="F203" i="38"/>
  <c r="F204" i="38"/>
  <c r="F205" i="38"/>
  <c r="F206" i="38"/>
  <c r="F207" i="38"/>
  <c r="F208" i="38"/>
  <c r="F209" i="38"/>
  <c r="F210" i="38"/>
  <c r="F211" i="38"/>
  <c r="F212" i="38"/>
  <c r="F213" i="38"/>
  <c r="F214" i="38"/>
  <c r="F215" i="38"/>
  <c r="F216" i="38"/>
  <c r="F217" i="38"/>
  <c r="F218" i="38"/>
  <c r="F219" i="38"/>
  <c r="F220" i="38"/>
  <c r="F221" i="38"/>
  <c r="F222" i="38"/>
  <c r="F223" i="38"/>
  <c r="F224" i="38"/>
  <c r="F225" i="38"/>
  <c r="F226" i="38"/>
  <c r="F227" i="38"/>
  <c r="F228" i="38"/>
  <c r="F229" i="38"/>
  <c r="F230" i="38"/>
  <c r="F231" i="38"/>
  <c r="F232" i="38"/>
  <c r="F233" i="38"/>
  <c r="F234" i="38"/>
  <c r="F235" i="38"/>
  <c r="F236" i="38"/>
  <c r="F237" i="38"/>
  <c r="F238" i="38"/>
  <c r="F239" i="38"/>
  <c r="F240" i="38"/>
  <c r="F241" i="38"/>
  <c r="F242" i="38"/>
  <c r="F243" i="38"/>
  <c r="F244" i="38"/>
  <c r="F245" i="38"/>
  <c r="F246" i="38"/>
  <c r="F247" i="38"/>
  <c r="F248" i="38"/>
  <c r="F249" i="38"/>
  <c r="F250" i="38"/>
  <c r="F251" i="38"/>
  <c r="F252" i="38"/>
  <c r="F253" i="38"/>
  <c r="F254" i="38"/>
  <c r="F255" i="38"/>
  <c r="F256" i="38"/>
  <c r="F257" i="38"/>
  <c r="F258" i="38"/>
  <c r="F259" i="38"/>
  <c r="F260" i="38"/>
  <c r="F261" i="38"/>
  <c r="F262" i="38"/>
  <c r="F263" i="38"/>
  <c r="F264" i="38"/>
  <c r="F265" i="38"/>
  <c r="F266" i="38"/>
  <c r="F267" i="38"/>
  <c r="F268" i="38"/>
  <c r="F269" i="38"/>
  <c r="F270" i="38"/>
  <c r="F271" i="38"/>
  <c r="F272" i="38"/>
  <c r="F273" i="38"/>
  <c r="F274" i="38"/>
  <c r="F275" i="38"/>
  <c r="F276" i="38"/>
  <c r="F277" i="38"/>
  <c r="F278" i="38"/>
  <c r="F279" i="38"/>
  <c r="F280" i="38"/>
  <c r="F281" i="38"/>
  <c r="F282" i="38"/>
  <c r="F283" i="38"/>
  <c r="F284" i="38"/>
  <c r="F285" i="38"/>
  <c r="F286" i="38"/>
  <c r="F287" i="38"/>
  <c r="F288" i="38"/>
  <c r="F289" i="38"/>
  <c r="F290" i="38"/>
  <c r="F291" i="38"/>
  <c r="F292" i="38"/>
  <c r="F293" i="38"/>
  <c r="F294" i="38"/>
  <c r="F295" i="38"/>
  <c r="F296" i="38"/>
  <c r="F297" i="38"/>
  <c r="F298" i="38"/>
  <c r="F299" i="38"/>
  <c r="F300" i="38"/>
  <c r="F301" i="38"/>
  <c r="F302" i="38"/>
  <c r="F303" i="38"/>
  <c r="F304" i="38"/>
  <c r="F305" i="38"/>
  <c r="F306" i="38"/>
  <c r="F307" i="38"/>
  <c r="F308" i="38"/>
  <c r="F309" i="38"/>
  <c r="F310" i="38"/>
  <c r="F311" i="38"/>
  <c r="F312" i="38"/>
  <c r="F313" i="38"/>
  <c r="F314" i="38"/>
  <c r="F315" i="38"/>
  <c r="F316" i="38"/>
  <c r="F317" i="38"/>
  <c r="F318" i="38"/>
  <c r="F319" i="38"/>
  <c r="F320" i="38"/>
  <c r="F321" i="38"/>
  <c r="F322" i="38"/>
  <c r="F323" i="38"/>
  <c r="F324" i="38"/>
  <c r="F325" i="38"/>
  <c r="F326" i="38"/>
  <c r="F327" i="38"/>
  <c r="F328" i="38"/>
  <c r="F329" i="38"/>
  <c r="F330" i="38"/>
  <c r="F331" i="38"/>
  <c r="F332" i="38"/>
  <c r="F333" i="38"/>
  <c r="F334" i="38"/>
  <c r="F335" i="38"/>
  <c r="F336" i="38"/>
  <c r="F337" i="38"/>
  <c r="F338" i="38"/>
  <c r="F339" i="38"/>
  <c r="F340" i="38"/>
  <c r="F341" i="38"/>
  <c r="F342" i="38"/>
  <c r="F343" i="38"/>
  <c r="F344" i="38"/>
  <c r="F345" i="38"/>
  <c r="F346" i="38"/>
  <c r="F347" i="38"/>
  <c r="F348" i="38"/>
  <c r="F349" i="38"/>
  <c r="F350" i="38"/>
  <c r="F351" i="38"/>
  <c r="F352" i="38"/>
  <c r="F353" i="38"/>
  <c r="F354" i="38"/>
  <c r="F355" i="38"/>
  <c r="F356" i="38"/>
  <c r="F357" i="38"/>
  <c r="F358" i="38"/>
  <c r="F359" i="38"/>
  <c r="F360" i="38"/>
  <c r="F361" i="38"/>
  <c r="F362" i="38"/>
  <c r="F363" i="38"/>
  <c r="F364" i="38"/>
  <c r="F365" i="38"/>
  <c r="F366" i="38"/>
  <c r="F367" i="38"/>
  <c r="F368" i="38"/>
  <c r="F369" i="38"/>
  <c r="F370" i="38"/>
  <c r="F371" i="38"/>
  <c r="F372" i="38"/>
  <c r="F373" i="38"/>
  <c r="F374" i="38"/>
  <c r="F375" i="38"/>
  <c r="F376" i="38"/>
  <c r="F377" i="38"/>
  <c r="F378" i="38"/>
  <c r="F379" i="38"/>
  <c r="F380" i="38"/>
  <c r="F381" i="38"/>
  <c r="F382" i="38"/>
  <c r="F383" i="38"/>
  <c r="F384" i="38"/>
  <c r="F385" i="38"/>
  <c r="F386" i="38"/>
  <c r="F387" i="38"/>
  <c r="F388" i="38"/>
  <c r="F389" i="38"/>
  <c r="F390" i="38"/>
  <c r="F391" i="38"/>
  <c r="F392" i="38"/>
  <c r="F393" i="38"/>
  <c r="F394" i="38"/>
  <c r="F395" i="38"/>
  <c r="F396" i="38"/>
  <c r="F397" i="38"/>
  <c r="F398" i="38"/>
  <c r="F399" i="38"/>
  <c r="F400" i="38"/>
  <c r="F401" i="38"/>
  <c r="F402" i="38"/>
  <c r="F403" i="38"/>
  <c r="F404" i="38"/>
  <c r="F405" i="38"/>
  <c r="F406" i="38"/>
  <c r="F407" i="38"/>
  <c r="F408" i="38"/>
  <c r="F409" i="38"/>
  <c r="F410" i="38"/>
  <c r="F411" i="38"/>
  <c r="F412" i="38"/>
  <c r="F413" i="38"/>
  <c r="F414" i="38"/>
  <c r="F415" i="38"/>
  <c r="F416" i="38"/>
  <c r="F417" i="38"/>
  <c r="F418" i="38"/>
  <c r="F419" i="38"/>
  <c r="F420" i="38"/>
  <c r="F421" i="38"/>
  <c r="F422" i="38"/>
  <c r="F423" i="38"/>
  <c r="F424" i="38"/>
  <c r="F425" i="38"/>
  <c r="F426" i="38"/>
  <c r="F427" i="38"/>
  <c r="F428" i="38"/>
  <c r="F429" i="38"/>
  <c r="F430" i="38"/>
  <c r="F431" i="38"/>
  <c r="F432" i="38"/>
  <c r="F433" i="38"/>
  <c r="F434" i="38"/>
  <c r="F435" i="38"/>
  <c r="F436" i="38"/>
  <c r="F437" i="38"/>
  <c r="F438" i="38"/>
  <c r="F439" i="38"/>
  <c r="F440" i="38"/>
  <c r="F441" i="38"/>
  <c r="F442" i="38"/>
  <c r="F443" i="38"/>
  <c r="F444" i="38"/>
  <c r="F445" i="38"/>
  <c r="F446" i="38"/>
  <c r="F447" i="38"/>
  <c r="F448" i="38"/>
  <c r="F449" i="38"/>
  <c r="F450" i="38"/>
  <c r="F451" i="38"/>
  <c r="F452" i="38"/>
  <c r="F453" i="38"/>
  <c r="F454" i="38"/>
  <c r="F455" i="38"/>
  <c r="F456" i="38"/>
  <c r="F457" i="38"/>
  <c r="F458" i="38"/>
  <c r="F459" i="38"/>
  <c r="F460" i="38"/>
  <c r="F461" i="38"/>
  <c r="F462" i="38"/>
  <c r="F463" i="38"/>
  <c r="F464" i="38"/>
  <c r="F465" i="38"/>
  <c r="F466" i="38"/>
  <c r="F467" i="38"/>
  <c r="F468" i="38"/>
  <c r="F469" i="38"/>
  <c r="F470" i="38"/>
  <c r="F471" i="38"/>
  <c r="F472" i="38"/>
  <c r="F473" i="38"/>
  <c r="F474" i="38"/>
  <c r="F475" i="38"/>
  <c r="F476" i="38"/>
  <c r="F477" i="38"/>
  <c r="F478" i="38"/>
  <c r="F479" i="38"/>
  <c r="F480" i="38"/>
  <c r="F481" i="38"/>
  <c r="F482" i="38"/>
  <c r="F483" i="38"/>
  <c r="F484" i="38"/>
  <c r="F485" i="38"/>
  <c r="F486" i="38"/>
  <c r="F487" i="38"/>
  <c r="F488" i="38"/>
  <c r="F489" i="38"/>
  <c r="F490" i="38"/>
  <c r="F491" i="38"/>
  <c r="F492" i="38"/>
  <c r="F493" i="38"/>
  <c r="F494" i="38"/>
  <c r="F495" i="38"/>
  <c r="F496" i="38"/>
  <c r="F497" i="38"/>
  <c r="F498" i="38"/>
  <c r="F499" i="38"/>
  <c r="F500" i="38"/>
  <c r="F501" i="38"/>
  <c r="F502" i="38"/>
  <c r="F503" i="38"/>
  <c r="F504" i="38"/>
  <c r="F505" i="38"/>
  <c r="F506" i="38"/>
  <c r="F507" i="38"/>
  <c r="F508" i="38"/>
  <c r="F509" i="38"/>
  <c r="F510" i="38"/>
  <c r="F511" i="38"/>
  <c r="F512" i="38"/>
  <c r="F513" i="38"/>
  <c r="F514" i="38"/>
  <c r="F515" i="38"/>
  <c r="F516" i="38"/>
  <c r="F517" i="38"/>
  <c r="F518" i="38"/>
  <c r="F519" i="38"/>
  <c r="F520" i="38"/>
  <c r="F521" i="38"/>
  <c r="F522" i="38"/>
  <c r="F523" i="38"/>
  <c r="F524" i="38"/>
  <c r="F525" i="38"/>
  <c r="F526" i="38"/>
  <c r="F527" i="38"/>
  <c r="F528" i="38"/>
  <c r="F529" i="38"/>
  <c r="F530" i="38"/>
  <c r="F531" i="38"/>
  <c r="F532" i="38"/>
  <c r="F533" i="38"/>
  <c r="F534" i="38"/>
  <c r="F535" i="38"/>
  <c r="F536" i="38"/>
  <c r="F537" i="38"/>
  <c r="F538" i="38"/>
  <c r="F539" i="38"/>
  <c r="F540" i="38"/>
  <c r="F541" i="38"/>
  <c r="F542" i="38"/>
  <c r="F543" i="38"/>
  <c r="F544" i="38"/>
  <c r="F545" i="38"/>
  <c r="F546" i="38"/>
  <c r="F547" i="38"/>
  <c r="F548" i="38"/>
  <c r="F549" i="38"/>
  <c r="F550" i="38"/>
  <c r="F551" i="38"/>
  <c r="F552" i="38"/>
  <c r="F553" i="38"/>
  <c r="F554" i="38"/>
  <c r="F555" i="38"/>
  <c r="F556" i="38"/>
  <c r="F557" i="38"/>
  <c r="F558" i="38"/>
  <c r="F559" i="38"/>
  <c r="F560" i="38"/>
  <c r="F561" i="38"/>
  <c r="F562" i="38"/>
  <c r="F563" i="38"/>
  <c r="F564" i="38"/>
  <c r="F565" i="38"/>
  <c r="F566" i="38"/>
  <c r="F567" i="38"/>
  <c r="F568" i="38"/>
  <c r="F569" i="38"/>
  <c r="F570" i="38"/>
  <c r="F571" i="38"/>
  <c r="F572" i="38"/>
  <c r="F573" i="38"/>
  <c r="F574" i="38"/>
  <c r="F575" i="38"/>
  <c r="F576" i="38"/>
  <c r="F577" i="38"/>
  <c r="F578" i="38"/>
  <c r="F579" i="38"/>
  <c r="F580" i="38"/>
  <c r="F581" i="38"/>
  <c r="F582" i="38"/>
  <c r="F583" i="38"/>
  <c r="F584" i="38"/>
  <c r="F585" i="38"/>
  <c r="F586" i="38"/>
  <c r="F587" i="38"/>
  <c r="F588" i="38"/>
  <c r="F589" i="38"/>
  <c r="F590" i="38"/>
  <c r="F591" i="38"/>
  <c r="F592" i="38"/>
  <c r="F593" i="38"/>
  <c r="F594" i="38"/>
  <c r="F595" i="38"/>
  <c r="F596" i="38"/>
  <c r="F597" i="38"/>
  <c r="F598" i="38"/>
  <c r="F599" i="38"/>
  <c r="F600" i="38"/>
  <c r="F601" i="38"/>
  <c r="F602" i="38"/>
  <c r="F603" i="38"/>
  <c r="F604" i="38"/>
  <c r="F605" i="38"/>
  <c r="F606" i="38"/>
  <c r="F607" i="38"/>
  <c r="F608" i="38"/>
  <c r="F609" i="38"/>
  <c r="F610" i="38"/>
  <c r="F611" i="38"/>
  <c r="F612" i="38"/>
  <c r="F613" i="38"/>
  <c r="F614" i="38"/>
  <c r="F615" i="38"/>
  <c r="F616" i="38"/>
  <c r="F617" i="38"/>
  <c r="F618" i="38"/>
  <c r="F619" i="38"/>
  <c r="F620" i="38"/>
  <c r="F621" i="38"/>
  <c r="F622" i="38"/>
  <c r="F623" i="38"/>
  <c r="F624" i="38"/>
  <c r="F625" i="38"/>
  <c r="F626" i="38"/>
  <c r="F627" i="38"/>
  <c r="F628" i="38"/>
  <c r="F629" i="38"/>
  <c r="F630" i="38"/>
  <c r="F631" i="38"/>
  <c r="F632" i="38"/>
  <c r="F633" i="38"/>
  <c r="F634" i="38"/>
  <c r="F635" i="38"/>
  <c r="F636" i="38"/>
  <c r="F637" i="38"/>
  <c r="F638" i="38"/>
  <c r="F639" i="38"/>
  <c r="F640" i="38"/>
  <c r="F641" i="38"/>
  <c r="F642" i="38"/>
  <c r="F643" i="38"/>
  <c r="F644" i="38"/>
  <c r="F645" i="38"/>
  <c r="F646" i="38"/>
  <c r="F647" i="38"/>
  <c r="F648" i="38"/>
  <c r="F649" i="38"/>
  <c r="F650" i="38"/>
  <c r="F651" i="38"/>
  <c r="F652" i="38"/>
  <c r="F653" i="38"/>
  <c r="F654" i="38"/>
  <c r="F655" i="38"/>
  <c r="F656" i="38"/>
  <c r="F657" i="38"/>
  <c r="F658" i="38"/>
  <c r="F659" i="38"/>
  <c r="F660" i="38"/>
  <c r="F661" i="38"/>
  <c r="F662" i="38"/>
  <c r="F663" i="38"/>
  <c r="F664" i="38"/>
  <c r="F665" i="38"/>
  <c r="F666" i="38"/>
  <c r="F667" i="38"/>
  <c r="F668" i="38"/>
  <c r="F669" i="38"/>
  <c r="F670" i="38"/>
  <c r="F671" i="38"/>
  <c r="F672" i="38"/>
  <c r="F673" i="38"/>
  <c r="F674" i="38"/>
  <c r="F675" i="38"/>
  <c r="F676" i="38"/>
  <c r="F677" i="38"/>
  <c r="F678" i="38"/>
  <c r="F679" i="38"/>
  <c r="F680" i="38"/>
  <c r="F681" i="38"/>
  <c r="F682" i="38"/>
  <c r="F683" i="38"/>
  <c r="F684" i="38"/>
  <c r="F685" i="38"/>
  <c r="F686" i="38"/>
  <c r="F687" i="38"/>
  <c r="F688" i="38"/>
  <c r="F689" i="38"/>
  <c r="F690" i="38"/>
  <c r="F691" i="38"/>
  <c r="F692" i="38"/>
  <c r="F693" i="38"/>
  <c r="F694" i="38"/>
  <c r="F695" i="38"/>
  <c r="F696" i="38"/>
  <c r="F697" i="38"/>
  <c r="F698" i="38"/>
  <c r="F699" i="38"/>
  <c r="F700" i="38"/>
  <c r="F701" i="38"/>
  <c r="F702" i="38"/>
  <c r="F703" i="38"/>
  <c r="F704" i="38"/>
  <c r="F705" i="38"/>
  <c r="F706" i="38"/>
  <c r="F707" i="38"/>
  <c r="F708" i="38"/>
  <c r="F709" i="38"/>
  <c r="F710" i="38"/>
  <c r="F711" i="38"/>
  <c r="F712" i="38"/>
  <c r="F713" i="38"/>
  <c r="F714" i="38"/>
  <c r="F715" i="38"/>
  <c r="F716" i="38"/>
  <c r="F717" i="38"/>
  <c r="F718" i="38"/>
  <c r="F719" i="38"/>
  <c r="F720" i="38"/>
  <c r="F721" i="38"/>
  <c r="F722" i="38"/>
  <c r="F723" i="38"/>
  <c r="F724" i="38"/>
  <c r="F725" i="38"/>
  <c r="F726" i="38"/>
  <c r="F727" i="38"/>
  <c r="F728" i="38"/>
  <c r="F729" i="38"/>
  <c r="F730" i="38"/>
  <c r="F731" i="38"/>
  <c r="F732" i="38"/>
  <c r="F733" i="38"/>
  <c r="F734" i="38"/>
  <c r="F735" i="38"/>
  <c r="F736" i="38"/>
  <c r="F737" i="38"/>
  <c r="F738" i="38"/>
  <c r="F739" i="38"/>
  <c r="F740" i="38"/>
  <c r="F741" i="38"/>
  <c r="F742" i="38"/>
  <c r="F743" i="38"/>
  <c r="F744" i="38"/>
  <c r="F745" i="38"/>
  <c r="F746" i="38"/>
  <c r="F747" i="38"/>
  <c r="F748" i="38"/>
  <c r="F749" i="38"/>
  <c r="F750" i="38"/>
  <c r="F751" i="38"/>
  <c r="F752" i="38"/>
  <c r="F753" i="38"/>
  <c r="F754" i="38"/>
  <c r="F755" i="38"/>
  <c r="F756" i="38"/>
  <c r="F757" i="38"/>
  <c r="F758" i="38"/>
  <c r="F759" i="38"/>
  <c r="F760" i="38"/>
  <c r="F761" i="38"/>
  <c r="F762" i="38"/>
  <c r="F763" i="38"/>
  <c r="F764" i="38"/>
  <c r="F765" i="38"/>
  <c r="F766" i="38"/>
  <c r="F767" i="38"/>
  <c r="F768" i="38"/>
  <c r="F769" i="38"/>
  <c r="F770" i="38"/>
  <c r="F771" i="38"/>
  <c r="F772" i="38"/>
  <c r="F773" i="38"/>
  <c r="F774" i="38"/>
  <c r="F775" i="38"/>
  <c r="F776" i="38"/>
  <c r="F777" i="38"/>
  <c r="F778" i="38"/>
  <c r="F779" i="38"/>
  <c r="F780" i="38"/>
  <c r="F781" i="38"/>
  <c r="F782" i="38"/>
  <c r="F783" i="38"/>
  <c r="F784" i="38"/>
  <c r="F785" i="38"/>
  <c r="F786" i="38"/>
  <c r="F787" i="38"/>
  <c r="F788" i="38"/>
  <c r="F789" i="38"/>
  <c r="F790" i="38"/>
  <c r="F791" i="38"/>
  <c r="F792" i="38"/>
  <c r="F793" i="38"/>
  <c r="F794" i="38"/>
  <c r="F795" i="38"/>
  <c r="F796" i="38"/>
  <c r="F797" i="38"/>
  <c r="F798" i="38"/>
  <c r="F799" i="38"/>
  <c r="F800" i="38"/>
  <c r="F801" i="38"/>
  <c r="F802" i="38"/>
  <c r="F803" i="38"/>
  <c r="F804" i="38"/>
  <c r="F805" i="38"/>
  <c r="F806" i="38"/>
  <c r="F807" i="38"/>
  <c r="F808" i="38"/>
  <c r="F809" i="38"/>
  <c r="F810" i="38"/>
  <c r="F811" i="38"/>
  <c r="F812" i="38"/>
  <c r="F813" i="38"/>
  <c r="F814" i="38"/>
  <c r="F815" i="38"/>
  <c r="F816" i="38"/>
  <c r="F817" i="38"/>
  <c r="F818" i="38"/>
  <c r="F819" i="38"/>
  <c r="F820" i="38"/>
  <c r="F821" i="38"/>
  <c r="F822" i="38"/>
  <c r="F823" i="38"/>
  <c r="F824" i="38"/>
  <c r="F825" i="38"/>
  <c r="F826" i="38"/>
  <c r="F827" i="38"/>
  <c r="F828" i="38"/>
  <c r="F829" i="38"/>
  <c r="F830" i="38"/>
  <c r="F831" i="38"/>
  <c r="F832" i="38"/>
  <c r="F833" i="38"/>
  <c r="F834" i="38"/>
  <c r="F835" i="38"/>
  <c r="F836" i="38"/>
  <c r="F837" i="38"/>
  <c r="F838" i="38"/>
  <c r="F839" i="38"/>
  <c r="F840" i="38"/>
  <c r="F841" i="38"/>
  <c r="F842" i="38"/>
  <c r="F843" i="38"/>
  <c r="F844" i="38"/>
  <c r="F845" i="38"/>
  <c r="F846" i="38"/>
  <c r="F847" i="38"/>
  <c r="F848" i="38"/>
  <c r="F849" i="38"/>
  <c r="F850" i="38"/>
  <c r="F851" i="38"/>
  <c r="F852" i="38"/>
  <c r="F853" i="38"/>
  <c r="F854" i="38"/>
  <c r="F855" i="38"/>
  <c r="F856" i="38"/>
  <c r="F857" i="38"/>
  <c r="F858" i="38"/>
  <c r="F859" i="38"/>
  <c r="F860" i="38"/>
  <c r="F861" i="38"/>
  <c r="F862" i="38"/>
  <c r="F863" i="38"/>
  <c r="F864" i="38"/>
  <c r="F865" i="38"/>
  <c r="F866" i="38"/>
  <c r="F867" i="38"/>
  <c r="F868" i="38"/>
  <c r="F869" i="38"/>
  <c r="F870" i="38"/>
  <c r="F871" i="38"/>
  <c r="F872" i="38"/>
  <c r="F873" i="38"/>
  <c r="F874" i="38"/>
  <c r="F875" i="38"/>
  <c r="F876" i="38"/>
  <c r="F877" i="38"/>
  <c r="F878" i="38"/>
  <c r="F879" i="38"/>
  <c r="F880" i="38"/>
  <c r="F881" i="38"/>
  <c r="F882" i="38"/>
  <c r="F883" i="38"/>
  <c r="F884" i="38"/>
  <c r="F885" i="38"/>
  <c r="F886" i="38"/>
  <c r="F887" i="38"/>
  <c r="F888" i="38"/>
  <c r="F889" i="38"/>
  <c r="F890" i="38"/>
  <c r="F891" i="38"/>
  <c r="F892" i="38"/>
  <c r="F893" i="38"/>
  <c r="F894" i="38"/>
  <c r="F895" i="38"/>
  <c r="F896" i="38"/>
  <c r="F897" i="38"/>
  <c r="F898" i="38"/>
  <c r="F899" i="38"/>
  <c r="F900" i="38"/>
  <c r="F901" i="38"/>
  <c r="F902" i="38"/>
  <c r="F903" i="38"/>
  <c r="F904" i="38"/>
  <c r="F905" i="38"/>
  <c r="F906" i="38"/>
  <c r="F907" i="38"/>
  <c r="F908" i="38"/>
  <c r="F909" i="38"/>
  <c r="F910" i="38"/>
  <c r="F911" i="38"/>
  <c r="F912" i="38"/>
  <c r="F913" i="38"/>
  <c r="F914" i="38"/>
  <c r="F915" i="38"/>
  <c r="F916" i="38"/>
  <c r="F917" i="38"/>
  <c r="F918" i="38"/>
  <c r="F919" i="38"/>
  <c r="F920" i="38"/>
  <c r="F921" i="38"/>
  <c r="F922" i="38"/>
  <c r="F923" i="38"/>
  <c r="F924" i="38"/>
  <c r="F925" i="38"/>
  <c r="F926" i="38"/>
  <c r="F927" i="38"/>
  <c r="F928" i="38"/>
  <c r="F929" i="38"/>
  <c r="F930" i="38"/>
  <c r="F931" i="38"/>
  <c r="F932" i="38"/>
  <c r="F933" i="38"/>
  <c r="F934" i="38"/>
  <c r="F935" i="38"/>
  <c r="F936" i="38"/>
  <c r="F937" i="38"/>
  <c r="F938" i="38"/>
  <c r="F939" i="38"/>
  <c r="F940" i="38"/>
  <c r="F941" i="38"/>
  <c r="F942" i="38"/>
  <c r="F943" i="38"/>
  <c r="F944" i="38"/>
  <c r="F945" i="38"/>
  <c r="F946" i="38"/>
  <c r="F947" i="38"/>
  <c r="F948" i="38"/>
  <c r="F949" i="38"/>
  <c r="F950" i="38"/>
  <c r="F951" i="38"/>
  <c r="F952" i="38"/>
  <c r="F953" i="38"/>
  <c r="F954" i="38"/>
  <c r="F955" i="38"/>
  <c r="F956" i="38"/>
  <c r="F957" i="38"/>
  <c r="F958" i="38"/>
  <c r="F959" i="38"/>
  <c r="F960" i="38"/>
  <c r="F961" i="38"/>
  <c r="F962" i="38"/>
  <c r="F963" i="38"/>
  <c r="F964" i="38"/>
  <c r="F965" i="38"/>
  <c r="F966" i="38"/>
  <c r="F967" i="38"/>
  <c r="F968" i="38"/>
  <c r="F969" i="38"/>
  <c r="F970" i="38"/>
  <c r="F971" i="38"/>
  <c r="F972" i="38"/>
  <c r="F973" i="38"/>
  <c r="F974" i="38"/>
  <c r="F975" i="38"/>
  <c r="F976" i="38"/>
  <c r="F977" i="38"/>
  <c r="F978" i="38"/>
  <c r="F979" i="38"/>
  <c r="F980" i="38"/>
  <c r="F981" i="38"/>
  <c r="F982" i="38"/>
  <c r="F983" i="38"/>
  <c r="F984" i="38"/>
  <c r="F985" i="38"/>
  <c r="F986" i="38"/>
  <c r="F987" i="38"/>
  <c r="F988" i="38"/>
  <c r="F989" i="38"/>
  <c r="F990" i="38"/>
  <c r="F991" i="38"/>
  <c r="F992" i="38"/>
  <c r="F993" i="38"/>
  <c r="F994" i="38"/>
  <c r="F995" i="38"/>
  <c r="F996" i="38"/>
  <c r="F997" i="38"/>
  <c r="F998" i="38"/>
  <c r="F999" i="38"/>
  <c r="F1000" i="38"/>
  <c r="F1001" i="38"/>
  <c r="F1002" i="38"/>
  <c r="F1003" i="38"/>
  <c r="F1004" i="38"/>
  <c r="F1005" i="38"/>
  <c r="F1006" i="38"/>
  <c r="F1007" i="38"/>
  <c r="F1008" i="38"/>
  <c r="F1009" i="38"/>
  <c r="F1010" i="38"/>
  <c r="F1011" i="38"/>
  <c r="F1012" i="38"/>
  <c r="F1013" i="38"/>
  <c r="F1014" i="38"/>
  <c r="F1015" i="38"/>
  <c r="F1016" i="38"/>
  <c r="F1017" i="38"/>
  <c r="F1018" i="38"/>
  <c r="F1019" i="38"/>
  <c r="F1020" i="38"/>
  <c r="F1021" i="38"/>
  <c r="F1022" i="38"/>
  <c r="F1023" i="38"/>
  <c r="F1024" i="38"/>
  <c r="F1025" i="38"/>
  <c r="F1026" i="38"/>
  <c r="F1027" i="38"/>
  <c r="F1028" i="38"/>
  <c r="F1029" i="38"/>
  <c r="F1030" i="38"/>
  <c r="F1031" i="38"/>
  <c r="F1032" i="38"/>
  <c r="F1033" i="38"/>
  <c r="F1034" i="38"/>
  <c r="F1035" i="38"/>
  <c r="F1036" i="38"/>
  <c r="F1037" i="38"/>
  <c r="F1038" i="38"/>
  <c r="F1039" i="38"/>
  <c r="F1040" i="38"/>
  <c r="F1041" i="38"/>
  <c r="F1042" i="38"/>
  <c r="F1043" i="38"/>
  <c r="F1044" i="38"/>
  <c r="F1045" i="38"/>
  <c r="F1046" i="38"/>
  <c r="F1047" i="38"/>
  <c r="F1048" i="38"/>
  <c r="F1049" i="38"/>
  <c r="F1050" i="38"/>
  <c r="F1051" i="38"/>
  <c r="F1052" i="38"/>
  <c r="F1053" i="38"/>
  <c r="F1054" i="38"/>
  <c r="F1055" i="38"/>
  <c r="F1056" i="38"/>
  <c r="F1057" i="38"/>
  <c r="F1058" i="38"/>
  <c r="F1059" i="38"/>
  <c r="F1060" i="38"/>
  <c r="F1061" i="38"/>
  <c r="F1062" i="38"/>
  <c r="F1063" i="38"/>
  <c r="F1064" i="38"/>
  <c r="F1065" i="38"/>
  <c r="F1066" i="38"/>
  <c r="F1067" i="38"/>
  <c r="F1068" i="38"/>
  <c r="F1069" i="38"/>
  <c r="F1070" i="38"/>
  <c r="F1071" i="38"/>
  <c r="F1072" i="38"/>
  <c r="F1073" i="38"/>
  <c r="F1074" i="38"/>
  <c r="F1075" i="38"/>
  <c r="F1076" i="38"/>
  <c r="F1077" i="38"/>
  <c r="F1078" i="38"/>
  <c r="F1079" i="38"/>
  <c r="F1080" i="38"/>
  <c r="F1081" i="38"/>
  <c r="F1082" i="38"/>
  <c r="F1083" i="38"/>
  <c r="F1084" i="38"/>
  <c r="F1085" i="38"/>
  <c r="F1086" i="38"/>
  <c r="F1087" i="38"/>
  <c r="F1088" i="38"/>
  <c r="F1089" i="38"/>
  <c r="F1090" i="38"/>
  <c r="F1091" i="38"/>
  <c r="F1092" i="38"/>
  <c r="F1093" i="38"/>
  <c r="F1094" i="38"/>
  <c r="F1095" i="38"/>
  <c r="F1096" i="38"/>
  <c r="F1097" i="38"/>
  <c r="F1098" i="38"/>
  <c r="F1099" i="38"/>
  <c r="F1100" i="38"/>
  <c r="F1101" i="38"/>
  <c r="F1102" i="38"/>
  <c r="F1103" i="38"/>
  <c r="F1104" i="38"/>
  <c r="F1105" i="38"/>
  <c r="F1106" i="38"/>
  <c r="F1107" i="38"/>
  <c r="F1108" i="38"/>
  <c r="F1109" i="38"/>
  <c r="F1110" i="38"/>
  <c r="F1111" i="38"/>
  <c r="F1112" i="38"/>
  <c r="F1113" i="38"/>
  <c r="F1114" i="38"/>
  <c r="F1115" i="38"/>
  <c r="F1116" i="38"/>
  <c r="F1117" i="38"/>
  <c r="F1118" i="38"/>
  <c r="F1119" i="38"/>
  <c r="F1120" i="38"/>
  <c r="F1121" i="38"/>
  <c r="F1122" i="38"/>
  <c r="F1123" i="38"/>
  <c r="F1124" i="38"/>
  <c r="F1125" i="38"/>
  <c r="F1126" i="38"/>
  <c r="F1127" i="38"/>
  <c r="F1128" i="38"/>
  <c r="F1129" i="38"/>
  <c r="F1130" i="38"/>
  <c r="F1131" i="38"/>
  <c r="F1132" i="38"/>
  <c r="F1133" i="38"/>
  <c r="F1134" i="38"/>
  <c r="F1135" i="38"/>
  <c r="F1136" i="38"/>
  <c r="F1137" i="38"/>
  <c r="F1138" i="38"/>
  <c r="F1139" i="38"/>
  <c r="F1140" i="38"/>
  <c r="F1141" i="38"/>
  <c r="F1142" i="38"/>
  <c r="F1143" i="38"/>
  <c r="F1144" i="38"/>
  <c r="F1145" i="38"/>
  <c r="F1146" i="38"/>
  <c r="F1147" i="38"/>
  <c r="F1148" i="38"/>
  <c r="F1149" i="38"/>
  <c r="F1150" i="38"/>
  <c r="F1151" i="38"/>
  <c r="F1152" i="38"/>
  <c r="F1153" i="38"/>
  <c r="F1154" i="38"/>
  <c r="F1155" i="38"/>
  <c r="F1156" i="38"/>
  <c r="F1157" i="38"/>
  <c r="F1158" i="38"/>
  <c r="F1159" i="38"/>
  <c r="F1160" i="38"/>
  <c r="F1161" i="38"/>
  <c r="F1162" i="38"/>
  <c r="F1163" i="38"/>
  <c r="F1164" i="38"/>
  <c r="F1165" i="38"/>
  <c r="F1166" i="38"/>
  <c r="F1167" i="38"/>
  <c r="F1168" i="38"/>
  <c r="F1169" i="38"/>
  <c r="F1170" i="38"/>
  <c r="F1171" i="38"/>
  <c r="F1172" i="38"/>
  <c r="F1173" i="38"/>
  <c r="F1174" i="38"/>
  <c r="F1175" i="38"/>
  <c r="F1176" i="38"/>
  <c r="F1177" i="38"/>
  <c r="F1178" i="38"/>
  <c r="F1179" i="38"/>
  <c r="F1180" i="38"/>
  <c r="F1181" i="38"/>
  <c r="F1182" i="38"/>
  <c r="F1183" i="38"/>
  <c r="F1184" i="38"/>
  <c r="F1185" i="38"/>
  <c r="F1186" i="38"/>
  <c r="F1187" i="38"/>
  <c r="F1188" i="38"/>
  <c r="F1189" i="38"/>
  <c r="F1190" i="38"/>
  <c r="F1191" i="38"/>
  <c r="F1192" i="38"/>
  <c r="F1193" i="38"/>
  <c r="F1194" i="38"/>
  <c r="F1195" i="38"/>
  <c r="F1196" i="38"/>
  <c r="F1197" i="38"/>
  <c r="F1198" i="38"/>
  <c r="F1199" i="38"/>
  <c r="F1200" i="38"/>
  <c r="F1201" i="38"/>
  <c r="F1202" i="38"/>
  <c r="F1203" i="38"/>
  <c r="F1204" i="38"/>
  <c r="F1205" i="38"/>
  <c r="F1206" i="38"/>
  <c r="F1207" i="38"/>
  <c r="F1208" i="38"/>
  <c r="F1209" i="38"/>
  <c r="F1210" i="38"/>
  <c r="F1211" i="38"/>
  <c r="F1212" i="38"/>
  <c r="F1213" i="38"/>
  <c r="F1214" i="38"/>
  <c r="F1215" i="38"/>
  <c r="F1216" i="38"/>
  <c r="F1217" i="38"/>
  <c r="F1218" i="38"/>
  <c r="F1219" i="38"/>
  <c r="F1220" i="38"/>
  <c r="F1221" i="38"/>
  <c r="F1222" i="38"/>
  <c r="F1223" i="38"/>
  <c r="F1224" i="38"/>
  <c r="F1225" i="38"/>
  <c r="F1226" i="38"/>
  <c r="F1227" i="38"/>
  <c r="F1228" i="38"/>
  <c r="F1229" i="38"/>
  <c r="F1230" i="38"/>
  <c r="F1231" i="38"/>
  <c r="F1232" i="38"/>
  <c r="F1233" i="38"/>
  <c r="F1234" i="38"/>
  <c r="F1235" i="38"/>
  <c r="F1236" i="38"/>
  <c r="F1237" i="38"/>
  <c r="F1238" i="38"/>
  <c r="F1239" i="38"/>
  <c r="F1240" i="38"/>
  <c r="F1241" i="38"/>
  <c r="F1242" i="38"/>
  <c r="F1243" i="38"/>
  <c r="F1244" i="38"/>
  <c r="F1245" i="38"/>
  <c r="F1246" i="38"/>
  <c r="F1247" i="38"/>
  <c r="F1248" i="38"/>
  <c r="F1249" i="38"/>
  <c r="F1250" i="38"/>
  <c r="F1251" i="38"/>
  <c r="F1252" i="38"/>
  <c r="F1253" i="38"/>
  <c r="F1254" i="38"/>
  <c r="F1255" i="38"/>
  <c r="F1256" i="38"/>
  <c r="F1257" i="38"/>
  <c r="F1258" i="38"/>
  <c r="F1259" i="38"/>
  <c r="F1260" i="38"/>
  <c r="F1261" i="38"/>
  <c r="F1262" i="38"/>
  <c r="F1263" i="38"/>
  <c r="F1264" i="38"/>
  <c r="F1265" i="38"/>
  <c r="F1266" i="38"/>
  <c r="F1267" i="38"/>
  <c r="F1268" i="38"/>
  <c r="F1269" i="38"/>
  <c r="F1270" i="38"/>
  <c r="F1271" i="38"/>
  <c r="F1272" i="38"/>
  <c r="F1273" i="38"/>
  <c r="F1274" i="38"/>
  <c r="F1275" i="38"/>
  <c r="F1276" i="38"/>
  <c r="F1277" i="38"/>
  <c r="F1278" i="38"/>
  <c r="F1279" i="38"/>
  <c r="F1280" i="38"/>
  <c r="F1281" i="38"/>
  <c r="F1282" i="38"/>
  <c r="F1283" i="38"/>
  <c r="F1284" i="38"/>
  <c r="F1285" i="38"/>
  <c r="F1286" i="38"/>
  <c r="F1287" i="38"/>
  <c r="F1288" i="38"/>
  <c r="F1289" i="38"/>
  <c r="F1290" i="38"/>
  <c r="F1291" i="38"/>
  <c r="F1292" i="38"/>
  <c r="F1293" i="38"/>
  <c r="F1294" i="38"/>
  <c r="F1295" i="38"/>
  <c r="F1296" i="38"/>
  <c r="F1297" i="38"/>
  <c r="F1298" i="38"/>
  <c r="F1299" i="38"/>
  <c r="F1300" i="38"/>
  <c r="F1301" i="38"/>
  <c r="F1302" i="38"/>
  <c r="F1303" i="38"/>
  <c r="F1304" i="38"/>
  <c r="F1305" i="38"/>
  <c r="F1306" i="38"/>
  <c r="F1307" i="38"/>
  <c r="F1308" i="38"/>
  <c r="F1309" i="38"/>
  <c r="F1310" i="38"/>
  <c r="F1311" i="38"/>
  <c r="F1312" i="38"/>
  <c r="F1313" i="38"/>
  <c r="F1314" i="38"/>
  <c r="F1315" i="38"/>
  <c r="F1316" i="38"/>
  <c r="F1317" i="38"/>
  <c r="F1318" i="38"/>
  <c r="F1319" i="38"/>
  <c r="F1320" i="38"/>
  <c r="F1321" i="38"/>
  <c r="F1322" i="38"/>
  <c r="F1323" i="38"/>
  <c r="F1324" i="38"/>
  <c r="F1325" i="38"/>
  <c r="F1326" i="38"/>
  <c r="F1327" i="38"/>
  <c r="F1328" i="38"/>
  <c r="F1329" i="38"/>
  <c r="F1330" i="38"/>
  <c r="F1331" i="38"/>
  <c r="F1332" i="38"/>
  <c r="F1333" i="38"/>
  <c r="F1334" i="38"/>
  <c r="F1335" i="38"/>
  <c r="F1336" i="38"/>
  <c r="F1337" i="38"/>
  <c r="F1338" i="38"/>
  <c r="F1339" i="38"/>
  <c r="F1340" i="38"/>
  <c r="F1341" i="38"/>
  <c r="F1342" i="38"/>
  <c r="F1343" i="38"/>
  <c r="F1344" i="38"/>
  <c r="F1345" i="38"/>
  <c r="F1346" i="38"/>
  <c r="F1347" i="38"/>
  <c r="F1348" i="38"/>
  <c r="F1349" i="38"/>
  <c r="F1350" i="38"/>
  <c r="F1351" i="38"/>
  <c r="F1352" i="38"/>
  <c r="F1353" i="38"/>
  <c r="F1354" i="38"/>
  <c r="F1355" i="38"/>
  <c r="F1356" i="38"/>
  <c r="F1357" i="38"/>
  <c r="F1358" i="38"/>
  <c r="F1359" i="38"/>
  <c r="F1360" i="38"/>
  <c r="F1361" i="38"/>
  <c r="F1362" i="38"/>
  <c r="F1363" i="38"/>
  <c r="F1364" i="38"/>
  <c r="F1365" i="38"/>
  <c r="F1366" i="38"/>
  <c r="F1367" i="38"/>
  <c r="F1368" i="38"/>
  <c r="F1369" i="38"/>
  <c r="F1370" i="38"/>
  <c r="F1371" i="38"/>
  <c r="F1372" i="38"/>
  <c r="F1373" i="38"/>
  <c r="F1374" i="38"/>
  <c r="F1375" i="38"/>
  <c r="F1376" i="38"/>
  <c r="F1377" i="38"/>
  <c r="F1378" i="38"/>
  <c r="F1379" i="38"/>
  <c r="F1380" i="38"/>
  <c r="F1381" i="38"/>
  <c r="F1382" i="38"/>
  <c r="F1383" i="38"/>
  <c r="F1384" i="38"/>
  <c r="F1385" i="38"/>
  <c r="F1386" i="38"/>
  <c r="F1387" i="38"/>
  <c r="F1388" i="38"/>
  <c r="F1389" i="38"/>
  <c r="F1390" i="38"/>
  <c r="F1391" i="38"/>
  <c r="F1392" i="38"/>
  <c r="F1393" i="38"/>
  <c r="F1394" i="38"/>
  <c r="F1395" i="38"/>
  <c r="F1396" i="38"/>
  <c r="F1397" i="38"/>
  <c r="F1398" i="38"/>
  <c r="F1399" i="38"/>
  <c r="F1400" i="38"/>
  <c r="F1401" i="38"/>
  <c r="F1402" i="38"/>
  <c r="F1403" i="38"/>
  <c r="F1404" i="38"/>
  <c r="F1405" i="38"/>
  <c r="F1406" i="38"/>
  <c r="F1407" i="38"/>
  <c r="F1408" i="38"/>
  <c r="F1409" i="38"/>
  <c r="F1410" i="38"/>
  <c r="F1411" i="38"/>
  <c r="F1412" i="38"/>
  <c r="F1413" i="38"/>
  <c r="F1414" i="38"/>
  <c r="F1415" i="38"/>
  <c r="F1416" i="38"/>
  <c r="F1417" i="38"/>
  <c r="F1418" i="38"/>
  <c r="F1419" i="38"/>
  <c r="F1420" i="38"/>
  <c r="F1421" i="38"/>
  <c r="F1422" i="38"/>
  <c r="F1423" i="38"/>
  <c r="F1424" i="38"/>
  <c r="F1425" i="38"/>
  <c r="F1426" i="38"/>
  <c r="F1427" i="38"/>
  <c r="F1428" i="38"/>
  <c r="F1429" i="38"/>
  <c r="F1430" i="38"/>
  <c r="F1431" i="38"/>
  <c r="F1432" i="38"/>
  <c r="F1433" i="38"/>
  <c r="F1434" i="38"/>
  <c r="F1435" i="38"/>
  <c r="F1436" i="38"/>
  <c r="F1437" i="38"/>
  <c r="F1438" i="38"/>
  <c r="F1439" i="38"/>
  <c r="F1440" i="38"/>
  <c r="F1441" i="38"/>
  <c r="F1442" i="38"/>
  <c r="F1443" i="38"/>
  <c r="F1444" i="38"/>
  <c r="F1445" i="38"/>
  <c r="F1446" i="38"/>
  <c r="F1447" i="38"/>
  <c r="F1448" i="38"/>
  <c r="F1449" i="38"/>
  <c r="F1450" i="38"/>
  <c r="F1451" i="38"/>
  <c r="F1452" i="38"/>
  <c r="F1453" i="38"/>
  <c r="F1454" i="38"/>
  <c r="F1455" i="38"/>
  <c r="F1456" i="38"/>
  <c r="F1457" i="38"/>
  <c r="F1458" i="38"/>
  <c r="F1459" i="38"/>
  <c r="F1460" i="38"/>
  <c r="F1461" i="38"/>
  <c r="F1462" i="38"/>
  <c r="F1463" i="38"/>
  <c r="F1464" i="38"/>
  <c r="F1465" i="38"/>
  <c r="F1466" i="38"/>
  <c r="F1467" i="38"/>
  <c r="F1468" i="38"/>
  <c r="F1469" i="38"/>
  <c r="F1470" i="38"/>
  <c r="F1471" i="38"/>
  <c r="F1472" i="38"/>
  <c r="F1473" i="38"/>
  <c r="F1474" i="38"/>
  <c r="F1475" i="38"/>
  <c r="F1476" i="38"/>
  <c r="F1477" i="38"/>
  <c r="F1478" i="38"/>
  <c r="F1479" i="38"/>
  <c r="F1480" i="38"/>
  <c r="F1481" i="38"/>
  <c r="F1482" i="38"/>
  <c r="F1483" i="38"/>
  <c r="F1484" i="38"/>
  <c r="F1485" i="38"/>
  <c r="F1486" i="38"/>
  <c r="F1487" i="38"/>
  <c r="F1488" i="38"/>
  <c r="F1489" i="38"/>
  <c r="F1490" i="38"/>
  <c r="F1491" i="38"/>
  <c r="F1492" i="38"/>
  <c r="F1493" i="38"/>
  <c r="F1494" i="38"/>
  <c r="F1495" i="38"/>
  <c r="F1496" i="38"/>
  <c r="F1497" i="38"/>
  <c r="F1498" i="38"/>
  <c r="F1499" i="38"/>
  <c r="F1500" i="38"/>
  <c r="F1501" i="38"/>
  <c r="F1502" i="38"/>
  <c r="F1503" i="38"/>
  <c r="F1504" i="38"/>
  <c r="F1505" i="38"/>
  <c r="F1506" i="38"/>
  <c r="F1507" i="38"/>
  <c r="F1508" i="38"/>
  <c r="F1509" i="38"/>
  <c r="F1510" i="38"/>
  <c r="F1511" i="38"/>
  <c r="F1512" i="38"/>
  <c r="F1513" i="38"/>
  <c r="F1514" i="38"/>
  <c r="F1515" i="38"/>
  <c r="F1516" i="38"/>
  <c r="F1517" i="38"/>
  <c r="F1518" i="38"/>
  <c r="F1519" i="38"/>
  <c r="F1520" i="38"/>
  <c r="F1521" i="38"/>
  <c r="F1522" i="38"/>
  <c r="F1523" i="38"/>
  <c r="F1524" i="38"/>
  <c r="F1525" i="38"/>
  <c r="F1526" i="38"/>
  <c r="F1527" i="38"/>
  <c r="F1528" i="38"/>
  <c r="F1529" i="38"/>
  <c r="F1530" i="38"/>
  <c r="F1531" i="38"/>
  <c r="F1532" i="38"/>
  <c r="F1533" i="38"/>
  <c r="F1534" i="38"/>
  <c r="F1535" i="38"/>
  <c r="F1536" i="38"/>
  <c r="F1537" i="38"/>
  <c r="F1538" i="38"/>
  <c r="F1539" i="38"/>
  <c r="F1540" i="38"/>
  <c r="F1541" i="38"/>
  <c r="F1542" i="38"/>
  <c r="F1543" i="38"/>
  <c r="F1544" i="38"/>
  <c r="F1545" i="38"/>
  <c r="F1546" i="38"/>
  <c r="F1547" i="38"/>
  <c r="F1548" i="38"/>
  <c r="F1549" i="38"/>
  <c r="F1550" i="38"/>
  <c r="F1551" i="38"/>
  <c r="F1552" i="38"/>
  <c r="F1553" i="38"/>
  <c r="F1554" i="38"/>
  <c r="F1555" i="38"/>
  <c r="F1556" i="38"/>
  <c r="F1557" i="38"/>
  <c r="F1558" i="38"/>
  <c r="F1559" i="38"/>
  <c r="F1560" i="38"/>
  <c r="F1561" i="38"/>
  <c r="F1562" i="38"/>
  <c r="F1563" i="38"/>
  <c r="F1564" i="38"/>
  <c r="F1565" i="38"/>
  <c r="F1566" i="38"/>
  <c r="F1567" i="38"/>
  <c r="F1568" i="38"/>
  <c r="F1569" i="38"/>
  <c r="F1570" i="38"/>
  <c r="F1571" i="38"/>
  <c r="F1572" i="38"/>
  <c r="F1573" i="38"/>
  <c r="F1574" i="38"/>
  <c r="F1575" i="38"/>
  <c r="F1576" i="38"/>
  <c r="F1577" i="38"/>
  <c r="F1578" i="38"/>
  <c r="F1579" i="38"/>
  <c r="F1580" i="38"/>
  <c r="F1581" i="38"/>
  <c r="F1582" i="38"/>
  <c r="F1583" i="38"/>
  <c r="F1584" i="38"/>
  <c r="F1585" i="38"/>
  <c r="F1586" i="38"/>
  <c r="F1587" i="38"/>
  <c r="F1588" i="38"/>
  <c r="F1589" i="38"/>
  <c r="F1590" i="38"/>
  <c r="F1591" i="38"/>
  <c r="F1592" i="38"/>
  <c r="F1593" i="38"/>
  <c r="F1594" i="38"/>
  <c r="F1595" i="38"/>
  <c r="F1596" i="38"/>
  <c r="F1597" i="38"/>
  <c r="F1598" i="38"/>
  <c r="F1599" i="38"/>
  <c r="F1600" i="38"/>
  <c r="F1601" i="38"/>
  <c r="F1602" i="38"/>
  <c r="F1603" i="38"/>
  <c r="F1604" i="38"/>
  <c r="F1605" i="38"/>
  <c r="F1606" i="38"/>
  <c r="F1607" i="38"/>
  <c r="F1608" i="38"/>
  <c r="F1609" i="38"/>
  <c r="F1610" i="38"/>
  <c r="F1611" i="38"/>
  <c r="F1612" i="38"/>
  <c r="F1613" i="38"/>
  <c r="F1614" i="38"/>
  <c r="F1615" i="38"/>
  <c r="F1616" i="38"/>
  <c r="F1617" i="38"/>
  <c r="F1618" i="38"/>
  <c r="F1619" i="38"/>
  <c r="F1620" i="38"/>
  <c r="F1621" i="38"/>
  <c r="F1622" i="38"/>
  <c r="F1623" i="38"/>
  <c r="F1624" i="38"/>
  <c r="F1625" i="38"/>
  <c r="F1626" i="38"/>
  <c r="F1627" i="38"/>
  <c r="F1628" i="38"/>
  <c r="F1629" i="38"/>
  <c r="F1630" i="38"/>
  <c r="F1631" i="38"/>
  <c r="F1632" i="38"/>
  <c r="F1633" i="38"/>
  <c r="F1634" i="38"/>
  <c r="F1635" i="38"/>
  <c r="F1636" i="38"/>
  <c r="F1637" i="38"/>
  <c r="F1638" i="38"/>
  <c r="F1639" i="38"/>
  <c r="F1640" i="38"/>
  <c r="F1641" i="38"/>
  <c r="F1642" i="38"/>
  <c r="F1643" i="38"/>
  <c r="F1644" i="38"/>
  <c r="F1645" i="38"/>
  <c r="F1646" i="38"/>
  <c r="F1647" i="38"/>
  <c r="F1648" i="38"/>
  <c r="F1649" i="38"/>
  <c r="F1650" i="38"/>
  <c r="F1651" i="38"/>
  <c r="F1652" i="38"/>
  <c r="F1653" i="38"/>
  <c r="F1654" i="38"/>
  <c r="F1655" i="38"/>
  <c r="F1656" i="38"/>
  <c r="F1657" i="38"/>
  <c r="F1658" i="38"/>
  <c r="F1659" i="38"/>
  <c r="F1660" i="38"/>
  <c r="F1661" i="38"/>
  <c r="F1662" i="38"/>
  <c r="F1663" i="38"/>
  <c r="F1664" i="38"/>
  <c r="F1665" i="38"/>
  <c r="F1666" i="38"/>
  <c r="F1667" i="38"/>
  <c r="F1668" i="38"/>
  <c r="F1669" i="38"/>
  <c r="F1670" i="38"/>
  <c r="F1671" i="38"/>
  <c r="F1672" i="38"/>
  <c r="F1673" i="38"/>
  <c r="F1674" i="38"/>
  <c r="F1675" i="38"/>
  <c r="F1676" i="38"/>
  <c r="F1677" i="38"/>
  <c r="F1678" i="38"/>
  <c r="F1679" i="38"/>
  <c r="F1680" i="38"/>
  <c r="F1681" i="38"/>
  <c r="F1682" i="38"/>
  <c r="F1683" i="38"/>
  <c r="F1684" i="38"/>
  <c r="F1685" i="38"/>
  <c r="F1686" i="38"/>
  <c r="F1687" i="38"/>
  <c r="F1688" i="38"/>
  <c r="F1689" i="38"/>
  <c r="F1690" i="38"/>
  <c r="F1691" i="38"/>
  <c r="F1692" i="38"/>
  <c r="F1693" i="38"/>
  <c r="F1694" i="38"/>
  <c r="F1695" i="38"/>
  <c r="F1696" i="38"/>
  <c r="F1697" i="38"/>
  <c r="F1698" i="38"/>
  <c r="F1699" i="38"/>
  <c r="F1700" i="38"/>
  <c r="F1701" i="38"/>
  <c r="F1702" i="38"/>
  <c r="F1703" i="38"/>
  <c r="F1704" i="38"/>
  <c r="F1705" i="38"/>
  <c r="F1706" i="38"/>
  <c r="F1707" i="38"/>
  <c r="F1708" i="38"/>
  <c r="F1709" i="38"/>
  <c r="F1710" i="38"/>
  <c r="F1711" i="38"/>
  <c r="F1712" i="38"/>
  <c r="F1713" i="38"/>
  <c r="F1714" i="38"/>
  <c r="F1715" i="38"/>
  <c r="F1716" i="38"/>
  <c r="F1717" i="38"/>
  <c r="F1718" i="38"/>
  <c r="F1719" i="38"/>
  <c r="F1720" i="38"/>
  <c r="F1721" i="38"/>
  <c r="F1722" i="38"/>
  <c r="F1723" i="38"/>
  <c r="F1724" i="38"/>
  <c r="F1725" i="38"/>
  <c r="F1726" i="38"/>
  <c r="F1727" i="38"/>
  <c r="F1728" i="38"/>
  <c r="F1729" i="38"/>
  <c r="F1730" i="38"/>
  <c r="F1731" i="38"/>
  <c r="F1732" i="38"/>
  <c r="F1733" i="38"/>
  <c r="F1734" i="38"/>
  <c r="F1735" i="38"/>
  <c r="F1736" i="38"/>
  <c r="F1737" i="38"/>
  <c r="F1738" i="38"/>
  <c r="F1739" i="38"/>
  <c r="F1740" i="38"/>
  <c r="F1741" i="38"/>
  <c r="F1742" i="38"/>
  <c r="F1743" i="38"/>
  <c r="F1744" i="38"/>
  <c r="F1745" i="38"/>
  <c r="F1746" i="38"/>
  <c r="F1747" i="38"/>
  <c r="F1748" i="38"/>
  <c r="F1749" i="38"/>
  <c r="F1750" i="38"/>
  <c r="F1751" i="38"/>
  <c r="F1752" i="38"/>
  <c r="F1753" i="38"/>
  <c r="F1754" i="38"/>
  <c r="F1755" i="38"/>
  <c r="F1756" i="38"/>
  <c r="F1757" i="38"/>
  <c r="F1758" i="38"/>
  <c r="F1759" i="38"/>
  <c r="F1760" i="38"/>
  <c r="F1761" i="38"/>
  <c r="F1762" i="38"/>
  <c r="F1763" i="38"/>
  <c r="F1764" i="38"/>
  <c r="F1765" i="38"/>
  <c r="F1766" i="38"/>
  <c r="F1767" i="38"/>
  <c r="F1768" i="38"/>
  <c r="F1769" i="38"/>
  <c r="F1770" i="38"/>
  <c r="F1771" i="38"/>
  <c r="F1772" i="38"/>
  <c r="F1773" i="38"/>
  <c r="F1774" i="38"/>
  <c r="F1775" i="38"/>
  <c r="F1776" i="38"/>
  <c r="F1777" i="38"/>
  <c r="F1778" i="38"/>
  <c r="F1779" i="38"/>
  <c r="F1780" i="38"/>
  <c r="F1781" i="38"/>
  <c r="F1782" i="38"/>
  <c r="F1783" i="38"/>
  <c r="F1784" i="38"/>
  <c r="F1785" i="38"/>
  <c r="F1786" i="38"/>
  <c r="F1787" i="38"/>
  <c r="F1788" i="38"/>
  <c r="F1789" i="38"/>
  <c r="F1790" i="38"/>
  <c r="F1791" i="38"/>
  <c r="F1792" i="38"/>
  <c r="F1793" i="38"/>
  <c r="F1794" i="38"/>
  <c r="F1795" i="38"/>
  <c r="F1796" i="38"/>
  <c r="F1797" i="38"/>
  <c r="F1798" i="38"/>
  <c r="F1799" i="38"/>
  <c r="F1800" i="38"/>
  <c r="F1801" i="38"/>
  <c r="F1802" i="38"/>
  <c r="F1803" i="38"/>
  <c r="F1804" i="38"/>
  <c r="F1805" i="38"/>
  <c r="F1806" i="38"/>
  <c r="F1807" i="38"/>
  <c r="F1808" i="38"/>
  <c r="F1809" i="38"/>
  <c r="F1810" i="38"/>
  <c r="F1811" i="38"/>
  <c r="F1812" i="38"/>
  <c r="F1813" i="38"/>
  <c r="F1814" i="38"/>
  <c r="F1815" i="38"/>
  <c r="F1816" i="38"/>
  <c r="F1817" i="38"/>
  <c r="F1818" i="38"/>
  <c r="F1819" i="38"/>
  <c r="F1820" i="38"/>
  <c r="F1821" i="38"/>
  <c r="F1822" i="38"/>
  <c r="F1823" i="38"/>
  <c r="F1824" i="38"/>
  <c r="F1825" i="38"/>
  <c r="F1826" i="38"/>
  <c r="F1827" i="38"/>
  <c r="F1828" i="38"/>
  <c r="F1829" i="38"/>
  <c r="F1830" i="38"/>
  <c r="F1831" i="38"/>
  <c r="F1832" i="38"/>
  <c r="F1833" i="38"/>
  <c r="F1834" i="38"/>
  <c r="F1835" i="38"/>
  <c r="F1836" i="38"/>
  <c r="F1837" i="38"/>
  <c r="F1838" i="38"/>
  <c r="F1839" i="38"/>
  <c r="F1840" i="38"/>
  <c r="F1841" i="38"/>
  <c r="F1842" i="38"/>
  <c r="F1843" i="38"/>
  <c r="F1844" i="38"/>
  <c r="F1845" i="38"/>
  <c r="F1846" i="38"/>
  <c r="F1847" i="38"/>
  <c r="F1848" i="38"/>
  <c r="F1849" i="38"/>
  <c r="F1850" i="38"/>
  <c r="F1851" i="38"/>
  <c r="F1852" i="38"/>
  <c r="F1853" i="38"/>
  <c r="F1854" i="38"/>
  <c r="F1855" i="38"/>
  <c r="F1856" i="38"/>
  <c r="F1857" i="38"/>
  <c r="F1858" i="38"/>
  <c r="F1859" i="38"/>
  <c r="F1860" i="38"/>
  <c r="F1861" i="38"/>
  <c r="F1862" i="38"/>
  <c r="F1863" i="38"/>
  <c r="F1864" i="38"/>
  <c r="F1865" i="38"/>
  <c r="F1866" i="38"/>
  <c r="F1867" i="38"/>
  <c r="F1868" i="38"/>
  <c r="F1869" i="38"/>
  <c r="F1870" i="38"/>
  <c r="F1871" i="38"/>
  <c r="F1872" i="38"/>
  <c r="F1873" i="38"/>
  <c r="F1874" i="38"/>
  <c r="F1875" i="38"/>
  <c r="F1876" i="38"/>
  <c r="F1877" i="38"/>
  <c r="F1878" i="38"/>
  <c r="F1879" i="38"/>
  <c r="F1880" i="38"/>
  <c r="F1881" i="38"/>
  <c r="F1882" i="38"/>
  <c r="F1883" i="38"/>
  <c r="F1884" i="38"/>
  <c r="F1885" i="38"/>
  <c r="F1886" i="38"/>
  <c r="F1887" i="38"/>
  <c r="F1888" i="38"/>
  <c r="F1889" i="38"/>
  <c r="F1890" i="38"/>
  <c r="F1891" i="38"/>
  <c r="F1892" i="38"/>
  <c r="F1893" i="38"/>
  <c r="F1894" i="38"/>
  <c r="F1895" i="38"/>
  <c r="F1896" i="38"/>
  <c r="F1897" i="38"/>
  <c r="F1898" i="38"/>
  <c r="F1899" i="38"/>
  <c r="F1900" i="38"/>
  <c r="F1901" i="38"/>
  <c r="F1902" i="38"/>
  <c r="F1903" i="38"/>
  <c r="F1904" i="38"/>
  <c r="F1905" i="38"/>
  <c r="F1906" i="38"/>
  <c r="F1907" i="38"/>
  <c r="F1908" i="38"/>
  <c r="F1909" i="38"/>
  <c r="F1910" i="38"/>
  <c r="F1911" i="38"/>
  <c r="F1912" i="38"/>
  <c r="F1913" i="38"/>
  <c r="F1914" i="38"/>
  <c r="F1915" i="38"/>
  <c r="F1916" i="38"/>
  <c r="F1917" i="38"/>
  <c r="F1918" i="38"/>
  <c r="F1919" i="38"/>
  <c r="F1920" i="38"/>
  <c r="F1921" i="38"/>
  <c r="F1922" i="38"/>
  <c r="F1923" i="38"/>
  <c r="F1924" i="38"/>
  <c r="F1925" i="38"/>
  <c r="F1926" i="38"/>
  <c r="F1927" i="38"/>
  <c r="F1928" i="38"/>
  <c r="F1929" i="38"/>
  <c r="F1930" i="38"/>
  <c r="F1931" i="38"/>
  <c r="F1932" i="38"/>
  <c r="F1933" i="38"/>
  <c r="F1934" i="38"/>
  <c r="F1935" i="38"/>
  <c r="F1936" i="38"/>
  <c r="F1937" i="38"/>
  <c r="F1938" i="38"/>
  <c r="F1939" i="38"/>
  <c r="F1940" i="38"/>
  <c r="F1941" i="38"/>
  <c r="F1942" i="38"/>
  <c r="F1943" i="38"/>
  <c r="F1944" i="38"/>
  <c r="F1945" i="38"/>
  <c r="F1946" i="38"/>
  <c r="F1947" i="38"/>
  <c r="F1948" i="38"/>
  <c r="F1949" i="38"/>
  <c r="F1950" i="38"/>
  <c r="F1951" i="38"/>
  <c r="F1952" i="38"/>
  <c r="F1953" i="38"/>
  <c r="F1954" i="38"/>
  <c r="F1955" i="38"/>
  <c r="F1956" i="38"/>
  <c r="F1957" i="38"/>
  <c r="F1958" i="38"/>
  <c r="F1959" i="38"/>
  <c r="F1960" i="38"/>
  <c r="F1961" i="38"/>
  <c r="F1962" i="38"/>
  <c r="F1963" i="38"/>
  <c r="F1964" i="38"/>
  <c r="F1965" i="38"/>
  <c r="F1966" i="38"/>
  <c r="F1967" i="38"/>
  <c r="F1968" i="38"/>
  <c r="F1969" i="38"/>
  <c r="F1970" i="38"/>
  <c r="F1971" i="38"/>
  <c r="F1972" i="38"/>
  <c r="F1973" i="38"/>
  <c r="F1974" i="38"/>
  <c r="F1975" i="38"/>
  <c r="F1976" i="38"/>
  <c r="F1977" i="38"/>
  <c r="F1978" i="38"/>
  <c r="F1979" i="38"/>
  <c r="F1980" i="38"/>
  <c r="F1981" i="38"/>
  <c r="F1982" i="38"/>
  <c r="F1983" i="38"/>
  <c r="F1984" i="38"/>
  <c r="F1985" i="38"/>
  <c r="F1986" i="38"/>
  <c r="F1987" i="38"/>
  <c r="F1988" i="38"/>
  <c r="F1989" i="38"/>
  <c r="F1990" i="38"/>
  <c r="F1991" i="38"/>
  <c r="F1992" i="38"/>
  <c r="F1993" i="38"/>
  <c r="F1994" i="38"/>
  <c r="F1995" i="38"/>
  <c r="F1996" i="38"/>
  <c r="F1997" i="38"/>
  <c r="F1998" i="38"/>
  <c r="F1999" i="38"/>
  <c r="F2000" i="38"/>
  <c r="F2001" i="38"/>
  <c r="F2002" i="38"/>
  <c r="F2003" i="38"/>
  <c r="F2004" i="38"/>
  <c r="F2005" i="38"/>
  <c r="F2006" i="38"/>
  <c r="F2007" i="38"/>
  <c r="F2008" i="38"/>
  <c r="F2009" i="38"/>
  <c r="F2010" i="38"/>
  <c r="F2011" i="38"/>
  <c r="F2012" i="38"/>
  <c r="F2013" i="38"/>
  <c r="F2014" i="38"/>
  <c r="F2015" i="38"/>
  <c r="F2016" i="38"/>
  <c r="F2017" i="38"/>
  <c r="F2018" i="38"/>
  <c r="F2019" i="38"/>
  <c r="F2020" i="38"/>
  <c r="F2021" i="38"/>
  <c r="F2022" i="38"/>
  <c r="F2023" i="38"/>
  <c r="F2024" i="38"/>
  <c r="F2025" i="38"/>
  <c r="F2026" i="38"/>
  <c r="F2027" i="38"/>
  <c r="F2028" i="38"/>
  <c r="F2029" i="38"/>
  <c r="F2030" i="38"/>
  <c r="F2031" i="38"/>
  <c r="F2032" i="38"/>
  <c r="F2033" i="38"/>
  <c r="F2034" i="38"/>
  <c r="F2035" i="38"/>
  <c r="F2036" i="38"/>
  <c r="F2037" i="38"/>
  <c r="F2038" i="38"/>
  <c r="F2039" i="38"/>
  <c r="F2040" i="38"/>
  <c r="F2041" i="38"/>
  <c r="F2042" i="38"/>
  <c r="F2043" i="38"/>
  <c r="F2044" i="38"/>
  <c r="F2045" i="38"/>
  <c r="F2046" i="38"/>
  <c r="F2047" i="38"/>
  <c r="F2048" i="38"/>
  <c r="F2049" i="38"/>
  <c r="F2050" i="38"/>
  <c r="F2051" i="38"/>
  <c r="F2052" i="38"/>
  <c r="F2053" i="38"/>
  <c r="F2054" i="38"/>
  <c r="F2055" i="38"/>
  <c r="F2056" i="38"/>
  <c r="F2057" i="38"/>
  <c r="F2058" i="38"/>
  <c r="F2059" i="38"/>
  <c r="F2060" i="38"/>
  <c r="F2061" i="38"/>
  <c r="F2062" i="38"/>
  <c r="F2063" i="38"/>
  <c r="F2064" i="38"/>
  <c r="F2065" i="38"/>
  <c r="F2066" i="38"/>
  <c r="F2067" i="38"/>
  <c r="F2068" i="38"/>
  <c r="F2069" i="38"/>
  <c r="F2070" i="38"/>
  <c r="F2071" i="38"/>
  <c r="F2072" i="38"/>
  <c r="F2073" i="38"/>
  <c r="F2074" i="38"/>
  <c r="F2075" i="38"/>
  <c r="F2076" i="38"/>
  <c r="F2077" i="38"/>
  <c r="F2078" i="38"/>
  <c r="F2079" i="38"/>
  <c r="F2080" i="38"/>
  <c r="F2081" i="38"/>
  <c r="F2082" i="38"/>
  <c r="F2083" i="38"/>
  <c r="F2084" i="38"/>
  <c r="F2085" i="38"/>
  <c r="F2086" i="38"/>
  <c r="F2087" i="38"/>
  <c r="F2088" i="38"/>
  <c r="F2089" i="38"/>
  <c r="F2090" i="38"/>
  <c r="F2091" i="38"/>
  <c r="F2092" i="38"/>
  <c r="F2093" i="38"/>
  <c r="F2094" i="38"/>
  <c r="F2095" i="38"/>
  <c r="F2096" i="38"/>
  <c r="F2097" i="38"/>
  <c r="F2098" i="38"/>
  <c r="F2099" i="38"/>
  <c r="F2100" i="38"/>
  <c r="F2101" i="38"/>
  <c r="F2102" i="38"/>
  <c r="F2103" i="38"/>
  <c r="F2104" i="38"/>
  <c r="F2105" i="38"/>
  <c r="F2106" i="38"/>
  <c r="F2107" i="38"/>
  <c r="F2108" i="38"/>
  <c r="F2109" i="38"/>
  <c r="F2110" i="38"/>
  <c r="F2111" i="38"/>
  <c r="F2112" i="38"/>
  <c r="F2113" i="38"/>
  <c r="F2114" i="38"/>
  <c r="F2115" i="38"/>
  <c r="F2116" i="38"/>
  <c r="F2117" i="38"/>
  <c r="F2118" i="38"/>
  <c r="F2119" i="38"/>
  <c r="F2120" i="38"/>
  <c r="F2121" i="38"/>
  <c r="F2122" i="38"/>
  <c r="F2123" i="38"/>
  <c r="F2124" i="38"/>
  <c r="F2125" i="38"/>
  <c r="F2126" i="38"/>
  <c r="F2127" i="38"/>
  <c r="F2128" i="38"/>
  <c r="F2129" i="38"/>
  <c r="F2130" i="38"/>
  <c r="F2131" i="38"/>
  <c r="F2132" i="38"/>
  <c r="F2133" i="38"/>
  <c r="F2134" i="38"/>
  <c r="F2135" i="38"/>
  <c r="F2136" i="38"/>
  <c r="F2137" i="38"/>
  <c r="F2138" i="38"/>
  <c r="F2139" i="38"/>
  <c r="F2140" i="38"/>
  <c r="F2141" i="38"/>
  <c r="F2142" i="38"/>
  <c r="F2143" i="38"/>
  <c r="F2144" i="38"/>
  <c r="F2145" i="38"/>
  <c r="F2146" i="38"/>
  <c r="F2147" i="38"/>
  <c r="F2148" i="38"/>
  <c r="F2149" i="38"/>
  <c r="F2150" i="38"/>
  <c r="F2151" i="38"/>
  <c r="F2152" i="38"/>
  <c r="F2153" i="38"/>
  <c r="F2154" i="38"/>
  <c r="F2155" i="38"/>
  <c r="F2156" i="38"/>
  <c r="F2157" i="38"/>
  <c r="F2158" i="38"/>
  <c r="F2159" i="38"/>
  <c r="F2160" i="38"/>
  <c r="F2161" i="38"/>
  <c r="F2162" i="38"/>
  <c r="F2163" i="38"/>
  <c r="F2164" i="38"/>
  <c r="F2165" i="38"/>
  <c r="F2166" i="38"/>
  <c r="F2167" i="38"/>
  <c r="F2168" i="38"/>
  <c r="F2169" i="38"/>
  <c r="F2170" i="38"/>
  <c r="F2171" i="38"/>
  <c r="F2172" i="38"/>
  <c r="F2173" i="38"/>
  <c r="F2174" i="38"/>
  <c r="F2175" i="38"/>
  <c r="F2176" i="38"/>
  <c r="F2177" i="38"/>
  <c r="F2178" i="38"/>
  <c r="F2179" i="38"/>
  <c r="F2180" i="38"/>
  <c r="F2181" i="38"/>
  <c r="F2182" i="38"/>
  <c r="F2183" i="38"/>
  <c r="F2184" i="38"/>
  <c r="F2185" i="38"/>
  <c r="F2186" i="38"/>
  <c r="F2187" i="38"/>
  <c r="F2188" i="38"/>
  <c r="F2189" i="38"/>
  <c r="F2190" i="38"/>
  <c r="F2191" i="38"/>
  <c r="F2192" i="38"/>
  <c r="F2193" i="38"/>
  <c r="F2194" i="38"/>
  <c r="F2195" i="38"/>
  <c r="F2196" i="38"/>
  <c r="F2197" i="38"/>
  <c r="F2198" i="38"/>
  <c r="F2199" i="38"/>
  <c r="F2200" i="38"/>
  <c r="F2201" i="38"/>
  <c r="F2202" i="38"/>
  <c r="F2203" i="38"/>
  <c r="F2204" i="38"/>
  <c r="F2205" i="38"/>
  <c r="F2206" i="38"/>
  <c r="F2207" i="38"/>
  <c r="F2208" i="38"/>
  <c r="F2209" i="38"/>
  <c r="F2210" i="38"/>
  <c r="F2211" i="38"/>
  <c r="F2212" i="38"/>
  <c r="F2213" i="38"/>
  <c r="F2214" i="38"/>
  <c r="F2215" i="38"/>
  <c r="F2216" i="38"/>
  <c r="F2217" i="38"/>
  <c r="F2218" i="38"/>
  <c r="F2219" i="38"/>
  <c r="F2220" i="38"/>
  <c r="F2221" i="38"/>
  <c r="F2222" i="38"/>
  <c r="F2223" i="38"/>
  <c r="F2224" i="38"/>
  <c r="F2225" i="38"/>
  <c r="F2226" i="38"/>
  <c r="F2227" i="38"/>
  <c r="F2228" i="38"/>
  <c r="F2229" i="38"/>
  <c r="F2230" i="38"/>
  <c r="F2231" i="38"/>
  <c r="F2232" i="38"/>
  <c r="F2233" i="38"/>
  <c r="F2234" i="38"/>
  <c r="F2235" i="38"/>
  <c r="F2236" i="38"/>
  <c r="F2237" i="38"/>
  <c r="F2238" i="38"/>
  <c r="F2239" i="38"/>
  <c r="F2240" i="38"/>
  <c r="F2241" i="38"/>
  <c r="F2242" i="38"/>
  <c r="F2243" i="38"/>
  <c r="F2244" i="38"/>
  <c r="F2245" i="38"/>
  <c r="F2246" i="38"/>
  <c r="F2247" i="38"/>
  <c r="F2248" i="38"/>
  <c r="F2249" i="38"/>
  <c r="F2250" i="38"/>
  <c r="F2251" i="38"/>
  <c r="F2252" i="38"/>
  <c r="F2253" i="38"/>
  <c r="F2254" i="38"/>
  <c r="F2" i="38"/>
  <c r="K3" i="38"/>
  <c r="K4" i="38"/>
  <c r="K5" i="38"/>
  <c r="K6" i="38"/>
  <c r="K7" i="38"/>
  <c r="K8" i="38"/>
  <c r="K9" i="38"/>
  <c r="K10" i="38"/>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K40" i="38"/>
  <c r="K41" i="38"/>
  <c r="K42" i="38"/>
  <c r="K43" i="38"/>
  <c r="K44" i="38"/>
  <c r="K45" i="38"/>
  <c r="K46" i="38"/>
  <c r="K47" i="38"/>
  <c r="K48" i="38"/>
  <c r="K49" i="38"/>
  <c r="K50" i="38"/>
  <c r="K51" i="38"/>
  <c r="K52" i="38"/>
  <c r="K53" i="38"/>
  <c r="K54" i="38"/>
  <c r="K55" i="38"/>
  <c r="K56" i="38"/>
  <c r="K57" i="38"/>
  <c r="K58" i="38"/>
  <c r="K59" i="38"/>
  <c r="K60" i="38"/>
  <c r="K61" i="38"/>
  <c r="K62" i="38"/>
  <c r="K63" i="38"/>
  <c r="K64" i="38"/>
  <c r="K65" i="38"/>
  <c r="K66" i="38"/>
  <c r="K67" i="38"/>
  <c r="K68" i="38"/>
  <c r="K69" i="38"/>
  <c r="K70" i="38"/>
  <c r="K71" i="38"/>
  <c r="K72" i="38"/>
  <c r="K73" i="38"/>
  <c r="K74" i="38"/>
  <c r="K75" i="38"/>
  <c r="K76" i="38"/>
  <c r="K77" i="38"/>
  <c r="K78" i="38"/>
  <c r="K79" i="38"/>
  <c r="K80" i="38"/>
  <c r="K81" i="38"/>
  <c r="K82" i="38"/>
  <c r="K83" i="38"/>
  <c r="K84" i="38"/>
  <c r="K85" i="38"/>
  <c r="K86" i="38"/>
  <c r="K87" i="38"/>
  <c r="K88" i="38"/>
  <c r="K89" i="38"/>
  <c r="K90" i="38"/>
  <c r="K91" i="38"/>
  <c r="K92" i="38"/>
  <c r="K93" i="38"/>
  <c r="K94" i="38"/>
  <c r="K95" i="38"/>
  <c r="K96" i="38"/>
  <c r="K97" i="38"/>
  <c r="K98" i="38"/>
  <c r="K99" i="38"/>
  <c r="K100" i="38"/>
  <c r="K101" i="38"/>
  <c r="K102" i="38"/>
  <c r="K103" i="38"/>
  <c r="K104" i="38"/>
  <c r="K105" i="38"/>
  <c r="K106" i="38"/>
  <c r="K107" i="38"/>
  <c r="K108" i="38"/>
  <c r="K109" i="38"/>
  <c r="K110" i="38"/>
  <c r="K111" i="38"/>
  <c r="K112" i="38"/>
  <c r="K113" i="38"/>
  <c r="K114" i="38"/>
  <c r="K115" i="38"/>
  <c r="K116" i="38"/>
  <c r="K117" i="38"/>
  <c r="K118" i="38"/>
  <c r="K119" i="38"/>
  <c r="K120" i="38"/>
  <c r="K121" i="38"/>
  <c r="K122" i="38"/>
  <c r="K123" i="38"/>
  <c r="K124" i="38"/>
  <c r="K125" i="38"/>
  <c r="K126" i="38"/>
  <c r="K127" i="38"/>
  <c r="K128" i="38"/>
  <c r="K129" i="38"/>
  <c r="K130" i="38"/>
  <c r="K131" i="38"/>
  <c r="K132" i="38"/>
  <c r="K133" i="38"/>
  <c r="K134" i="38"/>
  <c r="K135" i="38"/>
  <c r="K136" i="38"/>
  <c r="K137" i="38"/>
  <c r="K138" i="38"/>
  <c r="K139" i="38"/>
  <c r="K140" i="38"/>
  <c r="K141" i="38"/>
  <c r="K142" i="38"/>
  <c r="K143" i="38"/>
  <c r="K144" i="38"/>
  <c r="K145" i="38"/>
  <c r="K146" i="38"/>
  <c r="K147" i="38"/>
  <c r="K148" i="38"/>
  <c r="K149" i="38"/>
  <c r="K150" i="38"/>
  <c r="K151" i="38"/>
  <c r="K152" i="38"/>
  <c r="K153" i="38"/>
  <c r="K154" i="38"/>
  <c r="K155" i="38"/>
  <c r="K156" i="38"/>
  <c r="K157" i="38"/>
  <c r="K158" i="38"/>
  <c r="K159" i="38"/>
  <c r="K160" i="38"/>
  <c r="K161" i="38"/>
  <c r="K162" i="38"/>
  <c r="K163" i="38"/>
  <c r="K164" i="38"/>
  <c r="K165" i="38"/>
  <c r="K166" i="38"/>
  <c r="K167" i="38"/>
  <c r="K168" i="38"/>
  <c r="K169" i="38"/>
  <c r="K170" i="38"/>
  <c r="K171" i="38"/>
  <c r="K172" i="38"/>
  <c r="K173" i="38"/>
  <c r="K174" i="38"/>
  <c r="K175" i="38"/>
  <c r="K176" i="38"/>
  <c r="K177" i="38"/>
  <c r="K178" i="38"/>
  <c r="K179" i="38"/>
  <c r="K180" i="38"/>
  <c r="K181" i="38"/>
  <c r="K182" i="38"/>
  <c r="K183" i="38"/>
  <c r="K184" i="38"/>
  <c r="K185" i="38"/>
  <c r="K186" i="38"/>
  <c r="K187" i="38"/>
  <c r="K188" i="38"/>
  <c r="K189" i="38"/>
  <c r="K190" i="38"/>
  <c r="K191" i="38"/>
  <c r="K192" i="38"/>
  <c r="K193" i="38"/>
  <c r="K194" i="38"/>
  <c r="K195" i="38"/>
  <c r="K196" i="38"/>
  <c r="K197" i="38"/>
  <c r="K198" i="38"/>
  <c r="K199" i="38"/>
  <c r="K200" i="38"/>
  <c r="K201" i="38"/>
  <c r="K202" i="38"/>
  <c r="K203" i="38"/>
  <c r="K204" i="38"/>
  <c r="K205" i="38"/>
  <c r="K206" i="38"/>
  <c r="K207" i="38"/>
  <c r="K208" i="38"/>
  <c r="K209" i="38"/>
  <c r="K210" i="38"/>
  <c r="K211" i="38"/>
  <c r="K212" i="38"/>
  <c r="K213" i="38"/>
  <c r="K214" i="38"/>
  <c r="K215" i="38"/>
  <c r="K216" i="38"/>
  <c r="K217" i="38"/>
  <c r="K218" i="38"/>
  <c r="K219" i="38"/>
  <c r="K220" i="38"/>
  <c r="K221" i="38"/>
  <c r="K222" i="38"/>
  <c r="K223" i="38"/>
  <c r="K224" i="38"/>
  <c r="K225" i="38"/>
  <c r="K226" i="38"/>
  <c r="K227" i="38"/>
  <c r="K228" i="38"/>
  <c r="K229" i="38"/>
  <c r="K230" i="38"/>
  <c r="K231" i="38"/>
  <c r="K232" i="38"/>
  <c r="K233" i="38"/>
  <c r="K234" i="38"/>
  <c r="K235" i="38"/>
  <c r="K236" i="38"/>
  <c r="K237" i="38"/>
  <c r="K238" i="38"/>
  <c r="K239" i="38"/>
  <c r="K240" i="38"/>
  <c r="K241" i="38"/>
  <c r="K242" i="38"/>
  <c r="K243" i="38"/>
  <c r="K244" i="38"/>
  <c r="K245" i="38"/>
  <c r="K246" i="38"/>
  <c r="K247" i="38"/>
  <c r="K248" i="38"/>
  <c r="K249" i="38"/>
  <c r="K250" i="38"/>
  <c r="K251" i="38"/>
  <c r="K252" i="38"/>
  <c r="K253" i="38"/>
  <c r="K254" i="38"/>
  <c r="K255" i="38"/>
  <c r="K256" i="38"/>
  <c r="K257" i="38"/>
  <c r="K258" i="38"/>
  <c r="K259" i="38"/>
  <c r="K260" i="38"/>
  <c r="K261" i="38"/>
  <c r="K262" i="38"/>
  <c r="K263" i="38"/>
  <c r="K264" i="38"/>
  <c r="K265" i="38"/>
  <c r="K266" i="38"/>
  <c r="K267" i="38"/>
  <c r="K268" i="38"/>
  <c r="K269" i="38"/>
  <c r="K270" i="38"/>
  <c r="K271" i="38"/>
  <c r="K272" i="38"/>
  <c r="K273" i="38"/>
  <c r="K274" i="38"/>
  <c r="K275" i="38"/>
  <c r="K276" i="38"/>
  <c r="K277" i="38"/>
  <c r="K278" i="38"/>
  <c r="K279" i="38"/>
  <c r="K280" i="38"/>
  <c r="K281" i="38"/>
  <c r="K282" i="38"/>
  <c r="K283" i="38"/>
  <c r="K284" i="38"/>
  <c r="K285" i="38"/>
  <c r="K286" i="38"/>
  <c r="K287" i="38"/>
  <c r="K288" i="38"/>
  <c r="K289" i="38"/>
  <c r="K290" i="38"/>
  <c r="K291" i="38"/>
  <c r="K292" i="38"/>
  <c r="K293" i="38"/>
  <c r="K294" i="38"/>
  <c r="K295" i="38"/>
  <c r="K296" i="38"/>
  <c r="K297" i="38"/>
  <c r="K298" i="38"/>
  <c r="K299" i="38"/>
  <c r="K300" i="38"/>
  <c r="K301" i="38"/>
  <c r="K302" i="38"/>
  <c r="K303" i="38"/>
  <c r="K304" i="38"/>
  <c r="K305" i="38"/>
  <c r="K306" i="38"/>
  <c r="K307" i="38"/>
  <c r="K308" i="38"/>
  <c r="K309" i="38"/>
  <c r="K310" i="38"/>
  <c r="K311" i="38"/>
  <c r="K312" i="38"/>
  <c r="K313" i="38"/>
  <c r="K314" i="38"/>
  <c r="K315" i="38"/>
  <c r="K316" i="38"/>
  <c r="K317" i="38"/>
  <c r="K318" i="38"/>
  <c r="K319" i="38"/>
  <c r="K320" i="38"/>
  <c r="K321" i="38"/>
  <c r="K322" i="38"/>
  <c r="K323" i="38"/>
  <c r="K324" i="38"/>
  <c r="K325" i="38"/>
  <c r="K326" i="38"/>
  <c r="K327" i="38"/>
  <c r="K328" i="38"/>
  <c r="K329" i="38"/>
  <c r="K330" i="38"/>
  <c r="K331" i="38"/>
  <c r="K332" i="38"/>
  <c r="K333" i="38"/>
  <c r="K334" i="38"/>
  <c r="K335" i="38"/>
  <c r="K336" i="38"/>
  <c r="K337" i="38"/>
  <c r="K338" i="38"/>
  <c r="K339" i="38"/>
  <c r="K340" i="38"/>
  <c r="K341" i="38"/>
  <c r="K342" i="38"/>
  <c r="K343" i="38"/>
  <c r="K344" i="38"/>
  <c r="K345" i="38"/>
  <c r="K346" i="38"/>
  <c r="K347" i="38"/>
  <c r="K348" i="38"/>
  <c r="K349" i="38"/>
  <c r="K350" i="38"/>
  <c r="K351" i="38"/>
  <c r="K352" i="38"/>
  <c r="K353" i="38"/>
  <c r="K354" i="38"/>
  <c r="K355" i="38"/>
  <c r="K356" i="38"/>
  <c r="K357" i="38"/>
  <c r="K358" i="38"/>
  <c r="K359" i="38"/>
  <c r="K360" i="38"/>
  <c r="K361" i="38"/>
  <c r="K362" i="38"/>
  <c r="K363" i="38"/>
  <c r="K364" i="38"/>
  <c r="K365" i="38"/>
  <c r="K366" i="38"/>
  <c r="K367" i="38"/>
  <c r="K368" i="38"/>
  <c r="K369" i="38"/>
  <c r="K370" i="38"/>
  <c r="K371" i="38"/>
  <c r="K372" i="38"/>
  <c r="K373" i="38"/>
  <c r="K374" i="38"/>
  <c r="K375" i="38"/>
  <c r="K376" i="38"/>
  <c r="K377" i="38"/>
  <c r="K378" i="38"/>
  <c r="K379" i="38"/>
  <c r="K380" i="38"/>
  <c r="K381" i="38"/>
  <c r="K382" i="38"/>
  <c r="K383" i="38"/>
  <c r="K384" i="38"/>
  <c r="K385" i="38"/>
  <c r="K386" i="38"/>
  <c r="K387" i="38"/>
  <c r="K388" i="38"/>
  <c r="K389" i="38"/>
  <c r="K390" i="38"/>
  <c r="K391" i="38"/>
  <c r="K392" i="38"/>
  <c r="K393" i="38"/>
  <c r="K394" i="38"/>
  <c r="K395" i="38"/>
  <c r="K396" i="38"/>
  <c r="K397" i="38"/>
  <c r="K398" i="38"/>
  <c r="K399" i="38"/>
  <c r="K400" i="38"/>
  <c r="K401" i="38"/>
  <c r="K402" i="38"/>
  <c r="K403" i="38"/>
  <c r="K404" i="38"/>
  <c r="K405" i="38"/>
  <c r="K406" i="38"/>
  <c r="K407" i="38"/>
  <c r="K408" i="38"/>
  <c r="K409" i="38"/>
  <c r="K410" i="38"/>
  <c r="K411" i="38"/>
  <c r="K412" i="38"/>
  <c r="K413" i="38"/>
  <c r="K414" i="38"/>
  <c r="K415" i="38"/>
  <c r="K416" i="38"/>
  <c r="K417" i="38"/>
  <c r="K418" i="38"/>
  <c r="K419" i="38"/>
  <c r="K420" i="38"/>
  <c r="K421" i="38"/>
  <c r="K422" i="38"/>
  <c r="K423" i="38"/>
  <c r="K424" i="38"/>
  <c r="K425" i="38"/>
  <c r="K426" i="38"/>
  <c r="K427" i="38"/>
  <c r="K428" i="38"/>
  <c r="K429" i="38"/>
  <c r="K430" i="38"/>
  <c r="K431" i="38"/>
  <c r="K432" i="38"/>
  <c r="K433" i="38"/>
  <c r="K434" i="38"/>
  <c r="K435" i="38"/>
  <c r="K436" i="38"/>
  <c r="K437" i="38"/>
  <c r="K438" i="38"/>
  <c r="K439" i="38"/>
  <c r="K440" i="38"/>
  <c r="K441" i="38"/>
  <c r="K442" i="38"/>
  <c r="K443" i="38"/>
  <c r="K444" i="38"/>
  <c r="K445" i="38"/>
  <c r="K446" i="38"/>
  <c r="K447" i="38"/>
  <c r="K448" i="38"/>
  <c r="K449" i="38"/>
  <c r="K450" i="38"/>
  <c r="K451" i="38"/>
  <c r="K452" i="38"/>
  <c r="K453" i="38"/>
  <c r="K454" i="38"/>
  <c r="K455" i="38"/>
  <c r="K456" i="38"/>
  <c r="K457" i="38"/>
  <c r="K458" i="38"/>
  <c r="K459" i="38"/>
  <c r="K460" i="38"/>
  <c r="K461" i="38"/>
  <c r="K462" i="38"/>
  <c r="K463" i="38"/>
  <c r="K464" i="38"/>
  <c r="K465" i="38"/>
  <c r="K466" i="38"/>
  <c r="K467" i="38"/>
  <c r="K468" i="38"/>
  <c r="K469" i="38"/>
  <c r="K470" i="38"/>
  <c r="K471" i="38"/>
  <c r="K472" i="38"/>
  <c r="K473" i="38"/>
  <c r="K474" i="38"/>
  <c r="K475" i="38"/>
  <c r="K476" i="38"/>
  <c r="K477" i="38"/>
  <c r="K478" i="38"/>
  <c r="K479" i="38"/>
  <c r="K480" i="38"/>
  <c r="K481" i="38"/>
  <c r="K482" i="38"/>
  <c r="K483" i="38"/>
  <c r="K484" i="38"/>
  <c r="K485" i="38"/>
  <c r="K486" i="38"/>
  <c r="K487" i="38"/>
  <c r="K488" i="38"/>
  <c r="K489" i="38"/>
  <c r="K490" i="38"/>
  <c r="K491" i="38"/>
  <c r="K492" i="38"/>
  <c r="K493" i="38"/>
  <c r="K494" i="38"/>
  <c r="K495" i="38"/>
  <c r="K496" i="38"/>
  <c r="K497" i="38"/>
  <c r="K498" i="38"/>
  <c r="K499" i="38"/>
  <c r="K500" i="38"/>
  <c r="K501" i="38"/>
  <c r="K502" i="38"/>
  <c r="K503" i="38"/>
  <c r="K504" i="38"/>
  <c r="K505" i="38"/>
  <c r="K506" i="38"/>
  <c r="K507" i="38"/>
  <c r="K508" i="38"/>
  <c r="K509" i="38"/>
  <c r="K510" i="38"/>
  <c r="K511" i="38"/>
  <c r="K512" i="38"/>
  <c r="K513" i="38"/>
  <c r="K514" i="38"/>
  <c r="K515" i="38"/>
  <c r="K516" i="38"/>
  <c r="K517" i="38"/>
  <c r="K518" i="38"/>
  <c r="K519" i="38"/>
  <c r="K520" i="38"/>
  <c r="K521" i="38"/>
  <c r="K522" i="38"/>
  <c r="K523" i="38"/>
  <c r="K524" i="38"/>
  <c r="K525" i="38"/>
  <c r="K526" i="38"/>
  <c r="K527" i="38"/>
  <c r="K528" i="38"/>
  <c r="K529" i="38"/>
  <c r="K530" i="38"/>
  <c r="K531" i="38"/>
  <c r="K532" i="38"/>
  <c r="K533" i="38"/>
  <c r="K534" i="38"/>
  <c r="K535" i="38"/>
  <c r="K536" i="38"/>
  <c r="K537" i="38"/>
  <c r="K538" i="38"/>
  <c r="K539" i="38"/>
  <c r="K540" i="38"/>
  <c r="K541" i="38"/>
  <c r="K542" i="38"/>
  <c r="K543" i="38"/>
  <c r="K544" i="38"/>
  <c r="K545" i="38"/>
  <c r="K546" i="38"/>
  <c r="K547" i="38"/>
  <c r="K548" i="38"/>
  <c r="K549" i="38"/>
  <c r="K550" i="38"/>
  <c r="K551" i="38"/>
  <c r="K552" i="38"/>
  <c r="K553" i="38"/>
  <c r="K554" i="38"/>
  <c r="K555" i="38"/>
  <c r="K556" i="38"/>
  <c r="K557" i="38"/>
  <c r="K558" i="38"/>
  <c r="K559" i="38"/>
  <c r="K560" i="38"/>
  <c r="K561" i="38"/>
  <c r="K562" i="38"/>
  <c r="K563" i="38"/>
  <c r="K564" i="38"/>
  <c r="K565" i="38"/>
  <c r="K566" i="38"/>
  <c r="K567" i="38"/>
  <c r="K568" i="38"/>
  <c r="K569" i="38"/>
  <c r="K570" i="38"/>
  <c r="K571" i="38"/>
  <c r="K572" i="38"/>
  <c r="K573" i="38"/>
  <c r="K574" i="38"/>
  <c r="K575" i="38"/>
  <c r="K576" i="38"/>
  <c r="K577" i="38"/>
  <c r="K578" i="38"/>
  <c r="K579" i="38"/>
  <c r="K580" i="38"/>
  <c r="K581" i="38"/>
  <c r="K582" i="38"/>
  <c r="K583" i="38"/>
  <c r="K584" i="38"/>
  <c r="K585" i="38"/>
  <c r="K586" i="38"/>
  <c r="K587" i="38"/>
  <c r="K588" i="38"/>
  <c r="K589" i="38"/>
  <c r="K590" i="38"/>
  <c r="K591" i="38"/>
  <c r="K592" i="38"/>
  <c r="K593" i="38"/>
  <c r="K594" i="38"/>
  <c r="K595" i="38"/>
  <c r="K596" i="38"/>
  <c r="K597" i="38"/>
  <c r="K598" i="38"/>
  <c r="K599" i="38"/>
  <c r="K600" i="38"/>
  <c r="K601" i="38"/>
  <c r="K602" i="38"/>
  <c r="K603" i="38"/>
  <c r="K604" i="38"/>
  <c r="K605" i="38"/>
  <c r="K606" i="38"/>
  <c r="K607" i="38"/>
  <c r="K608" i="38"/>
  <c r="K609" i="38"/>
  <c r="K610" i="38"/>
  <c r="K611" i="38"/>
  <c r="K612" i="38"/>
  <c r="K613" i="38"/>
  <c r="K614" i="38"/>
  <c r="K615" i="38"/>
  <c r="K616" i="38"/>
  <c r="K617" i="38"/>
  <c r="K618" i="38"/>
  <c r="K619" i="38"/>
  <c r="K620" i="38"/>
  <c r="K621" i="38"/>
  <c r="K622" i="38"/>
  <c r="K623" i="38"/>
  <c r="K624" i="38"/>
  <c r="K625" i="38"/>
  <c r="K626" i="38"/>
  <c r="K627" i="38"/>
  <c r="K628" i="38"/>
  <c r="K629" i="38"/>
  <c r="K630" i="38"/>
  <c r="K631" i="38"/>
  <c r="K632" i="38"/>
  <c r="K633" i="38"/>
  <c r="K634" i="38"/>
  <c r="K635" i="38"/>
  <c r="K636" i="38"/>
  <c r="K637" i="38"/>
  <c r="K638" i="38"/>
  <c r="K639" i="38"/>
  <c r="K640" i="38"/>
  <c r="K641" i="38"/>
  <c r="K642" i="38"/>
  <c r="K643" i="38"/>
  <c r="K644" i="38"/>
  <c r="K645" i="38"/>
  <c r="K646" i="38"/>
  <c r="K647" i="38"/>
  <c r="K648" i="38"/>
  <c r="K649" i="38"/>
  <c r="K650" i="38"/>
  <c r="K651" i="38"/>
  <c r="K652" i="38"/>
  <c r="K653" i="38"/>
  <c r="K654" i="38"/>
  <c r="K655" i="38"/>
  <c r="K656" i="38"/>
  <c r="K657" i="38"/>
  <c r="K658" i="38"/>
  <c r="K659" i="38"/>
  <c r="K660" i="38"/>
  <c r="K661" i="38"/>
  <c r="K662" i="38"/>
  <c r="K663" i="38"/>
  <c r="K664" i="38"/>
  <c r="K665" i="38"/>
  <c r="K666" i="38"/>
  <c r="K667" i="38"/>
  <c r="K668" i="38"/>
  <c r="K669" i="38"/>
  <c r="K670" i="38"/>
  <c r="K671" i="38"/>
  <c r="K672" i="38"/>
  <c r="K673" i="38"/>
  <c r="K674" i="38"/>
  <c r="K675" i="38"/>
  <c r="K676" i="38"/>
  <c r="K677" i="38"/>
  <c r="K678" i="38"/>
  <c r="K679" i="38"/>
  <c r="K680" i="38"/>
  <c r="K681" i="38"/>
  <c r="K682" i="38"/>
  <c r="K683" i="38"/>
  <c r="K684" i="38"/>
  <c r="K685" i="38"/>
  <c r="K686" i="38"/>
  <c r="K687" i="38"/>
  <c r="K688" i="38"/>
  <c r="K689" i="38"/>
  <c r="K690" i="38"/>
  <c r="K691" i="38"/>
  <c r="K692" i="38"/>
  <c r="K693" i="38"/>
  <c r="K694" i="38"/>
  <c r="K695" i="38"/>
  <c r="K696" i="38"/>
  <c r="K697" i="38"/>
  <c r="K698" i="38"/>
  <c r="K699" i="38"/>
  <c r="K700" i="38"/>
  <c r="K701" i="38"/>
  <c r="K702" i="38"/>
  <c r="K703" i="38"/>
  <c r="K704" i="38"/>
  <c r="K705" i="38"/>
  <c r="K706" i="38"/>
  <c r="K707" i="38"/>
  <c r="K708" i="38"/>
  <c r="K709" i="38"/>
  <c r="K710" i="38"/>
  <c r="K711" i="38"/>
  <c r="K712" i="38"/>
  <c r="K713" i="38"/>
  <c r="K714" i="38"/>
  <c r="K715" i="38"/>
  <c r="K716" i="38"/>
  <c r="K717" i="38"/>
  <c r="K718" i="38"/>
  <c r="K719" i="38"/>
  <c r="K720" i="38"/>
  <c r="K721" i="38"/>
  <c r="K722" i="38"/>
  <c r="K723" i="38"/>
  <c r="K724" i="38"/>
  <c r="K725" i="38"/>
  <c r="K726" i="38"/>
  <c r="K727" i="38"/>
  <c r="K728" i="38"/>
  <c r="K729" i="38"/>
  <c r="K730" i="38"/>
  <c r="K731" i="38"/>
  <c r="K732" i="38"/>
  <c r="K733" i="38"/>
  <c r="K734" i="38"/>
  <c r="K735" i="38"/>
  <c r="K736" i="38"/>
  <c r="K737" i="38"/>
  <c r="K738" i="38"/>
  <c r="K739" i="38"/>
  <c r="K740" i="38"/>
  <c r="K741" i="38"/>
  <c r="K742" i="38"/>
  <c r="K743" i="38"/>
  <c r="K744" i="38"/>
  <c r="K745" i="38"/>
  <c r="K746" i="38"/>
  <c r="K747" i="38"/>
  <c r="K748" i="38"/>
  <c r="K749" i="38"/>
  <c r="K750" i="38"/>
  <c r="K751" i="38"/>
  <c r="K752" i="38"/>
  <c r="K753" i="38"/>
  <c r="K754" i="38"/>
  <c r="K755" i="38"/>
  <c r="K756" i="38"/>
  <c r="K757" i="38"/>
  <c r="K758" i="38"/>
  <c r="K759" i="38"/>
  <c r="K760" i="38"/>
  <c r="K761" i="38"/>
  <c r="K762" i="38"/>
  <c r="K763" i="38"/>
  <c r="K764" i="38"/>
  <c r="K765" i="38"/>
  <c r="K766" i="38"/>
  <c r="K767" i="38"/>
  <c r="K768" i="38"/>
  <c r="K769" i="38"/>
  <c r="K770" i="38"/>
  <c r="K771" i="38"/>
  <c r="K772" i="38"/>
  <c r="K773" i="38"/>
  <c r="K774" i="38"/>
  <c r="K775" i="38"/>
  <c r="K776" i="38"/>
  <c r="K777" i="38"/>
  <c r="K778" i="38"/>
  <c r="K779" i="38"/>
  <c r="K780" i="38"/>
  <c r="K781" i="38"/>
  <c r="K782" i="38"/>
  <c r="K783" i="38"/>
  <c r="K784" i="38"/>
  <c r="K785" i="38"/>
  <c r="K786" i="38"/>
  <c r="K787" i="38"/>
  <c r="K788" i="38"/>
  <c r="K789" i="38"/>
  <c r="K790" i="38"/>
  <c r="K791" i="38"/>
  <c r="K792" i="38"/>
  <c r="K793" i="38"/>
  <c r="K794" i="38"/>
  <c r="K795" i="38"/>
  <c r="K796" i="38"/>
  <c r="K797" i="38"/>
  <c r="K798" i="38"/>
  <c r="K799" i="38"/>
  <c r="K800" i="38"/>
  <c r="K801" i="38"/>
  <c r="K802" i="38"/>
  <c r="K803" i="38"/>
  <c r="K804" i="38"/>
  <c r="K805" i="38"/>
  <c r="K806" i="38"/>
  <c r="K807" i="38"/>
  <c r="K808" i="38"/>
  <c r="K809" i="38"/>
  <c r="K810" i="38"/>
  <c r="K811" i="38"/>
  <c r="K812" i="38"/>
  <c r="K813" i="38"/>
  <c r="K814" i="38"/>
  <c r="K815" i="38"/>
  <c r="K816" i="38"/>
  <c r="K817" i="38"/>
  <c r="K818" i="38"/>
  <c r="K819" i="38"/>
  <c r="K820" i="38"/>
  <c r="K821" i="38"/>
  <c r="K822" i="38"/>
  <c r="K823" i="38"/>
  <c r="K824" i="38"/>
  <c r="K825" i="38"/>
  <c r="K826" i="38"/>
  <c r="K827" i="38"/>
  <c r="K828" i="38"/>
  <c r="K829" i="38"/>
  <c r="K830" i="38"/>
  <c r="K831" i="38"/>
  <c r="K832" i="38"/>
  <c r="K833" i="38"/>
  <c r="K834" i="38"/>
  <c r="K835" i="38"/>
  <c r="K836" i="38"/>
  <c r="K837" i="38"/>
  <c r="K838" i="38"/>
  <c r="K839" i="38"/>
  <c r="K840" i="38"/>
  <c r="K841" i="38"/>
  <c r="K842" i="38"/>
  <c r="K843" i="38"/>
  <c r="K844" i="38"/>
  <c r="K845" i="38"/>
  <c r="K846" i="38"/>
  <c r="K847" i="38"/>
  <c r="K848" i="38"/>
  <c r="K849" i="38"/>
  <c r="K850" i="38"/>
  <c r="K851" i="38"/>
  <c r="K852" i="38"/>
  <c r="K853" i="38"/>
  <c r="K854" i="38"/>
  <c r="K855" i="38"/>
  <c r="K856" i="38"/>
  <c r="K857" i="38"/>
  <c r="K858" i="38"/>
  <c r="K859" i="38"/>
  <c r="K860" i="38"/>
  <c r="K861" i="38"/>
  <c r="K862" i="38"/>
  <c r="K863" i="38"/>
  <c r="K864" i="38"/>
  <c r="K865" i="38"/>
  <c r="K866" i="38"/>
  <c r="K867" i="38"/>
  <c r="K868" i="38"/>
  <c r="K869" i="38"/>
  <c r="K870" i="38"/>
  <c r="K871" i="38"/>
  <c r="K872" i="38"/>
  <c r="K873" i="38"/>
  <c r="K874" i="38"/>
  <c r="K875" i="38"/>
  <c r="K876" i="38"/>
  <c r="K877" i="38"/>
  <c r="K878" i="38"/>
  <c r="K879" i="38"/>
  <c r="K880" i="38"/>
  <c r="K881" i="38"/>
  <c r="K882" i="38"/>
  <c r="K883" i="38"/>
  <c r="K884" i="38"/>
  <c r="K885" i="38"/>
  <c r="K886" i="38"/>
  <c r="K887" i="38"/>
  <c r="K888" i="38"/>
  <c r="K889" i="38"/>
  <c r="K890" i="38"/>
  <c r="K891" i="38"/>
  <c r="K892" i="38"/>
  <c r="K893" i="38"/>
  <c r="K894" i="38"/>
  <c r="K895" i="38"/>
  <c r="K896" i="38"/>
  <c r="K897" i="38"/>
  <c r="K898" i="38"/>
  <c r="K899" i="38"/>
  <c r="K900" i="38"/>
  <c r="K901" i="38"/>
  <c r="K902" i="38"/>
  <c r="K903" i="38"/>
  <c r="K904" i="38"/>
  <c r="K905" i="38"/>
  <c r="K906" i="38"/>
  <c r="K907" i="38"/>
  <c r="K908" i="38"/>
  <c r="K909" i="38"/>
  <c r="K910" i="38"/>
  <c r="K911" i="38"/>
  <c r="K912" i="38"/>
  <c r="K913" i="38"/>
  <c r="K914" i="38"/>
  <c r="K915" i="38"/>
  <c r="K916" i="38"/>
  <c r="K917" i="38"/>
  <c r="K918" i="38"/>
  <c r="K919" i="38"/>
  <c r="K920" i="38"/>
  <c r="K921" i="38"/>
  <c r="K922" i="38"/>
  <c r="K923" i="38"/>
  <c r="K924" i="38"/>
  <c r="K925" i="38"/>
  <c r="K926" i="38"/>
  <c r="K927" i="38"/>
  <c r="K928" i="38"/>
  <c r="K929" i="38"/>
  <c r="K930" i="38"/>
  <c r="K931" i="38"/>
  <c r="K932" i="38"/>
  <c r="K933" i="38"/>
  <c r="K934" i="38"/>
  <c r="K935" i="38"/>
  <c r="K936" i="38"/>
  <c r="K937" i="38"/>
  <c r="K938" i="38"/>
  <c r="K939" i="38"/>
  <c r="K940" i="38"/>
  <c r="K941" i="38"/>
  <c r="K942" i="38"/>
  <c r="K943" i="38"/>
  <c r="K944" i="38"/>
  <c r="K945" i="38"/>
  <c r="K946" i="38"/>
  <c r="K947" i="38"/>
  <c r="K948" i="38"/>
  <c r="K949" i="38"/>
  <c r="K950" i="38"/>
  <c r="K951" i="38"/>
  <c r="K952" i="38"/>
  <c r="K953" i="38"/>
  <c r="K954" i="38"/>
  <c r="K955" i="38"/>
  <c r="K956" i="38"/>
  <c r="K957" i="38"/>
  <c r="K958" i="38"/>
  <c r="K959" i="38"/>
  <c r="K960" i="38"/>
  <c r="K961" i="38"/>
  <c r="K962" i="38"/>
  <c r="K963" i="38"/>
  <c r="K964" i="38"/>
  <c r="K965" i="38"/>
  <c r="K966" i="38"/>
  <c r="K967" i="38"/>
  <c r="K968" i="38"/>
  <c r="K969" i="38"/>
  <c r="K970" i="38"/>
  <c r="K971" i="38"/>
  <c r="K972" i="38"/>
  <c r="K973" i="38"/>
  <c r="K974" i="38"/>
  <c r="K975" i="38"/>
  <c r="K976" i="38"/>
  <c r="K977" i="38"/>
  <c r="K978" i="38"/>
  <c r="K979" i="38"/>
  <c r="K980" i="38"/>
  <c r="K981" i="38"/>
  <c r="K982" i="38"/>
  <c r="K983" i="38"/>
  <c r="K984" i="38"/>
  <c r="K985" i="38"/>
  <c r="K986" i="38"/>
  <c r="K987" i="38"/>
  <c r="K988" i="38"/>
  <c r="K989" i="38"/>
  <c r="K990" i="38"/>
  <c r="K991" i="38"/>
  <c r="K992" i="38"/>
  <c r="K993" i="38"/>
  <c r="K994" i="38"/>
  <c r="K995" i="38"/>
  <c r="K996" i="38"/>
  <c r="K997" i="38"/>
  <c r="K998" i="38"/>
  <c r="K999" i="38"/>
  <c r="K1000" i="38"/>
  <c r="K1001" i="38"/>
  <c r="K1002" i="38"/>
  <c r="K1003" i="38"/>
  <c r="K1004" i="38"/>
  <c r="K1005" i="38"/>
  <c r="K1006" i="38"/>
  <c r="K1007" i="38"/>
  <c r="K1008" i="38"/>
  <c r="K1009" i="38"/>
  <c r="K1010" i="38"/>
  <c r="K1011" i="38"/>
  <c r="K1012" i="38"/>
  <c r="K1013" i="38"/>
  <c r="K1014" i="38"/>
  <c r="K1015" i="38"/>
  <c r="K1016" i="38"/>
  <c r="K1017" i="38"/>
  <c r="K1018" i="38"/>
  <c r="K1019" i="38"/>
  <c r="K1020" i="38"/>
  <c r="K1021" i="38"/>
  <c r="K1022" i="38"/>
  <c r="K1023" i="38"/>
  <c r="K1024" i="38"/>
  <c r="K1025" i="38"/>
  <c r="K1026" i="38"/>
  <c r="K1027" i="38"/>
  <c r="K1028" i="38"/>
  <c r="K1029" i="38"/>
  <c r="K1030" i="38"/>
  <c r="K1031" i="38"/>
  <c r="K1032" i="38"/>
  <c r="K1033" i="38"/>
  <c r="K1034" i="38"/>
  <c r="K1035" i="38"/>
  <c r="K1036" i="38"/>
  <c r="K1037" i="38"/>
  <c r="K1038" i="38"/>
  <c r="K1039" i="38"/>
  <c r="K1040" i="38"/>
  <c r="K1041" i="38"/>
  <c r="K1042" i="38"/>
  <c r="K1043" i="38"/>
  <c r="K1044" i="38"/>
  <c r="K1045" i="38"/>
  <c r="K1046" i="38"/>
  <c r="K1047" i="38"/>
  <c r="K1048" i="38"/>
  <c r="K1049" i="38"/>
  <c r="K1050" i="38"/>
  <c r="K1051" i="38"/>
  <c r="K1052" i="38"/>
  <c r="K1053" i="38"/>
  <c r="K1054" i="38"/>
  <c r="K1055" i="38"/>
  <c r="K1056" i="38"/>
  <c r="K1057" i="38"/>
  <c r="K1058" i="38"/>
  <c r="K1059" i="38"/>
  <c r="K1060" i="38"/>
  <c r="K1061" i="38"/>
  <c r="K1062" i="38"/>
  <c r="K1063" i="38"/>
  <c r="K1064" i="38"/>
  <c r="K1065" i="38"/>
  <c r="K1066" i="38"/>
  <c r="K1067" i="38"/>
  <c r="K1068" i="38"/>
  <c r="K1069" i="38"/>
  <c r="K1070" i="38"/>
  <c r="K1071" i="38"/>
  <c r="K1072" i="38"/>
  <c r="K1073" i="38"/>
  <c r="K1074" i="38"/>
  <c r="K1075" i="38"/>
  <c r="K1076" i="38"/>
  <c r="K1077" i="38"/>
  <c r="K1078" i="38"/>
  <c r="K1079" i="38"/>
  <c r="K1080" i="38"/>
  <c r="K1081" i="38"/>
  <c r="K1082" i="38"/>
  <c r="K1083" i="38"/>
  <c r="K1084" i="38"/>
  <c r="K1085" i="38"/>
  <c r="K1086" i="38"/>
  <c r="K1087" i="38"/>
  <c r="K1088" i="38"/>
  <c r="K1089" i="38"/>
  <c r="K1090" i="38"/>
  <c r="K1091" i="38"/>
  <c r="K1092" i="38"/>
  <c r="K1093" i="38"/>
  <c r="K1094" i="38"/>
  <c r="K1095" i="38"/>
  <c r="K1096" i="38"/>
  <c r="K1097" i="38"/>
  <c r="K1098" i="38"/>
  <c r="K1099" i="38"/>
  <c r="K1100" i="38"/>
  <c r="K1101" i="38"/>
  <c r="K1102" i="38"/>
  <c r="K1103" i="38"/>
  <c r="K1104" i="38"/>
  <c r="K1105" i="38"/>
  <c r="K1106" i="38"/>
  <c r="K1107" i="38"/>
  <c r="K1108" i="38"/>
  <c r="K1109" i="38"/>
  <c r="K1110" i="38"/>
  <c r="K1111" i="38"/>
  <c r="K1112" i="38"/>
  <c r="K1113" i="38"/>
  <c r="K1114" i="38"/>
  <c r="K1115" i="38"/>
  <c r="K1116" i="38"/>
  <c r="K1117" i="38"/>
  <c r="K1118" i="38"/>
  <c r="K1119" i="38"/>
  <c r="K1120" i="38"/>
  <c r="K1121" i="38"/>
  <c r="K1122" i="38"/>
  <c r="K1123" i="38"/>
  <c r="K1124" i="38"/>
  <c r="K1125" i="38"/>
  <c r="K1126" i="38"/>
  <c r="K1127" i="38"/>
  <c r="K1128" i="38"/>
  <c r="K1129" i="38"/>
  <c r="K1130" i="38"/>
  <c r="K1131" i="38"/>
  <c r="K1132" i="38"/>
  <c r="K1133" i="38"/>
  <c r="K1134" i="38"/>
  <c r="K1135" i="38"/>
  <c r="K1136" i="38"/>
  <c r="K1137" i="38"/>
  <c r="K1138" i="38"/>
  <c r="K1139" i="38"/>
  <c r="K1140" i="38"/>
  <c r="K1141" i="38"/>
  <c r="K1142" i="38"/>
  <c r="K1143" i="38"/>
  <c r="K1144" i="38"/>
  <c r="K1145" i="38"/>
  <c r="K1146" i="38"/>
  <c r="K1147" i="38"/>
  <c r="K1148" i="38"/>
  <c r="K1149" i="38"/>
  <c r="K1150" i="38"/>
  <c r="K1151" i="38"/>
  <c r="K1152" i="38"/>
  <c r="K1153" i="38"/>
  <c r="K1154" i="38"/>
  <c r="K1155" i="38"/>
  <c r="K1156" i="38"/>
  <c r="K1157" i="38"/>
  <c r="K1158" i="38"/>
  <c r="K1159" i="38"/>
  <c r="K1160" i="38"/>
  <c r="K1161" i="38"/>
  <c r="K1162" i="38"/>
  <c r="K1163" i="38"/>
  <c r="K1164" i="38"/>
  <c r="K1165" i="38"/>
  <c r="K1166" i="38"/>
  <c r="K1167" i="38"/>
  <c r="K1168" i="38"/>
  <c r="K1169" i="38"/>
  <c r="K1170" i="38"/>
  <c r="K1171" i="38"/>
  <c r="K1172" i="38"/>
  <c r="K1173" i="38"/>
  <c r="K1174" i="38"/>
  <c r="K1175" i="38"/>
  <c r="K1176" i="38"/>
  <c r="K1177" i="38"/>
  <c r="K1178" i="38"/>
  <c r="K1179" i="38"/>
  <c r="K1180" i="38"/>
  <c r="K1181" i="38"/>
  <c r="K1182" i="38"/>
  <c r="K1183" i="38"/>
  <c r="K1184" i="38"/>
  <c r="K1185" i="38"/>
  <c r="K1186" i="38"/>
  <c r="K1187" i="38"/>
  <c r="K1188" i="38"/>
  <c r="K1189" i="38"/>
  <c r="K1190" i="38"/>
  <c r="K1191" i="38"/>
  <c r="K1192" i="38"/>
  <c r="K1193" i="38"/>
  <c r="K1194" i="38"/>
  <c r="K1195" i="38"/>
  <c r="K1196" i="38"/>
  <c r="K1197" i="38"/>
  <c r="K1198" i="38"/>
  <c r="K1199" i="38"/>
  <c r="K1200" i="38"/>
  <c r="K1201" i="38"/>
  <c r="K1202" i="38"/>
  <c r="K1203" i="38"/>
  <c r="K1204" i="38"/>
  <c r="K1205" i="38"/>
  <c r="K1206" i="38"/>
  <c r="K1207" i="38"/>
  <c r="K1208" i="38"/>
  <c r="K1209" i="38"/>
  <c r="K1210" i="38"/>
  <c r="K1211" i="38"/>
  <c r="K1212" i="38"/>
  <c r="K1213" i="38"/>
  <c r="K1214" i="38"/>
  <c r="K1215" i="38"/>
  <c r="K1216" i="38"/>
  <c r="K1217" i="38"/>
  <c r="K1218" i="38"/>
  <c r="K1219" i="38"/>
  <c r="K1220" i="38"/>
  <c r="K1221" i="38"/>
  <c r="K1222" i="38"/>
  <c r="K1223" i="38"/>
  <c r="K1224" i="38"/>
  <c r="K1225" i="38"/>
  <c r="K1226" i="38"/>
  <c r="K1227" i="38"/>
  <c r="K1228" i="38"/>
  <c r="K1229" i="38"/>
  <c r="K1230" i="38"/>
  <c r="K1231" i="38"/>
  <c r="K1232" i="38"/>
  <c r="K1233" i="38"/>
  <c r="K1234" i="38"/>
  <c r="K1235" i="38"/>
  <c r="K1236" i="38"/>
  <c r="K1237" i="38"/>
  <c r="K1238" i="38"/>
  <c r="K1239" i="38"/>
  <c r="K1240" i="38"/>
  <c r="K1241" i="38"/>
  <c r="K1242" i="38"/>
  <c r="K1243" i="38"/>
  <c r="K1244" i="38"/>
  <c r="K1245" i="38"/>
  <c r="K1246" i="38"/>
  <c r="K1247" i="38"/>
  <c r="K1248" i="38"/>
  <c r="K1249" i="38"/>
  <c r="K1250" i="38"/>
  <c r="K1251" i="38"/>
  <c r="K1252" i="38"/>
  <c r="K1253" i="38"/>
  <c r="K1254" i="38"/>
  <c r="K1255" i="38"/>
  <c r="K1256" i="38"/>
  <c r="K1257" i="38"/>
  <c r="K1258" i="38"/>
  <c r="K1259" i="38"/>
  <c r="K1260" i="38"/>
  <c r="K1261" i="38"/>
  <c r="K1262" i="38"/>
  <c r="K1263" i="38"/>
  <c r="K1264" i="38"/>
  <c r="K1265" i="38"/>
  <c r="K1266" i="38"/>
  <c r="K1267" i="38"/>
  <c r="K1268" i="38"/>
  <c r="K1269" i="38"/>
  <c r="K1270" i="38"/>
  <c r="K1271" i="38"/>
  <c r="K1272" i="38"/>
  <c r="K1273" i="38"/>
  <c r="K1274" i="38"/>
  <c r="K1275" i="38"/>
  <c r="K1276" i="38"/>
  <c r="K1277" i="38"/>
  <c r="K1278" i="38"/>
  <c r="K1279" i="38"/>
  <c r="K1280" i="38"/>
  <c r="K1281" i="38"/>
  <c r="K1282" i="38"/>
  <c r="K1283" i="38"/>
  <c r="K1284" i="38"/>
  <c r="K1285" i="38"/>
  <c r="K1286" i="38"/>
  <c r="K1287" i="38"/>
  <c r="K1288" i="38"/>
  <c r="K1289" i="38"/>
  <c r="K1290" i="38"/>
  <c r="K1291" i="38"/>
  <c r="K1292" i="38"/>
  <c r="K1293" i="38"/>
  <c r="K1294" i="38"/>
  <c r="K1295" i="38"/>
  <c r="K1296" i="38"/>
  <c r="K1297" i="38"/>
  <c r="K1298" i="38"/>
  <c r="K1299" i="38"/>
  <c r="K1300" i="38"/>
  <c r="K1301" i="38"/>
  <c r="K1302" i="38"/>
  <c r="K1303" i="38"/>
  <c r="K1304" i="38"/>
  <c r="K1305" i="38"/>
  <c r="K1306" i="38"/>
  <c r="K1307" i="38"/>
  <c r="K1308" i="38"/>
  <c r="K1309" i="38"/>
  <c r="K1310" i="38"/>
  <c r="K1311" i="38"/>
  <c r="K1312" i="38"/>
  <c r="K1313" i="38"/>
  <c r="K1314" i="38"/>
  <c r="K1315" i="38"/>
  <c r="K1316" i="38"/>
  <c r="K1317" i="38"/>
  <c r="K1318" i="38"/>
  <c r="K1319" i="38"/>
  <c r="K1320" i="38"/>
  <c r="K1321" i="38"/>
  <c r="K1322" i="38"/>
  <c r="K1323" i="38"/>
  <c r="K1324" i="38"/>
  <c r="K1325" i="38"/>
  <c r="K1326" i="38"/>
  <c r="K1327" i="38"/>
  <c r="K1328" i="38"/>
  <c r="K1329" i="38"/>
  <c r="K1330" i="38"/>
  <c r="K1331" i="38"/>
  <c r="K1332" i="38"/>
  <c r="K1333" i="38"/>
  <c r="K1334" i="38"/>
  <c r="K1335" i="38"/>
  <c r="K1336" i="38"/>
  <c r="K1337" i="38"/>
  <c r="K1338" i="38"/>
  <c r="K1339" i="38"/>
  <c r="K1340" i="38"/>
  <c r="K1341" i="38"/>
  <c r="K1342" i="38"/>
  <c r="K1343" i="38"/>
  <c r="K1344" i="38"/>
  <c r="K1345" i="38"/>
  <c r="K1346" i="38"/>
  <c r="K1347" i="38"/>
  <c r="K1348" i="38"/>
  <c r="K1349" i="38"/>
  <c r="K1350" i="38"/>
  <c r="K1351" i="38"/>
  <c r="K1352" i="38"/>
  <c r="K1353" i="38"/>
  <c r="K1354" i="38"/>
  <c r="K1355" i="38"/>
  <c r="K1356" i="38"/>
  <c r="K1357" i="38"/>
  <c r="K1358" i="38"/>
  <c r="K1359" i="38"/>
  <c r="K1360" i="38"/>
  <c r="K1361" i="38"/>
  <c r="K1362" i="38"/>
  <c r="K1363" i="38"/>
  <c r="K1364" i="38"/>
  <c r="K1365" i="38"/>
  <c r="K1366" i="38"/>
  <c r="K1367" i="38"/>
  <c r="K1368" i="38"/>
  <c r="K1369" i="38"/>
  <c r="K1370" i="38"/>
  <c r="K1371" i="38"/>
  <c r="K1372" i="38"/>
  <c r="K1373" i="38"/>
  <c r="K1374" i="38"/>
  <c r="K1375" i="38"/>
  <c r="K1376" i="38"/>
  <c r="K1377" i="38"/>
  <c r="K1378" i="38"/>
  <c r="K1379" i="38"/>
  <c r="K1380" i="38"/>
  <c r="K1381" i="38"/>
  <c r="K1382" i="38"/>
  <c r="K1383" i="38"/>
  <c r="K1384" i="38"/>
  <c r="K1385" i="38"/>
  <c r="K1386" i="38"/>
  <c r="K1387" i="38"/>
  <c r="K1388" i="38"/>
  <c r="K1389" i="38"/>
  <c r="K1390" i="38"/>
  <c r="K1391" i="38"/>
  <c r="K1392" i="38"/>
  <c r="K1393" i="38"/>
  <c r="K1394" i="38"/>
  <c r="K1395" i="38"/>
  <c r="K1396" i="38"/>
  <c r="K1397" i="38"/>
  <c r="K1398" i="38"/>
  <c r="K1399" i="38"/>
  <c r="K1400" i="38"/>
  <c r="K1401" i="38"/>
  <c r="K1402" i="38"/>
  <c r="K1403" i="38"/>
  <c r="K1404" i="38"/>
  <c r="K1405" i="38"/>
  <c r="K1406" i="38"/>
  <c r="K1407" i="38"/>
  <c r="K1408" i="38"/>
  <c r="K1409" i="38"/>
  <c r="K1410" i="38"/>
  <c r="K1411" i="38"/>
  <c r="K1412" i="38"/>
  <c r="K1413" i="38"/>
  <c r="K1414" i="38"/>
  <c r="K1415" i="38"/>
  <c r="K1416" i="38"/>
  <c r="K1417" i="38"/>
  <c r="K1418" i="38"/>
  <c r="K1419" i="38"/>
  <c r="K1420" i="38"/>
  <c r="K1421" i="38"/>
  <c r="K1422" i="38"/>
  <c r="K1423" i="38"/>
  <c r="K1424" i="38"/>
  <c r="K1425" i="38"/>
  <c r="K1426" i="38"/>
  <c r="K1427" i="38"/>
  <c r="K1428" i="38"/>
  <c r="K1429" i="38"/>
  <c r="K1430" i="38"/>
  <c r="K1431" i="38"/>
  <c r="K1432" i="38"/>
  <c r="K1433" i="38"/>
  <c r="K1434" i="38"/>
  <c r="K1435" i="38"/>
  <c r="K1436" i="38"/>
  <c r="K1437" i="38"/>
  <c r="K1438" i="38"/>
  <c r="K1439" i="38"/>
  <c r="K1440" i="38"/>
  <c r="K1441" i="38"/>
  <c r="K1442" i="38"/>
  <c r="K1443" i="38"/>
  <c r="K1444" i="38"/>
  <c r="K1445" i="38"/>
  <c r="K1446" i="38"/>
  <c r="K1447" i="38"/>
  <c r="K1448" i="38"/>
  <c r="K1449" i="38"/>
  <c r="K1450" i="38"/>
  <c r="K1451" i="38"/>
  <c r="K1452" i="38"/>
  <c r="K1453" i="38"/>
  <c r="K1454" i="38"/>
  <c r="K1455" i="38"/>
  <c r="K1456" i="38"/>
  <c r="K1457" i="38"/>
  <c r="K1458" i="38"/>
  <c r="K1459" i="38"/>
  <c r="K1460" i="38"/>
  <c r="K1461" i="38"/>
  <c r="K1462" i="38"/>
  <c r="K1463" i="38"/>
  <c r="K1464" i="38"/>
  <c r="K1465" i="38"/>
  <c r="K1466" i="38"/>
  <c r="K1467" i="38"/>
  <c r="K1468" i="38"/>
  <c r="K1469" i="38"/>
  <c r="K1470" i="38"/>
  <c r="K1471" i="38"/>
  <c r="K1472" i="38"/>
  <c r="K1473" i="38"/>
  <c r="K1474" i="38"/>
  <c r="K1475" i="38"/>
  <c r="K1476" i="38"/>
  <c r="K1477" i="38"/>
  <c r="K1478" i="38"/>
  <c r="K1479" i="38"/>
  <c r="K1480" i="38"/>
  <c r="K1481" i="38"/>
  <c r="K1482" i="38"/>
  <c r="K1483" i="38"/>
  <c r="K1484" i="38"/>
  <c r="K1485" i="38"/>
  <c r="K1486" i="38"/>
  <c r="K1487" i="38"/>
  <c r="K1488" i="38"/>
  <c r="K1489" i="38"/>
  <c r="K1490" i="38"/>
  <c r="K1491" i="38"/>
  <c r="K1492" i="38"/>
  <c r="K1493" i="38"/>
  <c r="K1494" i="38"/>
  <c r="K1495" i="38"/>
  <c r="K1496" i="38"/>
  <c r="K1497" i="38"/>
  <c r="K1498" i="38"/>
  <c r="K1499" i="38"/>
  <c r="K1500" i="38"/>
  <c r="K1501" i="38"/>
  <c r="K1502" i="38"/>
  <c r="K1503" i="38"/>
  <c r="K1504" i="38"/>
  <c r="K1505" i="38"/>
  <c r="K1506" i="38"/>
  <c r="K1507" i="38"/>
  <c r="K1508" i="38"/>
  <c r="K1509" i="38"/>
  <c r="K1510" i="38"/>
  <c r="K1511" i="38"/>
  <c r="K1512" i="38"/>
  <c r="K1513" i="38"/>
  <c r="K1514" i="38"/>
  <c r="K1515" i="38"/>
  <c r="K1516" i="38"/>
  <c r="K1517" i="38"/>
  <c r="K1518" i="38"/>
  <c r="K1519" i="38"/>
  <c r="K1520" i="38"/>
  <c r="K1521" i="38"/>
  <c r="K1522" i="38"/>
  <c r="K1523" i="38"/>
  <c r="K1524" i="38"/>
  <c r="K1525" i="38"/>
  <c r="K1526" i="38"/>
  <c r="K1527" i="38"/>
  <c r="K1528" i="38"/>
  <c r="K1529" i="38"/>
  <c r="K1530" i="38"/>
  <c r="K1531" i="38"/>
  <c r="K1532" i="38"/>
  <c r="K1533" i="38"/>
  <c r="K1534" i="38"/>
  <c r="K1535" i="38"/>
  <c r="K1536" i="38"/>
  <c r="K1537" i="38"/>
  <c r="K1538" i="38"/>
  <c r="K1539" i="38"/>
  <c r="K1540" i="38"/>
  <c r="K1541" i="38"/>
  <c r="K1542" i="38"/>
  <c r="K1543" i="38"/>
  <c r="K1544" i="38"/>
  <c r="K1545" i="38"/>
  <c r="K1546" i="38"/>
  <c r="K1547" i="38"/>
  <c r="K1548" i="38"/>
  <c r="K1549" i="38"/>
  <c r="K1550" i="38"/>
  <c r="K1551" i="38"/>
  <c r="K1552" i="38"/>
  <c r="K1553" i="38"/>
  <c r="K1554" i="38"/>
  <c r="K1555" i="38"/>
  <c r="K1556" i="38"/>
  <c r="K1557" i="38"/>
  <c r="K1558" i="38"/>
  <c r="K1559" i="38"/>
  <c r="K1560" i="38"/>
  <c r="K1561" i="38"/>
  <c r="K1562" i="38"/>
  <c r="K1563" i="38"/>
  <c r="K1564" i="38"/>
  <c r="K1565" i="38"/>
  <c r="K1566" i="38"/>
  <c r="K1567" i="38"/>
  <c r="K1568" i="38"/>
  <c r="K1569" i="38"/>
  <c r="K1570" i="38"/>
  <c r="K1571" i="38"/>
  <c r="K1572" i="38"/>
  <c r="K1573" i="38"/>
  <c r="K1574" i="38"/>
  <c r="K1575" i="38"/>
  <c r="K1576" i="38"/>
  <c r="K1577" i="38"/>
  <c r="K1578" i="38"/>
  <c r="K1579" i="38"/>
  <c r="K1580" i="38"/>
  <c r="K1581" i="38"/>
  <c r="K1582" i="38"/>
  <c r="K1583" i="38"/>
  <c r="K1584" i="38"/>
  <c r="K1585" i="38"/>
  <c r="K1586" i="38"/>
  <c r="K1587" i="38"/>
  <c r="K1588" i="38"/>
  <c r="K1589" i="38"/>
  <c r="K1590" i="38"/>
  <c r="K1591" i="38"/>
  <c r="K1592" i="38"/>
  <c r="K1593" i="38"/>
  <c r="K1594" i="38"/>
  <c r="K1595" i="38"/>
  <c r="K1596" i="38"/>
  <c r="K1597" i="38"/>
  <c r="K1598" i="38"/>
  <c r="K1599" i="38"/>
  <c r="K1600" i="38"/>
  <c r="K1601" i="38"/>
  <c r="K1602" i="38"/>
  <c r="K1603" i="38"/>
  <c r="K1604" i="38"/>
  <c r="K1605" i="38"/>
  <c r="K1606" i="38"/>
  <c r="K1607" i="38"/>
  <c r="K1608" i="38"/>
  <c r="K1609" i="38"/>
  <c r="K1610" i="38"/>
  <c r="K1611" i="38"/>
  <c r="K1612" i="38"/>
  <c r="K1613" i="38"/>
  <c r="K1614" i="38"/>
  <c r="K1615" i="38"/>
  <c r="K1616" i="38"/>
  <c r="K1617" i="38"/>
  <c r="K1618" i="38"/>
  <c r="K1619" i="38"/>
  <c r="K1620" i="38"/>
  <c r="K1621" i="38"/>
  <c r="K1622" i="38"/>
  <c r="K1623" i="38"/>
  <c r="K1624" i="38"/>
  <c r="K1625" i="38"/>
  <c r="K1626" i="38"/>
  <c r="K1627" i="38"/>
  <c r="K1628" i="38"/>
  <c r="K1629" i="38"/>
  <c r="K1630" i="38"/>
  <c r="K1631" i="38"/>
  <c r="K1632" i="38"/>
  <c r="K1633" i="38"/>
  <c r="K1634" i="38"/>
  <c r="K1635" i="38"/>
  <c r="K1636" i="38"/>
  <c r="K1637" i="38"/>
  <c r="K1638" i="38"/>
  <c r="K1639" i="38"/>
  <c r="K1640" i="38"/>
  <c r="K1641" i="38"/>
  <c r="K1642" i="38"/>
  <c r="K1643" i="38"/>
  <c r="K1644" i="38"/>
  <c r="K1645" i="38"/>
  <c r="K1646" i="38"/>
  <c r="K1647" i="38"/>
  <c r="K1648" i="38"/>
  <c r="K1649" i="38"/>
  <c r="K1650" i="38"/>
  <c r="K1651" i="38"/>
  <c r="K1652" i="38"/>
  <c r="K1653" i="38"/>
  <c r="K1654" i="38"/>
  <c r="K1655" i="38"/>
  <c r="K1656" i="38"/>
  <c r="K1657" i="38"/>
  <c r="K1658" i="38"/>
  <c r="K1659" i="38"/>
  <c r="K1660" i="38"/>
  <c r="K1661" i="38"/>
  <c r="K1662" i="38"/>
  <c r="K1663" i="38"/>
  <c r="K1664" i="38"/>
  <c r="K1665" i="38"/>
  <c r="K1666" i="38"/>
  <c r="K1667" i="38"/>
  <c r="K1668" i="38"/>
  <c r="K1669" i="38"/>
  <c r="K1670" i="38"/>
  <c r="K1671" i="38"/>
  <c r="K1672" i="38"/>
  <c r="K1673" i="38"/>
  <c r="K1674" i="38"/>
  <c r="K1675" i="38"/>
  <c r="K1676" i="38"/>
  <c r="K1677" i="38"/>
  <c r="K1678" i="38"/>
  <c r="K1679" i="38"/>
  <c r="K1680" i="38"/>
  <c r="K1681" i="38"/>
  <c r="K1682" i="38"/>
  <c r="K1683" i="38"/>
  <c r="K1684" i="38"/>
  <c r="K1685" i="38"/>
  <c r="K1686" i="38"/>
  <c r="K1687" i="38"/>
  <c r="K1688" i="38"/>
  <c r="K1689" i="38"/>
  <c r="K1690" i="38"/>
  <c r="K1691" i="38"/>
  <c r="K1692" i="38"/>
  <c r="K1693" i="38"/>
  <c r="K1694" i="38"/>
  <c r="K1695" i="38"/>
  <c r="K1696" i="38"/>
  <c r="K1697" i="38"/>
  <c r="K1698" i="38"/>
  <c r="K1699" i="38"/>
  <c r="K1700" i="38"/>
  <c r="K1701" i="38"/>
  <c r="K1702" i="38"/>
  <c r="K1703" i="38"/>
  <c r="K1704" i="38"/>
  <c r="K1705" i="38"/>
  <c r="K1706" i="38"/>
  <c r="K1707" i="38"/>
  <c r="K1708" i="38"/>
  <c r="K1709" i="38"/>
  <c r="K1710" i="38"/>
  <c r="K1711" i="38"/>
  <c r="K1712" i="38"/>
  <c r="K1713" i="38"/>
  <c r="K1714" i="38"/>
  <c r="K1715" i="38"/>
  <c r="K1716" i="38"/>
  <c r="K1717" i="38"/>
  <c r="K1718" i="38"/>
  <c r="K1719" i="38"/>
  <c r="K1720" i="38"/>
  <c r="K1721" i="38"/>
  <c r="K1722" i="38"/>
  <c r="K1723" i="38"/>
  <c r="K1724" i="38"/>
  <c r="K1725" i="38"/>
  <c r="K1726" i="38"/>
  <c r="K1727" i="38"/>
  <c r="K1728" i="38"/>
  <c r="K1729" i="38"/>
  <c r="K1730" i="38"/>
  <c r="K1731" i="38"/>
  <c r="K1732" i="38"/>
  <c r="K1733" i="38"/>
  <c r="K1734" i="38"/>
  <c r="K1735" i="38"/>
  <c r="K1736" i="38"/>
  <c r="K1737" i="38"/>
  <c r="K1738" i="38"/>
  <c r="K1739" i="38"/>
  <c r="K1740" i="38"/>
  <c r="K1741" i="38"/>
  <c r="K1742" i="38"/>
  <c r="K1743" i="38"/>
  <c r="K1744" i="38"/>
  <c r="K1745" i="38"/>
  <c r="K1746" i="38"/>
  <c r="K1747" i="38"/>
  <c r="K1748" i="38"/>
  <c r="K1749" i="38"/>
  <c r="K1750" i="38"/>
  <c r="K1751" i="38"/>
  <c r="K1752" i="38"/>
  <c r="K1753" i="38"/>
  <c r="K1754" i="38"/>
  <c r="K1755" i="38"/>
  <c r="K1756" i="38"/>
  <c r="K1757" i="38"/>
  <c r="K1758" i="38"/>
  <c r="K1759" i="38"/>
  <c r="K1760" i="38"/>
  <c r="K1761" i="38"/>
  <c r="K1762" i="38"/>
  <c r="K1763" i="38"/>
  <c r="K1764" i="38"/>
  <c r="K1765" i="38"/>
  <c r="K1766" i="38"/>
  <c r="K1767" i="38"/>
  <c r="K1768" i="38"/>
  <c r="K1769" i="38"/>
  <c r="K1770" i="38"/>
  <c r="K1771" i="38"/>
  <c r="K1772" i="38"/>
  <c r="K1773" i="38"/>
  <c r="K1774" i="38"/>
  <c r="K1775" i="38"/>
  <c r="K1776" i="38"/>
  <c r="K1777" i="38"/>
  <c r="K1778" i="38"/>
  <c r="K1779" i="38"/>
  <c r="K1780" i="38"/>
  <c r="K1781" i="38"/>
  <c r="K1782" i="38"/>
  <c r="K1783" i="38"/>
  <c r="K1784" i="38"/>
  <c r="K1785" i="38"/>
  <c r="K1786" i="38"/>
  <c r="K1787" i="38"/>
  <c r="K1788" i="38"/>
  <c r="K1789" i="38"/>
  <c r="K1790" i="38"/>
  <c r="K1791" i="38"/>
  <c r="K1792" i="38"/>
  <c r="K1793" i="38"/>
  <c r="K1794" i="38"/>
  <c r="K1795" i="38"/>
  <c r="K1796" i="38"/>
  <c r="K1797" i="38"/>
  <c r="K1798" i="38"/>
  <c r="K1799" i="38"/>
  <c r="K1800" i="38"/>
  <c r="K1801" i="38"/>
  <c r="K1802" i="38"/>
  <c r="K1803" i="38"/>
  <c r="K1804" i="38"/>
  <c r="K1805" i="38"/>
  <c r="K1806" i="38"/>
  <c r="K1807" i="38"/>
  <c r="K1808" i="38"/>
  <c r="K1809" i="38"/>
  <c r="K1810" i="38"/>
  <c r="K1811" i="38"/>
  <c r="K1812" i="38"/>
  <c r="K1813" i="38"/>
  <c r="K1814" i="38"/>
  <c r="K1815" i="38"/>
  <c r="K1816" i="38"/>
  <c r="K1817" i="38"/>
  <c r="K1818" i="38"/>
  <c r="K1819" i="38"/>
  <c r="K1820" i="38"/>
  <c r="K1821" i="38"/>
  <c r="K1822" i="38"/>
  <c r="K1823" i="38"/>
  <c r="K1824" i="38"/>
  <c r="K1825" i="38"/>
  <c r="K1826" i="38"/>
  <c r="K1827" i="38"/>
  <c r="K1828" i="38"/>
  <c r="K1829" i="38"/>
  <c r="K1830" i="38"/>
  <c r="K1831" i="38"/>
  <c r="K1832" i="38"/>
  <c r="K1833" i="38"/>
  <c r="K1834" i="38"/>
  <c r="K1835" i="38"/>
  <c r="K1836" i="38"/>
  <c r="K1837" i="38"/>
  <c r="K1838" i="38"/>
  <c r="K1839" i="38"/>
  <c r="K1840" i="38"/>
  <c r="K1841" i="38"/>
  <c r="K1842" i="38"/>
  <c r="K1843" i="38"/>
  <c r="K1844" i="38"/>
  <c r="K1845" i="38"/>
  <c r="K1846" i="38"/>
  <c r="K1847" i="38"/>
  <c r="K1848" i="38"/>
  <c r="K1849" i="38"/>
  <c r="K1850" i="38"/>
  <c r="K1851" i="38"/>
  <c r="K1852" i="38"/>
  <c r="K1853" i="38"/>
  <c r="K1854" i="38"/>
  <c r="K1855" i="38"/>
  <c r="K1856" i="38"/>
  <c r="K1857" i="38"/>
  <c r="K1858" i="38"/>
  <c r="K1859" i="38"/>
  <c r="K1860" i="38"/>
  <c r="K1861" i="38"/>
  <c r="K1862" i="38"/>
  <c r="K1863" i="38"/>
  <c r="K1864" i="38"/>
  <c r="K1865" i="38"/>
  <c r="K1866" i="38"/>
  <c r="K1867" i="38"/>
  <c r="K1868" i="38"/>
  <c r="K1869" i="38"/>
  <c r="K1870" i="38"/>
  <c r="K1871" i="38"/>
  <c r="K1872" i="38"/>
  <c r="K1873" i="38"/>
  <c r="K1874" i="38"/>
  <c r="K1875" i="38"/>
  <c r="K1876" i="38"/>
  <c r="K1877" i="38"/>
  <c r="K1878" i="38"/>
  <c r="K1879" i="38"/>
  <c r="K1880" i="38"/>
  <c r="K1881" i="38"/>
  <c r="K1882" i="38"/>
  <c r="K1883" i="38"/>
  <c r="K1884" i="38"/>
  <c r="K1885" i="38"/>
  <c r="K1886" i="38"/>
  <c r="K1887" i="38"/>
  <c r="K1888" i="38"/>
  <c r="K1889" i="38"/>
  <c r="K1890" i="38"/>
  <c r="K1891" i="38"/>
  <c r="K1892" i="38"/>
  <c r="K1893" i="38"/>
  <c r="K1894" i="38"/>
  <c r="K1895" i="38"/>
  <c r="K1896" i="38"/>
  <c r="K1897" i="38"/>
  <c r="K1898" i="38"/>
  <c r="K1899" i="38"/>
  <c r="K1900" i="38"/>
  <c r="K1901" i="38"/>
  <c r="K1902" i="38"/>
  <c r="K1903" i="38"/>
  <c r="K1904" i="38"/>
  <c r="K1905" i="38"/>
  <c r="K1906" i="38"/>
  <c r="K1907" i="38"/>
  <c r="K1908" i="38"/>
  <c r="K1909" i="38"/>
  <c r="K1910" i="38"/>
  <c r="K1911" i="38"/>
  <c r="K1912" i="38"/>
  <c r="K1913" i="38"/>
  <c r="K1914" i="38"/>
  <c r="K1915" i="38"/>
  <c r="K1916" i="38"/>
  <c r="K1917" i="38"/>
  <c r="K1918" i="38"/>
  <c r="K1919" i="38"/>
  <c r="K1920" i="38"/>
  <c r="K1921" i="38"/>
  <c r="K1922" i="38"/>
  <c r="K1923" i="38"/>
  <c r="K1924" i="38"/>
  <c r="K1925" i="38"/>
  <c r="K1926" i="38"/>
  <c r="K1927" i="38"/>
  <c r="K1928" i="38"/>
  <c r="K1929" i="38"/>
  <c r="K1930" i="38"/>
  <c r="K1931" i="38"/>
  <c r="K1932" i="38"/>
  <c r="K1933" i="38"/>
  <c r="K1934" i="38"/>
  <c r="K1935" i="38"/>
  <c r="K1936" i="38"/>
  <c r="K1937" i="38"/>
  <c r="K1938" i="38"/>
  <c r="K1939" i="38"/>
  <c r="K1940" i="38"/>
  <c r="K1941" i="38"/>
  <c r="K1942" i="38"/>
  <c r="K1943" i="38"/>
  <c r="K1944" i="38"/>
  <c r="K1945" i="38"/>
  <c r="K1946" i="38"/>
  <c r="K1947" i="38"/>
  <c r="K1948" i="38"/>
  <c r="K1949" i="38"/>
  <c r="K1950" i="38"/>
  <c r="K1951" i="38"/>
  <c r="K1952" i="38"/>
  <c r="K1953" i="38"/>
  <c r="K1954" i="38"/>
  <c r="K1955" i="38"/>
  <c r="K1956" i="38"/>
  <c r="K1957" i="38"/>
  <c r="K1958" i="38"/>
  <c r="K1959" i="38"/>
  <c r="K1960" i="38"/>
  <c r="K1961" i="38"/>
  <c r="K1962" i="38"/>
  <c r="K1963" i="38"/>
  <c r="K1964" i="38"/>
  <c r="K1965" i="38"/>
  <c r="K1966" i="38"/>
  <c r="K1967" i="38"/>
  <c r="K1968" i="38"/>
  <c r="K1969" i="38"/>
  <c r="K1970" i="38"/>
  <c r="K1971" i="38"/>
  <c r="K1972" i="38"/>
  <c r="K1973" i="38"/>
  <c r="K1974" i="38"/>
  <c r="K1975" i="38"/>
  <c r="K1976" i="38"/>
  <c r="K1977" i="38"/>
  <c r="K1978" i="38"/>
  <c r="K1979" i="38"/>
  <c r="K1980" i="38"/>
  <c r="K1981" i="38"/>
  <c r="K1982" i="38"/>
  <c r="K1983" i="38"/>
  <c r="K1984" i="38"/>
  <c r="K1985" i="38"/>
  <c r="K1986" i="38"/>
  <c r="K1987" i="38"/>
  <c r="K1988" i="38"/>
  <c r="K1989" i="38"/>
  <c r="K1990" i="38"/>
  <c r="K1991" i="38"/>
  <c r="K1992" i="38"/>
  <c r="K1993" i="38"/>
  <c r="K1994" i="38"/>
  <c r="K1995" i="38"/>
  <c r="K1996" i="38"/>
  <c r="K1997" i="38"/>
  <c r="K1998" i="38"/>
  <c r="K1999" i="38"/>
  <c r="K2000" i="38"/>
  <c r="K2001" i="38"/>
  <c r="K2002" i="38"/>
  <c r="K2003" i="38"/>
  <c r="K2004" i="38"/>
  <c r="K2005" i="38"/>
  <c r="K2006" i="38"/>
  <c r="K2007" i="38"/>
  <c r="K2008" i="38"/>
  <c r="K2009" i="38"/>
  <c r="K2010" i="38"/>
  <c r="K2011" i="38"/>
  <c r="K2012" i="38"/>
  <c r="K2013" i="38"/>
  <c r="K2014" i="38"/>
  <c r="K2015" i="38"/>
  <c r="K2016" i="38"/>
  <c r="K2017" i="38"/>
  <c r="K2018" i="38"/>
  <c r="K2019" i="38"/>
  <c r="K2020" i="38"/>
  <c r="K2021" i="38"/>
  <c r="K2022" i="38"/>
  <c r="K2023" i="38"/>
  <c r="K2024" i="38"/>
  <c r="K2025" i="38"/>
  <c r="K2026" i="38"/>
  <c r="K2027" i="38"/>
  <c r="K2028" i="38"/>
  <c r="K2029" i="38"/>
  <c r="K2030" i="38"/>
  <c r="K2031" i="38"/>
  <c r="K2032" i="38"/>
  <c r="K2033" i="38"/>
  <c r="K2034" i="38"/>
  <c r="K2035" i="38"/>
  <c r="K2036" i="38"/>
  <c r="K2037" i="38"/>
  <c r="K2038" i="38"/>
  <c r="K2039" i="38"/>
  <c r="K2040" i="38"/>
  <c r="K2041" i="38"/>
  <c r="K2042" i="38"/>
  <c r="K2043" i="38"/>
  <c r="K2044" i="38"/>
  <c r="K2045" i="38"/>
  <c r="K2046" i="38"/>
  <c r="K2047" i="38"/>
  <c r="K2048" i="38"/>
  <c r="K2049" i="38"/>
  <c r="K2050" i="38"/>
  <c r="K2051" i="38"/>
  <c r="K2052" i="38"/>
  <c r="K2053" i="38"/>
  <c r="K2054" i="38"/>
  <c r="K2055" i="38"/>
  <c r="K2056" i="38"/>
  <c r="K2057" i="38"/>
  <c r="K2058" i="38"/>
  <c r="K2059" i="38"/>
  <c r="K2060" i="38"/>
  <c r="K2061" i="38"/>
  <c r="K2062" i="38"/>
  <c r="K2063" i="38"/>
  <c r="K2064" i="38"/>
  <c r="K2065" i="38"/>
  <c r="K2066" i="38"/>
  <c r="K2067" i="38"/>
  <c r="K2068" i="38"/>
  <c r="K2069" i="38"/>
  <c r="K2070" i="38"/>
  <c r="K2071" i="38"/>
  <c r="K2072" i="38"/>
  <c r="K2073" i="38"/>
  <c r="K2074" i="38"/>
  <c r="K2075" i="38"/>
  <c r="K2076" i="38"/>
  <c r="K2077" i="38"/>
  <c r="K2078" i="38"/>
  <c r="K2079" i="38"/>
  <c r="K2080" i="38"/>
  <c r="K2081" i="38"/>
  <c r="K2082" i="38"/>
  <c r="K2083" i="38"/>
  <c r="K2084" i="38"/>
  <c r="K2085" i="38"/>
  <c r="K2086" i="38"/>
  <c r="K2087" i="38"/>
  <c r="K2088" i="38"/>
  <c r="K2089" i="38"/>
  <c r="K2090" i="38"/>
  <c r="K2091" i="38"/>
  <c r="K2092" i="38"/>
  <c r="K2093" i="38"/>
  <c r="K2094" i="38"/>
  <c r="K2095" i="38"/>
  <c r="K2096" i="38"/>
  <c r="K2097" i="38"/>
  <c r="K2098" i="38"/>
  <c r="K2099" i="38"/>
  <c r="K2100" i="38"/>
  <c r="K2101" i="38"/>
  <c r="K2102" i="38"/>
  <c r="K2103" i="38"/>
  <c r="K2104" i="38"/>
  <c r="K2105" i="38"/>
  <c r="K2106" i="38"/>
  <c r="K2107" i="38"/>
  <c r="K2108" i="38"/>
  <c r="K2109" i="38"/>
  <c r="K2110" i="38"/>
  <c r="K2111" i="38"/>
  <c r="K2112" i="38"/>
  <c r="K2113" i="38"/>
  <c r="K2114" i="38"/>
  <c r="K2115" i="38"/>
  <c r="K2116" i="38"/>
  <c r="K2117" i="38"/>
  <c r="K2118" i="38"/>
  <c r="K2119" i="38"/>
  <c r="K2120" i="38"/>
  <c r="K2121" i="38"/>
  <c r="K2122" i="38"/>
  <c r="K2123" i="38"/>
  <c r="K2124" i="38"/>
  <c r="K2125" i="38"/>
  <c r="K2126" i="38"/>
  <c r="K2127" i="38"/>
  <c r="K2128" i="38"/>
  <c r="K2129" i="38"/>
  <c r="K2130" i="38"/>
  <c r="K2131" i="38"/>
  <c r="K2132" i="38"/>
  <c r="K2133" i="38"/>
  <c r="K2134" i="38"/>
  <c r="K2135" i="38"/>
  <c r="K2136" i="38"/>
  <c r="K2137" i="38"/>
  <c r="K2138" i="38"/>
  <c r="K2139" i="38"/>
  <c r="K2140" i="38"/>
  <c r="K2141" i="38"/>
  <c r="K2142" i="38"/>
  <c r="K2143" i="38"/>
  <c r="K2144" i="38"/>
  <c r="K2145" i="38"/>
  <c r="K2146" i="38"/>
  <c r="K2147" i="38"/>
  <c r="K2148" i="38"/>
  <c r="K2149" i="38"/>
  <c r="K2150" i="38"/>
  <c r="K2151" i="38"/>
  <c r="K2152" i="38"/>
  <c r="K2153" i="38"/>
  <c r="K2154" i="38"/>
  <c r="K2155" i="38"/>
  <c r="K2156" i="38"/>
  <c r="K2157" i="38"/>
  <c r="K2158" i="38"/>
  <c r="K2159" i="38"/>
  <c r="K2160" i="38"/>
  <c r="K2161" i="38"/>
  <c r="K2162" i="38"/>
  <c r="K2163" i="38"/>
  <c r="K2164" i="38"/>
  <c r="K2165" i="38"/>
  <c r="K2166" i="38"/>
  <c r="K2167" i="38"/>
  <c r="K2168" i="38"/>
  <c r="K2169" i="38"/>
  <c r="K2170" i="38"/>
  <c r="K2171" i="38"/>
  <c r="K2172" i="38"/>
  <c r="K2173" i="38"/>
  <c r="K2174" i="38"/>
  <c r="K2175" i="38"/>
  <c r="K2176" i="38"/>
  <c r="K2177" i="38"/>
  <c r="K2178" i="38"/>
  <c r="K2179" i="38"/>
  <c r="K2180" i="38"/>
  <c r="K2181" i="38"/>
  <c r="K2182" i="38"/>
  <c r="K2183" i="38"/>
  <c r="K2184" i="38"/>
  <c r="K2185" i="38"/>
  <c r="K2186" i="38"/>
  <c r="K2187" i="38"/>
  <c r="K2188" i="38"/>
  <c r="K2189" i="38"/>
  <c r="K2190" i="38"/>
  <c r="K2191" i="38"/>
  <c r="K2192" i="38"/>
  <c r="K2193" i="38"/>
  <c r="K2194" i="38"/>
  <c r="K2195" i="38"/>
  <c r="K2196" i="38"/>
  <c r="K2197" i="38"/>
  <c r="K2198" i="38"/>
  <c r="K2199" i="38"/>
  <c r="K2200" i="38"/>
  <c r="K2201" i="38"/>
  <c r="K2202" i="38"/>
  <c r="K2203" i="38"/>
  <c r="K2204" i="38"/>
  <c r="K2205" i="38"/>
  <c r="K2206" i="38"/>
  <c r="K2207" i="38"/>
  <c r="K2208" i="38"/>
  <c r="K2209" i="38"/>
  <c r="K2210" i="38"/>
  <c r="K2211" i="38"/>
  <c r="K2212" i="38"/>
  <c r="K2213" i="38"/>
  <c r="K2214" i="38"/>
  <c r="K2215" i="38"/>
  <c r="K2216" i="38"/>
  <c r="K2217" i="38"/>
  <c r="K2218" i="38"/>
  <c r="K2219" i="38"/>
  <c r="K2220" i="38"/>
  <c r="K2221" i="38"/>
  <c r="K2222" i="38"/>
  <c r="K2223" i="38"/>
  <c r="K2224" i="38"/>
  <c r="K2225" i="38"/>
  <c r="K2226" i="38"/>
  <c r="K2227" i="38"/>
  <c r="K2228" i="38"/>
  <c r="K2229" i="38"/>
  <c r="K2230" i="38"/>
  <c r="K2231" i="38"/>
  <c r="K2232" i="38"/>
  <c r="K2233" i="38"/>
  <c r="K2234" i="38"/>
  <c r="K2235" i="38"/>
  <c r="K2236" i="38"/>
  <c r="K2237" i="38"/>
  <c r="K2238" i="38"/>
  <c r="K2239" i="38"/>
  <c r="K2240" i="38"/>
  <c r="K2241" i="38"/>
  <c r="K2242" i="38"/>
  <c r="K2243" i="38"/>
  <c r="K2244" i="38"/>
  <c r="K2245" i="38"/>
  <c r="K2246" i="38"/>
  <c r="K2247" i="38"/>
  <c r="K2248" i="38"/>
  <c r="K2249" i="38"/>
  <c r="K2250" i="38"/>
  <c r="K2251" i="38"/>
  <c r="K2252" i="38"/>
  <c r="K2253" i="38"/>
  <c r="K2254" i="38"/>
  <c r="K2" i="38"/>
  <c r="I3" i="38"/>
  <c r="I4" i="38"/>
  <c r="I5" i="38"/>
  <c r="I6" i="38"/>
  <c r="I7" i="38"/>
  <c r="I8" i="38"/>
  <c r="I9" i="38"/>
  <c r="I10" i="38"/>
  <c r="I11" i="38"/>
  <c r="I12" i="38"/>
  <c r="I13" i="38"/>
  <c r="I14" i="38"/>
  <c r="I15" i="38"/>
  <c r="I16" i="38"/>
  <c r="I17" i="38"/>
  <c r="I18" i="38"/>
  <c r="I19" i="38"/>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I55" i="38"/>
  <c r="I56" i="38"/>
  <c r="I57" i="38"/>
  <c r="I58" i="38"/>
  <c r="I59" i="38"/>
  <c r="I60" i="38"/>
  <c r="I61" i="38"/>
  <c r="I62" i="38"/>
  <c r="I63" i="38"/>
  <c r="I64" i="38"/>
  <c r="I65" i="38"/>
  <c r="I66" i="38"/>
  <c r="I67" i="38"/>
  <c r="I68" i="38"/>
  <c r="I69" i="38"/>
  <c r="I70" i="38"/>
  <c r="I71" i="38"/>
  <c r="I72" i="38"/>
  <c r="I73" i="38"/>
  <c r="I74" i="38"/>
  <c r="I75" i="38"/>
  <c r="I76" i="38"/>
  <c r="I77" i="38"/>
  <c r="I78" i="38"/>
  <c r="I79" i="38"/>
  <c r="I80" i="38"/>
  <c r="I81" i="38"/>
  <c r="I82" i="38"/>
  <c r="I83" i="38"/>
  <c r="I84" i="38"/>
  <c r="I85" i="38"/>
  <c r="I86" i="38"/>
  <c r="I87" i="38"/>
  <c r="I88" i="38"/>
  <c r="I89" i="38"/>
  <c r="I90" i="38"/>
  <c r="I91" i="38"/>
  <c r="I92" i="38"/>
  <c r="I93" i="38"/>
  <c r="I94" i="38"/>
  <c r="I95" i="38"/>
  <c r="I96" i="38"/>
  <c r="I97" i="38"/>
  <c r="I98" i="38"/>
  <c r="I99" i="38"/>
  <c r="I100" i="38"/>
  <c r="I101" i="38"/>
  <c r="I102" i="38"/>
  <c r="I103" i="38"/>
  <c r="I104" i="38"/>
  <c r="I105" i="38"/>
  <c r="I106" i="38"/>
  <c r="I107" i="38"/>
  <c r="I108" i="38"/>
  <c r="I109" i="38"/>
  <c r="I110" i="38"/>
  <c r="I111" i="38"/>
  <c r="I112" i="38"/>
  <c r="I113" i="38"/>
  <c r="I114" i="38"/>
  <c r="I115" i="38"/>
  <c r="I116" i="38"/>
  <c r="I117" i="38"/>
  <c r="I118" i="38"/>
  <c r="I119" i="38"/>
  <c r="I120" i="38"/>
  <c r="I121" i="38"/>
  <c r="I122" i="38"/>
  <c r="I123" i="38"/>
  <c r="I124" i="38"/>
  <c r="I125" i="38"/>
  <c r="I126" i="38"/>
  <c r="I127" i="38"/>
  <c r="I128" i="38"/>
  <c r="I129" i="38"/>
  <c r="I130" i="38"/>
  <c r="I131" i="38"/>
  <c r="I132" i="38"/>
  <c r="I133" i="38"/>
  <c r="I134" i="38"/>
  <c r="I135" i="38"/>
  <c r="I136" i="38"/>
  <c r="I137" i="38"/>
  <c r="I138" i="38"/>
  <c r="I139" i="38"/>
  <c r="I140" i="38"/>
  <c r="I141" i="38"/>
  <c r="I142" i="38"/>
  <c r="I143" i="38"/>
  <c r="I144" i="38"/>
  <c r="I145" i="38"/>
  <c r="I146" i="38"/>
  <c r="I147" i="38"/>
  <c r="I148" i="38"/>
  <c r="I149" i="38"/>
  <c r="I150" i="38"/>
  <c r="I151" i="38"/>
  <c r="I152" i="38"/>
  <c r="I153" i="38"/>
  <c r="I154" i="38"/>
  <c r="I155" i="38"/>
  <c r="I156" i="38"/>
  <c r="I157" i="38"/>
  <c r="I158" i="38"/>
  <c r="I159" i="38"/>
  <c r="I160" i="38"/>
  <c r="I161" i="38"/>
  <c r="I162" i="38"/>
  <c r="I163" i="38"/>
  <c r="I164" i="38"/>
  <c r="I165" i="38"/>
  <c r="I166" i="38"/>
  <c r="I167" i="38"/>
  <c r="I168" i="38"/>
  <c r="I169" i="38"/>
  <c r="I170" i="38"/>
  <c r="I171" i="38"/>
  <c r="I172" i="38"/>
  <c r="I173" i="38"/>
  <c r="I174" i="38"/>
  <c r="I175" i="38"/>
  <c r="I176" i="38"/>
  <c r="I177" i="38"/>
  <c r="I178" i="38"/>
  <c r="I179" i="38"/>
  <c r="I180" i="38"/>
  <c r="I181" i="38"/>
  <c r="I182" i="38"/>
  <c r="I183" i="38"/>
  <c r="I184" i="38"/>
  <c r="I185" i="38"/>
  <c r="I186" i="38"/>
  <c r="I187" i="38"/>
  <c r="I188" i="38"/>
  <c r="I189" i="38"/>
  <c r="I190" i="38"/>
  <c r="I191" i="38"/>
  <c r="I192" i="38"/>
  <c r="I193" i="38"/>
  <c r="I194" i="38"/>
  <c r="I195" i="38"/>
  <c r="I196" i="38"/>
  <c r="I197" i="38"/>
  <c r="I198" i="38"/>
  <c r="I199" i="38"/>
  <c r="I200" i="38"/>
  <c r="I201" i="38"/>
  <c r="I202" i="38"/>
  <c r="I203" i="38"/>
  <c r="I204" i="38"/>
  <c r="I205" i="38"/>
  <c r="I206" i="38"/>
  <c r="I207" i="38"/>
  <c r="I208" i="38"/>
  <c r="I209" i="38"/>
  <c r="I210" i="38"/>
  <c r="I211" i="38"/>
  <c r="I212" i="38"/>
  <c r="I213" i="38"/>
  <c r="I214" i="38"/>
  <c r="I215" i="38"/>
  <c r="I216" i="38"/>
  <c r="I217" i="38"/>
  <c r="I218" i="38"/>
  <c r="I219" i="38"/>
  <c r="I220" i="38"/>
  <c r="I221" i="38"/>
  <c r="I222" i="38"/>
  <c r="I223" i="38"/>
  <c r="I224" i="38"/>
  <c r="I225" i="38"/>
  <c r="I226" i="38"/>
  <c r="I227" i="38"/>
  <c r="I228" i="38"/>
  <c r="I229" i="38"/>
  <c r="I230" i="38"/>
  <c r="I231" i="38"/>
  <c r="I232" i="38"/>
  <c r="I233" i="38"/>
  <c r="I234" i="38"/>
  <c r="I235" i="38"/>
  <c r="I236" i="38"/>
  <c r="I237" i="38"/>
  <c r="I238" i="38"/>
  <c r="I239" i="38"/>
  <c r="I240" i="38"/>
  <c r="I241" i="38"/>
  <c r="I242" i="38"/>
  <c r="I243" i="38"/>
  <c r="I244" i="38"/>
  <c r="I245" i="38"/>
  <c r="I246" i="38"/>
  <c r="I247" i="38"/>
  <c r="I248" i="38"/>
  <c r="I249" i="38"/>
  <c r="I250" i="38"/>
  <c r="I251" i="38"/>
  <c r="I252" i="38"/>
  <c r="I253" i="38"/>
  <c r="I254" i="38"/>
  <c r="I255" i="38"/>
  <c r="I256" i="38"/>
  <c r="I257" i="38"/>
  <c r="I258" i="38"/>
  <c r="I259" i="38"/>
  <c r="I260" i="38"/>
  <c r="I261" i="38"/>
  <c r="I262" i="38"/>
  <c r="I263" i="38"/>
  <c r="I264" i="38"/>
  <c r="I265" i="38"/>
  <c r="I266" i="38"/>
  <c r="I267" i="38"/>
  <c r="I268" i="38"/>
  <c r="I269" i="38"/>
  <c r="I270" i="38"/>
  <c r="I271" i="38"/>
  <c r="I272" i="38"/>
  <c r="I273" i="38"/>
  <c r="I274" i="38"/>
  <c r="I275" i="38"/>
  <c r="I276" i="38"/>
  <c r="I277" i="38"/>
  <c r="I278" i="38"/>
  <c r="I279" i="38"/>
  <c r="I280" i="38"/>
  <c r="I281" i="38"/>
  <c r="I282" i="38"/>
  <c r="I283" i="38"/>
  <c r="I284" i="38"/>
  <c r="I285" i="38"/>
  <c r="I286" i="38"/>
  <c r="I287" i="38"/>
  <c r="I288" i="38"/>
  <c r="I289" i="38"/>
  <c r="I290" i="38"/>
  <c r="I291" i="38"/>
  <c r="I292" i="38"/>
  <c r="I293" i="38"/>
  <c r="I294" i="38"/>
  <c r="I295" i="38"/>
  <c r="I296" i="38"/>
  <c r="I297" i="38"/>
  <c r="I298" i="38"/>
  <c r="I299" i="38"/>
  <c r="I300" i="38"/>
  <c r="I301" i="38"/>
  <c r="I302" i="38"/>
  <c r="I303" i="38"/>
  <c r="I304" i="38"/>
  <c r="I305" i="38"/>
  <c r="I306" i="38"/>
  <c r="I307" i="38"/>
  <c r="I308" i="38"/>
  <c r="I309" i="38"/>
  <c r="I310" i="38"/>
  <c r="I311" i="38"/>
  <c r="I312" i="38"/>
  <c r="I313" i="38"/>
  <c r="I314" i="38"/>
  <c r="I315" i="38"/>
  <c r="I316" i="38"/>
  <c r="I317" i="38"/>
  <c r="I318" i="38"/>
  <c r="I319" i="38"/>
  <c r="I320" i="38"/>
  <c r="I321" i="38"/>
  <c r="I322" i="38"/>
  <c r="I323" i="38"/>
  <c r="I324" i="38"/>
  <c r="I325" i="38"/>
  <c r="I326" i="38"/>
  <c r="I327" i="38"/>
  <c r="I328" i="38"/>
  <c r="I329" i="38"/>
  <c r="I330" i="38"/>
  <c r="I331" i="38"/>
  <c r="I332" i="38"/>
  <c r="I333" i="38"/>
  <c r="I334" i="38"/>
  <c r="I335" i="38"/>
  <c r="I336" i="38"/>
  <c r="I337" i="38"/>
  <c r="I338" i="38"/>
  <c r="I339" i="38"/>
  <c r="I340" i="38"/>
  <c r="I341" i="38"/>
  <c r="I342" i="38"/>
  <c r="I343" i="38"/>
  <c r="I344" i="38"/>
  <c r="I345" i="38"/>
  <c r="I346" i="38"/>
  <c r="I347" i="38"/>
  <c r="I348" i="38"/>
  <c r="I349" i="38"/>
  <c r="I350" i="38"/>
  <c r="I351" i="38"/>
  <c r="I352" i="38"/>
  <c r="I353" i="38"/>
  <c r="I354" i="38"/>
  <c r="I355" i="38"/>
  <c r="I356" i="38"/>
  <c r="I357" i="38"/>
  <c r="I358" i="38"/>
  <c r="I359" i="38"/>
  <c r="I360" i="38"/>
  <c r="I361" i="38"/>
  <c r="I362" i="38"/>
  <c r="I363" i="38"/>
  <c r="I364" i="38"/>
  <c r="I365" i="38"/>
  <c r="I366" i="38"/>
  <c r="I367" i="38"/>
  <c r="I368" i="38"/>
  <c r="I369" i="38"/>
  <c r="I370" i="38"/>
  <c r="I371" i="38"/>
  <c r="I372" i="38"/>
  <c r="I373" i="38"/>
  <c r="I374" i="38"/>
  <c r="I375" i="38"/>
  <c r="I376" i="38"/>
  <c r="I377" i="38"/>
  <c r="I378" i="38"/>
  <c r="I379" i="38"/>
  <c r="I380" i="38"/>
  <c r="I381" i="38"/>
  <c r="I382" i="38"/>
  <c r="I383" i="38"/>
  <c r="I384" i="38"/>
  <c r="I385" i="38"/>
  <c r="I386" i="38"/>
  <c r="I387" i="38"/>
  <c r="I388" i="38"/>
  <c r="I389" i="38"/>
  <c r="I390" i="38"/>
  <c r="I391" i="38"/>
  <c r="I392" i="38"/>
  <c r="I393" i="38"/>
  <c r="I394" i="38"/>
  <c r="I395" i="38"/>
  <c r="I396" i="38"/>
  <c r="I397" i="38"/>
  <c r="I398" i="38"/>
  <c r="I399" i="38"/>
  <c r="I400" i="38"/>
  <c r="I401" i="38"/>
  <c r="I402" i="38"/>
  <c r="I403" i="38"/>
  <c r="I404" i="38"/>
  <c r="I405" i="38"/>
  <c r="I406" i="38"/>
  <c r="I407" i="38"/>
  <c r="I408" i="38"/>
  <c r="I409" i="38"/>
  <c r="I410" i="38"/>
  <c r="I411" i="38"/>
  <c r="I412" i="38"/>
  <c r="I413" i="38"/>
  <c r="I414" i="38"/>
  <c r="I415" i="38"/>
  <c r="I416" i="38"/>
  <c r="I417" i="38"/>
  <c r="I418" i="38"/>
  <c r="I419" i="38"/>
  <c r="I420" i="38"/>
  <c r="I421" i="38"/>
  <c r="I422" i="38"/>
  <c r="I423" i="38"/>
  <c r="I424" i="38"/>
  <c r="I425" i="38"/>
  <c r="I426" i="38"/>
  <c r="I427" i="38"/>
  <c r="I428" i="38"/>
  <c r="I429" i="38"/>
  <c r="I430" i="38"/>
  <c r="I431" i="38"/>
  <c r="I432" i="38"/>
  <c r="I433" i="38"/>
  <c r="I434" i="38"/>
  <c r="I435" i="38"/>
  <c r="I436" i="38"/>
  <c r="I437" i="38"/>
  <c r="I438" i="38"/>
  <c r="I439" i="38"/>
  <c r="I440" i="38"/>
  <c r="I441" i="38"/>
  <c r="I442" i="38"/>
  <c r="I443" i="38"/>
  <c r="I444" i="38"/>
  <c r="I445" i="38"/>
  <c r="I446" i="38"/>
  <c r="I447" i="38"/>
  <c r="I448" i="38"/>
  <c r="I449" i="38"/>
  <c r="I450" i="38"/>
  <c r="I451" i="38"/>
  <c r="I452" i="38"/>
  <c r="I453" i="38"/>
  <c r="I454" i="38"/>
  <c r="I455" i="38"/>
  <c r="I456" i="38"/>
  <c r="I457" i="38"/>
  <c r="I458" i="38"/>
  <c r="I459" i="38"/>
  <c r="I460" i="38"/>
  <c r="I461" i="38"/>
  <c r="I462" i="38"/>
  <c r="I463" i="38"/>
  <c r="I464" i="38"/>
  <c r="I465" i="38"/>
  <c r="I466" i="38"/>
  <c r="I467" i="38"/>
  <c r="I468" i="38"/>
  <c r="I469" i="38"/>
  <c r="I470" i="38"/>
  <c r="I471" i="38"/>
  <c r="I472" i="38"/>
  <c r="I473" i="38"/>
  <c r="I474" i="38"/>
  <c r="I475" i="38"/>
  <c r="I476" i="38"/>
  <c r="I477" i="38"/>
  <c r="I478" i="38"/>
  <c r="I479" i="38"/>
  <c r="I480" i="38"/>
  <c r="I481" i="38"/>
  <c r="I482" i="38"/>
  <c r="I483" i="38"/>
  <c r="I484" i="38"/>
  <c r="I485" i="38"/>
  <c r="I486" i="38"/>
  <c r="I487" i="38"/>
  <c r="I488" i="38"/>
  <c r="I489" i="38"/>
  <c r="I490" i="38"/>
  <c r="I491" i="38"/>
  <c r="I492" i="38"/>
  <c r="I493" i="38"/>
  <c r="I494" i="38"/>
  <c r="I495" i="38"/>
  <c r="I496" i="38"/>
  <c r="I497" i="38"/>
  <c r="I498" i="38"/>
  <c r="I499" i="38"/>
  <c r="I500" i="38"/>
  <c r="I501" i="38"/>
  <c r="I502" i="38"/>
  <c r="I503" i="38"/>
  <c r="I504" i="38"/>
  <c r="I505" i="38"/>
  <c r="I506" i="38"/>
  <c r="I507" i="38"/>
  <c r="I508" i="38"/>
  <c r="I509" i="38"/>
  <c r="I510" i="38"/>
  <c r="I511" i="38"/>
  <c r="I512" i="38"/>
  <c r="I513" i="38"/>
  <c r="I514" i="38"/>
  <c r="I515" i="38"/>
  <c r="I516" i="38"/>
  <c r="I517" i="38"/>
  <c r="I518" i="38"/>
  <c r="I519" i="38"/>
  <c r="I520" i="38"/>
  <c r="I521" i="38"/>
  <c r="I522" i="38"/>
  <c r="I523" i="38"/>
  <c r="I524" i="38"/>
  <c r="I525" i="38"/>
  <c r="I526" i="38"/>
  <c r="I527" i="38"/>
  <c r="I528" i="38"/>
  <c r="I529" i="38"/>
  <c r="I530" i="38"/>
  <c r="I531" i="38"/>
  <c r="I532" i="38"/>
  <c r="I533" i="38"/>
  <c r="I534" i="38"/>
  <c r="I535" i="38"/>
  <c r="I536" i="38"/>
  <c r="I537" i="38"/>
  <c r="I538" i="38"/>
  <c r="I539" i="38"/>
  <c r="I540" i="38"/>
  <c r="I541" i="38"/>
  <c r="I542" i="38"/>
  <c r="I543" i="38"/>
  <c r="I544" i="38"/>
  <c r="I545" i="38"/>
  <c r="I546" i="38"/>
  <c r="I547" i="38"/>
  <c r="I548" i="38"/>
  <c r="I549" i="38"/>
  <c r="I550" i="38"/>
  <c r="I551" i="38"/>
  <c r="I552" i="38"/>
  <c r="I553" i="38"/>
  <c r="I554" i="38"/>
  <c r="I555" i="38"/>
  <c r="I556" i="38"/>
  <c r="I557" i="38"/>
  <c r="I558" i="38"/>
  <c r="I559" i="38"/>
  <c r="I560" i="38"/>
  <c r="I561" i="38"/>
  <c r="I562" i="38"/>
  <c r="I563" i="38"/>
  <c r="I564" i="38"/>
  <c r="I565" i="38"/>
  <c r="I566" i="38"/>
  <c r="I567" i="38"/>
  <c r="I568" i="38"/>
  <c r="I569" i="38"/>
  <c r="I570" i="38"/>
  <c r="I571" i="38"/>
  <c r="I572" i="38"/>
  <c r="I573" i="38"/>
  <c r="I574" i="38"/>
  <c r="I575" i="38"/>
  <c r="I576" i="38"/>
  <c r="I577" i="38"/>
  <c r="I578" i="38"/>
  <c r="I579" i="38"/>
  <c r="I580" i="38"/>
  <c r="I581" i="38"/>
  <c r="I582" i="38"/>
  <c r="I583" i="38"/>
  <c r="I584" i="38"/>
  <c r="I585" i="38"/>
  <c r="I586" i="38"/>
  <c r="I587" i="38"/>
  <c r="I588" i="38"/>
  <c r="I589" i="38"/>
  <c r="I590" i="38"/>
  <c r="I591" i="38"/>
  <c r="I592" i="38"/>
  <c r="I593" i="38"/>
  <c r="I594" i="38"/>
  <c r="I595" i="38"/>
  <c r="I596" i="38"/>
  <c r="I597" i="38"/>
  <c r="I598" i="38"/>
  <c r="I599" i="38"/>
  <c r="I600" i="38"/>
  <c r="I601" i="38"/>
  <c r="I602" i="38"/>
  <c r="I603" i="38"/>
  <c r="I604" i="38"/>
  <c r="I605" i="38"/>
  <c r="I606" i="38"/>
  <c r="I607" i="38"/>
  <c r="I608" i="38"/>
  <c r="I609" i="38"/>
  <c r="I610" i="38"/>
  <c r="I611" i="38"/>
  <c r="I612" i="38"/>
  <c r="I613" i="38"/>
  <c r="I614" i="38"/>
  <c r="I615" i="38"/>
  <c r="I616" i="38"/>
  <c r="I617" i="38"/>
  <c r="I618" i="38"/>
  <c r="I619" i="38"/>
  <c r="I620" i="38"/>
  <c r="I621" i="38"/>
  <c r="I622" i="38"/>
  <c r="I623" i="38"/>
  <c r="I624" i="38"/>
  <c r="I625" i="38"/>
  <c r="I626" i="38"/>
  <c r="I627" i="38"/>
  <c r="I628" i="38"/>
  <c r="I629" i="38"/>
  <c r="I630" i="38"/>
  <c r="I631" i="38"/>
  <c r="I632" i="38"/>
  <c r="I633" i="38"/>
  <c r="I634" i="38"/>
  <c r="I635" i="38"/>
  <c r="I636" i="38"/>
  <c r="I637" i="38"/>
  <c r="I638" i="38"/>
  <c r="I639" i="38"/>
  <c r="I640" i="38"/>
  <c r="I641" i="38"/>
  <c r="I642" i="38"/>
  <c r="I643" i="38"/>
  <c r="I644" i="38"/>
  <c r="I645" i="38"/>
  <c r="I646" i="38"/>
  <c r="I647" i="38"/>
  <c r="I648" i="38"/>
  <c r="I649" i="38"/>
  <c r="I650" i="38"/>
  <c r="I651" i="38"/>
  <c r="I652" i="38"/>
  <c r="I653" i="38"/>
  <c r="I654" i="38"/>
  <c r="I655" i="38"/>
  <c r="I656" i="38"/>
  <c r="I657" i="38"/>
  <c r="I658" i="38"/>
  <c r="I659" i="38"/>
  <c r="I660" i="38"/>
  <c r="I661" i="38"/>
  <c r="I662" i="38"/>
  <c r="I663" i="38"/>
  <c r="I664" i="38"/>
  <c r="I665" i="38"/>
  <c r="I666" i="38"/>
  <c r="I667" i="38"/>
  <c r="I668" i="38"/>
  <c r="I669" i="38"/>
  <c r="I670" i="38"/>
  <c r="I671" i="38"/>
  <c r="I672" i="38"/>
  <c r="I673" i="38"/>
  <c r="I674" i="38"/>
  <c r="I675" i="38"/>
  <c r="I676" i="38"/>
  <c r="I677" i="38"/>
  <c r="I678" i="38"/>
  <c r="I679" i="38"/>
  <c r="I680" i="38"/>
  <c r="I681" i="38"/>
  <c r="I682" i="38"/>
  <c r="I683" i="38"/>
  <c r="I684" i="38"/>
  <c r="I685" i="38"/>
  <c r="I686" i="38"/>
  <c r="I687" i="38"/>
  <c r="I688" i="38"/>
  <c r="I689" i="38"/>
  <c r="I690" i="38"/>
  <c r="I691" i="38"/>
  <c r="I692" i="38"/>
  <c r="I693" i="38"/>
  <c r="I694" i="38"/>
  <c r="I695" i="38"/>
  <c r="I696" i="38"/>
  <c r="I697" i="38"/>
  <c r="I698" i="38"/>
  <c r="I699" i="38"/>
  <c r="I700" i="38"/>
  <c r="I701" i="38"/>
  <c r="I702" i="38"/>
  <c r="I703" i="38"/>
  <c r="I704" i="38"/>
  <c r="I705" i="38"/>
  <c r="I706" i="38"/>
  <c r="I707" i="38"/>
  <c r="I708" i="38"/>
  <c r="I709" i="38"/>
  <c r="I710" i="38"/>
  <c r="I711" i="38"/>
  <c r="I712" i="38"/>
  <c r="I713" i="38"/>
  <c r="I714" i="38"/>
  <c r="I715" i="38"/>
  <c r="I716" i="38"/>
  <c r="I717" i="38"/>
  <c r="I718" i="38"/>
  <c r="I719" i="38"/>
  <c r="I720" i="38"/>
  <c r="I721" i="38"/>
  <c r="I722" i="38"/>
  <c r="I723" i="38"/>
  <c r="I724" i="38"/>
  <c r="I725" i="38"/>
  <c r="I726" i="38"/>
  <c r="I727" i="38"/>
  <c r="I728" i="38"/>
  <c r="I729" i="38"/>
  <c r="I730" i="38"/>
  <c r="I731" i="38"/>
  <c r="I732" i="38"/>
  <c r="I733" i="38"/>
  <c r="I734" i="38"/>
  <c r="I735" i="38"/>
  <c r="I736" i="38"/>
  <c r="I737" i="38"/>
  <c r="I738" i="38"/>
  <c r="I739" i="38"/>
  <c r="I740" i="38"/>
  <c r="I741" i="38"/>
  <c r="I742" i="38"/>
  <c r="I743" i="38"/>
  <c r="I744" i="38"/>
  <c r="I745" i="38"/>
  <c r="I746" i="38"/>
  <c r="I747" i="38"/>
  <c r="I748" i="38"/>
  <c r="I749" i="38"/>
  <c r="I750" i="38"/>
  <c r="I751" i="38"/>
  <c r="I752" i="38"/>
  <c r="I753" i="38"/>
  <c r="I754" i="38"/>
  <c r="I755" i="38"/>
  <c r="I756" i="38"/>
  <c r="I757" i="38"/>
  <c r="I758" i="38"/>
  <c r="I759" i="38"/>
  <c r="I760" i="38"/>
  <c r="I761" i="38"/>
  <c r="I762" i="38"/>
  <c r="I763" i="38"/>
  <c r="I764" i="38"/>
  <c r="I765" i="38"/>
  <c r="I766" i="38"/>
  <c r="I767" i="38"/>
  <c r="I768" i="38"/>
  <c r="I769" i="38"/>
  <c r="I770" i="38"/>
  <c r="I771" i="38"/>
  <c r="I772" i="38"/>
  <c r="I773" i="38"/>
  <c r="I774" i="38"/>
  <c r="I775" i="38"/>
  <c r="I776" i="38"/>
  <c r="I777" i="38"/>
  <c r="I778" i="38"/>
  <c r="I779" i="38"/>
  <c r="I780" i="38"/>
  <c r="I781" i="38"/>
  <c r="I782" i="38"/>
  <c r="I783" i="38"/>
  <c r="I784" i="38"/>
  <c r="I785" i="38"/>
  <c r="I786" i="38"/>
  <c r="I787" i="38"/>
  <c r="I788" i="38"/>
  <c r="I789" i="38"/>
  <c r="I790" i="38"/>
  <c r="I791" i="38"/>
  <c r="I792" i="38"/>
  <c r="I793" i="38"/>
  <c r="I794" i="38"/>
  <c r="I795" i="38"/>
  <c r="I796" i="38"/>
  <c r="I797" i="38"/>
  <c r="I798" i="38"/>
  <c r="I799" i="38"/>
  <c r="I800" i="38"/>
  <c r="I801" i="38"/>
  <c r="I802" i="38"/>
  <c r="I803" i="38"/>
  <c r="I804" i="38"/>
  <c r="I805" i="38"/>
  <c r="I806" i="38"/>
  <c r="I807" i="38"/>
  <c r="I808" i="38"/>
  <c r="I809" i="38"/>
  <c r="I810" i="38"/>
  <c r="I811" i="38"/>
  <c r="I812" i="38"/>
  <c r="I813" i="38"/>
  <c r="I814" i="38"/>
  <c r="I815" i="38"/>
  <c r="I816" i="38"/>
  <c r="I817" i="38"/>
  <c r="I818" i="38"/>
  <c r="I819" i="38"/>
  <c r="I820" i="38"/>
  <c r="I821" i="38"/>
  <c r="I822" i="38"/>
  <c r="I823" i="38"/>
  <c r="I824" i="38"/>
  <c r="I825" i="38"/>
  <c r="I826" i="38"/>
  <c r="I827" i="38"/>
  <c r="I828" i="38"/>
  <c r="I829" i="38"/>
  <c r="I830" i="38"/>
  <c r="I831" i="38"/>
  <c r="I832" i="38"/>
  <c r="I833" i="38"/>
  <c r="I834" i="38"/>
  <c r="I835" i="38"/>
  <c r="I836" i="38"/>
  <c r="I837" i="38"/>
  <c r="I838" i="38"/>
  <c r="I839" i="38"/>
  <c r="I840" i="38"/>
  <c r="I841" i="38"/>
  <c r="I842" i="38"/>
  <c r="I843" i="38"/>
  <c r="I844" i="38"/>
  <c r="I845" i="38"/>
  <c r="I846" i="38"/>
  <c r="I847" i="38"/>
  <c r="I848" i="38"/>
  <c r="I849" i="38"/>
  <c r="I850" i="38"/>
  <c r="I851" i="38"/>
  <c r="I852" i="38"/>
  <c r="I853" i="38"/>
  <c r="I854" i="38"/>
  <c r="I855" i="38"/>
  <c r="I856" i="38"/>
  <c r="I857" i="38"/>
  <c r="I858" i="38"/>
  <c r="I859" i="38"/>
  <c r="I860" i="38"/>
  <c r="I861" i="38"/>
  <c r="I862" i="38"/>
  <c r="I863" i="38"/>
  <c r="I864" i="38"/>
  <c r="I865" i="38"/>
  <c r="I866" i="38"/>
  <c r="I867" i="38"/>
  <c r="I868" i="38"/>
  <c r="I869" i="38"/>
  <c r="I870" i="38"/>
  <c r="I871" i="38"/>
  <c r="I872" i="38"/>
  <c r="I873" i="38"/>
  <c r="I874" i="38"/>
  <c r="I875" i="38"/>
  <c r="I876" i="38"/>
  <c r="I877" i="38"/>
  <c r="I878" i="38"/>
  <c r="I879" i="38"/>
  <c r="I880" i="38"/>
  <c r="I881" i="38"/>
  <c r="I882" i="38"/>
  <c r="I883" i="38"/>
  <c r="I884" i="38"/>
  <c r="I885" i="38"/>
  <c r="I886" i="38"/>
  <c r="I887" i="38"/>
  <c r="I888" i="38"/>
  <c r="I889" i="38"/>
  <c r="I890" i="38"/>
  <c r="I891" i="38"/>
  <c r="I892" i="38"/>
  <c r="I893" i="38"/>
  <c r="I894" i="38"/>
  <c r="I895" i="38"/>
  <c r="I896" i="38"/>
  <c r="I897" i="38"/>
  <c r="I898" i="38"/>
  <c r="I899" i="38"/>
  <c r="I900" i="38"/>
  <c r="I901" i="38"/>
  <c r="I902" i="38"/>
  <c r="I903" i="38"/>
  <c r="I904" i="38"/>
  <c r="I905" i="38"/>
  <c r="I906" i="38"/>
  <c r="I907" i="38"/>
  <c r="I908" i="38"/>
  <c r="I909" i="38"/>
  <c r="I910" i="38"/>
  <c r="I911" i="38"/>
  <c r="I912" i="38"/>
  <c r="I913" i="38"/>
  <c r="I914" i="38"/>
  <c r="I915" i="38"/>
  <c r="I916" i="38"/>
  <c r="I917" i="38"/>
  <c r="I918" i="38"/>
  <c r="I919" i="38"/>
  <c r="I920" i="38"/>
  <c r="I921" i="38"/>
  <c r="I922" i="38"/>
  <c r="I923" i="38"/>
  <c r="I924" i="38"/>
  <c r="I925" i="38"/>
  <c r="I926" i="38"/>
  <c r="I927" i="38"/>
  <c r="I928" i="38"/>
  <c r="I929" i="38"/>
  <c r="I930" i="38"/>
  <c r="I931" i="38"/>
  <c r="I932" i="38"/>
  <c r="I933" i="38"/>
  <c r="I934" i="38"/>
  <c r="I935" i="38"/>
  <c r="I936" i="38"/>
  <c r="I937" i="38"/>
  <c r="I938" i="38"/>
  <c r="I939" i="38"/>
  <c r="I940" i="38"/>
  <c r="I941" i="38"/>
  <c r="I942" i="38"/>
  <c r="I943" i="38"/>
  <c r="I944" i="38"/>
  <c r="I945" i="38"/>
  <c r="I946" i="38"/>
  <c r="I947" i="38"/>
  <c r="I948" i="38"/>
  <c r="I949" i="38"/>
  <c r="I950" i="38"/>
  <c r="I951" i="38"/>
  <c r="I952" i="38"/>
  <c r="I953" i="38"/>
  <c r="I954" i="38"/>
  <c r="I955" i="38"/>
  <c r="I956" i="38"/>
  <c r="I957" i="38"/>
  <c r="I958" i="38"/>
  <c r="I959" i="38"/>
  <c r="I960" i="38"/>
  <c r="I961" i="38"/>
  <c r="I962" i="38"/>
  <c r="I963" i="38"/>
  <c r="I964" i="38"/>
  <c r="I965" i="38"/>
  <c r="I966" i="38"/>
  <c r="I967" i="38"/>
  <c r="I968" i="38"/>
  <c r="I969" i="38"/>
  <c r="I970" i="38"/>
  <c r="I971" i="38"/>
  <c r="I972" i="38"/>
  <c r="I973" i="38"/>
  <c r="I974" i="38"/>
  <c r="I975" i="38"/>
  <c r="I976" i="38"/>
  <c r="I977" i="38"/>
  <c r="I978" i="38"/>
  <c r="I979" i="38"/>
  <c r="I980" i="38"/>
  <c r="I981" i="38"/>
  <c r="I982" i="38"/>
  <c r="I983" i="38"/>
  <c r="I984" i="38"/>
  <c r="I985" i="38"/>
  <c r="I986" i="38"/>
  <c r="I987" i="38"/>
  <c r="I988" i="38"/>
  <c r="I989" i="38"/>
  <c r="I990" i="38"/>
  <c r="I991" i="38"/>
  <c r="I992" i="38"/>
  <c r="I993" i="38"/>
  <c r="I994" i="38"/>
  <c r="I995" i="38"/>
  <c r="I996" i="38"/>
  <c r="I997" i="38"/>
  <c r="I998" i="38"/>
  <c r="I999" i="38"/>
  <c r="I1000" i="38"/>
  <c r="I1001" i="38"/>
  <c r="I1002" i="38"/>
  <c r="I1003" i="38"/>
  <c r="I1004" i="38"/>
  <c r="I1005" i="38"/>
  <c r="I1006" i="38"/>
  <c r="I1007" i="38"/>
  <c r="I1008" i="38"/>
  <c r="I1009" i="38"/>
  <c r="I1010" i="38"/>
  <c r="I1011" i="38"/>
  <c r="I1012" i="38"/>
  <c r="I1013" i="38"/>
  <c r="I1014" i="38"/>
  <c r="I1015" i="38"/>
  <c r="I1016" i="38"/>
  <c r="I1017" i="38"/>
  <c r="I1018" i="38"/>
  <c r="I1019" i="38"/>
  <c r="I1020" i="38"/>
  <c r="I1021" i="38"/>
  <c r="I1022" i="38"/>
  <c r="I1023" i="38"/>
  <c r="I1024" i="38"/>
  <c r="I1025" i="38"/>
  <c r="I1026" i="38"/>
  <c r="I1027" i="38"/>
  <c r="I1028" i="38"/>
  <c r="I1029" i="38"/>
  <c r="I1030" i="38"/>
  <c r="I1031" i="38"/>
  <c r="I1032" i="38"/>
  <c r="I1033" i="38"/>
  <c r="I1034" i="38"/>
  <c r="I1035" i="38"/>
  <c r="I1036" i="38"/>
  <c r="I1037" i="38"/>
  <c r="I1038" i="38"/>
  <c r="I1039" i="38"/>
  <c r="I1040" i="38"/>
  <c r="I1041" i="38"/>
  <c r="I1042" i="38"/>
  <c r="I1043" i="38"/>
  <c r="I1044" i="38"/>
  <c r="I1045" i="38"/>
  <c r="I1046" i="38"/>
  <c r="I1047" i="38"/>
  <c r="I1048" i="38"/>
  <c r="I1049" i="38"/>
  <c r="I1050" i="38"/>
  <c r="I1051" i="38"/>
  <c r="I1052" i="38"/>
  <c r="I1053" i="38"/>
  <c r="I1054" i="38"/>
  <c r="I1055" i="38"/>
  <c r="I1056" i="38"/>
  <c r="I1057" i="38"/>
  <c r="I1058" i="38"/>
  <c r="I1059" i="38"/>
  <c r="I1060" i="38"/>
  <c r="I1061" i="38"/>
  <c r="I1062" i="38"/>
  <c r="I1063" i="38"/>
  <c r="I1064" i="38"/>
  <c r="I1065" i="38"/>
  <c r="I1066" i="38"/>
  <c r="I1067" i="38"/>
  <c r="I1068" i="38"/>
  <c r="I1069" i="38"/>
  <c r="I1070" i="38"/>
  <c r="I1071" i="38"/>
  <c r="I1072" i="38"/>
  <c r="I1073" i="38"/>
  <c r="I1074" i="38"/>
  <c r="I1075" i="38"/>
  <c r="I1076" i="38"/>
  <c r="I1077" i="38"/>
  <c r="I1078" i="38"/>
  <c r="I1079" i="38"/>
  <c r="I1080" i="38"/>
  <c r="I1081" i="38"/>
  <c r="I1082" i="38"/>
  <c r="I1083" i="38"/>
  <c r="I1084" i="38"/>
  <c r="I1085" i="38"/>
  <c r="I1086" i="38"/>
  <c r="I1087" i="38"/>
  <c r="I1088" i="38"/>
  <c r="I1089" i="38"/>
  <c r="I1090" i="38"/>
  <c r="I1091" i="38"/>
  <c r="I1092" i="38"/>
  <c r="I1093" i="38"/>
  <c r="I1094" i="38"/>
  <c r="I1095" i="38"/>
  <c r="I1096" i="38"/>
  <c r="I1097" i="38"/>
  <c r="I1098" i="38"/>
  <c r="I1099" i="38"/>
  <c r="I1100" i="38"/>
  <c r="I1101" i="38"/>
  <c r="I1102" i="38"/>
  <c r="I1103" i="38"/>
  <c r="I1104" i="38"/>
  <c r="I1105" i="38"/>
  <c r="I1106" i="38"/>
  <c r="I1107" i="38"/>
  <c r="I1108" i="38"/>
  <c r="I1109" i="38"/>
  <c r="I1110" i="38"/>
  <c r="I1111" i="38"/>
  <c r="I1112" i="38"/>
  <c r="I1113" i="38"/>
  <c r="I1114" i="38"/>
  <c r="I1115" i="38"/>
  <c r="I1116" i="38"/>
  <c r="I1117" i="38"/>
  <c r="I1118" i="38"/>
  <c r="I1119" i="38"/>
  <c r="I1120" i="38"/>
  <c r="I1121" i="38"/>
  <c r="I1122" i="38"/>
  <c r="I1123" i="38"/>
  <c r="I1124" i="38"/>
  <c r="I1125" i="38"/>
  <c r="I1126" i="38"/>
  <c r="I1127" i="38"/>
  <c r="I1128" i="38"/>
  <c r="I1129" i="38"/>
  <c r="I1130" i="38"/>
  <c r="I1131" i="38"/>
  <c r="I1132" i="38"/>
  <c r="I1133" i="38"/>
  <c r="I1134" i="38"/>
  <c r="I1135" i="38"/>
  <c r="I1136" i="38"/>
  <c r="I1137" i="38"/>
  <c r="I1138" i="38"/>
  <c r="I1139" i="38"/>
  <c r="I1140" i="38"/>
  <c r="I1141" i="38"/>
  <c r="I1142" i="38"/>
  <c r="I1143" i="38"/>
  <c r="I1144" i="38"/>
  <c r="I1145" i="38"/>
  <c r="I1146" i="38"/>
  <c r="I1147" i="38"/>
  <c r="I1148" i="38"/>
  <c r="I1149" i="38"/>
  <c r="I1150" i="38"/>
  <c r="I1151" i="38"/>
  <c r="I1152" i="38"/>
  <c r="I1153" i="38"/>
  <c r="I1154" i="38"/>
  <c r="I1155" i="38"/>
  <c r="I1156" i="38"/>
  <c r="I1157" i="38"/>
  <c r="I1158" i="38"/>
  <c r="I1159" i="38"/>
  <c r="I1160" i="38"/>
  <c r="I1161" i="38"/>
  <c r="I1162" i="38"/>
  <c r="I1163" i="38"/>
  <c r="I1164" i="38"/>
  <c r="I1165" i="38"/>
  <c r="I1166" i="38"/>
  <c r="I1167" i="38"/>
  <c r="I1168" i="38"/>
  <c r="I1169" i="38"/>
  <c r="I1170" i="38"/>
  <c r="I1171" i="38"/>
  <c r="I1172" i="38"/>
  <c r="I1173" i="38"/>
  <c r="I1174" i="38"/>
  <c r="I1175" i="38"/>
  <c r="I1176" i="38"/>
  <c r="I1177" i="38"/>
  <c r="I1178" i="38"/>
  <c r="I1179" i="38"/>
  <c r="I1180" i="38"/>
  <c r="I1181" i="38"/>
  <c r="I1182" i="38"/>
  <c r="I1183" i="38"/>
  <c r="I1184" i="38"/>
  <c r="I1185" i="38"/>
  <c r="I1186" i="38"/>
  <c r="I1187" i="38"/>
  <c r="I1188" i="38"/>
  <c r="I1189" i="38"/>
  <c r="I1190" i="38"/>
  <c r="I1191" i="38"/>
  <c r="I1192" i="38"/>
  <c r="I1193" i="38"/>
  <c r="I1194" i="38"/>
  <c r="I1195" i="38"/>
  <c r="I1196" i="38"/>
  <c r="I1197" i="38"/>
  <c r="I1198" i="38"/>
  <c r="I1199" i="38"/>
  <c r="I1200" i="38"/>
  <c r="I1201" i="38"/>
  <c r="I1202" i="38"/>
  <c r="I1203" i="38"/>
  <c r="I1204" i="38"/>
  <c r="I1205" i="38"/>
  <c r="I1206" i="38"/>
  <c r="I1207" i="38"/>
  <c r="I1208" i="38"/>
  <c r="I1209" i="38"/>
  <c r="I1210" i="38"/>
  <c r="I1211" i="38"/>
  <c r="I1212" i="38"/>
  <c r="I1213" i="38"/>
  <c r="I1214" i="38"/>
  <c r="I1215" i="38"/>
  <c r="I1216" i="38"/>
  <c r="I1217" i="38"/>
  <c r="I1218" i="38"/>
  <c r="I1219" i="38"/>
  <c r="I1220" i="38"/>
  <c r="I1221" i="38"/>
  <c r="I1222" i="38"/>
  <c r="I1223" i="38"/>
  <c r="I1224" i="38"/>
  <c r="I1225" i="38"/>
  <c r="I1226" i="38"/>
  <c r="I1227" i="38"/>
  <c r="I1228" i="38"/>
  <c r="I1229" i="38"/>
  <c r="I1230" i="38"/>
  <c r="I1231" i="38"/>
  <c r="I1232" i="38"/>
  <c r="I1233" i="38"/>
  <c r="I1234" i="38"/>
  <c r="I1235" i="38"/>
  <c r="I1236" i="38"/>
  <c r="I1237" i="38"/>
  <c r="I1238" i="38"/>
  <c r="I1239" i="38"/>
  <c r="I1240" i="38"/>
  <c r="I1241" i="38"/>
  <c r="I1242" i="38"/>
  <c r="I1243" i="38"/>
  <c r="I1244" i="38"/>
  <c r="I1245" i="38"/>
  <c r="I1246" i="38"/>
  <c r="I1247" i="38"/>
  <c r="I1248" i="38"/>
  <c r="I1249" i="38"/>
  <c r="I1250" i="38"/>
  <c r="I1251" i="38"/>
  <c r="I1252" i="38"/>
  <c r="I1253" i="38"/>
  <c r="I1254" i="38"/>
  <c r="I1255" i="38"/>
  <c r="I1256" i="38"/>
  <c r="I1257" i="38"/>
  <c r="I1258" i="38"/>
  <c r="I1259" i="38"/>
  <c r="I1260" i="38"/>
  <c r="I1261" i="38"/>
  <c r="I1262" i="38"/>
  <c r="I1263" i="38"/>
  <c r="I1264" i="38"/>
  <c r="I1265" i="38"/>
  <c r="I1266" i="38"/>
  <c r="I1267" i="38"/>
  <c r="I1268" i="38"/>
  <c r="I1269" i="38"/>
  <c r="I1270" i="38"/>
  <c r="I1271" i="38"/>
  <c r="I1272" i="38"/>
  <c r="I1273" i="38"/>
  <c r="I1274" i="38"/>
  <c r="I1275" i="38"/>
  <c r="I1276" i="38"/>
  <c r="I1277" i="38"/>
  <c r="I1278" i="38"/>
  <c r="I1279" i="38"/>
  <c r="I1280" i="38"/>
  <c r="I1281" i="38"/>
  <c r="I1282" i="38"/>
  <c r="I1283" i="38"/>
  <c r="I1284" i="38"/>
  <c r="I1285" i="38"/>
  <c r="I1286" i="38"/>
  <c r="I1287" i="38"/>
  <c r="I1288" i="38"/>
  <c r="I1289" i="38"/>
  <c r="I1290" i="38"/>
  <c r="I1291" i="38"/>
  <c r="I1292" i="38"/>
  <c r="I1293" i="38"/>
  <c r="I1294" i="38"/>
  <c r="I1295" i="38"/>
  <c r="I1296" i="38"/>
  <c r="I1297" i="38"/>
  <c r="I1298" i="38"/>
  <c r="I1299" i="38"/>
  <c r="I1300" i="38"/>
  <c r="I1301" i="38"/>
  <c r="I1302" i="38"/>
  <c r="I1303" i="38"/>
  <c r="I1304" i="38"/>
  <c r="I1305" i="38"/>
  <c r="I1306" i="38"/>
  <c r="I1307" i="38"/>
  <c r="I1308" i="38"/>
  <c r="I1309" i="38"/>
  <c r="I1310" i="38"/>
  <c r="I1311" i="38"/>
  <c r="I1312" i="38"/>
  <c r="I1313" i="38"/>
  <c r="I1314" i="38"/>
  <c r="I1315" i="38"/>
  <c r="I1316" i="38"/>
  <c r="I1317" i="38"/>
  <c r="I1318" i="38"/>
  <c r="I1319" i="38"/>
  <c r="I1320" i="38"/>
  <c r="I1321" i="38"/>
  <c r="I1322" i="38"/>
  <c r="I1323" i="38"/>
  <c r="I1324" i="38"/>
  <c r="I1325" i="38"/>
  <c r="I1326" i="38"/>
  <c r="I1327" i="38"/>
  <c r="I1328" i="38"/>
  <c r="I1329" i="38"/>
  <c r="I1330" i="38"/>
  <c r="I1331" i="38"/>
  <c r="I1332" i="38"/>
  <c r="I1333" i="38"/>
  <c r="I1334" i="38"/>
  <c r="I1335" i="38"/>
  <c r="I1336" i="38"/>
  <c r="I1337" i="38"/>
  <c r="I1338" i="38"/>
  <c r="I1339" i="38"/>
  <c r="I1340" i="38"/>
  <c r="I1341" i="38"/>
  <c r="I1342" i="38"/>
  <c r="I1343" i="38"/>
  <c r="I1344" i="38"/>
  <c r="I1345" i="38"/>
  <c r="I1346" i="38"/>
  <c r="I1347" i="38"/>
  <c r="I1348" i="38"/>
  <c r="I1349" i="38"/>
  <c r="I1350" i="38"/>
  <c r="I1351" i="38"/>
  <c r="I1352" i="38"/>
  <c r="I1353" i="38"/>
  <c r="I1354" i="38"/>
  <c r="I1355" i="38"/>
  <c r="I1356" i="38"/>
  <c r="I1357" i="38"/>
  <c r="I1358" i="38"/>
  <c r="I1359" i="38"/>
  <c r="I1360" i="38"/>
  <c r="I1361" i="38"/>
  <c r="I1362" i="38"/>
  <c r="I1363" i="38"/>
  <c r="I1364" i="38"/>
  <c r="I1365" i="38"/>
  <c r="I1366" i="38"/>
  <c r="I1367" i="38"/>
  <c r="I1368" i="38"/>
  <c r="I1369" i="38"/>
  <c r="I1370" i="38"/>
  <c r="I1371" i="38"/>
  <c r="I1372" i="38"/>
  <c r="I1373" i="38"/>
  <c r="I1374" i="38"/>
  <c r="I1375" i="38"/>
  <c r="I1376" i="38"/>
  <c r="I1377" i="38"/>
  <c r="I1378" i="38"/>
  <c r="I1379" i="38"/>
  <c r="I1380" i="38"/>
  <c r="I1381" i="38"/>
  <c r="I1382" i="38"/>
  <c r="I1383" i="38"/>
  <c r="I1384" i="38"/>
  <c r="I1385" i="38"/>
  <c r="I1386" i="38"/>
  <c r="I1387" i="38"/>
  <c r="I1388" i="38"/>
  <c r="I1389" i="38"/>
  <c r="I1390" i="38"/>
  <c r="I1391" i="38"/>
  <c r="I1392" i="38"/>
  <c r="I1393" i="38"/>
  <c r="I1394" i="38"/>
  <c r="I1395" i="38"/>
  <c r="I1396" i="38"/>
  <c r="I1397" i="38"/>
  <c r="I1398" i="38"/>
  <c r="I1399" i="38"/>
  <c r="I1400" i="38"/>
  <c r="I1401" i="38"/>
  <c r="I1402" i="38"/>
  <c r="I1403" i="38"/>
  <c r="I1404" i="38"/>
  <c r="I1405" i="38"/>
  <c r="I1406" i="38"/>
  <c r="I1407" i="38"/>
  <c r="I1408" i="38"/>
  <c r="I1409" i="38"/>
  <c r="I1410" i="38"/>
  <c r="I1411" i="38"/>
  <c r="I1412" i="38"/>
  <c r="I1413" i="38"/>
  <c r="I1414" i="38"/>
  <c r="I1415" i="38"/>
  <c r="I1416" i="38"/>
  <c r="I1417" i="38"/>
  <c r="I1418" i="38"/>
  <c r="I1419" i="38"/>
  <c r="I1420" i="38"/>
  <c r="I1421" i="38"/>
  <c r="I1422" i="38"/>
  <c r="I1423" i="38"/>
  <c r="I1424" i="38"/>
  <c r="I1425" i="38"/>
  <c r="I1426" i="38"/>
  <c r="I1427" i="38"/>
  <c r="I1428" i="38"/>
  <c r="I1429" i="38"/>
  <c r="I1430" i="38"/>
  <c r="I1431" i="38"/>
  <c r="I1432" i="38"/>
  <c r="I1433" i="38"/>
  <c r="I1434" i="38"/>
  <c r="I1435" i="38"/>
  <c r="I1436" i="38"/>
  <c r="I1437" i="38"/>
  <c r="I1438" i="38"/>
  <c r="I1439" i="38"/>
  <c r="I1440" i="38"/>
  <c r="I1441" i="38"/>
  <c r="I1442" i="38"/>
  <c r="I1443" i="38"/>
  <c r="I1444" i="38"/>
  <c r="I1445" i="38"/>
  <c r="I1446" i="38"/>
  <c r="I1447" i="38"/>
  <c r="I1448" i="38"/>
  <c r="I1449" i="38"/>
  <c r="I1450" i="38"/>
  <c r="I1451" i="38"/>
  <c r="I1452" i="38"/>
  <c r="I1453" i="38"/>
  <c r="I1454" i="38"/>
  <c r="I1455" i="38"/>
  <c r="I1456" i="38"/>
  <c r="I1457" i="38"/>
  <c r="I1458" i="38"/>
  <c r="I1459" i="38"/>
  <c r="I1460" i="38"/>
  <c r="I1461" i="38"/>
  <c r="I1462" i="38"/>
  <c r="I1463" i="38"/>
  <c r="I1464" i="38"/>
  <c r="I1465" i="38"/>
  <c r="I1466" i="38"/>
  <c r="I1467" i="38"/>
  <c r="I1468" i="38"/>
  <c r="I1469" i="38"/>
  <c r="I1470" i="38"/>
  <c r="I1471" i="38"/>
  <c r="I1472" i="38"/>
  <c r="I1473" i="38"/>
  <c r="I1474" i="38"/>
  <c r="I1475" i="38"/>
  <c r="I1476" i="38"/>
  <c r="I1477" i="38"/>
  <c r="I1478" i="38"/>
  <c r="I1479" i="38"/>
  <c r="I1480" i="38"/>
  <c r="I1481" i="38"/>
  <c r="I1482" i="38"/>
  <c r="I1483" i="38"/>
  <c r="I1484" i="38"/>
  <c r="I1485" i="38"/>
  <c r="I1486" i="38"/>
  <c r="I1487" i="38"/>
  <c r="I1488" i="38"/>
  <c r="I1489" i="38"/>
  <c r="I1490" i="38"/>
  <c r="I1491" i="38"/>
  <c r="I1492" i="38"/>
  <c r="I1493" i="38"/>
  <c r="I1494" i="38"/>
  <c r="I1495" i="38"/>
  <c r="I1496" i="38"/>
  <c r="I1497" i="38"/>
  <c r="I1498" i="38"/>
  <c r="I1499" i="38"/>
  <c r="I1500" i="38"/>
  <c r="I1501" i="38"/>
  <c r="I1502" i="38"/>
  <c r="I1503" i="38"/>
  <c r="I1504" i="38"/>
  <c r="I1505" i="38"/>
  <c r="I1506" i="38"/>
  <c r="I1507" i="38"/>
  <c r="I1508" i="38"/>
  <c r="I1509" i="38"/>
  <c r="I1510" i="38"/>
  <c r="I1511" i="38"/>
  <c r="I1512" i="38"/>
  <c r="I1513" i="38"/>
  <c r="I1514" i="38"/>
  <c r="I1515" i="38"/>
  <c r="I1516" i="38"/>
  <c r="I1517" i="38"/>
  <c r="I1518" i="38"/>
  <c r="I1519" i="38"/>
  <c r="I1520" i="38"/>
  <c r="I1521" i="38"/>
  <c r="I1522" i="38"/>
  <c r="I1523" i="38"/>
  <c r="I1524" i="38"/>
  <c r="I1525" i="38"/>
  <c r="I1526" i="38"/>
  <c r="I1527" i="38"/>
  <c r="I1528" i="38"/>
  <c r="I1529" i="38"/>
  <c r="I1530" i="38"/>
  <c r="I1531" i="38"/>
  <c r="I1532" i="38"/>
  <c r="I1533" i="38"/>
  <c r="I1534" i="38"/>
  <c r="I1535" i="38"/>
  <c r="I1536" i="38"/>
  <c r="I1537" i="38"/>
  <c r="I1538" i="38"/>
  <c r="I1539" i="38"/>
  <c r="I1540" i="38"/>
  <c r="I1541" i="38"/>
  <c r="I1542" i="38"/>
  <c r="I1543" i="38"/>
  <c r="I1544" i="38"/>
  <c r="I1545" i="38"/>
  <c r="I1546" i="38"/>
  <c r="I1547" i="38"/>
  <c r="I1548" i="38"/>
  <c r="I1549" i="38"/>
  <c r="I1550" i="38"/>
  <c r="I1551" i="38"/>
  <c r="I1552" i="38"/>
  <c r="I1553" i="38"/>
  <c r="I1554" i="38"/>
  <c r="I1555" i="38"/>
  <c r="I1556" i="38"/>
  <c r="I1557" i="38"/>
  <c r="I1558" i="38"/>
  <c r="I1559" i="38"/>
  <c r="I1560" i="38"/>
  <c r="I1561" i="38"/>
  <c r="I1562" i="38"/>
  <c r="I1563" i="38"/>
  <c r="I1564" i="38"/>
  <c r="I1565" i="38"/>
  <c r="I1566" i="38"/>
  <c r="I1567" i="38"/>
  <c r="I1568" i="38"/>
  <c r="I1569" i="38"/>
  <c r="I1570" i="38"/>
  <c r="I1571" i="38"/>
  <c r="I1572" i="38"/>
  <c r="I1573" i="38"/>
  <c r="I1574" i="38"/>
  <c r="I1575" i="38"/>
  <c r="I1576" i="38"/>
  <c r="I1577" i="38"/>
  <c r="I1578" i="38"/>
  <c r="I1579" i="38"/>
  <c r="I1580" i="38"/>
  <c r="I1581" i="38"/>
  <c r="I1582" i="38"/>
  <c r="I1583" i="38"/>
  <c r="I1584" i="38"/>
  <c r="I1585" i="38"/>
  <c r="I1586" i="38"/>
  <c r="I1587" i="38"/>
  <c r="I1588" i="38"/>
  <c r="I1589" i="38"/>
  <c r="I1590" i="38"/>
  <c r="I1591" i="38"/>
  <c r="I1592" i="38"/>
  <c r="I1593" i="38"/>
  <c r="I1594" i="38"/>
  <c r="I1595" i="38"/>
  <c r="I1596" i="38"/>
  <c r="I1597" i="38"/>
  <c r="I1598" i="38"/>
  <c r="I1599" i="38"/>
  <c r="I1600" i="38"/>
  <c r="I1601" i="38"/>
  <c r="I1602" i="38"/>
  <c r="I1603" i="38"/>
  <c r="I1604" i="38"/>
  <c r="I1605" i="38"/>
  <c r="I1606" i="38"/>
  <c r="I1607" i="38"/>
  <c r="I1608" i="38"/>
  <c r="I1609" i="38"/>
  <c r="I1610" i="38"/>
  <c r="I1611" i="38"/>
  <c r="I1612" i="38"/>
  <c r="I1613" i="38"/>
  <c r="I1614" i="38"/>
  <c r="I1615" i="38"/>
  <c r="I1616" i="38"/>
  <c r="I1617" i="38"/>
  <c r="I1618" i="38"/>
  <c r="I1619" i="38"/>
  <c r="I1620" i="38"/>
  <c r="I1621" i="38"/>
  <c r="I1622" i="38"/>
  <c r="I1623" i="38"/>
  <c r="I1624" i="38"/>
  <c r="I1625" i="38"/>
  <c r="I1626" i="38"/>
  <c r="I1627" i="38"/>
  <c r="I1628" i="38"/>
  <c r="I1629" i="38"/>
  <c r="I1630" i="38"/>
  <c r="I1631" i="38"/>
  <c r="I1632" i="38"/>
  <c r="I1633" i="38"/>
  <c r="I1634" i="38"/>
  <c r="I1635" i="38"/>
  <c r="I1636" i="38"/>
  <c r="I1637" i="38"/>
  <c r="I1638" i="38"/>
  <c r="I1639" i="38"/>
  <c r="I1640" i="38"/>
  <c r="I1641" i="38"/>
  <c r="I1642" i="38"/>
  <c r="I1643" i="38"/>
  <c r="I1644" i="38"/>
  <c r="I1645" i="38"/>
  <c r="I1646" i="38"/>
  <c r="I1647" i="38"/>
  <c r="I1648" i="38"/>
  <c r="I1649" i="38"/>
  <c r="I1650" i="38"/>
  <c r="I1651" i="38"/>
  <c r="I1652" i="38"/>
  <c r="I1653" i="38"/>
  <c r="I1654" i="38"/>
  <c r="I1655" i="38"/>
  <c r="I1656" i="38"/>
  <c r="I1657" i="38"/>
  <c r="I1658" i="38"/>
  <c r="I1659" i="38"/>
  <c r="I1660" i="38"/>
  <c r="I1661" i="38"/>
  <c r="I1662" i="38"/>
  <c r="I1663" i="38"/>
  <c r="I1664" i="38"/>
  <c r="I1665" i="38"/>
  <c r="I1666" i="38"/>
  <c r="I1667" i="38"/>
  <c r="I1668" i="38"/>
  <c r="I1669" i="38"/>
  <c r="I1670" i="38"/>
  <c r="I1671" i="38"/>
  <c r="I1672" i="38"/>
  <c r="I1673" i="38"/>
  <c r="I1674" i="38"/>
  <c r="I1675" i="38"/>
  <c r="I1676" i="38"/>
  <c r="I1677" i="38"/>
  <c r="I1678" i="38"/>
  <c r="I1679" i="38"/>
  <c r="I1680" i="38"/>
  <c r="I1681" i="38"/>
  <c r="I1682" i="38"/>
  <c r="I1683" i="38"/>
  <c r="I1684" i="38"/>
  <c r="I1685" i="38"/>
  <c r="I1686" i="38"/>
  <c r="I1687" i="38"/>
  <c r="I1688" i="38"/>
  <c r="I1689" i="38"/>
  <c r="I1690" i="38"/>
  <c r="I1691" i="38"/>
  <c r="I1692" i="38"/>
  <c r="I1693" i="38"/>
  <c r="I1694" i="38"/>
  <c r="I1695" i="38"/>
  <c r="I1696" i="38"/>
  <c r="I1697" i="38"/>
  <c r="I1698" i="38"/>
  <c r="I1699" i="38"/>
  <c r="I1700" i="38"/>
  <c r="I1701" i="38"/>
  <c r="I1702" i="38"/>
  <c r="I1703" i="38"/>
  <c r="I1704" i="38"/>
  <c r="I1705" i="38"/>
  <c r="I1706" i="38"/>
  <c r="I1707" i="38"/>
  <c r="I1708" i="38"/>
  <c r="I1709" i="38"/>
  <c r="I1710" i="38"/>
  <c r="I1711" i="38"/>
  <c r="I1712" i="38"/>
  <c r="I1713" i="38"/>
  <c r="I1714" i="38"/>
  <c r="I1715" i="38"/>
  <c r="I1716" i="38"/>
  <c r="I1717" i="38"/>
  <c r="I1718" i="38"/>
  <c r="I1719" i="38"/>
  <c r="I1720" i="38"/>
  <c r="I1721" i="38"/>
  <c r="I1722" i="38"/>
  <c r="I1723" i="38"/>
  <c r="I1724" i="38"/>
  <c r="I1725" i="38"/>
  <c r="I1726" i="38"/>
  <c r="I1727" i="38"/>
  <c r="I1728" i="38"/>
  <c r="I1729" i="38"/>
  <c r="I1730" i="38"/>
  <c r="I1731" i="38"/>
  <c r="I1732" i="38"/>
  <c r="I1733" i="38"/>
  <c r="I1734" i="38"/>
  <c r="I1735" i="38"/>
  <c r="I1736" i="38"/>
  <c r="I1737" i="38"/>
  <c r="I1738" i="38"/>
  <c r="I1739" i="38"/>
  <c r="I1740" i="38"/>
  <c r="I1741" i="38"/>
  <c r="I1742" i="38"/>
  <c r="I1743" i="38"/>
  <c r="I1744" i="38"/>
  <c r="I1745" i="38"/>
  <c r="I1746" i="38"/>
  <c r="I1747" i="38"/>
  <c r="I1748" i="38"/>
  <c r="I1749" i="38"/>
  <c r="I1750" i="38"/>
  <c r="I1751" i="38"/>
  <c r="I1752" i="38"/>
  <c r="I1753" i="38"/>
  <c r="I1754" i="38"/>
  <c r="I1755" i="38"/>
  <c r="I1756" i="38"/>
  <c r="I1757" i="38"/>
  <c r="I1758" i="38"/>
  <c r="I1759" i="38"/>
  <c r="I1760" i="38"/>
  <c r="I1761" i="38"/>
  <c r="I1762" i="38"/>
  <c r="I1763" i="38"/>
  <c r="I1764" i="38"/>
  <c r="I1765" i="38"/>
  <c r="I1766" i="38"/>
  <c r="I1767" i="38"/>
  <c r="I1768" i="38"/>
  <c r="I1769" i="38"/>
  <c r="I1770" i="38"/>
  <c r="I1771" i="38"/>
  <c r="I1772" i="38"/>
  <c r="I1773" i="38"/>
  <c r="I1774" i="38"/>
  <c r="I1775" i="38"/>
  <c r="I1776" i="38"/>
  <c r="I1777" i="38"/>
  <c r="I1778" i="38"/>
  <c r="I1779" i="38"/>
  <c r="I1780" i="38"/>
  <c r="I1781" i="38"/>
  <c r="I1782" i="38"/>
  <c r="I1783" i="38"/>
  <c r="I1784" i="38"/>
  <c r="I1785" i="38"/>
  <c r="I1786" i="38"/>
  <c r="I1787" i="38"/>
  <c r="I1788" i="38"/>
  <c r="I1789" i="38"/>
  <c r="I1790" i="38"/>
  <c r="I1791" i="38"/>
  <c r="I1792" i="38"/>
  <c r="I1793" i="38"/>
  <c r="I1794" i="38"/>
  <c r="I1795" i="38"/>
  <c r="I1796" i="38"/>
  <c r="I1797" i="38"/>
  <c r="I1798" i="38"/>
  <c r="I1799" i="38"/>
  <c r="I1800" i="38"/>
  <c r="I1801" i="38"/>
  <c r="I1802" i="38"/>
  <c r="I1803" i="38"/>
  <c r="I1804" i="38"/>
  <c r="I1805" i="38"/>
  <c r="I1806" i="38"/>
  <c r="I1807" i="38"/>
  <c r="I1808" i="38"/>
  <c r="I1809" i="38"/>
  <c r="I1810" i="38"/>
  <c r="I1811" i="38"/>
  <c r="I1812" i="38"/>
  <c r="I1813" i="38"/>
  <c r="I1814" i="38"/>
  <c r="I1815" i="38"/>
  <c r="I1816" i="38"/>
  <c r="I1817" i="38"/>
  <c r="I1818" i="38"/>
  <c r="I1819" i="38"/>
  <c r="I1820" i="38"/>
  <c r="I1821" i="38"/>
  <c r="I1822" i="38"/>
  <c r="I1823" i="38"/>
  <c r="I1824" i="38"/>
  <c r="I1825" i="38"/>
  <c r="I1826" i="38"/>
  <c r="I1827" i="38"/>
  <c r="I1828" i="38"/>
  <c r="I1829" i="38"/>
  <c r="I1830" i="38"/>
  <c r="I1831" i="38"/>
  <c r="I1832" i="38"/>
  <c r="I1833" i="38"/>
  <c r="I1834" i="38"/>
  <c r="I1835" i="38"/>
  <c r="I1836" i="38"/>
  <c r="I1837" i="38"/>
  <c r="I1838" i="38"/>
  <c r="I1839" i="38"/>
  <c r="I1840" i="38"/>
  <c r="I1841" i="38"/>
  <c r="I1842" i="38"/>
  <c r="I1843" i="38"/>
  <c r="I1844" i="38"/>
  <c r="I1845" i="38"/>
  <c r="I1846" i="38"/>
  <c r="I1847" i="38"/>
  <c r="I1848" i="38"/>
  <c r="I1849" i="38"/>
  <c r="I1850" i="38"/>
  <c r="I1851" i="38"/>
  <c r="I1852" i="38"/>
  <c r="I1853" i="38"/>
  <c r="I1854" i="38"/>
  <c r="I1855" i="38"/>
  <c r="I1856" i="38"/>
  <c r="I1857" i="38"/>
  <c r="I1858" i="38"/>
  <c r="I1859" i="38"/>
  <c r="I1860" i="38"/>
  <c r="I1861" i="38"/>
  <c r="I1862" i="38"/>
  <c r="I1863" i="38"/>
  <c r="I1864" i="38"/>
  <c r="I1865" i="38"/>
  <c r="I1866" i="38"/>
  <c r="I1867" i="38"/>
  <c r="I1868" i="38"/>
  <c r="I1869" i="38"/>
  <c r="I1870" i="38"/>
  <c r="I1871" i="38"/>
  <c r="I1872" i="38"/>
  <c r="I1873" i="38"/>
  <c r="I1874" i="38"/>
  <c r="I1875" i="38"/>
  <c r="I1876" i="38"/>
  <c r="I1877" i="38"/>
  <c r="I1878" i="38"/>
  <c r="I1879" i="38"/>
  <c r="I1880" i="38"/>
  <c r="I1881" i="38"/>
  <c r="I1882" i="38"/>
  <c r="I1883" i="38"/>
  <c r="I1884" i="38"/>
  <c r="I1885" i="38"/>
  <c r="I1886" i="38"/>
  <c r="I1887" i="38"/>
  <c r="I1888" i="38"/>
  <c r="I1889" i="38"/>
  <c r="I1890" i="38"/>
  <c r="I1891" i="38"/>
  <c r="I1892" i="38"/>
  <c r="I1893" i="38"/>
  <c r="I1894" i="38"/>
  <c r="I1895" i="38"/>
  <c r="I1896" i="38"/>
  <c r="I1897" i="38"/>
  <c r="I1898" i="38"/>
  <c r="I1899" i="38"/>
  <c r="I1900" i="38"/>
  <c r="I1901" i="38"/>
  <c r="I1902" i="38"/>
  <c r="I1903" i="38"/>
  <c r="I1904" i="38"/>
  <c r="I1905" i="38"/>
  <c r="I1906" i="38"/>
  <c r="I1907" i="38"/>
  <c r="I1908" i="38"/>
  <c r="I1909" i="38"/>
  <c r="I1910" i="38"/>
  <c r="I1911" i="38"/>
  <c r="I1912" i="38"/>
  <c r="I1913" i="38"/>
  <c r="I1914" i="38"/>
  <c r="I1915" i="38"/>
  <c r="I1916" i="38"/>
  <c r="I1917" i="38"/>
  <c r="I1918" i="38"/>
  <c r="I1919" i="38"/>
  <c r="I1920" i="38"/>
  <c r="I1921" i="38"/>
  <c r="I1922" i="38"/>
  <c r="I1923" i="38"/>
  <c r="I1924" i="38"/>
  <c r="I1925" i="38"/>
  <c r="I1926" i="38"/>
  <c r="I1927" i="38"/>
  <c r="I1928" i="38"/>
  <c r="I1929" i="38"/>
  <c r="I1930" i="38"/>
  <c r="I1931" i="38"/>
  <c r="I1932" i="38"/>
  <c r="I1933" i="38"/>
  <c r="I1934" i="38"/>
  <c r="I1935" i="38"/>
  <c r="I1936" i="38"/>
  <c r="I1937" i="38"/>
  <c r="I1938" i="38"/>
  <c r="I1939" i="38"/>
  <c r="I1940" i="38"/>
  <c r="I1941" i="38"/>
  <c r="I1942" i="38"/>
  <c r="I1943" i="38"/>
  <c r="I1944" i="38"/>
  <c r="I1945" i="38"/>
  <c r="I1946" i="38"/>
  <c r="I1947" i="38"/>
  <c r="I1948" i="38"/>
  <c r="I1949" i="38"/>
  <c r="I1950" i="38"/>
  <c r="I1951" i="38"/>
  <c r="I1952" i="38"/>
  <c r="I1953" i="38"/>
  <c r="I1954" i="38"/>
  <c r="I1955" i="38"/>
  <c r="I1956" i="38"/>
  <c r="I1957" i="38"/>
  <c r="I1958" i="38"/>
  <c r="I1959" i="38"/>
  <c r="I1960" i="38"/>
  <c r="I1961" i="38"/>
  <c r="I1962" i="38"/>
  <c r="I1963" i="38"/>
  <c r="I1964" i="38"/>
  <c r="I1965" i="38"/>
  <c r="I1966" i="38"/>
  <c r="I1967" i="38"/>
  <c r="I1968" i="38"/>
  <c r="I1969" i="38"/>
  <c r="I1970" i="38"/>
  <c r="I1971" i="38"/>
  <c r="I1972" i="38"/>
  <c r="I1973" i="38"/>
  <c r="I1974" i="38"/>
  <c r="I1975" i="38"/>
  <c r="I1976" i="38"/>
  <c r="I1977" i="38"/>
  <c r="I1978" i="38"/>
  <c r="I1979" i="38"/>
  <c r="I1980" i="38"/>
  <c r="I1981" i="38"/>
  <c r="I1982" i="38"/>
  <c r="I1983" i="38"/>
  <c r="I1984" i="38"/>
  <c r="I1985" i="38"/>
  <c r="I1986" i="38"/>
  <c r="I1987" i="38"/>
  <c r="I1988" i="38"/>
  <c r="I1989" i="38"/>
  <c r="I1990" i="38"/>
  <c r="I1991" i="38"/>
  <c r="I1992" i="38"/>
  <c r="I1993" i="38"/>
  <c r="I1994" i="38"/>
  <c r="I1995" i="38"/>
  <c r="I1996" i="38"/>
  <c r="I1997" i="38"/>
  <c r="I1998" i="38"/>
  <c r="I1999" i="38"/>
  <c r="I2000" i="38"/>
  <c r="I2001" i="38"/>
  <c r="I2002" i="38"/>
  <c r="I2003" i="38"/>
  <c r="I2004" i="38"/>
  <c r="I2005" i="38"/>
  <c r="I2006" i="38"/>
  <c r="I2007" i="38"/>
  <c r="I2008" i="38"/>
  <c r="I2009" i="38"/>
  <c r="I2010" i="38"/>
  <c r="I2011" i="38"/>
  <c r="I2012" i="38"/>
  <c r="I2013" i="38"/>
  <c r="I2014" i="38"/>
  <c r="I2015" i="38"/>
  <c r="I2016" i="38"/>
  <c r="I2017" i="38"/>
  <c r="I2018" i="38"/>
  <c r="I2019" i="38"/>
  <c r="I2020" i="38"/>
  <c r="I2021" i="38"/>
  <c r="I2022" i="38"/>
  <c r="I2023" i="38"/>
  <c r="I2024" i="38"/>
  <c r="I2025" i="38"/>
  <c r="I2026" i="38"/>
  <c r="I2027" i="38"/>
  <c r="I2028" i="38"/>
  <c r="I2029" i="38"/>
  <c r="I2030" i="38"/>
  <c r="I2031" i="38"/>
  <c r="I2032" i="38"/>
  <c r="I2033" i="38"/>
  <c r="I2034" i="38"/>
  <c r="I2035" i="38"/>
  <c r="I2036" i="38"/>
  <c r="I2037" i="38"/>
  <c r="I2038" i="38"/>
  <c r="I2039" i="38"/>
  <c r="I2040" i="38"/>
  <c r="I2041" i="38"/>
  <c r="I2042" i="38"/>
  <c r="I2043" i="38"/>
  <c r="I2044" i="38"/>
  <c r="I2045" i="38"/>
  <c r="I2046" i="38"/>
  <c r="I2047" i="38"/>
  <c r="I2048" i="38"/>
  <c r="I2049" i="38"/>
  <c r="I2050" i="38"/>
  <c r="I2051" i="38"/>
  <c r="I2052" i="38"/>
  <c r="I2053" i="38"/>
  <c r="I2054" i="38"/>
  <c r="I2055" i="38"/>
  <c r="I2056" i="38"/>
  <c r="I2057" i="38"/>
  <c r="I2058" i="38"/>
  <c r="I2059" i="38"/>
  <c r="I2060" i="38"/>
  <c r="I2061" i="38"/>
  <c r="I2062" i="38"/>
  <c r="I2063" i="38"/>
  <c r="I2064" i="38"/>
  <c r="I2065" i="38"/>
  <c r="I2066" i="38"/>
  <c r="I2067" i="38"/>
  <c r="I2068" i="38"/>
  <c r="I2069" i="38"/>
  <c r="I2070" i="38"/>
  <c r="I2071" i="38"/>
  <c r="I2072" i="38"/>
  <c r="I2073" i="38"/>
  <c r="I2074" i="38"/>
  <c r="I2075" i="38"/>
  <c r="I2076" i="38"/>
  <c r="I2077" i="38"/>
  <c r="I2078" i="38"/>
  <c r="I2079" i="38"/>
  <c r="I2080" i="38"/>
  <c r="I2081" i="38"/>
  <c r="I2082" i="38"/>
  <c r="I2083" i="38"/>
  <c r="I2084" i="38"/>
  <c r="I2085" i="38"/>
  <c r="I2086" i="38"/>
  <c r="I2087" i="38"/>
  <c r="I2088" i="38"/>
  <c r="I2089" i="38"/>
  <c r="I2090" i="38"/>
  <c r="I2091" i="38"/>
  <c r="I2092" i="38"/>
  <c r="I2093" i="38"/>
  <c r="I2094" i="38"/>
  <c r="I2095" i="38"/>
  <c r="I2096" i="38"/>
  <c r="I2097" i="38"/>
  <c r="I2098" i="38"/>
  <c r="I2099" i="38"/>
  <c r="I2100" i="38"/>
  <c r="I2101" i="38"/>
  <c r="I2102" i="38"/>
  <c r="I2103" i="38"/>
  <c r="I2104" i="38"/>
  <c r="I2105" i="38"/>
  <c r="I2106" i="38"/>
  <c r="I2107" i="38"/>
  <c r="I2108" i="38"/>
  <c r="I2109" i="38"/>
  <c r="I2110" i="38"/>
  <c r="I2111" i="38"/>
  <c r="I2112" i="38"/>
  <c r="I2113" i="38"/>
  <c r="I2114" i="38"/>
  <c r="I2115" i="38"/>
  <c r="I2116" i="38"/>
  <c r="I2117" i="38"/>
  <c r="I2118" i="38"/>
  <c r="I2119" i="38"/>
  <c r="I2120" i="38"/>
  <c r="I2121" i="38"/>
  <c r="I2122" i="38"/>
  <c r="I2123" i="38"/>
  <c r="I2124" i="38"/>
  <c r="I2125" i="38"/>
  <c r="I2126" i="38"/>
  <c r="I2127" i="38"/>
  <c r="I2128" i="38"/>
  <c r="I2129" i="38"/>
  <c r="I2130" i="38"/>
  <c r="I2131" i="38"/>
  <c r="I2132" i="38"/>
  <c r="I2133" i="38"/>
  <c r="I2134" i="38"/>
  <c r="I2135" i="38"/>
  <c r="I2136" i="38"/>
  <c r="I2137" i="38"/>
  <c r="I2138" i="38"/>
  <c r="I2139" i="38"/>
  <c r="I2140" i="38"/>
  <c r="I2141" i="38"/>
  <c r="I2142" i="38"/>
  <c r="I2143" i="38"/>
  <c r="I2144" i="38"/>
  <c r="I2145" i="38"/>
  <c r="I2146" i="38"/>
  <c r="I2147" i="38"/>
  <c r="I2148" i="38"/>
  <c r="I2149" i="38"/>
  <c r="I2150" i="38"/>
  <c r="I2151" i="38"/>
  <c r="I2152" i="38"/>
  <c r="I2153" i="38"/>
  <c r="I2154" i="38"/>
  <c r="I2155" i="38"/>
  <c r="I2156" i="38"/>
  <c r="I2157" i="38"/>
  <c r="I2158" i="38"/>
  <c r="I2159" i="38"/>
  <c r="I2160" i="38"/>
  <c r="I2161" i="38"/>
  <c r="I2162" i="38"/>
  <c r="I2163" i="38"/>
  <c r="I2164" i="38"/>
  <c r="I2165" i="38"/>
  <c r="I2166" i="38"/>
  <c r="I2167" i="38"/>
  <c r="I2168" i="38"/>
  <c r="I2169" i="38"/>
  <c r="I2170" i="38"/>
  <c r="I2171" i="38"/>
  <c r="I2172" i="38"/>
  <c r="I2173" i="38"/>
  <c r="I2174" i="38"/>
  <c r="I2175" i="38"/>
  <c r="I2176" i="38"/>
  <c r="I2177" i="38"/>
  <c r="I2178" i="38"/>
  <c r="I2179" i="38"/>
  <c r="I2180" i="38"/>
  <c r="I2181" i="38"/>
  <c r="I2182" i="38"/>
  <c r="I2183" i="38"/>
  <c r="I2184" i="38"/>
  <c r="I2185" i="38"/>
  <c r="I2186" i="38"/>
  <c r="I2187" i="38"/>
  <c r="I2188" i="38"/>
  <c r="I2189" i="38"/>
  <c r="I2190" i="38"/>
  <c r="I2191" i="38"/>
  <c r="I2192" i="38"/>
  <c r="I2193" i="38"/>
  <c r="I2194" i="38"/>
  <c r="I2195" i="38"/>
  <c r="I2196" i="38"/>
  <c r="I2197" i="38"/>
  <c r="I2198" i="38"/>
  <c r="I2199" i="38"/>
  <c r="I2200" i="38"/>
  <c r="I2201" i="38"/>
  <c r="I2202" i="38"/>
  <c r="I2203" i="38"/>
  <c r="I2204" i="38"/>
  <c r="I2205" i="38"/>
  <c r="I2206" i="38"/>
  <c r="I2207" i="38"/>
  <c r="I2208" i="38"/>
  <c r="I2209" i="38"/>
  <c r="I2210" i="38"/>
  <c r="I2211" i="38"/>
  <c r="I2212" i="38"/>
  <c r="I2213" i="38"/>
  <c r="I2214" i="38"/>
  <c r="I2215" i="38"/>
  <c r="I2216" i="38"/>
  <c r="I2217" i="38"/>
  <c r="I2218" i="38"/>
  <c r="I2219" i="38"/>
  <c r="I2220" i="38"/>
  <c r="I2221" i="38"/>
  <c r="I2222" i="38"/>
  <c r="I2223" i="38"/>
  <c r="I2224" i="38"/>
  <c r="I2225" i="38"/>
  <c r="I2226" i="38"/>
  <c r="I2227" i="38"/>
  <c r="I2228" i="38"/>
  <c r="I2229" i="38"/>
  <c r="I2230" i="38"/>
  <c r="I2231" i="38"/>
  <c r="I2232" i="38"/>
  <c r="I2233" i="38"/>
  <c r="I2234" i="38"/>
  <c r="I2235" i="38"/>
  <c r="I2236" i="38"/>
  <c r="I2237" i="38"/>
  <c r="I2238" i="38"/>
  <c r="I2239" i="38"/>
  <c r="I2240" i="38"/>
  <c r="I2241" i="38"/>
  <c r="I2242" i="38"/>
  <c r="I2243" i="38"/>
  <c r="I2244" i="38"/>
  <c r="I2245" i="38"/>
  <c r="I2246" i="38"/>
  <c r="I2247" i="38"/>
  <c r="I2248" i="38"/>
  <c r="I2249" i="38"/>
  <c r="I2250" i="38"/>
  <c r="I2251" i="38"/>
  <c r="I2252" i="38"/>
  <c r="I2253" i="38"/>
  <c r="I2254" i="38"/>
  <c r="I2" i="38"/>
  <c r="R3" i="42"/>
  <c r="R4" i="42"/>
  <c r="R5" i="42"/>
  <c r="R6" i="42"/>
  <c r="R7" i="42"/>
  <c r="R8" i="42"/>
  <c r="R9" i="42"/>
  <c r="R10" i="42"/>
  <c r="R11" i="42"/>
  <c r="R12" i="42"/>
  <c r="R13" i="42"/>
  <c r="R14" i="42"/>
  <c r="R15" i="42"/>
  <c r="R16" i="42"/>
  <c r="R17" i="42"/>
  <c r="R18" i="42"/>
  <c r="R19" i="42"/>
  <c r="R20" i="42"/>
  <c r="R21" i="42"/>
  <c r="R22" i="42"/>
  <c r="R23" i="42"/>
  <c r="R24" i="42"/>
  <c r="R25" i="42"/>
  <c r="R26" i="42"/>
  <c r="R27" i="42"/>
  <c r="R28" i="42"/>
  <c r="R29" i="42"/>
  <c r="R30" i="42"/>
  <c r="R31" i="42"/>
  <c r="R32" i="42"/>
  <c r="R33" i="42"/>
  <c r="R34" i="42"/>
  <c r="R35" i="42"/>
  <c r="R36" i="42"/>
  <c r="R37" i="42"/>
  <c r="R38" i="42"/>
  <c r="R39" i="42"/>
  <c r="R40" i="42"/>
  <c r="R41" i="42"/>
  <c r="R42" i="42"/>
  <c r="R43" i="42"/>
  <c r="R44" i="42"/>
  <c r="R45" i="42"/>
  <c r="R46" i="42"/>
  <c r="R47" i="42"/>
  <c r="R48" i="42"/>
  <c r="R49" i="42"/>
  <c r="R50" i="42"/>
  <c r="R51" i="42"/>
  <c r="R52" i="42"/>
  <c r="R53" i="42"/>
  <c r="R54" i="42"/>
  <c r="R55" i="42"/>
  <c r="R56" i="42"/>
  <c r="R57" i="42"/>
  <c r="R58" i="42"/>
  <c r="R59" i="42"/>
  <c r="R60" i="42"/>
  <c r="R61" i="42"/>
  <c r="R62" i="42"/>
  <c r="R63" i="42"/>
  <c r="R64" i="42"/>
  <c r="R65" i="42"/>
  <c r="R66" i="42"/>
  <c r="R67" i="42"/>
  <c r="R68" i="42"/>
  <c r="R69" i="42"/>
  <c r="R70" i="42"/>
  <c r="R71" i="42"/>
  <c r="R72" i="42"/>
  <c r="R73" i="42"/>
  <c r="R74" i="42"/>
  <c r="R75" i="42"/>
  <c r="R76" i="42"/>
  <c r="R77" i="42"/>
  <c r="R78" i="42"/>
  <c r="R79" i="42"/>
  <c r="R80" i="42"/>
  <c r="R81" i="42"/>
  <c r="R82" i="42"/>
  <c r="R83" i="42"/>
  <c r="R84" i="42"/>
  <c r="R85" i="42"/>
  <c r="R86" i="42"/>
  <c r="R87" i="42"/>
  <c r="R88" i="42"/>
  <c r="R89" i="42"/>
  <c r="R90" i="42"/>
  <c r="R91" i="42"/>
  <c r="R92" i="42"/>
  <c r="R93" i="42"/>
  <c r="R94" i="42"/>
  <c r="R95" i="42"/>
  <c r="R96" i="42"/>
  <c r="R97" i="42"/>
  <c r="R98" i="42"/>
  <c r="R99" i="42"/>
  <c r="R100" i="42"/>
  <c r="R101" i="42"/>
  <c r="R102" i="42"/>
  <c r="R103" i="42"/>
  <c r="R104" i="42"/>
  <c r="R105" i="42"/>
  <c r="R106" i="42"/>
  <c r="R107" i="42"/>
  <c r="R108" i="42"/>
  <c r="R109" i="42"/>
  <c r="R110" i="42"/>
  <c r="R111" i="42"/>
  <c r="R112" i="42"/>
  <c r="R113" i="42"/>
  <c r="R114" i="42"/>
  <c r="R115" i="42"/>
  <c r="R116" i="42"/>
  <c r="R117" i="42"/>
  <c r="R118" i="42"/>
  <c r="R119" i="42"/>
  <c r="R120" i="42"/>
  <c r="R121" i="42"/>
  <c r="R122" i="42"/>
  <c r="R123" i="42"/>
  <c r="R124" i="42"/>
  <c r="R125" i="42"/>
  <c r="R126" i="42"/>
  <c r="R127" i="42"/>
  <c r="R128" i="42"/>
  <c r="R129" i="42"/>
  <c r="R130" i="42"/>
  <c r="R131" i="42"/>
  <c r="R132" i="42"/>
  <c r="R133" i="42"/>
  <c r="R134" i="42"/>
  <c r="R135" i="42"/>
  <c r="R136" i="42"/>
  <c r="R137" i="42"/>
  <c r="R138" i="42"/>
  <c r="R139" i="42"/>
  <c r="R140" i="42"/>
  <c r="R141" i="42"/>
  <c r="R142" i="42"/>
  <c r="R143" i="42"/>
  <c r="R144" i="42"/>
  <c r="R145" i="42"/>
  <c r="R146" i="42"/>
  <c r="R147" i="42"/>
  <c r="R148" i="42"/>
  <c r="R149" i="42"/>
  <c r="R150" i="42"/>
  <c r="R151" i="42"/>
  <c r="R152" i="42"/>
  <c r="R153" i="42"/>
  <c r="R154" i="42"/>
  <c r="R155" i="42"/>
  <c r="R156" i="42"/>
  <c r="R157" i="42"/>
  <c r="R158" i="42"/>
  <c r="R159" i="42"/>
  <c r="R160" i="42"/>
  <c r="R161" i="42"/>
  <c r="R162" i="42"/>
  <c r="R163" i="42"/>
  <c r="R164" i="42"/>
  <c r="R165" i="42"/>
  <c r="R166" i="42"/>
  <c r="R167" i="42"/>
  <c r="R168" i="42"/>
  <c r="R169" i="42"/>
  <c r="R170" i="42"/>
  <c r="R171" i="42"/>
  <c r="R172" i="42"/>
  <c r="R173" i="42"/>
  <c r="R174" i="42"/>
  <c r="R175" i="42"/>
  <c r="R176" i="42"/>
  <c r="R177" i="42"/>
  <c r="R178" i="42"/>
  <c r="R179" i="42"/>
  <c r="R180" i="42"/>
  <c r="R181" i="42"/>
  <c r="R182" i="42"/>
  <c r="R183" i="42"/>
  <c r="R184" i="42"/>
  <c r="R185" i="42"/>
  <c r="R186" i="42"/>
  <c r="R187" i="42"/>
  <c r="R188" i="42"/>
  <c r="R189" i="42"/>
  <c r="R190" i="42"/>
  <c r="R191" i="42"/>
  <c r="R192" i="42"/>
  <c r="R193" i="42"/>
  <c r="R194" i="42"/>
  <c r="R195" i="42"/>
  <c r="R196" i="42"/>
  <c r="R197" i="42"/>
  <c r="R198" i="42"/>
  <c r="R199" i="42"/>
  <c r="R200" i="42"/>
  <c r="R201" i="42"/>
  <c r="R202" i="42"/>
  <c r="R203" i="42"/>
  <c r="R204" i="42"/>
  <c r="R205" i="42"/>
  <c r="R206" i="42"/>
  <c r="R207" i="42"/>
  <c r="R208" i="42"/>
  <c r="R209" i="42"/>
  <c r="R210" i="42"/>
  <c r="R211" i="42"/>
  <c r="R212" i="42"/>
  <c r="R213" i="42"/>
  <c r="R214" i="42"/>
  <c r="R215" i="42"/>
  <c r="R216" i="42"/>
  <c r="R217" i="42"/>
  <c r="R218" i="42"/>
  <c r="R219" i="42"/>
  <c r="R220" i="42"/>
  <c r="R221" i="42"/>
  <c r="R222" i="42"/>
  <c r="R223" i="42"/>
  <c r="R224" i="42"/>
  <c r="R225" i="42"/>
  <c r="R226" i="42"/>
  <c r="R227" i="42"/>
  <c r="R228" i="42"/>
  <c r="R229" i="42"/>
  <c r="R230" i="42"/>
  <c r="R231" i="42"/>
  <c r="R232" i="42"/>
  <c r="R233" i="42"/>
  <c r="R234" i="42"/>
  <c r="R235" i="42"/>
  <c r="R236" i="42"/>
  <c r="R237" i="42"/>
  <c r="R238" i="42"/>
  <c r="R239" i="42"/>
  <c r="R240" i="42"/>
  <c r="R241" i="42"/>
  <c r="R242" i="42"/>
  <c r="R243" i="42"/>
  <c r="R244" i="42"/>
  <c r="R245" i="42"/>
  <c r="R246" i="42"/>
  <c r="R247" i="42"/>
  <c r="R248" i="42"/>
  <c r="R249" i="42"/>
  <c r="R250" i="42"/>
  <c r="R251" i="42"/>
  <c r="R252" i="42"/>
  <c r="R253" i="42"/>
  <c r="R254" i="42"/>
  <c r="R255" i="42"/>
  <c r="R256" i="42"/>
  <c r="R257" i="42"/>
  <c r="R258" i="42"/>
  <c r="R259" i="42"/>
  <c r="R260" i="42"/>
  <c r="R261" i="42"/>
  <c r="R262" i="42"/>
  <c r="R263" i="42"/>
  <c r="R264" i="42"/>
  <c r="R265" i="42"/>
  <c r="R266" i="42"/>
  <c r="R267" i="42"/>
  <c r="R268" i="42"/>
  <c r="R269" i="42"/>
  <c r="R270" i="42"/>
  <c r="R271" i="42"/>
  <c r="R272" i="42"/>
  <c r="R273" i="42"/>
  <c r="R274" i="42"/>
  <c r="R275" i="42"/>
  <c r="R276" i="42"/>
  <c r="R277" i="42"/>
  <c r="R278" i="42"/>
  <c r="R279" i="42"/>
  <c r="R280" i="42"/>
  <c r="R281" i="42"/>
  <c r="R282" i="42"/>
  <c r="R283" i="42"/>
  <c r="R2" i="42"/>
  <c r="Q3" i="42"/>
  <c r="Q4" i="42"/>
  <c r="Q5" i="42"/>
  <c r="Q6" i="42"/>
  <c r="Q7" i="42"/>
  <c r="Q8" i="42"/>
  <c r="Q9" i="42"/>
  <c r="Q10" i="42"/>
  <c r="Q11" i="42"/>
  <c r="Q12" i="42"/>
  <c r="Q13" i="42"/>
  <c r="Q14" i="42"/>
  <c r="Q15" i="42"/>
  <c r="Q16" i="42"/>
  <c r="Q17" i="42"/>
  <c r="Q18" i="42"/>
  <c r="Q19" i="42"/>
  <c r="Q20" i="42"/>
  <c r="Q21" i="42"/>
  <c r="Q22" i="42"/>
  <c r="Q23" i="42"/>
  <c r="Q24" i="42"/>
  <c r="Q25" i="42"/>
  <c r="Q26" i="42"/>
  <c r="Q27" i="42"/>
  <c r="Q28" i="42"/>
  <c r="Q29" i="42"/>
  <c r="Q30" i="42"/>
  <c r="Q31" i="42"/>
  <c r="Q32" i="42"/>
  <c r="Q33" i="42"/>
  <c r="Q34" i="42"/>
  <c r="Q35" i="42"/>
  <c r="Q36" i="42"/>
  <c r="Q37" i="42"/>
  <c r="Q38" i="42"/>
  <c r="Q39" i="42"/>
  <c r="Q40" i="42"/>
  <c r="Q41" i="42"/>
  <c r="Q42" i="42"/>
  <c r="Q43" i="42"/>
  <c r="Q44" i="42"/>
  <c r="Q45" i="42"/>
  <c r="Q46" i="42"/>
  <c r="Q47" i="42"/>
  <c r="Q48" i="42"/>
  <c r="Q49" i="42"/>
  <c r="Q50" i="42"/>
  <c r="Q51" i="42"/>
  <c r="Q52" i="42"/>
  <c r="Q53" i="42"/>
  <c r="Q54" i="42"/>
  <c r="Q55" i="42"/>
  <c r="Q56" i="42"/>
  <c r="Q57" i="42"/>
  <c r="Q58" i="42"/>
  <c r="Q59" i="42"/>
  <c r="Q60" i="42"/>
  <c r="Q61" i="42"/>
  <c r="Q62" i="42"/>
  <c r="Q63" i="42"/>
  <c r="Q64" i="42"/>
  <c r="Q65" i="42"/>
  <c r="Q66" i="42"/>
  <c r="Q67" i="42"/>
  <c r="Q68" i="42"/>
  <c r="Q69" i="42"/>
  <c r="Q70" i="42"/>
  <c r="Q71" i="42"/>
  <c r="Q72" i="42"/>
  <c r="Q73" i="42"/>
  <c r="Q74" i="42"/>
  <c r="Q75" i="42"/>
  <c r="Q76" i="42"/>
  <c r="Q77" i="42"/>
  <c r="Q78" i="42"/>
  <c r="Q79" i="42"/>
  <c r="Q80" i="42"/>
  <c r="Q81" i="42"/>
  <c r="Q82" i="42"/>
  <c r="Q83" i="42"/>
  <c r="Q84" i="42"/>
  <c r="Q85" i="42"/>
  <c r="Q86" i="42"/>
  <c r="Q87" i="42"/>
  <c r="Q88" i="42"/>
  <c r="Q89" i="42"/>
  <c r="Q90" i="42"/>
  <c r="Q91" i="42"/>
  <c r="Q92" i="42"/>
  <c r="Q93" i="42"/>
  <c r="Q94" i="42"/>
  <c r="Q95" i="42"/>
  <c r="Q96" i="42"/>
  <c r="Q97" i="42"/>
  <c r="Q98" i="42"/>
  <c r="Q99" i="42"/>
  <c r="Q100" i="42"/>
  <c r="Q101" i="42"/>
  <c r="Q102" i="42"/>
  <c r="Q103" i="42"/>
  <c r="Q104" i="42"/>
  <c r="Q105" i="42"/>
  <c r="Q106" i="42"/>
  <c r="Q107" i="42"/>
  <c r="Q108" i="42"/>
  <c r="Q109" i="42"/>
  <c r="Q110" i="42"/>
  <c r="Q111" i="42"/>
  <c r="Q112" i="42"/>
  <c r="Q113" i="42"/>
  <c r="Q114" i="42"/>
  <c r="Q115" i="42"/>
  <c r="Q116" i="42"/>
  <c r="Q117" i="42"/>
  <c r="Q118" i="42"/>
  <c r="Q119" i="42"/>
  <c r="Q120" i="42"/>
  <c r="Q121" i="42"/>
  <c r="Q122" i="42"/>
  <c r="Q123" i="42"/>
  <c r="Q124" i="42"/>
  <c r="Q125" i="42"/>
  <c r="Q126" i="42"/>
  <c r="Q127" i="42"/>
  <c r="Q128" i="42"/>
  <c r="Q129" i="42"/>
  <c r="Q130" i="42"/>
  <c r="Q131" i="42"/>
  <c r="Q132" i="42"/>
  <c r="Q133" i="42"/>
  <c r="Q134" i="42"/>
  <c r="Q135" i="42"/>
  <c r="Q136" i="42"/>
  <c r="Q137" i="42"/>
  <c r="Q138" i="42"/>
  <c r="Q139" i="42"/>
  <c r="Q140" i="42"/>
  <c r="Q141" i="42"/>
  <c r="Q142" i="42"/>
  <c r="Q143" i="42"/>
  <c r="Q144" i="42"/>
  <c r="Q145" i="42"/>
  <c r="Q146" i="42"/>
  <c r="Q147" i="42"/>
  <c r="Q148" i="42"/>
  <c r="Q149" i="42"/>
  <c r="Q150" i="42"/>
  <c r="Q151" i="42"/>
  <c r="Q152" i="42"/>
  <c r="Q153" i="42"/>
  <c r="Q154" i="42"/>
  <c r="Q155" i="42"/>
  <c r="Q156" i="42"/>
  <c r="Q157" i="42"/>
  <c r="Q158" i="42"/>
  <c r="Q159" i="42"/>
  <c r="Q160" i="42"/>
  <c r="Q161" i="42"/>
  <c r="Q162" i="42"/>
  <c r="Q163" i="42"/>
  <c r="Q164" i="42"/>
  <c r="Q165" i="42"/>
  <c r="Q166" i="42"/>
  <c r="Q167" i="42"/>
  <c r="Q168" i="42"/>
  <c r="Q169" i="42"/>
  <c r="Q170" i="42"/>
  <c r="Q171" i="42"/>
  <c r="Q172" i="42"/>
  <c r="Q173" i="42"/>
  <c r="Q174" i="42"/>
  <c r="Q175" i="42"/>
  <c r="Q176" i="42"/>
  <c r="Q177" i="42"/>
  <c r="Q178" i="42"/>
  <c r="Q179" i="42"/>
  <c r="Q180" i="42"/>
  <c r="Q181" i="42"/>
  <c r="Q182" i="42"/>
  <c r="Q183" i="42"/>
  <c r="Q184" i="42"/>
  <c r="Q185" i="42"/>
  <c r="Q186" i="42"/>
  <c r="Q187" i="42"/>
  <c r="Q188" i="42"/>
  <c r="Q189" i="42"/>
  <c r="Q190" i="42"/>
  <c r="Q191" i="42"/>
  <c r="Q192" i="42"/>
  <c r="Q193" i="42"/>
  <c r="Q194" i="42"/>
  <c r="Q195" i="42"/>
  <c r="Q196" i="42"/>
  <c r="Q197" i="42"/>
  <c r="Q198" i="42"/>
  <c r="Q199" i="42"/>
  <c r="Q200" i="42"/>
  <c r="Q201" i="42"/>
  <c r="Q202" i="42"/>
  <c r="Q203" i="42"/>
  <c r="Q204" i="42"/>
  <c r="Q205" i="42"/>
  <c r="Q206" i="42"/>
  <c r="Q207" i="42"/>
  <c r="Q208" i="42"/>
  <c r="Q209" i="42"/>
  <c r="Q210" i="42"/>
  <c r="Q211" i="42"/>
  <c r="Q212" i="42"/>
  <c r="Q213" i="42"/>
  <c r="Q214" i="42"/>
  <c r="Q215" i="42"/>
  <c r="Q216" i="42"/>
  <c r="Q217" i="42"/>
  <c r="Q218" i="42"/>
  <c r="Q219" i="42"/>
  <c r="Q220" i="42"/>
  <c r="Q221" i="42"/>
  <c r="Q222" i="42"/>
  <c r="Q223" i="42"/>
  <c r="Q224" i="42"/>
  <c r="Q225" i="42"/>
  <c r="Q226" i="42"/>
  <c r="Q227" i="42"/>
  <c r="Q228" i="42"/>
  <c r="Q229" i="42"/>
  <c r="Q230" i="42"/>
  <c r="Q231" i="42"/>
  <c r="Q232" i="42"/>
  <c r="Q233" i="42"/>
  <c r="Q234" i="42"/>
  <c r="Q235" i="42"/>
  <c r="Q236" i="42"/>
  <c r="Q237" i="42"/>
  <c r="Q238" i="42"/>
  <c r="Q239" i="42"/>
  <c r="Q240" i="42"/>
  <c r="Q241" i="42"/>
  <c r="Q242" i="42"/>
  <c r="Q243" i="42"/>
  <c r="Q244" i="42"/>
  <c r="Q245" i="42"/>
  <c r="Q246" i="42"/>
  <c r="Q247" i="42"/>
  <c r="Q248" i="42"/>
  <c r="Q249" i="42"/>
  <c r="Q250" i="42"/>
  <c r="Q251" i="42"/>
  <c r="Q252" i="42"/>
  <c r="Q253" i="42"/>
  <c r="Q254" i="42"/>
  <c r="Q255" i="42"/>
  <c r="Q256" i="42"/>
  <c r="Q257" i="42"/>
  <c r="Q258" i="42"/>
  <c r="Q259" i="42"/>
  <c r="Q260" i="42"/>
  <c r="Q261" i="42"/>
  <c r="Q262" i="42"/>
  <c r="Q263" i="42"/>
  <c r="Q264" i="42"/>
  <c r="Q265" i="42"/>
  <c r="Q266" i="42"/>
  <c r="Q267" i="42"/>
  <c r="Q268" i="42"/>
  <c r="Q269" i="42"/>
  <c r="Q270" i="42"/>
  <c r="Q271" i="42"/>
  <c r="Q272" i="42"/>
  <c r="Q273" i="42"/>
  <c r="Q274" i="42"/>
  <c r="Q275" i="42"/>
  <c r="Q276" i="42"/>
  <c r="Q277" i="42"/>
  <c r="Q278" i="42"/>
  <c r="Q279" i="42"/>
  <c r="Q280" i="42"/>
  <c r="Q281" i="42"/>
  <c r="Q282" i="42"/>
  <c r="Q283" i="42"/>
  <c r="Q2" i="42"/>
  <c r="O3" i="42"/>
  <c r="O4" i="42"/>
  <c r="O5" i="42"/>
  <c r="O6" i="42"/>
  <c r="O7" i="42"/>
  <c r="O8" i="42"/>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O52" i="42"/>
  <c r="O53" i="42"/>
  <c r="O54" i="42"/>
  <c r="O55" i="42"/>
  <c r="O56" i="42"/>
  <c r="O57" i="42"/>
  <c r="O58" i="42"/>
  <c r="O59" i="42"/>
  <c r="O60" i="42"/>
  <c r="O61" i="42"/>
  <c r="O62" i="42"/>
  <c r="O63" i="42"/>
  <c r="O64" i="42"/>
  <c r="O65" i="42"/>
  <c r="O66" i="42"/>
  <c r="O67" i="42"/>
  <c r="O68" i="42"/>
  <c r="O69" i="42"/>
  <c r="O70" i="42"/>
  <c r="O71" i="42"/>
  <c r="O72" i="42"/>
  <c r="O73" i="42"/>
  <c r="O74" i="42"/>
  <c r="O75" i="42"/>
  <c r="O76" i="42"/>
  <c r="O77" i="42"/>
  <c r="O78" i="42"/>
  <c r="O79" i="42"/>
  <c r="O80" i="42"/>
  <c r="O81" i="42"/>
  <c r="O82" i="42"/>
  <c r="O83" i="42"/>
  <c r="O84" i="42"/>
  <c r="O85" i="42"/>
  <c r="O86" i="42"/>
  <c r="O87" i="42"/>
  <c r="O88" i="42"/>
  <c r="O89" i="42"/>
  <c r="O90" i="42"/>
  <c r="O91" i="42"/>
  <c r="O92" i="42"/>
  <c r="O93" i="42"/>
  <c r="O94" i="42"/>
  <c r="O95" i="42"/>
  <c r="O96" i="42"/>
  <c r="O97" i="42"/>
  <c r="O98" i="42"/>
  <c r="O99" i="42"/>
  <c r="O100" i="42"/>
  <c r="O101" i="42"/>
  <c r="O102" i="42"/>
  <c r="O103" i="42"/>
  <c r="O104" i="42"/>
  <c r="O105" i="42"/>
  <c r="O106" i="42"/>
  <c r="O107" i="42"/>
  <c r="O108" i="42"/>
  <c r="O109" i="42"/>
  <c r="O110" i="42"/>
  <c r="O111" i="42"/>
  <c r="O112" i="42"/>
  <c r="O113" i="42"/>
  <c r="O114" i="42"/>
  <c r="O115" i="42"/>
  <c r="O116" i="42"/>
  <c r="O117" i="42"/>
  <c r="O118" i="42"/>
  <c r="O119" i="42"/>
  <c r="O120" i="42"/>
  <c r="O121" i="42"/>
  <c r="O122" i="42"/>
  <c r="O123" i="42"/>
  <c r="O124" i="42"/>
  <c r="O125" i="42"/>
  <c r="O126" i="42"/>
  <c r="O127" i="42"/>
  <c r="O128" i="42"/>
  <c r="O129" i="42"/>
  <c r="O130" i="42"/>
  <c r="O131" i="42"/>
  <c r="O132" i="42"/>
  <c r="O133" i="42"/>
  <c r="O134" i="42"/>
  <c r="O135" i="42"/>
  <c r="O136" i="42"/>
  <c r="O137" i="42"/>
  <c r="O138" i="42"/>
  <c r="O139" i="42"/>
  <c r="O140" i="42"/>
  <c r="O141" i="42"/>
  <c r="O142" i="42"/>
  <c r="O143" i="42"/>
  <c r="O144" i="42"/>
  <c r="O145" i="42"/>
  <c r="O146" i="42"/>
  <c r="O147" i="42"/>
  <c r="O148" i="42"/>
  <c r="O149" i="42"/>
  <c r="O150" i="42"/>
  <c r="O151" i="42"/>
  <c r="O152" i="42"/>
  <c r="O153" i="42"/>
  <c r="O154" i="42"/>
  <c r="O155" i="42"/>
  <c r="O156" i="42"/>
  <c r="O157" i="42"/>
  <c r="O158" i="42"/>
  <c r="O159" i="42"/>
  <c r="O160" i="42"/>
  <c r="O161" i="42"/>
  <c r="O162" i="42"/>
  <c r="O163" i="42"/>
  <c r="O164" i="42"/>
  <c r="O165" i="42"/>
  <c r="O166" i="42"/>
  <c r="O167" i="42"/>
  <c r="O168" i="42"/>
  <c r="O169" i="42"/>
  <c r="O170" i="42"/>
  <c r="O171" i="42"/>
  <c r="O172" i="42"/>
  <c r="O173" i="42"/>
  <c r="O174" i="42"/>
  <c r="O175" i="42"/>
  <c r="O176" i="42"/>
  <c r="O177" i="42"/>
  <c r="O178" i="42"/>
  <c r="O179" i="42"/>
  <c r="O180" i="42"/>
  <c r="O181" i="42"/>
  <c r="O182" i="42"/>
  <c r="O183" i="42"/>
  <c r="O184" i="42"/>
  <c r="O185" i="42"/>
  <c r="O186" i="42"/>
  <c r="O187" i="42"/>
  <c r="O188" i="42"/>
  <c r="O189" i="42"/>
  <c r="O190" i="42"/>
  <c r="O191" i="42"/>
  <c r="O192" i="42"/>
  <c r="O193" i="42"/>
  <c r="O194" i="42"/>
  <c r="O195" i="42"/>
  <c r="O196" i="42"/>
  <c r="O197" i="42"/>
  <c r="O198" i="42"/>
  <c r="O199" i="42"/>
  <c r="O200" i="42"/>
  <c r="O201" i="42"/>
  <c r="O202" i="42"/>
  <c r="O203" i="42"/>
  <c r="O204" i="42"/>
  <c r="O205" i="42"/>
  <c r="O206" i="42"/>
  <c r="O207" i="42"/>
  <c r="O208" i="42"/>
  <c r="O209" i="42"/>
  <c r="O210" i="42"/>
  <c r="O211" i="42"/>
  <c r="O212" i="42"/>
  <c r="O213" i="42"/>
  <c r="O214" i="42"/>
  <c r="O215" i="42"/>
  <c r="O216" i="42"/>
  <c r="O217" i="42"/>
  <c r="O218" i="42"/>
  <c r="O219" i="42"/>
  <c r="O220" i="42"/>
  <c r="O221" i="42"/>
  <c r="O222" i="42"/>
  <c r="O223" i="42"/>
  <c r="O224" i="42"/>
  <c r="O225" i="42"/>
  <c r="O226" i="42"/>
  <c r="O227" i="42"/>
  <c r="O228" i="42"/>
  <c r="O229" i="42"/>
  <c r="O230" i="42"/>
  <c r="O231" i="42"/>
  <c r="O232" i="42"/>
  <c r="O233" i="42"/>
  <c r="O234" i="42"/>
  <c r="O235" i="42"/>
  <c r="O236" i="42"/>
  <c r="O237" i="42"/>
  <c r="O238" i="42"/>
  <c r="O239" i="42"/>
  <c r="O240" i="42"/>
  <c r="O241" i="42"/>
  <c r="O242" i="42"/>
  <c r="O243" i="42"/>
  <c r="O244" i="42"/>
  <c r="O245" i="42"/>
  <c r="O246" i="42"/>
  <c r="O247" i="42"/>
  <c r="O248" i="42"/>
  <c r="O249" i="42"/>
  <c r="O250" i="42"/>
  <c r="O251" i="42"/>
  <c r="O252" i="42"/>
  <c r="O253" i="42"/>
  <c r="O254" i="42"/>
  <c r="O255" i="42"/>
  <c r="O256" i="42"/>
  <c r="O257" i="42"/>
  <c r="O258" i="42"/>
  <c r="O259" i="42"/>
  <c r="O260" i="42"/>
  <c r="O261" i="42"/>
  <c r="O262" i="42"/>
  <c r="O263" i="42"/>
  <c r="O264" i="42"/>
  <c r="O265" i="42"/>
  <c r="O266" i="42"/>
  <c r="O267" i="42"/>
  <c r="O268" i="42"/>
  <c r="O269" i="42"/>
  <c r="O270" i="42"/>
  <c r="O271" i="42"/>
  <c r="O272" i="42"/>
  <c r="O273" i="42"/>
  <c r="O274" i="42"/>
  <c r="O275" i="42"/>
  <c r="O276" i="42"/>
  <c r="O277" i="42"/>
  <c r="O278" i="42"/>
  <c r="O279" i="42"/>
  <c r="O280" i="42"/>
  <c r="O281" i="42"/>
  <c r="O282" i="42"/>
  <c r="O283" i="42"/>
  <c r="O2" i="42"/>
  <c r="N3" i="42"/>
  <c r="N4" i="42"/>
  <c r="N5" i="42"/>
  <c r="N6" i="42"/>
  <c r="N7" i="42"/>
  <c r="N8" i="42"/>
  <c r="N9" i="42"/>
  <c r="N10" i="42"/>
  <c r="N11" i="42"/>
  <c r="N12" i="42"/>
  <c r="N13" i="42"/>
  <c r="N14" i="42"/>
  <c r="N15" i="42"/>
  <c r="N16" i="42"/>
  <c r="N17" i="42"/>
  <c r="N18" i="42"/>
  <c r="N19" i="42"/>
  <c r="N20" i="42"/>
  <c r="N21" i="42"/>
  <c r="N22" i="42"/>
  <c r="N23" i="42"/>
  <c r="N24" i="42"/>
  <c r="N25" i="42"/>
  <c r="N26" i="42"/>
  <c r="N27" i="42"/>
  <c r="N28" i="42"/>
  <c r="N29" i="42"/>
  <c r="N30" i="42"/>
  <c r="N31" i="42"/>
  <c r="N32" i="42"/>
  <c r="N33" i="42"/>
  <c r="N34" i="42"/>
  <c r="N35" i="42"/>
  <c r="N36" i="42"/>
  <c r="N37" i="42"/>
  <c r="N38" i="42"/>
  <c r="N39" i="42"/>
  <c r="N40" i="42"/>
  <c r="N41" i="42"/>
  <c r="N42" i="42"/>
  <c r="N43" i="42"/>
  <c r="N44" i="42"/>
  <c r="N45" i="42"/>
  <c r="N46" i="42"/>
  <c r="N47" i="42"/>
  <c r="N48" i="42"/>
  <c r="N49" i="42"/>
  <c r="N50" i="42"/>
  <c r="N51" i="42"/>
  <c r="N52" i="42"/>
  <c r="N53" i="42"/>
  <c r="N54" i="42"/>
  <c r="N55" i="42"/>
  <c r="N56" i="42"/>
  <c r="N57" i="42"/>
  <c r="N58" i="42"/>
  <c r="N59" i="42"/>
  <c r="N60" i="42"/>
  <c r="N61" i="42"/>
  <c r="N62" i="42"/>
  <c r="N63" i="42"/>
  <c r="N64" i="42"/>
  <c r="N65" i="42"/>
  <c r="N66" i="42"/>
  <c r="N67" i="42"/>
  <c r="N68" i="42"/>
  <c r="N69" i="42"/>
  <c r="N70" i="42"/>
  <c r="N71" i="42"/>
  <c r="N72" i="42"/>
  <c r="N73" i="42"/>
  <c r="N74" i="42"/>
  <c r="N75" i="42"/>
  <c r="N76" i="42"/>
  <c r="N77" i="42"/>
  <c r="N78" i="42"/>
  <c r="N79" i="42"/>
  <c r="N80" i="42"/>
  <c r="N81" i="42"/>
  <c r="N82" i="42"/>
  <c r="N83" i="42"/>
  <c r="N84" i="42"/>
  <c r="N85" i="42"/>
  <c r="N86" i="42"/>
  <c r="N87" i="42"/>
  <c r="N88" i="42"/>
  <c r="N89" i="42"/>
  <c r="N90" i="42"/>
  <c r="N91" i="42"/>
  <c r="N92" i="42"/>
  <c r="N93" i="42"/>
  <c r="N94" i="42"/>
  <c r="N95" i="42"/>
  <c r="N96" i="42"/>
  <c r="N97" i="42"/>
  <c r="N98" i="42"/>
  <c r="N99" i="42"/>
  <c r="N100" i="42"/>
  <c r="N101" i="42"/>
  <c r="N102" i="42"/>
  <c r="N103" i="42"/>
  <c r="N104" i="42"/>
  <c r="N105" i="42"/>
  <c r="N106" i="42"/>
  <c r="N107" i="42"/>
  <c r="N108" i="42"/>
  <c r="N109" i="42"/>
  <c r="N110" i="42"/>
  <c r="N111" i="42"/>
  <c r="N112" i="42"/>
  <c r="N113" i="42"/>
  <c r="N114" i="42"/>
  <c r="N115" i="42"/>
  <c r="N116" i="42"/>
  <c r="N117" i="42"/>
  <c r="N118" i="42"/>
  <c r="N119" i="42"/>
  <c r="N120" i="42"/>
  <c r="N121" i="42"/>
  <c r="N122" i="42"/>
  <c r="N123" i="42"/>
  <c r="N124" i="42"/>
  <c r="N125" i="42"/>
  <c r="N126" i="42"/>
  <c r="N127" i="42"/>
  <c r="N128" i="42"/>
  <c r="N129" i="42"/>
  <c r="N130" i="42"/>
  <c r="N131" i="42"/>
  <c r="N132" i="42"/>
  <c r="N133" i="42"/>
  <c r="N134" i="42"/>
  <c r="N135" i="42"/>
  <c r="N136" i="42"/>
  <c r="N137" i="42"/>
  <c r="N138" i="42"/>
  <c r="N139" i="42"/>
  <c r="N140" i="42"/>
  <c r="N141" i="42"/>
  <c r="N142" i="42"/>
  <c r="N143" i="42"/>
  <c r="N144" i="42"/>
  <c r="N145" i="42"/>
  <c r="N146" i="42"/>
  <c r="N147" i="42"/>
  <c r="N148" i="42"/>
  <c r="N149" i="42"/>
  <c r="N150" i="42"/>
  <c r="N151" i="42"/>
  <c r="N152" i="42"/>
  <c r="N153" i="42"/>
  <c r="N154" i="42"/>
  <c r="N155" i="42"/>
  <c r="N156" i="42"/>
  <c r="N157" i="42"/>
  <c r="N158" i="42"/>
  <c r="N159" i="42"/>
  <c r="N160" i="42"/>
  <c r="N161" i="42"/>
  <c r="N162" i="42"/>
  <c r="N163" i="42"/>
  <c r="N164" i="42"/>
  <c r="N165" i="42"/>
  <c r="N166" i="42"/>
  <c r="N167" i="42"/>
  <c r="N168" i="42"/>
  <c r="N169" i="42"/>
  <c r="N170" i="42"/>
  <c r="N171" i="42"/>
  <c r="N172" i="42"/>
  <c r="N173" i="42"/>
  <c r="N174" i="42"/>
  <c r="N175" i="42"/>
  <c r="N176" i="42"/>
  <c r="N177" i="42"/>
  <c r="N178" i="42"/>
  <c r="N179" i="42"/>
  <c r="N180" i="42"/>
  <c r="N181" i="42"/>
  <c r="N182" i="42"/>
  <c r="N183" i="42"/>
  <c r="N184" i="42"/>
  <c r="N185" i="42"/>
  <c r="N186" i="42"/>
  <c r="N187" i="42"/>
  <c r="N188" i="42"/>
  <c r="N189" i="42"/>
  <c r="N190" i="42"/>
  <c r="N191" i="42"/>
  <c r="N192" i="42"/>
  <c r="N193" i="42"/>
  <c r="N194" i="42"/>
  <c r="N195" i="42"/>
  <c r="N196" i="42"/>
  <c r="N197" i="42"/>
  <c r="N198" i="42"/>
  <c r="N199" i="42"/>
  <c r="N200" i="42"/>
  <c r="N201" i="42"/>
  <c r="N202" i="42"/>
  <c r="N203" i="42"/>
  <c r="N204" i="42"/>
  <c r="N205" i="42"/>
  <c r="N206" i="42"/>
  <c r="N207" i="42"/>
  <c r="N208" i="42"/>
  <c r="N209" i="42"/>
  <c r="N210" i="42"/>
  <c r="N211" i="42"/>
  <c r="N212" i="42"/>
  <c r="N213" i="42"/>
  <c r="N214" i="42"/>
  <c r="N215" i="42"/>
  <c r="N216" i="42"/>
  <c r="N217" i="42"/>
  <c r="N218" i="42"/>
  <c r="N219" i="42"/>
  <c r="N220" i="42"/>
  <c r="N221" i="42"/>
  <c r="N222" i="42"/>
  <c r="N223" i="42"/>
  <c r="N224" i="42"/>
  <c r="N225" i="42"/>
  <c r="N226" i="42"/>
  <c r="N227" i="42"/>
  <c r="N228" i="42"/>
  <c r="N229" i="42"/>
  <c r="N230" i="42"/>
  <c r="N231" i="42"/>
  <c r="N232" i="42"/>
  <c r="N233" i="42"/>
  <c r="N234" i="42"/>
  <c r="N235" i="42"/>
  <c r="N236" i="42"/>
  <c r="N237" i="42"/>
  <c r="N238" i="42"/>
  <c r="N239" i="42"/>
  <c r="N240" i="42"/>
  <c r="N241" i="42"/>
  <c r="N242" i="42"/>
  <c r="N243" i="42"/>
  <c r="N244" i="42"/>
  <c r="N245" i="42"/>
  <c r="N246" i="42"/>
  <c r="N247" i="42"/>
  <c r="N248" i="42"/>
  <c r="N249" i="42"/>
  <c r="N250" i="42"/>
  <c r="N251" i="42"/>
  <c r="N252" i="42"/>
  <c r="N253" i="42"/>
  <c r="N254" i="42"/>
  <c r="N255" i="42"/>
  <c r="N256" i="42"/>
  <c r="N257" i="42"/>
  <c r="N258" i="42"/>
  <c r="N259" i="42"/>
  <c r="N260" i="42"/>
  <c r="N261" i="42"/>
  <c r="N262" i="42"/>
  <c r="N263" i="42"/>
  <c r="N264" i="42"/>
  <c r="N265" i="42"/>
  <c r="N266" i="42"/>
  <c r="N267" i="42"/>
  <c r="N268" i="42"/>
  <c r="N269" i="42"/>
  <c r="N270" i="42"/>
  <c r="N271" i="42"/>
  <c r="N272" i="42"/>
  <c r="N273" i="42"/>
  <c r="N274" i="42"/>
  <c r="N275" i="42"/>
  <c r="N276" i="42"/>
  <c r="N277" i="42"/>
  <c r="N278" i="42"/>
  <c r="N279" i="42"/>
  <c r="N280" i="42"/>
  <c r="N281" i="42"/>
  <c r="N282" i="42"/>
  <c r="N283" i="42"/>
  <c r="N2" i="42"/>
  <c r="L3" i="42"/>
  <c r="L4" i="42"/>
  <c r="L5" i="42"/>
  <c r="L6" i="42"/>
  <c r="L7" i="42"/>
  <c r="L8" i="42"/>
  <c r="L9" i="42"/>
  <c r="L10" i="42"/>
  <c r="L11" i="42"/>
  <c r="L12" i="42"/>
  <c r="L13" i="42"/>
  <c r="L14" i="42"/>
  <c r="L15" i="42"/>
  <c r="L16" i="42"/>
  <c r="L17"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44" i="42"/>
  <c r="L45" i="42"/>
  <c r="L46" i="42"/>
  <c r="L47" i="42"/>
  <c r="L48" i="42"/>
  <c r="L49" i="42"/>
  <c r="L50" i="42"/>
  <c r="L51" i="42"/>
  <c r="L52" i="42"/>
  <c r="L53" i="42"/>
  <c r="L54" i="42"/>
  <c r="L55" i="42"/>
  <c r="L56" i="42"/>
  <c r="L57" i="42"/>
  <c r="L58" i="42"/>
  <c r="L59" i="42"/>
  <c r="L60" i="42"/>
  <c r="L61" i="42"/>
  <c r="L62" i="42"/>
  <c r="L63" i="42"/>
  <c r="L64" i="42"/>
  <c r="L65" i="42"/>
  <c r="L66" i="42"/>
  <c r="L67" i="42"/>
  <c r="L68" i="42"/>
  <c r="L69" i="42"/>
  <c r="L70" i="42"/>
  <c r="L71" i="42"/>
  <c r="L72" i="42"/>
  <c r="L73" i="42"/>
  <c r="L74" i="42"/>
  <c r="L75" i="42"/>
  <c r="L76" i="42"/>
  <c r="L77" i="42"/>
  <c r="L78" i="42"/>
  <c r="L79" i="42"/>
  <c r="L80" i="42"/>
  <c r="L81" i="42"/>
  <c r="L82" i="42"/>
  <c r="L83" i="42"/>
  <c r="L84" i="42"/>
  <c r="L85" i="42"/>
  <c r="L86" i="42"/>
  <c r="L87" i="42"/>
  <c r="L88" i="42"/>
  <c r="L89" i="42"/>
  <c r="L90" i="42"/>
  <c r="L91" i="42"/>
  <c r="L92" i="42"/>
  <c r="L93" i="42"/>
  <c r="L94" i="42"/>
  <c r="L95" i="42"/>
  <c r="L96" i="42"/>
  <c r="L97" i="42"/>
  <c r="L98" i="42"/>
  <c r="L99" i="42"/>
  <c r="L100" i="42"/>
  <c r="L101" i="42"/>
  <c r="L102" i="42"/>
  <c r="L103" i="42"/>
  <c r="L104" i="42"/>
  <c r="L105" i="42"/>
  <c r="L106" i="42"/>
  <c r="L107" i="42"/>
  <c r="L108" i="42"/>
  <c r="L109" i="42"/>
  <c r="L110" i="42"/>
  <c r="L111" i="42"/>
  <c r="L112" i="42"/>
  <c r="L113" i="42"/>
  <c r="L114" i="42"/>
  <c r="L115" i="42"/>
  <c r="L116" i="42"/>
  <c r="L117" i="42"/>
  <c r="L118" i="42"/>
  <c r="L119" i="42"/>
  <c r="L120" i="42"/>
  <c r="L121" i="42"/>
  <c r="L122" i="42"/>
  <c r="L123" i="42"/>
  <c r="L124" i="42"/>
  <c r="L125" i="42"/>
  <c r="L126" i="42"/>
  <c r="L127" i="42"/>
  <c r="L128" i="42"/>
  <c r="L129" i="42"/>
  <c r="L130" i="42"/>
  <c r="L131" i="42"/>
  <c r="L132" i="42"/>
  <c r="L133" i="42"/>
  <c r="L134" i="42"/>
  <c r="L135" i="42"/>
  <c r="L136" i="42"/>
  <c r="L137" i="42"/>
  <c r="L138" i="42"/>
  <c r="L139" i="42"/>
  <c r="L140" i="42"/>
  <c r="L141" i="42"/>
  <c r="L142" i="42"/>
  <c r="L143" i="42"/>
  <c r="L144" i="42"/>
  <c r="L145" i="42"/>
  <c r="L146" i="42"/>
  <c r="L147" i="42"/>
  <c r="L148" i="42"/>
  <c r="L149" i="42"/>
  <c r="L150" i="42"/>
  <c r="L151" i="42"/>
  <c r="L152" i="42"/>
  <c r="L153" i="42"/>
  <c r="L154" i="42"/>
  <c r="L155" i="42"/>
  <c r="L156" i="42"/>
  <c r="L157" i="42"/>
  <c r="L158" i="42"/>
  <c r="L159" i="42"/>
  <c r="L160" i="42"/>
  <c r="L161" i="42"/>
  <c r="L162" i="42"/>
  <c r="L163" i="42"/>
  <c r="L164" i="42"/>
  <c r="L165" i="42"/>
  <c r="L166" i="42"/>
  <c r="L167" i="42"/>
  <c r="L168" i="42"/>
  <c r="L169" i="42"/>
  <c r="L170" i="42"/>
  <c r="L171" i="42"/>
  <c r="L172" i="42"/>
  <c r="L173" i="42"/>
  <c r="L174" i="42"/>
  <c r="L175" i="42"/>
  <c r="L176" i="42"/>
  <c r="L177" i="42"/>
  <c r="L178" i="42"/>
  <c r="L179" i="42"/>
  <c r="L180" i="42"/>
  <c r="L181" i="42"/>
  <c r="L182" i="42"/>
  <c r="L183" i="42"/>
  <c r="L184" i="42"/>
  <c r="L185" i="42"/>
  <c r="L186" i="42"/>
  <c r="L187" i="42"/>
  <c r="L188" i="42"/>
  <c r="L189" i="42"/>
  <c r="L190" i="42"/>
  <c r="L191" i="42"/>
  <c r="L192" i="42"/>
  <c r="L193" i="42"/>
  <c r="L194" i="42"/>
  <c r="L195" i="42"/>
  <c r="L196" i="42"/>
  <c r="L197" i="42"/>
  <c r="L198" i="42"/>
  <c r="L199" i="42"/>
  <c r="L200" i="42"/>
  <c r="L201" i="42"/>
  <c r="L202" i="42"/>
  <c r="L203" i="42"/>
  <c r="L204" i="42"/>
  <c r="L205" i="42"/>
  <c r="L206" i="42"/>
  <c r="L207" i="42"/>
  <c r="L208" i="42"/>
  <c r="L209" i="42"/>
  <c r="L210" i="42"/>
  <c r="L211" i="42"/>
  <c r="L212" i="42"/>
  <c r="L213" i="42"/>
  <c r="L214" i="42"/>
  <c r="L215" i="42"/>
  <c r="L216" i="42"/>
  <c r="L217" i="42"/>
  <c r="L218" i="42"/>
  <c r="L219" i="42"/>
  <c r="L220" i="42"/>
  <c r="L221" i="42"/>
  <c r="L222" i="42"/>
  <c r="L223" i="42"/>
  <c r="L224" i="42"/>
  <c r="L225" i="42"/>
  <c r="L226" i="42"/>
  <c r="L227" i="42"/>
  <c r="L228" i="42"/>
  <c r="L229" i="42"/>
  <c r="L230" i="42"/>
  <c r="L231" i="42"/>
  <c r="L232" i="42"/>
  <c r="L233" i="42"/>
  <c r="L234" i="42"/>
  <c r="L235" i="42"/>
  <c r="L236" i="42"/>
  <c r="L237" i="42"/>
  <c r="L238" i="42"/>
  <c r="L239" i="42"/>
  <c r="L240" i="42"/>
  <c r="L241" i="42"/>
  <c r="L242" i="42"/>
  <c r="L243" i="42"/>
  <c r="L244" i="42"/>
  <c r="L245" i="42"/>
  <c r="L246" i="42"/>
  <c r="L247" i="42"/>
  <c r="L248" i="42"/>
  <c r="L249" i="42"/>
  <c r="L250" i="42"/>
  <c r="L251" i="42"/>
  <c r="L252" i="42"/>
  <c r="L253" i="42"/>
  <c r="L254" i="42"/>
  <c r="L255" i="42"/>
  <c r="L256" i="42"/>
  <c r="L257" i="42"/>
  <c r="L258" i="42"/>
  <c r="L259" i="42"/>
  <c r="L260" i="42"/>
  <c r="L261" i="42"/>
  <c r="L262" i="42"/>
  <c r="L263" i="42"/>
  <c r="L264" i="42"/>
  <c r="L265" i="42"/>
  <c r="L266" i="42"/>
  <c r="L267" i="42"/>
  <c r="L268" i="42"/>
  <c r="L269" i="42"/>
  <c r="L270" i="42"/>
  <c r="L271" i="42"/>
  <c r="L272" i="42"/>
  <c r="L273" i="42"/>
  <c r="L274" i="42"/>
  <c r="L275" i="42"/>
  <c r="L276" i="42"/>
  <c r="L277" i="42"/>
  <c r="L278" i="42"/>
  <c r="L279" i="42"/>
  <c r="L280" i="42"/>
  <c r="L281" i="42"/>
  <c r="L282" i="42"/>
  <c r="L283" i="42"/>
  <c r="L2" i="42"/>
  <c r="J3" i="42"/>
  <c r="J4" i="42"/>
  <c r="J5" i="42"/>
  <c r="J6" i="42"/>
  <c r="J7" i="42"/>
  <c r="J8" i="42"/>
  <c r="J9" i="42"/>
  <c r="J10" i="42"/>
  <c r="J11" i="42"/>
  <c r="J12" i="42"/>
  <c r="J13" i="42"/>
  <c r="J14" i="42"/>
  <c r="J15" i="42"/>
  <c r="J16" i="42"/>
  <c r="J17" i="42"/>
  <c r="J18" i="42"/>
  <c r="J19" i="42"/>
  <c r="J20" i="42"/>
  <c r="J21" i="42"/>
  <c r="J22" i="42"/>
  <c r="J23" i="42"/>
  <c r="J24" i="42"/>
  <c r="J25" i="42"/>
  <c r="J26" i="42"/>
  <c r="J27" i="42"/>
  <c r="J28" i="42"/>
  <c r="J29" i="42"/>
  <c r="J30" i="42"/>
  <c r="J31" i="42"/>
  <c r="J32" i="42"/>
  <c r="J33" i="42"/>
  <c r="J34" i="42"/>
  <c r="J35" i="42"/>
  <c r="J36" i="42"/>
  <c r="J37" i="42"/>
  <c r="J38" i="42"/>
  <c r="J39" i="42"/>
  <c r="J40" i="42"/>
  <c r="J41" i="42"/>
  <c r="J42" i="42"/>
  <c r="J43" i="42"/>
  <c r="J44" i="42"/>
  <c r="J45" i="42"/>
  <c r="J46" i="42"/>
  <c r="J47" i="42"/>
  <c r="J48" i="42"/>
  <c r="J49" i="42"/>
  <c r="J50" i="42"/>
  <c r="J51" i="42"/>
  <c r="J52" i="42"/>
  <c r="J53" i="42"/>
  <c r="J54" i="42"/>
  <c r="J55" i="42"/>
  <c r="J56" i="42"/>
  <c r="J57" i="42"/>
  <c r="J58" i="42"/>
  <c r="J59" i="42"/>
  <c r="J60" i="42"/>
  <c r="J61" i="42"/>
  <c r="J62" i="42"/>
  <c r="J63" i="42"/>
  <c r="J64" i="42"/>
  <c r="G64" i="42" s="1"/>
  <c r="J65" i="42"/>
  <c r="J66" i="42"/>
  <c r="J67" i="42"/>
  <c r="J68" i="42"/>
  <c r="G68" i="42" s="1"/>
  <c r="J69" i="42"/>
  <c r="J70" i="42"/>
  <c r="J71" i="42"/>
  <c r="J72" i="42"/>
  <c r="G72" i="42" s="1"/>
  <c r="J73" i="42"/>
  <c r="J74" i="42"/>
  <c r="J75" i="42"/>
  <c r="J76" i="42"/>
  <c r="G76" i="42" s="1"/>
  <c r="J77" i="42"/>
  <c r="J78" i="42"/>
  <c r="J79" i="42"/>
  <c r="J80" i="42"/>
  <c r="G80" i="42" s="1"/>
  <c r="J81" i="42"/>
  <c r="J82" i="42"/>
  <c r="J83" i="42"/>
  <c r="J84" i="42"/>
  <c r="G84" i="42" s="1"/>
  <c r="J85" i="42"/>
  <c r="J86" i="42"/>
  <c r="J87" i="42"/>
  <c r="J88" i="42"/>
  <c r="G88" i="42" s="1"/>
  <c r="J89" i="42"/>
  <c r="J90" i="42"/>
  <c r="J91" i="42"/>
  <c r="J92" i="42"/>
  <c r="G92" i="42" s="1"/>
  <c r="J93" i="42"/>
  <c r="J94" i="42"/>
  <c r="J95" i="42"/>
  <c r="J96" i="42"/>
  <c r="G96" i="42" s="1"/>
  <c r="J97" i="42"/>
  <c r="J98" i="42"/>
  <c r="J99" i="42"/>
  <c r="J100" i="42"/>
  <c r="G100" i="42" s="1"/>
  <c r="J101" i="42"/>
  <c r="J102" i="42"/>
  <c r="J103" i="42"/>
  <c r="J104" i="42"/>
  <c r="G104" i="42" s="1"/>
  <c r="J105" i="42"/>
  <c r="J106" i="42"/>
  <c r="J107" i="42"/>
  <c r="J108" i="42"/>
  <c r="G108" i="42" s="1"/>
  <c r="J109" i="42"/>
  <c r="J110" i="42"/>
  <c r="J111" i="42"/>
  <c r="J112" i="42"/>
  <c r="G112" i="42" s="1"/>
  <c r="J113" i="42"/>
  <c r="J114" i="42"/>
  <c r="J115" i="42"/>
  <c r="J116" i="42"/>
  <c r="G116" i="42" s="1"/>
  <c r="J117" i="42"/>
  <c r="J118" i="42"/>
  <c r="J119" i="42"/>
  <c r="J120" i="42"/>
  <c r="G120" i="42" s="1"/>
  <c r="J121" i="42"/>
  <c r="J122" i="42"/>
  <c r="J123" i="42"/>
  <c r="J124" i="42"/>
  <c r="G124" i="42" s="1"/>
  <c r="J125" i="42"/>
  <c r="J126" i="42"/>
  <c r="J127" i="42"/>
  <c r="J128" i="42"/>
  <c r="G128" i="42" s="1"/>
  <c r="J129" i="42"/>
  <c r="J130" i="42"/>
  <c r="J131" i="42"/>
  <c r="J132" i="42"/>
  <c r="G132" i="42" s="1"/>
  <c r="J133" i="42"/>
  <c r="J134" i="42"/>
  <c r="J135" i="42"/>
  <c r="J136" i="42"/>
  <c r="G136" i="42" s="1"/>
  <c r="J137" i="42"/>
  <c r="J138" i="42"/>
  <c r="J139" i="42"/>
  <c r="J140" i="42"/>
  <c r="G140" i="42" s="1"/>
  <c r="J141" i="42"/>
  <c r="J142" i="42"/>
  <c r="J143" i="42"/>
  <c r="J144" i="42"/>
  <c r="G144" i="42" s="1"/>
  <c r="J145" i="42"/>
  <c r="J146" i="42"/>
  <c r="J147" i="42"/>
  <c r="J148" i="42"/>
  <c r="G148" i="42" s="1"/>
  <c r="J149" i="42"/>
  <c r="J150" i="42"/>
  <c r="J151" i="42"/>
  <c r="J152" i="42"/>
  <c r="G152" i="42" s="1"/>
  <c r="J153" i="42"/>
  <c r="J154" i="42"/>
  <c r="J155" i="42"/>
  <c r="J156" i="42"/>
  <c r="G156" i="42" s="1"/>
  <c r="J157" i="42"/>
  <c r="J158" i="42"/>
  <c r="J159" i="42"/>
  <c r="J160" i="42"/>
  <c r="G160" i="42" s="1"/>
  <c r="J161" i="42"/>
  <c r="J162" i="42"/>
  <c r="J163" i="42"/>
  <c r="J164" i="42"/>
  <c r="G164" i="42" s="1"/>
  <c r="J165" i="42"/>
  <c r="J166" i="42"/>
  <c r="J167" i="42"/>
  <c r="J168" i="42"/>
  <c r="G168" i="42" s="1"/>
  <c r="J169" i="42"/>
  <c r="J170" i="42"/>
  <c r="J171" i="42"/>
  <c r="J172" i="42"/>
  <c r="G172" i="42" s="1"/>
  <c r="J173" i="42"/>
  <c r="J174" i="42"/>
  <c r="J175" i="42"/>
  <c r="J176" i="42"/>
  <c r="G176" i="42" s="1"/>
  <c r="J177" i="42"/>
  <c r="J178" i="42"/>
  <c r="J179" i="42"/>
  <c r="J180" i="42"/>
  <c r="G180" i="42" s="1"/>
  <c r="J181" i="42"/>
  <c r="J182" i="42"/>
  <c r="J183" i="42"/>
  <c r="J184" i="42"/>
  <c r="G184" i="42" s="1"/>
  <c r="J185" i="42"/>
  <c r="J186" i="42"/>
  <c r="J187" i="42"/>
  <c r="J188" i="42"/>
  <c r="G188" i="42" s="1"/>
  <c r="J189" i="42"/>
  <c r="J190" i="42"/>
  <c r="J191" i="42"/>
  <c r="J192" i="42"/>
  <c r="G192" i="42" s="1"/>
  <c r="J193" i="42"/>
  <c r="J194" i="42"/>
  <c r="J195" i="42"/>
  <c r="J196" i="42"/>
  <c r="G196" i="42" s="1"/>
  <c r="J197" i="42"/>
  <c r="J198" i="42"/>
  <c r="J199" i="42"/>
  <c r="J200" i="42"/>
  <c r="G200" i="42" s="1"/>
  <c r="J201" i="42"/>
  <c r="J202" i="42"/>
  <c r="J203" i="42"/>
  <c r="J204" i="42"/>
  <c r="G204" i="42" s="1"/>
  <c r="J205" i="42"/>
  <c r="J206" i="42"/>
  <c r="J207" i="42"/>
  <c r="J208" i="42"/>
  <c r="G208" i="42" s="1"/>
  <c r="J209" i="42"/>
  <c r="J210" i="42"/>
  <c r="J211" i="42"/>
  <c r="J212" i="42"/>
  <c r="G212" i="42" s="1"/>
  <c r="J213" i="42"/>
  <c r="J214" i="42"/>
  <c r="J215" i="42"/>
  <c r="J216" i="42"/>
  <c r="G216" i="42" s="1"/>
  <c r="J217" i="42"/>
  <c r="J218" i="42"/>
  <c r="J219" i="42"/>
  <c r="J220" i="42"/>
  <c r="G220" i="42" s="1"/>
  <c r="J221" i="42"/>
  <c r="J222" i="42"/>
  <c r="J223" i="42"/>
  <c r="J224" i="42"/>
  <c r="G224" i="42" s="1"/>
  <c r="J225" i="42"/>
  <c r="J226" i="42"/>
  <c r="J227" i="42"/>
  <c r="J228" i="42"/>
  <c r="G228" i="42" s="1"/>
  <c r="J229" i="42"/>
  <c r="J230" i="42"/>
  <c r="J231" i="42"/>
  <c r="J232" i="42"/>
  <c r="G232" i="42" s="1"/>
  <c r="J233" i="42"/>
  <c r="J234" i="42"/>
  <c r="J235" i="42"/>
  <c r="J236" i="42"/>
  <c r="G236" i="42" s="1"/>
  <c r="J237" i="42"/>
  <c r="J238" i="42"/>
  <c r="J239" i="42"/>
  <c r="J240" i="42"/>
  <c r="G240" i="42" s="1"/>
  <c r="J241" i="42"/>
  <c r="J242" i="42"/>
  <c r="J243" i="42"/>
  <c r="J244" i="42"/>
  <c r="G244" i="42" s="1"/>
  <c r="J245" i="42"/>
  <c r="J246" i="42"/>
  <c r="J247" i="42"/>
  <c r="J248" i="42"/>
  <c r="G248" i="42" s="1"/>
  <c r="J249" i="42"/>
  <c r="G249" i="42" s="1"/>
  <c r="J250" i="42"/>
  <c r="J251" i="42"/>
  <c r="J252" i="42"/>
  <c r="G252" i="42" s="1"/>
  <c r="J253" i="42"/>
  <c r="G253" i="42" s="1"/>
  <c r="J254" i="42"/>
  <c r="J255" i="42"/>
  <c r="J256" i="42"/>
  <c r="G256" i="42" s="1"/>
  <c r="J257" i="42"/>
  <c r="G257" i="42" s="1"/>
  <c r="J258" i="42"/>
  <c r="J259" i="42"/>
  <c r="J260" i="42"/>
  <c r="G260" i="42" s="1"/>
  <c r="J261" i="42"/>
  <c r="G261" i="42" s="1"/>
  <c r="J262" i="42"/>
  <c r="J263" i="42"/>
  <c r="J264" i="42"/>
  <c r="G264" i="42" s="1"/>
  <c r="J265" i="42"/>
  <c r="G265" i="42" s="1"/>
  <c r="J266" i="42"/>
  <c r="J267" i="42"/>
  <c r="J268" i="42"/>
  <c r="G268" i="42" s="1"/>
  <c r="J269" i="42"/>
  <c r="G269" i="42" s="1"/>
  <c r="J270" i="42"/>
  <c r="J271" i="42"/>
  <c r="J272" i="42"/>
  <c r="G272" i="42" s="1"/>
  <c r="J273" i="42"/>
  <c r="G273" i="42" s="1"/>
  <c r="J274" i="42"/>
  <c r="J275" i="42"/>
  <c r="J276" i="42"/>
  <c r="G276" i="42" s="1"/>
  <c r="J277" i="42"/>
  <c r="G277" i="42" s="1"/>
  <c r="J278" i="42"/>
  <c r="J279" i="42"/>
  <c r="J280" i="42"/>
  <c r="G280" i="42" s="1"/>
  <c r="J281" i="42"/>
  <c r="G281" i="42" s="1"/>
  <c r="J282" i="42"/>
  <c r="J283" i="42"/>
  <c r="J2" i="42"/>
  <c r="G2" i="42" s="1"/>
  <c r="I3" i="42"/>
  <c r="I4" i="42"/>
  <c r="I5" i="42"/>
  <c r="I6" i="42"/>
  <c r="I7" i="42"/>
  <c r="I8" i="42"/>
  <c r="I9" i="42"/>
  <c r="I10" i="42"/>
  <c r="I11" i="42"/>
  <c r="I12" i="42"/>
  <c r="I13" i="42"/>
  <c r="I14" i="42"/>
  <c r="I15" i="42"/>
  <c r="I16" i="42"/>
  <c r="I17" i="42"/>
  <c r="I18" i="42"/>
  <c r="I19" i="42"/>
  <c r="I20" i="42"/>
  <c r="I21" i="42"/>
  <c r="I22" i="42"/>
  <c r="I23" i="42"/>
  <c r="I24" i="42"/>
  <c r="I25" i="42"/>
  <c r="I26" i="42"/>
  <c r="I27" i="42"/>
  <c r="I28" i="42"/>
  <c r="I29" i="42"/>
  <c r="I30" i="42"/>
  <c r="I31" i="42"/>
  <c r="I32" i="42"/>
  <c r="I33" i="42"/>
  <c r="I34" i="42"/>
  <c r="I35" i="42"/>
  <c r="I36" i="42"/>
  <c r="I37" i="42"/>
  <c r="I38" i="42"/>
  <c r="I39" i="42"/>
  <c r="I40" i="42"/>
  <c r="I41" i="42"/>
  <c r="I42" i="42"/>
  <c r="I43" i="42"/>
  <c r="I44" i="42"/>
  <c r="I45" i="42"/>
  <c r="I46" i="42"/>
  <c r="I47" i="42"/>
  <c r="I48" i="42"/>
  <c r="I49" i="42"/>
  <c r="I50" i="42"/>
  <c r="I51" i="42"/>
  <c r="I52" i="42"/>
  <c r="I53" i="42"/>
  <c r="I54" i="42"/>
  <c r="I55" i="42"/>
  <c r="I56" i="42"/>
  <c r="I57" i="42"/>
  <c r="I58" i="42"/>
  <c r="I59" i="42"/>
  <c r="I60" i="42"/>
  <c r="I61" i="42"/>
  <c r="I62" i="42"/>
  <c r="I63" i="42"/>
  <c r="I64" i="42"/>
  <c r="I65" i="42"/>
  <c r="I66" i="42"/>
  <c r="I67" i="42"/>
  <c r="I68" i="42"/>
  <c r="I69" i="42"/>
  <c r="I70" i="42"/>
  <c r="I71" i="42"/>
  <c r="I72" i="42"/>
  <c r="I73" i="42"/>
  <c r="I74" i="42"/>
  <c r="I75" i="42"/>
  <c r="I76" i="42"/>
  <c r="I77" i="42"/>
  <c r="I78" i="42"/>
  <c r="I79" i="42"/>
  <c r="I80" i="42"/>
  <c r="I81" i="42"/>
  <c r="I82" i="42"/>
  <c r="I83" i="42"/>
  <c r="I84" i="42"/>
  <c r="I85" i="42"/>
  <c r="I86" i="42"/>
  <c r="I87" i="42"/>
  <c r="I88" i="42"/>
  <c r="I89" i="42"/>
  <c r="I90" i="42"/>
  <c r="I91" i="42"/>
  <c r="I92" i="42"/>
  <c r="I93" i="42"/>
  <c r="I94" i="42"/>
  <c r="I95" i="42"/>
  <c r="I96" i="42"/>
  <c r="I97" i="42"/>
  <c r="I98" i="42"/>
  <c r="I99" i="42"/>
  <c r="I100" i="42"/>
  <c r="I101" i="42"/>
  <c r="I102" i="42"/>
  <c r="I103" i="42"/>
  <c r="I104" i="42"/>
  <c r="I105" i="42"/>
  <c r="I106" i="42"/>
  <c r="I107" i="42"/>
  <c r="I108" i="42"/>
  <c r="I109" i="42"/>
  <c r="I110" i="42"/>
  <c r="I111" i="42"/>
  <c r="I112" i="42"/>
  <c r="I113" i="42"/>
  <c r="I114" i="42"/>
  <c r="I115" i="42"/>
  <c r="I116" i="42"/>
  <c r="I117" i="42"/>
  <c r="I118" i="42"/>
  <c r="I119" i="42"/>
  <c r="I120" i="42"/>
  <c r="I121" i="42"/>
  <c r="I122" i="42"/>
  <c r="I123" i="42"/>
  <c r="I124" i="42"/>
  <c r="I125" i="42"/>
  <c r="I126" i="42"/>
  <c r="I127" i="42"/>
  <c r="I128" i="42"/>
  <c r="I129" i="42"/>
  <c r="I130" i="42"/>
  <c r="I131" i="42"/>
  <c r="I132" i="42"/>
  <c r="I133" i="42"/>
  <c r="I134" i="42"/>
  <c r="I135" i="42"/>
  <c r="I136" i="42"/>
  <c r="I137" i="42"/>
  <c r="I138" i="42"/>
  <c r="I139" i="42"/>
  <c r="I140" i="42"/>
  <c r="I141" i="42"/>
  <c r="I142" i="42"/>
  <c r="I143" i="42"/>
  <c r="I144" i="42"/>
  <c r="I145" i="42"/>
  <c r="I146" i="42"/>
  <c r="I147" i="42"/>
  <c r="I148" i="42"/>
  <c r="I149" i="42"/>
  <c r="I150" i="42"/>
  <c r="I151" i="42"/>
  <c r="I152" i="42"/>
  <c r="I153" i="42"/>
  <c r="I154" i="42"/>
  <c r="I155" i="42"/>
  <c r="I156" i="42"/>
  <c r="I157" i="42"/>
  <c r="I158" i="42"/>
  <c r="I159" i="42"/>
  <c r="I160" i="42"/>
  <c r="I161" i="42"/>
  <c r="I162" i="42"/>
  <c r="I163" i="42"/>
  <c r="I164" i="42"/>
  <c r="I165" i="42"/>
  <c r="I166" i="42"/>
  <c r="I167" i="42"/>
  <c r="I168" i="42"/>
  <c r="I169" i="42"/>
  <c r="I170" i="42"/>
  <c r="I171" i="42"/>
  <c r="I172" i="42"/>
  <c r="I173" i="42"/>
  <c r="I174" i="42"/>
  <c r="I175" i="42"/>
  <c r="I176" i="42"/>
  <c r="I177" i="42"/>
  <c r="I178" i="42"/>
  <c r="I179" i="42"/>
  <c r="I180" i="42"/>
  <c r="I181" i="42"/>
  <c r="I182" i="42"/>
  <c r="I183" i="42"/>
  <c r="I184" i="42"/>
  <c r="I185" i="42"/>
  <c r="I186" i="42"/>
  <c r="I187" i="42"/>
  <c r="I188" i="42"/>
  <c r="I189" i="42"/>
  <c r="I190" i="42"/>
  <c r="I191" i="42"/>
  <c r="I192" i="42"/>
  <c r="I193" i="42"/>
  <c r="I194" i="42"/>
  <c r="I195" i="42"/>
  <c r="I196" i="42"/>
  <c r="I197" i="42"/>
  <c r="I198" i="42"/>
  <c r="I199" i="42"/>
  <c r="I200" i="42"/>
  <c r="I201" i="42"/>
  <c r="I202" i="42"/>
  <c r="I203" i="42"/>
  <c r="I204" i="42"/>
  <c r="I205" i="42"/>
  <c r="I206" i="42"/>
  <c r="I207" i="42"/>
  <c r="I208" i="42"/>
  <c r="I209" i="42"/>
  <c r="I210" i="42"/>
  <c r="I211" i="42"/>
  <c r="I212" i="42"/>
  <c r="I213" i="42"/>
  <c r="I214" i="42"/>
  <c r="I215" i="42"/>
  <c r="I216" i="42"/>
  <c r="I217" i="42"/>
  <c r="I218" i="42"/>
  <c r="I219" i="42"/>
  <c r="I220" i="42"/>
  <c r="I221" i="42"/>
  <c r="I222" i="42"/>
  <c r="I223" i="42"/>
  <c r="I224" i="42"/>
  <c r="I225" i="42"/>
  <c r="I226" i="42"/>
  <c r="I227" i="42"/>
  <c r="I228" i="42"/>
  <c r="I229" i="42"/>
  <c r="I230" i="42"/>
  <c r="I231" i="42"/>
  <c r="I232" i="42"/>
  <c r="I233" i="42"/>
  <c r="I234" i="42"/>
  <c r="I235" i="42"/>
  <c r="I236" i="42"/>
  <c r="I237" i="42"/>
  <c r="I238" i="42"/>
  <c r="I239" i="42"/>
  <c r="I240" i="42"/>
  <c r="I241" i="42"/>
  <c r="I242" i="42"/>
  <c r="I243" i="42"/>
  <c r="I244" i="42"/>
  <c r="I245" i="42"/>
  <c r="I246" i="42"/>
  <c r="I247" i="42"/>
  <c r="I248" i="42"/>
  <c r="I249" i="42"/>
  <c r="I250" i="42"/>
  <c r="I251" i="42"/>
  <c r="I252" i="42"/>
  <c r="I253" i="42"/>
  <c r="I254" i="42"/>
  <c r="I255" i="42"/>
  <c r="I256" i="42"/>
  <c r="I257" i="42"/>
  <c r="I258" i="42"/>
  <c r="I259" i="42"/>
  <c r="I260" i="42"/>
  <c r="I261" i="42"/>
  <c r="I262" i="42"/>
  <c r="I263" i="42"/>
  <c r="I264" i="42"/>
  <c r="I265" i="42"/>
  <c r="I266" i="42"/>
  <c r="I267" i="42"/>
  <c r="I268" i="42"/>
  <c r="I269" i="42"/>
  <c r="I270" i="42"/>
  <c r="I271" i="42"/>
  <c r="I272" i="42"/>
  <c r="I273" i="42"/>
  <c r="I274" i="42"/>
  <c r="I275" i="42"/>
  <c r="I276" i="42"/>
  <c r="I277" i="42"/>
  <c r="I278" i="42"/>
  <c r="I279" i="42"/>
  <c r="I280" i="42"/>
  <c r="I281" i="42"/>
  <c r="I282" i="42"/>
  <c r="I283" i="42"/>
  <c r="I2" i="42"/>
  <c r="H3" i="42"/>
  <c r="H4" i="42"/>
  <c r="H5" i="42"/>
  <c r="H6" i="42"/>
  <c r="H7" i="42"/>
  <c r="H8" i="42"/>
  <c r="H9" i="42"/>
  <c r="H10" i="42"/>
  <c r="H11" i="42"/>
  <c r="H12" i="42"/>
  <c r="H13" i="42"/>
  <c r="H14" i="42"/>
  <c r="H15" i="42"/>
  <c r="H16" i="42"/>
  <c r="H17" i="42"/>
  <c r="H18" i="42"/>
  <c r="H19" i="42"/>
  <c r="H20" i="42"/>
  <c r="H21" i="42"/>
  <c r="H22" i="42"/>
  <c r="H23" i="42"/>
  <c r="H24" i="42"/>
  <c r="H25" i="42"/>
  <c r="H26" i="42"/>
  <c r="H27" i="42"/>
  <c r="H28" i="42"/>
  <c r="H29" i="42"/>
  <c r="H30" i="42"/>
  <c r="H31" i="42"/>
  <c r="H32" i="42"/>
  <c r="H33" i="42"/>
  <c r="H34" i="42"/>
  <c r="H35" i="42"/>
  <c r="H36" i="42"/>
  <c r="H37" i="42"/>
  <c r="H38" i="42"/>
  <c r="H39" i="42"/>
  <c r="H40" i="42"/>
  <c r="H41" i="42"/>
  <c r="H42" i="42"/>
  <c r="H43" i="42"/>
  <c r="H44" i="42"/>
  <c r="H45" i="42"/>
  <c r="H46" i="42"/>
  <c r="H47" i="42"/>
  <c r="H48" i="42"/>
  <c r="H49" i="42"/>
  <c r="H50" i="42"/>
  <c r="H51" i="42"/>
  <c r="H52" i="42"/>
  <c r="H53" i="42"/>
  <c r="H54" i="42"/>
  <c r="H55" i="42"/>
  <c r="H56" i="42"/>
  <c r="H57" i="42"/>
  <c r="H58" i="42"/>
  <c r="H59" i="42"/>
  <c r="H60" i="42"/>
  <c r="H61" i="42"/>
  <c r="H62" i="42"/>
  <c r="H63" i="42"/>
  <c r="H64" i="42"/>
  <c r="H65" i="42"/>
  <c r="H66" i="42"/>
  <c r="H67" i="42"/>
  <c r="H68" i="42"/>
  <c r="H69" i="42"/>
  <c r="H70" i="42"/>
  <c r="H71" i="42"/>
  <c r="H72" i="42"/>
  <c r="H73" i="42"/>
  <c r="H74" i="42"/>
  <c r="H75" i="42"/>
  <c r="H76" i="42"/>
  <c r="H77" i="42"/>
  <c r="H78" i="42"/>
  <c r="H79" i="42"/>
  <c r="H80" i="42"/>
  <c r="H81" i="42"/>
  <c r="H82" i="42"/>
  <c r="H83" i="42"/>
  <c r="H84" i="42"/>
  <c r="H85" i="42"/>
  <c r="H86" i="42"/>
  <c r="H87" i="42"/>
  <c r="H88" i="42"/>
  <c r="H89" i="42"/>
  <c r="H90" i="42"/>
  <c r="H91" i="42"/>
  <c r="H92" i="42"/>
  <c r="H93" i="42"/>
  <c r="H94" i="42"/>
  <c r="H95" i="42"/>
  <c r="H96" i="42"/>
  <c r="H97" i="42"/>
  <c r="H98" i="42"/>
  <c r="H99" i="42"/>
  <c r="H100" i="42"/>
  <c r="H101" i="42"/>
  <c r="H102" i="42"/>
  <c r="H103" i="42"/>
  <c r="H104" i="42"/>
  <c r="H105" i="42"/>
  <c r="H106" i="42"/>
  <c r="H107" i="42"/>
  <c r="H108" i="42"/>
  <c r="H109" i="42"/>
  <c r="H110" i="42"/>
  <c r="H111" i="42"/>
  <c r="H112" i="42"/>
  <c r="H113" i="42"/>
  <c r="H114" i="42"/>
  <c r="H115" i="42"/>
  <c r="H116" i="42"/>
  <c r="H117" i="42"/>
  <c r="H118" i="42"/>
  <c r="H119" i="42"/>
  <c r="H120" i="42"/>
  <c r="H121" i="42"/>
  <c r="H122" i="42"/>
  <c r="H123" i="42"/>
  <c r="H124" i="42"/>
  <c r="H125" i="42"/>
  <c r="H126" i="42"/>
  <c r="H127" i="42"/>
  <c r="H128" i="42"/>
  <c r="H129" i="42"/>
  <c r="H130" i="42"/>
  <c r="H131" i="42"/>
  <c r="H132" i="42"/>
  <c r="H133" i="42"/>
  <c r="H134" i="42"/>
  <c r="H135" i="42"/>
  <c r="H136" i="42"/>
  <c r="H137" i="42"/>
  <c r="H138" i="42"/>
  <c r="H139" i="42"/>
  <c r="H140" i="42"/>
  <c r="H141" i="42"/>
  <c r="H142" i="42"/>
  <c r="H143" i="42"/>
  <c r="H144" i="42"/>
  <c r="H145" i="42"/>
  <c r="H146" i="42"/>
  <c r="H147" i="42"/>
  <c r="H148" i="42"/>
  <c r="H149" i="42"/>
  <c r="H150" i="42"/>
  <c r="H151" i="42"/>
  <c r="H152" i="42"/>
  <c r="H153" i="42"/>
  <c r="H154" i="42"/>
  <c r="H155" i="42"/>
  <c r="H156" i="42"/>
  <c r="H157" i="42"/>
  <c r="H158" i="42"/>
  <c r="H159" i="42"/>
  <c r="H160" i="42"/>
  <c r="H161" i="42"/>
  <c r="H162" i="42"/>
  <c r="H163" i="42"/>
  <c r="H164" i="42"/>
  <c r="H165" i="42"/>
  <c r="H166" i="42"/>
  <c r="H167" i="42"/>
  <c r="H168" i="42"/>
  <c r="H169" i="42"/>
  <c r="H170" i="42"/>
  <c r="H171" i="42"/>
  <c r="H172" i="42"/>
  <c r="H173" i="42"/>
  <c r="H174" i="42"/>
  <c r="H175" i="42"/>
  <c r="H176" i="42"/>
  <c r="H177" i="42"/>
  <c r="H178" i="42"/>
  <c r="H179" i="42"/>
  <c r="H180" i="42"/>
  <c r="H181" i="42"/>
  <c r="H182" i="42"/>
  <c r="H183" i="42"/>
  <c r="H184" i="42"/>
  <c r="H185" i="42"/>
  <c r="H186" i="42"/>
  <c r="H187" i="42"/>
  <c r="H188" i="42"/>
  <c r="H189" i="42"/>
  <c r="H190" i="42"/>
  <c r="H191" i="42"/>
  <c r="H192" i="42"/>
  <c r="H193" i="42"/>
  <c r="H194" i="42"/>
  <c r="H195" i="42"/>
  <c r="H196" i="42"/>
  <c r="H197" i="42"/>
  <c r="H198" i="42"/>
  <c r="H199" i="42"/>
  <c r="H200" i="42"/>
  <c r="H201" i="42"/>
  <c r="H202" i="42"/>
  <c r="H203" i="42"/>
  <c r="H204" i="42"/>
  <c r="H205" i="42"/>
  <c r="H206" i="42"/>
  <c r="H207" i="42"/>
  <c r="H208" i="42"/>
  <c r="H209" i="42"/>
  <c r="H210" i="42"/>
  <c r="H211" i="42"/>
  <c r="H212" i="42"/>
  <c r="H213" i="42"/>
  <c r="H214" i="42"/>
  <c r="H215" i="42"/>
  <c r="H216" i="42"/>
  <c r="H217" i="42"/>
  <c r="H218" i="42"/>
  <c r="H219" i="42"/>
  <c r="H220" i="42"/>
  <c r="H221" i="42"/>
  <c r="H222" i="42"/>
  <c r="H223" i="42"/>
  <c r="H224" i="42"/>
  <c r="H225" i="42"/>
  <c r="H226" i="42"/>
  <c r="H227" i="42"/>
  <c r="H228" i="42"/>
  <c r="H229" i="42"/>
  <c r="H230" i="42"/>
  <c r="H231" i="42"/>
  <c r="H232" i="42"/>
  <c r="H233" i="42"/>
  <c r="H234" i="42"/>
  <c r="H235" i="42"/>
  <c r="H236" i="42"/>
  <c r="H237" i="42"/>
  <c r="H238" i="42"/>
  <c r="H239" i="42"/>
  <c r="H240" i="42"/>
  <c r="H241" i="42"/>
  <c r="H242" i="42"/>
  <c r="H243" i="42"/>
  <c r="H244" i="42"/>
  <c r="H245" i="42"/>
  <c r="H246" i="42"/>
  <c r="H247" i="42"/>
  <c r="H248" i="42"/>
  <c r="H249" i="42"/>
  <c r="H250" i="42"/>
  <c r="H251" i="42"/>
  <c r="H252" i="42"/>
  <c r="H253" i="42"/>
  <c r="H254" i="42"/>
  <c r="H255" i="42"/>
  <c r="H256" i="42"/>
  <c r="H257" i="42"/>
  <c r="H258" i="42"/>
  <c r="H259" i="42"/>
  <c r="H260" i="42"/>
  <c r="H261" i="42"/>
  <c r="H262" i="42"/>
  <c r="H263" i="42"/>
  <c r="H264" i="42"/>
  <c r="H265" i="42"/>
  <c r="H266" i="42"/>
  <c r="H267" i="42"/>
  <c r="H268" i="42"/>
  <c r="H269" i="42"/>
  <c r="H270" i="42"/>
  <c r="H271" i="42"/>
  <c r="H272" i="42"/>
  <c r="H273" i="42"/>
  <c r="H274" i="42"/>
  <c r="H275" i="42"/>
  <c r="H276" i="42"/>
  <c r="H277" i="42"/>
  <c r="H278" i="42"/>
  <c r="H279" i="42"/>
  <c r="H280" i="42"/>
  <c r="H281" i="42"/>
  <c r="H282" i="42"/>
  <c r="H283" i="42"/>
  <c r="H2" i="42"/>
  <c r="G3" i="42"/>
  <c r="G4" i="42"/>
  <c r="G5" i="42"/>
  <c r="G6" i="42"/>
  <c r="G7" i="42"/>
  <c r="G8" i="42"/>
  <c r="G9" i="42"/>
  <c r="G10" i="42"/>
  <c r="G11" i="42"/>
  <c r="G12" i="42"/>
  <c r="G13" i="42"/>
  <c r="G14" i="42"/>
  <c r="G15" i="42"/>
  <c r="G16" i="42"/>
  <c r="G17" i="42"/>
  <c r="G18" i="42"/>
  <c r="G19" i="42"/>
  <c r="G20" i="42"/>
  <c r="G21" i="42"/>
  <c r="G22" i="42"/>
  <c r="G23" i="42"/>
  <c r="G24" i="42"/>
  <c r="G25" i="42"/>
  <c r="G26" i="42"/>
  <c r="G27" i="42"/>
  <c r="G28" i="42"/>
  <c r="G29" i="42"/>
  <c r="G30" i="42"/>
  <c r="G31" i="42"/>
  <c r="G32" i="42"/>
  <c r="G33" i="42"/>
  <c r="G34" i="42"/>
  <c r="G35" i="42"/>
  <c r="G36" i="42"/>
  <c r="G37" i="42"/>
  <c r="G38" i="42"/>
  <c r="G39" i="42"/>
  <c r="G40" i="42"/>
  <c r="G41" i="42"/>
  <c r="G42" i="42"/>
  <c r="G43" i="42"/>
  <c r="G44" i="42"/>
  <c r="G45" i="42"/>
  <c r="G46" i="42"/>
  <c r="G47" i="42"/>
  <c r="G48" i="42"/>
  <c r="G49" i="42"/>
  <c r="G50" i="42"/>
  <c r="G51" i="42"/>
  <c r="G52" i="42"/>
  <c r="G53" i="42"/>
  <c r="G54" i="42"/>
  <c r="G55" i="42"/>
  <c r="G56" i="42"/>
  <c r="G57" i="42"/>
  <c r="G58" i="42"/>
  <c r="G59" i="42"/>
  <c r="G60" i="42"/>
  <c r="G61" i="42"/>
  <c r="G62" i="42"/>
  <c r="G63" i="42"/>
  <c r="G65" i="42"/>
  <c r="G66" i="42"/>
  <c r="G67" i="42"/>
  <c r="G69" i="42"/>
  <c r="G70" i="42"/>
  <c r="G71" i="42"/>
  <c r="G73" i="42"/>
  <c r="G74" i="42"/>
  <c r="G75" i="42"/>
  <c r="G77" i="42"/>
  <c r="G78" i="42"/>
  <c r="G79" i="42"/>
  <c r="G81" i="42"/>
  <c r="G82" i="42"/>
  <c r="G83" i="42"/>
  <c r="G85" i="42"/>
  <c r="G86" i="42"/>
  <c r="G87" i="42"/>
  <c r="G89" i="42"/>
  <c r="G90" i="42"/>
  <c r="G91" i="42"/>
  <c r="G93" i="42"/>
  <c r="G94" i="42"/>
  <c r="G95" i="42"/>
  <c r="G97" i="42"/>
  <c r="G98" i="42"/>
  <c r="G99" i="42"/>
  <c r="G101" i="42"/>
  <c r="G102" i="42"/>
  <c r="G103" i="42"/>
  <c r="G105" i="42"/>
  <c r="G106" i="42"/>
  <c r="G107" i="42"/>
  <c r="G109" i="42"/>
  <c r="G110" i="42"/>
  <c r="G111" i="42"/>
  <c r="G113" i="42"/>
  <c r="G114" i="42"/>
  <c r="G115" i="42"/>
  <c r="G117" i="42"/>
  <c r="G118" i="42"/>
  <c r="G119" i="42"/>
  <c r="G121" i="42"/>
  <c r="G122" i="42"/>
  <c r="G123" i="42"/>
  <c r="G125" i="42"/>
  <c r="G126" i="42"/>
  <c r="G127" i="42"/>
  <c r="G129" i="42"/>
  <c r="G130" i="42"/>
  <c r="G131" i="42"/>
  <c r="G133" i="42"/>
  <c r="G134" i="42"/>
  <c r="G135" i="42"/>
  <c r="G137" i="42"/>
  <c r="G138" i="42"/>
  <c r="G139" i="42"/>
  <c r="G141" i="42"/>
  <c r="G142" i="42"/>
  <c r="G143" i="42"/>
  <c r="G145" i="42"/>
  <c r="G146" i="42"/>
  <c r="G147" i="42"/>
  <c r="G149" i="42"/>
  <c r="G150" i="42"/>
  <c r="G151" i="42"/>
  <c r="G153" i="42"/>
  <c r="G154" i="42"/>
  <c r="G155" i="42"/>
  <c r="G157" i="42"/>
  <c r="G158" i="42"/>
  <c r="G159" i="42"/>
  <c r="G161" i="42"/>
  <c r="G162" i="42"/>
  <c r="G163" i="42"/>
  <c r="G165" i="42"/>
  <c r="G166" i="42"/>
  <c r="G167" i="42"/>
  <c r="G169" i="42"/>
  <c r="G170" i="42"/>
  <c r="G171" i="42"/>
  <c r="G173" i="42"/>
  <c r="G174" i="42"/>
  <c r="G175" i="42"/>
  <c r="G177" i="42"/>
  <c r="G178" i="42"/>
  <c r="G179" i="42"/>
  <c r="G181" i="42"/>
  <c r="G182" i="42"/>
  <c r="G183" i="42"/>
  <c r="G185" i="42"/>
  <c r="G186" i="42"/>
  <c r="G187" i="42"/>
  <c r="G189" i="42"/>
  <c r="G190" i="42"/>
  <c r="G191" i="42"/>
  <c r="G193" i="42"/>
  <c r="G194" i="42"/>
  <c r="G195" i="42"/>
  <c r="G197" i="42"/>
  <c r="G198" i="42"/>
  <c r="G199" i="42"/>
  <c r="G201" i="42"/>
  <c r="G202" i="42"/>
  <c r="G203" i="42"/>
  <c r="G205" i="42"/>
  <c r="G206" i="42"/>
  <c r="G207" i="42"/>
  <c r="G209" i="42"/>
  <c r="G210" i="42"/>
  <c r="G211" i="42"/>
  <c r="G213" i="42"/>
  <c r="G214" i="42"/>
  <c r="G215" i="42"/>
  <c r="G217" i="42"/>
  <c r="G218" i="42"/>
  <c r="G219" i="42"/>
  <c r="G221" i="42"/>
  <c r="G222" i="42"/>
  <c r="G223" i="42"/>
  <c r="G225" i="42"/>
  <c r="G226" i="42"/>
  <c r="G227" i="42"/>
  <c r="G229" i="42"/>
  <c r="G230" i="42"/>
  <c r="G231" i="42"/>
  <c r="G233" i="42"/>
  <c r="G234" i="42"/>
  <c r="G235" i="42"/>
  <c r="G237" i="42"/>
  <c r="G238" i="42"/>
  <c r="G239" i="42"/>
  <c r="G241" i="42"/>
  <c r="G242" i="42"/>
  <c r="G243" i="42"/>
  <c r="G245" i="42"/>
  <c r="G246" i="42"/>
  <c r="G247" i="42"/>
  <c r="G250" i="42"/>
  <c r="G251" i="42"/>
  <c r="G254" i="42"/>
  <c r="G255" i="42"/>
  <c r="G258" i="42"/>
  <c r="G259" i="42"/>
  <c r="G262" i="42"/>
  <c r="G263" i="42"/>
  <c r="G266" i="42"/>
  <c r="G267" i="42"/>
  <c r="G270" i="42"/>
  <c r="G271" i="42"/>
  <c r="G274" i="42"/>
  <c r="G275" i="42"/>
  <c r="G278" i="42"/>
  <c r="G279" i="42"/>
  <c r="G282" i="42"/>
  <c r="G283" i="42"/>
  <c r="D3" i="42"/>
  <c r="D4" i="42"/>
  <c r="D5" i="42"/>
  <c r="D6" i="42"/>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53" i="42"/>
  <c r="D54" i="42"/>
  <c r="D55" i="42"/>
  <c r="D56" i="42"/>
  <c r="D57" i="42"/>
  <c r="D58" i="42"/>
  <c r="D59" i="42"/>
  <c r="D60" i="42"/>
  <c r="D61" i="42"/>
  <c r="D62" i="42"/>
  <c r="D63" i="42"/>
  <c r="D64" i="42"/>
  <c r="D65" i="42"/>
  <c r="D66" i="42"/>
  <c r="D67" i="42"/>
  <c r="D68" i="42"/>
  <c r="D69" i="42"/>
  <c r="D70" i="42"/>
  <c r="D71" i="42"/>
  <c r="D72" i="42"/>
  <c r="D73" i="42"/>
  <c r="D74" i="42"/>
  <c r="D75" i="42"/>
  <c r="D76" i="42"/>
  <c r="D77" i="42"/>
  <c r="D78" i="42"/>
  <c r="D79" i="42"/>
  <c r="D80" i="42"/>
  <c r="D81" i="42"/>
  <c r="D82" i="42"/>
  <c r="D83" i="42"/>
  <c r="D84" i="42"/>
  <c r="D85" i="42"/>
  <c r="D86" i="42"/>
  <c r="D87" i="42"/>
  <c r="D88" i="42"/>
  <c r="D89" i="42"/>
  <c r="D90" i="42"/>
  <c r="D91" i="42"/>
  <c r="D92" i="42"/>
  <c r="D93" i="42"/>
  <c r="D94" i="42"/>
  <c r="D95" i="42"/>
  <c r="D96" i="42"/>
  <c r="D97" i="42"/>
  <c r="D98" i="42"/>
  <c r="D99" i="42"/>
  <c r="D100" i="42"/>
  <c r="D101" i="42"/>
  <c r="D102" i="42"/>
  <c r="D103" i="42"/>
  <c r="D104" i="42"/>
  <c r="D105" i="42"/>
  <c r="D106" i="42"/>
  <c r="D107" i="42"/>
  <c r="D108" i="42"/>
  <c r="D109" i="42"/>
  <c r="D110" i="42"/>
  <c r="D111" i="42"/>
  <c r="D112" i="42"/>
  <c r="D113" i="42"/>
  <c r="D114" i="42"/>
  <c r="D115" i="42"/>
  <c r="D116" i="42"/>
  <c r="D117" i="42"/>
  <c r="D118" i="42"/>
  <c r="D119" i="42"/>
  <c r="D120" i="42"/>
  <c r="D121" i="42"/>
  <c r="D122" i="42"/>
  <c r="D123" i="42"/>
  <c r="D124" i="42"/>
  <c r="D125" i="42"/>
  <c r="D126" i="42"/>
  <c r="D127" i="42"/>
  <c r="D128" i="42"/>
  <c r="D129" i="42"/>
  <c r="D130" i="42"/>
  <c r="D131" i="42"/>
  <c r="D132" i="42"/>
  <c r="D133" i="42"/>
  <c r="D134" i="42"/>
  <c r="D135" i="42"/>
  <c r="D136" i="42"/>
  <c r="D137" i="42"/>
  <c r="D138" i="42"/>
  <c r="D139" i="42"/>
  <c r="D140" i="42"/>
  <c r="D141" i="42"/>
  <c r="D142" i="42"/>
  <c r="D143" i="42"/>
  <c r="D144" i="42"/>
  <c r="D145" i="42"/>
  <c r="D146" i="42"/>
  <c r="D147" i="42"/>
  <c r="D148" i="42"/>
  <c r="D149" i="42"/>
  <c r="D150" i="42"/>
  <c r="D151" i="42"/>
  <c r="D152" i="42"/>
  <c r="D153" i="42"/>
  <c r="D154" i="42"/>
  <c r="D155" i="42"/>
  <c r="D156" i="42"/>
  <c r="D157" i="42"/>
  <c r="D158" i="42"/>
  <c r="D159" i="42"/>
  <c r="D160" i="42"/>
  <c r="D161" i="42"/>
  <c r="D162" i="42"/>
  <c r="D163" i="42"/>
  <c r="D164" i="42"/>
  <c r="D165" i="42"/>
  <c r="D166" i="42"/>
  <c r="D167" i="42"/>
  <c r="D168" i="42"/>
  <c r="D169" i="42"/>
  <c r="D170" i="42"/>
  <c r="D171" i="42"/>
  <c r="D172" i="42"/>
  <c r="D173" i="42"/>
  <c r="D174" i="42"/>
  <c r="D175" i="42"/>
  <c r="D176" i="42"/>
  <c r="D177" i="42"/>
  <c r="D178" i="42"/>
  <c r="D179" i="42"/>
  <c r="D180" i="42"/>
  <c r="D181" i="42"/>
  <c r="D182" i="42"/>
  <c r="D183" i="42"/>
  <c r="D184" i="42"/>
  <c r="D185" i="42"/>
  <c r="D186" i="42"/>
  <c r="D187" i="42"/>
  <c r="D188" i="42"/>
  <c r="D189" i="42"/>
  <c r="D190" i="42"/>
  <c r="D191" i="42"/>
  <c r="D192" i="42"/>
  <c r="D193" i="42"/>
  <c r="D194" i="42"/>
  <c r="D195" i="42"/>
  <c r="D196" i="42"/>
  <c r="D197" i="42"/>
  <c r="D198" i="42"/>
  <c r="D199" i="42"/>
  <c r="D200" i="42"/>
  <c r="D201" i="42"/>
  <c r="D202" i="42"/>
  <c r="D203" i="42"/>
  <c r="D204" i="42"/>
  <c r="D205" i="42"/>
  <c r="D206" i="42"/>
  <c r="D207" i="42"/>
  <c r="D208" i="42"/>
  <c r="D209" i="42"/>
  <c r="D210" i="42"/>
  <c r="D211" i="42"/>
  <c r="D212" i="42"/>
  <c r="D213" i="42"/>
  <c r="D214" i="42"/>
  <c r="D215" i="42"/>
  <c r="D216" i="42"/>
  <c r="D217" i="42"/>
  <c r="D218" i="42"/>
  <c r="D219" i="42"/>
  <c r="D220" i="42"/>
  <c r="D221" i="42"/>
  <c r="D222" i="42"/>
  <c r="D223" i="42"/>
  <c r="D224" i="42"/>
  <c r="D225" i="42"/>
  <c r="D226" i="42"/>
  <c r="D227" i="42"/>
  <c r="D228" i="42"/>
  <c r="D229" i="42"/>
  <c r="D230" i="42"/>
  <c r="D231" i="42"/>
  <c r="D232" i="42"/>
  <c r="D233" i="42"/>
  <c r="D234" i="42"/>
  <c r="D235" i="42"/>
  <c r="D236" i="42"/>
  <c r="D237" i="42"/>
  <c r="D238" i="42"/>
  <c r="D239" i="42"/>
  <c r="D240" i="42"/>
  <c r="D241" i="42"/>
  <c r="D242" i="42"/>
  <c r="D243" i="42"/>
  <c r="D244" i="42"/>
  <c r="D245" i="42"/>
  <c r="D246" i="42"/>
  <c r="D247" i="42"/>
  <c r="D248" i="42"/>
  <c r="D249" i="42"/>
  <c r="D250" i="42"/>
  <c r="D251" i="42"/>
  <c r="D252" i="42"/>
  <c r="D253" i="42"/>
  <c r="D254" i="42"/>
  <c r="D255" i="42"/>
  <c r="D256" i="42"/>
  <c r="D257" i="42"/>
  <c r="D258" i="42"/>
  <c r="D259" i="42"/>
  <c r="D260" i="42"/>
  <c r="D261" i="42"/>
  <c r="D262" i="42"/>
  <c r="D263" i="42"/>
  <c r="D264" i="42"/>
  <c r="D265" i="42"/>
  <c r="D266" i="42"/>
  <c r="D267" i="42"/>
  <c r="D268" i="42"/>
  <c r="D269" i="42"/>
  <c r="D270" i="42"/>
  <c r="D271" i="42"/>
  <c r="D272" i="42"/>
  <c r="D273" i="42"/>
  <c r="D274" i="42"/>
  <c r="D275" i="42"/>
  <c r="D276" i="42"/>
  <c r="D277" i="42"/>
  <c r="D278" i="42"/>
  <c r="D279" i="42"/>
  <c r="D280" i="42"/>
  <c r="D281" i="42"/>
  <c r="D282" i="42"/>
  <c r="D283" i="42"/>
  <c r="D2" i="42"/>
  <c r="C3" i="42"/>
  <c r="C4" i="42"/>
  <c r="C5" i="42"/>
  <c r="C6" i="42"/>
  <c r="C7" i="42"/>
  <c r="C8" i="42"/>
  <c r="C9" i="42"/>
  <c r="C10" i="42"/>
  <c r="C11" i="42"/>
  <c r="C12" i="42"/>
  <c r="C13" i="42"/>
  <c r="C14" i="42"/>
  <c r="C15" i="42"/>
  <c r="C16" i="42"/>
  <c r="C17" i="42"/>
  <c r="C18" i="42"/>
  <c r="C19" i="42"/>
  <c r="C20" i="42"/>
  <c r="C21" i="42"/>
  <c r="C22" i="42"/>
  <c r="C23" i="42"/>
  <c r="C24" i="42"/>
  <c r="C25" i="42"/>
  <c r="C26" i="42"/>
  <c r="C27" i="42"/>
  <c r="C28" i="42"/>
  <c r="C29" i="42"/>
  <c r="C30" i="42"/>
  <c r="C31" i="42"/>
  <c r="C32" i="42"/>
  <c r="C33" i="42"/>
  <c r="C34" i="42"/>
  <c r="C35" i="42"/>
  <c r="C36" i="42"/>
  <c r="C37" i="42"/>
  <c r="C38" i="42"/>
  <c r="C39" i="42"/>
  <c r="C40" i="42"/>
  <c r="C41" i="42"/>
  <c r="C42" i="42"/>
  <c r="C43" i="42"/>
  <c r="C44" i="42"/>
  <c r="C45" i="42"/>
  <c r="C46" i="42"/>
  <c r="C47" i="42"/>
  <c r="C48" i="42"/>
  <c r="C49" i="42"/>
  <c r="C50" i="42"/>
  <c r="C51" i="42"/>
  <c r="C52" i="42"/>
  <c r="C53" i="42"/>
  <c r="C54" i="42"/>
  <c r="C55" i="42"/>
  <c r="C56" i="42"/>
  <c r="C57" i="42"/>
  <c r="C58" i="42"/>
  <c r="C59" i="42"/>
  <c r="C60" i="42"/>
  <c r="C61" i="42"/>
  <c r="C62" i="42"/>
  <c r="C63" i="42"/>
  <c r="C64" i="42"/>
  <c r="C65" i="42"/>
  <c r="C66" i="42"/>
  <c r="C67" i="42"/>
  <c r="C68" i="42"/>
  <c r="C69" i="42"/>
  <c r="C70" i="42"/>
  <c r="C71" i="42"/>
  <c r="C72" i="42"/>
  <c r="C73" i="42"/>
  <c r="C74" i="42"/>
  <c r="C75" i="42"/>
  <c r="C76" i="42"/>
  <c r="C77" i="42"/>
  <c r="C78" i="42"/>
  <c r="C79" i="42"/>
  <c r="C80" i="42"/>
  <c r="C81" i="42"/>
  <c r="C82" i="42"/>
  <c r="C83" i="42"/>
  <c r="C84" i="42"/>
  <c r="C85" i="42"/>
  <c r="C86" i="42"/>
  <c r="C87" i="42"/>
  <c r="C88" i="42"/>
  <c r="C89" i="42"/>
  <c r="C90" i="42"/>
  <c r="C91" i="42"/>
  <c r="C92" i="42"/>
  <c r="C93" i="42"/>
  <c r="C94" i="42"/>
  <c r="C95" i="42"/>
  <c r="C96" i="42"/>
  <c r="C97" i="42"/>
  <c r="C98" i="42"/>
  <c r="C99" i="42"/>
  <c r="C100" i="42"/>
  <c r="C101" i="42"/>
  <c r="C102" i="42"/>
  <c r="C103" i="42"/>
  <c r="C104" i="42"/>
  <c r="C105" i="42"/>
  <c r="C106" i="42"/>
  <c r="C107" i="42"/>
  <c r="C108" i="42"/>
  <c r="C109" i="42"/>
  <c r="C110" i="42"/>
  <c r="C111" i="42"/>
  <c r="C112" i="42"/>
  <c r="C113" i="42"/>
  <c r="C114" i="42"/>
  <c r="C115" i="42"/>
  <c r="C116" i="42"/>
  <c r="C117" i="42"/>
  <c r="C118" i="42"/>
  <c r="C119" i="42"/>
  <c r="C120" i="42"/>
  <c r="C121" i="42"/>
  <c r="C122" i="42"/>
  <c r="C123" i="42"/>
  <c r="C124" i="42"/>
  <c r="C125" i="42"/>
  <c r="C126" i="42"/>
  <c r="C127" i="42"/>
  <c r="C128" i="42"/>
  <c r="C129" i="42"/>
  <c r="C130" i="42"/>
  <c r="C131" i="42"/>
  <c r="C132" i="42"/>
  <c r="C133" i="42"/>
  <c r="C134" i="42"/>
  <c r="C135" i="42"/>
  <c r="C136" i="42"/>
  <c r="C137" i="42"/>
  <c r="C138" i="42"/>
  <c r="C139" i="42"/>
  <c r="C140" i="42"/>
  <c r="C141" i="42"/>
  <c r="C142" i="42"/>
  <c r="C143" i="42"/>
  <c r="C144" i="42"/>
  <c r="C145" i="42"/>
  <c r="C146" i="42"/>
  <c r="C147" i="42"/>
  <c r="C148" i="42"/>
  <c r="C149" i="42"/>
  <c r="C150" i="42"/>
  <c r="C151" i="42"/>
  <c r="C152" i="42"/>
  <c r="C153" i="42"/>
  <c r="C154" i="42"/>
  <c r="C155" i="42"/>
  <c r="C156" i="42"/>
  <c r="C157" i="42"/>
  <c r="C158" i="42"/>
  <c r="C159" i="42"/>
  <c r="C160" i="42"/>
  <c r="C161" i="42"/>
  <c r="C162" i="42"/>
  <c r="C163" i="42"/>
  <c r="C164" i="42"/>
  <c r="C165" i="42"/>
  <c r="C166" i="42"/>
  <c r="C167" i="42"/>
  <c r="C168" i="42"/>
  <c r="C169" i="42"/>
  <c r="C170" i="42"/>
  <c r="C171" i="42"/>
  <c r="C172" i="42"/>
  <c r="C173" i="42"/>
  <c r="C174" i="42"/>
  <c r="C175" i="42"/>
  <c r="C176" i="42"/>
  <c r="C177" i="42"/>
  <c r="C178" i="42"/>
  <c r="C179" i="42"/>
  <c r="C180" i="42"/>
  <c r="C181" i="42"/>
  <c r="C182" i="42"/>
  <c r="C183" i="42"/>
  <c r="C184" i="42"/>
  <c r="C185" i="42"/>
  <c r="C186" i="42"/>
  <c r="C187" i="42"/>
  <c r="C188" i="42"/>
  <c r="C189" i="42"/>
  <c r="C190" i="42"/>
  <c r="C191" i="42"/>
  <c r="C192" i="42"/>
  <c r="C193" i="42"/>
  <c r="C194" i="42"/>
  <c r="C195" i="42"/>
  <c r="C196" i="42"/>
  <c r="C197" i="42"/>
  <c r="C198" i="42"/>
  <c r="C199" i="42"/>
  <c r="C200" i="42"/>
  <c r="C201" i="42"/>
  <c r="C202" i="42"/>
  <c r="C203" i="42"/>
  <c r="C204" i="42"/>
  <c r="C205" i="42"/>
  <c r="C206" i="42"/>
  <c r="C207" i="42"/>
  <c r="C208" i="42"/>
  <c r="C209" i="42"/>
  <c r="C210" i="42"/>
  <c r="C211" i="42"/>
  <c r="C212" i="42"/>
  <c r="C213" i="42"/>
  <c r="C214" i="42"/>
  <c r="C215" i="42"/>
  <c r="C216" i="42"/>
  <c r="C217" i="42"/>
  <c r="C218" i="42"/>
  <c r="C219" i="42"/>
  <c r="C220" i="42"/>
  <c r="C221" i="42"/>
  <c r="C222" i="42"/>
  <c r="C223" i="42"/>
  <c r="C224" i="42"/>
  <c r="C225" i="42"/>
  <c r="C226" i="42"/>
  <c r="C227" i="42"/>
  <c r="C228" i="42"/>
  <c r="C229" i="42"/>
  <c r="C230" i="42"/>
  <c r="C231" i="42"/>
  <c r="C232" i="42"/>
  <c r="C233" i="42"/>
  <c r="C234" i="42"/>
  <c r="C235" i="42"/>
  <c r="C236" i="42"/>
  <c r="C237" i="42"/>
  <c r="C238" i="42"/>
  <c r="C239" i="42"/>
  <c r="C240" i="42"/>
  <c r="C241" i="42"/>
  <c r="C242" i="42"/>
  <c r="C243" i="42"/>
  <c r="C244" i="42"/>
  <c r="C245" i="42"/>
  <c r="C246" i="42"/>
  <c r="C247" i="42"/>
  <c r="C248" i="42"/>
  <c r="C249" i="42"/>
  <c r="C250" i="42"/>
  <c r="C251" i="42"/>
  <c r="C252" i="42"/>
  <c r="C253" i="42"/>
  <c r="C254" i="42"/>
  <c r="C255" i="42"/>
  <c r="C256" i="42"/>
  <c r="C257" i="42"/>
  <c r="C258" i="42"/>
  <c r="C259" i="42"/>
  <c r="C260" i="42"/>
  <c r="C261" i="42"/>
  <c r="C262" i="42"/>
  <c r="C263" i="42"/>
  <c r="C264" i="42"/>
  <c r="C265" i="42"/>
  <c r="C266" i="42"/>
  <c r="C267" i="42"/>
  <c r="C268" i="42"/>
  <c r="C269" i="42"/>
  <c r="C270" i="42"/>
  <c r="C271" i="42"/>
  <c r="C272" i="42"/>
  <c r="C273" i="42"/>
  <c r="C274" i="42"/>
  <c r="C275" i="42"/>
  <c r="C276" i="42"/>
  <c r="C277" i="42"/>
  <c r="C278" i="42"/>
  <c r="C279" i="42"/>
  <c r="C280" i="42"/>
  <c r="C281" i="42"/>
  <c r="C282" i="42"/>
  <c r="C283" i="42"/>
  <c r="C2" i="42"/>
  <c r="Q3" i="38"/>
  <c r="Q4" i="38"/>
  <c r="Q5" i="38"/>
  <c r="Q6" i="38"/>
  <c r="Q7" i="38"/>
  <c r="Q8" i="38"/>
  <c r="Q9" i="38"/>
  <c r="Q10" i="38"/>
  <c r="Q11" i="38"/>
  <c r="Q12" i="38"/>
  <c r="Q13" i="38"/>
  <c r="Q14" i="38"/>
  <c r="Q15" i="38"/>
  <c r="Q16" i="38"/>
  <c r="Q17" i="38"/>
  <c r="Q18" i="38"/>
  <c r="Q19" i="38"/>
  <c r="Q20" i="38"/>
  <c r="Q21" i="38"/>
  <c r="Q22" i="38"/>
  <c r="Q23" i="38"/>
  <c r="Q24" i="38"/>
  <c r="Q25" i="38"/>
  <c r="Q26" i="38"/>
  <c r="Q27" i="38"/>
  <c r="Q28" i="38"/>
  <c r="Q29" i="38"/>
  <c r="Q30" i="38"/>
  <c r="Q31" i="38"/>
  <c r="Q32" i="38"/>
  <c r="Q33" i="38"/>
  <c r="Q34" i="38"/>
  <c r="Q35" i="38"/>
  <c r="Q36" i="38"/>
  <c r="Q37" i="38"/>
  <c r="Q38" i="38"/>
  <c r="Q39" i="38"/>
  <c r="Q40" i="38"/>
  <c r="Q41" i="38"/>
  <c r="Q42" i="38"/>
  <c r="Q43" i="38"/>
  <c r="Q44" i="38"/>
  <c r="Q45" i="38"/>
  <c r="Q46" i="38"/>
  <c r="Q47" i="38"/>
  <c r="Q48" i="38"/>
  <c r="Q49" i="38"/>
  <c r="Q50" i="38"/>
  <c r="Q51" i="38"/>
  <c r="Q52" i="38"/>
  <c r="Q53" i="38"/>
  <c r="Q54" i="38"/>
  <c r="Q55" i="38"/>
  <c r="Q56" i="38"/>
  <c r="Q57" i="38"/>
  <c r="Q58" i="38"/>
  <c r="Q59" i="38"/>
  <c r="Q60" i="38"/>
  <c r="Q61" i="38"/>
  <c r="Q62" i="38"/>
  <c r="Q63" i="38"/>
  <c r="Q64" i="38"/>
  <c r="Q65" i="38"/>
  <c r="Q66" i="38"/>
  <c r="Q67" i="38"/>
  <c r="Q68" i="38"/>
  <c r="Q69" i="38"/>
  <c r="Q70" i="38"/>
  <c r="Q71" i="38"/>
  <c r="Q72" i="38"/>
  <c r="Q73" i="38"/>
  <c r="Q74" i="38"/>
  <c r="Q75" i="38"/>
  <c r="Q76" i="38"/>
  <c r="Q77" i="38"/>
  <c r="Q78" i="38"/>
  <c r="Q79" i="38"/>
  <c r="Q80" i="38"/>
  <c r="Q81" i="38"/>
  <c r="Q82" i="38"/>
  <c r="Q83" i="38"/>
  <c r="Q84" i="38"/>
  <c r="Q85" i="38"/>
  <c r="Q86" i="38"/>
  <c r="Q87" i="38"/>
  <c r="Q88" i="38"/>
  <c r="Q89" i="38"/>
  <c r="Q90" i="38"/>
  <c r="Q91" i="38"/>
  <c r="Q92" i="38"/>
  <c r="Q93" i="38"/>
  <c r="Q94" i="38"/>
  <c r="Q95" i="38"/>
  <c r="Q96" i="38"/>
  <c r="Q97" i="38"/>
  <c r="Q98" i="38"/>
  <c r="Q99" i="38"/>
  <c r="Q100" i="38"/>
  <c r="Q101" i="38"/>
  <c r="Q102" i="38"/>
  <c r="Q103" i="38"/>
  <c r="Q104" i="38"/>
  <c r="Q105" i="38"/>
  <c r="Q106" i="38"/>
  <c r="Q107" i="38"/>
  <c r="Q108" i="38"/>
  <c r="Q109" i="38"/>
  <c r="Q110" i="38"/>
  <c r="Q111" i="38"/>
  <c r="Q112" i="38"/>
  <c r="Q113" i="38"/>
  <c r="Q114" i="38"/>
  <c r="Q115" i="38"/>
  <c r="Q116" i="38"/>
  <c r="Q117" i="38"/>
  <c r="Q118" i="38"/>
  <c r="Q119" i="38"/>
  <c r="Q120" i="38"/>
  <c r="Q121" i="38"/>
  <c r="Q122" i="38"/>
  <c r="Q123" i="38"/>
  <c r="Q124" i="38"/>
  <c r="Q125" i="38"/>
  <c r="Q126" i="38"/>
  <c r="Q127" i="38"/>
  <c r="Q128" i="38"/>
  <c r="Q129" i="38"/>
  <c r="Q130" i="38"/>
  <c r="Q131" i="38"/>
  <c r="Q132" i="38"/>
  <c r="Q133" i="38"/>
  <c r="Q134" i="38"/>
  <c r="Q135" i="38"/>
  <c r="Q136" i="38"/>
  <c r="Q137" i="38"/>
  <c r="Q138" i="38"/>
  <c r="Q139" i="38"/>
  <c r="Q140" i="38"/>
  <c r="Q141" i="38"/>
  <c r="Q142" i="38"/>
  <c r="Q143" i="38"/>
  <c r="Q144" i="38"/>
  <c r="Q145" i="38"/>
  <c r="Q146" i="38"/>
  <c r="Q147" i="38"/>
  <c r="Q148" i="38"/>
  <c r="Q149" i="38"/>
  <c r="Q150" i="38"/>
  <c r="Q151" i="38"/>
  <c r="Q152" i="38"/>
  <c r="Q153" i="38"/>
  <c r="Q154" i="38"/>
  <c r="Q155" i="38"/>
  <c r="Q156" i="38"/>
  <c r="Q157" i="38"/>
  <c r="Q158" i="38"/>
  <c r="Q159" i="38"/>
  <c r="Q160" i="38"/>
  <c r="Q161" i="38"/>
  <c r="Q162" i="38"/>
  <c r="Q163" i="38"/>
  <c r="Q164" i="38"/>
  <c r="Q165" i="38"/>
  <c r="Q166" i="38"/>
  <c r="Q167" i="38"/>
  <c r="Q168" i="38"/>
  <c r="Q169" i="38"/>
  <c r="Q170" i="38"/>
  <c r="Q171" i="38"/>
  <c r="Q172" i="38"/>
  <c r="Q173" i="38"/>
  <c r="Q174" i="38"/>
  <c r="Q175" i="38"/>
  <c r="Q176" i="38"/>
  <c r="Q177" i="38"/>
  <c r="Q178" i="38"/>
  <c r="Q179" i="38"/>
  <c r="Q180" i="38"/>
  <c r="Q181" i="38"/>
  <c r="Q182" i="38"/>
  <c r="Q183" i="38"/>
  <c r="Q184" i="38"/>
  <c r="Q185" i="38"/>
  <c r="Q186" i="38"/>
  <c r="Q187" i="38"/>
  <c r="Q188" i="38"/>
  <c r="Q189" i="38"/>
  <c r="Q190" i="38"/>
  <c r="Q191" i="38"/>
  <c r="Q192" i="38"/>
  <c r="Q193" i="38"/>
  <c r="Q194" i="38"/>
  <c r="Q195" i="38"/>
  <c r="Q196" i="38"/>
  <c r="Q197" i="38"/>
  <c r="Q198" i="38"/>
  <c r="Q199" i="38"/>
  <c r="Q200" i="38"/>
  <c r="Q201" i="38"/>
  <c r="Q202" i="38"/>
  <c r="Q203" i="38"/>
  <c r="Q204" i="38"/>
  <c r="Q205" i="38"/>
  <c r="Q206" i="38"/>
  <c r="Q207" i="38"/>
  <c r="Q208" i="38"/>
  <c r="Q209" i="38"/>
  <c r="Q210" i="38"/>
  <c r="Q211" i="38"/>
  <c r="Q212" i="38"/>
  <c r="Q213" i="38"/>
  <c r="Q214" i="38"/>
  <c r="Q215" i="38"/>
  <c r="Q216" i="38"/>
  <c r="Q217" i="38"/>
  <c r="Q218" i="38"/>
  <c r="Q219" i="38"/>
  <c r="Q220" i="38"/>
  <c r="Q221" i="38"/>
  <c r="Q222" i="38"/>
  <c r="Q223" i="38"/>
  <c r="Q224" i="38"/>
  <c r="Q225" i="38"/>
  <c r="Q226" i="38"/>
  <c r="Q227" i="38"/>
  <c r="Q228" i="38"/>
  <c r="Q229" i="38"/>
  <c r="Q230" i="38"/>
  <c r="Q231" i="38"/>
  <c r="Q232" i="38"/>
  <c r="Q233" i="38"/>
  <c r="Q234" i="38"/>
  <c r="Q235" i="38"/>
  <c r="Q236" i="38"/>
  <c r="Q237" i="38"/>
  <c r="Q238" i="38"/>
  <c r="Q239" i="38"/>
  <c r="Q240" i="38"/>
  <c r="Q241" i="38"/>
  <c r="Q242" i="38"/>
  <c r="Q243" i="38"/>
  <c r="Q244" i="38"/>
  <c r="Q245" i="38"/>
  <c r="Q246" i="38"/>
  <c r="Q247" i="38"/>
  <c r="Q248" i="38"/>
  <c r="Q249" i="38"/>
  <c r="Q250" i="38"/>
  <c r="Q251" i="38"/>
  <c r="Q252" i="38"/>
  <c r="Q253" i="38"/>
  <c r="Q254" i="38"/>
  <c r="Q255" i="38"/>
  <c r="Q256" i="38"/>
  <c r="Q257" i="38"/>
  <c r="Q258" i="38"/>
  <c r="Q259" i="38"/>
  <c r="Q260" i="38"/>
  <c r="Q261" i="38"/>
  <c r="Q262" i="38"/>
  <c r="Q263" i="38"/>
  <c r="Q264" i="38"/>
  <c r="Q265" i="38"/>
  <c r="Q266" i="38"/>
  <c r="Q267" i="38"/>
  <c r="Q268" i="38"/>
  <c r="Q269" i="38"/>
  <c r="Q270" i="38"/>
  <c r="Q271" i="38"/>
  <c r="Q272" i="38"/>
  <c r="Q273" i="38"/>
  <c r="Q274" i="38"/>
  <c r="Q275" i="38"/>
  <c r="Q276" i="38"/>
  <c r="Q277" i="38"/>
  <c r="Q278" i="38"/>
  <c r="Q279" i="38"/>
  <c r="Q280" i="38"/>
  <c r="Q281" i="38"/>
  <c r="Q282" i="38"/>
  <c r="Q283" i="38"/>
  <c r="Q284" i="38"/>
  <c r="Q285" i="38"/>
  <c r="Q286" i="38"/>
  <c r="Q287" i="38"/>
  <c r="Q288" i="38"/>
  <c r="Q289" i="38"/>
  <c r="Q290" i="38"/>
  <c r="Q291" i="38"/>
  <c r="Q292" i="38"/>
  <c r="Q293" i="38"/>
  <c r="Q294" i="38"/>
  <c r="Q295" i="38"/>
  <c r="Q296" i="38"/>
  <c r="Q297" i="38"/>
  <c r="Q298" i="38"/>
  <c r="Q299" i="38"/>
  <c r="Q300" i="38"/>
  <c r="Q301" i="38"/>
  <c r="Q302" i="38"/>
  <c r="Q303" i="38"/>
  <c r="Q304" i="38"/>
  <c r="Q305" i="38"/>
  <c r="Q306" i="38"/>
  <c r="Q307" i="38"/>
  <c r="Q308" i="38"/>
  <c r="Q309" i="38"/>
  <c r="Q310" i="38"/>
  <c r="Q311" i="38"/>
  <c r="Q312" i="38"/>
  <c r="Q313" i="38"/>
  <c r="Q314" i="38"/>
  <c r="Q315" i="38"/>
  <c r="Q316" i="38"/>
  <c r="Q317" i="38"/>
  <c r="Q318" i="38"/>
  <c r="Q319" i="38"/>
  <c r="Q320" i="38"/>
  <c r="Q321" i="38"/>
  <c r="Q322" i="38"/>
  <c r="Q323" i="38"/>
  <c r="Q324" i="38"/>
  <c r="Q325" i="38"/>
  <c r="Q326" i="38"/>
  <c r="Q327" i="38"/>
  <c r="Q328" i="38"/>
  <c r="Q329" i="38"/>
  <c r="Q330" i="38"/>
  <c r="Q331" i="38"/>
  <c r="Q332" i="38"/>
  <c r="Q333" i="38"/>
  <c r="Q334" i="38"/>
  <c r="Q335" i="38"/>
  <c r="Q336" i="38"/>
  <c r="Q337" i="38"/>
  <c r="Q338" i="38"/>
  <c r="Q339" i="38"/>
  <c r="Q340" i="38"/>
  <c r="Q341" i="38"/>
  <c r="Q342" i="38"/>
  <c r="Q343" i="38"/>
  <c r="Q344" i="38"/>
  <c r="Q345" i="38"/>
  <c r="Q346" i="38"/>
  <c r="Q347" i="38"/>
  <c r="Q348" i="38"/>
  <c r="Q349" i="38"/>
  <c r="Q350" i="38"/>
  <c r="Q351" i="38"/>
  <c r="Q352" i="38"/>
  <c r="Q353" i="38"/>
  <c r="Q354" i="38"/>
  <c r="Q355" i="38"/>
  <c r="Q356" i="38"/>
  <c r="Q357" i="38"/>
  <c r="Q358" i="38"/>
  <c r="Q359" i="38"/>
  <c r="Q360" i="38"/>
  <c r="Q361" i="38"/>
  <c r="Q362" i="38"/>
  <c r="Q363" i="38"/>
  <c r="Q364" i="38"/>
  <c r="Q365" i="38"/>
  <c r="Q366" i="38"/>
  <c r="Q367" i="38"/>
  <c r="Q368" i="38"/>
  <c r="Q369" i="38"/>
  <c r="Q370" i="38"/>
  <c r="Q371" i="38"/>
  <c r="Q372" i="38"/>
  <c r="Q373" i="38"/>
  <c r="Q374" i="38"/>
  <c r="Q375" i="38"/>
  <c r="Q376" i="38"/>
  <c r="Q377" i="38"/>
  <c r="Q378" i="38"/>
  <c r="Q379" i="38"/>
  <c r="Q380" i="38"/>
  <c r="Q381" i="38"/>
  <c r="Q382" i="38"/>
  <c r="Q383" i="38"/>
  <c r="Q384" i="38"/>
  <c r="Q385" i="38"/>
  <c r="Q386" i="38"/>
  <c r="Q387" i="38"/>
  <c r="Q388" i="38"/>
  <c r="Q389" i="38"/>
  <c r="Q390" i="38"/>
  <c r="Q391" i="38"/>
  <c r="Q392" i="38"/>
  <c r="Q393" i="38"/>
  <c r="Q394" i="38"/>
  <c r="Q395" i="38"/>
  <c r="Q396" i="38"/>
  <c r="Q397" i="38"/>
  <c r="Q398" i="38"/>
  <c r="Q399" i="38"/>
  <c r="Q400" i="38"/>
  <c r="Q401" i="38"/>
  <c r="Q402" i="38"/>
  <c r="Q403" i="38"/>
  <c r="Q404" i="38"/>
  <c r="Q405" i="38"/>
  <c r="Q406" i="38"/>
  <c r="Q407" i="38"/>
  <c r="Q408" i="38"/>
  <c r="Q409" i="38"/>
  <c r="Q410" i="38"/>
  <c r="Q411" i="38"/>
  <c r="Q412" i="38"/>
  <c r="Q413" i="38"/>
  <c r="Q414" i="38"/>
  <c r="Q415" i="38"/>
  <c r="Q416" i="38"/>
  <c r="Q417" i="38"/>
  <c r="Q418" i="38"/>
  <c r="Q419" i="38"/>
  <c r="Q420" i="38"/>
  <c r="Q421" i="38"/>
  <c r="Q422" i="38"/>
  <c r="Q423" i="38"/>
  <c r="Q424" i="38"/>
  <c r="Q425" i="38"/>
  <c r="Q426" i="38"/>
  <c r="Q427" i="38"/>
  <c r="Q428" i="38"/>
  <c r="Q429" i="38"/>
  <c r="Q430" i="38"/>
  <c r="Q431" i="38"/>
  <c r="Q432" i="38"/>
  <c r="Q433" i="38"/>
  <c r="Q434" i="38"/>
  <c r="Q435" i="38"/>
  <c r="Q436" i="38"/>
  <c r="Q437" i="38"/>
  <c r="Q438" i="38"/>
  <c r="Q439" i="38"/>
  <c r="Q440" i="38"/>
  <c r="Q441" i="38"/>
  <c r="Q442" i="38"/>
  <c r="Q443" i="38"/>
  <c r="Q444" i="38"/>
  <c r="Q445" i="38"/>
  <c r="Q446" i="38"/>
  <c r="Q447" i="38"/>
  <c r="Q448" i="38"/>
  <c r="Q449" i="38"/>
  <c r="Q450" i="38"/>
  <c r="Q451" i="38"/>
  <c r="Q452" i="38"/>
  <c r="Q453" i="38"/>
  <c r="Q454" i="38"/>
  <c r="Q455" i="38"/>
  <c r="Q456" i="38"/>
  <c r="Q457" i="38"/>
  <c r="Q458" i="38"/>
  <c r="Q459" i="38"/>
  <c r="Q460" i="38"/>
  <c r="Q461" i="38"/>
  <c r="Q462" i="38"/>
  <c r="Q463" i="38"/>
  <c r="Q464" i="38"/>
  <c r="Q465" i="38"/>
  <c r="Q466" i="38"/>
  <c r="Q467" i="38"/>
  <c r="Q468" i="38"/>
  <c r="Q469" i="38"/>
  <c r="Q470" i="38"/>
  <c r="Q471" i="38"/>
  <c r="Q472" i="38"/>
  <c r="Q473" i="38"/>
  <c r="Q474" i="38"/>
  <c r="Q475" i="38"/>
  <c r="Q476" i="38"/>
  <c r="Q477" i="38"/>
  <c r="Q478" i="38"/>
  <c r="Q479" i="38"/>
  <c r="Q480" i="38"/>
  <c r="Q481" i="38"/>
  <c r="Q482" i="38"/>
  <c r="Q483" i="38"/>
  <c r="Q484" i="38"/>
  <c r="Q485" i="38"/>
  <c r="Q486" i="38"/>
  <c r="Q487" i="38"/>
  <c r="Q488" i="38"/>
  <c r="Q489" i="38"/>
  <c r="Q490" i="38"/>
  <c r="Q491" i="38"/>
  <c r="Q492" i="38"/>
  <c r="Q493" i="38"/>
  <c r="Q494" i="38"/>
  <c r="Q495" i="38"/>
  <c r="Q496" i="38"/>
  <c r="Q497" i="38"/>
  <c r="Q498" i="38"/>
  <c r="Q499" i="38"/>
  <c r="Q500" i="38"/>
  <c r="Q501" i="38"/>
  <c r="Q502" i="38"/>
  <c r="Q503" i="38"/>
  <c r="Q504" i="38"/>
  <c r="Q505" i="38"/>
  <c r="Q506" i="38"/>
  <c r="Q507" i="38"/>
  <c r="Q508" i="38"/>
  <c r="Q509" i="38"/>
  <c r="Q510" i="38"/>
  <c r="Q511" i="38"/>
  <c r="Q512" i="38"/>
  <c r="Q513" i="38"/>
  <c r="Q514" i="38"/>
  <c r="Q515" i="38"/>
  <c r="Q516" i="38"/>
  <c r="Q517" i="38"/>
  <c r="Q518" i="38"/>
  <c r="Q519" i="38"/>
  <c r="Q520" i="38"/>
  <c r="Q521" i="38"/>
  <c r="Q522" i="38"/>
  <c r="Q523" i="38"/>
  <c r="Q524" i="38"/>
  <c r="Q525" i="38"/>
  <c r="Q526" i="38"/>
  <c r="Q527" i="38"/>
  <c r="Q528" i="38"/>
  <c r="Q529" i="38"/>
  <c r="Q530" i="38"/>
  <c r="Q531" i="38"/>
  <c r="Q532" i="38"/>
  <c r="Q533" i="38"/>
  <c r="Q534" i="38"/>
  <c r="Q535" i="38"/>
  <c r="Q536" i="38"/>
  <c r="Q537" i="38"/>
  <c r="Q538" i="38"/>
  <c r="Q539" i="38"/>
  <c r="Q540" i="38"/>
  <c r="Q541" i="38"/>
  <c r="Q542" i="38"/>
  <c r="Q543" i="38"/>
  <c r="Q544" i="38"/>
  <c r="Q545" i="38"/>
  <c r="Q546" i="38"/>
  <c r="Q547" i="38"/>
  <c r="Q548" i="38"/>
  <c r="Q549" i="38"/>
  <c r="Q550" i="38"/>
  <c r="Q551" i="38"/>
  <c r="Q552" i="38"/>
  <c r="Q553" i="38"/>
  <c r="Q554" i="38"/>
  <c r="Q555" i="38"/>
  <c r="Q556" i="38"/>
  <c r="Q557" i="38"/>
  <c r="Q558" i="38"/>
  <c r="Q559" i="38"/>
  <c r="Q560" i="38"/>
  <c r="Q561" i="38"/>
  <c r="Q562" i="38"/>
  <c r="Q563" i="38"/>
  <c r="Q564" i="38"/>
  <c r="Q565" i="38"/>
  <c r="Q566" i="38"/>
  <c r="Q567" i="38"/>
  <c r="Q568" i="38"/>
  <c r="Q569" i="38"/>
  <c r="Q570" i="38"/>
  <c r="Q571" i="38"/>
  <c r="Q572" i="38"/>
  <c r="Q573" i="38"/>
  <c r="Q574" i="38"/>
  <c r="Q575" i="38"/>
  <c r="Q576" i="38"/>
  <c r="Q577" i="38"/>
  <c r="Q578" i="38"/>
  <c r="Q579" i="38"/>
  <c r="Q580" i="38"/>
  <c r="Q581" i="38"/>
  <c r="Q582" i="38"/>
  <c r="Q583" i="38"/>
  <c r="Q584" i="38"/>
  <c r="Q585" i="38"/>
  <c r="Q586" i="38"/>
  <c r="Q587" i="38"/>
  <c r="Q588" i="38"/>
  <c r="Q589" i="38"/>
  <c r="Q590" i="38"/>
  <c r="Q591" i="38"/>
  <c r="Q592" i="38"/>
  <c r="Q593" i="38"/>
  <c r="Q594" i="38"/>
  <c r="Q595" i="38"/>
  <c r="Q596" i="38"/>
  <c r="Q597" i="38"/>
  <c r="Q598" i="38"/>
  <c r="Q599" i="38"/>
  <c r="Q600" i="38"/>
  <c r="Q601" i="38"/>
  <c r="Q602" i="38"/>
  <c r="Q603" i="38"/>
  <c r="Q604" i="38"/>
  <c r="Q605" i="38"/>
  <c r="Q606" i="38"/>
  <c r="Q607" i="38"/>
  <c r="Q608" i="38"/>
  <c r="Q609" i="38"/>
  <c r="Q610" i="38"/>
  <c r="Q611" i="38"/>
  <c r="Q612" i="38"/>
  <c r="Q613" i="38"/>
  <c r="Q614" i="38"/>
  <c r="Q615" i="38"/>
  <c r="Q616" i="38"/>
  <c r="Q617" i="38"/>
  <c r="Q618" i="38"/>
  <c r="Q619" i="38"/>
  <c r="Q620" i="38"/>
  <c r="Q621" i="38"/>
  <c r="Q622" i="38"/>
  <c r="Q623" i="38"/>
  <c r="Q624" i="38"/>
  <c r="Q625" i="38"/>
  <c r="Q626" i="38"/>
  <c r="Q627" i="38"/>
  <c r="Q628" i="38"/>
  <c r="Q629" i="38"/>
  <c r="Q630" i="38"/>
  <c r="Q631" i="38"/>
  <c r="Q632" i="38"/>
  <c r="Q633" i="38"/>
  <c r="Q634" i="38"/>
  <c r="Q635" i="38"/>
  <c r="Q636" i="38"/>
  <c r="Q637" i="38"/>
  <c r="Q638" i="38"/>
  <c r="Q639" i="38"/>
  <c r="Q640" i="38"/>
  <c r="Q641" i="38"/>
  <c r="Q642" i="38"/>
  <c r="Q643" i="38"/>
  <c r="Q644" i="38"/>
  <c r="Q645" i="38"/>
  <c r="Q646" i="38"/>
  <c r="Q647" i="38"/>
  <c r="Q648" i="38"/>
  <c r="Q649" i="38"/>
  <c r="Q650" i="38"/>
  <c r="Q651" i="38"/>
  <c r="Q652" i="38"/>
  <c r="Q653" i="38"/>
  <c r="Q654" i="38"/>
  <c r="Q655" i="38"/>
  <c r="Q656" i="38"/>
  <c r="Q657" i="38"/>
  <c r="Q658" i="38"/>
  <c r="Q659" i="38"/>
  <c r="Q660" i="38"/>
  <c r="Q661" i="38"/>
  <c r="Q662" i="38"/>
  <c r="Q663" i="38"/>
  <c r="Q664" i="38"/>
  <c r="Q665" i="38"/>
  <c r="Q666" i="38"/>
  <c r="Q667" i="38"/>
  <c r="Q668" i="38"/>
  <c r="Q669" i="38"/>
  <c r="Q670" i="38"/>
  <c r="Q671" i="38"/>
  <c r="Q672" i="38"/>
  <c r="Q673" i="38"/>
  <c r="Q674" i="38"/>
  <c r="Q675" i="38"/>
  <c r="Q676" i="38"/>
  <c r="Q677" i="38"/>
  <c r="Q678" i="38"/>
  <c r="Q679" i="38"/>
  <c r="Q680" i="38"/>
  <c r="Q681" i="38"/>
  <c r="Q682" i="38"/>
  <c r="Q683" i="38"/>
  <c r="Q684" i="38"/>
  <c r="Q685" i="38"/>
  <c r="Q686" i="38"/>
  <c r="Q687" i="38"/>
  <c r="Q688" i="38"/>
  <c r="Q689" i="38"/>
  <c r="Q690" i="38"/>
  <c r="Q691" i="38"/>
  <c r="Q692" i="38"/>
  <c r="Q693" i="38"/>
  <c r="Q694" i="38"/>
  <c r="Q695" i="38"/>
  <c r="Q696" i="38"/>
  <c r="Q697" i="38"/>
  <c r="Q698" i="38"/>
  <c r="Q699" i="38"/>
  <c r="Q700" i="38"/>
  <c r="Q701" i="38"/>
  <c r="Q702" i="38"/>
  <c r="Q703" i="38"/>
  <c r="Q704" i="38"/>
  <c r="Q705" i="38"/>
  <c r="Q706" i="38"/>
  <c r="Q707" i="38"/>
  <c r="Q708" i="38"/>
  <c r="Q709" i="38"/>
  <c r="Q710" i="38"/>
  <c r="Q711" i="38"/>
  <c r="Q712" i="38"/>
  <c r="Q713" i="38"/>
  <c r="Q714" i="38"/>
  <c r="Q715" i="38"/>
  <c r="Q716" i="38"/>
  <c r="Q717" i="38"/>
  <c r="Q718" i="38"/>
  <c r="Q719" i="38"/>
  <c r="Q720" i="38"/>
  <c r="Q721" i="38"/>
  <c r="Q722" i="38"/>
  <c r="Q723" i="38"/>
  <c r="Q724" i="38"/>
  <c r="Q725" i="38"/>
  <c r="Q726" i="38"/>
  <c r="Q727" i="38"/>
  <c r="Q728" i="38"/>
  <c r="Q729" i="38"/>
  <c r="Q730" i="38"/>
  <c r="Q731" i="38"/>
  <c r="Q732" i="38"/>
  <c r="Q733" i="38"/>
  <c r="Q734" i="38"/>
  <c r="Q735" i="38"/>
  <c r="Q736" i="38"/>
  <c r="Q737" i="38"/>
  <c r="Q738" i="38"/>
  <c r="Q739" i="38"/>
  <c r="Q740" i="38"/>
  <c r="Q741" i="38"/>
  <c r="Q742" i="38"/>
  <c r="Q743" i="38"/>
  <c r="Q744" i="38"/>
  <c r="Q745" i="38"/>
  <c r="Q746" i="38"/>
  <c r="Q747" i="38"/>
  <c r="Q748" i="38"/>
  <c r="Q749" i="38"/>
  <c r="Q750" i="38"/>
  <c r="Q751" i="38"/>
  <c r="Q752" i="38"/>
  <c r="Q753" i="38"/>
  <c r="Q754" i="38"/>
  <c r="Q755" i="38"/>
  <c r="Q756" i="38"/>
  <c r="Q757" i="38"/>
  <c r="Q758" i="38"/>
  <c r="Q759" i="38"/>
  <c r="Q760" i="38"/>
  <c r="Q761" i="38"/>
  <c r="Q762" i="38"/>
  <c r="Q763" i="38"/>
  <c r="Q764" i="38"/>
  <c r="Q765" i="38"/>
  <c r="Q766" i="38"/>
  <c r="Q767" i="38"/>
  <c r="Q768" i="38"/>
  <c r="Q769" i="38"/>
  <c r="Q770" i="38"/>
  <c r="Q771" i="38"/>
  <c r="Q772" i="38"/>
  <c r="Q773" i="38"/>
  <c r="Q774" i="38"/>
  <c r="Q775" i="38"/>
  <c r="Q776" i="38"/>
  <c r="Q777" i="38"/>
  <c r="Q778" i="38"/>
  <c r="Q779" i="38"/>
  <c r="Q780" i="38"/>
  <c r="Q781" i="38"/>
  <c r="Q782" i="38"/>
  <c r="Q783" i="38"/>
  <c r="Q784" i="38"/>
  <c r="Q785" i="38"/>
  <c r="Q786" i="38"/>
  <c r="Q787" i="38"/>
  <c r="Q788" i="38"/>
  <c r="Q789" i="38"/>
  <c r="Q790" i="38"/>
  <c r="Q791" i="38"/>
  <c r="Q792" i="38"/>
  <c r="Q793" i="38"/>
  <c r="Q794" i="38"/>
  <c r="Q795" i="38"/>
  <c r="Q796" i="38"/>
  <c r="Q797" i="38"/>
  <c r="Q798" i="38"/>
  <c r="Q799" i="38"/>
  <c r="Q800" i="38"/>
  <c r="Q801" i="38"/>
  <c r="Q802" i="38"/>
  <c r="Q803" i="38"/>
  <c r="Q804" i="38"/>
  <c r="Q805" i="38"/>
  <c r="Q806" i="38"/>
  <c r="Q807" i="38"/>
  <c r="Q808" i="38"/>
  <c r="Q809" i="38"/>
  <c r="Q810" i="38"/>
  <c r="Q811" i="38"/>
  <c r="Q812" i="38"/>
  <c r="Q813" i="38"/>
  <c r="Q814" i="38"/>
  <c r="Q815" i="38"/>
  <c r="Q816" i="38"/>
  <c r="Q817" i="38"/>
  <c r="Q818" i="38"/>
  <c r="Q819" i="38"/>
  <c r="Q820" i="38"/>
  <c r="Q821" i="38"/>
  <c r="Q822" i="38"/>
  <c r="Q823" i="38"/>
  <c r="Q824" i="38"/>
  <c r="Q825" i="38"/>
  <c r="Q826" i="38"/>
  <c r="Q827" i="38"/>
  <c r="Q828" i="38"/>
  <c r="Q829" i="38"/>
  <c r="Q830" i="38"/>
  <c r="Q831" i="38"/>
  <c r="Q832" i="38"/>
  <c r="Q833" i="38"/>
  <c r="Q834" i="38"/>
  <c r="Q835" i="38"/>
  <c r="Q836" i="38"/>
  <c r="Q837" i="38"/>
  <c r="Q838" i="38"/>
  <c r="Q839" i="38"/>
  <c r="Q840" i="38"/>
  <c r="Q841" i="38"/>
  <c r="Q842" i="38"/>
  <c r="Q843" i="38"/>
  <c r="Q844" i="38"/>
  <c r="Q845" i="38"/>
  <c r="Q846" i="38"/>
  <c r="Q847" i="38"/>
  <c r="Q848" i="38"/>
  <c r="Q849" i="38"/>
  <c r="Q850" i="38"/>
  <c r="Q851" i="38"/>
  <c r="Q852" i="38"/>
  <c r="Q853" i="38"/>
  <c r="Q854" i="38"/>
  <c r="Q855" i="38"/>
  <c r="Q856" i="38"/>
  <c r="Q857" i="38"/>
  <c r="Q858" i="38"/>
  <c r="Q859" i="38"/>
  <c r="Q860" i="38"/>
  <c r="Q861" i="38"/>
  <c r="Q862" i="38"/>
  <c r="Q863" i="38"/>
  <c r="Q864" i="38"/>
  <c r="Q865" i="38"/>
  <c r="Q866" i="38"/>
  <c r="Q867" i="38"/>
  <c r="Q868" i="38"/>
  <c r="Q869" i="38"/>
  <c r="Q870" i="38"/>
  <c r="Q871" i="38"/>
  <c r="Q872" i="38"/>
  <c r="Q873" i="38"/>
  <c r="Q874" i="38"/>
  <c r="Q875" i="38"/>
  <c r="Q876" i="38"/>
  <c r="Q877" i="38"/>
  <c r="Q878" i="38"/>
  <c r="Q879" i="38"/>
  <c r="Q880" i="38"/>
  <c r="Q881" i="38"/>
  <c r="Q882" i="38"/>
  <c r="Q883" i="38"/>
  <c r="Q884" i="38"/>
  <c r="Q885" i="38"/>
  <c r="Q886" i="38"/>
  <c r="Q887" i="38"/>
  <c r="Q888" i="38"/>
  <c r="Q889" i="38"/>
  <c r="Q890" i="38"/>
  <c r="Q891" i="38"/>
  <c r="Q892" i="38"/>
  <c r="Q893" i="38"/>
  <c r="Q894" i="38"/>
  <c r="Q895" i="38"/>
  <c r="Q896" i="38"/>
  <c r="Q897" i="38"/>
  <c r="Q898" i="38"/>
  <c r="Q899" i="38"/>
  <c r="Q900" i="38"/>
  <c r="Q901" i="38"/>
  <c r="Q902" i="38"/>
  <c r="Q903" i="38"/>
  <c r="Q904" i="38"/>
  <c r="Q905" i="38"/>
  <c r="Q906" i="38"/>
  <c r="Q907" i="38"/>
  <c r="Q908" i="38"/>
  <c r="Q909" i="38"/>
  <c r="Q910" i="38"/>
  <c r="Q911" i="38"/>
  <c r="Q912" i="38"/>
  <c r="Q913" i="38"/>
  <c r="Q914" i="38"/>
  <c r="Q915" i="38"/>
  <c r="Q916" i="38"/>
  <c r="Q917" i="38"/>
  <c r="Q918" i="38"/>
  <c r="Q919" i="38"/>
  <c r="Q920" i="38"/>
  <c r="Q921" i="38"/>
  <c r="Q922" i="38"/>
  <c r="Q923" i="38"/>
  <c r="Q924" i="38"/>
  <c r="Q925" i="38"/>
  <c r="Q926" i="38"/>
  <c r="Q927" i="38"/>
  <c r="Q928" i="38"/>
  <c r="Q929" i="38"/>
  <c r="Q930" i="38"/>
  <c r="Q931" i="38"/>
  <c r="Q932" i="38"/>
  <c r="Q933" i="38"/>
  <c r="Q934" i="38"/>
  <c r="Q935" i="38"/>
  <c r="Q936" i="38"/>
  <c r="Q937" i="38"/>
  <c r="Q938" i="38"/>
  <c r="Q939" i="38"/>
  <c r="Q940" i="38"/>
  <c r="Q941" i="38"/>
  <c r="Q942" i="38"/>
  <c r="Q943" i="38"/>
  <c r="Q944" i="38"/>
  <c r="Q945" i="38"/>
  <c r="Q946" i="38"/>
  <c r="Q947" i="38"/>
  <c r="Q948" i="38"/>
  <c r="Q949" i="38"/>
  <c r="Q950" i="38"/>
  <c r="Q951" i="38"/>
  <c r="Q952" i="38"/>
  <c r="Q953" i="38"/>
  <c r="Q954" i="38"/>
  <c r="Q955" i="38"/>
  <c r="Q956" i="38"/>
  <c r="Q957" i="38"/>
  <c r="Q958" i="38"/>
  <c r="Q959" i="38"/>
  <c r="Q960" i="38"/>
  <c r="Q961" i="38"/>
  <c r="Q962" i="38"/>
  <c r="Q963" i="38"/>
  <c r="Q964" i="38"/>
  <c r="Q965" i="38"/>
  <c r="Q966" i="38"/>
  <c r="Q967" i="38"/>
  <c r="Q968" i="38"/>
  <c r="Q969" i="38"/>
  <c r="Q970" i="38"/>
  <c r="Q971" i="38"/>
  <c r="Q972" i="38"/>
  <c r="Q973" i="38"/>
  <c r="Q974" i="38"/>
  <c r="Q975" i="38"/>
  <c r="Q976" i="38"/>
  <c r="Q977" i="38"/>
  <c r="Q978" i="38"/>
  <c r="Q979" i="38"/>
  <c r="Q980" i="38"/>
  <c r="Q981" i="38"/>
  <c r="Q982" i="38"/>
  <c r="Q983" i="38"/>
  <c r="Q984" i="38"/>
  <c r="Q985" i="38"/>
  <c r="Q986" i="38"/>
  <c r="Q987" i="38"/>
  <c r="Q988" i="38"/>
  <c r="Q989" i="38"/>
  <c r="Q990" i="38"/>
  <c r="Q991" i="38"/>
  <c r="Q992" i="38"/>
  <c r="Q993" i="38"/>
  <c r="Q994" i="38"/>
  <c r="Q995" i="38"/>
  <c r="Q996" i="38"/>
  <c r="Q997" i="38"/>
  <c r="Q998" i="38"/>
  <c r="Q999" i="38"/>
  <c r="Q1000" i="38"/>
  <c r="Q1001" i="38"/>
  <c r="Q1002" i="38"/>
  <c r="Q1003" i="38"/>
  <c r="Q1004" i="38"/>
  <c r="Q1005" i="38"/>
  <c r="Q1006" i="38"/>
  <c r="Q1007" i="38"/>
  <c r="Q1008" i="38"/>
  <c r="Q1009" i="38"/>
  <c r="Q1010" i="38"/>
  <c r="Q1011" i="38"/>
  <c r="Q1012" i="38"/>
  <c r="Q1013" i="38"/>
  <c r="Q1014" i="38"/>
  <c r="Q1015" i="38"/>
  <c r="Q1016" i="38"/>
  <c r="Q1017" i="38"/>
  <c r="Q1018" i="38"/>
  <c r="Q1019" i="38"/>
  <c r="Q1020" i="38"/>
  <c r="Q1021" i="38"/>
  <c r="Q1022" i="38"/>
  <c r="Q1023" i="38"/>
  <c r="Q1024" i="38"/>
  <c r="Q1025" i="38"/>
  <c r="Q1026" i="38"/>
  <c r="Q1027" i="38"/>
  <c r="Q1028" i="38"/>
  <c r="Q1029" i="38"/>
  <c r="Q1030" i="38"/>
  <c r="Q1031" i="38"/>
  <c r="Q1032" i="38"/>
  <c r="Q1033" i="38"/>
  <c r="Q1034" i="38"/>
  <c r="Q1035" i="38"/>
  <c r="Q1036" i="38"/>
  <c r="Q1037" i="38"/>
  <c r="Q1038" i="38"/>
  <c r="Q1039" i="38"/>
  <c r="Q1040" i="38"/>
  <c r="Q1041" i="38"/>
  <c r="Q1042" i="38"/>
  <c r="Q1043" i="38"/>
  <c r="Q1044" i="38"/>
  <c r="Q1045" i="38"/>
  <c r="Q1046" i="38"/>
  <c r="Q1047" i="38"/>
  <c r="Q1048" i="38"/>
  <c r="Q1049" i="38"/>
  <c r="Q1050" i="38"/>
  <c r="Q1051" i="38"/>
  <c r="Q1052" i="38"/>
  <c r="Q1053" i="38"/>
  <c r="Q1054" i="38"/>
  <c r="Q1055" i="38"/>
  <c r="Q1056" i="38"/>
  <c r="Q1057" i="38"/>
  <c r="Q1058" i="38"/>
  <c r="Q1059" i="38"/>
  <c r="Q1060" i="38"/>
  <c r="Q1061" i="38"/>
  <c r="Q1062" i="38"/>
  <c r="Q1063" i="38"/>
  <c r="Q1064" i="38"/>
  <c r="Q1065" i="38"/>
  <c r="Q1066" i="38"/>
  <c r="Q1067" i="38"/>
  <c r="Q1068" i="38"/>
  <c r="Q1069" i="38"/>
  <c r="Q1070" i="38"/>
  <c r="Q1071" i="38"/>
  <c r="Q1072" i="38"/>
  <c r="Q1073" i="38"/>
  <c r="Q1074" i="38"/>
  <c r="Q1075" i="38"/>
  <c r="Q1076" i="38"/>
  <c r="Q1077" i="38"/>
  <c r="Q1078" i="38"/>
  <c r="Q1079" i="38"/>
  <c r="Q1080" i="38"/>
  <c r="Q1081" i="38"/>
  <c r="Q1082" i="38"/>
  <c r="Q1083" i="38"/>
  <c r="Q1084" i="38"/>
  <c r="Q1085" i="38"/>
  <c r="Q1086" i="38"/>
  <c r="Q1087" i="38"/>
  <c r="Q1088" i="38"/>
  <c r="Q1089" i="38"/>
  <c r="Q1090" i="38"/>
  <c r="Q1091" i="38"/>
  <c r="Q1092" i="38"/>
  <c r="Q1093" i="38"/>
  <c r="Q1094" i="38"/>
  <c r="Q1095" i="38"/>
  <c r="Q1096" i="38"/>
  <c r="Q1097" i="38"/>
  <c r="Q1098" i="38"/>
  <c r="Q1099" i="38"/>
  <c r="Q1100" i="38"/>
  <c r="Q1101" i="38"/>
  <c r="Q1102" i="38"/>
  <c r="Q1103" i="38"/>
  <c r="Q1104" i="38"/>
  <c r="Q1105" i="38"/>
  <c r="Q1106" i="38"/>
  <c r="Q1107" i="38"/>
  <c r="Q1108" i="38"/>
  <c r="Q1109" i="38"/>
  <c r="Q1110" i="38"/>
  <c r="Q1111" i="38"/>
  <c r="Q1112" i="38"/>
  <c r="Q1113" i="38"/>
  <c r="Q1114" i="38"/>
  <c r="Q1115" i="38"/>
  <c r="Q1116" i="38"/>
  <c r="Q1117" i="38"/>
  <c r="Q1118" i="38"/>
  <c r="Q1119" i="38"/>
  <c r="Q1120" i="38"/>
  <c r="Q1121" i="38"/>
  <c r="Q1122" i="38"/>
  <c r="Q1123" i="38"/>
  <c r="Q1124" i="38"/>
  <c r="Q1125" i="38"/>
  <c r="Q1126" i="38"/>
  <c r="Q1127" i="38"/>
  <c r="Q1128" i="38"/>
  <c r="Q1129" i="38"/>
  <c r="Q1130" i="38"/>
  <c r="Q1131" i="38"/>
  <c r="Q1132" i="38"/>
  <c r="Q1133" i="38"/>
  <c r="Q1134" i="38"/>
  <c r="Q1135" i="38"/>
  <c r="Q1136" i="38"/>
  <c r="Q1137" i="38"/>
  <c r="Q1138" i="38"/>
  <c r="Q1139" i="38"/>
  <c r="Q1140" i="38"/>
  <c r="Q1141" i="38"/>
  <c r="Q1142" i="38"/>
  <c r="Q1143" i="38"/>
  <c r="Q1144" i="38"/>
  <c r="Q1145" i="38"/>
  <c r="Q1146" i="38"/>
  <c r="Q1147" i="38"/>
  <c r="Q1148" i="38"/>
  <c r="Q1149" i="38"/>
  <c r="Q1150" i="38"/>
  <c r="Q1151" i="38"/>
  <c r="Q1152" i="38"/>
  <c r="Q1153" i="38"/>
  <c r="Q1154" i="38"/>
  <c r="Q1155" i="38"/>
  <c r="Q1156" i="38"/>
  <c r="Q1157" i="38"/>
  <c r="Q1158" i="38"/>
  <c r="Q1159" i="38"/>
  <c r="Q1160" i="38"/>
  <c r="Q1161" i="38"/>
  <c r="Q1162" i="38"/>
  <c r="Q1163" i="38"/>
  <c r="Q1164" i="38"/>
  <c r="Q1165" i="38"/>
  <c r="Q1166" i="38"/>
  <c r="Q1167" i="38"/>
  <c r="Q1168" i="38"/>
  <c r="Q1169" i="38"/>
  <c r="Q1170" i="38"/>
  <c r="Q1171" i="38"/>
  <c r="Q1172" i="38"/>
  <c r="Q1173" i="38"/>
  <c r="Q1174" i="38"/>
  <c r="Q1175" i="38"/>
  <c r="Q1176" i="38"/>
  <c r="Q1177" i="38"/>
  <c r="Q1178" i="38"/>
  <c r="Q1179" i="38"/>
  <c r="Q1180" i="38"/>
  <c r="Q1181" i="38"/>
  <c r="Q1182" i="38"/>
  <c r="Q1183" i="38"/>
  <c r="Q1184" i="38"/>
  <c r="Q1185" i="38"/>
  <c r="Q1186" i="38"/>
  <c r="Q1187" i="38"/>
  <c r="Q1188" i="38"/>
  <c r="Q1189" i="38"/>
  <c r="Q1190" i="38"/>
  <c r="Q1191" i="38"/>
  <c r="Q1192" i="38"/>
  <c r="Q1193" i="38"/>
  <c r="Q1194" i="38"/>
  <c r="Q1195" i="38"/>
  <c r="Q1196" i="38"/>
  <c r="Q1197" i="38"/>
  <c r="Q1198" i="38"/>
  <c r="Q1199" i="38"/>
  <c r="Q1200" i="38"/>
  <c r="Q1201" i="38"/>
  <c r="Q1202" i="38"/>
  <c r="Q1203" i="38"/>
  <c r="Q1204" i="38"/>
  <c r="Q1205" i="38"/>
  <c r="Q1206" i="38"/>
  <c r="Q1207" i="38"/>
  <c r="Q1208" i="38"/>
  <c r="Q1209" i="38"/>
  <c r="Q1210" i="38"/>
  <c r="Q1211" i="38"/>
  <c r="Q1212" i="38"/>
  <c r="Q1213" i="38"/>
  <c r="Q1214" i="38"/>
  <c r="Q1215" i="38"/>
  <c r="Q1216" i="38"/>
  <c r="Q1217" i="38"/>
  <c r="Q1218" i="38"/>
  <c r="Q1219" i="38"/>
  <c r="Q1220" i="38"/>
  <c r="Q1221" i="38"/>
  <c r="Q1222" i="38"/>
  <c r="Q1223" i="38"/>
  <c r="Q1224" i="38"/>
  <c r="Q1225" i="38"/>
  <c r="Q1226" i="38"/>
  <c r="Q1227" i="38"/>
  <c r="Q1228" i="38"/>
  <c r="Q1229" i="38"/>
  <c r="Q1230" i="38"/>
  <c r="Q1231" i="38"/>
  <c r="Q1232" i="38"/>
  <c r="Q1233" i="38"/>
  <c r="Q1234" i="38"/>
  <c r="Q1235" i="38"/>
  <c r="Q1236" i="38"/>
  <c r="Q1237" i="38"/>
  <c r="Q1238" i="38"/>
  <c r="Q1239" i="38"/>
  <c r="Q1240" i="38"/>
  <c r="Q1241" i="38"/>
  <c r="Q1242" i="38"/>
  <c r="Q1243" i="38"/>
  <c r="Q1244" i="38"/>
  <c r="Q1245" i="38"/>
  <c r="Q1246" i="38"/>
  <c r="Q1247" i="38"/>
  <c r="Q1248" i="38"/>
  <c r="Q1249" i="38"/>
  <c r="Q1250" i="38"/>
  <c r="Q1251" i="38"/>
  <c r="Q1252" i="38"/>
  <c r="Q1253" i="38"/>
  <c r="Q1254" i="38"/>
  <c r="Q1255" i="38"/>
  <c r="Q1256" i="38"/>
  <c r="Q1257" i="38"/>
  <c r="Q1258" i="38"/>
  <c r="Q1259" i="38"/>
  <c r="Q1260" i="38"/>
  <c r="Q1261" i="38"/>
  <c r="Q1262" i="38"/>
  <c r="Q1263" i="38"/>
  <c r="Q1264" i="38"/>
  <c r="Q1265" i="38"/>
  <c r="Q1266" i="38"/>
  <c r="Q1267" i="38"/>
  <c r="Q1268" i="38"/>
  <c r="Q1269" i="38"/>
  <c r="Q1270" i="38"/>
  <c r="Q1271" i="38"/>
  <c r="Q1272" i="38"/>
  <c r="Q1273" i="38"/>
  <c r="Q1274" i="38"/>
  <c r="Q1275" i="38"/>
  <c r="Q1276" i="38"/>
  <c r="Q1277" i="38"/>
  <c r="Q1278" i="38"/>
  <c r="Q1279" i="38"/>
  <c r="Q1280" i="38"/>
  <c r="Q1281" i="38"/>
  <c r="Q1282" i="38"/>
  <c r="Q1283" i="38"/>
  <c r="Q1284" i="38"/>
  <c r="Q1285" i="38"/>
  <c r="Q1286" i="38"/>
  <c r="Q1287" i="38"/>
  <c r="Q1288" i="38"/>
  <c r="Q1289" i="38"/>
  <c r="Q1290" i="38"/>
  <c r="Q1291" i="38"/>
  <c r="Q1292" i="38"/>
  <c r="Q1293" i="38"/>
  <c r="Q1294" i="38"/>
  <c r="Q1295" i="38"/>
  <c r="Q1296" i="38"/>
  <c r="Q1297" i="38"/>
  <c r="Q1298" i="38"/>
  <c r="Q1299" i="38"/>
  <c r="Q1300" i="38"/>
  <c r="Q1301" i="38"/>
  <c r="Q1302" i="38"/>
  <c r="Q1303" i="38"/>
  <c r="Q1304" i="38"/>
  <c r="Q1305" i="38"/>
  <c r="Q1306" i="38"/>
  <c r="Q1307" i="38"/>
  <c r="Q1308" i="38"/>
  <c r="Q1309" i="38"/>
  <c r="Q1310" i="38"/>
  <c r="Q1311" i="38"/>
  <c r="Q1312" i="38"/>
  <c r="Q1313" i="38"/>
  <c r="Q1314" i="38"/>
  <c r="Q1315" i="38"/>
  <c r="Q1316" i="38"/>
  <c r="Q1317" i="38"/>
  <c r="Q1318" i="38"/>
  <c r="Q1319" i="38"/>
  <c r="Q1320" i="38"/>
  <c r="Q1321" i="38"/>
  <c r="Q1322" i="38"/>
  <c r="Q1323" i="38"/>
  <c r="Q1324" i="38"/>
  <c r="Q1325" i="38"/>
  <c r="Q1326" i="38"/>
  <c r="Q1327" i="38"/>
  <c r="Q1328" i="38"/>
  <c r="Q1329" i="38"/>
  <c r="Q1330" i="38"/>
  <c r="Q1331" i="38"/>
  <c r="Q1332" i="38"/>
  <c r="Q1333" i="38"/>
  <c r="Q1334" i="38"/>
  <c r="Q1335" i="38"/>
  <c r="Q1336" i="38"/>
  <c r="Q1337" i="38"/>
  <c r="Q1338" i="38"/>
  <c r="Q1339" i="38"/>
  <c r="Q1340" i="38"/>
  <c r="Q1341" i="38"/>
  <c r="Q1342" i="38"/>
  <c r="Q1343" i="38"/>
  <c r="Q1344" i="38"/>
  <c r="Q1345" i="38"/>
  <c r="Q1346" i="38"/>
  <c r="Q1347" i="38"/>
  <c r="Q1348" i="38"/>
  <c r="Q1349" i="38"/>
  <c r="Q1350" i="38"/>
  <c r="Q1351" i="38"/>
  <c r="Q1352" i="38"/>
  <c r="Q1353" i="38"/>
  <c r="Q1354" i="38"/>
  <c r="Q1355" i="38"/>
  <c r="Q1356" i="38"/>
  <c r="Q1357" i="38"/>
  <c r="Q1358" i="38"/>
  <c r="Q1359" i="38"/>
  <c r="Q1360" i="38"/>
  <c r="Q1361" i="38"/>
  <c r="Q1362" i="38"/>
  <c r="Q1363" i="38"/>
  <c r="Q1364" i="38"/>
  <c r="Q1365" i="38"/>
  <c r="Q1366" i="38"/>
  <c r="Q1367" i="38"/>
  <c r="Q1368" i="38"/>
  <c r="Q1369" i="38"/>
  <c r="Q1370" i="38"/>
  <c r="Q1371" i="38"/>
  <c r="Q1372" i="38"/>
  <c r="Q1373" i="38"/>
  <c r="Q1374" i="38"/>
  <c r="Q1375" i="38"/>
  <c r="Q1376" i="38"/>
  <c r="Q1377" i="38"/>
  <c r="Q1378" i="38"/>
  <c r="Q1379" i="38"/>
  <c r="Q1380" i="38"/>
  <c r="Q1381" i="38"/>
  <c r="Q1382" i="38"/>
  <c r="Q1383" i="38"/>
  <c r="Q1384" i="38"/>
  <c r="Q1385" i="38"/>
  <c r="Q1386" i="38"/>
  <c r="Q1387" i="38"/>
  <c r="Q1388" i="38"/>
  <c r="Q1389" i="38"/>
  <c r="Q1390" i="38"/>
  <c r="Q1391" i="38"/>
  <c r="Q1392" i="38"/>
  <c r="Q1393" i="38"/>
  <c r="Q1394" i="38"/>
  <c r="Q1395" i="38"/>
  <c r="Q1396" i="38"/>
  <c r="Q1397" i="38"/>
  <c r="Q1398" i="38"/>
  <c r="Q1399" i="38"/>
  <c r="Q1400" i="38"/>
  <c r="Q1401" i="38"/>
  <c r="Q1402" i="38"/>
  <c r="Q1403" i="38"/>
  <c r="Q1404" i="38"/>
  <c r="Q1405" i="38"/>
  <c r="Q1406" i="38"/>
  <c r="Q1407" i="38"/>
  <c r="Q1408" i="38"/>
  <c r="Q1409" i="38"/>
  <c r="Q1410" i="38"/>
  <c r="Q1411" i="38"/>
  <c r="Q1412" i="38"/>
  <c r="Q1413" i="38"/>
  <c r="Q1414" i="38"/>
  <c r="Q1415" i="38"/>
  <c r="Q1416" i="38"/>
  <c r="Q1417" i="38"/>
  <c r="Q1418" i="38"/>
  <c r="Q1419" i="38"/>
  <c r="Q1420" i="38"/>
  <c r="Q1421" i="38"/>
  <c r="Q1422" i="38"/>
  <c r="Q1423" i="38"/>
  <c r="Q1424" i="38"/>
  <c r="Q1425" i="38"/>
  <c r="Q1426" i="38"/>
  <c r="Q1427" i="38"/>
  <c r="Q1428" i="38"/>
  <c r="Q1429" i="38"/>
  <c r="Q1430" i="38"/>
  <c r="Q1431" i="38"/>
  <c r="Q1432" i="38"/>
  <c r="Q1433" i="38"/>
  <c r="Q1434" i="38"/>
  <c r="Q1435" i="38"/>
  <c r="Q1436" i="38"/>
  <c r="Q1437" i="38"/>
  <c r="Q1438" i="38"/>
  <c r="Q1439" i="38"/>
  <c r="Q1440" i="38"/>
  <c r="Q1441" i="38"/>
  <c r="Q1442" i="38"/>
  <c r="Q1443" i="38"/>
  <c r="Q1444" i="38"/>
  <c r="Q1445" i="38"/>
  <c r="Q1446" i="38"/>
  <c r="Q1447" i="38"/>
  <c r="Q1448" i="38"/>
  <c r="Q1449" i="38"/>
  <c r="Q1450" i="38"/>
  <c r="Q1451" i="38"/>
  <c r="Q1452" i="38"/>
  <c r="Q1453" i="38"/>
  <c r="Q1454" i="38"/>
  <c r="Q1455" i="38"/>
  <c r="Q1456" i="38"/>
  <c r="Q1457" i="38"/>
  <c r="Q1458" i="38"/>
  <c r="Q1459" i="38"/>
  <c r="Q1460" i="38"/>
  <c r="Q1461" i="38"/>
  <c r="Q1462" i="38"/>
  <c r="Q1463" i="38"/>
  <c r="Q1464" i="38"/>
  <c r="Q1465" i="38"/>
  <c r="Q1466" i="38"/>
  <c r="Q1467" i="38"/>
  <c r="Q1468" i="38"/>
  <c r="Q1469" i="38"/>
  <c r="Q1470" i="38"/>
  <c r="Q1471" i="38"/>
  <c r="Q1472" i="38"/>
  <c r="Q1473" i="38"/>
  <c r="Q1474" i="38"/>
  <c r="Q1475" i="38"/>
  <c r="Q1476" i="38"/>
  <c r="Q1477" i="38"/>
  <c r="Q1478" i="38"/>
  <c r="Q1479" i="38"/>
  <c r="Q1480" i="38"/>
  <c r="Q1481" i="38"/>
  <c r="Q1482" i="38"/>
  <c r="Q1483" i="38"/>
  <c r="Q1484" i="38"/>
  <c r="Q1485" i="38"/>
  <c r="Q1486" i="38"/>
  <c r="Q1487" i="38"/>
  <c r="Q1488" i="38"/>
  <c r="Q1489" i="38"/>
  <c r="Q1490" i="38"/>
  <c r="Q1491" i="38"/>
  <c r="Q1492" i="38"/>
  <c r="Q1493" i="38"/>
  <c r="Q1494" i="38"/>
  <c r="Q1495" i="38"/>
  <c r="Q1496" i="38"/>
  <c r="Q1497" i="38"/>
  <c r="Q1498" i="38"/>
  <c r="Q1499" i="38"/>
  <c r="Q1500" i="38"/>
  <c r="Q1501" i="38"/>
  <c r="Q1502" i="38"/>
  <c r="Q1503" i="38"/>
  <c r="Q1504" i="38"/>
  <c r="Q1505" i="38"/>
  <c r="Q1506" i="38"/>
  <c r="Q1507" i="38"/>
  <c r="Q1508" i="38"/>
  <c r="Q1509" i="38"/>
  <c r="Q1510" i="38"/>
  <c r="Q1511" i="38"/>
  <c r="Q1512" i="38"/>
  <c r="Q1513" i="38"/>
  <c r="Q1514" i="38"/>
  <c r="Q1515" i="38"/>
  <c r="Q1516" i="38"/>
  <c r="Q1517" i="38"/>
  <c r="Q1518" i="38"/>
  <c r="Q1519" i="38"/>
  <c r="Q1520" i="38"/>
  <c r="Q1521" i="38"/>
  <c r="Q1522" i="38"/>
  <c r="Q1523" i="38"/>
  <c r="Q1524" i="38"/>
  <c r="Q1525" i="38"/>
  <c r="Q1526" i="38"/>
  <c r="Q1527" i="38"/>
  <c r="Q1528" i="38"/>
  <c r="Q1529" i="38"/>
  <c r="Q1530" i="38"/>
  <c r="Q1531" i="38"/>
  <c r="Q1532" i="38"/>
  <c r="Q1533" i="38"/>
  <c r="Q1534" i="38"/>
  <c r="Q1535" i="38"/>
  <c r="Q1536" i="38"/>
  <c r="Q1537" i="38"/>
  <c r="Q1538" i="38"/>
  <c r="Q1539" i="38"/>
  <c r="Q1540" i="38"/>
  <c r="Q1541" i="38"/>
  <c r="Q1542" i="38"/>
  <c r="Q1543" i="38"/>
  <c r="Q1544" i="38"/>
  <c r="Q1545" i="38"/>
  <c r="Q1546" i="38"/>
  <c r="Q1547" i="38"/>
  <c r="Q1548" i="38"/>
  <c r="Q1549" i="38"/>
  <c r="Q1550" i="38"/>
  <c r="Q1551" i="38"/>
  <c r="Q1552" i="38"/>
  <c r="Q1553" i="38"/>
  <c r="Q1554" i="38"/>
  <c r="Q1555" i="38"/>
  <c r="Q1556" i="38"/>
  <c r="Q1557" i="38"/>
  <c r="Q1558" i="38"/>
  <c r="Q1559" i="38"/>
  <c r="Q1560" i="38"/>
  <c r="Q1561" i="38"/>
  <c r="Q1562" i="38"/>
  <c r="Q1563" i="38"/>
  <c r="Q1564" i="38"/>
  <c r="Q1565" i="38"/>
  <c r="Q1566" i="38"/>
  <c r="Q1567" i="38"/>
  <c r="Q1568" i="38"/>
  <c r="Q1569" i="38"/>
  <c r="Q1570" i="38"/>
  <c r="Q1571" i="38"/>
  <c r="Q1572" i="38"/>
  <c r="Q1573" i="38"/>
  <c r="Q1574" i="38"/>
  <c r="Q1575" i="38"/>
  <c r="Q1576" i="38"/>
  <c r="Q1577" i="38"/>
  <c r="Q1578" i="38"/>
  <c r="Q1579" i="38"/>
  <c r="Q1580" i="38"/>
  <c r="Q1581" i="38"/>
  <c r="Q1582" i="38"/>
  <c r="Q1583" i="38"/>
  <c r="Q1584" i="38"/>
  <c r="Q1585" i="38"/>
  <c r="Q1586" i="38"/>
  <c r="Q1587" i="38"/>
  <c r="Q1588" i="38"/>
  <c r="Q1589" i="38"/>
  <c r="Q1590" i="38"/>
  <c r="Q1591" i="38"/>
  <c r="Q1592" i="38"/>
  <c r="Q1593" i="38"/>
  <c r="Q1594" i="38"/>
  <c r="Q1595" i="38"/>
  <c r="Q1596" i="38"/>
  <c r="Q1597" i="38"/>
  <c r="Q1598" i="38"/>
  <c r="Q1599" i="38"/>
  <c r="Q1600" i="38"/>
  <c r="Q1601" i="38"/>
  <c r="Q1602" i="38"/>
  <c r="Q1603" i="38"/>
  <c r="Q1604" i="38"/>
  <c r="Q1605" i="38"/>
  <c r="Q1606" i="38"/>
  <c r="Q1607" i="38"/>
  <c r="Q1608" i="38"/>
  <c r="Q1609" i="38"/>
  <c r="Q1610" i="38"/>
  <c r="Q1611" i="38"/>
  <c r="Q1612" i="38"/>
  <c r="Q1613" i="38"/>
  <c r="Q1614" i="38"/>
  <c r="Q1615" i="38"/>
  <c r="Q1616" i="38"/>
  <c r="Q1617" i="38"/>
  <c r="Q1618" i="38"/>
  <c r="Q1619" i="38"/>
  <c r="Q1620" i="38"/>
  <c r="Q1621" i="38"/>
  <c r="Q1622" i="38"/>
  <c r="Q1623" i="38"/>
  <c r="Q1624" i="38"/>
  <c r="Q1625" i="38"/>
  <c r="Q1626" i="38"/>
  <c r="Q1627" i="38"/>
  <c r="Q1628" i="38"/>
  <c r="Q1629" i="38"/>
  <c r="Q1630" i="38"/>
  <c r="Q1631" i="38"/>
  <c r="Q1632" i="38"/>
  <c r="Q1633" i="38"/>
  <c r="Q1634" i="38"/>
  <c r="Q1635" i="38"/>
  <c r="Q1636" i="38"/>
  <c r="Q1637" i="38"/>
  <c r="Q1638" i="38"/>
  <c r="Q1639" i="38"/>
  <c r="Q1640" i="38"/>
  <c r="Q1641" i="38"/>
  <c r="Q1642" i="38"/>
  <c r="Q1643" i="38"/>
  <c r="Q1644" i="38"/>
  <c r="Q1645" i="38"/>
  <c r="Q1646" i="38"/>
  <c r="Q1647" i="38"/>
  <c r="Q1648" i="38"/>
  <c r="Q1649" i="38"/>
  <c r="Q1650" i="38"/>
  <c r="Q1651" i="38"/>
  <c r="Q1652" i="38"/>
  <c r="Q1653" i="38"/>
  <c r="Q1654" i="38"/>
  <c r="Q1655" i="38"/>
  <c r="Q1656" i="38"/>
  <c r="Q1657" i="38"/>
  <c r="Q1658" i="38"/>
  <c r="Q1659" i="38"/>
  <c r="Q1660" i="38"/>
  <c r="Q1661" i="38"/>
  <c r="Q1662" i="38"/>
  <c r="Q1663" i="38"/>
  <c r="Q1664" i="38"/>
  <c r="Q1665" i="38"/>
  <c r="Q1666" i="38"/>
  <c r="Q1667" i="38"/>
  <c r="Q1668" i="38"/>
  <c r="Q1669" i="38"/>
  <c r="Q1670" i="38"/>
  <c r="Q1671" i="38"/>
  <c r="Q1672" i="38"/>
  <c r="Q1673" i="38"/>
  <c r="Q1674" i="38"/>
  <c r="Q1675" i="38"/>
  <c r="Q1676" i="38"/>
  <c r="Q1677" i="38"/>
  <c r="Q1678" i="38"/>
  <c r="Q1679" i="38"/>
  <c r="Q1680" i="38"/>
  <c r="Q1681" i="38"/>
  <c r="Q1682" i="38"/>
  <c r="Q1683" i="38"/>
  <c r="Q1684" i="38"/>
  <c r="Q1685" i="38"/>
  <c r="Q1686" i="38"/>
  <c r="Q1687" i="38"/>
  <c r="Q1688" i="38"/>
  <c r="Q1689" i="38"/>
  <c r="Q1690" i="38"/>
  <c r="Q1691" i="38"/>
  <c r="Q1692" i="38"/>
  <c r="Q1693" i="38"/>
  <c r="Q1694" i="38"/>
  <c r="Q1695" i="38"/>
  <c r="Q1696" i="38"/>
  <c r="Q1697" i="38"/>
  <c r="Q1698" i="38"/>
  <c r="Q1699" i="38"/>
  <c r="Q1700" i="38"/>
  <c r="Q1701" i="38"/>
  <c r="Q1702" i="38"/>
  <c r="Q1703" i="38"/>
  <c r="Q1704" i="38"/>
  <c r="Q1705" i="38"/>
  <c r="Q1706" i="38"/>
  <c r="Q1707" i="38"/>
  <c r="Q1708" i="38"/>
  <c r="Q1709" i="38"/>
  <c r="Q1710" i="38"/>
  <c r="Q1711" i="38"/>
  <c r="Q1712" i="38"/>
  <c r="Q1713" i="38"/>
  <c r="Q1714" i="38"/>
  <c r="Q1715" i="38"/>
  <c r="Q1716" i="38"/>
  <c r="Q1717" i="38"/>
  <c r="Q1718" i="38"/>
  <c r="Q1719" i="38"/>
  <c r="Q1720" i="38"/>
  <c r="Q1721" i="38"/>
  <c r="Q1722" i="38"/>
  <c r="Q1723" i="38"/>
  <c r="Q1724" i="38"/>
  <c r="Q1725" i="38"/>
  <c r="Q1726" i="38"/>
  <c r="Q1727" i="38"/>
  <c r="Q1728" i="38"/>
  <c r="Q1729" i="38"/>
  <c r="Q1730" i="38"/>
  <c r="Q1731" i="38"/>
  <c r="Q1732" i="38"/>
  <c r="Q1733" i="38"/>
  <c r="Q1734" i="38"/>
  <c r="Q1735" i="38"/>
  <c r="Q1736" i="38"/>
  <c r="Q1737" i="38"/>
  <c r="Q1738" i="38"/>
  <c r="Q1739" i="38"/>
  <c r="Q1740" i="38"/>
  <c r="Q1741" i="38"/>
  <c r="Q1742" i="38"/>
  <c r="Q1743" i="38"/>
  <c r="Q1744" i="38"/>
  <c r="Q1745" i="38"/>
  <c r="Q1746" i="38"/>
  <c r="Q1747" i="38"/>
  <c r="Q1748" i="38"/>
  <c r="Q1749" i="38"/>
  <c r="Q1750" i="38"/>
  <c r="Q1751" i="38"/>
  <c r="Q1752" i="38"/>
  <c r="Q1753" i="38"/>
  <c r="Q1754" i="38"/>
  <c r="Q1755" i="38"/>
  <c r="Q1756" i="38"/>
  <c r="Q1757" i="38"/>
  <c r="Q1758" i="38"/>
  <c r="Q1759" i="38"/>
  <c r="Q1760" i="38"/>
  <c r="Q1761" i="38"/>
  <c r="Q1762" i="38"/>
  <c r="Q1763" i="38"/>
  <c r="Q1764" i="38"/>
  <c r="Q1765" i="38"/>
  <c r="Q1766" i="38"/>
  <c r="Q1767" i="38"/>
  <c r="Q1768" i="38"/>
  <c r="Q1769" i="38"/>
  <c r="Q1770" i="38"/>
  <c r="Q1771" i="38"/>
  <c r="Q1772" i="38"/>
  <c r="Q1773" i="38"/>
  <c r="Q1774" i="38"/>
  <c r="Q1775" i="38"/>
  <c r="Q1776" i="38"/>
  <c r="Q1777" i="38"/>
  <c r="Q1778" i="38"/>
  <c r="Q1779" i="38"/>
  <c r="Q1780" i="38"/>
  <c r="Q1781" i="38"/>
  <c r="Q1782" i="38"/>
  <c r="Q1783" i="38"/>
  <c r="Q1784" i="38"/>
  <c r="Q1785" i="38"/>
  <c r="Q1786" i="38"/>
  <c r="Q1787" i="38"/>
  <c r="Q1788" i="38"/>
  <c r="Q1789" i="38"/>
  <c r="Q1790" i="38"/>
  <c r="Q1791" i="38"/>
  <c r="Q1792" i="38"/>
  <c r="Q1793" i="38"/>
  <c r="Q1794" i="38"/>
  <c r="Q1795" i="38"/>
  <c r="Q1796" i="38"/>
  <c r="Q1797" i="38"/>
  <c r="Q1798" i="38"/>
  <c r="Q1799" i="38"/>
  <c r="Q1800" i="38"/>
  <c r="Q1801" i="38"/>
  <c r="Q1802" i="38"/>
  <c r="Q1803" i="38"/>
  <c r="Q1804" i="38"/>
  <c r="Q1805" i="38"/>
  <c r="Q1806" i="38"/>
  <c r="Q1807" i="38"/>
  <c r="Q1808" i="38"/>
  <c r="Q1809" i="38"/>
  <c r="Q1810" i="38"/>
  <c r="Q1811" i="38"/>
  <c r="Q1812" i="38"/>
  <c r="Q1813" i="38"/>
  <c r="Q1814" i="38"/>
  <c r="Q1815" i="38"/>
  <c r="Q1816" i="38"/>
  <c r="Q1817" i="38"/>
  <c r="Q1818" i="38"/>
  <c r="Q1819" i="38"/>
  <c r="Q1820" i="38"/>
  <c r="Q1821" i="38"/>
  <c r="Q1822" i="38"/>
  <c r="Q1823" i="38"/>
  <c r="Q1824" i="38"/>
  <c r="Q1825" i="38"/>
  <c r="Q1826" i="38"/>
  <c r="Q1827" i="38"/>
  <c r="Q1828" i="38"/>
  <c r="Q1829" i="38"/>
  <c r="Q1830" i="38"/>
  <c r="Q1831" i="38"/>
  <c r="Q1832" i="38"/>
  <c r="Q1833" i="38"/>
  <c r="Q1834" i="38"/>
  <c r="Q1835" i="38"/>
  <c r="Q1836" i="38"/>
  <c r="Q1837" i="38"/>
  <c r="Q1838" i="38"/>
  <c r="Q1839" i="38"/>
  <c r="Q1840" i="38"/>
  <c r="Q1841" i="38"/>
  <c r="Q1842" i="38"/>
  <c r="Q1843" i="38"/>
  <c r="Q1844" i="38"/>
  <c r="Q1845" i="38"/>
  <c r="Q1846" i="38"/>
  <c r="Q1847" i="38"/>
  <c r="Q1848" i="38"/>
  <c r="Q1849" i="38"/>
  <c r="Q1850" i="38"/>
  <c r="Q1851" i="38"/>
  <c r="Q1852" i="38"/>
  <c r="Q1853" i="38"/>
  <c r="Q1854" i="38"/>
  <c r="Q1855" i="38"/>
  <c r="Q1856" i="38"/>
  <c r="Q1857" i="38"/>
  <c r="Q1858" i="38"/>
  <c r="Q1859" i="38"/>
  <c r="Q1860" i="38"/>
  <c r="Q1861" i="38"/>
  <c r="Q1862" i="38"/>
  <c r="Q1863" i="38"/>
  <c r="Q1864" i="38"/>
  <c r="Q1865" i="38"/>
  <c r="Q1866" i="38"/>
  <c r="Q1867" i="38"/>
  <c r="Q1868" i="38"/>
  <c r="Q1869" i="38"/>
  <c r="Q1870" i="38"/>
  <c r="Q1871" i="38"/>
  <c r="Q1872" i="38"/>
  <c r="Q1873" i="38"/>
  <c r="Q1874" i="38"/>
  <c r="Q1875" i="38"/>
  <c r="Q1876" i="38"/>
  <c r="Q1877" i="38"/>
  <c r="Q1878" i="38"/>
  <c r="Q1879" i="38"/>
  <c r="Q1880" i="38"/>
  <c r="Q1881" i="38"/>
  <c r="Q1882" i="38"/>
  <c r="Q1883" i="38"/>
  <c r="Q1884" i="38"/>
  <c r="Q1885" i="38"/>
  <c r="Q1886" i="38"/>
  <c r="Q1887" i="38"/>
  <c r="Q1888" i="38"/>
  <c r="Q1889" i="38"/>
  <c r="Q1890" i="38"/>
  <c r="Q1891" i="38"/>
  <c r="Q1892" i="38"/>
  <c r="Q1893" i="38"/>
  <c r="Q1894" i="38"/>
  <c r="Q1895" i="38"/>
  <c r="Q1896" i="38"/>
  <c r="Q1897" i="38"/>
  <c r="Q1898" i="38"/>
  <c r="Q1899" i="38"/>
  <c r="Q1900" i="38"/>
  <c r="Q1901" i="38"/>
  <c r="Q1902" i="38"/>
  <c r="Q1903" i="38"/>
  <c r="Q1904" i="38"/>
  <c r="Q1905" i="38"/>
  <c r="Q1906" i="38"/>
  <c r="Q1907" i="38"/>
  <c r="Q1908" i="38"/>
  <c r="Q1909" i="38"/>
  <c r="Q1910" i="38"/>
  <c r="Q1911" i="38"/>
  <c r="Q1912" i="38"/>
  <c r="Q1913" i="38"/>
  <c r="Q1914" i="38"/>
  <c r="Q1915" i="38"/>
  <c r="Q1916" i="38"/>
  <c r="Q1917" i="38"/>
  <c r="Q1918" i="38"/>
  <c r="Q1919" i="38"/>
  <c r="Q1920" i="38"/>
  <c r="Q1921" i="38"/>
  <c r="Q1922" i="38"/>
  <c r="Q1923" i="38"/>
  <c r="Q1924" i="38"/>
  <c r="Q1925" i="38"/>
  <c r="Q1926" i="38"/>
  <c r="Q1927" i="38"/>
  <c r="Q1928" i="38"/>
  <c r="Q1929" i="38"/>
  <c r="Q1930" i="38"/>
  <c r="Q1931" i="38"/>
  <c r="Q1932" i="38"/>
  <c r="Q1933" i="38"/>
  <c r="Q1934" i="38"/>
  <c r="Q1935" i="38"/>
  <c r="Q1936" i="38"/>
  <c r="Q1937" i="38"/>
  <c r="Q1938" i="38"/>
  <c r="Q1939" i="38"/>
  <c r="Q1940" i="38"/>
  <c r="Q1941" i="38"/>
  <c r="Q1942" i="38"/>
  <c r="Q1943" i="38"/>
  <c r="Q1944" i="38"/>
  <c r="Q1945" i="38"/>
  <c r="Q1946" i="38"/>
  <c r="Q1947" i="38"/>
  <c r="Q1948" i="38"/>
  <c r="Q1949" i="38"/>
  <c r="Q1950" i="38"/>
  <c r="Q1951" i="38"/>
  <c r="Q1952" i="38"/>
  <c r="Q1953" i="38"/>
  <c r="Q1954" i="38"/>
  <c r="Q1955" i="38"/>
  <c r="Q1956" i="38"/>
  <c r="Q1957" i="38"/>
  <c r="Q1958" i="38"/>
  <c r="Q1959" i="38"/>
  <c r="Q1960" i="38"/>
  <c r="Q1961" i="38"/>
  <c r="Q1962" i="38"/>
  <c r="Q1963" i="38"/>
  <c r="Q1964" i="38"/>
  <c r="Q1965" i="38"/>
  <c r="Q1966" i="38"/>
  <c r="Q1967" i="38"/>
  <c r="Q1968" i="38"/>
  <c r="Q1969" i="38"/>
  <c r="Q1970" i="38"/>
  <c r="Q1971" i="38"/>
  <c r="Q1972" i="38"/>
  <c r="Q1973" i="38"/>
  <c r="Q1974" i="38"/>
  <c r="Q1975" i="38"/>
  <c r="Q1976" i="38"/>
  <c r="Q1977" i="38"/>
  <c r="Q1978" i="38"/>
  <c r="Q1979" i="38"/>
  <c r="Q1980" i="38"/>
  <c r="Q1981" i="38"/>
  <c r="Q1982" i="38"/>
  <c r="Q1983" i="38"/>
  <c r="Q1984" i="38"/>
  <c r="Q1985" i="38"/>
  <c r="Q1986" i="38"/>
  <c r="Q1987" i="38"/>
  <c r="Q1988" i="38"/>
  <c r="Q1989" i="38"/>
  <c r="Q1990" i="38"/>
  <c r="Q1991" i="38"/>
  <c r="Q1992" i="38"/>
  <c r="Q1993" i="38"/>
  <c r="Q1994" i="38"/>
  <c r="Q1995" i="38"/>
  <c r="Q1996" i="38"/>
  <c r="Q1997" i="38"/>
  <c r="Q1998" i="38"/>
  <c r="Q1999" i="38"/>
  <c r="Q2000" i="38"/>
  <c r="Q2001" i="38"/>
  <c r="Q2002" i="38"/>
  <c r="Q2003" i="38"/>
  <c r="Q2004" i="38"/>
  <c r="Q2005" i="38"/>
  <c r="Q2006" i="38"/>
  <c r="Q2007" i="38"/>
  <c r="Q2008" i="38"/>
  <c r="Q2009" i="38"/>
  <c r="Q2010" i="38"/>
  <c r="Q2011" i="38"/>
  <c r="Q2012" i="38"/>
  <c r="Q2013" i="38"/>
  <c r="Q2014" i="38"/>
  <c r="Q2015" i="38"/>
  <c r="Q2016" i="38"/>
  <c r="Q2017" i="38"/>
  <c r="Q2018" i="38"/>
  <c r="Q2019" i="38"/>
  <c r="Q2020" i="38"/>
  <c r="Q2021" i="38"/>
  <c r="Q2022" i="38"/>
  <c r="Q2023" i="38"/>
  <c r="Q2024" i="38"/>
  <c r="Q2025" i="38"/>
  <c r="Q2026" i="38"/>
  <c r="Q2027" i="38"/>
  <c r="Q2028" i="38"/>
  <c r="Q2029" i="38"/>
  <c r="Q2030" i="38"/>
  <c r="Q2031" i="38"/>
  <c r="Q2032" i="38"/>
  <c r="Q2033" i="38"/>
  <c r="Q2034" i="38"/>
  <c r="Q2035" i="38"/>
  <c r="Q2036" i="38"/>
  <c r="Q2037" i="38"/>
  <c r="Q2038" i="38"/>
  <c r="Q2039" i="38"/>
  <c r="Q2040" i="38"/>
  <c r="Q2041" i="38"/>
  <c r="Q2042" i="38"/>
  <c r="Q2043" i="38"/>
  <c r="Q2044" i="38"/>
  <c r="Q2045" i="38"/>
  <c r="Q2046" i="38"/>
  <c r="Q2047" i="38"/>
  <c r="Q2048" i="38"/>
  <c r="Q2049" i="38"/>
  <c r="Q2050" i="38"/>
  <c r="Q2051" i="38"/>
  <c r="Q2052" i="38"/>
  <c r="Q2053" i="38"/>
  <c r="Q2054" i="38"/>
  <c r="Q2055" i="38"/>
  <c r="Q2056" i="38"/>
  <c r="Q2057" i="38"/>
  <c r="Q2058" i="38"/>
  <c r="Q2059" i="38"/>
  <c r="Q2060" i="38"/>
  <c r="Q2061" i="38"/>
  <c r="Q2062" i="38"/>
  <c r="Q2063" i="38"/>
  <c r="Q2064" i="38"/>
  <c r="Q2065" i="38"/>
  <c r="Q2066" i="38"/>
  <c r="Q2067" i="38"/>
  <c r="Q2068" i="38"/>
  <c r="Q2069" i="38"/>
  <c r="Q2070" i="38"/>
  <c r="Q2071" i="38"/>
  <c r="Q2072" i="38"/>
  <c r="Q2073" i="38"/>
  <c r="Q2074" i="38"/>
  <c r="Q2075" i="38"/>
  <c r="Q2076" i="38"/>
  <c r="Q2077" i="38"/>
  <c r="Q2078" i="38"/>
  <c r="Q2079" i="38"/>
  <c r="Q2080" i="38"/>
  <c r="Q2081" i="38"/>
  <c r="Q2082" i="38"/>
  <c r="Q2083" i="38"/>
  <c r="Q2084" i="38"/>
  <c r="Q2085" i="38"/>
  <c r="Q2086" i="38"/>
  <c r="Q2087" i="38"/>
  <c r="Q2088" i="38"/>
  <c r="Q2089" i="38"/>
  <c r="Q2090" i="38"/>
  <c r="Q2091" i="38"/>
  <c r="Q2092" i="38"/>
  <c r="Q2093" i="38"/>
  <c r="Q2094" i="38"/>
  <c r="Q2095" i="38"/>
  <c r="Q2096" i="38"/>
  <c r="Q2097" i="38"/>
  <c r="Q2098" i="38"/>
  <c r="Q2099" i="38"/>
  <c r="Q2100" i="38"/>
  <c r="Q2101" i="38"/>
  <c r="Q2102" i="38"/>
  <c r="Q2103" i="38"/>
  <c r="Q2104" i="38"/>
  <c r="Q2105" i="38"/>
  <c r="Q2106" i="38"/>
  <c r="Q2107" i="38"/>
  <c r="Q2108" i="38"/>
  <c r="Q2109" i="38"/>
  <c r="Q2110" i="38"/>
  <c r="Q2111" i="38"/>
  <c r="Q2112" i="38"/>
  <c r="Q2113" i="38"/>
  <c r="Q2114" i="38"/>
  <c r="Q2115" i="38"/>
  <c r="Q2116" i="38"/>
  <c r="Q2117" i="38"/>
  <c r="Q2118" i="38"/>
  <c r="Q2119" i="38"/>
  <c r="Q2120" i="38"/>
  <c r="Q2121" i="38"/>
  <c r="Q2122" i="38"/>
  <c r="Q2123" i="38"/>
  <c r="Q2124" i="38"/>
  <c r="Q2125" i="38"/>
  <c r="Q2126" i="38"/>
  <c r="Q2127" i="38"/>
  <c r="Q2128" i="38"/>
  <c r="Q2129" i="38"/>
  <c r="Q2130" i="38"/>
  <c r="Q2131" i="38"/>
  <c r="Q2132" i="38"/>
  <c r="Q2133" i="38"/>
  <c r="Q2134" i="38"/>
  <c r="Q2135" i="38"/>
  <c r="Q2136" i="38"/>
  <c r="Q2137" i="38"/>
  <c r="Q2138" i="38"/>
  <c r="Q2139" i="38"/>
  <c r="Q2140" i="38"/>
  <c r="Q2141" i="38"/>
  <c r="Q2142" i="38"/>
  <c r="Q2143" i="38"/>
  <c r="Q2144" i="38"/>
  <c r="Q2145" i="38"/>
  <c r="Q2146" i="38"/>
  <c r="Q2147" i="38"/>
  <c r="Q2148" i="38"/>
  <c r="Q2149" i="38"/>
  <c r="Q2150" i="38"/>
  <c r="Q2151" i="38"/>
  <c r="Q2152" i="38"/>
  <c r="Q2153" i="38"/>
  <c r="Q2154" i="38"/>
  <c r="Q2155" i="38"/>
  <c r="Q2156" i="38"/>
  <c r="Q2157" i="38"/>
  <c r="Q2158" i="38"/>
  <c r="Q2159" i="38"/>
  <c r="Q2160" i="38"/>
  <c r="Q2161" i="38"/>
  <c r="Q2162" i="38"/>
  <c r="Q2163" i="38"/>
  <c r="Q2164" i="38"/>
  <c r="Q2165" i="38"/>
  <c r="Q2166" i="38"/>
  <c r="Q2167" i="38"/>
  <c r="Q2168" i="38"/>
  <c r="Q2169" i="38"/>
  <c r="Q2170" i="38"/>
  <c r="Q2171" i="38"/>
  <c r="Q2172" i="38"/>
  <c r="Q2173" i="38"/>
  <c r="Q2174" i="38"/>
  <c r="Q2175" i="38"/>
  <c r="Q2176" i="38"/>
  <c r="Q2177" i="38"/>
  <c r="Q2178" i="38"/>
  <c r="Q2179" i="38"/>
  <c r="Q2180" i="38"/>
  <c r="Q2181" i="38"/>
  <c r="Q2182" i="38"/>
  <c r="Q2183" i="38"/>
  <c r="Q2184" i="38"/>
  <c r="Q2185" i="38"/>
  <c r="Q2186" i="38"/>
  <c r="Q2187" i="38"/>
  <c r="Q2188" i="38"/>
  <c r="Q2189" i="38"/>
  <c r="Q2190" i="38"/>
  <c r="Q2191" i="38"/>
  <c r="Q2192" i="38"/>
  <c r="Q2193" i="38"/>
  <c r="Q2194" i="38"/>
  <c r="Q2195" i="38"/>
  <c r="Q2196" i="38"/>
  <c r="Q2197" i="38"/>
  <c r="Q2198" i="38"/>
  <c r="Q2199" i="38"/>
  <c r="Q2200" i="38"/>
  <c r="Q2201" i="38"/>
  <c r="Q2202" i="38"/>
  <c r="Q2203" i="38"/>
  <c r="Q2204" i="38"/>
  <c r="Q2205" i="38"/>
  <c r="Q2206" i="38"/>
  <c r="Q2207" i="38"/>
  <c r="Q2208" i="38"/>
  <c r="Q2209" i="38"/>
  <c r="Q2210" i="38"/>
  <c r="Q2211" i="38"/>
  <c r="Q2212" i="38"/>
  <c r="Q2213" i="38"/>
  <c r="Q2214" i="38"/>
  <c r="Q2215" i="38"/>
  <c r="Q2216" i="38"/>
  <c r="Q2217" i="38"/>
  <c r="Q2218" i="38"/>
  <c r="Q2219" i="38"/>
  <c r="Q2220" i="38"/>
  <c r="Q2221" i="38"/>
  <c r="Q2222" i="38"/>
  <c r="Q2223" i="38"/>
  <c r="Q2224" i="38"/>
  <c r="Q2225" i="38"/>
  <c r="Q2226" i="38"/>
  <c r="Q2227" i="38"/>
  <c r="Q2228" i="38"/>
  <c r="Q2229" i="38"/>
  <c r="Q2230" i="38"/>
  <c r="Q2231" i="38"/>
  <c r="Q2232" i="38"/>
  <c r="Q2233" i="38"/>
  <c r="Q2234" i="38"/>
  <c r="Q2235" i="38"/>
  <c r="Q2236" i="38"/>
  <c r="Q2237" i="38"/>
  <c r="Q2238" i="38"/>
  <c r="Q2239" i="38"/>
  <c r="Q2240" i="38"/>
  <c r="Q2241" i="38"/>
  <c r="Q2242" i="38"/>
  <c r="Q2243" i="38"/>
  <c r="Q2244" i="38"/>
  <c r="Q2245" i="38"/>
  <c r="Q2246" i="38"/>
  <c r="Q2247" i="38"/>
  <c r="Q2248" i="38"/>
  <c r="Q2249" i="38"/>
  <c r="Q2250" i="38"/>
  <c r="Q2251" i="38"/>
  <c r="Q2252" i="38"/>
  <c r="Q2253" i="38"/>
  <c r="Q2254" i="38"/>
  <c r="Q2" i="38"/>
  <c r="P3" i="38"/>
  <c r="R3" i="38" s="1"/>
  <c r="P4" i="38"/>
  <c r="R4" i="38" s="1"/>
  <c r="P5" i="38"/>
  <c r="R5" i="38" s="1"/>
  <c r="P6" i="38"/>
  <c r="R6" i="38" s="1"/>
  <c r="P7" i="38"/>
  <c r="R7" i="38" s="1"/>
  <c r="P8" i="38"/>
  <c r="R8" i="38" s="1"/>
  <c r="P9" i="38"/>
  <c r="R9" i="38" s="1"/>
  <c r="P10" i="38"/>
  <c r="R10" i="38" s="1"/>
  <c r="P11" i="38"/>
  <c r="R11" i="38" s="1"/>
  <c r="P12" i="38"/>
  <c r="R12" i="38" s="1"/>
  <c r="P13" i="38"/>
  <c r="R13" i="38" s="1"/>
  <c r="P14" i="38"/>
  <c r="R14" i="38" s="1"/>
  <c r="P15" i="38"/>
  <c r="R15" i="38" s="1"/>
  <c r="P16" i="38"/>
  <c r="R16" i="38" s="1"/>
  <c r="P17" i="38"/>
  <c r="R17" i="38" s="1"/>
  <c r="P18" i="38"/>
  <c r="R18" i="38" s="1"/>
  <c r="P19" i="38"/>
  <c r="R19" i="38" s="1"/>
  <c r="P20" i="38"/>
  <c r="R20" i="38" s="1"/>
  <c r="P21" i="38"/>
  <c r="R21" i="38" s="1"/>
  <c r="P22" i="38"/>
  <c r="R22" i="38" s="1"/>
  <c r="P23" i="38"/>
  <c r="R23" i="38" s="1"/>
  <c r="P24" i="38"/>
  <c r="R24" i="38" s="1"/>
  <c r="P25" i="38"/>
  <c r="R25" i="38" s="1"/>
  <c r="P26" i="38"/>
  <c r="R26" i="38" s="1"/>
  <c r="P27" i="38"/>
  <c r="R27" i="38" s="1"/>
  <c r="P28" i="38"/>
  <c r="R28" i="38" s="1"/>
  <c r="P29" i="38"/>
  <c r="R29" i="38" s="1"/>
  <c r="P30" i="38"/>
  <c r="R30" i="38" s="1"/>
  <c r="P31" i="38"/>
  <c r="R31" i="38" s="1"/>
  <c r="P32" i="38"/>
  <c r="R32" i="38" s="1"/>
  <c r="P33" i="38"/>
  <c r="R33" i="38" s="1"/>
  <c r="P34" i="38"/>
  <c r="R34" i="38" s="1"/>
  <c r="P35" i="38"/>
  <c r="R35" i="38" s="1"/>
  <c r="P36" i="38"/>
  <c r="R36" i="38" s="1"/>
  <c r="P37" i="38"/>
  <c r="R37" i="38" s="1"/>
  <c r="P38" i="38"/>
  <c r="R38" i="38" s="1"/>
  <c r="P39" i="38"/>
  <c r="R39" i="38" s="1"/>
  <c r="P40" i="38"/>
  <c r="R40" i="38" s="1"/>
  <c r="P41" i="38"/>
  <c r="R41" i="38" s="1"/>
  <c r="P42" i="38"/>
  <c r="R42" i="38" s="1"/>
  <c r="P43" i="38"/>
  <c r="R43" i="38" s="1"/>
  <c r="P44" i="38"/>
  <c r="R44" i="38" s="1"/>
  <c r="P45" i="38"/>
  <c r="R45" i="38" s="1"/>
  <c r="P46" i="38"/>
  <c r="R46" i="38" s="1"/>
  <c r="P47" i="38"/>
  <c r="R47" i="38" s="1"/>
  <c r="P48" i="38"/>
  <c r="R48" i="38" s="1"/>
  <c r="P49" i="38"/>
  <c r="R49" i="38" s="1"/>
  <c r="P50" i="38"/>
  <c r="R50" i="38" s="1"/>
  <c r="P51" i="38"/>
  <c r="R51" i="38" s="1"/>
  <c r="P52" i="38"/>
  <c r="R52" i="38" s="1"/>
  <c r="P53" i="38"/>
  <c r="R53" i="38" s="1"/>
  <c r="P54" i="38"/>
  <c r="R54" i="38" s="1"/>
  <c r="P55" i="38"/>
  <c r="R55" i="38" s="1"/>
  <c r="P56" i="38"/>
  <c r="R56" i="38" s="1"/>
  <c r="P57" i="38"/>
  <c r="R57" i="38" s="1"/>
  <c r="P58" i="38"/>
  <c r="R58" i="38" s="1"/>
  <c r="P59" i="38"/>
  <c r="R59" i="38" s="1"/>
  <c r="P60" i="38"/>
  <c r="R60" i="38" s="1"/>
  <c r="P61" i="38"/>
  <c r="R61" i="38" s="1"/>
  <c r="P62" i="38"/>
  <c r="R62" i="38" s="1"/>
  <c r="P63" i="38"/>
  <c r="R63" i="38" s="1"/>
  <c r="P64" i="38"/>
  <c r="R64" i="38" s="1"/>
  <c r="P65" i="38"/>
  <c r="R65" i="38" s="1"/>
  <c r="P66" i="38"/>
  <c r="R66" i="38" s="1"/>
  <c r="P67" i="38"/>
  <c r="R67" i="38" s="1"/>
  <c r="P68" i="38"/>
  <c r="R68" i="38" s="1"/>
  <c r="P69" i="38"/>
  <c r="R69" i="38" s="1"/>
  <c r="P70" i="38"/>
  <c r="R70" i="38" s="1"/>
  <c r="P71" i="38"/>
  <c r="R71" i="38" s="1"/>
  <c r="P72" i="38"/>
  <c r="R72" i="38" s="1"/>
  <c r="P73" i="38"/>
  <c r="R73" i="38" s="1"/>
  <c r="P74" i="38"/>
  <c r="R74" i="38" s="1"/>
  <c r="P75" i="38"/>
  <c r="R75" i="38" s="1"/>
  <c r="P76" i="38"/>
  <c r="R76" i="38" s="1"/>
  <c r="P77" i="38"/>
  <c r="R77" i="38" s="1"/>
  <c r="P78" i="38"/>
  <c r="R78" i="38" s="1"/>
  <c r="P79" i="38"/>
  <c r="R79" i="38" s="1"/>
  <c r="P80" i="38"/>
  <c r="R80" i="38" s="1"/>
  <c r="P81" i="38"/>
  <c r="R81" i="38" s="1"/>
  <c r="P82" i="38"/>
  <c r="R82" i="38" s="1"/>
  <c r="P83" i="38"/>
  <c r="R83" i="38" s="1"/>
  <c r="P84" i="38"/>
  <c r="R84" i="38" s="1"/>
  <c r="P85" i="38"/>
  <c r="R85" i="38" s="1"/>
  <c r="P86" i="38"/>
  <c r="R86" i="38" s="1"/>
  <c r="P87" i="38"/>
  <c r="R87" i="38" s="1"/>
  <c r="P88" i="38"/>
  <c r="R88" i="38" s="1"/>
  <c r="P89" i="38"/>
  <c r="R89" i="38" s="1"/>
  <c r="P90" i="38"/>
  <c r="R90" i="38" s="1"/>
  <c r="P91" i="38"/>
  <c r="R91" i="38" s="1"/>
  <c r="P92" i="38"/>
  <c r="R92" i="38" s="1"/>
  <c r="P93" i="38"/>
  <c r="R93" i="38" s="1"/>
  <c r="P94" i="38"/>
  <c r="R94" i="38" s="1"/>
  <c r="P95" i="38"/>
  <c r="R95" i="38" s="1"/>
  <c r="P96" i="38"/>
  <c r="R96" i="38" s="1"/>
  <c r="P97" i="38"/>
  <c r="R97" i="38" s="1"/>
  <c r="P98" i="38"/>
  <c r="R98" i="38" s="1"/>
  <c r="P99" i="38"/>
  <c r="R99" i="38" s="1"/>
  <c r="P100" i="38"/>
  <c r="R100" i="38" s="1"/>
  <c r="P101" i="38"/>
  <c r="R101" i="38" s="1"/>
  <c r="P102" i="38"/>
  <c r="R102" i="38" s="1"/>
  <c r="P103" i="38"/>
  <c r="R103" i="38" s="1"/>
  <c r="P104" i="38"/>
  <c r="R104" i="38" s="1"/>
  <c r="P105" i="38"/>
  <c r="R105" i="38" s="1"/>
  <c r="P106" i="38"/>
  <c r="R106" i="38" s="1"/>
  <c r="P107" i="38"/>
  <c r="R107" i="38" s="1"/>
  <c r="P108" i="38"/>
  <c r="R108" i="38" s="1"/>
  <c r="P109" i="38"/>
  <c r="R109" i="38" s="1"/>
  <c r="P110" i="38"/>
  <c r="R110" i="38" s="1"/>
  <c r="P111" i="38"/>
  <c r="R111" i="38" s="1"/>
  <c r="P112" i="38"/>
  <c r="R112" i="38" s="1"/>
  <c r="P113" i="38"/>
  <c r="R113" i="38" s="1"/>
  <c r="P114" i="38"/>
  <c r="R114" i="38" s="1"/>
  <c r="P115" i="38"/>
  <c r="R115" i="38" s="1"/>
  <c r="P116" i="38"/>
  <c r="R116" i="38" s="1"/>
  <c r="P117" i="38"/>
  <c r="R117" i="38" s="1"/>
  <c r="P118" i="38"/>
  <c r="R118" i="38" s="1"/>
  <c r="P119" i="38"/>
  <c r="R119" i="38" s="1"/>
  <c r="P120" i="38"/>
  <c r="R120" i="38" s="1"/>
  <c r="P121" i="38"/>
  <c r="R121" i="38" s="1"/>
  <c r="P122" i="38"/>
  <c r="R122" i="38" s="1"/>
  <c r="P123" i="38"/>
  <c r="R123" i="38" s="1"/>
  <c r="P124" i="38"/>
  <c r="R124" i="38" s="1"/>
  <c r="P125" i="38"/>
  <c r="R125" i="38" s="1"/>
  <c r="P126" i="38"/>
  <c r="R126" i="38" s="1"/>
  <c r="P127" i="38"/>
  <c r="R127" i="38" s="1"/>
  <c r="P128" i="38"/>
  <c r="R128" i="38" s="1"/>
  <c r="P129" i="38"/>
  <c r="R129" i="38" s="1"/>
  <c r="P130" i="38"/>
  <c r="R130" i="38" s="1"/>
  <c r="P131" i="38"/>
  <c r="R131" i="38" s="1"/>
  <c r="P132" i="38"/>
  <c r="R132" i="38" s="1"/>
  <c r="P133" i="38"/>
  <c r="R133" i="38" s="1"/>
  <c r="P134" i="38"/>
  <c r="R134" i="38" s="1"/>
  <c r="P135" i="38"/>
  <c r="R135" i="38" s="1"/>
  <c r="P136" i="38"/>
  <c r="R136" i="38" s="1"/>
  <c r="P137" i="38"/>
  <c r="R137" i="38" s="1"/>
  <c r="P138" i="38"/>
  <c r="R138" i="38" s="1"/>
  <c r="P139" i="38"/>
  <c r="R139" i="38" s="1"/>
  <c r="P140" i="38"/>
  <c r="R140" i="38" s="1"/>
  <c r="P141" i="38"/>
  <c r="R141" i="38" s="1"/>
  <c r="P142" i="38"/>
  <c r="R142" i="38" s="1"/>
  <c r="P143" i="38"/>
  <c r="R143" i="38" s="1"/>
  <c r="P144" i="38"/>
  <c r="R144" i="38" s="1"/>
  <c r="P145" i="38"/>
  <c r="R145" i="38" s="1"/>
  <c r="P146" i="38"/>
  <c r="R146" i="38" s="1"/>
  <c r="P147" i="38"/>
  <c r="R147" i="38" s="1"/>
  <c r="P148" i="38"/>
  <c r="R148" i="38" s="1"/>
  <c r="P149" i="38"/>
  <c r="R149" i="38" s="1"/>
  <c r="P150" i="38"/>
  <c r="R150" i="38" s="1"/>
  <c r="P151" i="38"/>
  <c r="R151" i="38" s="1"/>
  <c r="P152" i="38"/>
  <c r="R152" i="38" s="1"/>
  <c r="P153" i="38"/>
  <c r="R153" i="38" s="1"/>
  <c r="P154" i="38"/>
  <c r="R154" i="38" s="1"/>
  <c r="P155" i="38"/>
  <c r="R155" i="38" s="1"/>
  <c r="P156" i="38"/>
  <c r="R156" i="38" s="1"/>
  <c r="P157" i="38"/>
  <c r="R157" i="38" s="1"/>
  <c r="P158" i="38"/>
  <c r="R158" i="38" s="1"/>
  <c r="P159" i="38"/>
  <c r="R159" i="38" s="1"/>
  <c r="P160" i="38"/>
  <c r="R160" i="38" s="1"/>
  <c r="P161" i="38"/>
  <c r="R161" i="38" s="1"/>
  <c r="P162" i="38"/>
  <c r="R162" i="38" s="1"/>
  <c r="P163" i="38"/>
  <c r="R163" i="38" s="1"/>
  <c r="P164" i="38"/>
  <c r="R164" i="38" s="1"/>
  <c r="P165" i="38"/>
  <c r="R165" i="38" s="1"/>
  <c r="P166" i="38"/>
  <c r="R166" i="38" s="1"/>
  <c r="P167" i="38"/>
  <c r="R167" i="38" s="1"/>
  <c r="P168" i="38"/>
  <c r="R168" i="38" s="1"/>
  <c r="P169" i="38"/>
  <c r="R169" i="38" s="1"/>
  <c r="P170" i="38"/>
  <c r="R170" i="38" s="1"/>
  <c r="P171" i="38"/>
  <c r="R171" i="38" s="1"/>
  <c r="P172" i="38"/>
  <c r="R172" i="38" s="1"/>
  <c r="P173" i="38"/>
  <c r="R173" i="38" s="1"/>
  <c r="P174" i="38"/>
  <c r="R174" i="38" s="1"/>
  <c r="P175" i="38"/>
  <c r="R175" i="38" s="1"/>
  <c r="P176" i="38"/>
  <c r="R176" i="38" s="1"/>
  <c r="P177" i="38"/>
  <c r="R177" i="38" s="1"/>
  <c r="P178" i="38"/>
  <c r="R178" i="38" s="1"/>
  <c r="P179" i="38"/>
  <c r="R179" i="38" s="1"/>
  <c r="P180" i="38"/>
  <c r="R180" i="38" s="1"/>
  <c r="P181" i="38"/>
  <c r="R181" i="38" s="1"/>
  <c r="P182" i="38"/>
  <c r="R182" i="38" s="1"/>
  <c r="P183" i="38"/>
  <c r="R183" i="38" s="1"/>
  <c r="P184" i="38"/>
  <c r="R184" i="38" s="1"/>
  <c r="P185" i="38"/>
  <c r="R185" i="38" s="1"/>
  <c r="P186" i="38"/>
  <c r="R186" i="38" s="1"/>
  <c r="P187" i="38"/>
  <c r="R187" i="38" s="1"/>
  <c r="P188" i="38"/>
  <c r="R188" i="38" s="1"/>
  <c r="P189" i="38"/>
  <c r="R189" i="38" s="1"/>
  <c r="P190" i="38"/>
  <c r="R190" i="38" s="1"/>
  <c r="P191" i="38"/>
  <c r="R191" i="38" s="1"/>
  <c r="P192" i="38"/>
  <c r="R192" i="38" s="1"/>
  <c r="P193" i="38"/>
  <c r="R193" i="38" s="1"/>
  <c r="P194" i="38"/>
  <c r="R194" i="38" s="1"/>
  <c r="P195" i="38"/>
  <c r="R195" i="38" s="1"/>
  <c r="P196" i="38"/>
  <c r="R196" i="38" s="1"/>
  <c r="P197" i="38"/>
  <c r="R197" i="38" s="1"/>
  <c r="P198" i="38"/>
  <c r="R198" i="38" s="1"/>
  <c r="P199" i="38"/>
  <c r="R199" i="38" s="1"/>
  <c r="P200" i="38"/>
  <c r="R200" i="38" s="1"/>
  <c r="P201" i="38"/>
  <c r="R201" i="38" s="1"/>
  <c r="P202" i="38"/>
  <c r="R202" i="38" s="1"/>
  <c r="P203" i="38"/>
  <c r="R203" i="38" s="1"/>
  <c r="P204" i="38"/>
  <c r="R204" i="38" s="1"/>
  <c r="P205" i="38"/>
  <c r="R205" i="38" s="1"/>
  <c r="P206" i="38"/>
  <c r="R206" i="38" s="1"/>
  <c r="P207" i="38"/>
  <c r="R207" i="38" s="1"/>
  <c r="P208" i="38"/>
  <c r="R208" i="38" s="1"/>
  <c r="P209" i="38"/>
  <c r="R209" i="38" s="1"/>
  <c r="P210" i="38"/>
  <c r="R210" i="38" s="1"/>
  <c r="P211" i="38"/>
  <c r="R211" i="38" s="1"/>
  <c r="P212" i="38"/>
  <c r="R212" i="38" s="1"/>
  <c r="P213" i="38"/>
  <c r="R213" i="38" s="1"/>
  <c r="P214" i="38"/>
  <c r="R214" i="38" s="1"/>
  <c r="P215" i="38"/>
  <c r="R215" i="38" s="1"/>
  <c r="P216" i="38"/>
  <c r="R216" i="38" s="1"/>
  <c r="P217" i="38"/>
  <c r="R217" i="38" s="1"/>
  <c r="P218" i="38"/>
  <c r="R218" i="38" s="1"/>
  <c r="P219" i="38"/>
  <c r="R219" i="38" s="1"/>
  <c r="P220" i="38"/>
  <c r="R220" i="38" s="1"/>
  <c r="P221" i="38"/>
  <c r="R221" i="38" s="1"/>
  <c r="P222" i="38"/>
  <c r="R222" i="38" s="1"/>
  <c r="P223" i="38"/>
  <c r="R223" i="38" s="1"/>
  <c r="P224" i="38"/>
  <c r="R224" i="38" s="1"/>
  <c r="P225" i="38"/>
  <c r="R225" i="38" s="1"/>
  <c r="P226" i="38"/>
  <c r="R226" i="38" s="1"/>
  <c r="P227" i="38"/>
  <c r="R227" i="38" s="1"/>
  <c r="P228" i="38"/>
  <c r="R228" i="38" s="1"/>
  <c r="P229" i="38"/>
  <c r="R229" i="38" s="1"/>
  <c r="P230" i="38"/>
  <c r="R230" i="38" s="1"/>
  <c r="P231" i="38"/>
  <c r="R231" i="38" s="1"/>
  <c r="P232" i="38"/>
  <c r="R232" i="38" s="1"/>
  <c r="P233" i="38"/>
  <c r="R233" i="38" s="1"/>
  <c r="P234" i="38"/>
  <c r="R234" i="38" s="1"/>
  <c r="P235" i="38"/>
  <c r="R235" i="38" s="1"/>
  <c r="P236" i="38"/>
  <c r="R236" i="38" s="1"/>
  <c r="P237" i="38"/>
  <c r="R237" i="38" s="1"/>
  <c r="P238" i="38"/>
  <c r="R238" i="38" s="1"/>
  <c r="P239" i="38"/>
  <c r="R239" i="38" s="1"/>
  <c r="P240" i="38"/>
  <c r="R240" i="38" s="1"/>
  <c r="P241" i="38"/>
  <c r="R241" i="38" s="1"/>
  <c r="P242" i="38"/>
  <c r="R242" i="38" s="1"/>
  <c r="P243" i="38"/>
  <c r="R243" i="38" s="1"/>
  <c r="P244" i="38"/>
  <c r="R244" i="38" s="1"/>
  <c r="P245" i="38"/>
  <c r="R245" i="38" s="1"/>
  <c r="P246" i="38"/>
  <c r="R246" i="38" s="1"/>
  <c r="P247" i="38"/>
  <c r="R247" i="38" s="1"/>
  <c r="P248" i="38"/>
  <c r="R248" i="38" s="1"/>
  <c r="P249" i="38"/>
  <c r="R249" i="38" s="1"/>
  <c r="P250" i="38"/>
  <c r="R250" i="38" s="1"/>
  <c r="P251" i="38"/>
  <c r="R251" i="38" s="1"/>
  <c r="P252" i="38"/>
  <c r="R252" i="38" s="1"/>
  <c r="P253" i="38"/>
  <c r="R253" i="38" s="1"/>
  <c r="P254" i="38"/>
  <c r="R254" i="38" s="1"/>
  <c r="P255" i="38"/>
  <c r="R255" i="38" s="1"/>
  <c r="P256" i="38"/>
  <c r="R256" i="38" s="1"/>
  <c r="P257" i="38"/>
  <c r="R257" i="38" s="1"/>
  <c r="P258" i="38"/>
  <c r="R258" i="38" s="1"/>
  <c r="P259" i="38"/>
  <c r="R259" i="38" s="1"/>
  <c r="P260" i="38"/>
  <c r="R260" i="38" s="1"/>
  <c r="P261" i="38"/>
  <c r="R261" i="38" s="1"/>
  <c r="P262" i="38"/>
  <c r="R262" i="38" s="1"/>
  <c r="P263" i="38"/>
  <c r="R263" i="38" s="1"/>
  <c r="P264" i="38"/>
  <c r="R264" i="38" s="1"/>
  <c r="P265" i="38"/>
  <c r="R265" i="38" s="1"/>
  <c r="P266" i="38"/>
  <c r="R266" i="38" s="1"/>
  <c r="P267" i="38"/>
  <c r="R267" i="38" s="1"/>
  <c r="P268" i="38"/>
  <c r="R268" i="38" s="1"/>
  <c r="P269" i="38"/>
  <c r="R269" i="38" s="1"/>
  <c r="P270" i="38"/>
  <c r="R270" i="38" s="1"/>
  <c r="P271" i="38"/>
  <c r="R271" i="38" s="1"/>
  <c r="P272" i="38"/>
  <c r="R272" i="38" s="1"/>
  <c r="P273" i="38"/>
  <c r="R273" i="38" s="1"/>
  <c r="P274" i="38"/>
  <c r="R274" i="38" s="1"/>
  <c r="P275" i="38"/>
  <c r="R275" i="38" s="1"/>
  <c r="P276" i="38"/>
  <c r="R276" i="38" s="1"/>
  <c r="P277" i="38"/>
  <c r="R277" i="38" s="1"/>
  <c r="P278" i="38"/>
  <c r="R278" i="38" s="1"/>
  <c r="P279" i="38"/>
  <c r="R279" i="38" s="1"/>
  <c r="P280" i="38"/>
  <c r="R280" i="38" s="1"/>
  <c r="P281" i="38"/>
  <c r="R281" i="38" s="1"/>
  <c r="P282" i="38"/>
  <c r="R282" i="38" s="1"/>
  <c r="P283" i="38"/>
  <c r="R283" i="38" s="1"/>
  <c r="P284" i="38"/>
  <c r="R284" i="38" s="1"/>
  <c r="P285" i="38"/>
  <c r="R285" i="38" s="1"/>
  <c r="P286" i="38"/>
  <c r="R286" i="38" s="1"/>
  <c r="P287" i="38"/>
  <c r="R287" i="38" s="1"/>
  <c r="P288" i="38"/>
  <c r="R288" i="38" s="1"/>
  <c r="P289" i="38"/>
  <c r="R289" i="38" s="1"/>
  <c r="P290" i="38"/>
  <c r="R290" i="38" s="1"/>
  <c r="P291" i="38"/>
  <c r="R291" i="38" s="1"/>
  <c r="P292" i="38"/>
  <c r="R292" i="38" s="1"/>
  <c r="P293" i="38"/>
  <c r="R293" i="38" s="1"/>
  <c r="P294" i="38"/>
  <c r="R294" i="38" s="1"/>
  <c r="P295" i="38"/>
  <c r="R295" i="38" s="1"/>
  <c r="P296" i="38"/>
  <c r="R296" i="38" s="1"/>
  <c r="P297" i="38"/>
  <c r="R297" i="38" s="1"/>
  <c r="P298" i="38"/>
  <c r="R298" i="38" s="1"/>
  <c r="P299" i="38"/>
  <c r="R299" i="38" s="1"/>
  <c r="P300" i="38"/>
  <c r="R300" i="38" s="1"/>
  <c r="P301" i="38"/>
  <c r="R301" i="38" s="1"/>
  <c r="P302" i="38"/>
  <c r="R302" i="38" s="1"/>
  <c r="P303" i="38"/>
  <c r="R303" i="38" s="1"/>
  <c r="P304" i="38"/>
  <c r="R304" i="38" s="1"/>
  <c r="P305" i="38"/>
  <c r="R305" i="38" s="1"/>
  <c r="P306" i="38"/>
  <c r="R306" i="38" s="1"/>
  <c r="P307" i="38"/>
  <c r="R307" i="38" s="1"/>
  <c r="P308" i="38"/>
  <c r="R308" i="38" s="1"/>
  <c r="P309" i="38"/>
  <c r="R309" i="38" s="1"/>
  <c r="P310" i="38"/>
  <c r="R310" i="38" s="1"/>
  <c r="P311" i="38"/>
  <c r="R311" i="38" s="1"/>
  <c r="P312" i="38"/>
  <c r="R312" i="38" s="1"/>
  <c r="P313" i="38"/>
  <c r="R313" i="38" s="1"/>
  <c r="P314" i="38"/>
  <c r="R314" i="38" s="1"/>
  <c r="P315" i="38"/>
  <c r="R315" i="38" s="1"/>
  <c r="P316" i="38"/>
  <c r="R316" i="38" s="1"/>
  <c r="P317" i="38"/>
  <c r="R317" i="38" s="1"/>
  <c r="P318" i="38"/>
  <c r="R318" i="38" s="1"/>
  <c r="P319" i="38"/>
  <c r="R319" i="38" s="1"/>
  <c r="P320" i="38"/>
  <c r="R320" i="38" s="1"/>
  <c r="P321" i="38"/>
  <c r="R321" i="38" s="1"/>
  <c r="P322" i="38"/>
  <c r="R322" i="38" s="1"/>
  <c r="P323" i="38"/>
  <c r="R323" i="38" s="1"/>
  <c r="P324" i="38"/>
  <c r="R324" i="38" s="1"/>
  <c r="P325" i="38"/>
  <c r="R325" i="38" s="1"/>
  <c r="P326" i="38"/>
  <c r="R326" i="38" s="1"/>
  <c r="P327" i="38"/>
  <c r="R327" i="38" s="1"/>
  <c r="P328" i="38"/>
  <c r="R328" i="38" s="1"/>
  <c r="P329" i="38"/>
  <c r="R329" i="38" s="1"/>
  <c r="P330" i="38"/>
  <c r="R330" i="38" s="1"/>
  <c r="P331" i="38"/>
  <c r="R331" i="38" s="1"/>
  <c r="P332" i="38"/>
  <c r="R332" i="38" s="1"/>
  <c r="P333" i="38"/>
  <c r="R333" i="38" s="1"/>
  <c r="P334" i="38"/>
  <c r="R334" i="38" s="1"/>
  <c r="P335" i="38"/>
  <c r="R335" i="38" s="1"/>
  <c r="P336" i="38"/>
  <c r="R336" i="38" s="1"/>
  <c r="P337" i="38"/>
  <c r="R337" i="38" s="1"/>
  <c r="P338" i="38"/>
  <c r="R338" i="38" s="1"/>
  <c r="P339" i="38"/>
  <c r="R339" i="38" s="1"/>
  <c r="P340" i="38"/>
  <c r="R340" i="38" s="1"/>
  <c r="P341" i="38"/>
  <c r="R341" i="38" s="1"/>
  <c r="P342" i="38"/>
  <c r="R342" i="38" s="1"/>
  <c r="P343" i="38"/>
  <c r="R343" i="38" s="1"/>
  <c r="P344" i="38"/>
  <c r="R344" i="38" s="1"/>
  <c r="P345" i="38"/>
  <c r="R345" i="38" s="1"/>
  <c r="P346" i="38"/>
  <c r="R346" i="38" s="1"/>
  <c r="P347" i="38"/>
  <c r="R347" i="38" s="1"/>
  <c r="P348" i="38"/>
  <c r="R348" i="38" s="1"/>
  <c r="P349" i="38"/>
  <c r="R349" i="38" s="1"/>
  <c r="P350" i="38"/>
  <c r="R350" i="38" s="1"/>
  <c r="P351" i="38"/>
  <c r="R351" i="38" s="1"/>
  <c r="P352" i="38"/>
  <c r="R352" i="38" s="1"/>
  <c r="P353" i="38"/>
  <c r="R353" i="38" s="1"/>
  <c r="P354" i="38"/>
  <c r="R354" i="38" s="1"/>
  <c r="P355" i="38"/>
  <c r="R355" i="38" s="1"/>
  <c r="P356" i="38"/>
  <c r="R356" i="38" s="1"/>
  <c r="P357" i="38"/>
  <c r="R357" i="38" s="1"/>
  <c r="P358" i="38"/>
  <c r="R358" i="38" s="1"/>
  <c r="P359" i="38"/>
  <c r="R359" i="38" s="1"/>
  <c r="P360" i="38"/>
  <c r="R360" i="38" s="1"/>
  <c r="P361" i="38"/>
  <c r="R361" i="38" s="1"/>
  <c r="P362" i="38"/>
  <c r="R362" i="38" s="1"/>
  <c r="P363" i="38"/>
  <c r="R363" i="38" s="1"/>
  <c r="P364" i="38"/>
  <c r="R364" i="38" s="1"/>
  <c r="P365" i="38"/>
  <c r="R365" i="38" s="1"/>
  <c r="P366" i="38"/>
  <c r="R366" i="38" s="1"/>
  <c r="P367" i="38"/>
  <c r="R367" i="38" s="1"/>
  <c r="P368" i="38"/>
  <c r="R368" i="38" s="1"/>
  <c r="P369" i="38"/>
  <c r="R369" i="38" s="1"/>
  <c r="P370" i="38"/>
  <c r="R370" i="38" s="1"/>
  <c r="P371" i="38"/>
  <c r="R371" i="38" s="1"/>
  <c r="P372" i="38"/>
  <c r="R372" i="38" s="1"/>
  <c r="P373" i="38"/>
  <c r="R373" i="38" s="1"/>
  <c r="P374" i="38"/>
  <c r="R374" i="38" s="1"/>
  <c r="P375" i="38"/>
  <c r="R375" i="38" s="1"/>
  <c r="P376" i="38"/>
  <c r="R376" i="38" s="1"/>
  <c r="P377" i="38"/>
  <c r="R377" i="38" s="1"/>
  <c r="P378" i="38"/>
  <c r="R378" i="38" s="1"/>
  <c r="P379" i="38"/>
  <c r="R379" i="38" s="1"/>
  <c r="P380" i="38"/>
  <c r="R380" i="38" s="1"/>
  <c r="P381" i="38"/>
  <c r="R381" i="38" s="1"/>
  <c r="P382" i="38"/>
  <c r="R382" i="38" s="1"/>
  <c r="P383" i="38"/>
  <c r="R383" i="38" s="1"/>
  <c r="P384" i="38"/>
  <c r="R384" i="38" s="1"/>
  <c r="P385" i="38"/>
  <c r="R385" i="38" s="1"/>
  <c r="P386" i="38"/>
  <c r="R386" i="38" s="1"/>
  <c r="P387" i="38"/>
  <c r="R387" i="38" s="1"/>
  <c r="P388" i="38"/>
  <c r="R388" i="38" s="1"/>
  <c r="P389" i="38"/>
  <c r="R389" i="38" s="1"/>
  <c r="P390" i="38"/>
  <c r="R390" i="38" s="1"/>
  <c r="P391" i="38"/>
  <c r="R391" i="38" s="1"/>
  <c r="P392" i="38"/>
  <c r="R392" i="38" s="1"/>
  <c r="P393" i="38"/>
  <c r="R393" i="38" s="1"/>
  <c r="P394" i="38"/>
  <c r="R394" i="38" s="1"/>
  <c r="P395" i="38"/>
  <c r="R395" i="38" s="1"/>
  <c r="P396" i="38"/>
  <c r="R396" i="38" s="1"/>
  <c r="P397" i="38"/>
  <c r="R397" i="38" s="1"/>
  <c r="P398" i="38"/>
  <c r="R398" i="38" s="1"/>
  <c r="P399" i="38"/>
  <c r="R399" i="38" s="1"/>
  <c r="P400" i="38"/>
  <c r="R400" i="38" s="1"/>
  <c r="P401" i="38"/>
  <c r="R401" i="38" s="1"/>
  <c r="P402" i="38"/>
  <c r="R402" i="38" s="1"/>
  <c r="P403" i="38"/>
  <c r="R403" i="38" s="1"/>
  <c r="P404" i="38"/>
  <c r="R404" i="38" s="1"/>
  <c r="P405" i="38"/>
  <c r="R405" i="38" s="1"/>
  <c r="P406" i="38"/>
  <c r="R406" i="38" s="1"/>
  <c r="P407" i="38"/>
  <c r="R407" i="38" s="1"/>
  <c r="P408" i="38"/>
  <c r="R408" i="38" s="1"/>
  <c r="P409" i="38"/>
  <c r="R409" i="38" s="1"/>
  <c r="P410" i="38"/>
  <c r="R410" i="38" s="1"/>
  <c r="P411" i="38"/>
  <c r="R411" i="38" s="1"/>
  <c r="P412" i="38"/>
  <c r="R412" i="38" s="1"/>
  <c r="P413" i="38"/>
  <c r="R413" i="38" s="1"/>
  <c r="P414" i="38"/>
  <c r="R414" i="38" s="1"/>
  <c r="P415" i="38"/>
  <c r="R415" i="38" s="1"/>
  <c r="P416" i="38"/>
  <c r="R416" i="38" s="1"/>
  <c r="P417" i="38"/>
  <c r="R417" i="38" s="1"/>
  <c r="P418" i="38"/>
  <c r="R418" i="38" s="1"/>
  <c r="P419" i="38"/>
  <c r="R419" i="38" s="1"/>
  <c r="P420" i="38"/>
  <c r="R420" i="38" s="1"/>
  <c r="P421" i="38"/>
  <c r="R421" i="38" s="1"/>
  <c r="P422" i="38"/>
  <c r="R422" i="38" s="1"/>
  <c r="P423" i="38"/>
  <c r="R423" i="38" s="1"/>
  <c r="P424" i="38"/>
  <c r="R424" i="38" s="1"/>
  <c r="P425" i="38"/>
  <c r="R425" i="38" s="1"/>
  <c r="P426" i="38"/>
  <c r="R426" i="38" s="1"/>
  <c r="P427" i="38"/>
  <c r="R427" i="38" s="1"/>
  <c r="P428" i="38"/>
  <c r="R428" i="38" s="1"/>
  <c r="P429" i="38"/>
  <c r="R429" i="38" s="1"/>
  <c r="P430" i="38"/>
  <c r="R430" i="38" s="1"/>
  <c r="P431" i="38"/>
  <c r="R431" i="38" s="1"/>
  <c r="P432" i="38"/>
  <c r="R432" i="38" s="1"/>
  <c r="P433" i="38"/>
  <c r="R433" i="38" s="1"/>
  <c r="P434" i="38"/>
  <c r="R434" i="38" s="1"/>
  <c r="P435" i="38"/>
  <c r="R435" i="38" s="1"/>
  <c r="P436" i="38"/>
  <c r="R436" i="38" s="1"/>
  <c r="P437" i="38"/>
  <c r="R437" i="38" s="1"/>
  <c r="P438" i="38"/>
  <c r="R438" i="38" s="1"/>
  <c r="P439" i="38"/>
  <c r="R439" i="38" s="1"/>
  <c r="P440" i="38"/>
  <c r="R440" i="38" s="1"/>
  <c r="P441" i="38"/>
  <c r="R441" i="38" s="1"/>
  <c r="P442" i="38"/>
  <c r="R442" i="38" s="1"/>
  <c r="P443" i="38"/>
  <c r="R443" i="38" s="1"/>
  <c r="P444" i="38"/>
  <c r="R444" i="38" s="1"/>
  <c r="P445" i="38"/>
  <c r="R445" i="38" s="1"/>
  <c r="P446" i="38"/>
  <c r="R446" i="38" s="1"/>
  <c r="P447" i="38"/>
  <c r="R447" i="38" s="1"/>
  <c r="P448" i="38"/>
  <c r="R448" i="38" s="1"/>
  <c r="P449" i="38"/>
  <c r="R449" i="38" s="1"/>
  <c r="P450" i="38"/>
  <c r="R450" i="38" s="1"/>
  <c r="P451" i="38"/>
  <c r="R451" i="38" s="1"/>
  <c r="P452" i="38"/>
  <c r="R452" i="38" s="1"/>
  <c r="P453" i="38"/>
  <c r="R453" i="38" s="1"/>
  <c r="P454" i="38"/>
  <c r="R454" i="38" s="1"/>
  <c r="P455" i="38"/>
  <c r="R455" i="38" s="1"/>
  <c r="P456" i="38"/>
  <c r="R456" i="38" s="1"/>
  <c r="P457" i="38"/>
  <c r="R457" i="38" s="1"/>
  <c r="P458" i="38"/>
  <c r="R458" i="38" s="1"/>
  <c r="P459" i="38"/>
  <c r="R459" i="38" s="1"/>
  <c r="P460" i="38"/>
  <c r="R460" i="38" s="1"/>
  <c r="P461" i="38"/>
  <c r="R461" i="38" s="1"/>
  <c r="P462" i="38"/>
  <c r="R462" i="38" s="1"/>
  <c r="P463" i="38"/>
  <c r="R463" i="38" s="1"/>
  <c r="P464" i="38"/>
  <c r="R464" i="38" s="1"/>
  <c r="P465" i="38"/>
  <c r="R465" i="38" s="1"/>
  <c r="P466" i="38"/>
  <c r="R466" i="38" s="1"/>
  <c r="P467" i="38"/>
  <c r="R467" i="38" s="1"/>
  <c r="P468" i="38"/>
  <c r="R468" i="38" s="1"/>
  <c r="P469" i="38"/>
  <c r="R469" i="38" s="1"/>
  <c r="P470" i="38"/>
  <c r="R470" i="38" s="1"/>
  <c r="P471" i="38"/>
  <c r="R471" i="38" s="1"/>
  <c r="P472" i="38"/>
  <c r="R472" i="38" s="1"/>
  <c r="P473" i="38"/>
  <c r="R473" i="38" s="1"/>
  <c r="P474" i="38"/>
  <c r="R474" i="38" s="1"/>
  <c r="P475" i="38"/>
  <c r="R475" i="38" s="1"/>
  <c r="P476" i="38"/>
  <c r="R476" i="38" s="1"/>
  <c r="P477" i="38"/>
  <c r="R477" i="38" s="1"/>
  <c r="P478" i="38"/>
  <c r="R478" i="38" s="1"/>
  <c r="P479" i="38"/>
  <c r="R479" i="38" s="1"/>
  <c r="P480" i="38"/>
  <c r="R480" i="38" s="1"/>
  <c r="P481" i="38"/>
  <c r="R481" i="38" s="1"/>
  <c r="P482" i="38"/>
  <c r="R482" i="38" s="1"/>
  <c r="P483" i="38"/>
  <c r="R483" i="38" s="1"/>
  <c r="P484" i="38"/>
  <c r="R484" i="38" s="1"/>
  <c r="P485" i="38"/>
  <c r="R485" i="38" s="1"/>
  <c r="P486" i="38"/>
  <c r="R486" i="38" s="1"/>
  <c r="P487" i="38"/>
  <c r="R487" i="38" s="1"/>
  <c r="P488" i="38"/>
  <c r="R488" i="38" s="1"/>
  <c r="P489" i="38"/>
  <c r="R489" i="38" s="1"/>
  <c r="P490" i="38"/>
  <c r="R490" i="38" s="1"/>
  <c r="P491" i="38"/>
  <c r="R491" i="38" s="1"/>
  <c r="P492" i="38"/>
  <c r="R492" i="38" s="1"/>
  <c r="P493" i="38"/>
  <c r="R493" i="38" s="1"/>
  <c r="P494" i="38"/>
  <c r="R494" i="38" s="1"/>
  <c r="P495" i="38"/>
  <c r="R495" i="38" s="1"/>
  <c r="P496" i="38"/>
  <c r="R496" i="38" s="1"/>
  <c r="P497" i="38"/>
  <c r="R497" i="38" s="1"/>
  <c r="P498" i="38"/>
  <c r="R498" i="38" s="1"/>
  <c r="P499" i="38"/>
  <c r="R499" i="38" s="1"/>
  <c r="P500" i="38"/>
  <c r="R500" i="38" s="1"/>
  <c r="P501" i="38"/>
  <c r="R501" i="38" s="1"/>
  <c r="P502" i="38"/>
  <c r="R502" i="38" s="1"/>
  <c r="P503" i="38"/>
  <c r="R503" i="38" s="1"/>
  <c r="P504" i="38"/>
  <c r="R504" i="38" s="1"/>
  <c r="P505" i="38"/>
  <c r="R505" i="38" s="1"/>
  <c r="P506" i="38"/>
  <c r="R506" i="38" s="1"/>
  <c r="P507" i="38"/>
  <c r="R507" i="38" s="1"/>
  <c r="P508" i="38"/>
  <c r="R508" i="38" s="1"/>
  <c r="P509" i="38"/>
  <c r="R509" i="38" s="1"/>
  <c r="P510" i="38"/>
  <c r="R510" i="38" s="1"/>
  <c r="P511" i="38"/>
  <c r="R511" i="38" s="1"/>
  <c r="P512" i="38"/>
  <c r="R512" i="38" s="1"/>
  <c r="P513" i="38"/>
  <c r="R513" i="38" s="1"/>
  <c r="P514" i="38"/>
  <c r="R514" i="38" s="1"/>
  <c r="P515" i="38"/>
  <c r="R515" i="38" s="1"/>
  <c r="P516" i="38"/>
  <c r="R516" i="38" s="1"/>
  <c r="P517" i="38"/>
  <c r="R517" i="38" s="1"/>
  <c r="P518" i="38"/>
  <c r="R518" i="38" s="1"/>
  <c r="P519" i="38"/>
  <c r="R519" i="38" s="1"/>
  <c r="P520" i="38"/>
  <c r="R520" i="38" s="1"/>
  <c r="P521" i="38"/>
  <c r="R521" i="38" s="1"/>
  <c r="P522" i="38"/>
  <c r="R522" i="38" s="1"/>
  <c r="P523" i="38"/>
  <c r="R523" i="38" s="1"/>
  <c r="P524" i="38"/>
  <c r="R524" i="38" s="1"/>
  <c r="P525" i="38"/>
  <c r="R525" i="38" s="1"/>
  <c r="P526" i="38"/>
  <c r="R526" i="38" s="1"/>
  <c r="P527" i="38"/>
  <c r="R527" i="38" s="1"/>
  <c r="P528" i="38"/>
  <c r="R528" i="38" s="1"/>
  <c r="P529" i="38"/>
  <c r="R529" i="38" s="1"/>
  <c r="P530" i="38"/>
  <c r="R530" i="38" s="1"/>
  <c r="P531" i="38"/>
  <c r="R531" i="38" s="1"/>
  <c r="P532" i="38"/>
  <c r="R532" i="38" s="1"/>
  <c r="P533" i="38"/>
  <c r="R533" i="38" s="1"/>
  <c r="P534" i="38"/>
  <c r="R534" i="38" s="1"/>
  <c r="P535" i="38"/>
  <c r="R535" i="38" s="1"/>
  <c r="P536" i="38"/>
  <c r="R536" i="38" s="1"/>
  <c r="P537" i="38"/>
  <c r="R537" i="38" s="1"/>
  <c r="P538" i="38"/>
  <c r="R538" i="38" s="1"/>
  <c r="P539" i="38"/>
  <c r="R539" i="38" s="1"/>
  <c r="P540" i="38"/>
  <c r="R540" i="38" s="1"/>
  <c r="P541" i="38"/>
  <c r="R541" i="38" s="1"/>
  <c r="P542" i="38"/>
  <c r="R542" i="38" s="1"/>
  <c r="P543" i="38"/>
  <c r="R543" i="38" s="1"/>
  <c r="P544" i="38"/>
  <c r="R544" i="38" s="1"/>
  <c r="P545" i="38"/>
  <c r="R545" i="38" s="1"/>
  <c r="P546" i="38"/>
  <c r="R546" i="38" s="1"/>
  <c r="P547" i="38"/>
  <c r="R547" i="38" s="1"/>
  <c r="P548" i="38"/>
  <c r="R548" i="38" s="1"/>
  <c r="P549" i="38"/>
  <c r="R549" i="38" s="1"/>
  <c r="P550" i="38"/>
  <c r="R550" i="38" s="1"/>
  <c r="P551" i="38"/>
  <c r="R551" i="38" s="1"/>
  <c r="P552" i="38"/>
  <c r="R552" i="38" s="1"/>
  <c r="P553" i="38"/>
  <c r="R553" i="38" s="1"/>
  <c r="P554" i="38"/>
  <c r="R554" i="38" s="1"/>
  <c r="P555" i="38"/>
  <c r="R555" i="38" s="1"/>
  <c r="P556" i="38"/>
  <c r="R556" i="38" s="1"/>
  <c r="P557" i="38"/>
  <c r="R557" i="38" s="1"/>
  <c r="P558" i="38"/>
  <c r="R558" i="38" s="1"/>
  <c r="P559" i="38"/>
  <c r="R559" i="38" s="1"/>
  <c r="P560" i="38"/>
  <c r="R560" i="38" s="1"/>
  <c r="P561" i="38"/>
  <c r="R561" i="38" s="1"/>
  <c r="P562" i="38"/>
  <c r="R562" i="38" s="1"/>
  <c r="P563" i="38"/>
  <c r="R563" i="38" s="1"/>
  <c r="P564" i="38"/>
  <c r="R564" i="38" s="1"/>
  <c r="P565" i="38"/>
  <c r="R565" i="38" s="1"/>
  <c r="P566" i="38"/>
  <c r="R566" i="38" s="1"/>
  <c r="P567" i="38"/>
  <c r="R567" i="38" s="1"/>
  <c r="P568" i="38"/>
  <c r="R568" i="38" s="1"/>
  <c r="P569" i="38"/>
  <c r="R569" i="38" s="1"/>
  <c r="P570" i="38"/>
  <c r="R570" i="38" s="1"/>
  <c r="P571" i="38"/>
  <c r="R571" i="38" s="1"/>
  <c r="P572" i="38"/>
  <c r="R572" i="38" s="1"/>
  <c r="P573" i="38"/>
  <c r="R573" i="38" s="1"/>
  <c r="P574" i="38"/>
  <c r="R574" i="38" s="1"/>
  <c r="P575" i="38"/>
  <c r="R575" i="38" s="1"/>
  <c r="P576" i="38"/>
  <c r="R576" i="38" s="1"/>
  <c r="P577" i="38"/>
  <c r="R577" i="38" s="1"/>
  <c r="P578" i="38"/>
  <c r="R578" i="38" s="1"/>
  <c r="P579" i="38"/>
  <c r="R579" i="38" s="1"/>
  <c r="P580" i="38"/>
  <c r="R580" i="38" s="1"/>
  <c r="P581" i="38"/>
  <c r="R581" i="38" s="1"/>
  <c r="P582" i="38"/>
  <c r="R582" i="38" s="1"/>
  <c r="P583" i="38"/>
  <c r="R583" i="38" s="1"/>
  <c r="P584" i="38"/>
  <c r="R584" i="38" s="1"/>
  <c r="P585" i="38"/>
  <c r="R585" i="38" s="1"/>
  <c r="P586" i="38"/>
  <c r="R586" i="38" s="1"/>
  <c r="P587" i="38"/>
  <c r="R587" i="38" s="1"/>
  <c r="P588" i="38"/>
  <c r="R588" i="38" s="1"/>
  <c r="P589" i="38"/>
  <c r="R589" i="38" s="1"/>
  <c r="P590" i="38"/>
  <c r="R590" i="38" s="1"/>
  <c r="P591" i="38"/>
  <c r="R591" i="38" s="1"/>
  <c r="P592" i="38"/>
  <c r="R592" i="38" s="1"/>
  <c r="P593" i="38"/>
  <c r="R593" i="38" s="1"/>
  <c r="P594" i="38"/>
  <c r="R594" i="38" s="1"/>
  <c r="P595" i="38"/>
  <c r="R595" i="38" s="1"/>
  <c r="P596" i="38"/>
  <c r="R596" i="38" s="1"/>
  <c r="P597" i="38"/>
  <c r="R597" i="38" s="1"/>
  <c r="P598" i="38"/>
  <c r="R598" i="38" s="1"/>
  <c r="P599" i="38"/>
  <c r="R599" i="38" s="1"/>
  <c r="P600" i="38"/>
  <c r="R600" i="38" s="1"/>
  <c r="P601" i="38"/>
  <c r="R601" i="38" s="1"/>
  <c r="P602" i="38"/>
  <c r="R602" i="38" s="1"/>
  <c r="P603" i="38"/>
  <c r="R603" i="38" s="1"/>
  <c r="P604" i="38"/>
  <c r="R604" i="38" s="1"/>
  <c r="P605" i="38"/>
  <c r="R605" i="38" s="1"/>
  <c r="P606" i="38"/>
  <c r="R606" i="38" s="1"/>
  <c r="P607" i="38"/>
  <c r="R607" i="38" s="1"/>
  <c r="P608" i="38"/>
  <c r="R608" i="38" s="1"/>
  <c r="P609" i="38"/>
  <c r="R609" i="38" s="1"/>
  <c r="P610" i="38"/>
  <c r="R610" i="38" s="1"/>
  <c r="P611" i="38"/>
  <c r="R611" i="38" s="1"/>
  <c r="P612" i="38"/>
  <c r="R612" i="38" s="1"/>
  <c r="P613" i="38"/>
  <c r="R613" i="38" s="1"/>
  <c r="P614" i="38"/>
  <c r="R614" i="38" s="1"/>
  <c r="P615" i="38"/>
  <c r="R615" i="38" s="1"/>
  <c r="P616" i="38"/>
  <c r="R616" i="38" s="1"/>
  <c r="P617" i="38"/>
  <c r="R617" i="38" s="1"/>
  <c r="P618" i="38"/>
  <c r="R618" i="38" s="1"/>
  <c r="P619" i="38"/>
  <c r="R619" i="38" s="1"/>
  <c r="P620" i="38"/>
  <c r="R620" i="38" s="1"/>
  <c r="P621" i="38"/>
  <c r="R621" i="38" s="1"/>
  <c r="P622" i="38"/>
  <c r="R622" i="38" s="1"/>
  <c r="P623" i="38"/>
  <c r="R623" i="38" s="1"/>
  <c r="P624" i="38"/>
  <c r="R624" i="38" s="1"/>
  <c r="P625" i="38"/>
  <c r="R625" i="38" s="1"/>
  <c r="P626" i="38"/>
  <c r="R626" i="38" s="1"/>
  <c r="P627" i="38"/>
  <c r="R627" i="38" s="1"/>
  <c r="P628" i="38"/>
  <c r="R628" i="38" s="1"/>
  <c r="P629" i="38"/>
  <c r="R629" i="38" s="1"/>
  <c r="P630" i="38"/>
  <c r="R630" i="38" s="1"/>
  <c r="P631" i="38"/>
  <c r="R631" i="38" s="1"/>
  <c r="P632" i="38"/>
  <c r="R632" i="38" s="1"/>
  <c r="P633" i="38"/>
  <c r="R633" i="38" s="1"/>
  <c r="P634" i="38"/>
  <c r="R634" i="38" s="1"/>
  <c r="P635" i="38"/>
  <c r="R635" i="38" s="1"/>
  <c r="P636" i="38"/>
  <c r="R636" i="38" s="1"/>
  <c r="P637" i="38"/>
  <c r="R637" i="38" s="1"/>
  <c r="P638" i="38"/>
  <c r="R638" i="38" s="1"/>
  <c r="P639" i="38"/>
  <c r="R639" i="38" s="1"/>
  <c r="P640" i="38"/>
  <c r="R640" i="38" s="1"/>
  <c r="P641" i="38"/>
  <c r="R641" i="38" s="1"/>
  <c r="P642" i="38"/>
  <c r="R642" i="38" s="1"/>
  <c r="P643" i="38"/>
  <c r="R643" i="38" s="1"/>
  <c r="P644" i="38"/>
  <c r="R644" i="38" s="1"/>
  <c r="P645" i="38"/>
  <c r="R645" i="38" s="1"/>
  <c r="P646" i="38"/>
  <c r="R646" i="38" s="1"/>
  <c r="P647" i="38"/>
  <c r="R647" i="38" s="1"/>
  <c r="P648" i="38"/>
  <c r="R648" i="38" s="1"/>
  <c r="P649" i="38"/>
  <c r="R649" i="38" s="1"/>
  <c r="P650" i="38"/>
  <c r="R650" i="38" s="1"/>
  <c r="P651" i="38"/>
  <c r="R651" i="38" s="1"/>
  <c r="P652" i="38"/>
  <c r="R652" i="38" s="1"/>
  <c r="P653" i="38"/>
  <c r="R653" i="38" s="1"/>
  <c r="P654" i="38"/>
  <c r="R654" i="38" s="1"/>
  <c r="P655" i="38"/>
  <c r="R655" i="38" s="1"/>
  <c r="P656" i="38"/>
  <c r="R656" i="38" s="1"/>
  <c r="P657" i="38"/>
  <c r="R657" i="38" s="1"/>
  <c r="P658" i="38"/>
  <c r="R658" i="38" s="1"/>
  <c r="P659" i="38"/>
  <c r="R659" i="38" s="1"/>
  <c r="P660" i="38"/>
  <c r="R660" i="38" s="1"/>
  <c r="P661" i="38"/>
  <c r="R661" i="38" s="1"/>
  <c r="P662" i="38"/>
  <c r="R662" i="38" s="1"/>
  <c r="P663" i="38"/>
  <c r="R663" i="38" s="1"/>
  <c r="P664" i="38"/>
  <c r="R664" i="38" s="1"/>
  <c r="P665" i="38"/>
  <c r="R665" i="38" s="1"/>
  <c r="P666" i="38"/>
  <c r="R666" i="38" s="1"/>
  <c r="P667" i="38"/>
  <c r="R667" i="38" s="1"/>
  <c r="P668" i="38"/>
  <c r="R668" i="38" s="1"/>
  <c r="P669" i="38"/>
  <c r="R669" i="38" s="1"/>
  <c r="P670" i="38"/>
  <c r="R670" i="38" s="1"/>
  <c r="P671" i="38"/>
  <c r="R671" i="38" s="1"/>
  <c r="P672" i="38"/>
  <c r="R672" i="38" s="1"/>
  <c r="P673" i="38"/>
  <c r="R673" i="38" s="1"/>
  <c r="P674" i="38"/>
  <c r="R674" i="38" s="1"/>
  <c r="P675" i="38"/>
  <c r="R675" i="38" s="1"/>
  <c r="P676" i="38"/>
  <c r="R676" i="38" s="1"/>
  <c r="P677" i="38"/>
  <c r="R677" i="38" s="1"/>
  <c r="P678" i="38"/>
  <c r="R678" i="38" s="1"/>
  <c r="P679" i="38"/>
  <c r="R679" i="38" s="1"/>
  <c r="P680" i="38"/>
  <c r="R680" i="38" s="1"/>
  <c r="P681" i="38"/>
  <c r="R681" i="38" s="1"/>
  <c r="P682" i="38"/>
  <c r="R682" i="38" s="1"/>
  <c r="P683" i="38"/>
  <c r="R683" i="38" s="1"/>
  <c r="P684" i="38"/>
  <c r="R684" i="38" s="1"/>
  <c r="P685" i="38"/>
  <c r="R685" i="38" s="1"/>
  <c r="P686" i="38"/>
  <c r="R686" i="38" s="1"/>
  <c r="P687" i="38"/>
  <c r="R687" i="38" s="1"/>
  <c r="P688" i="38"/>
  <c r="R688" i="38" s="1"/>
  <c r="P689" i="38"/>
  <c r="R689" i="38" s="1"/>
  <c r="P690" i="38"/>
  <c r="R690" i="38" s="1"/>
  <c r="P691" i="38"/>
  <c r="R691" i="38" s="1"/>
  <c r="P692" i="38"/>
  <c r="R692" i="38" s="1"/>
  <c r="P693" i="38"/>
  <c r="R693" i="38" s="1"/>
  <c r="P694" i="38"/>
  <c r="R694" i="38" s="1"/>
  <c r="P695" i="38"/>
  <c r="R695" i="38" s="1"/>
  <c r="P696" i="38"/>
  <c r="R696" i="38" s="1"/>
  <c r="P697" i="38"/>
  <c r="R697" i="38" s="1"/>
  <c r="P698" i="38"/>
  <c r="R698" i="38" s="1"/>
  <c r="P699" i="38"/>
  <c r="R699" i="38" s="1"/>
  <c r="P700" i="38"/>
  <c r="R700" i="38" s="1"/>
  <c r="P701" i="38"/>
  <c r="R701" i="38" s="1"/>
  <c r="P702" i="38"/>
  <c r="R702" i="38" s="1"/>
  <c r="P703" i="38"/>
  <c r="R703" i="38" s="1"/>
  <c r="P704" i="38"/>
  <c r="R704" i="38" s="1"/>
  <c r="P705" i="38"/>
  <c r="R705" i="38" s="1"/>
  <c r="P706" i="38"/>
  <c r="R706" i="38" s="1"/>
  <c r="P707" i="38"/>
  <c r="R707" i="38" s="1"/>
  <c r="P708" i="38"/>
  <c r="R708" i="38" s="1"/>
  <c r="P709" i="38"/>
  <c r="R709" i="38" s="1"/>
  <c r="P710" i="38"/>
  <c r="R710" i="38" s="1"/>
  <c r="P711" i="38"/>
  <c r="R711" i="38" s="1"/>
  <c r="P712" i="38"/>
  <c r="R712" i="38" s="1"/>
  <c r="P713" i="38"/>
  <c r="R713" i="38" s="1"/>
  <c r="P714" i="38"/>
  <c r="R714" i="38" s="1"/>
  <c r="P715" i="38"/>
  <c r="R715" i="38" s="1"/>
  <c r="P716" i="38"/>
  <c r="R716" i="38" s="1"/>
  <c r="P717" i="38"/>
  <c r="R717" i="38" s="1"/>
  <c r="P718" i="38"/>
  <c r="R718" i="38" s="1"/>
  <c r="P719" i="38"/>
  <c r="R719" i="38" s="1"/>
  <c r="P720" i="38"/>
  <c r="R720" i="38" s="1"/>
  <c r="P721" i="38"/>
  <c r="R721" i="38" s="1"/>
  <c r="P722" i="38"/>
  <c r="R722" i="38" s="1"/>
  <c r="P723" i="38"/>
  <c r="R723" i="38" s="1"/>
  <c r="P724" i="38"/>
  <c r="R724" i="38" s="1"/>
  <c r="P725" i="38"/>
  <c r="R725" i="38" s="1"/>
  <c r="P726" i="38"/>
  <c r="R726" i="38" s="1"/>
  <c r="P727" i="38"/>
  <c r="R727" i="38" s="1"/>
  <c r="P728" i="38"/>
  <c r="R728" i="38" s="1"/>
  <c r="P729" i="38"/>
  <c r="R729" i="38" s="1"/>
  <c r="P730" i="38"/>
  <c r="R730" i="38" s="1"/>
  <c r="P731" i="38"/>
  <c r="R731" i="38" s="1"/>
  <c r="P732" i="38"/>
  <c r="R732" i="38" s="1"/>
  <c r="P733" i="38"/>
  <c r="R733" i="38" s="1"/>
  <c r="P734" i="38"/>
  <c r="R734" i="38" s="1"/>
  <c r="P735" i="38"/>
  <c r="R735" i="38" s="1"/>
  <c r="P736" i="38"/>
  <c r="R736" i="38" s="1"/>
  <c r="P737" i="38"/>
  <c r="R737" i="38" s="1"/>
  <c r="P738" i="38"/>
  <c r="R738" i="38" s="1"/>
  <c r="P739" i="38"/>
  <c r="R739" i="38" s="1"/>
  <c r="P740" i="38"/>
  <c r="R740" i="38" s="1"/>
  <c r="P741" i="38"/>
  <c r="R741" i="38" s="1"/>
  <c r="P742" i="38"/>
  <c r="R742" i="38" s="1"/>
  <c r="P743" i="38"/>
  <c r="R743" i="38" s="1"/>
  <c r="P744" i="38"/>
  <c r="R744" i="38" s="1"/>
  <c r="P745" i="38"/>
  <c r="R745" i="38" s="1"/>
  <c r="P746" i="38"/>
  <c r="R746" i="38" s="1"/>
  <c r="P747" i="38"/>
  <c r="R747" i="38" s="1"/>
  <c r="P748" i="38"/>
  <c r="R748" i="38" s="1"/>
  <c r="P749" i="38"/>
  <c r="R749" i="38" s="1"/>
  <c r="P750" i="38"/>
  <c r="R750" i="38" s="1"/>
  <c r="P751" i="38"/>
  <c r="R751" i="38" s="1"/>
  <c r="P752" i="38"/>
  <c r="R752" i="38" s="1"/>
  <c r="P753" i="38"/>
  <c r="R753" i="38" s="1"/>
  <c r="P754" i="38"/>
  <c r="R754" i="38" s="1"/>
  <c r="P755" i="38"/>
  <c r="R755" i="38" s="1"/>
  <c r="P756" i="38"/>
  <c r="R756" i="38" s="1"/>
  <c r="P757" i="38"/>
  <c r="R757" i="38" s="1"/>
  <c r="P758" i="38"/>
  <c r="R758" i="38" s="1"/>
  <c r="P759" i="38"/>
  <c r="R759" i="38" s="1"/>
  <c r="P760" i="38"/>
  <c r="R760" i="38" s="1"/>
  <c r="P761" i="38"/>
  <c r="R761" i="38" s="1"/>
  <c r="P762" i="38"/>
  <c r="R762" i="38" s="1"/>
  <c r="P763" i="38"/>
  <c r="R763" i="38" s="1"/>
  <c r="P764" i="38"/>
  <c r="R764" i="38" s="1"/>
  <c r="P765" i="38"/>
  <c r="R765" i="38" s="1"/>
  <c r="P766" i="38"/>
  <c r="R766" i="38" s="1"/>
  <c r="P767" i="38"/>
  <c r="R767" i="38" s="1"/>
  <c r="P768" i="38"/>
  <c r="R768" i="38" s="1"/>
  <c r="P769" i="38"/>
  <c r="R769" i="38" s="1"/>
  <c r="P770" i="38"/>
  <c r="R770" i="38" s="1"/>
  <c r="P771" i="38"/>
  <c r="R771" i="38" s="1"/>
  <c r="P772" i="38"/>
  <c r="R772" i="38" s="1"/>
  <c r="P773" i="38"/>
  <c r="R773" i="38" s="1"/>
  <c r="P774" i="38"/>
  <c r="R774" i="38" s="1"/>
  <c r="P775" i="38"/>
  <c r="R775" i="38" s="1"/>
  <c r="P776" i="38"/>
  <c r="R776" i="38" s="1"/>
  <c r="P777" i="38"/>
  <c r="R777" i="38" s="1"/>
  <c r="P778" i="38"/>
  <c r="R778" i="38" s="1"/>
  <c r="P779" i="38"/>
  <c r="R779" i="38" s="1"/>
  <c r="P780" i="38"/>
  <c r="R780" i="38" s="1"/>
  <c r="P781" i="38"/>
  <c r="R781" i="38" s="1"/>
  <c r="P782" i="38"/>
  <c r="R782" i="38" s="1"/>
  <c r="P783" i="38"/>
  <c r="R783" i="38" s="1"/>
  <c r="P784" i="38"/>
  <c r="R784" i="38" s="1"/>
  <c r="P785" i="38"/>
  <c r="R785" i="38" s="1"/>
  <c r="P786" i="38"/>
  <c r="R786" i="38" s="1"/>
  <c r="P787" i="38"/>
  <c r="R787" i="38" s="1"/>
  <c r="P788" i="38"/>
  <c r="R788" i="38" s="1"/>
  <c r="P789" i="38"/>
  <c r="R789" i="38" s="1"/>
  <c r="P790" i="38"/>
  <c r="R790" i="38" s="1"/>
  <c r="P791" i="38"/>
  <c r="R791" i="38" s="1"/>
  <c r="P792" i="38"/>
  <c r="R792" i="38" s="1"/>
  <c r="P793" i="38"/>
  <c r="R793" i="38" s="1"/>
  <c r="P794" i="38"/>
  <c r="R794" i="38" s="1"/>
  <c r="P795" i="38"/>
  <c r="R795" i="38" s="1"/>
  <c r="P796" i="38"/>
  <c r="R796" i="38" s="1"/>
  <c r="P797" i="38"/>
  <c r="R797" i="38" s="1"/>
  <c r="P798" i="38"/>
  <c r="R798" i="38" s="1"/>
  <c r="P799" i="38"/>
  <c r="R799" i="38" s="1"/>
  <c r="P800" i="38"/>
  <c r="R800" i="38" s="1"/>
  <c r="P801" i="38"/>
  <c r="R801" i="38" s="1"/>
  <c r="P802" i="38"/>
  <c r="R802" i="38" s="1"/>
  <c r="P803" i="38"/>
  <c r="R803" i="38" s="1"/>
  <c r="P804" i="38"/>
  <c r="R804" i="38" s="1"/>
  <c r="P805" i="38"/>
  <c r="R805" i="38" s="1"/>
  <c r="P806" i="38"/>
  <c r="R806" i="38" s="1"/>
  <c r="P807" i="38"/>
  <c r="R807" i="38" s="1"/>
  <c r="P808" i="38"/>
  <c r="R808" i="38" s="1"/>
  <c r="P809" i="38"/>
  <c r="R809" i="38" s="1"/>
  <c r="P810" i="38"/>
  <c r="R810" i="38" s="1"/>
  <c r="P811" i="38"/>
  <c r="R811" i="38" s="1"/>
  <c r="P812" i="38"/>
  <c r="R812" i="38" s="1"/>
  <c r="P813" i="38"/>
  <c r="R813" i="38" s="1"/>
  <c r="P814" i="38"/>
  <c r="R814" i="38" s="1"/>
  <c r="P815" i="38"/>
  <c r="R815" i="38" s="1"/>
  <c r="P816" i="38"/>
  <c r="R816" i="38" s="1"/>
  <c r="P817" i="38"/>
  <c r="R817" i="38" s="1"/>
  <c r="P818" i="38"/>
  <c r="R818" i="38" s="1"/>
  <c r="P819" i="38"/>
  <c r="R819" i="38" s="1"/>
  <c r="P820" i="38"/>
  <c r="R820" i="38" s="1"/>
  <c r="P821" i="38"/>
  <c r="R821" i="38" s="1"/>
  <c r="P822" i="38"/>
  <c r="R822" i="38" s="1"/>
  <c r="P823" i="38"/>
  <c r="R823" i="38" s="1"/>
  <c r="P824" i="38"/>
  <c r="R824" i="38" s="1"/>
  <c r="P825" i="38"/>
  <c r="R825" i="38" s="1"/>
  <c r="P826" i="38"/>
  <c r="R826" i="38" s="1"/>
  <c r="P827" i="38"/>
  <c r="R827" i="38" s="1"/>
  <c r="P828" i="38"/>
  <c r="R828" i="38" s="1"/>
  <c r="P829" i="38"/>
  <c r="R829" i="38" s="1"/>
  <c r="P830" i="38"/>
  <c r="R830" i="38" s="1"/>
  <c r="P831" i="38"/>
  <c r="R831" i="38" s="1"/>
  <c r="P832" i="38"/>
  <c r="R832" i="38" s="1"/>
  <c r="P833" i="38"/>
  <c r="R833" i="38" s="1"/>
  <c r="P834" i="38"/>
  <c r="R834" i="38" s="1"/>
  <c r="P835" i="38"/>
  <c r="R835" i="38" s="1"/>
  <c r="P836" i="38"/>
  <c r="R836" i="38" s="1"/>
  <c r="P837" i="38"/>
  <c r="R837" i="38" s="1"/>
  <c r="P838" i="38"/>
  <c r="R838" i="38" s="1"/>
  <c r="P839" i="38"/>
  <c r="R839" i="38" s="1"/>
  <c r="P840" i="38"/>
  <c r="R840" i="38" s="1"/>
  <c r="P841" i="38"/>
  <c r="R841" i="38" s="1"/>
  <c r="P842" i="38"/>
  <c r="R842" i="38" s="1"/>
  <c r="P843" i="38"/>
  <c r="R843" i="38" s="1"/>
  <c r="P844" i="38"/>
  <c r="R844" i="38" s="1"/>
  <c r="P845" i="38"/>
  <c r="R845" i="38" s="1"/>
  <c r="P846" i="38"/>
  <c r="R846" i="38" s="1"/>
  <c r="P847" i="38"/>
  <c r="R847" i="38" s="1"/>
  <c r="P848" i="38"/>
  <c r="R848" i="38" s="1"/>
  <c r="P849" i="38"/>
  <c r="R849" i="38" s="1"/>
  <c r="P850" i="38"/>
  <c r="R850" i="38" s="1"/>
  <c r="P851" i="38"/>
  <c r="R851" i="38" s="1"/>
  <c r="P852" i="38"/>
  <c r="R852" i="38" s="1"/>
  <c r="P853" i="38"/>
  <c r="R853" i="38" s="1"/>
  <c r="P854" i="38"/>
  <c r="R854" i="38" s="1"/>
  <c r="P855" i="38"/>
  <c r="R855" i="38" s="1"/>
  <c r="P856" i="38"/>
  <c r="R856" i="38" s="1"/>
  <c r="P857" i="38"/>
  <c r="R857" i="38" s="1"/>
  <c r="P858" i="38"/>
  <c r="R858" i="38" s="1"/>
  <c r="P859" i="38"/>
  <c r="R859" i="38" s="1"/>
  <c r="P860" i="38"/>
  <c r="R860" i="38" s="1"/>
  <c r="P861" i="38"/>
  <c r="R861" i="38" s="1"/>
  <c r="P862" i="38"/>
  <c r="R862" i="38" s="1"/>
  <c r="P863" i="38"/>
  <c r="R863" i="38" s="1"/>
  <c r="P864" i="38"/>
  <c r="R864" i="38" s="1"/>
  <c r="P865" i="38"/>
  <c r="R865" i="38" s="1"/>
  <c r="P866" i="38"/>
  <c r="R866" i="38" s="1"/>
  <c r="P867" i="38"/>
  <c r="R867" i="38" s="1"/>
  <c r="P868" i="38"/>
  <c r="R868" i="38" s="1"/>
  <c r="P869" i="38"/>
  <c r="R869" i="38" s="1"/>
  <c r="P870" i="38"/>
  <c r="R870" i="38" s="1"/>
  <c r="P871" i="38"/>
  <c r="R871" i="38" s="1"/>
  <c r="P872" i="38"/>
  <c r="R872" i="38" s="1"/>
  <c r="P873" i="38"/>
  <c r="R873" i="38" s="1"/>
  <c r="P874" i="38"/>
  <c r="R874" i="38" s="1"/>
  <c r="P875" i="38"/>
  <c r="R875" i="38" s="1"/>
  <c r="P876" i="38"/>
  <c r="R876" i="38" s="1"/>
  <c r="P877" i="38"/>
  <c r="R877" i="38" s="1"/>
  <c r="P878" i="38"/>
  <c r="R878" i="38" s="1"/>
  <c r="P879" i="38"/>
  <c r="R879" i="38" s="1"/>
  <c r="P880" i="38"/>
  <c r="R880" i="38" s="1"/>
  <c r="P881" i="38"/>
  <c r="R881" i="38" s="1"/>
  <c r="P882" i="38"/>
  <c r="R882" i="38" s="1"/>
  <c r="P883" i="38"/>
  <c r="R883" i="38" s="1"/>
  <c r="P884" i="38"/>
  <c r="R884" i="38" s="1"/>
  <c r="P885" i="38"/>
  <c r="R885" i="38" s="1"/>
  <c r="P886" i="38"/>
  <c r="R886" i="38" s="1"/>
  <c r="P887" i="38"/>
  <c r="R887" i="38" s="1"/>
  <c r="P888" i="38"/>
  <c r="R888" i="38" s="1"/>
  <c r="P889" i="38"/>
  <c r="R889" i="38" s="1"/>
  <c r="P890" i="38"/>
  <c r="R890" i="38" s="1"/>
  <c r="P891" i="38"/>
  <c r="R891" i="38" s="1"/>
  <c r="P892" i="38"/>
  <c r="R892" i="38" s="1"/>
  <c r="P893" i="38"/>
  <c r="R893" i="38" s="1"/>
  <c r="P894" i="38"/>
  <c r="R894" i="38" s="1"/>
  <c r="P895" i="38"/>
  <c r="R895" i="38" s="1"/>
  <c r="P896" i="38"/>
  <c r="R896" i="38" s="1"/>
  <c r="P897" i="38"/>
  <c r="R897" i="38" s="1"/>
  <c r="P898" i="38"/>
  <c r="R898" i="38" s="1"/>
  <c r="P899" i="38"/>
  <c r="R899" i="38" s="1"/>
  <c r="P900" i="38"/>
  <c r="R900" i="38" s="1"/>
  <c r="P901" i="38"/>
  <c r="R901" i="38" s="1"/>
  <c r="P902" i="38"/>
  <c r="R902" i="38" s="1"/>
  <c r="P903" i="38"/>
  <c r="R903" i="38" s="1"/>
  <c r="P904" i="38"/>
  <c r="R904" i="38" s="1"/>
  <c r="P905" i="38"/>
  <c r="R905" i="38" s="1"/>
  <c r="P906" i="38"/>
  <c r="R906" i="38" s="1"/>
  <c r="P907" i="38"/>
  <c r="R907" i="38" s="1"/>
  <c r="P908" i="38"/>
  <c r="R908" i="38" s="1"/>
  <c r="P909" i="38"/>
  <c r="R909" i="38" s="1"/>
  <c r="P910" i="38"/>
  <c r="R910" i="38" s="1"/>
  <c r="P911" i="38"/>
  <c r="R911" i="38" s="1"/>
  <c r="P912" i="38"/>
  <c r="R912" i="38" s="1"/>
  <c r="P913" i="38"/>
  <c r="R913" i="38" s="1"/>
  <c r="P914" i="38"/>
  <c r="R914" i="38" s="1"/>
  <c r="P915" i="38"/>
  <c r="R915" i="38" s="1"/>
  <c r="P916" i="38"/>
  <c r="R916" i="38" s="1"/>
  <c r="P917" i="38"/>
  <c r="R917" i="38" s="1"/>
  <c r="P918" i="38"/>
  <c r="R918" i="38" s="1"/>
  <c r="P919" i="38"/>
  <c r="R919" i="38" s="1"/>
  <c r="P920" i="38"/>
  <c r="R920" i="38" s="1"/>
  <c r="P921" i="38"/>
  <c r="R921" i="38" s="1"/>
  <c r="P922" i="38"/>
  <c r="R922" i="38" s="1"/>
  <c r="P923" i="38"/>
  <c r="R923" i="38" s="1"/>
  <c r="P924" i="38"/>
  <c r="R924" i="38" s="1"/>
  <c r="P925" i="38"/>
  <c r="R925" i="38" s="1"/>
  <c r="P926" i="38"/>
  <c r="R926" i="38" s="1"/>
  <c r="P927" i="38"/>
  <c r="R927" i="38" s="1"/>
  <c r="P928" i="38"/>
  <c r="R928" i="38" s="1"/>
  <c r="P929" i="38"/>
  <c r="R929" i="38" s="1"/>
  <c r="P930" i="38"/>
  <c r="R930" i="38" s="1"/>
  <c r="P931" i="38"/>
  <c r="R931" i="38" s="1"/>
  <c r="P932" i="38"/>
  <c r="R932" i="38" s="1"/>
  <c r="P933" i="38"/>
  <c r="R933" i="38" s="1"/>
  <c r="P934" i="38"/>
  <c r="R934" i="38" s="1"/>
  <c r="P935" i="38"/>
  <c r="R935" i="38" s="1"/>
  <c r="P936" i="38"/>
  <c r="R936" i="38" s="1"/>
  <c r="P937" i="38"/>
  <c r="R937" i="38" s="1"/>
  <c r="P938" i="38"/>
  <c r="R938" i="38" s="1"/>
  <c r="P939" i="38"/>
  <c r="R939" i="38" s="1"/>
  <c r="P940" i="38"/>
  <c r="R940" i="38" s="1"/>
  <c r="P941" i="38"/>
  <c r="R941" i="38" s="1"/>
  <c r="P942" i="38"/>
  <c r="R942" i="38" s="1"/>
  <c r="P943" i="38"/>
  <c r="R943" i="38" s="1"/>
  <c r="P944" i="38"/>
  <c r="R944" i="38" s="1"/>
  <c r="P945" i="38"/>
  <c r="R945" i="38" s="1"/>
  <c r="P946" i="38"/>
  <c r="R946" i="38" s="1"/>
  <c r="P947" i="38"/>
  <c r="R947" i="38" s="1"/>
  <c r="P948" i="38"/>
  <c r="R948" i="38" s="1"/>
  <c r="P949" i="38"/>
  <c r="R949" i="38" s="1"/>
  <c r="P950" i="38"/>
  <c r="R950" i="38" s="1"/>
  <c r="P951" i="38"/>
  <c r="R951" i="38" s="1"/>
  <c r="P952" i="38"/>
  <c r="R952" i="38" s="1"/>
  <c r="P953" i="38"/>
  <c r="R953" i="38" s="1"/>
  <c r="P954" i="38"/>
  <c r="R954" i="38" s="1"/>
  <c r="P955" i="38"/>
  <c r="R955" i="38" s="1"/>
  <c r="P956" i="38"/>
  <c r="R956" i="38" s="1"/>
  <c r="P957" i="38"/>
  <c r="R957" i="38" s="1"/>
  <c r="P958" i="38"/>
  <c r="R958" i="38" s="1"/>
  <c r="P959" i="38"/>
  <c r="R959" i="38" s="1"/>
  <c r="P960" i="38"/>
  <c r="R960" i="38" s="1"/>
  <c r="P961" i="38"/>
  <c r="R961" i="38" s="1"/>
  <c r="P962" i="38"/>
  <c r="R962" i="38" s="1"/>
  <c r="P963" i="38"/>
  <c r="R963" i="38" s="1"/>
  <c r="P964" i="38"/>
  <c r="R964" i="38" s="1"/>
  <c r="P965" i="38"/>
  <c r="R965" i="38" s="1"/>
  <c r="P966" i="38"/>
  <c r="R966" i="38" s="1"/>
  <c r="P967" i="38"/>
  <c r="R967" i="38" s="1"/>
  <c r="P968" i="38"/>
  <c r="R968" i="38" s="1"/>
  <c r="P969" i="38"/>
  <c r="R969" i="38" s="1"/>
  <c r="P970" i="38"/>
  <c r="R970" i="38" s="1"/>
  <c r="P971" i="38"/>
  <c r="R971" i="38" s="1"/>
  <c r="P972" i="38"/>
  <c r="R972" i="38" s="1"/>
  <c r="P973" i="38"/>
  <c r="R973" i="38" s="1"/>
  <c r="P974" i="38"/>
  <c r="R974" i="38" s="1"/>
  <c r="P975" i="38"/>
  <c r="R975" i="38" s="1"/>
  <c r="P976" i="38"/>
  <c r="R976" i="38" s="1"/>
  <c r="P977" i="38"/>
  <c r="R977" i="38" s="1"/>
  <c r="P978" i="38"/>
  <c r="R978" i="38" s="1"/>
  <c r="P979" i="38"/>
  <c r="R979" i="38" s="1"/>
  <c r="P980" i="38"/>
  <c r="R980" i="38" s="1"/>
  <c r="P981" i="38"/>
  <c r="R981" i="38" s="1"/>
  <c r="P982" i="38"/>
  <c r="R982" i="38" s="1"/>
  <c r="P983" i="38"/>
  <c r="R983" i="38" s="1"/>
  <c r="P984" i="38"/>
  <c r="R984" i="38" s="1"/>
  <c r="P985" i="38"/>
  <c r="R985" i="38" s="1"/>
  <c r="P986" i="38"/>
  <c r="R986" i="38" s="1"/>
  <c r="P987" i="38"/>
  <c r="R987" i="38" s="1"/>
  <c r="P988" i="38"/>
  <c r="R988" i="38" s="1"/>
  <c r="P989" i="38"/>
  <c r="R989" i="38" s="1"/>
  <c r="P990" i="38"/>
  <c r="R990" i="38" s="1"/>
  <c r="P991" i="38"/>
  <c r="R991" i="38" s="1"/>
  <c r="P992" i="38"/>
  <c r="R992" i="38" s="1"/>
  <c r="P993" i="38"/>
  <c r="R993" i="38" s="1"/>
  <c r="P994" i="38"/>
  <c r="R994" i="38" s="1"/>
  <c r="P995" i="38"/>
  <c r="R995" i="38" s="1"/>
  <c r="P996" i="38"/>
  <c r="R996" i="38" s="1"/>
  <c r="P997" i="38"/>
  <c r="R997" i="38" s="1"/>
  <c r="P998" i="38"/>
  <c r="R998" i="38" s="1"/>
  <c r="P999" i="38"/>
  <c r="R999" i="38" s="1"/>
  <c r="P1000" i="38"/>
  <c r="R1000" i="38" s="1"/>
  <c r="P1001" i="38"/>
  <c r="R1001" i="38" s="1"/>
  <c r="P1002" i="38"/>
  <c r="R1002" i="38" s="1"/>
  <c r="P1003" i="38"/>
  <c r="R1003" i="38" s="1"/>
  <c r="P1004" i="38"/>
  <c r="R1004" i="38" s="1"/>
  <c r="P1005" i="38"/>
  <c r="R1005" i="38" s="1"/>
  <c r="P1006" i="38"/>
  <c r="R1006" i="38" s="1"/>
  <c r="P1007" i="38"/>
  <c r="R1007" i="38" s="1"/>
  <c r="P1008" i="38"/>
  <c r="R1008" i="38" s="1"/>
  <c r="P1009" i="38"/>
  <c r="R1009" i="38" s="1"/>
  <c r="P1010" i="38"/>
  <c r="R1010" i="38" s="1"/>
  <c r="P1011" i="38"/>
  <c r="R1011" i="38" s="1"/>
  <c r="P1012" i="38"/>
  <c r="R1012" i="38" s="1"/>
  <c r="P1013" i="38"/>
  <c r="R1013" i="38" s="1"/>
  <c r="P1014" i="38"/>
  <c r="R1014" i="38" s="1"/>
  <c r="P1015" i="38"/>
  <c r="R1015" i="38" s="1"/>
  <c r="P1016" i="38"/>
  <c r="R1016" i="38" s="1"/>
  <c r="P1017" i="38"/>
  <c r="R1017" i="38" s="1"/>
  <c r="P1018" i="38"/>
  <c r="R1018" i="38" s="1"/>
  <c r="P1019" i="38"/>
  <c r="R1019" i="38" s="1"/>
  <c r="P1020" i="38"/>
  <c r="R1020" i="38" s="1"/>
  <c r="P1021" i="38"/>
  <c r="R1021" i="38" s="1"/>
  <c r="P1022" i="38"/>
  <c r="R1022" i="38" s="1"/>
  <c r="P1023" i="38"/>
  <c r="R1023" i="38" s="1"/>
  <c r="P1024" i="38"/>
  <c r="R1024" i="38" s="1"/>
  <c r="P1025" i="38"/>
  <c r="R1025" i="38" s="1"/>
  <c r="P1026" i="38"/>
  <c r="R1026" i="38" s="1"/>
  <c r="P1027" i="38"/>
  <c r="R1027" i="38" s="1"/>
  <c r="P1028" i="38"/>
  <c r="R1028" i="38" s="1"/>
  <c r="P1029" i="38"/>
  <c r="R1029" i="38" s="1"/>
  <c r="P1030" i="38"/>
  <c r="R1030" i="38" s="1"/>
  <c r="P1031" i="38"/>
  <c r="R1031" i="38" s="1"/>
  <c r="P1032" i="38"/>
  <c r="R1032" i="38" s="1"/>
  <c r="P1033" i="38"/>
  <c r="R1033" i="38" s="1"/>
  <c r="P1034" i="38"/>
  <c r="R1034" i="38" s="1"/>
  <c r="P1035" i="38"/>
  <c r="R1035" i="38" s="1"/>
  <c r="P1036" i="38"/>
  <c r="R1036" i="38" s="1"/>
  <c r="P1037" i="38"/>
  <c r="R1037" i="38" s="1"/>
  <c r="P1038" i="38"/>
  <c r="R1038" i="38" s="1"/>
  <c r="P1039" i="38"/>
  <c r="R1039" i="38" s="1"/>
  <c r="P1040" i="38"/>
  <c r="R1040" i="38" s="1"/>
  <c r="P1041" i="38"/>
  <c r="R1041" i="38" s="1"/>
  <c r="P1042" i="38"/>
  <c r="R1042" i="38" s="1"/>
  <c r="P1043" i="38"/>
  <c r="R1043" i="38" s="1"/>
  <c r="P1044" i="38"/>
  <c r="R1044" i="38" s="1"/>
  <c r="P1045" i="38"/>
  <c r="R1045" i="38" s="1"/>
  <c r="P1046" i="38"/>
  <c r="R1046" i="38" s="1"/>
  <c r="P1047" i="38"/>
  <c r="R1047" i="38" s="1"/>
  <c r="P1048" i="38"/>
  <c r="R1048" i="38" s="1"/>
  <c r="P1049" i="38"/>
  <c r="R1049" i="38" s="1"/>
  <c r="P1050" i="38"/>
  <c r="R1050" i="38" s="1"/>
  <c r="P1051" i="38"/>
  <c r="R1051" i="38" s="1"/>
  <c r="P1052" i="38"/>
  <c r="R1052" i="38" s="1"/>
  <c r="P1053" i="38"/>
  <c r="R1053" i="38" s="1"/>
  <c r="P1054" i="38"/>
  <c r="R1054" i="38" s="1"/>
  <c r="P1055" i="38"/>
  <c r="R1055" i="38" s="1"/>
  <c r="P1056" i="38"/>
  <c r="R1056" i="38" s="1"/>
  <c r="P1057" i="38"/>
  <c r="R1057" i="38" s="1"/>
  <c r="P1058" i="38"/>
  <c r="R1058" i="38" s="1"/>
  <c r="P1059" i="38"/>
  <c r="R1059" i="38" s="1"/>
  <c r="P1060" i="38"/>
  <c r="R1060" i="38" s="1"/>
  <c r="P1061" i="38"/>
  <c r="R1061" i="38" s="1"/>
  <c r="P1062" i="38"/>
  <c r="R1062" i="38" s="1"/>
  <c r="P1063" i="38"/>
  <c r="R1063" i="38" s="1"/>
  <c r="P1064" i="38"/>
  <c r="R1064" i="38" s="1"/>
  <c r="P1065" i="38"/>
  <c r="R1065" i="38" s="1"/>
  <c r="P1066" i="38"/>
  <c r="R1066" i="38" s="1"/>
  <c r="P1067" i="38"/>
  <c r="R1067" i="38" s="1"/>
  <c r="P1068" i="38"/>
  <c r="R1068" i="38" s="1"/>
  <c r="P1069" i="38"/>
  <c r="R1069" i="38" s="1"/>
  <c r="P1070" i="38"/>
  <c r="R1070" i="38" s="1"/>
  <c r="P1071" i="38"/>
  <c r="R1071" i="38" s="1"/>
  <c r="P1072" i="38"/>
  <c r="R1072" i="38" s="1"/>
  <c r="P1073" i="38"/>
  <c r="R1073" i="38" s="1"/>
  <c r="P1074" i="38"/>
  <c r="R1074" i="38" s="1"/>
  <c r="P1075" i="38"/>
  <c r="R1075" i="38" s="1"/>
  <c r="P1076" i="38"/>
  <c r="R1076" i="38" s="1"/>
  <c r="P1077" i="38"/>
  <c r="R1077" i="38" s="1"/>
  <c r="P1078" i="38"/>
  <c r="R1078" i="38" s="1"/>
  <c r="P1079" i="38"/>
  <c r="R1079" i="38" s="1"/>
  <c r="P1080" i="38"/>
  <c r="R1080" i="38" s="1"/>
  <c r="P1081" i="38"/>
  <c r="R1081" i="38" s="1"/>
  <c r="P1082" i="38"/>
  <c r="R1082" i="38" s="1"/>
  <c r="P1083" i="38"/>
  <c r="R1083" i="38" s="1"/>
  <c r="P1084" i="38"/>
  <c r="R1084" i="38" s="1"/>
  <c r="P1085" i="38"/>
  <c r="R1085" i="38" s="1"/>
  <c r="P1086" i="38"/>
  <c r="R1086" i="38" s="1"/>
  <c r="P1087" i="38"/>
  <c r="R1087" i="38" s="1"/>
  <c r="P1088" i="38"/>
  <c r="R1088" i="38" s="1"/>
  <c r="P1089" i="38"/>
  <c r="R1089" i="38" s="1"/>
  <c r="P1090" i="38"/>
  <c r="R1090" i="38" s="1"/>
  <c r="P1091" i="38"/>
  <c r="R1091" i="38" s="1"/>
  <c r="P1092" i="38"/>
  <c r="R1092" i="38" s="1"/>
  <c r="P1093" i="38"/>
  <c r="R1093" i="38" s="1"/>
  <c r="P1094" i="38"/>
  <c r="R1094" i="38" s="1"/>
  <c r="P1095" i="38"/>
  <c r="R1095" i="38" s="1"/>
  <c r="P1096" i="38"/>
  <c r="R1096" i="38" s="1"/>
  <c r="P1097" i="38"/>
  <c r="R1097" i="38" s="1"/>
  <c r="P1098" i="38"/>
  <c r="R1098" i="38" s="1"/>
  <c r="P1099" i="38"/>
  <c r="R1099" i="38" s="1"/>
  <c r="P1100" i="38"/>
  <c r="R1100" i="38" s="1"/>
  <c r="P1101" i="38"/>
  <c r="R1101" i="38" s="1"/>
  <c r="P1102" i="38"/>
  <c r="R1102" i="38" s="1"/>
  <c r="P1103" i="38"/>
  <c r="R1103" i="38" s="1"/>
  <c r="P1104" i="38"/>
  <c r="R1104" i="38" s="1"/>
  <c r="P1105" i="38"/>
  <c r="R1105" i="38" s="1"/>
  <c r="P1106" i="38"/>
  <c r="R1106" i="38" s="1"/>
  <c r="P1107" i="38"/>
  <c r="R1107" i="38" s="1"/>
  <c r="P1108" i="38"/>
  <c r="R1108" i="38" s="1"/>
  <c r="P1109" i="38"/>
  <c r="R1109" i="38" s="1"/>
  <c r="P1110" i="38"/>
  <c r="R1110" i="38" s="1"/>
  <c r="P1111" i="38"/>
  <c r="R1111" i="38" s="1"/>
  <c r="P1112" i="38"/>
  <c r="R1112" i="38" s="1"/>
  <c r="P1113" i="38"/>
  <c r="R1113" i="38" s="1"/>
  <c r="P1114" i="38"/>
  <c r="R1114" i="38" s="1"/>
  <c r="P1115" i="38"/>
  <c r="R1115" i="38" s="1"/>
  <c r="P1116" i="38"/>
  <c r="R1116" i="38" s="1"/>
  <c r="P1117" i="38"/>
  <c r="R1117" i="38" s="1"/>
  <c r="P1118" i="38"/>
  <c r="R1118" i="38" s="1"/>
  <c r="P1119" i="38"/>
  <c r="R1119" i="38" s="1"/>
  <c r="P1120" i="38"/>
  <c r="R1120" i="38" s="1"/>
  <c r="P1121" i="38"/>
  <c r="R1121" i="38" s="1"/>
  <c r="P1122" i="38"/>
  <c r="R1122" i="38" s="1"/>
  <c r="P1123" i="38"/>
  <c r="R1123" i="38" s="1"/>
  <c r="P1124" i="38"/>
  <c r="R1124" i="38" s="1"/>
  <c r="P1125" i="38"/>
  <c r="R1125" i="38" s="1"/>
  <c r="P1126" i="38"/>
  <c r="R1126" i="38" s="1"/>
  <c r="P1127" i="38"/>
  <c r="R1127" i="38" s="1"/>
  <c r="P1128" i="38"/>
  <c r="R1128" i="38" s="1"/>
  <c r="P1129" i="38"/>
  <c r="R1129" i="38" s="1"/>
  <c r="P1130" i="38"/>
  <c r="R1130" i="38" s="1"/>
  <c r="P1131" i="38"/>
  <c r="R1131" i="38" s="1"/>
  <c r="P1132" i="38"/>
  <c r="R1132" i="38" s="1"/>
  <c r="P1133" i="38"/>
  <c r="R1133" i="38" s="1"/>
  <c r="P1134" i="38"/>
  <c r="R1134" i="38" s="1"/>
  <c r="P1135" i="38"/>
  <c r="R1135" i="38" s="1"/>
  <c r="P1136" i="38"/>
  <c r="R1136" i="38" s="1"/>
  <c r="P1137" i="38"/>
  <c r="R1137" i="38" s="1"/>
  <c r="P1138" i="38"/>
  <c r="R1138" i="38" s="1"/>
  <c r="P1139" i="38"/>
  <c r="R1139" i="38" s="1"/>
  <c r="P1140" i="38"/>
  <c r="R1140" i="38" s="1"/>
  <c r="P1141" i="38"/>
  <c r="R1141" i="38" s="1"/>
  <c r="P1142" i="38"/>
  <c r="R1142" i="38" s="1"/>
  <c r="P1143" i="38"/>
  <c r="R1143" i="38" s="1"/>
  <c r="P1144" i="38"/>
  <c r="R1144" i="38" s="1"/>
  <c r="P1145" i="38"/>
  <c r="R1145" i="38" s="1"/>
  <c r="P1146" i="38"/>
  <c r="R1146" i="38" s="1"/>
  <c r="P1147" i="38"/>
  <c r="R1147" i="38" s="1"/>
  <c r="P1148" i="38"/>
  <c r="R1148" i="38" s="1"/>
  <c r="P1149" i="38"/>
  <c r="R1149" i="38" s="1"/>
  <c r="P1150" i="38"/>
  <c r="R1150" i="38" s="1"/>
  <c r="P1151" i="38"/>
  <c r="R1151" i="38" s="1"/>
  <c r="P1152" i="38"/>
  <c r="R1152" i="38" s="1"/>
  <c r="P1153" i="38"/>
  <c r="R1153" i="38" s="1"/>
  <c r="P1154" i="38"/>
  <c r="R1154" i="38" s="1"/>
  <c r="P1155" i="38"/>
  <c r="R1155" i="38" s="1"/>
  <c r="P1156" i="38"/>
  <c r="R1156" i="38" s="1"/>
  <c r="P1157" i="38"/>
  <c r="R1157" i="38" s="1"/>
  <c r="P1158" i="38"/>
  <c r="R1158" i="38" s="1"/>
  <c r="P1159" i="38"/>
  <c r="R1159" i="38" s="1"/>
  <c r="P1160" i="38"/>
  <c r="R1160" i="38" s="1"/>
  <c r="P1161" i="38"/>
  <c r="R1161" i="38" s="1"/>
  <c r="P1162" i="38"/>
  <c r="R1162" i="38" s="1"/>
  <c r="P1163" i="38"/>
  <c r="R1163" i="38" s="1"/>
  <c r="P1164" i="38"/>
  <c r="R1164" i="38" s="1"/>
  <c r="P1165" i="38"/>
  <c r="R1165" i="38" s="1"/>
  <c r="P1166" i="38"/>
  <c r="R1166" i="38" s="1"/>
  <c r="P1167" i="38"/>
  <c r="R1167" i="38" s="1"/>
  <c r="P1168" i="38"/>
  <c r="R1168" i="38" s="1"/>
  <c r="P1169" i="38"/>
  <c r="R1169" i="38" s="1"/>
  <c r="P1170" i="38"/>
  <c r="R1170" i="38" s="1"/>
  <c r="P1171" i="38"/>
  <c r="R1171" i="38" s="1"/>
  <c r="P1172" i="38"/>
  <c r="R1172" i="38" s="1"/>
  <c r="P1173" i="38"/>
  <c r="R1173" i="38" s="1"/>
  <c r="P1174" i="38"/>
  <c r="R1174" i="38" s="1"/>
  <c r="P1175" i="38"/>
  <c r="R1175" i="38" s="1"/>
  <c r="P1176" i="38"/>
  <c r="R1176" i="38" s="1"/>
  <c r="P1177" i="38"/>
  <c r="R1177" i="38" s="1"/>
  <c r="P1178" i="38"/>
  <c r="R1178" i="38" s="1"/>
  <c r="P1179" i="38"/>
  <c r="R1179" i="38" s="1"/>
  <c r="P1180" i="38"/>
  <c r="R1180" i="38" s="1"/>
  <c r="P1181" i="38"/>
  <c r="R1181" i="38" s="1"/>
  <c r="P1182" i="38"/>
  <c r="R1182" i="38" s="1"/>
  <c r="P1183" i="38"/>
  <c r="R1183" i="38" s="1"/>
  <c r="P1184" i="38"/>
  <c r="R1184" i="38" s="1"/>
  <c r="P1185" i="38"/>
  <c r="R1185" i="38" s="1"/>
  <c r="P1186" i="38"/>
  <c r="R1186" i="38" s="1"/>
  <c r="P1187" i="38"/>
  <c r="R1187" i="38" s="1"/>
  <c r="P1188" i="38"/>
  <c r="R1188" i="38" s="1"/>
  <c r="P1189" i="38"/>
  <c r="R1189" i="38" s="1"/>
  <c r="P1190" i="38"/>
  <c r="R1190" i="38" s="1"/>
  <c r="P1191" i="38"/>
  <c r="R1191" i="38" s="1"/>
  <c r="P1192" i="38"/>
  <c r="R1192" i="38" s="1"/>
  <c r="P1193" i="38"/>
  <c r="R1193" i="38" s="1"/>
  <c r="P1194" i="38"/>
  <c r="R1194" i="38" s="1"/>
  <c r="P1195" i="38"/>
  <c r="R1195" i="38" s="1"/>
  <c r="P1196" i="38"/>
  <c r="R1196" i="38" s="1"/>
  <c r="P1197" i="38"/>
  <c r="R1197" i="38" s="1"/>
  <c r="P1198" i="38"/>
  <c r="R1198" i="38" s="1"/>
  <c r="P1199" i="38"/>
  <c r="R1199" i="38" s="1"/>
  <c r="P1200" i="38"/>
  <c r="R1200" i="38" s="1"/>
  <c r="P1201" i="38"/>
  <c r="R1201" i="38" s="1"/>
  <c r="P1202" i="38"/>
  <c r="R1202" i="38" s="1"/>
  <c r="P1203" i="38"/>
  <c r="R1203" i="38" s="1"/>
  <c r="P1204" i="38"/>
  <c r="R1204" i="38" s="1"/>
  <c r="P1205" i="38"/>
  <c r="R1205" i="38" s="1"/>
  <c r="P1206" i="38"/>
  <c r="R1206" i="38" s="1"/>
  <c r="P1207" i="38"/>
  <c r="R1207" i="38" s="1"/>
  <c r="P1208" i="38"/>
  <c r="R1208" i="38" s="1"/>
  <c r="P1209" i="38"/>
  <c r="R1209" i="38" s="1"/>
  <c r="P1210" i="38"/>
  <c r="R1210" i="38" s="1"/>
  <c r="P1211" i="38"/>
  <c r="R1211" i="38" s="1"/>
  <c r="P1212" i="38"/>
  <c r="R1212" i="38" s="1"/>
  <c r="P1213" i="38"/>
  <c r="R1213" i="38" s="1"/>
  <c r="P1214" i="38"/>
  <c r="R1214" i="38" s="1"/>
  <c r="P1215" i="38"/>
  <c r="R1215" i="38" s="1"/>
  <c r="P1216" i="38"/>
  <c r="R1216" i="38" s="1"/>
  <c r="P1217" i="38"/>
  <c r="R1217" i="38" s="1"/>
  <c r="P1218" i="38"/>
  <c r="R1218" i="38" s="1"/>
  <c r="P1219" i="38"/>
  <c r="R1219" i="38" s="1"/>
  <c r="P1220" i="38"/>
  <c r="R1220" i="38" s="1"/>
  <c r="P1221" i="38"/>
  <c r="R1221" i="38" s="1"/>
  <c r="P1222" i="38"/>
  <c r="R1222" i="38" s="1"/>
  <c r="P1223" i="38"/>
  <c r="R1223" i="38" s="1"/>
  <c r="P1224" i="38"/>
  <c r="R1224" i="38" s="1"/>
  <c r="P1225" i="38"/>
  <c r="R1225" i="38" s="1"/>
  <c r="P1226" i="38"/>
  <c r="R1226" i="38" s="1"/>
  <c r="P1227" i="38"/>
  <c r="R1227" i="38" s="1"/>
  <c r="P1228" i="38"/>
  <c r="R1228" i="38" s="1"/>
  <c r="P1229" i="38"/>
  <c r="R1229" i="38" s="1"/>
  <c r="P1230" i="38"/>
  <c r="R1230" i="38" s="1"/>
  <c r="P1231" i="38"/>
  <c r="R1231" i="38" s="1"/>
  <c r="P1232" i="38"/>
  <c r="R1232" i="38" s="1"/>
  <c r="P1233" i="38"/>
  <c r="R1233" i="38" s="1"/>
  <c r="P1234" i="38"/>
  <c r="R1234" i="38" s="1"/>
  <c r="P1235" i="38"/>
  <c r="R1235" i="38" s="1"/>
  <c r="P1236" i="38"/>
  <c r="R1236" i="38" s="1"/>
  <c r="P1237" i="38"/>
  <c r="R1237" i="38" s="1"/>
  <c r="P1238" i="38"/>
  <c r="R1238" i="38" s="1"/>
  <c r="P1239" i="38"/>
  <c r="R1239" i="38" s="1"/>
  <c r="P1240" i="38"/>
  <c r="R1240" i="38" s="1"/>
  <c r="P1241" i="38"/>
  <c r="R1241" i="38" s="1"/>
  <c r="P1242" i="38"/>
  <c r="R1242" i="38" s="1"/>
  <c r="P1243" i="38"/>
  <c r="R1243" i="38" s="1"/>
  <c r="P1244" i="38"/>
  <c r="R1244" i="38" s="1"/>
  <c r="P1245" i="38"/>
  <c r="R1245" i="38" s="1"/>
  <c r="P1246" i="38"/>
  <c r="R1246" i="38" s="1"/>
  <c r="P1247" i="38"/>
  <c r="R1247" i="38" s="1"/>
  <c r="P1248" i="38"/>
  <c r="R1248" i="38" s="1"/>
  <c r="P1249" i="38"/>
  <c r="R1249" i="38" s="1"/>
  <c r="P1250" i="38"/>
  <c r="R1250" i="38" s="1"/>
  <c r="P1251" i="38"/>
  <c r="R1251" i="38" s="1"/>
  <c r="P1252" i="38"/>
  <c r="R1252" i="38" s="1"/>
  <c r="P1253" i="38"/>
  <c r="R1253" i="38" s="1"/>
  <c r="P1254" i="38"/>
  <c r="R1254" i="38" s="1"/>
  <c r="P1255" i="38"/>
  <c r="R1255" i="38" s="1"/>
  <c r="P1256" i="38"/>
  <c r="R1256" i="38" s="1"/>
  <c r="P1257" i="38"/>
  <c r="R1257" i="38" s="1"/>
  <c r="P1258" i="38"/>
  <c r="R1258" i="38" s="1"/>
  <c r="P1259" i="38"/>
  <c r="R1259" i="38" s="1"/>
  <c r="P1260" i="38"/>
  <c r="R1260" i="38" s="1"/>
  <c r="P1261" i="38"/>
  <c r="R1261" i="38" s="1"/>
  <c r="P1262" i="38"/>
  <c r="R1262" i="38" s="1"/>
  <c r="P1263" i="38"/>
  <c r="R1263" i="38" s="1"/>
  <c r="P1264" i="38"/>
  <c r="R1264" i="38" s="1"/>
  <c r="P1265" i="38"/>
  <c r="R1265" i="38" s="1"/>
  <c r="P1266" i="38"/>
  <c r="R1266" i="38" s="1"/>
  <c r="P1267" i="38"/>
  <c r="R1267" i="38" s="1"/>
  <c r="P1268" i="38"/>
  <c r="R1268" i="38" s="1"/>
  <c r="P1269" i="38"/>
  <c r="R1269" i="38" s="1"/>
  <c r="P1270" i="38"/>
  <c r="R1270" i="38" s="1"/>
  <c r="P1271" i="38"/>
  <c r="R1271" i="38" s="1"/>
  <c r="P1272" i="38"/>
  <c r="R1272" i="38" s="1"/>
  <c r="P1273" i="38"/>
  <c r="R1273" i="38" s="1"/>
  <c r="P1274" i="38"/>
  <c r="R1274" i="38" s="1"/>
  <c r="P1275" i="38"/>
  <c r="R1275" i="38" s="1"/>
  <c r="P1276" i="38"/>
  <c r="R1276" i="38" s="1"/>
  <c r="P1277" i="38"/>
  <c r="R1277" i="38" s="1"/>
  <c r="P1278" i="38"/>
  <c r="R1278" i="38" s="1"/>
  <c r="P1279" i="38"/>
  <c r="R1279" i="38" s="1"/>
  <c r="P1280" i="38"/>
  <c r="R1280" i="38" s="1"/>
  <c r="P1281" i="38"/>
  <c r="R1281" i="38" s="1"/>
  <c r="P1282" i="38"/>
  <c r="R1282" i="38" s="1"/>
  <c r="P1283" i="38"/>
  <c r="R1283" i="38" s="1"/>
  <c r="P1284" i="38"/>
  <c r="R1284" i="38" s="1"/>
  <c r="P1285" i="38"/>
  <c r="R1285" i="38" s="1"/>
  <c r="P1286" i="38"/>
  <c r="R1286" i="38" s="1"/>
  <c r="P1287" i="38"/>
  <c r="R1287" i="38" s="1"/>
  <c r="P1288" i="38"/>
  <c r="R1288" i="38" s="1"/>
  <c r="P1289" i="38"/>
  <c r="R1289" i="38" s="1"/>
  <c r="P1290" i="38"/>
  <c r="R1290" i="38" s="1"/>
  <c r="P1291" i="38"/>
  <c r="R1291" i="38" s="1"/>
  <c r="P1292" i="38"/>
  <c r="R1292" i="38" s="1"/>
  <c r="P1293" i="38"/>
  <c r="R1293" i="38" s="1"/>
  <c r="P1294" i="38"/>
  <c r="R1294" i="38" s="1"/>
  <c r="P1295" i="38"/>
  <c r="R1295" i="38" s="1"/>
  <c r="P1296" i="38"/>
  <c r="R1296" i="38" s="1"/>
  <c r="P1297" i="38"/>
  <c r="R1297" i="38" s="1"/>
  <c r="P1298" i="38"/>
  <c r="R1298" i="38" s="1"/>
  <c r="P1299" i="38"/>
  <c r="R1299" i="38" s="1"/>
  <c r="P1300" i="38"/>
  <c r="R1300" i="38" s="1"/>
  <c r="P1301" i="38"/>
  <c r="R1301" i="38" s="1"/>
  <c r="P1302" i="38"/>
  <c r="R1302" i="38" s="1"/>
  <c r="P1303" i="38"/>
  <c r="R1303" i="38" s="1"/>
  <c r="P1304" i="38"/>
  <c r="R1304" i="38" s="1"/>
  <c r="P1305" i="38"/>
  <c r="R1305" i="38" s="1"/>
  <c r="P1306" i="38"/>
  <c r="R1306" i="38" s="1"/>
  <c r="P1307" i="38"/>
  <c r="R1307" i="38" s="1"/>
  <c r="P1308" i="38"/>
  <c r="R1308" i="38" s="1"/>
  <c r="P1309" i="38"/>
  <c r="R1309" i="38" s="1"/>
  <c r="P1310" i="38"/>
  <c r="R1310" i="38" s="1"/>
  <c r="P1311" i="38"/>
  <c r="R1311" i="38" s="1"/>
  <c r="P1312" i="38"/>
  <c r="R1312" i="38" s="1"/>
  <c r="P1313" i="38"/>
  <c r="R1313" i="38" s="1"/>
  <c r="P1314" i="38"/>
  <c r="R1314" i="38" s="1"/>
  <c r="P1315" i="38"/>
  <c r="R1315" i="38" s="1"/>
  <c r="P1316" i="38"/>
  <c r="R1316" i="38" s="1"/>
  <c r="P1317" i="38"/>
  <c r="R1317" i="38" s="1"/>
  <c r="P1318" i="38"/>
  <c r="R1318" i="38" s="1"/>
  <c r="P1319" i="38"/>
  <c r="R1319" i="38" s="1"/>
  <c r="P1320" i="38"/>
  <c r="R1320" i="38" s="1"/>
  <c r="P1321" i="38"/>
  <c r="R1321" i="38" s="1"/>
  <c r="P1322" i="38"/>
  <c r="R1322" i="38" s="1"/>
  <c r="P1323" i="38"/>
  <c r="R1323" i="38" s="1"/>
  <c r="P1324" i="38"/>
  <c r="R1324" i="38" s="1"/>
  <c r="P1325" i="38"/>
  <c r="R1325" i="38" s="1"/>
  <c r="P1326" i="38"/>
  <c r="R1326" i="38" s="1"/>
  <c r="P1327" i="38"/>
  <c r="R1327" i="38" s="1"/>
  <c r="P1328" i="38"/>
  <c r="R1328" i="38" s="1"/>
  <c r="P1329" i="38"/>
  <c r="R1329" i="38" s="1"/>
  <c r="P1330" i="38"/>
  <c r="R1330" i="38" s="1"/>
  <c r="P1331" i="38"/>
  <c r="R1331" i="38" s="1"/>
  <c r="P1332" i="38"/>
  <c r="R1332" i="38" s="1"/>
  <c r="P1333" i="38"/>
  <c r="R1333" i="38" s="1"/>
  <c r="P1334" i="38"/>
  <c r="R1334" i="38" s="1"/>
  <c r="P1335" i="38"/>
  <c r="R1335" i="38" s="1"/>
  <c r="P1336" i="38"/>
  <c r="R1336" i="38" s="1"/>
  <c r="P1337" i="38"/>
  <c r="R1337" i="38" s="1"/>
  <c r="P1338" i="38"/>
  <c r="R1338" i="38" s="1"/>
  <c r="P1339" i="38"/>
  <c r="R1339" i="38" s="1"/>
  <c r="P1340" i="38"/>
  <c r="R1340" i="38" s="1"/>
  <c r="P1341" i="38"/>
  <c r="R1341" i="38" s="1"/>
  <c r="P1342" i="38"/>
  <c r="R1342" i="38" s="1"/>
  <c r="P1343" i="38"/>
  <c r="R1343" i="38" s="1"/>
  <c r="P1344" i="38"/>
  <c r="R1344" i="38" s="1"/>
  <c r="P1345" i="38"/>
  <c r="R1345" i="38" s="1"/>
  <c r="P1346" i="38"/>
  <c r="R1346" i="38" s="1"/>
  <c r="P1347" i="38"/>
  <c r="R1347" i="38" s="1"/>
  <c r="P1348" i="38"/>
  <c r="R1348" i="38" s="1"/>
  <c r="P1349" i="38"/>
  <c r="R1349" i="38" s="1"/>
  <c r="P1350" i="38"/>
  <c r="R1350" i="38" s="1"/>
  <c r="P1351" i="38"/>
  <c r="R1351" i="38" s="1"/>
  <c r="P1352" i="38"/>
  <c r="R1352" i="38" s="1"/>
  <c r="P1353" i="38"/>
  <c r="R1353" i="38" s="1"/>
  <c r="P1354" i="38"/>
  <c r="R1354" i="38" s="1"/>
  <c r="P1355" i="38"/>
  <c r="R1355" i="38" s="1"/>
  <c r="P1356" i="38"/>
  <c r="R1356" i="38" s="1"/>
  <c r="P1357" i="38"/>
  <c r="R1357" i="38" s="1"/>
  <c r="P1358" i="38"/>
  <c r="R1358" i="38" s="1"/>
  <c r="P1359" i="38"/>
  <c r="R1359" i="38" s="1"/>
  <c r="P1360" i="38"/>
  <c r="R1360" i="38" s="1"/>
  <c r="P1361" i="38"/>
  <c r="R1361" i="38" s="1"/>
  <c r="P1362" i="38"/>
  <c r="R1362" i="38" s="1"/>
  <c r="P1363" i="38"/>
  <c r="R1363" i="38" s="1"/>
  <c r="P1364" i="38"/>
  <c r="R1364" i="38" s="1"/>
  <c r="P1365" i="38"/>
  <c r="R1365" i="38" s="1"/>
  <c r="P1366" i="38"/>
  <c r="R1366" i="38" s="1"/>
  <c r="P1367" i="38"/>
  <c r="R1367" i="38" s="1"/>
  <c r="P1368" i="38"/>
  <c r="R1368" i="38" s="1"/>
  <c r="P1369" i="38"/>
  <c r="R1369" i="38" s="1"/>
  <c r="P1370" i="38"/>
  <c r="R1370" i="38" s="1"/>
  <c r="P1371" i="38"/>
  <c r="R1371" i="38" s="1"/>
  <c r="P1372" i="38"/>
  <c r="R1372" i="38" s="1"/>
  <c r="P1373" i="38"/>
  <c r="R1373" i="38" s="1"/>
  <c r="P1374" i="38"/>
  <c r="R1374" i="38" s="1"/>
  <c r="P1375" i="38"/>
  <c r="R1375" i="38" s="1"/>
  <c r="P1376" i="38"/>
  <c r="R1376" i="38" s="1"/>
  <c r="P1377" i="38"/>
  <c r="R1377" i="38" s="1"/>
  <c r="P1378" i="38"/>
  <c r="R1378" i="38" s="1"/>
  <c r="P1379" i="38"/>
  <c r="R1379" i="38" s="1"/>
  <c r="P1380" i="38"/>
  <c r="R1380" i="38" s="1"/>
  <c r="P1381" i="38"/>
  <c r="R1381" i="38" s="1"/>
  <c r="P1382" i="38"/>
  <c r="R1382" i="38" s="1"/>
  <c r="P1383" i="38"/>
  <c r="R1383" i="38" s="1"/>
  <c r="P1384" i="38"/>
  <c r="R1384" i="38" s="1"/>
  <c r="P1385" i="38"/>
  <c r="R1385" i="38" s="1"/>
  <c r="P1386" i="38"/>
  <c r="R1386" i="38" s="1"/>
  <c r="P1387" i="38"/>
  <c r="R1387" i="38" s="1"/>
  <c r="P1388" i="38"/>
  <c r="R1388" i="38" s="1"/>
  <c r="P1389" i="38"/>
  <c r="R1389" i="38" s="1"/>
  <c r="P1390" i="38"/>
  <c r="R1390" i="38" s="1"/>
  <c r="P1391" i="38"/>
  <c r="R1391" i="38" s="1"/>
  <c r="P1392" i="38"/>
  <c r="R1392" i="38" s="1"/>
  <c r="P1393" i="38"/>
  <c r="R1393" i="38" s="1"/>
  <c r="P1394" i="38"/>
  <c r="R1394" i="38" s="1"/>
  <c r="P1395" i="38"/>
  <c r="R1395" i="38" s="1"/>
  <c r="P1396" i="38"/>
  <c r="R1396" i="38" s="1"/>
  <c r="P1397" i="38"/>
  <c r="R1397" i="38" s="1"/>
  <c r="P1398" i="38"/>
  <c r="R1398" i="38" s="1"/>
  <c r="P1399" i="38"/>
  <c r="R1399" i="38" s="1"/>
  <c r="P1400" i="38"/>
  <c r="R1400" i="38" s="1"/>
  <c r="P1401" i="38"/>
  <c r="R1401" i="38" s="1"/>
  <c r="P1402" i="38"/>
  <c r="R1402" i="38" s="1"/>
  <c r="P1403" i="38"/>
  <c r="R1403" i="38" s="1"/>
  <c r="P1404" i="38"/>
  <c r="R1404" i="38" s="1"/>
  <c r="P1405" i="38"/>
  <c r="R1405" i="38" s="1"/>
  <c r="P1406" i="38"/>
  <c r="R1406" i="38" s="1"/>
  <c r="P1407" i="38"/>
  <c r="R1407" i="38" s="1"/>
  <c r="P1408" i="38"/>
  <c r="R1408" i="38" s="1"/>
  <c r="P1409" i="38"/>
  <c r="R1409" i="38" s="1"/>
  <c r="P1410" i="38"/>
  <c r="R1410" i="38" s="1"/>
  <c r="P1411" i="38"/>
  <c r="R1411" i="38" s="1"/>
  <c r="P1412" i="38"/>
  <c r="R1412" i="38" s="1"/>
  <c r="P1413" i="38"/>
  <c r="R1413" i="38" s="1"/>
  <c r="P1414" i="38"/>
  <c r="R1414" i="38" s="1"/>
  <c r="P1415" i="38"/>
  <c r="R1415" i="38" s="1"/>
  <c r="P1416" i="38"/>
  <c r="R1416" i="38" s="1"/>
  <c r="P1417" i="38"/>
  <c r="R1417" i="38" s="1"/>
  <c r="P1418" i="38"/>
  <c r="R1418" i="38" s="1"/>
  <c r="P1419" i="38"/>
  <c r="R1419" i="38" s="1"/>
  <c r="P1420" i="38"/>
  <c r="R1420" i="38" s="1"/>
  <c r="P1421" i="38"/>
  <c r="R1421" i="38" s="1"/>
  <c r="P1422" i="38"/>
  <c r="R1422" i="38" s="1"/>
  <c r="P1423" i="38"/>
  <c r="R1423" i="38" s="1"/>
  <c r="P1424" i="38"/>
  <c r="R1424" i="38" s="1"/>
  <c r="P1425" i="38"/>
  <c r="R1425" i="38" s="1"/>
  <c r="P1426" i="38"/>
  <c r="R1426" i="38" s="1"/>
  <c r="P1427" i="38"/>
  <c r="R1427" i="38" s="1"/>
  <c r="P1428" i="38"/>
  <c r="R1428" i="38" s="1"/>
  <c r="P1429" i="38"/>
  <c r="R1429" i="38" s="1"/>
  <c r="P1430" i="38"/>
  <c r="R1430" i="38" s="1"/>
  <c r="P1431" i="38"/>
  <c r="R1431" i="38" s="1"/>
  <c r="P1432" i="38"/>
  <c r="R1432" i="38" s="1"/>
  <c r="P1433" i="38"/>
  <c r="R1433" i="38" s="1"/>
  <c r="P1434" i="38"/>
  <c r="R1434" i="38" s="1"/>
  <c r="P1435" i="38"/>
  <c r="R1435" i="38" s="1"/>
  <c r="P1436" i="38"/>
  <c r="R1436" i="38" s="1"/>
  <c r="P1437" i="38"/>
  <c r="R1437" i="38" s="1"/>
  <c r="P1438" i="38"/>
  <c r="R1438" i="38" s="1"/>
  <c r="P1439" i="38"/>
  <c r="R1439" i="38" s="1"/>
  <c r="P1440" i="38"/>
  <c r="R1440" i="38" s="1"/>
  <c r="P1441" i="38"/>
  <c r="R1441" i="38" s="1"/>
  <c r="P1442" i="38"/>
  <c r="R1442" i="38" s="1"/>
  <c r="P1443" i="38"/>
  <c r="R1443" i="38" s="1"/>
  <c r="P1444" i="38"/>
  <c r="R1444" i="38" s="1"/>
  <c r="P1445" i="38"/>
  <c r="R1445" i="38" s="1"/>
  <c r="P1446" i="38"/>
  <c r="R1446" i="38" s="1"/>
  <c r="P1447" i="38"/>
  <c r="R1447" i="38" s="1"/>
  <c r="P1448" i="38"/>
  <c r="R1448" i="38" s="1"/>
  <c r="P1449" i="38"/>
  <c r="R1449" i="38" s="1"/>
  <c r="P1450" i="38"/>
  <c r="R1450" i="38" s="1"/>
  <c r="P1451" i="38"/>
  <c r="R1451" i="38" s="1"/>
  <c r="P1452" i="38"/>
  <c r="R1452" i="38" s="1"/>
  <c r="P1453" i="38"/>
  <c r="R1453" i="38" s="1"/>
  <c r="P1454" i="38"/>
  <c r="R1454" i="38" s="1"/>
  <c r="P1455" i="38"/>
  <c r="R1455" i="38" s="1"/>
  <c r="P1456" i="38"/>
  <c r="R1456" i="38" s="1"/>
  <c r="P1457" i="38"/>
  <c r="R1457" i="38" s="1"/>
  <c r="P1458" i="38"/>
  <c r="R1458" i="38" s="1"/>
  <c r="P1459" i="38"/>
  <c r="R1459" i="38" s="1"/>
  <c r="P1460" i="38"/>
  <c r="R1460" i="38" s="1"/>
  <c r="P1461" i="38"/>
  <c r="R1461" i="38" s="1"/>
  <c r="P1462" i="38"/>
  <c r="R1462" i="38" s="1"/>
  <c r="P1463" i="38"/>
  <c r="R1463" i="38" s="1"/>
  <c r="P1464" i="38"/>
  <c r="R1464" i="38" s="1"/>
  <c r="P1465" i="38"/>
  <c r="R1465" i="38" s="1"/>
  <c r="P1466" i="38"/>
  <c r="R1466" i="38" s="1"/>
  <c r="P1467" i="38"/>
  <c r="R1467" i="38" s="1"/>
  <c r="P1468" i="38"/>
  <c r="R1468" i="38" s="1"/>
  <c r="P1469" i="38"/>
  <c r="R1469" i="38" s="1"/>
  <c r="P1470" i="38"/>
  <c r="R1470" i="38" s="1"/>
  <c r="P1471" i="38"/>
  <c r="R1471" i="38" s="1"/>
  <c r="P1472" i="38"/>
  <c r="R1472" i="38" s="1"/>
  <c r="P1473" i="38"/>
  <c r="R1473" i="38" s="1"/>
  <c r="P1474" i="38"/>
  <c r="R1474" i="38" s="1"/>
  <c r="P1475" i="38"/>
  <c r="R1475" i="38" s="1"/>
  <c r="P1476" i="38"/>
  <c r="R1476" i="38" s="1"/>
  <c r="P1477" i="38"/>
  <c r="R1477" i="38" s="1"/>
  <c r="P1478" i="38"/>
  <c r="R1478" i="38" s="1"/>
  <c r="P1479" i="38"/>
  <c r="R1479" i="38" s="1"/>
  <c r="P1480" i="38"/>
  <c r="R1480" i="38" s="1"/>
  <c r="P1481" i="38"/>
  <c r="R1481" i="38" s="1"/>
  <c r="P1482" i="38"/>
  <c r="R1482" i="38" s="1"/>
  <c r="P1483" i="38"/>
  <c r="R1483" i="38" s="1"/>
  <c r="P1484" i="38"/>
  <c r="R1484" i="38" s="1"/>
  <c r="P1485" i="38"/>
  <c r="R1485" i="38" s="1"/>
  <c r="P1486" i="38"/>
  <c r="R1486" i="38" s="1"/>
  <c r="P1487" i="38"/>
  <c r="R1487" i="38" s="1"/>
  <c r="P1488" i="38"/>
  <c r="R1488" i="38" s="1"/>
  <c r="P1489" i="38"/>
  <c r="R1489" i="38" s="1"/>
  <c r="P1490" i="38"/>
  <c r="R1490" i="38" s="1"/>
  <c r="P1491" i="38"/>
  <c r="R1491" i="38" s="1"/>
  <c r="P1492" i="38"/>
  <c r="R1492" i="38" s="1"/>
  <c r="P1493" i="38"/>
  <c r="R1493" i="38" s="1"/>
  <c r="P1494" i="38"/>
  <c r="R1494" i="38" s="1"/>
  <c r="P1495" i="38"/>
  <c r="R1495" i="38" s="1"/>
  <c r="P1496" i="38"/>
  <c r="R1496" i="38" s="1"/>
  <c r="P1497" i="38"/>
  <c r="R1497" i="38" s="1"/>
  <c r="P1498" i="38"/>
  <c r="R1498" i="38" s="1"/>
  <c r="P1499" i="38"/>
  <c r="R1499" i="38" s="1"/>
  <c r="P1500" i="38"/>
  <c r="R1500" i="38" s="1"/>
  <c r="P1501" i="38"/>
  <c r="R1501" i="38" s="1"/>
  <c r="P1502" i="38"/>
  <c r="R1502" i="38" s="1"/>
  <c r="P1503" i="38"/>
  <c r="R1503" i="38" s="1"/>
  <c r="P1504" i="38"/>
  <c r="R1504" i="38" s="1"/>
  <c r="P1505" i="38"/>
  <c r="R1505" i="38" s="1"/>
  <c r="P1506" i="38"/>
  <c r="R1506" i="38" s="1"/>
  <c r="P1507" i="38"/>
  <c r="R1507" i="38" s="1"/>
  <c r="P1508" i="38"/>
  <c r="R1508" i="38" s="1"/>
  <c r="P1509" i="38"/>
  <c r="R1509" i="38" s="1"/>
  <c r="P1510" i="38"/>
  <c r="R1510" i="38" s="1"/>
  <c r="P1511" i="38"/>
  <c r="R1511" i="38" s="1"/>
  <c r="P1512" i="38"/>
  <c r="R1512" i="38" s="1"/>
  <c r="P1513" i="38"/>
  <c r="R1513" i="38" s="1"/>
  <c r="P1514" i="38"/>
  <c r="R1514" i="38" s="1"/>
  <c r="P1515" i="38"/>
  <c r="R1515" i="38" s="1"/>
  <c r="P1516" i="38"/>
  <c r="R1516" i="38" s="1"/>
  <c r="P1517" i="38"/>
  <c r="R1517" i="38" s="1"/>
  <c r="P1518" i="38"/>
  <c r="R1518" i="38" s="1"/>
  <c r="P1519" i="38"/>
  <c r="R1519" i="38" s="1"/>
  <c r="P1520" i="38"/>
  <c r="R1520" i="38" s="1"/>
  <c r="P1521" i="38"/>
  <c r="R1521" i="38" s="1"/>
  <c r="P1522" i="38"/>
  <c r="R1522" i="38" s="1"/>
  <c r="P1523" i="38"/>
  <c r="R1523" i="38" s="1"/>
  <c r="P1524" i="38"/>
  <c r="R1524" i="38" s="1"/>
  <c r="P1525" i="38"/>
  <c r="R1525" i="38" s="1"/>
  <c r="P1526" i="38"/>
  <c r="R1526" i="38" s="1"/>
  <c r="P1527" i="38"/>
  <c r="R1527" i="38" s="1"/>
  <c r="P1528" i="38"/>
  <c r="R1528" i="38" s="1"/>
  <c r="P1529" i="38"/>
  <c r="R1529" i="38" s="1"/>
  <c r="P1530" i="38"/>
  <c r="R1530" i="38" s="1"/>
  <c r="P1531" i="38"/>
  <c r="R1531" i="38" s="1"/>
  <c r="P1532" i="38"/>
  <c r="R1532" i="38" s="1"/>
  <c r="P1533" i="38"/>
  <c r="R1533" i="38" s="1"/>
  <c r="P1534" i="38"/>
  <c r="R1534" i="38" s="1"/>
  <c r="P1535" i="38"/>
  <c r="R1535" i="38" s="1"/>
  <c r="P1536" i="38"/>
  <c r="R1536" i="38" s="1"/>
  <c r="P1537" i="38"/>
  <c r="R1537" i="38" s="1"/>
  <c r="P1538" i="38"/>
  <c r="R1538" i="38" s="1"/>
  <c r="P1539" i="38"/>
  <c r="R1539" i="38" s="1"/>
  <c r="P1540" i="38"/>
  <c r="R1540" i="38" s="1"/>
  <c r="P1541" i="38"/>
  <c r="R1541" i="38" s="1"/>
  <c r="P1542" i="38"/>
  <c r="R1542" i="38" s="1"/>
  <c r="P1543" i="38"/>
  <c r="R1543" i="38" s="1"/>
  <c r="P1544" i="38"/>
  <c r="R1544" i="38" s="1"/>
  <c r="P1545" i="38"/>
  <c r="R1545" i="38" s="1"/>
  <c r="P1546" i="38"/>
  <c r="R1546" i="38" s="1"/>
  <c r="P1547" i="38"/>
  <c r="R1547" i="38" s="1"/>
  <c r="P1548" i="38"/>
  <c r="R1548" i="38" s="1"/>
  <c r="P1549" i="38"/>
  <c r="R1549" i="38" s="1"/>
  <c r="P1550" i="38"/>
  <c r="R1550" i="38" s="1"/>
  <c r="P1551" i="38"/>
  <c r="R1551" i="38" s="1"/>
  <c r="P1552" i="38"/>
  <c r="R1552" i="38" s="1"/>
  <c r="P1553" i="38"/>
  <c r="R1553" i="38" s="1"/>
  <c r="P1554" i="38"/>
  <c r="R1554" i="38" s="1"/>
  <c r="P1555" i="38"/>
  <c r="R1555" i="38" s="1"/>
  <c r="P1556" i="38"/>
  <c r="R1556" i="38" s="1"/>
  <c r="P1557" i="38"/>
  <c r="R1557" i="38" s="1"/>
  <c r="P1558" i="38"/>
  <c r="R1558" i="38" s="1"/>
  <c r="P1559" i="38"/>
  <c r="R1559" i="38" s="1"/>
  <c r="P1560" i="38"/>
  <c r="R1560" i="38" s="1"/>
  <c r="P1561" i="38"/>
  <c r="R1561" i="38" s="1"/>
  <c r="P1562" i="38"/>
  <c r="R1562" i="38" s="1"/>
  <c r="P1563" i="38"/>
  <c r="R1563" i="38" s="1"/>
  <c r="P1564" i="38"/>
  <c r="R1564" i="38" s="1"/>
  <c r="P1565" i="38"/>
  <c r="R1565" i="38" s="1"/>
  <c r="P1566" i="38"/>
  <c r="R1566" i="38" s="1"/>
  <c r="P1567" i="38"/>
  <c r="R1567" i="38" s="1"/>
  <c r="P1568" i="38"/>
  <c r="R1568" i="38" s="1"/>
  <c r="P1569" i="38"/>
  <c r="R1569" i="38" s="1"/>
  <c r="P1570" i="38"/>
  <c r="R1570" i="38" s="1"/>
  <c r="P1571" i="38"/>
  <c r="R1571" i="38" s="1"/>
  <c r="P1572" i="38"/>
  <c r="R1572" i="38" s="1"/>
  <c r="P1573" i="38"/>
  <c r="R1573" i="38" s="1"/>
  <c r="P1574" i="38"/>
  <c r="R1574" i="38" s="1"/>
  <c r="P1575" i="38"/>
  <c r="R1575" i="38" s="1"/>
  <c r="P1576" i="38"/>
  <c r="R1576" i="38" s="1"/>
  <c r="P1577" i="38"/>
  <c r="R1577" i="38" s="1"/>
  <c r="P1578" i="38"/>
  <c r="R1578" i="38" s="1"/>
  <c r="P1579" i="38"/>
  <c r="R1579" i="38" s="1"/>
  <c r="P1580" i="38"/>
  <c r="R1580" i="38" s="1"/>
  <c r="P1581" i="38"/>
  <c r="R1581" i="38" s="1"/>
  <c r="P1582" i="38"/>
  <c r="R1582" i="38" s="1"/>
  <c r="P1583" i="38"/>
  <c r="R1583" i="38" s="1"/>
  <c r="P1584" i="38"/>
  <c r="R1584" i="38" s="1"/>
  <c r="P1585" i="38"/>
  <c r="R1585" i="38" s="1"/>
  <c r="P1586" i="38"/>
  <c r="R1586" i="38" s="1"/>
  <c r="P1587" i="38"/>
  <c r="R1587" i="38" s="1"/>
  <c r="P1588" i="38"/>
  <c r="R1588" i="38" s="1"/>
  <c r="P1589" i="38"/>
  <c r="R1589" i="38" s="1"/>
  <c r="P1590" i="38"/>
  <c r="R1590" i="38" s="1"/>
  <c r="P1591" i="38"/>
  <c r="R1591" i="38" s="1"/>
  <c r="P1592" i="38"/>
  <c r="R1592" i="38" s="1"/>
  <c r="P1593" i="38"/>
  <c r="R1593" i="38" s="1"/>
  <c r="P1594" i="38"/>
  <c r="R1594" i="38" s="1"/>
  <c r="P1595" i="38"/>
  <c r="R1595" i="38" s="1"/>
  <c r="P1596" i="38"/>
  <c r="R1596" i="38" s="1"/>
  <c r="P1597" i="38"/>
  <c r="R1597" i="38" s="1"/>
  <c r="P1598" i="38"/>
  <c r="R1598" i="38" s="1"/>
  <c r="P1599" i="38"/>
  <c r="R1599" i="38" s="1"/>
  <c r="P1600" i="38"/>
  <c r="R1600" i="38" s="1"/>
  <c r="P1601" i="38"/>
  <c r="R1601" i="38" s="1"/>
  <c r="P1602" i="38"/>
  <c r="R1602" i="38" s="1"/>
  <c r="P1603" i="38"/>
  <c r="R1603" i="38" s="1"/>
  <c r="P1604" i="38"/>
  <c r="R1604" i="38" s="1"/>
  <c r="P1605" i="38"/>
  <c r="R1605" i="38" s="1"/>
  <c r="P1606" i="38"/>
  <c r="R1606" i="38" s="1"/>
  <c r="P1607" i="38"/>
  <c r="R1607" i="38" s="1"/>
  <c r="P1608" i="38"/>
  <c r="R1608" i="38" s="1"/>
  <c r="P1609" i="38"/>
  <c r="R1609" i="38" s="1"/>
  <c r="P1610" i="38"/>
  <c r="R1610" i="38" s="1"/>
  <c r="P1611" i="38"/>
  <c r="R1611" i="38" s="1"/>
  <c r="P1612" i="38"/>
  <c r="R1612" i="38" s="1"/>
  <c r="P1613" i="38"/>
  <c r="R1613" i="38" s="1"/>
  <c r="P1614" i="38"/>
  <c r="R1614" i="38" s="1"/>
  <c r="P1615" i="38"/>
  <c r="R1615" i="38" s="1"/>
  <c r="P1616" i="38"/>
  <c r="R1616" i="38" s="1"/>
  <c r="P1617" i="38"/>
  <c r="R1617" i="38" s="1"/>
  <c r="P1618" i="38"/>
  <c r="R1618" i="38" s="1"/>
  <c r="P1619" i="38"/>
  <c r="R1619" i="38" s="1"/>
  <c r="P1620" i="38"/>
  <c r="R1620" i="38" s="1"/>
  <c r="P1621" i="38"/>
  <c r="R1621" i="38" s="1"/>
  <c r="P1622" i="38"/>
  <c r="R1622" i="38" s="1"/>
  <c r="P1623" i="38"/>
  <c r="R1623" i="38" s="1"/>
  <c r="P1624" i="38"/>
  <c r="R1624" i="38" s="1"/>
  <c r="P1625" i="38"/>
  <c r="R1625" i="38" s="1"/>
  <c r="P1626" i="38"/>
  <c r="R1626" i="38" s="1"/>
  <c r="P1627" i="38"/>
  <c r="R1627" i="38" s="1"/>
  <c r="P1628" i="38"/>
  <c r="R1628" i="38" s="1"/>
  <c r="P1629" i="38"/>
  <c r="R1629" i="38" s="1"/>
  <c r="P1630" i="38"/>
  <c r="R1630" i="38" s="1"/>
  <c r="P1631" i="38"/>
  <c r="R1631" i="38" s="1"/>
  <c r="P1632" i="38"/>
  <c r="R1632" i="38" s="1"/>
  <c r="P1633" i="38"/>
  <c r="R1633" i="38" s="1"/>
  <c r="P1634" i="38"/>
  <c r="R1634" i="38" s="1"/>
  <c r="P1635" i="38"/>
  <c r="R1635" i="38" s="1"/>
  <c r="P1636" i="38"/>
  <c r="R1636" i="38" s="1"/>
  <c r="P1637" i="38"/>
  <c r="R1637" i="38" s="1"/>
  <c r="P1638" i="38"/>
  <c r="R1638" i="38" s="1"/>
  <c r="P1639" i="38"/>
  <c r="R1639" i="38" s="1"/>
  <c r="P1640" i="38"/>
  <c r="R1640" i="38" s="1"/>
  <c r="P1641" i="38"/>
  <c r="R1641" i="38" s="1"/>
  <c r="P1642" i="38"/>
  <c r="R1642" i="38" s="1"/>
  <c r="P1643" i="38"/>
  <c r="R1643" i="38" s="1"/>
  <c r="P1644" i="38"/>
  <c r="R1644" i="38" s="1"/>
  <c r="P1645" i="38"/>
  <c r="R1645" i="38" s="1"/>
  <c r="P1646" i="38"/>
  <c r="R1646" i="38" s="1"/>
  <c r="P1647" i="38"/>
  <c r="R1647" i="38" s="1"/>
  <c r="P1648" i="38"/>
  <c r="R1648" i="38" s="1"/>
  <c r="P1649" i="38"/>
  <c r="R1649" i="38" s="1"/>
  <c r="P1650" i="38"/>
  <c r="R1650" i="38" s="1"/>
  <c r="P1651" i="38"/>
  <c r="R1651" i="38" s="1"/>
  <c r="P1652" i="38"/>
  <c r="R1652" i="38" s="1"/>
  <c r="P1653" i="38"/>
  <c r="R1653" i="38" s="1"/>
  <c r="P1654" i="38"/>
  <c r="R1654" i="38" s="1"/>
  <c r="P1655" i="38"/>
  <c r="R1655" i="38" s="1"/>
  <c r="P1656" i="38"/>
  <c r="R1656" i="38" s="1"/>
  <c r="P1657" i="38"/>
  <c r="R1657" i="38" s="1"/>
  <c r="P1658" i="38"/>
  <c r="R1658" i="38" s="1"/>
  <c r="P1659" i="38"/>
  <c r="R1659" i="38" s="1"/>
  <c r="P1660" i="38"/>
  <c r="R1660" i="38" s="1"/>
  <c r="P1661" i="38"/>
  <c r="R1661" i="38" s="1"/>
  <c r="P1662" i="38"/>
  <c r="R1662" i="38" s="1"/>
  <c r="P1663" i="38"/>
  <c r="R1663" i="38" s="1"/>
  <c r="P1664" i="38"/>
  <c r="R1664" i="38" s="1"/>
  <c r="P1665" i="38"/>
  <c r="R1665" i="38" s="1"/>
  <c r="P1666" i="38"/>
  <c r="R1666" i="38" s="1"/>
  <c r="P1667" i="38"/>
  <c r="R1667" i="38" s="1"/>
  <c r="P1668" i="38"/>
  <c r="R1668" i="38" s="1"/>
  <c r="P1669" i="38"/>
  <c r="R1669" i="38" s="1"/>
  <c r="P1670" i="38"/>
  <c r="R1670" i="38" s="1"/>
  <c r="P1671" i="38"/>
  <c r="R1671" i="38" s="1"/>
  <c r="P1672" i="38"/>
  <c r="R1672" i="38" s="1"/>
  <c r="P1673" i="38"/>
  <c r="R1673" i="38" s="1"/>
  <c r="P1674" i="38"/>
  <c r="R1674" i="38" s="1"/>
  <c r="P1675" i="38"/>
  <c r="R1675" i="38" s="1"/>
  <c r="P1676" i="38"/>
  <c r="R1676" i="38" s="1"/>
  <c r="P1677" i="38"/>
  <c r="R1677" i="38" s="1"/>
  <c r="P1678" i="38"/>
  <c r="R1678" i="38" s="1"/>
  <c r="P1679" i="38"/>
  <c r="R1679" i="38" s="1"/>
  <c r="P1680" i="38"/>
  <c r="R1680" i="38" s="1"/>
  <c r="P1681" i="38"/>
  <c r="R1681" i="38" s="1"/>
  <c r="P1682" i="38"/>
  <c r="R1682" i="38" s="1"/>
  <c r="P1683" i="38"/>
  <c r="R1683" i="38" s="1"/>
  <c r="P1684" i="38"/>
  <c r="R1684" i="38" s="1"/>
  <c r="P1685" i="38"/>
  <c r="R1685" i="38" s="1"/>
  <c r="P1686" i="38"/>
  <c r="R1686" i="38" s="1"/>
  <c r="P1687" i="38"/>
  <c r="R1687" i="38" s="1"/>
  <c r="P1688" i="38"/>
  <c r="R1688" i="38" s="1"/>
  <c r="P1689" i="38"/>
  <c r="R1689" i="38" s="1"/>
  <c r="P1690" i="38"/>
  <c r="R1690" i="38" s="1"/>
  <c r="P1691" i="38"/>
  <c r="R1691" i="38" s="1"/>
  <c r="P1692" i="38"/>
  <c r="R1692" i="38" s="1"/>
  <c r="P1693" i="38"/>
  <c r="R1693" i="38" s="1"/>
  <c r="P1694" i="38"/>
  <c r="R1694" i="38" s="1"/>
  <c r="P1695" i="38"/>
  <c r="R1695" i="38" s="1"/>
  <c r="P1696" i="38"/>
  <c r="R1696" i="38" s="1"/>
  <c r="P1697" i="38"/>
  <c r="R1697" i="38" s="1"/>
  <c r="P1698" i="38"/>
  <c r="R1698" i="38" s="1"/>
  <c r="P1699" i="38"/>
  <c r="R1699" i="38" s="1"/>
  <c r="P1700" i="38"/>
  <c r="R1700" i="38" s="1"/>
  <c r="P1701" i="38"/>
  <c r="R1701" i="38" s="1"/>
  <c r="P1702" i="38"/>
  <c r="R1702" i="38" s="1"/>
  <c r="P1703" i="38"/>
  <c r="R1703" i="38" s="1"/>
  <c r="P1704" i="38"/>
  <c r="R1704" i="38" s="1"/>
  <c r="P1705" i="38"/>
  <c r="R1705" i="38" s="1"/>
  <c r="P1706" i="38"/>
  <c r="R1706" i="38" s="1"/>
  <c r="P1707" i="38"/>
  <c r="R1707" i="38" s="1"/>
  <c r="P1708" i="38"/>
  <c r="R1708" i="38" s="1"/>
  <c r="P1709" i="38"/>
  <c r="R1709" i="38" s="1"/>
  <c r="P1710" i="38"/>
  <c r="R1710" i="38" s="1"/>
  <c r="P1711" i="38"/>
  <c r="R1711" i="38" s="1"/>
  <c r="P1712" i="38"/>
  <c r="R1712" i="38" s="1"/>
  <c r="P1713" i="38"/>
  <c r="R1713" i="38" s="1"/>
  <c r="P1714" i="38"/>
  <c r="R1714" i="38" s="1"/>
  <c r="P1715" i="38"/>
  <c r="R1715" i="38" s="1"/>
  <c r="P1716" i="38"/>
  <c r="R1716" i="38" s="1"/>
  <c r="P1717" i="38"/>
  <c r="R1717" i="38" s="1"/>
  <c r="P1718" i="38"/>
  <c r="R1718" i="38" s="1"/>
  <c r="P1719" i="38"/>
  <c r="R1719" i="38" s="1"/>
  <c r="P1720" i="38"/>
  <c r="R1720" i="38" s="1"/>
  <c r="P1721" i="38"/>
  <c r="R1721" i="38" s="1"/>
  <c r="P1722" i="38"/>
  <c r="R1722" i="38" s="1"/>
  <c r="P1723" i="38"/>
  <c r="R1723" i="38" s="1"/>
  <c r="P1724" i="38"/>
  <c r="R1724" i="38" s="1"/>
  <c r="P1725" i="38"/>
  <c r="R1725" i="38" s="1"/>
  <c r="P1726" i="38"/>
  <c r="R1726" i="38" s="1"/>
  <c r="P1727" i="38"/>
  <c r="R1727" i="38" s="1"/>
  <c r="P1728" i="38"/>
  <c r="R1728" i="38" s="1"/>
  <c r="P1729" i="38"/>
  <c r="R1729" i="38" s="1"/>
  <c r="P1730" i="38"/>
  <c r="R1730" i="38" s="1"/>
  <c r="P1731" i="38"/>
  <c r="R1731" i="38" s="1"/>
  <c r="P1732" i="38"/>
  <c r="R1732" i="38" s="1"/>
  <c r="P1733" i="38"/>
  <c r="R1733" i="38" s="1"/>
  <c r="P1734" i="38"/>
  <c r="R1734" i="38" s="1"/>
  <c r="P1735" i="38"/>
  <c r="R1735" i="38" s="1"/>
  <c r="P1736" i="38"/>
  <c r="R1736" i="38" s="1"/>
  <c r="P1737" i="38"/>
  <c r="R1737" i="38" s="1"/>
  <c r="P1738" i="38"/>
  <c r="R1738" i="38" s="1"/>
  <c r="P1739" i="38"/>
  <c r="R1739" i="38" s="1"/>
  <c r="P1740" i="38"/>
  <c r="R1740" i="38" s="1"/>
  <c r="P1741" i="38"/>
  <c r="R1741" i="38" s="1"/>
  <c r="P1742" i="38"/>
  <c r="R1742" i="38" s="1"/>
  <c r="P1743" i="38"/>
  <c r="R1743" i="38" s="1"/>
  <c r="P1744" i="38"/>
  <c r="R1744" i="38" s="1"/>
  <c r="P1745" i="38"/>
  <c r="R1745" i="38" s="1"/>
  <c r="P1746" i="38"/>
  <c r="R1746" i="38" s="1"/>
  <c r="P1747" i="38"/>
  <c r="R1747" i="38" s="1"/>
  <c r="P1748" i="38"/>
  <c r="R1748" i="38" s="1"/>
  <c r="P1749" i="38"/>
  <c r="R1749" i="38" s="1"/>
  <c r="P1750" i="38"/>
  <c r="R1750" i="38" s="1"/>
  <c r="P1751" i="38"/>
  <c r="R1751" i="38" s="1"/>
  <c r="P1752" i="38"/>
  <c r="R1752" i="38" s="1"/>
  <c r="P1753" i="38"/>
  <c r="R1753" i="38" s="1"/>
  <c r="P1754" i="38"/>
  <c r="R1754" i="38" s="1"/>
  <c r="P1755" i="38"/>
  <c r="R1755" i="38" s="1"/>
  <c r="P1756" i="38"/>
  <c r="R1756" i="38" s="1"/>
  <c r="P1757" i="38"/>
  <c r="R1757" i="38" s="1"/>
  <c r="P1758" i="38"/>
  <c r="R1758" i="38" s="1"/>
  <c r="P1759" i="38"/>
  <c r="R1759" i="38" s="1"/>
  <c r="P1760" i="38"/>
  <c r="R1760" i="38" s="1"/>
  <c r="P1761" i="38"/>
  <c r="R1761" i="38" s="1"/>
  <c r="P1762" i="38"/>
  <c r="R1762" i="38" s="1"/>
  <c r="P1763" i="38"/>
  <c r="R1763" i="38" s="1"/>
  <c r="P1764" i="38"/>
  <c r="R1764" i="38" s="1"/>
  <c r="P1765" i="38"/>
  <c r="R1765" i="38" s="1"/>
  <c r="P1766" i="38"/>
  <c r="R1766" i="38" s="1"/>
  <c r="P1767" i="38"/>
  <c r="R1767" i="38" s="1"/>
  <c r="P1768" i="38"/>
  <c r="R1768" i="38" s="1"/>
  <c r="P1769" i="38"/>
  <c r="R1769" i="38" s="1"/>
  <c r="P1770" i="38"/>
  <c r="R1770" i="38" s="1"/>
  <c r="P1771" i="38"/>
  <c r="R1771" i="38" s="1"/>
  <c r="P1772" i="38"/>
  <c r="R1772" i="38" s="1"/>
  <c r="P1773" i="38"/>
  <c r="R1773" i="38" s="1"/>
  <c r="P1774" i="38"/>
  <c r="R1774" i="38" s="1"/>
  <c r="P1775" i="38"/>
  <c r="R1775" i="38" s="1"/>
  <c r="P1776" i="38"/>
  <c r="R1776" i="38" s="1"/>
  <c r="P1777" i="38"/>
  <c r="R1777" i="38" s="1"/>
  <c r="P1778" i="38"/>
  <c r="R1778" i="38" s="1"/>
  <c r="P1779" i="38"/>
  <c r="R1779" i="38" s="1"/>
  <c r="P1780" i="38"/>
  <c r="R1780" i="38" s="1"/>
  <c r="P1781" i="38"/>
  <c r="R1781" i="38" s="1"/>
  <c r="P1782" i="38"/>
  <c r="R1782" i="38" s="1"/>
  <c r="P1783" i="38"/>
  <c r="R1783" i="38" s="1"/>
  <c r="P1784" i="38"/>
  <c r="R1784" i="38" s="1"/>
  <c r="P1785" i="38"/>
  <c r="R1785" i="38" s="1"/>
  <c r="P1786" i="38"/>
  <c r="R1786" i="38" s="1"/>
  <c r="P1787" i="38"/>
  <c r="R1787" i="38" s="1"/>
  <c r="P1788" i="38"/>
  <c r="R1788" i="38" s="1"/>
  <c r="P1789" i="38"/>
  <c r="R1789" i="38" s="1"/>
  <c r="P1790" i="38"/>
  <c r="R1790" i="38" s="1"/>
  <c r="P1791" i="38"/>
  <c r="R1791" i="38" s="1"/>
  <c r="P1792" i="38"/>
  <c r="R1792" i="38" s="1"/>
  <c r="P1793" i="38"/>
  <c r="R1793" i="38" s="1"/>
  <c r="P1794" i="38"/>
  <c r="R1794" i="38" s="1"/>
  <c r="P1795" i="38"/>
  <c r="R1795" i="38" s="1"/>
  <c r="P1796" i="38"/>
  <c r="R1796" i="38" s="1"/>
  <c r="P1797" i="38"/>
  <c r="R1797" i="38" s="1"/>
  <c r="P1798" i="38"/>
  <c r="R1798" i="38" s="1"/>
  <c r="P1799" i="38"/>
  <c r="R1799" i="38" s="1"/>
  <c r="P1800" i="38"/>
  <c r="R1800" i="38" s="1"/>
  <c r="P1801" i="38"/>
  <c r="R1801" i="38" s="1"/>
  <c r="P1802" i="38"/>
  <c r="R1802" i="38" s="1"/>
  <c r="P1803" i="38"/>
  <c r="R1803" i="38" s="1"/>
  <c r="P1804" i="38"/>
  <c r="R1804" i="38" s="1"/>
  <c r="P1805" i="38"/>
  <c r="R1805" i="38" s="1"/>
  <c r="P1806" i="38"/>
  <c r="R1806" i="38" s="1"/>
  <c r="P1807" i="38"/>
  <c r="R1807" i="38" s="1"/>
  <c r="P1808" i="38"/>
  <c r="R1808" i="38" s="1"/>
  <c r="P1809" i="38"/>
  <c r="R1809" i="38" s="1"/>
  <c r="P1810" i="38"/>
  <c r="R1810" i="38" s="1"/>
  <c r="P1811" i="38"/>
  <c r="R1811" i="38" s="1"/>
  <c r="P1812" i="38"/>
  <c r="R1812" i="38" s="1"/>
  <c r="P1813" i="38"/>
  <c r="R1813" i="38" s="1"/>
  <c r="P1814" i="38"/>
  <c r="R1814" i="38" s="1"/>
  <c r="P1815" i="38"/>
  <c r="R1815" i="38" s="1"/>
  <c r="P1816" i="38"/>
  <c r="R1816" i="38" s="1"/>
  <c r="P1817" i="38"/>
  <c r="R1817" i="38" s="1"/>
  <c r="P1818" i="38"/>
  <c r="R1818" i="38" s="1"/>
  <c r="P1819" i="38"/>
  <c r="R1819" i="38" s="1"/>
  <c r="P1820" i="38"/>
  <c r="R1820" i="38" s="1"/>
  <c r="P1821" i="38"/>
  <c r="R1821" i="38" s="1"/>
  <c r="P1822" i="38"/>
  <c r="R1822" i="38" s="1"/>
  <c r="P1823" i="38"/>
  <c r="R1823" i="38" s="1"/>
  <c r="P1824" i="38"/>
  <c r="R1824" i="38" s="1"/>
  <c r="P1825" i="38"/>
  <c r="R1825" i="38" s="1"/>
  <c r="P1826" i="38"/>
  <c r="R1826" i="38" s="1"/>
  <c r="P1827" i="38"/>
  <c r="R1827" i="38" s="1"/>
  <c r="P1828" i="38"/>
  <c r="R1828" i="38" s="1"/>
  <c r="P1829" i="38"/>
  <c r="R1829" i="38" s="1"/>
  <c r="P1830" i="38"/>
  <c r="R1830" i="38" s="1"/>
  <c r="P1831" i="38"/>
  <c r="R1831" i="38" s="1"/>
  <c r="P1832" i="38"/>
  <c r="R1832" i="38" s="1"/>
  <c r="P1833" i="38"/>
  <c r="R1833" i="38" s="1"/>
  <c r="P1834" i="38"/>
  <c r="R1834" i="38" s="1"/>
  <c r="P1835" i="38"/>
  <c r="R1835" i="38" s="1"/>
  <c r="P1836" i="38"/>
  <c r="R1836" i="38" s="1"/>
  <c r="P1837" i="38"/>
  <c r="R1837" i="38" s="1"/>
  <c r="P1838" i="38"/>
  <c r="R1838" i="38" s="1"/>
  <c r="P1839" i="38"/>
  <c r="R1839" i="38" s="1"/>
  <c r="P1840" i="38"/>
  <c r="R1840" i="38" s="1"/>
  <c r="P1841" i="38"/>
  <c r="R1841" i="38" s="1"/>
  <c r="P1842" i="38"/>
  <c r="R1842" i="38" s="1"/>
  <c r="P1843" i="38"/>
  <c r="R1843" i="38" s="1"/>
  <c r="P1844" i="38"/>
  <c r="R1844" i="38" s="1"/>
  <c r="P1845" i="38"/>
  <c r="R1845" i="38" s="1"/>
  <c r="P1846" i="38"/>
  <c r="R1846" i="38" s="1"/>
  <c r="P1847" i="38"/>
  <c r="R1847" i="38" s="1"/>
  <c r="P1848" i="38"/>
  <c r="R1848" i="38" s="1"/>
  <c r="P1849" i="38"/>
  <c r="R1849" i="38" s="1"/>
  <c r="P1850" i="38"/>
  <c r="R1850" i="38" s="1"/>
  <c r="P1851" i="38"/>
  <c r="R1851" i="38" s="1"/>
  <c r="P1852" i="38"/>
  <c r="R1852" i="38" s="1"/>
  <c r="P1853" i="38"/>
  <c r="R1853" i="38" s="1"/>
  <c r="P1854" i="38"/>
  <c r="R1854" i="38" s="1"/>
  <c r="P1855" i="38"/>
  <c r="R1855" i="38" s="1"/>
  <c r="P1856" i="38"/>
  <c r="R1856" i="38" s="1"/>
  <c r="P1857" i="38"/>
  <c r="R1857" i="38" s="1"/>
  <c r="P1858" i="38"/>
  <c r="R1858" i="38" s="1"/>
  <c r="P1859" i="38"/>
  <c r="R1859" i="38" s="1"/>
  <c r="P1860" i="38"/>
  <c r="R1860" i="38" s="1"/>
  <c r="P1861" i="38"/>
  <c r="R1861" i="38" s="1"/>
  <c r="P1862" i="38"/>
  <c r="R1862" i="38" s="1"/>
  <c r="P1863" i="38"/>
  <c r="R1863" i="38" s="1"/>
  <c r="P1864" i="38"/>
  <c r="R1864" i="38" s="1"/>
  <c r="P1865" i="38"/>
  <c r="R1865" i="38" s="1"/>
  <c r="P1866" i="38"/>
  <c r="R1866" i="38" s="1"/>
  <c r="P1867" i="38"/>
  <c r="R1867" i="38" s="1"/>
  <c r="P1868" i="38"/>
  <c r="R1868" i="38" s="1"/>
  <c r="P1869" i="38"/>
  <c r="R1869" i="38" s="1"/>
  <c r="P1870" i="38"/>
  <c r="R1870" i="38" s="1"/>
  <c r="P1871" i="38"/>
  <c r="R1871" i="38" s="1"/>
  <c r="P1872" i="38"/>
  <c r="R1872" i="38" s="1"/>
  <c r="P1873" i="38"/>
  <c r="R1873" i="38" s="1"/>
  <c r="P1874" i="38"/>
  <c r="R1874" i="38" s="1"/>
  <c r="P1875" i="38"/>
  <c r="R1875" i="38" s="1"/>
  <c r="P1876" i="38"/>
  <c r="R1876" i="38" s="1"/>
  <c r="P1877" i="38"/>
  <c r="R1877" i="38" s="1"/>
  <c r="P1878" i="38"/>
  <c r="R1878" i="38" s="1"/>
  <c r="P1879" i="38"/>
  <c r="R1879" i="38" s="1"/>
  <c r="P1880" i="38"/>
  <c r="R1880" i="38" s="1"/>
  <c r="P1881" i="38"/>
  <c r="R1881" i="38" s="1"/>
  <c r="P1882" i="38"/>
  <c r="R1882" i="38" s="1"/>
  <c r="P1883" i="38"/>
  <c r="R1883" i="38" s="1"/>
  <c r="P1884" i="38"/>
  <c r="R1884" i="38" s="1"/>
  <c r="P1885" i="38"/>
  <c r="R1885" i="38" s="1"/>
  <c r="P1886" i="38"/>
  <c r="R1886" i="38" s="1"/>
  <c r="P1887" i="38"/>
  <c r="R1887" i="38" s="1"/>
  <c r="P1888" i="38"/>
  <c r="R1888" i="38" s="1"/>
  <c r="P1889" i="38"/>
  <c r="R1889" i="38" s="1"/>
  <c r="P1890" i="38"/>
  <c r="R1890" i="38" s="1"/>
  <c r="P1891" i="38"/>
  <c r="R1891" i="38" s="1"/>
  <c r="P1892" i="38"/>
  <c r="R1892" i="38" s="1"/>
  <c r="P1893" i="38"/>
  <c r="R1893" i="38" s="1"/>
  <c r="P1894" i="38"/>
  <c r="R1894" i="38" s="1"/>
  <c r="P1895" i="38"/>
  <c r="R1895" i="38" s="1"/>
  <c r="P1896" i="38"/>
  <c r="R1896" i="38" s="1"/>
  <c r="P1897" i="38"/>
  <c r="R1897" i="38" s="1"/>
  <c r="P1898" i="38"/>
  <c r="R1898" i="38" s="1"/>
  <c r="P1899" i="38"/>
  <c r="R1899" i="38" s="1"/>
  <c r="P1900" i="38"/>
  <c r="R1900" i="38" s="1"/>
  <c r="P1901" i="38"/>
  <c r="R1901" i="38" s="1"/>
  <c r="P1902" i="38"/>
  <c r="R1902" i="38" s="1"/>
  <c r="P1903" i="38"/>
  <c r="R1903" i="38" s="1"/>
  <c r="P1904" i="38"/>
  <c r="R1904" i="38" s="1"/>
  <c r="P1905" i="38"/>
  <c r="R1905" i="38" s="1"/>
  <c r="P1906" i="38"/>
  <c r="R1906" i="38" s="1"/>
  <c r="P1907" i="38"/>
  <c r="R1907" i="38" s="1"/>
  <c r="P1908" i="38"/>
  <c r="R1908" i="38" s="1"/>
  <c r="P1909" i="38"/>
  <c r="R1909" i="38" s="1"/>
  <c r="P1910" i="38"/>
  <c r="R1910" i="38" s="1"/>
  <c r="P1911" i="38"/>
  <c r="R1911" i="38" s="1"/>
  <c r="P1912" i="38"/>
  <c r="R1912" i="38" s="1"/>
  <c r="P1913" i="38"/>
  <c r="R1913" i="38" s="1"/>
  <c r="P1914" i="38"/>
  <c r="R1914" i="38" s="1"/>
  <c r="P1915" i="38"/>
  <c r="R1915" i="38" s="1"/>
  <c r="P1916" i="38"/>
  <c r="R1916" i="38" s="1"/>
  <c r="P1917" i="38"/>
  <c r="R1917" i="38" s="1"/>
  <c r="P1918" i="38"/>
  <c r="R1918" i="38" s="1"/>
  <c r="P1919" i="38"/>
  <c r="R1919" i="38" s="1"/>
  <c r="P1920" i="38"/>
  <c r="R1920" i="38" s="1"/>
  <c r="P1921" i="38"/>
  <c r="R1921" i="38" s="1"/>
  <c r="P1922" i="38"/>
  <c r="R1922" i="38" s="1"/>
  <c r="P1923" i="38"/>
  <c r="R1923" i="38" s="1"/>
  <c r="P1924" i="38"/>
  <c r="R1924" i="38" s="1"/>
  <c r="P1925" i="38"/>
  <c r="R1925" i="38" s="1"/>
  <c r="P1926" i="38"/>
  <c r="R1926" i="38" s="1"/>
  <c r="P1927" i="38"/>
  <c r="R1927" i="38" s="1"/>
  <c r="P1928" i="38"/>
  <c r="R1928" i="38" s="1"/>
  <c r="P1929" i="38"/>
  <c r="R1929" i="38" s="1"/>
  <c r="P1930" i="38"/>
  <c r="R1930" i="38" s="1"/>
  <c r="P1931" i="38"/>
  <c r="R1931" i="38" s="1"/>
  <c r="P1932" i="38"/>
  <c r="R1932" i="38" s="1"/>
  <c r="P1933" i="38"/>
  <c r="R1933" i="38" s="1"/>
  <c r="P1934" i="38"/>
  <c r="R1934" i="38" s="1"/>
  <c r="P1935" i="38"/>
  <c r="R1935" i="38" s="1"/>
  <c r="P1936" i="38"/>
  <c r="R1936" i="38" s="1"/>
  <c r="P1937" i="38"/>
  <c r="R1937" i="38" s="1"/>
  <c r="P1938" i="38"/>
  <c r="R1938" i="38" s="1"/>
  <c r="P1939" i="38"/>
  <c r="R1939" i="38" s="1"/>
  <c r="P1940" i="38"/>
  <c r="R1940" i="38" s="1"/>
  <c r="P1941" i="38"/>
  <c r="R1941" i="38" s="1"/>
  <c r="P1942" i="38"/>
  <c r="R1942" i="38" s="1"/>
  <c r="P1943" i="38"/>
  <c r="R1943" i="38" s="1"/>
  <c r="P1944" i="38"/>
  <c r="R1944" i="38" s="1"/>
  <c r="P1945" i="38"/>
  <c r="R1945" i="38" s="1"/>
  <c r="P1946" i="38"/>
  <c r="R1946" i="38" s="1"/>
  <c r="P1947" i="38"/>
  <c r="R1947" i="38" s="1"/>
  <c r="P1948" i="38"/>
  <c r="R1948" i="38" s="1"/>
  <c r="P1949" i="38"/>
  <c r="R1949" i="38" s="1"/>
  <c r="P1950" i="38"/>
  <c r="R1950" i="38" s="1"/>
  <c r="P1951" i="38"/>
  <c r="R1951" i="38" s="1"/>
  <c r="P1952" i="38"/>
  <c r="R1952" i="38" s="1"/>
  <c r="P1953" i="38"/>
  <c r="R1953" i="38" s="1"/>
  <c r="P1954" i="38"/>
  <c r="R1954" i="38" s="1"/>
  <c r="P1955" i="38"/>
  <c r="R1955" i="38" s="1"/>
  <c r="P1956" i="38"/>
  <c r="R1956" i="38" s="1"/>
  <c r="P1957" i="38"/>
  <c r="R1957" i="38" s="1"/>
  <c r="P1958" i="38"/>
  <c r="R1958" i="38" s="1"/>
  <c r="P1959" i="38"/>
  <c r="R1959" i="38" s="1"/>
  <c r="P1960" i="38"/>
  <c r="R1960" i="38" s="1"/>
  <c r="P1961" i="38"/>
  <c r="R1961" i="38" s="1"/>
  <c r="P1962" i="38"/>
  <c r="R1962" i="38" s="1"/>
  <c r="P1963" i="38"/>
  <c r="R1963" i="38" s="1"/>
  <c r="P1964" i="38"/>
  <c r="R1964" i="38" s="1"/>
  <c r="P1965" i="38"/>
  <c r="R1965" i="38" s="1"/>
  <c r="P1966" i="38"/>
  <c r="R1966" i="38" s="1"/>
  <c r="P1967" i="38"/>
  <c r="R1967" i="38" s="1"/>
  <c r="P1968" i="38"/>
  <c r="R1968" i="38" s="1"/>
  <c r="P1969" i="38"/>
  <c r="R1969" i="38" s="1"/>
  <c r="P1970" i="38"/>
  <c r="R1970" i="38" s="1"/>
  <c r="P1971" i="38"/>
  <c r="R1971" i="38" s="1"/>
  <c r="P1972" i="38"/>
  <c r="R1972" i="38" s="1"/>
  <c r="P1973" i="38"/>
  <c r="R1973" i="38" s="1"/>
  <c r="P1974" i="38"/>
  <c r="R1974" i="38" s="1"/>
  <c r="P1975" i="38"/>
  <c r="R1975" i="38" s="1"/>
  <c r="P1976" i="38"/>
  <c r="R1976" i="38" s="1"/>
  <c r="P1977" i="38"/>
  <c r="R1977" i="38" s="1"/>
  <c r="P1978" i="38"/>
  <c r="R1978" i="38" s="1"/>
  <c r="P1979" i="38"/>
  <c r="R1979" i="38" s="1"/>
  <c r="P1980" i="38"/>
  <c r="R1980" i="38" s="1"/>
  <c r="P1981" i="38"/>
  <c r="R1981" i="38" s="1"/>
  <c r="P1982" i="38"/>
  <c r="R1982" i="38" s="1"/>
  <c r="P1983" i="38"/>
  <c r="R1983" i="38" s="1"/>
  <c r="P1984" i="38"/>
  <c r="R1984" i="38" s="1"/>
  <c r="P1985" i="38"/>
  <c r="R1985" i="38" s="1"/>
  <c r="P1986" i="38"/>
  <c r="R1986" i="38" s="1"/>
  <c r="P1987" i="38"/>
  <c r="R1987" i="38" s="1"/>
  <c r="P1988" i="38"/>
  <c r="R1988" i="38" s="1"/>
  <c r="P1989" i="38"/>
  <c r="R1989" i="38" s="1"/>
  <c r="P1990" i="38"/>
  <c r="R1990" i="38" s="1"/>
  <c r="P1991" i="38"/>
  <c r="R1991" i="38" s="1"/>
  <c r="P1992" i="38"/>
  <c r="R1992" i="38" s="1"/>
  <c r="P1993" i="38"/>
  <c r="R1993" i="38" s="1"/>
  <c r="P1994" i="38"/>
  <c r="R1994" i="38" s="1"/>
  <c r="P1995" i="38"/>
  <c r="R1995" i="38" s="1"/>
  <c r="P1996" i="38"/>
  <c r="R1996" i="38" s="1"/>
  <c r="P1997" i="38"/>
  <c r="R1997" i="38" s="1"/>
  <c r="P1998" i="38"/>
  <c r="R1998" i="38" s="1"/>
  <c r="P1999" i="38"/>
  <c r="R1999" i="38" s="1"/>
  <c r="P2000" i="38"/>
  <c r="R2000" i="38" s="1"/>
  <c r="P2001" i="38"/>
  <c r="R2001" i="38" s="1"/>
  <c r="P2002" i="38"/>
  <c r="R2002" i="38" s="1"/>
  <c r="P2003" i="38"/>
  <c r="R2003" i="38" s="1"/>
  <c r="P2004" i="38"/>
  <c r="R2004" i="38" s="1"/>
  <c r="P2005" i="38"/>
  <c r="R2005" i="38" s="1"/>
  <c r="P2006" i="38"/>
  <c r="R2006" i="38" s="1"/>
  <c r="P2007" i="38"/>
  <c r="R2007" i="38" s="1"/>
  <c r="P2008" i="38"/>
  <c r="R2008" i="38" s="1"/>
  <c r="P2009" i="38"/>
  <c r="R2009" i="38" s="1"/>
  <c r="P2010" i="38"/>
  <c r="R2010" i="38" s="1"/>
  <c r="P2011" i="38"/>
  <c r="R2011" i="38" s="1"/>
  <c r="P2012" i="38"/>
  <c r="R2012" i="38" s="1"/>
  <c r="P2013" i="38"/>
  <c r="R2013" i="38" s="1"/>
  <c r="P2014" i="38"/>
  <c r="R2014" i="38" s="1"/>
  <c r="P2015" i="38"/>
  <c r="R2015" i="38" s="1"/>
  <c r="P2016" i="38"/>
  <c r="R2016" i="38" s="1"/>
  <c r="P2017" i="38"/>
  <c r="R2017" i="38" s="1"/>
  <c r="P2018" i="38"/>
  <c r="R2018" i="38" s="1"/>
  <c r="P2019" i="38"/>
  <c r="R2019" i="38" s="1"/>
  <c r="P2020" i="38"/>
  <c r="R2020" i="38" s="1"/>
  <c r="P2021" i="38"/>
  <c r="R2021" i="38" s="1"/>
  <c r="P2022" i="38"/>
  <c r="R2022" i="38" s="1"/>
  <c r="P2023" i="38"/>
  <c r="R2023" i="38" s="1"/>
  <c r="P2024" i="38"/>
  <c r="R2024" i="38" s="1"/>
  <c r="P2025" i="38"/>
  <c r="R2025" i="38" s="1"/>
  <c r="P2026" i="38"/>
  <c r="R2026" i="38" s="1"/>
  <c r="P2027" i="38"/>
  <c r="R2027" i="38" s="1"/>
  <c r="P2028" i="38"/>
  <c r="R2028" i="38" s="1"/>
  <c r="P2029" i="38"/>
  <c r="R2029" i="38" s="1"/>
  <c r="P2030" i="38"/>
  <c r="R2030" i="38" s="1"/>
  <c r="P2031" i="38"/>
  <c r="R2031" i="38" s="1"/>
  <c r="P2032" i="38"/>
  <c r="R2032" i="38" s="1"/>
  <c r="P2033" i="38"/>
  <c r="R2033" i="38" s="1"/>
  <c r="P2034" i="38"/>
  <c r="R2034" i="38" s="1"/>
  <c r="P2035" i="38"/>
  <c r="R2035" i="38" s="1"/>
  <c r="P2036" i="38"/>
  <c r="R2036" i="38" s="1"/>
  <c r="P2037" i="38"/>
  <c r="R2037" i="38" s="1"/>
  <c r="P2038" i="38"/>
  <c r="R2038" i="38" s="1"/>
  <c r="P2039" i="38"/>
  <c r="R2039" i="38" s="1"/>
  <c r="P2040" i="38"/>
  <c r="R2040" i="38" s="1"/>
  <c r="P2041" i="38"/>
  <c r="R2041" i="38" s="1"/>
  <c r="P2042" i="38"/>
  <c r="R2042" i="38" s="1"/>
  <c r="P2043" i="38"/>
  <c r="R2043" i="38" s="1"/>
  <c r="P2044" i="38"/>
  <c r="R2044" i="38" s="1"/>
  <c r="P2045" i="38"/>
  <c r="R2045" i="38" s="1"/>
  <c r="P2046" i="38"/>
  <c r="R2046" i="38" s="1"/>
  <c r="P2047" i="38"/>
  <c r="R2047" i="38" s="1"/>
  <c r="P2048" i="38"/>
  <c r="R2048" i="38" s="1"/>
  <c r="P2049" i="38"/>
  <c r="R2049" i="38" s="1"/>
  <c r="P2050" i="38"/>
  <c r="R2050" i="38" s="1"/>
  <c r="P2051" i="38"/>
  <c r="R2051" i="38" s="1"/>
  <c r="P2052" i="38"/>
  <c r="R2052" i="38" s="1"/>
  <c r="P2053" i="38"/>
  <c r="R2053" i="38" s="1"/>
  <c r="P2054" i="38"/>
  <c r="R2054" i="38" s="1"/>
  <c r="P2055" i="38"/>
  <c r="R2055" i="38" s="1"/>
  <c r="P2056" i="38"/>
  <c r="R2056" i="38" s="1"/>
  <c r="P2057" i="38"/>
  <c r="R2057" i="38" s="1"/>
  <c r="P2058" i="38"/>
  <c r="R2058" i="38" s="1"/>
  <c r="P2059" i="38"/>
  <c r="R2059" i="38" s="1"/>
  <c r="P2060" i="38"/>
  <c r="R2060" i="38" s="1"/>
  <c r="P2061" i="38"/>
  <c r="R2061" i="38" s="1"/>
  <c r="P2062" i="38"/>
  <c r="R2062" i="38" s="1"/>
  <c r="P2063" i="38"/>
  <c r="R2063" i="38" s="1"/>
  <c r="P2064" i="38"/>
  <c r="R2064" i="38" s="1"/>
  <c r="P2065" i="38"/>
  <c r="R2065" i="38" s="1"/>
  <c r="P2066" i="38"/>
  <c r="R2066" i="38" s="1"/>
  <c r="P2067" i="38"/>
  <c r="R2067" i="38" s="1"/>
  <c r="P2068" i="38"/>
  <c r="R2068" i="38" s="1"/>
  <c r="P2069" i="38"/>
  <c r="R2069" i="38" s="1"/>
  <c r="P2070" i="38"/>
  <c r="R2070" i="38" s="1"/>
  <c r="P2071" i="38"/>
  <c r="R2071" i="38" s="1"/>
  <c r="P2072" i="38"/>
  <c r="R2072" i="38" s="1"/>
  <c r="P2073" i="38"/>
  <c r="R2073" i="38" s="1"/>
  <c r="P2074" i="38"/>
  <c r="R2074" i="38" s="1"/>
  <c r="P2075" i="38"/>
  <c r="R2075" i="38" s="1"/>
  <c r="P2076" i="38"/>
  <c r="R2076" i="38" s="1"/>
  <c r="P2077" i="38"/>
  <c r="R2077" i="38" s="1"/>
  <c r="P2078" i="38"/>
  <c r="R2078" i="38" s="1"/>
  <c r="P2079" i="38"/>
  <c r="R2079" i="38" s="1"/>
  <c r="P2080" i="38"/>
  <c r="R2080" i="38" s="1"/>
  <c r="P2081" i="38"/>
  <c r="R2081" i="38" s="1"/>
  <c r="P2082" i="38"/>
  <c r="R2082" i="38" s="1"/>
  <c r="P2083" i="38"/>
  <c r="R2083" i="38" s="1"/>
  <c r="P2084" i="38"/>
  <c r="R2084" i="38" s="1"/>
  <c r="P2085" i="38"/>
  <c r="R2085" i="38" s="1"/>
  <c r="P2086" i="38"/>
  <c r="R2086" i="38" s="1"/>
  <c r="P2087" i="38"/>
  <c r="R2087" i="38" s="1"/>
  <c r="P2088" i="38"/>
  <c r="R2088" i="38" s="1"/>
  <c r="P2089" i="38"/>
  <c r="R2089" i="38" s="1"/>
  <c r="P2090" i="38"/>
  <c r="R2090" i="38" s="1"/>
  <c r="P2091" i="38"/>
  <c r="R2091" i="38" s="1"/>
  <c r="P2092" i="38"/>
  <c r="R2092" i="38" s="1"/>
  <c r="P2093" i="38"/>
  <c r="R2093" i="38" s="1"/>
  <c r="P2094" i="38"/>
  <c r="R2094" i="38" s="1"/>
  <c r="P2095" i="38"/>
  <c r="R2095" i="38" s="1"/>
  <c r="P2096" i="38"/>
  <c r="R2096" i="38" s="1"/>
  <c r="P2097" i="38"/>
  <c r="R2097" i="38" s="1"/>
  <c r="P2098" i="38"/>
  <c r="R2098" i="38" s="1"/>
  <c r="P2099" i="38"/>
  <c r="R2099" i="38" s="1"/>
  <c r="P2100" i="38"/>
  <c r="R2100" i="38" s="1"/>
  <c r="P2101" i="38"/>
  <c r="R2101" i="38" s="1"/>
  <c r="P2102" i="38"/>
  <c r="R2102" i="38" s="1"/>
  <c r="P2103" i="38"/>
  <c r="R2103" i="38" s="1"/>
  <c r="P2104" i="38"/>
  <c r="R2104" i="38" s="1"/>
  <c r="P2105" i="38"/>
  <c r="R2105" i="38" s="1"/>
  <c r="P2106" i="38"/>
  <c r="R2106" i="38" s="1"/>
  <c r="P2107" i="38"/>
  <c r="R2107" i="38" s="1"/>
  <c r="P2108" i="38"/>
  <c r="R2108" i="38" s="1"/>
  <c r="P2109" i="38"/>
  <c r="R2109" i="38" s="1"/>
  <c r="P2110" i="38"/>
  <c r="R2110" i="38" s="1"/>
  <c r="P2111" i="38"/>
  <c r="R2111" i="38" s="1"/>
  <c r="P2112" i="38"/>
  <c r="R2112" i="38" s="1"/>
  <c r="P2113" i="38"/>
  <c r="R2113" i="38" s="1"/>
  <c r="P2114" i="38"/>
  <c r="R2114" i="38" s="1"/>
  <c r="P2115" i="38"/>
  <c r="R2115" i="38" s="1"/>
  <c r="P2116" i="38"/>
  <c r="R2116" i="38" s="1"/>
  <c r="P2117" i="38"/>
  <c r="R2117" i="38" s="1"/>
  <c r="P2118" i="38"/>
  <c r="R2118" i="38" s="1"/>
  <c r="P2119" i="38"/>
  <c r="R2119" i="38" s="1"/>
  <c r="P2120" i="38"/>
  <c r="R2120" i="38" s="1"/>
  <c r="P2121" i="38"/>
  <c r="R2121" i="38" s="1"/>
  <c r="P2122" i="38"/>
  <c r="R2122" i="38" s="1"/>
  <c r="P2123" i="38"/>
  <c r="R2123" i="38" s="1"/>
  <c r="P2124" i="38"/>
  <c r="R2124" i="38" s="1"/>
  <c r="P2125" i="38"/>
  <c r="R2125" i="38" s="1"/>
  <c r="P2126" i="38"/>
  <c r="R2126" i="38" s="1"/>
  <c r="P2127" i="38"/>
  <c r="R2127" i="38" s="1"/>
  <c r="P2128" i="38"/>
  <c r="R2128" i="38" s="1"/>
  <c r="P2129" i="38"/>
  <c r="R2129" i="38" s="1"/>
  <c r="P2130" i="38"/>
  <c r="R2130" i="38" s="1"/>
  <c r="P2131" i="38"/>
  <c r="R2131" i="38" s="1"/>
  <c r="P2132" i="38"/>
  <c r="R2132" i="38" s="1"/>
  <c r="P2133" i="38"/>
  <c r="R2133" i="38" s="1"/>
  <c r="P2134" i="38"/>
  <c r="R2134" i="38" s="1"/>
  <c r="P2135" i="38"/>
  <c r="R2135" i="38" s="1"/>
  <c r="P2136" i="38"/>
  <c r="R2136" i="38" s="1"/>
  <c r="P2137" i="38"/>
  <c r="R2137" i="38" s="1"/>
  <c r="P2138" i="38"/>
  <c r="R2138" i="38" s="1"/>
  <c r="P2139" i="38"/>
  <c r="R2139" i="38" s="1"/>
  <c r="P2140" i="38"/>
  <c r="R2140" i="38" s="1"/>
  <c r="P2141" i="38"/>
  <c r="R2141" i="38" s="1"/>
  <c r="P2142" i="38"/>
  <c r="R2142" i="38" s="1"/>
  <c r="P2143" i="38"/>
  <c r="R2143" i="38" s="1"/>
  <c r="P2144" i="38"/>
  <c r="R2144" i="38" s="1"/>
  <c r="P2145" i="38"/>
  <c r="R2145" i="38" s="1"/>
  <c r="P2146" i="38"/>
  <c r="R2146" i="38" s="1"/>
  <c r="P2147" i="38"/>
  <c r="R2147" i="38" s="1"/>
  <c r="P2148" i="38"/>
  <c r="R2148" i="38" s="1"/>
  <c r="P2149" i="38"/>
  <c r="R2149" i="38" s="1"/>
  <c r="P2150" i="38"/>
  <c r="R2150" i="38" s="1"/>
  <c r="P2151" i="38"/>
  <c r="R2151" i="38" s="1"/>
  <c r="P2152" i="38"/>
  <c r="R2152" i="38" s="1"/>
  <c r="P2153" i="38"/>
  <c r="R2153" i="38" s="1"/>
  <c r="P2154" i="38"/>
  <c r="R2154" i="38" s="1"/>
  <c r="P2155" i="38"/>
  <c r="R2155" i="38" s="1"/>
  <c r="P2156" i="38"/>
  <c r="R2156" i="38" s="1"/>
  <c r="P2157" i="38"/>
  <c r="R2157" i="38" s="1"/>
  <c r="P2158" i="38"/>
  <c r="R2158" i="38" s="1"/>
  <c r="P2159" i="38"/>
  <c r="R2159" i="38" s="1"/>
  <c r="P2160" i="38"/>
  <c r="R2160" i="38" s="1"/>
  <c r="P2161" i="38"/>
  <c r="R2161" i="38" s="1"/>
  <c r="P2162" i="38"/>
  <c r="R2162" i="38" s="1"/>
  <c r="P2163" i="38"/>
  <c r="R2163" i="38" s="1"/>
  <c r="P2164" i="38"/>
  <c r="R2164" i="38" s="1"/>
  <c r="P2165" i="38"/>
  <c r="R2165" i="38" s="1"/>
  <c r="P2166" i="38"/>
  <c r="R2166" i="38" s="1"/>
  <c r="P2167" i="38"/>
  <c r="R2167" i="38" s="1"/>
  <c r="P2168" i="38"/>
  <c r="R2168" i="38" s="1"/>
  <c r="P2169" i="38"/>
  <c r="R2169" i="38" s="1"/>
  <c r="P2170" i="38"/>
  <c r="R2170" i="38" s="1"/>
  <c r="P2171" i="38"/>
  <c r="R2171" i="38" s="1"/>
  <c r="P2172" i="38"/>
  <c r="R2172" i="38" s="1"/>
  <c r="P2173" i="38"/>
  <c r="R2173" i="38" s="1"/>
  <c r="P2174" i="38"/>
  <c r="R2174" i="38" s="1"/>
  <c r="P2175" i="38"/>
  <c r="R2175" i="38" s="1"/>
  <c r="P2176" i="38"/>
  <c r="R2176" i="38" s="1"/>
  <c r="P2177" i="38"/>
  <c r="R2177" i="38" s="1"/>
  <c r="P2178" i="38"/>
  <c r="R2178" i="38" s="1"/>
  <c r="P2179" i="38"/>
  <c r="R2179" i="38" s="1"/>
  <c r="P2180" i="38"/>
  <c r="R2180" i="38" s="1"/>
  <c r="P2181" i="38"/>
  <c r="R2181" i="38" s="1"/>
  <c r="P2182" i="38"/>
  <c r="R2182" i="38" s="1"/>
  <c r="P2183" i="38"/>
  <c r="R2183" i="38" s="1"/>
  <c r="P2184" i="38"/>
  <c r="R2184" i="38" s="1"/>
  <c r="P2185" i="38"/>
  <c r="R2185" i="38" s="1"/>
  <c r="P2186" i="38"/>
  <c r="R2186" i="38" s="1"/>
  <c r="P2187" i="38"/>
  <c r="R2187" i="38" s="1"/>
  <c r="P2188" i="38"/>
  <c r="R2188" i="38" s="1"/>
  <c r="P2189" i="38"/>
  <c r="R2189" i="38" s="1"/>
  <c r="P2190" i="38"/>
  <c r="R2190" i="38" s="1"/>
  <c r="P2191" i="38"/>
  <c r="R2191" i="38" s="1"/>
  <c r="P2192" i="38"/>
  <c r="R2192" i="38" s="1"/>
  <c r="P2193" i="38"/>
  <c r="R2193" i="38" s="1"/>
  <c r="P2194" i="38"/>
  <c r="R2194" i="38" s="1"/>
  <c r="P2195" i="38"/>
  <c r="R2195" i="38" s="1"/>
  <c r="P2196" i="38"/>
  <c r="R2196" i="38" s="1"/>
  <c r="P2197" i="38"/>
  <c r="R2197" i="38" s="1"/>
  <c r="P2198" i="38"/>
  <c r="R2198" i="38" s="1"/>
  <c r="P2199" i="38"/>
  <c r="R2199" i="38" s="1"/>
  <c r="P2200" i="38"/>
  <c r="R2200" i="38" s="1"/>
  <c r="P2201" i="38"/>
  <c r="R2201" i="38" s="1"/>
  <c r="P2202" i="38"/>
  <c r="R2202" i="38" s="1"/>
  <c r="P2203" i="38"/>
  <c r="R2203" i="38" s="1"/>
  <c r="P2204" i="38"/>
  <c r="R2204" i="38" s="1"/>
  <c r="P2205" i="38"/>
  <c r="R2205" i="38" s="1"/>
  <c r="P2206" i="38"/>
  <c r="R2206" i="38" s="1"/>
  <c r="P2207" i="38"/>
  <c r="R2207" i="38" s="1"/>
  <c r="P2208" i="38"/>
  <c r="R2208" i="38" s="1"/>
  <c r="P2209" i="38"/>
  <c r="R2209" i="38" s="1"/>
  <c r="P2210" i="38"/>
  <c r="R2210" i="38" s="1"/>
  <c r="P2211" i="38"/>
  <c r="R2211" i="38" s="1"/>
  <c r="P2212" i="38"/>
  <c r="R2212" i="38" s="1"/>
  <c r="P2213" i="38"/>
  <c r="R2213" i="38" s="1"/>
  <c r="P2214" i="38"/>
  <c r="R2214" i="38" s="1"/>
  <c r="P2215" i="38"/>
  <c r="R2215" i="38" s="1"/>
  <c r="P2216" i="38"/>
  <c r="R2216" i="38" s="1"/>
  <c r="P2217" i="38"/>
  <c r="R2217" i="38" s="1"/>
  <c r="P2218" i="38"/>
  <c r="R2218" i="38" s="1"/>
  <c r="P2219" i="38"/>
  <c r="R2219" i="38" s="1"/>
  <c r="P2220" i="38"/>
  <c r="R2220" i="38" s="1"/>
  <c r="P2221" i="38"/>
  <c r="R2221" i="38" s="1"/>
  <c r="P2222" i="38"/>
  <c r="R2222" i="38" s="1"/>
  <c r="P2223" i="38"/>
  <c r="R2223" i="38" s="1"/>
  <c r="P2224" i="38"/>
  <c r="R2224" i="38" s="1"/>
  <c r="P2225" i="38"/>
  <c r="R2225" i="38" s="1"/>
  <c r="P2226" i="38"/>
  <c r="R2226" i="38" s="1"/>
  <c r="P2227" i="38"/>
  <c r="R2227" i="38" s="1"/>
  <c r="P2228" i="38"/>
  <c r="R2228" i="38" s="1"/>
  <c r="P2229" i="38"/>
  <c r="R2229" i="38" s="1"/>
  <c r="P2230" i="38"/>
  <c r="R2230" i="38" s="1"/>
  <c r="P2231" i="38"/>
  <c r="R2231" i="38" s="1"/>
  <c r="P2232" i="38"/>
  <c r="R2232" i="38" s="1"/>
  <c r="P2233" i="38"/>
  <c r="R2233" i="38" s="1"/>
  <c r="P2234" i="38"/>
  <c r="R2234" i="38" s="1"/>
  <c r="P2235" i="38"/>
  <c r="R2235" i="38" s="1"/>
  <c r="P2236" i="38"/>
  <c r="R2236" i="38" s="1"/>
  <c r="P2237" i="38"/>
  <c r="R2237" i="38" s="1"/>
  <c r="P2238" i="38"/>
  <c r="R2238" i="38" s="1"/>
  <c r="P2239" i="38"/>
  <c r="R2239" i="38" s="1"/>
  <c r="P2240" i="38"/>
  <c r="R2240" i="38" s="1"/>
  <c r="P2241" i="38"/>
  <c r="R2241" i="38" s="1"/>
  <c r="P2242" i="38"/>
  <c r="R2242" i="38" s="1"/>
  <c r="P2243" i="38"/>
  <c r="R2243" i="38" s="1"/>
  <c r="P2244" i="38"/>
  <c r="R2244" i="38" s="1"/>
  <c r="P2245" i="38"/>
  <c r="R2245" i="38" s="1"/>
  <c r="P2246" i="38"/>
  <c r="R2246" i="38" s="1"/>
  <c r="P2247" i="38"/>
  <c r="R2247" i="38" s="1"/>
  <c r="P2248" i="38"/>
  <c r="R2248" i="38" s="1"/>
  <c r="P2249" i="38"/>
  <c r="R2249" i="38" s="1"/>
  <c r="P2250" i="38"/>
  <c r="R2250" i="38" s="1"/>
  <c r="P2251" i="38"/>
  <c r="R2251" i="38" s="1"/>
  <c r="P2252" i="38"/>
  <c r="R2252" i="38" s="1"/>
  <c r="P2253" i="38"/>
  <c r="R2253" i="38" s="1"/>
  <c r="P2254" i="38"/>
  <c r="R2254" i="38" s="1"/>
  <c r="P2" i="38"/>
  <c r="R2" i="38" s="1"/>
  <c r="M3" i="34"/>
  <c r="M4"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M606" i="34"/>
  <c r="M607" i="34"/>
  <c r="M608" i="34"/>
  <c r="M609" i="34"/>
  <c r="M610" i="34"/>
  <c r="M611" i="34"/>
  <c r="M612" i="34"/>
  <c r="M613" i="34"/>
  <c r="M614" i="34"/>
  <c r="M615" i="34"/>
  <c r="M616" i="34"/>
  <c r="M617" i="34"/>
  <c r="M618" i="34"/>
  <c r="M619" i="34"/>
  <c r="M620" i="34"/>
  <c r="M621" i="34"/>
  <c r="M622" i="34"/>
  <c r="M623" i="34"/>
  <c r="M624" i="34"/>
  <c r="M625" i="34"/>
  <c r="M626" i="34"/>
  <c r="M627" i="34"/>
  <c r="M628" i="34"/>
  <c r="M629" i="34"/>
  <c r="M630" i="34"/>
  <c r="M631" i="34"/>
  <c r="M632" i="34"/>
  <c r="M633" i="34"/>
  <c r="M634" i="34"/>
  <c r="M635" i="34"/>
  <c r="M636" i="34"/>
  <c r="M637" i="34"/>
  <c r="M638" i="34"/>
  <c r="M639" i="34"/>
  <c r="M640" i="34"/>
  <c r="M641" i="34"/>
  <c r="M642" i="34"/>
  <c r="M643" i="34"/>
  <c r="M644" i="34"/>
  <c r="M645" i="34"/>
  <c r="M646" i="34"/>
  <c r="M647" i="34"/>
  <c r="M648" i="34"/>
  <c r="M649" i="34"/>
  <c r="M650" i="34"/>
  <c r="M651" i="34"/>
  <c r="M652" i="34"/>
  <c r="M653" i="34"/>
  <c r="M654" i="34"/>
  <c r="M655" i="34"/>
  <c r="M656" i="34"/>
  <c r="M657" i="34"/>
  <c r="M658" i="34"/>
  <c r="M659" i="34"/>
  <c r="M660" i="34"/>
  <c r="M661" i="34"/>
  <c r="M662" i="34"/>
  <c r="M663" i="34"/>
  <c r="M664" i="34"/>
  <c r="M665" i="34"/>
  <c r="M666" i="34"/>
  <c r="M667" i="34"/>
  <c r="M668" i="34"/>
  <c r="M669" i="34"/>
  <c r="M670" i="34"/>
  <c r="M671" i="34"/>
  <c r="M672" i="34"/>
  <c r="M673" i="34"/>
  <c r="M674" i="34"/>
  <c r="M675" i="34"/>
  <c r="M676" i="34"/>
  <c r="M677" i="34"/>
  <c r="M678" i="34"/>
  <c r="M679" i="34"/>
  <c r="M680" i="34"/>
  <c r="M681" i="34"/>
  <c r="M682" i="34"/>
  <c r="M683" i="34"/>
  <c r="M684" i="34"/>
  <c r="M685" i="34"/>
  <c r="M686" i="34"/>
  <c r="M687" i="34"/>
  <c r="M688" i="34"/>
  <c r="M689" i="34"/>
  <c r="M690" i="34"/>
  <c r="M691" i="34"/>
  <c r="M692" i="34"/>
  <c r="M693" i="34"/>
  <c r="M694" i="34"/>
  <c r="M695" i="34"/>
  <c r="M696" i="34"/>
  <c r="M697" i="34"/>
  <c r="M698" i="34"/>
  <c r="M699" i="34"/>
  <c r="M700" i="34"/>
  <c r="M701" i="34"/>
  <c r="M702" i="34"/>
  <c r="M703" i="34"/>
  <c r="M704" i="34"/>
  <c r="M705" i="34"/>
  <c r="M706" i="34"/>
  <c r="M707" i="34"/>
  <c r="M708" i="34"/>
  <c r="M709" i="34"/>
  <c r="M710" i="34"/>
  <c r="M711" i="34"/>
  <c r="M712" i="34"/>
  <c r="M713" i="34"/>
  <c r="M714" i="34"/>
  <c r="M715" i="34"/>
  <c r="M716" i="34"/>
  <c r="M717" i="34"/>
  <c r="M718" i="34"/>
  <c r="M719" i="34"/>
  <c r="M720" i="34"/>
  <c r="M721" i="34"/>
  <c r="M722" i="34"/>
  <c r="M723" i="34"/>
  <c r="M724" i="34"/>
  <c r="M725" i="34"/>
  <c r="M726" i="34"/>
  <c r="M727" i="34"/>
  <c r="M728" i="34"/>
  <c r="M729" i="34"/>
  <c r="M730" i="34"/>
  <c r="M731" i="34"/>
  <c r="M732" i="34"/>
  <c r="M733" i="34"/>
  <c r="M734" i="34"/>
  <c r="M735" i="34"/>
  <c r="M736" i="34"/>
  <c r="M737" i="34"/>
  <c r="M738" i="34"/>
  <c r="M739" i="34"/>
  <c r="M740" i="34"/>
  <c r="M741" i="34"/>
  <c r="M742" i="34"/>
  <c r="M743" i="34"/>
  <c r="M744" i="34"/>
  <c r="M745" i="34"/>
  <c r="M746" i="34"/>
  <c r="M747" i="34"/>
  <c r="M748" i="34"/>
  <c r="M749" i="34"/>
  <c r="M750" i="34"/>
  <c r="M751" i="34"/>
  <c r="M752" i="34"/>
  <c r="M753" i="34"/>
  <c r="M754" i="34"/>
  <c r="M755" i="34"/>
  <c r="M756" i="34"/>
  <c r="M757" i="34"/>
  <c r="M758" i="34"/>
  <c r="M759" i="34"/>
  <c r="M760" i="34"/>
  <c r="M761" i="34"/>
  <c r="M762" i="34"/>
  <c r="M763" i="34"/>
  <c r="M764" i="34"/>
  <c r="M765" i="34"/>
  <c r="M766" i="34"/>
  <c r="M767" i="34"/>
  <c r="M768" i="34"/>
  <c r="M769" i="34"/>
  <c r="M770" i="34"/>
  <c r="M771" i="34"/>
  <c r="M772" i="34"/>
  <c r="M773" i="34"/>
  <c r="M774" i="34"/>
  <c r="M775" i="34"/>
  <c r="M776" i="34"/>
  <c r="M777" i="34"/>
  <c r="M778" i="34"/>
  <c r="M779" i="34"/>
  <c r="M780" i="34"/>
  <c r="M781" i="34"/>
  <c r="M782" i="34"/>
  <c r="M783" i="34"/>
  <c r="M784" i="34"/>
  <c r="M785" i="34"/>
  <c r="M786" i="34"/>
  <c r="M787" i="34"/>
  <c r="M788" i="34"/>
  <c r="M789" i="34"/>
  <c r="M790" i="34"/>
  <c r="M791" i="34"/>
  <c r="M792" i="34"/>
  <c r="M793" i="34"/>
  <c r="M794" i="34"/>
  <c r="M795" i="34"/>
  <c r="M796" i="34"/>
  <c r="M797" i="34"/>
  <c r="M798" i="34"/>
  <c r="M799" i="34"/>
  <c r="M800" i="34"/>
  <c r="M801" i="34"/>
  <c r="M802" i="34"/>
  <c r="M803" i="34"/>
  <c r="M804" i="34"/>
  <c r="M805" i="34"/>
  <c r="M806" i="34"/>
  <c r="M807" i="34"/>
  <c r="M808" i="34"/>
  <c r="M809" i="34"/>
  <c r="M810" i="34"/>
  <c r="M811" i="34"/>
  <c r="M812" i="34"/>
  <c r="M813" i="34"/>
  <c r="M814" i="34"/>
  <c r="M815" i="34"/>
  <c r="M816" i="34"/>
  <c r="M817" i="34"/>
  <c r="M818" i="34"/>
  <c r="M819" i="34"/>
  <c r="M820" i="34"/>
  <c r="M821" i="34"/>
  <c r="M822" i="34"/>
  <c r="M823" i="34"/>
  <c r="M824" i="34"/>
  <c r="M825" i="34"/>
  <c r="M826" i="34"/>
  <c r="M827" i="34"/>
  <c r="M828" i="34"/>
  <c r="M829" i="34"/>
  <c r="M830" i="34"/>
  <c r="M831" i="34"/>
  <c r="M832" i="34"/>
  <c r="M833" i="34"/>
  <c r="M834" i="34"/>
  <c r="M835" i="34"/>
  <c r="M836" i="34"/>
  <c r="M837" i="34"/>
  <c r="M838" i="34"/>
  <c r="M839" i="34"/>
  <c r="M840" i="34"/>
  <c r="M841" i="34"/>
  <c r="M842" i="34"/>
  <c r="M843" i="34"/>
  <c r="M844" i="34"/>
  <c r="M845" i="34"/>
  <c r="M846" i="34"/>
  <c r="M847" i="34"/>
  <c r="M848" i="34"/>
  <c r="M849" i="34"/>
  <c r="M850" i="34"/>
  <c r="M851" i="34"/>
  <c r="M852" i="34"/>
  <c r="M853" i="34"/>
  <c r="M854" i="34"/>
  <c r="M855" i="34"/>
  <c r="M856" i="34"/>
  <c r="M857" i="34"/>
  <c r="M858" i="34"/>
  <c r="M859" i="34"/>
  <c r="M860" i="34"/>
  <c r="M861" i="34"/>
  <c r="M862" i="34"/>
  <c r="M863" i="34"/>
  <c r="M864" i="34"/>
  <c r="M865" i="34"/>
  <c r="M866" i="34"/>
  <c r="M867" i="34"/>
  <c r="M868" i="34"/>
  <c r="M869" i="34"/>
  <c r="M870" i="34"/>
  <c r="M871" i="34"/>
  <c r="M872" i="34"/>
  <c r="M873" i="34"/>
  <c r="M874" i="34"/>
  <c r="M875" i="34"/>
  <c r="M876" i="34"/>
  <c r="M877" i="34"/>
  <c r="M878" i="34"/>
  <c r="M879" i="34"/>
  <c r="M880" i="34"/>
  <c r="M881" i="34"/>
  <c r="M882" i="34"/>
  <c r="M883" i="34"/>
  <c r="M884" i="34"/>
  <c r="M885" i="34"/>
  <c r="M886" i="34"/>
  <c r="M887" i="34"/>
  <c r="M888" i="34"/>
  <c r="M889" i="34"/>
  <c r="M890" i="34"/>
  <c r="M891" i="34"/>
  <c r="M892" i="34"/>
  <c r="M893" i="34"/>
  <c r="M894" i="34"/>
  <c r="M895" i="34"/>
  <c r="M896" i="34"/>
  <c r="M897" i="34"/>
  <c r="M898" i="34"/>
  <c r="M899" i="34"/>
  <c r="M900" i="34"/>
  <c r="M901" i="34"/>
  <c r="M902" i="34"/>
  <c r="M903" i="34"/>
  <c r="M904" i="34"/>
  <c r="M905" i="34"/>
  <c r="M906" i="34"/>
  <c r="M907" i="34"/>
  <c r="M908" i="34"/>
  <c r="M909" i="34"/>
  <c r="M910" i="34"/>
  <c r="M911" i="34"/>
  <c r="M912" i="34"/>
  <c r="M913" i="34"/>
  <c r="M914" i="34"/>
  <c r="M915" i="34"/>
  <c r="M916" i="34"/>
  <c r="M917" i="34"/>
  <c r="M918" i="34"/>
  <c r="M919" i="34"/>
  <c r="M920" i="34"/>
  <c r="M921" i="34"/>
  <c r="M922" i="34"/>
  <c r="M923" i="34"/>
  <c r="M924" i="34"/>
  <c r="M925" i="34"/>
  <c r="M926" i="34"/>
  <c r="M927" i="34"/>
  <c r="M928" i="34"/>
  <c r="M929" i="34"/>
  <c r="M930" i="34"/>
  <c r="M931" i="34"/>
  <c r="M932" i="34"/>
  <c r="M933" i="34"/>
  <c r="M934" i="34"/>
  <c r="M935" i="34"/>
  <c r="M936" i="34"/>
  <c r="M937" i="34"/>
  <c r="M938" i="34"/>
  <c r="M939" i="34"/>
  <c r="M940" i="34"/>
  <c r="M941" i="34"/>
  <c r="M942" i="34"/>
  <c r="M943" i="34"/>
  <c r="M944" i="34"/>
  <c r="M945" i="34"/>
  <c r="M946" i="34"/>
  <c r="M947" i="34"/>
  <c r="M948" i="34"/>
  <c r="M949" i="34"/>
  <c r="M950" i="34"/>
  <c r="M951" i="34"/>
  <c r="M952" i="34"/>
  <c r="M953" i="34"/>
  <c r="M954" i="34"/>
  <c r="M955" i="34"/>
  <c r="M956" i="34"/>
  <c r="M957" i="34"/>
  <c r="M958" i="34"/>
  <c r="M959" i="34"/>
  <c r="M960" i="34"/>
  <c r="M961" i="34"/>
  <c r="M962" i="34"/>
  <c r="M963" i="34"/>
  <c r="M964" i="34"/>
  <c r="M965" i="34"/>
  <c r="M966" i="34"/>
  <c r="M967" i="34"/>
  <c r="M968" i="34"/>
  <c r="M969" i="34"/>
  <c r="M970" i="34"/>
  <c r="M971" i="34"/>
  <c r="M972" i="34"/>
  <c r="M973" i="34"/>
  <c r="M974" i="34"/>
  <c r="M975" i="34"/>
  <c r="M976" i="34"/>
  <c r="M977" i="34"/>
  <c r="M978" i="34"/>
  <c r="M979" i="34"/>
  <c r="M980" i="34"/>
  <c r="M981" i="34"/>
  <c r="M982" i="34"/>
  <c r="M983" i="34"/>
  <c r="M984" i="34"/>
  <c r="M985" i="34"/>
  <c r="M986" i="34"/>
  <c r="M987" i="34"/>
  <c r="M988" i="34"/>
  <c r="M989" i="34"/>
  <c r="M990" i="34"/>
  <c r="M991" i="34"/>
  <c r="M992" i="34"/>
  <c r="M993" i="34"/>
  <c r="M994" i="34"/>
  <c r="M995" i="34"/>
  <c r="M996" i="34"/>
  <c r="M997" i="34"/>
  <c r="M998" i="34"/>
  <c r="M999" i="34"/>
  <c r="M1000" i="34"/>
  <c r="M1001" i="34"/>
  <c r="M1002" i="34"/>
  <c r="M1003" i="34"/>
  <c r="M1004" i="34"/>
  <c r="M1005" i="34"/>
  <c r="M1006" i="34"/>
  <c r="M1007" i="34"/>
  <c r="M1008" i="34"/>
  <c r="M1009" i="34"/>
  <c r="M1010" i="34"/>
  <c r="M1011" i="34"/>
  <c r="M1012" i="34"/>
  <c r="M1013" i="34"/>
  <c r="M1014" i="34"/>
  <c r="M1015" i="34"/>
  <c r="M1016" i="34"/>
  <c r="M1017" i="34"/>
  <c r="M1018" i="34"/>
  <c r="M1019" i="34"/>
  <c r="M1020" i="34"/>
  <c r="M1021" i="34"/>
  <c r="M1022" i="34"/>
  <c r="M1023" i="34"/>
  <c r="M1024" i="34"/>
  <c r="M1025" i="34"/>
  <c r="M1026" i="34"/>
  <c r="M1027" i="34"/>
  <c r="M1028" i="34"/>
  <c r="M1029" i="34"/>
  <c r="M1030" i="34"/>
  <c r="M1031" i="34"/>
  <c r="M1032" i="34"/>
  <c r="M1033" i="34"/>
  <c r="M1034" i="34"/>
  <c r="M1035" i="34"/>
  <c r="M1036" i="34"/>
  <c r="M1037" i="34"/>
  <c r="M1038" i="34"/>
  <c r="M1039" i="34"/>
  <c r="M1040" i="34"/>
  <c r="M1041" i="34"/>
  <c r="M1042" i="34"/>
  <c r="M1043" i="34"/>
  <c r="M1044" i="34"/>
  <c r="M1045" i="34"/>
  <c r="M1046" i="34"/>
  <c r="M1047" i="34"/>
  <c r="M1048" i="34"/>
  <c r="M1049" i="34"/>
  <c r="M1050" i="34"/>
  <c r="M1051" i="34"/>
  <c r="M1052" i="34"/>
  <c r="M1053" i="34"/>
  <c r="M1054" i="34"/>
  <c r="M1055" i="34"/>
  <c r="M1056" i="34"/>
  <c r="M1057" i="34"/>
  <c r="M1058" i="34"/>
  <c r="M1059" i="34"/>
  <c r="M1060" i="34"/>
  <c r="M1061" i="34"/>
  <c r="M1062" i="34"/>
  <c r="M1063" i="34"/>
  <c r="M1064" i="34"/>
  <c r="M1065" i="34"/>
  <c r="M1066" i="34"/>
  <c r="M1067" i="34"/>
  <c r="M1068" i="34"/>
  <c r="M1069" i="34"/>
  <c r="M1070" i="34"/>
  <c r="M1071" i="34"/>
  <c r="M1072" i="34"/>
  <c r="M1073" i="34"/>
  <c r="M1074" i="34"/>
  <c r="M1075" i="34"/>
  <c r="M1076" i="34"/>
  <c r="M1077" i="34"/>
  <c r="M1078" i="34"/>
  <c r="M1079" i="34"/>
  <c r="M1080" i="34"/>
  <c r="M1081" i="34"/>
  <c r="M1082" i="34"/>
  <c r="M1083" i="34"/>
  <c r="M1084" i="34"/>
  <c r="M1085" i="34"/>
  <c r="M1086" i="34"/>
  <c r="M1087" i="34"/>
  <c r="M1088" i="34"/>
  <c r="M1089" i="34"/>
  <c r="M1090" i="34"/>
  <c r="M1091" i="34"/>
  <c r="M1092" i="34"/>
  <c r="M1093" i="34"/>
  <c r="M1094" i="34"/>
  <c r="M1095" i="34"/>
  <c r="M1096" i="34"/>
  <c r="M1097" i="34"/>
  <c r="M1098" i="34"/>
  <c r="M1099" i="34"/>
  <c r="M1100" i="34"/>
  <c r="M1101" i="34"/>
  <c r="M1102" i="34"/>
  <c r="M1103" i="34"/>
  <c r="M1104" i="34"/>
  <c r="M1105" i="34"/>
  <c r="M1106" i="34"/>
  <c r="M1107" i="34"/>
  <c r="M1108" i="34"/>
  <c r="M1109" i="34"/>
  <c r="M1110" i="34"/>
  <c r="M1111" i="34"/>
  <c r="M1112" i="34"/>
  <c r="M1113" i="34"/>
  <c r="M1114" i="34"/>
  <c r="M1115" i="34"/>
  <c r="M1116" i="34"/>
  <c r="M1117" i="34"/>
  <c r="M1118" i="34"/>
  <c r="M1119" i="34"/>
  <c r="M1120" i="34"/>
  <c r="M1121" i="34"/>
  <c r="M1122" i="34"/>
  <c r="M1123" i="34"/>
  <c r="M1124" i="34"/>
  <c r="M1125" i="34"/>
  <c r="M1126" i="34"/>
  <c r="M1127" i="34"/>
  <c r="M1128" i="34"/>
  <c r="M1129" i="34"/>
  <c r="M1130" i="34"/>
  <c r="M1131" i="34"/>
  <c r="M1132" i="34"/>
  <c r="M1133" i="34"/>
  <c r="M1134" i="34"/>
  <c r="M1135" i="34"/>
  <c r="M1136" i="34"/>
  <c r="M1137" i="34"/>
  <c r="M1138" i="34"/>
  <c r="M1139" i="34"/>
  <c r="M1140" i="34"/>
  <c r="M1141" i="34"/>
  <c r="M1142" i="34"/>
  <c r="M1143" i="34"/>
  <c r="M1144" i="34"/>
  <c r="M1145" i="34"/>
  <c r="M1146" i="34"/>
  <c r="M1147" i="34"/>
  <c r="M1148" i="34"/>
  <c r="M1149" i="34"/>
  <c r="M1150" i="34"/>
  <c r="M1151" i="34"/>
  <c r="M1152" i="34"/>
  <c r="M1153" i="34"/>
  <c r="M1154" i="34"/>
  <c r="M1155" i="34"/>
  <c r="M1156" i="34"/>
  <c r="M1157" i="34"/>
  <c r="M1158" i="34"/>
  <c r="M1159" i="34"/>
  <c r="M1160" i="34"/>
  <c r="M1161" i="34"/>
  <c r="M1162" i="34"/>
  <c r="M1163" i="34"/>
  <c r="M1164" i="34"/>
  <c r="M1165" i="34"/>
  <c r="M1166" i="34"/>
  <c r="M1167" i="34"/>
  <c r="M1168" i="34"/>
  <c r="M1169" i="34"/>
  <c r="M1170" i="34"/>
  <c r="M1171" i="34"/>
  <c r="M1172" i="34"/>
  <c r="M1173" i="34"/>
  <c r="M1174" i="34"/>
  <c r="M1175" i="34"/>
  <c r="M1176" i="34"/>
  <c r="M1177" i="34"/>
  <c r="M1178" i="34"/>
  <c r="M1179" i="34"/>
  <c r="M1180" i="34"/>
  <c r="M1181" i="34"/>
  <c r="M1182" i="34"/>
  <c r="M1183" i="34"/>
  <c r="M1184" i="34"/>
  <c r="M1185" i="34"/>
  <c r="M1186" i="34"/>
  <c r="M1187" i="34"/>
  <c r="M1188" i="34"/>
  <c r="M1189" i="34"/>
  <c r="M1190" i="34"/>
  <c r="M1191" i="34"/>
  <c r="M1192" i="34"/>
  <c r="M1193" i="34"/>
  <c r="M1194" i="34"/>
  <c r="M1195" i="34"/>
  <c r="M1196" i="34"/>
  <c r="M1197" i="34"/>
  <c r="M1198" i="34"/>
  <c r="M1199" i="34"/>
  <c r="M1200" i="34"/>
  <c r="M1201" i="34"/>
  <c r="M1202" i="34"/>
  <c r="M1203" i="34"/>
  <c r="M1204" i="34"/>
  <c r="M1205" i="34"/>
  <c r="M1206" i="34"/>
  <c r="M1207" i="34"/>
  <c r="M1208" i="34"/>
  <c r="M1209" i="34"/>
  <c r="M1210" i="34"/>
  <c r="M1211" i="34"/>
  <c r="M1212" i="34"/>
  <c r="M1213" i="34"/>
  <c r="M1214" i="34"/>
  <c r="M1215" i="34"/>
  <c r="M1216" i="34"/>
  <c r="M1217" i="34"/>
  <c r="M1218" i="34"/>
  <c r="M1219" i="34"/>
  <c r="M1220" i="34"/>
  <c r="M1221" i="34"/>
  <c r="M1222" i="34"/>
  <c r="M1223" i="34"/>
  <c r="M1224" i="34"/>
  <c r="M1225" i="34"/>
  <c r="M1226" i="34"/>
  <c r="M1227" i="34"/>
  <c r="M1228" i="34"/>
  <c r="M1229" i="34"/>
  <c r="M1230" i="34"/>
  <c r="M1231" i="34"/>
  <c r="M1232" i="34"/>
  <c r="M1233" i="34"/>
  <c r="M1234" i="34"/>
  <c r="M1235" i="34"/>
  <c r="M1236" i="34"/>
  <c r="M1237" i="34"/>
  <c r="M1238" i="34"/>
  <c r="M1239" i="34"/>
  <c r="M1240" i="34"/>
  <c r="M1241" i="34"/>
  <c r="M1242" i="34"/>
  <c r="M1243" i="34"/>
  <c r="M1244" i="34"/>
  <c r="M1245" i="34"/>
  <c r="M1246" i="34"/>
  <c r="M1247" i="34"/>
  <c r="M1248" i="34"/>
  <c r="M1249" i="34"/>
  <c r="M1250" i="34"/>
  <c r="M1251" i="34"/>
  <c r="M1252" i="34"/>
  <c r="M1253" i="34"/>
  <c r="M1254" i="34"/>
  <c r="M1255" i="34"/>
  <c r="M1256" i="34"/>
  <c r="M1257" i="34"/>
  <c r="M1258" i="34"/>
  <c r="M1259" i="34"/>
  <c r="M1260" i="34"/>
  <c r="M1261" i="34"/>
  <c r="M1262" i="34"/>
  <c r="M1263" i="34"/>
  <c r="M1264" i="34"/>
  <c r="M1265" i="34"/>
  <c r="M1266" i="34"/>
  <c r="M1267" i="34"/>
  <c r="M1268" i="34"/>
  <c r="M1269" i="34"/>
  <c r="M1270" i="34"/>
  <c r="M1271" i="34"/>
  <c r="M1272" i="34"/>
  <c r="M1273" i="34"/>
  <c r="M1274" i="34"/>
  <c r="M1275" i="34"/>
  <c r="M1276" i="34"/>
  <c r="M1277" i="34"/>
  <c r="M1278" i="34"/>
  <c r="M1279" i="34"/>
  <c r="M1280" i="34"/>
  <c r="M1281" i="34"/>
  <c r="M1282" i="34"/>
  <c r="M1283" i="34"/>
  <c r="M1284" i="34"/>
  <c r="M1285" i="34"/>
  <c r="M1286" i="34"/>
  <c r="M1287" i="34"/>
  <c r="M1288" i="34"/>
  <c r="M1289" i="34"/>
  <c r="M1290" i="34"/>
  <c r="M1291" i="34"/>
  <c r="M1292" i="34"/>
  <c r="M1293" i="34"/>
  <c r="M1294" i="34"/>
  <c r="M1295" i="34"/>
  <c r="M1296" i="34"/>
  <c r="M1297" i="34"/>
  <c r="M1298" i="34"/>
  <c r="M1299" i="34"/>
  <c r="M1300" i="34"/>
  <c r="M1301" i="34"/>
  <c r="M1302" i="34"/>
  <c r="M1303" i="34"/>
  <c r="M1304" i="34"/>
  <c r="M1305" i="34"/>
  <c r="M1306" i="34"/>
  <c r="M1307" i="34"/>
  <c r="M1308" i="34"/>
  <c r="M1309" i="34"/>
  <c r="M1310" i="34"/>
  <c r="M1311" i="34"/>
  <c r="M1312" i="34"/>
  <c r="M1313" i="34"/>
  <c r="M1314" i="34"/>
  <c r="M1315" i="34"/>
  <c r="M1316" i="34"/>
  <c r="M1317" i="34"/>
  <c r="M1318" i="34"/>
  <c r="M1319" i="34"/>
  <c r="M1320" i="34"/>
  <c r="M1321" i="34"/>
  <c r="M1322" i="34"/>
  <c r="M1323" i="34"/>
  <c r="M1324" i="34"/>
  <c r="M1325" i="34"/>
  <c r="M1326" i="34"/>
  <c r="M1327" i="34"/>
  <c r="M1328" i="34"/>
  <c r="M1329" i="34"/>
  <c r="M1330" i="34"/>
  <c r="M1331" i="34"/>
  <c r="M1332" i="34"/>
  <c r="M1333" i="34"/>
  <c r="M1334" i="34"/>
  <c r="M1335" i="34"/>
  <c r="M1336" i="34"/>
  <c r="M1337" i="34"/>
  <c r="M1338" i="34"/>
  <c r="M1339" i="34"/>
  <c r="M1340" i="34"/>
  <c r="M1341" i="34"/>
  <c r="M1342" i="34"/>
  <c r="M1343" i="34"/>
  <c r="M1344" i="34"/>
  <c r="M1345" i="34"/>
  <c r="M1346" i="34"/>
  <c r="M1347" i="34"/>
  <c r="M1348" i="34"/>
  <c r="M1349" i="34"/>
  <c r="M1350" i="34"/>
  <c r="M1351" i="34"/>
  <c r="M1352" i="34"/>
  <c r="M1353" i="34"/>
  <c r="M1354" i="34"/>
  <c r="M1355" i="34"/>
  <c r="M1356" i="34"/>
  <c r="M1357" i="34"/>
  <c r="M1358" i="34"/>
  <c r="M1359" i="34"/>
  <c r="M1360" i="34"/>
  <c r="M1361" i="34"/>
  <c r="M1362" i="34"/>
  <c r="M1363" i="34"/>
  <c r="M1364" i="34"/>
  <c r="M1365" i="34"/>
  <c r="M1366" i="34"/>
  <c r="M1367" i="34"/>
  <c r="M1368" i="34"/>
  <c r="M1369" i="34"/>
  <c r="M1370" i="34"/>
  <c r="M1371" i="34"/>
  <c r="M1372" i="34"/>
  <c r="M1373" i="34"/>
  <c r="M1374" i="34"/>
  <c r="M1375" i="34"/>
  <c r="M1376" i="34"/>
  <c r="M1377" i="34"/>
  <c r="M1378" i="34"/>
  <c r="M1379" i="34"/>
  <c r="M1380" i="34"/>
  <c r="M1381" i="34"/>
  <c r="M1382" i="34"/>
  <c r="M1383" i="34"/>
  <c r="M1384" i="34"/>
  <c r="M1385" i="34"/>
  <c r="M1386" i="34"/>
  <c r="M1387" i="34"/>
  <c r="M1388" i="34"/>
  <c r="M1389" i="34"/>
  <c r="M1390" i="34"/>
  <c r="M1391" i="34"/>
  <c r="M1392" i="34"/>
  <c r="M1393" i="34"/>
  <c r="M1394" i="34"/>
  <c r="M1395" i="34"/>
  <c r="M1396" i="34"/>
  <c r="M1397" i="34"/>
  <c r="M1398" i="34"/>
  <c r="M1399" i="34"/>
  <c r="M1400" i="34"/>
  <c r="M1401" i="34"/>
  <c r="M1402" i="34"/>
  <c r="M1403" i="34"/>
  <c r="M1404" i="34"/>
  <c r="M1405" i="34"/>
  <c r="M1406" i="34"/>
  <c r="M1407" i="34"/>
  <c r="M1408" i="34"/>
  <c r="M1409" i="34"/>
  <c r="M1410" i="34"/>
  <c r="M1411" i="34"/>
  <c r="M1412" i="34"/>
  <c r="M1413" i="34"/>
  <c r="M1414" i="34"/>
  <c r="M1415" i="34"/>
  <c r="M1416" i="34"/>
  <c r="M1417" i="34"/>
  <c r="M1418" i="34"/>
  <c r="M1419" i="34"/>
  <c r="M1420" i="34"/>
  <c r="M1421" i="34"/>
  <c r="M1422" i="34"/>
  <c r="M1423" i="34"/>
  <c r="M1424" i="34"/>
  <c r="M1425" i="34"/>
  <c r="M1426" i="34"/>
  <c r="M1427" i="34"/>
  <c r="M1428" i="34"/>
  <c r="M1429" i="34"/>
  <c r="M1430" i="34"/>
  <c r="M1431" i="34"/>
  <c r="M1432" i="34"/>
  <c r="M1433" i="34"/>
  <c r="M1434" i="34"/>
  <c r="M1435" i="34"/>
  <c r="M1436" i="34"/>
  <c r="M1437" i="34"/>
  <c r="M1438" i="34"/>
  <c r="M1439" i="34"/>
  <c r="M1440" i="34"/>
  <c r="M1441" i="34"/>
  <c r="M1442" i="34"/>
  <c r="M1443" i="34"/>
  <c r="M1444" i="34"/>
  <c r="M1445" i="34"/>
  <c r="M1446" i="34"/>
  <c r="M1447" i="34"/>
  <c r="M1448" i="34"/>
  <c r="M1449" i="34"/>
  <c r="M1450" i="34"/>
  <c r="M1451" i="34"/>
  <c r="M1452" i="34"/>
  <c r="M1453" i="34"/>
  <c r="M1454" i="34"/>
  <c r="M1455" i="34"/>
  <c r="M1456" i="34"/>
  <c r="M1457" i="34"/>
  <c r="M1458" i="34"/>
  <c r="M1459" i="34"/>
  <c r="M1460" i="34"/>
  <c r="M1461" i="34"/>
  <c r="M1462" i="34"/>
  <c r="M1463" i="34"/>
  <c r="M1464" i="34"/>
  <c r="M1465" i="34"/>
  <c r="M1466" i="34"/>
  <c r="M1467" i="34"/>
  <c r="M1468" i="34"/>
  <c r="M1469" i="34"/>
  <c r="M1470" i="34"/>
  <c r="M1471" i="34"/>
  <c r="M1472" i="34"/>
  <c r="M1473" i="34"/>
  <c r="M1474" i="34"/>
  <c r="M1475" i="34"/>
  <c r="M1476" i="34"/>
  <c r="M1477" i="34"/>
  <c r="M1478" i="34"/>
  <c r="M1479" i="34"/>
  <c r="M1480" i="34"/>
  <c r="M1481" i="34"/>
  <c r="M1482" i="34"/>
  <c r="M1483" i="34"/>
  <c r="M1484" i="34"/>
  <c r="M1485" i="34"/>
  <c r="M1486" i="34"/>
  <c r="M1487" i="34"/>
  <c r="M1488" i="34"/>
  <c r="M1489" i="34"/>
  <c r="M1490" i="34"/>
  <c r="M1491" i="34"/>
  <c r="M1492" i="34"/>
  <c r="M1493" i="34"/>
  <c r="M1494" i="34"/>
  <c r="M1495" i="34"/>
  <c r="M1496" i="34"/>
  <c r="M1497" i="34"/>
  <c r="M1498" i="34"/>
  <c r="M1499" i="34"/>
  <c r="M1500" i="34"/>
  <c r="M1501" i="34"/>
  <c r="M1502" i="34"/>
  <c r="M1503" i="34"/>
  <c r="M1504" i="34"/>
  <c r="M1505" i="34"/>
  <c r="M1506" i="34"/>
  <c r="M1507" i="34"/>
  <c r="M1508" i="34"/>
  <c r="M1509" i="34"/>
  <c r="M1510" i="34"/>
  <c r="M1511" i="34"/>
  <c r="M1512" i="34"/>
  <c r="M1513" i="34"/>
  <c r="M1514" i="34"/>
  <c r="M1515" i="34"/>
  <c r="M1516" i="34"/>
  <c r="M1517" i="34"/>
  <c r="M1518" i="34"/>
  <c r="M1519" i="34"/>
  <c r="M1520" i="34"/>
  <c r="M1521" i="34"/>
  <c r="M1522" i="34"/>
  <c r="M1523" i="34"/>
  <c r="M1524" i="34"/>
  <c r="M1525" i="34"/>
  <c r="M1526" i="34"/>
  <c r="M1527" i="34"/>
  <c r="M1528" i="34"/>
  <c r="M1529" i="34"/>
  <c r="M1530" i="34"/>
  <c r="M1531" i="34"/>
  <c r="M1532" i="34"/>
  <c r="M1533" i="34"/>
  <c r="M1534" i="34"/>
  <c r="M1535" i="34"/>
  <c r="M1536" i="34"/>
  <c r="M1537" i="34"/>
  <c r="M1538" i="34"/>
  <c r="M1539" i="34"/>
  <c r="M1540" i="34"/>
  <c r="M1541" i="34"/>
  <c r="M1542" i="34"/>
  <c r="M1543" i="34"/>
  <c r="M1544" i="34"/>
  <c r="M1545" i="34"/>
  <c r="M1546" i="34"/>
  <c r="M1547" i="34"/>
  <c r="M1548" i="34"/>
  <c r="M1549" i="34"/>
  <c r="M1550" i="34"/>
  <c r="M1551" i="34"/>
  <c r="M1552" i="34"/>
  <c r="M1553" i="34"/>
  <c r="M1554" i="34"/>
  <c r="M1555" i="34"/>
  <c r="M1556" i="34"/>
  <c r="M1557" i="34"/>
  <c r="M1558" i="34"/>
  <c r="M1559" i="34"/>
  <c r="M1560" i="34"/>
  <c r="M1561" i="34"/>
  <c r="M1562" i="34"/>
  <c r="M1563" i="34"/>
  <c r="M1564" i="34"/>
  <c r="M1565" i="34"/>
  <c r="M1566" i="34"/>
  <c r="M1567" i="34"/>
  <c r="M1568" i="34"/>
  <c r="M1569" i="34"/>
  <c r="M1570" i="34"/>
  <c r="M1571" i="34"/>
  <c r="M1572" i="34"/>
  <c r="M1573" i="34"/>
  <c r="M1574" i="34"/>
  <c r="M1575" i="34"/>
  <c r="M1576" i="34"/>
  <c r="M1577" i="34"/>
  <c r="M1578" i="34"/>
  <c r="M1579" i="34"/>
  <c r="M1580" i="34"/>
  <c r="M1581" i="34"/>
  <c r="M1582" i="34"/>
  <c r="M1583" i="34"/>
  <c r="M1584" i="34"/>
  <c r="M1585" i="34"/>
  <c r="M1586" i="34"/>
  <c r="M1587" i="34"/>
  <c r="M1588" i="34"/>
  <c r="M1589" i="34"/>
  <c r="M1590" i="34"/>
  <c r="M1591" i="34"/>
  <c r="M1592" i="34"/>
  <c r="M1593" i="34"/>
  <c r="M1594" i="34"/>
  <c r="M1595" i="34"/>
  <c r="M1596" i="34"/>
  <c r="M1597" i="34"/>
  <c r="M1598" i="34"/>
  <c r="M1599" i="34"/>
  <c r="M1600" i="34"/>
  <c r="M1601" i="34"/>
  <c r="M1602" i="34"/>
  <c r="M1603" i="34"/>
  <c r="M1604" i="34"/>
  <c r="M1605" i="34"/>
  <c r="M1606" i="34"/>
  <c r="M1607" i="34"/>
  <c r="M1608" i="34"/>
  <c r="M1609" i="34"/>
  <c r="M1610" i="34"/>
  <c r="M1611" i="34"/>
  <c r="M1612" i="34"/>
  <c r="M1613" i="34"/>
  <c r="M1614" i="34"/>
  <c r="M1615" i="34"/>
  <c r="M1616" i="34"/>
  <c r="M1617" i="34"/>
  <c r="M1618" i="34"/>
  <c r="M1619" i="34"/>
  <c r="M1620" i="34"/>
  <c r="M1621" i="34"/>
  <c r="M1622" i="34"/>
  <c r="M1623" i="34"/>
  <c r="M1624" i="34"/>
  <c r="M1625" i="34"/>
  <c r="M1626" i="34"/>
  <c r="M1627" i="34"/>
  <c r="M1628" i="34"/>
  <c r="M1629" i="34"/>
  <c r="M1630" i="34"/>
  <c r="M1631" i="34"/>
  <c r="M1632" i="34"/>
  <c r="M1633" i="34"/>
  <c r="M1634" i="34"/>
  <c r="M1635" i="34"/>
  <c r="M1636" i="34"/>
  <c r="M1637" i="34"/>
  <c r="M1638" i="34"/>
  <c r="M1639" i="34"/>
  <c r="M1640" i="34"/>
  <c r="M1641" i="34"/>
  <c r="M1642" i="34"/>
  <c r="M1643" i="34"/>
  <c r="M1644" i="34"/>
  <c r="M1645" i="34"/>
  <c r="M1646" i="34"/>
  <c r="M1647" i="34"/>
  <c r="M1648" i="34"/>
  <c r="M1649" i="34"/>
  <c r="M1650" i="34"/>
  <c r="M1651" i="34"/>
  <c r="M1652" i="34"/>
  <c r="M1653" i="34"/>
  <c r="M1654" i="34"/>
  <c r="M1655" i="34"/>
  <c r="M1656" i="34"/>
  <c r="M1657" i="34"/>
  <c r="M1658" i="34"/>
  <c r="M1659" i="34"/>
  <c r="M1660" i="34"/>
  <c r="M1661" i="34"/>
  <c r="M1662" i="34"/>
  <c r="M1663" i="34"/>
  <c r="M1664" i="34"/>
  <c r="M1665" i="34"/>
  <c r="M1666" i="34"/>
  <c r="M1667" i="34"/>
  <c r="M1668" i="34"/>
  <c r="M1669" i="34"/>
  <c r="M1670" i="34"/>
  <c r="M1671" i="34"/>
  <c r="M1672" i="34"/>
  <c r="M1673" i="34"/>
  <c r="M1674" i="34"/>
  <c r="M1675" i="34"/>
  <c r="M1676" i="34"/>
  <c r="M1677" i="34"/>
  <c r="M1678" i="34"/>
  <c r="M1679" i="34"/>
  <c r="M1680" i="34"/>
  <c r="M1681" i="34"/>
  <c r="M1682" i="34"/>
  <c r="M1683" i="34"/>
  <c r="M1684" i="34"/>
  <c r="M1685" i="34"/>
  <c r="M1686" i="34"/>
  <c r="M1687" i="34"/>
  <c r="M1688" i="34"/>
  <c r="M1689" i="34"/>
  <c r="M1690" i="34"/>
  <c r="M1691" i="34"/>
  <c r="M1692" i="34"/>
  <c r="M1693" i="34"/>
  <c r="M1694" i="34"/>
  <c r="M1695" i="34"/>
  <c r="M1696" i="34"/>
  <c r="M1697" i="34"/>
  <c r="M1698" i="34"/>
  <c r="M1699" i="34"/>
  <c r="M1700" i="34"/>
  <c r="M1701" i="34"/>
  <c r="M1702" i="34"/>
  <c r="M1703" i="34"/>
  <c r="M1704" i="34"/>
  <c r="M1705" i="34"/>
  <c r="M1706" i="34"/>
  <c r="M1707" i="34"/>
  <c r="M1708" i="34"/>
  <c r="M1709" i="34"/>
  <c r="M1710" i="34"/>
  <c r="M1711" i="34"/>
  <c r="M1712" i="34"/>
  <c r="M1713" i="34"/>
  <c r="M1714" i="34"/>
  <c r="M1715" i="34"/>
  <c r="M1716" i="34"/>
  <c r="M1717" i="34"/>
  <c r="M1718" i="34"/>
  <c r="M1719" i="34"/>
  <c r="M1720" i="34"/>
  <c r="M1721" i="34"/>
  <c r="M1722" i="34"/>
  <c r="M1723" i="34"/>
  <c r="M1724" i="34"/>
  <c r="M1725" i="34"/>
  <c r="M1726" i="34"/>
  <c r="M1727" i="34"/>
  <c r="M1728" i="34"/>
  <c r="M1729" i="34"/>
  <c r="M1730" i="34"/>
  <c r="M1731" i="34"/>
  <c r="M1732" i="34"/>
  <c r="M1733" i="34"/>
  <c r="M1734" i="34"/>
  <c r="M1735" i="34"/>
  <c r="M1736" i="34"/>
  <c r="M1737" i="34"/>
  <c r="M1738" i="34"/>
  <c r="M1739" i="34"/>
  <c r="M1740" i="34"/>
  <c r="M1741" i="34"/>
  <c r="M1742" i="34"/>
  <c r="M1743" i="34"/>
  <c r="M1744" i="34"/>
  <c r="M1745" i="34"/>
  <c r="M1746" i="34"/>
  <c r="M1747" i="34"/>
  <c r="M1748" i="34"/>
  <c r="M1749" i="34"/>
  <c r="M1750" i="34"/>
  <c r="M1751" i="34"/>
  <c r="M1752" i="34"/>
  <c r="M1753" i="34"/>
  <c r="M1754" i="34"/>
  <c r="M1755" i="34"/>
  <c r="M1756" i="34"/>
  <c r="M1757" i="34"/>
  <c r="M1758" i="34"/>
  <c r="M1759" i="34"/>
  <c r="M1760" i="34"/>
  <c r="M1761" i="34"/>
  <c r="M1762" i="34"/>
  <c r="M1763" i="34"/>
  <c r="M1764" i="34"/>
  <c r="M1765" i="34"/>
  <c r="M1766" i="34"/>
  <c r="M1767" i="34"/>
  <c r="M1768" i="34"/>
  <c r="M1769" i="34"/>
  <c r="M1770" i="34"/>
  <c r="M1771" i="34"/>
  <c r="M1772" i="34"/>
  <c r="M1773" i="34"/>
  <c r="M1774" i="34"/>
  <c r="M1775" i="34"/>
  <c r="M1776" i="34"/>
  <c r="M1777" i="34"/>
  <c r="M1778" i="34"/>
  <c r="M1779" i="34"/>
  <c r="M1780" i="34"/>
  <c r="M1781" i="34"/>
  <c r="M1782" i="34"/>
  <c r="M1783" i="34"/>
  <c r="M1784" i="34"/>
  <c r="M1785" i="34"/>
  <c r="M1786" i="34"/>
  <c r="M1787" i="34"/>
  <c r="M1788" i="34"/>
  <c r="M1789" i="34"/>
  <c r="M1790" i="34"/>
  <c r="M1791" i="34"/>
  <c r="M1792" i="34"/>
  <c r="M1793" i="34"/>
  <c r="M1794" i="34"/>
  <c r="M1795" i="34"/>
  <c r="M1796" i="34"/>
  <c r="M1797" i="34"/>
  <c r="M1798" i="34"/>
  <c r="M1799" i="34"/>
  <c r="M1800" i="34"/>
  <c r="M1801" i="34"/>
  <c r="M1802" i="34"/>
  <c r="M1803" i="34"/>
  <c r="M1804" i="34"/>
  <c r="M1805" i="34"/>
  <c r="M1806" i="34"/>
  <c r="M1807" i="34"/>
  <c r="M1808" i="34"/>
  <c r="M1809" i="34"/>
  <c r="M1810" i="34"/>
  <c r="M1811" i="34"/>
  <c r="M1812" i="34"/>
  <c r="M1813" i="34"/>
  <c r="M1814" i="34"/>
  <c r="M1815" i="34"/>
  <c r="M1816" i="34"/>
  <c r="M1817" i="34"/>
  <c r="M1818" i="34"/>
  <c r="M1819" i="34"/>
  <c r="M1820" i="34"/>
  <c r="M1821" i="34"/>
  <c r="M1822" i="34"/>
  <c r="M1823" i="34"/>
  <c r="M1824" i="34"/>
  <c r="M1825" i="34"/>
  <c r="M1826" i="34"/>
  <c r="M1827" i="34"/>
  <c r="M1828" i="34"/>
  <c r="M1829" i="34"/>
  <c r="M1830" i="34"/>
  <c r="M1831" i="34"/>
  <c r="M1832" i="34"/>
  <c r="M1833" i="34"/>
  <c r="M1834" i="34"/>
  <c r="M1835" i="34"/>
  <c r="M1836" i="34"/>
  <c r="M1837" i="34"/>
  <c r="M1838" i="34"/>
  <c r="M1839" i="34"/>
  <c r="M1840" i="34"/>
  <c r="M1841" i="34"/>
  <c r="M1842" i="34"/>
  <c r="M1843" i="34"/>
  <c r="M1844" i="34"/>
  <c r="M1845" i="34"/>
  <c r="M1846" i="34"/>
  <c r="M1847" i="34"/>
  <c r="M1848" i="34"/>
  <c r="M1849" i="34"/>
  <c r="M1850" i="34"/>
  <c r="M1851" i="34"/>
  <c r="M1852" i="34"/>
  <c r="M1853" i="34"/>
  <c r="M1854" i="34"/>
  <c r="M1855" i="34"/>
  <c r="M1856" i="34"/>
  <c r="M1857" i="34"/>
  <c r="M1858" i="34"/>
  <c r="M1859" i="34"/>
  <c r="M1860" i="34"/>
  <c r="M1861" i="34"/>
  <c r="M1862" i="34"/>
  <c r="M1863" i="34"/>
  <c r="M1864" i="34"/>
  <c r="M1865" i="34"/>
  <c r="M1866" i="34"/>
  <c r="M1867" i="34"/>
  <c r="M1868" i="34"/>
  <c r="M1869" i="34"/>
  <c r="M1870" i="34"/>
  <c r="M1871" i="34"/>
  <c r="M1872" i="34"/>
  <c r="M1873" i="34"/>
  <c r="M1874" i="34"/>
  <c r="M1875" i="34"/>
  <c r="M1876" i="34"/>
  <c r="M1877" i="34"/>
  <c r="M1878" i="34"/>
  <c r="M1879" i="34"/>
  <c r="M1880" i="34"/>
  <c r="M1881" i="34"/>
  <c r="M1882" i="34"/>
  <c r="M1883" i="34"/>
  <c r="M1884" i="34"/>
  <c r="M1885" i="34"/>
  <c r="M1886" i="34"/>
  <c r="M1887" i="34"/>
  <c r="M1888" i="34"/>
  <c r="M1889" i="34"/>
  <c r="M1890" i="34"/>
  <c r="M1891" i="34"/>
  <c r="M1892" i="34"/>
  <c r="M1893" i="34"/>
  <c r="M1894" i="34"/>
  <c r="M1895" i="34"/>
  <c r="M1896" i="34"/>
  <c r="M1897" i="34"/>
  <c r="M1898" i="34"/>
  <c r="M1899" i="34"/>
  <c r="M1900" i="34"/>
  <c r="M1901" i="34"/>
  <c r="M1902" i="34"/>
  <c r="M1903" i="34"/>
  <c r="M1904" i="34"/>
  <c r="M1905" i="34"/>
  <c r="M1906" i="34"/>
  <c r="M1907" i="34"/>
  <c r="M1908" i="34"/>
  <c r="M1909" i="34"/>
  <c r="M1910" i="34"/>
  <c r="M1911" i="34"/>
  <c r="M1912" i="34"/>
  <c r="M1913" i="34"/>
  <c r="M1914" i="34"/>
  <c r="M1915" i="34"/>
  <c r="M1916" i="34"/>
  <c r="M1917" i="34"/>
  <c r="M1918" i="34"/>
  <c r="M1919" i="34"/>
  <c r="M1920" i="34"/>
  <c r="M1921" i="34"/>
  <c r="M1922" i="34"/>
  <c r="M1923" i="34"/>
  <c r="M1924" i="34"/>
  <c r="M1925" i="34"/>
  <c r="M1926" i="34"/>
  <c r="M1927" i="34"/>
  <c r="M1928" i="34"/>
  <c r="M1929" i="34"/>
  <c r="M1930" i="34"/>
  <c r="M1931" i="34"/>
  <c r="M1932" i="34"/>
  <c r="M1933" i="34"/>
  <c r="M1934" i="34"/>
  <c r="M1935" i="34"/>
  <c r="M1936" i="34"/>
  <c r="M1937" i="34"/>
  <c r="M1938" i="34"/>
  <c r="M1939" i="34"/>
  <c r="M1940" i="34"/>
  <c r="M1941" i="34"/>
  <c r="M1942" i="34"/>
  <c r="M1943" i="34"/>
  <c r="M1944" i="34"/>
  <c r="M1945" i="34"/>
  <c r="M1946" i="34"/>
  <c r="M1947" i="34"/>
  <c r="M1948" i="34"/>
  <c r="M1949" i="34"/>
  <c r="M1950" i="34"/>
  <c r="M1951" i="34"/>
  <c r="M1952" i="34"/>
  <c r="M1953" i="34"/>
  <c r="M1954" i="34"/>
  <c r="M1955" i="34"/>
  <c r="M1956" i="34"/>
  <c r="M1957" i="34"/>
  <c r="M1958" i="34"/>
  <c r="M1959" i="34"/>
  <c r="M1960" i="34"/>
  <c r="M1961" i="34"/>
  <c r="M1962" i="34"/>
  <c r="M1963" i="34"/>
  <c r="M1964" i="34"/>
  <c r="M1965" i="34"/>
  <c r="M1966" i="34"/>
  <c r="M1967" i="34"/>
  <c r="M1968" i="34"/>
  <c r="M1969" i="34"/>
  <c r="M1970" i="34"/>
  <c r="M1971" i="34"/>
  <c r="M1972" i="34"/>
  <c r="M1973" i="34"/>
  <c r="M1974" i="34"/>
  <c r="M1975" i="34"/>
  <c r="M1976" i="34"/>
  <c r="M1977" i="34"/>
  <c r="M1978" i="34"/>
  <c r="M1979" i="34"/>
  <c r="M1980" i="34"/>
  <c r="M1981" i="34"/>
  <c r="M1982" i="34"/>
  <c r="M1983" i="34"/>
  <c r="M1984" i="34"/>
  <c r="M1985" i="34"/>
  <c r="M1986" i="34"/>
  <c r="M1987" i="34"/>
  <c r="M1988" i="34"/>
  <c r="M1989" i="34"/>
  <c r="M1990" i="34"/>
  <c r="M1991" i="34"/>
  <c r="M1992" i="34"/>
  <c r="M1993" i="34"/>
  <c r="M1994" i="34"/>
  <c r="M1995" i="34"/>
  <c r="M1996" i="34"/>
  <c r="M1997" i="34"/>
  <c r="M1998" i="34"/>
  <c r="M1999" i="34"/>
  <c r="M2000" i="34"/>
  <c r="M2001" i="34"/>
  <c r="M2002" i="34"/>
  <c r="M2003" i="34"/>
  <c r="M2004" i="34"/>
  <c r="M2005" i="34"/>
  <c r="M2006" i="34"/>
  <c r="M2007" i="34"/>
  <c r="M2008" i="34"/>
  <c r="M2009" i="34"/>
  <c r="M2010" i="34"/>
  <c r="M2011" i="34"/>
  <c r="M2012" i="34"/>
  <c r="M2013" i="34"/>
  <c r="M2014" i="34"/>
  <c r="M2015" i="34"/>
  <c r="M2016" i="34"/>
  <c r="M2017" i="34"/>
  <c r="M2018" i="34"/>
  <c r="M2019" i="34"/>
  <c r="M2020" i="34"/>
  <c r="M2021" i="34"/>
  <c r="M2022" i="34"/>
  <c r="M2023" i="34"/>
  <c r="M2024" i="34"/>
  <c r="M2025" i="34"/>
  <c r="M2026" i="34"/>
  <c r="M2027" i="34"/>
  <c r="M2028" i="34"/>
  <c r="M2029" i="34"/>
  <c r="M2030" i="34"/>
  <c r="M2031" i="34"/>
  <c r="M2032" i="34"/>
  <c r="M2033" i="34"/>
  <c r="M2034" i="34"/>
  <c r="M2035" i="34"/>
  <c r="M2036" i="34"/>
  <c r="M2037" i="34"/>
  <c r="M2038" i="34"/>
  <c r="M2039" i="34"/>
  <c r="M2040" i="34"/>
  <c r="M2041" i="34"/>
  <c r="M2042" i="34"/>
  <c r="M2043" i="34"/>
  <c r="M2044" i="34"/>
  <c r="M2045" i="34"/>
  <c r="M2046" i="34"/>
  <c r="M2047" i="34"/>
  <c r="M2048" i="34"/>
  <c r="M2049" i="34"/>
  <c r="M2050" i="34"/>
  <c r="M2051" i="34"/>
  <c r="M2052" i="34"/>
  <c r="M2053" i="34"/>
  <c r="M2054" i="34"/>
  <c r="M2055" i="34"/>
  <c r="M2056" i="34"/>
  <c r="M2057" i="34"/>
  <c r="M2058" i="34"/>
  <c r="M2059" i="34"/>
  <c r="M2060" i="34"/>
  <c r="M2061" i="34"/>
  <c r="M2062" i="34"/>
  <c r="M2063" i="34"/>
  <c r="M2064" i="34"/>
  <c r="M2065" i="34"/>
  <c r="M2066" i="34"/>
  <c r="M2067" i="34"/>
  <c r="M2068" i="34"/>
  <c r="M2069" i="34"/>
  <c r="M2070" i="34"/>
  <c r="M2071" i="34"/>
  <c r="M2072" i="34"/>
  <c r="M2073" i="34"/>
  <c r="M2074" i="34"/>
  <c r="M2075" i="34"/>
  <c r="M2076" i="34"/>
  <c r="M2077" i="34"/>
  <c r="M2078" i="34"/>
  <c r="M2079" i="34"/>
  <c r="M2080" i="34"/>
  <c r="M2081" i="34"/>
  <c r="M2082" i="34"/>
  <c r="M2083" i="34"/>
  <c r="M2084" i="34"/>
  <c r="M2085" i="34"/>
  <c r="M2086" i="34"/>
  <c r="M2087" i="34"/>
  <c r="M2088" i="34"/>
  <c r="M2089" i="34"/>
  <c r="M2090" i="34"/>
  <c r="M2091" i="34"/>
  <c r="M2092" i="34"/>
  <c r="M2093" i="34"/>
  <c r="M2094" i="34"/>
  <c r="M2095" i="34"/>
  <c r="M2096" i="34"/>
  <c r="M2097" i="34"/>
  <c r="M2098" i="34"/>
  <c r="M2099" i="34"/>
  <c r="M2100" i="34"/>
  <c r="M2101" i="34"/>
  <c r="M2102" i="34"/>
  <c r="M2103" i="34"/>
  <c r="M2104" i="34"/>
  <c r="M2105" i="34"/>
  <c r="M2106" i="34"/>
  <c r="M2107" i="34"/>
  <c r="M2108" i="34"/>
  <c r="M2109" i="34"/>
  <c r="M2110" i="34"/>
  <c r="M2111" i="34"/>
  <c r="M2112" i="34"/>
  <c r="M2113" i="34"/>
  <c r="M2114" i="34"/>
  <c r="M2115" i="34"/>
  <c r="M2116" i="34"/>
  <c r="M2117" i="34"/>
  <c r="M2118" i="34"/>
  <c r="M2119" i="34"/>
  <c r="M2120" i="34"/>
  <c r="M2121" i="34"/>
  <c r="M2122" i="34"/>
  <c r="M2123" i="34"/>
  <c r="M2124" i="34"/>
  <c r="M2125" i="34"/>
  <c r="M2126" i="34"/>
  <c r="M2127" i="34"/>
  <c r="M2128" i="34"/>
  <c r="M2129" i="34"/>
  <c r="M2130" i="34"/>
  <c r="M2131" i="34"/>
  <c r="M2132" i="34"/>
  <c r="M2133" i="34"/>
  <c r="M2134" i="34"/>
  <c r="M2135" i="34"/>
  <c r="M2136" i="34"/>
  <c r="M2137" i="34"/>
  <c r="M2138" i="34"/>
  <c r="M2139" i="34"/>
  <c r="M2140" i="34"/>
  <c r="M2141" i="34"/>
  <c r="M2142" i="34"/>
  <c r="M2143" i="34"/>
  <c r="M2144" i="34"/>
  <c r="M2145" i="34"/>
  <c r="M2146" i="34"/>
  <c r="M2147" i="34"/>
  <c r="M2148" i="34"/>
  <c r="M2149" i="34"/>
  <c r="M2150" i="34"/>
  <c r="M2151" i="34"/>
  <c r="M2152" i="34"/>
  <c r="M2153" i="34"/>
  <c r="M2154" i="34"/>
  <c r="M2155" i="34"/>
  <c r="M2156" i="34"/>
  <c r="M2157" i="34"/>
  <c r="M2158" i="34"/>
  <c r="M2159" i="34"/>
  <c r="M2160" i="34"/>
  <c r="M2161" i="34"/>
  <c r="M2162" i="34"/>
  <c r="M2163" i="34"/>
  <c r="M2164" i="34"/>
  <c r="M2165" i="34"/>
  <c r="M2166" i="34"/>
  <c r="M2167" i="34"/>
  <c r="M2168" i="34"/>
  <c r="M2169" i="34"/>
  <c r="M2170" i="34"/>
  <c r="M2171" i="34"/>
  <c r="M2172" i="34"/>
  <c r="M2173" i="34"/>
  <c r="M2174" i="34"/>
  <c r="M2175" i="34"/>
  <c r="M2176" i="34"/>
  <c r="M2177" i="34"/>
  <c r="M2178" i="34"/>
  <c r="M2179" i="34"/>
  <c r="M2180" i="34"/>
  <c r="M2181" i="34"/>
  <c r="M2182" i="34"/>
  <c r="M2183" i="34"/>
  <c r="M2184" i="34"/>
  <c r="M2185" i="34"/>
  <c r="M2186" i="34"/>
  <c r="M2187" i="34"/>
  <c r="M2188" i="34"/>
  <c r="M2189" i="34"/>
  <c r="M2190" i="34"/>
  <c r="M2191" i="34"/>
  <c r="M2192" i="34"/>
  <c r="M2193" i="34"/>
  <c r="M2194" i="34"/>
  <c r="M2195" i="34"/>
  <c r="M2196" i="34"/>
  <c r="M2197" i="34"/>
  <c r="M2198" i="34"/>
  <c r="M2199" i="34"/>
  <c r="M2200" i="34"/>
  <c r="M2201" i="34"/>
  <c r="M2202" i="34"/>
  <c r="M2203" i="34"/>
  <c r="M2204" i="34"/>
  <c r="M2205" i="34"/>
  <c r="M2206" i="34"/>
  <c r="M2207" i="34"/>
  <c r="M2208" i="34"/>
  <c r="M2209" i="34"/>
  <c r="M2210" i="34"/>
  <c r="M2211" i="34"/>
  <c r="M2212" i="34"/>
  <c r="M2213" i="34"/>
  <c r="M2214" i="34"/>
  <c r="M2215" i="34"/>
  <c r="M2216" i="34"/>
  <c r="M2217" i="34"/>
  <c r="M2218" i="34"/>
  <c r="M2219" i="34"/>
  <c r="M2220" i="34"/>
  <c r="M2221" i="34"/>
  <c r="M2222" i="34"/>
  <c r="M2223" i="34"/>
  <c r="M2224" i="34"/>
  <c r="M2225" i="34"/>
  <c r="M2226" i="34"/>
  <c r="M2227" i="34"/>
  <c r="M2228" i="34"/>
  <c r="M2229" i="34"/>
  <c r="M2230" i="34"/>
  <c r="M2231" i="34"/>
  <c r="M2232" i="34"/>
  <c r="M2233" i="34"/>
  <c r="M2234" i="34"/>
  <c r="M2235" i="34"/>
  <c r="M2236" i="34"/>
  <c r="M2237" i="34"/>
  <c r="M2238" i="34"/>
  <c r="M2239" i="34"/>
  <c r="M2240" i="34"/>
  <c r="M2241" i="34"/>
  <c r="M2242" i="34"/>
  <c r="M2243" i="34"/>
  <c r="M2244" i="34"/>
  <c r="M2245" i="34"/>
  <c r="M2246" i="34"/>
  <c r="M2247" i="34"/>
  <c r="M2248" i="34"/>
  <c r="M2249" i="34"/>
  <c r="M2250" i="34"/>
  <c r="M2251" i="34"/>
  <c r="M2252" i="34"/>
  <c r="M2253" i="34"/>
  <c r="M2254" i="34"/>
  <c r="M2255" i="34"/>
  <c r="M2256" i="34"/>
  <c r="M2257" i="34"/>
  <c r="M2258" i="34"/>
  <c r="M2259" i="34"/>
  <c r="M2260" i="34"/>
  <c r="M2261" i="34"/>
  <c r="M2262" i="34"/>
  <c r="M2263" i="34"/>
  <c r="M2264" i="34"/>
  <c r="M2265" i="34"/>
  <c r="M2266" i="34"/>
  <c r="M2267" i="34"/>
  <c r="M2268" i="34"/>
  <c r="M2269" i="34"/>
  <c r="M2270" i="34"/>
  <c r="M2271" i="34"/>
  <c r="M2272" i="34"/>
  <c r="M2273" i="34"/>
  <c r="M2274" i="34"/>
  <c r="M2275" i="34"/>
  <c r="M2276" i="34"/>
  <c r="M2277" i="34"/>
  <c r="M2278" i="34"/>
  <c r="M2279" i="34"/>
  <c r="M2280" i="34"/>
  <c r="M2281" i="34"/>
  <c r="M2282" i="34"/>
  <c r="M2283" i="34"/>
  <c r="M2284" i="34"/>
  <c r="M2285" i="34"/>
  <c r="M2286" i="34"/>
  <c r="M2287" i="34"/>
  <c r="M2288" i="34"/>
  <c r="M2289" i="34"/>
  <c r="M2290" i="34"/>
  <c r="M2291" i="34"/>
  <c r="M2292" i="34"/>
  <c r="M2293" i="34"/>
  <c r="M2294" i="34"/>
  <c r="M2295" i="34"/>
  <c r="M2296" i="34"/>
  <c r="M2297" i="34"/>
  <c r="M2298" i="34"/>
  <c r="M2299" i="34"/>
  <c r="M2300" i="34"/>
  <c r="M2301" i="34"/>
  <c r="M2302" i="34"/>
  <c r="M2303" i="34"/>
  <c r="M2304" i="34"/>
  <c r="M2305" i="34"/>
  <c r="M2306" i="34"/>
  <c r="M2307" i="34"/>
  <c r="M2308" i="34"/>
  <c r="M2309" i="34"/>
  <c r="M2310" i="34"/>
  <c r="M2311" i="34"/>
  <c r="M2312" i="34"/>
  <c r="M2313" i="34"/>
  <c r="M2314" i="34"/>
  <c r="M2315" i="34"/>
  <c r="M2316" i="34"/>
  <c r="M2317" i="34"/>
  <c r="M2318" i="34"/>
  <c r="M2319" i="34"/>
  <c r="M2320" i="34"/>
  <c r="M2321" i="34"/>
  <c r="M2322" i="34"/>
  <c r="M2323" i="34"/>
  <c r="M2324" i="34"/>
  <c r="M2325" i="34"/>
  <c r="M2326" i="34"/>
  <c r="M2327" i="34"/>
  <c r="M2328" i="34"/>
  <c r="M2329" i="34"/>
  <c r="M2330" i="34"/>
  <c r="M2331" i="34"/>
  <c r="M2332" i="34"/>
  <c r="M2333" i="34"/>
  <c r="M2334" i="34"/>
  <c r="M2335" i="34"/>
  <c r="M2336" i="34"/>
  <c r="M2337" i="34"/>
  <c r="M2338" i="34"/>
  <c r="M2339" i="34"/>
  <c r="M2340" i="34"/>
  <c r="M2341" i="34"/>
  <c r="M2342" i="34"/>
  <c r="M2343" i="34"/>
  <c r="M2344" i="34"/>
  <c r="M2345" i="34"/>
  <c r="M2346" i="34"/>
  <c r="M2347" i="34"/>
  <c r="M2348" i="34"/>
  <c r="M2349" i="34"/>
  <c r="M2350" i="34"/>
  <c r="M2351" i="34"/>
  <c r="M2352" i="34"/>
  <c r="M2353" i="34"/>
  <c r="M2354" i="34"/>
  <c r="M2355" i="34"/>
  <c r="M2356" i="34"/>
  <c r="M2357" i="34"/>
  <c r="M2358" i="34"/>
  <c r="M2359" i="34"/>
  <c r="M2360" i="34"/>
  <c r="M2361" i="34"/>
  <c r="M2362" i="34"/>
  <c r="M2363" i="34"/>
  <c r="M2364" i="34"/>
  <c r="M2365" i="34"/>
  <c r="M2366" i="34"/>
  <c r="M2367" i="34"/>
  <c r="M2368" i="34"/>
  <c r="M2369" i="34"/>
  <c r="M2370" i="34"/>
  <c r="M2371" i="34"/>
  <c r="M2372" i="34"/>
  <c r="M2373" i="34"/>
  <c r="M2374" i="34"/>
  <c r="M2375" i="34"/>
  <c r="M2376" i="34"/>
  <c r="M2377" i="34"/>
  <c r="M2378" i="34"/>
  <c r="M2379" i="34"/>
  <c r="M2380" i="34"/>
  <c r="M2381" i="34"/>
  <c r="M2382" i="34"/>
  <c r="M2383" i="34"/>
  <c r="M2384" i="34"/>
  <c r="M2385" i="34"/>
  <c r="M2386" i="34"/>
  <c r="M2387" i="34"/>
  <c r="M2388" i="34"/>
  <c r="M2389" i="34"/>
  <c r="M2390" i="34"/>
  <c r="M2391" i="34"/>
  <c r="M2392" i="34"/>
  <c r="M2393" i="34"/>
  <c r="M2394" i="34"/>
  <c r="M2395" i="34"/>
  <c r="M2396" i="34"/>
  <c r="M2397" i="34"/>
  <c r="M2398" i="34"/>
  <c r="M2399" i="34"/>
  <c r="M2400" i="34"/>
  <c r="M2401" i="34"/>
  <c r="M2402" i="34"/>
  <c r="M2403" i="34"/>
  <c r="M2404" i="34"/>
  <c r="M2405" i="34"/>
  <c r="M2406" i="34"/>
  <c r="M2407" i="34"/>
  <c r="M2408" i="34"/>
  <c r="M2409" i="34"/>
  <c r="M2410" i="34"/>
  <c r="M2411" i="34"/>
  <c r="M2412" i="34"/>
  <c r="M2413" i="34"/>
  <c r="M2414" i="34"/>
  <c r="M2415" i="34"/>
  <c r="M2416" i="34"/>
  <c r="M2417" i="34"/>
  <c r="M2418" i="34"/>
  <c r="M2419" i="34"/>
  <c r="M2420" i="34"/>
  <c r="M2421" i="34"/>
  <c r="M2422" i="34"/>
  <c r="M2423" i="34"/>
  <c r="M2424" i="34"/>
  <c r="M2425" i="34"/>
  <c r="M2426" i="34"/>
  <c r="M2427" i="34"/>
  <c r="M2428" i="34"/>
  <c r="M2429" i="34"/>
  <c r="M2430" i="34"/>
  <c r="M2431" i="34"/>
  <c r="M2432" i="34"/>
  <c r="M2433" i="34"/>
  <c r="M2434" i="34"/>
  <c r="M2435" i="34"/>
  <c r="M2436" i="34"/>
  <c r="M2437" i="34"/>
  <c r="M2438" i="34"/>
  <c r="M2439" i="34"/>
  <c r="M2440" i="34"/>
  <c r="M2441" i="34"/>
  <c r="M2442" i="34"/>
  <c r="M2443" i="34"/>
  <c r="M2444" i="34"/>
  <c r="M2445" i="34"/>
  <c r="M2446" i="34"/>
  <c r="M2447" i="34"/>
  <c r="M2448" i="34"/>
  <c r="M2449" i="34"/>
  <c r="M2450" i="34"/>
  <c r="M2451" i="34"/>
  <c r="M2452" i="34"/>
  <c r="M2453" i="34"/>
  <c r="M2454" i="34"/>
  <c r="M2455" i="34"/>
  <c r="M2456" i="34"/>
  <c r="M2457" i="34"/>
  <c r="M2458" i="34"/>
  <c r="M2459" i="34"/>
  <c r="M2460" i="34"/>
  <c r="M2461" i="34"/>
  <c r="M2462" i="34"/>
  <c r="M2463" i="34"/>
  <c r="M2464" i="34"/>
  <c r="M2465" i="34"/>
  <c r="M2466" i="34"/>
  <c r="M2467" i="34"/>
  <c r="M2468" i="34"/>
  <c r="M2469" i="34"/>
  <c r="M2470" i="34"/>
  <c r="M2471" i="34"/>
  <c r="M2472" i="34"/>
  <c r="M2473" i="34"/>
  <c r="M2474" i="34"/>
  <c r="M2475" i="34"/>
  <c r="M2476" i="34"/>
  <c r="M2477" i="34"/>
  <c r="M2478" i="34"/>
  <c r="M2479" i="34"/>
  <c r="M2480" i="34"/>
  <c r="M2481" i="34"/>
  <c r="M2482" i="34"/>
  <c r="M2483" i="34"/>
  <c r="M2484" i="34"/>
  <c r="M2485" i="34"/>
  <c r="M2486" i="34"/>
  <c r="M2487" i="34"/>
  <c r="M2488" i="34"/>
  <c r="M2489" i="34"/>
  <c r="M2490" i="34"/>
  <c r="M2491" i="34"/>
  <c r="M2492" i="34"/>
  <c r="M2493" i="34"/>
  <c r="M2494" i="34"/>
  <c r="M2495" i="34"/>
  <c r="M2496" i="34"/>
  <c r="M2497" i="34"/>
  <c r="M2498" i="34"/>
  <c r="M2499" i="34"/>
  <c r="M2500" i="34"/>
  <c r="M2501" i="34"/>
  <c r="M2502" i="34"/>
  <c r="M2503" i="34"/>
  <c r="M2504" i="34"/>
  <c r="M2505" i="34"/>
  <c r="M2506" i="34"/>
  <c r="M2507" i="34"/>
  <c r="M2508" i="34"/>
  <c r="M2509" i="34"/>
  <c r="M2510" i="34"/>
  <c r="M2511" i="34"/>
  <c r="M2512" i="34"/>
  <c r="M2513" i="34"/>
  <c r="M2514" i="34"/>
  <c r="M2515" i="34"/>
  <c r="M2516" i="34"/>
  <c r="M2517" i="34"/>
  <c r="M2518" i="34"/>
  <c r="M2519" i="34"/>
  <c r="M2520" i="34"/>
  <c r="M2521" i="34"/>
  <c r="M2522" i="34"/>
  <c r="M2523" i="34"/>
  <c r="M2524" i="34"/>
  <c r="M2525" i="34"/>
  <c r="M2526" i="34"/>
  <c r="M2527" i="34"/>
  <c r="M2528" i="34"/>
  <c r="M2529" i="34"/>
  <c r="M2530" i="34"/>
  <c r="M2531" i="34"/>
  <c r="M2532" i="34"/>
  <c r="M2533" i="34"/>
  <c r="M2534" i="34"/>
  <c r="M2535" i="34"/>
  <c r="M2536" i="34"/>
  <c r="M2537" i="34"/>
  <c r="M2538" i="34"/>
  <c r="M2539" i="34"/>
  <c r="M2540" i="34"/>
  <c r="M2541" i="34"/>
  <c r="M2542" i="34"/>
  <c r="M2543" i="34"/>
  <c r="M2544" i="34"/>
  <c r="M2545" i="34"/>
  <c r="M2546" i="34"/>
  <c r="M2547" i="34"/>
  <c r="M2548" i="34"/>
  <c r="M2549" i="34"/>
  <c r="M2550" i="34"/>
  <c r="M2551" i="34"/>
  <c r="M2552" i="34"/>
  <c r="M2553" i="34"/>
  <c r="M2554" i="34"/>
  <c r="M2555" i="34"/>
  <c r="M2556" i="34"/>
  <c r="M2557" i="34"/>
  <c r="M2558" i="34"/>
  <c r="M2559" i="34"/>
  <c r="M2560" i="34"/>
  <c r="M2561" i="34"/>
  <c r="M2562" i="34"/>
  <c r="M2563" i="34"/>
  <c r="M2564" i="34"/>
  <c r="M2565" i="34"/>
  <c r="M2566" i="34"/>
  <c r="M2567" i="34"/>
  <c r="M2568" i="34"/>
  <c r="M2569" i="34"/>
  <c r="M2570" i="34"/>
  <c r="M2571" i="34"/>
  <c r="M2572" i="34"/>
  <c r="M2573" i="34"/>
  <c r="M2574" i="34"/>
  <c r="M2575" i="34"/>
  <c r="M2576" i="34"/>
  <c r="M2577" i="34"/>
  <c r="M2578" i="34"/>
  <c r="M2579" i="34"/>
  <c r="M2580" i="34"/>
  <c r="M2581" i="34"/>
  <c r="M2582" i="34"/>
  <c r="M2583" i="34"/>
  <c r="M2584" i="34"/>
  <c r="M2585" i="34"/>
  <c r="M2586" i="34"/>
  <c r="M2587" i="34"/>
  <c r="M2588" i="34"/>
  <c r="M2589" i="34"/>
  <c r="M2590" i="34"/>
  <c r="M2591" i="34"/>
  <c r="M2592" i="34"/>
  <c r="M2593" i="34"/>
  <c r="M2594" i="34"/>
  <c r="M2595" i="34"/>
  <c r="M2596" i="34"/>
  <c r="M2597" i="34"/>
  <c r="M2598" i="34"/>
  <c r="M2599" i="34"/>
  <c r="M2600" i="34"/>
  <c r="M2601" i="34"/>
  <c r="M2602" i="34"/>
  <c r="M2603" i="34"/>
  <c r="M2604" i="34"/>
  <c r="M2605" i="34"/>
  <c r="M2606" i="34"/>
  <c r="M2607" i="34"/>
  <c r="M2608" i="34"/>
  <c r="M2609" i="34"/>
  <c r="M2610" i="34"/>
  <c r="M2611" i="34"/>
  <c r="M2612" i="34"/>
  <c r="M2613" i="34"/>
  <c r="M2614" i="34"/>
  <c r="M2615" i="34"/>
  <c r="M2616" i="34"/>
  <c r="M2617" i="34"/>
  <c r="M2618" i="34"/>
  <c r="M2619" i="34"/>
  <c r="M2620" i="34"/>
  <c r="M2621" i="34"/>
  <c r="M2622" i="34"/>
  <c r="M2623" i="34"/>
  <c r="M2624" i="34"/>
  <c r="M2625" i="34"/>
  <c r="M2626" i="34"/>
  <c r="M2627" i="34"/>
  <c r="M2628" i="34"/>
  <c r="M2629" i="34"/>
  <c r="M2630" i="34"/>
  <c r="M2631" i="34"/>
  <c r="M2632" i="34"/>
  <c r="M2633" i="34"/>
  <c r="M2634" i="34"/>
  <c r="M2635" i="34"/>
  <c r="M2636" i="34"/>
  <c r="M2637" i="34"/>
  <c r="M2638" i="34"/>
  <c r="M2639" i="34"/>
  <c r="M2640" i="34"/>
  <c r="M2641" i="34"/>
  <c r="M2642" i="34"/>
  <c r="M2643" i="34"/>
  <c r="M2644" i="34"/>
  <c r="M2645" i="34"/>
  <c r="M2646" i="34"/>
  <c r="M2647" i="34"/>
  <c r="M2648" i="34"/>
  <c r="M2649" i="34"/>
  <c r="M2650" i="34"/>
  <c r="M2651" i="34"/>
  <c r="M2652" i="34"/>
  <c r="M2653" i="34"/>
  <c r="M2654" i="34"/>
  <c r="M2655" i="34"/>
  <c r="M2656" i="34"/>
  <c r="M2657" i="34"/>
  <c r="M2658" i="34"/>
  <c r="M2659" i="34"/>
  <c r="M2660" i="34"/>
  <c r="M2661" i="34"/>
  <c r="M2662" i="34"/>
  <c r="M2663" i="34"/>
  <c r="M2664" i="34"/>
  <c r="M2665" i="34"/>
  <c r="M2666" i="34"/>
  <c r="M2667" i="34"/>
  <c r="M2668" i="34"/>
  <c r="M2669" i="34"/>
  <c r="M2670" i="34"/>
  <c r="M2671" i="34"/>
  <c r="M2672" i="34"/>
  <c r="M2673" i="34"/>
  <c r="M2674" i="34"/>
  <c r="M2675" i="34"/>
  <c r="M2676" i="34"/>
  <c r="M2677" i="34"/>
  <c r="M2678" i="34"/>
  <c r="M2679" i="34"/>
  <c r="M2680" i="34"/>
  <c r="M2681" i="34"/>
  <c r="M2682" i="34"/>
  <c r="M2683" i="34"/>
  <c r="M2684" i="34"/>
  <c r="M2685" i="34"/>
  <c r="M2686" i="34"/>
  <c r="M2687" i="34"/>
  <c r="M2688" i="34"/>
  <c r="M2689" i="34"/>
  <c r="M2690" i="34"/>
  <c r="M2691" i="34"/>
  <c r="M2692" i="34"/>
  <c r="M2693" i="34"/>
  <c r="M2694" i="34"/>
  <c r="M2695" i="34"/>
  <c r="M2696" i="34"/>
  <c r="M2697" i="34"/>
  <c r="M2698" i="34"/>
  <c r="M2699" i="34"/>
  <c r="M2700" i="34"/>
  <c r="M2701" i="34"/>
  <c r="M2702" i="34"/>
  <c r="M2703" i="34"/>
  <c r="M2704" i="34"/>
  <c r="M2705" i="34"/>
  <c r="M2706" i="34"/>
  <c r="M2707" i="34"/>
  <c r="M2708" i="34"/>
  <c r="M2709" i="34"/>
  <c r="M2710" i="34"/>
  <c r="M2711" i="34"/>
  <c r="M2712" i="34"/>
  <c r="M2713" i="34"/>
  <c r="M2714" i="34"/>
  <c r="M2715" i="34"/>
  <c r="M2716" i="34"/>
  <c r="M2717" i="34"/>
  <c r="M2718" i="34"/>
  <c r="M2719" i="34"/>
  <c r="M2720" i="34"/>
  <c r="M2721" i="34"/>
  <c r="M2722" i="34"/>
  <c r="M2723" i="34"/>
  <c r="M2724" i="34"/>
  <c r="M2725" i="34"/>
  <c r="M2726" i="34"/>
  <c r="M2727" i="34"/>
  <c r="M2728" i="34"/>
  <c r="M2729" i="34"/>
  <c r="M2730" i="34"/>
  <c r="M2731" i="34"/>
  <c r="M2732" i="34"/>
  <c r="M2733" i="34"/>
  <c r="M2734" i="34"/>
  <c r="M2735" i="34"/>
  <c r="M2736" i="34"/>
  <c r="M2737" i="34"/>
  <c r="M2738" i="34"/>
  <c r="M2739" i="34"/>
  <c r="M2740" i="34"/>
  <c r="M2741" i="34"/>
  <c r="M2742" i="34"/>
  <c r="M2743" i="34"/>
  <c r="M2744" i="34"/>
  <c r="M2745" i="34"/>
  <c r="M2746" i="34"/>
  <c r="M2747" i="34"/>
  <c r="M2748" i="34"/>
  <c r="M2749" i="34"/>
  <c r="M2750" i="34"/>
  <c r="M2751" i="34"/>
  <c r="M2752" i="34"/>
  <c r="M2753" i="34"/>
  <c r="M2754" i="34"/>
  <c r="M2755" i="34"/>
  <c r="M2756" i="34"/>
  <c r="M2757" i="34"/>
  <c r="M2758" i="34"/>
  <c r="M2759" i="34"/>
  <c r="M2760" i="34"/>
  <c r="M2761" i="34"/>
  <c r="M2762" i="34"/>
  <c r="M2763" i="34"/>
  <c r="M2764" i="34"/>
  <c r="M2765" i="34"/>
  <c r="M2766" i="34"/>
  <c r="M2767" i="34"/>
  <c r="M2768" i="34"/>
  <c r="M2769" i="34"/>
  <c r="M2770" i="34"/>
  <c r="M2771" i="34"/>
  <c r="M2772" i="34"/>
  <c r="M2773" i="34"/>
  <c r="M2774" i="34"/>
  <c r="M2775" i="34"/>
  <c r="M2776" i="34"/>
  <c r="M2777" i="34"/>
  <c r="M2778" i="34"/>
  <c r="M2779" i="34"/>
  <c r="M2780" i="34"/>
  <c r="M2781" i="34"/>
  <c r="M2782" i="34"/>
  <c r="M2783" i="34"/>
  <c r="M2784" i="34"/>
  <c r="M2785" i="34"/>
  <c r="M2786" i="34"/>
  <c r="M2787" i="34"/>
  <c r="M2788" i="34"/>
  <c r="M2789" i="34"/>
  <c r="M2790" i="34"/>
  <c r="M2791" i="34"/>
  <c r="M2792" i="34"/>
  <c r="M2793" i="34"/>
  <c r="M2794" i="34"/>
  <c r="M2795" i="34"/>
  <c r="M2796" i="34"/>
  <c r="M2797" i="34"/>
  <c r="M2798" i="34"/>
  <c r="M2799" i="34"/>
  <c r="M2800" i="34"/>
  <c r="M2801" i="34"/>
  <c r="M2802" i="34"/>
  <c r="M2803" i="34"/>
  <c r="M2804" i="34"/>
  <c r="M2805" i="34"/>
  <c r="M2806" i="34"/>
  <c r="M2807" i="34"/>
  <c r="M2808" i="34"/>
  <c r="M2809" i="34"/>
  <c r="M2810" i="34"/>
  <c r="M2811" i="34"/>
  <c r="M2812" i="34"/>
  <c r="M2813" i="34"/>
  <c r="M2814" i="34"/>
  <c r="M2815" i="34"/>
  <c r="M2816" i="34"/>
  <c r="M2817" i="34"/>
  <c r="M2818" i="34"/>
  <c r="M2819" i="34"/>
  <c r="M2820" i="34"/>
  <c r="M2821" i="34"/>
  <c r="M2822" i="34"/>
  <c r="M2823" i="34"/>
  <c r="M2824" i="34"/>
  <c r="M2825" i="34"/>
  <c r="M2826" i="34"/>
  <c r="M2827" i="34"/>
  <c r="M2828" i="34"/>
  <c r="M2829" i="34"/>
  <c r="M2830" i="34"/>
  <c r="M2831" i="34"/>
  <c r="M2832" i="34"/>
  <c r="M2833" i="34"/>
  <c r="M2834" i="34"/>
  <c r="M2835" i="34"/>
  <c r="M2836" i="34"/>
  <c r="M2837" i="34"/>
  <c r="M2838" i="34"/>
  <c r="M2839" i="34"/>
  <c r="M2840" i="34"/>
  <c r="M2841" i="34"/>
  <c r="M2842" i="34"/>
  <c r="M2843" i="34"/>
  <c r="M2844" i="34"/>
  <c r="M2845" i="34"/>
  <c r="M2846" i="34"/>
  <c r="M2847" i="34"/>
  <c r="M2848" i="34"/>
  <c r="M2849" i="34"/>
  <c r="M2850" i="34"/>
  <c r="M2851" i="34"/>
  <c r="M2852" i="34"/>
  <c r="M2853" i="34"/>
  <c r="M2854" i="34"/>
  <c r="M2855" i="34"/>
  <c r="M2856" i="34"/>
  <c r="M2857" i="34"/>
  <c r="M2858" i="34"/>
  <c r="M2859" i="34"/>
  <c r="M2860" i="34"/>
  <c r="M2861" i="34"/>
  <c r="M2862" i="34"/>
  <c r="M2863" i="34"/>
  <c r="M2864" i="34"/>
  <c r="M2865" i="34"/>
  <c r="M2866" i="34"/>
  <c r="M2867" i="34"/>
  <c r="M2868" i="34"/>
  <c r="M2869" i="34"/>
  <c r="M2870" i="34"/>
  <c r="M2871" i="34"/>
  <c r="M2872" i="34"/>
  <c r="M2873" i="34"/>
  <c r="M2874" i="34"/>
  <c r="M2875" i="34"/>
  <c r="M2876" i="34"/>
  <c r="M2877" i="34"/>
  <c r="M2878" i="34"/>
  <c r="M2879" i="34"/>
  <c r="M2880" i="34"/>
  <c r="M2881" i="34"/>
  <c r="M2882" i="34"/>
  <c r="M2883" i="34"/>
  <c r="M2884" i="34"/>
  <c r="M2885" i="34"/>
  <c r="M2886" i="34"/>
  <c r="M2887" i="34"/>
  <c r="M2888" i="34"/>
  <c r="M2889" i="34"/>
  <c r="M2890" i="34"/>
  <c r="M2891" i="34"/>
  <c r="M2892" i="34"/>
  <c r="M2893" i="34"/>
  <c r="M2894" i="34"/>
  <c r="M2895" i="34"/>
  <c r="M2896" i="34"/>
  <c r="M2897" i="34"/>
  <c r="M2898" i="34"/>
  <c r="M2899" i="34"/>
  <c r="M2900" i="34"/>
  <c r="M2901" i="34"/>
  <c r="M2902" i="34"/>
  <c r="M2903" i="34"/>
  <c r="M2904" i="34"/>
  <c r="M2905" i="34"/>
  <c r="M2906" i="34"/>
  <c r="M2907" i="34"/>
  <c r="M2908" i="34"/>
  <c r="M2909" i="34"/>
  <c r="M2910" i="34"/>
  <c r="M2911" i="34"/>
  <c r="M2912" i="34"/>
  <c r="M2913" i="34"/>
  <c r="M2914" i="34"/>
  <c r="M2915" i="34"/>
  <c r="M2916" i="34"/>
  <c r="M2917" i="34"/>
  <c r="M2918" i="34"/>
  <c r="M2919" i="34"/>
  <c r="M2920" i="34"/>
  <c r="M2921" i="34"/>
  <c r="M2922" i="34"/>
  <c r="M2923" i="34"/>
  <c r="M2924" i="34"/>
  <c r="M2925" i="34"/>
  <c r="M2926" i="34"/>
  <c r="M2927" i="34"/>
  <c r="M2928" i="34"/>
  <c r="M2929" i="34"/>
  <c r="M2930" i="34"/>
  <c r="M2931" i="34"/>
  <c r="M2932" i="34"/>
  <c r="M2933" i="34"/>
  <c r="M2934" i="34"/>
  <c r="M2935" i="34"/>
  <c r="M2936" i="34"/>
  <c r="M2937" i="34"/>
  <c r="M2938" i="34"/>
  <c r="M2939" i="34"/>
  <c r="M2940" i="34"/>
  <c r="M2941" i="34"/>
  <c r="M2942" i="34"/>
  <c r="M2943" i="34"/>
  <c r="M2944" i="34"/>
  <c r="M2945" i="34"/>
  <c r="M2946" i="34"/>
  <c r="M2947" i="34"/>
  <c r="M2948" i="34"/>
  <c r="M2949" i="34"/>
  <c r="M2950" i="34"/>
  <c r="M2951" i="34"/>
  <c r="M2952" i="34"/>
  <c r="M2953" i="34"/>
  <c r="M2954" i="34"/>
  <c r="M2955" i="34"/>
  <c r="M2956" i="34"/>
  <c r="M2957" i="34"/>
  <c r="M2958" i="34"/>
  <c r="M2959" i="34"/>
  <c r="M2960" i="34"/>
  <c r="M2961" i="34"/>
  <c r="M2962" i="34"/>
  <c r="M2963" i="34"/>
  <c r="M2964" i="34"/>
  <c r="M2965" i="34"/>
  <c r="M2966" i="34"/>
  <c r="M2967" i="34"/>
  <c r="M2968" i="34"/>
  <c r="M2969" i="34"/>
  <c r="M2970" i="34"/>
  <c r="M2971" i="34"/>
  <c r="M2972" i="34"/>
  <c r="M2973" i="34"/>
  <c r="M2974" i="34"/>
  <c r="M2975" i="34"/>
  <c r="M2976" i="34"/>
  <c r="M2977" i="34"/>
  <c r="M2978" i="34"/>
  <c r="M2979" i="34"/>
  <c r="M2980" i="34"/>
  <c r="M2981" i="34"/>
  <c r="M2982" i="34"/>
  <c r="M2983" i="34"/>
  <c r="M2984" i="34"/>
  <c r="M2985" i="34"/>
  <c r="M2986" i="34"/>
  <c r="M2987" i="34"/>
  <c r="M2988" i="34"/>
  <c r="M2989" i="34"/>
  <c r="M2990" i="34"/>
  <c r="M2991" i="34"/>
  <c r="M2992" i="34"/>
  <c r="M2993" i="34"/>
  <c r="M2994" i="34"/>
  <c r="M2995" i="34"/>
  <c r="M2996" i="34"/>
  <c r="M2997" i="34"/>
  <c r="M2998" i="34"/>
  <c r="M2999" i="34"/>
  <c r="M3000" i="34"/>
  <c r="M3001" i="34"/>
  <c r="M3002" i="34"/>
  <c r="M3003" i="34"/>
  <c r="M3004" i="34"/>
  <c r="M3005" i="34"/>
  <c r="M3006" i="34"/>
  <c r="M3007" i="34"/>
  <c r="M3008" i="34"/>
  <c r="M3009" i="34"/>
  <c r="M3010" i="34"/>
  <c r="M3011" i="34"/>
  <c r="M3012" i="34"/>
  <c r="M3013" i="34"/>
  <c r="M3014" i="34"/>
  <c r="M3015" i="34"/>
  <c r="M3016" i="34"/>
  <c r="M3017" i="34"/>
  <c r="M3018" i="34"/>
  <c r="M3019" i="34"/>
  <c r="M3020" i="34"/>
  <c r="M3021" i="34"/>
  <c r="M3022" i="34"/>
  <c r="M3023" i="34"/>
  <c r="M3024" i="34"/>
  <c r="M3025" i="34"/>
  <c r="M3026" i="34"/>
  <c r="M3027" i="34"/>
  <c r="M3028" i="34"/>
  <c r="M3029" i="34"/>
  <c r="M3030" i="34"/>
  <c r="M3031" i="34"/>
  <c r="M3032" i="34"/>
  <c r="M3033" i="34"/>
  <c r="M3034" i="34"/>
  <c r="M3035" i="34"/>
  <c r="M3036" i="34"/>
  <c r="M3037" i="34"/>
  <c r="M3038" i="34"/>
  <c r="M3039" i="34"/>
  <c r="M3040" i="34"/>
  <c r="M3041" i="34"/>
  <c r="M3042" i="34"/>
  <c r="M3043" i="34"/>
  <c r="M3044" i="34"/>
  <c r="M3045" i="34"/>
  <c r="M3046" i="34"/>
  <c r="M3047" i="34"/>
  <c r="M3048" i="34"/>
  <c r="M3049" i="34"/>
  <c r="M3050" i="34"/>
  <c r="M3051" i="34"/>
  <c r="M3052" i="34"/>
  <c r="M3053" i="34"/>
  <c r="M3054" i="34"/>
  <c r="M3055" i="34"/>
  <c r="M3056" i="34"/>
  <c r="M3057" i="34"/>
  <c r="M3058" i="34"/>
  <c r="M3059" i="34"/>
  <c r="M3060" i="34"/>
  <c r="M3061" i="34"/>
  <c r="M3062" i="34"/>
  <c r="M3063" i="34"/>
  <c r="M3064" i="34"/>
  <c r="M3065" i="34"/>
  <c r="M3066" i="34"/>
  <c r="M3067" i="34"/>
  <c r="M3068" i="34"/>
  <c r="M3069" i="34"/>
  <c r="M3070" i="34"/>
  <c r="M3071" i="34"/>
  <c r="M3072" i="34"/>
  <c r="M3073" i="34"/>
  <c r="M3074" i="34"/>
  <c r="M3075" i="34"/>
  <c r="M3076" i="34"/>
  <c r="M3077" i="34"/>
  <c r="M3078" i="34"/>
  <c r="M3079" i="34"/>
  <c r="M3080" i="34"/>
  <c r="M3081" i="34"/>
  <c r="M3082" i="34"/>
  <c r="M3083" i="34"/>
  <c r="M3084" i="34"/>
  <c r="M3085" i="34"/>
  <c r="M3086" i="34"/>
  <c r="M3087" i="34"/>
  <c r="M3088" i="34"/>
  <c r="M3089" i="34"/>
  <c r="M3090" i="34"/>
  <c r="M3091" i="34"/>
  <c r="M3092" i="34"/>
  <c r="M3093" i="34"/>
  <c r="M3094" i="34"/>
  <c r="M3095" i="34"/>
  <c r="M3096" i="34"/>
  <c r="M3097" i="34"/>
  <c r="M3098" i="34"/>
  <c r="M3099" i="34"/>
  <c r="M3100" i="34"/>
  <c r="M3101" i="34"/>
  <c r="M3102" i="34"/>
  <c r="M3103" i="34"/>
  <c r="M3104" i="34"/>
  <c r="M3105" i="34"/>
  <c r="M3106" i="34"/>
  <c r="M3107" i="34"/>
  <c r="M3108" i="34"/>
  <c r="M3109" i="34"/>
  <c r="M3110" i="34"/>
  <c r="M3111" i="34"/>
  <c r="M3112" i="34"/>
  <c r="M3113" i="34"/>
  <c r="M3114" i="34"/>
  <c r="M3115" i="34"/>
  <c r="M3116" i="34"/>
  <c r="M3117" i="34"/>
  <c r="M3118" i="34"/>
  <c r="M3119" i="34"/>
  <c r="M3120" i="34"/>
  <c r="M3121" i="34"/>
  <c r="M3122" i="34"/>
  <c r="M3123" i="34"/>
  <c r="M3124" i="34"/>
  <c r="M3125" i="34"/>
  <c r="M3126" i="34"/>
  <c r="M3127" i="34"/>
  <c r="M3128" i="34"/>
  <c r="M3129" i="34"/>
  <c r="M3130" i="34"/>
  <c r="M3131" i="34"/>
  <c r="M3132" i="34"/>
  <c r="M3133" i="34"/>
  <c r="M3134" i="34"/>
  <c r="M3135" i="34"/>
  <c r="M3136" i="34"/>
  <c r="M3137" i="34"/>
  <c r="M3138" i="34"/>
  <c r="M3139" i="34"/>
  <c r="M3140" i="34"/>
  <c r="M3141" i="34"/>
  <c r="M3142" i="34"/>
  <c r="M3143" i="34"/>
  <c r="M3144" i="34"/>
  <c r="M3145" i="34"/>
  <c r="M3146" i="34"/>
  <c r="M3147" i="34"/>
  <c r="M3148" i="34"/>
  <c r="M3149" i="34"/>
  <c r="M3150" i="34"/>
  <c r="M3151" i="34"/>
  <c r="M3152" i="34"/>
  <c r="M3153" i="34"/>
  <c r="M3154" i="34"/>
  <c r="M3155" i="34"/>
  <c r="M3156" i="34"/>
  <c r="M3157" i="34"/>
  <c r="M3158" i="34"/>
  <c r="M3159" i="34"/>
  <c r="M3160" i="34"/>
  <c r="M3161" i="34"/>
  <c r="M3162" i="34"/>
  <c r="M3163" i="34"/>
  <c r="M3164" i="34"/>
  <c r="M3165" i="34"/>
  <c r="M3166" i="34"/>
  <c r="M3167" i="34"/>
  <c r="M3168" i="34"/>
  <c r="M3169" i="34"/>
  <c r="M3170" i="34"/>
  <c r="M3171" i="34"/>
  <c r="M2" i="34"/>
  <c r="L3" i="34"/>
  <c r="L4" i="34"/>
  <c r="L5" i="34"/>
  <c r="L6" i="34"/>
  <c r="L7" i="34"/>
  <c r="L8" i="34"/>
  <c r="L9" i="34"/>
  <c r="L10" i="34"/>
  <c r="L11" i="34"/>
  <c r="L12" i="34"/>
  <c r="L13" i="34"/>
  <c r="L14" i="34"/>
  <c r="L15" i="34"/>
  <c r="L16" i="34"/>
  <c r="L17" i="34"/>
  <c r="L18" i="34"/>
  <c r="L19" i="34"/>
  <c r="L20" i="34"/>
  <c r="L21" i="34"/>
  <c r="L22" i="34"/>
  <c r="L23" i="34"/>
  <c r="L24" i="34"/>
  <c r="L25" i="34"/>
  <c r="L26" i="34"/>
  <c r="L27" i="34"/>
  <c r="L28" i="34"/>
  <c r="L29" i="34"/>
  <c r="L30" i="34"/>
  <c r="L31" i="34"/>
  <c r="L32" i="34"/>
  <c r="L33" i="34"/>
  <c r="L34" i="34"/>
  <c r="L35" i="34"/>
  <c r="L36" i="34"/>
  <c r="L37" i="34"/>
  <c r="L38" i="34"/>
  <c r="L39" i="34"/>
  <c r="L40" i="34"/>
  <c r="L41" i="34"/>
  <c r="L42" i="34"/>
  <c r="L43" i="34"/>
  <c r="L44" i="34"/>
  <c r="L45" i="34"/>
  <c r="L46" i="34"/>
  <c r="L47" i="34"/>
  <c r="L48" i="34"/>
  <c r="L49" i="34"/>
  <c r="L50" i="34"/>
  <c r="L51" i="34"/>
  <c r="L52" i="34"/>
  <c r="L53" i="34"/>
  <c r="L54" i="34"/>
  <c r="L55" i="34"/>
  <c r="L56" i="34"/>
  <c r="L57" i="34"/>
  <c r="L58" i="34"/>
  <c r="L59" i="34"/>
  <c r="L60" i="34"/>
  <c r="L61" i="34"/>
  <c r="L62" i="34"/>
  <c r="L63" i="34"/>
  <c r="L64" i="34"/>
  <c r="L65" i="34"/>
  <c r="L66" i="34"/>
  <c r="L67" i="34"/>
  <c r="L68" i="34"/>
  <c r="L69" i="34"/>
  <c r="L70" i="34"/>
  <c r="L71" i="34"/>
  <c r="L72" i="34"/>
  <c r="L73" i="34"/>
  <c r="L74" i="34"/>
  <c r="L75" i="34"/>
  <c r="L76" i="34"/>
  <c r="L77" i="34"/>
  <c r="L78" i="34"/>
  <c r="L79" i="34"/>
  <c r="L80" i="34"/>
  <c r="L81" i="34"/>
  <c r="L82" i="34"/>
  <c r="L83" i="34"/>
  <c r="L84" i="34"/>
  <c r="L85" i="34"/>
  <c r="L86" i="34"/>
  <c r="L87" i="34"/>
  <c r="L88" i="34"/>
  <c r="L89" i="34"/>
  <c r="L90" i="34"/>
  <c r="L91" i="34"/>
  <c r="L92" i="34"/>
  <c r="L93" i="34"/>
  <c r="L94" i="34"/>
  <c r="L95" i="34"/>
  <c r="L96" i="34"/>
  <c r="L97" i="34"/>
  <c r="L98" i="34"/>
  <c r="L99" i="34"/>
  <c r="L100" i="34"/>
  <c r="L101" i="34"/>
  <c r="L102" i="34"/>
  <c r="L103" i="34"/>
  <c r="L104" i="34"/>
  <c r="L105" i="34"/>
  <c r="L106" i="34"/>
  <c r="L107" i="34"/>
  <c r="L108" i="34"/>
  <c r="L109" i="34"/>
  <c r="L110" i="34"/>
  <c r="L111" i="34"/>
  <c r="L112" i="34"/>
  <c r="L113" i="34"/>
  <c r="L114" i="34"/>
  <c r="L115" i="34"/>
  <c r="L116" i="34"/>
  <c r="L117" i="34"/>
  <c r="L118" i="34"/>
  <c r="L119" i="34"/>
  <c r="L120" i="34"/>
  <c r="L121" i="34"/>
  <c r="L122" i="34"/>
  <c r="L123" i="34"/>
  <c r="L124" i="34"/>
  <c r="L125" i="34"/>
  <c r="L126" i="34"/>
  <c r="L127" i="34"/>
  <c r="L128" i="34"/>
  <c r="L129" i="34"/>
  <c r="L130" i="34"/>
  <c r="L131" i="34"/>
  <c r="L132" i="34"/>
  <c r="L133" i="34"/>
  <c r="L134" i="34"/>
  <c r="L135" i="34"/>
  <c r="L136" i="34"/>
  <c r="L137" i="34"/>
  <c r="L138" i="34"/>
  <c r="L139" i="34"/>
  <c r="L140" i="34"/>
  <c r="L141" i="34"/>
  <c r="L142" i="34"/>
  <c r="L143" i="34"/>
  <c r="L144" i="34"/>
  <c r="L145" i="34"/>
  <c r="L146" i="34"/>
  <c r="L147" i="34"/>
  <c r="L148" i="34"/>
  <c r="L149" i="34"/>
  <c r="L150" i="34"/>
  <c r="L151" i="34"/>
  <c r="L152" i="34"/>
  <c r="L153" i="34"/>
  <c r="L154" i="34"/>
  <c r="L155" i="34"/>
  <c r="L156" i="34"/>
  <c r="L157" i="34"/>
  <c r="L158" i="34"/>
  <c r="L159" i="34"/>
  <c r="L160" i="34"/>
  <c r="L161" i="34"/>
  <c r="L162" i="34"/>
  <c r="L163" i="34"/>
  <c r="L164" i="34"/>
  <c r="L165" i="34"/>
  <c r="L166" i="34"/>
  <c r="L167" i="34"/>
  <c r="L168" i="34"/>
  <c r="L169" i="34"/>
  <c r="L170" i="34"/>
  <c r="L171" i="34"/>
  <c r="L172" i="34"/>
  <c r="L173" i="34"/>
  <c r="L174" i="34"/>
  <c r="L175" i="34"/>
  <c r="L176" i="34"/>
  <c r="L177" i="34"/>
  <c r="L178" i="34"/>
  <c r="L179" i="34"/>
  <c r="L180" i="34"/>
  <c r="L181" i="34"/>
  <c r="L182" i="34"/>
  <c r="L183" i="34"/>
  <c r="L184" i="34"/>
  <c r="L185" i="34"/>
  <c r="L186" i="34"/>
  <c r="L187" i="34"/>
  <c r="L188" i="34"/>
  <c r="L189" i="34"/>
  <c r="L190" i="34"/>
  <c r="L191" i="34"/>
  <c r="L192" i="34"/>
  <c r="L193" i="34"/>
  <c r="L194" i="34"/>
  <c r="L195" i="34"/>
  <c r="L196" i="34"/>
  <c r="L197" i="34"/>
  <c r="L198" i="34"/>
  <c r="L199" i="34"/>
  <c r="L200" i="34"/>
  <c r="L201" i="34"/>
  <c r="L202" i="34"/>
  <c r="L203" i="34"/>
  <c r="L204" i="34"/>
  <c r="L205" i="34"/>
  <c r="L206" i="34"/>
  <c r="L207" i="34"/>
  <c r="L208" i="34"/>
  <c r="L209" i="34"/>
  <c r="L210" i="34"/>
  <c r="L211" i="34"/>
  <c r="L212" i="34"/>
  <c r="L213" i="34"/>
  <c r="L214" i="34"/>
  <c r="L215" i="34"/>
  <c r="L216" i="34"/>
  <c r="L217" i="34"/>
  <c r="L218" i="34"/>
  <c r="L219" i="34"/>
  <c r="L220" i="34"/>
  <c r="L221" i="34"/>
  <c r="L222" i="34"/>
  <c r="L223" i="34"/>
  <c r="L224" i="34"/>
  <c r="L225" i="34"/>
  <c r="L226" i="34"/>
  <c r="L227" i="34"/>
  <c r="L228" i="34"/>
  <c r="L229" i="34"/>
  <c r="L230" i="34"/>
  <c r="L231" i="34"/>
  <c r="L232" i="34"/>
  <c r="L233" i="34"/>
  <c r="L234" i="34"/>
  <c r="L235" i="34"/>
  <c r="L236" i="34"/>
  <c r="L237" i="34"/>
  <c r="L238" i="34"/>
  <c r="L239" i="34"/>
  <c r="L240" i="34"/>
  <c r="L241" i="34"/>
  <c r="L242" i="34"/>
  <c r="L243" i="34"/>
  <c r="L244" i="34"/>
  <c r="L245" i="34"/>
  <c r="L246" i="34"/>
  <c r="L247" i="34"/>
  <c r="L248" i="34"/>
  <c r="L249" i="34"/>
  <c r="L250" i="34"/>
  <c r="L251" i="34"/>
  <c r="L252" i="34"/>
  <c r="L253" i="34"/>
  <c r="L254" i="34"/>
  <c r="L255" i="34"/>
  <c r="L256" i="34"/>
  <c r="L257" i="34"/>
  <c r="L258" i="34"/>
  <c r="L259" i="34"/>
  <c r="L260" i="34"/>
  <c r="L261" i="34"/>
  <c r="L262" i="34"/>
  <c r="L263" i="34"/>
  <c r="L264" i="34"/>
  <c r="L265" i="34"/>
  <c r="L266" i="34"/>
  <c r="L267" i="34"/>
  <c r="L268" i="34"/>
  <c r="L269" i="34"/>
  <c r="L270" i="34"/>
  <c r="L271" i="34"/>
  <c r="L272" i="34"/>
  <c r="L273" i="34"/>
  <c r="L274" i="34"/>
  <c r="L275" i="34"/>
  <c r="L276" i="34"/>
  <c r="L277" i="34"/>
  <c r="L278" i="34"/>
  <c r="L279" i="34"/>
  <c r="L280" i="34"/>
  <c r="L281" i="34"/>
  <c r="L282" i="34"/>
  <c r="L283" i="34"/>
  <c r="L284" i="34"/>
  <c r="L285" i="34"/>
  <c r="L286" i="34"/>
  <c r="L287" i="34"/>
  <c r="L288" i="34"/>
  <c r="L289" i="34"/>
  <c r="L290" i="34"/>
  <c r="L291" i="34"/>
  <c r="L292" i="34"/>
  <c r="L293" i="34"/>
  <c r="L294" i="34"/>
  <c r="L295" i="34"/>
  <c r="L296" i="34"/>
  <c r="L297" i="34"/>
  <c r="L298" i="34"/>
  <c r="L299" i="34"/>
  <c r="L300" i="34"/>
  <c r="L301" i="34"/>
  <c r="L302" i="34"/>
  <c r="L303" i="34"/>
  <c r="L304" i="34"/>
  <c r="L305" i="34"/>
  <c r="L306" i="34"/>
  <c r="L307" i="34"/>
  <c r="L308" i="34"/>
  <c r="L309" i="34"/>
  <c r="L310" i="34"/>
  <c r="L311" i="34"/>
  <c r="L312" i="34"/>
  <c r="L313" i="34"/>
  <c r="L314" i="34"/>
  <c r="L315" i="34"/>
  <c r="L316" i="34"/>
  <c r="L317" i="34"/>
  <c r="L318" i="34"/>
  <c r="L319" i="34"/>
  <c r="L320" i="34"/>
  <c r="L321" i="34"/>
  <c r="L322" i="34"/>
  <c r="L323" i="34"/>
  <c r="L324" i="34"/>
  <c r="L325" i="34"/>
  <c r="L326" i="34"/>
  <c r="L327" i="34"/>
  <c r="L328" i="34"/>
  <c r="L329" i="34"/>
  <c r="L330" i="34"/>
  <c r="L331" i="34"/>
  <c r="L332" i="34"/>
  <c r="L333" i="34"/>
  <c r="L334" i="34"/>
  <c r="L335" i="34"/>
  <c r="L336" i="34"/>
  <c r="L337" i="34"/>
  <c r="L338" i="34"/>
  <c r="L339" i="34"/>
  <c r="L340" i="34"/>
  <c r="L341" i="34"/>
  <c r="L342" i="34"/>
  <c r="L343" i="34"/>
  <c r="L344" i="34"/>
  <c r="L345" i="34"/>
  <c r="L346" i="34"/>
  <c r="L347" i="34"/>
  <c r="L348" i="34"/>
  <c r="L349" i="34"/>
  <c r="L350" i="34"/>
  <c r="L351" i="34"/>
  <c r="L352" i="34"/>
  <c r="L353" i="34"/>
  <c r="L354" i="34"/>
  <c r="L355" i="34"/>
  <c r="L356" i="34"/>
  <c r="L357" i="34"/>
  <c r="L358" i="34"/>
  <c r="L359" i="34"/>
  <c r="L360" i="34"/>
  <c r="L361" i="34"/>
  <c r="L362" i="34"/>
  <c r="L363" i="34"/>
  <c r="L364" i="34"/>
  <c r="L365" i="34"/>
  <c r="L366" i="34"/>
  <c r="L367" i="34"/>
  <c r="L368" i="34"/>
  <c r="L369" i="34"/>
  <c r="L370" i="34"/>
  <c r="L371" i="34"/>
  <c r="L372" i="34"/>
  <c r="L373" i="34"/>
  <c r="L374" i="34"/>
  <c r="L375" i="34"/>
  <c r="L376" i="34"/>
  <c r="L377" i="34"/>
  <c r="L378" i="34"/>
  <c r="L379" i="34"/>
  <c r="L380" i="34"/>
  <c r="L381" i="34"/>
  <c r="L382" i="34"/>
  <c r="L383" i="34"/>
  <c r="L384" i="34"/>
  <c r="L385" i="34"/>
  <c r="L386" i="34"/>
  <c r="L387" i="34"/>
  <c r="L388" i="34"/>
  <c r="L389" i="34"/>
  <c r="L390" i="34"/>
  <c r="L391" i="34"/>
  <c r="L392" i="34"/>
  <c r="L393" i="34"/>
  <c r="L394" i="34"/>
  <c r="L395" i="34"/>
  <c r="L396" i="34"/>
  <c r="L397" i="34"/>
  <c r="L398" i="34"/>
  <c r="L399" i="34"/>
  <c r="L400" i="34"/>
  <c r="L401" i="34"/>
  <c r="L402" i="34"/>
  <c r="L403" i="34"/>
  <c r="L404" i="34"/>
  <c r="L405" i="34"/>
  <c r="L406" i="34"/>
  <c r="L407" i="34"/>
  <c r="L408" i="34"/>
  <c r="L409" i="34"/>
  <c r="L410" i="34"/>
  <c r="L411" i="34"/>
  <c r="L412" i="34"/>
  <c r="L413" i="34"/>
  <c r="L414" i="34"/>
  <c r="L415" i="34"/>
  <c r="L416" i="34"/>
  <c r="L417" i="34"/>
  <c r="L418" i="34"/>
  <c r="L419" i="34"/>
  <c r="L420" i="34"/>
  <c r="L421" i="34"/>
  <c r="L422" i="34"/>
  <c r="L423" i="34"/>
  <c r="L424" i="34"/>
  <c r="L425" i="34"/>
  <c r="L426" i="34"/>
  <c r="L427" i="34"/>
  <c r="L428" i="34"/>
  <c r="L429" i="34"/>
  <c r="L430" i="34"/>
  <c r="L431" i="34"/>
  <c r="L432" i="34"/>
  <c r="L433" i="34"/>
  <c r="L434" i="34"/>
  <c r="L435" i="34"/>
  <c r="L436" i="34"/>
  <c r="L437" i="34"/>
  <c r="L438" i="34"/>
  <c r="L439" i="34"/>
  <c r="L440" i="34"/>
  <c r="L441" i="34"/>
  <c r="L442" i="34"/>
  <c r="L443" i="34"/>
  <c r="L444" i="34"/>
  <c r="L445" i="34"/>
  <c r="L446" i="34"/>
  <c r="L447" i="34"/>
  <c r="L448" i="34"/>
  <c r="L449" i="34"/>
  <c r="L450" i="34"/>
  <c r="L451" i="34"/>
  <c r="L452" i="34"/>
  <c r="L453" i="34"/>
  <c r="L454" i="34"/>
  <c r="L455" i="34"/>
  <c r="L456" i="34"/>
  <c r="L457" i="34"/>
  <c r="L458" i="34"/>
  <c r="L459" i="34"/>
  <c r="L460" i="34"/>
  <c r="L461" i="34"/>
  <c r="L462" i="34"/>
  <c r="L463" i="34"/>
  <c r="L464" i="34"/>
  <c r="L465" i="34"/>
  <c r="L466" i="34"/>
  <c r="L467" i="34"/>
  <c r="L468" i="34"/>
  <c r="L469" i="34"/>
  <c r="L470" i="34"/>
  <c r="L471" i="34"/>
  <c r="L472" i="34"/>
  <c r="L473" i="34"/>
  <c r="L474" i="34"/>
  <c r="L475" i="34"/>
  <c r="L476" i="34"/>
  <c r="L477" i="34"/>
  <c r="L478" i="34"/>
  <c r="L479" i="34"/>
  <c r="L480" i="34"/>
  <c r="L481" i="34"/>
  <c r="L482" i="34"/>
  <c r="L483" i="34"/>
  <c r="L484" i="34"/>
  <c r="L485" i="34"/>
  <c r="L486" i="34"/>
  <c r="L487" i="34"/>
  <c r="L488" i="34"/>
  <c r="L489" i="34"/>
  <c r="L490" i="34"/>
  <c r="L491" i="34"/>
  <c r="L492" i="34"/>
  <c r="L493" i="34"/>
  <c r="L494" i="34"/>
  <c r="L495" i="34"/>
  <c r="L496" i="34"/>
  <c r="L497" i="34"/>
  <c r="L498" i="34"/>
  <c r="L499" i="34"/>
  <c r="L500" i="34"/>
  <c r="L501" i="34"/>
  <c r="L502" i="34"/>
  <c r="L503" i="34"/>
  <c r="L504" i="34"/>
  <c r="L505" i="34"/>
  <c r="L506" i="34"/>
  <c r="L507" i="34"/>
  <c r="L508" i="34"/>
  <c r="L509" i="34"/>
  <c r="L510" i="34"/>
  <c r="L511" i="34"/>
  <c r="L512" i="34"/>
  <c r="L513" i="34"/>
  <c r="L514" i="34"/>
  <c r="L515" i="34"/>
  <c r="L516" i="34"/>
  <c r="L517" i="34"/>
  <c r="L518" i="34"/>
  <c r="L519" i="34"/>
  <c r="L520" i="34"/>
  <c r="L521" i="34"/>
  <c r="L522" i="34"/>
  <c r="L523" i="34"/>
  <c r="L524" i="34"/>
  <c r="L525" i="34"/>
  <c r="L526" i="34"/>
  <c r="L527" i="34"/>
  <c r="L528" i="34"/>
  <c r="L529" i="34"/>
  <c r="L530" i="34"/>
  <c r="L531" i="34"/>
  <c r="L532" i="34"/>
  <c r="L533" i="34"/>
  <c r="L534" i="34"/>
  <c r="L535" i="34"/>
  <c r="L536" i="34"/>
  <c r="L537" i="34"/>
  <c r="L538" i="34"/>
  <c r="L539" i="34"/>
  <c r="L540" i="34"/>
  <c r="L541" i="34"/>
  <c r="L542" i="34"/>
  <c r="L543" i="34"/>
  <c r="L544" i="34"/>
  <c r="L545" i="34"/>
  <c r="L546" i="34"/>
  <c r="L547" i="34"/>
  <c r="L548" i="34"/>
  <c r="L549" i="34"/>
  <c r="L550" i="34"/>
  <c r="L551" i="34"/>
  <c r="L552" i="34"/>
  <c r="L553" i="34"/>
  <c r="L554" i="34"/>
  <c r="L555" i="34"/>
  <c r="L556" i="34"/>
  <c r="L557" i="34"/>
  <c r="L558" i="34"/>
  <c r="L559" i="34"/>
  <c r="L560" i="34"/>
  <c r="L561" i="34"/>
  <c r="L562" i="34"/>
  <c r="L563" i="34"/>
  <c r="L564" i="34"/>
  <c r="L565" i="34"/>
  <c r="L566" i="34"/>
  <c r="L567" i="34"/>
  <c r="L568" i="34"/>
  <c r="L569" i="34"/>
  <c r="L570" i="34"/>
  <c r="L571" i="34"/>
  <c r="L572" i="34"/>
  <c r="L573" i="34"/>
  <c r="L574" i="34"/>
  <c r="L575" i="34"/>
  <c r="L576" i="34"/>
  <c r="L577" i="34"/>
  <c r="L578" i="34"/>
  <c r="L579" i="34"/>
  <c r="L580" i="34"/>
  <c r="L581" i="34"/>
  <c r="L582" i="34"/>
  <c r="L583" i="34"/>
  <c r="L584" i="34"/>
  <c r="L585" i="34"/>
  <c r="L586" i="34"/>
  <c r="L587" i="34"/>
  <c r="L588" i="34"/>
  <c r="L589" i="34"/>
  <c r="L590" i="34"/>
  <c r="L591" i="34"/>
  <c r="L592" i="34"/>
  <c r="L593" i="34"/>
  <c r="L594" i="34"/>
  <c r="L595" i="34"/>
  <c r="L596" i="34"/>
  <c r="L597" i="34"/>
  <c r="L598" i="34"/>
  <c r="L599" i="34"/>
  <c r="L600" i="34"/>
  <c r="L601" i="34"/>
  <c r="L602" i="34"/>
  <c r="L603" i="34"/>
  <c r="L604" i="34"/>
  <c r="L605" i="34"/>
  <c r="L606" i="34"/>
  <c r="L607" i="34"/>
  <c r="L608" i="34"/>
  <c r="L609" i="34"/>
  <c r="L610" i="34"/>
  <c r="L611" i="34"/>
  <c r="L612" i="34"/>
  <c r="L613" i="34"/>
  <c r="L614" i="34"/>
  <c r="L615" i="34"/>
  <c r="L616" i="34"/>
  <c r="L617" i="34"/>
  <c r="L618" i="34"/>
  <c r="L619" i="34"/>
  <c r="L620" i="34"/>
  <c r="L621" i="34"/>
  <c r="L622" i="34"/>
  <c r="L623" i="34"/>
  <c r="L624" i="34"/>
  <c r="L625" i="34"/>
  <c r="L626" i="34"/>
  <c r="L627" i="34"/>
  <c r="L628" i="34"/>
  <c r="L629" i="34"/>
  <c r="L630" i="34"/>
  <c r="L631" i="34"/>
  <c r="L632" i="34"/>
  <c r="L633" i="34"/>
  <c r="L634" i="34"/>
  <c r="L635" i="34"/>
  <c r="L636" i="34"/>
  <c r="L637" i="34"/>
  <c r="L638" i="34"/>
  <c r="L639" i="34"/>
  <c r="L640" i="34"/>
  <c r="L641" i="34"/>
  <c r="L642" i="34"/>
  <c r="L643" i="34"/>
  <c r="L644" i="34"/>
  <c r="L645" i="34"/>
  <c r="L646" i="34"/>
  <c r="L647" i="34"/>
  <c r="L648" i="34"/>
  <c r="L649" i="34"/>
  <c r="L650" i="34"/>
  <c r="L651" i="34"/>
  <c r="L652" i="34"/>
  <c r="L653" i="34"/>
  <c r="L654" i="34"/>
  <c r="L655" i="34"/>
  <c r="L656" i="34"/>
  <c r="L657" i="34"/>
  <c r="L658" i="34"/>
  <c r="L659" i="34"/>
  <c r="L660" i="34"/>
  <c r="L661" i="34"/>
  <c r="L662" i="34"/>
  <c r="L663" i="34"/>
  <c r="L664" i="34"/>
  <c r="L665" i="34"/>
  <c r="L666" i="34"/>
  <c r="L667" i="34"/>
  <c r="L668" i="34"/>
  <c r="L669" i="34"/>
  <c r="L670" i="34"/>
  <c r="L671" i="34"/>
  <c r="L672" i="34"/>
  <c r="L673" i="34"/>
  <c r="L674" i="34"/>
  <c r="L675" i="34"/>
  <c r="L676" i="34"/>
  <c r="L677" i="34"/>
  <c r="L678" i="34"/>
  <c r="L679" i="34"/>
  <c r="L680" i="34"/>
  <c r="L681" i="34"/>
  <c r="L682" i="34"/>
  <c r="L683" i="34"/>
  <c r="L684" i="34"/>
  <c r="L685" i="34"/>
  <c r="L686" i="34"/>
  <c r="L687" i="34"/>
  <c r="L688" i="34"/>
  <c r="L689" i="34"/>
  <c r="L690" i="34"/>
  <c r="L691" i="34"/>
  <c r="L692" i="34"/>
  <c r="L693" i="34"/>
  <c r="L694" i="34"/>
  <c r="L695" i="34"/>
  <c r="L696" i="34"/>
  <c r="L697" i="34"/>
  <c r="L698" i="34"/>
  <c r="L699" i="34"/>
  <c r="L700" i="34"/>
  <c r="L701" i="34"/>
  <c r="L702" i="34"/>
  <c r="L703" i="34"/>
  <c r="L704" i="34"/>
  <c r="L705" i="34"/>
  <c r="L706" i="34"/>
  <c r="L707" i="34"/>
  <c r="L708" i="34"/>
  <c r="L709" i="34"/>
  <c r="L710" i="34"/>
  <c r="L711" i="34"/>
  <c r="L712" i="34"/>
  <c r="L713" i="34"/>
  <c r="L714" i="34"/>
  <c r="L715" i="34"/>
  <c r="L716" i="34"/>
  <c r="L717" i="34"/>
  <c r="L718" i="34"/>
  <c r="L719" i="34"/>
  <c r="L720" i="34"/>
  <c r="L721" i="34"/>
  <c r="L722" i="34"/>
  <c r="L723" i="34"/>
  <c r="L724" i="34"/>
  <c r="L725" i="34"/>
  <c r="L726" i="34"/>
  <c r="L727" i="34"/>
  <c r="L728" i="34"/>
  <c r="L729" i="34"/>
  <c r="L730" i="34"/>
  <c r="L731" i="34"/>
  <c r="L732" i="34"/>
  <c r="L733" i="34"/>
  <c r="L734" i="34"/>
  <c r="L735" i="34"/>
  <c r="L736" i="34"/>
  <c r="L737" i="34"/>
  <c r="L738" i="34"/>
  <c r="L739" i="34"/>
  <c r="L740" i="34"/>
  <c r="L741" i="34"/>
  <c r="L742" i="34"/>
  <c r="L743" i="34"/>
  <c r="L744" i="34"/>
  <c r="L745" i="34"/>
  <c r="L746" i="34"/>
  <c r="L747" i="34"/>
  <c r="L748" i="34"/>
  <c r="L749" i="34"/>
  <c r="L750" i="34"/>
  <c r="L751" i="34"/>
  <c r="L752" i="34"/>
  <c r="L753" i="34"/>
  <c r="L754" i="34"/>
  <c r="L755" i="34"/>
  <c r="L756" i="34"/>
  <c r="L757" i="34"/>
  <c r="L758" i="34"/>
  <c r="L759" i="34"/>
  <c r="L760" i="34"/>
  <c r="L761" i="34"/>
  <c r="L762" i="34"/>
  <c r="L763" i="34"/>
  <c r="L764" i="34"/>
  <c r="L765" i="34"/>
  <c r="L766" i="34"/>
  <c r="L767" i="34"/>
  <c r="L768" i="34"/>
  <c r="L769" i="34"/>
  <c r="L770" i="34"/>
  <c r="L771" i="34"/>
  <c r="L772" i="34"/>
  <c r="L773" i="34"/>
  <c r="L774" i="34"/>
  <c r="L775" i="34"/>
  <c r="L776" i="34"/>
  <c r="L777" i="34"/>
  <c r="L778" i="34"/>
  <c r="L779" i="34"/>
  <c r="L780" i="34"/>
  <c r="L781" i="34"/>
  <c r="L782" i="34"/>
  <c r="L783" i="34"/>
  <c r="L784" i="34"/>
  <c r="L785" i="34"/>
  <c r="L786" i="34"/>
  <c r="L787" i="34"/>
  <c r="L788" i="34"/>
  <c r="L789" i="34"/>
  <c r="L790" i="34"/>
  <c r="L791" i="34"/>
  <c r="L792" i="34"/>
  <c r="L793" i="34"/>
  <c r="L794" i="34"/>
  <c r="L795" i="34"/>
  <c r="L796" i="34"/>
  <c r="L797" i="34"/>
  <c r="L798" i="34"/>
  <c r="L799" i="34"/>
  <c r="L800" i="34"/>
  <c r="L801" i="34"/>
  <c r="L802" i="34"/>
  <c r="L803" i="34"/>
  <c r="L804" i="34"/>
  <c r="L805" i="34"/>
  <c r="L806" i="34"/>
  <c r="L807" i="34"/>
  <c r="L808" i="34"/>
  <c r="L809" i="34"/>
  <c r="L810" i="34"/>
  <c r="L811" i="34"/>
  <c r="L812" i="34"/>
  <c r="L813" i="34"/>
  <c r="L814" i="34"/>
  <c r="L815" i="34"/>
  <c r="L816" i="34"/>
  <c r="L817" i="34"/>
  <c r="L818" i="34"/>
  <c r="L819" i="34"/>
  <c r="L820" i="34"/>
  <c r="L821" i="34"/>
  <c r="L822" i="34"/>
  <c r="L823" i="34"/>
  <c r="L824" i="34"/>
  <c r="L825" i="34"/>
  <c r="L826" i="34"/>
  <c r="L827" i="34"/>
  <c r="L828" i="34"/>
  <c r="L829" i="34"/>
  <c r="L830" i="34"/>
  <c r="L831" i="34"/>
  <c r="L832" i="34"/>
  <c r="L833" i="34"/>
  <c r="L834" i="34"/>
  <c r="L835" i="34"/>
  <c r="L836" i="34"/>
  <c r="L837" i="34"/>
  <c r="L838" i="34"/>
  <c r="L839" i="34"/>
  <c r="L840" i="34"/>
  <c r="L841" i="34"/>
  <c r="L842" i="34"/>
  <c r="L843" i="34"/>
  <c r="L844" i="34"/>
  <c r="L845" i="34"/>
  <c r="L846" i="34"/>
  <c r="L847" i="34"/>
  <c r="L848" i="34"/>
  <c r="L849" i="34"/>
  <c r="L850" i="34"/>
  <c r="L851" i="34"/>
  <c r="L852" i="34"/>
  <c r="L853" i="34"/>
  <c r="L854" i="34"/>
  <c r="L855" i="34"/>
  <c r="L856" i="34"/>
  <c r="L857" i="34"/>
  <c r="L858" i="34"/>
  <c r="L859" i="34"/>
  <c r="L860" i="34"/>
  <c r="L861" i="34"/>
  <c r="L862" i="34"/>
  <c r="L863" i="34"/>
  <c r="L864" i="34"/>
  <c r="L865" i="34"/>
  <c r="L866" i="34"/>
  <c r="L867" i="34"/>
  <c r="L868" i="34"/>
  <c r="L869" i="34"/>
  <c r="L870" i="34"/>
  <c r="L871" i="34"/>
  <c r="L872" i="34"/>
  <c r="L873" i="34"/>
  <c r="L874" i="34"/>
  <c r="L875" i="34"/>
  <c r="L876" i="34"/>
  <c r="L877" i="34"/>
  <c r="L878" i="34"/>
  <c r="L879" i="34"/>
  <c r="L880" i="34"/>
  <c r="L881" i="34"/>
  <c r="L882" i="34"/>
  <c r="L883" i="34"/>
  <c r="L884" i="34"/>
  <c r="L885" i="34"/>
  <c r="L886" i="34"/>
  <c r="L887" i="34"/>
  <c r="L888" i="34"/>
  <c r="L889" i="34"/>
  <c r="L890" i="34"/>
  <c r="L891" i="34"/>
  <c r="L892" i="34"/>
  <c r="L893" i="34"/>
  <c r="L894" i="34"/>
  <c r="L895" i="34"/>
  <c r="L896" i="34"/>
  <c r="L897" i="34"/>
  <c r="L898" i="34"/>
  <c r="L899" i="34"/>
  <c r="L900" i="34"/>
  <c r="L901" i="34"/>
  <c r="L902" i="34"/>
  <c r="L903" i="34"/>
  <c r="L904" i="34"/>
  <c r="L905" i="34"/>
  <c r="L906" i="34"/>
  <c r="L907" i="34"/>
  <c r="L908" i="34"/>
  <c r="L909" i="34"/>
  <c r="L910" i="34"/>
  <c r="L911" i="34"/>
  <c r="L912" i="34"/>
  <c r="L913" i="34"/>
  <c r="L914" i="34"/>
  <c r="L915" i="34"/>
  <c r="L916" i="34"/>
  <c r="L917" i="34"/>
  <c r="L918" i="34"/>
  <c r="L919" i="34"/>
  <c r="L920" i="34"/>
  <c r="L921" i="34"/>
  <c r="L922" i="34"/>
  <c r="L923" i="34"/>
  <c r="L924" i="34"/>
  <c r="L925" i="34"/>
  <c r="L926" i="34"/>
  <c r="L927" i="34"/>
  <c r="L928" i="34"/>
  <c r="L929" i="34"/>
  <c r="L930" i="34"/>
  <c r="L931" i="34"/>
  <c r="L932" i="34"/>
  <c r="L933" i="34"/>
  <c r="L934" i="34"/>
  <c r="L935" i="34"/>
  <c r="L936" i="34"/>
  <c r="L937" i="34"/>
  <c r="L938" i="34"/>
  <c r="L939" i="34"/>
  <c r="L940" i="34"/>
  <c r="L941" i="34"/>
  <c r="L942" i="34"/>
  <c r="L943" i="34"/>
  <c r="L944" i="34"/>
  <c r="L945" i="34"/>
  <c r="L946" i="34"/>
  <c r="L947" i="34"/>
  <c r="L948" i="34"/>
  <c r="L949" i="34"/>
  <c r="L950" i="34"/>
  <c r="L951" i="34"/>
  <c r="L952" i="34"/>
  <c r="L953" i="34"/>
  <c r="L954" i="34"/>
  <c r="L955" i="34"/>
  <c r="L956" i="34"/>
  <c r="L957" i="34"/>
  <c r="L958" i="34"/>
  <c r="L959" i="34"/>
  <c r="L960" i="34"/>
  <c r="L961" i="34"/>
  <c r="L962" i="34"/>
  <c r="L963" i="34"/>
  <c r="L964" i="34"/>
  <c r="L965" i="34"/>
  <c r="L966" i="34"/>
  <c r="L967" i="34"/>
  <c r="L968" i="34"/>
  <c r="L969" i="34"/>
  <c r="L970" i="34"/>
  <c r="L971" i="34"/>
  <c r="L972" i="34"/>
  <c r="L973" i="34"/>
  <c r="L974" i="34"/>
  <c r="L975" i="34"/>
  <c r="L976" i="34"/>
  <c r="L977" i="34"/>
  <c r="L978" i="34"/>
  <c r="L979" i="34"/>
  <c r="L980" i="34"/>
  <c r="L981" i="34"/>
  <c r="L982" i="34"/>
  <c r="L983" i="34"/>
  <c r="L984" i="34"/>
  <c r="L985" i="34"/>
  <c r="L986" i="34"/>
  <c r="L987" i="34"/>
  <c r="L988" i="34"/>
  <c r="L989" i="34"/>
  <c r="L990" i="34"/>
  <c r="L991" i="34"/>
  <c r="L992" i="34"/>
  <c r="L993" i="34"/>
  <c r="L994" i="34"/>
  <c r="L995" i="34"/>
  <c r="L996" i="34"/>
  <c r="L997" i="34"/>
  <c r="L998" i="34"/>
  <c r="L999" i="34"/>
  <c r="L1000" i="34"/>
  <c r="L1001" i="34"/>
  <c r="L1002" i="34"/>
  <c r="L1003" i="34"/>
  <c r="L1004" i="34"/>
  <c r="L1005" i="34"/>
  <c r="L1006" i="34"/>
  <c r="L1007" i="34"/>
  <c r="L1008" i="34"/>
  <c r="L1009" i="34"/>
  <c r="L1010" i="34"/>
  <c r="L1011" i="34"/>
  <c r="L1012" i="34"/>
  <c r="L1013" i="34"/>
  <c r="L1014" i="34"/>
  <c r="L1015" i="34"/>
  <c r="L1016" i="34"/>
  <c r="L1017" i="34"/>
  <c r="L1018" i="34"/>
  <c r="L1019" i="34"/>
  <c r="L1020" i="34"/>
  <c r="L1021" i="34"/>
  <c r="L1022" i="34"/>
  <c r="L1023" i="34"/>
  <c r="L1024" i="34"/>
  <c r="L1025" i="34"/>
  <c r="L1026" i="34"/>
  <c r="L1027" i="34"/>
  <c r="L1028" i="34"/>
  <c r="L1029" i="34"/>
  <c r="L1030" i="34"/>
  <c r="L1031" i="34"/>
  <c r="L1032" i="34"/>
  <c r="L1033" i="34"/>
  <c r="L1034" i="34"/>
  <c r="L1035" i="34"/>
  <c r="L1036" i="34"/>
  <c r="L1037" i="34"/>
  <c r="L1038" i="34"/>
  <c r="L1039" i="34"/>
  <c r="L1040" i="34"/>
  <c r="L1041" i="34"/>
  <c r="L1042" i="34"/>
  <c r="L1043" i="34"/>
  <c r="L1044" i="34"/>
  <c r="L1045" i="34"/>
  <c r="L1046" i="34"/>
  <c r="L1047" i="34"/>
  <c r="L1048" i="34"/>
  <c r="L1049" i="34"/>
  <c r="L1050" i="34"/>
  <c r="L1051" i="34"/>
  <c r="L1052" i="34"/>
  <c r="L1053" i="34"/>
  <c r="L1054" i="34"/>
  <c r="L1055" i="34"/>
  <c r="L1056" i="34"/>
  <c r="L1057" i="34"/>
  <c r="L1058" i="34"/>
  <c r="L1059" i="34"/>
  <c r="L1060" i="34"/>
  <c r="L1061" i="34"/>
  <c r="L1062" i="34"/>
  <c r="L1063" i="34"/>
  <c r="L1064" i="34"/>
  <c r="L1065" i="34"/>
  <c r="L1066" i="34"/>
  <c r="L1067" i="34"/>
  <c r="L1068" i="34"/>
  <c r="L1069" i="34"/>
  <c r="L1070" i="34"/>
  <c r="L1071" i="34"/>
  <c r="L1072" i="34"/>
  <c r="L1073" i="34"/>
  <c r="L1074" i="34"/>
  <c r="L1075" i="34"/>
  <c r="L1076" i="34"/>
  <c r="L1077" i="34"/>
  <c r="L1078" i="34"/>
  <c r="L1079" i="34"/>
  <c r="L1080" i="34"/>
  <c r="L1081" i="34"/>
  <c r="L1082" i="34"/>
  <c r="L1083" i="34"/>
  <c r="L1084" i="34"/>
  <c r="L1085" i="34"/>
  <c r="L1086" i="34"/>
  <c r="L1087" i="34"/>
  <c r="L1088" i="34"/>
  <c r="L1089" i="34"/>
  <c r="L1090" i="34"/>
  <c r="L1091" i="34"/>
  <c r="L1092" i="34"/>
  <c r="L1093" i="34"/>
  <c r="L1094" i="34"/>
  <c r="L1095" i="34"/>
  <c r="L1096" i="34"/>
  <c r="L1097" i="34"/>
  <c r="L1098" i="34"/>
  <c r="L1099" i="34"/>
  <c r="L1100" i="34"/>
  <c r="L1101" i="34"/>
  <c r="L1102" i="34"/>
  <c r="L1103" i="34"/>
  <c r="L1104" i="34"/>
  <c r="L1105" i="34"/>
  <c r="L1106" i="34"/>
  <c r="L1107" i="34"/>
  <c r="L1108" i="34"/>
  <c r="L1109" i="34"/>
  <c r="L1110" i="34"/>
  <c r="L1111" i="34"/>
  <c r="L1112" i="34"/>
  <c r="L1113" i="34"/>
  <c r="L1114" i="34"/>
  <c r="L1115" i="34"/>
  <c r="L1116" i="34"/>
  <c r="L1117" i="34"/>
  <c r="L1118" i="34"/>
  <c r="L1119" i="34"/>
  <c r="L1120" i="34"/>
  <c r="L1121" i="34"/>
  <c r="L1122" i="34"/>
  <c r="L1123" i="34"/>
  <c r="L1124" i="34"/>
  <c r="L1125" i="34"/>
  <c r="L1126" i="34"/>
  <c r="L1127" i="34"/>
  <c r="L1128" i="34"/>
  <c r="L1129" i="34"/>
  <c r="L1130" i="34"/>
  <c r="L1131" i="34"/>
  <c r="L1132" i="34"/>
  <c r="L1133" i="34"/>
  <c r="L1134" i="34"/>
  <c r="L1135" i="34"/>
  <c r="L1136" i="34"/>
  <c r="L1137" i="34"/>
  <c r="L1138" i="34"/>
  <c r="L1139" i="34"/>
  <c r="L1140" i="34"/>
  <c r="L1141" i="34"/>
  <c r="L1142" i="34"/>
  <c r="L1143" i="34"/>
  <c r="L1144" i="34"/>
  <c r="L1145" i="34"/>
  <c r="L1146" i="34"/>
  <c r="L1147" i="34"/>
  <c r="L1148" i="34"/>
  <c r="L1149" i="34"/>
  <c r="L1150" i="34"/>
  <c r="L1151" i="34"/>
  <c r="L1152" i="34"/>
  <c r="L1153" i="34"/>
  <c r="L1154" i="34"/>
  <c r="L1155" i="34"/>
  <c r="L1156" i="34"/>
  <c r="L1157" i="34"/>
  <c r="L1158" i="34"/>
  <c r="L1159" i="34"/>
  <c r="L1160" i="34"/>
  <c r="L1161" i="34"/>
  <c r="L1162" i="34"/>
  <c r="L1163" i="34"/>
  <c r="L1164" i="34"/>
  <c r="L1165" i="34"/>
  <c r="L1166" i="34"/>
  <c r="L1167" i="34"/>
  <c r="L1168" i="34"/>
  <c r="L1169" i="34"/>
  <c r="L1170" i="34"/>
  <c r="L1171" i="34"/>
  <c r="L1172" i="34"/>
  <c r="L1173" i="34"/>
  <c r="L1174" i="34"/>
  <c r="L1175" i="34"/>
  <c r="L1176" i="34"/>
  <c r="L1177" i="34"/>
  <c r="L1178" i="34"/>
  <c r="L1179" i="34"/>
  <c r="L1180" i="34"/>
  <c r="L1181" i="34"/>
  <c r="L1182" i="34"/>
  <c r="L1183" i="34"/>
  <c r="L1184" i="34"/>
  <c r="L1185" i="34"/>
  <c r="L1186" i="34"/>
  <c r="L1187" i="34"/>
  <c r="L1188" i="34"/>
  <c r="L1189" i="34"/>
  <c r="L1190" i="34"/>
  <c r="L1191" i="34"/>
  <c r="L1192" i="34"/>
  <c r="L1193" i="34"/>
  <c r="L1194" i="34"/>
  <c r="L1195" i="34"/>
  <c r="L1196" i="34"/>
  <c r="L1197" i="34"/>
  <c r="L1198" i="34"/>
  <c r="L1199" i="34"/>
  <c r="L1200" i="34"/>
  <c r="L1201" i="34"/>
  <c r="L1202" i="34"/>
  <c r="L1203" i="34"/>
  <c r="L1204" i="34"/>
  <c r="L1205" i="34"/>
  <c r="L1206" i="34"/>
  <c r="L1207" i="34"/>
  <c r="L1208" i="34"/>
  <c r="L1209" i="34"/>
  <c r="L1210" i="34"/>
  <c r="L1211" i="34"/>
  <c r="L1212" i="34"/>
  <c r="L1213" i="34"/>
  <c r="L1214" i="34"/>
  <c r="L1215" i="34"/>
  <c r="L1216" i="34"/>
  <c r="L1217" i="34"/>
  <c r="L1218" i="34"/>
  <c r="L1219" i="34"/>
  <c r="L1220" i="34"/>
  <c r="L1221" i="34"/>
  <c r="L1222" i="34"/>
  <c r="L1223" i="34"/>
  <c r="L1224" i="34"/>
  <c r="L1225" i="34"/>
  <c r="L1226" i="34"/>
  <c r="L1227" i="34"/>
  <c r="L1228" i="34"/>
  <c r="L1229" i="34"/>
  <c r="L1230" i="34"/>
  <c r="L1231" i="34"/>
  <c r="L1232" i="34"/>
  <c r="L1233" i="34"/>
  <c r="L1234" i="34"/>
  <c r="L1235" i="34"/>
  <c r="L1236" i="34"/>
  <c r="L1237" i="34"/>
  <c r="L1238" i="34"/>
  <c r="L1239" i="34"/>
  <c r="L1240" i="34"/>
  <c r="L1241" i="34"/>
  <c r="L1242" i="34"/>
  <c r="L1243" i="34"/>
  <c r="L1244" i="34"/>
  <c r="L1245" i="34"/>
  <c r="L1246" i="34"/>
  <c r="L1247" i="34"/>
  <c r="L1248" i="34"/>
  <c r="L1249" i="34"/>
  <c r="L1250" i="34"/>
  <c r="L1251" i="34"/>
  <c r="L1252" i="34"/>
  <c r="L1253" i="34"/>
  <c r="L1254" i="34"/>
  <c r="L1255" i="34"/>
  <c r="L1256" i="34"/>
  <c r="L1257" i="34"/>
  <c r="L1258" i="34"/>
  <c r="L1259" i="34"/>
  <c r="L1260" i="34"/>
  <c r="L1261" i="34"/>
  <c r="L1262" i="34"/>
  <c r="L1263" i="34"/>
  <c r="L1264" i="34"/>
  <c r="L1265" i="34"/>
  <c r="L1266" i="34"/>
  <c r="L1267" i="34"/>
  <c r="L1268" i="34"/>
  <c r="L1269" i="34"/>
  <c r="L1270" i="34"/>
  <c r="L1271" i="34"/>
  <c r="L1272" i="34"/>
  <c r="L1273" i="34"/>
  <c r="L1274" i="34"/>
  <c r="L1275" i="34"/>
  <c r="L1276" i="34"/>
  <c r="L1277" i="34"/>
  <c r="L1278" i="34"/>
  <c r="L1279" i="34"/>
  <c r="L1280" i="34"/>
  <c r="L1281" i="34"/>
  <c r="L1282" i="34"/>
  <c r="L1283" i="34"/>
  <c r="L1284" i="34"/>
  <c r="L1285" i="34"/>
  <c r="L1286" i="34"/>
  <c r="L1287" i="34"/>
  <c r="L1288" i="34"/>
  <c r="L1289" i="34"/>
  <c r="L1290" i="34"/>
  <c r="L1291" i="34"/>
  <c r="L1292" i="34"/>
  <c r="L1293" i="34"/>
  <c r="L1294" i="34"/>
  <c r="L1295" i="34"/>
  <c r="L1296" i="34"/>
  <c r="L1297" i="34"/>
  <c r="L1298" i="34"/>
  <c r="L1299" i="34"/>
  <c r="L1300" i="34"/>
  <c r="L1301" i="34"/>
  <c r="L1302" i="34"/>
  <c r="L1303" i="34"/>
  <c r="L1304" i="34"/>
  <c r="L1305" i="34"/>
  <c r="L1306" i="34"/>
  <c r="L1307" i="34"/>
  <c r="L1308" i="34"/>
  <c r="L1309" i="34"/>
  <c r="L1310" i="34"/>
  <c r="L1311" i="34"/>
  <c r="L1312" i="34"/>
  <c r="L1313" i="34"/>
  <c r="L1314" i="34"/>
  <c r="L1315" i="34"/>
  <c r="L1316" i="34"/>
  <c r="L1317" i="34"/>
  <c r="L1318" i="34"/>
  <c r="L1319" i="34"/>
  <c r="L1320" i="34"/>
  <c r="L1321" i="34"/>
  <c r="L1322" i="34"/>
  <c r="L1323" i="34"/>
  <c r="L1324" i="34"/>
  <c r="L1325" i="34"/>
  <c r="L1326" i="34"/>
  <c r="L1327" i="34"/>
  <c r="L1328" i="34"/>
  <c r="L1329" i="34"/>
  <c r="L1330" i="34"/>
  <c r="L1331" i="34"/>
  <c r="L1332" i="34"/>
  <c r="L1333" i="34"/>
  <c r="L1334" i="34"/>
  <c r="L1335" i="34"/>
  <c r="L1336" i="34"/>
  <c r="L1337" i="34"/>
  <c r="L1338" i="34"/>
  <c r="L1339" i="34"/>
  <c r="L1340" i="34"/>
  <c r="L1341" i="34"/>
  <c r="L1342" i="34"/>
  <c r="L1343" i="34"/>
  <c r="L1344" i="34"/>
  <c r="L1345" i="34"/>
  <c r="L1346" i="34"/>
  <c r="L1347" i="34"/>
  <c r="L1348" i="34"/>
  <c r="L1349" i="34"/>
  <c r="L1350" i="34"/>
  <c r="L1351" i="34"/>
  <c r="L1352" i="34"/>
  <c r="L1353" i="34"/>
  <c r="L1354" i="34"/>
  <c r="L1355" i="34"/>
  <c r="L1356" i="34"/>
  <c r="L1357" i="34"/>
  <c r="L1358" i="34"/>
  <c r="L1359" i="34"/>
  <c r="L1360" i="34"/>
  <c r="L1361" i="34"/>
  <c r="L1362" i="34"/>
  <c r="L1363" i="34"/>
  <c r="L1364" i="34"/>
  <c r="L1365" i="34"/>
  <c r="L1366" i="34"/>
  <c r="L1367" i="34"/>
  <c r="L1368" i="34"/>
  <c r="L1369" i="34"/>
  <c r="L1370" i="34"/>
  <c r="L1371" i="34"/>
  <c r="L1372" i="34"/>
  <c r="L1373" i="34"/>
  <c r="L1374" i="34"/>
  <c r="L1375" i="34"/>
  <c r="L1376" i="34"/>
  <c r="L1377" i="34"/>
  <c r="L1378" i="34"/>
  <c r="L1379" i="34"/>
  <c r="L1380" i="34"/>
  <c r="L1381" i="34"/>
  <c r="L1382" i="34"/>
  <c r="L1383" i="34"/>
  <c r="L1384" i="34"/>
  <c r="L1385" i="34"/>
  <c r="L1386" i="34"/>
  <c r="L1387" i="34"/>
  <c r="L1388" i="34"/>
  <c r="L1389" i="34"/>
  <c r="L1390" i="34"/>
  <c r="L1391" i="34"/>
  <c r="L1392" i="34"/>
  <c r="L1393" i="34"/>
  <c r="L1394" i="34"/>
  <c r="L1395" i="34"/>
  <c r="L1396" i="34"/>
  <c r="L1397" i="34"/>
  <c r="L1398" i="34"/>
  <c r="L1399" i="34"/>
  <c r="L1400" i="34"/>
  <c r="L1401" i="34"/>
  <c r="L1402" i="34"/>
  <c r="L1403" i="34"/>
  <c r="L1404" i="34"/>
  <c r="L1405" i="34"/>
  <c r="L1406" i="34"/>
  <c r="L1407" i="34"/>
  <c r="L1408" i="34"/>
  <c r="L1409" i="34"/>
  <c r="L1410" i="34"/>
  <c r="L1411" i="34"/>
  <c r="L1412" i="34"/>
  <c r="L1413" i="34"/>
  <c r="L1414" i="34"/>
  <c r="L1415" i="34"/>
  <c r="L1416" i="34"/>
  <c r="L1417" i="34"/>
  <c r="L1418" i="34"/>
  <c r="L1419" i="34"/>
  <c r="L1420" i="34"/>
  <c r="L1421" i="34"/>
  <c r="L1422" i="34"/>
  <c r="L1423" i="34"/>
  <c r="L1424" i="34"/>
  <c r="L1425" i="34"/>
  <c r="L1426" i="34"/>
  <c r="L1427" i="34"/>
  <c r="L1428" i="34"/>
  <c r="L1429" i="34"/>
  <c r="L1430" i="34"/>
  <c r="L1431" i="34"/>
  <c r="L1432" i="34"/>
  <c r="L1433" i="34"/>
  <c r="L1434" i="34"/>
  <c r="L1435" i="34"/>
  <c r="L1436" i="34"/>
  <c r="L1437" i="34"/>
  <c r="L1438" i="34"/>
  <c r="L1439" i="34"/>
  <c r="L1440" i="34"/>
  <c r="L1441" i="34"/>
  <c r="L1442" i="34"/>
  <c r="L1443" i="34"/>
  <c r="L1444" i="34"/>
  <c r="L1445" i="34"/>
  <c r="L1446" i="34"/>
  <c r="L1447" i="34"/>
  <c r="L1448" i="34"/>
  <c r="L1449" i="34"/>
  <c r="L1450" i="34"/>
  <c r="L1451" i="34"/>
  <c r="L1452" i="34"/>
  <c r="L1453" i="34"/>
  <c r="L1454" i="34"/>
  <c r="L1455" i="34"/>
  <c r="L1456" i="34"/>
  <c r="L1457" i="34"/>
  <c r="L1458" i="34"/>
  <c r="L1459" i="34"/>
  <c r="L1460" i="34"/>
  <c r="L1461" i="34"/>
  <c r="L1462" i="34"/>
  <c r="L1463" i="34"/>
  <c r="L1464" i="34"/>
  <c r="L1465" i="34"/>
  <c r="L1466" i="34"/>
  <c r="L1467" i="34"/>
  <c r="L1468" i="34"/>
  <c r="L1469" i="34"/>
  <c r="L1470" i="34"/>
  <c r="L1471" i="34"/>
  <c r="L1472" i="34"/>
  <c r="L1473" i="34"/>
  <c r="L1474" i="34"/>
  <c r="L1475" i="34"/>
  <c r="L1476" i="34"/>
  <c r="L1477" i="34"/>
  <c r="L1478" i="34"/>
  <c r="L1479" i="34"/>
  <c r="L1480" i="34"/>
  <c r="L1481" i="34"/>
  <c r="L1482" i="34"/>
  <c r="L1483" i="34"/>
  <c r="L1484" i="34"/>
  <c r="L1485" i="34"/>
  <c r="L1486" i="34"/>
  <c r="L1487" i="34"/>
  <c r="L1488" i="34"/>
  <c r="L1489" i="34"/>
  <c r="L1490" i="34"/>
  <c r="L1491" i="34"/>
  <c r="L1492" i="34"/>
  <c r="L1493" i="34"/>
  <c r="L1494" i="34"/>
  <c r="L1495" i="34"/>
  <c r="L1496" i="34"/>
  <c r="L1497" i="34"/>
  <c r="L1498" i="34"/>
  <c r="L1499" i="34"/>
  <c r="L1500" i="34"/>
  <c r="L1501" i="34"/>
  <c r="L1502" i="34"/>
  <c r="L1503" i="34"/>
  <c r="L1504" i="34"/>
  <c r="L1505" i="34"/>
  <c r="L1506" i="34"/>
  <c r="L1507" i="34"/>
  <c r="L1508" i="34"/>
  <c r="L1509" i="34"/>
  <c r="L1510" i="34"/>
  <c r="L1511" i="34"/>
  <c r="L1512" i="34"/>
  <c r="L1513" i="34"/>
  <c r="L1514" i="34"/>
  <c r="L1515" i="34"/>
  <c r="L1516" i="34"/>
  <c r="L1517" i="34"/>
  <c r="L1518" i="34"/>
  <c r="L1519" i="34"/>
  <c r="L1520" i="34"/>
  <c r="L1521" i="34"/>
  <c r="L1522" i="34"/>
  <c r="L1523" i="34"/>
  <c r="L1524" i="34"/>
  <c r="L1525" i="34"/>
  <c r="L1526" i="34"/>
  <c r="L1527" i="34"/>
  <c r="L1528" i="34"/>
  <c r="L1529" i="34"/>
  <c r="L1530" i="34"/>
  <c r="L1531" i="34"/>
  <c r="L1532" i="34"/>
  <c r="L1533" i="34"/>
  <c r="L1534" i="34"/>
  <c r="L1535" i="34"/>
  <c r="L1536" i="34"/>
  <c r="L1537" i="34"/>
  <c r="L1538" i="34"/>
  <c r="L1539" i="34"/>
  <c r="L1540" i="34"/>
  <c r="L1541" i="34"/>
  <c r="L1542" i="34"/>
  <c r="L1543" i="34"/>
  <c r="L1544" i="34"/>
  <c r="L1545" i="34"/>
  <c r="L1546" i="34"/>
  <c r="L1547" i="34"/>
  <c r="L1548" i="34"/>
  <c r="L1549" i="34"/>
  <c r="L1550" i="34"/>
  <c r="L1551" i="34"/>
  <c r="L1552" i="34"/>
  <c r="L1553" i="34"/>
  <c r="L1554" i="34"/>
  <c r="L1555" i="34"/>
  <c r="L1556" i="34"/>
  <c r="L1557" i="34"/>
  <c r="L1558" i="34"/>
  <c r="L1559" i="34"/>
  <c r="L1560" i="34"/>
  <c r="L1561" i="34"/>
  <c r="L1562" i="34"/>
  <c r="L1563" i="34"/>
  <c r="L1564" i="34"/>
  <c r="L1565" i="34"/>
  <c r="L1566" i="34"/>
  <c r="L1567" i="34"/>
  <c r="L1568" i="34"/>
  <c r="L1569" i="34"/>
  <c r="L1570" i="34"/>
  <c r="L1571" i="34"/>
  <c r="L1572" i="34"/>
  <c r="L1573" i="34"/>
  <c r="L1574" i="34"/>
  <c r="L1575" i="34"/>
  <c r="L1576" i="34"/>
  <c r="L1577" i="34"/>
  <c r="L1578" i="34"/>
  <c r="L1579" i="34"/>
  <c r="L1580" i="34"/>
  <c r="L1581" i="34"/>
  <c r="L1582" i="34"/>
  <c r="L1583" i="34"/>
  <c r="L1584" i="34"/>
  <c r="L1585" i="34"/>
  <c r="L1586" i="34"/>
  <c r="L1587" i="34"/>
  <c r="L1588" i="34"/>
  <c r="L1589" i="34"/>
  <c r="L1590" i="34"/>
  <c r="L1591" i="34"/>
  <c r="L1592" i="34"/>
  <c r="L1593" i="34"/>
  <c r="L1594" i="34"/>
  <c r="L1595" i="34"/>
  <c r="L1596" i="34"/>
  <c r="L1597" i="34"/>
  <c r="L1598" i="34"/>
  <c r="L1599" i="34"/>
  <c r="L1600" i="34"/>
  <c r="L1601" i="34"/>
  <c r="L1602" i="34"/>
  <c r="L1603" i="34"/>
  <c r="L1604" i="34"/>
  <c r="L1605" i="34"/>
  <c r="L1606" i="34"/>
  <c r="L1607" i="34"/>
  <c r="L1608" i="34"/>
  <c r="L1609" i="34"/>
  <c r="L1610" i="34"/>
  <c r="L1611" i="34"/>
  <c r="L1612" i="34"/>
  <c r="L1613" i="34"/>
  <c r="L1614" i="34"/>
  <c r="L1615" i="34"/>
  <c r="L1616" i="34"/>
  <c r="L1617" i="34"/>
  <c r="L1618" i="34"/>
  <c r="L1619" i="34"/>
  <c r="L1620" i="34"/>
  <c r="L1621" i="34"/>
  <c r="L1622" i="34"/>
  <c r="L1623" i="34"/>
  <c r="L1624" i="34"/>
  <c r="L1625" i="34"/>
  <c r="L1626" i="34"/>
  <c r="L1627" i="34"/>
  <c r="L1628" i="34"/>
  <c r="L1629" i="34"/>
  <c r="L1630" i="34"/>
  <c r="L1631" i="34"/>
  <c r="L1632" i="34"/>
  <c r="L1633" i="34"/>
  <c r="L1634" i="34"/>
  <c r="L1635" i="34"/>
  <c r="L1636" i="34"/>
  <c r="L1637" i="34"/>
  <c r="L1638" i="34"/>
  <c r="L1639" i="34"/>
  <c r="L1640" i="34"/>
  <c r="L1641" i="34"/>
  <c r="L1642" i="34"/>
  <c r="L1643" i="34"/>
  <c r="L1644" i="34"/>
  <c r="L1645" i="34"/>
  <c r="L1646" i="34"/>
  <c r="L1647" i="34"/>
  <c r="L1648" i="34"/>
  <c r="L1649" i="34"/>
  <c r="L1650" i="34"/>
  <c r="L1651" i="34"/>
  <c r="L1652" i="34"/>
  <c r="L1653" i="34"/>
  <c r="L1654" i="34"/>
  <c r="L1655" i="34"/>
  <c r="L1656" i="34"/>
  <c r="L1657" i="34"/>
  <c r="L1658" i="34"/>
  <c r="L1659" i="34"/>
  <c r="L1660" i="34"/>
  <c r="L1661" i="34"/>
  <c r="L1662" i="34"/>
  <c r="L1663" i="34"/>
  <c r="L1664" i="34"/>
  <c r="L1665" i="34"/>
  <c r="L1666" i="34"/>
  <c r="L1667" i="34"/>
  <c r="L1668" i="34"/>
  <c r="L1669" i="34"/>
  <c r="L1670" i="34"/>
  <c r="L1671" i="34"/>
  <c r="L1672" i="34"/>
  <c r="L1673" i="34"/>
  <c r="L1674" i="34"/>
  <c r="L1675" i="34"/>
  <c r="L1676" i="34"/>
  <c r="L1677" i="34"/>
  <c r="L1678" i="34"/>
  <c r="L1679" i="34"/>
  <c r="L1680" i="34"/>
  <c r="L1681" i="34"/>
  <c r="L1682" i="34"/>
  <c r="L1683" i="34"/>
  <c r="L1684" i="34"/>
  <c r="L1685" i="34"/>
  <c r="L1686" i="34"/>
  <c r="L1687" i="34"/>
  <c r="L1688" i="34"/>
  <c r="L1689" i="34"/>
  <c r="L1690" i="34"/>
  <c r="L1691" i="34"/>
  <c r="L1692" i="34"/>
  <c r="L1693" i="34"/>
  <c r="L1694" i="34"/>
  <c r="L1695" i="34"/>
  <c r="L1696" i="34"/>
  <c r="L1697" i="34"/>
  <c r="L1698" i="34"/>
  <c r="L1699" i="34"/>
  <c r="L1700" i="34"/>
  <c r="L1701" i="34"/>
  <c r="L1702" i="34"/>
  <c r="L1703" i="34"/>
  <c r="L1704" i="34"/>
  <c r="L1705" i="34"/>
  <c r="L1706" i="34"/>
  <c r="L1707" i="34"/>
  <c r="L1708" i="34"/>
  <c r="L1709" i="34"/>
  <c r="L1710" i="34"/>
  <c r="L1711" i="34"/>
  <c r="L1712" i="34"/>
  <c r="L1713" i="34"/>
  <c r="L1714" i="34"/>
  <c r="L1715" i="34"/>
  <c r="L1716" i="34"/>
  <c r="L1717" i="34"/>
  <c r="L1718" i="34"/>
  <c r="L1719" i="34"/>
  <c r="L1720" i="34"/>
  <c r="L1721" i="34"/>
  <c r="L1722" i="34"/>
  <c r="L1723" i="34"/>
  <c r="L1724" i="34"/>
  <c r="L1725" i="34"/>
  <c r="L1726" i="34"/>
  <c r="L1727" i="34"/>
  <c r="L1728" i="34"/>
  <c r="L1729" i="34"/>
  <c r="L1730" i="34"/>
  <c r="L1731" i="34"/>
  <c r="L1732" i="34"/>
  <c r="L1733" i="34"/>
  <c r="L1734" i="34"/>
  <c r="L1735" i="34"/>
  <c r="L1736" i="34"/>
  <c r="L1737" i="34"/>
  <c r="L1738" i="34"/>
  <c r="L1739" i="34"/>
  <c r="L1740" i="34"/>
  <c r="L1741" i="34"/>
  <c r="L1742" i="34"/>
  <c r="L1743" i="34"/>
  <c r="L1744" i="34"/>
  <c r="L1745" i="34"/>
  <c r="L1746" i="34"/>
  <c r="L1747" i="34"/>
  <c r="L1748" i="34"/>
  <c r="L1749" i="34"/>
  <c r="L1750" i="34"/>
  <c r="L1751" i="34"/>
  <c r="L1752" i="34"/>
  <c r="L1753" i="34"/>
  <c r="L1754" i="34"/>
  <c r="L1755" i="34"/>
  <c r="L1756" i="34"/>
  <c r="L1757" i="34"/>
  <c r="L1758" i="34"/>
  <c r="L1759" i="34"/>
  <c r="L1760" i="34"/>
  <c r="L1761" i="34"/>
  <c r="L1762" i="34"/>
  <c r="L1763" i="34"/>
  <c r="L1764" i="34"/>
  <c r="L1765" i="34"/>
  <c r="L1766" i="34"/>
  <c r="L1767" i="34"/>
  <c r="L1768" i="34"/>
  <c r="L1769" i="34"/>
  <c r="L1770" i="34"/>
  <c r="L1771" i="34"/>
  <c r="L1772" i="34"/>
  <c r="L1773" i="34"/>
  <c r="L1774" i="34"/>
  <c r="L1775" i="34"/>
  <c r="L1776" i="34"/>
  <c r="L1777" i="34"/>
  <c r="L1778" i="34"/>
  <c r="L1779" i="34"/>
  <c r="L1780" i="34"/>
  <c r="L1781" i="34"/>
  <c r="L1782" i="34"/>
  <c r="L1783" i="34"/>
  <c r="L1784" i="34"/>
  <c r="L1785" i="34"/>
  <c r="L1786" i="34"/>
  <c r="L1787" i="34"/>
  <c r="L1788" i="34"/>
  <c r="L1789" i="34"/>
  <c r="L1790" i="34"/>
  <c r="L1791" i="34"/>
  <c r="L1792" i="34"/>
  <c r="L1793" i="34"/>
  <c r="L1794" i="34"/>
  <c r="L1795" i="34"/>
  <c r="L1796" i="34"/>
  <c r="L1797" i="34"/>
  <c r="L1798" i="34"/>
  <c r="L1799" i="34"/>
  <c r="L1800" i="34"/>
  <c r="L1801" i="34"/>
  <c r="L1802" i="34"/>
  <c r="L1803" i="34"/>
  <c r="L1804" i="34"/>
  <c r="L1805" i="34"/>
  <c r="L1806" i="34"/>
  <c r="L1807" i="34"/>
  <c r="L1808" i="34"/>
  <c r="L1809" i="34"/>
  <c r="L1810" i="34"/>
  <c r="L1811" i="34"/>
  <c r="L1812" i="34"/>
  <c r="L1813" i="34"/>
  <c r="L1814" i="34"/>
  <c r="L1815" i="34"/>
  <c r="L1816" i="34"/>
  <c r="L1817" i="34"/>
  <c r="L1818" i="34"/>
  <c r="L1819" i="34"/>
  <c r="L1820" i="34"/>
  <c r="L1821" i="34"/>
  <c r="L1822" i="34"/>
  <c r="L1823" i="34"/>
  <c r="L1824" i="34"/>
  <c r="L1825" i="34"/>
  <c r="L1826" i="34"/>
  <c r="L1827" i="34"/>
  <c r="L1828" i="34"/>
  <c r="L1829" i="34"/>
  <c r="L1830" i="34"/>
  <c r="L1831" i="34"/>
  <c r="L1832" i="34"/>
  <c r="L1833" i="34"/>
  <c r="L1834" i="34"/>
  <c r="L1835" i="34"/>
  <c r="L1836" i="34"/>
  <c r="L1837" i="34"/>
  <c r="L1838" i="34"/>
  <c r="L1839" i="34"/>
  <c r="L1840" i="34"/>
  <c r="L1841" i="34"/>
  <c r="L1842" i="34"/>
  <c r="L1843" i="34"/>
  <c r="L1844" i="34"/>
  <c r="L1845" i="34"/>
  <c r="L1846" i="34"/>
  <c r="L1847" i="34"/>
  <c r="L1848" i="34"/>
  <c r="L1849" i="34"/>
  <c r="L1850" i="34"/>
  <c r="L1851" i="34"/>
  <c r="L1852" i="34"/>
  <c r="L1853" i="34"/>
  <c r="L1854" i="34"/>
  <c r="L1855" i="34"/>
  <c r="L1856" i="34"/>
  <c r="L1857" i="34"/>
  <c r="L1858" i="34"/>
  <c r="L1859" i="34"/>
  <c r="L1860" i="34"/>
  <c r="L1861" i="34"/>
  <c r="L1862" i="34"/>
  <c r="L1863" i="34"/>
  <c r="L1864" i="34"/>
  <c r="L1865" i="34"/>
  <c r="L1866" i="34"/>
  <c r="L1867" i="34"/>
  <c r="L1868" i="34"/>
  <c r="L1869" i="34"/>
  <c r="L1870" i="34"/>
  <c r="L1871" i="34"/>
  <c r="L1872" i="34"/>
  <c r="L1873" i="34"/>
  <c r="L1874" i="34"/>
  <c r="L1875" i="34"/>
  <c r="L1876" i="34"/>
  <c r="L1877" i="34"/>
  <c r="L1878" i="34"/>
  <c r="L1879" i="34"/>
  <c r="L1880" i="34"/>
  <c r="L1881" i="34"/>
  <c r="L1882" i="34"/>
  <c r="L1883" i="34"/>
  <c r="L1884" i="34"/>
  <c r="L1885" i="34"/>
  <c r="L1886" i="34"/>
  <c r="L1887" i="34"/>
  <c r="L1888" i="34"/>
  <c r="L1889" i="34"/>
  <c r="L1890" i="34"/>
  <c r="L1891" i="34"/>
  <c r="L1892" i="34"/>
  <c r="L1893" i="34"/>
  <c r="L1894" i="34"/>
  <c r="L1895" i="34"/>
  <c r="L1896" i="34"/>
  <c r="L1897" i="34"/>
  <c r="L1898" i="34"/>
  <c r="L1899" i="34"/>
  <c r="L1900" i="34"/>
  <c r="L1901" i="34"/>
  <c r="L1902" i="34"/>
  <c r="L1903" i="34"/>
  <c r="L1904" i="34"/>
  <c r="L1905" i="34"/>
  <c r="L1906" i="34"/>
  <c r="L1907" i="34"/>
  <c r="L1908" i="34"/>
  <c r="L1909" i="34"/>
  <c r="L1910" i="34"/>
  <c r="L1911" i="34"/>
  <c r="L1912" i="34"/>
  <c r="L1913" i="34"/>
  <c r="L1914" i="34"/>
  <c r="L1915" i="34"/>
  <c r="L1916" i="34"/>
  <c r="L1917" i="34"/>
  <c r="L1918" i="34"/>
  <c r="L1919" i="34"/>
  <c r="L1920" i="34"/>
  <c r="L1921" i="34"/>
  <c r="L1922" i="34"/>
  <c r="L1923" i="34"/>
  <c r="L1924" i="34"/>
  <c r="L1925" i="34"/>
  <c r="L1926" i="34"/>
  <c r="L1927" i="34"/>
  <c r="L1928" i="34"/>
  <c r="L1929" i="34"/>
  <c r="L1930" i="34"/>
  <c r="L1931" i="34"/>
  <c r="L1932" i="34"/>
  <c r="L1933" i="34"/>
  <c r="L1934" i="34"/>
  <c r="L1935" i="34"/>
  <c r="L1936" i="34"/>
  <c r="L1937" i="34"/>
  <c r="L1938" i="34"/>
  <c r="L1939" i="34"/>
  <c r="L1940" i="34"/>
  <c r="L1941" i="34"/>
  <c r="L1942" i="34"/>
  <c r="L1943" i="34"/>
  <c r="L1944" i="34"/>
  <c r="L1945" i="34"/>
  <c r="L1946" i="34"/>
  <c r="L1947" i="34"/>
  <c r="L1948" i="34"/>
  <c r="L1949" i="34"/>
  <c r="L1950" i="34"/>
  <c r="L1951" i="34"/>
  <c r="L1952" i="34"/>
  <c r="L1953" i="34"/>
  <c r="L1954" i="34"/>
  <c r="L1955" i="34"/>
  <c r="L1956" i="34"/>
  <c r="L1957" i="34"/>
  <c r="L1958" i="34"/>
  <c r="L1959" i="34"/>
  <c r="L1960" i="34"/>
  <c r="L1961" i="34"/>
  <c r="L1962" i="34"/>
  <c r="L1963" i="34"/>
  <c r="L1964" i="34"/>
  <c r="L1965" i="34"/>
  <c r="L1966" i="34"/>
  <c r="L1967" i="34"/>
  <c r="L1968" i="34"/>
  <c r="L1969" i="34"/>
  <c r="L1970" i="34"/>
  <c r="L1971" i="34"/>
  <c r="L1972" i="34"/>
  <c r="L1973" i="34"/>
  <c r="L1974" i="34"/>
  <c r="L1975" i="34"/>
  <c r="L1976" i="34"/>
  <c r="L1977" i="34"/>
  <c r="L1978" i="34"/>
  <c r="L1979" i="34"/>
  <c r="L1980" i="34"/>
  <c r="L1981" i="34"/>
  <c r="L1982" i="34"/>
  <c r="L1983" i="34"/>
  <c r="L1984" i="34"/>
  <c r="L1985" i="34"/>
  <c r="L1986" i="34"/>
  <c r="L1987" i="34"/>
  <c r="L1988" i="34"/>
  <c r="L1989" i="34"/>
  <c r="L1990" i="34"/>
  <c r="L1991" i="34"/>
  <c r="L1992" i="34"/>
  <c r="L1993" i="34"/>
  <c r="L1994" i="34"/>
  <c r="L1995" i="34"/>
  <c r="L1996" i="34"/>
  <c r="L1997" i="34"/>
  <c r="L1998" i="34"/>
  <c r="L1999" i="34"/>
  <c r="L2000" i="34"/>
  <c r="L2001" i="34"/>
  <c r="L2002" i="34"/>
  <c r="L2003" i="34"/>
  <c r="L2004" i="34"/>
  <c r="L2005" i="34"/>
  <c r="L2006" i="34"/>
  <c r="L2007" i="34"/>
  <c r="L2008" i="34"/>
  <c r="L2009" i="34"/>
  <c r="L2010" i="34"/>
  <c r="L2011" i="34"/>
  <c r="L2012" i="34"/>
  <c r="L2013" i="34"/>
  <c r="L2014" i="34"/>
  <c r="L2015" i="34"/>
  <c r="L2016" i="34"/>
  <c r="L2017" i="34"/>
  <c r="L2018" i="34"/>
  <c r="L2019" i="34"/>
  <c r="L2020" i="34"/>
  <c r="L2021" i="34"/>
  <c r="L2022" i="34"/>
  <c r="L2023" i="34"/>
  <c r="L2024" i="34"/>
  <c r="L2025" i="34"/>
  <c r="L2026" i="34"/>
  <c r="L2027" i="34"/>
  <c r="L2028" i="34"/>
  <c r="L2029" i="34"/>
  <c r="L2030" i="34"/>
  <c r="L2031" i="34"/>
  <c r="L2032" i="34"/>
  <c r="L2033" i="34"/>
  <c r="L2034" i="34"/>
  <c r="L2035" i="34"/>
  <c r="L2036" i="34"/>
  <c r="L2037" i="34"/>
  <c r="L2038" i="34"/>
  <c r="L2039" i="34"/>
  <c r="L2040" i="34"/>
  <c r="L2041" i="34"/>
  <c r="L2042" i="34"/>
  <c r="L2043" i="34"/>
  <c r="L2044" i="34"/>
  <c r="L2045" i="34"/>
  <c r="L2046" i="34"/>
  <c r="L2047" i="34"/>
  <c r="L2048" i="34"/>
  <c r="L2049" i="34"/>
  <c r="L2050" i="34"/>
  <c r="L2051" i="34"/>
  <c r="L2052" i="34"/>
  <c r="L2053" i="34"/>
  <c r="L2054" i="34"/>
  <c r="L2055" i="34"/>
  <c r="L2056" i="34"/>
  <c r="L2057" i="34"/>
  <c r="L2058" i="34"/>
  <c r="L2059" i="34"/>
  <c r="L2060" i="34"/>
  <c r="L2061" i="34"/>
  <c r="L2062" i="34"/>
  <c r="L2063" i="34"/>
  <c r="L2064" i="34"/>
  <c r="L2065" i="34"/>
  <c r="L2066" i="34"/>
  <c r="L2067" i="34"/>
  <c r="L2068" i="34"/>
  <c r="L2069" i="34"/>
  <c r="L2070" i="34"/>
  <c r="L2071" i="34"/>
  <c r="L2072" i="34"/>
  <c r="L2073" i="34"/>
  <c r="L2074" i="34"/>
  <c r="L2075" i="34"/>
  <c r="L2076" i="34"/>
  <c r="L2077" i="34"/>
  <c r="L2078" i="34"/>
  <c r="L2079" i="34"/>
  <c r="L2080" i="34"/>
  <c r="L2081" i="34"/>
  <c r="L2082" i="34"/>
  <c r="L2083" i="34"/>
  <c r="L2084" i="34"/>
  <c r="L2085" i="34"/>
  <c r="L2086" i="34"/>
  <c r="L2087" i="34"/>
  <c r="L2088" i="34"/>
  <c r="L2089" i="34"/>
  <c r="L2090" i="34"/>
  <c r="L2091" i="34"/>
  <c r="L2092" i="34"/>
  <c r="L2093" i="34"/>
  <c r="L2094" i="34"/>
  <c r="L2095" i="34"/>
  <c r="L2096" i="34"/>
  <c r="L2097" i="34"/>
  <c r="L2098" i="34"/>
  <c r="L2099" i="34"/>
  <c r="L2100" i="34"/>
  <c r="L2101" i="34"/>
  <c r="L2102" i="34"/>
  <c r="L2103" i="34"/>
  <c r="L2104" i="34"/>
  <c r="L2105" i="34"/>
  <c r="L2106" i="34"/>
  <c r="L2107" i="34"/>
  <c r="L2108" i="34"/>
  <c r="L2109" i="34"/>
  <c r="L2110" i="34"/>
  <c r="L2111" i="34"/>
  <c r="L2112" i="34"/>
  <c r="L2113" i="34"/>
  <c r="L2114" i="34"/>
  <c r="L2115" i="34"/>
  <c r="L2116" i="34"/>
  <c r="L2117" i="34"/>
  <c r="L2118" i="34"/>
  <c r="L2119" i="34"/>
  <c r="L2120" i="34"/>
  <c r="L2121" i="34"/>
  <c r="L2122" i="34"/>
  <c r="L2123" i="34"/>
  <c r="L2124" i="34"/>
  <c r="L2125" i="34"/>
  <c r="L2126" i="34"/>
  <c r="L2127" i="34"/>
  <c r="L2128" i="34"/>
  <c r="L2129" i="34"/>
  <c r="L2130" i="34"/>
  <c r="L2131" i="34"/>
  <c r="L2132" i="34"/>
  <c r="L2133" i="34"/>
  <c r="L2134" i="34"/>
  <c r="L2135" i="34"/>
  <c r="L2136" i="34"/>
  <c r="L2137" i="34"/>
  <c r="L2138" i="34"/>
  <c r="L2139" i="34"/>
  <c r="L2140" i="34"/>
  <c r="L2141" i="34"/>
  <c r="L2142" i="34"/>
  <c r="L2143" i="34"/>
  <c r="L2144" i="34"/>
  <c r="L2145" i="34"/>
  <c r="L2146" i="34"/>
  <c r="L2147" i="34"/>
  <c r="L2148" i="34"/>
  <c r="L2149" i="34"/>
  <c r="L2150" i="34"/>
  <c r="L2151" i="34"/>
  <c r="L2152" i="34"/>
  <c r="L2153" i="34"/>
  <c r="L2154" i="34"/>
  <c r="L2155" i="34"/>
  <c r="L2156" i="34"/>
  <c r="L2157" i="34"/>
  <c r="L2158" i="34"/>
  <c r="L2159" i="34"/>
  <c r="L2160" i="34"/>
  <c r="L2161" i="34"/>
  <c r="L2162" i="34"/>
  <c r="L2163" i="34"/>
  <c r="L2164" i="34"/>
  <c r="L2165" i="34"/>
  <c r="L2166" i="34"/>
  <c r="L2167" i="34"/>
  <c r="L2168" i="34"/>
  <c r="L2169" i="34"/>
  <c r="L2170" i="34"/>
  <c r="L2171" i="34"/>
  <c r="L2172" i="34"/>
  <c r="L2173" i="34"/>
  <c r="L2174" i="34"/>
  <c r="L2175" i="34"/>
  <c r="L2176" i="34"/>
  <c r="L2177" i="34"/>
  <c r="L2178" i="34"/>
  <c r="L2179" i="34"/>
  <c r="L2180" i="34"/>
  <c r="L2181" i="34"/>
  <c r="L2182" i="34"/>
  <c r="L2183" i="34"/>
  <c r="L2184" i="34"/>
  <c r="L2185" i="34"/>
  <c r="L2186" i="34"/>
  <c r="L2187" i="34"/>
  <c r="L2188" i="34"/>
  <c r="L2189" i="34"/>
  <c r="L2190" i="34"/>
  <c r="L2191" i="34"/>
  <c r="L2192" i="34"/>
  <c r="L2193" i="34"/>
  <c r="L2194" i="34"/>
  <c r="L2195" i="34"/>
  <c r="L2196" i="34"/>
  <c r="L2197" i="34"/>
  <c r="L2198" i="34"/>
  <c r="L2199" i="34"/>
  <c r="L2200" i="34"/>
  <c r="L2201" i="34"/>
  <c r="L2202" i="34"/>
  <c r="L2203" i="34"/>
  <c r="L2204" i="34"/>
  <c r="L2205" i="34"/>
  <c r="L2206" i="34"/>
  <c r="L2207" i="34"/>
  <c r="L2208" i="34"/>
  <c r="L2209" i="34"/>
  <c r="L2210" i="34"/>
  <c r="L2211" i="34"/>
  <c r="L2212" i="34"/>
  <c r="L2213" i="34"/>
  <c r="L2214" i="34"/>
  <c r="L2215" i="34"/>
  <c r="L2216" i="34"/>
  <c r="L2217" i="34"/>
  <c r="L2218" i="34"/>
  <c r="L2219" i="34"/>
  <c r="L2220" i="34"/>
  <c r="L2221" i="34"/>
  <c r="L2222" i="34"/>
  <c r="L2223" i="34"/>
  <c r="L2224" i="34"/>
  <c r="L2225" i="34"/>
  <c r="L2226" i="34"/>
  <c r="L2227" i="34"/>
  <c r="L2228" i="34"/>
  <c r="L2229" i="34"/>
  <c r="L2230" i="34"/>
  <c r="L2231" i="34"/>
  <c r="L2232" i="34"/>
  <c r="L2233" i="34"/>
  <c r="L2234" i="34"/>
  <c r="L2235" i="34"/>
  <c r="L2236" i="34"/>
  <c r="L2237" i="34"/>
  <c r="L2238" i="34"/>
  <c r="L2239" i="34"/>
  <c r="L2240" i="34"/>
  <c r="L2241" i="34"/>
  <c r="L2242" i="34"/>
  <c r="L2243" i="34"/>
  <c r="L2244" i="34"/>
  <c r="L2245" i="34"/>
  <c r="L2246" i="34"/>
  <c r="L2247" i="34"/>
  <c r="L2248" i="34"/>
  <c r="L2249" i="34"/>
  <c r="L2250" i="34"/>
  <c r="L2251" i="34"/>
  <c r="L2252" i="34"/>
  <c r="L2253" i="34"/>
  <c r="L2254" i="34"/>
  <c r="L2255" i="34"/>
  <c r="L2256" i="34"/>
  <c r="L2257" i="34"/>
  <c r="L2258" i="34"/>
  <c r="L2259" i="34"/>
  <c r="L2260" i="34"/>
  <c r="L2261" i="34"/>
  <c r="L2262" i="34"/>
  <c r="L2263" i="34"/>
  <c r="L2264" i="34"/>
  <c r="L2265" i="34"/>
  <c r="L2266" i="34"/>
  <c r="L2267" i="34"/>
  <c r="L2268" i="34"/>
  <c r="L2269" i="34"/>
  <c r="L2270" i="34"/>
  <c r="L2271" i="34"/>
  <c r="L2272" i="34"/>
  <c r="L2273" i="34"/>
  <c r="L2274" i="34"/>
  <c r="L2275" i="34"/>
  <c r="L2276" i="34"/>
  <c r="L2277" i="34"/>
  <c r="L2278" i="34"/>
  <c r="L2279" i="34"/>
  <c r="L2280" i="34"/>
  <c r="L2281" i="34"/>
  <c r="L2282" i="34"/>
  <c r="L2283" i="34"/>
  <c r="L2284" i="34"/>
  <c r="L2285" i="34"/>
  <c r="L2286" i="34"/>
  <c r="L2287" i="34"/>
  <c r="L2288" i="34"/>
  <c r="L2289" i="34"/>
  <c r="L2290" i="34"/>
  <c r="L2291" i="34"/>
  <c r="L2292" i="34"/>
  <c r="L2293" i="34"/>
  <c r="L2294" i="34"/>
  <c r="L2295" i="34"/>
  <c r="L2296" i="34"/>
  <c r="L2297" i="34"/>
  <c r="L2298" i="34"/>
  <c r="L2299" i="34"/>
  <c r="L2300" i="34"/>
  <c r="L2301" i="34"/>
  <c r="L2302" i="34"/>
  <c r="L2303" i="34"/>
  <c r="L2304" i="34"/>
  <c r="L2305" i="34"/>
  <c r="L2306" i="34"/>
  <c r="L2307" i="34"/>
  <c r="L2308" i="34"/>
  <c r="L2309" i="34"/>
  <c r="L2310" i="34"/>
  <c r="L2311" i="34"/>
  <c r="L2312" i="34"/>
  <c r="L2313" i="34"/>
  <c r="L2314" i="34"/>
  <c r="L2315" i="34"/>
  <c r="L2316" i="34"/>
  <c r="L2317" i="34"/>
  <c r="L2318" i="34"/>
  <c r="L2319" i="34"/>
  <c r="L2320" i="34"/>
  <c r="L2321" i="34"/>
  <c r="L2322" i="34"/>
  <c r="L2323" i="34"/>
  <c r="L2324" i="34"/>
  <c r="L2325" i="34"/>
  <c r="L2326" i="34"/>
  <c r="L2327" i="34"/>
  <c r="L2328" i="34"/>
  <c r="L2329" i="34"/>
  <c r="L2330" i="34"/>
  <c r="L2331" i="34"/>
  <c r="L2332" i="34"/>
  <c r="L2333" i="34"/>
  <c r="L2334" i="34"/>
  <c r="L2335" i="34"/>
  <c r="L2336" i="34"/>
  <c r="L2337" i="34"/>
  <c r="L2338" i="34"/>
  <c r="L2339" i="34"/>
  <c r="L2340" i="34"/>
  <c r="L2341" i="34"/>
  <c r="L2342" i="34"/>
  <c r="L2343" i="34"/>
  <c r="L2344" i="34"/>
  <c r="L2345" i="34"/>
  <c r="L2346" i="34"/>
  <c r="L2347" i="34"/>
  <c r="L2348" i="34"/>
  <c r="L2349" i="34"/>
  <c r="L2350" i="34"/>
  <c r="L2351" i="34"/>
  <c r="L2352" i="34"/>
  <c r="L2353" i="34"/>
  <c r="L2354" i="34"/>
  <c r="L2355" i="34"/>
  <c r="L2356" i="34"/>
  <c r="L2357" i="34"/>
  <c r="L2358" i="34"/>
  <c r="L2359" i="34"/>
  <c r="L2360" i="34"/>
  <c r="L2361" i="34"/>
  <c r="L2362" i="34"/>
  <c r="L2363" i="34"/>
  <c r="L2364" i="34"/>
  <c r="L2365" i="34"/>
  <c r="L2366" i="34"/>
  <c r="L2367" i="34"/>
  <c r="L2368" i="34"/>
  <c r="L2369" i="34"/>
  <c r="L2370" i="34"/>
  <c r="L2371" i="34"/>
  <c r="L2372" i="34"/>
  <c r="L2373" i="34"/>
  <c r="L2374" i="34"/>
  <c r="L2375" i="34"/>
  <c r="L2376" i="34"/>
  <c r="L2377" i="34"/>
  <c r="L2378" i="34"/>
  <c r="L2379" i="34"/>
  <c r="L2380" i="34"/>
  <c r="L2381" i="34"/>
  <c r="L2382" i="34"/>
  <c r="L2383" i="34"/>
  <c r="L2384" i="34"/>
  <c r="L2385" i="34"/>
  <c r="L2386" i="34"/>
  <c r="L2387" i="34"/>
  <c r="L2388" i="34"/>
  <c r="L2389" i="34"/>
  <c r="L2390" i="34"/>
  <c r="L2391" i="34"/>
  <c r="L2392" i="34"/>
  <c r="L2393" i="34"/>
  <c r="L2394" i="34"/>
  <c r="L2395" i="34"/>
  <c r="L2396" i="34"/>
  <c r="L2397" i="34"/>
  <c r="L2398" i="34"/>
  <c r="L2399" i="34"/>
  <c r="L2400" i="34"/>
  <c r="L2401" i="34"/>
  <c r="L2402" i="34"/>
  <c r="L2403" i="34"/>
  <c r="L2404" i="34"/>
  <c r="L2405" i="34"/>
  <c r="L2406" i="34"/>
  <c r="L2407" i="34"/>
  <c r="L2408" i="34"/>
  <c r="L2409" i="34"/>
  <c r="L2410" i="34"/>
  <c r="L2411" i="34"/>
  <c r="L2412" i="34"/>
  <c r="L2413" i="34"/>
  <c r="L2414" i="34"/>
  <c r="L2415" i="34"/>
  <c r="L2416" i="34"/>
  <c r="L2417" i="34"/>
  <c r="L2418" i="34"/>
  <c r="L2419" i="34"/>
  <c r="L2420" i="34"/>
  <c r="L2421" i="34"/>
  <c r="L2422" i="34"/>
  <c r="L2423" i="34"/>
  <c r="L2424" i="34"/>
  <c r="L2425" i="34"/>
  <c r="L2426" i="34"/>
  <c r="L2427" i="34"/>
  <c r="L2428" i="34"/>
  <c r="L2429" i="34"/>
  <c r="L2430" i="34"/>
  <c r="L2431" i="34"/>
  <c r="L2432" i="34"/>
  <c r="L2433" i="34"/>
  <c r="L2434" i="34"/>
  <c r="L2435" i="34"/>
  <c r="L2436" i="34"/>
  <c r="L2437" i="34"/>
  <c r="L2438" i="34"/>
  <c r="L2439" i="34"/>
  <c r="L2440" i="34"/>
  <c r="L2441" i="34"/>
  <c r="L2442" i="34"/>
  <c r="L2443" i="34"/>
  <c r="L2444" i="34"/>
  <c r="L2445" i="34"/>
  <c r="L2446" i="34"/>
  <c r="L2447" i="34"/>
  <c r="L2448" i="34"/>
  <c r="L2449" i="34"/>
  <c r="L2450" i="34"/>
  <c r="L2451" i="34"/>
  <c r="L2452" i="34"/>
  <c r="L2453" i="34"/>
  <c r="L2454" i="34"/>
  <c r="L2455" i="34"/>
  <c r="L2456" i="34"/>
  <c r="L2457" i="34"/>
  <c r="L2458" i="34"/>
  <c r="L2459" i="34"/>
  <c r="L2460" i="34"/>
  <c r="L2461" i="34"/>
  <c r="L2462" i="34"/>
  <c r="L2463" i="34"/>
  <c r="L2464" i="34"/>
  <c r="L2465" i="34"/>
  <c r="L2466" i="34"/>
  <c r="L2467" i="34"/>
  <c r="L2468" i="34"/>
  <c r="L2469" i="34"/>
  <c r="L2470" i="34"/>
  <c r="L2471" i="34"/>
  <c r="L2472" i="34"/>
  <c r="L2473" i="34"/>
  <c r="L2474" i="34"/>
  <c r="L2475" i="34"/>
  <c r="L2476" i="34"/>
  <c r="L2477" i="34"/>
  <c r="L2478" i="34"/>
  <c r="L2479" i="34"/>
  <c r="L2480" i="34"/>
  <c r="L2481" i="34"/>
  <c r="L2482" i="34"/>
  <c r="L2483" i="34"/>
  <c r="L2484" i="34"/>
  <c r="L2485" i="34"/>
  <c r="L2486" i="34"/>
  <c r="L2487" i="34"/>
  <c r="L2488" i="34"/>
  <c r="L2489" i="34"/>
  <c r="L2490" i="34"/>
  <c r="L2491" i="34"/>
  <c r="L2492" i="34"/>
  <c r="L2493" i="34"/>
  <c r="L2494" i="34"/>
  <c r="L2495" i="34"/>
  <c r="L2496" i="34"/>
  <c r="L2497" i="34"/>
  <c r="L2498" i="34"/>
  <c r="L2499" i="34"/>
  <c r="L2500" i="34"/>
  <c r="L2501" i="34"/>
  <c r="L2502" i="34"/>
  <c r="L2503" i="34"/>
  <c r="L2504" i="34"/>
  <c r="L2505" i="34"/>
  <c r="L2506" i="34"/>
  <c r="L2507" i="34"/>
  <c r="L2508" i="34"/>
  <c r="L2509" i="34"/>
  <c r="L2510" i="34"/>
  <c r="L2511" i="34"/>
  <c r="L2512" i="34"/>
  <c r="L2513" i="34"/>
  <c r="L2514" i="34"/>
  <c r="L2515" i="34"/>
  <c r="L2516" i="34"/>
  <c r="L2517" i="34"/>
  <c r="L2518" i="34"/>
  <c r="L2519" i="34"/>
  <c r="L2520" i="34"/>
  <c r="L2521" i="34"/>
  <c r="L2522" i="34"/>
  <c r="L2523" i="34"/>
  <c r="L2524" i="34"/>
  <c r="L2525" i="34"/>
  <c r="L2526" i="34"/>
  <c r="L2527" i="34"/>
  <c r="L2528" i="34"/>
  <c r="L2529" i="34"/>
  <c r="L2530" i="34"/>
  <c r="L2531" i="34"/>
  <c r="L2532" i="34"/>
  <c r="L2533" i="34"/>
  <c r="L2534" i="34"/>
  <c r="L2535" i="34"/>
  <c r="L2536" i="34"/>
  <c r="L2537" i="34"/>
  <c r="L2538" i="34"/>
  <c r="L2539" i="34"/>
  <c r="L2540" i="34"/>
  <c r="L2541" i="34"/>
  <c r="L2542" i="34"/>
  <c r="L2543" i="34"/>
  <c r="L2544" i="34"/>
  <c r="L2545" i="34"/>
  <c r="L2546" i="34"/>
  <c r="L2547" i="34"/>
  <c r="L2548" i="34"/>
  <c r="L2549" i="34"/>
  <c r="L2550" i="34"/>
  <c r="L2551" i="34"/>
  <c r="L2552" i="34"/>
  <c r="L2553" i="34"/>
  <c r="L2554" i="34"/>
  <c r="L2555" i="34"/>
  <c r="L2556" i="34"/>
  <c r="L2557" i="34"/>
  <c r="L2558" i="34"/>
  <c r="L2559" i="34"/>
  <c r="L2560" i="34"/>
  <c r="L2561" i="34"/>
  <c r="L2562" i="34"/>
  <c r="L2563" i="34"/>
  <c r="L2564" i="34"/>
  <c r="L2565" i="34"/>
  <c r="L2566" i="34"/>
  <c r="L2567" i="34"/>
  <c r="L2568" i="34"/>
  <c r="L2569" i="34"/>
  <c r="L2570" i="34"/>
  <c r="L2571" i="34"/>
  <c r="L2572" i="34"/>
  <c r="L2573" i="34"/>
  <c r="L2574" i="34"/>
  <c r="L2575" i="34"/>
  <c r="L2576" i="34"/>
  <c r="L2577" i="34"/>
  <c r="L2578" i="34"/>
  <c r="L2579" i="34"/>
  <c r="L2580" i="34"/>
  <c r="L2581" i="34"/>
  <c r="L2582" i="34"/>
  <c r="L2583" i="34"/>
  <c r="L2584" i="34"/>
  <c r="L2585" i="34"/>
  <c r="L2586" i="34"/>
  <c r="L2587" i="34"/>
  <c r="L2588" i="34"/>
  <c r="L2589" i="34"/>
  <c r="L2590" i="34"/>
  <c r="L2591" i="34"/>
  <c r="L2592" i="34"/>
  <c r="L2593" i="34"/>
  <c r="L2594" i="34"/>
  <c r="L2595" i="34"/>
  <c r="L2596" i="34"/>
  <c r="L2597" i="34"/>
  <c r="L2598" i="34"/>
  <c r="L2599" i="34"/>
  <c r="L2600" i="34"/>
  <c r="L2601" i="34"/>
  <c r="L2602" i="34"/>
  <c r="L2603" i="34"/>
  <c r="L2604" i="34"/>
  <c r="L2605" i="34"/>
  <c r="L2606" i="34"/>
  <c r="L2607" i="34"/>
  <c r="L2608" i="34"/>
  <c r="L2609" i="34"/>
  <c r="L2610" i="34"/>
  <c r="L2611" i="34"/>
  <c r="L2612" i="34"/>
  <c r="L2613" i="34"/>
  <c r="L2614" i="34"/>
  <c r="L2615" i="34"/>
  <c r="L2616" i="34"/>
  <c r="L2617" i="34"/>
  <c r="L2618" i="34"/>
  <c r="L2619" i="34"/>
  <c r="L2620" i="34"/>
  <c r="L2621" i="34"/>
  <c r="L2622" i="34"/>
  <c r="L2623" i="34"/>
  <c r="L2624" i="34"/>
  <c r="L2625" i="34"/>
  <c r="L2626" i="34"/>
  <c r="L2627" i="34"/>
  <c r="L2628" i="34"/>
  <c r="L2629" i="34"/>
  <c r="L2630" i="34"/>
  <c r="L2631" i="34"/>
  <c r="L2632" i="34"/>
  <c r="L2633" i="34"/>
  <c r="L2634" i="34"/>
  <c r="L2635" i="34"/>
  <c r="L2636" i="34"/>
  <c r="L2637" i="34"/>
  <c r="L2638" i="34"/>
  <c r="L2639" i="34"/>
  <c r="L2640" i="34"/>
  <c r="L2641" i="34"/>
  <c r="L2642" i="34"/>
  <c r="L2643" i="34"/>
  <c r="L2644" i="34"/>
  <c r="L2645" i="34"/>
  <c r="L2646" i="34"/>
  <c r="L2647" i="34"/>
  <c r="L2648" i="34"/>
  <c r="L2649" i="34"/>
  <c r="L2650" i="34"/>
  <c r="L2651" i="34"/>
  <c r="L2652" i="34"/>
  <c r="L2653" i="34"/>
  <c r="L2654" i="34"/>
  <c r="L2655" i="34"/>
  <c r="L2656" i="34"/>
  <c r="L2657" i="34"/>
  <c r="L2658" i="34"/>
  <c r="L2659" i="34"/>
  <c r="L2660" i="34"/>
  <c r="L2661" i="34"/>
  <c r="L2662" i="34"/>
  <c r="L2663" i="34"/>
  <c r="L2664" i="34"/>
  <c r="L2665" i="34"/>
  <c r="L2666" i="34"/>
  <c r="L2667" i="34"/>
  <c r="L2668" i="34"/>
  <c r="L2669" i="34"/>
  <c r="L2670" i="34"/>
  <c r="L2671" i="34"/>
  <c r="L2672" i="34"/>
  <c r="L2673" i="34"/>
  <c r="L2674" i="34"/>
  <c r="L2675" i="34"/>
  <c r="L2676" i="34"/>
  <c r="L2677" i="34"/>
  <c r="L2678" i="34"/>
  <c r="L2679" i="34"/>
  <c r="L2680" i="34"/>
  <c r="L2681" i="34"/>
  <c r="L2682" i="34"/>
  <c r="L2683" i="34"/>
  <c r="L2684" i="34"/>
  <c r="L2685" i="34"/>
  <c r="L2686" i="34"/>
  <c r="L2687" i="34"/>
  <c r="L2688" i="34"/>
  <c r="L2689" i="34"/>
  <c r="L2690" i="34"/>
  <c r="L2691" i="34"/>
  <c r="L2692" i="34"/>
  <c r="L2693" i="34"/>
  <c r="L2694" i="34"/>
  <c r="L2695" i="34"/>
  <c r="L2696" i="34"/>
  <c r="L2697" i="34"/>
  <c r="L2698" i="34"/>
  <c r="L2699" i="34"/>
  <c r="L2700" i="34"/>
  <c r="L2701" i="34"/>
  <c r="L2702" i="34"/>
  <c r="L2703" i="34"/>
  <c r="L2704" i="34"/>
  <c r="L2705" i="34"/>
  <c r="L2706" i="34"/>
  <c r="L2707" i="34"/>
  <c r="L2708" i="34"/>
  <c r="L2709" i="34"/>
  <c r="L2710" i="34"/>
  <c r="L2711" i="34"/>
  <c r="L2712" i="34"/>
  <c r="L2713" i="34"/>
  <c r="L2714" i="34"/>
  <c r="L2715" i="34"/>
  <c r="L2716" i="34"/>
  <c r="L2717" i="34"/>
  <c r="L2718" i="34"/>
  <c r="L2719" i="34"/>
  <c r="L2720" i="34"/>
  <c r="L2721" i="34"/>
  <c r="L2722" i="34"/>
  <c r="L2723" i="34"/>
  <c r="L2724" i="34"/>
  <c r="L2725" i="34"/>
  <c r="L2726" i="34"/>
  <c r="L2727" i="34"/>
  <c r="L2728" i="34"/>
  <c r="L2729" i="34"/>
  <c r="L2730" i="34"/>
  <c r="L2731" i="34"/>
  <c r="L2732" i="34"/>
  <c r="L2733" i="34"/>
  <c r="L2734" i="34"/>
  <c r="L2735" i="34"/>
  <c r="L2736" i="34"/>
  <c r="L2737" i="34"/>
  <c r="L2738" i="34"/>
  <c r="L2739" i="34"/>
  <c r="L2740" i="34"/>
  <c r="L2741" i="34"/>
  <c r="L2742" i="34"/>
  <c r="L2743" i="34"/>
  <c r="L2744" i="34"/>
  <c r="L2745" i="34"/>
  <c r="L2746" i="34"/>
  <c r="L2747" i="34"/>
  <c r="L2748" i="34"/>
  <c r="L2749" i="34"/>
  <c r="L2750" i="34"/>
  <c r="L2751" i="34"/>
  <c r="L2752" i="34"/>
  <c r="L2753" i="34"/>
  <c r="L2754" i="34"/>
  <c r="L2755" i="34"/>
  <c r="L2756" i="34"/>
  <c r="L2757" i="34"/>
  <c r="L2758" i="34"/>
  <c r="L2759" i="34"/>
  <c r="L2760" i="34"/>
  <c r="L2761" i="34"/>
  <c r="L2762" i="34"/>
  <c r="L2763" i="34"/>
  <c r="L2764" i="34"/>
  <c r="L2765" i="34"/>
  <c r="L2766" i="34"/>
  <c r="L2767" i="34"/>
  <c r="L2768" i="34"/>
  <c r="L2769" i="34"/>
  <c r="L2770" i="34"/>
  <c r="L2771" i="34"/>
  <c r="L2772" i="34"/>
  <c r="L2773" i="34"/>
  <c r="L2774" i="34"/>
  <c r="L2775" i="34"/>
  <c r="L2776" i="34"/>
  <c r="L2777" i="34"/>
  <c r="L2778" i="34"/>
  <c r="L2779" i="34"/>
  <c r="L2780" i="34"/>
  <c r="L2781" i="34"/>
  <c r="L2782" i="34"/>
  <c r="L2783" i="34"/>
  <c r="L2784" i="34"/>
  <c r="L2785" i="34"/>
  <c r="L2786" i="34"/>
  <c r="L2787" i="34"/>
  <c r="L2788" i="34"/>
  <c r="L2789" i="34"/>
  <c r="L2790" i="34"/>
  <c r="L2791" i="34"/>
  <c r="L2792" i="34"/>
  <c r="L2793" i="34"/>
  <c r="L2794" i="34"/>
  <c r="L2795" i="34"/>
  <c r="L2796" i="34"/>
  <c r="L2797" i="34"/>
  <c r="L2798" i="34"/>
  <c r="L2799" i="34"/>
  <c r="L2800" i="34"/>
  <c r="L2801" i="34"/>
  <c r="L2802" i="34"/>
  <c r="L2803" i="34"/>
  <c r="L2804" i="34"/>
  <c r="L2805" i="34"/>
  <c r="L2806" i="34"/>
  <c r="L2807" i="34"/>
  <c r="L2808" i="34"/>
  <c r="L2809" i="34"/>
  <c r="L2810" i="34"/>
  <c r="L2811" i="34"/>
  <c r="L2812" i="34"/>
  <c r="L2813" i="34"/>
  <c r="L2814" i="34"/>
  <c r="L2815" i="34"/>
  <c r="L2816" i="34"/>
  <c r="L2817" i="34"/>
  <c r="L2818" i="34"/>
  <c r="L2819" i="34"/>
  <c r="L2820" i="34"/>
  <c r="L2821" i="34"/>
  <c r="L2822" i="34"/>
  <c r="L2823" i="34"/>
  <c r="L2824" i="34"/>
  <c r="L2825" i="34"/>
  <c r="L2826" i="34"/>
  <c r="L2827" i="34"/>
  <c r="L2828" i="34"/>
  <c r="L2829" i="34"/>
  <c r="L2830" i="34"/>
  <c r="L2831" i="34"/>
  <c r="L2832" i="34"/>
  <c r="L2833" i="34"/>
  <c r="L2834" i="34"/>
  <c r="L2835" i="34"/>
  <c r="L2836" i="34"/>
  <c r="L2837" i="34"/>
  <c r="L2838" i="34"/>
  <c r="L2839" i="34"/>
  <c r="L2840" i="34"/>
  <c r="L2841" i="34"/>
  <c r="L2842" i="34"/>
  <c r="L2843" i="34"/>
  <c r="L2844" i="34"/>
  <c r="L2845" i="34"/>
  <c r="L2846" i="34"/>
  <c r="L2847" i="34"/>
  <c r="L2848" i="34"/>
  <c r="L2849" i="34"/>
  <c r="L2850" i="34"/>
  <c r="L2851" i="34"/>
  <c r="L2852" i="34"/>
  <c r="L2853" i="34"/>
  <c r="L2854" i="34"/>
  <c r="L2855" i="34"/>
  <c r="L2856" i="34"/>
  <c r="L2857" i="34"/>
  <c r="L2858" i="34"/>
  <c r="L2859" i="34"/>
  <c r="L2860" i="34"/>
  <c r="L2861" i="34"/>
  <c r="L2862" i="34"/>
  <c r="L2863" i="34"/>
  <c r="L2864" i="34"/>
  <c r="L2865" i="34"/>
  <c r="L2866" i="34"/>
  <c r="L2867" i="34"/>
  <c r="L2868" i="34"/>
  <c r="L2869" i="34"/>
  <c r="L2870" i="34"/>
  <c r="L2871" i="34"/>
  <c r="L2872" i="34"/>
  <c r="L2873" i="34"/>
  <c r="L2874" i="34"/>
  <c r="L2875" i="34"/>
  <c r="L2876" i="34"/>
  <c r="L2877" i="34"/>
  <c r="L2878" i="34"/>
  <c r="L2879" i="34"/>
  <c r="L2880" i="34"/>
  <c r="L2881" i="34"/>
  <c r="L2882" i="34"/>
  <c r="L2883" i="34"/>
  <c r="L2884" i="34"/>
  <c r="L2885" i="34"/>
  <c r="L2886" i="34"/>
  <c r="L2887" i="34"/>
  <c r="L2888" i="34"/>
  <c r="L2889" i="34"/>
  <c r="L2890" i="34"/>
  <c r="L2891" i="34"/>
  <c r="L2892" i="34"/>
  <c r="L2893" i="34"/>
  <c r="L2894" i="34"/>
  <c r="L2895" i="34"/>
  <c r="L2896" i="34"/>
  <c r="L2897" i="34"/>
  <c r="L2898" i="34"/>
  <c r="L2899" i="34"/>
  <c r="L2900" i="34"/>
  <c r="L2901" i="34"/>
  <c r="L2902" i="34"/>
  <c r="L2903" i="34"/>
  <c r="L2904" i="34"/>
  <c r="L2905" i="34"/>
  <c r="L2906" i="34"/>
  <c r="L2907" i="34"/>
  <c r="L2908" i="34"/>
  <c r="L2909" i="34"/>
  <c r="L2910" i="34"/>
  <c r="L2911" i="34"/>
  <c r="L2912" i="34"/>
  <c r="L2913" i="34"/>
  <c r="L2914" i="34"/>
  <c r="L2915" i="34"/>
  <c r="L2916" i="34"/>
  <c r="L2917" i="34"/>
  <c r="L2918" i="34"/>
  <c r="L2919" i="34"/>
  <c r="L2920" i="34"/>
  <c r="L2921" i="34"/>
  <c r="L2922" i="34"/>
  <c r="L2923" i="34"/>
  <c r="L2924" i="34"/>
  <c r="L2925" i="34"/>
  <c r="L2926" i="34"/>
  <c r="L2927" i="34"/>
  <c r="L2928" i="34"/>
  <c r="L2929" i="34"/>
  <c r="L2930" i="34"/>
  <c r="L2931" i="34"/>
  <c r="L2932" i="34"/>
  <c r="L2933" i="34"/>
  <c r="L2934" i="34"/>
  <c r="L2935" i="34"/>
  <c r="L2936" i="34"/>
  <c r="L2937" i="34"/>
  <c r="L2938" i="34"/>
  <c r="L2939" i="34"/>
  <c r="L2940" i="34"/>
  <c r="L2941" i="34"/>
  <c r="L2942" i="34"/>
  <c r="L2943" i="34"/>
  <c r="L2944" i="34"/>
  <c r="L2945" i="34"/>
  <c r="L2946" i="34"/>
  <c r="L2947" i="34"/>
  <c r="L2948" i="34"/>
  <c r="L2949" i="34"/>
  <c r="L2950" i="34"/>
  <c r="L2951" i="34"/>
  <c r="L2952" i="34"/>
  <c r="L2953" i="34"/>
  <c r="L2954" i="34"/>
  <c r="L2955" i="34"/>
  <c r="L2956" i="34"/>
  <c r="L2957" i="34"/>
  <c r="L2958" i="34"/>
  <c r="L2959" i="34"/>
  <c r="L2960" i="34"/>
  <c r="L2961" i="34"/>
  <c r="L2962" i="34"/>
  <c r="L2963" i="34"/>
  <c r="L2964" i="34"/>
  <c r="L2965" i="34"/>
  <c r="L2966" i="34"/>
  <c r="L2967" i="34"/>
  <c r="L2968" i="34"/>
  <c r="L2969" i="34"/>
  <c r="L2970" i="34"/>
  <c r="L2971" i="34"/>
  <c r="L2972" i="34"/>
  <c r="L2973" i="34"/>
  <c r="L2974" i="34"/>
  <c r="L2975" i="34"/>
  <c r="L2976" i="34"/>
  <c r="L2977" i="34"/>
  <c r="L2978" i="34"/>
  <c r="L2979" i="34"/>
  <c r="L2980" i="34"/>
  <c r="L2981" i="34"/>
  <c r="L2982" i="34"/>
  <c r="L2983" i="34"/>
  <c r="L2984" i="34"/>
  <c r="L2985" i="34"/>
  <c r="L2986" i="34"/>
  <c r="L2987" i="34"/>
  <c r="L2988" i="34"/>
  <c r="L2989" i="34"/>
  <c r="L2990" i="34"/>
  <c r="L2991" i="34"/>
  <c r="L2992" i="34"/>
  <c r="L2993" i="34"/>
  <c r="L2994" i="34"/>
  <c r="L2995" i="34"/>
  <c r="L2996" i="34"/>
  <c r="L2997" i="34"/>
  <c r="L2998" i="34"/>
  <c r="L2999" i="34"/>
  <c r="L3000" i="34"/>
  <c r="L3001" i="34"/>
  <c r="L3002" i="34"/>
  <c r="L3003" i="34"/>
  <c r="L3004" i="34"/>
  <c r="L3005" i="34"/>
  <c r="L3006" i="34"/>
  <c r="L3007" i="34"/>
  <c r="L3008" i="34"/>
  <c r="L3009" i="34"/>
  <c r="L3010" i="34"/>
  <c r="L3011" i="34"/>
  <c r="L3012" i="34"/>
  <c r="L3013" i="34"/>
  <c r="L3014" i="34"/>
  <c r="L3015" i="34"/>
  <c r="L3016" i="34"/>
  <c r="L3017" i="34"/>
  <c r="L3018" i="34"/>
  <c r="L3019" i="34"/>
  <c r="L3020" i="34"/>
  <c r="L3021" i="34"/>
  <c r="L3022" i="34"/>
  <c r="L3023" i="34"/>
  <c r="L3024" i="34"/>
  <c r="L3025" i="34"/>
  <c r="L3026" i="34"/>
  <c r="L3027" i="34"/>
  <c r="L3028" i="34"/>
  <c r="L3029" i="34"/>
  <c r="L3030" i="34"/>
  <c r="L3031" i="34"/>
  <c r="L3032" i="34"/>
  <c r="L3033" i="34"/>
  <c r="L3034" i="34"/>
  <c r="L3035" i="34"/>
  <c r="L3036" i="34"/>
  <c r="L3037" i="34"/>
  <c r="L3038" i="34"/>
  <c r="L3039" i="34"/>
  <c r="L3040" i="34"/>
  <c r="L3041" i="34"/>
  <c r="L3042" i="34"/>
  <c r="L3043" i="34"/>
  <c r="L3044" i="34"/>
  <c r="L3045" i="34"/>
  <c r="L3046" i="34"/>
  <c r="L3047" i="34"/>
  <c r="L3048" i="34"/>
  <c r="L3049" i="34"/>
  <c r="L3050" i="34"/>
  <c r="L3051" i="34"/>
  <c r="L3052" i="34"/>
  <c r="L3053" i="34"/>
  <c r="L3054" i="34"/>
  <c r="L3055" i="34"/>
  <c r="L3056" i="34"/>
  <c r="L3057" i="34"/>
  <c r="L3058" i="34"/>
  <c r="L3059" i="34"/>
  <c r="L3060" i="34"/>
  <c r="L3061" i="34"/>
  <c r="L3062" i="34"/>
  <c r="L3063" i="34"/>
  <c r="L3064" i="34"/>
  <c r="L3065" i="34"/>
  <c r="L3066" i="34"/>
  <c r="L3067" i="34"/>
  <c r="L3068" i="34"/>
  <c r="L3069" i="34"/>
  <c r="L3070" i="34"/>
  <c r="L3071" i="34"/>
  <c r="L3072" i="34"/>
  <c r="L3073" i="34"/>
  <c r="L3074" i="34"/>
  <c r="L3075" i="34"/>
  <c r="L3076" i="34"/>
  <c r="L3077" i="34"/>
  <c r="L3078" i="34"/>
  <c r="L3079" i="34"/>
  <c r="L3080" i="34"/>
  <c r="L3081" i="34"/>
  <c r="L3082" i="34"/>
  <c r="L3083" i="34"/>
  <c r="L3084" i="34"/>
  <c r="L3085" i="34"/>
  <c r="L3086" i="34"/>
  <c r="L3087" i="34"/>
  <c r="L3088" i="34"/>
  <c r="L3089" i="34"/>
  <c r="L3090" i="34"/>
  <c r="L3091" i="34"/>
  <c r="L3092" i="34"/>
  <c r="L3093" i="34"/>
  <c r="L3094" i="34"/>
  <c r="L3095" i="34"/>
  <c r="L3096" i="34"/>
  <c r="L3097" i="34"/>
  <c r="L3098" i="34"/>
  <c r="L3099" i="34"/>
  <c r="L3100" i="34"/>
  <c r="L3101" i="34"/>
  <c r="L3102" i="34"/>
  <c r="L3103" i="34"/>
  <c r="L3104" i="34"/>
  <c r="L3105" i="34"/>
  <c r="L3106" i="34"/>
  <c r="L3107" i="34"/>
  <c r="L3108" i="34"/>
  <c r="L3109" i="34"/>
  <c r="L3110" i="34"/>
  <c r="L3111" i="34"/>
  <c r="L3112" i="34"/>
  <c r="L3113" i="34"/>
  <c r="L3114" i="34"/>
  <c r="L3115" i="34"/>
  <c r="L3116" i="34"/>
  <c r="L3117" i="34"/>
  <c r="L3118" i="34"/>
  <c r="L3119" i="34"/>
  <c r="L3120" i="34"/>
  <c r="L3121" i="34"/>
  <c r="L3122" i="34"/>
  <c r="L3123" i="34"/>
  <c r="L3124" i="34"/>
  <c r="L3125" i="34"/>
  <c r="L3126" i="34"/>
  <c r="L3127" i="34"/>
  <c r="L3128" i="34"/>
  <c r="L3129" i="34"/>
  <c r="L3130" i="34"/>
  <c r="L3131" i="34"/>
  <c r="L3132" i="34"/>
  <c r="L3133" i="34"/>
  <c r="L3134" i="34"/>
  <c r="L3135" i="34"/>
  <c r="L3136" i="34"/>
  <c r="L3137" i="34"/>
  <c r="L3138" i="34"/>
  <c r="L3139" i="34"/>
  <c r="L3140" i="34"/>
  <c r="L3141" i="34"/>
  <c r="L3142" i="34"/>
  <c r="L3143" i="34"/>
  <c r="L3144" i="34"/>
  <c r="L3145" i="34"/>
  <c r="L3146" i="34"/>
  <c r="L3147" i="34"/>
  <c r="L3148" i="34"/>
  <c r="L3149" i="34"/>
  <c r="L3150" i="34"/>
  <c r="L3151" i="34"/>
  <c r="L3152" i="34"/>
  <c r="L3153" i="34"/>
  <c r="L3154" i="34"/>
  <c r="L3155" i="34"/>
  <c r="L3156" i="34"/>
  <c r="L3157" i="34"/>
  <c r="L3158" i="34"/>
  <c r="L3159" i="34"/>
  <c r="L3160" i="34"/>
  <c r="L3161" i="34"/>
  <c r="L3162" i="34"/>
  <c r="L3163" i="34"/>
  <c r="L3164" i="34"/>
  <c r="L3165" i="34"/>
  <c r="L3166" i="34"/>
  <c r="L3167" i="34"/>
  <c r="L3168" i="34"/>
  <c r="L3169" i="34"/>
  <c r="L3170" i="34"/>
  <c r="L3171" i="34"/>
  <c r="L2" i="34"/>
  <c r="H3" i="38"/>
  <c r="H4" i="38"/>
  <c r="H5" i="38"/>
  <c r="H6" i="38"/>
  <c r="H7" i="38"/>
  <c r="H8" i="38"/>
  <c r="H9" i="38"/>
  <c r="H10" i="38"/>
  <c r="H11" i="38"/>
  <c r="H12" i="38"/>
  <c r="H13" i="38"/>
  <c r="H14" i="38"/>
  <c r="H15" i="38"/>
  <c r="H16" i="38"/>
  <c r="H17" i="38"/>
  <c r="H18" i="38"/>
  <c r="H19" i="38"/>
  <c r="H20" i="38"/>
  <c r="H21" i="38"/>
  <c r="H22" i="38"/>
  <c r="H23" i="38"/>
  <c r="H24" i="38"/>
  <c r="H25" i="38"/>
  <c r="H26" i="38"/>
  <c r="H27" i="38"/>
  <c r="H28" i="38"/>
  <c r="H29" i="38"/>
  <c r="H30" i="38"/>
  <c r="H31" i="38"/>
  <c r="H32" i="38"/>
  <c r="H33" i="38"/>
  <c r="H34" i="38"/>
  <c r="H35" i="38"/>
  <c r="H36" i="38"/>
  <c r="H37" i="38"/>
  <c r="H38" i="38"/>
  <c r="H39" i="38"/>
  <c r="H40" i="38"/>
  <c r="H41" i="38"/>
  <c r="H42" i="38"/>
  <c r="H43" i="38"/>
  <c r="H44" i="38"/>
  <c r="H45" i="38"/>
  <c r="H46" i="38"/>
  <c r="H47" i="38"/>
  <c r="H48" i="38"/>
  <c r="H49" i="38"/>
  <c r="H50" i="38"/>
  <c r="H51" i="38"/>
  <c r="H52" i="38"/>
  <c r="H53" i="38"/>
  <c r="H54" i="38"/>
  <c r="H55" i="38"/>
  <c r="H56" i="38"/>
  <c r="H57" i="38"/>
  <c r="H58" i="38"/>
  <c r="H59" i="38"/>
  <c r="H60" i="38"/>
  <c r="H61" i="38"/>
  <c r="H62" i="38"/>
  <c r="H63" i="38"/>
  <c r="H64" i="38"/>
  <c r="H65" i="38"/>
  <c r="H66" i="38"/>
  <c r="H67" i="38"/>
  <c r="H68" i="38"/>
  <c r="H69" i="38"/>
  <c r="H70" i="38"/>
  <c r="H71" i="38"/>
  <c r="H72" i="38"/>
  <c r="H73" i="38"/>
  <c r="H74" i="38"/>
  <c r="H75" i="38"/>
  <c r="H76" i="38"/>
  <c r="H77" i="38"/>
  <c r="H78" i="38"/>
  <c r="H79" i="38"/>
  <c r="H80" i="38"/>
  <c r="H81" i="38"/>
  <c r="H82" i="38"/>
  <c r="H83" i="38"/>
  <c r="H84" i="38"/>
  <c r="H85" i="38"/>
  <c r="H86" i="38"/>
  <c r="H87" i="38"/>
  <c r="H88" i="38"/>
  <c r="H89" i="38"/>
  <c r="H90" i="38"/>
  <c r="H91" i="38"/>
  <c r="H92" i="38"/>
  <c r="H93" i="38"/>
  <c r="H94" i="38"/>
  <c r="H95" i="38"/>
  <c r="H96" i="38"/>
  <c r="H97" i="38"/>
  <c r="H98" i="38"/>
  <c r="H99" i="38"/>
  <c r="H100" i="38"/>
  <c r="H101" i="38"/>
  <c r="H102" i="38"/>
  <c r="H103" i="38"/>
  <c r="H104" i="38"/>
  <c r="H105" i="38"/>
  <c r="H106" i="38"/>
  <c r="H107" i="38"/>
  <c r="H108" i="38"/>
  <c r="H109" i="38"/>
  <c r="H110" i="38"/>
  <c r="H111" i="38"/>
  <c r="H112" i="38"/>
  <c r="H113" i="38"/>
  <c r="H114" i="38"/>
  <c r="H115" i="38"/>
  <c r="H116" i="38"/>
  <c r="H117" i="38"/>
  <c r="H118" i="38"/>
  <c r="H119" i="38"/>
  <c r="H120" i="38"/>
  <c r="H121" i="38"/>
  <c r="H122" i="38"/>
  <c r="H123" i="38"/>
  <c r="H124" i="38"/>
  <c r="H125" i="38"/>
  <c r="H126" i="38"/>
  <c r="H127" i="38"/>
  <c r="H128" i="38"/>
  <c r="H129" i="38"/>
  <c r="H130" i="38"/>
  <c r="H131" i="38"/>
  <c r="H132" i="38"/>
  <c r="H133" i="38"/>
  <c r="H134" i="38"/>
  <c r="H135" i="38"/>
  <c r="H136" i="38"/>
  <c r="H137" i="38"/>
  <c r="H138" i="38"/>
  <c r="H139" i="38"/>
  <c r="H140" i="38"/>
  <c r="H141" i="38"/>
  <c r="H142" i="38"/>
  <c r="H143" i="38"/>
  <c r="H144" i="38"/>
  <c r="H145" i="38"/>
  <c r="H146" i="38"/>
  <c r="H147" i="38"/>
  <c r="H148" i="38"/>
  <c r="H149" i="38"/>
  <c r="H150" i="38"/>
  <c r="H151" i="38"/>
  <c r="H152" i="38"/>
  <c r="H153" i="38"/>
  <c r="H154" i="38"/>
  <c r="H155" i="38"/>
  <c r="H156" i="38"/>
  <c r="H157" i="38"/>
  <c r="H158" i="38"/>
  <c r="H159" i="38"/>
  <c r="H160" i="38"/>
  <c r="H161" i="38"/>
  <c r="H162" i="38"/>
  <c r="H163" i="38"/>
  <c r="H164" i="38"/>
  <c r="H165" i="38"/>
  <c r="H166" i="38"/>
  <c r="H167" i="38"/>
  <c r="H168" i="38"/>
  <c r="H169" i="38"/>
  <c r="H170" i="38"/>
  <c r="H171" i="38"/>
  <c r="H172" i="38"/>
  <c r="H173" i="38"/>
  <c r="H174" i="38"/>
  <c r="H175" i="38"/>
  <c r="H176" i="38"/>
  <c r="H177" i="38"/>
  <c r="H178" i="38"/>
  <c r="H179" i="38"/>
  <c r="H180" i="38"/>
  <c r="H181" i="38"/>
  <c r="H182" i="38"/>
  <c r="H183" i="38"/>
  <c r="H184" i="38"/>
  <c r="H185" i="38"/>
  <c r="H186" i="38"/>
  <c r="H187" i="38"/>
  <c r="H188" i="38"/>
  <c r="H189" i="38"/>
  <c r="H190" i="38"/>
  <c r="H191" i="38"/>
  <c r="H192" i="38"/>
  <c r="H193" i="38"/>
  <c r="H194" i="38"/>
  <c r="H195" i="38"/>
  <c r="H196" i="38"/>
  <c r="H197" i="38"/>
  <c r="H198" i="38"/>
  <c r="H199" i="38"/>
  <c r="H200" i="38"/>
  <c r="H201" i="38"/>
  <c r="H202" i="38"/>
  <c r="H203" i="38"/>
  <c r="H204" i="38"/>
  <c r="H205" i="38"/>
  <c r="H206" i="38"/>
  <c r="H207" i="38"/>
  <c r="H208" i="38"/>
  <c r="H209" i="38"/>
  <c r="H210" i="38"/>
  <c r="H211" i="38"/>
  <c r="H212" i="38"/>
  <c r="H213" i="38"/>
  <c r="H214" i="38"/>
  <c r="H215" i="38"/>
  <c r="H216" i="38"/>
  <c r="H217" i="38"/>
  <c r="H218" i="38"/>
  <c r="H219" i="38"/>
  <c r="H220" i="38"/>
  <c r="H221" i="38"/>
  <c r="H222" i="38"/>
  <c r="H223" i="38"/>
  <c r="H224" i="38"/>
  <c r="H225" i="38"/>
  <c r="H226" i="38"/>
  <c r="H227" i="38"/>
  <c r="H228" i="38"/>
  <c r="H229" i="38"/>
  <c r="H230" i="38"/>
  <c r="H231" i="38"/>
  <c r="H232" i="38"/>
  <c r="H233" i="38"/>
  <c r="H234" i="38"/>
  <c r="H235" i="38"/>
  <c r="H236" i="38"/>
  <c r="H237" i="38"/>
  <c r="H238" i="38"/>
  <c r="H239" i="38"/>
  <c r="H240" i="38"/>
  <c r="H241" i="38"/>
  <c r="H242" i="38"/>
  <c r="H243" i="38"/>
  <c r="H244" i="38"/>
  <c r="H245" i="38"/>
  <c r="H246" i="38"/>
  <c r="H247" i="38"/>
  <c r="H248" i="38"/>
  <c r="H249" i="38"/>
  <c r="H250" i="38"/>
  <c r="H251" i="38"/>
  <c r="H252" i="38"/>
  <c r="H253" i="38"/>
  <c r="H254" i="38"/>
  <c r="H255" i="38"/>
  <c r="H256" i="38"/>
  <c r="H257" i="38"/>
  <c r="H258" i="38"/>
  <c r="H259" i="38"/>
  <c r="H260" i="38"/>
  <c r="H261" i="38"/>
  <c r="H262" i="38"/>
  <c r="H263" i="38"/>
  <c r="H264" i="38"/>
  <c r="H265" i="38"/>
  <c r="H266" i="38"/>
  <c r="H267" i="38"/>
  <c r="H268" i="38"/>
  <c r="H269" i="38"/>
  <c r="H270" i="38"/>
  <c r="H271" i="38"/>
  <c r="H272" i="38"/>
  <c r="H273" i="38"/>
  <c r="H274" i="38"/>
  <c r="H275" i="38"/>
  <c r="H276" i="38"/>
  <c r="H277" i="38"/>
  <c r="H278" i="38"/>
  <c r="H279" i="38"/>
  <c r="H280" i="38"/>
  <c r="H281" i="38"/>
  <c r="H282" i="38"/>
  <c r="H283" i="38"/>
  <c r="H284" i="38"/>
  <c r="H285" i="38"/>
  <c r="H286" i="38"/>
  <c r="H287" i="38"/>
  <c r="H288" i="38"/>
  <c r="H289" i="38"/>
  <c r="H290" i="38"/>
  <c r="H291" i="38"/>
  <c r="H292" i="38"/>
  <c r="H293" i="38"/>
  <c r="H294" i="38"/>
  <c r="H295" i="38"/>
  <c r="H296" i="38"/>
  <c r="H297" i="38"/>
  <c r="H298" i="38"/>
  <c r="H299" i="38"/>
  <c r="H300" i="38"/>
  <c r="H301" i="38"/>
  <c r="H302" i="38"/>
  <c r="H303" i="38"/>
  <c r="H304" i="38"/>
  <c r="H305" i="38"/>
  <c r="H306" i="38"/>
  <c r="H307" i="38"/>
  <c r="H308" i="38"/>
  <c r="H309" i="38"/>
  <c r="H310" i="38"/>
  <c r="H311" i="38"/>
  <c r="H312" i="38"/>
  <c r="H313" i="38"/>
  <c r="H314" i="38"/>
  <c r="H315" i="38"/>
  <c r="H316" i="38"/>
  <c r="H317" i="38"/>
  <c r="H318" i="38"/>
  <c r="H319" i="38"/>
  <c r="H320" i="38"/>
  <c r="H321" i="38"/>
  <c r="H322" i="38"/>
  <c r="H323" i="38"/>
  <c r="H324" i="38"/>
  <c r="H325" i="38"/>
  <c r="H326" i="38"/>
  <c r="H327" i="38"/>
  <c r="H328" i="38"/>
  <c r="H329" i="38"/>
  <c r="H330" i="38"/>
  <c r="H331" i="38"/>
  <c r="H332" i="38"/>
  <c r="H333" i="38"/>
  <c r="H334" i="38"/>
  <c r="H335" i="38"/>
  <c r="H336" i="38"/>
  <c r="H337" i="38"/>
  <c r="H338" i="38"/>
  <c r="H339" i="38"/>
  <c r="H340" i="38"/>
  <c r="H341" i="38"/>
  <c r="H342" i="38"/>
  <c r="H343" i="38"/>
  <c r="H344" i="38"/>
  <c r="H345" i="38"/>
  <c r="H346" i="38"/>
  <c r="H347" i="38"/>
  <c r="H348" i="38"/>
  <c r="H349" i="38"/>
  <c r="H350" i="38"/>
  <c r="H351" i="38"/>
  <c r="H352" i="38"/>
  <c r="H353" i="38"/>
  <c r="H354" i="38"/>
  <c r="H355" i="38"/>
  <c r="H356" i="38"/>
  <c r="H357" i="38"/>
  <c r="H358" i="38"/>
  <c r="H359" i="38"/>
  <c r="H360" i="38"/>
  <c r="H361" i="38"/>
  <c r="H362" i="38"/>
  <c r="H363" i="38"/>
  <c r="H364" i="38"/>
  <c r="H365" i="38"/>
  <c r="H366" i="38"/>
  <c r="H367" i="38"/>
  <c r="H368" i="38"/>
  <c r="H369" i="38"/>
  <c r="H370" i="38"/>
  <c r="H371" i="38"/>
  <c r="H372" i="38"/>
  <c r="H373" i="38"/>
  <c r="H374" i="38"/>
  <c r="H375" i="38"/>
  <c r="H376" i="38"/>
  <c r="H377" i="38"/>
  <c r="H378" i="38"/>
  <c r="H379" i="38"/>
  <c r="H380" i="38"/>
  <c r="H381" i="38"/>
  <c r="H382" i="38"/>
  <c r="H383" i="38"/>
  <c r="H384" i="38"/>
  <c r="H385" i="38"/>
  <c r="H386" i="38"/>
  <c r="H387" i="38"/>
  <c r="H388" i="38"/>
  <c r="H389" i="38"/>
  <c r="H390" i="38"/>
  <c r="H391" i="38"/>
  <c r="H392" i="38"/>
  <c r="H393" i="38"/>
  <c r="H394" i="38"/>
  <c r="H395" i="38"/>
  <c r="H396" i="38"/>
  <c r="H397" i="38"/>
  <c r="H398" i="38"/>
  <c r="H399" i="38"/>
  <c r="H400" i="38"/>
  <c r="H401" i="38"/>
  <c r="H402" i="38"/>
  <c r="H403" i="38"/>
  <c r="H404" i="38"/>
  <c r="H405" i="38"/>
  <c r="H406" i="38"/>
  <c r="H407" i="38"/>
  <c r="H408" i="38"/>
  <c r="H409" i="38"/>
  <c r="H410" i="38"/>
  <c r="H411" i="38"/>
  <c r="H412" i="38"/>
  <c r="H413" i="38"/>
  <c r="H414" i="38"/>
  <c r="H415" i="38"/>
  <c r="H416" i="38"/>
  <c r="H417" i="38"/>
  <c r="H418" i="38"/>
  <c r="H419" i="38"/>
  <c r="H420" i="38"/>
  <c r="H421" i="38"/>
  <c r="H422" i="38"/>
  <c r="H423" i="38"/>
  <c r="H424" i="38"/>
  <c r="H425" i="38"/>
  <c r="H426" i="38"/>
  <c r="H427" i="38"/>
  <c r="H428" i="38"/>
  <c r="H429" i="38"/>
  <c r="H430" i="38"/>
  <c r="H431" i="38"/>
  <c r="H432" i="38"/>
  <c r="H433" i="38"/>
  <c r="H434" i="38"/>
  <c r="H435" i="38"/>
  <c r="H436" i="38"/>
  <c r="H437" i="38"/>
  <c r="H438" i="38"/>
  <c r="H439" i="38"/>
  <c r="H440" i="38"/>
  <c r="H441" i="38"/>
  <c r="H442" i="38"/>
  <c r="H443" i="38"/>
  <c r="H444" i="38"/>
  <c r="H445" i="38"/>
  <c r="H446" i="38"/>
  <c r="H447" i="38"/>
  <c r="H448" i="38"/>
  <c r="H449" i="38"/>
  <c r="H450" i="38"/>
  <c r="H451" i="38"/>
  <c r="H452" i="38"/>
  <c r="H453" i="38"/>
  <c r="H454" i="38"/>
  <c r="H455" i="38"/>
  <c r="H456" i="38"/>
  <c r="H457" i="38"/>
  <c r="H458" i="38"/>
  <c r="H459" i="38"/>
  <c r="H460" i="38"/>
  <c r="H461" i="38"/>
  <c r="H462" i="38"/>
  <c r="H463" i="38"/>
  <c r="H464" i="38"/>
  <c r="H465" i="38"/>
  <c r="H466" i="38"/>
  <c r="H467" i="38"/>
  <c r="H468" i="38"/>
  <c r="H469" i="38"/>
  <c r="H470" i="38"/>
  <c r="H471" i="38"/>
  <c r="H472" i="38"/>
  <c r="H473" i="38"/>
  <c r="H474" i="38"/>
  <c r="H475" i="38"/>
  <c r="H476" i="38"/>
  <c r="H477" i="38"/>
  <c r="H478" i="38"/>
  <c r="H479" i="38"/>
  <c r="H480" i="38"/>
  <c r="H481" i="38"/>
  <c r="H482" i="38"/>
  <c r="H483" i="38"/>
  <c r="H484" i="38"/>
  <c r="H485" i="38"/>
  <c r="H486" i="38"/>
  <c r="H487" i="38"/>
  <c r="H488" i="38"/>
  <c r="H489" i="38"/>
  <c r="H490" i="38"/>
  <c r="H491" i="38"/>
  <c r="H492" i="38"/>
  <c r="H493" i="38"/>
  <c r="H494" i="38"/>
  <c r="H495" i="38"/>
  <c r="H496" i="38"/>
  <c r="H497" i="38"/>
  <c r="H498" i="38"/>
  <c r="H499" i="38"/>
  <c r="H500" i="38"/>
  <c r="H501" i="38"/>
  <c r="H502" i="38"/>
  <c r="H503" i="38"/>
  <c r="H504" i="38"/>
  <c r="H505" i="38"/>
  <c r="H506" i="38"/>
  <c r="H507" i="38"/>
  <c r="H508" i="38"/>
  <c r="H509" i="38"/>
  <c r="H510" i="38"/>
  <c r="H511" i="38"/>
  <c r="H512" i="38"/>
  <c r="H513" i="38"/>
  <c r="H514" i="38"/>
  <c r="H515" i="38"/>
  <c r="H516" i="38"/>
  <c r="H517" i="38"/>
  <c r="H518" i="38"/>
  <c r="H519" i="38"/>
  <c r="H520" i="38"/>
  <c r="H521" i="38"/>
  <c r="H522" i="38"/>
  <c r="H523" i="38"/>
  <c r="H524" i="38"/>
  <c r="H525" i="38"/>
  <c r="H526" i="38"/>
  <c r="H527" i="38"/>
  <c r="H528" i="38"/>
  <c r="H529" i="38"/>
  <c r="H530" i="38"/>
  <c r="H531" i="38"/>
  <c r="H532" i="38"/>
  <c r="H533" i="38"/>
  <c r="H534" i="38"/>
  <c r="H535" i="38"/>
  <c r="H536" i="38"/>
  <c r="H537" i="38"/>
  <c r="H538" i="38"/>
  <c r="H539" i="38"/>
  <c r="H540" i="38"/>
  <c r="H541" i="38"/>
  <c r="H542" i="38"/>
  <c r="H543" i="38"/>
  <c r="H544" i="38"/>
  <c r="H545" i="38"/>
  <c r="H546" i="38"/>
  <c r="H547" i="38"/>
  <c r="H548" i="38"/>
  <c r="H549" i="38"/>
  <c r="H550" i="38"/>
  <c r="H551" i="38"/>
  <c r="H552" i="38"/>
  <c r="H553" i="38"/>
  <c r="H554" i="38"/>
  <c r="H555" i="38"/>
  <c r="H556" i="38"/>
  <c r="H557" i="38"/>
  <c r="H558" i="38"/>
  <c r="H559" i="38"/>
  <c r="H560" i="38"/>
  <c r="H561" i="38"/>
  <c r="H562" i="38"/>
  <c r="H563" i="38"/>
  <c r="H564" i="38"/>
  <c r="H565" i="38"/>
  <c r="H566" i="38"/>
  <c r="H567" i="38"/>
  <c r="H568" i="38"/>
  <c r="H569" i="38"/>
  <c r="H570" i="38"/>
  <c r="H571" i="38"/>
  <c r="H572" i="38"/>
  <c r="H573" i="38"/>
  <c r="H574" i="38"/>
  <c r="H575" i="38"/>
  <c r="H576" i="38"/>
  <c r="H577" i="38"/>
  <c r="H578" i="38"/>
  <c r="H579" i="38"/>
  <c r="H580" i="38"/>
  <c r="H581" i="38"/>
  <c r="H582" i="38"/>
  <c r="H583" i="38"/>
  <c r="H584" i="38"/>
  <c r="H585" i="38"/>
  <c r="H586" i="38"/>
  <c r="H587" i="38"/>
  <c r="H588" i="38"/>
  <c r="H589" i="38"/>
  <c r="H590" i="38"/>
  <c r="H591" i="38"/>
  <c r="H592" i="38"/>
  <c r="H593" i="38"/>
  <c r="H594" i="38"/>
  <c r="H595" i="38"/>
  <c r="H596" i="38"/>
  <c r="H597" i="38"/>
  <c r="H598" i="38"/>
  <c r="H599" i="38"/>
  <c r="H600" i="38"/>
  <c r="H601" i="38"/>
  <c r="H602" i="38"/>
  <c r="H603" i="38"/>
  <c r="H604" i="38"/>
  <c r="H605" i="38"/>
  <c r="H606" i="38"/>
  <c r="H607" i="38"/>
  <c r="H608" i="38"/>
  <c r="H609" i="38"/>
  <c r="H610" i="38"/>
  <c r="H611" i="38"/>
  <c r="H612" i="38"/>
  <c r="H613" i="38"/>
  <c r="H614" i="38"/>
  <c r="H615" i="38"/>
  <c r="H616" i="38"/>
  <c r="H617" i="38"/>
  <c r="H618" i="38"/>
  <c r="H619" i="38"/>
  <c r="H620" i="38"/>
  <c r="H621" i="38"/>
  <c r="H622" i="38"/>
  <c r="H623" i="38"/>
  <c r="H624" i="38"/>
  <c r="H625" i="38"/>
  <c r="H626" i="38"/>
  <c r="H627" i="38"/>
  <c r="H628" i="38"/>
  <c r="H629" i="38"/>
  <c r="H630" i="38"/>
  <c r="H631" i="38"/>
  <c r="H632" i="38"/>
  <c r="H633" i="38"/>
  <c r="H634" i="38"/>
  <c r="H635" i="38"/>
  <c r="H636" i="38"/>
  <c r="H637" i="38"/>
  <c r="H638" i="38"/>
  <c r="H639" i="38"/>
  <c r="H640" i="38"/>
  <c r="H641" i="38"/>
  <c r="H642" i="38"/>
  <c r="H643" i="38"/>
  <c r="H644" i="38"/>
  <c r="H645" i="38"/>
  <c r="H646" i="38"/>
  <c r="H647" i="38"/>
  <c r="H648" i="38"/>
  <c r="H649" i="38"/>
  <c r="H650" i="38"/>
  <c r="H651" i="38"/>
  <c r="H652" i="38"/>
  <c r="H653" i="38"/>
  <c r="H654" i="38"/>
  <c r="H655" i="38"/>
  <c r="H656" i="38"/>
  <c r="H657" i="38"/>
  <c r="H658" i="38"/>
  <c r="H659" i="38"/>
  <c r="H660" i="38"/>
  <c r="H661" i="38"/>
  <c r="H662" i="38"/>
  <c r="H663" i="38"/>
  <c r="H664" i="38"/>
  <c r="H665" i="38"/>
  <c r="H666" i="38"/>
  <c r="H667" i="38"/>
  <c r="H668" i="38"/>
  <c r="H669" i="38"/>
  <c r="H670" i="38"/>
  <c r="H671" i="38"/>
  <c r="H672" i="38"/>
  <c r="H673" i="38"/>
  <c r="H674" i="38"/>
  <c r="H675" i="38"/>
  <c r="H676" i="38"/>
  <c r="H677" i="38"/>
  <c r="H678" i="38"/>
  <c r="H679" i="38"/>
  <c r="H680" i="38"/>
  <c r="H681" i="38"/>
  <c r="H682" i="38"/>
  <c r="H683" i="38"/>
  <c r="H684" i="38"/>
  <c r="H685" i="38"/>
  <c r="H686" i="38"/>
  <c r="H687" i="38"/>
  <c r="H688" i="38"/>
  <c r="H689" i="38"/>
  <c r="H690" i="38"/>
  <c r="H691" i="38"/>
  <c r="H692" i="38"/>
  <c r="H693" i="38"/>
  <c r="H694" i="38"/>
  <c r="H695" i="38"/>
  <c r="H696" i="38"/>
  <c r="H697" i="38"/>
  <c r="H698" i="38"/>
  <c r="H699" i="38"/>
  <c r="H700" i="38"/>
  <c r="H701" i="38"/>
  <c r="H702" i="38"/>
  <c r="H703" i="38"/>
  <c r="H704" i="38"/>
  <c r="H705" i="38"/>
  <c r="H706" i="38"/>
  <c r="H707" i="38"/>
  <c r="H708" i="38"/>
  <c r="H709" i="38"/>
  <c r="H710" i="38"/>
  <c r="H711" i="38"/>
  <c r="H712" i="38"/>
  <c r="H713" i="38"/>
  <c r="H714" i="38"/>
  <c r="H715" i="38"/>
  <c r="H716" i="38"/>
  <c r="H717" i="38"/>
  <c r="H718" i="38"/>
  <c r="H719" i="38"/>
  <c r="H720" i="38"/>
  <c r="H721" i="38"/>
  <c r="H722" i="38"/>
  <c r="H723" i="38"/>
  <c r="H724" i="38"/>
  <c r="H725" i="38"/>
  <c r="H726" i="38"/>
  <c r="H727" i="38"/>
  <c r="H728" i="38"/>
  <c r="H729" i="38"/>
  <c r="H730" i="38"/>
  <c r="H731" i="38"/>
  <c r="H732" i="38"/>
  <c r="H733" i="38"/>
  <c r="H734" i="38"/>
  <c r="H735" i="38"/>
  <c r="H736" i="38"/>
  <c r="H737" i="38"/>
  <c r="H738" i="38"/>
  <c r="H739" i="38"/>
  <c r="H740" i="38"/>
  <c r="H741" i="38"/>
  <c r="H742" i="38"/>
  <c r="H743" i="38"/>
  <c r="H744" i="38"/>
  <c r="H745" i="38"/>
  <c r="H746" i="38"/>
  <c r="H747" i="38"/>
  <c r="H748" i="38"/>
  <c r="H749" i="38"/>
  <c r="H750" i="38"/>
  <c r="H751" i="38"/>
  <c r="H752" i="38"/>
  <c r="H753" i="38"/>
  <c r="H754" i="38"/>
  <c r="H755" i="38"/>
  <c r="H756" i="38"/>
  <c r="H757" i="38"/>
  <c r="H758" i="38"/>
  <c r="H759" i="38"/>
  <c r="H760" i="38"/>
  <c r="H761" i="38"/>
  <c r="H762" i="38"/>
  <c r="H763" i="38"/>
  <c r="H764" i="38"/>
  <c r="H765" i="38"/>
  <c r="H766" i="38"/>
  <c r="H767" i="38"/>
  <c r="H768" i="38"/>
  <c r="H769" i="38"/>
  <c r="H770" i="38"/>
  <c r="H771" i="38"/>
  <c r="H772" i="38"/>
  <c r="H773" i="38"/>
  <c r="H774" i="38"/>
  <c r="H775" i="38"/>
  <c r="H776" i="38"/>
  <c r="H777" i="38"/>
  <c r="H778" i="38"/>
  <c r="H779" i="38"/>
  <c r="H780" i="38"/>
  <c r="H781" i="38"/>
  <c r="H782" i="38"/>
  <c r="H783" i="38"/>
  <c r="H784" i="38"/>
  <c r="H785" i="38"/>
  <c r="H786" i="38"/>
  <c r="H787" i="38"/>
  <c r="H788" i="38"/>
  <c r="H789" i="38"/>
  <c r="H790" i="38"/>
  <c r="H791" i="38"/>
  <c r="H792" i="38"/>
  <c r="H793" i="38"/>
  <c r="H794" i="38"/>
  <c r="H795" i="38"/>
  <c r="H796" i="38"/>
  <c r="H797" i="38"/>
  <c r="H798" i="38"/>
  <c r="H799" i="38"/>
  <c r="H800" i="38"/>
  <c r="H801" i="38"/>
  <c r="H802" i="38"/>
  <c r="H803" i="38"/>
  <c r="H804" i="38"/>
  <c r="H805" i="38"/>
  <c r="H806" i="38"/>
  <c r="H807" i="38"/>
  <c r="H808" i="38"/>
  <c r="H809" i="38"/>
  <c r="H810" i="38"/>
  <c r="H811" i="38"/>
  <c r="H812" i="38"/>
  <c r="H813" i="38"/>
  <c r="H814" i="38"/>
  <c r="H815" i="38"/>
  <c r="H816" i="38"/>
  <c r="H817" i="38"/>
  <c r="H818" i="38"/>
  <c r="H819" i="38"/>
  <c r="H820" i="38"/>
  <c r="H821" i="38"/>
  <c r="H822" i="38"/>
  <c r="H823" i="38"/>
  <c r="H824" i="38"/>
  <c r="H825" i="38"/>
  <c r="H826" i="38"/>
  <c r="H827" i="38"/>
  <c r="H828" i="38"/>
  <c r="H829" i="38"/>
  <c r="H830" i="38"/>
  <c r="H831" i="38"/>
  <c r="H832" i="38"/>
  <c r="H833" i="38"/>
  <c r="H834" i="38"/>
  <c r="H835" i="38"/>
  <c r="H836" i="38"/>
  <c r="H837" i="38"/>
  <c r="H838" i="38"/>
  <c r="H839" i="38"/>
  <c r="H840" i="38"/>
  <c r="H841" i="38"/>
  <c r="H842" i="38"/>
  <c r="H843" i="38"/>
  <c r="H844" i="38"/>
  <c r="H845" i="38"/>
  <c r="H846" i="38"/>
  <c r="H847" i="38"/>
  <c r="H848" i="38"/>
  <c r="H849" i="38"/>
  <c r="H850" i="38"/>
  <c r="H851" i="38"/>
  <c r="H852" i="38"/>
  <c r="H853" i="38"/>
  <c r="H854" i="38"/>
  <c r="H855" i="38"/>
  <c r="H856" i="38"/>
  <c r="H857" i="38"/>
  <c r="H858" i="38"/>
  <c r="H859" i="38"/>
  <c r="H860" i="38"/>
  <c r="H861" i="38"/>
  <c r="H862" i="38"/>
  <c r="H863" i="38"/>
  <c r="H864" i="38"/>
  <c r="H865" i="38"/>
  <c r="H866" i="38"/>
  <c r="H867" i="38"/>
  <c r="H868" i="38"/>
  <c r="H869" i="38"/>
  <c r="H870" i="38"/>
  <c r="H871" i="38"/>
  <c r="H872" i="38"/>
  <c r="H873" i="38"/>
  <c r="H874" i="38"/>
  <c r="H875" i="38"/>
  <c r="H876" i="38"/>
  <c r="H877" i="38"/>
  <c r="H878" i="38"/>
  <c r="H879" i="38"/>
  <c r="H880" i="38"/>
  <c r="H881" i="38"/>
  <c r="H882" i="38"/>
  <c r="H883" i="38"/>
  <c r="H884" i="38"/>
  <c r="H885" i="38"/>
  <c r="H886" i="38"/>
  <c r="H887" i="38"/>
  <c r="H888" i="38"/>
  <c r="H889" i="38"/>
  <c r="H890" i="38"/>
  <c r="H891" i="38"/>
  <c r="H892" i="38"/>
  <c r="H893" i="38"/>
  <c r="H894" i="38"/>
  <c r="H895" i="38"/>
  <c r="H896" i="38"/>
  <c r="H897" i="38"/>
  <c r="H898" i="38"/>
  <c r="H899" i="38"/>
  <c r="H900" i="38"/>
  <c r="H901" i="38"/>
  <c r="H902" i="38"/>
  <c r="H903" i="38"/>
  <c r="H904" i="38"/>
  <c r="H905" i="38"/>
  <c r="H906" i="38"/>
  <c r="H907" i="38"/>
  <c r="H908" i="38"/>
  <c r="H909" i="38"/>
  <c r="H910" i="38"/>
  <c r="H911" i="38"/>
  <c r="H912" i="38"/>
  <c r="H913" i="38"/>
  <c r="H914" i="38"/>
  <c r="H915" i="38"/>
  <c r="H916" i="38"/>
  <c r="H917" i="38"/>
  <c r="H918" i="38"/>
  <c r="H919" i="38"/>
  <c r="H920" i="38"/>
  <c r="H921" i="38"/>
  <c r="H922" i="38"/>
  <c r="H923" i="38"/>
  <c r="H924" i="38"/>
  <c r="H925" i="38"/>
  <c r="H926" i="38"/>
  <c r="H927" i="38"/>
  <c r="H928" i="38"/>
  <c r="H929" i="38"/>
  <c r="H930" i="38"/>
  <c r="H931" i="38"/>
  <c r="H932" i="38"/>
  <c r="H933" i="38"/>
  <c r="H934" i="38"/>
  <c r="H935" i="38"/>
  <c r="H936" i="38"/>
  <c r="H937" i="38"/>
  <c r="H938" i="38"/>
  <c r="H939" i="38"/>
  <c r="H940" i="38"/>
  <c r="H941" i="38"/>
  <c r="H942" i="38"/>
  <c r="H943" i="38"/>
  <c r="H944" i="38"/>
  <c r="H945" i="38"/>
  <c r="H946" i="38"/>
  <c r="H947" i="38"/>
  <c r="H948" i="38"/>
  <c r="H949" i="38"/>
  <c r="H950" i="38"/>
  <c r="H951" i="38"/>
  <c r="H952" i="38"/>
  <c r="H953" i="38"/>
  <c r="H954" i="38"/>
  <c r="H955" i="38"/>
  <c r="H956" i="38"/>
  <c r="H957" i="38"/>
  <c r="H958" i="38"/>
  <c r="H959" i="38"/>
  <c r="H960" i="38"/>
  <c r="H961" i="38"/>
  <c r="H962" i="38"/>
  <c r="H963" i="38"/>
  <c r="H964" i="38"/>
  <c r="H965" i="38"/>
  <c r="H966" i="38"/>
  <c r="H967" i="38"/>
  <c r="H968" i="38"/>
  <c r="H969" i="38"/>
  <c r="H970" i="38"/>
  <c r="H971" i="38"/>
  <c r="H972" i="38"/>
  <c r="H973" i="38"/>
  <c r="H974" i="38"/>
  <c r="H975" i="38"/>
  <c r="H976" i="38"/>
  <c r="H977" i="38"/>
  <c r="H978" i="38"/>
  <c r="H979" i="38"/>
  <c r="H980" i="38"/>
  <c r="H981" i="38"/>
  <c r="H982" i="38"/>
  <c r="H983" i="38"/>
  <c r="H984" i="38"/>
  <c r="H985" i="38"/>
  <c r="H986" i="38"/>
  <c r="H987" i="38"/>
  <c r="H988" i="38"/>
  <c r="H989" i="38"/>
  <c r="H990" i="38"/>
  <c r="H991" i="38"/>
  <c r="H992" i="38"/>
  <c r="H993" i="38"/>
  <c r="H994" i="38"/>
  <c r="H995" i="38"/>
  <c r="H996" i="38"/>
  <c r="H997" i="38"/>
  <c r="H998" i="38"/>
  <c r="H999" i="38"/>
  <c r="H1000" i="38"/>
  <c r="H1001" i="38"/>
  <c r="H1002" i="38"/>
  <c r="H1003" i="38"/>
  <c r="H1004" i="38"/>
  <c r="H1005" i="38"/>
  <c r="H1006" i="38"/>
  <c r="H1007" i="38"/>
  <c r="H1008" i="38"/>
  <c r="H1009" i="38"/>
  <c r="H1010" i="38"/>
  <c r="H1011" i="38"/>
  <c r="H1012" i="38"/>
  <c r="H1013" i="38"/>
  <c r="H1014" i="38"/>
  <c r="H1015" i="38"/>
  <c r="H1016" i="38"/>
  <c r="H1017" i="38"/>
  <c r="H1018" i="38"/>
  <c r="H1019" i="38"/>
  <c r="H1020" i="38"/>
  <c r="H1021" i="38"/>
  <c r="H1022" i="38"/>
  <c r="H1023" i="38"/>
  <c r="H1024" i="38"/>
  <c r="H1025" i="38"/>
  <c r="H1026" i="38"/>
  <c r="H1027" i="38"/>
  <c r="H1028" i="38"/>
  <c r="H1029" i="38"/>
  <c r="H1030" i="38"/>
  <c r="H1031" i="38"/>
  <c r="H1032" i="38"/>
  <c r="H1033" i="38"/>
  <c r="H1034" i="38"/>
  <c r="H1035" i="38"/>
  <c r="H1036" i="38"/>
  <c r="H1037" i="38"/>
  <c r="H1038" i="38"/>
  <c r="H1039" i="38"/>
  <c r="H1040" i="38"/>
  <c r="H1041" i="38"/>
  <c r="H1042" i="38"/>
  <c r="H1043" i="38"/>
  <c r="H1044" i="38"/>
  <c r="H1045" i="38"/>
  <c r="H1046" i="38"/>
  <c r="H1047" i="38"/>
  <c r="H1048" i="38"/>
  <c r="H1049" i="38"/>
  <c r="H1050" i="38"/>
  <c r="H1051" i="38"/>
  <c r="H1052" i="38"/>
  <c r="H1053" i="38"/>
  <c r="H1054" i="38"/>
  <c r="H1055" i="38"/>
  <c r="H1056" i="38"/>
  <c r="H1057" i="38"/>
  <c r="H1058" i="38"/>
  <c r="H1059" i="38"/>
  <c r="H1060" i="38"/>
  <c r="H1061" i="38"/>
  <c r="H1062" i="38"/>
  <c r="H1063" i="38"/>
  <c r="H1064" i="38"/>
  <c r="H1065" i="38"/>
  <c r="H1066" i="38"/>
  <c r="H1067" i="38"/>
  <c r="H1068" i="38"/>
  <c r="H1069" i="38"/>
  <c r="H1070" i="38"/>
  <c r="H1071" i="38"/>
  <c r="H1072" i="38"/>
  <c r="H1073" i="38"/>
  <c r="H1074" i="38"/>
  <c r="H1075" i="38"/>
  <c r="H1076" i="38"/>
  <c r="H1077" i="38"/>
  <c r="H1078" i="38"/>
  <c r="H1079" i="38"/>
  <c r="H1080" i="38"/>
  <c r="H1081" i="38"/>
  <c r="H1082" i="38"/>
  <c r="H1083" i="38"/>
  <c r="H1084" i="38"/>
  <c r="H1085" i="38"/>
  <c r="H1086" i="38"/>
  <c r="H1087" i="38"/>
  <c r="H1088" i="38"/>
  <c r="H1089" i="38"/>
  <c r="H1090" i="38"/>
  <c r="H1091" i="38"/>
  <c r="H1092" i="38"/>
  <c r="H1093" i="38"/>
  <c r="H1094" i="38"/>
  <c r="H1095" i="38"/>
  <c r="H1096" i="38"/>
  <c r="H1097" i="38"/>
  <c r="H1098" i="38"/>
  <c r="H1099" i="38"/>
  <c r="H1100" i="38"/>
  <c r="H1101" i="38"/>
  <c r="H1102" i="38"/>
  <c r="H1103" i="38"/>
  <c r="H1104" i="38"/>
  <c r="H1105" i="38"/>
  <c r="H1106" i="38"/>
  <c r="H1107" i="38"/>
  <c r="H1108" i="38"/>
  <c r="H1109" i="38"/>
  <c r="H1110" i="38"/>
  <c r="H1111" i="38"/>
  <c r="H1112" i="38"/>
  <c r="H1113" i="38"/>
  <c r="H1114" i="38"/>
  <c r="H1115" i="38"/>
  <c r="H1116" i="38"/>
  <c r="H1117" i="38"/>
  <c r="H1118" i="38"/>
  <c r="H1119" i="38"/>
  <c r="H1120" i="38"/>
  <c r="H1121" i="38"/>
  <c r="H1122" i="38"/>
  <c r="H1123" i="38"/>
  <c r="H1124" i="38"/>
  <c r="H1125" i="38"/>
  <c r="H1126" i="38"/>
  <c r="H1127" i="38"/>
  <c r="H1128" i="38"/>
  <c r="H1129" i="38"/>
  <c r="H1130" i="38"/>
  <c r="H1131" i="38"/>
  <c r="H1132" i="38"/>
  <c r="H1133" i="38"/>
  <c r="H1134" i="38"/>
  <c r="H1135" i="38"/>
  <c r="H1136" i="38"/>
  <c r="H1137" i="38"/>
  <c r="H1138" i="38"/>
  <c r="H1139" i="38"/>
  <c r="H1140" i="38"/>
  <c r="H1141" i="38"/>
  <c r="H1142" i="38"/>
  <c r="H1143" i="38"/>
  <c r="H1144" i="38"/>
  <c r="H1145" i="38"/>
  <c r="H1146" i="38"/>
  <c r="H1147" i="38"/>
  <c r="H1148" i="38"/>
  <c r="H1149" i="38"/>
  <c r="H1150" i="38"/>
  <c r="H1151" i="38"/>
  <c r="H1152" i="38"/>
  <c r="H1153" i="38"/>
  <c r="H1154" i="38"/>
  <c r="H1155" i="38"/>
  <c r="H1156" i="38"/>
  <c r="H1157" i="38"/>
  <c r="H1158" i="38"/>
  <c r="H1159" i="38"/>
  <c r="H1160" i="38"/>
  <c r="H1161" i="38"/>
  <c r="H1162" i="38"/>
  <c r="H1163" i="38"/>
  <c r="H1164" i="38"/>
  <c r="H1165" i="38"/>
  <c r="H1166" i="38"/>
  <c r="H1167" i="38"/>
  <c r="H1168" i="38"/>
  <c r="H1169" i="38"/>
  <c r="H1170" i="38"/>
  <c r="H1171" i="38"/>
  <c r="H1172" i="38"/>
  <c r="H1173" i="38"/>
  <c r="H1174" i="38"/>
  <c r="H1175" i="38"/>
  <c r="H1176" i="38"/>
  <c r="H1177" i="38"/>
  <c r="H1178" i="38"/>
  <c r="H1179" i="38"/>
  <c r="H1180" i="38"/>
  <c r="H1181" i="38"/>
  <c r="H1182" i="38"/>
  <c r="H1183" i="38"/>
  <c r="H1184" i="38"/>
  <c r="H1185" i="38"/>
  <c r="H1186" i="38"/>
  <c r="H1187" i="38"/>
  <c r="H1188" i="38"/>
  <c r="H1189" i="38"/>
  <c r="H1190" i="38"/>
  <c r="H1191" i="38"/>
  <c r="H1192" i="38"/>
  <c r="H1193" i="38"/>
  <c r="H1194" i="38"/>
  <c r="H1195" i="38"/>
  <c r="H1196" i="38"/>
  <c r="H1197" i="38"/>
  <c r="H1198" i="38"/>
  <c r="H1199" i="38"/>
  <c r="H1200" i="38"/>
  <c r="H1201" i="38"/>
  <c r="H1202" i="38"/>
  <c r="H1203" i="38"/>
  <c r="H1204" i="38"/>
  <c r="H1205" i="38"/>
  <c r="H1206" i="38"/>
  <c r="H1207" i="38"/>
  <c r="H1208" i="38"/>
  <c r="H1209" i="38"/>
  <c r="H1210" i="38"/>
  <c r="H1211" i="38"/>
  <c r="H1212" i="38"/>
  <c r="H1213" i="38"/>
  <c r="H1214" i="38"/>
  <c r="H1215" i="38"/>
  <c r="H1216" i="38"/>
  <c r="H1217" i="38"/>
  <c r="H1218" i="38"/>
  <c r="H1219" i="38"/>
  <c r="H1220" i="38"/>
  <c r="H1221" i="38"/>
  <c r="H1222" i="38"/>
  <c r="H1223" i="38"/>
  <c r="H1224" i="38"/>
  <c r="H1225" i="38"/>
  <c r="H1226" i="38"/>
  <c r="H1227" i="38"/>
  <c r="H1228" i="38"/>
  <c r="H1229" i="38"/>
  <c r="H1230" i="38"/>
  <c r="H1231" i="38"/>
  <c r="H1232" i="38"/>
  <c r="H1233" i="38"/>
  <c r="H1234" i="38"/>
  <c r="H1235" i="38"/>
  <c r="H1236" i="38"/>
  <c r="H1237" i="38"/>
  <c r="H1238" i="38"/>
  <c r="H1239" i="38"/>
  <c r="H1240" i="38"/>
  <c r="H1241" i="38"/>
  <c r="H1242" i="38"/>
  <c r="H1243" i="38"/>
  <c r="H1244" i="38"/>
  <c r="H1245" i="38"/>
  <c r="H1246" i="38"/>
  <c r="H1247" i="38"/>
  <c r="H1248" i="38"/>
  <c r="H1249" i="38"/>
  <c r="H1250" i="38"/>
  <c r="H1251" i="38"/>
  <c r="H1252" i="38"/>
  <c r="H1253" i="38"/>
  <c r="H1254" i="38"/>
  <c r="H1255" i="38"/>
  <c r="H1256" i="38"/>
  <c r="H1257" i="38"/>
  <c r="H1258" i="38"/>
  <c r="H1259" i="38"/>
  <c r="H1260" i="38"/>
  <c r="H1261" i="38"/>
  <c r="H1262" i="38"/>
  <c r="H1263" i="38"/>
  <c r="H1264" i="38"/>
  <c r="H1265" i="38"/>
  <c r="H1266" i="38"/>
  <c r="H1267" i="38"/>
  <c r="H1268" i="38"/>
  <c r="H1269" i="38"/>
  <c r="H1270" i="38"/>
  <c r="H1271" i="38"/>
  <c r="H1272" i="38"/>
  <c r="H1273" i="38"/>
  <c r="H1274" i="38"/>
  <c r="H1275" i="38"/>
  <c r="H1276" i="38"/>
  <c r="H1277" i="38"/>
  <c r="H1278" i="38"/>
  <c r="H1279" i="38"/>
  <c r="H1280" i="38"/>
  <c r="H1281" i="38"/>
  <c r="H1282" i="38"/>
  <c r="H1283" i="38"/>
  <c r="H1284" i="38"/>
  <c r="H1285" i="38"/>
  <c r="H1286" i="38"/>
  <c r="H1287" i="38"/>
  <c r="H1288" i="38"/>
  <c r="H1289" i="38"/>
  <c r="H1290" i="38"/>
  <c r="H1291" i="38"/>
  <c r="H1292" i="38"/>
  <c r="H1293" i="38"/>
  <c r="H1294" i="38"/>
  <c r="H1295" i="38"/>
  <c r="H1296" i="38"/>
  <c r="H1297" i="38"/>
  <c r="H1298" i="38"/>
  <c r="H1299" i="38"/>
  <c r="H1300" i="38"/>
  <c r="H1301" i="38"/>
  <c r="H1302" i="38"/>
  <c r="H1303" i="38"/>
  <c r="H1304" i="38"/>
  <c r="H1305" i="38"/>
  <c r="H1306" i="38"/>
  <c r="H1307" i="38"/>
  <c r="H1308" i="38"/>
  <c r="H1309" i="38"/>
  <c r="H1310" i="38"/>
  <c r="H1311" i="38"/>
  <c r="H1312" i="38"/>
  <c r="H1313" i="38"/>
  <c r="H1314" i="38"/>
  <c r="H1315" i="38"/>
  <c r="H1316" i="38"/>
  <c r="H1317" i="38"/>
  <c r="H1318" i="38"/>
  <c r="H1319" i="38"/>
  <c r="H1320" i="38"/>
  <c r="H1321" i="38"/>
  <c r="H1322" i="38"/>
  <c r="H1323" i="38"/>
  <c r="H1324" i="38"/>
  <c r="H1325" i="38"/>
  <c r="H1326" i="38"/>
  <c r="H1327" i="38"/>
  <c r="H1328" i="38"/>
  <c r="H1329" i="38"/>
  <c r="H1330" i="38"/>
  <c r="H1331" i="38"/>
  <c r="H1332" i="38"/>
  <c r="H1333" i="38"/>
  <c r="H1334" i="38"/>
  <c r="H1335" i="38"/>
  <c r="H1336" i="38"/>
  <c r="H1337" i="38"/>
  <c r="H1338" i="38"/>
  <c r="H1339" i="38"/>
  <c r="H1340" i="38"/>
  <c r="H1341" i="38"/>
  <c r="H1342" i="38"/>
  <c r="H1343" i="38"/>
  <c r="H1344" i="38"/>
  <c r="H1345" i="38"/>
  <c r="H1346" i="38"/>
  <c r="H1347" i="38"/>
  <c r="H1348" i="38"/>
  <c r="H1349" i="38"/>
  <c r="H1350" i="38"/>
  <c r="H1351" i="38"/>
  <c r="H1352" i="38"/>
  <c r="H1353" i="38"/>
  <c r="H1354" i="38"/>
  <c r="H1355" i="38"/>
  <c r="H1356" i="38"/>
  <c r="H1357" i="38"/>
  <c r="H1358" i="38"/>
  <c r="H1359" i="38"/>
  <c r="H1360" i="38"/>
  <c r="H1361" i="38"/>
  <c r="H1362" i="38"/>
  <c r="H1363" i="38"/>
  <c r="H1364" i="38"/>
  <c r="H1365" i="38"/>
  <c r="H1366" i="38"/>
  <c r="H1367" i="38"/>
  <c r="H1368" i="38"/>
  <c r="H1369" i="38"/>
  <c r="H1370" i="38"/>
  <c r="H1371" i="38"/>
  <c r="H1372" i="38"/>
  <c r="H1373" i="38"/>
  <c r="H1374" i="38"/>
  <c r="H1375" i="38"/>
  <c r="H1376" i="38"/>
  <c r="H1377" i="38"/>
  <c r="H1378" i="38"/>
  <c r="H1379" i="38"/>
  <c r="H1380" i="38"/>
  <c r="H1381" i="38"/>
  <c r="H1382" i="38"/>
  <c r="H1383" i="38"/>
  <c r="H1384" i="38"/>
  <c r="H1385" i="38"/>
  <c r="H1386" i="38"/>
  <c r="H1387" i="38"/>
  <c r="H1388" i="38"/>
  <c r="H1389" i="38"/>
  <c r="H1390" i="38"/>
  <c r="H1391" i="38"/>
  <c r="H1392" i="38"/>
  <c r="H1393" i="38"/>
  <c r="H1394" i="38"/>
  <c r="H1395" i="38"/>
  <c r="H1396" i="38"/>
  <c r="H1397" i="38"/>
  <c r="H1398" i="38"/>
  <c r="H1399" i="38"/>
  <c r="H1400" i="38"/>
  <c r="H1401" i="38"/>
  <c r="H1402" i="38"/>
  <c r="H1403" i="38"/>
  <c r="H1404" i="38"/>
  <c r="H1405" i="38"/>
  <c r="H1406" i="38"/>
  <c r="H1407" i="38"/>
  <c r="H1408" i="38"/>
  <c r="H1409" i="38"/>
  <c r="H1410" i="38"/>
  <c r="H1411" i="38"/>
  <c r="H1412" i="38"/>
  <c r="H1413" i="38"/>
  <c r="H1414" i="38"/>
  <c r="H1415" i="38"/>
  <c r="H1416" i="38"/>
  <c r="H1417" i="38"/>
  <c r="H1418" i="38"/>
  <c r="H1419" i="38"/>
  <c r="H1420" i="38"/>
  <c r="H1421" i="38"/>
  <c r="H1422" i="38"/>
  <c r="H1423" i="38"/>
  <c r="H1424" i="38"/>
  <c r="H1425" i="38"/>
  <c r="H1426" i="38"/>
  <c r="H1427" i="38"/>
  <c r="H1428" i="38"/>
  <c r="H1429" i="38"/>
  <c r="H1430" i="38"/>
  <c r="H1431" i="38"/>
  <c r="H1432" i="38"/>
  <c r="H1433" i="38"/>
  <c r="H1434" i="38"/>
  <c r="H1435" i="38"/>
  <c r="H1436" i="38"/>
  <c r="H1437" i="38"/>
  <c r="H1438" i="38"/>
  <c r="H1439" i="38"/>
  <c r="H1440" i="38"/>
  <c r="H1441" i="38"/>
  <c r="H1442" i="38"/>
  <c r="H1443" i="38"/>
  <c r="H1444" i="38"/>
  <c r="H1445" i="38"/>
  <c r="H1446" i="38"/>
  <c r="H1447" i="38"/>
  <c r="H1448" i="38"/>
  <c r="H1449" i="38"/>
  <c r="H1450" i="38"/>
  <c r="H1451" i="38"/>
  <c r="H1452" i="38"/>
  <c r="H1453" i="38"/>
  <c r="H1454" i="38"/>
  <c r="H1455" i="38"/>
  <c r="H1456" i="38"/>
  <c r="H1457" i="38"/>
  <c r="H1458" i="38"/>
  <c r="H1459" i="38"/>
  <c r="H1460" i="38"/>
  <c r="H1461" i="38"/>
  <c r="H1462" i="38"/>
  <c r="H1463" i="38"/>
  <c r="H1464" i="38"/>
  <c r="H1465" i="38"/>
  <c r="H1466" i="38"/>
  <c r="H1467" i="38"/>
  <c r="H1468" i="38"/>
  <c r="H1469" i="38"/>
  <c r="H1470" i="38"/>
  <c r="H1471" i="38"/>
  <c r="H1472" i="38"/>
  <c r="H1473" i="38"/>
  <c r="H1474" i="38"/>
  <c r="H1475" i="38"/>
  <c r="H1476" i="38"/>
  <c r="H1477" i="38"/>
  <c r="H1478" i="38"/>
  <c r="H1479" i="38"/>
  <c r="H1480" i="38"/>
  <c r="H1481" i="38"/>
  <c r="H1482" i="38"/>
  <c r="H1483" i="38"/>
  <c r="H1484" i="38"/>
  <c r="H1485" i="38"/>
  <c r="H1486" i="38"/>
  <c r="H1487" i="38"/>
  <c r="H1488" i="38"/>
  <c r="H1489" i="38"/>
  <c r="H1490" i="38"/>
  <c r="H1491" i="38"/>
  <c r="H1492" i="38"/>
  <c r="H1493" i="38"/>
  <c r="H1494" i="38"/>
  <c r="H1495" i="38"/>
  <c r="H1496" i="38"/>
  <c r="H1497" i="38"/>
  <c r="H1498" i="38"/>
  <c r="H1499" i="38"/>
  <c r="H1500" i="38"/>
  <c r="H1501" i="38"/>
  <c r="H1502" i="38"/>
  <c r="H1503" i="38"/>
  <c r="H1504" i="38"/>
  <c r="H1505" i="38"/>
  <c r="H1506" i="38"/>
  <c r="H1507" i="38"/>
  <c r="H1508" i="38"/>
  <c r="H1509" i="38"/>
  <c r="H1510" i="38"/>
  <c r="H1511" i="38"/>
  <c r="H1512" i="38"/>
  <c r="H1513" i="38"/>
  <c r="H1514" i="38"/>
  <c r="H1515" i="38"/>
  <c r="H1516" i="38"/>
  <c r="H1517" i="38"/>
  <c r="H1518" i="38"/>
  <c r="H1519" i="38"/>
  <c r="H1520" i="38"/>
  <c r="H1521" i="38"/>
  <c r="H1522" i="38"/>
  <c r="H1523" i="38"/>
  <c r="H1524" i="38"/>
  <c r="H1525" i="38"/>
  <c r="H1526" i="38"/>
  <c r="H1527" i="38"/>
  <c r="H1528" i="38"/>
  <c r="H1529" i="38"/>
  <c r="H1530" i="38"/>
  <c r="H1531" i="38"/>
  <c r="H1532" i="38"/>
  <c r="H1533" i="38"/>
  <c r="H1534" i="38"/>
  <c r="H1535" i="38"/>
  <c r="H1536" i="38"/>
  <c r="H1537" i="38"/>
  <c r="H1538" i="38"/>
  <c r="H1539" i="38"/>
  <c r="H1540" i="38"/>
  <c r="H1541" i="38"/>
  <c r="H1542" i="38"/>
  <c r="H1543" i="38"/>
  <c r="H1544" i="38"/>
  <c r="H1545" i="38"/>
  <c r="H1546" i="38"/>
  <c r="H1547" i="38"/>
  <c r="H1548" i="38"/>
  <c r="H1549" i="38"/>
  <c r="H1550" i="38"/>
  <c r="H1551" i="38"/>
  <c r="H1552" i="38"/>
  <c r="H1553" i="38"/>
  <c r="H1554" i="38"/>
  <c r="H1555" i="38"/>
  <c r="H1556" i="38"/>
  <c r="H1557" i="38"/>
  <c r="H1558" i="38"/>
  <c r="H1559" i="38"/>
  <c r="H1560" i="38"/>
  <c r="H1561" i="38"/>
  <c r="H1562" i="38"/>
  <c r="H1563" i="38"/>
  <c r="H1564" i="38"/>
  <c r="H1565" i="38"/>
  <c r="H1566" i="38"/>
  <c r="H1567" i="38"/>
  <c r="H1568" i="38"/>
  <c r="H1569" i="38"/>
  <c r="H1570" i="38"/>
  <c r="H1571" i="38"/>
  <c r="H1572" i="38"/>
  <c r="H1573" i="38"/>
  <c r="H1574" i="38"/>
  <c r="H1575" i="38"/>
  <c r="H1576" i="38"/>
  <c r="H1577" i="38"/>
  <c r="H1578" i="38"/>
  <c r="H1579" i="38"/>
  <c r="H1580" i="38"/>
  <c r="H1581" i="38"/>
  <c r="H1582" i="38"/>
  <c r="H1583" i="38"/>
  <c r="H1584" i="38"/>
  <c r="H1585" i="38"/>
  <c r="H1586" i="38"/>
  <c r="H1587" i="38"/>
  <c r="H1588" i="38"/>
  <c r="H1589" i="38"/>
  <c r="H1590" i="38"/>
  <c r="H1591" i="38"/>
  <c r="H1592" i="38"/>
  <c r="H1593" i="38"/>
  <c r="H1594" i="38"/>
  <c r="H1595" i="38"/>
  <c r="H1596" i="38"/>
  <c r="H1597" i="38"/>
  <c r="H1598" i="38"/>
  <c r="H1599" i="38"/>
  <c r="H1600" i="38"/>
  <c r="H1601" i="38"/>
  <c r="H1602" i="38"/>
  <c r="H1603" i="38"/>
  <c r="H1604" i="38"/>
  <c r="H1605" i="38"/>
  <c r="H1606" i="38"/>
  <c r="H1607" i="38"/>
  <c r="H1608" i="38"/>
  <c r="H1609" i="38"/>
  <c r="H1610" i="38"/>
  <c r="H1611" i="38"/>
  <c r="H1612" i="38"/>
  <c r="H1613" i="38"/>
  <c r="H1614" i="38"/>
  <c r="H1615" i="38"/>
  <c r="H1616" i="38"/>
  <c r="H1617" i="38"/>
  <c r="H1618" i="38"/>
  <c r="H1619" i="38"/>
  <c r="H1620" i="38"/>
  <c r="H1621" i="38"/>
  <c r="H1622" i="38"/>
  <c r="H1623" i="38"/>
  <c r="H1624" i="38"/>
  <c r="H1625" i="38"/>
  <c r="H1626" i="38"/>
  <c r="H1627" i="38"/>
  <c r="H1628" i="38"/>
  <c r="H1629" i="38"/>
  <c r="H1630" i="38"/>
  <c r="H1631" i="38"/>
  <c r="H1632" i="38"/>
  <c r="H1633" i="38"/>
  <c r="H1634" i="38"/>
  <c r="H1635" i="38"/>
  <c r="H1636" i="38"/>
  <c r="H1637" i="38"/>
  <c r="H1638" i="38"/>
  <c r="H1639" i="38"/>
  <c r="H1640" i="38"/>
  <c r="H1641" i="38"/>
  <c r="H1642" i="38"/>
  <c r="H1643" i="38"/>
  <c r="H1644" i="38"/>
  <c r="H1645" i="38"/>
  <c r="H1646" i="38"/>
  <c r="H1647" i="38"/>
  <c r="H1648" i="38"/>
  <c r="H1649" i="38"/>
  <c r="H1650" i="38"/>
  <c r="H1651" i="38"/>
  <c r="H1652" i="38"/>
  <c r="H1653" i="38"/>
  <c r="H1654" i="38"/>
  <c r="H1655" i="38"/>
  <c r="H1656" i="38"/>
  <c r="H1657" i="38"/>
  <c r="H1658" i="38"/>
  <c r="H1659" i="38"/>
  <c r="H1660" i="38"/>
  <c r="H1661" i="38"/>
  <c r="H1662" i="38"/>
  <c r="H1663" i="38"/>
  <c r="H1664" i="38"/>
  <c r="H1665" i="38"/>
  <c r="H1666" i="38"/>
  <c r="H1667" i="38"/>
  <c r="H1668" i="38"/>
  <c r="H1669" i="38"/>
  <c r="H1670" i="38"/>
  <c r="H1671" i="38"/>
  <c r="H1672" i="38"/>
  <c r="H1673" i="38"/>
  <c r="H1674" i="38"/>
  <c r="H1675" i="38"/>
  <c r="H1676" i="38"/>
  <c r="H1677" i="38"/>
  <c r="H1678" i="38"/>
  <c r="H1679" i="38"/>
  <c r="H1680" i="38"/>
  <c r="H1681" i="38"/>
  <c r="H1682" i="38"/>
  <c r="H1683" i="38"/>
  <c r="H1684" i="38"/>
  <c r="H1685" i="38"/>
  <c r="H1686" i="38"/>
  <c r="H1687" i="38"/>
  <c r="H1688" i="38"/>
  <c r="H1689" i="38"/>
  <c r="H1690" i="38"/>
  <c r="H1691" i="38"/>
  <c r="H1692" i="38"/>
  <c r="H1693" i="38"/>
  <c r="H1694" i="38"/>
  <c r="H1695" i="38"/>
  <c r="H1696" i="38"/>
  <c r="H1697" i="38"/>
  <c r="H1698" i="38"/>
  <c r="H1699" i="38"/>
  <c r="H1700" i="38"/>
  <c r="H1701" i="38"/>
  <c r="H1702" i="38"/>
  <c r="H1703" i="38"/>
  <c r="H1704" i="38"/>
  <c r="H1705" i="38"/>
  <c r="H1706" i="38"/>
  <c r="H1707" i="38"/>
  <c r="H1708" i="38"/>
  <c r="H1709" i="38"/>
  <c r="H1710" i="38"/>
  <c r="H1711" i="38"/>
  <c r="H1712" i="38"/>
  <c r="H1713" i="38"/>
  <c r="H1714" i="38"/>
  <c r="H1715" i="38"/>
  <c r="H1716" i="38"/>
  <c r="H1717" i="38"/>
  <c r="H1718" i="38"/>
  <c r="H1719" i="38"/>
  <c r="H1720" i="38"/>
  <c r="H1721" i="38"/>
  <c r="H1722" i="38"/>
  <c r="H1723" i="38"/>
  <c r="H1724" i="38"/>
  <c r="H1725" i="38"/>
  <c r="H1726" i="38"/>
  <c r="H1727" i="38"/>
  <c r="H1728" i="38"/>
  <c r="H1729" i="38"/>
  <c r="H1730" i="38"/>
  <c r="H1731" i="38"/>
  <c r="H1732" i="38"/>
  <c r="H1733" i="38"/>
  <c r="H1734" i="38"/>
  <c r="H1735" i="38"/>
  <c r="H1736" i="38"/>
  <c r="H1737" i="38"/>
  <c r="H1738" i="38"/>
  <c r="H1739" i="38"/>
  <c r="H1740" i="38"/>
  <c r="H1741" i="38"/>
  <c r="H1742" i="38"/>
  <c r="H1743" i="38"/>
  <c r="H1744" i="38"/>
  <c r="H1745" i="38"/>
  <c r="H1746" i="38"/>
  <c r="H1747" i="38"/>
  <c r="H1748" i="38"/>
  <c r="H1749" i="38"/>
  <c r="H1750" i="38"/>
  <c r="H1751" i="38"/>
  <c r="H1752" i="38"/>
  <c r="H1753" i="38"/>
  <c r="H1754" i="38"/>
  <c r="H1755" i="38"/>
  <c r="H1756" i="38"/>
  <c r="H1757" i="38"/>
  <c r="H1758" i="38"/>
  <c r="H1759" i="38"/>
  <c r="H1760" i="38"/>
  <c r="H1761" i="38"/>
  <c r="H1762" i="38"/>
  <c r="H1763" i="38"/>
  <c r="H1764" i="38"/>
  <c r="H1765" i="38"/>
  <c r="H1766" i="38"/>
  <c r="H1767" i="38"/>
  <c r="H1768" i="38"/>
  <c r="H1769" i="38"/>
  <c r="H1770" i="38"/>
  <c r="H1771" i="38"/>
  <c r="H1772" i="38"/>
  <c r="H1773" i="38"/>
  <c r="H1774" i="38"/>
  <c r="H1775" i="38"/>
  <c r="H1776" i="38"/>
  <c r="H1777" i="38"/>
  <c r="H1778" i="38"/>
  <c r="H1779" i="38"/>
  <c r="H1780" i="38"/>
  <c r="H1781" i="38"/>
  <c r="H1782" i="38"/>
  <c r="H1783" i="38"/>
  <c r="H1784" i="38"/>
  <c r="H1785" i="38"/>
  <c r="H1786" i="38"/>
  <c r="H1787" i="38"/>
  <c r="H1788" i="38"/>
  <c r="H1789" i="38"/>
  <c r="H1790" i="38"/>
  <c r="H1791" i="38"/>
  <c r="H1792" i="38"/>
  <c r="H1793" i="38"/>
  <c r="H1794" i="38"/>
  <c r="H1795" i="38"/>
  <c r="H1796" i="38"/>
  <c r="H1797" i="38"/>
  <c r="H1798" i="38"/>
  <c r="H1799" i="38"/>
  <c r="H1800" i="38"/>
  <c r="H1801" i="38"/>
  <c r="H1802" i="38"/>
  <c r="H1803" i="38"/>
  <c r="H1804" i="38"/>
  <c r="H1805" i="38"/>
  <c r="H1806" i="38"/>
  <c r="H1807" i="38"/>
  <c r="H1808" i="38"/>
  <c r="H1809" i="38"/>
  <c r="H1810" i="38"/>
  <c r="H1811" i="38"/>
  <c r="H1812" i="38"/>
  <c r="H1813" i="38"/>
  <c r="H1814" i="38"/>
  <c r="H1815" i="38"/>
  <c r="H1816" i="38"/>
  <c r="H1817" i="38"/>
  <c r="H1818" i="38"/>
  <c r="H1819" i="38"/>
  <c r="H1820" i="38"/>
  <c r="H1821" i="38"/>
  <c r="H1822" i="38"/>
  <c r="H1823" i="38"/>
  <c r="H1824" i="38"/>
  <c r="H1825" i="38"/>
  <c r="H1826" i="38"/>
  <c r="H1827" i="38"/>
  <c r="H1828" i="38"/>
  <c r="H1829" i="38"/>
  <c r="H1830" i="38"/>
  <c r="H1831" i="38"/>
  <c r="H1832" i="38"/>
  <c r="H1833" i="38"/>
  <c r="H1834" i="38"/>
  <c r="H1835" i="38"/>
  <c r="H1836" i="38"/>
  <c r="H1837" i="38"/>
  <c r="H1838" i="38"/>
  <c r="H1839" i="38"/>
  <c r="H1840" i="38"/>
  <c r="H1841" i="38"/>
  <c r="H1842" i="38"/>
  <c r="H1843" i="38"/>
  <c r="H1844" i="38"/>
  <c r="H1845" i="38"/>
  <c r="H1846" i="38"/>
  <c r="H1847" i="38"/>
  <c r="H1848" i="38"/>
  <c r="H1849" i="38"/>
  <c r="H1850" i="38"/>
  <c r="H1851" i="38"/>
  <c r="H1852" i="38"/>
  <c r="H1853" i="38"/>
  <c r="H1854" i="38"/>
  <c r="H1855" i="38"/>
  <c r="H1856" i="38"/>
  <c r="H1857" i="38"/>
  <c r="H1858" i="38"/>
  <c r="H1859" i="38"/>
  <c r="H1860" i="38"/>
  <c r="H1861" i="38"/>
  <c r="H1862" i="38"/>
  <c r="H1863" i="38"/>
  <c r="H1864" i="38"/>
  <c r="H1865" i="38"/>
  <c r="H1866" i="38"/>
  <c r="H1867" i="38"/>
  <c r="H1868" i="38"/>
  <c r="H1869" i="38"/>
  <c r="H1870" i="38"/>
  <c r="H1871" i="38"/>
  <c r="H1872" i="38"/>
  <c r="H1873" i="38"/>
  <c r="H1874" i="38"/>
  <c r="H1875" i="38"/>
  <c r="H1876" i="38"/>
  <c r="H1877" i="38"/>
  <c r="H1878" i="38"/>
  <c r="H1879" i="38"/>
  <c r="H1880" i="38"/>
  <c r="H1881" i="38"/>
  <c r="H1882" i="38"/>
  <c r="H1883" i="38"/>
  <c r="H1884" i="38"/>
  <c r="H1885" i="38"/>
  <c r="H1886" i="38"/>
  <c r="H1887" i="38"/>
  <c r="H1888" i="38"/>
  <c r="H1889" i="38"/>
  <c r="H1890" i="38"/>
  <c r="H1891" i="38"/>
  <c r="H1892" i="38"/>
  <c r="H1893" i="38"/>
  <c r="H1894" i="38"/>
  <c r="H1895" i="38"/>
  <c r="H1896" i="38"/>
  <c r="H1897" i="38"/>
  <c r="H1898" i="38"/>
  <c r="H1899" i="38"/>
  <c r="H1900" i="38"/>
  <c r="H1901" i="38"/>
  <c r="H1902" i="38"/>
  <c r="H1903" i="38"/>
  <c r="H1904" i="38"/>
  <c r="H1905" i="38"/>
  <c r="H1906" i="38"/>
  <c r="H1907" i="38"/>
  <c r="H1908" i="38"/>
  <c r="H1909" i="38"/>
  <c r="H1910" i="38"/>
  <c r="H1911" i="38"/>
  <c r="H1912" i="38"/>
  <c r="H1913" i="38"/>
  <c r="H1914" i="38"/>
  <c r="H1915" i="38"/>
  <c r="H1916" i="38"/>
  <c r="H1917" i="38"/>
  <c r="H1918" i="38"/>
  <c r="H1919" i="38"/>
  <c r="H1920" i="38"/>
  <c r="H1921" i="38"/>
  <c r="H1922" i="38"/>
  <c r="H1923" i="38"/>
  <c r="H1924" i="38"/>
  <c r="H1925" i="38"/>
  <c r="H1926" i="38"/>
  <c r="H1927" i="38"/>
  <c r="H1928" i="38"/>
  <c r="H1929" i="38"/>
  <c r="H1930" i="38"/>
  <c r="H1931" i="38"/>
  <c r="H1932" i="38"/>
  <c r="H1933" i="38"/>
  <c r="H1934" i="38"/>
  <c r="H1935" i="38"/>
  <c r="H1936" i="38"/>
  <c r="H1937" i="38"/>
  <c r="H1938" i="38"/>
  <c r="H1939" i="38"/>
  <c r="H1940" i="38"/>
  <c r="H1941" i="38"/>
  <c r="H1942" i="38"/>
  <c r="H1943" i="38"/>
  <c r="H1944" i="38"/>
  <c r="H1945" i="38"/>
  <c r="H1946" i="38"/>
  <c r="H1947" i="38"/>
  <c r="H1948" i="38"/>
  <c r="H1949" i="38"/>
  <c r="H1950" i="38"/>
  <c r="H1951" i="38"/>
  <c r="H1952" i="38"/>
  <c r="H1953" i="38"/>
  <c r="H1954" i="38"/>
  <c r="H1955" i="38"/>
  <c r="H1956" i="38"/>
  <c r="H1957" i="38"/>
  <c r="H1958" i="38"/>
  <c r="H1959" i="38"/>
  <c r="H1960" i="38"/>
  <c r="H1961" i="38"/>
  <c r="H1962" i="38"/>
  <c r="H1963" i="38"/>
  <c r="H1964" i="38"/>
  <c r="H1965" i="38"/>
  <c r="H1966" i="38"/>
  <c r="H1967" i="38"/>
  <c r="H1968" i="38"/>
  <c r="H1969" i="38"/>
  <c r="H1970" i="38"/>
  <c r="H1971" i="38"/>
  <c r="H1972" i="38"/>
  <c r="H1973" i="38"/>
  <c r="H1974" i="38"/>
  <c r="H1975" i="38"/>
  <c r="H1976" i="38"/>
  <c r="H1977" i="38"/>
  <c r="H1978" i="38"/>
  <c r="H1979" i="38"/>
  <c r="H1980" i="38"/>
  <c r="H1981" i="38"/>
  <c r="H1982" i="38"/>
  <c r="H1983" i="38"/>
  <c r="H1984" i="38"/>
  <c r="H1985" i="38"/>
  <c r="H1986" i="38"/>
  <c r="H1987" i="38"/>
  <c r="H1988" i="38"/>
  <c r="H1989" i="38"/>
  <c r="H1990" i="38"/>
  <c r="H1991" i="38"/>
  <c r="H1992" i="38"/>
  <c r="H1993" i="38"/>
  <c r="H1994" i="38"/>
  <c r="H1995" i="38"/>
  <c r="H1996" i="38"/>
  <c r="H1997" i="38"/>
  <c r="H1998" i="38"/>
  <c r="H1999" i="38"/>
  <c r="H2000" i="38"/>
  <c r="H2001" i="38"/>
  <c r="H2002" i="38"/>
  <c r="H2003" i="38"/>
  <c r="H2004" i="38"/>
  <c r="H2005" i="38"/>
  <c r="H2006" i="38"/>
  <c r="H2007" i="38"/>
  <c r="H2008" i="38"/>
  <c r="H2009" i="38"/>
  <c r="H2010" i="38"/>
  <c r="H2011" i="38"/>
  <c r="H2012" i="38"/>
  <c r="H2013" i="38"/>
  <c r="H2014" i="38"/>
  <c r="H2015" i="38"/>
  <c r="H2016" i="38"/>
  <c r="H2017" i="38"/>
  <c r="H2018" i="38"/>
  <c r="H2019" i="38"/>
  <c r="H2020" i="38"/>
  <c r="H2021" i="38"/>
  <c r="H2022" i="38"/>
  <c r="H2023" i="38"/>
  <c r="H2024" i="38"/>
  <c r="H2025" i="38"/>
  <c r="H2026" i="38"/>
  <c r="H2027" i="38"/>
  <c r="H2028" i="38"/>
  <c r="H2029" i="38"/>
  <c r="H2030" i="38"/>
  <c r="H2031" i="38"/>
  <c r="H2032" i="38"/>
  <c r="H2033" i="38"/>
  <c r="H2034" i="38"/>
  <c r="H2035" i="38"/>
  <c r="H2036" i="38"/>
  <c r="H2037" i="38"/>
  <c r="H2038" i="38"/>
  <c r="H2039" i="38"/>
  <c r="H2040" i="38"/>
  <c r="H2041" i="38"/>
  <c r="H2042" i="38"/>
  <c r="H2043" i="38"/>
  <c r="H2044" i="38"/>
  <c r="H2045" i="38"/>
  <c r="H2046" i="38"/>
  <c r="H2047" i="38"/>
  <c r="H2048" i="38"/>
  <c r="H2049" i="38"/>
  <c r="H2050" i="38"/>
  <c r="H2051" i="38"/>
  <c r="H2052" i="38"/>
  <c r="H2053" i="38"/>
  <c r="H2054" i="38"/>
  <c r="H2055" i="38"/>
  <c r="H2056" i="38"/>
  <c r="H2057" i="38"/>
  <c r="H2058" i="38"/>
  <c r="H2059" i="38"/>
  <c r="H2060" i="38"/>
  <c r="H2061" i="38"/>
  <c r="H2062" i="38"/>
  <c r="H2063" i="38"/>
  <c r="H2064" i="38"/>
  <c r="H2065" i="38"/>
  <c r="H2066" i="38"/>
  <c r="H2067" i="38"/>
  <c r="H2068" i="38"/>
  <c r="H2069" i="38"/>
  <c r="H2070" i="38"/>
  <c r="H2071" i="38"/>
  <c r="H2072" i="38"/>
  <c r="H2073" i="38"/>
  <c r="H2074" i="38"/>
  <c r="H2075" i="38"/>
  <c r="H2076" i="38"/>
  <c r="H2077" i="38"/>
  <c r="H2078" i="38"/>
  <c r="H2079" i="38"/>
  <c r="H2080" i="38"/>
  <c r="H2081" i="38"/>
  <c r="H2082" i="38"/>
  <c r="H2083" i="38"/>
  <c r="H2084" i="38"/>
  <c r="H2085" i="38"/>
  <c r="H2086" i="38"/>
  <c r="H2087" i="38"/>
  <c r="H2088" i="38"/>
  <c r="H2089" i="38"/>
  <c r="H2090" i="38"/>
  <c r="H2091" i="38"/>
  <c r="H2092" i="38"/>
  <c r="H2093" i="38"/>
  <c r="H2094" i="38"/>
  <c r="H2095" i="38"/>
  <c r="H2096" i="38"/>
  <c r="H2097" i="38"/>
  <c r="H2098" i="38"/>
  <c r="H2099" i="38"/>
  <c r="H2100" i="38"/>
  <c r="H2101" i="38"/>
  <c r="H2102" i="38"/>
  <c r="H2103" i="38"/>
  <c r="H2104" i="38"/>
  <c r="H2105" i="38"/>
  <c r="H2106" i="38"/>
  <c r="H2107" i="38"/>
  <c r="H2108" i="38"/>
  <c r="H2109" i="38"/>
  <c r="H2110" i="38"/>
  <c r="H2111" i="38"/>
  <c r="H2112" i="38"/>
  <c r="H2113" i="38"/>
  <c r="H2114" i="38"/>
  <c r="H2115" i="38"/>
  <c r="H2116" i="38"/>
  <c r="H2117" i="38"/>
  <c r="H2118" i="38"/>
  <c r="H2119" i="38"/>
  <c r="H2120" i="38"/>
  <c r="H2121" i="38"/>
  <c r="H2122" i="38"/>
  <c r="H2123" i="38"/>
  <c r="H2124" i="38"/>
  <c r="H2125" i="38"/>
  <c r="H2126" i="38"/>
  <c r="H2127" i="38"/>
  <c r="H2128" i="38"/>
  <c r="H2129" i="38"/>
  <c r="H2130" i="38"/>
  <c r="H2131" i="38"/>
  <c r="H2132" i="38"/>
  <c r="H2133" i="38"/>
  <c r="H2134" i="38"/>
  <c r="H2135" i="38"/>
  <c r="H2136" i="38"/>
  <c r="H2137" i="38"/>
  <c r="H2138" i="38"/>
  <c r="H2139" i="38"/>
  <c r="H2140" i="38"/>
  <c r="H2141" i="38"/>
  <c r="H2142" i="38"/>
  <c r="H2143" i="38"/>
  <c r="H2144" i="38"/>
  <c r="H2145" i="38"/>
  <c r="H2146" i="38"/>
  <c r="H2147" i="38"/>
  <c r="H2148" i="38"/>
  <c r="H2149" i="38"/>
  <c r="H2150" i="38"/>
  <c r="H2151" i="38"/>
  <c r="H2152" i="38"/>
  <c r="H2153" i="38"/>
  <c r="H2154" i="38"/>
  <c r="H2155" i="38"/>
  <c r="H2156" i="38"/>
  <c r="H2157" i="38"/>
  <c r="H2158" i="38"/>
  <c r="H2159" i="38"/>
  <c r="H2160" i="38"/>
  <c r="H2161" i="38"/>
  <c r="H2162" i="38"/>
  <c r="H2163" i="38"/>
  <c r="H2164" i="38"/>
  <c r="H2165" i="38"/>
  <c r="H2166" i="38"/>
  <c r="H2167" i="38"/>
  <c r="H2168" i="38"/>
  <c r="H2169" i="38"/>
  <c r="H2170" i="38"/>
  <c r="H2171" i="38"/>
  <c r="H2172" i="38"/>
  <c r="H2173" i="38"/>
  <c r="H2174" i="38"/>
  <c r="H2175" i="38"/>
  <c r="H2176" i="38"/>
  <c r="H2177" i="38"/>
  <c r="H2178" i="38"/>
  <c r="H2179" i="38"/>
  <c r="H2180" i="38"/>
  <c r="H2181" i="38"/>
  <c r="H2182" i="38"/>
  <c r="H2183" i="38"/>
  <c r="H2184" i="38"/>
  <c r="H2185" i="38"/>
  <c r="H2186" i="38"/>
  <c r="H2187" i="38"/>
  <c r="H2188" i="38"/>
  <c r="H2189" i="38"/>
  <c r="H2190" i="38"/>
  <c r="H2191" i="38"/>
  <c r="H2192" i="38"/>
  <c r="H2193" i="38"/>
  <c r="H2194" i="38"/>
  <c r="H2195" i="38"/>
  <c r="H2196" i="38"/>
  <c r="H2197" i="38"/>
  <c r="H2198" i="38"/>
  <c r="H2199" i="38"/>
  <c r="H2200" i="38"/>
  <c r="H2201" i="38"/>
  <c r="H2202" i="38"/>
  <c r="H2203" i="38"/>
  <c r="H2204" i="38"/>
  <c r="H2205" i="38"/>
  <c r="H2206" i="38"/>
  <c r="H2207" i="38"/>
  <c r="H2208" i="38"/>
  <c r="H2209" i="38"/>
  <c r="H2210" i="38"/>
  <c r="H2211" i="38"/>
  <c r="H2212" i="38"/>
  <c r="H2213" i="38"/>
  <c r="H2214" i="38"/>
  <c r="H2215" i="38"/>
  <c r="H2216" i="38"/>
  <c r="H2217" i="38"/>
  <c r="H2218" i="38"/>
  <c r="H2219" i="38"/>
  <c r="H2220" i="38"/>
  <c r="H2221" i="38"/>
  <c r="H2222" i="38"/>
  <c r="H2223" i="38"/>
  <c r="H2224" i="38"/>
  <c r="H2225" i="38"/>
  <c r="H2226" i="38"/>
  <c r="H2227" i="38"/>
  <c r="H2228" i="38"/>
  <c r="H2229" i="38"/>
  <c r="H2230" i="38"/>
  <c r="H2231" i="38"/>
  <c r="H2232" i="38"/>
  <c r="H2233" i="38"/>
  <c r="H2234" i="38"/>
  <c r="H2235" i="38"/>
  <c r="H2236" i="38"/>
  <c r="H2237" i="38"/>
  <c r="H2238" i="38"/>
  <c r="H2239" i="38"/>
  <c r="H2240" i="38"/>
  <c r="H2241" i="38"/>
  <c r="H2242" i="38"/>
  <c r="H2243" i="38"/>
  <c r="H2244" i="38"/>
  <c r="H2245" i="38"/>
  <c r="H2246" i="38"/>
  <c r="H2247" i="38"/>
  <c r="H2248" i="38"/>
  <c r="H2249" i="38"/>
  <c r="H2250" i="38"/>
  <c r="H2251" i="38"/>
  <c r="H2252" i="38"/>
  <c r="H2253" i="38"/>
  <c r="H2254" i="38"/>
  <c r="H2" i="38"/>
  <c r="G3" i="38"/>
  <c r="G4" i="38"/>
  <c r="G5" i="38"/>
  <c r="G6" i="38"/>
  <c r="G7" i="38"/>
  <c r="G8" i="38"/>
  <c r="G9" i="38"/>
  <c r="G10" i="38"/>
  <c r="G11" i="38"/>
  <c r="G12" i="38"/>
  <c r="G13" i="38"/>
  <c r="G14" i="38"/>
  <c r="G15" i="38"/>
  <c r="G16" i="38"/>
  <c r="G17" i="38"/>
  <c r="G18" i="38"/>
  <c r="G19" i="38"/>
  <c r="G20" i="38"/>
  <c r="G21" i="38"/>
  <c r="G22" i="38"/>
  <c r="G23" i="38"/>
  <c r="G24" i="38"/>
  <c r="G25" i="38"/>
  <c r="G26" i="38"/>
  <c r="G27" i="38"/>
  <c r="G28" i="38"/>
  <c r="G29" i="38"/>
  <c r="G30" i="38"/>
  <c r="G31" i="38"/>
  <c r="G32" i="38"/>
  <c r="G33" i="38"/>
  <c r="G34" i="38"/>
  <c r="G35" i="38"/>
  <c r="G36" i="38"/>
  <c r="G37" i="38"/>
  <c r="G38" i="38"/>
  <c r="G39" i="38"/>
  <c r="G40" i="38"/>
  <c r="G41" i="38"/>
  <c r="G42" i="38"/>
  <c r="G43" i="38"/>
  <c r="G44" i="38"/>
  <c r="G45" i="38"/>
  <c r="G46" i="38"/>
  <c r="G47" i="38"/>
  <c r="G48" i="38"/>
  <c r="G49" i="38"/>
  <c r="G50" i="38"/>
  <c r="G51" i="38"/>
  <c r="G52" i="38"/>
  <c r="G53" i="38"/>
  <c r="G54" i="38"/>
  <c r="G55" i="38"/>
  <c r="G56" i="38"/>
  <c r="G57" i="38"/>
  <c r="G58" i="38"/>
  <c r="G59" i="38"/>
  <c r="G60" i="38"/>
  <c r="G61" i="38"/>
  <c r="G62" i="38"/>
  <c r="G63" i="38"/>
  <c r="G64" i="38"/>
  <c r="G65" i="38"/>
  <c r="G66" i="38"/>
  <c r="G67" i="38"/>
  <c r="G68" i="38"/>
  <c r="G69" i="38"/>
  <c r="G70" i="38"/>
  <c r="G71" i="38"/>
  <c r="G72" i="38"/>
  <c r="G73" i="38"/>
  <c r="G74" i="38"/>
  <c r="G75" i="38"/>
  <c r="G76" i="38"/>
  <c r="G77" i="38"/>
  <c r="G78" i="38"/>
  <c r="G79" i="38"/>
  <c r="G80" i="38"/>
  <c r="G81" i="38"/>
  <c r="G82" i="38"/>
  <c r="G83" i="38"/>
  <c r="G84" i="38"/>
  <c r="G85" i="38"/>
  <c r="G86" i="38"/>
  <c r="G87" i="38"/>
  <c r="G88" i="38"/>
  <c r="G89" i="38"/>
  <c r="G90" i="38"/>
  <c r="G91" i="38"/>
  <c r="G92" i="38"/>
  <c r="G93" i="38"/>
  <c r="G94" i="38"/>
  <c r="G95" i="38"/>
  <c r="G96" i="38"/>
  <c r="G97" i="38"/>
  <c r="G98" i="38"/>
  <c r="G99" i="38"/>
  <c r="G100" i="38"/>
  <c r="G101" i="38"/>
  <c r="G102" i="38"/>
  <c r="G103" i="38"/>
  <c r="G104" i="38"/>
  <c r="G105" i="38"/>
  <c r="G106" i="38"/>
  <c r="G107" i="38"/>
  <c r="G108" i="38"/>
  <c r="G109" i="38"/>
  <c r="G110" i="38"/>
  <c r="G111" i="38"/>
  <c r="G112" i="38"/>
  <c r="G113" i="38"/>
  <c r="G114" i="38"/>
  <c r="G115" i="38"/>
  <c r="G116" i="38"/>
  <c r="G117" i="38"/>
  <c r="G118" i="38"/>
  <c r="G119" i="38"/>
  <c r="G120" i="38"/>
  <c r="G121" i="38"/>
  <c r="G122" i="38"/>
  <c r="G123" i="38"/>
  <c r="G124" i="38"/>
  <c r="G125" i="38"/>
  <c r="G126" i="38"/>
  <c r="G127" i="38"/>
  <c r="G128" i="38"/>
  <c r="G129" i="38"/>
  <c r="G130" i="38"/>
  <c r="G131" i="38"/>
  <c r="G132" i="38"/>
  <c r="G133" i="38"/>
  <c r="G134" i="38"/>
  <c r="G135" i="38"/>
  <c r="G136" i="38"/>
  <c r="G137" i="38"/>
  <c r="G138" i="38"/>
  <c r="G139" i="38"/>
  <c r="G140" i="38"/>
  <c r="G141" i="38"/>
  <c r="G142" i="38"/>
  <c r="G143" i="38"/>
  <c r="G144" i="38"/>
  <c r="G145" i="38"/>
  <c r="G146" i="38"/>
  <c r="G147" i="38"/>
  <c r="G148" i="38"/>
  <c r="G149" i="38"/>
  <c r="G150" i="38"/>
  <c r="G151" i="38"/>
  <c r="G152" i="38"/>
  <c r="G153" i="38"/>
  <c r="G154" i="38"/>
  <c r="G155" i="38"/>
  <c r="G156" i="38"/>
  <c r="G157" i="38"/>
  <c r="G158" i="38"/>
  <c r="G159" i="38"/>
  <c r="G160" i="38"/>
  <c r="G161" i="38"/>
  <c r="G162" i="38"/>
  <c r="G163" i="38"/>
  <c r="G164" i="38"/>
  <c r="G165" i="38"/>
  <c r="G166" i="38"/>
  <c r="G167" i="38"/>
  <c r="G168" i="38"/>
  <c r="G169" i="38"/>
  <c r="G170" i="38"/>
  <c r="G171" i="38"/>
  <c r="G172" i="38"/>
  <c r="G173" i="38"/>
  <c r="G174" i="38"/>
  <c r="G175" i="38"/>
  <c r="G176" i="38"/>
  <c r="G177" i="38"/>
  <c r="G178" i="38"/>
  <c r="G179" i="38"/>
  <c r="G180" i="38"/>
  <c r="G181" i="38"/>
  <c r="G182" i="38"/>
  <c r="G183" i="38"/>
  <c r="G184" i="38"/>
  <c r="G185" i="38"/>
  <c r="G186" i="38"/>
  <c r="G187" i="38"/>
  <c r="G188" i="38"/>
  <c r="G189" i="38"/>
  <c r="G190" i="38"/>
  <c r="G191" i="38"/>
  <c r="G192" i="38"/>
  <c r="G193" i="38"/>
  <c r="G194" i="38"/>
  <c r="G195" i="38"/>
  <c r="G196" i="38"/>
  <c r="G197" i="38"/>
  <c r="G198" i="38"/>
  <c r="G199" i="38"/>
  <c r="G200" i="38"/>
  <c r="G201" i="38"/>
  <c r="G202" i="38"/>
  <c r="G203" i="38"/>
  <c r="G204" i="38"/>
  <c r="G205" i="38"/>
  <c r="G206" i="38"/>
  <c r="G207" i="38"/>
  <c r="G208" i="38"/>
  <c r="G209" i="38"/>
  <c r="G210" i="38"/>
  <c r="G211" i="38"/>
  <c r="G212" i="38"/>
  <c r="G213" i="38"/>
  <c r="G214" i="38"/>
  <c r="G215" i="38"/>
  <c r="G216" i="38"/>
  <c r="G217" i="38"/>
  <c r="G218" i="38"/>
  <c r="G219" i="38"/>
  <c r="G220" i="38"/>
  <c r="G221" i="38"/>
  <c r="G222" i="38"/>
  <c r="G223" i="38"/>
  <c r="G224" i="38"/>
  <c r="G225" i="38"/>
  <c r="G226" i="38"/>
  <c r="G227" i="38"/>
  <c r="G228" i="38"/>
  <c r="G229" i="38"/>
  <c r="G230" i="38"/>
  <c r="G231" i="38"/>
  <c r="G232" i="38"/>
  <c r="G233" i="38"/>
  <c r="G234" i="38"/>
  <c r="G235" i="38"/>
  <c r="G236" i="38"/>
  <c r="G237" i="38"/>
  <c r="G238" i="38"/>
  <c r="G239" i="38"/>
  <c r="G240" i="38"/>
  <c r="G241" i="38"/>
  <c r="G242" i="38"/>
  <c r="G243" i="38"/>
  <c r="G244" i="38"/>
  <c r="G245" i="38"/>
  <c r="G246" i="38"/>
  <c r="G247" i="38"/>
  <c r="G248" i="38"/>
  <c r="G249" i="38"/>
  <c r="G250" i="38"/>
  <c r="G251" i="38"/>
  <c r="G252" i="38"/>
  <c r="G253" i="38"/>
  <c r="G254" i="38"/>
  <c r="G255" i="38"/>
  <c r="G256" i="38"/>
  <c r="G257" i="38"/>
  <c r="G258" i="38"/>
  <c r="G259" i="38"/>
  <c r="G260" i="38"/>
  <c r="G261" i="38"/>
  <c r="G262" i="38"/>
  <c r="G263" i="38"/>
  <c r="G264" i="38"/>
  <c r="G265" i="38"/>
  <c r="G266" i="38"/>
  <c r="G267" i="38"/>
  <c r="G268" i="38"/>
  <c r="G269" i="38"/>
  <c r="G270" i="38"/>
  <c r="G271" i="38"/>
  <c r="G272" i="38"/>
  <c r="G273" i="38"/>
  <c r="G274" i="38"/>
  <c r="G275" i="38"/>
  <c r="G276" i="38"/>
  <c r="G277" i="38"/>
  <c r="G278" i="38"/>
  <c r="G279" i="38"/>
  <c r="G280" i="38"/>
  <c r="G281" i="38"/>
  <c r="G282" i="38"/>
  <c r="G283" i="38"/>
  <c r="G284" i="38"/>
  <c r="G285" i="38"/>
  <c r="G286" i="38"/>
  <c r="G287" i="38"/>
  <c r="G288" i="38"/>
  <c r="G289" i="38"/>
  <c r="G290" i="38"/>
  <c r="G291" i="38"/>
  <c r="G292" i="38"/>
  <c r="G293" i="38"/>
  <c r="G294" i="38"/>
  <c r="G295" i="38"/>
  <c r="G296" i="38"/>
  <c r="G297" i="38"/>
  <c r="G298" i="38"/>
  <c r="G299" i="38"/>
  <c r="G300" i="38"/>
  <c r="G301" i="38"/>
  <c r="G302" i="38"/>
  <c r="G303" i="38"/>
  <c r="G304" i="38"/>
  <c r="G305" i="38"/>
  <c r="G306" i="38"/>
  <c r="G307" i="38"/>
  <c r="G308" i="38"/>
  <c r="G309" i="38"/>
  <c r="G310" i="38"/>
  <c r="G311" i="38"/>
  <c r="G312" i="38"/>
  <c r="G313" i="38"/>
  <c r="G314" i="38"/>
  <c r="G315" i="38"/>
  <c r="G316" i="38"/>
  <c r="G317" i="38"/>
  <c r="G318" i="38"/>
  <c r="G319" i="38"/>
  <c r="G320" i="38"/>
  <c r="G321" i="38"/>
  <c r="G322" i="38"/>
  <c r="G323" i="38"/>
  <c r="G324" i="38"/>
  <c r="G325" i="38"/>
  <c r="G326" i="38"/>
  <c r="G327" i="38"/>
  <c r="G328" i="38"/>
  <c r="G329" i="38"/>
  <c r="G330" i="38"/>
  <c r="G331" i="38"/>
  <c r="G332" i="38"/>
  <c r="G333" i="38"/>
  <c r="G334" i="38"/>
  <c r="G335" i="38"/>
  <c r="G336" i="38"/>
  <c r="G337" i="38"/>
  <c r="G338" i="38"/>
  <c r="G339" i="38"/>
  <c r="G340" i="38"/>
  <c r="G341" i="38"/>
  <c r="G342" i="38"/>
  <c r="G343" i="38"/>
  <c r="G344" i="38"/>
  <c r="G345" i="38"/>
  <c r="G346" i="38"/>
  <c r="G347" i="38"/>
  <c r="G348" i="38"/>
  <c r="G349" i="38"/>
  <c r="G350" i="38"/>
  <c r="G351" i="38"/>
  <c r="G352" i="38"/>
  <c r="G353" i="38"/>
  <c r="G354" i="38"/>
  <c r="G355" i="38"/>
  <c r="G356" i="38"/>
  <c r="G357" i="38"/>
  <c r="G358" i="38"/>
  <c r="G359" i="38"/>
  <c r="G360" i="38"/>
  <c r="G361" i="38"/>
  <c r="G362" i="38"/>
  <c r="G363" i="38"/>
  <c r="G364" i="38"/>
  <c r="G365" i="38"/>
  <c r="G366" i="38"/>
  <c r="G367" i="38"/>
  <c r="G368" i="38"/>
  <c r="G369" i="38"/>
  <c r="G370" i="38"/>
  <c r="G371" i="38"/>
  <c r="G372" i="38"/>
  <c r="G373" i="38"/>
  <c r="G374" i="38"/>
  <c r="G375" i="38"/>
  <c r="G376" i="38"/>
  <c r="G377" i="38"/>
  <c r="G378" i="38"/>
  <c r="G379" i="38"/>
  <c r="G380" i="38"/>
  <c r="G381" i="38"/>
  <c r="G382" i="38"/>
  <c r="G383" i="38"/>
  <c r="G384" i="38"/>
  <c r="G385" i="38"/>
  <c r="G386" i="38"/>
  <c r="G387" i="38"/>
  <c r="G388" i="38"/>
  <c r="G389" i="38"/>
  <c r="G390" i="38"/>
  <c r="G391" i="38"/>
  <c r="G392" i="38"/>
  <c r="G393" i="38"/>
  <c r="G394" i="38"/>
  <c r="G395" i="38"/>
  <c r="G396" i="38"/>
  <c r="G397" i="38"/>
  <c r="G398" i="38"/>
  <c r="G399" i="38"/>
  <c r="G400" i="38"/>
  <c r="G401" i="38"/>
  <c r="G402" i="38"/>
  <c r="G403" i="38"/>
  <c r="G404" i="38"/>
  <c r="G405" i="38"/>
  <c r="G406" i="38"/>
  <c r="G407" i="38"/>
  <c r="G408" i="38"/>
  <c r="G409" i="38"/>
  <c r="G410" i="38"/>
  <c r="G411" i="38"/>
  <c r="G412" i="38"/>
  <c r="G413" i="38"/>
  <c r="G414" i="38"/>
  <c r="G415" i="38"/>
  <c r="G416" i="38"/>
  <c r="G417" i="38"/>
  <c r="G418" i="38"/>
  <c r="G419" i="38"/>
  <c r="G420" i="38"/>
  <c r="G421" i="38"/>
  <c r="G422" i="38"/>
  <c r="G423" i="38"/>
  <c r="G424" i="38"/>
  <c r="G425" i="38"/>
  <c r="G426" i="38"/>
  <c r="G427" i="38"/>
  <c r="G428" i="38"/>
  <c r="G429" i="38"/>
  <c r="G430" i="38"/>
  <c r="G431" i="38"/>
  <c r="G432" i="38"/>
  <c r="G433" i="38"/>
  <c r="G434" i="38"/>
  <c r="G435" i="38"/>
  <c r="G436" i="38"/>
  <c r="G437" i="38"/>
  <c r="G438" i="38"/>
  <c r="G439" i="38"/>
  <c r="G440" i="38"/>
  <c r="G441" i="38"/>
  <c r="G442" i="38"/>
  <c r="G443" i="38"/>
  <c r="G444" i="38"/>
  <c r="G445" i="38"/>
  <c r="G446" i="38"/>
  <c r="G447" i="38"/>
  <c r="G448" i="38"/>
  <c r="G449" i="38"/>
  <c r="G450" i="38"/>
  <c r="G451" i="38"/>
  <c r="G452" i="38"/>
  <c r="G453" i="38"/>
  <c r="G454" i="38"/>
  <c r="G455" i="38"/>
  <c r="G456" i="38"/>
  <c r="G457" i="38"/>
  <c r="G458" i="38"/>
  <c r="G459" i="38"/>
  <c r="G460" i="38"/>
  <c r="G461" i="38"/>
  <c r="G462" i="38"/>
  <c r="G463" i="38"/>
  <c r="G464" i="38"/>
  <c r="G465" i="38"/>
  <c r="G466" i="38"/>
  <c r="G467" i="38"/>
  <c r="G468" i="38"/>
  <c r="G469" i="38"/>
  <c r="G470" i="38"/>
  <c r="G471" i="38"/>
  <c r="G472" i="38"/>
  <c r="G473" i="38"/>
  <c r="G474" i="38"/>
  <c r="G475" i="38"/>
  <c r="G476" i="38"/>
  <c r="G477" i="38"/>
  <c r="G478" i="38"/>
  <c r="G479" i="38"/>
  <c r="G480" i="38"/>
  <c r="G481" i="38"/>
  <c r="G482" i="38"/>
  <c r="G483" i="38"/>
  <c r="G484" i="38"/>
  <c r="G485" i="38"/>
  <c r="G486" i="38"/>
  <c r="G487" i="38"/>
  <c r="G488" i="38"/>
  <c r="G489" i="38"/>
  <c r="G490" i="38"/>
  <c r="G491" i="38"/>
  <c r="G492" i="38"/>
  <c r="G493" i="38"/>
  <c r="G494" i="38"/>
  <c r="G495" i="38"/>
  <c r="G496" i="38"/>
  <c r="G497" i="38"/>
  <c r="G498" i="38"/>
  <c r="G499" i="38"/>
  <c r="G500" i="38"/>
  <c r="G501" i="38"/>
  <c r="G502" i="38"/>
  <c r="G503" i="38"/>
  <c r="G504" i="38"/>
  <c r="G505" i="38"/>
  <c r="G506" i="38"/>
  <c r="G507" i="38"/>
  <c r="G508" i="38"/>
  <c r="G509" i="38"/>
  <c r="G510" i="38"/>
  <c r="G511" i="38"/>
  <c r="G512" i="38"/>
  <c r="G513" i="38"/>
  <c r="G514" i="38"/>
  <c r="G515" i="38"/>
  <c r="G516" i="38"/>
  <c r="G517" i="38"/>
  <c r="G518" i="38"/>
  <c r="G519" i="38"/>
  <c r="G520" i="38"/>
  <c r="G521" i="38"/>
  <c r="G522" i="38"/>
  <c r="G523" i="38"/>
  <c r="G524" i="38"/>
  <c r="G525" i="38"/>
  <c r="G526" i="38"/>
  <c r="G527" i="38"/>
  <c r="G528" i="38"/>
  <c r="G529" i="38"/>
  <c r="G530" i="38"/>
  <c r="G531" i="38"/>
  <c r="G532" i="38"/>
  <c r="G533" i="38"/>
  <c r="G534" i="38"/>
  <c r="G535" i="38"/>
  <c r="G536" i="38"/>
  <c r="G537" i="38"/>
  <c r="G538" i="38"/>
  <c r="G539" i="38"/>
  <c r="G540" i="38"/>
  <c r="G541" i="38"/>
  <c r="G542" i="38"/>
  <c r="G543" i="38"/>
  <c r="G544" i="38"/>
  <c r="G545" i="38"/>
  <c r="G546" i="38"/>
  <c r="G547" i="38"/>
  <c r="G548" i="38"/>
  <c r="G549" i="38"/>
  <c r="G550" i="38"/>
  <c r="G551" i="38"/>
  <c r="G552" i="38"/>
  <c r="G553" i="38"/>
  <c r="G554" i="38"/>
  <c r="G555" i="38"/>
  <c r="G556" i="38"/>
  <c r="G557" i="38"/>
  <c r="G558" i="38"/>
  <c r="G559" i="38"/>
  <c r="G560" i="38"/>
  <c r="G561" i="38"/>
  <c r="G562" i="38"/>
  <c r="G563" i="38"/>
  <c r="G564" i="38"/>
  <c r="G565" i="38"/>
  <c r="G566" i="38"/>
  <c r="G567" i="38"/>
  <c r="G568" i="38"/>
  <c r="G569" i="38"/>
  <c r="G570" i="38"/>
  <c r="G571" i="38"/>
  <c r="G572" i="38"/>
  <c r="G573" i="38"/>
  <c r="G574" i="38"/>
  <c r="G575" i="38"/>
  <c r="G576" i="38"/>
  <c r="G577" i="38"/>
  <c r="G578" i="38"/>
  <c r="G579" i="38"/>
  <c r="G580" i="38"/>
  <c r="G581" i="38"/>
  <c r="G582" i="38"/>
  <c r="G583" i="38"/>
  <c r="G584" i="38"/>
  <c r="G585" i="38"/>
  <c r="G586" i="38"/>
  <c r="G587" i="38"/>
  <c r="G588" i="38"/>
  <c r="G589" i="38"/>
  <c r="G590" i="38"/>
  <c r="G591" i="38"/>
  <c r="G592" i="38"/>
  <c r="G593" i="38"/>
  <c r="G594" i="38"/>
  <c r="G595" i="38"/>
  <c r="G596" i="38"/>
  <c r="G597" i="38"/>
  <c r="G598" i="38"/>
  <c r="G599" i="38"/>
  <c r="G600" i="38"/>
  <c r="G601" i="38"/>
  <c r="G602" i="38"/>
  <c r="G603" i="38"/>
  <c r="G604" i="38"/>
  <c r="G605" i="38"/>
  <c r="G606" i="38"/>
  <c r="G607" i="38"/>
  <c r="G608" i="38"/>
  <c r="G609" i="38"/>
  <c r="G610" i="38"/>
  <c r="G611" i="38"/>
  <c r="G612" i="38"/>
  <c r="G613" i="38"/>
  <c r="G614" i="38"/>
  <c r="G615" i="38"/>
  <c r="G616" i="38"/>
  <c r="G617" i="38"/>
  <c r="G618" i="38"/>
  <c r="G619" i="38"/>
  <c r="G620" i="38"/>
  <c r="G621" i="38"/>
  <c r="G622" i="38"/>
  <c r="G623" i="38"/>
  <c r="G624" i="38"/>
  <c r="G625" i="38"/>
  <c r="G626" i="38"/>
  <c r="G627" i="38"/>
  <c r="G628" i="38"/>
  <c r="G629" i="38"/>
  <c r="G630" i="38"/>
  <c r="G631" i="38"/>
  <c r="G632" i="38"/>
  <c r="G633" i="38"/>
  <c r="G634" i="38"/>
  <c r="G635" i="38"/>
  <c r="G636" i="38"/>
  <c r="G637" i="38"/>
  <c r="G638" i="38"/>
  <c r="G639" i="38"/>
  <c r="G640" i="38"/>
  <c r="G641" i="38"/>
  <c r="G642" i="38"/>
  <c r="G643" i="38"/>
  <c r="G644" i="38"/>
  <c r="G645" i="38"/>
  <c r="G646" i="38"/>
  <c r="G647" i="38"/>
  <c r="G648" i="38"/>
  <c r="G649" i="38"/>
  <c r="G650" i="38"/>
  <c r="G651" i="38"/>
  <c r="G652" i="38"/>
  <c r="G653" i="38"/>
  <c r="G654" i="38"/>
  <c r="G655" i="38"/>
  <c r="G656" i="38"/>
  <c r="G657" i="38"/>
  <c r="G658" i="38"/>
  <c r="G659" i="38"/>
  <c r="G660" i="38"/>
  <c r="G661" i="38"/>
  <c r="G662" i="38"/>
  <c r="G663" i="38"/>
  <c r="G664" i="38"/>
  <c r="G665" i="38"/>
  <c r="G666" i="38"/>
  <c r="G667" i="38"/>
  <c r="G668" i="38"/>
  <c r="G669" i="38"/>
  <c r="G670" i="38"/>
  <c r="G671" i="38"/>
  <c r="G672" i="38"/>
  <c r="G673" i="38"/>
  <c r="G674" i="38"/>
  <c r="G675" i="38"/>
  <c r="G676" i="38"/>
  <c r="G677" i="38"/>
  <c r="G678" i="38"/>
  <c r="G679" i="38"/>
  <c r="G680" i="38"/>
  <c r="G681" i="38"/>
  <c r="G682" i="38"/>
  <c r="G683" i="38"/>
  <c r="G684" i="38"/>
  <c r="G685" i="38"/>
  <c r="G686" i="38"/>
  <c r="G687" i="38"/>
  <c r="G688" i="38"/>
  <c r="G689" i="38"/>
  <c r="G690" i="38"/>
  <c r="G691" i="38"/>
  <c r="G692" i="38"/>
  <c r="G693" i="38"/>
  <c r="G694" i="38"/>
  <c r="G695" i="38"/>
  <c r="G696" i="38"/>
  <c r="G697" i="38"/>
  <c r="G698" i="38"/>
  <c r="G699" i="38"/>
  <c r="G700" i="38"/>
  <c r="G701" i="38"/>
  <c r="G702" i="38"/>
  <c r="G703" i="38"/>
  <c r="G704" i="38"/>
  <c r="G705" i="38"/>
  <c r="G706" i="38"/>
  <c r="G707" i="38"/>
  <c r="G708" i="38"/>
  <c r="G709" i="38"/>
  <c r="G710" i="38"/>
  <c r="G711" i="38"/>
  <c r="G712" i="38"/>
  <c r="G713" i="38"/>
  <c r="G714" i="38"/>
  <c r="G715" i="38"/>
  <c r="G716" i="38"/>
  <c r="G717" i="38"/>
  <c r="G718" i="38"/>
  <c r="G719" i="38"/>
  <c r="G720" i="38"/>
  <c r="G721" i="38"/>
  <c r="G722" i="38"/>
  <c r="G723" i="38"/>
  <c r="G724" i="38"/>
  <c r="G725" i="38"/>
  <c r="G726" i="38"/>
  <c r="G727" i="38"/>
  <c r="G728" i="38"/>
  <c r="G729" i="38"/>
  <c r="G730" i="38"/>
  <c r="G731" i="38"/>
  <c r="G732" i="38"/>
  <c r="G733" i="38"/>
  <c r="G734" i="38"/>
  <c r="G735" i="38"/>
  <c r="G736" i="38"/>
  <c r="G737" i="38"/>
  <c r="G738" i="38"/>
  <c r="G739" i="38"/>
  <c r="G740" i="38"/>
  <c r="G741" i="38"/>
  <c r="G742" i="38"/>
  <c r="G743" i="38"/>
  <c r="G744" i="38"/>
  <c r="G745" i="38"/>
  <c r="G746" i="38"/>
  <c r="G747" i="38"/>
  <c r="G748" i="38"/>
  <c r="G749" i="38"/>
  <c r="G750" i="38"/>
  <c r="G751" i="38"/>
  <c r="G752" i="38"/>
  <c r="G753" i="38"/>
  <c r="G754" i="38"/>
  <c r="G755" i="38"/>
  <c r="G756" i="38"/>
  <c r="G757" i="38"/>
  <c r="G758" i="38"/>
  <c r="G759" i="38"/>
  <c r="G760" i="38"/>
  <c r="G761" i="38"/>
  <c r="G762" i="38"/>
  <c r="G763" i="38"/>
  <c r="G764" i="38"/>
  <c r="G765" i="38"/>
  <c r="G766" i="38"/>
  <c r="G767" i="38"/>
  <c r="G768" i="38"/>
  <c r="G769" i="38"/>
  <c r="G770" i="38"/>
  <c r="G771" i="38"/>
  <c r="G772" i="38"/>
  <c r="G773" i="38"/>
  <c r="G774" i="38"/>
  <c r="G775" i="38"/>
  <c r="G776" i="38"/>
  <c r="G777" i="38"/>
  <c r="G778" i="38"/>
  <c r="G779" i="38"/>
  <c r="G780" i="38"/>
  <c r="G781" i="38"/>
  <c r="G782" i="38"/>
  <c r="G783" i="38"/>
  <c r="G784" i="38"/>
  <c r="G785" i="38"/>
  <c r="G786" i="38"/>
  <c r="G787" i="38"/>
  <c r="G788" i="38"/>
  <c r="G789" i="38"/>
  <c r="G790" i="38"/>
  <c r="G791" i="38"/>
  <c r="G792" i="38"/>
  <c r="G793" i="38"/>
  <c r="G794" i="38"/>
  <c r="G795" i="38"/>
  <c r="G796" i="38"/>
  <c r="G797" i="38"/>
  <c r="G798" i="38"/>
  <c r="G799" i="38"/>
  <c r="G800" i="38"/>
  <c r="G801" i="38"/>
  <c r="G802" i="38"/>
  <c r="G803" i="38"/>
  <c r="G804" i="38"/>
  <c r="G805" i="38"/>
  <c r="G806" i="38"/>
  <c r="G807" i="38"/>
  <c r="G808" i="38"/>
  <c r="G809" i="38"/>
  <c r="G810" i="38"/>
  <c r="G811" i="38"/>
  <c r="G812" i="38"/>
  <c r="G813" i="38"/>
  <c r="G814" i="38"/>
  <c r="G815" i="38"/>
  <c r="G816" i="38"/>
  <c r="G817" i="38"/>
  <c r="G818" i="38"/>
  <c r="G819" i="38"/>
  <c r="G820" i="38"/>
  <c r="G821" i="38"/>
  <c r="G822" i="38"/>
  <c r="G823" i="38"/>
  <c r="G824" i="38"/>
  <c r="G825" i="38"/>
  <c r="G826" i="38"/>
  <c r="G827" i="38"/>
  <c r="G828" i="38"/>
  <c r="G829" i="38"/>
  <c r="G830" i="38"/>
  <c r="G831" i="38"/>
  <c r="G832" i="38"/>
  <c r="G833" i="38"/>
  <c r="G834" i="38"/>
  <c r="G835" i="38"/>
  <c r="G836" i="38"/>
  <c r="G837" i="38"/>
  <c r="G838" i="38"/>
  <c r="G839" i="38"/>
  <c r="G840" i="38"/>
  <c r="G841" i="38"/>
  <c r="G842" i="38"/>
  <c r="G843" i="38"/>
  <c r="G844" i="38"/>
  <c r="G845" i="38"/>
  <c r="G846" i="38"/>
  <c r="G847" i="38"/>
  <c r="G848" i="38"/>
  <c r="G849" i="38"/>
  <c r="G850" i="38"/>
  <c r="G851" i="38"/>
  <c r="G852" i="38"/>
  <c r="G853" i="38"/>
  <c r="G854" i="38"/>
  <c r="G855" i="38"/>
  <c r="G856" i="38"/>
  <c r="G857" i="38"/>
  <c r="G858" i="38"/>
  <c r="G859" i="38"/>
  <c r="G860" i="38"/>
  <c r="G861" i="38"/>
  <c r="G862" i="38"/>
  <c r="G863" i="38"/>
  <c r="G864" i="38"/>
  <c r="G865" i="38"/>
  <c r="G866" i="38"/>
  <c r="G867" i="38"/>
  <c r="G868" i="38"/>
  <c r="G869" i="38"/>
  <c r="G870" i="38"/>
  <c r="G871" i="38"/>
  <c r="G872" i="38"/>
  <c r="G873" i="38"/>
  <c r="G874" i="38"/>
  <c r="G875" i="38"/>
  <c r="G876" i="38"/>
  <c r="G877" i="38"/>
  <c r="G878" i="38"/>
  <c r="G879" i="38"/>
  <c r="G880" i="38"/>
  <c r="G881" i="38"/>
  <c r="G882" i="38"/>
  <c r="G883" i="38"/>
  <c r="G884" i="38"/>
  <c r="G885" i="38"/>
  <c r="G886" i="38"/>
  <c r="G887" i="38"/>
  <c r="G888" i="38"/>
  <c r="G889" i="38"/>
  <c r="G890" i="38"/>
  <c r="G891" i="38"/>
  <c r="G892" i="38"/>
  <c r="G893" i="38"/>
  <c r="G894" i="38"/>
  <c r="G895" i="38"/>
  <c r="G896" i="38"/>
  <c r="G897" i="38"/>
  <c r="G898" i="38"/>
  <c r="G899" i="38"/>
  <c r="G900" i="38"/>
  <c r="G901" i="38"/>
  <c r="G902" i="38"/>
  <c r="G903" i="38"/>
  <c r="G904" i="38"/>
  <c r="G905" i="38"/>
  <c r="G906" i="38"/>
  <c r="G907" i="38"/>
  <c r="G908" i="38"/>
  <c r="G909" i="38"/>
  <c r="G910" i="38"/>
  <c r="G911" i="38"/>
  <c r="G912" i="38"/>
  <c r="G913" i="38"/>
  <c r="G914" i="38"/>
  <c r="G915" i="38"/>
  <c r="G916" i="38"/>
  <c r="G917" i="38"/>
  <c r="G918" i="38"/>
  <c r="G919" i="38"/>
  <c r="G920" i="38"/>
  <c r="G921" i="38"/>
  <c r="G922" i="38"/>
  <c r="G923" i="38"/>
  <c r="G924" i="38"/>
  <c r="G925" i="38"/>
  <c r="G926" i="38"/>
  <c r="G927" i="38"/>
  <c r="G928" i="38"/>
  <c r="G929" i="38"/>
  <c r="G930" i="38"/>
  <c r="G931" i="38"/>
  <c r="G932" i="38"/>
  <c r="G933" i="38"/>
  <c r="G934" i="38"/>
  <c r="G935" i="38"/>
  <c r="G936" i="38"/>
  <c r="G937" i="38"/>
  <c r="G938" i="38"/>
  <c r="G939" i="38"/>
  <c r="G940" i="38"/>
  <c r="G941" i="38"/>
  <c r="G942" i="38"/>
  <c r="G943" i="38"/>
  <c r="G944" i="38"/>
  <c r="G945" i="38"/>
  <c r="G946" i="38"/>
  <c r="G947" i="38"/>
  <c r="G948" i="38"/>
  <c r="G949" i="38"/>
  <c r="G950" i="38"/>
  <c r="G951" i="38"/>
  <c r="G952" i="38"/>
  <c r="G953" i="38"/>
  <c r="G954" i="38"/>
  <c r="G955" i="38"/>
  <c r="G956" i="38"/>
  <c r="G957" i="38"/>
  <c r="G958" i="38"/>
  <c r="G959" i="38"/>
  <c r="G960" i="38"/>
  <c r="G961" i="38"/>
  <c r="G962" i="38"/>
  <c r="G963" i="38"/>
  <c r="G964" i="38"/>
  <c r="G965" i="38"/>
  <c r="G966" i="38"/>
  <c r="G967" i="38"/>
  <c r="G968" i="38"/>
  <c r="G969" i="38"/>
  <c r="G970" i="38"/>
  <c r="G971" i="38"/>
  <c r="G972" i="38"/>
  <c r="G973" i="38"/>
  <c r="G974" i="38"/>
  <c r="G975" i="38"/>
  <c r="G976" i="38"/>
  <c r="G977" i="38"/>
  <c r="G978" i="38"/>
  <c r="G979" i="38"/>
  <c r="G980" i="38"/>
  <c r="G981" i="38"/>
  <c r="G982" i="38"/>
  <c r="G983" i="38"/>
  <c r="G984" i="38"/>
  <c r="G985" i="38"/>
  <c r="G986" i="38"/>
  <c r="G987" i="38"/>
  <c r="G988" i="38"/>
  <c r="G989" i="38"/>
  <c r="G990" i="38"/>
  <c r="G991" i="38"/>
  <c r="G992" i="38"/>
  <c r="G993" i="38"/>
  <c r="G994" i="38"/>
  <c r="G995" i="38"/>
  <c r="G996" i="38"/>
  <c r="G997" i="38"/>
  <c r="G998" i="38"/>
  <c r="G999" i="38"/>
  <c r="G1000" i="38"/>
  <c r="G1001" i="38"/>
  <c r="G1002" i="38"/>
  <c r="G1003" i="38"/>
  <c r="G1004" i="38"/>
  <c r="G1005" i="38"/>
  <c r="G1006" i="38"/>
  <c r="G1007" i="38"/>
  <c r="G1008" i="38"/>
  <c r="G1009" i="38"/>
  <c r="G1010" i="38"/>
  <c r="G1011" i="38"/>
  <c r="G1012" i="38"/>
  <c r="G1013" i="38"/>
  <c r="G1014" i="38"/>
  <c r="G1015" i="38"/>
  <c r="G1016" i="38"/>
  <c r="G1017" i="38"/>
  <c r="G1018" i="38"/>
  <c r="G1019" i="38"/>
  <c r="G1020" i="38"/>
  <c r="G1021" i="38"/>
  <c r="G1022" i="38"/>
  <c r="G1023" i="38"/>
  <c r="G1024" i="38"/>
  <c r="G1025" i="38"/>
  <c r="G1026" i="38"/>
  <c r="G1027" i="38"/>
  <c r="G1028" i="38"/>
  <c r="G1029" i="38"/>
  <c r="G1030" i="38"/>
  <c r="G1031" i="38"/>
  <c r="G1032" i="38"/>
  <c r="G1033" i="38"/>
  <c r="G1034" i="38"/>
  <c r="G1035" i="38"/>
  <c r="G1036" i="38"/>
  <c r="G1037" i="38"/>
  <c r="G1038" i="38"/>
  <c r="G1039" i="38"/>
  <c r="G1040" i="38"/>
  <c r="G1041" i="38"/>
  <c r="G1042" i="38"/>
  <c r="G1043" i="38"/>
  <c r="G1044" i="38"/>
  <c r="G1045" i="38"/>
  <c r="G1046" i="38"/>
  <c r="G1047" i="38"/>
  <c r="G1048" i="38"/>
  <c r="G1049" i="38"/>
  <c r="G1050" i="38"/>
  <c r="G1051" i="38"/>
  <c r="G1052" i="38"/>
  <c r="G1053" i="38"/>
  <c r="G1054" i="38"/>
  <c r="G1055" i="38"/>
  <c r="G1056" i="38"/>
  <c r="G1057" i="38"/>
  <c r="G1058" i="38"/>
  <c r="G1059" i="38"/>
  <c r="G1060" i="38"/>
  <c r="G1061" i="38"/>
  <c r="G1062" i="38"/>
  <c r="G1063" i="38"/>
  <c r="G1064" i="38"/>
  <c r="G1065" i="38"/>
  <c r="G1066" i="38"/>
  <c r="G1067" i="38"/>
  <c r="G1068" i="38"/>
  <c r="G1069" i="38"/>
  <c r="G1070" i="38"/>
  <c r="G1071" i="38"/>
  <c r="G1072" i="38"/>
  <c r="G1073" i="38"/>
  <c r="G1074" i="38"/>
  <c r="G1075" i="38"/>
  <c r="G1076" i="38"/>
  <c r="G1077" i="38"/>
  <c r="G1078" i="38"/>
  <c r="G1079" i="38"/>
  <c r="G1080" i="38"/>
  <c r="G1081" i="38"/>
  <c r="G1082" i="38"/>
  <c r="G1083" i="38"/>
  <c r="G1084" i="38"/>
  <c r="G1085" i="38"/>
  <c r="G1086" i="38"/>
  <c r="G1087" i="38"/>
  <c r="G1088" i="38"/>
  <c r="G1089" i="38"/>
  <c r="G1090" i="38"/>
  <c r="G1091" i="38"/>
  <c r="G1092" i="38"/>
  <c r="G1093" i="38"/>
  <c r="G1094" i="38"/>
  <c r="G1095" i="38"/>
  <c r="G1096" i="38"/>
  <c r="G1097" i="38"/>
  <c r="G1098" i="38"/>
  <c r="G1099" i="38"/>
  <c r="G1100" i="38"/>
  <c r="G1101" i="38"/>
  <c r="G1102" i="38"/>
  <c r="G1103" i="38"/>
  <c r="G1104" i="38"/>
  <c r="G1105" i="38"/>
  <c r="G1106" i="38"/>
  <c r="G1107" i="38"/>
  <c r="G1108" i="38"/>
  <c r="G1109" i="38"/>
  <c r="G1110" i="38"/>
  <c r="G1111" i="38"/>
  <c r="G1112" i="38"/>
  <c r="G1113" i="38"/>
  <c r="G1114" i="38"/>
  <c r="G1115" i="38"/>
  <c r="G1116" i="38"/>
  <c r="G1117" i="38"/>
  <c r="G1118" i="38"/>
  <c r="G1119" i="38"/>
  <c r="G1120" i="38"/>
  <c r="G1121" i="38"/>
  <c r="G1122" i="38"/>
  <c r="G1123" i="38"/>
  <c r="G1124" i="38"/>
  <c r="G1125" i="38"/>
  <c r="G1126" i="38"/>
  <c r="G1127" i="38"/>
  <c r="G1128" i="38"/>
  <c r="G1129" i="38"/>
  <c r="G1130" i="38"/>
  <c r="G1131" i="38"/>
  <c r="G1132" i="38"/>
  <c r="G1133" i="38"/>
  <c r="G1134" i="38"/>
  <c r="G1135" i="38"/>
  <c r="G1136" i="38"/>
  <c r="G1137" i="38"/>
  <c r="G1138" i="38"/>
  <c r="G1139" i="38"/>
  <c r="G1140" i="38"/>
  <c r="G1141" i="38"/>
  <c r="G1142" i="38"/>
  <c r="G1143" i="38"/>
  <c r="G1144" i="38"/>
  <c r="G1145" i="38"/>
  <c r="G1146" i="38"/>
  <c r="G1147" i="38"/>
  <c r="G1148" i="38"/>
  <c r="G1149" i="38"/>
  <c r="G1150" i="38"/>
  <c r="G1151" i="38"/>
  <c r="G1152" i="38"/>
  <c r="G1153" i="38"/>
  <c r="G1154" i="38"/>
  <c r="G1155" i="38"/>
  <c r="G1156" i="38"/>
  <c r="G1157" i="38"/>
  <c r="G1158" i="38"/>
  <c r="G1159" i="38"/>
  <c r="G1160" i="38"/>
  <c r="G1161" i="38"/>
  <c r="G1162" i="38"/>
  <c r="G1163" i="38"/>
  <c r="G1164" i="38"/>
  <c r="G1165" i="38"/>
  <c r="G1166" i="38"/>
  <c r="G1167" i="38"/>
  <c r="G1168" i="38"/>
  <c r="G1169" i="38"/>
  <c r="G1170" i="38"/>
  <c r="G1171" i="38"/>
  <c r="G1172" i="38"/>
  <c r="G1173" i="38"/>
  <c r="G1174" i="38"/>
  <c r="G1175" i="38"/>
  <c r="G1176" i="38"/>
  <c r="G1177" i="38"/>
  <c r="G1178" i="38"/>
  <c r="G1179" i="38"/>
  <c r="G1180" i="38"/>
  <c r="G1181" i="38"/>
  <c r="G1182" i="38"/>
  <c r="G1183" i="38"/>
  <c r="G1184" i="38"/>
  <c r="G1185" i="38"/>
  <c r="G1186" i="38"/>
  <c r="G1187" i="38"/>
  <c r="G1188" i="38"/>
  <c r="G1189" i="38"/>
  <c r="G1190" i="38"/>
  <c r="G1191" i="38"/>
  <c r="G1192" i="38"/>
  <c r="G1193" i="38"/>
  <c r="G1194" i="38"/>
  <c r="G1195" i="38"/>
  <c r="G1196" i="38"/>
  <c r="G1197" i="38"/>
  <c r="G1198" i="38"/>
  <c r="G1199" i="38"/>
  <c r="G1200" i="38"/>
  <c r="G1201" i="38"/>
  <c r="G1202" i="38"/>
  <c r="G1203" i="38"/>
  <c r="G1204" i="38"/>
  <c r="G1205" i="38"/>
  <c r="G1206" i="38"/>
  <c r="G1207" i="38"/>
  <c r="G1208" i="38"/>
  <c r="G1209" i="38"/>
  <c r="G1210" i="38"/>
  <c r="G1211" i="38"/>
  <c r="G1212" i="38"/>
  <c r="G1213" i="38"/>
  <c r="G1214" i="38"/>
  <c r="G1215" i="38"/>
  <c r="G1216" i="38"/>
  <c r="G1217" i="38"/>
  <c r="G1218" i="38"/>
  <c r="G1219" i="38"/>
  <c r="G1220" i="38"/>
  <c r="G1221" i="38"/>
  <c r="G1222" i="38"/>
  <c r="G1223" i="38"/>
  <c r="G1224" i="38"/>
  <c r="G1225" i="38"/>
  <c r="G1226" i="38"/>
  <c r="G1227" i="38"/>
  <c r="G1228" i="38"/>
  <c r="G1229" i="38"/>
  <c r="G1230" i="38"/>
  <c r="G1231" i="38"/>
  <c r="G1232" i="38"/>
  <c r="G1233" i="38"/>
  <c r="G1234" i="38"/>
  <c r="G1235" i="38"/>
  <c r="G1236" i="38"/>
  <c r="G1237" i="38"/>
  <c r="G1238" i="38"/>
  <c r="G1239" i="38"/>
  <c r="G1240" i="38"/>
  <c r="G1241" i="38"/>
  <c r="G1242" i="38"/>
  <c r="G1243" i="38"/>
  <c r="G1244" i="38"/>
  <c r="G1245" i="38"/>
  <c r="G1246" i="38"/>
  <c r="G1247" i="38"/>
  <c r="G1248" i="38"/>
  <c r="G1249" i="38"/>
  <c r="G1250" i="38"/>
  <c r="G1251" i="38"/>
  <c r="G1252" i="38"/>
  <c r="G1253" i="38"/>
  <c r="G1254" i="38"/>
  <c r="G1255" i="38"/>
  <c r="G1256" i="38"/>
  <c r="G1257" i="38"/>
  <c r="G1258" i="38"/>
  <c r="G1259" i="38"/>
  <c r="G1260" i="38"/>
  <c r="G1261" i="38"/>
  <c r="G1262" i="38"/>
  <c r="G1263" i="38"/>
  <c r="G1264" i="38"/>
  <c r="G1265" i="38"/>
  <c r="G1266" i="38"/>
  <c r="G1267" i="38"/>
  <c r="G1268" i="38"/>
  <c r="G1269" i="38"/>
  <c r="G1270" i="38"/>
  <c r="G1271" i="38"/>
  <c r="G1272" i="38"/>
  <c r="G1273" i="38"/>
  <c r="G1274" i="38"/>
  <c r="G1275" i="38"/>
  <c r="G1276" i="38"/>
  <c r="G1277" i="38"/>
  <c r="G1278" i="38"/>
  <c r="G1279" i="38"/>
  <c r="G1280" i="38"/>
  <c r="G1281" i="38"/>
  <c r="G1282" i="38"/>
  <c r="G1283" i="38"/>
  <c r="G1284" i="38"/>
  <c r="G1285" i="38"/>
  <c r="G1286" i="38"/>
  <c r="G1287" i="38"/>
  <c r="G1288" i="38"/>
  <c r="G1289" i="38"/>
  <c r="G1290" i="38"/>
  <c r="G1291" i="38"/>
  <c r="G1292" i="38"/>
  <c r="G1293" i="38"/>
  <c r="G1294" i="38"/>
  <c r="G1295" i="38"/>
  <c r="G1296" i="38"/>
  <c r="G1297" i="38"/>
  <c r="G1298" i="38"/>
  <c r="G1299" i="38"/>
  <c r="G1300" i="38"/>
  <c r="G1301" i="38"/>
  <c r="G1302" i="38"/>
  <c r="G1303" i="38"/>
  <c r="G1304" i="38"/>
  <c r="G1305" i="38"/>
  <c r="G1306" i="38"/>
  <c r="G1307" i="38"/>
  <c r="G1308" i="38"/>
  <c r="G1309" i="38"/>
  <c r="G1310" i="38"/>
  <c r="G1311" i="38"/>
  <c r="G1312" i="38"/>
  <c r="G1313" i="38"/>
  <c r="G1314" i="38"/>
  <c r="G1315" i="38"/>
  <c r="G1316" i="38"/>
  <c r="G1317" i="38"/>
  <c r="G1318" i="38"/>
  <c r="G1319" i="38"/>
  <c r="G1320" i="38"/>
  <c r="G1321" i="38"/>
  <c r="G1322" i="38"/>
  <c r="G1323" i="38"/>
  <c r="G1324" i="38"/>
  <c r="G1325" i="38"/>
  <c r="G1326" i="38"/>
  <c r="G1327" i="38"/>
  <c r="G1328" i="38"/>
  <c r="G1329" i="38"/>
  <c r="G1330" i="38"/>
  <c r="G1331" i="38"/>
  <c r="G1332" i="38"/>
  <c r="G1333" i="38"/>
  <c r="G1334" i="38"/>
  <c r="G1335" i="38"/>
  <c r="G1336" i="38"/>
  <c r="G1337" i="38"/>
  <c r="G1338" i="38"/>
  <c r="G1339" i="38"/>
  <c r="G1340" i="38"/>
  <c r="G1341" i="38"/>
  <c r="G1342" i="38"/>
  <c r="G1343" i="38"/>
  <c r="G1344" i="38"/>
  <c r="G1345" i="38"/>
  <c r="G1346" i="38"/>
  <c r="G1347" i="38"/>
  <c r="G1348" i="38"/>
  <c r="G1349" i="38"/>
  <c r="G1350" i="38"/>
  <c r="G1351" i="38"/>
  <c r="G1352" i="38"/>
  <c r="G1353" i="38"/>
  <c r="G1354" i="38"/>
  <c r="G1355" i="38"/>
  <c r="G1356" i="38"/>
  <c r="G1357" i="38"/>
  <c r="G1358" i="38"/>
  <c r="G1359" i="38"/>
  <c r="G1360" i="38"/>
  <c r="G1361" i="38"/>
  <c r="G1362" i="38"/>
  <c r="G1363" i="38"/>
  <c r="G1364" i="38"/>
  <c r="G1365" i="38"/>
  <c r="G1366" i="38"/>
  <c r="G1367" i="38"/>
  <c r="G1368" i="38"/>
  <c r="G1369" i="38"/>
  <c r="G1370" i="38"/>
  <c r="G1371" i="38"/>
  <c r="G1372" i="38"/>
  <c r="G1373" i="38"/>
  <c r="G1374" i="38"/>
  <c r="G1375" i="38"/>
  <c r="G1376" i="38"/>
  <c r="G1377" i="38"/>
  <c r="G1378" i="38"/>
  <c r="G1379" i="38"/>
  <c r="G1380" i="38"/>
  <c r="G1381" i="38"/>
  <c r="G1382" i="38"/>
  <c r="G1383" i="38"/>
  <c r="G1384" i="38"/>
  <c r="G1385" i="38"/>
  <c r="G1386" i="38"/>
  <c r="G1387" i="38"/>
  <c r="G1388" i="38"/>
  <c r="G1389" i="38"/>
  <c r="G1390" i="38"/>
  <c r="G1391" i="38"/>
  <c r="G1392" i="38"/>
  <c r="G1393" i="38"/>
  <c r="G1394" i="38"/>
  <c r="G1395" i="38"/>
  <c r="G1396" i="38"/>
  <c r="G1397" i="38"/>
  <c r="G1398" i="38"/>
  <c r="G1399" i="38"/>
  <c r="G1400" i="38"/>
  <c r="G1401" i="38"/>
  <c r="G1402" i="38"/>
  <c r="G1403" i="38"/>
  <c r="G1404" i="38"/>
  <c r="G1405" i="38"/>
  <c r="G1406" i="38"/>
  <c r="G1407" i="38"/>
  <c r="G1408" i="38"/>
  <c r="G1409" i="38"/>
  <c r="G1410" i="38"/>
  <c r="G1411" i="38"/>
  <c r="G1412" i="38"/>
  <c r="G1413" i="38"/>
  <c r="G1414" i="38"/>
  <c r="G1415" i="38"/>
  <c r="G1416" i="38"/>
  <c r="G1417" i="38"/>
  <c r="G1418" i="38"/>
  <c r="G1419" i="38"/>
  <c r="G1420" i="38"/>
  <c r="G1421" i="38"/>
  <c r="G1422" i="38"/>
  <c r="G1423" i="38"/>
  <c r="G1424" i="38"/>
  <c r="G1425" i="38"/>
  <c r="G1426" i="38"/>
  <c r="G1427" i="38"/>
  <c r="G1428" i="38"/>
  <c r="G1429" i="38"/>
  <c r="G1430" i="38"/>
  <c r="G1431" i="38"/>
  <c r="G1432" i="38"/>
  <c r="G1433" i="38"/>
  <c r="G1434" i="38"/>
  <c r="G1435" i="38"/>
  <c r="G1436" i="38"/>
  <c r="G1437" i="38"/>
  <c r="G1438" i="38"/>
  <c r="G1439" i="38"/>
  <c r="G1440" i="38"/>
  <c r="G1441" i="38"/>
  <c r="G1442" i="38"/>
  <c r="G1443" i="38"/>
  <c r="G1444" i="38"/>
  <c r="G1445" i="38"/>
  <c r="G1446" i="38"/>
  <c r="G1447" i="38"/>
  <c r="G1448" i="38"/>
  <c r="G1449" i="38"/>
  <c r="G1450" i="38"/>
  <c r="G1451" i="38"/>
  <c r="G1452" i="38"/>
  <c r="G1453" i="38"/>
  <c r="G1454" i="38"/>
  <c r="G1455" i="38"/>
  <c r="G1456" i="38"/>
  <c r="G1457" i="38"/>
  <c r="G1458" i="38"/>
  <c r="G1459" i="38"/>
  <c r="G1460" i="38"/>
  <c r="G1461" i="38"/>
  <c r="G1462" i="38"/>
  <c r="G1463" i="38"/>
  <c r="G1464" i="38"/>
  <c r="G1465" i="38"/>
  <c r="G1466" i="38"/>
  <c r="G1467" i="38"/>
  <c r="G1468" i="38"/>
  <c r="G1469" i="38"/>
  <c r="G1470" i="38"/>
  <c r="G1471" i="38"/>
  <c r="G1472" i="38"/>
  <c r="G1473" i="38"/>
  <c r="G1474" i="38"/>
  <c r="G1475" i="38"/>
  <c r="G1476" i="38"/>
  <c r="G1477" i="38"/>
  <c r="G1478" i="38"/>
  <c r="G1479" i="38"/>
  <c r="G1480" i="38"/>
  <c r="G1481" i="38"/>
  <c r="G1482" i="38"/>
  <c r="G1483" i="38"/>
  <c r="G1484" i="38"/>
  <c r="G1485" i="38"/>
  <c r="G1486" i="38"/>
  <c r="G1487" i="38"/>
  <c r="G1488" i="38"/>
  <c r="G1489" i="38"/>
  <c r="G1490" i="38"/>
  <c r="G1491" i="38"/>
  <c r="G1492" i="38"/>
  <c r="G1493" i="38"/>
  <c r="G1494" i="38"/>
  <c r="G1495" i="38"/>
  <c r="G1496" i="38"/>
  <c r="G1497" i="38"/>
  <c r="G1498" i="38"/>
  <c r="G1499" i="38"/>
  <c r="G1500" i="38"/>
  <c r="G1501" i="38"/>
  <c r="G1502" i="38"/>
  <c r="G1503" i="38"/>
  <c r="G1504" i="38"/>
  <c r="G1505" i="38"/>
  <c r="G1506" i="38"/>
  <c r="G1507" i="38"/>
  <c r="G1508" i="38"/>
  <c r="G1509" i="38"/>
  <c r="G1510" i="38"/>
  <c r="G1511" i="38"/>
  <c r="G1512" i="38"/>
  <c r="G1513" i="38"/>
  <c r="G1514" i="38"/>
  <c r="G1515" i="38"/>
  <c r="G1516" i="38"/>
  <c r="G1517" i="38"/>
  <c r="G1518" i="38"/>
  <c r="G1519" i="38"/>
  <c r="G1520" i="38"/>
  <c r="G1521" i="38"/>
  <c r="G1522" i="38"/>
  <c r="G1523" i="38"/>
  <c r="G1524" i="38"/>
  <c r="G1525" i="38"/>
  <c r="G1526" i="38"/>
  <c r="G1527" i="38"/>
  <c r="G1528" i="38"/>
  <c r="G1529" i="38"/>
  <c r="G1530" i="38"/>
  <c r="G1531" i="38"/>
  <c r="G1532" i="38"/>
  <c r="G1533" i="38"/>
  <c r="G1534" i="38"/>
  <c r="G1535" i="38"/>
  <c r="G1536" i="38"/>
  <c r="G1537" i="38"/>
  <c r="G1538" i="38"/>
  <c r="G1539" i="38"/>
  <c r="G1540" i="38"/>
  <c r="G1541" i="38"/>
  <c r="G1542" i="38"/>
  <c r="G1543" i="38"/>
  <c r="G1544" i="38"/>
  <c r="G1545" i="38"/>
  <c r="G1546" i="38"/>
  <c r="G1547" i="38"/>
  <c r="G1548" i="38"/>
  <c r="G1549" i="38"/>
  <c r="G1550" i="38"/>
  <c r="G1551" i="38"/>
  <c r="G1552" i="38"/>
  <c r="G1553" i="38"/>
  <c r="G1554" i="38"/>
  <c r="G1555" i="38"/>
  <c r="G1556" i="38"/>
  <c r="G1557" i="38"/>
  <c r="G1558" i="38"/>
  <c r="G1559" i="38"/>
  <c r="G1560" i="38"/>
  <c r="G1561" i="38"/>
  <c r="G1562" i="38"/>
  <c r="G1563" i="38"/>
  <c r="G1564" i="38"/>
  <c r="G1565" i="38"/>
  <c r="G1566" i="38"/>
  <c r="G1567" i="38"/>
  <c r="G1568" i="38"/>
  <c r="G1569" i="38"/>
  <c r="G1570" i="38"/>
  <c r="G1571" i="38"/>
  <c r="G1572" i="38"/>
  <c r="G1573" i="38"/>
  <c r="G1574" i="38"/>
  <c r="G1575" i="38"/>
  <c r="G1576" i="38"/>
  <c r="G1577" i="38"/>
  <c r="G1578" i="38"/>
  <c r="G1579" i="38"/>
  <c r="G1580" i="38"/>
  <c r="G1581" i="38"/>
  <c r="G1582" i="38"/>
  <c r="G1583" i="38"/>
  <c r="G1584" i="38"/>
  <c r="G1585" i="38"/>
  <c r="G1586" i="38"/>
  <c r="G1587" i="38"/>
  <c r="G1588" i="38"/>
  <c r="G1589" i="38"/>
  <c r="G1590" i="38"/>
  <c r="G1591" i="38"/>
  <c r="G1592" i="38"/>
  <c r="G1593" i="38"/>
  <c r="G1594" i="38"/>
  <c r="G1595" i="38"/>
  <c r="G1596" i="38"/>
  <c r="G1597" i="38"/>
  <c r="G1598" i="38"/>
  <c r="G1599" i="38"/>
  <c r="G1600" i="38"/>
  <c r="G1601" i="38"/>
  <c r="G1602" i="38"/>
  <c r="G1603" i="38"/>
  <c r="G1604" i="38"/>
  <c r="G1605" i="38"/>
  <c r="G1606" i="38"/>
  <c r="G1607" i="38"/>
  <c r="G1608" i="38"/>
  <c r="G1609" i="38"/>
  <c r="G1610" i="38"/>
  <c r="G1611" i="38"/>
  <c r="G1612" i="38"/>
  <c r="G1613" i="38"/>
  <c r="G1614" i="38"/>
  <c r="G1615" i="38"/>
  <c r="G1616" i="38"/>
  <c r="G1617" i="38"/>
  <c r="G1618" i="38"/>
  <c r="G1619" i="38"/>
  <c r="G1620" i="38"/>
  <c r="G1621" i="38"/>
  <c r="G1622" i="38"/>
  <c r="G1623" i="38"/>
  <c r="G1624" i="38"/>
  <c r="G1625" i="38"/>
  <c r="G1626" i="38"/>
  <c r="G1627" i="38"/>
  <c r="G1628" i="38"/>
  <c r="G1629" i="38"/>
  <c r="G1630" i="38"/>
  <c r="G1631" i="38"/>
  <c r="G1632" i="38"/>
  <c r="G1633" i="38"/>
  <c r="G1634" i="38"/>
  <c r="G1635" i="38"/>
  <c r="G1636" i="38"/>
  <c r="G1637" i="38"/>
  <c r="G1638" i="38"/>
  <c r="G1639" i="38"/>
  <c r="G1640" i="38"/>
  <c r="G1641" i="38"/>
  <c r="G1642" i="38"/>
  <c r="G1643" i="38"/>
  <c r="G1644" i="38"/>
  <c r="G1645" i="38"/>
  <c r="G1646" i="38"/>
  <c r="G1647" i="38"/>
  <c r="G1648" i="38"/>
  <c r="G1649" i="38"/>
  <c r="G1650" i="38"/>
  <c r="G1651" i="38"/>
  <c r="G1652" i="38"/>
  <c r="G1653" i="38"/>
  <c r="G1654" i="38"/>
  <c r="G1655" i="38"/>
  <c r="G1656" i="38"/>
  <c r="G1657" i="38"/>
  <c r="G1658" i="38"/>
  <c r="G1659" i="38"/>
  <c r="G1660" i="38"/>
  <c r="G1661" i="38"/>
  <c r="G1662" i="38"/>
  <c r="G1663" i="38"/>
  <c r="G1664" i="38"/>
  <c r="G1665" i="38"/>
  <c r="G1666" i="38"/>
  <c r="G1667" i="38"/>
  <c r="G1668" i="38"/>
  <c r="G1669" i="38"/>
  <c r="G1670" i="38"/>
  <c r="G1671" i="38"/>
  <c r="G1672" i="38"/>
  <c r="G1673" i="38"/>
  <c r="G1674" i="38"/>
  <c r="G1675" i="38"/>
  <c r="G1676" i="38"/>
  <c r="G1677" i="38"/>
  <c r="G1678" i="38"/>
  <c r="G1679" i="38"/>
  <c r="G1680" i="38"/>
  <c r="G1681" i="38"/>
  <c r="G1682" i="38"/>
  <c r="G1683" i="38"/>
  <c r="G1684" i="38"/>
  <c r="G1685" i="38"/>
  <c r="G1686" i="38"/>
  <c r="G1687" i="38"/>
  <c r="G1688" i="38"/>
  <c r="G1689" i="38"/>
  <c r="G1690" i="38"/>
  <c r="G1691" i="38"/>
  <c r="G1692" i="38"/>
  <c r="G1693" i="38"/>
  <c r="G1694" i="38"/>
  <c r="G1695" i="38"/>
  <c r="G1696" i="38"/>
  <c r="G1697" i="38"/>
  <c r="G1698" i="38"/>
  <c r="G1699" i="38"/>
  <c r="G1700" i="38"/>
  <c r="G1701" i="38"/>
  <c r="G1702" i="38"/>
  <c r="G1703" i="38"/>
  <c r="G1704" i="38"/>
  <c r="G1705" i="38"/>
  <c r="G1706" i="38"/>
  <c r="G1707" i="38"/>
  <c r="G1708" i="38"/>
  <c r="G1709" i="38"/>
  <c r="G1710" i="38"/>
  <c r="G1711" i="38"/>
  <c r="G1712" i="38"/>
  <c r="G1713" i="38"/>
  <c r="G1714" i="38"/>
  <c r="G1715" i="38"/>
  <c r="G1716" i="38"/>
  <c r="G1717" i="38"/>
  <c r="G1718" i="38"/>
  <c r="G1719" i="38"/>
  <c r="G1720" i="38"/>
  <c r="G1721" i="38"/>
  <c r="G1722" i="38"/>
  <c r="G1723" i="38"/>
  <c r="G1724" i="38"/>
  <c r="G1725" i="38"/>
  <c r="G1726" i="38"/>
  <c r="G1727" i="38"/>
  <c r="G1728" i="38"/>
  <c r="G1729" i="38"/>
  <c r="G1730" i="38"/>
  <c r="G1731" i="38"/>
  <c r="G1732" i="38"/>
  <c r="G1733" i="38"/>
  <c r="G1734" i="38"/>
  <c r="G1735" i="38"/>
  <c r="G1736" i="38"/>
  <c r="G1737" i="38"/>
  <c r="G1738" i="38"/>
  <c r="G1739" i="38"/>
  <c r="G1740" i="38"/>
  <c r="G1741" i="38"/>
  <c r="G1742" i="38"/>
  <c r="G1743" i="38"/>
  <c r="G1744" i="38"/>
  <c r="G1745" i="38"/>
  <c r="G1746" i="38"/>
  <c r="G1747" i="38"/>
  <c r="G1748" i="38"/>
  <c r="G1749" i="38"/>
  <c r="G1750" i="38"/>
  <c r="G1751" i="38"/>
  <c r="G1752" i="38"/>
  <c r="G1753" i="38"/>
  <c r="G1754" i="38"/>
  <c r="G1755" i="38"/>
  <c r="G1756" i="38"/>
  <c r="G1757" i="38"/>
  <c r="G1758" i="38"/>
  <c r="G1759" i="38"/>
  <c r="G1760" i="38"/>
  <c r="G1761" i="38"/>
  <c r="G1762" i="38"/>
  <c r="G1763" i="38"/>
  <c r="G1764" i="38"/>
  <c r="G1765" i="38"/>
  <c r="G1766" i="38"/>
  <c r="G1767" i="38"/>
  <c r="G1768" i="38"/>
  <c r="G1769" i="38"/>
  <c r="G1770" i="38"/>
  <c r="G1771" i="38"/>
  <c r="G1772" i="38"/>
  <c r="G1773" i="38"/>
  <c r="G1774" i="38"/>
  <c r="G1775" i="38"/>
  <c r="G1776" i="38"/>
  <c r="G1777" i="38"/>
  <c r="G1778" i="38"/>
  <c r="G1779" i="38"/>
  <c r="G1780" i="38"/>
  <c r="G1781" i="38"/>
  <c r="G1782" i="38"/>
  <c r="G1783" i="38"/>
  <c r="G1784" i="38"/>
  <c r="G1785" i="38"/>
  <c r="G1786" i="38"/>
  <c r="G1787" i="38"/>
  <c r="G1788" i="38"/>
  <c r="G1789" i="38"/>
  <c r="G1790" i="38"/>
  <c r="G1791" i="38"/>
  <c r="G1792" i="38"/>
  <c r="G1793" i="38"/>
  <c r="G1794" i="38"/>
  <c r="G1795" i="38"/>
  <c r="G1796" i="38"/>
  <c r="G1797" i="38"/>
  <c r="G1798" i="38"/>
  <c r="G1799" i="38"/>
  <c r="G1800" i="38"/>
  <c r="G1801" i="38"/>
  <c r="G1802" i="38"/>
  <c r="G1803" i="38"/>
  <c r="G1804" i="38"/>
  <c r="G1805" i="38"/>
  <c r="G1806" i="38"/>
  <c r="G1807" i="38"/>
  <c r="G1808" i="38"/>
  <c r="G1809" i="38"/>
  <c r="G1810" i="38"/>
  <c r="G1811" i="38"/>
  <c r="G1812" i="38"/>
  <c r="G1813" i="38"/>
  <c r="G1814" i="38"/>
  <c r="G1815" i="38"/>
  <c r="G1816" i="38"/>
  <c r="G1817" i="38"/>
  <c r="G1818" i="38"/>
  <c r="G1819" i="38"/>
  <c r="G1820" i="38"/>
  <c r="G1821" i="38"/>
  <c r="G1822" i="38"/>
  <c r="G1823" i="38"/>
  <c r="G1824" i="38"/>
  <c r="G1825" i="38"/>
  <c r="G1826" i="38"/>
  <c r="G1827" i="38"/>
  <c r="G1828" i="38"/>
  <c r="G1829" i="38"/>
  <c r="G1830" i="38"/>
  <c r="G1831" i="38"/>
  <c r="G1832" i="38"/>
  <c r="G1833" i="38"/>
  <c r="G1834" i="38"/>
  <c r="G1835" i="38"/>
  <c r="G1836" i="38"/>
  <c r="G1837" i="38"/>
  <c r="G1838" i="38"/>
  <c r="G1839" i="38"/>
  <c r="G1840" i="38"/>
  <c r="G1841" i="38"/>
  <c r="G1842" i="38"/>
  <c r="G1843" i="38"/>
  <c r="G1844" i="38"/>
  <c r="G1845" i="38"/>
  <c r="G1846" i="38"/>
  <c r="G1847" i="38"/>
  <c r="G1848" i="38"/>
  <c r="G1849" i="38"/>
  <c r="G1850" i="38"/>
  <c r="G1851" i="38"/>
  <c r="G1852" i="38"/>
  <c r="G1853" i="38"/>
  <c r="G1854" i="38"/>
  <c r="G1855" i="38"/>
  <c r="G1856" i="38"/>
  <c r="G1857" i="38"/>
  <c r="G1858" i="38"/>
  <c r="G1859" i="38"/>
  <c r="G1860" i="38"/>
  <c r="G1861" i="38"/>
  <c r="G1862" i="38"/>
  <c r="G1863" i="38"/>
  <c r="G1864" i="38"/>
  <c r="G1865" i="38"/>
  <c r="G1866" i="38"/>
  <c r="G1867" i="38"/>
  <c r="G1868" i="38"/>
  <c r="G1869" i="38"/>
  <c r="G1870" i="38"/>
  <c r="G1871" i="38"/>
  <c r="G1872" i="38"/>
  <c r="G1873" i="38"/>
  <c r="G1874" i="38"/>
  <c r="G1875" i="38"/>
  <c r="G1876" i="38"/>
  <c r="G1877" i="38"/>
  <c r="G1878" i="38"/>
  <c r="G1879" i="38"/>
  <c r="G1880" i="38"/>
  <c r="G1881" i="38"/>
  <c r="G1882" i="38"/>
  <c r="G1883" i="38"/>
  <c r="G1884" i="38"/>
  <c r="G1885" i="38"/>
  <c r="G1886" i="38"/>
  <c r="G1887" i="38"/>
  <c r="G1888" i="38"/>
  <c r="G1889" i="38"/>
  <c r="G1890" i="38"/>
  <c r="G1891" i="38"/>
  <c r="G1892" i="38"/>
  <c r="G1893" i="38"/>
  <c r="G1894" i="38"/>
  <c r="G1895" i="38"/>
  <c r="G1896" i="38"/>
  <c r="G1897" i="38"/>
  <c r="G1898" i="38"/>
  <c r="G1899" i="38"/>
  <c r="G1900" i="38"/>
  <c r="G1901" i="38"/>
  <c r="G1902" i="38"/>
  <c r="G1903" i="38"/>
  <c r="G1904" i="38"/>
  <c r="G1905" i="38"/>
  <c r="G1906" i="38"/>
  <c r="G1907" i="38"/>
  <c r="G1908" i="38"/>
  <c r="G1909" i="38"/>
  <c r="G1910" i="38"/>
  <c r="G1911" i="38"/>
  <c r="G1912" i="38"/>
  <c r="G1913" i="38"/>
  <c r="G1914" i="38"/>
  <c r="G1915" i="38"/>
  <c r="G1916" i="38"/>
  <c r="G1917" i="38"/>
  <c r="G1918" i="38"/>
  <c r="G1919" i="38"/>
  <c r="G1920" i="38"/>
  <c r="G1921" i="38"/>
  <c r="G1922" i="38"/>
  <c r="G1923" i="38"/>
  <c r="G1924" i="38"/>
  <c r="G1925" i="38"/>
  <c r="G1926" i="38"/>
  <c r="G1927" i="38"/>
  <c r="G1928" i="38"/>
  <c r="G1929" i="38"/>
  <c r="G1930" i="38"/>
  <c r="G1931" i="38"/>
  <c r="G1932" i="38"/>
  <c r="G1933" i="38"/>
  <c r="G1934" i="38"/>
  <c r="G1935" i="38"/>
  <c r="G1936" i="38"/>
  <c r="G1937" i="38"/>
  <c r="G1938" i="38"/>
  <c r="G1939" i="38"/>
  <c r="G1940" i="38"/>
  <c r="G1941" i="38"/>
  <c r="G1942" i="38"/>
  <c r="G1943" i="38"/>
  <c r="G1944" i="38"/>
  <c r="G1945" i="38"/>
  <c r="G1946" i="38"/>
  <c r="G1947" i="38"/>
  <c r="G1948" i="38"/>
  <c r="G1949" i="38"/>
  <c r="G1950" i="38"/>
  <c r="G1951" i="38"/>
  <c r="G1952" i="38"/>
  <c r="G1953" i="38"/>
  <c r="G1954" i="38"/>
  <c r="G1955" i="38"/>
  <c r="G1956" i="38"/>
  <c r="G1957" i="38"/>
  <c r="G1958" i="38"/>
  <c r="G1959" i="38"/>
  <c r="G1960" i="38"/>
  <c r="G1961" i="38"/>
  <c r="G1962" i="38"/>
  <c r="G1963" i="38"/>
  <c r="G1964" i="38"/>
  <c r="G1965" i="38"/>
  <c r="G1966" i="38"/>
  <c r="G1967" i="38"/>
  <c r="G1968" i="38"/>
  <c r="G1969" i="38"/>
  <c r="G1970" i="38"/>
  <c r="G1971" i="38"/>
  <c r="G1972" i="38"/>
  <c r="G1973" i="38"/>
  <c r="G1974" i="38"/>
  <c r="G1975" i="38"/>
  <c r="G1976" i="38"/>
  <c r="G1977" i="38"/>
  <c r="G1978" i="38"/>
  <c r="G1979" i="38"/>
  <c r="G1980" i="38"/>
  <c r="G1981" i="38"/>
  <c r="G1982" i="38"/>
  <c r="G1983" i="38"/>
  <c r="G1984" i="38"/>
  <c r="G1985" i="38"/>
  <c r="G1986" i="38"/>
  <c r="G1987" i="38"/>
  <c r="G1988" i="38"/>
  <c r="G1989" i="38"/>
  <c r="G1990" i="38"/>
  <c r="G1991" i="38"/>
  <c r="G1992" i="38"/>
  <c r="G1993" i="38"/>
  <c r="G1994" i="38"/>
  <c r="G1995" i="38"/>
  <c r="G1996" i="38"/>
  <c r="G1997" i="38"/>
  <c r="G1998" i="38"/>
  <c r="G1999" i="38"/>
  <c r="G2000" i="38"/>
  <c r="G2001" i="38"/>
  <c r="G2002" i="38"/>
  <c r="G2003" i="38"/>
  <c r="G2004" i="38"/>
  <c r="G2005" i="38"/>
  <c r="G2006" i="38"/>
  <c r="G2007" i="38"/>
  <c r="G2008" i="38"/>
  <c r="G2009" i="38"/>
  <c r="G2010" i="38"/>
  <c r="G2011" i="38"/>
  <c r="G2012" i="38"/>
  <c r="G2013" i="38"/>
  <c r="G2014" i="38"/>
  <c r="G2015" i="38"/>
  <c r="G2016" i="38"/>
  <c r="G2017" i="38"/>
  <c r="G2018" i="38"/>
  <c r="G2019" i="38"/>
  <c r="G2020" i="38"/>
  <c r="G2021" i="38"/>
  <c r="G2022" i="38"/>
  <c r="G2023" i="38"/>
  <c r="G2024" i="38"/>
  <c r="G2025" i="38"/>
  <c r="G2026" i="38"/>
  <c r="G2027" i="38"/>
  <c r="G2028" i="38"/>
  <c r="G2029" i="38"/>
  <c r="G2030" i="38"/>
  <c r="G2031" i="38"/>
  <c r="G2032" i="38"/>
  <c r="G2033" i="38"/>
  <c r="G2034" i="38"/>
  <c r="G2035" i="38"/>
  <c r="G2036" i="38"/>
  <c r="G2037" i="38"/>
  <c r="G2038" i="38"/>
  <c r="G2039" i="38"/>
  <c r="G2040" i="38"/>
  <c r="G2041" i="38"/>
  <c r="G2042" i="38"/>
  <c r="G2043" i="38"/>
  <c r="G2044" i="38"/>
  <c r="G2045" i="38"/>
  <c r="G2046" i="38"/>
  <c r="G2047" i="38"/>
  <c r="G2048" i="38"/>
  <c r="G2049" i="38"/>
  <c r="G2050" i="38"/>
  <c r="G2051" i="38"/>
  <c r="G2052" i="38"/>
  <c r="G2053" i="38"/>
  <c r="G2054" i="38"/>
  <c r="G2055" i="38"/>
  <c r="G2056" i="38"/>
  <c r="G2057" i="38"/>
  <c r="G2058" i="38"/>
  <c r="G2059" i="38"/>
  <c r="G2060" i="38"/>
  <c r="G2061" i="38"/>
  <c r="G2062" i="38"/>
  <c r="G2063" i="38"/>
  <c r="G2064" i="38"/>
  <c r="G2065" i="38"/>
  <c r="G2066" i="38"/>
  <c r="G2067" i="38"/>
  <c r="G2068" i="38"/>
  <c r="G2069" i="38"/>
  <c r="G2070" i="38"/>
  <c r="G2071" i="38"/>
  <c r="G2072" i="38"/>
  <c r="G2073" i="38"/>
  <c r="G2074" i="38"/>
  <c r="G2075" i="38"/>
  <c r="G2076" i="38"/>
  <c r="G2077" i="38"/>
  <c r="G2078" i="38"/>
  <c r="G2079" i="38"/>
  <c r="G2080" i="38"/>
  <c r="G2081" i="38"/>
  <c r="G2082" i="38"/>
  <c r="G2083" i="38"/>
  <c r="G2084" i="38"/>
  <c r="G2085" i="38"/>
  <c r="G2086" i="38"/>
  <c r="G2087" i="38"/>
  <c r="G2088" i="38"/>
  <c r="G2089" i="38"/>
  <c r="G2090" i="38"/>
  <c r="G2091" i="38"/>
  <c r="G2092" i="38"/>
  <c r="G2093" i="38"/>
  <c r="G2094" i="38"/>
  <c r="G2095" i="38"/>
  <c r="G2096" i="38"/>
  <c r="G2097" i="38"/>
  <c r="G2098" i="38"/>
  <c r="G2099" i="38"/>
  <c r="G2100" i="38"/>
  <c r="G2101" i="38"/>
  <c r="G2102" i="38"/>
  <c r="G2103" i="38"/>
  <c r="G2104" i="38"/>
  <c r="G2105" i="38"/>
  <c r="G2106" i="38"/>
  <c r="G2107" i="38"/>
  <c r="G2108" i="38"/>
  <c r="G2109" i="38"/>
  <c r="G2110" i="38"/>
  <c r="G2111" i="38"/>
  <c r="G2112" i="38"/>
  <c r="G2113" i="38"/>
  <c r="G2114" i="38"/>
  <c r="G2115" i="38"/>
  <c r="G2116" i="38"/>
  <c r="G2117" i="38"/>
  <c r="G2118" i="38"/>
  <c r="G2119" i="38"/>
  <c r="G2120" i="38"/>
  <c r="G2121" i="38"/>
  <c r="G2122" i="38"/>
  <c r="G2123" i="38"/>
  <c r="G2124" i="38"/>
  <c r="G2125" i="38"/>
  <c r="G2126" i="38"/>
  <c r="G2127" i="38"/>
  <c r="G2128" i="38"/>
  <c r="G2129" i="38"/>
  <c r="G2130" i="38"/>
  <c r="G2131" i="38"/>
  <c r="G2132" i="38"/>
  <c r="G2133" i="38"/>
  <c r="G2134" i="38"/>
  <c r="G2135" i="38"/>
  <c r="G2136" i="38"/>
  <c r="G2137" i="38"/>
  <c r="G2138" i="38"/>
  <c r="G2139" i="38"/>
  <c r="G2140" i="38"/>
  <c r="G2141" i="38"/>
  <c r="G2142" i="38"/>
  <c r="G2143" i="38"/>
  <c r="G2144" i="38"/>
  <c r="G2145" i="38"/>
  <c r="G2146" i="38"/>
  <c r="G2147" i="38"/>
  <c r="G2148" i="38"/>
  <c r="G2149" i="38"/>
  <c r="G2150" i="38"/>
  <c r="G2151" i="38"/>
  <c r="G2152" i="38"/>
  <c r="G2153" i="38"/>
  <c r="G2154" i="38"/>
  <c r="G2155" i="38"/>
  <c r="G2156" i="38"/>
  <c r="G2157" i="38"/>
  <c r="G2158" i="38"/>
  <c r="G2159" i="38"/>
  <c r="G2160" i="38"/>
  <c r="G2161" i="38"/>
  <c r="G2162" i="38"/>
  <c r="G2163" i="38"/>
  <c r="G2164" i="38"/>
  <c r="G2165" i="38"/>
  <c r="G2166" i="38"/>
  <c r="G2167" i="38"/>
  <c r="G2168" i="38"/>
  <c r="G2169" i="38"/>
  <c r="G2170" i="38"/>
  <c r="G2171" i="38"/>
  <c r="G2172" i="38"/>
  <c r="G2173" i="38"/>
  <c r="G2174" i="38"/>
  <c r="G2175" i="38"/>
  <c r="G2176" i="38"/>
  <c r="G2177" i="38"/>
  <c r="G2178" i="38"/>
  <c r="G2179" i="38"/>
  <c r="G2180" i="38"/>
  <c r="G2181" i="38"/>
  <c r="G2182" i="38"/>
  <c r="G2183" i="38"/>
  <c r="G2184" i="38"/>
  <c r="G2185" i="38"/>
  <c r="G2186" i="38"/>
  <c r="G2187" i="38"/>
  <c r="G2188" i="38"/>
  <c r="G2189" i="38"/>
  <c r="G2190" i="38"/>
  <c r="G2191" i="38"/>
  <c r="G2192" i="38"/>
  <c r="G2193" i="38"/>
  <c r="G2194" i="38"/>
  <c r="G2195" i="38"/>
  <c r="G2196" i="38"/>
  <c r="G2197" i="38"/>
  <c r="G2198" i="38"/>
  <c r="G2199" i="38"/>
  <c r="G2200" i="38"/>
  <c r="G2201" i="38"/>
  <c r="G2202" i="38"/>
  <c r="G2203" i="38"/>
  <c r="G2204" i="38"/>
  <c r="G2205" i="38"/>
  <c r="G2206" i="38"/>
  <c r="G2207" i="38"/>
  <c r="G2208" i="38"/>
  <c r="G2209" i="38"/>
  <c r="G2210" i="38"/>
  <c r="G2211" i="38"/>
  <c r="G2212" i="38"/>
  <c r="G2213" i="38"/>
  <c r="G2214" i="38"/>
  <c r="G2215" i="38"/>
  <c r="G2216" i="38"/>
  <c r="G2217" i="38"/>
  <c r="G2218" i="38"/>
  <c r="G2219" i="38"/>
  <c r="G2220" i="38"/>
  <c r="G2221" i="38"/>
  <c r="G2222" i="38"/>
  <c r="G2223" i="38"/>
  <c r="G2224" i="38"/>
  <c r="G2225" i="38"/>
  <c r="G2226" i="38"/>
  <c r="G2227" i="38"/>
  <c r="G2228" i="38"/>
  <c r="G2229" i="38"/>
  <c r="G2230" i="38"/>
  <c r="G2231" i="38"/>
  <c r="G2232" i="38"/>
  <c r="G2233" i="38"/>
  <c r="G2234" i="38"/>
  <c r="G2235" i="38"/>
  <c r="G2236" i="38"/>
  <c r="G2237" i="38"/>
  <c r="G2238" i="38"/>
  <c r="G2239" i="38"/>
  <c r="G2240" i="38"/>
  <c r="G2241" i="38"/>
  <c r="G2242" i="38"/>
  <c r="G2243" i="38"/>
  <c r="G2244" i="38"/>
  <c r="G2245" i="38"/>
  <c r="G2246" i="38"/>
  <c r="G2247" i="38"/>
  <c r="G2248" i="38"/>
  <c r="G2249" i="38"/>
  <c r="G2250" i="38"/>
  <c r="G2251" i="38"/>
  <c r="G2252" i="38"/>
  <c r="G2253" i="38"/>
  <c r="G2254" i="38"/>
  <c r="G2" i="38"/>
  <c r="N3" i="38"/>
  <c r="N4" i="38"/>
  <c r="N5" i="38"/>
  <c r="N6" i="38"/>
  <c r="N7" i="38"/>
  <c r="N8" i="38"/>
  <c r="N9" i="38"/>
  <c r="N10" i="38"/>
  <c r="N11" i="38"/>
  <c r="N12" i="38"/>
  <c r="N13" i="38"/>
  <c r="N14" i="38"/>
  <c r="N15" i="38"/>
  <c r="N16" i="38"/>
  <c r="N17" i="38"/>
  <c r="N18" i="38"/>
  <c r="N19" i="38"/>
  <c r="N20" i="38"/>
  <c r="N21" i="38"/>
  <c r="N22" i="38"/>
  <c r="N23" i="38"/>
  <c r="N24" i="38"/>
  <c r="N25" i="38"/>
  <c r="N26" i="38"/>
  <c r="N27" i="38"/>
  <c r="N28" i="38"/>
  <c r="N29" i="38"/>
  <c r="N30" i="38"/>
  <c r="N31" i="38"/>
  <c r="N32" i="38"/>
  <c r="N33" i="38"/>
  <c r="N34" i="38"/>
  <c r="N35" i="38"/>
  <c r="N36" i="38"/>
  <c r="N37" i="38"/>
  <c r="N38" i="38"/>
  <c r="N39" i="38"/>
  <c r="N40" i="38"/>
  <c r="N41" i="38"/>
  <c r="N42" i="38"/>
  <c r="N43" i="38"/>
  <c r="N44" i="38"/>
  <c r="N45" i="38"/>
  <c r="N46" i="38"/>
  <c r="N47" i="38"/>
  <c r="N48" i="38"/>
  <c r="N49" i="38"/>
  <c r="N50" i="38"/>
  <c r="N51" i="38"/>
  <c r="N52" i="38"/>
  <c r="N53" i="38"/>
  <c r="N54" i="38"/>
  <c r="N55" i="38"/>
  <c r="N56" i="38"/>
  <c r="N57" i="38"/>
  <c r="N58" i="38"/>
  <c r="N59" i="38"/>
  <c r="N60" i="38"/>
  <c r="N61" i="38"/>
  <c r="N62" i="38"/>
  <c r="N63" i="38"/>
  <c r="N64" i="38"/>
  <c r="N65" i="38"/>
  <c r="N66" i="38"/>
  <c r="N67" i="38"/>
  <c r="N68" i="38"/>
  <c r="N69" i="38"/>
  <c r="N70" i="38"/>
  <c r="N71" i="38"/>
  <c r="N72" i="38"/>
  <c r="N73" i="38"/>
  <c r="N74" i="38"/>
  <c r="N75" i="38"/>
  <c r="N76" i="38"/>
  <c r="N77" i="38"/>
  <c r="N78" i="38"/>
  <c r="N79" i="38"/>
  <c r="N80" i="38"/>
  <c r="N81" i="38"/>
  <c r="N82" i="38"/>
  <c r="N83" i="38"/>
  <c r="N84" i="38"/>
  <c r="N85" i="38"/>
  <c r="N86" i="38"/>
  <c r="N87" i="38"/>
  <c r="N88" i="38"/>
  <c r="N89" i="38"/>
  <c r="N90" i="38"/>
  <c r="N91" i="38"/>
  <c r="N92" i="38"/>
  <c r="N93" i="38"/>
  <c r="N94" i="38"/>
  <c r="N95" i="38"/>
  <c r="N96" i="38"/>
  <c r="N97" i="38"/>
  <c r="N98" i="38"/>
  <c r="N99" i="38"/>
  <c r="N100" i="38"/>
  <c r="N101" i="38"/>
  <c r="N102" i="38"/>
  <c r="N103" i="38"/>
  <c r="N104" i="38"/>
  <c r="N105" i="38"/>
  <c r="N106" i="38"/>
  <c r="N107" i="38"/>
  <c r="N108" i="38"/>
  <c r="N109" i="38"/>
  <c r="N110" i="38"/>
  <c r="N111" i="38"/>
  <c r="N112" i="38"/>
  <c r="N113" i="38"/>
  <c r="N114" i="38"/>
  <c r="N115" i="38"/>
  <c r="N116" i="38"/>
  <c r="N117" i="38"/>
  <c r="N118" i="38"/>
  <c r="N119" i="38"/>
  <c r="N120" i="38"/>
  <c r="N121" i="38"/>
  <c r="N122" i="38"/>
  <c r="N123" i="38"/>
  <c r="N124" i="38"/>
  <c r="N125" i="38"/>
  <c r="N126" i="38"/>
  <c r="N127" i="38"/>
  <c r="N128" i="38"/>
  <c r="N129" i="38"/>
  <c r="N130" i="38"/>
  <c r="N131" i="38"/>
  <c r="N132" i="38"/>
  <c r="N133" i="38"/>
  <c r="N134" i="38"/>
  <c r="N135" i="38"/>
  <c r="N136" i="38"/>
  <c r="N137" i="38"/>
  <c r="N138" i="38"/>
  <c r="N139" i="38"/>
  <c r="N140" i="38"/>
  <c r="N141" i="38"/>
  <c r="N142" i="38"/>
  <c r="N143" i="38"/>
  <c r="N144" i="38"/>
  <c r="N145" i="38"/>
  <c r="N146" i="38"/>
  <c r="N147" i="38"/>
  <c r="N148" i="38"/>
  <c r="N149" i="38"/>
  <c r="N150" i="38"/>
  <c r="N151" i="38"/>
  <c r="N152" i="38"/>
  <c r="N153" i="38"/>
  <c r="N154" i="38"/>
  <c r="N155" i="38"/>
  <c r="N156" i="38"/>
  <c r="N157" i="38"/>
  <c r="N158" i="38"/>
  <c r="N159" i="38"/>
  <c r="N160" i="38"/>
  <c r="N161" i="38"/>
  <c r="N162" i="38"/>
  <c r="N163" i="38"/>
  <c r="N164" i="38"/>
  <c r="N165" i="38"/>
  <c r="N166" i="38"/>
  <c r="N167" i="38"/>
  <c r="N168" i="38"/>
  <c r="N169" i="38"/>
  <c r="N170" i="38"/>
  <c r="N171" i="38"/>
  <c r="N172" i="38"/>
  <c r="N173" i="38"/>
  <c r="N174" i="38"/>
  <c r="N175" i="38"/>
  <c r="N176" i="38"/>
  <c r="N177" i="38"/>
  <c r="N178" i="38"/>
  <c r="N179" i="38"/>
  <c r="N180" i="38"/>
  <c r="N181" i="38"/>
  <c r="N182" i="38"/>
  <c r="N183" i="38"/>
  <c r="N184" i="38"/>
  <c r="N185" i="38"/>
  <c r="N186" i="38"/>
  <c r="N187" i="38"/>
  <c r="N188" i="38"/>
  <c r="N189" i="38"/>
  <c r="N190" i="38"/>
  <c r="N191" i="38"/>
  <c r="N192" i="38"/>
  <c r="N193" i="38"/>
  <c r="N194" i="38"/>
  <c r="N195" i="38"/>
  <c r="N196" i="38"/>
  <c r="N197" i="38"/>
  <c r="N198" i="38"/>
  <c r="N199" i="38"/>
  <c r="N200" i="38"/>
  <c r="N201" i="38"/>
  <c r="N202" i="38"/>
  <c r="N203" i="38"/>
  <c r="N204" i="38"/>
  <c r="N205" i="38"/>
  <c r="N206" i="38"/>
  <c r="N207" i="38"/>
  <c r="N208" i="38"/>
  <c r="N209" i="38"/>
  <c r="N210" i="38"/>
  <c r="N211" i="38"/>
  <c r="N212" i="38"/>
  <c r="N213" i="38"/>
  <c r="N214" i="38"/>
  <c r="N215" i="38"/>
  <c r="N216" i="38"/>
  <c r="N217" i="38"/>
  <c r="N218" i="38"/>
  <c r="N219" i="38"/>
  <c r="N220" i="38"/>
  <c r="N221" i="38"/>
  <c r="N222" i="38"/>
  <c r="N223" i="38"/>
  <c r="N224" i="38"/>
  <c r="N225" i="38"/>
  <c r="N226" i="38"/>
  <c r="N227" i="38"/>
  <c r="N228" i="38"/>
  <c r="N229" i="38"/>
  <c r="N230" i="38"/>
  <c r="N231" i="38"/>
  <c r="N232" i="38"/>
  <c r="N233" i="38"/>
  <c r="N234" i="38"/>
  <c r="N235" i="38"/>
  <c r="N236" i="38"/>
  <c r="N237" i="38"/>
  <c r="N238" i="38"/>
  <c r="N239" i="38"/>
  <c r="N240" i="38"/>
  <c r="N241" i="38"/>
  <c r="N242" i="38"/>
  <c r="N243" i="38"/>
  <c r="N244" i="38"/>
  <c r="N245" i="38"/>
  <c r="N246" i="38"/>
  <c r="N247" i="38"/>
  <c r="N248" i="38"/>
  <c r="N249" i="38"/>
  <c r="N250" i="38"/>
  <c r="N251" i="38"/>
  <c r="N252" i="38"/>
  <c r="N253" i="38"/>
  <c r="N254" i="38"/>
  <c r="N255" i="38"/>
  <c r="N256" i="38"/>
  <c r="N257" i="38"/>
  <c r="N258" i="38"/>
  <c r="N259" i="38"/>
  <c r="N260" i="38"/>
  <c r="N261" i="38"/>
  <c r="N262" i="38"/>
  <c r="N263" i="38"/>
  <c r="N264" i="38"/>
  <c r="N265" i="38"/>
  <c r="N266" i="38"/>
  <c r="N267" i="38"/>
  <c r="N268" i="38"/>
  <c r="N269" i="38"/>
  <c r="N270" i="38"/>
  <c r="N271" i="38"/>
  <c r="N272" i="38"/>
  <c r="N273" i="38"/>
  <c r="N274" i="38"/>
  <c r="N275" i="38"/>
  <c r="N276" i="38"/>
  <c r="N277" i="38"/>
  <c r="N278" i="38"/>
  <c r="N279" i="38"/>
  <c r="N280" i="38"/>
  <c r="N281" i="38"/>
  <c r="N282" i="38"/>
  <c r="N283" i="38"/>
  <c r="N284" i="38"/>
  <c r="N285" i="38"/>
  <c r="N286" i="38"/>
  <c r="N287" i="38"/>
  <c r="N288" i="38"/>
  <c r="N289" i="38"/>
  <c r="N290" i="38"/>
  <c r="N291" i="38"/>
  <c r="N292" i="38"/>
  <c r="N293" i="38"/>
  <c r="N294" i="38"/>
  <c r="N295" i="38"/>
  <c r="N296" i="38"/>
  <c r="N297" i="38"/>
  <c r="N298" i="38"/>
  <c r="N299" i="38"/>
  <c r="N300" i="38"/>
  <c r="N301" i="38"/>
  <c r="N302" i="38"/>
  <c r="N303" i="38"/>
  <c r="N304" i="38"/>
  <c r="N305" i="38"/>
  <c r="N306" i="38"/>
  <c r="N307" i="38"/>
  <c r="N308" i="38"/>
  <c r="N309" i="38"/>
  <c r="N310" i="38"/>
  <c r="N311" i="38"/>
  <c r="N312" i="38"/>
  <c r="N313" i="38"/>
  <c r="N314" i="38"/>
  <c r="N315" i="38"/>
  <c r="N316" i="38"/>
  <c r="N317" i="38"/>
  <c r="N318" i="38"/>
  <c r="N319" i="38"/>
  <c r="N320" i="38"/>
  <c r="N321" i="38"/>
  <c r="N322" i="38"/>
  <c r="N323" i="38"/>
  <c r="N324" i="38"/>
  <c r="N325" i="38"/>
  <c r="N326" i="38"/>
  <c r="N327" i="38"/>
  <c r="N328" i="38"/>
  <c r="N329" i="38"/>
  <c r="N330" i="38"/>
  <c r="N331" i="38"/>
  <c r="N332" i="38"/>
  <c r="N333" i="38"/>
  <c r="N334" i="38"/>
  <c r="N335" i="38"/>
  <c r="N336" i="38"/>
  <c r="N337" i="38"/>
  <c r="N338" i="38"/>
  <c r="N339" i="38"/>
  <c r="N340" i="38"/>
  <c r="N341" i="38"/>
  <c r="N342" i="38"/>
  <c r="N343" i="38"/>
  <c r="N344" i="38"/>
  <c r="N345" i="38"/>
  <c r="N346" i="38"/>
  <c r="N347" i="38"/>
  <c r="N348" i="38"/>
  <c r="N349" i="38"/>
  <c r="N350" i="38"/>
  <c r="N351" i="38"/>
  <c r="N352" i="38"/>
  <c r="N353" i="38"/>
  <c r="N354" i="38"/>
  <c r="N355" i="38"/>
  <c r="N356" i="38"/>
  <c r="N357" i="38"/>
  <c r="N358" i="38"/>
  <c r="N359" i="38"/>
  <c r="N360" i="38"/>
  <c r="N361" i="38"/>
  <c r="N362" i="38"/>
  <c r="N363" i="38"/>
  <c r="N364" i="38"/>
  <c r="N365" i="38"/>
  <c r="N366" i="38"/>
  <c r="N367" i="38"/>
  <c r="N368" i="38"/>
  <c r="N369" i="38"/>
  <c r="N370" i="38"/>
  <c r="N371" i="38"/>
  <c r="N372" i="38"/>
  <c r="N373" i="38"/>
  <c r="N374" i="38"/>
  <c r="N375" i="38"/>
  <c r="N376" i="38"/>
  <c r="N377" i="38"/>
  <c r="N378" i="38"/>
  <c r="N379" i="38"/>
  <c r="N380" i="38"/>
  <c r="N381" i="38"/>
  <c r="N382" i="38"/>
  <c r="N383" i="38"/>
  <c r="N384" i="38"/>
  <c r="N385" i="38"/>
  <c r="N386" i="38"/>
  <c r="N387" i="38"/>
  <c r="N388" i="38"/>
  <c r="N389" i="38"/>
  <c r="N390" i="38"/>
  <c r="N391" i="38"/>
  <c r="N392" i="38"/>
  <c r="N393" i="38"/>
  <c r="N394" i="38"/>
  <c r="N395" i="38"/>
  <c r="N396" i="38"/>
  <c r="N397" i="38"/>
  <c r="N398" i="38"/>
  <c r="N399" i="38"/>
  <c r="N400" i="38"/>
  <c r="N401" i="38"/>
  <c r="N402" i="38"/>
  <c r="N403" i="38"/>
  <c r="N404" i="38"/>
  <c r="N405" i="38"/>
  <c r="N406" i="38"/>
  <c r="N407" i="38"/>
  <c r="N408" i="38"/>
  <c r="N409" i="38"/>
  <c r="N410" i="38"/>
  <c r="N411" i="38"/>
  <c r="N412" i="38"/>
  <c r="N413" i="38"/>
  <c r="N414" i="38"/>
  <c r="N415" i="38"/>
  <c r="N416" i="38"/>
  <c r="N417" i="38"/>
  <c r="N418" i="38"/>
  <c r="N419" i="38"/>
  <c r="N420" i="38"/>
  <c r="N421" i="38"/>
  <c r="N422" i="38"/>
  <c r="N423" i="38"/>
  <c r="N424" i="38"/>
  <c r="N425" i="38"/>
  <c r="N426" i="38"/>
  <c r="N427" i="38"/>
  <c r="N428" i="38"/>
  <c r="N429" i="38"/>
  <c r="N430" i="38"/>
  <c r="N431" i="38"/>
  <c r="N432" i="38"/>
  <c r="N433" i="38"/>
  <c r="N434" i="38"/>
  <c r="N435" i="38"/>
  <c r="N436" i="38"/>
  <c r="N437" i="38"/>
  <c r="N438" i="38"/>
  <c r="N439" i="38"/>
  <c r="N440" i="38"/>
  <c r="N441" i="38"/>
  <c r="N442" i="38"/>
  <c r="N443" i="38"/>
  <c r="N444" i="38"/>
  <c r="N445" i="38"/>
  <c r="N446" i="38"/>
  <c r="N447" i="38"/>
  <c r="N448" i="38"/>
  <c r="N449" i="38"/>
  <c r="N450" i="38"/>
  <c r="N451" i="38"/>
  <c r="N452" i="38"/>
  <c r="N453" i="38"/>
  <c r="N454" i="38"/>
  <c r="N455" i="38"/>
  <c r="N456" i="38"/>
  <c r="N457" i="38"/>
  <c r="N458" i="38"/>
  <c r="N459" i="38"/>
  <c r="N460" i="38"/>
  <c r="N461" i="38"/>
  <c r="N462" i="38"/>
  <c r="N463" i="38"/>
  <c r="N464" i="38"/>
  <c r="N465" i="38"/>
  <c r="N466" i="38"/>
  <c r="N467" i="38"/>
  <c r="N468" i="38"/>
  <c r="N469" i="38"/>
  <c r="N470" i="38"/>
  <c r="N471" i="38"/>
  <c r="N472" i="38"/>
  <c r="N473" i="38"/>
  <c r="N474" i="38"/>
  <c r="N475" i="38"/>
  <c r="N476" i="38"/>
  <c r="N477" i="38"/>
  <c r="N478" i="38"/>
  <c r="N479" i="38"/>
  <c r="N480" i="38"/>
  <c r="N481" i="38"/>
  <c r="N482" i="38"/>
  <c r="N483" i="38"/>
  <c r="N484" i="38"/>
  <c r="N485" i="38"/>
  <c r="N486" i="38"/>
  <c r="N487" i="38"/>
  <c r="N488" i="38"/>
  <c r="N489" i="38"/>
  <c r="N490" i="38"/>
  <c r="N491" i="38"/>
  <c r="N492" i="38"/>
  <c r="N493" i="38"/>
  <c r="N494" i="38"/>
  <c r="N495" i="38"/>
  <c r="N496" i="38"/>
  <c r="N497" i="38"/>
  <c r="N498" i="38"/>
  <c r="N499" i="38"/>
  <c r="N500" i="38"/>
  <c r="N501" i="38"/>
  <c r="N502" i="38"/>
  <c r="N503" i="38"/>
  <c r="N504" i="38"/>
  <c r="N505" i="38"/>
  <c r="N506" i="38"/>
  <c r="N507" i="38"/>
  <c r="N508" i="38"/>
  <c r="N509" i="38"/>
  <c r="N510" i="38"/>
  <c r="N511" i="38"/>
  <c r="N512" i="38"/>
  <c r="N513" i="38"/>
  <c r="N514" i="38"/>
  <c r="N515" i="38"/>
  <c r="N516" i="38"/>
  <c r="N517" i="38"/>
  <c r="N518" i="38"/>
  <c r="N519" i="38"/>
  <c r="N520" i="38"/>
  <c r="N521" i="38"/>
  <c r="N522" i="38"/>
  <c r="N523" i="38"/>
  <c r="N524" i="38"/>
  <c r="N525" i="38"/>
  <c r="N526" i="38"/>
  <c r="N527" i="38"/>
  <c r="N528" i="38"/>
  <c r="N529" i="38"/>
  <c r="N530" i="38"/>
  <c r="N531" i="38"/>
  <c r="N532" i="38"/>
  <c r="N533" i="38"/>
  <c r="N534" i="38"/>
  <c r="N535" i="38"/>
  <c r="N536" i="38"/>
  <c r="N537" i="38"/>
  <c r="N538" i="38"/>
  <c r="N539" i="38"/>
  <c r="N540" i="38"/>
  <c r="N541" i="38"/>
  <c r="N542" i="38"/>
  <c r="N543" i="38"/>
  <c r="N544" i="38"/>
  <c r="N545" i="38"/>
  <c r="N546" i="38"/>
  <c r="N547" i="38"/>
  <c r="N548" i="38"/>
  <c r="N549" i="38"/>
  <c r="N550" i="38"/>
  <c r="N551" i="38"/>
  <c r="N552" i="38"/>
  <c r="N553" i="38"/>
  <c r="N554" i="38"/>
  <c r="N555" i="38"/>
  <c r="N556" i="38"/>
  <c r="N557" i="38"/>
  <c r="N558" i="38"/>
  <c r="N559" i="38"/>
  <c r="N560" i="38"/>
  <c r="N561" i="38"/>
  <c r="N562" i="38"/>
  <c r="N563" i="38"/>
  <c r="N564" i="38"/>
  <c r="N565" i="38"/>
  <c r="N566" i="38"/>
  <c r="N567" i="38"/>
  <c r="N568" i="38"/>
  <c r="N569" i="38"/>
  <c r="N570" i="38"/>
  <c r="N571" i="38"/>
  <c r="N572" i="38"/>
  <c r="N573" i="38"/>
  <c r="N574" i="38"/>
  <c r="N575" i="38"/>
  <c r="N576" i="38"/>
  <c r="N577" i="38"/>
  <c r="N578" i="38"/>
  <c r="N579" i="38"/>
  <c r="N580" i="38"/>
  <c r="N581" i="38"/>
  <c r="N582" i="38"/>
  <c r="N583" i="38"/>
  <c r="N584" i="38"/>
  <c r="N585" i="38"/>
  <c r="N586" i="38"/>
  <c r="N587" i="38"/>
  <c r="N588" i="38"/>
  <c r="N589" i="38"/>
  <c r="N590" i="38"/>
  <c r="N591" i="38"/>
  <c r="N592" i="38"/>
  <c r="N593" i="38"/>
  <c r="N594" i="38"/>
  <c r="N595" i="38"/>
  <c r="N596" i="38"/>
  <c r="N597" i="38"/>
  <c r="N598" i="38"/>
  <c r="N599" i="38"/>
  <c r="N600" i="38"/>
  <c r="N601" i="38"/>
  <c r="N602" i="38"/>
  <c r="N603" i="38"/>
  <c r="N604" i="38"/>
  <c r="N605" i="38"/>
  <c r="N606" i="38"/>
  <c r="N607" i="38"/>
  <c r="N608" i="38"/>
  <c r="N609" i="38"/>
  <c r="N610" i="38"/>
  <c r="N611" i="38"/>
  <c r="N612" i="38"/>
  <c r="N613" i="38"/>
  <c r="N614" i="38"/>
  <c r="N615" i="38"/>
  <c r="N616" i="38"/>
  <c r="N617" i="38"/>
  <c r="N618" i="38"/>
  <c r="N619" i="38"/>
  <c r="N620" i="38"/>
  <c r="N621" i="38"/>
  <c r="N622" i="38"/>
  <c r="N623" i="38"/>
  <c r="N624" i="38"/>
  <c r="N625" i="38"/>
  <c r="N626" i="38"/>
  <c r="N627" i="38"/>
  <c r="N628" i="38"/>
  <c r="N629" i="38"/>
  <c r="N630" i="38"/>
  <c r="N631" i="38"/>
  <c r="N632" i="38"/>
  <c r="N633" i="38"/>
  <c r="N634" i="38"/>
  <c r="N635" i="38"/>
  <c r="N636" i="38"/>
  <c r="N637" i="38"/>
  <c r="N638" i="38"/>
  <c r="N639" i="38"/>
  <c r="N640" i="38"/>
  <c r="N641" i="38"/>
  <c r="N642" i="38"/>
  <c r="N643" i="38"/>
  <c r="N644" i="38"/>
  <c r="N645" i="38"/>
  <c r="N646" i="38"/>
  <c r="N647" i="38"/>
  <c r="N648" i="38"/>
  <c r="N649" i="38"/>
  <c r="N650" i="38"/>
  <c r="N651" i="38"/>
  <c r="N652" i="38"/>
  <c r="N653" i="38"/>
  <c r="N654" i="38"/>
  <c r="N655" i="38"/>
  <c r="N656" i="38"/>
  <c r="N657" i="38"/>
  <c r="N658" i="38"/>
  <c r="N659" i="38"/>
  <c r="N660" i="38"/>
  <c r="N661" i="38"/>
  <c r="N662" i="38"/>
  <c r="N663" i="38"/>
  <c r="N664" i="38"/>
  <c r="N665" i="38"/>
  <c r="N666" i="38"/>
  <c r="N667" i="38"/>
  <c r="N668" i="38"/>
  <c r="N669" i="38"/>
  <c r="N670" i="38"/>
  <c r="N671" i="38"/>
  <c r="N672" i="38"/>
  <c r="N673" i="38"/>
  <c r="N674" i="38"/>
  <c r="N675" i="38"/>
  <c r="N676" i="38"/>
  <c r="N677" i="38"/>
  <c r="N678" i="38"/>
  <c r="N679" i="38"/>
  <c r="N680" i="38"/>
  <c r="N681" i="38"/>
  <c r="N682" i="38"/>
  <c r="N683" i="38"/>
  <c r="N684" i="38"/>
  <c r="N685" i="38"/>
  <c r="N686" i="38"/>
  <c r="N687" i="38"/>
  <c r="N688" i="38"/>
  <c r="N689" i="38"/>
  <c r="N690" i="38"/>
  <c r="N691" i="38"/>
  <c r="N692" i="38"/>
  <c r="N693" i="38"/>
  <c r="N694" i="38"/>
  <c r="N695" i="38"/>
  <c r="N696" i="38"/>
  <c r="N697" i="38"/>
  <c r="N698" i="38"/>
  <c r="N699" i="38"/>
  <c r="N700" i="38"/>
  <c r="N701" i="38"/>
  <c r="N702" i="38"/>
  <c r="N703" i="38"/>
  <c r="N704" i="38"/>
  <c r="N705" i="38"/>
  <c r="N706" i="38"/>
  <c r="N707" i="38"/>
  <c r="N708" i="38"/>
  <c r="N709" i="38"/>
  <c r="N710" i="38"/>
  <c r="N711" i="38"/>
  <c r="N712" i="38"/>
  <c r="N713" i="38"/>
  <c r="N714" i="38"/>
  <c r="N715" i="38"/>
  <c r="N716" i="38"/>
  <c r="N717" i="38"/>
  <c r="N718" i="38"/>
  <c r="N719" i="38"/>
  <c r="N720" i="38"/>
  <c r="N721" i="38"/>
  <c r="N722" i="38"/>
  <c r="N723" i="38"/>
  <c r="N724" i="38"/>
  <c r="N725" i="38"/>
  <c r="N726" i="38"/>
  <c r="N727" i="38"/>
  <c r="N728" i="38"/>
  <c r="N729" i="38"/>
  <c r="N730" i="38"/>
  <c r="N731" i="38"/>
  <c r="N732" i="38"/>
  <c r="N733" i="38"/>
  <c r="N734" i="38"/>
  <c r="N735" i="38"/>
  <c r="N736" i="38"/>
  <c r="N737" i="38"/>
  <c r="N738" i="38"/>
  <c r="N739" i="38"/>
  <c r="N740" i="38"/>
  <c r="N741" i="38"/>
  <c r="N742" i="38"/>
  <c r="N743" i="38"/>
  <c r="N744" i="38"/>
  <c r="N745" i="38"/>
  <c r="N746" i="38"/>
  <c r="N747" i="38"/>
  <c r="N748" i="38"/>
  <c r="N749" i="38"/>
  <c r="N750" i="38"/>
  <c r="N751" i="38"/>
  <c r="N752" i="38"/>
  <c r="N753" i="38"/>
  <c r="N754" i="38"/>
  <c r="N755" i="38"/>
  <c r="N756" i="38"/>
  <c r="N757" i="38"/>
  <c r="N758" i="38"/>
  <c r="N759" i="38"/>
  <c r="N760" i="38"/>
  <c r="N761" i="38"/>
  <c r="N762" i="38"/>
  <c r="N763" i="38"/>
  <c r="N764" i="38"/>
  <c r="N765" i="38"/>
  <c r="N766" i="38"/>
  <c r="N767" i="38"/>
  <c r="N768" i="38"/>
  <c r="N769" i="38"/>
  <c r="N770" i="38"/>
  <c r="N771" i="38"/>
  <c r="N772" i="38"/>
  <c r="N773" i="38"/>
  <c r="N774" i="38"/>
  <c r="N775" i="38"/>
  <c r="N776" i="38"/>
  <c r="N777" i="38"/>
  <c r="N778" i="38"/>
  <c r="N779" i="38"/>
  <c r="N780" i="38"/>
  <c r="N781" i="38"/>
  <c r="N782" i="38"/>
  <c r="N783" i="38"/>
  <c r="N784" i="38"/>
  <c r="N785" i="38"/>
  <c r="N786" i="38"/>
  <c r="N787" i="38"/>
  <c r="N788" i="38"/>
  <c r="N789" i="38"/>
  <c r="N790" i="38"/>
  <c r="N791" i="38"/>
  <c r="N792" i="38"/>
  <c r="N793" i="38"/>
  <c r="N794" i="38"/>
  <c r="N795" i="38"/>
  <c r="N796" i="38"/>
  <c r="N797" i="38"/>
  <c r="N798" i="38"/>
  <c r="N799" i="38"/>
  <c r="N800" i="38"/>
  <c r="N801" i="38"/>
  <c r="N802" i="38"/>
  <c r="N803" i="38"/>
  <c r="N804" i="38"/>
  <c r="N805" i="38"/>
  <c r="N806" i="38"/>
  <c r="N807" i="38"/>
  <c r="N808" i="38"/>
  <c r="N809" i="38"/>
  <c r="N810" i="38"/>
  <c r="N811" i="38"/>
  <c r="N812" i="38"/>
  <c r="N813" i="38"/>
  <c r="N814" i="38"/>
  <c r="N815" i="38"/>
  <c r="N816" i="38"/>
  <c r="N817" i="38"/>
  <c r="N818" i="38"/>
  <c r="N819" i="38"/>
  <c r="N820" i="38"/>
  <c r="N821" i="38"/>
  <c r="N822" i="38"/>
  <c r="N823" i="38"/>
  <c r="N824" i="38"/>
  <c r="N825" i="38"/>
  <c r="N826" i="38"/>
  <c r="N827" i="38"/>
  <c r="N828" i="38"/>
  <c r="N829" i="38"/>
  <c r="N830" i="38"/>
  <c r="N831" i="38"/>
  <c r="N832" i="38"/>
  <c r="N833" i="38"/>
  <c r="N834" i="38"/>
  <c r="N835" i="38"/>
  <c r="N836" i="38"/>
  <c r="N837" i="38"/>
  <c r="N838" i="38"/>
  <c r="N839" i="38"/>
  <c r="N840" i="38"/>
  <c r="N841" i="38"/>
  <c r="N842" i="38"/>
  <c r="N843" i="38"/>
  <c r="N844" i="38"/>
  <c r="N845" i="38"/>
  <c r="N846" i="38"/>
  <c r="N847" i="38"/>
  <c r="N848" i="38"/>
  <c r="N849" i="38"/>
  <c r="N850" i="38"/>
  <c r="N851" i="38"/>
  <c r="N852" i="38"/>
  <c r="N853" i="38"/>
  <c r="N854" i="38"/>
  <c r="N855" i="38"/>
  <c r="N856" i="38"/>
  <c r="N857" i="38"/>
  <c r="N858" i="38"/>
  <c r="N859" i="38"/>
  <c r="N860" i="38"/>
  <c r="N861" i="38"/>
  <c r="N862" i="38"/>
  <c r="N863" i="38"/>
  <c r="N864" i="38"/>
  <c r="N865" i="38"/>
  <c r="N866" i="38"/>
  <c r="N867" i="38"/>
  <c r="N868" i="38"/>
  <c r="N869" i="38"/>
  <c r="N870" i="38"/>
  <c r="N871" i="38"/>
  <c r="N872" i="38"/>
  <c r="N873" i="38"/>
  <c r="N874" i="38"/>
  <c r="N875" i="38"/>
  <c r="N876" i="38"/>
  <c r="N877" i="38"/>
  <c r="N878" i="38"/>
  <c r="N879" i="38"/>
  <c r="N880" i="38"/>
  <c r="N881" i="38"/>
  <c r="N882" i="38"/>
  <c r="N883" i="38"/>
  <c r="N884" i="38"/>
  <c r="N885" i="38"/>
  <c r="N886" i="38"/>
  <c r="N887" i="38"/>
  <c r="N888" i="38"/>
  <c r="N889" i="38"/>
  <c r="N890" i="38"/>
  <c r="N891" i="38"/>
  <c r="N892" i="38"/>
  <c r="N893" i="38"/>
  <c r="N894" i="38"/>
  <c r="N895" i="38"/>
  <c r="N896" i="38"/>
  <c r="N897" i="38"/>
  <c r="N898" i="38"/>
  <c r="N899" i="38"/>
  <c r="N900" i="38"/>
  <c r="N901" i="38"/>
  <c r="N902" i="38"/>
  <c r="N903" i="38"/>
  <c r="N904" i="38"/>
  <c r="N905" i="38"/>
  <c r="N906" i="38"/>
  <c r="N907" i="38"/>
  <c r="N908" i="38"/>
  <c r="N909" i="38"/>
  <c r="N910" i="38"/>
  <c r="N911" i="38"/>
  <c r="N912" i="38"/>
  <c r="N913" i="38"/>
  <c r="N914" i="38"/>
  <c r="N915" i="38"/>
  <c r="N916" i="38"/>
  <c r="N917" i="38"/>
  <c r="N918" i="38"/>
  <c r="N919" i="38"/>
  <c r="N920" i="38"/>
  <c r="N921" i="38"/>
  <c r="N922" i="38"/>
  <c r="N923" i="38"/>
  <c r="N924" i="38"/>
  <c r="N925" i="38"/>
  <c r="N926" i="38"/>
  <c r="N927" i="38"/>
  <c r="N928" i="38"/>
  <c r="N929" i="38"/>
  <c r="N930" i="38"/>
  <c r="N931" i="38"/>
  <c r="N932" i="38"/>
  <c r="N933" i="38"/>
  <c r="N934" i="38"/>
  <c r="N935" i="38"/>
  <c r="N936" i="38"/>
  <c r="N937" i="38"/>
  <c r="N938" i="38"/>
  <c r="N939" i="38"/>
  <c r="N940" i="38"/>
  <c r="N941" i="38"/>
  <c r="N942" i="38"/>
  <c r="N943" i="38"/>
  <c r="N944" i="38"/>
  <c r="N945" i="38"/>
  <c r="N946" i="38"/>
  <c r="N947" i="38"/>
  <c r="N948" i="38"/>
  <c r="N949" i="38"/>
  <c r="N950" i="38"/>
  <c r="N951" i="38"/>
  <c r="N952" i="38"/>
  <c r="N953" i="38"/>
  <c r="N954" i="38"/>
  <c r="N955" i="38"/>
  <c r="N956" i="38"/>
  <c r="N957" i="38"/>
  <c r="N958" i="38"/>
  <c r="N959" i="38"/>
  <c r="N960" i="38"/>
  <c r="N961" i="38"/>
  <c r="N962" i="38"/>
  <c r="N963" i="38"/>
  <c r="N964" i="38"/>
  <c r="N965" i="38"/>
  <c r="N966" i="38"/>
  <c r="N967" i="38"/>
  <c r="N968" i="38"/>
  <c r="N969" i="38"/>
  <c r="N970" i="38"/>
  <c r="N971" i="38"/>
  <c r="N972" i="38"/>
  <c r="N973" i="38"/>
  <c r="N974" i="38"/>
  <c r="N975" i="38"/>
  <c r="N976" i="38"/>
  <c r="N977" i="38"/>
  <c r="N978" i="38"/>
  <c r="N979" i="38"/>
  <c r="N980" i="38"/>
  <c r="N981" i="38"/>
  <c r="N982" i="38"/>
  <c r="N983" i="38"/>
  <c r="N984" i="38"/>
  <c r="N985" i="38"/>
  <c r="N986" i="38"/>
  <c r="N987" i="38"/>
  <c r="N988" i="38"/>
  <c r="N989" i="38"/>
  <c r="N990" i="38"/>
  <c r="N991" i="38"/>
  <c r="N992" i="38"/>
  <c r="N993" i="38"/>
  <c r="N994" i="38"/>
  <c r="N995" i="38"/>
  <c r="N996" i="38"/>
  <c r="N997" i="38"/>
  <c r="N998" i="38"/>
  <c r="N999" i="38"/>
  <c r="N1000" i="38"/>
  <c r="N1001" i="38"/>
  <c r="N1002" i="38"/>
  <c r="N1003" i="38"/>
  <c r="N1004" i="38"/>
  <c r="N1005" i="38"/>
  <c r="N1006" i="38"/>
  <c r="N1007" i="38"/>
  <c r="N1008" i="38"/>
  <c r="N1009" i="38"/>
  <c r="N1010" i="38"/>
  <c r="N1011" i="38"/>
  <c r="N1012" i="38"/>
  <c r="N1013" i="38"/>
  <c r="N1014" i="38"/>
  <c r="N1015" i="38"/>
  <c r="N1016" i="38"/>
  <c r="N1017" i="38"/>
  <c r="N1018" i="38"/>
  <c r="N1019" i="38"/>
  <c r="N1020" i="38"/>
  <c r="N1021" i="38"/>
  <c r="N1022" i="38"/>
  <c r="N1023" i="38"/>
  <c r="N1024" i="38"/>
  <c r="N1025" i="38"/>
  <c r="N1026" i="38"/>
  <c r="N1027" i="38"/>
  <c r="N1028" i="38"/>
  <c r="N1029" i="38"/>
  <c r="N1030" i="38"/>
  <c r="N1031" i="38"/>
  <c r="N1032" i="38"/>
  <c r="N1033" i="38"/>
  <c r="N1034" i="38"/>
  <c r="N1035" i="38"/>
  <c r="N1036" i="38"/>
  <c r="N1037" i="38"/>
  <c r="N1038" i="38"/>
  <c r="N1039" i="38"/>
  <c r="N1040" i="38"/>
  <c r="N1041" i="38"/>
  <c r="N1042" i="38"/>
  <c r="N1043" i="38"/>
  <c r="N1044" i="38"/>
  <c r="N1045" i="38"/>
  <c r="N1046" i="38"/>
  <c r="N1047" i="38"/>
  <c r="N1048" i="38"/>
  <c r="N1049" i="38"/>
  <c r="N1050" i="38"/>
  <c r="N1051" i="38"/>
  <c r="N1052" i="38"/>
  <c r="N1053" i="38"/>
  <c r="N1054" i="38"/>
  <c r="N1055" i="38"/>
  <c r="N1056" i="38"/>
  <c r="N1057" i="38"/>
  <c r="N1058" i="38"/>
  <c r="N1059" i="38"/>
  <c r="N1060" i="38"/>
  <c r="N1061" i="38"/>
  <c r="N1062" i="38"/>
  <c r="N1063" i="38"/>
  <c r="N1064" i="38"/>
  <c r="N1065" i="38"/>
  <c r="N1066" i="38"/>
  <c r="N1067" i="38"/>
  <c r="N1068" i="38"/>
  <c r="N1069" i="38"/>
  <c r="N1070" i="38"/>
  <c r="N1071" i="38"/>
  <c r="N1072" i="38"/>
  <c r="N1073" i="38"/>
  <c r="N1074" i="38"/>
  <c r="N1075" i="38"/>
  <c r="N1076" i="38"/>
  <c r="N1077" i="38"/>
  <c r="N1078" i="38"/>
  <c r="N1079" i="38"/>
  <c r="N1080" i="38"/>
  <c r="N1081" i="38"/>
  <c r="N1082" i="38"/>
  <c r="N1083" i="38"/>
  <c r="N1084" i="38"/>
  <c r="N1085" i="38"/>
  <c r="N1086" i="38"/>
  <c r="N1087" i="38"/>
  <c r="N1088" i="38"/>
  <c r="N1089" i="38"/>
  <c r="N1090" i="38"/>
  <c r="N1091" i="38"/>
  <c r="N1092" i="38"/>
  <c r="N1093" i="38"/>
  <c r="N1094" i="38"/>
  <c r="N1095" i="38"/>
  <c r="N1096" i="38"/>
  <c r="N1097" i="38"/>
  <c r="N1098" i="38"/>
  <c r="N1099" i="38"/>
  <c r="N1100" i="38"/>
  <c r="N1101" i="38"/>
  <c r="N1102" i="38"/>
  <c r="N1103" i="38"/>
  <c r="N1104" i="38"/>
  <c r="N1105" i="38"/>
  <c r="N1106" i="38"/>
  <c r="N1107" i="38"/>
  <c r="N1108" i="38"/>
  <c r="N1109" i="38"/>
  <c r="N1110" i="38"/>
  <c r="N1111" i="38"/>
  <c r="N1112" i="38"/>
  <c r="N1113" i="38"/>
  <c r="N1114" i="38"/>
  <c r="N1115" i="38"/>
  <c r="N1116" i="38"/>
  <c r="N1117" i="38"/>
  <c r="N1118" i="38"/>
  <c r="N1119" i="38"/>
  <c r="N1120" i="38"/>
  <c r="N1121" i="38"/>
  <c r="N1122" i="38"/>
  <c r="N1123" i="38"/>
  <c r="N1124" i="38"/>
  <c r="N1125" i="38"/>
  <c r="N1126" i="38"/>
  <c r="N1127" i="38"/>
  <c r="N1128" i="38"/>
  <c r="N1129" i="38"/>
  <c r="N1130" i="38"/>
  <c r="N1131" i="38"/>
  <c r="N1132" i="38"/>
  <c r="N1133" i="38"/>
  <c r="N1134" i="38"/>
  <c r="N1135" i="38"/>
  <c r="N1136" i="38"/>
  <c r="N1137" i="38"/>
  <c r="N1138" i="38"/>
  <c r="N1139" i="38"/>
  <c r="N1140" i="38"/>
  <c r="N1141" i="38"/>
  <c r="N1142" i="38"/>
  <c r="N1143" i="38"/>
  <c r="N1144" i="38"/>
  <c r="N1145" i="38"/>
  <c r="N1146" i="38"/>
  <c r="N1147" i="38"/>
  <c r="N1148" i="38"/>
  <c r="N1149" i="38"/>
  <c r="N1150" i="38"/>
  <c r="N1151" i="38"/>
  <c r="N1152" i="38"/>
  <c r="N1153" i="38"/>
  <c r="N1154" i="38"/>
  <c r="N1155" i="38"/>
  <c r="N1156" i="38"/>
  <c r="N1157" i="38"/>
  <c r="N1158" i="38"/>
  <c r="N1159" i="38"/>
  <c r="N1160" i="38"/>
  <c r="N1161" i="38"/>
  <c r="N1162" i="38"/>
  <c r="N1163" i="38"/>
  <c r="N1164" i="38"/>
  <c r="N1165" i="38"/>
  <c r="N1166" i="38"/>
  <c r="N1167" i="38"/>
  <c r="N1168" i="38"/>
  <c r="N1169" i="38"/>
  <c r="N1170" i="38"/>
  <c r="N1171" i="38"/>
  <c r="N1172" i="38"/>
  <c r="N1173" i="38"/>
  <c r="N1174" i="38"/>
  <c r="N1175" i="38"/>
  <c r="N1176" i="38"/>
  <c r="N1177" i="38"/>
  <c r="N1178" i="38"/>
  <c r="N1179" i="38"/>
  <c r="N1180" i="38"/>
  <c r="N1181" i="38"/>
  <c r="N1182" i="38"/>
  <c r="N1183" i="38"/>
  <c r="N1184" i="38"/>
  <c r="N1185" i="38"/>
  <c r="N1186" i="38"/>
  <c r="N1187" i="38"/>
  <c r="N1188" i="38"/>
  <c r="N1189" i="38"/>
  <c r="N1190" i="38"/>
  <c r="N1191" i="38"/>
  <c r="N1192" i="38"/>
  <c r="N1193" i="38"/>
  <c r="N1194" i="38"/>
  <c r="N1195" i="38"/>
  <c r="N1196" i="38"/>
  <c r="N1197" i="38"/>
  <c r="N1198" i="38"/>
  <c r="N1199" i="38"/>
  <c r="N1200" i="38"/>
  <c r="N1201" i="38"/>
  <c r="N1202" i="38"/>
  <c r="N1203" i="38"/>
  <c r="N1204" i="38"/>
  <c r="N1205" i="38"/>
  <c r="N1206" i="38"/>
  <c r="N1207" i="38"/>
  <c r="N1208" i="38"/>
  <c r="N1209" i="38"/>
  <c r="N1210" i="38"/>
  <c r="N1211" i="38"/>
  <c r="N1212" i="38"/>
  <c r="N1213" i="38"/>
  <c r="N1214" i="38"/>
  <c r="N1215" i="38"/>
  <c r="N1216" i="38"/>
  <c r="N1217" i="38"/>
  <c r="N1218" i="38"/>
  <c r="N1219" i="38"/>
  <c r="N1220" i="38"/>
  <c r="N1221" i="38"/>
  <c r="N1222" i="38"/>
  <c r="N1223" i="38"/>
  <c r="N1224" i="38"/>
  <c r="N1225" i="38"/>
  <c r="N1226" i="38"/>
  <c r="N1227" i="38"/>
  <c r="N1228" i="38"/>
  <c r="N1229" i="38"/>
  <c r="N1230" i="38"/>
  <c r="N1231" i="38"/>
  <c r="N1232" i="38"/>
  <c r="N1233" i="38"/>
  <c r="N1234" i="38"/>
  <c r="N1235" i="38"/>
  <c r="N1236" i="38"/>
  <c r="N1237" i="38"/>
  <c r="N1238" i="38"/>
  <c r="N1239" i="38"/>
  <c r="N1240" i="38"/>
  <c r="N1241" i="38"/>
  <c r="N1242" i="38"/>
  <c r="N1243" i="38"/>
  <c r="N1244" i="38"/>
  <c r="N1245" i="38"/>
  <c r="N1246" i="38"/>
  <c r="N1247" i="38"/>
  <c r="N1248" i="38"/>
  <c r="N1249" i="38"/>
  <c r="N1250" i="38"/>
  <c r="N1251" i="38"/>
  <c r="N1252" i="38"/>
  <c r="N1253" i="38"/>
  <c r="N1254" i="38"/>
  <c r="N1255" i="38"/>
  <c r="N1256" i="38"/>
  <c r="N1257" i="38"/>
  <c r="N1258" i="38"/>
  <c r="N1259" i="38"/>
  <c r="N1260" i="38"/>
  <c r="N1261" i="38"/>
  <c r="N1262" i="38"/>
  <c r="N1263" i="38"/>
  <c r="N1264" i="38"/>
  <c r="N1265" i="38"/>
  <c r="N1266" i="38"/>
  <c r="N1267" i="38"/>
  <c r="N1268" i="38"/>
  <c r="N1269" i="38"/>
  <c r="N1270" i="38"/>
  <c r="N1271" i="38"/>
  <c r="N1272" i="38"/>
  <c r="N1273" i="38"/>
  <c r="N1274" i="38"/>
  <c r="N1275" i="38"/>
  <c r="N1276" i="38"/>
  <c r="N1277" i="38"/>
  <c r="N1278" i="38"/>
  <c r="N1279" i="38"/>
  <c r="N1280" i="38"/>
  <c r="N1281" i="38"/>
  <c r="N1282" i="38"/>
  <c r="N1283" i="38"/>
  <c r="N1284" i="38"/>
  <c r="N1285" i="38"/>
  <c r="N1286" i="38"/>
  <c r="N1287" i="38"/>
  <c r="N1288" i="38"/>
  <c r="N1289" i="38"/>
  <c r="N1290" i="38"/>
  <c r="N1291" i="38"/>
  <c r="N1292" i="38"/>
  <c r="N1293" i="38"/>
  <c r="N1294" i="38"/>
  <c r="N1295" i="38"/>
  <c r="N1296" i="38"/>
  <c r="N1297" i="38"/>
  <c r="N1298" i="38"/>
  <c r="N1299" i="38"/>
  <c r="N1300" i="38"/>
  <c r="N1301" i="38"/>
  <c r="N1302" i="38"/>
  <c r="N1303" i="38"/>
  <c r="N1304" i="38"/>
  <c r="N1305" i="38"/>
  <c r="N1306" i="38"/>
  <c r="N1307" i="38"/>
  <c r="N1308" i="38"/>
  <c r="N1309" i="38"/>
  <c r="N1310" i="38"/>
  <c r="N1311" i="38"/>
  <c r="N1312" i="38"/>
  <c r="N1313" i="38"/>
  <c r="N1314" i="38"/>
  <c r="N1315" i="38"/>
  <c r="N1316" i="38"/>
  <c r="N1317" i="38"/>
  <c r="N1318" i="38"/>
  <c r="N1319" i="38"/>
  <c r="N1320" i="38"/>
  <c r="N1321" i="38"/>
  <c r="N1322" i="38"/>
  <c r="N1323" i="38"/>
  <c r="N1324" i="38"/>
  <c r="N1325" i="38"/>
  <c r="N1326" i="38"/>
  <c r="N1327" i="38"/>
  <c r="N1328" i="38"/>
  <c r="N1329" i="38"/>
  <c r="N1330" i="38"/>
  <c r="N1331" i="38"/>
  <c r="N1332" i="38"/>
  <c r="N1333" i="38"/>
  <c r="N1334" i="38"/>
  <c r="N1335" i="38"/>
  <c r="N1336" i="38"/>
  <c r="N1337" i="38"/>
  <c r="N1338" i="38"/>
  <c r="N1339" i="38"/>
  <c r="N1340" i="38"/>
  <c r="N1341" i="38"/>
  <c r="N1342" i="38"/>
  <c r="N1343" i="38"/>
  <c r="N1344" i="38"/>
  <c r="N1345" i="38"/>
  <c r="N1346" i="38"/>
  <c r="N1347" i="38"/>
  <c r="N1348" i="38"/>
  <c r="N1349" i="38"/>
  <c r="N1350" i="38"/>
  <c r="N1351" i="38"/>
  <c r="N1352" i="38"/>
  <c r="N1353" i="38"/>
  <c r="N1354" i="38"/>
  <c r="N1355" i="38"/>
  <c r="N1356" i="38"/>
  <c r="N1357" i="38"/>
  <c r="N1358" i="38"/>
  <c r="N1359" i="38"/>
  <c r="N1360" i="38"/>
  <c r="N1361" i="38"/>
  <c r="N1362" i="38"/>
  <c r="N1363" i="38"/>
  <c r="N1364" i="38"/>
  <c r="N1365" i="38"/>
  <c r="N1366" i="38"/>
  <c r="N1367" i="38"/>
  <c r="N1368" i="38"/>
  <c r="N1369" i="38"/>
  <c r="N1370" i="38"/>
  <c r="N1371" i="38"/>
  <c r="N1372" i="38"/>
  <c r="N1373" i="38"/>
  <c r="N1374" i="38"/>
  <c r="N1375" i="38"/>
  <c r="N1376" i="38"/>
  <c r="N1377" i="38"/>
  <c r="N1378" i="38"/>
  <c r="N1379" i="38"/>
  <c r="N1380" i="38"/>
  <c r="N1381" i="38"/>
  <c r="N1382" i="38"/>
  <c r="N1383" i="38"/>
  <c r="N1384" i="38"/>
  <c r="N1385" i="38"/>
  <c r="N1386" i="38"/>
  <c r="N1387" i="38"/>
  <c r="N1388" i="38"/>
  <c r="N1389" i="38"/>
  <c r="N1390" i="38"/>
  <c r="N1391" i="38"/>
  <c r="N1392" i="38"/>
  <c r="N1393" i="38"/>
  <c r="N1394" i="38"/>
  <c r="N1395" i="38"/>
  <c r="N1396" i="38"/>
  <c r="N1397" i="38"/>
  <c r="N1398" i="38"/>
  <c r="N1399" i="38"/>
  <c r="N1400" i="38"/>
  <c r="N1401" i="38"/>
  <c r="N1402" i="38"/>
  <c r="N1403" i="38"/>
  <c r="N1404" i="38"/>
  <c r="N1405" i="38"/>
  <c r="N1406" i="38"/>
  <c r="N1407" i="38"/>
  <c r="N1408" i="38"/>
  <c r="N1409" i="38"/>
  <c r="N1410" i="38"/>
  <c r="N1411" i="38"/>
  <c r="N1412" i="38"/>
  <c r="N1413" i="38"/>
  <c r="N1414" i="38"/>
  <c r="N1415" i="38"/>
  <c r="N1416" i="38"/>
  <c r="N1417" i="38"/>
  <c r="N1418" i="38"/>
  <c r="N1419" i="38"/>
  <c r="N1420" i="38"/>
  <c r="N1421" i="38"/>
  <c r="N1422" i="38"/>
  <c r="N1423" i="38"/>
  <c r="N1424" i="38"/>
  <c r="N1425" i="38"/>
  <c r="N1426" i="38"/>
  <c r="N1427" i="38"/>
  <c r="N1428" i="38"/>
  <c r="N1429" i="38"/>
  <c r="N1430" i="38"/>
  <c r="N1431" i="38"/>
  <c r="N1432" i="38"/>
  <c r="N1433" i="38"/>
  <c r="N1434" i="38"/>
  <c r="N1435" i="38"/>
  <c r="N1436" i="38"/>
  <c r="N1437" i="38"/>
  <c r="N1438" i="38"/>
  <c r="N1439" i="38"/>
  <c r="N1440" i="38"/>
  <c r="N1441" i="38"/>
  <c r="N1442" i="38"/>
  <c r="N1443" i="38"/>
  <c r="N1444" i="38"/>
  <c r="N1445" i="38"/>
  <c r="N1446" i="38"/>
  <c r="N1447" i="38"/>
  <c r="N1448" i="38"/>
  <c r="N1449" i="38"/>
  <c r="N1450" i="38"/>
  <c r="N1451" i="38"/>
  <c r="N1452" i="38"/>
  <c r="N1453" i="38"/>
  <c r="N1454" i="38"/>
  <c r="N1455" i="38"/>
  <c r="N1456" i="38"/>
  <c r="N1457" i="38"/>
  <c r="N1458" i="38"/>
  <c r="N1459" i="38"/>
  <c r="N1460" i="38"/>
  <c r="N1461" i="38"/>
  <c r="N1462" i="38"/>
  <c r="N1463" i="38"/>
  <c r="N1464" i="38"/>
  <c r="N1465" i="38"/>
  <c r="N1466" i="38"/>
  <c r="N1467" i="38"/>
  <c r="N1468" i="38"/>
  <c r="N1469" i="38"/>
  <c r="N1470" i="38"/>
  <c r="N1471" i="38"/>
  <c r="N1472" i="38"/>
  <c r="N1473" i="38"/>
  <c r="N1474" i="38"/>
  <c r="N1475" i="38"/>
  <c r="N1476" i="38"/>
  <c r="N1477" i="38"/>
  <c r="N1478" i="38"/>
  <c r="N1479" i="38"/>
  <c r="N1480" i="38"/>
  <c r="N1481" i="38"/>
  <c r="N1482" i="38"/>
  <c r="N1483" i="38"/>
  <c r="N1484" i="38"/>
  <c r="N1485" i="38"/>
  <c r="N1486" i="38"/>
  <c r="N1487" i="38"/>
  <c r="N1488" i="38"/>
  <c r="N1489" i="38"/>
  <c r="N1490" i="38"/>
  <c r="N1491" i="38"/>
  <c r="N1492" i="38"/>
  <c r="N1493" i="38"/>
  <c r="N1494" i="38"/>
  <c r="N1495" i="38"/>
  <c r="N1496" i="38"/>
  <c r="N1497" i="38"/>
  <c r="N1498" i="38"/>
  <c r="N1499" i="38"/>
  <c r="N1500" i="38"/>
  <c r="N1501" i="38"/>
  <c r="N1502" i="38"/>
  <c r="N1503" i="38"/>
  <c r="N1504" i="38"/>
  <c r="N1505" i="38"/>
  <c r="N1506" i="38"/>
  <c r="N1507" i="38"/>
  <c r="N1508" i="38"/>
  <c r="N1509" i="38"/>
  <c r="N1510" i="38"/>
  <c r="N1511" i="38"/>
  <c r="N1512" i="38"/>
  <c r="N1513" i="38"/>
  <c r="N1514" i="38"/>
  <c r="N1515" i="38"/>
  <c r="N1516" i="38"/>
  <c r="N1517" i="38"/>
  <c r="N1518" i="38"/>
  <c r="N1519" i="38"/>
  <c r="N1520" i="38"/>
  <c r="N1521" i="38"/>
  <c r="N1522" i="38"/>
  <c r="N1523" i="38"/>
  <c r="N1524" i="38"/>
  <c r="N1525" i="38"/>
  <c r="N1526" i="38"/>
  <c r="N1527" i="38"/>
  <c r="N1528" i="38"/>
  <c r="N1529" i="38"/>
  <c r="N1530" i="38"/>
  <c r="N1531" i="38"/>
  <c r="N1532" i="38"/>
  <c r="N1533" i="38"/>
  <c r="N1534" i="38"/>
  <c r="N1535" i="38"/>
  <c r="N1536" i="38"/>
  <c r="N1537" i="38"/>
  <c r="N1538" i="38"/>
  <c r="N1539" i="38"/>
  <c r="N1540" i="38"/>
  <c r="N1541" i="38"/>
  <c r="N1542" i="38"/>
  <c r="N1543" i="38"/>
  <c r="N1544" i="38"/>
  <c r="N1545" i="38"/>
  <c r="N1546" i="38"/>
  <c r="N1547" i="38"/>
  <c r="N1548" i="38"/>
  <c r="N1549" i="38"/>
  <c r="N1550" i="38"/>
  <c r="N1551" i="38"/>
  <c r="N1552" i="38"/>
  <c r="N1553" i="38"/>
  <c r="N1554" i="38"/>
  <c r="N1555" i="38"/>
  <c r="N1556" i="38"/>
  <c r="N1557" i="38"/>
  <c r="N1558" i="38"/>
  <c r="N1559" i="38"/>
  <c r="N1560" i="38"/>
  <c r="N1561" i="38"/>
  <c r="N1562" i="38"/>
  <c r="N1563" i="38"/>
  <c r="N1564" i="38"/>
  <c r="N1565" i="38"/>
  <c r="N1566" i="38"/>
  <c r="N1567" i="38"/>
  <c r="N1568" i="38"/>
  <c r="N1569" i="38"/>
  <c r="N1570" i="38"/>
  <c r="N1571" i="38"/>
  <c r="N1572" i="38"/>
  <c r="N1573" i="38"/>
  <c r="N1574" i="38"/>
  <c r="N1575" i="38"/>
  <c r="N1576" i="38"/>
  <c r="N1577" i="38"/>
  <c r="N1578" i="38"/>
  <c r="N1579" i="38"/>
  <c r="N1580" i="38"/>
  <c r="N1581" i="38"/>
  <c r="N1582" i="38"/>
  <c r="N1583" i="38"/>
  <c r="N1584" i="38"/>
  <c r="N1585" i="38"/>
  <c r="N1586" i="38"/>
  <c r="N1587" i="38"/>
  <c r="N1588" i="38"/>
  <c r="N1589" i="38"/>
  <c r="N1590" i="38"/>
  <c r="N1591" i="38"/>
  <c r="N1592" i="38"/>
  <c r="N1593" i="38"/>
  <c r="N1594" i="38"/>
  <c r="N1595" i="38"/>
  <c r="N1596" i="38"/>
  <c r="N1597" i="38"/>
  <c r="N1598" i="38"/>
  <c r="N1599" i="38"/>
  <c r="N1600" i="38"/>
  <c r="N1601" i="38"/>
  <c r="N1602" i="38"/>
  <c r="N1603" i="38"/>
  <c r="N1604" i="38"/>
  <c r="N1605" i="38"/>
  <c r="N1606" i="38"/>
  <c r="N1607" i="38"/>
  <c r="N1608" i="38"/>
  <c r="N1609" i="38"/>
  <c r="N1610" i="38"/>
  <c r="N1611" i="38"/>
  <c r="N1612" i="38"/>
  <c r="N1613" i="38"/>
  <c r="N1614" i="38"/>
  <c r="N1615" i="38"/>
  <c r="N1616" i="38"/>
  <c r="N1617" i="38"/>
  <c r="N1618" i="38"/>
  <c r="N1619" i="38"/>
  <c r="N1620" i="38"/>
  <c r="N1621" i="38"/>
  <c r="N1622" i="38"/>
  <c r="N1623" i="38"/>
  <c r="N1624" i="38"/>
  <c r="N1625" i="38"/>
  <c r="N1626" i="38"/>
  <c r="N1627" i="38"/>
  <c r="N1628" i="38"/>
  <c r="N1629" i="38"/>
  <c r="N1630" i="38"/>
  <c r="N1631" i="38"/>
  <c r="N1632" i="38"/>
  <c r="N1633" i="38"/>
  <c r="N1634" i="38"/>
  <c r="N1635" i="38"/>
  <c r="N1636" i="38"/>
  <c r="N1637" i="38"/>
  <c r="N1638" i="38"/>
  <c r="N1639" i="38"/>
  <c r="N1640" i="38"/>
  <c r="N1641" i="38"/>
  <c r="N1642" i="38"/>
  <c r="N1643" i="38"/>
  <c r="N1644" i="38"/>
  <c r="N1645" i="38"/>
  <c r="N1646" i="38"/>
  <c r="N1647" i="38"/>
  <c r="N1648" i="38"/>
  <c r="N1649" i="38"/>
  <c r="N1650" i="38"/>
  <c r="N1651" i="38"/>
  <c r="N1652" i="38"/>
  <c r="N1653" i="38"/>
  <c r="N1654" i="38"/>
  <c r="N1655" i="38"/>
  <c r="N1656" i="38"/>
  <c r="N1657" i="38"/>
  <c r="N1658" i="38"/>
  <c r="N1659" i="38"/>
  <c r="N1660" i="38"/>
  <c r="N1661" i="38"/>
  <c r="N1662" i="38"/>
  <c r="N1663" i="38"/>
  <c r="N1664" i="38"/>
  <c r="N1665" i="38"/>
  <c r="N1666" i="38"/>
  <c r="N1667" i="38"/>
  <c r="N1668" i="38"/>
  <c r="N1669" i="38"/>
  <c r="N1670" i="38"/>
  <c r="N1671" i="38"/>
  <c r="N1672" i="38"/>
  <c r="N1673" i="38"/>
  <c r="N1674" i="38"/>
  <c r="N1675" i="38"/>
  <c r="N1676" i="38"/>
  <c r="N1677" i="38"/>
  <c r="N1678" i="38"/>
  <c r="N1679" i="38"/>
  <c r="N1680" i="38"/>
  <c r="N1681" i="38"/>
  <c r="N1682" i="38"/>
  <c r="N1683" i="38"/>
  <c r="N1684" i="38"/>
  <c r="N1685" i="38"/>
  <c r="N1686" i="38"/>
  <c r="N1687" i="38"/>
  <c r="N1688" i="38"/>
  <c r="N1689" i="38"/>
  <c r="N1690" i="38"/>
  <c r="N1691" i="38"/>
  <c r="N1692" i="38"/>
  <c r="N1693" i="38"/>
  <c r="N1694" i="38"/>
  <c r="N1695" i="38"/>
  <c r="N1696" i="38"/>
  <c r="N1697" i="38"/>
  <c r="N1698" i="38"/>
  <c r="N1699" i="38"/>
  <c r="N1700" i="38"/>
  <c r="N1701" i="38"/>
  <c r="N1702" i="38"/>
  <c r="N1703" i="38"/>
  <c r="N1704" i="38"/>
  <c r="N1705" i="38"/>
  <c r="N1706" i="38"/>
  <c r="N1707" i="38"/>
  <c r="N1708" i="38"/>
  <c r="N1709" i="38"/>
  <c r="N1710" i="38"/>
  <c r="N1711" i="38"/>
  <c r="N1712" i="38"/>
  <c r="N1713" i="38"/>
  <c r="N1714" i="38"/>
  <c r="N1715" i="38"/>
  <c r="N1716" i="38"/>
  <c r="N1717" i="38"/>
  <c r="N1718" i="38"/>
  <c r="N1719" i="38"/>
  <c r="N1720" i="38"/>
  <c r="N1721" i="38"/>
  <c r="N1722" i="38"/>
  <c r="N1723" i="38"/>
  <c r="N1724" i="38"/>
  <c r="N1725" i="38"/>
  <c r="N1726" i="38"/>
  <c r="N1727" i="38"/>
  <c r="N1728" i="38"/>
  <c r="N1729" i="38"/>
  <c r="N1730" i="38"/>
  <c r="N1731" i="38"/>
  <c r="N1732" i="38"/>
  <c r="N1733" i="38"/>
  <c r="N1734" i="38"/>
  <c r="N1735" i="38"/>
  <c r="N1736" i="38"/>
  <c r="N1737" i="38"/>
  <c r="N1738" i="38"/>
  <c r="N1739" i="38"/>
  <c r="N1740" i="38"/>
  <c r="N1741" i="38"/>
  <c r="N1742" i="38"/>
  <c r="N1743" i="38"/>
  <c r="N1744" i="38"/>
  <c r="N1745" i="38"/>
  <c r="N1746" i="38"/>
  <c r="N1747" i="38"/>
  <c r="N1748" i="38"/>
  <c r="N1749" i="38"/>
  <c r="N1750" i="38"/>
  <c r="N1751" i="38"/>
  <c r="N1752" i="38"/>
  <c r="N1753" i="38"/>
  <c r="N1754" i="38"/>
  <c r="N1755" i="38"/>
  <c r="N1756" i="38"/>
  <c r="N1757" i="38"/>
  <c r="N1758" i="38"/>
  <c r="N1759" i="38"/>
  <c r="N1760" i="38"/>
  <c r="N1761" i="38"/>
  <c r="N1762" i="38"/>
  <c r="N1763" i="38"/>
  <c r="N1764" i="38"/>
  <c r="N1765" i="38"/>
  <c r="N1766" i="38"/>
  <c r="N1767" i="38"/>
  <c r="N1768" i="38"/>
  <c r="N1769" i="38"/>
  <c r="N1770" i="38"/>
  <c r="N1771" i="38"/>
  <c r="N1772" i="38"/>
  <c r="N1773" i="38"/>
  <c r="N1774" i="38"/>
  <c r="N1775" i="38"/>
  <c r="N1776" i="38"/>
  <c r="N1777" i="38"/>
  <c r="N1778" i="38"/>
  <c r="N1779" i="38"/>
  <c r="N1780" i="38"/>
  <c r="N1781" i="38"/>
  <c r="N1782" i="38"/>
  <c r="N1783" i="38"/>
  <c r="N1784" i="38"/>
  <c r="N1785" i="38"/>
  <c r="N1786" i="38"/>
  <c r="N1787" i="38"/>
  <c r="N1788" i="38"/>
  <c r="N1789" i="38"/>
  <c r="N1790" i="38"/>
  <c r="N1791" i="38"/>
  <c r="N1792" i="38"/>
  <c r="N1793" i="38"/>
  <c r="N1794" i="38"/>
  <c r="N1795" i="38"/>
  <c r="N1796" i="38"/>
  <c r="N1797" i="38"/>
  <c r="N1798" i="38"/>
  <c r="N1799" i="38"/>
  <c r="N1800" i="38"/>
  <c r="N1801" i="38"/>
  <c r="N1802" i="38"/>
  <c r="N1803" i="38"/>
  <c r="N1804" i="38"/>
  <c r="N1805" i="38"/>
  <c r="N1806" i="38"/>
  <c r="N1807" i="38"/>
  <c r="N1808" i="38"/>
  <c r="N1809" i="38"/>
  <c r="N1810" i="38"/>
  <c r="N1811" i="38"/>
  <c r="N1812" i="38"/>
  <c r="N1813" i="38"/>
  <c r="N1814" i="38"/>
  <c r="N1815" i="38"/>
  <c r="N1816" i="38"/>
  <c r="N1817" i="38"/>
  <c r="N1818" i="38"/>
  <c r="N1819" i="38"/>
  <c r="N1820" i="38"/>
  <c r="N1821" i="38"/>
  <c r="N1822" i="38"/>
  <c r="N1823" i="38"/>
  <c r="N1824" i="38"/>
  <c r="N1825" i="38"/>
  <c r="N1826" i="38"/>
  <c r="N1827" i="38"/>
  <c r="N1828" i="38"/>
  <c r="N1829" i="38"/>
  <c r="N1830" i="38"/>
  <c r="N1831" i="38"/>
  <c r="N1832" i="38"/>
  <c r="N1833" i="38"/>
  <c r="N1834" i="38"/>
  <c r="N1835" i="38"/>
  <c r="N1836" i="38"/>
  <c r="N1837" i="38"/>
  <c r="N1838" i="38"/>
  <c r="N1839" i="38"/>
  <c r="N1840" i="38"/>
  <c r="N1841" i="38"/>
  <c r="N1842" i="38"/>
  <c r="N1843" i="38"/>
  <c r="N1844" i="38"/>
  <c r="N1845" i="38"/>
  <c r="N1846" i="38"/>
  <c r="N1847" i="38"/>
  <c r="N1848" i="38"/>
  <c r="N1849" i="38"/>
  <c r="N1850" i="38"/>
  <c r="N1851" i="38"/>
  <c r="N1852" i="38"/>
  <c r="N1853" i="38"/>
  <c r="N1854" i="38"/>
  <c r="N1855" i="38"/>
  <c r="N1856" i="38"/>
  <c r="N1857" i="38"/>
  <c r="N1858" i="38"/>
  <c r="N1859" i="38"/>
  <c r="N1860" i="38"/>
  <c r="N1861" i="38"/>
  <c r="N1862" i="38"/>
  <c r="N1863" i="38"/>
  <c r="N1864" i="38"/>
  <c r="N1865" i="38"/>
  <c r="N1866" i="38"/>
  <c r="N1867" i="38"/>
  <c r="N1868" i="38"/>
  <c r="N1869" i="38"/>
  <c r="N1870" i="38"/>
  <c r="N1871" i="38"/>
  <c r="N1872" i="38"/>
  <c r="N1873" i="38"/>
  <c r="N1874" i="38"/>
  <c r="N1875" i="38"/>
  <c r="N1876" i="38"/>
  <c r="N1877" i="38"/>
  <c r="N1878" i="38"/>
  <c r="N1879" i="38"/>
  <c r="N1880" i="38"/>
  <c r="N1881" i="38"/>
  <c r="N1882" i="38"/>
  <c r="N1883" i="38"/>
  <c r="N1884" i="38"/>
  <c r="N1885" i="38"/>
  <c r="N1886" i="38"/>
  <c r="N1887" i="38"/>
  <c r="N1888" i="38"/>
  <c r="N1889" i="38"/>
  <c r="N1890" i="38"/>
  <c r="N1891" i="38"/>
  <c r="N1892" i="38"/>
  <c r="N1893" i="38"/>
  <c r="N1894" i="38"/>
  <c r="N1895" i="38"/>
  <c r="N1896" i="38"/>
  <c r="N1897" i="38"/>
  <c r="N1898" i="38"/>
  <c r="N1899" i="38"/>
  <c r="N1900" i="38"/>
  <c r="N1901" i="38"/>
  <c r="N1902" i="38"/>
  <c r="N1903" i="38"/>
  <c r="N1904" i="38"/>
  <c r="N1905" i="38"/>
  <c r="N1906" i="38"/>
  <c r="N1907" i="38"/>
  <c r="N1908" i="38"/>
  <c r="N1909" i="38"/>
  <c r="N1910" i="38"/>
  <c r="N1911" i="38"/>
  <c r="N1912" i="38"/>
  <c r="N1913" i="38"/>
  <c r="N1914" i="38"/>
  <c r="N1915" i="38"/>
  <c r="N1916" i="38"/>
  <c r="N1917" i="38"/>
  <c r="N1918" i="38"/>
  <c r="N1919" i="38"/>
  <c r="N1920" i="38"/>
  <c r="N1921" i="38"/>
  <c r="N1922" i="38"/>
  <c r="N1923" i="38"/>
  <c r="N1924" i="38"/>
  <c r="N1925" i="38"/>
  <c r="N1926" i="38"/>
  <c r="N1927" i="38"/>
  <c r="N1928" i="38"/>
  <c r="N1929" i="38"/>
  <c r="N1930" i="38"/>
  <c r="N1931" i="38"/>
  <c r="N1932" i="38"/>
  <c r="N1933" i="38"/>
  <c r="N1934" i="38"/>
  <c r="N1935" i="38"/>
  <c r="N1936" i="38"/>
  <c r="N1937" i="38"/>
  <c r="N1938" i="38"/>
  <c r="N1939" i="38"/>
  <c r="N1940" i="38"/>
  <c r="N1941" i="38"/>
  <c r="N1942" i="38"/>
  <c r="N1943" i="38"/>
  <c r="N1944" i="38"/>
  <c r="N1945" i="38"/>
  <c r="N1946" i="38"/>
  <c r="N1947" i="38"/>
  <c r="N1948" i="38"/>
  <c r="N1949" i="38"/>
  <c r="N1950" i="38"/>
  <c r="N1951" i="38"/>
  <c r="N1952" i="38"/>
  <c r="N1953" i="38"/>
  <c r="N1954" i="38"/>
  <c r="N1955" i="38"/>
  <c r="N1956" i="38"/>
  <c r="N1957" i="38"/>
  <c r="N1958" i="38"/>
  <c r="N1959" i="38"/>
  <c r="N1960" i="38"/>
  <c r="N1961" i="38"/>
  <c r="N1962" i="38"/>
  <c r="N1963" i="38"/>
  <c r="N1964" i="38"/>
  <c r="N1965" i="38"/>
  <c r="N1966" i="38"/>
  <c r="N1967" i="38"/>
  <c r="N1968" i="38"/>
  <c r="N1969" i="38"/>
  <c r="N1970" i="38"/>
  <c r="N1971" i="38"/>
  <c r="N1972" i="38"/>
  <c r="N1973" i="38"/>
  <c r="N1974" i="38"/>
  <c r="N1975" i="38"/>
  <c r="N1976" i="38"/>
  <c r="N1977" i="38"/>
  <c r="N1978" i="38"/>
  <c r="N1979" i="38"/>
  <c r="N1980" i="38"/>
  <c r="N1981" i="38"/>
  <c r="N1982" i="38"/>
  <c r="N1983" i="38"/>
  <c r="N1984" i="38"/>
  <c r="N1985" i="38"/>
  <c r="N1986" i="38"/>
  <c r="N1987" i="38"/>
  <c r="N1988" i="38"/>
  <c r="N1989" i="38"/>
  <c r="N1990" i="38"/>
  <c r="N1991" i="38"/>
  <c r="N1992" i="38"/>
  <c r="N1993" i="38"/>
  <c r="N1994" i="38"/>
  <c r="N1995" i="38"/>
  <c r="N1996" i="38"/>
  <c r="N1997" i="38"/>
  <c r="N1998" i="38"/>
  <c r="N1999" i="38"/>
  <c r="N2000" i="38"/>
  <c r="N2001" i="38"/>
  <c r="N2002" i="38"/>
  <c r="N2003" i="38"/>
  <c r="N2004" i="38"/>
  <c r="N2005" i="38"/>
  <c r="N2006" i="38"/>
  <c r="N2007" i="38"/>
  <c r="N2008" i="38"/>
  <c r="N2009" i="38"/>
  <c r="N2010" i="38"/>
  <c r="N2011" i="38"/>
  <c r="N2012" i="38"/>
  <c r="N2013" i="38"/>
  <c r="N2014" i="38"/>
  <c r="N2015" i="38"/>
  <c r="N2016" i="38"/>
  <c r="N2017" i="38"/>
  <c r="N2018" i="38"/>
  <c r="N2019" i="38"/>
  <c r="N2020" i="38"/>
  <c r="N2021" i="38"/>
  <c r="N2022" i="38"/>
  <c r="N2023" i="38"/>
  <c r="N2024" i="38"/>
  <c r="N2025" i="38"/>
  <c r="N2026" i="38"/>
  <c r="N2027" i="38"/>
  <c r="N2028" i="38"/>
  <c r="N2029" i="38"/>
  <c r="N2030" i="38"/>
  <c r="N2031" i="38"/>
  <c r="N2032" i="38"/>
  <c r="N2033" i="38"/>
  <c r="N2034" i="38"/>
  <c r="N2035" i="38"/>
  <c r="N2036" i="38"/>
  <c r="N2037" i="38"/>
  <c r="N2038" i="38"/>
  <c r="N2039" i="38"/>
  <c r="N2040" i="38"/>
  <c r="N2041" i="38"/>
  <c r="N2042" i="38"/>
  <c r="N2043" i="38"/>
  <c r="N2044" i="38"/>
  <c r="N2045" i="38"/>
  <c r="N2046" i="38"/>
  <c r="N2047" i="38"/>
  <c r="N2048" i="38"/>
  <c r="N2049" i="38"/>
  <c r="N2050" i="38"/>
  <c r="N2051" i="38"/>
  <c r="N2052" i="38"/>
  <c r="N2053" i="38"/>
  <c r="N2054" i="38"/>
  <c r="N2055" i="38"/>
  <c r="N2056" i="38"/>
  <c r="N2057" i="38"/>
  <c r="N2058" i="38"/>
  <c r="N2059" i="38"/>
  <c r="N2060" i="38"/>
  <c r="N2061" i="38"/>
  <c r="N2062" i="38"/>
  <c r="N2063" i="38"/>
  <c r="N2064" i="38"/>
  <c r="N2065" i="38"/>
  <c r="N2066" i="38"/>
  <c r="N2067" i="38"/>
  <c r="N2068" i="38"/>
  <c r="N2069" i="38"/>
  <c r="N2070" i="38"/>
  <c r="N2071" i="38"/>
  <c r="N2072" i="38"/>
  <c r="N2073" i="38"/>
  <c r="N2074" i="38"/>
  <c r="N2075" i="38"/>
  <c r="N2076" i="38"/>
  <c r="N2077" i="38"/>
  <c r="N2078" i="38"/>
  <c r="N2079" i="38"/>
  <c r="N2080" i="38"/>
  <c r="N2081" i="38"/>
  <c r="N2082" i="38"/>
  <c r="N2083" i="38"/>
  <c r="N2084" i="38"/>
  <c r="N2085" i="38"/>
  <c r="N2086" i="38"/>
  <c r="N2087" i="38"/>
  <c r="N2088" i="38"/>
  <c r="N2089" i="38"/>
  <c r="N2090" i="38"/>
  <c r="N2091" i="38"/>
  <c r="N2092" i="38"/>
  <c r="N2093" i="38"/>
  <c r="N2094" i="38"/>
  <c r="N2095" i="38"/>
  <c r="N2096" i="38"/>
  <c r="N2097" i="38"/>
  <c r="N2098" i="38"/>
  <c r="N2099" i="38"/>
  <c r="N2100" i="38"/>
  <c r="N2101" i="38"/>
  <c r="N2102" i="38"/>
  <c r="N2103" i="38"/>
  <c r="N2104" i="38"/>
  <c r="N2105" i="38"/>
  <c r="N2106" i="38"/>
  <c r="N2107" i="38"/>
  <c r="N2108" i="38"/>
  <c r="N2109" i="38"/>
  <c r="N2110" i="38"/>
  <c r="N2111" i="38"/>
  <c r="N2112" i="38"/>
  <c r="N2113" i="38"/>
  <c r="N2114" i="38"/>
  <c r="N2115" i="38"/>
  <c r="N2116" i="38"/>
  <c r="N2117" i="38"/>
  <c r="N2118" i="38"/>
  <c r="N2119" i="38"/>
  <c r="N2120" i="38"/>
  <c r="N2121" i="38"/>
  <c r="N2122" i="38"/>
  <c r="N2123" i="38"/>
  <c r="N2124" i="38"/>
  <c r="N2125" i="38"/>
  <c r="N2126" i="38"/>
  <c r="N2127" i="38"/>
  <c r="N2128" i="38"/>
  <c r="N2129" i="38"/>
  <c r="N2130" i="38"/>
  <c r="N2131" i="38"/>
  <c r="N2132" i="38"/>
  <c r="N2133" i="38"/>
  <c r="N2134" i="38"/>
  <c r="N2135" i="38"/>
  <c r="N2136" i="38"/>
  <c r="N2137" i="38"/>
  <c r="N2138" i="38"/>
  <c r="N2139" i="38"/>
  <c r="N2140" i="38"/>
  <c r="N2141" i="38"/>
  <c r="N2142" i="38"/>
  <c r="N2143" i="38"/>
  <c r="N2144" i="38"/>
  <c r="N2145" i="38"/>
  <c r="N2146" i="38"/>
  <c r="N2147" i="38"/>
  <c r="N2148" i="38"/>
  <c r="N2149" i="38"/>
  <c r="N2150" i="38"/>
  <c r="N2151" i="38"/>
  <c r="N2152" i="38"/>
  <c r="N2153" i="38"/>
  <c r="N2154" i="38"/>
  <c r="N2155" i="38"/>
  <c r="N2156" i="38"/>
  <c r="N2157" i="38"/>
  <c r="N2158" i="38"/>
  <c r="N2159" i="38"/>
  <c r="N2160" i="38"/>
  <c r="N2161" i="38"/>
  <c r="N2162" i="38"/>
  <c r="N2163" i="38"/>
  <c r="N2164" i="38"/>
  <c r="N2165" i="38"/>
  <c r="N2166" i="38"/>
  <c r="N2167" i="38"/>
  <c r="N2168" i="38"/>
  <c r="N2169" i="38"/>
  <c r="N2170" i="38"/>
  <c r="N2171" i="38"/>
  <c r="N2172" i="38"/>
  <c r="N2173" i="38"/>
  <c r="N2174" i="38"/>
  <c r="N2175" i="38"/>
  <c r="N2176" i="38"/>
  <c r="N2177" i="38"/>
  <c r="N2178" i="38"/>
  <c r="N2179" i="38"/>
  <c r="N2180" i="38"/>
  <c r="N2181" i="38"/>
  <c r="N2182" i="38"/>
  <c r="N2183" i="38"/>
  <c r="N2184" i="38"/>
  <c r="N2185" i="38"/>
  <c r="N2186" i="38"/>
  <c r="N2187" i="38"/>
  <c r="N2188" i="38"/>
  <c r="N2189" i="38"/>
  <c r="N2190" i="38"/>
  <c r="N2191" i="38"/>
  <c r="N2192" i="38"/>
  <c r="N2193" i="38"/>
  <c r="N2194" i="38"/>
  <c r="N2195" i="38"/>
  <c r="N2196" i="38"/>
  <c r="N2197" i="38"/>
  <c r="N2198" i="38"/>
  <c r="N2199" i="38"/>
  <c r="N2200" i="38"/>
  <c r="N2201" i="38"/>
  <c r="N2202" i="38"/>
  <c r="N2203" i="38"/>
  <c r="N2204" i="38"/>
  <c r="N2205" i="38"/>
  <c r="N2206" i="38"/>
  <c r="N2207" i="38"/>
  <c r="N2208" i="38"/>
  <c r="N2209" i="38"/>
  <c r="N2210" i="38"/>
  <c r="N2211" i="38"/>
  <c r="N2212" i="38"/>
  <c r="N2213" i="38"/>
  <c r="N2214" i="38"/>
  <c r="N2215" i="38"/>
  <c r="N2216" i="38"/>
  <c r="N2217" i="38"/>
  <c r="N2218" i="38"/>
  <c r="N2219" i="38"/>
  <c r="N2220" i="38"/>
  <c r="N2221" i="38"/>
  <c r="N2222" i="38"/>
  <c r="N2223" i="38"/>
  <c r="N2224" i="38"/>
  <c r="N2225" i="38"/>
  <c r="N2226" i="38"/>
  <c r="N2227" i="38"/>
  <c r="N2228" i="38"/>
  <c r="N2229" i="38"/>
  <c r="N2230" i="38"/>
  <c r="N2231" i="38"/>
  <c r="N2232" i="38"/>
  <c r="N2233" i="38"/>
  <c r="N2234" i="38"/>
  <c r="N2235" i="38"/>
  <c r="N2236" i="38"/>
  <c r="N2237" i="38"/>
  <c r="N2238" i="38"/>
  <c r="N2239" i="38"/>
  <c r="N2240" i="38"/>
  <c r="N2241" i="38"/>
  <c r="N2242" i="38"/>
  <c r="N2243" i="38"/>
  <c r="N2244" i="38"/>
  <c r="N2245" i="38"/>
  <c r="N2246" i="38"/>
  <c r="N2247" i="38"/>
  <c r="N2248" i="38"/>
  <c r="N2249" i="38"/>
  <c r="N2250" i="38"/>
  <c r="N2251" i="38"/>
  <c r="N2252" i="38"/>
  <c r="N2253" i="38"/>
  <c r="N2254" i="38"/>
  <c r="N2" i="38"/>
  <c r="M3" i="38"/>
  <c r="M4" i="38"/>
  <c r="M5" i="38"/>
  <c r="M6" i="38"/>
  <c r="M7" i="38"/>
  <c r="M8" i="38"/>
  <c r="M9" i="38"/>
  <c r="M10" i="38"/>
  <c r="M11" i="38"/>
  <c r="M12" i="38"/>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39" i="38"/>
  <c r="M40" i="38"/>
  <c r="M41" i="38"/>
  <c r="M42" i="38"/>
  <c r="M43" i="38"/>
  <c r="M44" i="38"/>
  <c r="M45" i="38"/>
  <c r="M46" i="38"/>
  <c r="M47" i="38"/>
  <c r="M48" i="38"/>
  <c r="M49" i="38"/>
  <c r="M50" i="38"/>
  <c r="M51" i="38"/>
  <c r="M52" i="38"/>
  <c r="M53" i="38"/>
  <c r="M54" i="38"/>
  <c r="M55" i="38"/>
  <c r="M56" i="38"/>
  <c r="M57" i="38"/>
  <c r="M58" i="38"/>
  <c r="M59" i="38"/>
  <c r="M60" i="38"/>
  <c r="M61" i="38"/>
  <c r="M62" i="38"/>
  <c r="M63" i="38"/>
  <c r="M64" i="38"/>
  <c r="M65" i="38"/>
  <c r="M66" i="38"/>
  <c r="M67" i="38"/>
  <c r="M68" i="38"/>
  <c r="M69" i="38"/>
  <c r="M70" i="38"/>
  <c r="M71" i="38"/>
  <c r="M72" i="38"/>
  <c r="M73" i="38"/>
  <c r="M74" i="38"/>
  <c r="M75" i="38"/>
  <c r="M76" i="38"/>
  <c r="M77" i="38"/>
  <c r="M78" i="38"/>
  <c r="M79" i="38"/>
  <c r="M80" i="38"/>
  <c r="M81" i="38"/>
  <c r="M82" i="38"/>
  <c r="M83" i="38"/>
  <c r="M84" i="38"/>
  <c r="M85" i="38"/>
  <c r="M86" i="38"/>
  <c r="M87" i="38"/>
  <c r="M88" i="38"/>
  <c r="M89" i="38"/>
  <c r="M90" i="38"/>
  <c r="M91" i="38"/>
  <c r="M92" i="38"/>
  <c r="M93" i="38"/>
  <c r="M94" i="38"/>
  <c r="M95" i="38"/>
  <c r="M96" i="38"/>
  <c r="M97" i="38"/>
  <c r="M98" i="38"/>
  <c r="M99" i="38"/>
  <c r="M100" i="38"/>
  <c r="M101" i="38"/>
  <c r="M102" i="38"/>
  <c r="M103" i="38"/>
  <c r="M104" i="38"/>
  <c r="M105" i="38"/>
  <c r="M106" i="38"/>
  <c r="M107" i="38"/>
  <c r="M108" i="38"/>
  <c r="M109" i="38"/>
  <c r="M110" i="38"/>
  <c r="M111" i="38"/>
  <c r="M112" i="38"/>
  <c r="M113" i="38"/>
  <c r="M114" i="38"/>
  <c r="M115" i="38"/>
  <c r="M116" i="38"/>
  <c r="M117" i="38"/>
  <c r="M118" i="38"/>
  <c r="M119" i="38"/>
  <c r="M120" i="38"/>
  <c r="M121" i="38"/>
  <c r="M122" i="38"/>
  <c r="M123" i="38"/>
  <c r="M124" i="38"/>
  <c r="M125" i="38"/>
  <c r="M126" i="38"/>
  <c r="M127" i="38"/>
  <c r="M128" i="38"/>
  <c r="M129" i="38"/>
  <c r="M130" i="38"/>
  <c r="M131" i="38"/>
  <c r="M132" i="38"/>
  <c r="M133" i="38"/>
  <c r="M134" i="38"/>
  <c r="M135" i="38"/>
  <c r="M136" i="38"/>
  <c r="M137" i="38"/>
  <c r="M138" i="38"/>
  <c r="M139" i="38"/>
  <c r="M140" i="38"/>
  <c r="M141" i="38"/>
  <c r="M142" i="38"/>
  <c r="M143" i="38"/>
  <c r="M144" i="38"/>
  <c r="M145" i="38"/>
  <c r="M146" i="38"/>
  <c r="M147" i="38"/>
  <c r="M148" i="38"/>
  <c r="M149" i="38"/>
  <c r="M150" i="38"/>
  <c r="M151" i="38"/>
  <c r="M152" i="38"/>
  <c r="M153" i="38"/>
  <c r="M154" i="38"/>
  <c r="M155" i="38"/>
  <c r="M156" i="38"/>
  <c r="M157" i="38"/>
  <c r="M158" i="38"/>
  <c r="M159" i="38"/>
  <c r="M160" i="38"/>
  <c r="M161" i="38"/>
  <c r="M162" i="38"/>
  <c r="M163" i="38"/>
  <c r="M164" i="38"/>
  <c r="M165" i="38"/>
  <c r="M166" i="38"/>
  <c r="M167" i="38"/>
  <c r="M168" i="38"/>
  <c r="M169" i="38"/>
  <c r="M170" i="38"/>
  <c r="M171" i="38"/>
  <c r="M172" i="38"/>
  <c r="M173" i="38"/>
  <c r="M174" i="38"/>
  <c r="M175" i="38"/>
  <c r="M176" i="38"/>
  <c r="M177" i="38"/>
  <c r="M178" i="38"/>
  <c r="M179" i="38"/>
  <c r="M180" i="38"/>
  <c r="M181" i="38"/>
  <c r="M182" i="38"/>
  <c r="M183" i="38"/>
  <c r="M184" i="38"/>
  <c r="M185" i="38"/>
  <c r="M186" i="38"/>
  <c r="M187" i="38"/>
  <c r="M188" i="38"/>
  <c r="M189" i="38"/>
  <c r="M190" i="38"/>
  <c r="M191" i="38"/>
  <c r="M192" i="38"/>
  <c r="M193" i="38"/>
  <c r="M194" i="38"/>
  <c r="M195" i="38"/>
  <c r="M196" i="38"/>
  <c r="M197" i="38"/>
  <c r="M198" i="38"/>
  <c r="M199" i="38"/>
  <c r="M200" i="38"/>
  <c r="M201" i="38"/>
  <c r="M202" i="38"/>
  <c r="M203" i="38"/>
  <c r="M204" i="38"/>
  <c r="M205" i="38"/>
  <c r="M206" i="38"/>
  <c r="M207" i="38"/>
  <c r="M208" i="38"/>
  <c r="M209" i="38"/>
  <c r="M210" i="38"/>
  <c r="M211" i="38"/>
  <c r="M212" i="38"/>
  <c r="M213" i="38"/>
  <c r="M214" i="38"/>
  <c r="M215" i="38"/>
  <c r="M216" i="38"/>
  <c r="M217" i="38"/>
  <c r="M218" i="38"/>
  <c r="M219" i="38"/>
  <c r="M220" i="38"/>
  <c r="M221" i="38"/>
  <c r="M222" i="38"/>
  <c r="M223" i="38"/>
  <c r="M224" i="38"/>
  <c r="M225" i="38"/>
  <c r="M226" i="38"/>
  <c r="M227" i="38"/>
  <c r="M228" i="38"/>
  <c r="M229" i="38"/>
  <c r="M230" i="38"/>
  <c r="M231" i="38"/>
  <c r="M232" i="38"/>
  <c r="M233" i="38"/>
  <c r="M234" i="38"/>
  <c r="M235" i="38"/>
  <c r="M236" i="38"/>
  <c r="M237" i="38"/>
  <c r="M238" i="38"/>
  <c r="M239" i="38"/>
  <c r="M240" i="38"/>
  <c r="M241" i="38"/>
  <c r="M242" i="38"/>
  <c r="M243" i="38"/>
  <c r="M244" i="38"/>
  <c r="M245" i="38"/>
  <c r="M246" i="38"/>
  <c r="M247" i="38"/>
  <c r="M248" i="38"/>
  <c r="M249" i="38"/>
  <c r="M250" i="38"/>
  <c r="M251" i="38"/>
  <c r="M252" i="38"/>
  <c r="M253" i="38"/>
  <c r="M254" i="38"/>
  <c r="M255" i="38"/>
  <c r="M256" i="38"/>
  <c r="M257" i="38"/>
  <c r="M258" i="38"/>
  <c r="M259" i="38"/>
  <c r="M260" i="38"/>
  <c r="M261" i="38"/>
  <c r="M262" i="38"/>
  <c r="M263" i="38"/>
  <c r="M264" i="38"/>
  <c r="M265" i="38"/>
  <c r="M266" i="38"/>
  <c r="M267" i="38"/>
  <c r="M268" i="38"/>
  <c r="M269" i="38"/>
  <c r="M270" i="38"/>
  <c r="M271" i="38"/>
  <c r="M272" i="38"/>
  <c r="M273" i="38"/>
  <c r="M274" i="38"/>
  <c r="M275" i="38"/>
  <c r="M276" i="38"/>
  <c r="M277" i="38"/>
  <c r="M278" i="38"/>
  <c r="M279" i="38"/>
  <c r="M280" i="38"/>
  <c r="M281" i="38"/>
  <c r="M282" i="38"/>
  <c r="M283" i="38"/>
  <c r="M284" i="38"/>
  <c r="M285" i="38"/>
  <c r="M286" i="38"/>
  <c r="M287" i="38"/>
  <c r="M288" i="38"/>
  <c r="M289" i="38"/>
  <c r="M290" i="38"/>
  <c r="M291" i="38"/>
  <c r="M292" i="38"/>
  <c r="M293" i="38"/>
  <c r="M294" i="38"/>
  <c r="M295" i="38"/>
  <c r="M296" i="38"/>
  <c r="M297" i="38"/>
  <c r="M298" i="38"/>
  <c r="M299" i="38"/>
  <c r="M300" i="38"/>
  <c r="M301" i="38"/>
  <c r="M302" i="38"/>
  <c r="M303" i="38"/>
  <c r="M304" i="38"/>
  <c r="M305" i="38"/>
  <c r="M306" i="38"/>
  <c r="M307" i="38"/>
  <c r="M308" i="38"/>
  <c r="M309" i="38"/>
  <c r="M310" i="38"/>
  <c r="M311" i="38"/>
  <c r="M312" i="38"/>
  <c r="M313" i="38"/>
  <c r="M314" i="38"/>
  <c r="M315" i="38"/>
  <c r="M316" i="38"/>
  <c r="M317" i="38"/>
  <c r="M318" i="38"/>
  <c r="M319" i="38"/>
  <c r="M320" i="38"/>
  <c r="M321" i="38"/>
  <c r="M322" i="38"/>
  <c r="M323" i="38"/>
  <c r="M324" i="38"/>
  <c r="M325" i="38"/>
  <c r="M326" i="38"/>
  <c r="M327" i="38"/>
  <c r="M328" i="38"/>
  <c r="M329" i="38"/>
  <c r="M330" i="38"/>
  <c r="M331" i="38"/>
  <c r="M332" i="38"/>
  <c r="M333" i="38"/>
  <c r="M334" i="38"/>
  <c r="M335" i="38"/>
  <c r="M336" i="38"/>
  <c r="M337" i="38"/>
  <c r="M338" i="38"/>
  <c r="M339" i="38"/>
  <c r="M340" i="38"/>
  <c r="M341" i="38"/>
  <c r="M342" i="38"/>
  <c r="M343" i="38"/>
  <c r="M344" i="38"/>
  <c r="M345" i="38"/>
  <c r="M346" i="38"/>
  <c r="M347" i="38"/>
  <c r="M348" i="38"/>
  <c r="M349" i="38"/>
  <c r="M350" i="38"/>
  <c r="M351" i="38"/>
  <c r="M352" i="38"/>
  <c r="M353" i="38"/>
  <c r="M354" i="38"/>
  <c r="M355" i="38"/>
  <c r="M356" i="38"/>
  <c r="M357" i="38"/>
  <c r="M358" i="38"/>
  <c r="M359" i="38"/>
  <c r="M360" i="38"/>
  <c r="M361" i="38"/>
  <c r="M362" i="38"/>
  <c r="M363" i="38"/>
  <c r="M364" i="38"/>
  <c r="M365" i="38"/>
  <c r="M366" i="38"/>
  <c r="M367" i="38"/>
  <c r="M368" i="38"/>
  <c r="M369" i="38"/>
  <c r="M370" i="38"/>
  <c r="M371" i="38"/>
  <c r="M372" i="38"/>
  <c r="M373" i="38"/>
  <c r="M374" i="38"/>
  <c r="M375" i="38"/>
  <c r="M376" i="38"/>
  <c r="M377" i="38"/>
  <c r="M378" i="38"/>
  <c r="M379" i="38"/>
  <c r="M380" i="38"/>
  <c r="M381" i="38"/>
  <c r="M382" i="38"/>
  <c r="M383" i="38"/>
  <c r="M384" i="38"/>
  <c r="M385" i="38"/>
  <c r="M386" i="38"/>
  <c r="M387" i="38"/>
  <c r="M388" i="38"/>
  <c r="M389" i="38"/>
  <c r="M390" i="38"/>
  <c r="M391" i="38"/>
  <c r="M392" i="38"/>
  <c r="M393" i="38"/>
  <c r="M394" i="38"/>
  <c r="M395" i="38"/>
  <c r="M396" i="38"/>
  <c r="M397" i="38"/>
  <c r="M398" i="38"/>
  <c r="M399" i="38"/>
  <c r="M400" i="38"/>
  <c r="M401" i="38"/>
  <c r="M402" i="38"/>
  <c r="M403" i="38"/>
  <c r="M404" i="38"/>
  <c r="M405" i="38"/>
  <c r="M406" i="38"/>
  <c r="M407" i="38"/>
  <c r="M408" i="38"/>
  <c r="M409" i="38"/>
  <c r="M410" i="38"/>
  <c r="M411" i="38"/>
  <c r="M412" i="38"/>
  <c r="M413" i="38"/>
  <c r="M414" i="38"/>
  <c r="M415" i="38"/>
  <c r="M416" i="38"/>
  <c r="M417" i="38"/>
  <c r="M418" i="38"/>
  <c r="M419" i="38"/>
  <c r="M420" i="38"/>
  <c r="M421" i="38"/>
  <c r="M422" i="38"/>
  <c r="M423" i="38"/>
  <c r="M424" i="38"/>
  <c r="M425" i="38"/>
  <c r="M426" i="38"/>
  <c r="M427" i="38"/>
  <c r="M428" i="38"/>
  <c r="M429" i="38"/>
  <c r="M430" i="38"/>
  <c r="M431" i="38"/>
  <c r="M432" i="38"/>
  <c r="M433" i="38"/>
  <c r="M434" i="38"/>
  <c r="M435" i="38"/>
  <c r="M436" i="38"/>
  <c r="M437" i="38"/>
  <c r="M438" i="38"/>
  <c r="M439" i="38"/>
  <c r="M440" i="38"/>
  <c r="M441" i="38"/>
  <c r="M442" i="38"/>
  <c r="M443" i="38"/>
  <c r="M444" i="38"/>
  <c r="M445" i="38"/>
  <c r="M446" i="38"/>
  <c r="M447" i="38"/>
  <c r="M448" i="38"/>
  <c r="M449" i="38"/>
  <c r="M450" i="38"/>
  <c r="M451" i="38"/>
  <c r="M452" i="38"/>
  <c r="M453" i="38"/>
  <c r="M454" i="38"/>
  <c r="M455" i="38"/>
  <c r="M456" i="38"/>
  <c r="M457" i="38"/>
  <c r="M458" i="38"/>
  <c r="M459" i="38"/>
  <c r="M460" i="38"/>
  <c r="M461" i="38"/>
  <c r="M462" i="38"/>
  <c r="M463" i="38"/>
  <c r="M464" i="38"/>
  <c r="M465" i="38"/>
  <c r="M466" i="38"/>
  <c r="M467" i="38"/>
  <c r="M468" i="38"/>
  <c r="M469" i="38"/>
  <c r="M470" i="38"/>
  <c r="M471" i="38"/>
  <c r="M472" i="38"/>
  <c r="M473" i="38"/>
  <c r="M474" i="38"/>
  <c r="M475" i="38"/>
  <c r="M476" i="38"/>
  <c r="M477" i="38"/>
  <c r="M478" i="38"/>
  <c r="M479" i="38"/>
  <c r="M480" i="38"/>
  <c r="M481" i="38"/>
  <c r="M482" i="38"/>
  <c r="M483" i="38"/>
  <c r="M484" i="38"/>
  <c r="M485" i="38"/>
  <c r="M486" i="38"/>
  <c r="M487" i="38"/>
  <c r="M488" i="38"/>
  <c r="M489" i="38"/>
  <c r="M490" i="38"/>
  <c r="M491" i="38"/>
  <c r="M492" i="38"/>
  <c r="M493" i="38"/>
  <c r="M494" i="38"/>
  <c r="M495" i="38"/>
  <c r="M496" i="38"/>
  <c r="M497" i="38"/>
  <c r="M498" i="38"/>
  <c r="M499" i="38"/>
  <c r="M500" i="38"/>
  <c r="M501" i="38"/>
  <c r="M502" i="38"/>
  <c r="M503" i="38"/>
  <c r="M504" i="38"/>
  <c r="M505" i="38"/>
  <c r="M506" i="38"/>
  <c r="M507" i="38"/>
  <c r="M508" i="38"/>
  <c r="M509" i="38"/>
  <c r="M510" i="38"/>
  <c r="M511" i="38"/>
  <c r="M512" i="38"/>
  <c r="M513" i="38"/>
  <c r="M514" i="38"/>
  <c r="M515" i="38"/>
  <c r="M516" i="38"/>
  <c r="M517" i="38"/>
  <c r="M518" i="38"/>
  <c r="M519" i="38"/>
  <c r="M520" i="38"/>
  <c r="M521" i="38"/>
  <c r="M522" i="38"/>
  <c r="M523" i="38"/>
  <c r="M524" i="38"/>
  <c r="M525" i="38"/>
  <c r="M526" i="38"/>
  <c r="M527" i="38"/>
  <c r="M528" i="38"/>
  <c r="M529" i="38"/>
  <c r="M530" i="38"/>
  <c r="M531" i="38"/>
  <c r="M532" i="38"/>
  <c r="M533" i="38"/>
  <c r="M534" i="38"/>
  <c r="M535" i="38"/>
  <c r="M536" i="38"/>
  <c r="M537" i="38"/>
  <c r="M538" i="38"/>
  <c r="M539" i="38"/>
  <c r="M540" i="38"/>
  <c r="M541" i="38"/>
  <c r="M542" i="38"/>
  <c r="M543" i="38"/>
  <c r="M544" i="38"/>
  <c r="M545" i="38"/>
  <c r="M546" i="38"/>
  <c r="M547" i="38"/>
  <c r="M548" i="38"/>
  <c r="M549" i="38"/>
  <c r="M550" i="38"/>
  <c r="M551" i="38"/>
  <c r="M552" i="38"/>
  <c r="M553" i="38"/>
  <c r="M554" i="38"/>
  <c r="M555" i="38"/>
  <c r="M556" i="38"/>
  <c r="M557" i="38"/>
  <c r="M558" i="38"/>
  <c r="M559" i="38"/>
  <c r="M560" i="38"/>
  <c r="M561" i="38"/>
  <c r="M562" i="38"/>
  <c r="M563" i="38"/>
  <c r="M564" i="38"/>
  <c r="M565" i="38"/>
  <c r="M566" i="38"/>
  <c r="M567" i="38"/>
  <c r="M568" i="38"/>
  <c r="M569" i="38"/>
  <c r="M570" i="38"/>
  <c r="M571" i="38"/>
  <c r="M572" i="38"/>
  <c r="M573" i="38"/>
  <c r="M574" i="38"/>
  <c r="M575" i="38"/>
  <c r="M576" i="38"/>
  <c r="M577" i="38"/>
  <c r="M578" i="38"/>
  <c r="M579" i="38"/>
  <c r="M580" i="38"/>
  <c r="M581" i="38"/>
  <c r="M582" i="38"/>
  <c r="M583" i="38"/>
  <c r="M584" i="38"/>
  <c r="M585" i="38"/>
  <c r="M586" i="38"/>
  <c r="M587" i="38"/>
  <c r="M588" i="38"/>
  <c r="M589" i="38"/>
  <c r="M590" i="38"/>
  <c r="M591" i="38"/>
  <c r="M592" i="38"/>
  <c r="M593" i="38"/>
  <c r="M594" i="38"/>
  <c r="M595" i="38"/>
  <c r="M596" i="38"/>
  <c r="M597" i="38"/>
  <c r="M598" i="38"/>
  <c r="M599" i="38"/>
  <c r="M600" i="38"/>
  <c r="M601" i="38"/>
  <c r="M602" i="38"/>
  <c r="M603" i="38"/>
  <c r="M604" i="38"/>
  <c r="M605" i="38"/>
  <c r="M606" i="38"/>
  <c r="M607" i="38"/>
  <c r="M608" i="38"/>
  <c r="M609" i="38"/>
  <c r="M610" i="38"/>
  <c r="M611" i="38"/>
  <c r="M612" i="38"/>
  <c r="M613" i="38"/>
  <c r="M614" i="38"/>
  <c r="M615" i="38"/>
  <c r="M616" i="38"/>
  <c r="M617" i="38"/>
  <c r="M618" i="38"/>
  <c r="M619" i="38"/>
  <c r="M620" i="38"/>
  <c r="M621" i="38"/>
  <c r="M622" i="38"/>
  <c r="M623" i="38"/>
  <c r="M624" i="38"/>
  <c r="M625" i="38"/>
  <c r="M626" i="38"/>
  <c r="M627" i="38"/>
  <c r="M628" i="38"/>
  <c r="M629" i="38"/>
  <c r="M630" i="38"/>
  <c r="M631" i="38"/>
  <c r="M632" i="38"/>
  <c r="M633" i="38"/>
  <c r="M634" i="38"/>
  <c r="M635" i="38"/>
  <c r="M636" i="38"/>
  <c r="M637" i="38"/>
  <c r="M638" i="38"/>
  <c r="M639" i="38"/>
  <c r="M640" i="38"/>
  <c r="M641" i="38"/>
  <c r="M642" i="38"/>
  <c r="M643" i="38"/>
  <c r="M644" i="38"/>
  <c r="M645" i="38"/>
  <c r="M646" i="38"/>
  <c r="M647" i="38"/>
  <c r="M648" i="38"/>
  <c r="M649" i="38"/>
  <c r="M650" i="38"/>
  <c r="M651" i="38"/>
  <c r="M652" i="38"/>
  <c r="M653" i="38"/>
  <c r="M654" i="38"/>
  <c r="M655" i="38"/>
  <c r="M656" i="38"/>
  <c r="M657" i="38"/>
  <c r="M658" i="38"/>
  <c r="M659" i="38"/>
  <c r="M660" i="38"/>
  <c r="M661" i="38"/>
  <c r="M662" i="38"/>
  <c r="M663" i="38"/>
  <c r="M664" i="38"/>
  <c r="M665" i="38"/>
  <c r="M666" i="38"/>
  <c r="M667" i="38"/>
  <c r="M668" i="38"/>
  <c r="M669" i="38"/>
  <c r="M670" i="38"/>
  <c r="M671" i="38"/>
  <c r="M672" i="38"/>
  <c r="M673" i="38"/>
  <c r="M674" i="38"/>
  <c r="M675" i="38"/>
  <c r="M676" i="38"/>
  <c r="M677" i="38"/>
  <c r="M678" i="38"/>
  <c r="M679" i="38"/>
  <c r="M680" i="38"/>
  <c r="M681" i="38"/>
  <c r="M682" i="38"/>
  <c r="M683" i="38"/>
  <c r="M684" i="38"/>
  <c r="M685" i="38"/>
  <c r="M686" i="38"/>
  <c r="M687" i="38"/>
  <c r="M688" i="38"/>
  <c r="M689" i="38"/>
  <c r="M690" i="38"/>
  <c r="M691" i="38"/>
  <c r="M692" i="38"/>
  <c r="M693" i="38"/>
  <c r="M694" i="38"/>
  <c r="M695" i="38"/>
  <c r="M696" i="38"/>
  <c r="M697" i="38"/>
  <c r="M698" i="38"/>
  <c r="M699" i="38"/>
  <c r="M700" i="38"/>
  <c r="M701" i="38"/>
  <c r="M702" i="38"/>
  <c r="M703" i="38"/>
  <c r="M704" i="38"/>
  <c r="M705" i="38"/>
  <c r="M706" i="38"/>
  <c r="M707" i="38"/>
  <c r="M708" i="38"/>
  <c r="M709" i="38"/>
  <c r="M710" i="38"/>
  <c r="M711" i="38"/>
  <c r="M712" i="38"/>
  <c r="M713" i="38"/>
  <c r="M714" i="38"/>
  <c r="M715" i="38"/>
  <c r="M716" i="38"/>
  <c r="M717" i="38"/>
  <c r="M718" i="38"/>
  <c r="M719" i="38"/>
  <c r="M720" i="38"/>
  <c r="M721" i="38"/>
  <c r="M722" i="38"/>
  <c r="M723" i="38"/>
  <c r="M724" i="38"/>
  <c r="M725" i="38"/>
  <c r="M726" i="38"/>
  <c r="M727" i="38"/>
  <c r="M728" i="38"/>
  <c r="M729" i="38"/>
  <c r="M730" i="38"/>
  <c r="M731" i="38"/>
  <c r="M732" i="38"/>
  <c r="M733" i="38"/>
  <c r="M734" i="38"/>
  <c r="M735" i="38"/>
  <c r="M736" i="38"/>
  <c r="M737" i="38"/>
  <c r="M738" i="38"/>
  <c r="M739" i="38"/>
  <c r="M740" i="38"/>
  <c r="M741" i="38"/>
  <c r="M742" i="38"/>
  <c r="M743" i="38"/>
  <c r="M744" i="38"/>
  <c r="M745" i="38"/>
  <c r="M746" i="38"/>
  <c r="M747" i="38"/>
  <c r="M748" i="38"/>
  <c r="M749" i="38"/>
  <c r="M750" i="38"/>
  <c r="M751" i="38"/>
  <c r="M752" i="38"/>
  <c r="M753" i="38"/>
  <c r="M754" i="38"/>
  <c r="M755" i="38"/>
  <c r="M756" i="38"/>
  <c r="M757" i="38"/>
  <c r="M758" i="38"/>
  <c r="M759" i="38"/>
  <c r="M760" i="38"/>
  <c r="M761" i="38"/>
  <c r="M762" i="38"/>
  <c r="M763" i="38"/>
  <c r="M764" i="38"/>
  <c r="M765" i="38"/>
  <c r="M766" i="38"/>
  <c r="M767" i="38"/>
  <c r="M768" i="38"/>
  <c r="M769" i="38"/>
  <c r="M770" i="38"/>
  <c r="M771" i="38"/>
  <c r="M772" i="38"/>
  <c r="M773" i="38"/>
  <c r="M774" i="38"/>
  <c r="M775" i="38"/>
  <c r="M776" i="38"/>
  <c r="M777" i="38"/>
  <c r="M778" i="38"/>
  <c r="M779" i="38"/>
  <c r="M780" i="38"/>
  <c r="M781" i="38"/>
  <c r="M782" i="38"/>
  <c r="M783" i="38"/>
  <c r="M784" i="38"/>
  <c r="M785" i="38"/>
  <c r="M786" i="38"/>
  <c r="M787" i="38"/>
  <c r="M788" i="38"/>
  <c r="M789" i="38"/>
  <c r="M790" i="38"/>
  <c r="M791" i="38"/>
  <c r="M792" i="38"/>
  <c r="M793" i="38"/>
  <c r="M794" i="38"/>
  <c r="M795" i="38"/>
  <c r="M796" i="38"/>
  <c r="M797" i="38"/>
  <c r="M798" i="38"/>
  <c r="M799" i="38"/>
  <c r="M800" i="38"/>
  <c r="M801" i="38"/>
  <c r="M802" i="38"/>
  <c r="M803" i="38"/>
  <c r="M804" i="38"/>
  <c r="M805" i="38"/>
  <c r="M806" i="38"/>
  <c r="M807" i="38"/>
  <c r="M808" i="38"/>
  <c r="M809" i="38"/>
  <c r="M810" i="38"/>
  <c r="M811" i="38"/>
  <c r="M812" i="38"/>
  <c r="M813" i="38"/>
  <c r="M814" i="38"/>
  <c r="M815" i="38"/>
  <c r="M816" i="38"/>
  <c r="M817" i="38"/>
  <c r="M818" i="38"/>
  <c r="M819" i="38"/>
  <c r="M820" i="38"/>
  <c r="M821" i="38"/>
  <c r="M822" i="38"/>
  <c r="M823" i="38"/>
  <c r="M824" i="38"/>
  <c r="M825" i="38"/>
  <c r="M826" i="38"/>
  <c r="M827" i="38"/>
  <c r="M828" i="38"/>
  <c r="M829" i="38"/>
  <c r="M830" i="38"/>
  <c r="M831" i="38"/>
  <c r="M832" i="38"/>
  <c r="M833" i="38"/>
  <c r="M834" i="38"/>
  <c r="M835" i="38"/>
  <c r="M836" i="38"/>
  <c r="M837" i="38"/>
  <c r="M838" i="38"/>
  <c r="M839" i="38"/>
  <c r="M840" i="38"/>
  <c r="M841" i="38"/>
  <c r="M842" i="38"/>
  <c r="M843" i="38"/>
  <c r="M844" i="38"/>
  <c r="M845" i="38"/>
  <c r="M846" i="38"/>
  <c r="M847" i="38"/>
  <c r="M848" i="38"/>
  <c r="M849" i="38"/>
  <c r="M850" i="38"/>
  <c r="M851" i="38"/>
  <c r="M852" i="38"/>
  <c r="M853" i="38"/>
  <c r="M854" i="38"/>
  <c r="M855" i="38"/>
  <c r="M856" i="38"/>
  <c r="M857" i="38"/>
  <c r="M858" i="38"/>
  <c r="M859" i="38"/>
  <c r="M860" i="38"/>
  <c r="M861" i="38"/>
  <c r="M862" i="38"/>
  <c r="M863" i="38"/>
  <c r="M864" i="38"/>
  <c r="M865" i="38"/>
  <c r="M866" i="38"/>
  <c r="M867" i="38"/>
  <c r="M868" i="38"/>
  <c r="M869" i="38"/>
  <c r="M870" i="38"/>
  <c r="M871" i="38"/>
  <c r="M872" i="38"/>
  <c r="M873" i="38"/>
  <c r="M874" i="38"/>
  <c r="M875" i="38"/>
  <c r="M876" i="38"/>
  <c r="M877" i="38"/>
  <c r="M878" i="38"/>
  <c r="M879" i="38"/>
  <c r="M880" i="38"/>
  <c r="M881" i="38"/>
  <c r="M882" i="38"/>
  <c r="M883" i="38"/>
  <c r="M884" i="38"/>
  <c r="M885" i="38"/>
  <c r="M886" i="38"/>
  <c r="M887" i="38"/>
  <c r="M888" i="38"/>
  <c r="M889" i="38"/>
  <c r="M890" i="38"/>
  <c r="M891" i="38"/>
  <c r="M892" i="38"/>
  <c r="M893" i="38"/>
  <c r="M894" i="38"/>
  <c r="M895" i="38"/>
  <c r="M896" i="38"/>
  <c r="M897" i="38"/>
  <c r="M898" i="38"/>
  <c r="M899" i="38"/>
  <c r="M900" i="38"/>
  <c r="M901" i="38"/>
  <c r="M902" i="38"/>
  <c r="M903" i="38"/>
  <c r="M904" i="38"/>
  <c r="M905" i="38"/>
  <c r="M906" i="38"/>
  <c r="M907" i="38"/>
  <c r="M908" i="38"/>
  <c r="M909" i="38"/>
  <c r="M910" i="38"/>
  <c r="M911" i="38"/>
  <c r="M912" i="38"/>
  <c r="M913" i="38"/>
  <c r="M914" i="38"/>
  <c r="M915" i="38"/>
  <c r="M916" i="38"/>
  <c r="M917" i="38"/>
  <c r="M918" i="38"/>
  <c r="M919" i="38"/>
  <c r="M920" i="38"/>
  <c r="M921" i="38"/>
  <c r="M922" i="38"/>
  <c r="M923" i="38"/>
  <c r="M924" i="38"/>
  <c r="M925" i="38"/>
  <c r="M926" i="38"/>
  <c r="M927" i="38"/>
  <c r="M928" i="38"/>
  <c r="M929" i="38"/>
  <c r="M930" i="38"/>
  <c r="M931" i="38"/>
  <c r="M932" i="38"/>
  <c r="M933" i="38"/>
  <c r="M934" i="38"/>
  <c r="M935" i="38"/>
  <c r="M936" i="38"/>
  <c r="M937" i="38"/>
  <c r="M938" i="38"/>
  <c r="M939" i="38"/>
  <c r="M940" i="38"/>
  <c r="M941" i="38"/>
  <c r="M942" i="38"/>
  <c r="M943" i="38"/>
  <c r="M944" i="38"/>
  <c r="M945" i="38"/>
  <c r="M946" i="38"/>
  <c r="M947" i="38"/>
  <c r="M948" i="38"/>
  <c r="M949" i="38"/>
  <c r="M950" i="38"/>
  <c r="M951" i="38"/>
  <c r="M952" i="38"/>
  <c r="M953" i="38"/>
  <c r="M954" i="38"/>
  <c r="M955" i="38"/>
  <c r="M956" i="38"/>
  <c r="M957" i="38"/>
  <c r="M958" i="38"/>
  <c r="M959" i="38"/>
  <c r="M960" i="38"/>
  <c r="M961" i="38"/>
  <c r="M962" i="38"/>
  <c r="M963" i="38"/>
  <c r="M964" i="38"/>
  <c r="M965" i="38"/>
  <c r="M966" i="38"/>
  <c r="M967" i="38"/>
  <c r="M968" i="38"/>
  <c r="M969" i="38"/>
  <c r="M970" i="38"/>
  <c r="M971" i="38"/>
  <c r="M972" i="38"/>
  <c r="M973" i="38"/>
  <c r="M974" i="38"/>
  <c r="M975" i="38"/>
  <c r="M976" i="38"/>
  <c r="M977" i="38"/>
  <c r="M978" i="38"/>
  <c r="M979" i="38"/>
  <c r="M980" i="38"/>
  <c r="M981" i="38"/>
  <c r="M982" i="38"/>
  <c r="M983" i="38"/>
  <c r="M984" i="38"/>
  <c r="M985" i="38"/>
  <c r="M986" i="38"/>
  <c r="M987" i="38"/>
  <c r="M988" i="38"/>
  <c r="M989" i="38"/>
  <c r="M990" i="38"/>
  <c r="M991" i="38"/>
  <c r="M992" i="38"/>
  <c r="M993" i="38"/>
  <c r="M994" i="38"/>
  <c r="M995" i="38"/>
  <c r="M996" i="38"/>
  <c r="M997" i="38"/>
  <c r="M998" i="38"/>
  <c r="M999" i="38"/>
  <c r="M1000" i="38"/>
  <c r="M1001" i="38"/>
  <c r="M1002" i="38"/>
  <c r="M1003" i="38"/>
  <c r="M1004" i="38"/>
  <c r="M1005" i="38"/>
  <c r="M1006" i="38"/>
  <c r="M1007" i="38"/>
  <c r="M1008" i="38"/>
  <c r="M1009" i="38"/>
  <c r="M1010" i="38"/>
  <c r="M1011" i="38"/>
  <c r="M1012" i="38"/>
  <c r="M1013" i="38"/>
  <c r="M1014" i="38"/>
  <c r="M1015" i="38"/>
  <c r="M1016" i="38"/>
  <c r="M1017" i="38"/>
  <c r="M1018" i="38"/>
  <c r="M1019" i="38"/>
  <c r="M1020" i="38"/>
  <c r="M1021" i="38"/>
  <c r="M1022" i="38"/>
  <c r="M1023" i="38"/>
  <c r="M1024" i="38"/>
  <c r="M1025" i="38"/>
  <c r="M1026" i="38"/>
  <c r="M1027" i="38"/>
  <c r="M1028" i="38"/>
  <c r="M1029" i="38"/>
  <c r="M1030" i="38"/>
  <c r="M1031" i="38"/>
  <c r="M1032" i="38"/>
  <c r="M1033" i="38"/>
  <c r="M1034" i="38"/>
  <c r="M1035" i="38"/>
  <c r="M1036" i="38"/>
  <c r="M1037" i="38"/>
  <c r="M1038" i="38"/>
  <c r="M1039" i="38"/>
  <c r="M1040" i="38"/>
  <c r="M1041" i="38"/>
  <c r="M1042" i="38"/>
  <c r="M1043" i="38"/>
  <c r="M1044" i="38"/>
  <c r="M1045" i="38"/>
  <c r="M1046" i="38"/>
  <c r="M1047" i="38"/>
  <c r="M1048" i="38"/>
  <c r="M1049" i="38"/>
  <c r="M1050" i="38"/>
  <c r="M1051" i="38"/>
  <c r="M1052" i="38"/>
  <c r="M1053" i="38"/>
  <c r="M1054" i="38"/>
  <c r="M1055" i="38"/>
  <c r="M1056" i="38"/>
  <c r="M1057" i="38"/>
  <c r="M1058" i="38"/>
  <c r="M1059" i="38"/>
  <c r="M1060" i="38"/>
  <c r="M1061" i="38"/>
  <c r="M1062" i="38"/>
  <c r="M1063" i="38"/>
  <c r="M1064" i="38"/>
  <c r="M1065" i="38"/>
  <c r="M1066" i="38"/>
  <c r="M1067" i="38"/>
  <c r="M1068" i="38"/>
  <c r="M1069" i="38"/>
  <c r="M1070" i="38"/>
  <c r="M1071" i="38"/>
  <c r="M1072" i="38"/>
  <c r="M1073" i="38"/>
  <c r="M1074" i="38"/>
  <c r="M1075" i="38"/>
  <c r="M1076" i="38"/>
  <c r="M1077" i="38"/>
  <c r="M1078" i="38"/>
  <c r="M1079" i="38"/>
  <c r="M1080" i="38"/>
  <c r="M1081" i="38"/>
  <c r="M1082" i="38"/>
  <c r="M1083" i="38"/>
  <c r="M1084" i="38"/>
  <c r="M1085" i="38"/>
  <c r="M1086" i="38"/>
  <c r="M1087" i="38"/>
  <c r="M1088" i="38"/>
  <c r="M1089" i="38"/>
  <c r="M1090" i="38"/>
  <c r="M1091" i="38"/>
  <c r="M1092" i="38"/>
  <c r="M1093" i="38"/>
  <c r="M1094" i="38"/>
  <c r="M1095" i="38"/>
  <c r="M1096" i="38"/>
  <c r="M1097" i="38"/>
  <c r="M1098" i="38"/>
  <c r="M1099" i="38"/>
  <c r="M1100" i="38"/>
  <c r="M1101" i="38"/>
  <c r="M1102" i="38"/>
  <c r="M1103" i="38"/>
  <c r="M1104" i="38"/>
  <c r="M1105" i="38"/>
  <c r="M1106" i="38"/>
  <c r="M1107" i="38"/>
  <c r="M1108" i="38"/>
  <c r="M1109" i="38"/>
  <c r="M1110" i="38"/>
  <c r="M1111" i="38"/>
  <c r="M1112" i="38"/>
  <c r="M1113" i="38"/>
  <c r="M1114" i="38"/>
  <c r="M1115" i="38"/>
  <c r="M1116" i="38"/>
  <c r="M1117" i="38"/>
  <c r="M1118" i="38"/>
  <c r="M1119" i="38"/>
  <c r="M1120" i="38"/>
  <c r="M1121" i="38"/>
  <c r="M1122" i="38"/>
  <c r="M1123" i="38"/>
  <c r="M1124" i="38"/>
  <c r="M1125" i="38"/>
  <c r="M1126" i="38"/>
  <c r="M1127" i="38"/>
  <c r="M1128" i="38"/>
  <c r="M1129" i="38"/>
  <c r="M1130" i="38"/>
  <c r="M1131" i="38"/>
  <c r="M1132" i="38"/>
  <c r="M1133" i="38"/>
  <c r="M1134" i="38"/>
  <c r="M1135" i="38"/>
  <c r="M1136" i="38"/>
  <c r="M1137" i="38"/>
  <c r="M1138" i="38"/>
  <c r="M1139" i="38"/>
  <c r="M1140" i="38"/>
  <c r="M1141" i="38"/>
  <c r="M1142" i="38"/>
  <c r="M1143" i="38"/>
  <c r="M1144" i="38"/>
  <c r="M1145" i="38"/>
  <c r="M1146" i="38"/>
  <c r="M1147" i="38"/>
  <c r="M1148" i="38"/>
  <c r="M1149" i="38"/>
  <c r="M1150" i="38"/>
  <c r="M1151" i="38"/>
  <c r="M1152" i="38"/>
  <c r="M1153" i="38"/>
  <c r="M1154" i="38"/>
  <c r="M1155" i="38"/>
  <c r="M1156" i="38"/>
  <c r="M1157" i="38"/>
  <c r="M1158" i="38"/>
  <c r="M1159" i="38"/>
  <c r="M1160" i="38"/>
  <c r="M1161" i="38"/>
  <c r="M1162" i="38"/>
  <c r="M1163" i="38"/>
  <c r="M1164" i="38"/>
  <c r="M1165" i="38"/>
  <c r="M1166" i="38"/>
  <c r="M1167" i="38"/>
  <c r="M1168" i="38"/>
  <c r="M1169" i="38"/>
  <c r="M1170" i="38"/>
  <c r="M1171" i="38"/>
  <c r="M1172" i="38"/>
  <c r="M1173" i="38"/>
  <c r="M1174" i="38"/>
  <c r="M1175" i="38"/>
  <c r="M1176" i="38"/>
  <c r="M1177" i="38"/>
  <c r="M1178" i="38"/>
  <c r="M1179" i="38"/>
  <c r="M1180" i="38"/>
  <c r="M1181" i="38"/>
  <c r="M1182" i="38"/>
  <c r="M1183" i="38"/>
  <c r="M1184" i="38"/>
  <c r="M1185" i="38"/>
  <c r="M1186" i="38"/>
  <c r="M1187" i="38"/>
  <c r="M1188" i="38"/>
  <c r="M1189" i="38"/>
  <c r="M1190" i="38"/>
  <c r="M1191" i="38"/>
  <c r="M1192" i="38"/>
  <c r="M1193" i="38"/>
  <c r="M1194" i="38"/>
  <c r="M1195" i="38"/>
  <c r="M1196" i="38"/>
  <c r="M1197" i="38"/>
  <c r="M1198" i="38"/>
  <c r="M1199" i="38"/>
  <c r="M1200" i="38"/>
  <c r="M1201" i="38"/>
  <c r="M1202" i="38"/>
  <c r="M1203" i="38"/>
  <c r="M1204" i="38"/>
  <c r="M1205" i="38"/>
  <c r="M1206" i="38"/>
  <c r="M1207" i="38"/>
  <c r="M1208" i="38"/>
  <c r="M1209" i="38"/>
  <c r="M1210" i="38"/>
  <c r="M1211" i="38"/>
  <c r="M1212" i="38"/>
  <c r="M1213" i="38"/>
  <c r="M1214" i="38"/>
  <c r="M1215" i="38"/>
  <c r="M1216" i="38"/>
  <c r="M1217" i="38"/>
  <c r="M1218" i="38"/>
  <c r="M1219" i="38"/>
  <c r="M1220" i="38"/>
  <c r="M1221" i="38"/>
  <c r="M1222" i="38"/>
  <c r="M1223" i="38"/>
  <c r="M1224" i="38"/>
  <c r="M1225" i="38"/>
  <c r="M1226" i="38"/>
  <c r="M1227" i="38"/>
  <c r="M1228" i="38"/>
  <c r="M1229" i="38"/>
  <c r="M1230" i="38"/>
  <c r="M1231" i="38"/>
  <c r="M1232" i="38"/>
  <c r="M1233" i="38"/>
  <c r="M1234" i="38"/>
  <c r="M1235" i="38"/>
  <c r="M1236" i="38"/>
  <c r="M1237" i="38"/>
  <c r="M1238" i="38"/>
  <c r="M1239" i="38"/>
  <c r="M1240" i="38"/>
  <c r="M1241" i="38"/>
  <c r="M1242" i="38"/>
  <c r="M1243" i="38"/>
  <c r="M1244" i="38"/>
  <c r="M1245" i="38"/>
  <c r="M1246" i="38"/>
  <c r="M1247" i="38"/>
  <c r="M1248" i="38"/>
  <c r="M1249" i="38"/>
  <c r="M1250" i="38"/>
  <c r="M1251" i="38"/>
  <c r="M1252" i="38"/>
  <c r="M1253" i="38"/>
  <c r="M1254" i="38"/>
  <c r="M1255" i="38"/>
  <c r="M1256" i="38"/>
  <c r="M1257" i="38"/>
  <c r="M1258" i="38"/>
  <c r="M1259" i="38"/>
  <c r="M1260" i="38"/>
  <c r="M1261" i="38"/>
  <c r="M1262" i="38"/>
  <c r="M1263" i="38"/>
  <c r="M1264" i="38"/>
  <c r="M1265" i="38"/>
  <c r="M1266" i="38"/>
  <c r="M1267" i="38"/>
  <c r="M1268" i="38"/>
  <c r="M1269" i="38"/>
  <c r="M1270" i="38"/>
  <c r="M1271" i="38"/>
  <c r="M1272" i="38"/>
  <c r="M1273" i="38"/>
  <c r="M1274" i="38"/>
  <c r="M1275" i="38"/>
  <c r="M1276" i="38"/>
  <c r="M1277" i="38"/>
  <c r="M1278" i="38"/>
  <c r="M1279" i="38"/>
  <c r="M1280" i="38"/>
  <c r="M1281" i="38"/>
  <c r="M1282" i="38"/>
  <c r="M1283" i="38"/>
  <c r="M1284" i="38"/>
  <c r="M1285" i="38"/>
  <c r="M1286" i="38"/>
  <c r="M1287" i="38"/>
  <c r="M1288" i="38"/>
  <c r="M1289" i="38"/>
  <c r="M1290" i="38"/>
  <c r="M1291" i="38"/>
  <c r="M1292" i="38"/>
  <c r="M1293" i="38"/>
  <c r="M1294" i="38"/>
  <c r="M1295" i="38"/>
  <c r="M1296" i="38"/>
  <c r="M1297" i="38"/>
  <c r="M1298" i="38"/>
  <c r="M1299" i="38"/>
  <c r="M1300" i="38"/>
  <c r="M1301" i="38"/>
  <c r="M1302" i="38"/>
  <c r="M1303" i="38"/>
  <c r="M1304" i="38"/>
  <c r="M1305" i="38"/>
  <c r="M1306" i="38"/>
  <c r="M1307" i="38"/>
  <c r="M1308" i="38"/>
  <c r="M1309" i="38"/>
  <c r="M1310" i="38"/>
  <c r="M1311" i="38"/>
  <c r="M1312" i="38"/>
  <c r="M1313" i="38"/>
  <c r="M1314" i="38"/>
  <c r="M1315" i="38"/>
  <c r="M1316" i="38"/>
  <c r="M1317" i="38"/>
  <c r="M1318" i="38"/>
  <c r="M1319" i="38"/>
  <c r="M1320" i="38"/>
  <c r="M1321" i="38"/>
  <c r="M1322" i="38"/>
  <c r="M1323" i="38"/>
  <c r="M1324" i="38"/>
  <c r="M1325" i="38"/>
  <c r="M1326" i="38"/>
  <c r="M1327" i="38"/>
  <c r="M1328" i="38"/>
  <c r="M1329" i="38"/>
  <c r="M1330" i="38"/>
  <c r="M1331" i="38"/>
  <c r="M1332" i="38"/>
  <c r="M1333" i="38"/>
  <c r="M1334" i="38"/>
  <c r="M1335" i="38"/>
  <c r="M1336" i="38"/>
  <c r="M1337" i="38"/>
  <c r="M1338" i="38"/>
  <c r="M1339" i="38"/>
  <c r="M1340" i="38"/>
  <c r="M1341" i="38"/>
  <c r="M1342" i="38"/>
  <c r="M1343" i="38"/>
  <c r="M1344" i="38"/>
  <c r="M1345" i="38"/>
  <c r="M1346" i="38"/>
  <c r="M1347" i="38"/>
  <c r="M1348" i="38"/>
  <c r="M1349" i="38"/>
  <c r="M1350" i="38"/>
  <c r="M1351" i="38"/>
  <c r="M1352" i="38"/>
  <c r="M1353" i="38"/>
  <c r="M1354" i="38"/>
  <c r="M1355" i="38"/>
  <c r="M1356" i="38"/>
  <c r="M1357" i="38"/>
  <c r="M1358" i="38"/>
  <c r="M1359" i="38"/>
  <c r="M1360" i="38"/>
  <c r="M1361" i="38"/>
  <c r="M1362" i="38"/>
  <c r="M1363" i="38"/>
  <c r="M1364" i="38"/>
  <c r="M1365" i="38"/>
  <c r="M1366" i="38"/>
  <c r="M1367" i="38"/>
  <c r="M1368" i="38"/>
  <c r="M1369" i="38"/>
  <c r="M1370" i="38"/>
  <c r="M1371" i="38"/>
  <c r="M1372" i="38"/>
  <c r="M1373" i="38"/>
  <c r="M1374" i="38"/>
  <c r="M1375" i="38"/>
  <c r="M1376" i="38"/>
  <c r="M1377" i="38"/>
  <c r="M1378" i="38"/>
  <c r="M1379" i="38"/>
  <c r="M1380" i="38"/>
  <c r="M1381" i="38"/>
  <c r="M1382" i="38"/>
  <c r="M1383" i="38"/>
  <c r="M1384" i="38"/>
  <c r="M1385" i="38"/>
  <c r="M1386" i="38"/>
  <c r="M1387" i="38"/>
  <c r="M1388" i="38"/>
  <c r="M1389" i="38"/>
  <c r="M1390" i="38"/>
  <c r="M1391" i="38"/>
  <c r="M1392" i="38"/>
  <c r="M1393" i="38"/>
  <c r="M1394" i="38"/>
  <c r="M1395" i="38"/>
  <c r="M1396" i="38"/>
  <c r="M1397" i="38"/>
  <c r="M1398" i="38"/>
  <c r="M1399" i="38"/>
  <c r="M1400" i="38"/>
  <c r="M1401" i="38"/>
  <c r="M1402" i="38"/>
  <c r="M1403" i="38"/>
  <c r="M1404" i="38"/>
  <c r="M1405" i="38"/>
  <c r="M1406" i="38"/>
  <c r="M1407" i="38"/>
  <c r="M1408" i="38"/>
  <c r="M1409" i="38"/>
  <c r="M1410" i="38"/>
  <c r="M1411" i="38"/>
  <c r="M1412" i="38"/>
  <c r="M1413" i="38"/>
  <c r="M1414" i="38"/>
  <c r="M1415" i="38"/>
  <c r="M1416" i="38"/>
  <c r="M1417" i="38"/>
  <c r="M1418" i="38"/>
  <c r="M1419" i="38"/>
  <c r="M1420" i="38"/>
  <c r="M1421" i="38"/>
  <c r="M1422" i="38"/>
  <c r="M1423" i="38"/>
  <c r="M1424" i="38"/>
  <c r="M1425" i="38"/>
  <c r="M1426" i="38"/>
  <c r="M1427" i="38"/>
  <c r="M1428" i="38"/>
  <c r="M1429" i="38"/>
  <c r="M1430" i="38"/>
  <c r="M1431" i="38"/>
  <c r="M1432" i="38"/>
  <c r="M1433" i="38"/>
  <c r="M1434" i="38"/>
  <c r="M1435" i="38"/>
  <c r="M1436" i="38"/>
  <c r="M1437" i="38"/>
  <c r="M1438" i="38"/>
  <c r="M1439" i="38"/>
  <c r="M1440" i="38"/>
  <c r="M1441" i="38"/>
  <c r="M1442" i="38"/>
  <c r="M1443" i="38"/>
  <c r="M1444" i="38"/>
  <c r="M1445" i="38"/>
  <c r="M1446" i="38"/>
  <c r="M1447" i="38"/>
  <c r="M1448" i="38"/>
  <c r="M1449" i="38"/>
  <c r="M1450" i="38"/>
  <c r="M1451" i="38"/>
  <c r="M1452" i="38"/>
  <c r="M1453" i="38"/>
  <c r="M1454" i="38"/>
  <c r="M1455" i="38"/>
  <c r="M1456" i="38"/>
  <c r="M1457" i="38"/>
  <c r="M1458" i="38"/>
  <c r="M1459" i="38"/>
  <c r="M1460" i="38"/>
  <c r="M1461" i="38"/>
  <c r="M1462" i="38"/>
  <c r="M1463" i="38"/>
  <c r="M1464" i="38"/>
  <c r="M1465" i="38"/>
  <c r="M1466" i="38"/>
  <c r="M1467" i="38"/>
  <c r="M1468" i="38"/>
  <c r="M1469" i="38"/>
  <c r="M1470" i="38"/>
  <c r="M1471" i="38"/>
  <c r="M1472" i="38"/>
  <c r="M1473" i="38"/>
  <c r="M1474" i="38"/>
  <c r="M1475" i="38"/>
  <c r="M1476" i="38"/>
  <c r="M1477" i="38"/>
  <c r="M1478" i="38"/>
  <c r="M1479" i="38"/>
  <c r="M1480" i="38"/>
  <c r="M1481" i="38"/>
  <c r="M1482" i="38"/>
  <c r="M1483" i="38"/>
  <c r="M1484" i="38"/>
  <c r="M1485" i="38"/>
  <c r="M1486" i="38"/>
  <c r="M1487" i="38"/>
  <c r="M1488" i="38"/>
  <c r="M1489" i="38"/>
  <c r="M1490" i="38"/>
  <c r="M1491" i="38"/>
  <c r="M1492" i="38"/>
  <c r="M1493" i="38"/>
  <c r="M1494" i="38"/>
  <c r="M1495" i="38"/>
  <c r="M1496" i="38"/>
  <c r="M1497" i="38"/>
  <c r="M1498" i="38"/>
  <c r="M1499" i="38"/>
  <c r="M1500" i="38"/>
  <c r="M1501" i="38"/>
  <c r="M1502" i="38"/>
  <c r="M1503" i="38"/>
  <c r="M1504" i="38"/>
  <c r="M1505" i="38"/>
  <c r="M1506" i="38"/>
  <c r="M1507" i="38"/>
  <c r="M1508" i="38"/>
  <c r="M1509" i="38"/>
  <c r="M1510" i="38"/>
  <c r="M1511" i="38"/>
  <c r="M1512" i="38"/>
  <c r="M1513" i="38"/>
  <c r="M1514" i="38"/>
  <c r="M1515" i="38"/>
  <c r="M1516" i="38"/>
  <c r="M1517" i="38"/>
  <c r="M1518" i="38"/>
  <c r="M1519" i="38"/>
  <c r="M1520" i="38"/>
  <c r="M1521" i="38"/>
  <c r="M1522" i="38"/>
  <c r="M1523" i="38"/>
  <c r="M1524" i="38"/>
  <c r="M1525" i="38"/>
  <c r="M1526" i="38"/>
  <c r="M1527" i="38"/>
  <c r="M1528" i="38"/>
  <c r="M1529" i="38"/>
  <c r="M1530" i="38"/>
  <c r="M1531" i="38"/>
  <c r="M1532" i="38"/>
  <c r="M1533" i="38"/>
  <c r="M1534" i="38"/>
  <c r="M1535" i="38"/>
  <c r="M1536" i="38"/>
  <c r="M1537" i="38"/>
  <c r="M1538" i="38"/>
  <c r="M1539" i="38"/>
  <c r="M1540" i="38"/>
  <c r="M1541" i="38"/>
  <c r="M1542" i="38"/>
  <c r="M1543" i="38"/>
  <c r="M1544" i="38"/>
  <c r="M1545" i="38"/>
  <c r="M1546" i="38"/>
  <c r="M1547" i="38"/>
  <c r="M1548" i="38"/>
  <c r="M1549" i="38"/>
  <c r="M1550" i="38"/>
  <c r="M1551" i="38"/>
  <c r="M1552" i="38"/>
  <c r="M1553" i="38"/>
  <c r="M1554" i="38"/>
  <c r="M1555" i="38"/>
  <c r="M1556" i="38"/>
  <c r="M1557" i="38"/>
  <c r="M1558" i="38"/>
  <c r="M1559" i="38"/>
  <c r="M1560" i="38"/>
  <c r="M1561" i="38"/>
  <c r="M1562" i="38"/>
  <c r="M1563" i="38"/>
  <c r="M1564" i="38"/>
  <c r="M1565" i="38"/>
  <c r="M1566" i="38"/>
  <c r="M1567" i="38"/>
  <c r="M1568" i="38"/>
  <c r="M1569" i="38"/>
  <c r="M1570" i="38"/>
  <c r="M1571" i="38"/>
  <c r="M1572" i="38"/>
  <c r="M1573" i="38"/>
  <c r="M1574" i="38"/>
  <c r="M1575" i="38"/>
  <c r="M1576" i="38"/>
  <c r="M1577" i="38"/>
  <c r="M1578" i="38"/>
  <c r="M1579" i="38"/>
  <c r="M1580" i="38"/>
  <c r="M1581" i="38"/>
  <c r="M1582" i="38"/>
  <c r="M1583" i="38"/>
  <c r="M1584" i="38"/>
  <c r="M1585" i="38"/>
  <c r="M1586" i="38"/>
  <c r="M1587" i="38"/>
  <c r="M1588" i="38"/>
  <c r="M1589" i="38"/>
  <c r="M1590" i="38"/>
  <c r="M1591" i="38"/>
  <c r="M1592" i="38"/>
  <c r="M1593" i="38"/>
  <c r="M1594" i="38"/>
  <c r="M1595" i="38"/>
  <c r="M1596" i="38"/>
  <c r="M1597" i="38"/>
  <c r="M1598" i="38"/>
  <c r="M1599" i="38"/>
  <c r="M1600" i="38"/>
  <c r="M1601" i="38"/>
  <c r="M1602" i="38"/>
  <c r="M1603" i="38"/>
  <c r="M1604" i="38"/>
  <c r="M1605" i="38"/>
  <c r="M1606" i="38"/>
  <c r="M1607" i="38"/>
  <c r="M1608" i="38"/>
  <c r="M1609" i="38"/>
  <c r="M1610" i="38"/>
  <c r="M1611" i="38"/>
  <c r="M1612" i="38"/>
  <c r="M1613" i="38"/>
  <c r="M1614" i="38"/>
  <c r="M1615" i="38"/>
  <c r="M1616" i="38"/>
  <c r="M1617" i="38"/>
  <c r="M1618" i="38"/>
  <c r="M1619" i="38"/>
  <c r="M1620" i="38"/>
  <c r="M1621" i="38"/>
  <c r="M1622" i="38"/>
  <c r="M1623" i="38"/>
  <c r="M1624" i="38"/>
  <c r="M1625" i="38"/>
  <c r="M1626" i="38"/>
  <c r="M1627" i="38"/>
  <c r="M1628" i="38"/>
  <c r="M1629" i="38"/>
  <c r="M1630" i="38"/>
  <c r="M1631" i="38"/>
  <c r="M1632" i="38"/>
  <c r="M1633" i="38"/>
  <c r="M1634" i="38"/>
  <c r="M1635" i="38"/>
  <c r="M1636" i="38"/>
  <c r="M1637" i="38"/>
  <c r="M1638" i="38"/>
  <c r="M1639" i="38"/>
  <c r="M1640" i="38"/>
  <c r="M1641" i="38"/>
  <c r="M1642" i="38"/>
  <c r="M1643" i="38"/>
  <c r="M1644" i="38"/>
  <c r="M1645" i="38"/>
  <c r="M1646" i="38"/>
  <c r="M1647" i="38"/>
  <c r="M1648" i="38"/>
  <c r="M1649" i="38"/>
  <c r="M1650" i="38"/>
  <c r="M1651" i="38"/>
  <c r="M1652" i="38"/>
  <c r="M1653" i="38"/>
  <c r="M1654" i="38"/>
  <c r="M1655" i="38"/>
  <c r="M1656" i="38"/>
  <c r="M1657" i="38"/>
  <c r="M1658" i="38"/>
  <c r="M1659" i="38"/>
  <c r="M1660" i="38"/>
  <c r="M1661" i="38"/>
  <c r="M1662" i="38"/>
  <c r="M1663" i="38"/>
  <c r="M1664" i="38"/>
  <c r="M1665" i="38"/>
  <c r="M1666" i="38"/>
  <c r="M1667" i="38"/>
  <c r="M1668" i="38"/>
  <c r="M1669" i="38"/>
  <c r="M1670" i="38"/>
  <c r="M1671" i="38"/>
  <c r="M1672" i="38"/>
  <c r="M1673" i="38"/>
  <c r="M1674" i="38"/>
  <c r="M1675" i="38"/>
  <c r="M1676" i="38"/>
  <c r="M1677" i="38"/>
  <c r="M1678" i="38"/>
  <c r="M1679" i="38"/>
  <c r="M1680" i="38"/>
  <c r="M1681" i="38"/>
  <c r="M1682" i="38"/>
  <c r="M1683" i="38"/>
  <c r="M1684" i="38"/>
  <c r="M1685" i="38"/>
  <c r="M1686" i="38"/>
  <c r="M1687" i="38"/>
  <c r="M1688" i="38"/>
  <c r="M1689" i="38"/>
  <c r="M1690" i="38"/>
  <c r="M1691" i="38"/>
  <c r="M1692" i="38"/>
  <c r="M1693" i="38"/>
  <c r="M1694" i="38"/>
  <c r="M1695" i="38"/>
  <c r="M1696" i="38"/>
  <c r="M1697" i="38"/>
  <c r="M1698" i="38"/>
  <c r="M1699" i="38"/>
  <c r="M1700" i="38"/>
  <c r="M1701" i="38"/>
  <c r="M1702" i="38"/>
  <c r="M1703" i="38"/>
  <c r="M1704" i="38"/>
  <c r="M1705" i="38"/>
  <c r="M1706" i="38"/>
  <c r="M1707" i="38"/>
  <c r="M1708" i="38"/>
  <c r="M1709" i="38"/>
  <c r="M1710" i="38"/>
  <c r="M1711" i="38"/>
  <c r="M1712" i="38"/>
  <c r="M1713" i="38"/>
  <c r="M1714" i="38"/>
  <c r="M1715" i="38"/>
  <c r="M1716" i="38"/>
  <c r="M1717" i="38"/>
  <c r="M1718" i="38"/>
  <c r="M1719" i="38"/>
  <c r="M1720" i="38"/>
  <c r="M1721" i="38"/>
  <c r="M1722" i="38"/>
  <c r="M1723" i="38"/>
  <c r="M1724" i="38"/>
  <c r="M1725" i="38"/>
  <c r="M1726" i="38"/>
  <c r="M1727" i="38"/>
  <c r="M1728" i="38"/>
  <c r="M1729" i="38"/>
  <c r="M1730" i="38"/>
  <c r="M1731" i="38"/>
  <c r="M1732" i="38"/>
  <c r="M1733" i="38"/>
  <c r="M1734" i="38"/>
  <c r="M1735" i="38"/>
  <c r="M1736" i="38"/>
  <c r="M1737" i="38"/>
  <c r="M1738" i="38"/>
  <c r="M1739" i="38"/>
  <c r="M1740" i="38"/>
  <c r="M1741" i="38"/>
  <c r="M1742" i="38"/>
  <c r="M1743" i="38"/>
  <c r="M1744" i="38"/>
  <c r="M1745" i="38"/>
  <c r="M1746" i="38"/>
  <c r="M1747" i="38"/>
  <c r="M1748" i="38"/>
  <c r="M1749" i="38"/>
  <c r="M1750" i="38"/>
  <c r="M1751" i="38"/>
  <c r="M1752" i="38"/>
  <c r="M1753" i="38"/>
  <c r="M1754" i="38"/>
  <c r="M1755" i="38"/>
  <c r="M1756" i="38"/>
  <c r="M1757" i="38"/>
  <c r="M1758" i="38"/>
  <c r="M1759" i="38"/>
  <c r="M1760" i="38"/>
  <c r="M1761" i="38"/>
  <c r="M1762" i="38"/>
  <c r="M1763" i="38"/>
  <c r="M1764" i="38"/>
  <c r="M1765" i="38"/>
  <c r="M1766" i="38"/>
  <c r="M1767" i="38"/>
  <c r="M1768" i="38"/>
  <c r="M1769" i="38"/>
  <c r="M1770" i="38"/>
  <c r="M1771" i="38"/>
  <c r="M1772" i="38"/>
  <c r="M1773" i="38"/>
  <c r="M1774" i="38"/>
  <c r="M1775" i="38"/>
  <c r="M1776" i="38"/>
  <c r="M1777" i="38"/>
  <c r="M1778" i="38"/>
  <c r="M1779" i="38"/>
  <c r="M1780" i="38"/>
  <c r="M1781" i="38"/>
  <c r="M1782" i="38"/>
  <c r="M1783" i="38"/>
  <c r="M1784" i="38"/>
  <c r="M1785" i="38"/>
  <c r="M1786" i="38"/>
  <c r="M1787" i="38"/>
  <c r="M1788" i="38"/>
  <c r="M1789" i="38"/>
  <c r="M1790" i="38"/>
  <c r="M1791" i="38"/>
  <c r="M1792" i="38"/>
  <c r="M1793" i="38"/>
  <c r="M1794" i="38"/>
  <c r="M1795" i="38"/>
  <c r="M1796" i="38"/>
  <c r="M1797" i="38"/>
  <c r="M1798" i="38"/>
  <c r="M1799" i="38"/>
  <c r="M1800" i="38"/>
  <c r="M1801" i="38"/>
  <c r="M1802" i="38"/>
  <c r="M1803" i="38"/>
  <c r="M1804" i="38"/>
  <c r="M1805" i="38"/>
  <c r="M1806" i="38"/>
  <c r="M1807" i="38"/>
  <c r="M1808" i="38"/>
  <c r="M1809" i="38"/>
  <c r="M1810" i="38"/>
  <c r="M1811" i="38"/>
  <c r="M1812" i="38"/>
  <c r="M1813" i="38"/>
  <c r="M1814" i="38"/>
  <c r="M1815" i="38"/>
  <c r="M1816" i="38"/>
  <c r="M1817" i="38"/>
  <c r="M1818" i="38"/>
  <c r="M1819" i="38"/>
  <c r="M1820" i="38"/>
  <c r="M1821" i="38"/>
  <c r="M1822" i="38"/>
  <c r="M1823" i="38"/>
  <c r="M1824" i="38"/>
  <c r="M1825" i="38"/>
  <c r="M1826" i="38"/>
  <c r="M1827" i="38"/>
  <c r="M1828" i="38"/>
  <c r="M1829" i="38"/>
  <c r="M1830" i="38"/>
  <c r="M1831" i="38"/>
  <c r="M1832" i="38"/>
  <c r="M1833" i="38"/>
  <c r="M1834" i="38"/>
  <c r="M1835" i="38"/>
  <c r="M1836" i="38"/>
  <c r="M1837" i="38"/>
  <c r="M1838" i="38"/>
  <c r="M1839" i="38"/>
  <c r="M1840" i="38"/>
  <c r="M1841" i="38"/>
  <c r="M1842" i="38"/>
  <c r="M1843" i="38"/>
  <c r="M1844" i="38"/>
  <c r="M1845" i="38"/>
  <c r="M1846" i="38"/>
  <c r="M1847" i="38"/>
  <c r="M1848" i="38"/>
  <c r="M1849" i="38"/>
  <c r="M1850" i="38"/>
  <c r="M1851" i="38"/>
  <c r="M1852" i="38"/>
  <c r="M1853" i="38"/>
  <c r="M1854" i="38"/>
  <c r="M1855" i="38"/>
  <c r="M1856" i="38"/>
  <c r="M1857" i="38"/>
  <c r="M1858" i="38"/>
  <c r="M1859" i="38"/>
  <c r="M1860" i="38"/>
  <c r="M1861" i="38"/>
  <c r="M1862" i="38"/>
  <c r="M1863" i="38"/>
  <c r="M1864" i="38"/>
  <c r="M1865" i="38"/>
  <c r="M1866" i="38"/>
  <c r="M1867" i="38"/>
  <c r="M1868" i="38"/>
  <c r="M1869" i="38"/>
  <c r="M1870" i="38"/>
  <c r="M1871" i="38"/>
  <c r="M1872" i="38"/>
  <c r="M1873" i="38"/>
  <c r="M1874" i="38"/>
  <c r="M1875" i="38"/>
  <c r="M1876" i="38"/>
  <c r="M1877" i="38"/>
  <c r="M1878" i="38"/>
  <c r="M1879" i="38"/>
  <c r="M1880" i="38"/>
  <c r="M1881" i="38"/>
  <c r="M1882" i="38"/>
  <c r="M1883" i="38"/>
  <c r="M1884" i="38"/>
  <c r="M1885" i="38"/>
  <c r="M1886" i="38"/>
  <c r="M1887" i="38"/>
  <c r="M1888" i="38"/>
  <c r="M1889" i="38"/>
  <c r="M1890" i="38"/>
  <c r="M1891" i="38"/>
  <c r="M1892" i="38"/>
  <c r="M1893" i="38"/>
  <c r="M1894" i="38"/>
  <c r="M1895" i="38"/>
  <c r="M1896" i="38"/>
  <c r="M1897" i="38"/>
  <c r="M1898" i="38"/>
  <c r="M1899" i="38"/>
  <c r="M1900" i="38"/>
  <c r="M1901" i="38"/>
  <c r="M1902" i="38"/>
  <c r="M1903" i="38"/>
  <c r="M1904" i="38"/>
  <c r="M1905" i="38"/>
  <c r="M1906" i="38"/>
  <c r="M1907" i="38"/>
  <c r="M1908" i="38"/>
  <c r="M1909" i="38"/>
  <c r="M1910" i="38"/>
  <c r="M1911" i="38"/>
  <c r="M1912" i="38"/>
  <c r="M1913" i="38"/>
  <c r="M1914" i="38"/>
  <c r="M1915" i="38"/>
  <c r="M1916" i="38"/>
  <c r="M1917" i="38"/>
  <c r="M1918" i="38"/>
  <c r="M1919" i="38"/>
  <c r="M1920" i="38"/>
  <c r="M1921" i="38"/>
  <c r="M1922" i="38"/>
  <c r="M1923" i="38"/>
  <c r="M1924" i="38"/>
  <c r="M1925" i="38"/>
  <c r="M1926" i="38"/>
  <c r="M1927" i="38"/>
  <c r="M1928" i="38"/>
  <c r="M1929" i="38"/>
  <c r="M1930" i="38"/>
  <c r="M1931" i="38"/>
  <c r="M1932" i="38"/>
  <c r="M1933" i="38"/>
  <c r="M1934" i="38"/>
  <c r="M1935" i="38"/>
  <c r="M1936" i="38"/>
  <c r="M1937" i="38"/>
  <c r="M1938" i="38"/>
  <c r="M1939" i="38"/>
  <c r="M1940" i="38"/>
  <c r="M1941" i="38"/>
  <c r="M1942" i="38"/>
  <c r="M1943" i="38"/>
  <c r="M1944" i="38"/>
  <c r="M1945" i="38"/>
  <c r="M1946" i="38"/>
  <c r="M1947" i="38"/>
  <c r="M1948" i="38"/>
  <c r="M1949" i="38"/>
  <c r="M1950" i="38"/>
  <c r="M1951" i="38"/>
  <c r="M1952" i="38"/>
  <c r="M1953" i="38"/>
  <c r="M1954" i="38"/>
  <c r="M1955" i="38"/>
  <c r="M1956" i="38"/>
  <c r="M1957" i="38"/>
  <c r="M1958" i="38"/>
  <c r="M1959" i="38"/>
  <c r="M1960" i="38"/>
  <c r="M1961" i="38"/>
  <c r="M1962" i="38"/>
  <c r="M1963" i="38"/>
  <c r="M1964" i="38"/>
  <c r="M1965" i="38"/>
  <c r="M1966" i="38"/>
  <c r="M1967" i="38"/>
  <c r="M1968" i="38"/>
  <c r="M1969" i="38"/>
  <c r="M1970" i="38"/>
  <c r="M1971" i="38"/>
  <c r="M1972" i="38"/>
  <c r="M1973" i="38"/>
  <c r="M1974" i="38"/>
  <c r="M1975" i="38"/>
  <c r="M1976" i="38"/>
  <c r="M1977" i="38"/>
  <c r="M1978" i="38"/>
  <c r="M1979" i="38"/>
  <c r="M1980" i="38"/>
  <c r="M1981" i="38"/>
  <c r="M1982" i="38"/>
  <c r="M1983" i="38"/>
  <c r="M1984" i="38"/>
  <c r="M1985" i="38"/>
  <c r="M1986" i="38"/>
  <c r="M1987" i="38"/>
  <c r="M1988" i="38"/>
  <c r="M1989" i="38"/>
  <c r="M1990" i="38"/>
  <c r="M1991" i="38"/>
  <c r="M1992" i="38"/>
  <c r="M1993" i="38"/>
  <c r="M1994" i="38"/>
  <c r="M1995" i="38"/>
  <c r="M1996" i="38"/>
  <c r="M1997" i="38"/>
  <c r="M1998" i="38"/>
  <c r="M1999" i="38"/>
  <c r="M2000" i="38"/>
  <c r="M2001" i="38"/>
  <c r="M2002" i="38"/>
  <c r="M2003" i="38"/>
  <c r="M2004" i="38"/>
  <c r="M2005" i="38"/>
  <c r="M2006" i="38"/>
  <c r="M2007" i="38"/>
  <c r="M2008" i="38"/>
  <c r="M2009" i="38"/>
  <c r="M2010" i="38"/>
  <c r="M2011" i="38"/>
  <c r="M2012" i="38"/>
  <c r="M2013" i="38"/>
  <c r="M2014" i="38"/>
  <c r="M2015" i="38"/>
  <c r="M2016" i="38"/>
  <c r="M2017" i="38"/>
  <c r="M2018" i="38"/>
  <c r="M2019" i="38"/>
  <c r="M2020" i="38"/>
  <c r="M2021" i="38"/>
  <c r="M2022" i="38"/>
  <c r="M2023" i="38"/>
  <c r="M2024" i="38"/>
  <c r="M2025" i="38"/>
  <c r="M2026" i="38"/>
  <c r="M2027" i="38"/>
  <c r="M2028" i="38"/>
  <c r="M2029" i="38"/>
  <c r="M2030" i="38"/>
  <c r="M2031" i="38"/>
  <c r="M2032" i="38"/>
  <c r="M2033" i="38"/>
  <c r="M2034" i="38"/>
  <c r="M2035" i="38"/>
  <c r="M2036" i="38"/>
  <c r="M2037" i="38"/>
  <c r="M2038" i="38"/>
  <c r="M2039" i="38"/>
  <c r="M2040" i="38"/>
  <c r="M2041" i="38"/>
  <c r="M2042" i="38"/>
  <c r="M2043" i="38"/>
  <c r="M2044" i="38"/>
  <c r="M2045" i="38"/>
  <c r="M2046" i="38"/>
  <c r="M2047" i="38"/>
  <c r="M2048" i="38"/>
  <c r="M2049" i="38"/>
  <c r="M2050" i="38"/>
  <c r="M2051" i="38"/>
  <c r="M2052" i="38"/>
  <c r="M2053" i="38"/>
  <c r="M2054" i="38"/>
  <c r="M2055" i="38"/>
  <c r="M2056" i="38"/>
  <c r="M2057" i="38"/>
  <c r="M2058" i="38"/>
  <c r="M2059" i="38"/>
  <c r="M2060" i="38"/>
  <c r="M2061" i="38"/>
  <c r="M2062" i="38"/>
  <c r="M2063" i="38"/>
  <c r="M2064" i="38"/>
  <c r="M2065" i="38"/>
  <c r="M2066" i="38"/>
  <c r="M2067" i="38"/>
  <c r="M2068" i="38"/>
  <c r="M2069" i="38"/>
  <c r="M2070" i="38"/>
  <c r="M2071" i="38"/>
  <c r="M2072" i="38"/>
  <c r="M2073" i="38"/>
  <c r="M2074" i="38"/>
  <c r="M2075" i="38"/>
  <c r="M2076" i="38"/>
  <c r="M2077" i="38"/>
  <c r="M2078" i="38"/>
  <c r="M2079" i="38"/>
  <c r="M2080" i="38"/>
  <c r="M2081" i="38"/>
  <c r="M2082" i="38"/>
  <c r="M2083" i="38"/>
  <c r="M2084" i="38"/>
  <c r="M2085" i="38"/>
  <c r="M2086" i="38"/>
  <c r="M2087" i="38"/>
  <c r="M2088" i="38"/>
  <c r="M2089" i="38"/>
  <c r="M2090" i="38"/>
  <c r="M2091" i="38"/>
  <c r="M2092" i="38"/>
  <c r="M2093" i="38"/>
  <c r="M2094" i="38"/>
  <c r="M2095" i="38"/>
  <c r="M2096" i="38"/>
  <c r="M2097" i="38"/>
  <c r="M2098" i="38"/>
  <c r="M2099" i="38"/>
  <c r="M2100" i="38"/>
  <c r="M2101" i="38"/>
  <c r="M2102" i="38"/>
  <c r="M2103" i="38"/>
  <c r="M2104" i="38"/>
  <c r="M2105" i="38"/>
  <c r="M2106" i="38"/>
  <c r="M2107" i="38"/>
  <c r="M2108" i="38"/>
  <c r="M2109" i="38"/>
  <c r="M2110" i="38"/>
  <c r="M2111" i="38"/>
  <c r="M2112" i="38"/>
  <c r="M2113" i="38"/>
  <c r="M2114" i="38"/>
  <c r="M2115" i="38"/>
  <c r="M2116" i="38"/>
  <c r="M2117" i="38"/>
  <c r="M2118" i="38"/>
  <c r="M2119" i="38"/>
  <c r="M2120" i="38"/>
  <c r="M2121" i="38"/>
  <c r="M2122" i="38"/>
  <c r="M2123" i="38"/>
  <c r="M2124" i="38"/>
  <c r="M2125" i="38"/>
  <c r="M2126" i="38"/>
  <c r="M2127" i="38"/>
  <c r="M2128" i="38"/>
  <c r="M2129" i="38"/>
  <c r="M2130" i="38"/>
  <c r="M2131" i="38"/>
  <c r="M2132" i="38"/>
  <c r="M2133" i="38"/>
  <c r="M2134" i="38"/>
  <c r="M2135" i="38"/>
  <c r="M2136" i="38"/>
  <c r="M2137" i="38"/>
  <c r="M2138" i="38"/>
  <c r="M2139" i="38"/>
  <c r="M2140" i="38"/>
  <c r="M2141" i="38"/>
  <c r="M2142" i="38"/>
  <c r="M2143" i="38"/>
  <c r="M2144" i="38"/>
  <c r="M2145" i="38"/>
  <c r="M2146" i="38"/>
  <c r="M2147" i="38"/>
  <c r="M2148" i="38"/>
  <c r="M2149" i="38"/>
  <c r="M2150" i="38"/>
  <c r="M2151" i="38"/>
  <c r="M2152" i="38"/>
  <c r="M2153" i="38"/>
  <c r="M2154" i="38"/>
  <c r="M2155" i="38"/>
  <c r="M2156" i="38"/>
  <c r="M2157" i="38"/>
  <c r="M2158" i="38"/>
  <c r="M2159" i="38"/>
  <c r="M2160" i="38"/>
  <c r="M2161" i="38"/>
  <c r="M2162" i="38"/>
  <c r="M2163" i="38"/>
  <c r="M2164" i="38"/>
  <c r="M2165" i="38"/>
  <c r="M2166" i="38"/>
  <c r="M2167" i="38"/>
  <c r="M2168" i="38"/>
  <c r="M2169" i="38"/>
  <c r="M2170" i="38"/>
  <c r="M2171" i="38"/>
  <c r="M2172" i="38"/>
  <c r="M2173" i="38"/>
  <c r="M2174" i="38"/>
  <c r="M2175" i="38"/>
  <c r="M2176" i="38"/>
  <c r="M2177" i="38"/>
  <c r="M2178" i="38"/>
  <c r="M2179" i="38"/>
  <c r="M2180" i="38"/>
  <c r="M2181" i="38"/>
  <c r="M2182" i="38"/>
  <c r="M2183" i="38"/>
  <c r="M2184" i="38"/>
  <c r="M2185" i="38"/>
  <c r="M2186" i="38"/>
  <c r="M2187" i="38"/>
  <c r="M2188" i="38"/>
  <c r="M2189" i="38"/>
  <c r="M2190" i="38"/>
  <c r="M2191" i="38"/>
  <c r="M2192" i="38"/>
  <c r="M2193" i="38"/>
  <c r="M2194" i="38"/>
  <c r="M2195" i="38"/>
  <c r="M2196" i="38"/>
  <c r="M2197" i="38"/>
  <c r="M2198" i="38"/>
  <c r="M2199" i="38"/>
  <c r="M2200" i="38"/>
  <c r="M2201" i="38"/>
  <c r="M2202" i="38"/>
  <c r="M2203" i="38"/>
  <c r="M2204" i="38"/>
  <c r="M2205" i="38"/>
  <c r="M2206" i="38"/>
  <c r="M2207" i="38"/>
  <c r="M2208" i="38"/>
  <c r="M2209" i="38"/>
  <c r="M2210" i="38"/>
  <c r="M2211" i="38"/>
  <c r="M2212" i="38"/>
  <c r="M2213" i="38"/>
  <c r="M2214" i="38"/>
  <c r="M2215" i="38"/>
  <c r="M2216" i="38"/>
  <c r="M2217" i="38"/>
  <c r="M2218" i="38"/>
  <c r="M2219" i="38"/>
  <c r="M2220" i="38"/>
  <c r="M2221" i="38"/>
  <c r="M2222" i="38"/>
  <c r="M2223" i="38"/>
  <c r="M2224" i="38"/>
  <c r="M2225" i="38"/>
  <c r="M2226" i="38"/>
  <c r="M2227" i="38"/>
  <c r="M2228" i="38"/>
  <c r="M2229" i="38"/>
  <c r="M2230" i="38"/>
  <c r="M2231" i="38"/>
  <c r="M2232" i="38"/>
  <c r="M2233" i="38"/>
  <c r="M2234" i="38"/>
  <c r="M2235" i="38"/>
  <c r="M2236" i="38"/>
  <c r="M2237" i="38"/>
  <c r="M2238" i="38"/>
  <c r="M2239" i="38"/>
  <c r="M2240" i="38"/>
  <c r="M2241" i="38"/>
  <c r="M2242" i="38"/>
  <c r="M2243" i="38"/>
  <c r="M2244" i="38"/>
  <c r="M2245" i="38"/>
  <c r="M2246" i="38"/>
  <c r="M2247" i="38"/>
  <c r="M2248" i="38"/>
  <c r="M2249" i="38"/>
  <c r="M2250" i="38"/>
  <c r="M2251" i="38"/>
  <c r="M2252" i="38"/>
  <c r="M2253" i="38"/>
  <c r="M2254" i="38"/>
  <c r="M2" i="38"/>
  <c r="C3" i="38"/>
  <c r="C4" i="38"/>
  <c r="C5" i="38"/>
  <c r="C6" i="38"/>
  <c r="C7" i="38"/>
  <c r="C8" i="38"/>
  <c r="C9" i="38"/>
  <c r="C10" i="38"/>
  <c r="C11" i="38"/>
  <c r="C12" i="38"/>
  <c r="C13" i="38"/>
  <c r="C14" i="38"/>
  <c r="C15" i="38"/>
  <c r="C16" i="38"/>
  <c r="C17" i="38"/>
  <c r="C18" i="38"/>
  <c r="C19" i="38"/>
  <c r="C20" i="38"/>
  <c r="C21" i="38"/>
  <c r="C22" i="38"/>
  <c r="C23" i="38"/>
  <c r="C24" i="38"/>
  <c r="C25" i="38"/>
  <c r="C26" i="38"/>
  <c r="C27" i="38"/>
  <c r="C28" i="38"/>
  <c r="C29" i="38"/>
  <c r="C30" i="38"/>
  <c r="C31" i="38"/>
  <c r="C32" i="38"/>
  <c r="C33" i="38"/>
  <c r="C34" i="38"/>
  <c r="C35" i="38"/>
  <c r="C36" i="38"/>
  <c r="C37" i="38"/>
  <c r="C38" i="38"/>
  <c r="C39" i="38"/>
  <c r="C40" i="38"/>
  <c r="C41" i="38"/>
  <c r="C42" i="38"/>
  <c r="C43" i="38"/>
  <c r="C44" i="38"/>
  <c r="C45" i="38"/>
  <c r="C46" i="38"/>
  <c r="C47" i="38"/>
  <c r="C48" i="38"/>
  <c r="C49" i="38"/>
  <c r="C50" i="38"/>
  <c r="C51" i="38"/>
  <c r="C52" i="38"/>
  <c r="C53" i="38"/>
  <c r="C54" i="38"/>
  <c r="C55" i="38"/>
  <c r="C56" i="38"/>
  <c r="C57" i="38"/>
  <c r="C58" i="38"/>
  <c r="C59" i="38"/>
  <c r="C60" i="38"/>
  <c r="C61" i="38"/>
  <c r="C62" i="38"/>
  <c r="C63" i="38"/>
  <c r="C64" i="38"/>
  <c r="C65" i="38"/>
  <c r="C66" i="38"/>
  <c r="C67" i="38"/>
  <c r="C68" i="38"/>
  <c r="C69" i="38"/>
  <c r="C70" i="38"/>
  <c r="C71" i="38"/>
  <c r="C72" i="38"/>
  <c r="C73" i="38"/>
  <c r="C74" i="38"/>
  <c r="C75" i="38"/>
  <c r="C76" i="38"/>
  <c r="C77" i="38"/>
  <c r="C78" i="38"/>
  <c r="C79" i="38"/>
  <c r="C80" i="38"/>
  <c r="C81" i="38"/>
  <c r="C82" i="38"/>
  <c r="C83" i="38"/>
  <c r="C84" i="38"/>
  <c r="C85" i="38"/>
  <c r="C86" i="38"/>
  <c r="C87" i="38"/>
  <c r="C88" i="38"/>
  <c r="C89" i="38"/>
  <c r="C90" i="38"/>
  <c r="C91" i="38"/>
  <c r="C92" i="38"/>
  <c r="C93" i="38"/>
  <c r="C94" i="38"/>
  <c r="C95" i="38"/>
  <c r="C96" i="38"/>
  <c r="C97" i="38"/>
  <c r="C98" i="38"/>
  <c r="C99" i="38"/>
  <c r="C100" i="38"/>
  <c r="C101" i="38"/>
  <c r="C102" i="38"/>
  <c r="C103" i="38"/>
  <c r="C104" i="38"/>
  <c r="C105" i="38"/>
  <c r="C106" i="38"/>
  <c r="C107" i="38"/>
  <c r="C108" i="38"/>
  <c r="C109" i="38"/>
  <c r="C110" i="38"/>
  <c r="C111" i="38"/>
  <c r="C112" i="38"/>
  <c r="C113" i="38"/>
  <c r="C114" i="38"/>
  <c r="C115" i="38"/>
  <c r="C116" i="38"/>
  <c r="C117" i="38"/>
  <c r="C118" i="38"/>
  <c r="C119" i="38"/>
  <c r="C120" i="38"/>
  <c r="C121" i="38"/>
  <c r="C122" i="38"/>
  <c r="C123" i="38"/>
  <c r="C124" i="38"/>
  <c r="C125" i="38"/>
  <c r="C126" i="38"/>
  <c r="C127" i="38"/>
  <c r="C128" i="38"/>
  <c r="C129" i="38"/>
  <c r="C130" i="38"/>
  <c r="C131" i="38"/>
  <c r="C132" i="38"/>
  <c r="C133" i="38"/>
  <c r="C134" i="38"/>
  <c r="C135" i="38"/>
  <c r="C136" i="38"/>
  <c r="C137" i="38"/>
  <c r="C138" i="38"/>
  <c r="C139" i="38"/>
  <c r="C140" i="38"/>
  <c r="C141" i="38"/>
  <c r="C142" i="38"/>
  <c r="C143" i="38"/>
  <c r="C144" i="38"/>
  <c r="C145" i="38"/>
  <c r="C146" i="38"/>
  <c r="C147" i="38"/>
  <c r="C148" i="38"/>
  <c r="C149" i="38"/>
  <c r="C150" i="38"/>
  <c r="C151" i="38"/>
  <c r="C152" i="38"/>
  <c r="C153" i="38"/>
  <c r="C154" i="38"/>
  <c r="C155" i="38"/>
  <c r="C156" i="38"/>
  <c r="C157" i="38"/>
  <c r="C158" i="38"/>
  <c r="C159" i="38"/>
  <c r="C160" i="38"/>
  <c r="C161" i="38"/>
  <c r="C162" i="38"/>
  <c r="C163" i="38"/>
  <c r="C164" i="38"/>
  <c r="C165" i="38"/>
  <c r="C166" i="38"/>
  <c r="C167" i="38"/>
  <c r="C168" i="38"/>
  <c r="C169" i="38"/>
  <c r="C170" i="38"/>
  <c r="C171" i="38"/>
  <c r="C172" i="38"/>
  <c r="C173" i="38"/>
  <c r="C174" i="38"/>
  <c r="C175" i="38"/>
  <c r="C176" i="38"/>
  <c r="C177" i="38"/>
  <c r="C178" i="38"/>
  <c r="C179" i="38"/>
  <c r="C180" i="38"/>
  <c r="C181" i="38"/>
  <c r="C182" i="38"/>
  <c r="C183" i="38"/>
  <c r="C184" i="38"/>
  <c r="C185" i="38"/>
  <c r="C186" i="38"/>
  <c r="C187" i="38"/>
  <c r="C188" i="38"/>
  <c r="C189" i="38"/>
  <c r="C190" i="38"/>
  <c r="C191" i="38"/>
  <c r="C192" i="38"/>
  <c r="C193" i="38"/>
  <c r="C194" i="38"/>
  <c r="C195" i="38"/>
  <c r="C196" i="38"/>
  <c r="C197" i="38"/>
  <c r="C198" i="38"/>
  <c r="C199" i="38"/>
  <c r="C200" i="38"/>
  <c r="C201" i="38"/>
  <c r="C202" i="38"/>
  <c r="C203" i="38"/>
  <c r="C204" i="38"/>
  <c r="C205" i="38"/>
  <c r="C206" i="38"/>
  <c r="C207" i="38"/>
  <c r="C208" i="38"/>
  <c r="C209" i="38"/>
  <c r="C210" i="38"/>
  <c r="C211" i="38"/>
  <c r="C212" i="38"/>
  <c r="C213" i="38"/>
  <c r="C214" i="38"/>
  <c r="C215" i="38"/>
  <c r="C216" i="38"/>
  <c r="C217" i="38"/>
  <c r="C218" i="38"/>
  <c r="C219" i="38"/>
  <c r="C220" i="38"/>
  <c r="C221" i="38"/>
  <c r="C222" i="38"/>
  <c r="C223" i="38"/>
  <c r="C224" i="38"/>
  <c r="C225" i="38"/>
  <c r="C226" i="38"/>
  <c r="C227" i="38"/>
  <c r="C228" i="38"/>
  <c r="C229" i="38"/>
  <c r="C230" i="38"/>
  <c r="C231" i="38"/>
  <c r="C232" i="38"/>
  <c r="C233" i="38"/>
  <c r="C234" i="38"/>
  <c r="C235" i="38"/>
  <c r="C236" i="38"/>
  <c r="C237" i="38"/>
  <c r="C238" i="38"/>
  <c r="C239" i="38"/>
  <c r="C240" i="38"/>
  <c r="C241" i="38"/>
  <c r="C242" i="38"/>
  <c r="C243" i="38"/>
  <c r="C244" i="38"/>
  <c r="C245" i="38"/>
  <c r="C246" i="38"/>
  <c r="C247" i="38"/>
  <c r="C248" i="38"/>
  <c r="C249" i="38"/>
  <c r="C250" i="38"/>
  <c r="C251" i="38"/>
  <c r="C252" i="38"/>
  <c r="C253" i="38"/>
  <c r="C254" i="38"/>
  <c r="C255" i="38"/>
  <c r="C256" i="38"/>
  <c r="C257" i="38"/>
  <c r="C258" i="38"/>
  <c r="C259" i="38"/>
  <c r="C260" i="38"/>
  <c r="C261" i="38"/>
  <c r="C262" i="38"/>
  <c r="C263" i="38"/>
  <c r="C264" i="38"/>
  <c r="C265" i="38"/>
  <c r="C266" i="38"/>
  <c r="C267" i="38"/>
  <c r="C268" i="38"/>
  <c r="C269" i="38"/>
  <c r="C270" i="38"/>
  <c r="C271" i="38"/>
  <c r="C272" i="38"/>
  <c r="C273" i="38"/>
  <c r="C274" i="38"/>
  <c r="C275" i="38"/>
  <c r="C276" i="38"/>
  <c r="C277" i="38"/>
  <c r="C278" i="38"/>
  <c r="C279" i="38"/>
  <c r="C280" i="38"/>
  <c r="C281" i="38"/>
  <c r="C282" i="38"/>
  <c r="C283" i="38"/>
  <c r="C284" i="38"/>
  <c r="C285" i="38"/>
  <c r="C286" i="38"/>
  <c r="C287" i="38"/>
  <c r="C288" i="38"/>
  <c r="C289" i="38"/>
  <c r="C290" i="38"/>
  <c r="C291" i="38"/>
  <c r="C292" i="38"/>
  <c r="C293" i="38"/>
  <c r="C294" i="38"/>
  <c r="C295" i="38"/>
  <c r="C296" i="38"/>
  <c r="C297" i="38"/>
  <c r="C298" i="38"/>
  <c r="C299" i="38"/>
  <c r="C300" i="38"/>
  <c r="C301" i="38"/>
  <c r="C302" i="38"/>
  <c r="C303" i="38"/>
  <c r="C304" i="38"/>
  <c r="C305" i="38"/>
  <c r="C306" i="38"/>
  <c r="C307" i="38"/>
  <c r="C308" i="38"/>
  <c r="C309" i="38"/>
  <c r="C310" i="38"/>
  <c r="C311" i="38"/>
  <c r="C312" i="38"/>
  <c r="C313" i="38"/>
  <c r="C314" i="38"/>
  <c r="C315" i="38"/>
  <c r="C316" i="38"/>
  <c r="C317" i="38"/>
  <c r="C318" i="38"/>
  <c r="C319" i="38"/>
  <c r="C320" i="38"/>
  <c r="C321" i="38"/>
  <c r="C322" i="38"/>
  <c r="C323" i="38"/>
  <c r="C324" i="38"/>
  <c r="C325" i="38"/>
  <c r="C326" i="38"/>
  <c r="C327" i="38"/>
  <c r="C328" i="38"/>
  <c r="C329" i="38"/>
  <c r="C330" i="38"/>
  <c r="C331" i="38"/>
  <c r="C332" i="38"/>
  <c r="C333" i="38"/>
  <c r="C334" i="38"/>
  <c r="C335" i="38"/>
  <c r="C336" i="38"/>
  <c r="C337" i="38"/>
  <c r="C338" i="38"/>
  <c r="C339" i="38"/>
  <c r="C340" i="38"/>
  <c r="C341" i="38"/>
  <c r="C342" i="38"/>
  <c r="C343" i="38"/>
  <c r="C344" i="38"/>
  <c r="C345" i="38"/>
  <c r="C346" i="38"/>
  <c r="C347" i="38"/>
  <c r="C348" i="38"/>
  <c r="C349" i="38"/>
  <c r="C350" i="38"/>
  <c r="C351" i="38"/>
  <c r="C352" i="38"/>
  <c r="C353" i="38"/>
  <c r="C354" i="38"/>
  <c r="C355" i="38"/>
  <c r="C356" i="38"/>
  <c r="C357" i="38"/>
  <c r="C358" i="38"/>
  <c r="C359" i="38"/>
  <c r="C360" i="38"/>
  <c r="C361" i="38"/>
  <c r="C362" i="38"/>
  <c r="C363" i="38"/>
  <c r="C364" i="38"/>
  <c r="C365" i="38"/>
  <c r="C366" i="38"/>
  <c r="C367" i="38"/>
  <c r="C368" i="38"/>
  <c r="C369" i="38"/>
  <c r="C370" i="38"/>
  <c r="C371" i="38"/>
  <c r="C372" i="38"/>
  <c r="C373" i="38"/>
  <c r="C374" i="38"/>
  <c r="C375" i="38"/>
  <c r="C376" i="38"/>
  <c r="C377" i="38"/>
  <c r="C378" i="38"/>
  <c r="C379" i="38"/>
  <c r="C380" i="38"/>
  <c r="C381" i="38"/>
  <c r="C382" i="38"/>
  <c r="C383" i="38"/>
  <c r="C384" i="38"/>
  <c r="C385" i="38"/>
  <c r="C386" i="38"/>
  <c r="C387" i="38"/>
  <c r="C388" i="38"/>
  <c r="C389" i="38"/>
  <c r="C390" i="38"/>
  <c r="C391" i="38"/>
  <c r="C392" i="38"/>
  <c r="C393" i="38"/>
  <c r="C394" i="38"/>
  <c r="C395" i="38"/>
  <c r="C396" i="38"/>
  <c r="C397" i="38"/>
  <c r="C398" i="38"/>
  <c r="C399" i="38"/>
  <c r="C400" i="38"/>
  <c r="C401" i="38"/>
  <c r="C402" i="38"/>
  <c r="C403" i="38"/>
  <c r="C404" i="38"/>
  <c r="C405" i="38"/>
  <c r="C406" i="38"/>
  <c r="C407" i="38"/>
  <c r="C408" i="38"/>
  <c r="C409" i="38"/>
  <c r="C410" i="38"/>
  <c r="C411" i="38"/>
  <c r="C412" i="38"/>
  <c r="C413" i="38"/>
  <c r="C414" i="38"/>
  <c r="C415" i="38"/>
  <c r="C416" i="38"/>
  <c r="C417" i="38"/>
  <c r="C418" i="38"/>
  <c r="C419" i="38"/>
  <c r="C420" i="38"/>
  <c r="C421" i="38"/>
  <c r="C422" i="38"/>
  <c r="C423" i="38"/>
  <c r="C424" i="38"/>
  <c r="C425" i="38"/>
  <c r="C426" i="38"/>
  <c r="C427" i="38"/>
  <c r="C428" i="38"/>
  <c r="C429" i="38"/>
  <c r="C430" i="38"/>
  <c r="C431" i="38"/>
  <c r="C432" i="38"/>
  <c r="C433" i="38"/>
  <c r="C434" i="38"/>
  <c r="C435" i="38"/>
  <c r="C436" i="38"/>
  <c r="C437" i="38"/>
  <c r="C438" i="38"/>
  <c r="C439" i="38"/>
  <c r="C440" i="38"/>
  <c r="C441" i="38"/>
  <c r="C442" i="38"/>
  <c r="C443" i="38"/>
  <c r="C444" i="38"/>
  <c r="C445" i="38"/>
  <c r="C446" i="38"/>
  <c r="C447" i="38"/>
  <c r="C448" i="38"/>
  <c r="C449" i="38"/>
  <c r="C450" i="38"/>
  <c r="C451" i="38"/>
  <c r="C452" i="38"/>
  <c r="C453" i="38"/>
  <c r="C454" i="38"/>
  <c r="C455" i="38"/>
  <c r="C456" i="38"/>
  <c r="C457" i="38"/>
  <c r="C458" i="38"/>
  <c r="C459" i="38"/>
  <c r="C460" i="38"/>
  <c r="C461" i="38"/>
  <c r="C462" i="38"/>
  <c r="C463" i="38"/>
  <c r="C464" i="38"/>
  <c r="C465" i="38"/>
  <c r="C466" i="38"/>
  <c r="C467" i="38"/>
  <c r="C468" i="38"/>
  <c r="C469" i="38"/>
  <c r="C470" i="38"/>
  <c r="C471" i="38"/>
  <c r="C472" i="38"/>
  <c r="C473" i="38"/>
  <c r="C474" i="38"/>
  <c r="C475" i="38"/>
  <c r="C476" i="38"/>
  <c r="C477" i="38"/>
  <c r="C478" i="38"/>
  <c r="C479" i="38"/>
  <c r="C480" i="38"/>
  <c r="C481" i="38"/>
  <c r="C482" i="38"/>
  <c r="C483" i="38"/>
  <c r="C484" i="38"/>
  <c r="C485" i="38"/>
  <c r="C486" i="38"/>
  <c r="C487" i="38"/>
  <c r="C488" i="38"/>
  <c r="C489" i="38"/>
  <c r="C490" i="38"/>
  <c r="C491" i="38"/>
  <c r="C492" i="38"/>
  <c r="C493" i="38"/>
  <c r="C494" i="38"/>
  <c r="C495" i="38"/>
  <c r="C496" i="38"/>
  <c r="C497" i="38"/>
  <c r="C498" i="38"/>
  <c r="C499" i="38"/>
  <c r="C500" i="38"/>
  <c r="C501" i="38"/>
  <c r="C502" i="38"/>
  <c r="C503" i="38"/>
  <c r="C504" i="38"/>
  <c r="C505" i="38"/>
  <c r="C506" i="38"/>
  <c r="C507" i="38"/>
  <c r="C508" i="38"/>
  <c r="C509" i="38"/>
  <c r="C510" i="38"/>
  <c r="C511" i="38"/>
  <c r="C512" i="38"/>
  <c r="C513" i="38"/>
  <c r="C514" i="38"/>
  <c r="C515" i="38"/>
  <c r="C516" i="38"/>
  <c r="C517" i="38"/>
  <c r="C518" i="38"/>
  <c r="C519" i="38"/>
  <c r="C520" i="38"/>
  <c r="C521" i="38"/>
  <c r="C522" i="38"/>
  <c r="C523" i="38"/>
  <c r="C524" i="38"/>
  <c r="C525" i="38"/>
  <c r="C526" i="38"/>
  <c r="C527" i="38"/>
  <c r="C528" i="38"/>
  <c r="C529" i="38"/>
  <c r="C530" i="38"/>
  <c r="C531" i="38"/>
  <c r="C532" i="38"/>
  <c r="C533" i="38"/>
  <c r="C534" i="38"/>
  <c r="C535" i="38"/>
  <c r="C536" i="38"/>
  <c r="C537" i="38"/>
  <c r="C538" i="38"/>
  <c r="C539" i="38"/>
  <c r="C540" i="38"/>
  <c r="C541" i="38"/>
  <c r="C542" i="38"/>
  <c r="C543" i="38"/>
  <c r="C544" i="38"/>
  <c r="C545" i="38"/>
  <c r="C546" i="38"/>
  <c r="C547" i="38"/>
  <c r="C548" i="38"/>
  <c r="C549" i="38"/>
  <c r="C550" i="38"/>
  <c r="C551" i="38"/>
  <c r="C552" i="38"/>
  <c r="C553" i="38"/>
  <c r="C554" i="38"/>
  <c r="C555" i="38"/>
  <c r="C556" i="38"/>
  <c r="C557" i="38"/>
  <c r="C558" i="38"/>
  <c r="C559" i="38"/>
  <c r="C560" i="38"/>
  <c r="C561" i="38"/>
  <c r="C562" i="38"/>
  <c r="C563" i="38"/>
  <c r="C564" i="38"/>
  <c r="C565" i="38"/>
  <c r="C566" i="38"/>
  <c r="C567" i="38"/>
  <c r="C568" i="38"/>
  <c r="C569" i="38"/>
  <c r="C570" i="38"/>
  <c r="C571" i="38"/>
  <c r="C572" i="38"/>
  <c r="C573" i="38"/>
  <c r="C574" i="38"/>
  <c r="C575" i="38"/>
  <c r="C576" i="38"/>
  <c r="C577" i="38"/>
  <c r="C578" i="38"/>
  <c r="C579" i="38"/>
  <c r="C580" i="38"/>
  <c r="C581" i="38"/>
  <c r="C582" i="38"/>
  <c r="C583" i="38"/>
  <c r="C584" i="38"/>
  <c r="C585" i="38"/>
  <c r="C586" i="38"/>
  <c r="C587" i="38"/>
  <c r="C588" i="38"/>
  <c r="C589" i="38"/>
  <c r="C590" i="38"/>
  <c r="C591" i="38"/>
  <c r="C592" i="38"/>
  <c r="C593" i="38"/>
  <c r="C594" i="38"/>
  <c r="C595" i="38"/>
  <c r="C596" i="38"/>
  <c r="C597" i="38"/>
  <c r="C598" i="38"/>
  <c r="C599" i="38"/>
  <c r="C600" i="38"/>
  <c r="C601" i="38"/>
  <c r="C602" i="38"/>
  <c r="C603" i="38"/>
  <c r="C604" i="38"/>
  <c r="C605" i="38"/>
  <c r="C606" i="38"/>
  <c r="C607" i="38"/>
  <c r="C608" i="38"/>
  <c r="C609" i="38"/>
  <c r="C610" i="38"/>
  <c r="C611" i="38"/>
  <c r="C612" i="38"/>
  <c r="C613" i="38"/>
  <c r="C614" i="38"/>
  <c r="C615" i="38"/>
  <c r="C616" i="38"/>
  <c r="C617" i="38"/>
  <c r="C618" i="38"/>
  <c r="C619" i="38"/>
  <c r="C620" i="38"/>
  <c r="C621" i="38"/>
  <c r="C622" i="38"/>
  <c r="C623" i="38"/>
  <c r="C624" i="38"/>
  <c r="C625" i="38"/>
  <c r="C626" i="38"/>
  <c r="C627" i="38"/>
  <c r="C628" i="38"/>
  <c r="C629" i="38"/>
  <c r="C630" i="38"/>
  <c r="C631" i="38"/>
  <c r="C632" i="38"/>
  <c r="C633" i="38"/>
  <c r="C634" i="38"/>
  <c r="C635" i="38"/>
  <c r="C636" i="38"/>
  <c r="C637" i="38"/>
  <c r="C638" i="38"/>
  <c r="C639" i="38"/>
  <c r="C640" i="38"/>
  <c r="C641" i="38"/>
  <c r="C642" i="38"/>
  <c r="C643" i="38"/>
  <c r="C644" i="38"/>
  <c r="C645" i="38"/>
  <c r="C646" i="38"/>
  <c r="C647" i="38"/>
  <c r="C648" i="38"/>
  <c r="C649" i="38"/>
  <c r="C650" i="38"/>
  <c r="C651" i="38"/>
  <c r="C652" i="38"/>
  <c r="C653" i="38"/>
  <c r="C654" i="38"/>
  <c r="C655" i="38"/>
  <c r="C656" i="38"/>
  <c r="C657" i="38"/>
  <c r="C658" i="38"/>
  <c r="C659" i="38"/>
  <c r="C660" i="38"/>
  <c r="C661" i="38"/>
  <c r="C662" i="38"/>
  <c r="C663" i="38"/>
  <c r="C664" i="38"/>
  <c r="C665" i="38"/>
  <c r="C666" i="38"/>
  <c r="C667" i="38"/>
  <c r="C668" i="38"/>
  <c r="C669" i="38"/>
  <c r="C670" i="38"/>
  <c r="C671" i="38"/>
  <c r="C672" i="38"/>
  <c r="C673" i="38"/>
  <c r="C674" i="38"/>
  <c r="C675" i="38"/>
  <c r="C676" i="38"/>
  <c r="C677" i="38"/>
  <c r="C678" i="38"/>
  <c r="C679" i="38"/>
  <c r="C680" i="38"/>
  <c r="C681" i="38"/>
  <c r="C682" i="38"/>
  <c r="C683" i="38"/>
  <c r="C684" i="38"/>
  <c r="C685" i="38"/>
  <c r="C686" i="38"/>
  <c r="C687" i="38"/>
  <c r="C688" i="38"/>
  <c r="C689" i="38"/>
  <c r="C690" i="38"/>
  <c r="C691" i="38"/>
  <c r="C692" i="38"/>
  <c r="C693" i="38"/>
  <c r="C694" i="38"/>
  <c r="C695" i="38"/>
  <c r="C696" i="38"/>
  <c r="C697" i="38"/>
  <c r="C698" i="38"/>
  <c r="C699" i="38"/>
  <c r="C700" i="38"/>
  <c r="C701" i="38"/>
  <c r="C702" i="38"/>
  <c r="C703" i="38"/>
  <c r="C704" i="38"/>
  <c r="C705" i="38"/>
  <c r="C706" i="38"/>
  <c r="C707" i="38"/>
  <c r="C708" i="38"/>
  <c r="C709" i="38"/>
  <c r="C710" i="38"/>
  <c r="C711" i="38"/>
  <c r="C712" i="38"/>
  <c r="C713" i="38"/>
  <c r="C714" i="38"/>
  <c r="C715" i="38"/>
  <c r="C716" i="38"/>
  <c r="C717" i="38"/>
  <c r="C718" i="38"/>
  <c r="C719" i="38"/>
  <c r="C720" i="38"/>
  <c r="C721" i="38"/>
  <c r="C722" i="38"/>
  <c r="C723" i="38"/>
  <c r="C724" i="38"/>
  <c r="C725" i="38"/>
  <c r="C726" i="38"/>
  <c r="C727" i="38"/>
  <c r="C728" i="38"/>
  <c r="C729" i="38"/>
  <c r="C730" i="38"/>
  <c r="C731" i="38"/>
  <c r="C732" i="38"/>
  <c r="C733" i="38"/>
  <c r="C734" i="38"/>
  <c r="C735" i="38"/>
  <c r="C736" i="38"/>
  <c r="C737" i="38"/>
  <c r="C738" i="38"/>
  <c r="C739" i="38"/>
  <c r="C740" i="38"/>
  <c r="C741" i="38"/>
  <c r="C742" i="38"/>
  <c r="C743" i="38"/>
  <c r="C744" i="38"/>
  <c r="C745" i="38"/>
  <c r="C746" i="38"/>
  <c r="C747" i="38"/>
  <c r="C748" i="38"/>
  <c r="C749" i="38"/>
  <c r="C750" i="38"/>
  <c r="C751" i="38"/>
  <c r="C752" i="38"/>
  <c r="C753" i="38"/>
  <c r="C754" i="38"/>
  <c r="C755" i="38"/>
  <c r="C756" i="38"/>
  <c r="C757" i="38"/>
  <c r="C758" i="38"/>
  <c r="C759" i="38"/>
  <c r="C760" i="38"/>
  <c r="C761" i="38"/>
  <c r="C762" i="38"/>
  <c r="C763" i="38"/>
  <c r="C764" i="38"/>
  <c r="C765" i="38"/>
  <c r="C766" i="38"/>
  <c r="C767" i="38"/>
  <c r="C768" i="38"/>
  <c r="C769" i="38"/>
  <c r="C770" i="38"/>
  <c r="C771" i="38"/>
  <c r="C772" i="38"/>
  <c r="C773" i="38"/>
  <c r="C774" i="38"/>
  <c r="C775" i="38"/>
  <c r="C776" i="38"/>
  <c r="C777" i="38"/>
  <c r="C778" i="38"/>
  <c r="C779" i="38"/>
  <c r="C780" i="38"/>
  <c r="C781" i="38"/>
  <c r="C782" i="38"/>
  <c r="C783" i="38"/>
  <c r="C784" i="38"/>
  <c r="C785" i="38"/>
  <c r="C786" i="38"/>
  <c r="C787" i="38"/>
  <c r="C788" i="38"/>
  <c r="C789" i="38"/>
  <c r="C790" i="38"/>
  <c r="C791" i="38"/>
  <c r="C792" i="38"/>
  <c r="C793" i="38"/>
  <c r="C794" i="38"/>
  <c r="C795" i="38"/>
  <c r="C796" i="38"/>
  <c r="C797" i="38"/>
  <c r="C798" i="38"/>
  <c r="C799" i="38"/>
  <c r="C800" i="38"/>
  <c r="C801" i="38"/>
  <c r="C802" i="38"/>
  <c r="C803" i="38"/>
  <c r="C804" i="38"/>
  <c r="C805" i="38"/>
  <c r="C806" i="38"/>
  <c r="C807" i="38"/>
  <c r="C808" i="38"/>
  <c r="C809" i="38"/>
  <c r="C810" i="38"/>
  <c r="C811" i="38"/>
  <c r="C812" i="38"/>
  <c r="C813" i="38"/>
  <c r="C814" i="38"/>
  <c r="C815" i="38"/>
  <c r="C816" i="38"/>
  <c r="C817" i="38"/>
  <c r="C818" i="38"/>
  <c r="C819" i="38"/>
  <c r="C820" i="38"/>
  <c r="C821" i="38"/>
  <c r="C822" i="38"/>
  <c r="C823" i="38"/>
  <c r="C824" i="38"/>
  <c r="C825" i="38"/>
  <c r="C826" i="38"/>
  <c r="C827" i="38"/>
  <c r="C828" i="38"/>
  <c r="C829" i="38"/>
  <c r="C830" i="38"/>
  <c r="C831" i="38"/>
  <c r="C832" i="38"/>
  <c r="C833" i="38"/>
  <c r="C834" i="38"/>
  <c r="C835" i="38"/>
  <c r="C836" i="38"/>
  <c r="C837" i="38"/>
  <c r="C838" i="38"/>
  <c r="C839" i="38"/>
  <c r="C840" i="38"/>
  <c r="C841" i="38"/>
  <c r="C842" i="38"/>
  <c r="C843" i="38"/>
  <c r="C844" i="38"/>
  <c r="C845" i="38"/>
  <c r="C846" i="38"/>
  <c r="C847" i="38"/>
  <c r="C848" i="38"/>
  <c r="C849" i="38"/>
  <c r="C850" i="38"/>
  <c r="C851" i="38"/>
  <c r="C852" i="38"/>
  <c r="C853" i="38"/>
  <c r="C854" i="38"/>
  <c r="C855" i="38"/>
  <c r="C856" i="38"/>
  <c r="C857" i="38"/>
  <c r="C858" i="38"/>
  <c r="C859" i="38"/>
  <c r="C860" i="38"/>
  <c r="C861" i="38"/>
  <c r="C862" i="38"/>
  <c r="C863" i="38"/>
  <c r="C864" i="38"/>
  <c r="C865" i="38"/>
  <c r="C866" i="38"/>
  <c r="C867" i="38"/>
  <c r="C868" i="38"/>
  <c r="C869" i="38"/>
  <c r="C870" i="38"/>
  <c r="C871" i="38"/>
  <c r="C872" i="38"/>
  <c r="C873" i="38"/>
  <c r="C874" i="38"/>
  <c r="C875" i="38"/>
  <c r="C876" i="38"/>
  <c r="C877" i="38"/>
  <c r="C878" i="38"/>
  <c r="C879" i="38"/>
  <c r="C880" i="38"/>
  <c r="C881" i="38"/>
  <c r="C882" i="38"/>
  <c r="C883" i="38"/>
  <c r="C884" i="38"/>
  <c r="C885" i="38"/>
  <c r="C886" i="38"/>
  <c r="C887" i="38"/>
  <c r="C888" i="38"/>
  <c r="C889" i="38"/>
  <c r="C890" i="38"/>
  <c r="C891" i="38"/>
  <c r="C892" i="38"/>
  <c r="C893" i="38"/>
  <c r="C894" i="38"/>
  <c r="C895" i="38"/>
  <c r="C896" i="38"/>
  <c r="C897" i="38"/>
  <c r="C898" i="38"/>
  <c r="C899" i="38"/>
  <c r="C900" i="38"/>
  <c r="C901" i="38"/>
  <c r="C902" i="38"/>
  <c r="C903" i="38"/>
  <c r="C904" i="38"/>
  <c r="C905" i="38"/>
  <c r="C906" i="38"/>
  <c r="C907" i="38"/>
  <c r="C908" i="38"/>
  <c r="C909" i="38"/>
  <c r="C910" i="38"/>
  <c r="C911" i="38"/>
  <c r="C912" i="38"/>
  <c r="C913" i="38"/>
  <c r="C914" i="38"/>
  <c r="C915" i="38"/>
  <c r="C916" i="38"/>
  <c r="C917" i="38"/>
  <c r="C918" i="38"/>
  <c r="C919" i="38"/>
  <c r="C920" i="38"/>
  <c r="C921" i="38"/>
  <c r="C922" i="38"/>
  <c r="C923" i="38"/>
  <c r="C924" i="38"/>
  <c r="C925" i="38"/>
  <c r="C926" i="38"/>
  <c r="C927" i="38"/>
  <c r="C928" i="38"/>
  <c r="C929" i="38"/>
  <c r="C930" i="38"/>
  <c r="C931" i="38"/>
  <c r="C932" i="38"/>
  <c r="C933" i="38"/>
  <c r="C934" i="38"/>
  <c r="C935" i="38"/>
  <c r="C936" i="38"/>
  <c r="C937" i="38"/>
  <c r="C938" i="38"/>
  <c r="C939" i="38"/>
  <c r="C940" i="38"/>
  <c r="C941" i="38"/>
  <c r="C942" i="38"/>
  <c r="C943" i="38"/>
  <c r="C944" i="38"/>
  <c r="C945" i="38"/>
  <c r="C946" i="38"/>
  <c r="C947" i="38"/>
  <c r="C948" i="38"/>
  <c r="C949" i="38"/>
  <c r="C950" i="38"/>
  <c r="C951" i="38"/>
  <c r="C952" i="38"/>
  <c r="C953" i="38"/>
  <c r="C954" i="38"/>
  <c r="C955" i="38"/>
  <c r="C956" i="38"/>
  <c r="C957" i="38"/>
  <c r="C958" i="38"/>
  <c r="C959" i="38"/>
  <c r="C960" i="38"/>
  <c r="C961" i="38"/>
  <c r="C962" i="38"/>
  <c r="C963" i="38"/>
  <c r="C964" i="38"/>
  <c r="C965" i="38"/>
  <c r="C966" i="38"/>
  <c r="C967" i="38"/>
  <c r="C968" i="38"/>
  <c r="C969" i="38"/>
  <c r="C970" i="38"/>
  <c r="C971" i="38"/>
  <c r="C972" i="38"/>
  <c r="C973" i="38"/>
  <c r="C974" i="38"/>
  <c r="C975" i="38"/>
  <c r="C976" i="38"/>
  <c r="C977" i="38"/>
  <c r="C978" i="38"/>
  <c r="C979" i="38"/>
  <c r="C980" i="38"/>
  <c r="C981" i="38"/>
  <c r="C982" i="38"/>
  <c r="C983" i="38"/>
  <c r="C984" i="38"/>
  <c r="C985" i="38"/>
  <c r="C986" i="38"/>
  <c r="C987" i="38"/>
  <c r="C988" i="38"/>
  <c r="C989" i="38"/>
  <c r="C990" i="38"/>
  <c r="C991" i="38"/>
  <c r="C992" i="38"/>
  <c r="C993" i="38"/>
  <c r="C994" i="38"/>
  <c r="C995" i="38"/>
  <c r="C996" i="38"/>
  <c r="C997" i="38"/>
  <c r="C998" i="38"/>
  <c r="C999" i="38"/>
  <c r="C1000" i="38"/>
  <c r="C1001" i="38"/>
  <c r="C1002" i="38"/>
  <c r="C1003" i="38"/>
  <c r="C1004" i="38"/>
  <c r="C1005" i="38"/>
  <c r="C1006" i="38"/>
  <c r="C1007" i="38"/>
  <c r="C1008" i="38"/>
  <c r="C1009" i="38"/>
  <c r="C1010" i="38"/>
  <c r="C1011" i="38"/>
  <c r="C1012" i="38"/>
  <c r="C1013" i="38"/>
  <c r="C1014" i="38"/>
  <c r="C1015" i="38"/>
  <c r="C1016" i="38"/>
  <c r="C1017" i="38"/>
  <c r="C1018" i="38"/>
  <c r="C1019" i="38"/>
  <c r="C1020" i="38"/>
  <c r="C1021" i="38"/>
  <c r="C1022" i="38"/>
  <c r="C1023" i="38"/>
  <c r="C1024" i="38"/>
  <c r="C1025" i="38"/>
  <c r="C1026" i="38"/>
  <c r="C1027" i="38"/>
  <c r="C1028" i="38"/>
  <c r="C1029" i="38"/>
  <c r="C1030" i="38"/>
  <c r="C1031" i="38"/>
  <c r="C1032" i="38"/>
  <c r="C1033" i="38"/>
  <c r="C1034" i="38"/>
  <c r="C1035" i="38"/>
  <c r="C1036" i="38"/>
  <c r="C1037" i="38"/>
  <c r="C1038" i="38"/>
  <c r="C1039" i="38"/>
  <c r="C1040" i="38"/>
  <c r="C1041" i="38"/>
  <c r="C1042" i="38"/>
  <c r="C1043" i="38"/>
  <c r="C1044" i="38"/>
  <c r="C1045" i="38"/>
  <c r="C1046" i="38"/>
  <c r="C1047" i="38"/>
  <c r="C1048" i="38"/>
  <c r="C1049" i="38"/>
  <c r="C1050" i="38"/>
  <c r="C1051" i="38"/>
  <c r="C1052" i="38"/>
  <c r="C1053" i="38"/>
  <c r="C1054" i="38"/>
  <c r="C1055" i="38"/>
  <c r="C1056" i="38"/>
  <c r="C1057" i="38"/>
  <c r="C1058" i="38"/>
  <c r="C1059" i="38"/>
  <c r="C1060" i="38"/>
  <c r="C1061" i="38"/>
  <c r="C1062" i="38"/>
  <c r="C1063" i="38"/>
  <c r="C1064" i="38"/>
  <c r="C1065" i="38"/>
  <c r="C1066" i="38"/>
  <c r="C1067" i="38"/>
  <c r="C1068" i="38"/>
  <c r="C1069" i="38"/>
  <c r="C1070" i="38"/>
  <c r="C1071" i="38"/>
  <c r="C1072" i="38"/>
  <c r="C1073" i="38"/>
  <c r="C1074" i="38"/>
  <c r="C1075" i="38"/>
  <c r="C1076" i="38"/>
  <c r="C1077" i="38"/>
  <c r="C1078" i="38"/>
  <c r="C1079" i="38"/>
  <c r="C1080" i="38"/>
  <c r="C1081" i="38"/>
  <c r="C1082" i="38"/>
  <c r="C1083" i="38"/>
  <c r="C1084" i="38"/>
  <c r="C1085" i="38"/>
  <c r="C1086" i="38"/>
  <c r="C1087" i="38"/>
  <c r="C1088" i="38"/>
  <c r="C1089" i="38"/>
  <c r="C1090" i="38"/>
  <c r="C1091" i="38"/>
  <c r="C1092" i="38"/>
  <c r="C1093" i="38"/>
  <c r="C1094" i="38"/>
  <c r="C1095" i="38"/>
  <c r="C1096" i="38"/>
  <c r="C1097" i="38"/>
  <c r="C1098" i="38"/>
  <c r="C1099" i="38"/>
  <c r="C1100" i="38"/>
  <c r="C1101" i="38"/>
  <c r="C1102" i="38"/>
  <c r="C1103" i="38"/>
  <c r="C1104" i="38"/>
  <c r="C1105" i="38"/>
  <c r="C1106" i="38"/>
  <c r="C1107" i="38"/>
  <c r="C1108" i="38"/>
  <c r="C1109" i="38"/>
  <c r="C1110" i="38"/>
  <c r="C1111" i="38"/>
  <c r="C1112" i="38"/>
  <c r="C1113" i="38"/>
  <c r="C1114" i="38"/>
  <c r="C1115" i="38"/>
  <c r="C1116" i="38"/>
  <c r="C1117" i="38"/>
  <c r="C1118" i="38"/>
  <c r="C1119" i="38"/>
  <c r="C1120" i="38"/>
  <c r="C1121" i="38"/>
  <c r="C1122" i="38"/>
  <c r="C1123" i="38"/>
  <c r="C1124" i="38"/>
  <c r="C1125" i="38"/>
  <c r="C1126" i="38"/>
  <c r="C1127" i="38"/>
  <c r="C1128" i="38"/>
  <c r="C1129" i="38"/>
  <c r="C1130" i="38"/>
  <c r="C1131" i="38"/>
  <c r="C1132" i="38"/>
  <c r="C1133" i="38"/>
  <c r="C1134" i="38"/>
  <c r="C1135" i="38"/>
  <c r="C1136" i="38"/>
  <c r="C1137" i="38"/>
  <c r="C1138" i="38"/>
  <c r="C1139" i="38"/>
  <c r="C1140" i="38"/>
  <c r="C1141" i="38"/>
  <c r="C1142" i="38"/>
  <c r="C1143" i="38"/>
  <c r="C1144" i="38"/>
  <c r="C1145" i="38"/>
  <c r="C1146" i="38"/>
  <c r="C1147" i="38"/>
  <c r="C1148" i="38"/>
  <c r="C1149" i="38"/>
  <c r="C1150" i="38"/>
  <c r="C1151" i="38"/>
  <c r="C1152" i="38"/>
  <c r="C1153" i="38"/>
  <c r="C1154" i="38"/>
  <c r="C1155" i="38"/>
  <c r="C1156" i="38"/>
  <c r="C1157" i="38"/>
  <c r="C1158" i="38"/>
  <c r="C1159" i="38"/>
  <c r="C1160" i="38"/>
  <c r="C1161" i="38"/>
  <c r="C1162" i="38"/>
  <c r="C1163" i="38"/>
  <c r="C1164" i="38"/>
  <c r="C1165" i="38"/>
  <c r="C1166" i="38"/>
  <c r="C1167" i="38"/>
  <c r="C1168" i="38"/>
  <c r="C1169" i="38"/>
  <c r="C1170" i="38"/>
  <c r="C1171" i="38"/>
  <c r="C1172" i="38"/>
  <c r="C1173" i="38"/>
  <c r="C1174" i="38"/>
  <c r="C1175" i="38"/>
  <c r="C1176" i="38"/>
  <c r="C1177" i="38"/>
  <c r="C1178" i="38"/>
  <c r="C1179" i="38"/>
  <c r="C1180" i="38"/>
  <c r="C1181" i="38"/>
  <c r="C1182" i="38"/>
  <c r="C1183" i="38"/>
  <c r="C1184" i="38"/>
  <c r="C1185" i="38"/>
  <c r="C1186" i="38"/>
  <c r="C1187" i="38"/>
  <c r="C1188" i="38"/>
  <c r="C1189" i="38"/>
  <c r="C1190" i="38"/>
  <c r="C1191" i="38"/>
  <c r="C1192" i="38"/>
  <c r="C1193" i="38"/>
  <c r="C1194" i="38"/>
  <c r="C1195" i="38"/>
  <c r="C1196" i="38"/>
  <c r="C1197" i="38"/>
  <c r="C1198" i="38"/>
  <c r="C1199" i="38"/>
  <c r="C1200" i="38"/>
  <c r="C1201" i="38"/>
  <c r="C1202" i="38"/>
  <c r="C1203" i="38"/>
  <c r="C1204" i="38"/>
  <c r="C1205" i="38"/>
  <c r="C1206" i="38"/>
  <c r="C1207" i="38"/>
  <c r="C1208" i="38"/>
  <c r="C1209" i="38"/>
  <c r="C1210" i="38"/>
  <c r="C1211" i="38"/>
  <c r="C1212" i="38"/>
  <c r="C1213" i="38"/>
  <c r="C1214" i="38"/>
  <c r="C1215" i="38"/>
  <c r="C1216" i="38"/>
  <c r="C1217" i="38"/>
  <c r="C1218" i="38"/>
  <c r="C1219" i="38"/>
  <c r="C1220" i="38"/>
  <c r="C1221" i="38"/>
  <c r="C1222" i="38"/>
  <c r="C1223" i="38"/>
  <c r="C1224" i="38"/>
  <c r="C1225" i="38"/>
  <c r="C1226" i="38"/>
  <c r="C1227" i="38"/>
  <c r="C1228" i="38"/>
  <c r="C1229" i="38"/>
  <c r="C1230" i="38"/>
  <c r="C1231" i="38"/>
  <c r="C1232" i="38"/>
  <c r="C1233" i="38"/>
  <c r="C1234" i="38"/>
  <c r="C1235" i="38"/>
  <c r="C1236" i="38"/>
  <c r="C1237" i="38"/>
  <c r="C1238" i="38"/>
  <c r="C1239" i="38"/>
  <c r="C1240" i="38"/>
  <c r="C1241" i="38"/>
  <c r="C1242" i="38"/>
  <c r="C1243" i="38"/>
  <c r="C1244" i="38"/>
  <c r="C1245" i="38"/>
  <c r="C1246" i="38"/>
  <c r="C1247" i="38"/>
  <c r="C1248" i="38"/>
  <c r="C1249" i="38"/>
  <c r="C1250" i="38"/>
  <c r="C1251" i="38"/>
  <c r="C1252" i="38"/>
  <c r="C1253" i="38"/>
  <c r="C1254" i="38"/>
  <c r="C1255" i="38"/>
  <c r="C1256" i="38"/>
  <c r="C1257" i="38"/>
  <c r="C1258" i="38"/>
  <c r="C1259" i="38"/>
  <c r="C1260" i="38"/>
  <c r="C1261" i="38"/>
  <c r="C1262" i="38"/>
  <c r="C1263" i="38"/>
  <c r="C1264" i="38"/>
  <c r="C1265" i="38"/>
  <c r="C1266" i="38"/>
  <c r="C1267" i="38"/>
  <c r="C1268" i="38"/>
  <c r="C1269" i="38"/>
  <c r="C1270" i="38"/>
  <c r="C1271" i="38"/>
  <c r="C1272" i="38"/>
  <c r="C1273" i="38"/>
  <c r="C1274" i="38"/>
  <c r="C1275" i="38"/>
  <c r="C1276" i="38"/>
  <c r="C1277" i="38"/>
  <c r="C1278" i="38"/>
  <c r="C1279" i="38"/>
  <c r="C1280" i="38"/>
  <c r="C1281" i="38"/>
  <c r="C1282" i="38"/>
  <c r="C1283" i="38"/>
  <c r="C1284" i="38"/>
  <c r="C1285" i="38"/>
  <c r="C1286" i="38"/>
  <c r="C1287" i="38"/>
  <c r="C1288" i="38"/>
  <c r="C1289" i="38"/>
  <c r="C1290" i="38"/>
  <c r="C1291" i="38"/>
  <c r="C1292" i="38"/>
  <c r="C1293" i="38"/>
  <c r="C1294" i="38"/>
  <c r="C1295" i="38"/>
  <c r="C1296" i="38"/>
  <c r="C1297" i="38"/>
  <c r="C1298" i="38"/>
  <c r="C1299" i="38"/>
  <c r="C1300" i="38"/>
  <c r="C1301" i="38"/>
  <c r="C1302" i="38"/>
  <c r="C1303" i="38"/>
  <c r="C1304" i="38"/>
  <c r="C1305" i="38"/>
  <c r="C1306" i="38"/>
  <c r="C1307" i="38"/>
  <c r="C1308" i="38"/>
  <c r="C1309" i="38"/>
  <c r="C1310" i="38"/>
  <c r="C1311" i="38"/>
  <c r="C1312" i="38"/>
  <c r="C1313" i="38"/>
  <c r="C1314" i="38"/>
  <c r="C1315" i="38"/>
  <c r="C1316" i="38"/>
  <c r="C1317" i="38"/>
  <c r="C1318" i="38"/>
  <c r="C1319" i="38"/>
  <c r="C1320" i="38"/>
  <c r="C1321" i="38"/>
  <c r="C1322" i="38"/>
  <c r="C1323" i="38"/>
  <c r="C1324" i="38"/>
  <c r="C1325" i="38"/>
  <c r="C1326" i="38"/>
  <c r="C1327" i="38"/>
  <c r="C1328" i="38"/>
  <c r="C1329" i="38"/>
  <c r="C1330" i="38"/>
  <c r="C1331" i="38"/>
  <c r="C1332" i="38"/>
  <c r="C1333" i="38"/>
  <c r="C1334" i="38"/>
  <c r="C1335" i="38"/>
  <c r="C1336" i="38"/>
  <c r="C1337" i="38"/>
  <c r="C1338" i="38"/>
  <c r="C1339" i="38"/>
  <c r="C1340" i="38"/>
  <c r="C1341" i="38"/>
  <c r="C1342" i="38"/>
  <c r="C1343" i="38"/>
  <c r="C1344" i="38"/>
  <c r="C1345" i="38"/>
  <c r="C1346" i="38"/>
  <c r="C1347" i="38"/>
  <c r="C1348" i="38"/>
  <c r="C1349" i="38"/>
  <c r="C1350" i="38"/>
  <c r="C1351" i="38"/>
  <c r="C1352" i="38"/>
  <c r="C1353" i="38"/>
  <c r="C1354" i="38"/>
  <c r="C1355" i="38"/>
  <c r="C1356" i="38"/>
  <c r="C1357" i="38"/>
  <c r="C1358" i="38"/>
  <c r="C1359" i="38"/>
  <c r="C1360" i="38"/>
  <c r="C1361" i="38"/>
  <c r="C1362" i="38"/>
  <c r="C1363" i="38"/>
  <c r="C1364" i="38"/>
  <c r="C1365" i="38"/>
  <c r="C1366" i="38"/>
  <c r="C1367" i="38"/>
  <c r="C1368" i="38"/>
  <c r="C1369" i="38"/>
  <c r="C1370" i="38"/>
  <c r="C1371" i="38"/>
  <c r="C1372" i="38"/>
  <c r="C1373" i="38"/>
  <c r="C1374" i="38"/>
  <c r="C1375" i="38"/>
  <c r="C1376" i="38"/>
  <c r="C1377" i="38"/>
  <c r="C1378" i="38"/>
  <c r="C1379" i="38"/>
  <c r="C1380" i="38"/>
  <c r="C1381" i="38"/>
  <c r="C1382" i="38"/>
  <c r="C1383" i="38"/>
  <c r="C1384" i="38"/>
  <c r="C1385" i="38"/>
  <c r="C1386" i="38"/>
  <c r="C1387" i="38"/>
  <c r="C1388" i="38"/>
  <c r="C1389" i="38"/>
  <c r="C1390" i="38"/>
  <c r="C1391" i="38"/>
  <c r="C1392" i="38"/>
  <c r="C1393" i="38"/>
  <c r="C1394" i="38"/>
  <c r="C1395" i="38"/>
  <c r="C1396" i="38"/>
  <c r="C1397" i="38"/>
  <c r="C1398" i="38"/>
  <c r="C1399" i="38"/>
  <c r="C1400" i="38"/>
  <c r="C1401" i="38"/>
  <c r="C1402" i="38"/>
  <c r="C1403" i="38"/>
  <c r="C1404" i="38"/>
  <c r="C1405" i="38"/>
  <c r="C1406" i="38"/>
  <c r="C1407" i="38"/>
  <c r="C1408" i="38"/>
  <c r="C1409" i="38"/>
  <c r="C1410" i="38"/>
  <c r="C1411" i="38"/>
  <c r="C1412" i="38"/>
  <c r="C1413" i="38"/>
  <c r="C1414" i="38"/>
  <c r="C1415" i="38"/>
  <c r="C1416" i="38"/>
  <c r="C1417" i="38"/>
  <c r="C1418" i="38"/>
  <c r="C1419" i="38"/>
  <c r="C1420" i="38"/>
  <c r="C1421" i="38"/>
  <c r="C1422" i="38"/>
  <c r="C1423" i="38"/>
  <c r="C1424" i="38"/>
  <c r="C1425" i="38"/>
  <c r="C1426" i="38"/>
  <c r="C1427" i="38"/>
  <c r="C1428" i="38"/>
  <c r="C1429" i="38"/>
  <c r="C1430" i="38"/>
  <c r="C1431" i="38"/>
  <c r="C1432" i="38"/>
  <c r="C1433" i="38"/>
  <c r="C1434" i="38"/>
  <c r="C1435" i="38"/>
  <c r="C1436" i="38"/>
  <c r="C1437" i="38"/>
  <c r="C1438" i="38"/>
  <c r="C1439" i="38"/>
  <c r="C1440" i="38"/>
  <c r="C1441" i="38"/>
  <c r="C1442" i="38"/>
  <c r="C1443" i="38"/>
  <c r="C1444" i="38"/>
  <c r="C1445" i="38"/>
  <c r="C1446" i="38"/>
  <c r="C1447" i="38"/>
  <c r="C1448" i="38"/>
  <c r="C1449" i="38"/>
  <c r="C1450" i="38"/>
  <c r="C1451" i="38"/>
  <c r="C1452" i="38"/>
  <c r="C1453" i="38"/>
  <c r="C1454" i="38"/>
  <c r="C1455" i="38"/>
  <c r="C1456" i="38"/>
  <c r="C1457" i="38"/>
  <c r="C1458" i="38"/>
  <c r="C1459" i="38"/>
  <c r="C1460" i="38"/>
  <c r="C1461" i="38"/>
  <c r="C1462" i="38"/>
  <c r="C1463" i="38"/>
  <c r="C1464" i="38"/>
  <c r="C1465" i="38"/>
  <c r="C1466" i="38"/>
  <c r="C1467" i="38"/>
  <c r="C1468" i="38"/>
  <c r="C1469" i="38"/>
  <c r="C1470" i="38"/>
  <c r="C1471" i="38"/>
  <c r="C1472" i="38"/>
  <c r="C1473" i="38"/>
  <c r="C1474" i="38"/>
  <c r="C1475" i="38"/>
  <c r="C1476" i="38"/>
  <c r="C1477" i="38"/>
  <c r="C1478" i="38"/>
  <c r="C1479" i="38"/>
  <c r="C1480" i="38"/>
  <c r="C1481" i="38"/>
  <c r="C1482" i="38"/>
  <c r="C1483" i="38"/>
  <c r="C1484" i="38"/>
  <c r="C1485" i="38"/>
  <c r="C1486" i="38"/>
  <c r="C1487" i="38"/>
  <c r="C1488" i="38"/>
  <c r="C1489" i="38"/>
  <c r="C1490" i="38"/>
  <c r="C1491" i="38"/>
  <c r="C1492" i="38"/>
  <c r="C1493" i="38"/>
  <c r="C1494" i="38"/>
  <c r="C1495" i="38"/>
  <c r="C1496" i="38"/>
  <c r="C1497" i="38"/>
  <c r="C1498" i="38"/>
  <c r="C1499" i="38"/>
  <c r="C1500" i="38"/>
  <c r="C1501" i="38"/>
  <c r="C1502" i="38"/>
  <c r="C1503" i="38"/>
  <c r="C1504" i="38"/>
  <c r="C1505" i="38"/>
  <c r="C1506" i="38"/>
  <c r="C1507" i="38"/>
  <c r="C1508" i="38"/>
  <c r="C1509" i="38"/>
  <c r="C1510" i="38"/>
  <c r="C1511" i="38"/>
  <c r="C1512" i="38"/>
  <c r="C1513" i="38"/>
  <c r="C1514" i="38"/>
  <c r="C1515" i="38"/>
  <c r="C1516" i="38"/>
  <c r="C1517" i="38"/>
  <c r="C1518" i="38"/>
  <c r="C1519" i="38"/>
  <c r="C1520" i="38"/>
  <c r="C1521" i="38"/>
  <c r="C1522" i="38"/>
  <c r="C1523" i="38"/>
  <c r="C1524" i="38"/>
  <c r="C1525" i="38"/>
  <c r="C1526" i="38"/>
  <c r="C1527" i="38"/>
  <c r="C1528" i="38"/>
  <c r="C1529" i="38"/>
  <c r="C1530" i="38"/>
  <c r="C1531" i="38"/>
  <c r="C1532" i="38"/>
  <c r="C1533" i="38"/>
  <c r="C1534" i="38"/>
  <c r="C1535" i="38"/>
  <c r="C1536" i="38"/>
  <c r="C1537" i="38"/>
  <c r="C1538" i="38"/>
  <c r="C1539" i="38"/>
  <c r="C1540" i="38"/>
  <c r="C1541" i="38"/>
  <c r="C1542" i="38"/>
  <c r="C1543" i="38"/>
  <c r="C1544" i="38"/>
  <c r="C1545" i="38"/>
  <c r="C1546" i="38"/>
  <c r="C1547" i="38"/>
  <c r="C1548" i="38"/>
  <c r="C1549" i="38"/>
  <c r="C1550" i="38"/>
  <c r="C1551" i="38"/>
  <c r="C1552" i="38"/>
  <c r="C1553" i="38"/>
  <c r="C1554" i="38"/>
  <c r="C1555" i="38"/>
  <c r="C1556" i="38"/>
  <c r="C1557" i="38"/>
  <c r="C1558" i="38"/>
  <c r="C1559" i="38"/>
  <c r="C1560" i="38"/>
  <c r="C1561" i="38"/>
  <c r="C1562" i="38"/>
  <c r="C1563" i="38"/>
  <c r="C1564" i="38"/>
  <c r="C1565" i="38"/>
  <c r="C1566" i="38"/>
  <c r="C1567" i="38"/>
  <c r="C1568" i="38"/>
  <c r="C1569" i="38"/>
  <c r="C1570" i="38"/>
  <c r="C1571" i="38"/>
  <c r="C1572" i="38"/>
  <c r="C1573" i="38"/>
  <c r="C1574" i="38"/>
  <c r="C1575" i="38"/>
  <c r="C1576" i="38"/>
  <c r="C1577" i="38"/>
  <c r="C1578" i="38"/>
  <c r="C1579" i="38"/>
  <c r="C1580" i="38"/>
  <c r="C1581" i="38"/>
  <c r="C1582" i="38"/>
  <c r="C1583" i="38"/>
  <c r="C1584" i="38"/>
  <c r="C1585" i="38"/>
  <c r="C1586" i="38"/>
  <c r="C1587" i="38"/>
  <c r="C1588" i="38"/>
  <c r="C1589" i="38"/>
  <c r="C1590" i="38"/>
  <c r="C1591" i="38"/>
  <c r="C1592" i="38"/>
  <c r="C1593" i="38"/>
  <c r="C1594" i="38"/>
  <c r="C1595" i="38"/>
  <c r="C1596" i="38"/>
  <c r="C1597" i="38"/>
  <c r="C1598" i="38"/>
  <c r="C1599" i="38"/>
  <c r="C1600" i="38"/>
  <c r="C1601" i="38"/>
  <c r="C1602" i="38"/>
  <c r="C1603" i="38"/>
  <c r="C1604" i="38"/>
  <c r="C1605" i="38"/>
  <c r="C1606" i="38"/>
  <c r="C1607" i="38"/>
  <c r="C1608" i="38"/>
  <c r="C1609" i="38"/>
  <c r="C1610" i="38"/>
  <c r="C1611" i="38"/>
  <c r="C1612" i="38"/>
  <c r="C1613" i="38"/>
  <c r="C1614" i="38"/>
  <c r="C1615" i="38"/>
  <c r="C1616" i="38"/>
  <c r="C1617" i="38"/>
  <c r="C1618" i="38"/>
  <c r="C1619" i="38"/>
  <c r="C1620" i="38"/>
  <c r="C1621" i="38"/>
  <c r="C1622" i="38"/>
  <c r="C1623" i="38"/>
  <c r="C1624" i="38"/>
  <c r="C1625" i="38"/>
  <c r="C1626" i="38"/>
  <c r="C1627" i="38"/>
  <c r="C1628" i="38"/>
  <c r="C1629" i="38"/>
  <c r="C1630" i="38"/>
  <c r="C1631" i="38"/>
  <c r="C1632" i="38"/>
  <c r="C1633" i="38"/>
  <c r="C1634" i="38"/>
  <c r="C1635" i="38"/>
  <c r="C1636" i="38"/>
  <c r="C1637" i="38"/>
  <c r="C1638" i="38"/>
  <c r="C1639" i="38"/>
  <c r="C1640" i="38"/>
  <c r="C1641" i="38"/>
  <c r="C1642" i="38"/>
  <c r="C1643" i="38"/>
  <c r="C1644" i="38"/>
  <c r="C1645" i="38"/>
  <c r="C1646" i="38"/>
  <c r="C1647" i="38"/>
  <c r="C1648" i="38"/>
  <c r="C1649" i="38"/>
  <c r="C1650" i="38"/>
  <c r="C1651" i="38"/>
  <c r="C1652" i="38"/>
  <c r="C1653" i="38"/>
  <c r="C1654" i="38"/>
  <c r="C1655" i="38"/>
  <c r="C1656" i="38"/>
  <c r="C1657" i="38"/>
  <c r="C1658" i="38"/>
  <c r="C1659" i="38"/>
  <c r="C1660" i="38"/>
  <c r="C1661" i="38"/>
  <c r="C1662" i="38"/>
  <c r="C1663" i="38"/>
  <c r="C1664" i="38"/>
  <c r="C1665" i="38"/>
  <c r="C1666" i="38"/>
  <c r="C1667" i="38"/>
  <c r="C1668" i="38"/>
  <c r="C1669" i="38"/>
  <c r="C1670" i="38"/>
  <c r="C1671" i="38"/>
  <c r="C1672" i="38"/>
  <c r="C1673" i="38"/>
  <c r="C1674" i="38"/>
  <c r="C1675" i="38"/>
  <c r="C1676" i="38"/>
  <c r="C1677" i="38"/>
  <c r="C1678" i="38"/>
  <c r="C1679" i="38"/>
  <c r="C1680" i="38"/>
  <c r="C1681" i="38"/>
  <c r="C1682" i="38"/>
  <c r="C1683" i="38"/>
  <c r="C1684" i="38"/>
  <c r="C1685" i="38"/>
  <c r="C1686" i="38"/>
  <c r="C1687" i="38"/>
  <c r="C1688" i="38"/>
  <c r="C1689" i="38"/>
  <c r="C1690" i="38"/>
  <c r="C1691" i="38"/>
  <c r="C1692" i="38"/>
  <c r="C1693" i="38"/>
  <c r="C1694" i="38"/>
  <c r="C1695" i="38"/>
  <c r="C1696" i="38"/>
  <c r="C1697" i="38"/>
  <c r="C1698" i="38"/>
  <c r="C1699" i="38"/>
  <c r="C1700" i="38"/>
  <c r="C1701" i="38"/>
  <c r="C1702" i="38"/>
  <c r="C1703" i="38"/>
  <c r="C1704" i="38"/>
  <c r="C1705" i="38"/>
  <c r="C1706" i="38"/>
  <c r="C1707" i="38"/>
  <c r="C1708" i="38"/>
  <c r="C1709" i="38"/>
  <c r="C1710" i="38"/>
  <c r="C1711" i="38"/>
  <c r="C1712" i="38"/>
  <c r="C1713" i="38"/>
  <c r="C1714" i="38"/>
  <c r="C1715" i="38"/>
  <c r="C1716" i="38"/>
  <c r="C1717" i="38"/>
  <c r="C1718" i="38"/>
  <c r="C1719" i="38"/>
  <c r="C1720" i="38"/>
  <c r="C1721" i="38"/>
  <c r="C1722" i="38"/>
  <c r="C1723" i="38"/>
  <c r="C1724" i="38"/>
  <c r="C1725" i="38"/>
  <c r="C1726" i="38"/>
  <c r="C1727" i="38"/>
  <c r="C1728" i="38"/>
  <c r="C1729" i="38"/>
  <c r="C1730" i="38"/>
  <c r="C1731" i="38"/>
  <c r="C1732" i="38"/>
  <c r="C1733" i="38"/>
  <c r="C1734" i="38"/>
  <c r="C1735" i="38"/>
  <c r="C1736" i="38"/>
  <c r="C1737" i="38"/>
  <c r="C1738" i="38"/>
  <c r="C1739" i="38"/>
  <c r="C1740" i="38"/>
  <c r="C1741" i="38"/>
  <c r="C1742" i="38"/>
  <c r="C1743" i="38"/>
  <c r="C1744" i="38"/>
  <c r="C1745" i="38"/>
  <c r="C1746" i="38"/>
  <c r="C1747" i="38"/>
  <c r="C1748" i="38"/>
  <c r="C1749" i="38"/>
  <c r="C1750" i="38"/>
  <c r="C1751" i="38"/>
  <c r="C1752" i="38"/>
  <c r="C1753" i="38"/>
  <c r="C1754" i="38"/>
  <c r="C1755" i="38"/>
  <c r="C1756" i="38"/>
  <c r="C1757" i="38"/>
  <c r="C1758" i="38"/>
  <c r="C1759" i="38"/>
  <c r="C1760" i="38"/>
  <c r="C1761" i="38"/>
  <c r="C1762" i="38"/>
  <c r="C1763" i="38"/>
  <c r="C1764" i="38"/>
  <c r="C1765" i="38"/>
  <c r="C1766" i="38"/>
  <c r="C1767" i="38"/>
  <c r="C1768" i="38"/>
  <c r="C1769" i="38"/>
  <c r="C1770" i="38"/>
  <c r="C1771" i="38"/>
  <c r="C1772" i="38"/>
  <c r="C1773" i="38"/>
  <c r="C1774" i="38"/>
  <c r="C1775" i="38"/>
  <c r="C1776" i="38"/>
  <c r="C1777" i="38"/>
  <c r="C1778" i="38"/>
  <c r="C1779" i="38"/>
  <c r="C1780" i="38"/>
  <c r="C1781" i="38"/>
  <c r="C1782" i="38"/>
  <c r="C1783" i="38"/>
  <c r="C1784" i="38"/>
  <c r="C1785" i="38"/>
  <c r="C1786" i="38"/>
  <c r="C1787" i="38"/>
  <c r="C1788" i="38"/>
  <c r="C1789" i="38"/>
  <c r="C1790" i="38"/>
  <c r="C1791" i="38"/>
  <c r="C1792" i="38"/>
  <c r="C1793" i="38"/>
  <c r="C1794" i="38"/>
  <c r="C1795" i="38"/>
  <c r="C1796" i="38"/>
  <c r="C1797" i="38"/>
  <c r="C1798" i="38"/>
  <c r="C1799" i="38"/>
  <c r="C1800" i="38"/>
  <c r="C1801" i="38"/>
  <c r="C1802" i="38"/>
  <c r="C1803" i="38"/>
  <c r="C1804" i="38"/>
  <c r="C1805" i="38"/>
  <c r="C1806" i="38"/>
  <c r="C1807" i="38"/>
  <c r="C1808" i="38"/>
  <c r="C1809" i="38"/>
  <c r="C1810" i="38"/>
  <c r="C1811" i="38"/>
  <c r="C1812" i="38"/>
  <c r="C1813" i="38"/>
  <c r="C1814" i="38"/>
  <c r="C1815" i="38"/>
  <c r="C1816" i="38"/>
  <c r="C1817" i="38"/>
  <c r="C1818" i="38"/>
  <c r="C1819" i="38"/>
  <c r="C1820" i="38"/>
  <c r="C1821" i="38"/>
  <c r="C1822" i="38"/>
  <c r="C1823" i="38"/>
  <c r="C1824" i="38"/>
  <c r="C1825" i="38"/>
  <c r="C1826" i="38"/>
  <c r="C1827" i="38"/>
  <c r="C1828" i="38"/>
  <c r="C1829" i="38"/>
  <c r="C1830" i="38"/>
  <c r="C1831" i="38"/>
  <c r="C1832" i="38"/>
  <c r="C1833" i="38"/>
  <c r="C1834" i="38"/>
  <c r="C1835" i="38"/>
  <c r="C1836" i="38"/>
  <c r="C1837" i="38"/>
  <c r="C1838" i="38"/>
  <c r="C1839" i="38"/>
  <c r="C1840" i="38"/>
  <c r="C1841" i="38"/>
  <c r="C1842" i="38"/>
  <c r="C1843" i="38"/>
  <c r="C1844" i="38"/>
  <c r="C1845" i="38"/>
  <c r="C1846" i="38"/>
  <c r="C1847" i="38"/>
  <c r="C1848" i="38"/>
  <c r="C1849" i="38"/>
  <c r="C1850" i="38"/>
  <c r="C1851" i="38"/>
  <c r="C1852" i="38"/>
  <c r="C1853" i="38"/>
  <c r="C1854" i="38"/>
  <c r="C1855" i="38"/>
  <c r="C1856" i="38"/>
  <c r="C1857" i="38"/>
  <c r="C1858" i="38"/>
  <c r="C1859" i="38"/>
  <c r="C1860" i="38"/>
  <c r="C1861" i="38"/>
  <c r="C1862" i="38"/>
  <c r="C1863" i="38"/>
  <c r="C1864" i="38"/>
  <c r="C1865" i="38"/>
  <c r="C1866" i="38"/>
  <c r="C1867" i="38"/>
  <c r="C1868" i="38"/>
  <c r="C1869" i="38"/>
  <c r="C1870" i="38"/>
  <c r="C1871" i="38"/>
  <c r="C1872" i="38"/>
  <c r="C1873" i="38"/>
  <c r="C1874" i="38"/>
  <c r="C1875" i="38"/>
  <c r="C1876" i="38"/>
  <c r="C1877" i="38"/>
  <c r="C1878" i="38"/>
  <c r="C1879" i="38"/>
  <c r="C1880" i="38"/>
  <c r="C1881" i="38"/>
  <c r="C1882" i="38"/>
  <c r="C1883" i="38"/>
  <c r="C1884" i="38"/>
  <c r="C1885" i="38"/>
  <c r="C1886" i="38"/>
  <c r="C1887" i="38"/>
  <c r="C1888" i="38"/>
  <c r="C1889" i="38"/>
  <c r="C1890" i="38"/>
  <c r="C1891" i="38"/>
  <c r="C1892" i="38"/>
  <c r="C1893" i="38"/>
  <c r="C1894" i="38"/>
  <c r="C1895" i="38"/>
  <c r="C1896" i="38"/>
  <c r="C1897" i="38"/>
  <c r="C1898" i="38"/>
  <c r="C1899" i="38"/>
  <c r="C1900" i="38"/>
  <c r="C1901" i="38"/>
  <c r="C1902" i="38"/>
  <c r="C1903" i="38"/>
  <c r="C1904" i="38"/>
  <c r="C1905" i="38"/>
  <c r="C1906" i="38"/>
  <c r="C1907" i="38"/>
  <c r="C1908" i="38"/>
  <c r="C1909" i="38"/>
  <c r="C1910" i="38"/>
  <c r="C1911" i="38"/>
  <c r="C1912" i="38"/>
  <c r="C1913" i="38"/>
  <c r="C1914" i="38"/>
  <c r="C1915" i="38"/>
  <c r="C1916" i="38"/>
  <c r="C1917" i="38"/>
  <c r="C1918" i="38"/>
  <c r="C1919" i="38"/>
  <c r="C1920" i="38"/>
  <c r="C1921" i="38"/>
  <c r="C1922" i="38"/>
  <c r="C1923" i="38"/>
  <c r="C1924" i="38"/>
  <c r="C1925" i="38"/>
  <c r="C1926" i="38"/>
  <c r="C1927" i="38"/>
  <c r="C1928" i="38"/>
  <c r="C1929" i="38"/>
  <c r="C1930" i="38"/>
  <c r="C1931" i="38"/>
  <c r="C1932" i="38"/>
  <c r="C1933" i="38"/>
  <c r="C1934" i="38"/>
  <c r="C1935" i="38"/>
  <c r="C1936" i="38"/>
  <c r="C1937" i="38"/>
  <c r="C1938" i="38"/>
  <c r="C1939" i="38"/>
  <c r="C1940" i="38"/>
  <c r="C1941" i="38"/>
  <c r="C1942" i="38"/>
  <c r="C1943" i="38"/>
  <c r="C1944" i="38"/>
  <c r="C1945" i="38"/>
  <c r="C1946" i="38"/>
  <c r="C1947" i="38"/>
  <c r="C1948" i="38"/>
  <c r="C1949" i="38"/>
  <c r="C1950" i="38"/>
  <c r="C1951" i="38"/>
  <c r="C1952" i="38"/>
  <c r="C1953" i="38"/>
  <c r="C1954" i="38"/>
  <c r="C1955" i="38"/>
  <c r="C1956" i="38"/>
  <c r="C1957" i="38"/>
  <c r="C1958" i="38"/>
  <c r="C1959" i="38"/>
  <c r="C1960" i="38"/>
  <c r="C1961" i="38"/>
  <c r="C1962" i="38"/>
  <c r="C1963" i="38"/>
  <c r="C1964" i="38"/>
  <c r="C1965" i="38"/>
  <c r="C1966" i="38"/>
  <c r="C1967" i="38"/>
  <c r="C1968" i="38"/>
  <c r="C1969" i="38"/>
  <c r="C1970" i="38"/>
  <c r="C1971" i="38"/>
  <c r="C1972" i="38"/>
  <c r="C1973" i="38"/>
  <c r="C1974" i="38"/>
  <c r="C1975" i="38"/>
  <c r="C1976" i="38"/>
  <c r="C1977" i="38"/>
  <c r="C1978" i="38"/>
  <c r="C1979" i="38"/>
  <c r="C1980" i="38"/>
  <c r="C1981" i="38"/>
  <c r="C1982" i="38"/>
  <c r="C1983" i="38"/>
  <c r="C1984" i="38"/>
  <c r="C1985" i="38"/>
  <c r="C1986" i="38"/>
  <c r="C1987" i="38"/>
  <c r="C1988" i="38"/>
  <c r="C1989" i="38"/>
  <c r="C1990" i="38"/>
  <c r="C1991" i="38"/>
  <c r="C1992" i="38"/>
  <c r="C1993" i="38"/>
  <c r="C1994" i="38"/>
  <c r="C1995" i="38"/>
  <c r="C1996" i="38"/>
  <c r="C1997" i="38"/>
  <c r="C1998" i="38"/>
  <c r="C1999" i="38"/>
  <c r="C2000" i="38"/>
  <c r="C2001" i="38"/>
  <c r="C2002" i="38"/>
  <c r="C2003" i="38"/>
  <c r="C2004" i="38"/>
  <c r="C2005" i="38"/>
  <c r="C2006" i="38"/>
  <c r="C2007" i="38"/>
  <c r="C2008" i="38"/>
  <c r="C2009" i="38"/>
  <c r="C2010" i="38"/>
  <c r="C2011" i="38"/>
  <c r="C2012" i="38"/>
  <c r="C2013" i="38"/>
  <c r="C2014" i="38"/>
  <c r="C2015" i="38"/>
  <c r="C2016" i="38"/>
  <c r="C2017" i="38"/>
  <c r="C2018" i="38"/>
  <c r="C2019" i="38"/>
  <c r="C2020" i="38"/>
  <c r="C2021" i="38"/>
  <c r="C2022" i="38"/>
  <c r="C2023" i="38"/>
  <c r="C2024" i="38"/>
  <c r="C2025" i="38"/>
  <c r="C2026" i="38"/>
  <c r="C2027" i="38"/>
  <c r="C2028" i="38"/>
  <c r="C2029" i="38"/>
  <c r="C2030" i="38"/>
  <c r="C2031" i="38"/>
  <c r="C2032" i="38"/>
  <c r="C2033" i="38"/>
  <c r="C2034" i="38"/>
  <c r="C2035" i="38"/>
  <c r="C2036" i="38"/>
  <c r="C2037" i="38"/>
  <c r="C2038" i="38"/>
  <c r="C2039" i="38"/>
  <c r="C2040" i="38"/>
  <c r="C2041" i="38"/>
  <c r="C2042" i="38"/>
  <c r="C2043" i="38"/>
  <c r="C2044" i="38"/>
  <c r="C2045" i="38"/>
  <c r="C2046" i="38"/>
  <c r="C2047" i="38"/>
  <c r="C2048" i="38"/>
  <c r="C2049" i="38"/>
  <c r="C2050" i="38"/>
  <c r="C2051" i="38"/>
  <c r="C2052" i="38"/>
  <c r="C2053" i="38"/>
  <c r="C2054" i="38"/>
  <c r="C2055" i="38"/>
  <c r="C2056" i="38"/>
  <c r="C2057" i="38"/>
  <c r="C2058" i="38"/>
  <c r="C2059" i="38"/>
  <c r="C2060" i="38"/>
  <c r="C2061" i="38"/>
  <c r="C2062" i="38"/>
  <c r="C2063" i="38"/>
  <c r="C2064" i="38"/>
  <c r="C2065" i="38"/>
  <c r="C2066" i="38"/>
  <c r="C2067" i="38"/>
  <c r="C2068" i="38"/>
  <c r="C2069" i="38"/>
  <c r="C2070" i="38"/>
  <c r="C2071" i="38"/>
  <c r="C2072" i="38"/>
  <c r="C2073" i="38"/>
  <c r="C2074" i="38"/>
  <c r="C2075" i="38"/>
  <c r="C2076" i="38"/>
  <c r="C2077" i="38"/>
  <c r="C2078" i="38"/>
  <c r="C2079" i="38"/>
  <c r="C2080" i="38"/>
  <c r="C2081" i="38"/>
  <c r="C2082" i="38"/>
  <c r="C2083" i="38"/>
  <c r="C2084" i="38"/>
  <c r="C2085" i="38"/>
  <c r="C2086" i="38"/>
  <c r="C2087" i="38"/>
  <c r="C2088" i="38"/>
  <c r="C2089" i="38"/>
  <c r="C2090" i="38"/>
  <c r="C2091" i="38"/>
  <c r="C2092" i="38"/>
  <c r="C2093" i="38"/>
  <c r="C2094" i="38"/>
  <c r="C2095" i="38"/>
  <c r="C2096" i="38"/>
  <c r="C2097" i="38"/>
  <c r="C2098" i="38"/>
  <c r="C2099" i="38"/>
  <c r="C2100" i="38"/>
  <c r="C2101" i="38"/>
  <c r="C2102" i="38"/>
  <c r="C2103" i="38"/>
  <c r="C2104" i="38"/>
  <c r="C2105" i="38"/>
  <c r="C2106" i="38"/>
  <c r="C2107" i="38"/>
  <c r="C2108" i="38"/>
  <c r="C2109" i="38"/>
  <c r="C2110" i="38"/>
  <c r="C2111" i="38"/>
  <c r="C2112" i="38"/>
  <c r="C2113" i="38"/>
  <c r="C2114" i="38"/>
  <c r="C2115" i="38"/>
  <c r="C2116" i="38"/>
  <c r="C2117" i="38"/>
  <c r="C2118" i="38"/>
  <c r="C2119" i="38"/>
  <c r="C2120" i="38"/>
  <c r="C2121" i="38"/>
  <c r="C2122" i="38"/>
  <c r="C2123" i="38"/>
  <c r="C2124" i="38"/>
  <c r="C2125" i="38"/>
  <c r="C2126" i="38"/>
  <c r="C2127" i="38"/>
  <c r="C2128" i="38"/>
  <c r="C2129" i="38"/>
  <c r="C2130" i="38"/>
  <c r="C2131" i="38"/>
  <c r="C2132" i="38"/>
  <c r="C2133" i="38"/>
  <c r="C2134" i="38"/>
  <c r="C2135" i="38"/>
  <c r="C2136" i="38"/>
  <c r="C2137" i="38"/>
  <c r="C2138" i="38"/>
  <c r="C2139" i="38"/>
  <c r="C2140" i="38"/>
  <c r="C2141" i="38"/>
  <c r="C2142" i="38"/>
  <c r="C2143" i="38"/>
  <c r="C2144" i="38"/>
  <c r="C2145" i="38"/>
  <c r="C2146" i="38"/>
  <c r="C2147" i="38"/>
  <c r="C2148" i="38"/>
  <c r="C2149" i="38"/>
  <c r="C2150" i="38"/>
  <c r="C2151" i="38"/>
  <c r="C2152" i="38"/>
  <c r="C2153" i="38"/>
  <c r="C2154" i="38"/>
  <c r="C2155" i="38"/>
  <c r="C2156" i="38"/>
  <c r="C2157" i="38"/>
  <c r="C2158" i="38"/>
  <c r="C2159" i="38"/>
  <c r="C2160" i="38"/>
  <c r="C2161" i="38"/>
  <c r="C2162" i="38"/>
  <c r="C2163" i="38"/>
  <c r="C2164" i="38"/>
  <c r="C2165" i="38"/>
  <c r="C2166" i="38"/>
  <c r="C2167" i="38"/>
  <c r="C2168" i="38"/>
  <c r="C2169" i="38"/>
  <c r="C2170" i="38"/>
  <c r="C2171" i="38"/>
  <c r="C2172" i="38"/>
  <c r="C2173" i="38"/>
  <c r="C2174" i="38"/>
  <c r="C2175" i="38"/>
  <c r="C2176" i="38"/>
  <c r="C2177" i="38"/>
  <c r="C2178" i="38"/>
  <c r="C2179" i="38"/>
  <c r="C2180" i="38"/>
  <c r="C2181" i="38"/>
  <c r="C2182" i="38"/>
  <c r="C2183" i="38"/>
  <c r="C2184" i="38"/>
  <c r="C2185" i="38"/>
  <c r="C2186" i="38"/>
  <c r="C2187" i="38"/>
  <c r="C2188" i="38"/>
  <c r="C2189" i="38"/>
  <c r="C2190" i="38"/>
  <c r="C2191" i="38"/>
  <c r="C2192" i="38"/>
  <c r="C2193" i="38"/>
  <c r="C2194" i="38"/>
  <c r="C2195" i="38"/>
  <c r="C2196" i="38"/>
  <c r="C2197" i="38"/>
  <c r="C2198" i="38"/>
  <c r="C2199" i="38"/>
  <c r="C2200" i="38"/>
  <c r="C2201" i="38"/>
  <c r="C2202" i="38"/>
  <c r="C2203" i="38"/>
  <c r="C2204" i="38"/>
  <c r="C2205" i="38"/>
  <c r="C2206" i="38"/>
  <c r="C2207" i="38"/>
  <c r="C2208" i="38"/>
  <c r="C2209" i="38"/>
  <c r="C2210" i="38"/>
  <c r="C2211" i="38"/>
  <c r="C2212" i="38"/>
  <c r="C2213" i="38"/>
  <c r="C2214" i="38"/>
  <c r="C2215" i="38"/>
  <c r="C2216" i="38"/>
  <c r="C2217" i="38"/>
  <c r="C2218" i="38"/>
  <c r="C2219" i="38"/>
  <c r="C2220" i="38"/>
  <c r="C2221" i="38"/>
  <c r="C2222" i="38"/>
  <c r="C2223" i="38"/>
  <c r="C2224" i="38"/>
  <c r="C2225" i="38"/>
  <c r="C2226" i="38"/>
  <c r="C2227" i="38"/>
  <c r="C2228" i="38"/>
  <c r="C2229" i="38"/>
  <c r="C2230" i="38"/>
  <c r="C2231" i="38"/>
  <c r="C2232" i="38"/>
  <c r="C2233" i="38"/>
  <c r="C2234" i="38"/>
  <c r="C2235" i="38"/>
  <c r="C2236" i="38"/>
  <c r="C2237" i="38"/>
  <c r="C2238" i="38"/>
  <c r="C2239" i="38"/>
  <c r="C2240" i="38"/>
  <c r="C2241" i="38"/>
  <c r="C2242" i="38"/>
  <c r="C2243" i="38"/>
  <c r="C2244" i="38"/>
  <c r="C2245" i="38"/>
  <c r="C2246" i="38"/>
  <c r="C2247" i="38"/>
  <c r="C2248" i="38"/>
  <c r="C2249" i="38"/>
  <c r="C2250" i="38"/>
  <c r="C2251" i="38"/>
  <c r="C2252" i="38"/>
  <c r="C2253" i="38"/>
  <c r="C2254" i="38"/>
  <c r="C2" i="38"/>
  <c r="B3" i="38"/>
  <c r="B4" i="38"/>
  <c r="B5" i="38"/>
  <c r="B6" i="38"/>
  <c r="B7" i="38"/>
  <c r="B8" i="38"/>
  <c r="B9" i="38"/>
  <c r="B10" i="38"/>
  <c r="B11" i="38"/>
  <c r="B12" i="38"/>
  <c r="B13" i="38"/>
  <c r="B14" i="38"/>
  <c r="B15" i="38"/>
  <c r="B16" i="38"/>
  <c r="B17" i="38"/>
  <c r="B18" i="38"/>
  <c r="B19" i="38"/>
  <c r="B20" i="38"/>
  <c r="B21" i="38"/>
  <c r="B22" i="38"/>
  <c r="B23" i="38"/>
  <c r="B24" i="38"/>
  <c r="B25" i="38"/>
  <c r="B26" i="38"/>
  <c r="B27" i="38"/>
  <c r="B28" i="38"/>
  <c r="B29" i="38"/>
  <c r="B30" i="38"/>
  <c r="B31" i="38"/>
  <c r="B32" i="38"/>
  <c r="B33" i="38"/>
  <c r="B34" i="38"/>
  <c r="B35" i="38"/>
  <c r="B36" i="38"/>
  <c r="B37" i="38"/>
  <c r="B38" i="38"/>
  <c r="B39" i="38"/>
  <c r="B40" i="38"/>
  <c r="B41" i="38"/>
  <c r="B42" i="38"/>
  <c r="B43" i="38"/>
  <c r="B44" i="38"/>
  <c r="B45" i="38"/>
  <c r="B46" i="38"/>
  <c r="B47" i="38"/>
  <c r="B48" i="38"/>
  <c r="B49" i="38"/>
  <c r="B50" i="38"/>
  <c r="B51" i="38"/>
  <c r="B52" i="38"/>
  <c r="B53" i="38"/>
  <c r="B54" i="38"/>
  <c r="B55" i="38"/>
  <c r="B56" i="38"/>
  <c r="B57" i="38"/>
  <c r="B58" i="38"/>
  <c r="B59" i="38"/>
  <c r="B60" i="38"/>
  <c r="B61" i="38"/>
  <c r="B62" i="38"/>
  <c r="B63" i="38"/>
  <c r="B64" i="38"/>
  <c r="B65" i="38"/>
  <c r="B66" i="38"/>
  <c r="B67" i="38"/>
  <c r="B68" i="38"/>
  <c r="B69" i="38"/>
  <c r="B70" i="38"/>
  <c r="B71" i="38"/>
  <c r="B72" i="38"/>
  <c r="B73" i="38"/>
  <c r="B74" i="38"/>
  <c r="B75" i="38"/>
  <c r="B76" i="38"/>
  <c r="B77" i="38"/>
  <c r="B78" i="38"/>
  <c r="B79" i="38"/>
  <c r="B80" i="38"/>
  <c r="B81" i="38"/>
  <c r="B82" i="38"/>
  <c r="B83" i="38"/>
  <c r="B84" i="38"/>
  <c r="B85" i="38"/>
  <c r="B86" i="38"/>
  <c r="B87" i="38"/>
  <c r="B88" i="38"/>
  <c r="B89" i="38"/>
  <c r="B90" i="38"/>
  <c r="B91" i="38"/>
  <c r="B92" i="38"/>
  <c r="B93" i="38"/>
  <c r="B94" i="38"/>
  <c r="B95" i="38"/>
  <c r="B96" i="38"/>
  <c r="B97" i="38"/>
  <c r="B98" i="38"/>
  <c r="B99" i="38"/>
  <c r="B100" i="38"/>
  <c r="B101" i="38"/>
  <c r="B102" i="38"/>
  <c r="B103" i="38"/>
  <c r="B104" i="38"/>
  <c r="B105" i="38"/>
  <c r="B106" i="38"/>
  <c r="B107" i="38"/>
  <c r="B108" i="38"/>
  <c r="B109" i="38"/>
  <c r="B110" i="38"/>
  <c r="B111" i="38"/>
  <c r="B112" i="38"/>
  <c r="B113" i="38"/>
  <c r="B114" i="38"/>
  <c r="B115" i="38"/>
  <c r="B116" i="38"/>
  <c r="B117" i="38"/>
  <c r="B118" i="38"/>
  <c r="B119" i="38"/>
  <c r="B120" i="38"/>
  <c r="B121" i="38"/>
  <c r="B122" i="38"/>
  <c r="B123" i="38"/>
  <c r="B124" i="38"/>
  <c r="B125" i="38"/>
  <c r="B126" i="38"/>
  <c r="B127" i="38"/>
  <c r="B128" i="38"/>
  <c r="B129" i="38"/>
  <c r="B130" i="38"/>
  <c r="B131" i="38"/>
  <c r="B132" i="38"/>
  <c r="B133" i="38"/>
  <c r="B134" i="38"/>
  <c r="B135" i="38"/>
  <c r="B136" i="38"/>
  <c r="B137" i="38"/>
  <c r="B138" i="38"/>
  <c r="B139" i="38"/>
  <c r="B140" i="38"/>
  <c r="B141" i="38"/>
  <c r="B142" i="38"/>
  <c r="B143" i="38"/>
  <c r="B144" i="38"/>
  <c r="B145" i="38"/>
  <c r="B146" i="38"/>
  <c r="B147" i="38"/>
  <c r="B148" i="38"/>
  <c r="B149" i="38"/>
  <c r="B150" i="38"/>
  <c r="B151" i="38"/>
  <c r="B152" i="38"/>
  <c r="B153" i="38"/>
  <c r="B154" i="38"/>
  <c r="B155" i="38"/>
  <c r="B156" i="38"/>
  <c r="B157" i="38"/>
  <c r="B158" i="38"/>
  <c r="B159" i="38"/>
  <c r="B160" i="38"/>
  <c r="B161" i="38"/>
  <c r="B162" i="38"/>
  <c r="B163" i="38"/>
  <c r="B164" i="38"/>
  <c r="B165" i="38"/>
  <c r="B166" i="38"/>
  <c r="B167" i="38"/>
  <c r="B168" i="38"/>
  <c r="B169" i="38"/>
  <c r="B170" i="38"/>
  <c r="B171" i="38"/>
  <c r="B172" i="38"/>
  <c r="B173" i="38"/>
  <c r="B174" i="38"/>
  <c r="B175" i="38"/>
  <c r="B176" i="38"/>
  <c r="B177" i="38"/>
  <c r="B178" i="38"/>
  <c r="B179" i="38"/>
  <c r="B180" i="38"/>
  <c r="B181" i="38"/>
  <c r="B182" i="38"/>
  <c r="B183" i="38"/>
  <c r="B184" i="38"/>
  <c r="B185" i="38"/>
  <c r="B186" i="38"/>
  <c r="B187" i="38"/>
  <c r="B188" i="38"/>
  <c r="B189" i="38"/>
  <c r="B190" i="38"/>
  <c r="B191" i="38"/>
  <c r="B192" i="38"/>
  <c r="B193" i="38"/>
  <c r="B194" i="38"/>
  <c r="B195" i="38"/>
  <c r="B196" i="38"/>
  <c r="B197" i="38"/>
  <c r="B198" i="38"/>
  <c r="B199" i="38"/>
  <c r="B200" i="38"/>
  <c r="B201" i="38"/>
  <c r="B202" i="38"/>
  <c r="B203" i="38"/>
  <c r="B204" i="38"/>
  <c r="B205" i="38"/>
  <c r="B206" i="38"/>
  <c r="B207" i="38"/>
  <c r="B208" i="38"/>
  <c r="B209" i="38"/>
  <c r="B210" i="38"/>
  <c r="B211" i="38"/>
  <c r="B212" i="38"/>
  <c r="B213" i="38"/>
  <c r="B214" i="38"/>
  <c r="B215" i="38"/>
  <c r="B216" i="38"/>
  <c r="B217" i="38"/>
  <c r="B218" i="38"/>
  <c r="B219" i="38"/>
  <c r="B220" i="38"/>
  <c r="B221" i="38"/>
  <c r="B222" i="38"/>
  <c r="B223" i="38"/>
  <c r="B224" i="38"/>
  <c r="B225" i="38"/>
  <c r="B226" i="38"/>
  <c r="B227" i="38"/>
  <c r="B228" i="38"/>
  <c r="B229" i="38"/>
  <c r="B230" i="38"/>
  <c r="B231" i="38"/>
  <c r="B232" i="38"/>
  <c r="B233" i="38"/>
  <c r="B234" i="38"/>
  <c r="B235" i="38"/>
  <c r="B236" i="38"/>
  <c r="B237" i="38"/>
  <c r="B238" i="38"/>
  <c r="B239" i="38"/>
  <c r="B240" i="38"/>
  <c r="B241" i="38"/>
  <c r="B242" i="38"/>
  <c r="B243" i="38"/>
  <c r="B244" i="38"/>
  <c r="B245" i="38"/>
  <c r="B246" i="38"/>
  <c r="B247" i="38"/>
  <c r="B248" i="38"/>
  <c r="B249" i="38"/>
  <c r="B250" i="38"/>
  <c r="B251" i="38"/>
  <c r="B252" i="38"/>
  <c r="B253" i="38"/>
  <c r="B254" i="38"/>
  <c r="B255" i="38"/>
  <c r="B256" i="38"/>
  <c r="B257" i="38"/>
  <c r="B258" i="38"/>
  <c r="B259" i="38"/>
  <c r="B260" i="38"/>
  <c r="B261" i="38"/>
  <c r="B262" i="38"/>
  <c r="B263" i="38"/>
  <c r="B264" i="38"/>
  <c r="B265" i="38"/>
  <c r="B266" i="38"/>
  <c r="B267" i="38"/>
  <c r="B268" i="38"/>
  <c r="B269" i="38"/>
  <c r="B270" i="38"/>
  <c r="B271" i="38"/>
  <c r="B272" i="38"/>
  <c r="B273" i="38"/>
  <c r="B274" i="38"/>
  <c r="B275" i="38"/>
  <c r="B276" i="38"/>
  <c r="B277" i="38"/>
  <c r="B278" i="38"/>
  <c r="B279" i="38"/>
  <c r="B280" i="38"/>
  <c r="B281" i="38"/>
  <c r="B282" i="38"/>
  <c r="B283" i="38"/>
  <c r="B284" i="38"/>
  <c r="B285" i="38"/>
  <c r="B286" i="38"/>
  <c r="B287" i="38"/>
  <c r="B288" i="38"/>
  <c r="B289" i="38"/>
  <c r="B290" i="38"/>
  <c r="B291" i="38"/>
  <c r="B292" i="38"/>
  <c r="B293" i="38"/>
  <c r="B294" i="38"/>
  <c r="B295" i="38"/>
  <c r="B296" i="38"/>
  <c r="B297" i="38"/>
  <c r="B298" i="38"/>
  <c r="B299" i="38"/>
  <c r="B300" i="38"/>
  <c r="B301" i="38"/>
  <c r="B302" i="38"/>
  <c r="B303" i="38"/>
  <c r="B304" i="38"/>
  <c r="B305" i="38"/>
  <c r="B306" i="38"/>
  <c r="B307" i="38"/>
  <c r="B308" i="38"/>
  <c r="B309" i="38"/>
  <c r="B310" i="38"/>
  <c r="B311" i="38"/>
  <c r="B312" i="38"/>
  <c r="B313" i="38"/>
  <c r="B314" i="38"/>
  <c r="B315" i="38"/>
  <c r="B316" i="38"/>
  <c r="B317" i="38"/>
  <c r="B318" i="38"/>
  <c r="B319" i="38"/>
  <c r="B320" i="38"/>
  <c r="B321" i="38"/>
  <c r="B322" i="38"/>
  <c r="B323" i="38"/>
  <c r="B324" i="38"/>
  <c r="B325" i="38"/>
  <c r="B326" i="38"/>
  <c r="B327" i="38"/>
  <c r="B328" i="38"/>
  <c r="B329" i="38"/>
  <c r="B330" i="38"/>
  <c r="B331" i="38"/>
  <c r="B332" i="38"/>
  <c r="B333" i="38"/>
  <c r="B334" i="38"/>
  <c r="B335" i="38"/>
  <c r="B336" i="38"/>
  <c r="B337" i="38"/>
  <c r="B338" i="38"/>
  <c r="B339" i="38"/>
  <c r="B340" i="38"/>
  <c r="B341" i="38"/>
  <c r="B342" i="38"/>
  <c r="B343" i="38"/>
  <c r="B344" i="38"/>
  <c r="B345" i="38"/>
  <c r="B346" i="38"/>
  <c r="B347" i="38"/>
  <c r="B348" i="38"/>
  <c r="B349" i="38"/>
  <c r="B350" i="38"/>
  <c r="B351" i="38"/>
  <c r="B352" i="38"/>
  <c r="B353" i="38"/>
  <c r="B354" i="38"/>
  <c r="B355" i="38"/>
  <c r="B356" i="38"/>
  <c r="B357" i="38"/>
  <c r="B358" i="38"/>
  <c r="B359" i="38"/>
  <c r="B360" i="38"/>
  <c r="B361" i="38"/>
  <c r="B362" i="38"/>
  <c r="B363" i="38"/>
  <c r="B364" i="38"/>
  <c r="B365" i="38"/>
  <c r="B366" i="38"/>
  <c r="B367" i="38"/>
  <c r="B368" i="38"/>
  <c r="B369" i="38"/>
  <c r="B370" i="38"/>
  <c r="B371" i="38"/>
  <c r="B372" i="38"/>
  <c r="B373" i="38"/>
  <c r="B374" i="38"/>
  <c r="B375" i="38"/>
  <c r="B376" i="38"/>
  <c r="B377" i="38"/>
  <c r="B378" i="38"/>
  <c r="B379" i="38"/>
  <c r="B380" i="38"/>
  <c r="B381" i="38"/>
  <c r="B382" i="38"/>
  <c r="B383" i="38"/>
  <c r="B384" i="38"/>
  <c r="B385" i="38"/>
  <c r="B386" i="38"/>
  <c r="B387" i="38"/>
  <c r="B388" i="38"/>
  <c r="B389" i="38"/>
  <c r="B390" i="38"/>
  <c r="B391" i="38"/>
  <c r="B392" i="38"/>
  <c r="B393" i="38"/>
  <c r="B394" i="38"/>
  <c r="B395" i="38"/>
  <c r="B396" i="38"/>
  <c r="B397" i="38"/>
  <c r="B398" i="38"/>
  <c r="B399" i="38"/>
  <c r="B400" i="38"/>
  <c r="B401" i="38"/>
  <c r="B402" i="38"/>
  <c r="B403" i="38"/>
  <c r="B404" i="38"/>
  <c r="B405" i="38"/>
  <c r="B406" i="38"/>
  <c r="B407" i="38"/>
  <c r="B408" i="38"/>
  <c r="B409" i="38"/>
  <c r="B410" i="38"/>
  <c r="B411" i="38"/>
  <c r="B412" i="38"/>
  <c r="B413" i="38"/>
  <c r="B414" i="38"/>
  <c r="B415" i="38"/>
  <c r="B416" i="38"/>
  <c r="B417" i="38"/>
  <c r="B418" i="38"/>
  <c r="B419" i="38"/>
  <c r="B420" i="38"/>
  <c r="B421" i="38"/>
  <c r="B422" i="38"/>
  <c r="B423" i="38"/>
  <c r="B424" i="38"/>
  <c r="B425" i="38"/>
  <c r="B426" i="38"/>
  <c r="B427" i="38"/>
  <c r="B428" i="38"/>
  <c r="B429" i="38"/>
  <c r="B430" i="38"/>
  <c r="B431" i="38"/>
  <c r="B432" i="38"/>
  <c r="B433" i="38"/>
  <c r="B434" i="38"/>
  <c r="B435" i="38"/>
  <c r="B436" i="38"/>
  <c r="B437" i="38"/>
  <c r="B438" i="38"/>
  <c r="B439" i="38"/>
  <c r="B440" i="38"/>
  <c r="B441" i="38"/>
  <c r="B442" i="38"/>
  <c r="B443" i="38"/>
  <c r="B444" i="38"/>
  <c r="B445" i="38"/>
  <c r="B446" i="38"/>
  <c r="B447" i="38"/>
  <c r="B448" i="38"/>
  <c r="B449" i="38"/>
  <c r="B450" i="38"/>
  <c r="B451" i="38"/>
  <c r="B452" i="38"/>
  <c r="B453" i="38"/>
  <c r="B454" i="38"/>
  <c r="B455" i="38"/>
  <c r="B456" i="38"/>
  <c r="B457" i="38"/>
  <c r="B458" i="38"/>
  <c r="B459" i="38"/>
  <c r="B460" i="38"/>
  <c r="B461" i="38"/>
  <c r="B462" i="38"/>
  <c r="B463" i="38"/>
  <c r="B464" i="38"/>
  <c r="B465" i="38"/>
  <c r="B466" i="38"/>
  <c r="B467" i="38"/>
  <c r="B468" i="38"/>
  <c r="B469" i="38"/>
  <c r="B470" i="38"/>
  <c r="B471" i="38"/>
  <c r="B472" i="38"/>
  <c r="B473" i="38"/>
  <c r="B474" i="38"/>
  <c r="B475" i="38"/>
  <c r="B476" i="38"/>
  <c r="B477" i="38"/>
  <c r="B478" i="38"/>
  <c r="B479" i="38"/>
  <c r="B480" i="38"/>
  <c r="B481" i="38"/>
  <c r="B482" i="38"/>
  <c r="B483" i="38"/>
  <c r="B484" i="38"/>
  <c r="B485" i="38"/>
  <c r="B486" i="38"/>
  <c r="B487" i="38"/>
  <c r="B488" i="38"/>
  <c r="B489" i="38"/>
  <c r="B490" i="38"/>
  <c r="B491" i="38"/>
  <c r="B492" i="38"/>
  <c r="B493" i="38"/>
  <c r="B494" i="38"/>
  <c r="B495" i="38"/>
  <c r="B496" i="38"/>
  <c r="B497" i="38"/>
  <c r="B498" i="38"/>
  <c r="B499" i="38"/>
  <c r="B500" i="38"/>
  <c r="B501" i="38"/>
  <c r="B502" i="38"/>
  <c r="B503" i="38"/>
  <c r="B504" i="38"/>
  <c r="B505" i="38"/>
  <c r="B506" i="38"/>
  <c r="B507" i="38"/>
  <c r="B508" i="38"/>
  <c r="B509" i="38"/>
  <c r="B510" i="38"/>
  <c r="B511" i="38"/>
  <c r="B512" i="38"/>
  <c r="B513" i="38"/>
  <c r="B514" i="38"/>
  <c r="B515" i="38"/>
  <c r="B516" i="38"/>
  <c r="B517" i="38"/>
  <c r="B518" i="38"/>
  <c r="B519" i="38"/>
  <c r="B520" i="38"/>
  <c r="B521" i="38"/>
  <c r="B522" i="38"/>
  <c r="B523" i="38"/>
  <c r="B524" i="38"/>
  <c r="B525" i="38"/>
  <c r="B526" i="38"/>
  <c r="B527" i="38"/>
  <c r="B528" i="38"/>
  <c r="B529" i="38"/>
  <c r="B530" i="38"/>
  <c r="B531" i="38"/>
  <c r="B532" i="38"/>
  <c r="B533" i="38"/>
  <c r="B534" i="38"/>
  <c r="B535" i="38"/>
  <c r="B536" i="38"/>
  <c r="B537" i="38"/>
  <c r="B538" i="38"/>
  <c r="B539" i="38"/>
  <c r="B540" i="38"/>
  <c r="B541" i="38"/>
  <c r="B542" i="38"/>
  <c r="B543" i="38"/>
  <c r="B544" i="38"/>
  <c r="B545" i="38"/>
  <c r="B546" i="38"/>
  <c r="B547" i="38"/>
  <c r="B548" i="38"/>
  <c r="B549" i="38"/>
  <c r="B550" i="38"/>
  <c r="B551" i="38"/>
  <c r="B552" i="38"/>
  <c r="B553" i="38"/>
  <c r="B554" i="38"/>
  <c r="B555" i="38"/>
  <c r="B556" i="38"/>
  <c r="B557" i="38"/>
  <c r="B558" i="38"/>
  <c r="B559" i="38"/>
  <c r="B560" i="38"/>
  <c r="B561" i="38"/>
  <c r="B562" i="38"/>
  <c r="B563" i="38"/>
  <c r="B564" i="38"/>
  <c r="B565" i="38"/>
  <c r="B566" i="38"/>
  <c r="B567" i="38"/>
  <c r="B568" i="38"/>
  <c r="B569" i="38"/>
  <c r="B570" i="38"/>
  <c r="B571" i="38"/>
  <c r="B572" i="38"/>
  <c r="B573" i="38"/>
  <c r="B574" i="38"/>
  <c r="B575" i="38"/>
  <c r="B576" i="38"/>
  <c r="B577" i="38"/>
  <c r="B578" i="38"/>
  <c r="B579" i="38"/>
  <c r="B580" i="38"/>
  <c r="B581" i="38"/>
  <c r="B582" i="38"/>
  <c r="B583" i="38"/>
  <c r="B584" i="38"/>
  <c r="B585" i="38"/>
  <c r="B586" i="38"/>
  <c r="B587" i="38"/>
  <c r="B588" i="38"/>
  <c r="B589" i="38"/>
  <c r="B590" i="38"/>
  <c r="B591" i="38"/>
  <c r="B592" i="38"/>
  <c r="B593" i="38"/>
  <c r="B594" i="38"/>
  <c r="B595" i="38"/>
  <c r="B596" i="38"/>
  <c r="B597" i="38"/>
  <c r="B598" i="38"/>
  <c r="B599" i="38"/>
  <c r="B600" i="38"/>
  <c r="B601" i="38"/>
  <c r="B602" i="38"/>
  <c r="B603" i="38"/>
  <c r="B604" i="38"/>
  <c r="B605" i="38"/>
  <c r="B606" i="38"/>
  <c r="B607" i="38"/>
  <c r="B608" i="38"/>
  <c r="B609" i="38"/>
  <c r="B610" i="38"/>
  <c r="B611" i="38"/>
  <c r="B612" i="38"/>
  <c r="B613" i="38"/>
  <c r="B614" i="38"/>
  <c r="B615" i="38"/>
  <c r="B616" i="38"/>
  <c r="B617" i="38"/>
  <c r="B618" i="38"/>
  <c r="B619" i="38"/>
  <c r="B620" i="38"/>
  <c r="B621" i="38"/>
  <c r="B622" i="38"/>
  <c r="B623" i="38"/>
  <c r="B624" i="38"/>
  <c r="B625" i="38"/>
  <c r="B626" i="38"/>
  <c r="B627" i="38"/>
  <c r="B628" i="38"/>
  <c r="B629" i="38"/>
  <c r="B630" i="38"/>
  <c r="B631" i="38"/>
  <c r="B632" i="38"/>
  <c r="B633" i="38"/>
  <c r="B634" i="38"/>
  <c r="B635" i="38"/>
  <c r="B636" i="38"/>
  <c r="B637" i="38"/>
  <c r="B638" i="38"/>
  <c r="B639" i="38"/>
  <c r="B640" i="38"/>
  <c r="B641" i="38"/>
  <c r="B642" i="38"/>
  <c r="B643" i="38"/>
  <c r="B644" i="38"/>
  <c r="B645" i="38"/>
  <c r="B646" i="38"/>
  <c r="B647" i="38"/>
  <c r="B648" i="38"/>
  <c r="B649" i="38"/>
  <c r="B650" i="38"/>
  <c r="B651" i="38"/>
  <c r="B652" i="38"/>
  <c r="B653" i="38"/>
  <c r="B654" i="38"/>
  <c r="B655" i="38"/>
  <c r="B656" i="38"/>
  <c r="B657" i="38"/>
  <c r="B658" i="38"/>
  <c r="B659" i="38"/>
  <c r="B660" i="38"/>
  <c r="B661" i="38"/>
  <c r="B662" i="38"/>
  <c r="B663" i="38"/>
  <c r="B664" i="38"/>
  <c r="B665" i="38"/>
  <c r="B666" i="38"/>
  <c r="B667" i="38"/>
  <c r="B668" i="38"/>
  <c r="B669" i="38"/>
  <c r="B670" i="38"/>
  <c r="B671" i="38"/>
  <c r="B672" i="38"/>
  <c r="B673" i="38"/>
  <c r="B674" i="38"/>
  <c r="B675" i="38"/>
  <c r="B676" i="38"/>
  <c r="B677" i="38"/>
  <c r="B678" i="38"/>
  <c r="B679" i="38"/>
  <c r="B680" i="38"/>
  <c r="B681" i="38"/>
  <c r="B682" i="38"/>
  <c r="B683" i="38"/>
  <c r="B684" i="38"/>
  <c r="B685" i="38"/>
  <c r="B686" i="38"/>
  <c r="B687" i="38"/>
  <c r="B688" i="38"/>
  <c r="B689" i="38"/>
  <c r="B690" i="38"/>
  <c r="B691" i="38"/>
  <c r="B692" i="38"/>
  <c r="B693" i="38"/>
  <c r="B694" i="38"/>
  <c r="B695" i="38"/>
  <c r="B696" i="38"/>
  <c r="B697" i="38"/>
  <c r="B698" i="38"/>
  <c r="B699" i="38"/>
  <c r="B700" i="38"/>
  <c r="B701" i="38"/>
  <c r="B702" i="38"/>
  <c r="B703" i="38"/>
  <c r="B704" i="38"/>
  <c r="B705" i="38"/>
  <c r="B706" i="38"/>
  <c r="B707" i="38"/>
  <c r="B708" i="38"/>
  <c r="B709" i="38"/>
  <c r="B710" i="38"/>
  <c r="B711" i="38"/>
  <c r="B712" i="38"/>
  <c r="B713" i="38"/>
  <c r="B714" i="38"/>
  <c r="B715" i="38"/>
  <c r="B716" i="38"/>
  <c r="B717" i="38"/>
  <c r="B718" i="38"/>
  <c r="B719" i="38"/>
  <c r="B720" i="38"/>
  <c r="B721" i="38"/>
  <c r="B722" i="38"/>
  <c r="B723" i="38"/>
  <c r="B724" i="38"/>
  <c r="B725" i="38"/>
  <c r="B726" i="38"/>
  <c r="B727" i="38"/>
  <c r="B728" i="38"/>
  <c r="B729" i="38"/>
  <c r="B730" i="38"/>
  <c r="B731" i="38"/>
  <c r="B732" i="38"/>
  <c r="B733" i="38"/>
  <c r="B734" i="38"/>
  <c r="B735" i="38"/>
  <c r="B736" i="38"/>
  <c r="B737" i="38"/>
  <c r="B738" i="38"/>
  <c r="B739" i="38"/>
  <c r="B740" i="38"/>
  <c r="B741" i="38"/>
  <c r="B742" i="38"/>
  <c r="B743" i="38"/>
  <c r="B744" i="38"/>
  <c r="B745" i="38"/>
  <c r="B746" i="38"/>
  <c r="B747" i="38"/>
  <c r="B748" i="38"/>
  <c r="B749" i="38"/>
  <c r="B750" i="38"/>
  <c r="B751" i="38"/>
  <c r="B752" i="38"/>
  <c r="B753" i="38"/>
  <c r="B754" i="38"/>
  <c r="B755" i="38"/>
  <c r="B756" i="38"/>
  <c r="B757" i="38"/>
  <c r="B758" i="38"/>
  <c r="B759" i="38"/>
  <c r="B760" i="38"/>
  <c r="B761" i="38"/>
  <c r="B762" i="38"/>
  <c r="B763" i="38"/>
  <c r="B764" i="38"/>
  <c r="B765" i="38"/>
  <c r="B766" i="38"/>
  <c r="B767" i="38"/>
  <c r="B768" i="38"/>
  <c r="B769" i="38"/>
  <c r="B770" i="38"/>
  <c r="B771" i="38"/>
  <c r="B772" i="38"/>
  <c r="B773" i="38"/>
  <c r="B774" i="38"/>
  <c r="B775" i="38"/>
  <c r="B776" i="38"/>
  <c r="B777" i="38"/>
  <c r="B778" i="38"/>
  <c r="B779" i="38"/>
  <c r="B780" i="38"/>
  <c r="B781" i="38"/>
  <c r="B782" i="38"/>
  <c r="B783" i="38"/>
  <c r="B784" i="38"/>
  <c r="B785" i="38"/>
  <c r="B786" i="38"/>
  <c r="B787" i="38"/>
  <c r="B788" i="38"/>
  <c r="B789" i="38"/>
  <c r="B790" i="38"/>
  <c r="B791" i="38"/>
  <c r="B792" i="38"/>
  <c r="B793" i="38"/>
  <c r="B794" i="38"/>
  <c r="B795" i="38"/>
  <c r="B796" i="38"/>
  <c r="B797" i="38"/>
  <c r="B798" i="38"/>
  <c r="B799" i="38"/>
  <c r="B800" i="38"/>
  <c r="B801" i="38"/>
  <c r="B802" i="38"/>
  <c r="B803" i="38"/>
  <c r="B804" i="38"/>
  <c r="B805" i="38"/>
  <c r="B806" i="38"/>
  <c r="B807" i="38"/>
  <c r="B808" i="38"/>
  <c r="B809" i="38"/>
  <c r="B810" i="38"/>
  <c r="B811" i="38"/>
  <c r="B812" i="38"/>
  <c r="B813" i="38"/>
  <c r="B814" i="38"/>
  <c r="B815" i="38"/>
  <c r="B816" i="38"/>
  <c r="B817" i="38"/>
  <c r="B818" i="38"/>
  <c r="B819" i="38"/>
  <c r="B820" i="38"/>
  <c r="B821" i="38"/>
  <c r="B822" i="38"/>
  <c r="B823" i="38"/>
  <c r="B824" i="38"/>
  <c r="B825" i="38"/>
  <c r="B826" i="38"/>
  <c r="B827" i="38"/>
  <c r="B828" i="38"/>
  <c r="B829" i="38"/>
  <c r="B830" i="38"/>
  <c r="B831" i="38"/>
  <c r="B832" i="38"/>
  <c r="B833" i="38"/>
  <c r="B834" i="38"/>
  <c r="B835" i="38"/>
  <c r="B836" i="38"/>
  <c r="B837" i="38"/>
  <c r="B838" i="38"/>
  <c r="B839" i="38"/>
  <c r="B840" i="38"/>
  <c r="B841" i="38"/>
  <c r="B842" i="38"/>
  <c r="B843" i="38"/>
  <c r="B844" i="38"/>
  <c r="B845" i="38"/>
  <c r="B846" i="38"/>
  <c r="B847" i="38"/>
  <c r="B848" i="38"/>
  <c r="B849" i="38"/>
  <c r="B850" i="38"/>
  <c r="B851" i="38"/>
  <c r="B852" i="38"/>
  <c r="B853" i="38"/>
  <c r="B854" i="38"/>
  <c r="B855" i="38"/>
  <c r="B856" i="38"/>
  <c r="B857" i="38"/>
  <c r="B858" i="38"/>
  <c r="B859" i="38"/>
  <c r="B860" i="38"/>
  <c r="B861" i="38"/>
  <c r="B862" i="38"/>
  <c r="B863" i="38"/>
  <c r="B864" i="38"/>
  <c r="B865" i="38"/>
  <c r="B866" i="38"/>
  <c r="B867" i="38"/>
  <c r="B868" i="38"/>
  <c r="B869" i="38"/>
  <c r="B870" i="38"/>
  <c r="B871" i="38"/>
  <c r="B872" i="38"/>
  <c r="B873" i="38"/>
  <c r="B874" i="38"/>
  <c r="B875" i="38"/>
  <c r="B876" i="38"/>
  <c r="B877" i="38"/>
  <c r="B878" i="38"/>
  <c r="B879" i="38"/>
  <c r="B880" i="38"/>
  <c r="B881" i="38"/>
  <c r="B882" i="38"/>
  <c r="B883" i="38"/>
  <c r="B884" i="38"/>
  <c r="B885" i="38"/>
  <c r="B886" i="38"/>
  <c r="B887" i="38"/>
  <c r="B888" i="38"/>
  <c r="B889" i="38"/>
  <c r="B890" i="38"/>
  <c r="B891" i="38"/>
  <c r="B892" i="38"/>
  <c r="B893" i="38"/>
  <c r="B894" i="38"/>
  <c r="B895" i="38"/>
  <c r="B896" i="38"/>
  <c r="B897" i="38"/>
  <c r="B898" i="38"/>
  <c r="B899" i="38"/>
  <c r="B900" i="38"/>
  <c r="B901" i="38"/>
  <c r="B902" i="38"/>
  <c r="B903" i="38"/>
  <c r="B904" i="38"/>
  <c r="B905" i="38"/>
  <c r="B906" i="38"/>
  <c r="B907" i="38"/>
  <c r="B908" i="38"/>
  <c r="B909" i="38"/>
  <c r="B910" i="38"/>
  <c r="B911" i="38"/>
  <c r="B912" i="38"/>
  <c r="B913" i="38"/>
  <c r="B914" i="38"/>
  <c r="B915" i="38"/>
  <c r="B916" i="38"/>
  <c r="B917" i="38"/>
  <c r="B918" i="38"/>
  <c r="B919" i="38"/>
  <c r="B920" i="38"/>
  <c r="B921" i="38"/>
  <c r="B922" i="38"/>
  <c r="B923" i="38"/>
  <c r="B924" i="38"/>
  <c r="B925" i="38"/>
  <c r="B926" i="38"/>
  <c r="B927" i="38"/>
  <c r="B928" i="38"/>
  <c r="B929" i="38"/>
  <c r="B930" i="38"/>
  <c r="B931" i="38"/>
  <c r="B932" i="38"/>
  <c r="B933" i="38"/>
  <c r="B934" i="38"/>
  <c r="B935" i="38"/>
  <c r="B936" i="38"/>
  <c r="B937" i="38"/>
  <c r="B938" i="38"/>
  <c r="B939" i="38"/>
  <c r="B940" i="38"/>
  <c r="B941" i="38"/>
  <c r="B942" i="38"/>
  <c r="B943" i="38"/>
  <c r="B944" i="38"/>
  <c r="B945" i="38"/>
  <c r="B946" i="38"/>
  <c r="B947" i="38"/>
  <c r="B948" i="38"/>
  <c r="B949" i="38"/>
  <c r="B950" i="38"/>
  <c r="B951" i="38"/>
  <c r="B952" i="38"/>
  <c r="B953" i="38"/>
  <c r="B954" i="38"/>
  <c r="B955" i="38"/>
  <c r="B956" i="38"/>
  <c r="B957" i="38"/>
  <c r="B958" i="38"/>
  <c r="B959" i="38"/>
  <c r="B960" i="38"/>
  <c r="B961" i="38"/>
  <c r="B962" i="38"/>
  <c r="B963" i="38"/>
  <c r="B964" i="38"/>
  <c r="B965" i="38"/>
  <c r="B966" i="38"/>
  <c r="B967" i="38"/>
  <c r="B968" i="38"/>
  <c r="B969" i="38"/>
  <c r="B970" i="38"/>
  <c r="B971" i="38"/>
  <c r="B972" i="38"/>
  <c r="B973" i="38"/>
  <c r="B974" i="38"/>
  <c r="B975" i="38"/>
  <c r="B976" i="38"/>
  <c r="B977" i="38"/>
  <c r="B978" i="38"/>
  <c r="B979" i="38"/>
  <c r="B980" i="38"/>
  <c r="B981" i="38"/>
  <c r="B982" i="38"/>
  <c r="B983" i="38"/>
  <c r="B984" i="38"/>
  <c r="B985" i="38"/>
  <c r="B986" i="38"/>
  <c r="B987" i="38"/>
  <c r="B988" i="38"/>
  <c r="B989" i="38"/>
  <c r="B990" i="38"/>
  <c r="B991" i="38"/>
  <c r="B992" i="38"/>
  <c r="B993" i="38"/>
  <c r="B994" i="38"/>
  <c r="B995" i="38"/>
  <c r="B996" i="38"/>
  <c r="B997" i="38"/>
  <c r="B998" i="38"/>
  <c r="B999" i="38"/>
  <c r="B1000" i="38"/>
  <c r="B1001" i="38"/>
  <c r="B1002" i="38"/>
  <c r="B1003" i="38"/>
  <c r="B1004" i="38"/>
  <c r="B1005" i="38"/>
  <c r="B1006" i="38"/>
  <c r="B1007" i="38"/>
  <c r="B1008" i="38"/>
  <c r="B1009" i="38"/>
  <c r="B1010" i="38"/>
  <c r="B1011" i="38"/>
  <c r="B1012" i="38"/>
  <c r="B1013" i="38"/>
  <c r="B1014" i="38"/>
  <c r="B1015" i="38"/>
  <c r="B1016" i="38"/>
  <c r="B1017" i="38"/>
  <c r="B1018" i="38"/>
  <c r="B1019" i="38"/>
  <c r="B1020" i="38"/>
  <c r="B1021" i="38"/>
  <c r="B1022" i="38"/>
  <c r="B1023" i="38"/>
  <c r="B1024" i="38"/>
  <c r="B1025" i="38"/>
  <c r="B1026" i="38"/>
  <c r="B1027" i="38"/>
  <c r="B1028" i="38"/>
  <c r="B1029" i="38"/>
  <c r="B1030" i="38"/>
  <c r="B1031" i="38"/>
  <c r="B1032" i="38"/>
  <c r="B1033" i="38"/>
  <c r="B1034" i="38"/>
  <c r="B1035" i="38"/>
  <c r="B1036" i="38"/>
  <c r="B1037" i="38"/>
  <c r="B1038" i="38"/>
  <c r="B1039" i="38"/>
  <c r="B1040" i="38"/>
  <c r="B1041" i="38"/>
  <c r="B1042" i="38"/>
  <c r="B1043" i="38"/>
  <c r="B1044" i="38"/>
  <c r="B1045" i="38"/>
  <c r="B1046" i="38"/>
  <c r="B1047" i="38"/>
  <c r="B1048" i="38"/>
  <c r="B1049" i="38"/>
  <c r="B1050" i="38"/>
  <c r="B1051" i="38"/>
  <c r="B1052" i="38"/>
  <c r="B1053" i="38"/>
  <c r="B1054" i="38"/>
  <c r="B1055" i="38"/>
  <c r="B1056" i="38"/>
  <c r="B1057" i="38"/>
  <c r="B1058" i="38"/>
  <c r="B1059" i="38"/>
  <c r="B1060" i="38"/>
  <c r="B1061" i="38"/>
  <c r="B1062" i="38"/>
  <c r="B1063" i="38"/>
  <c r="B1064" i="38"/>
  <c r="B1065" i="38"/>
  <c r="B1066" i="38"/>
  <c r="B1067" i="38"/>
  <c r="B1068" i="38"/>
  <c r="B1069" i="38"/>
  <c r="B1070" i="38"/>
  <c r="B1071" i="38"/>
  <c r="B1072" i="38"/>
  <c r="B1073" i="38"/>
  <c r="B1074" i="38"/>
  <c r="B1075" i="38"/>
  <c r="B1076" i="38"/>
  <c r="B1077" i="38"/>
  <c r="B1078" i="38"/>
  <c r="B1079" i="38"/>
  <c r="B1080" i="38"/>
  <c r="B1081" i="38"/>
  <c r="B1082" i="38"/>
  <c r="B1083" i="38"/>
  <c r="B1084" i="38"/>
  <c r="B1085" i="38"/>
  <c r="B1086" i="38"/>
  <c r="B1087" i="38"/>
  <c r="B1088" i="38"/>
  <c r="B1089" i="38"/>
  <c r="B1090" i="38"/>
  <c r="B1091" i="38"/>
  <c r="B1092" i="38"/>
  <c r="B1093" i="38"/>
  <c r="B1094" i="38"/>
  <c r="B1095" i="38"/>
  <c r="B1096" i="38"/>
  <c r="B1097" i="38"/>
  <c r="B1098" i="38"/>
  <c r="B1099" i="38"/>
  <c r="B1100" i="38"/>
  <c r="B1101" i="38"/>
  <c r="B1102" i="38"/>
  <c r="B1103" i="38"/>
  <c r="B1104" i="38"/>
  <c r="B1105" i="38"/>
  <c r="B1106" i="38"/>
  <c r="B1107" i="38"/>
  <c r="B1108" i="38"/>
  <c r="B1109" i="38"/>
  <c r="B1110" i="38"/>
  <c r="B1111" i="38"/>
  <c r="B1112" i="38"/>
  <c r="B1113" i="38"/>
  <c r="B1114" i="38"/>
  <c r="B1115" i="38"/>
  <c r="B1116" i="38"/>
  <c r="B1117" i="38"/>
  <c r="B1118" i="38"/>
  <c r="B1119" i="38"/>
  <c r="B1120" i="38"/>
  <c r="B1121" i="38"/>
  <c r="B1122" i="38"/>
  <c r="B1123" i="38"/>
  <c r="B1124" i="38"/>
  <c r="B1125" i="38"/>
  <c r="B1126" i="38"/>
  <c r="B1127" i="38"/>
  <c r="B1128" i="38"/>
  <c r="B1129" i="38"/>
  <c r="B1130" i="38"/>
  <c r="B1131" i="38"/>
  <c r="B1132" i="38"/>
  <c r="B1133" i="38"/>
  <c r="B1134" i="38"/>
  <c r="B1135" i="38"/>
  <c r="B1136" i="38"/>
  <c r="B1137" i="38"/>
  <c r="B1138" i="38"/>
  <c r="B1139" i="38"/>
  <c r="B1140" i="38"/>
  <c r="B1141" i="38"/>
  <c r="B1142" i="38"/>
  <c r="B1143" i="38"/>
  <c r="B1144" i="38"/>
  <c r="B1145" i="38"/>
  <c r="B1146" i="38"/>
  <c r="B1147" i="38"/>
  <c r="B1148" i="38"/>
  <c r="B1149" i="38"/>
  <c r="B1150" i="38"/>
  <c r="B1151" i="38"/>
  <c r="B1152" i="38"/>
  <c r="B1153" i="38"/>
  <c r="B1154" i="38"/>
  <c r="B1155" i="38"/>
  <c r="B1156" i="38"/>
  <c r="B1157" i="38"/>
  <c r="B1158" i="38"/>
  <c r="B1159" i="38"/>
  <c r="B1160" i="38"/>
  <c r="B1161" i="38"/>
  <c r="B1162" i="38"/>
  <c r="B1163" i="38"/>
  <c r="B1164" i="38"/>
  <c r="B1165" i="38"/>
  <c r="B1166" i="38"/>
  <c r="B1167" i="38"/>
  <c r="B1168" i="38"/>
  <c r="B1169" i="38"/>
  <c r="B1170" i="38"/>
  <c r="B1171" i="38"/>
  <c r="B1172" i="38"/>
  <c r="B1173" i="38"/>
  <c r="B1174" i="38"/>
  <c r="B1175" i="38"/>
  <c r="B1176" i="38"/>
  <c r="B1177" i="38"/>
  <c r="B1178" i="38"/>
  <c r="B1179" i="38"/>
  <c r="B1180" i="38"/>
  <c r="B1181" i="38"/>
  <c r="B1182" i="38"/>
  <c r="B1183" i="38"/>
  <c r="B1184" i="38"/>
  <c r="B1185" i="38"/>
  <c r="B1186" i="38"/>
  <c r="B1187" i="38"/>
  <c r="B1188" i="38"/>
  <c r="B1189" i="38"/>
  <c r="B1190" i="38"/>
  <c r="B1191" i="38"/>
  <c r="B1192" i="38"/>
  <c r="B1193" i="38"/>
  <c r="B1194" i="38"/>
  <c r="B1195" i="38"/>
  <c r="B1196" i="38"/>
  <c r="B1197" i="38"/>
  <c r="B1198" i="38"/>
  <c r="B1199" i="38"/>
  <c r="B1200" i="38"/>
  <c r="B1201" i="38"/>
  <c r="B1202" i="38"/>
  <c r="B1203" i="38"/>
  <c r="B1204" i="38"/>
  <c r="B1205" i="38"/>
  <c r="B1206" i="38"/>
  <c r="B1207" i="38"/>
  <c r="B1208" i="38"/>
  <c r="B1209" i="38"/>
  <c r="B1210" i="38"/>
  <c r="B1211" i="38"/>
  <c r="B1212" i="38"/>
  <c r="B1213" i="38"/>
  <c r="B1214" i="38"/>
  <c r="B1215" i="38"/>
  <c r="B1216" i="38"/>
  <c r="B1217" i="38"/>
  <c r="B1218" i="38"/>
  <c r="B1219" i="38"/>
  <c r="B1220" i="38"/>
  <c r="B1221" i="38"/>
  <c r="B1222" i="38"/>
  <c r="B1223" i="38"/>
  <c r="B1224" i="38"/>
  <c r="B1225" i="38"/>
  <c r="B1226" i="38"/>
  <c r="B1227" i="38"/>
  <c r="B1228" i="38"/>
  <c r="B1229" i="38"/>
  <c r="B1230" i="38"/>
  <c r="B1231" i="38"/>
  <c r="B1232" i="38"/>
  <c r="B1233" i="38"/>
  <c r="B1234" i="38"/>
  <c r="B1235" i="38"/>
  <c r="B1236" i="38"/>
  <c r="B1237" i="38"/>
  <c r="B1238" i="38"/>
  <c r="B1239" i="38"/>
  <c r="B1240" i="38"/>
  <c r="B1241" i="38"/>
  <c r="B1242" i="38"/>
  <c r="B1243" i="38"/>
  <c r="B1244" i="38"/>
  <c r="B1245" i="38"/>
  <c r="B1246" i="38"/>
  <c r="B1247" i="38"/>
  <c r="B1248" i="38"/>
  <c r="B1249" i="38"/>
  <c r="B1250" i="38"/>
  <c r="B1251" i="38"/>
  <c r="B1252" i="38"/>
  <c r="B1253" i="38"/>
  <c r="B1254" i="38"/>
  <c r="B1255" i="38"/>
  <c r="B1256" i="38"/>
  <c r="B1257" i="38"/>
  <c r="B1258" i="38"/>
  <c r="B1259" i="38"/>
  <c r="B1260" i="38"/>
  <c r="B1261" i="38"/>
  <c r="B1262" i="38"/>
  <c r="B1263" i="38"/>
  <c r="B1264" i="38"/>
  <c r="B1265" i="38"/>
  <c r="B1266" i="38"/>
  <c r="B1267" i="38"/>
  <c r="B1268" i="38"/>
  <c r="B1269" i="38"/>
  <c r="B1270" i="38"/>
  <c r="B1271" i="38"/>
  <c r="B1272" i="38"/>
  <c r="B1273" i="38"/>
  <c r="B1274" i="38"/>
  <c r="B1275" i="38"/>
  <c r="B1276" i="38"/>
  <c r="B1277" i="38"/>
  <c r="B1278" i="38"/>
  <c r="B1279" i="38"/>
  <c r="B1280" i="38"/>
  <c r="B1281" i="38"/>
  <c r="B1282" i="38"/>
  <c r="B1283" i="38"/>
  <c r="B1284" i="38"/>
  <c r="B1285" i="38"/>
  <c r="B1286" i="38"/>
  <c r="B1287" i="38"/>
  <c r="B1288" i="38"/>
  <c r="B1289" i="38"/>
  <c r="B1290" i="38"/>
  <c r="B1291" i="38"/>
  <c r="B1292" i="38"/>
  <c r="B1293" i="38"/>
  <c r="B1294" i="38"/>
  <c r="B1295" i="38"/>
  <c r="B1296" i="38"/>
  <c r="B1297" i="38"/>
  <c r="B1298" i="38"/>
  <c r="B1299" i="38"/>
  <c r="B1300" i="38"/>
  <c r="B1301" i="38"/>
  <c r="B1302" i="38"/>
  <c r="B1303" i="38"/>
  <c r="B1304" i="38"/>
  <c r="B1305" i="38"/>
  <c r="B1306" i="38"/>
  <c r="B1307" i="38"/>
  <c r="B1308" i="38"/>
  <c r="B1309" i="38"/>
  <c r="B1310" i="38"/>
  <c r="B1311" i="38"/>
  <c r="B1312" i="38"/>
  <c r="B1313" i="38"/>
  <c r="B1314" i="38"/>
  <c r="B1315" i="38"/>
  <c r="B1316" i="38"/>
  <c r="B1317" i="38"/>
  <c r="B1318" i="38"/>
  <c r="B1319" i="38"/>
  <c r="B1320" i="38"/>
  <c r="B1321" i="38"/>
  <c r="B1322" i="38"/>
  <c r="B1323" i="38"/>
  <c r="B1324" i="38"/>
  <c r="B1325" i="38"/>
  <c r="B1326" i="38"/>
  <c r="B1327" i="38"/>
  <c r="B1328" i="38"/>
  <c r="B1329" i="38"/>
  <c r="B1330" i="38"/>
  <c r="B1331" i="38"/>
  <c r="B1332" i="38"/>
  <c r="B1333" i="38"/>
  <c r="B1334" i="38"/>
  <c r="B1335" i="38"/>
  <c r="B1336" i="38"/>
  <c r="B1337" i="38"/>
  <c r="B1338" i="38"/>
  <c r="B1339" i="38"/>
  <c r="B1340" i="38"/>
  <c r="B1341" i="38"/>
  <c r="B1342" i="38"/>
  <c r="B1343" i="38"/>
  <c r="B1344" i="38"/>
  <c r="B1345" i="38"/>
  <c r="B1346" i="38"/>
  <c r="B1347" i="38"/>
  <c r="B1348" i="38"/>
  <c r="B1349" i="38"/>
  <c r="B1350" i="38"/>
  <c r="B1351" i="38"/>
  <c r="B1352" i="38"/>
  <c r="B1353" i="38"/>
  <c r="B1354" i="38"/>
  <c r="B1355" i="38"/>
  <c r="B1356" i="38"/>
  <c r="B1357" i="38"/>
  <c r="B1358" i="38"/>
  <c r="B1359" i="38"/>
  <c r="B1360" i="38"/>
  <c r="B1361" i="38"/>
  <c r="B1362" i="38"/>
  <c r="B1363" i="38"/>
  <c r="B1364" i="38"/>
  <c r="B1365" i="38"/>
  <c r="B1366" i="38"/>
  <c r="B1367" i="38"/>
  <c r="B1368" i="38"/>
  <c r="B1369" i="38"/>
  <c r="B1370" i="38"/>
  <c r="B1371" i="38"/>
  <c r="B1372" i="38"/>
  <c r="B1373" i="38"/>
  <c r="B1374" i="38"/>
  <c r="B1375" i="38"/>
  <c r="B1376" i="38"/>
  <c r="B1377" i="38"/>
  <c r="B1378" i="38"/>
  <c r="B1379" i="38"/>
  <c r="B1380" i="38"/>
  <c r="B1381" i="38"/>
  <c r="B1382" i="38"/>
  <c r="B1383" i="38"/>
  <c r="B1384" i="38"/>
  <c r="B1385" i="38"/>
  <c r="B1386" i="38"/>
  <c r="B1387" i="38"/>
  <c r="B1388" i="38"/>
  <c r="B1389" i="38"/>
  <c r="B1390" i="38"/>
  <c r="B1391" i="38"/>
  <c r="B1392" i="38"/>
  <c r="B1393" i="38"/>
  <c r="B1394" i="38"/>
  <c r="B1395" i="38"/>
  <c r="B1396" i="38"/>
  <c r="B1397" i="38"/>
  <c r="B1398" i="38"/>
  <c r="B1399" i="38"/>
  <c r="B1400" i="38"/>
  <c r="B1401" i="38"/>
  <c r="B1402" i="38"/>
  <c r="B1403" i="38"/>
  <c r="B1404" i="38"/>
  <c r="B1405" i="38"/>
  <c r="B1406" i="38"/>
  <c r="B1407" i="38"/>
  <c r="B1408" i="38"/>
  <c r="B1409" i="38"/>
  <c r="B1410" i="38"/>
  <c r="B1411" i="38"/>
  <c r="B1412" i="38"/>
  <c r="B1413" i="38"/>
  <c r="B1414" i="38"/>
  <c r="B1415" i="38"/>
  <c r="B1416" i="38"/>
  <c r="B1417" i="38"/>
  <c r="B1418" i="38"/>
  <c r="B1419" i="38"/>
  <c r="B1420" i="38"/>
  <c r="B1421" i="38"/>
  <c r="B1422" i="38"/>
  <c r="B1423" i="38"/>
  <c r="B1424" i="38"/>
  <c r="B1425" i="38"/>
  <c r="B1426" i="38"/>
  <c r="B1427" i="38"/>
  <c r="B1428" i="38"/>
  <c r="B1429" i="38"/>
  <c r="B1430" i="38"/>
  <c r="B1431" i="38"/>
  <c r="B1432" i="38"/>
  <c r="B1433" i="38"/>
  <c r="B1434" i="38"/>
  <c r="B1435" i="38"/>
  <c r="B1436" i="38"/>
  <c r="B1437" i="38"/>
  <c r="B1438" i="38"/>
  <c r="B1439" i="38"/>
  <c r="B1440" i="38"/>
  <c r="B1441" i="38"/>
  <c r="B1442" i="38"/>
  <c r="B1443" i="38"/>
  <c r="B1444" i="38"/>
  <c r="B1445" i="38"/>
  <c r="B1446" i="38"/>
  <c r="B1447" i="38"/>
  <c r="B1448" i="38"/>
  <c r="B1449" i="38"/>
  <c r="B1450" i="38"/>
  <c r="B1451" i="38"/>
  <c r="B1452" i="38"/>
  <c r="B1453" i="38"/>
  <c r="B1454" i="38"/>
  <c r="B1455" i="38"/>
  <c r="B1456" i="38"/>
  <c r="B1457" i="38"/>
  <c r="B1458" i="38"/>
  <c r="B1459" i="38"/>
  <c r="B1460" i="38"/>
  <c r="B1461" i="38"/>
  <c r="B1462" i="38"/>
  <c r="B1463" i="38"/>
  <c r="B1464" i="38"/>
  <c r="B1465" i="38"/>
  <c r="B1466" i="38"/>
  <c r="B1467" i="38"/>
  <c r="B1468" i="38"/>
  <c r="B1469" i="38"/>
  <c r="B1470" i="38"/>
  <c r="B1471" i="38"/>
  <c r="B1472" i="38"/>
  <c r="B1473" i="38"/>
  <c r="B1474" i="38"/>
  <c r="B1475" i="38"/>
  <c r="B1476" i="38"/>
  <c r="B1477" i="38"/>
  <c r="B1478" i="38"/>
  <c r="B1479" i="38"/>
  <c r="B1480" i="38"/>
  <c r="B1481" i="38"/>
  <c r="B1482" i="38"/>
  <c r="B1483" i="38"/>
  <c r="B1484" i="38"/>
  <c r="B1485" i="38"/>
  <c r="B1486" i="38"/>
  <c r="B1487" i="38"/>
  <c r="B1488" i="38"/>
  <c r="B1489" i="38"/>
  <c r="B1490" i="38"/>
  <c r="B1491" i="38"/>
  <c r="B1492" i="38"/>
  <c r="B1493" i="38"/>
  <c r="B1494" i="38"/>
  <c r="B1495" i="38"/>
  <c r="B1496" i="38"/>
  <c r="B1497" i="38"/>
  <c r="B1498" i="38"/>
  <c r="B1499" i="38"/>
  <c r="B1500" i="38"/>
  <c r="B1501" i="38"/>
  <c r="B1502" i="38"/>
  <c r="B1503" i="38"/>
  <c r="B1504" i="38"/>
  <c r="B1505" i="38"/>
  <c r="B1506" i="38"/>
  <c r="B1507" i="38"/>
  <c r="B1508" i="38"/>
  <c r="B1509" i="38"/>
  <c r="B1510" i="38"/>
  <c r="B1511" i="38"/>
  <c r="B1512" i="38"/>
  <c r="B1513" i="38"/>
  <c r="B1514" i="38"/>
  <c r="B1515" i="38"/>
  <c r="B1516" i="38"/>
  <c r="B1517" i="38"/>
  <c r="B1518" i="38"/>
  <c r="B1519" i="38"/>
  <c r="B1520" i="38"/>
  <c r="B1521" i="38"/>
  <c r="B1522" i="38"/>
  <c r="B1523" i="38"/>
  <c r="B1524" i="38"/>
  <c r="B1525" i="38"/>
  <c r="B1526" i="38"/>
  <c r="B1527" i="38"/>
  <c r="B1528" i="38"/>
  <c r="B1529" i="38"/>
  <c r="B1530" i="38"/>
  <c r="B1531" i="38"/>
  <c r="B1532" i="38"/>
  <c r="B1533" i="38"/>
  <c r="B1534" i="38"/>
  <c r="B1535" i="38"/>
  <c r="B1536" i="38"/>
  <c r="B1537" i="38"/>
  <c r="B1538" i="38"/>
  <c r="B1539" i="38"/>
  <c r="B1540" i="38"/>
  <c r="B1541" i="38"/>
  <c r="B1542" i="38"/>
  <c r="B1543" i="38"/>
  <c r="B1544" i="38"/>
  <c r="B1545" i="38"/>
  <c r="B1546" i="38"/>
  <c r="B1547" i="38"/>
  <c r="B1548" i="38"/>
  <c r="B1549" i="38"/>
  <c r="B1550" i="38"/>
  <c r="B1551" i="38"/>
  <c r="B1552" i="38"/>
  <c r="B1553" i="38"/>
  <c r="B1554" i="38"/>
  <c r="B1555" i="38"/>
  <c r="B1556" i="38"/>
  <c r="B1557" i="38"/>
  <c r="B1558" i="38"/>
  <c r="B1559" i="38"/>
  <c r="B1560" i="38"/>
  <c r="B1561" i="38"/>
  <c r="B1562" i="38"/>
  <c r="B1563" i="38"/>
  <c r="B1564" i="38"/>
  <c r="B1565" i="38"/>
  <c r="B1566" i="38"/>
  <c r="B1567" i="38"/>
  <c r="B1568" i="38"/>
  <c r="B1569" i="38"/>
  <c r="B1570" i="38"/>
  <c r="B1571" i="38"/>
  <c r="B1572" i="38"/>
  <c r="B1573" i="38"/>
  <c r="B1574" i="38"/>
  <c r="B1575" i="38"/>
  <c r="B1576" i="38"/>
  <c r="B1577" i="38"/>
  <c r="B1578" i="38"/>
  <c r="B1579" i="38"/>
  <c r="B1580" i="38"/>
  <c r="B1581" i="38"/>
  <c r="B1582" i="38"/>
  <c r="B1583" i="38"/>
  <c r="B1584" i="38"/>
  <c r="B1585" i="38"/>
  <c r="B1586" i="38"/>
  <c r="B1587" i="38"/>
  <c r="B1588" i="38"/>
  <c r="B1589" i="38"/>
  <c r="B1590" i="38"/>
  <c r="B1591" i="38"/>
  <c r="B1592" i="38"/>
  <c r="B1593" i="38"/>
  <c r="B1594" i="38"/>
  <c r="B1595" i="38"/>
  <c r="B1596" i="38"/>
  <c r="B1597" i="38"/>
  <c r="B1598" i="38"/>
  <c r="B1599" i="38"/>
  <c r="B1600" i="38"/>
  <c r="B1601" i="38"/>
  <c r="B1602" i="38"/>
  <c r="B1603" i="38"/>
  <c r="B1604" i="38"/>
  <c r="B1605" i="38"/>
  <c r="B1606" i="38"/>
  <c r="B1607" i="38"/>
  <c r="B1608" i="38"/>
  <c r="B1609" i="38"/>
  <c r="B1610" i="38"/>
  <c r="B1611" i="38"/>
  <c r="B1612" i="38"/>
  <c r="B1613" i="38"/>
  <c r="B1614" i="38"/>
  <c r="B1615" i="38"/>
  <c r="B1616" i="38"/>
  <c r="B1617" i="38"/>
  <c r="B1618" i="38"/>
  <c r="B1619" i="38"/>
  <c r="B1620" i="38"/>
  <c r="B1621" i="38"/>
  <c r="B1622" i="38"/>
  <c r="B1623" i="38"/>
  <c r="B1624" i="38"/>
  <c r="B1625" i="38"/>
  <c r="B1626" i="38"/>
  <c r="B1627" i="38"/>
  <c r="B1628" i="38"/>
  <c r="B1629" i="38"/>
  <c r="B1630" i="38"/>
  <c r="B1631" i="38"/>
  <c r="B1632" i="38"/>
  <c r="B1633" i="38"/>
  <c r="B1634" i="38"/>
  <c r="B1635" i="38"/>
  <c r="B1636" i="38"/>
  <c r="B1637" i="38"/>
  <c r="B1638" i="38"/>
  <c r="B1639" i="38"/>
  <c r="B1640" i="38"/>
  <c r="B1641" i="38"/>
  <c r="B1642" i="38"/>
  <c r="B1643" i="38"/>
  <c r="B1644" i="38"/>
  <c r="B1645" i="38"/>
  <c r="B1646" i="38"/>
  <c r="B1647" i="38"/>
  <c r="B1648" i="38"/>
  <c r="B1649" i="38"/>
  <c r="B1650" i="38"/>
  <c r="B1651" i="38"/>
  <c r="B1652" i="38"/>
  <c r="B1653" i="38"/>
  <c r="B1654" i="38"/>
  <c r="B1655" i="38"/>
  <c r="B1656" i="38"/>
  <c r="B1657" i="38"/>
  <c r="B1658" i="38"/>
  <c r="B1659" i="38"/>
  <c r="B1660" i="38"/>
  <c r="B1661" i="38"/>
  <c r="B1662" i="38"/>
  <c r="B1663" i="38"/>
  <c r="B1664" i="38"/>
  <c r="B1665" i="38"/>
  <c r="B1666" i="38"/>
  <c r="B1667" i="38"/>
  <c r="B1668" i="38"/>
  <c r="B1669" i="38"/>
  <c r="B1670" i="38"/>
  <c r="B1671" i="38"/>
  <c r="B1672" i="38"/>
  <c r="B1673" i="38"/>
  <c r="B1674" i="38"/>
  <c r="B1675" i="38"/>
  <c r="B1676" i="38"/>
  <c r="B1677" i="38"/>
  <c r="B1678" i="38"/>
  <c r="B1679" i="38"/>
  <c r="B1680" i="38"/>
  <c r="B1681" i="38"/>
  <c r="B1682" i="38"/>
  <c r="B1683" i="38"/>
  <c r="B1684" i="38"/>
  <c r="B1685" i="38"/>
  <c r="B1686" i="38"/>
  <c r="B1687" i="38"/>
  <c r="B1688" i="38"/>
  <c r="B1689" i="38"/>
  <c r="B1690" i="38"/>
  <c r="B1691" i="38"/>
  <c r="B1692" i="38"/>
  <c r="B1693" i="38"/>
  <c r="B1694" i="38"/>
  <c r="B1695" i="38"/>
  <c r="B1696" i="38"/>
  <c r="B1697" i="38"/>
  <c r="B1698" i="38"/>
  <c r="B1699" i="38"/>
  <c r="B1700" i="38"/>
  <c r="B1701" i="38"/>
  <c r="B1702" i="38"/>
  <c r="B1703" i="38"/>
  <c r="B1704" i="38"/>
  <c r="B1705" i="38"/>
  <c r="B1706" i="38"/>
  <c r="B1707" i="38"/>
  <c r="B1708" i="38"/>
  <c r="B1709" i="38"/>
  <c r="B1710" i="38"/>
  <c r="B1711" i="38"/>
  <c r="B1712" i="38"/>
  <c r="B1713" i="38"/>
  <c r="B1714" i="38"/>
  <c r="B1715" i="38"/>
  <c r="B1716" i="38"/>
  <c r="B1717" i="38"/>
  <c r="B1718" i="38"/>
  <c r="B1719" i="38"/>
  <c r="B1720" i="38"/>
  <c r="B1721" i="38"/>
  <c r="B1722" i="38"/>
  <c r="B1723" i="38"/>
  <c r="B1724" i="38"/>
  <c r="B1725" i="38"/>
  <c r="B1726" i="38"/>
  <c r="B1727" i="38"/>
  <c r="B1728" i="38"/>
  <c r="B1729" i="38"/>
  <c r="B1730" i="38"/>
  <c r="B1731" i="38"/>
  <c r="B1732" i="38"/>
  <c r="B1733" i="38"/>
  <c r="B1734" i="38"/>
  <c r="B1735" i="38"/>
  <c r="B1736" i="38"/>
  <c r="B1737" i="38"/>
  <c r="B1738" i="38"/>
  <c r="B1739" i="38"/>
  <c r="B1740" i="38"/>
  <c r="B1741" i="38"/>
  <c r="B1742" i="38"/>
  <c r="B1743" i="38"/>
  <c r="B1744" i="38"/>
  <c r="B1745" i="38"/>
  <c r="B1746" i="38"/>
  <c r="B1747" i="38"/>
  <c r="B1748" i="38"/>
  <c r="B1749" i="38"/>
  <c r="B1750" i="38"/>
  <c r="B1751" i="38"/>
  <c r="B1752" i="38"/>
  <c r="B1753" i="38"/>
  <c r="B1754" i="38"/>
  <c r="B1755" i="38"/>
  <c r="B1756" i="38"/>
  <c r="B1757" i="38"/>
  <c r="B1758" i="38"/>
  <c r="B1759" i="38"/>
  <c r="B1760" i="38"/>
  <c r="B1761" i="38"/>
  <c r="B1762" i="38"/>
  <c r="B1763" i="38"/>
  <c r="B1764" i="38"/>
  <c r="B1765" i="38"/>
  <c r="B1766" i="38"/>
  <c r="B1767" i="38"/>
  <c r="B1768" i="38"/>
  <c r="B1769" i="38"/>
  <c r="B1770" i="38"/>
  <c r="B1771" i="38"/>
  <c r="B1772" i="38"/>
  <c r="B1773" i="38"/>
  <c r="B1774" i="38"/>
  <c r="B1775" i="38"/>
  <c r="B1776" i="38"/>
  <c r="B1777" i="38"/>
  <c r="B1778" i="38"/>
  <c r="B1779" i="38"/>
  <c r="B1780" i="38"/>
  <c r="B1781" i="38"/>
  <c r="B1782" i="38"/>
  <c r="B1783" i="38"/>
  <c r="B1784" i="38"/>
  <c r="B1785" i="38"/>
  <c r="B1786" i="38"/>
  <c r="B1787" i="38"/>
  <c r="B1788" i="38"/>
  <c r="B1789" i="38"/>
  <c r="B1790" i="38"/>
  <c r="B1791" i="38"/>
  <c r="B1792" i="38"/>
  <c r="B1793" i="38"/>
  <c r="B1794" i="38"/>
  <c r="B1795" i="38"/>
  <c r="B1796" i="38"/>
  <c r="B1797" i="38"/>
  <c r="B1798" i="38"/>
  <c r="B1799" i="38"/>
  <c r="B1800" i="38"/>
  <c r="B1801" i="38"/>
  <c r="B1802" i="38"/>
  <c r="B1803" i="38"/>
  <c r="B1804" i="38"/>
  <c r="B1805" i="38"/>
  <c r="B1806" i="38"/>
  <c r="B1807" i="38"/>
  <c r="B1808" i="38"/>
  <c r="B1809" i="38"/>
  <c r="B1810" i="38"/>
  <c r="B1811" i="38"/>
  <c r="B1812" i="38"/>
  <c r="B1813" i="38"/>
  <c r="B1814" i="38"/>
  <c r="B1815" i="38"/>
  <c r="B1816" i="38"/>
  <c r="B1817" i="38"/>
  <c r="B1818" i="38"/>
  <c r="B1819" i="38"/>
  <c r="B1820" i="38"/>
  <c r="B1821" i="38"/>
  <c r="B1822" i="38"/>
  <c r="B1823" i="38"/>
  <c r="B1824" i="38"/>
  <c r="B1825" i="38"/>
  <c r="B1826" i="38"/>
  <c r="B1827" i="38"/>
  <c r="B1828" i="38"/>
  <c r="B1829" i="38"/>
  <c r="B1830" i="38"/>
  <c r="B1831" i="38"/>
  <c r="B1832" i="38"/>
  <c r="B1833" i="38"/>
  <c r="B1834" i="38"/>
  <c r="B1835" i="38"/>
  <c r="B1836" i="38"/>
  <c r="B1837" i="38"/>
  <c r="B1838" i="38"/>
  <c r="B1839" i="38"/>
  <c r="B1840" i="38"/>
  <c r="B1841" i="38"/>
  <c r="B1842" i="38"/>
  <c r="B1843" i="38"/>
  <c r="B1844" i="38"/>
  <c r="B1845" i="38"/>
  <c r="B1846" i="38"/>
  <c r="B1847" i="38"/>
  <c r="B1848" i="38"/>
  <c r="B1849" i="38"/>
  <c r="B1850" i="38"/>
  <c r="B1851" i="38"/>
  <c r="B1852" i="38"/>
  <c r="B1853" i="38"/>
  <c r="B1854" i="38"/>
  <c r="B1855" i="38"/>
  <c r="B1856" i="38"/>
  <c r="B1857" i="38"/>
  <c r="B1858" i="38"/>
  <c r="B1859" i="38"/>
  <c r="B1860" i="38"/>
  <c r="B1861" i="38"/>
  <c r="B1862" i="38"/>
  <c r="B1863" i="38"/>
  <c r="B1864" i="38"/>
  <c r="B1865" i="38"/>
  <c r="B1866" i="38"/>
  <c r="B1867" i="38"/>
  <c r="B1868" i="38"/>
  <c r="B1869" i="38"/>
  <c r="B1870" i="38"/>
  <c r="B1871" i="38"/>
  <c r="B1872" i="38"/>
  <c r="B1873" i="38"/>
  <c r="B1874" i="38"/>
  <c r="B1875" i="38"/>
  <c r="B1876" i="38"/>
  <c r="B1877" i="38"/>
  <c r="B1878" i="38"/>
  <c r="B1879" i="38"/>
  <c r="B1880" i="38"/>
  <c r="B1881" i="38"/>
  <c r="B1882" i="38"/>
  <c r="B1883" i="38"/>
  <c r="B1884" i="38"/>
  <c r="B1885" i="38"/>
  <c r="B1886" i="38"/>
  <c r="B1887" i="38"/>
  <c r="B1888" i="38"/>
  <c r="B1889" i="38"/>
  <c r="B1890" i="38"/>
  <c r="B1891" i="38"/>
  <c r="B1892" i="38"/>
  <c r="B1893" i="38"/>
  <c r="B1894" i="38"/>
  <c r="B1895" i="38"/>
  <c r="B1896" i="38"/>
  <c r="B1897" i="38"/>
  <c r="B1898" i="38"/>
  <c r="B1899" i="38"/>
  <c r="B1900" i="38"/>
  <c r="B1901" i="38"/>
  <c r="B1902" i="38"/>
  <c r="B1903" i="38"/>
  <c r="B1904" i="38"/>
  <c r="B1905" i="38"/>
  <c r="B1906" i="38"/>
  <c r="B1907" i="38"/>
  <c r="B1908" i="38"/>
  <c r="B1909" i="38"/>
  <c r="B1910" i="38"/>
  <c r="B1911" i="38"/>
  <c r="B1912" i="38"/>
  <c r="B1913" i="38"/>
  <c r="B1914" i="38"/>
  <c r="B1915" i="38"/>
  <c r="B1916" i="38"/>
  <c r="B1917" i="38"/>
  <c r="B1918" i="38"/>
  <c r="B1919" i="38"/>
  <c r="B1920" i="38"/>
  <c r="B1921" i="38"/>
  <c r="B1922" i="38"/>
  <c r="B1923" i="38"/>
  <c r="B1924" i="38"/>
  <c r="B1925" i="38"/>
  <c r="B1926" i="38"/>
  <c r="B1927" i="38"/>
  <c r="B1928" i="38"/>
  <c r="B1929" i="38"/>
  <c r="B1930" i="38"/>
  <c r="B1931" i="38"/>
  <c r="B1932" i="38"/>
  <c r="B1933" i="38"/>
  <c r="B1934" i="38"/>
  <c r="B1935" i="38"/>
  <c r="B1936" i="38"/>
  <c r="B1937" i="38"/>
  <c r="B1938" i="38"/>
  <c r="B1939" i="38"/>
  <c r="B1940" i="38"/>
  <c r="B1941" i="38"/>
  <c r="B1942" i="38"/>
  <c r="B1943" i="38"/>
  <c r="B1944" i="38"/>
  <c r="B1945" i="38"/>
  <c r="B1946" i="38"/>
  <c r="B1947" i="38"/>
  <c r="B1948" i="38"/>
  <c r="B1949" i="38"/>
  <c r="B1950" i="38"/>
  <c r="B1951" i="38"/>
  <c r="B1952" i="38"/>
  <c r="B1953" i="38"/>
  <c r="B1954" i="38"/>
  <c r="B1955" i="38"/>
  <c r="B1956" i="38"/>
  <c r="B1957" i="38"/>
  <c r="B1958" i="38"/>
  <c r="B1959" i="38"/>
  <c r="B1960" i="38"/>
  <c r="B1961" i="38"/>
  <c r="B1962" i="38"/>
  <c r="B1963" i="38"/>
  <c r="B1964" i="38"/>
  <c r="B1965" i="38"/>
  <c r="B1966" i="38"/>
  <c r="B1967" i="38"/>
  <c r="B1968" i="38"/>
  <c r="B1969" i="38"/>
  <c r="B1970" i="38"/>
  <c r="B1971" i="38"/>
  <c r="B1972" i="38"/>
  <c r="B1973" i="38"/>
  <c r="B1974" i="38"/>
  <c r="B1975" i="38"/>
  <c r="B1976" i="38"/>
  <c r="B1977" i="38"/>
  <c r="B1978" i="38"/>
  <c r="B1979" i="38"/>
  <c r="B1980" i="38"/>
  <c r="B1981" i="38"/>
  <c r="B1982" i="38"/>
  <c r="B1983" i="38"/>
  <c r="B1984" i="38"/>
  <c r="B1985" i="38"/>
  <c r="B1986" i="38"/>
  <c r="B1987" i="38"/>
  <c r="B1988" i="38"/>
  <c r="B1989" i="38"/>
  <c r="B1990" i="38"/>
  <c r="B1991" i="38"/>
  <c r="B1992" i="38"/>
  <c r="B1993" i="38"/>
  <c r="B1994" i="38"/>
  <c r="B1995" i="38"/>
  <c r="B1996" i="38"/>
  <c r="B1997" i="38"/>
  <c r="B1998" i="38"/>
  <c r="B1999" i="38"/>
  <c r="B2000" i="38"/>
  <c r="B2001" i="38"/>
  <c r="B2002" i="38"/>
  <c r="B2003" i="38"/>
  <c r="B2004" i="38"/>
  <c r="B2005" i="38"/>
  <c r="B2006" i="38"/>
  <c r="B2007" i="38"/>
  <c r="B2008" i="38"/>
  <c r="B2009" i="38"/>
  <c r="B2010" i="38"/>
  <c r="B2011" i="38"/>
  <c r="B2012" i="38"/>
  <c r="B2013" i="38"/>
  <c r="B2014" i="38"/>
  <c r="B2015" i="38"/>
  <c r="B2016" i="38"/>
  <c r="B2017" i="38"/>
  <c r="B2018" i="38"/>
  <c r="B2019" i="38"/>
  <c r="B2020" i="38"/>
  <c r="B2021" i="38"/>
  <c r="B2022" i="38"/>
  <c r="B2023" i="38"/>
  <c r="B2024" i="38"/>
  <c r="B2025" i="38"/>
  <c r="B2026" i="38"/>
  <c r="B2027" i="38"/>
  <c r="B2028" i="38"/>
  <c r="B2029" i="38"/>
  <c r="B2030" i="38"/>
  <c r="B2031" i="38"/>
  <c r="B2032" i="38"/>
  <c r="B2033" i="38"/>
  <c r="B2034" i="38"/>
  <c r="B2035" i="38"/>
  <c r="B2036" i="38"/>
  <c r="B2037" i="38"/>
  <c r="B2038" i="38"/>
  <c r="B2039" i="38"/>
  <c r="B2040" i="38"/>
  <c r="B2041" i="38"/>
  <c r="B2042" i="38"/>
  <c r="B2043" i="38"/>
  <c r="B2044" i="38"/>
  <c r="B2045" i="38"/>
  <c r="B2046" i="38"/>
  <c r="B2047" i="38"/>
  <c r="B2048" i="38"/>
  <c r="B2049" i="38"/>
  <c r="B2050" i="38"/>
  <c r="B2051" i="38"/>
  <c r="B2052" i="38"/>
  <c r="B2053" i="38"/>
  <c r="B2054" i="38"/>
  <c r="B2055" i="38"/>
  <c r="B2056" i="38"/>
  <c r="B2057" i="38"/>
  <c r="B2058" i="38"/>
  <c r="B2059" i="38"/>
  <c r="B2060" i="38"/>
  <c r="B2061" i="38"/>
  <c r="B2062" i="38"/>
  <c r="B2063" i="38"/>
  <c r="B2064" i="38"/>
  <c r="B2065" i="38"/>
  <c r="B2066" i="38"/>
  <c r="B2067" i="38"/>
  <c r="B2068" i="38"/>
  <c r="B2069" i="38"/>
  <c r="B2070" i="38"/>
  <c r="B2071" i="38"/>
  <c r="B2072" i="38"/>
  <c r="B2073" i="38"/>
  <c r="B2074" i="38"/>
  <c r="B2075" i="38"/>
  <c r="B2076" i="38"/>
  <c r="B2077" i="38"/>
  <c r="B2078" i="38"/>
  <c r="B2079" i="38"/>
  <c r="B2080" i="38"/>
  <c r="B2081" i="38"/>
  <c r="B2082" i="38"/>
  <c r="B2083" i="38"/>
  <c r="B2084" i="38"/>
  <c r="B2085" i="38"/>
  <c r="B2086" i="38"/>
  <c r="B2087" i="38"/>
  <c r="B2088" i="38"/>
  <c r="B2089" i="38"/>
  <c r="B2090" i="38"/>
  <c r="B2091" i="38"/>
  <c r="B2092" i="38"/>
  <c r="B2093" i="38"/>
  <c r="B2094" i="38"/>
  <c r="B2095" i="38"/>
  <c r="B2096" i="38"/>
  <c r="B2097" i="38"/>
  <c r="B2098" i="38"/>
  <c r="B2099" i="38"/>
  <c r="B2100" i="38"/>
  <c r="B2101" i="38"/>
  <c r="B2102" i="38"/>
  <c r="B2103" i="38"/>
  <c r="B2104" i="38"/>
  <c r="B2105" i="38"/>
  <c r="B2106" i="38"/>
  <c r="B2107" i="38"/>
  <c r="B2108" i="38"/>
  <c r="B2109" i="38"/>
  <c r="B2110" i="38"/>
  <c r="B2111" i="38"/>
  <c r="B2112" i="38"/>
  <c r="B2113" i="38"/>
  <c r="B2114" i="38"/>
  <c r="B2115" i="38"/>
  <c r="B2116" i="38"/>
  <c r="B2117" i="38"/>
  <c r="B2118" i="38"/>
  <c r="B2119" i="38"/>
  <c r="B2120" i="38"/>
  <c r="B2121" i="38"/>
  <c r="B2122" i="38"/>
  <c r="B2123" i="38"/>
  <c r="B2124" i="38"/>
  <c r="B2125" i="38"/>
  <c r="B2126" i="38"/>
  <c r="B2127" i="38"/>
  <c r="B2128" i="38"/>
  <c r="B2129" i="38"/>
  <c r="B2130" i="38"/>
  <c r="B2131" i="38"/>
  <c r="B2132" i="38"/>
  <c r="B2133" i="38"/>
  <c r="B2134" i="38"/>
  <c r="B2135" i="38"/>
  <c r="B2136" i="38"/>
  <c r="B2137" i="38"/>
  <c r="B2138" i="38"/>
  <c r="B2139" i="38"/>
  <c r="B2140" i="38"/>
  <c r="B2141" i="38"/>
  <c r="B2142" i="38"/>
  <c r="B2143" i="38"/>
  <c r="B2144" i="38"/>
  <c r="B2145" i="38"/>
  <c r="B2146" i="38"/>
  <c r="B2147" i="38"/>
  <c r="B2148" i="38"/>
  <c r="B2149" i="38"/>
  <c r="B2150" i="38"/>
  <c r="B2151" i="38"/>
  <c r="B2152" i="38"/>
  <c r="B2153" i="38"/>
  <c r="B2154" i="38"/>
  <c r="B2155" i="38"/>
  <c r="B2156" i="38"/>
  <c r="B2157" i="38"/>
  <c r="B2158" i="38"/>
  <c r="B2159" i="38"/>
  <c r="B2160" i="38"/>
  <c r="B2161" i="38"/>
  <c r="B2162" i="38"/>
  <c r="B2163" i="38"/>
  <c r="B2164" i="38"/>
  <c r="B2165" i="38"/>
  <c r="B2166" i="38"/>
  <c r="B2167" i="38"/>
  <c r="B2168" i="38"/>
  <c r="B2169" i="38"/>
  <c r="B2170" i="38"/>
  <c r="B2171" i="38"/>
  <c r="B2172" i="38"/>
  <c r="B2173" i="38"/>
  <c r="B2174" i="38"/>
  <c r="B2175" i="38"/>
  <c r="B2176" i="38"/>
  <c r="B2177" i="38"/>
  <c r="B2178" i="38"/>
  <c r="B2179" i="38"/>
  <c r="B2180" i="38"/>
  <c r="B2181" i="38"/>
  <c r="B2182" i="38"/>
  <c r="B2183" i="38"/>
  <c r="B2184" i="38"/>
  <c r="B2185" i="38"/>
  <c r="B2186" i="38"/>
  <c r="B2187" i="38"/>
  <c r="B2188" i="38"/>
  <c r="B2189" i="38"/>
  <c r="B2190" i="38"/>
  <c r="B2191" i="38"/>
  <c r="B2192" i="38"/>
  <c r="B2193" i="38"/>
  <c r="B2194" i="38"/>
  <c r="B2195" i="38"/>
  <c r="B2196" i="38"/>
  <c r="B2197" i="38"/>
  <c r="B2198" i="38"/>
  <c r="B2199" i="38"/>
  <c r="B2200" i="38"/>
  <c r="B2201" i="38"/>
  <c r="B2202" i="38"/>
  <c r="B2203" i="38"/>
  <c r="B2204" i="38"/>
  <c r="B2205" i="38"/>
  <c r="B2206" i="38"/>
  <c r="B2207" i="38"/>
  <c r="B2208" i="38"/>
  <c r="B2209" i="38"/>
  <c r="B2210" i="38"/>
  <c r="B2211" i="38"/>
  <c r="B2212" i="38"/>
  <c r="B2213" i="38"/>
  <c r="B2214" i="38"/>
  <c r="B2215" i="38"/>
  <c r="B2216" i="38"/>
  <c r="B2217" i="38"/>
  <c r="B2218" i="38"/>
  <c r="B2219" i="38"/>
  <c r="B2220" i="38"/>
  <c r="B2221" i="38"/>
  <c r="B2222" i="38"/>
  <c r="B2223" i="38"/>
  <c r="B2224" i="38"/>
  <c r="B2225" i="38"/>
  <c r="B2226" i="38"/>
  <c r="B2227" i="38"/>
  <c r="B2228" i="38"/>
  <c r="B2229" i="38"/>
  <c r="B2230" i="38"/>
  <c r="B2231" i="38"/>
  <c r="B2232" i="38"/>
  <c r="B2233" i="38"/>
  <c r="B2234" i="38"/>
  <c r="B2235" i="38"/>
  <c r="B2236" i="38"/>
  <c r="B2237" i="38"/>
  <c r="B2238" i="38"/>
  <c r="B2239" i="38"/>
  <c r="B2240" i="38"/>
  <c r="B2241" i="38"/>
  <c r="B2242" i="38"/>
  <c r="B2243" i="38"/>
  <c r="B2244" i="38"/>
  <c r="B2245" i="38"/>
  <c r="B2246" i="38"/>
  <c r="B2247" i="38"/>
  <c r="B2248" i="38"/>
  <c r="B2249" i="38"/>
  <c r="B2250" i="38"/>
  <c r="B2251" i="38"/>
  <c r="B2252" i="38"/>
  <c r="B2253" i="38"/>
  <c r="B2254" i="38"/>
  <c r="B2" i="38"/>
  <c r="S3" i="42"/>
  <c r="S4" i="42"/>
  <c r="S5" i="42"/>
  <c r="S6" i="42"/>
  <c r="S7" i="42"/>
  <c r="S8" i="42"/>
  <c r="S9" i="42"/>
  <c r="S10" i="42"/>
  <c r="S11" i="42"/>
  <c r="S12" i="42"/>
  <c r="S13" i="42"/>
  <c r="S14" i="42"/>
  <c r="S15" i="42"/>
  <c r="S16" i="42"/>
  <c r="S17" i="42"/>
  <c r="S18" i="42"/>
  <c r="S19" i="42"/>
  <c r="S20" i="42"/>
  <c r="S21" i="42"/>
  <c r="S22" i="42"/>
  <c r="S23" i="42"/>
  <c r="S24" i="42"/>
  <c r="S25" i="42"/>
  <c r="S26" i="42"/>
  <c r="S27" i="42"/>
  <c r="S28" i="42"/>
  <c r="S29" i="42"/>
  <c r="S30" i="42"/>
  <c r="S31" i="42"/>
  <c r="S32" i="42"/>
  <c r="S33" i="42"/>
  <c r="S34" i="42"/>
  <c r="S35" i="42"/>
  <c r="S36" i="42"/>
  <c r="S37" i="42"/>
  <c r="S38" i="42"/>
  <c r="S39" i="42"/>
  <c r="S40" i="42"/>
  <c r="S41" i="42"/>
  <c r="S42" i="42"/>
  <c r="S43" i="42"/>
  <c r="S44" i="42"/>
  <c r="S45" i="42"/>
  <c r="S46" i="42"/>
  <c r="S47" i="42"/>
  <c r="S48" i="42"/>
  <c r="S49" i="42"/>
  <c r="S50" i="42"/>
  <c r="S51" i="42"/>
  <c r="S52" i="42"/>
  <c r="S53" i="42"/>
  <c r="S54" i="42"/>
  <c r="S55" i="42"/>
  <c r="S56" i="42"/>
  <c r="S57" i="42"/>
  <c r="S58" i="42"/>
  <c r="S59" i="42"/>
  <c r="S60" i="42"/>
  <c r="S61" i="42"/>
  <c r="S62" i="42"/>
  <c r="S63" i="42"/>
  <c r="S64" i="42"/>
  <c r="S65" i="42"/>
  <c r="S66" i="42"/>
  <c r="S67" i="42"/>
  <c r="S68" i="42"/>
  <c r="S69" i="42"/>
  <c r="S70" i="42"/>
  <c r="S71" i="42"/>
  <c r="S72" i="42"/>
  <c r="S73" i="42"/>
  <c r="S74" i="42"/>
  <c r="S75" i="42"/>
  <c r="S76" i="42"/>
  <c r="S77" i="42"/>
  <c r="S78" i="42"/>
  <c r="S79" i="42"/>
  <c r="S80" i="42"/>
  <c r="S81" i="42"/>
  <c r="S82" i="42"/>
  <c r="S83" i="42"/>
  <c r="S84" i="42"/>
  <c r="S85" i="42"/>
  <c r="S86" i="42"/>
  <c r="S87" i="42"/>
  <c r="S88" i="42"/>
  <c r="S89" i="42"/>
  <c r="S90" i="42"/>
  <c r="S91" i="42"/>
  <c r="S92" i="42"/>
  <c r="S93" i="42"/>
  <c r="S94" i="42"/>
  <c r="S95" i="42"/>
  <c r="S96" i="42"/>
  <c r="S97" i="42"/>
  <c r="S98" i="42"/>
  <c r="S99" i="42"/>
  <c r="S100" i="42"/>
  <c r="S101" i="42"/>
  <c r="S102" i="42"/>
  <c r="S103" i="42"/>
  <c r="S104" i="42"/>
  <c r="S105" i="42"/>
  <c r="S106" i="42"/>
  <c r="S107" i="42"/>
  <c r="S108" i="42"/>
  <c r="S109" i="42"/>
  <c r="S110" i="42"/>
  <c r="S111" i="42"/>
  <c r="S112" i="42"/>
  <c r="S113" i="42"/>
  <c r="S114" i="42"/>
  <c r="S115" i="42"/>
  <c r="S116" i="42"/>
  <c r="S117" i="42"/>
  <c r="S118" i="42"/>
  <c r="S119" i="42"/>
  <c r="S120" i="42"/>
  <c r="S121" i="42"/>
  <c r="S122" i="42"/>
  <c r="S123" i="42"/>
  <c r="S124" i="42"/>
  <c r="S125" i="42"/>
  <c r="S126" i="42"/>
  <c r="S127" i="42"/>
  <c r="S128" i="42"/>
  <c r="S129" i="42"/>
  <c r="S130" i="42"/>
  <c r="S131" i="42"/>
  <c r="S132" i="42"/>
  <c r="S133" i="42"/>
  <c r="S134" i="42"/>
  <c r="S135" i="42"/>
  <c r="S136" i="42"/>
  <c r="S137" i="42"/>
  <c r="S138" i="42"/>
  <c r="S139" i="42"/>
  <c r="S140" i="42"/>
  <c r="S141" i="42"/>
  <c r="S142" i="42"/>
  <c r="S143" i="42"/>
  <c r="S144" i="42"/>
  <c r="S145" i="42"/>
  <c r="S146" i="42"/>
  <c r="S147" i="42"/>
  <c r="S148" i="42"/>
  <c r="S149" i="42"/>
  <c r="S150" i="42"/>
  <c r="S151" i="42"/>
  <c r="S152" i="42"/>
  <c r="S153" i="42"/>
  <c r="S154" i="42"/>
  <c r="S155" i="42"/>
  <c r="S156" i="42"/>
  <c r="S157" i="42"/>
  <c r="S158" i="42"/>
  <c r="S159" i="42"/>
  <c r="S160" i="42"/>
  <c r="S161" i="42"/>
  <c r="S162" i="42"/>
  <c r="S163" i="42"/>
  <c r="S164" i="42"/>
  <c r="S165" i="42"/>
  <c r="S166" i="42"/>
  <c r="S167" i="42"/>
  <c r="S168" i="42"/>
  <c r="S169" i="42"/>
  <c r="S170" i="42"/>
  <c r="S171" i="42"/>
  <c r="S172" i="42"/>
  <c r="S173" i="42"/>
  <c r="S174" i="42"/>
  <c r="S175" i="42"/>
  <c r="S176" i="42"/>
  <c r="S177" i="42"/>
  <c r="S178" i="42"/>
  <c r="S179" i="42"/>
  <c r="S180" i="42"/>
  <c r="S181" i="42"/>
  <c r="S182" i="42"/>
  <c r="S183" i="42"/>
  <c r="S184" i="42"/>
  <c r="S185" i="42"/>
  <c r="S186" i="42"/>
  <c r="S187" i="42"/>
  <c r="S188" i="42"/>
  <c r="S189" i="42"/>
  <c r="S190" i="42"/>
  <c r="S191" i="42"/>
  <c r="S192" i="42"/>
  <c r="S193" i="42"/>
  <c r="S194" i="42"/>
  <c r="S195" i="42"/>
  <c r="S196" i="42"/>
  <c r="S197" i="42"/>
  <c r="S198" i="42"/>
  <c r="S199" i="42"/>
  <c r="S200" i="42"/>
  <c r="S201" i="42"/>
  <c r="S202" i="42"/>
  <c r="S203" i="42"/>
  <c r="S204" i="42"/>
  <c r="S205" i="42"/>
  <c r="S206" i="42"/>
  <c r="S207" i="42"/>
  <c r="S208" i="42"/>
  <c r="S209" i="42"/>
  <c r="S210" i="42"/>
  <c r="S211" i="42"/>
  <c r="S212" i="42"/>
  <c r="S213" i="42"/>
  <c r="S214" i="42"/>
  <c r="S215" i="42"/>
  <c r="S216" i="42"/>
  <c r="S217" i="42"/>
  <c r="S218" i="42"/>
  <c r="S219" i="42"/>
  <c r="S220" i="42"/>
  <c r="S221" i="42"/>
  <c r="S222" i="42"/>
  <c r="S223" i="42"/>
  <c r="S224" i="42"/>
  <c r="S225" i="42"/>
  <c r="S226" i="42"/>
  <c r="S227" i="42"/>
  <c r="S228" i="42"/>
  <c r="S229" i="42"/>
  <c r="S230" i="42"/>
  <c r="S231" i="42"/>
  <c r="S232" i="42"/>
  <c r="S233" i="42"/>
  <c r="S234" i="42"/>
  <c r="S235" i="42"/>
  <c r="S236" i="42"/>
  <c r="S237" i="42"/>
  <c r="S238" i="42"/>
  <c r="S239" i="42"/>
  <c r="S240" i="42"/>
  <c r="S241" i="42"/>
  <c r="S242" i="42"/>
  <c r="S243" i="42"/>
  <c r="S244" i="42"/>
  <c r="S245" i="42"/>
  <c r="S246" i="42"/>
  <c r="S247" i="42"/>
  <c r="S248" i="42"/>
  <c r="S249" i="42"/>
  <c r="S250" i="42"/>
  <c r="S251" i="42"/>
  <c r="S252" i="42"/>
  <c r="S253" i="42"/>
  <c r="S254" i="42"/>
  <c r="S255" i="42"/>
  <c r="S256" i="42"/>
  <c r="S257" i="42"/>
  <c r="S258" i="42"/>
  <c r="S259" i="42"/>
  <c r="S260" i="42"/>
  <c r="S261" i="42"/>
  <c r="S262" i="42"/>
  <c r="S263" i="42"/>
  <c r="S264" i="42"/>
  <c r="S265" i="42"/>
  <c r="S266" i="42"/>
  <c r="S267" i="42"/>
  <c r="S268" i="42"/>
  <c r="S269" i="42"/>
  <c r="S270" i="42"/>
  <c r="S271" i="42"/>
  <c r="S272" i="42"/>
  <c r="S273" i="42"/>
  <c r="S274" i="42"/>
  <c r="S275" i="42"/>
  <c r="S276" i="42"/>
  <c r="S277" i="42"/>
  <c r="S278" i="42"/>
  <c r="S279" i="42"/>
  <c r="S280" i="42"/>
  <c r="S281" i="42"/>
  <c r="S282" i="42"/>
  <c r="S283" i="42"/>
  <c r="S2" i="42"/>
  <c r="H610" i="13" l="1"/>
  <c r="H198" i="12"/>
  <c r="C198" i="12"/>
  <c r="N4" i="35" l="1"/>
  <c r="N5" i="35"/>
  <c r="N6" i="35"/>
  <c r="N7" i="35"/>
  <c r="N8" i="35"/>
  <c r="N9" i="35"/>
  <c r="N10" i="35"/>
  <c r="N11" i="35"/>
  <c r="N12" i="35"/>
  <c r="N13" i="35"/>
  <c r="N14" i="35"/>
  <c r="N15" i="35"/>
  <c r="N16" i="35"/>
  <c r="N17" i="35"/>
  <c r="N18" i="35"/>
  <c r="N19" i="35"/>
  <c r="N20" i="35"/>
  <c r="N21" i="35"/>
  <c r="N22" i="35"/>
  <c r="N23" i="35"/>
  <c r="N24" i="35"/>
  <c r="N25" i="35"/>
  <c r="N26" i="35"/>
  <c r="N27" i="35"/>
  <c r="N28" i="35"/>
  <c r="N29" i="35"/>
  <c r="N30" i="35"/>
  <c r="N31" i="35"/>
  <c r="N32" i="35"/>
  <c r="N33" i="35"/>
  <c r="N34" i="35"/>
  <c r="N35" i="35"/>
  <c r="N36" i="35"/>
  <c r="N37" i="35"/>
  <c r="N38" i="35"/>
  <c r="N39" i="35"/>
  <c r="N40" i="35"/>
  <c r="N41" i="35"/>
  <c r="N42" i="35"/>
  <c r="N43" i="35"/>
  <c r="N44" i="35"/>
  <c r="N45" i="35"/>
  <c r="N46" i="35"/>
  <c r="N47" i="35"/>
  <c r="N48" i="35"/>
  <c r="N49" i="35"/>
  <c r="N50" i="35"/>
  <c r="N51" i="35"/>
  <c r="N52" i="35"/>
  <c r="N53" i="35"/>
  <c r="N54" i="35"/>
  <c r="N55" i="35"/>
  <c r="N56" i="35"/>
  <c r="N57" i="35"/>
  <c r="N58" i="35"/>
  <c r="N59" i="35"/>
  <c r="N60" i="35"/>
  <c r="N61" i="35"/>
  <c r="N62" i="35"/>
  <c r="N63" i="35"/>
  <c r="N64" i="35"/>
  <c r="N65" i="35"/>
  <c r="N66" i="35"/>
  <c r="N67" i="35"/>
  <c r="N68" i="35"/>
  <c r="N69" i="35"/>
  <c r="N70" i="35"/>
  <c r="N71" i="35"/>
  <c r="N72" i="35"/>
  <c r="N73" i="35"/>
  <c r="N74" i="35"/>
  <c r="N75" i="35"/>
  <c r="N76" i="35"/>
  <c r="N77" i="35"/>
  <c r="N78" i="35"/>
  <c r="N79" i="35"/>
  <c r="N80" i="35"/>
  <c r="N81" i="35"/>
  <c r="N82" i="35"/>
  <c r="N83" i="35"/>
  <c r="N84" i="35"/>
  <c r="N85" i="35"/>
  <c r="N86" i="35"/>
  <c r="N87" i="35"/>
  <c r="N88" i="35"/>
  <c r="N89" i="35"/>
  <c r="N90" i="35"/>
  <c r="N91" i="35"/>
  <c r="N92" i="35"/>
  <c r="N93" i="35"/>
  <c r="N94" i="35"/>
  <c r="N95" i="35"/>
  <c r="N96" i="35"/>
  <c r="N97" i="35"/>
  <c r="N98" i="35"/>
  <c r="N99" i="35"/>
  <c r="N100" i="35"/>
  <c r="N101" i="35"/>
  <c r="N102" i="35"/>
  <c r="N103" i="35"/>
  <c r="N104" i="35"/>
  <c r="N105" i="35"/>
  <c r="N106" i="35"/>
  <c r="N107" i="35"/>
  <c r="N108" i="35"/>
  <c r="N109" i="35"/>
  <c r="N110" i="35"/>
  <c r="N111" i="35"/>
  <c r="N112" i="35"/>
  <c r="N113" i="35"/>
  <c r="N114" i="35"/>
  <c r="N115" i="35"/>
  <c r="N116" i="35"/>
  <c r="N117" i="35"/>
  <c r="N118" i="35"/>
  <c r="N119" i="35"/>
  <c r="N120" i="35"/>
  <c r="N121" i="35"/>
  <c r="N122" i="35"/>
  <c r="N123" i="35"/>
  <c r="N124" i="35"/>
  <c r="N125" i="35"/>
  <c r="N126" i="35"/>
  <c r="N127" i="35"/>
  <c r="N128" i="35"/>
  <c r="N129" i="35"/>
  <c r="N130" i="35"/>
  <c r="N131" i="35"/>
  <c r="N132" i="35"/>
  <c r="N133" i="35"/>
  <c r="N134" i="35"/>
  <c r="N135" i="35"/>
  <c r="N136" i="35"/>
  <c r="N137" i="35"/>
  <c r="N138" i="35"/>
  <c r="N139" i="35"/>
  <c r="N140" i="35"/>
  <c r="N141" i="35"/>
  <c r="N142" i="35"/>
  <c r="N143" i="35"/>
  <c r="N144" i="35"/>
  <c r="N145" i="35"/>
  <c r="N146" i="35"/>
  <c r="N147" i="35"/>
  <c r="N148" i="35"/>
  <c r="N149" i="35"/>
  <c r="N150" i="35"/>
  <c r="N151" i="35"/>
  <c r="N152" i="35"/>
  <c r="N153" i="35"/>
  <c r="N154" i="35"/>
  <c r="N155" i="35"/>
  <c r="N156" i="35"/>
  <c r="N157" i="35"/>
  <c r="N158" i="35"/>
  <c r="N159" i="35"/>
  <c r="N160" i="35"/>
  <c r="N161" i="35"/>
  <c r="N162" i="35"/>
  <c r="N163" i="35"/>
  <c r="N164" i="35"/>
  <c r="N165" i="35"/>
  <c r="N166" i="35"/>
  <c r="N167" i="35"/>
  <c r="N168" i="35"/>
  <c r="N169" i="35"/>
  <c r="N170" i="35"/>
  <c r="N171" i="35"/>
  <c r="N172" i="35"/>
  <c r="N173" i="35"/>
  <c r="N174" i="35"/>
  <c r="N175" i="35"/>
  <c r="N176" i="35"/>
  <c r="N177" i="35"/>
  <c r="N178" i="35"/>
  <c r="N179" i="35"/>
  <c r="N180" i="35"/>
  <c r="N181" i="35"/>
  <c r="N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K83" i="35"/>
  <c r="K84" i="35"/>
  <c r="K85" i="35"/>
  <c r="K86" i="35"/>
  <c r="K87" i="35"/>
  <c r="K88" i="35"/>
  <c r="K89" i="35"/>
  <c r="K90" i="35"/>
  <c r="K91" i="35"/>
  <c r="K92" i="35"/>
  <c r="K93" i="35"/>
  <c r="K94" i="35"/>
  <c r="K95" i="35"/>
  <c r="K96" i="35"/>
  <c r="K97" i="35"/>
  <c r="K98" i="35"/>
  <c r="K99" i="35"/>
  <c r="K100" i="35"/>
  <c r="K101" i="35"/>
  <c r="K102" i="35"/>
  <c r="K103" i="35"/>
  <c r="K104" i="35"/>
  <c r="K105" i="35"/>
  <c r="K106" i="35"/>
  <c r="K107" i="35"/>
  <c r="K108" i="35"/>
  <c r="K109" i="35"/>
  <c r="K110" i="35"/>
  <c r="K111" i="35"/>
  <c r="K112" i="35"/>
  <c r="K113" i="35"/>
  <c r="K114" i="35"/>
  <c r="K115" i="35"/>
  <c r="K116" i="35"/>
  <c r="K117" i="35"/>
  <c r="K118" i="35"/>
  <c r="K119" i="35"/>
  <c r="K120" i="35"/>
  <c r="K121" i="35"/>
  <c r="K122" i="35"/>
  <c r="K123" i="35"/>
  <c r="K124" i="35"/>
  <c r="K125" i="35"/>
  <c r="K126" i="35"/>
  <c r="K127" i="35"/>
  <c r="K128" i="35"/>
  <c r="K129" i="35"/>
  <c r="K130" i="35"/>
  <c r="K131" i="35"/>
  <c r="K132" i="35"/>
  <c r="K133" i="35"/>
  <c r="K134" i="35"/>
  <c r="K135" i="35"/>
  <c r="K136" i="35"/>
  <c r="K137" i="35"/>
  <c r="K138" i="35"/>
  <c r="K139" i="35"/>
  <c r="K140" i="35"/>
  <c r="K141" i="35"/>
  <c r="K142" i="35"/>
  <c r="K143" i="35"/>
  <c r="K144" i="35"/>
  <c r="K145" i="35"/>
  <c r="K146" i="35"/>
  <c r="K147" i="35"/>
  <c r="K148" i="35"/>
  <c r="K149" i="35"/>
  <c r="K150" i="35"/>
  <c r="K151" i="35"/>
  <c r="K152" i="35"/>
  <c r="K153" i="35"/>
  <c r="K154" i="35"/>
  <c r="K155" i="35"/>
  <c r="K156" i="35"/>
  <c r="K157" i="35"/>
  <c r="K158" i="35"/>
  <c r="K159" i="35"/>
  <c r="K160" i="35"/>
  <c r="K161" i="35"/>
  <c r="K162" i="35"/>
  <c r="K163" i="35"/>
  <c r="K164" i="35"/>
  <c r="K165" i="35"/>
  <c r="K166" i="35"/>
  <c r="K167" i="35"/>
  <c r="K168" i="35"/>
  <c r="K169" i="35"/>
  <c r="K170" i="35"/>
  <c r="K171" i="35"/>
  <c r="K172" i="35"/>
  <c r="K173" i="35"/>
  <c r="K174" i="35"/>
  <c r="K175" i="35"/>
  <c r="K176" i="35"/>
  <c r="K177" i="35"/>
  <c r="K178" i="35"/>
  <c r="K179" i="35"/>
  <c r="K180" i="35"/>
  <c r="K181" i="35"/>
  <c r="K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F90" i="35"/>
  <c r="F91" i="35"/>
  <c r="F92" i="35"/>
  <c r="F93" i="35"/>
  <c r="F94" i="35"/>
  <c r="F95" i="35"/>
  <c r="F96" i="35"/>
  <c r="F97" i="35"/>
  <c r="F98" i="35"/>
  <c r="F99" i="35"/>
  <c r="F100" i="35"/>
  <c r="F101" i="35"/>
  <c r="F102" i="35"/>
  <c r="F103" i="35"/>
  <c r="F104" i="35"/>
  <c r="F105" i="35"/>
  <c r="F106" i="35"/>
  <c r="F107" i="35"/>
  <c r="F108" i="35"/>
  <c r="F109" i="35"/>
  <c r="F110" i="35"/>
  <c r="F111" i="35"/>
  <c r="F112" i="35"/>
  <c r="F113" i="35"/>
  <c r="F114" i="35"/>
  <c r="F115" i="35"/>
  <c r="F116" i="35"/>
  <c r="F117" i="35"/>
  <c r="F118" i="35"/>
  <c r="F119" i="35"/>
  <c r="F120" i="35"/>
  <c r="F121" i="35"/>
  <c r="F122" i="35"/>
  <c r="F123" i="35"/>
  <c r="F124" i="35"/>
  <c r="F125" i="35"/>
  <c r="F126" i="35"/>
  <c r="F127" i="35"/>
  <c r="F128" i="35"/>
  <c r="F129" i="35"/>
  <c r="F130" i="35"/>
  <c r="F131" i="35"/>
  <c r="F132" i="35"/>
  <c r="F133" i="35"/>
  <c r="F134" i="35"/>
  <c r="F135" i="35"/>
  <c r="F136" i="35"/>
  <c r="F137" i="35"/>
  <c r="F138" i="35"/>
  <c r="F139" i="35"/>
  <c r="F140" i="35"/>
  <c r="F141" i="35"/>
  <c r="F142" i="35"/>
  <c r="F143" i="35"/>
  <c r="F144" i="35"/>
  <c r="F145" i="35"/>
  <c r="F146" i="35"/>
  <c r="F147" i="35"/>
  <c r="F148" i="35"/>
  <c r="F149" i="35"/>
  <c r="F150" i="35"/>
  <c r="F151" i="35"/>
  <c r="F152" i="35"/>
  <c r="F153" i="35"/>
  <c r="F154" i="35"/>
  <c r="F155" i="35"/>
  <c r="F156" i="35"/>
  <c r="F157" i="35"/>
  <c r="F158" i="35"/>
  <c r="F159" i="35"/>
  <c r="F160" i="35"/>
  <c r="F161" i="35"/>
  <c r="F162" i="35"/>
  <c r="F163" i="35"/>
  <c r="F164" i="35"/>
  <c r="F165" i="35"/>
  <c r="F166" i="35"/>
  <c r="F167" i="35"/>
  <c r="F168" i="35"/>
  <c r="F169" i="35"/>
  <c r="F170" i="35"/>
  <c r="F171" i="35"/>
  <c r="F172" i="35"/>
  <c r="F173" i="35"/>
  <c r="F174" i="35"/>
  <c r="F175" i="35"/>
  <c r="F176" i="35"/>
  <c r="F177" i="35"/>
  <c r="F178" i="35"/>
  <c r="F179" i="35"/>
  <c r="F180" i="35"/>
  <c r="F181" i="35"/>
  <c r="F182" i="35"/>
  <c r="F183" i="35"/>
  <c r="F184" i="35"/>
  <c r="F185" i="35"/>
  <c r="F186" i="35"/>
  <c r="F187" i="35"/>
  <c r="F188" i="35"/>
  <c r="F189" i="35"/>
  <c r="F190" i="35"/>
  <c r="F191" i="35"/>
  <c r="F192" i="35"/>
  <c r="F193" i="35"/>
  <c r="F194" i="35"/>
  <c r="F195" i="35"/>
  <c r="F196" i="35"/>
  <c r="F197" i="35"/>
  <c r="F198" i="35"/>
  <c r="F199" i="35"/>
  <c r="F200" i="35"/>
  <c r="F201" i="35"/>
  <c r="F202" i="35"/>
  <c r="F203" i="35"/>
  <c r="F204" i="35"/>
  <c r="F205" i="35"/>
  <c r="F206" i="35"/>
  <c r="F207" i="35"/>
  <c r="F208" i="35"/>
  <c r="F209" i="35"/>
  <c r="F210" i="35"/>
  <c r="F211" i="35"/>
  <c r="F212" i="35"/>
  <c r="F213" i="35"/>
  <c r="F214" i="35"/>
  <c r="F215" i="35"/>
  <c r="F216" i="35"/>
  <c r="F217" i="35"/>
  <c r="F218" i="35"/>
  <c r="F219" i="35"/>
  <c r="F220" i="35"/>
  <c r="F221" i="35"/>
  <c r="F222" i="35"/>
  <c r="F223" i="35"/>
  <c r="F224" i="35"/>
  <c r="F225" i="35"/>
  <c r="F226" i="35"/>
  <c r="F227" i="35"/>
  <c r="F228" i="35"/>
  <c r="F229" i="35"/>
  <c r="F230" i="35"/>
  <c r="F231" i="35"/>
  <c r="F232" i="35"/>
  <c r="F233" i="35"/>
  <c r="F234" i="35"/>
  <c r="F235" i="35"/>
  <c r="F236" i="35"/>
  <c r="F237" i="35"/>
  <c r="F238" i="35"/>
  <c r="F239" i="35"/>
  <c r="F240" i="35"/>
  <c r="F241" i="35"/>
  <c r="F242" i="35"/>
  <c r="F243" i="35"/>
  <c r="F244" i="35"/>
  <c r="F245" i="35"/>
  <c r="F246" i="35"/>
  <c r="F247" i="35"/>
  <c r="F248" i="35"/>
  <c r="F249" i="35"/>
  <c r="F250" i="35"/>
  <c r="F251" i="35"/>
  <c r="F252" i="35"/>
  <c r="F253" i="35"/>
  <c r="F254" i="35"/>
  <c r="F255" i="35"/>
  <c r="F256" i="35"/>
  <c r="F257" i="35"/>
  <c r="F258" i="35"/>
  <c r="F259" i="35"/>
  <c r="F260" i="35"/>
  <c r="F261" i="35"/>
  <c r="F262" i="35"/>
  <c r="F263" i="35"/>
  <c r="F264" i="35"/>
  <c r="F265" i="35"/>
  <c r="F266" i="35"/>
  <c r="F267" i="35"/>
  <c r="F268" i="35"/>
  <c r="F269" i="35"/>
  <c r="F270" i="35"/>
  <c r="F271" i="35"/>
  <c r="F272" i="35"/>
  <c r="F273" i="35"/>
  <c r="F274" i="35"/>
  <c r="F275" i="35"/>
  <c r="F276" i="35"/>
  <c r="F277" i="35"/>
  <c r="F278" i="35"/>
  <c r="F279" i="35"/>
  <c r="F280" i="35"/>
  <c r="F281" i="35"/>
  <c r="F282" i="35"/>
  <c r="F283" i="35"/>
  <c r="F284" i="35"/>
  <c r="F285" i="35"/>
  <c r="F286" i="35"/>
  <c r="F287" i="35"/>
  <c r="F288" i="35"/>
  <c r="F289" i="35"/>
  <c r="F290" i="35"/>
  <c r="F291" i="35"/>
  <c r="F292" i="35"/>
  <c r="F293" i="35"/>
  <c r="F294" i="35"/>
  <c r="F295" i="35"/>
  <c r="F296" i="35"/>
  <c r="F297" i="35"/>
  <c r="F298" i="35"/>
  <c r="F299" i="35"/>
  <c r="F300" i="35"/>
  <c r="F301" i="35"/>
  <c r="F302" i="35"/>
  <c r="F303" i="35"/>
  <c r="F304" i="35"/>
  <c r="F305" i="35"/>
  <c r="F306" i="35"/>
  <c r="F307" i="35"/>
  <c r="F308" i="35"/>
  <c r="F309" i="35"/>
  <c r="F310" i="35"/>
  <c r="F311" i="35"/>
  <c r="F312" i="35"/>
  <c r="F313" i="35"/>
  <c r="F314" i="35"/>
  <c r="F315" i="35"/>
  <c r="F316" i="35"/>
  <c r="F317" i="35"/>
  <c r="F318" i="35"/>
  <c r="F319" i="35"/>
  <c r="F320" i="35"/>
  <c r="F321" i="35"/>
  <c r="F322" i="35"/>
  <c r="F323" i="35"/>
  <c r="F324" i="35"/>
  <c r="F325" i="35"/>
  <c r="F326" i="35"/>
  <c r="F327" i="35"/>
  <c r="F328" i="35"/>
  <c r="F329" i="35"/>
  <c r="F330" i="35"/>
  <c r="F331" i="35"/>
  <c r="F332" i="35"/>
  <c r="F333" i="35"/>
  <c r="F334" i="35"/>
  <c r="F335" i="35"/>
  <c r="F336" i="35"/>
  <c r="F337" i="35"/>
  <c r="F338" i="35"/>
  <c r="F339" i="35"/>
  <c r="F340" i="35"/>
  <c r="F341" i="35"/>
  <c r="F342" i="35"/>
  <c r="F343" i="35"/>
  <c r="F344" i="35"/>
  <c r="F345" i="35"/>
  <c r="F346" i="35"/>
  <c r="F347" i="35"/>
  <c r="F348" i="35"/>
  <c r="F349" i="35"/>
  <c r="F350" i="35"/>
  <c r="F351" i="35"/>
  <c r="F352" i="35"/>
  <c r="F353" i="35"/>
  <c r="F354" i="35"/>
  <c r="F355" i="35"/>
  <c r="F356" i="35"/>
  <c r="F357" i="35"/>
  <c r="F358" i="35"/>
  <c r="F359" i="35"/>
  <c r="F360" i="35"/>
  <c r="F361" i="35"/>
  <c r="F362" i="35"/>
  <c r="F363" i="35"/>
  <c r="F364" i="35"/>
  <c r="F365" i="35"/>
  <c r="F366" i="35"/>
  <c r="F367" i="35"/>
  <c r="F368" i="35"/>
  <c r="F369" i="35"/>
  <c r="F370" i="35"/>
  <c r="F371" i="35"/>
  <c r="F372" i="35"/>
  <c r="F373" i="35"/>
  <c r="F374" i="35"/>
  <c r="F375" i="35"/>
  <c r="F376" i="35"/>
  <c r="F377" i="35"/>
  <c r="F378" i="35"/>
  <c r="F379" i="35"/>
  <c r="F380" i="35"/>
  <c r="F381" i="35"/>
  <c r="F382" i="35"/>
  <c r="F383" i="35"/>
  <c r="F384" i="35"/>
  <c r="F385" i="35"/>
  <c r="F386" i="35"/>
  <c r="F387" i="35"/>
  <c r="F388" i="35"/>
  <c r="F389" i="35"/>
  <c r="F390" i="35"/>
  <c r="F391" i="35"/>
  <c r="F392" i="35"/>
  <c r="F393" i="35"/>
  <c r="F394" i="35"/>
  <c r="F395" i="35"/>
  <c r="F396" i="35"/>
  <c r="F397" i="35"/>
  <c r="F398" i="35"/>
  <c r="F399" i="35"/>
  <c r="F400" i="35"/>
  <c r="F401" i="35"/>
  <c r="F402" i="35"/>
  <c r="F403" i="35"/>
  <c r="F404" i="35"/>
  <c r="F405" i="35"/>
  <c r="F406" i="35"/>
  <c r="F407" i="35"/>
  <c r="F408" i="35"/>
  <c r="F409" i="35"/>
  <c r="F410" i="35"/>
  <c r="F411" i="35"/>
  <c r="F412" i="35"/>
  <c r="F413" i="35"/>
  <c r="F414" i="35"/>
  <c r="F415" i="35"/>
  <c r="F416" i="35"/>
  <c r="F417" i="35"/>
  <c r="F418" i="35"/>
  <c r="F419" i="35"/>
  <c r="F420" i="35"/>
  <c r="F421" i="35"/>
  <c r="F422" i="35"/>
  <c r="F423" i="35"/>
  <c r="F424" i="35"/>
  <c r="F425" i="35"/>
  <c r="F426" i="35"/>
  <c r="F427" i="35"/>
  <c r="F428" i="35"/>
  <c r="F429" i="35"/>
  <c r="F430" i="35"/>
  <c r="F431" i="35"/>
  <c r="F432" i="35"/>
  <c r="F433" i="35"/>
  <c r="F434" i="35"/>
  <c r="F435" i="35"/>
  <c r="F436" i="35"/>
  <c r="F437" i="35"/>
  <c r="F438" i="35"/>
  <c r="F439" i="35"/>
  <c r="F440" i="35"/>
  <c r="F441" i="35"/>
  <c r="F442" i="35"/>
  <c r="F443" i="35"/>
  <c r="F444" i="35"/>
  <c r="F445" i="35"/>
  <c r="F446" i="35"/>
  <c r="F447" i="35"/>
  <c r="F448" i="35"/>
  <c r="F449" i="35"/>
  <c r="F450" i="35"/>
  <c r="F451" i="35"/>
  <c r="F452" i="35"/>
  <c r="F453" i="35"/>
  <c r="F454" i="35"/>
  <c r="F455" i="35"/>
  <c r="F456" i="35"/>
  <c r="F457" i="35"/>
  <c r="F458" i="35"/>
  <c r="F459" i="35"/>
  <c r="F460" i="35"/>
  <c r="F461" i="35"/>
  <c r="F462" i="35"/>
  <c r="F463" i="35"/>
  <c r="F464" i="35"/>
  <c r="F465" i="35"/>
  <c r="F466" i="35"/>
  <c r="F467" i="35"/>
  <c r="F468" i="35"/>
  <c r="F469" i="35"/>
  <c r="F470" i="35"/>
  <c r="F471" i="35"/>
  <c r="F472" i="35"/>
  <c r="F473" i="35"/>
  <c r="F474" i="35"/>
  <c r="F475" i="35"/>
  <c r="F476" i="35"/>
  <c r="F477" i="35"/>
  <c r="F478" i="35"/>
  <c r="F479" i="35"/>
  <c r="F480" i="35"/>
  <c r="F481" i="35"/>
  <c r="F482" i="35"/>
  <c r="F483" i="35"/>
  <c r="F484" i="35"/>
  <c r="F485" i="35"/>
  <c r="F486" i="35"/>
  <c r="F487" i="35"/>
  <c r="F488" i="35"/>
  <c r="F489" i="35"/>
  <c r="F490" i="35"/>
  <c r="F491" i="35"/>
  <c r="F492" i="35"/>
  <c r="F493" i="35"/>
  <c r="F494" i="35"/>
  <c r="F495" i="35"/>
  <c r="F496" i="35"/>
  <c r="F497" i="35"/>
  <c r="F498" i="35"/>
  <c r="F499" i="35"/>
  <c r="F500" i="35"/>
  <c r="F501" i="35"/>
  <c r="F502" i="35"/>
  <c r="F503" i="35"/>
  <c r="F504" i="35"/>
  <c r="F505" i="35"/>
  <c r="F506" i="35"/>
  <c r="F507" i="35"/>
  <c r="F508" i="35"/>
  <c r="F509" i="35"/>
  <c r="F510" i="35"/>
  <c r="F511" i="35"/>
  <c r="F512" i="35"/>
  <c r="F513" i="35"/>
  <c r="F514" i="35"/>
  <c r="F515" i="35"/>
  <c r="F516" i="35"/>
  <c r="F517" i="35"/>
  <c r="F518" i="35"/>
  <c r="F519" i="35"/>
  <c r="F520" i="35"/>
  <c r="F521" i="35"/>
  <c r="F522" i="35"/>
  <c r="F523" i="35"/>
  <c r="F524" i="35"/>
  <c r="F525" i="35"/>
  <c r="F526" i="35"/>
  <c r="F527" i="35"/>
  <c r="F3" i="35"/>
  <c r="C4" i="35"/>
  <c r="C5" i="35"/>
  <c r="C6" i="35"/>
  <c r="C7" i="35"/>
  <c r="C8" i="35"/>
  <c r="C9" i="35"/>
  <c r="C10" i="35"/>
  <c r="C11" i="35"/>
  <c r="C12" i="35"/>
  <c r="C13" i="35"/>
  <c r="C14" i="35"/>
  <c r="C15" i="35"/>
  <c r="C16" i="35"/>
  <c r="C17" i="35"/>
  <c r="C18" i="35"/>
  <c r="C19" i="35"/>
  <c r="C20" i="35"/>
  <c r="C21" i="35"/>
  <c r="C22" i="35"/>
  <c r="C23" i="35"/>
  <c r="C24" i="35"/>
  <c r="C25" i="35"/>
  <c r="C26" i="35"/>
  <c r="C27" i="35"/>
  <c r="C28" i="35"/>
  <c r="C29" i="35"/>
  <c r="C30" i="35"/>
  <c r="C31" i="35"/>
  <c r="C32" i="35"/>
  <c r="C33" i="35"/>
  <c r="C34" i="35"/>
  <c r="C35" i="35"/>
  <c r="C36" i="35"/>
  <c r="C37" i="35"/>
  <c r="C38" i="35"/>
  <c r="C39" i="35"/>
  <c r="C40" i="35"/>
  <c r="C41" i="35"/>
  <c r="C42" i="35"/>
  <c r="C43" i="35"/>
  <c r="C44" i="35"/>
  <c r="C45" i="35"/>
  <c r="C46" i="35"/>
  <c r="C47" i="35"/>
  <c r="C48" i="35"/>
  <c r="C49" i="35"/>
  <c r="C50" i="35"/>
  <c r="C51" i="35"/>
  <c r="C52" i="35"/>
  <c r="C53" i="35"/>
  <c r="C54" i="35"/>
  <c r="C55" i="35"/>
  <c r="C56" i="35"/>
  <c r="C57" i="35"/>
  <c r="C58" i="35"/>
  <c r="C59" i="35"/>
  <c r="C60" i="35"/>
  <c r="C61" i="35"/>
  <c r="C62" i="35"/>
  <c r="C63" i="35"/>
  <c r="C64" i="35"/>
  <c r="C65" i="35"/>
  <c r="C66" i="35"/>
  <c r="C67" i="35"/>
  <c r="C68" i="35"/>
  <c r="C69" i="35"/>
  <c r="C70" i="35"/>
  <c r="C71" i="35"/>
  <c r="C72" i="35"/>
  <c r="C73" i="35"/>
  <c r="C74" i="35"/>
  <c r="C75" i="35"/>
  <c r="C76" i="35"/>
  <c r="C77" i="35"/>
  <c r="C78" i="35"/>
  <c r="C79" i="35"/>
  <c r="C80" i="35"/>
  <c r="C81" i="35"/>
  <c r="C82" i="35"/>
  <c r="C83" i="35"/>
  <c r="C84" i="35"/>
  <c r="C85" i="35"/>
  <c r="C86" i="35"/>
  <c r="C87" i="35"/>
  <c r="C88" i="35"/>
  <c r="C89" i="35"/>
  <c r="C90" i="35"/>
  <c r="C91" i="35"/>
  <c r="C92" i="35"/>
  <c r="C93" i="35"/>
  <c r="C94" i="35"/>
  <c r="C95" i="35"/>
  <c r="C96" i="35"/>
  <c r="C97" i="35"/>
  <c r="C98" i="35"/>
  <c r="C99" i="35"/>
  <c r="C100" i="35"/>
  <c r="C101" i="35"/>
  <c r="C102" i="35"/>
  <c r="C103" i="35"/>
  <c r="C104" i="35"/>
  <c r="C105" i="35"/>
  <c r="C106" i="35"/>
  <c r="C107" i="35"/>
  <c r="C108" i="35"/>
  <c r="C109" i="35"/>
  <c r="C110" i="35"/>
  <c r="C111" i="35"/>
  <c r="C112" i="35"/>
  <c r="C113" i="35"/>
  <c r="C114" i="35"/>
  <c r="C115" i="35"/>
  <c r="C116" i="35"/>
  <c r="C117" i="35"/>
  <c r="C118" i="35"/>
  <c r="C119" i="35"/>
  <c r="C120" i="35"/>
  <c r="C121" i="35"/>
  <c r="C122" i="35"/>
  <c r="C123" i="35"/>
  <c r="C124" i="35"/>
  <c r="C125" i="35"/>
  <c r="C126" i="35"/>
  <c r="C127" i="35"/>
  <c r="C128" i="35"/>
  <c r="C129" i="35"/>
  <c r="C130" i="35"/>
  <c r="C131" i="35"/>
  <c r="C132" i="35"/>
  <c r="C133" i="35"/>
  <c r="C134" i="35"/>
  <c r="C135" i="35"/>
  <c r="C136" i="35"/>
  <c r="C137" i="35"/>
  <c r="C138" i="35"/>
  <c r="C139" i="35"/>
  <c r="C140" i="35"/>
  <c r="C141" i="35"/>
  <c r="C142" i="35"/>
  <c r="C143" i="35"/>
  <c r="C144" i="35"/>
  <c r="C145" i="35"/>
  <c r="C146" i="35"/>
  <c r="C147" i="35"/>
  <c r="C148" i="35"/>
  <c r="C149" i="35"/>
  <c r="C150" i="35"/>
  <c r="C151" i="35"/>
  <c r="C152" i="35"/>
  <c r="C153" i="35"/>
  <c r="C154" i="35"/>
  <c r="C155" i="35"/>
  <c r="C156" i="35"/>
  <c r="C157" i="35"/>
  <c r="C158" i="35"/>
  <c r="C159" i="35"/>
  <c r="C160" i="35"/>
  <c r="C161" i="35"/>
  <c r="C162" i="35"/>
  <c r="C163" i="35"/>
  <c r="C164" i="35"/>
  <c r="C165" i="35"/>
  <c r="C166" i="35"/>
  <c r="C167" i="35"/>
  <c r="C168" i="35"/>
  <c r="C169" i="35"/>
  <c r="C170" i="35"/>
  <c r="C171" i="35"/>
  <c r="C172" i="35"/>
  <c r="C173" i="35"/>
  <c r="C174" i="35"/>
  <c r="C175" i="35"/>
  <c r="C176" i="35"/>
  <c r="C177" i="35"/>
  <c r="C178" i="35"/>
  <c r="C179" i="35"/>
  <c r="C180" i="35"/>
  <c r="C181" i="35"/>
  <c r="C182" i="35"/>
  <c r="C183" i="35"/>
  <c r="C184" i="35"/>
  <c r="C185" i="35"/>
  <c r="C186" i="35"/>
  <c r="C187" i="35"/>
  <c r="C188" i="35"/>
  <c r="C189" i="35"/>
  <c r="C190" i="35"/>
  <c r="C191" i="35"/>
  <c r="C192" i="35"/>
  <c r="C193" i="35"/>
  <c r="C194" i="35"/>
  <c r="C195" i="35"/>
  <c r="C196" i="35"/>
  <c r="C197" i="35"/>
  <c r="C198" i="35"/>
  <c r="C199" i="35"/>
  <c r="C200" i="35"/>
  <c r="C201" i="35"/>
  <c r="C202" i="35"/>
  <c r="C203" i="35"/>
  <c r="C204" i="35"/>
  <c r="C205" i="35"/>
  <c r="C206" i="35"/>
  <c r="C207" i="35"/>
  <c r="C208" i="35"/>
  <c r="C209" i="35"/>
  <c r="C210" i="35"/>
  <c r="C211" i="35"/>
  <c r="C212" i="35"/>
  <c r="C213" i="35"/>
  <c r="C214" i="35"/>
  <c r="C215" i="35"/>
  <c r="C216" i="35"/>
  <c r="C217" i="35"/>
  <c r="C218" i="35"/>
  <c r="C219" i="35"/>
  <c r="C220" i="35"/>
  <c r="C221" i="35"/>
  <c r="C222" i="35"/>
  <c r="C223" i="35"/>
  <c r="C224" i="35"/>
  <c r="C225" i="35"/>
  <c r="C226" i="35"/>
  <c r="C227" i="35"/>
  <c r="C228" i="35"/>
  <c r="C229" i="35"/>
  <c r="C230" i="35"/>
  <c r="C231" i="35"/>
  <c r="C232" i="35"/>
  <c r="C233" i="35"/>
  <c r="C234" i="35"/>
  <c r="C235" i="35"/>
  <c r="C236" i="35"/>
  <c r="C237" i="35"/>
  <c r="C238" i="35"/>
  <c r="C239" i="35"/>
  <c r="C240" i="35"/>
  <c r="C241" i="35"/>
  <c r="C242" i="35"/>
  <c r="C243" i="35"/>
  <c r="C244" i="35"/>
  <c r="C245" i="35"/>
  <c r="C246" i="35"/>
  <c r="C247" i="35"/>
  <c r="C248" i="35"/>
  <c r="C249" i="35"/>
  <c r="C250" i="35"/>
  <c r="C251" i="35"/>
  <c r="C252" i="35"/>
  <c r="C253" i="35"/>
  <c r="C254" i="35"/>
  <c r="C255" i="35"/>
  <c r="C256" i="35"/>
  <c r="C257" i="35"/>
  <c r="C258" i="35"/>
  <c r="C259" i="35"/>
  <c r="C260" i="35"/>
  <c r="C261" i="35"/>
  <c r="C262" i="35"/>
  <c r="C263" i="35"/>
  <c r="C264" i="35"/>
  <c r="C265" i="35"/>
  <c r="C266" i="35"/>
  <c r="C267" i="35"/>
  <c r="C268" i="35"/>
  <c r="C269" i="35"/>
  <c r="C270" i="35"/>
  <c r="C271" i="35"/>
  <c r="C272" i="35"/>
  <c r="C273" i="35"/>
  <c r="C274" i="35"/>
  <c r="C275" i="35"/>
  <c r="C276" i="35"/>
  <c r="C277" i="35"/>
  <c r="C278" i="35"/>
  <c r="C279" i="35"/>
  <c r="C280" i="35"/>
  <c r="C281" i="35"/>
  <c r="C282" i="35"/>
  <c r="C283" i="35"/>
  <c r="C284" i="35"/>
  <c r="C285" i="35"/>
  <c r="C286" i="35"/>
  <c r="C287" i="35"/>
  <c r="C288" i="35"/>
  <c r="C289" i="35"/>
  <c r="C290" i="35"/>
  <c r="C291" i="35"/>
  <c r="C292" i="35"/>
  <c r="C293" i="35"/>
  <c r="C294" i="35"/>
  <c r="C295" i="35"/>
  <c r="C296" i="35"/>
  <c r="C297" i="35"/>
  <c r="C298" i="35"/>
  <c r="C299" i="35"/>
  <c r="C300" i="35"/>
  <c r="C301" i="35"/>
  <c r="C302" i="35"/>
  <c r="C303" i="35"/>
  <c r="C304" i="35"/>
  <c r="C305" i="35"/>
  <c r="C306" i="35"/>
  <c r="C307" i="35"/>
  <c r="C308" i="35"/>
  <c r="C309" i="35"/>
  <c r="C310" i="35"/>
  <c r="C311" i="35"/>
  <c r="C312" i="35"/>
  <c r="C313" i="35"/>
  <c r="C314" i="35"/>
  <c r="C315" i="35"/>
  <c r="C316" i="35"/>
  <c r="C317" i="35"/>
  <c r="C318" i="35"/>
  <c r="C319" i="35"/>
  <c r="C320" i="35"/>
  <c r="C321" i="35"/>
  <c r="C322" i="35"/>
  <c r="C323" i="35"/>
  <c r="C324" i="35"/>
  <c r="C325" i="35"/>
  <c r="C326" i="35"/>
  <c r="C327" i="35"/>
  <c r="C328" i="35"/>
  <c r="C329" i="35"/>
  <c r="C330" i="35"/>
  <c r="C331" i="35"/>
  <c r="C332" i="35"/>
  <c r="C333" i="35"/>
  <c r="C334" i="35"/>
  <c r="C335" i="35"/>
  <c r="C336" i="35"/>
  <c r="C337" i="35"/>
  <c r="C338" i="35"/>
  <c r="C339" i="35"/>
  <c r="C340" i="35"/>
  <c r="C341" i="35"/>
  <c r="C342" i="35"/>
  <c r="C343" i="35"/>
  <c r="C344" i="35"/>
  <c r="C345" i="35"/>
  <c r="C346" i="35"/>
  <c r="C347" i="35"/>
  <c r="C348" i="35"/>
  <c r="C349" i="35"/>
  <c r="C350" i="35"/>
  <c r="C351" i="35"/>
  <c r="C352" i="35"/>
  <c r="C353" i="35"/>
  <c r="C354" i="35"/>
  <c r="C355" i="35"/>
  <c r="C356" i="35"/>
  <c r="C357" i="35"/>
  <c r="C358" i="35"/>
  <c r="C359" i="35"/>
  <c r="C360" i="35"/>
  <c r="C361" i="35"/>
  <c r="C362" i="35"/>
  <c r="C363" i="35"/>
  <c r="C364" i="35"/>
  <c r="C365" i="35"/>
  <c r="C366" i="35"/>
  <c r="C367" i="35"/>
  <c r="C368" i="35"/>
  <c r="C369" i="35"/>
  <c r="C370" i="35"/>
  <c r="C371" i="35"/>
  <c r="C372" i="35"/>
  <c r="C373" i="35"/>
  <c r="C374" i="35"/>
  <c r="C375" i="35"/>
  <c r="C376" i="35"/>
  <c r="C377" i="35"/>
  <c r="C378" i="35"/>
  <c r="C379" i="35"/>
  <c r="C380" i="35"/>
  <c r="C381" i="35"/>
  <c r="C382" i="35"/>
  <c r="C383" i="35"/>
  <c r="C384" i="35"/>
  <c r="C385" i="35"/>
  <c r="C386" i="35"/>
  <c r="C387" i="35"/>
  <c r="C388" i="35"/>
  <c r="C389" i="35"/>
  <c r="C390" i="35"/>
  <c r="C391" i="35"/>
  <c r="C392" i="35"/>
  <c r="C393" i="35"/>
  <c r="C394" i="35"/>
  <c r="C395" i="35"/>
  <c r="C396" i="35"/>
  <c r="C397" i="35"/>
  <c r="C398" i="35"/>
  <c r="C399" i="35"/>
  <c r="C400" i="35"/>
  <c r="C401" i="35"/>
  <c r="C402" i="35"/>
  <c r="C403" i="35"/>
  <c r="C404" i="35"/>
  <c r="C405" i="35"/>
  <c r="C406" i="35"/>
  <c r="C407" i="35"/>
  <c r="C408" i="35"/>
  <c r="C409" i="35"/>
  <c r="C410" i="35"/>
  <c r="C411" i="35"/>
  <c r="C412" i="35"/>
  <c r="C413" i="35"/>
  <c r="C414" i="35"/>
  <c r="C415" i="35"/>
  <c r="C416" i="35"/>
  <c r="C417" i="35"/>
  <c r="C418" i="35"/>
  <c r="C419" i="35"/>
  <c r="C420" i="35"/>
  <c r="C421" i="35"/>
  <c r="C422" i="35"/>
  <c r="C423" i="35"/>
  <c r="C424" i="35"/>
  <c r="C425" i="35"/>
  <c r="C426" i="35"/>
  <c r="C427" i="35"/>
  <c r="C428" i="35"/>
  <c r="C429" i="35"/>
  <c r="C430" i="35"/>
  <c r="C431" i="35"/>
  <c r="C432" i="35"/>
  <c r="C433" i="35"/>
  <c r="C434" i="35"/>
  <c r="C435" i="35"/>
  <c r="C436" i="35"/>
  <c r="C437" i="35"/>
  <c r="C438" i="35"/>
  <c r="C439" i="35"/>
  <c r="C440" i="35"/>
  <c r="C441" i="35"/>
  <c r="C442" i="35"/>
  <c r="C443" i="35"/>
  <c r="C444" i="35"/>
  <c r="C445" i="35"/>
  <c r="C446" i="35"/>
  <c r="C447" i="35"/>
  <c r="C448" i="35"/>
  <c r="C449" i="35"/>
  <c r="C450" i="35"/>
  <c r="C451" i="35"/>
  <c r="C452" i="35"/>
  <c r="C453" i="35"/>
  <c r="C454" i="35"/>
  <c r="C455" i="35"/>
  <c r="C456" i="35"/>
  <c r="C457" i="35"/>
  <c r="C458" i="35"/>
  <c r="C459" i="35"/>
  <c r="C460" i="35"/>
  <c r="C461" i="35"/>
  <c r="C462" i="35"/>
  <c r="C463" i="35"/>
  <c r="C464" i="35"/>
  <c r="C465" i="35"/>
  <c r="C466" i="35"/>
  <c r="C467" i="35"/>
  <c r="C468" i="35"/>
  <c r="C469" i="35"/>
  <c r="C470" i="35"/>
  <c r="C471" i="35"/>
  <c r="C472" i="35"/>
  <c r="C473" i="35"/>
  <c r="C474" i="35"/>
  <c r="C475" i="35"/>
  <c r="C476" i="35"/>
  <c r="C477" i="35"/>
  <c r="C478" i="35"/>
  <c r="C479" i="35"/>
  <c r="C480" i="35"/>
  <c r="C481" i="35"/>
  <c r="C482" i="35"/>
  <c r="C483" i="35"/>
  <c r="C484" i="35"/>
  <c r="C485" i="35"/>
  <c r="C486" i="35"/>
  <c r="C487" i="35"/>
  <c r="C488" i="35"/>
  <c r="C489" i="35"/>
  <c r="C490" i="35"/>
  <c r="C491" i="35"/>
  <c r="C492" i="35"/>
  <c r="C493" i="35"/>
  <c r="C494" i="35"/>
  <c r="C495" i="35"/>
  <c r="C496" i="35"/>
  <c r="C497" i="35"/>
  <c r="C498" i="35"/>
  <c r="C499" i="35"/>
  <c r="C500" i="35"/>
  <c r="C501" i="35"/>
  <c r="C502" i="35"/>
  <c r="C503" i="35"/>
  <c r="C504" i="35"/>
  <c r="C505" i="35"/>
  <c r="C506" i="35"/>
  <c r="C507" i="35"/>
  <c r="C508" i="35"/>
  <c r="C509" i="35"/>
  <c r="C510" i="35"/>
  <c r="C511" i="35"/>
  <c r="C512" i="35"/>
  <c r="C513" i="35"/>
  <c r="C514" i="35"/>
  <c r="C515" i="35"/>
  <c r="C516" i="35"/>
  <c r="C517" i="35"/>
  <c r="C518" i="35"/>
  <c r="C519" i="35"/>
  <c r="C520" i="35"/>
  <c r="C521" i="35"/>
  <c r="C522" i="35"/>
  <c r="C523" i="35"/>
  <c r="C524" i="35"/>
  <c r="C525" i="35"/>
  <c r="C526" i="35"/>
  <c r="C527" i="35"/>
  <c r="C3" i="35"/>
  <c r="B4" i="35"/>
  <c r="B5" i="35"/>
  <c r="B6" i="35"/>
  <c r="B7" i="35"/>
  <c r="B8" i="35"/>
  <c r="B9" i="35"/>
  <c r="B10"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B55" i="35"/>
  <c r="B56" i="35"/>
  <c r="B57" i="35"/>
  <c r="B58" i="35"/>
  <c r="B59" i="35"/>
  <c r="B60" i="35"/>
  <c r="B61" i="35"/>
  <c r="B62" i="35"/>
  <c r="B63" i="35"/>
  <c r="B64" i="35"/>
  <c r="B65" i="35"/>
  <c r="B66" i="35"/>
  <c r="B67" i="35"/>
  <c r="B68" i="35"/>
  <c r="B69" i="35"/>
  <c r="B70" i="35"/>
  <c r="B71" i="35"/>
  <c r="B72" i="35"/>
  <c r="B73" i="35"/>
  <c r="B74" i="35"/>
  <c r="B75" i="35"/>
  <c r="B76" i="35"/>
  <c r="B77" i="35"/>
  <c r="B78" i="35"/>
  <c r="B79" i="35"/>
  <c r="B80" i="35"/>
  <c r="B81" i="35"/>
  <c r="B82" i="35"/>
  <c r="B83" i="35"/>
  <c r="B84" i="35"/>
  <c r="B85" i="35"/>
  <c r="B86" i="35"/>
  <c r="B87" i="35"/>
  <c r="B88" i="35"/>
  <c r="B89" i="35"/>
  <c r="B90" i="35"/>
  <c r="B91" i="35"/>
  <c r="B92" i="35"/>
  <c r="B93" i="35"/>
  <c r="B94" i="35"/>
  <c r="B95" i="35"/>
  <c r="B96" i="35"/>
  <c r="B97" i="35"/>
  <c r="B98" i="35"/>
  <c r="B99" i="35"/>
  <c r="B100" i="35"/>
  <c r="B101" i="35"/>
  <c r="B102" i="35"/>
  <c r="B103" i="35"/>
  <c r="B104" i="35"/>
  <c r="B105" i="35"/>
  <c r="B106" i="35"/>
  <c r="B107" i="35"/>
  <c r="B108" i="35"/>
  <c r="B109" i="35"/>
  <c r="B110" i="35"/>
  <c r="B111" i="35"/>
  <c r="B112" i="35"/>
  <c r="B113" i="35"/>
  <c r="B114" i="35"/>
  <c r="B115" i="35"/>
  <c r="B116" i="35"/>
  <c r="B117" i="35"/>
  <c r="B118" i="35"/>
  <c r="B119" i="35"/>
  <c r="B120" i="35"/>
  <c r="B121" i="35"/>
  <c r="B122" i="35"/>
  <c r="B123" i="35"/>
  <c r="B124" i="35"/>
  <c r="B125" i="35"/>
  <c r="B126" i="35"/>
  <c r="B127" i="35"/>
  <c r="B128" i="35"/>
  <c r="B129"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79" i="35"/>
  <c r="B180" i="35"/>
  <c r="B181" i="35"/>
  <c r="B182" i="35"/>
  <c r="B183" i="35"/>
  <c r="B184" i="35"/>
  <c r="B185" i="35"/>
  <c r="B186" i="35"/>
  <c r="B187" i="35"/>
  <c r="B188" i="35"/>
  <c r="B189" i="35"/>
  <c r="B190" i="35"/>
  <c r="B191" i="35"/>
  <c r="B192" i="35"/>
  <c r="B193" i="35"/>
  <c r="B194" i="35"/>
  <c r="B195" i="35"/>
  <c r="B196" i="35"/>
  <c r="B197" i="35"/>
  <c r="B198" i="35"/>
  <c r="B199" i="35"/>
  <c r="B200" i="35"/>
  <c r="B201" i="35"/>
  <c r="B202" i="35"/>
  <c r="B203" i="35"/>
  <c r="B204" i="35"/>
  <c r="B205" i="35"/>
  <c r="B206" i="35"/>
  <c r="B207" i="35"/>
  <c r="B208" i="35"/>
  <c r="B209" i="35"/>
  <c r="B210" i="35"/>
  <c r="B211" i="35"/>
  <c r="B212" i="35"/>
  <c r="B213" i="35"/>
  <c r="B214" i="35"/>
  <c r="B215" i="35"/>
  <c r="B216" i="35"/>
  <c r="B217" i="35"/>
  <c r="B218" i="35"/>
  <c r="B219" i="35"/>
  <c r="B220" i="35"/>
  <c r="B221" i="35"/>
  <c r="B222" i="35"/>
  <c r="B223" i="35"/>
  <c r="B224" i="35"/>
  <c r="B225" i="35"/>
  <c r="B226" i="35"/>
  <c r="B227" i="35"/>
  <c r="B228" i="35"/>
  <c r="B229" i="35"/>
  <c r="B230" i="35"/>
  <c r="B231" i="35"/>
  <c r="B232" i="35"/>
  <c r="B233" i="35"/>
  <c r="B234" i="35"/>
  <c r="B235" i="35"/>
  <c r="B236" i="35"/>
  <c r="B237" i="35"/>
  <c r="B238" i="35"/>
  <c r="B239" i="35"/>
  <c r="B240" i="35"/>
  <c r="B241" i="35"/>
  <c r="B242" i="35"/>
  <c r="B243" i="35"/>
  <c r="B244" i="35"/>
  <c r="B245" i="35"/>
  <c r="B246" i="35"/>
  <c r="B247" i="35"/>
  <c r="B248" i="35"/>
  <c r="B249" i="35"/>
  <c r="B250" i="35"/>
  <c r="B251" i="35"/>
  <c r="B252" i="35"/>
  <c r="B253" i="35"/>
  <c r="B254" i="35"/>
  <c r="B255" i="35"/>
  <c r="B256" i="35"/>
  <c r="B257" i="35"/>
  <c r="B258" i="35"/>
  <c r="B259" i="35"/>
  <c r="B260" i="35"/>
  <c r="B261" i="35"/>
  <c r="B262" i="35"/>
  <c r="B263" i="35"/>
  <c r="B264" i="35"/>
  <c r="B265" i="35"/>
  <c r="B266" i="35"/>
  <c r="B267" i="35"/>
  <c r="B268" i="35"/>
  <c r="B269" i="35"/>
  <c r="B270" i="35"/>
  <c r="B271" i="35"/>
  <c r="B272" i="35"/>
  <c r="B273" i="35"/>
  <c r="B274" i="35"/>
  <c r="B275" i="35"/>
  <c r="B276" i="35"/>
  <c r="B277" i="35"/>
  <c r="B278" i="35"/>
  <c r="B279" i="35"/>
  <c r="B280" i="35"/>
  <c r="B281" i="35"/>
  <c r="B282" i="35"/>
  <c r="B283" i="35"/>
  <c r="B284" i="35"/>
  <c r="B285" i="35"/>
  <c r="B286" i="35"/>
  <c r="B287" i="35"/>
  <c r="B288" i="35"/>
  <c r="B289" i="35"/>
  <c r="B290" i="35"/>
  <c r="B291" i="35"/>
  <c r="B292" i="35"/>
  <c r="B293" i="35"/>
  <c r="B294" i="35"/>
  <c r="B295" i="35"/>
  <c r="B296" i="35"/>
  <c r="B297" i="35"/>
  <c r="B298" i="35"/>
  <c r="B299" i="35"/>
  <c r="B300" i="35"/>
  <c r="B301" i="35"/>
  <c r="B302" i="35"/>
  <c r="B303" i="35"/>
  <c r="B304" i="35"/>
  <c r="B305" i="35"/>
  <c r="B306" i="35"/>
  <c r="B307" i="35"/>
  <c r="B308" i="35"/>
  <c r="B309" i="35"/>
  <c r="B310" i="35"/>
  <c r="B311" i="35"/>
  <c r="B312" i="35"/>
  <c r="B313" i="35"/>
  <c r="B314" i="35"/>
  <c r="B315" i="35"/>
  <c r="B316" i="35"/>
  <c r="B317" i="35"/>
  <c r="B318" i="35"/>
  <c r="B319" i="35"/>
  <c r="B320" i="35"/>
  <c r="B321" i="35"/>
  <c r="B322" i="35"/>
  <c r="B323" i="35"/>
  <c r="B324" i="35"/>
  <c r="B325" i="35"/>
  <c r="B326" i="35"/>
  <c r="B327" i="35"/>
  <c r="B328" i="35"/>
  <c r="B329" i="35"/>
  <c r="B330" i="35"/>
  <c r="B331" i="35"/>
  <c r="B332" i="35"/>
  <c r="B333" i="35"/>
  <c r="B334" i="35"/>
  <c r="B335" i="35"/>
  <c r="B336" i="35"/>
  <c r="B337" i="35"/>
  <c r="B338" i="35"/>
  <c r="B339" i="35"/>
  <c r="B340" i="35"/>
  <c r="B341" i="35"/>
  <c r="B342" i="35"/>
  <c r="B343" i="35"/>
  <c r="B344" i="35"/>
  <c r="B345" i="35"/>
  <c r="B346" i="35"/>
  <c r="B347" i="35"/>
  <c r="B348" i="35"/>
  <c r="B349" i="35"/>
  <c r="B350" i="35"/>
  <c r="B351" i="35"/>
  <c r="B352" i="35"/>
  <c r="B353" i="35"/>
  <c r="B354" i="35"/>
  <c r="B355" i="35"/>
  <c r="B356" i="35"/>
  <c r="B357" i="35"/>
  <c r="B358" i="35"/>
  <c r="B359" i="35"/>
  <c r="B360" i="35"/>
  <c r="B361" i="35"/>
  <c r="B362" i="35"/>
  <c r="B363" i="35"/>
  <c r="B364" i="35"/>
  <c r="B365" i="35"/>
  <c r="B366" i="35"/>
  <c r="B367" i="35"/>
  <c r="B368" i="35"/>
  <c r="B369" i="35"/>
  <c r="B370" i="35"/>
  <c r="B371" i="35"/>
  <c r="B372" i="35"/>
  <c r="B373" i="35"/>
  <c r="B374" i="35"/>
  <c r="B375" i="35"/>
  <c r="B376" i="35"/>
  <c r="B377" i="35"/>
  <c r="B378" i="35"/>
  <c r="B379" i="35"/>
  <c r="B380" i="35"/>
  <c r="B381" i="35"/>
  <c r="B382" i="35"/>
  <c r="B383" i="35"/>
  <c r="B384" i="35"/>
  <c r="B385" i="35"/>
  <c r="B386" i="35"/>
  <c r="B387" i="35"/>
  <c r="B388" i="35"/>
  <c r="B389" i="35"/>
  <c r="B390" i="35"/>
  <c r="B391" i="35"/>
  <c r="B392" i="35"/>
  <c r="B393" i="35"/>
  <c r="B394" i="35"/>
  <c r="B395" i="35"/>
  <c r="B396" i="35"/>
  <c r="B397" i="35"/>
  <c r="B398" i="35"/>
  <c r="B399" i="35"/>
  <c r="B400" i="35"/>
  <c r="B401" i="35"/>
  <c r="B402" i="35"/>
  <c r="B403" i="35"/>
  <c r="B404" i="35"/>
  <c r="B405" i="35"/>
  <c r="B406" i="35"/>
  <c r="B407" i="35"/>
  <c r="B408" i="35"/>
  <c r="B409" i="35"/>
  <c r="B410" i="35"/>
  <c r="B411" i="35"/>
  <c r="B412" i="35"/>
  <c r="B413" i="35"/>
  <c r="B414" i="35"/>
  <c r="B415" i="35"/>
  <c r="B416" i="35"/>
  <c r="B417" i="35"/>
  <c r="B418" i="35"/>
  <c r="B419" i="35"/>
  <c r="B420" i="35"/>
  <c r="B421" i="35"/>
  <c r="B422" i="35"/>
  <c r="B423" i="35"/>
  <c r="B424" i="35"/>
  <c r="B425" i="35"/>
  <c r="B426" i="35"/>
  <c r="B427" i="35"/>
  <c r="B428" i="35"/>
  <c r="B429" i="35"/>
  <c r="B430" i="35"/>
  <c r="B431" i="35"/>
  <c r="B432" i="35"/>
  <c r="B433" i="35"/>
  <c r="B434" i="35"/>
  <c r="B435" i="35"/>
  <c r="B436" i="35"/>
  <c r="B437" i="35"/>
  <c r="B438" i="35"/>
  <c r="B439" i="35"/>
  <c r="B440" i="35"/>
  <c r="B441" i="35"/>
  <c r="B442" i="35"/>
  <c r="B443" i="35"/>
  <c r="B444" i="35"/>
  <c r="B445" i="35"/>
  <c r="B446" i="35"/>
  <c r="B447" i="35"/>
  <c r="B448" i="35"/>
  <c r="B449" i="35"/>
  <c r="B450" i="35"/>
  <c r="B451" i="35"/>
  <c r="B452" i="35"/>
  <c r="B453" i="35"/>
  <c r="B454" i="35"/>
  <c r="B455" i="35"/>
  <c r="B456" i="35"/>
  <c r="B457" i="35"/>
  <c r="B458" i="35"/>
  <c r="B459" i="35"/>
  <c r="B460" i="35"/>
  <c r="B461" i="35"/>
  <c r="B462" i="35"/>
  <c r="B463" i="35"/>
  <c r="B464" i="35"/>
  <c r="B465" i="35"/>
  <c r="B466" i="35"/>
  <c r="B467" i="35"/>
  <c r="B468" i="35"/>
  <c r="B469" i="35"/>
  <c r="B470" i="35"/>
  <c r="B471" i="35"/>
  <c r="B472" i="35"/>
  <c r="B473" i="35"/>
  <c r="B474" i="35"/>
  <c r="B475" i="35"/>
  <c r="B476" i="35"/>
  <c r="B477" i="35"/>
  <c r="B478" i="35"/>
  <c r="B479" i="35"/>
  <c r="B480" i="35"/>
  <c r="B481" i="35"/>
  <c r="B482" i="35"/>
  <c r="B483" i="35"/>
  <c r="B484" i="35"/>
  <c r="B485" i="35"/>
  <c r="B486" i="35"/>
  <c r="B487" i="35"/>
  <c r="B488" i="35"/>
  <c r="B489" i="35"/>
  <c r="B490" i="35"/>
  <c r="B491" i="35"/>
  <c r="B492" i="35"/>
  <c r="B493" i="35"/>
  <c r="B494" i="35"/>
  <c r="B495" i="35"/>
  <c r="B496" i="35"/>
  <c r="B497" i="35"/>
  <c r="B498" i="35"/>
  <c r="B499" i="35"/>
  <c r="B500" i="35"/>
  <c r="B501" i="35"/>
  <c r="B502" i="35"/>
  <c r="B503" i="35"/>
  <c r="B504" i="35"/>
  <c r="B505" i="35"/>
  <c r="B506" i="35"/>
  <c r="B507" i="35"/>
  <c r="B508" i="35"/>
  <c r="B509" i="35"/>
  <c r="B510" i="35"/>
  <c r="B511" i="35"/>
  <c r="B512" i="35"/>
  <c r="B513" i="35"/>
  <c r="B514" i="35"/>
  <c r="B515" i="35"/>
  <c r="B516" i="35"/>
  <c r="B517" i="35"/>
  <c r="B518" i="35"/>
  <c r="B519" i="35"/>
  <c r="B520" i="35"/>
  <c r="B521" i="35"/>
  <c r="B522" i="35"/>
  <c r="B523" i="35"/>
  <c r="B524" i="35"/>
  <c r="B525" i="35"/>
  <c r="B526" i="35"/>
  <c r="B527" i="35"/>
  <c r="B3" i="35"/>
  <c r="W2" i="42" l="1"/>
  <c r="D524" i="35" l="1"/>
  <c r="D525" i="35"/>
  <c r="D526" i="35"/>
  <c r="D527" i="35"/>
  <c r="B528" i="35"/>
  <c r="C528" i="35"/>
  <c r="D528" i="35"/>
  <c r="B529" i="35"/>
  <c r="C529" i="35"/>
  <c r="D529" i="35"/>
  <c r="B530" i="35"/>
  <c r="C530" i="35"/>
  <c r="D530" i="35"/>
  <c r="B531" i="35"/>
  <c r="C531" i="35"/>
  <c r="D531" i="35"/>
  <c r="B532" i="35"/>
  <c r="C532" i="35"/>
  <c r="D532" i="35"/>
  <c r="B533" i="35"/>
  <c r="C533" i="35"/>
  <c r="D533" i="35"/>
  <c r="G524" i="35"/>
  <c r="G525" i="35"/>
  <c r="G526" i="35"/>
  <c r="G527" i="35"/>
  <c r="F528" i="35"/>
  <c r="G528" i="35"/>
  <c r="F529" i="35"/>
  <c r="G529" i="35"/>
  <c r="F530" i="35"/>
  <c r="G530" i="35"/>
  <c r="F531" i="35"/>
  <c r="G531" i="35"/>
  <c r="F532" i="35"/>
  <c r="G532" i="35"/>
  <c r="F533" i="35"/>
  <c r="G533" i="35"/>
  <c r="D515" i="35" l="1"/>
  <c r="D516" i="35"/>
  <c r="D517" i="35"/>
  <c r="D518" i="35"/>
  <c r="D519" i="35"/>
  <c r="D520" i="35"/>
  <c r="D521" i="35"/>
  <c r="D522" i="35"/>
  <c r="D523" i="35"/>
  <c r="G515" i="35"/>
  <c r="G516" i="35"/>
  <c r="G517" i="35"/>
  <c r="G518" i="35"/>
  <c r="G519" i="35"/>
  <c r="G520" i="35"/>
  <c r="G521" i="35"/>
  <c r="G522" i="35"/>
  <c r="G523" i="35"/>
  <c r="G508" i="35" l="1"/>
  <c r="G509" i="35"/>
  <c r="G510" i="35"/>
  <c r="G511" i="35"/>
  <c r="G512" i="35"/>
  <c r="G513" i="35"/>
  <c r="G514" i="35"/>
  <c r="D508" i="35"/>
  <c r="D509" i="35"/>
  <c r="D510" i="35"/>
  <c r="D511" i="35"/>
  <c r="D512" i="35"/>
  <c r="D513" i="35"/>
  <c r="D514" i="35"/>
  <c r="D500" i="35" l="1"/>
  <c r="D501" i="35"/>
  <c r="D502" i="35"/>
  <c r="D503" i="35"/>
  <c r="D504" i="35"/>
  <c r="D505" i="35"/>
  <c r="D506" i="35"/>
  <c r="D507" i="35"/>
  <c r="G500" i="35"/>
  <c r="G501" i="35"/>
  <c r="G502" i="35"/>
  <c r="G503" i="35"/>
  <c r="G504" i="35"/>
  <c r="G505" i="35"/>
  <c r="G506" i="35"/>
  <c r="G507" i="35"/>
  <c r="D483" i="35" l="1"/>
  <c r="D484" i="35"/>
  <c r="D485" i="35"/>
  <c r="D486" i="35"/>
  <c r="D487" i="35"/>
  <c r="D488" i="35"/>
  <c r="D489" i="35"/>
  <c r="D490" i="35"/>
  <c r="D491" i="35"/>
  <c r="D492" i="35"/>
  <c r="D493" i="35"/>
  <c r="D494" i="35"/>
  <c r="D495" i="35"/>
  <c r="D496" i="35"/>
  <c r="D497" i="35"/>
  <c r="D498" i="35"/>
  <c r="D499" i="35"/>
  <c r="G483" i="35"/>
  <c r="G484" i="35"/>
  <c r="G485" i="35"/>
  <c r="G486" i="35"/>
  <c r="G487" i="35"/>
  <c r="G488" i="35"/>
  <c r="G489" i="35"/>
  <c r="G490" i="35"/>
  <c r="G491" i="35"/>
  <c r="G492" i="35"/>
  <c r="G493" i="35"/>
  <c r="G494" i="35"/>
  <c r="G495" i="35"/>
  <c r="G496" i="35"/>
  <c r="G497" i="35"/>
  <c r="G498" i="35"/>
  <c r="G499" i="35"/>
  <c r="X2" i="42" l="1"/>
  <c r="D474" i="35"/>
  <c r="D475" i="35"/>
  <c r="D476" i="35"/>
  <c r="D477" i="35"/>
  <c r="D478" i="35"/>
  <c r="D479" i="35"/>
  <c r="D480" i="35"/>
  <c r="D481" i="35"/>
  <c r="D482" i="35"/>
  <c r="G474" i="35"/>
  <c r="G475" i="35"/>
  <c r="G476" i="35"/>
  <c r="G477" i="35"/>
  <c r="G478" i="35"/>
  <c r="G479" i="35"/>
  <c r="G480" i="35"/>
  <c r="G481" i="35"/>
  <c r="G482" i="35"/>
  <c r="D459" i="35" l="1"/>
  <c r="D460" i="35"/>
  <c r="D461" i="35"/>
  <c r="D462" i="35"/>
  <c r="D463" i="35"/>
  <c r="D464" i="35"/>
  <c r="D465" i="35"/>
  <c r="D466" i="35"/>
  <c r="D467" i="35"/>
  <c r="D468" i="35"/>
  <c r="D469" i="35"/>
  <c r="D470" i="35"/>
  <c r="D471" i="35"/>
  <c r="D472" i="35"/>
  <c r="D473" i="35"/>
  <c r="G459" i="35"/>
  <c r="G460" i="35"/>
  <c r="G461" i="35"/>
  <c r="G462" i="35"/>
  <c r="G463" i="35"/>
  <c r="G464" i="35"/>
  <c r="G465" i="35"/>
  <c r="G466" i="35"/>
  <c r="G467" i="35"/>
  <c r="G468" i="35"/>
  <c r="G469" i="35"/>
  <c r="G470" i="35"/>
  <c r="G471" i="35"/>
  <c r="G472" i="35"/>
  <c r="G473" i="35"/>
  <c r="J182" i="35" l="1"/>
  <c r="K182" i="35"/>
  <c r="L182" i="35"/>
  <c r="N182" i="35"/>
  <c r="O182" i="35"/>
  <c r="D453" i="35"/>
  <c r="D454" i="35"/>
  <c r="D455" i="35"/>
  <c r="D456" i="35"/>
  <c r="D457" i="35"/>
  <c r="D458" i="35"/>
  <c r="G453" i="35"/>
  <c r="G454" i="35"/>
  <c r="G455" i="35"/>
  <c r="G456" i="35"/>
  <c r="G457" i="35"/>
  <c r="G458" i="35"/>
  <c r="D436" i="35" l="1"/>
  <c r="D437" i="35"/>
  <c r="D438" i="35"/>
  <c r="D439" i="35"/>
  <c r="D440" i="35"/>
  <c r="D441" i="35"/>
  <c r="D442" i="35"/>
  <c r="D443" i="35"/>
  <c r="D444" i="35"/>
  <c r="D445" i="35"/>
  <c r="D446" i="35"/>
  <c r="D447" i="35"/>
  <c r="D448" i="35"/>
  <c r="D449" i="35"/>
  <c r="D450" i="35"/>
  <c r="D451" i="35"/>
  <c r="D452" i="35"/>
  <c r="G436" i="35"/>
  <c r="G437" i="35"/>
  <c r="G438" i="35"/>
  <c r="G439" i="35"/>
  <c r="G440" i="35"/>
  <c r="G441" i="35"/>
  <c r="G442" i="35"/>
  <c r="G443" i="35"/>
  <c r="G444" i="35"/>
  <c r="G445" i="35"/>
  <c r="G446" i="35"/>
  <c r="G447" i="35"/>
  <c r="G448" i="35"/>
  <c r="G449" i="35"/>
  <c r="G450" i="35"/>
  <c r="G451" i="35"/>
  <c r="G452" i="35"/>
  <c r="D424" i="35" l="1"/>
  <c r="D425" i="35"/>
  <c r="D426" i="35"/>
  <c r="D427" i="35"/>
  <c r="D428" i="35"/>
  <c r="D429" i="35"/>
  <c r="D430" i="35"/>
  <c r="D431" i="35"/>
  <c r="D432" i="35"/>
  <c r="D433" i="35"/>
  <c r="D434" i="35"/>
  <c r="D435" i="35"/>
  <c r="G424" i="35"/>
  <c r="G425" i="35"/>
  <c r="G426" i="35"/>
  <c r="G427" i="35"/>
  <c r="G428" i="35"/>
  <c r="G429" i="35"/>
  <c r="G430" i="35"/>
  <c r="G431" i="35"/>
  <c r="G432" i="35"/>
  <c r="G433" i="35"/>
  <c r="G434" i="35"/>
  <c r="G435" i="35"/>
  <c r="D402" i="35" l="1"/>
  <c r="G402" i="35"/>
  <c r="D409" i="35"/>
  <c r="D410" i="35"/>
  <c r="D411" i="35"/>
  <c r="D412" i="35"/>
  <c r="D413" i="35"/>
  <c r="D414" i="35"/>
  <c r="D415" i="35"/>
  <c r="D416" i="35"/>
  <c r="D417" i="35"/>
  <c r="D418" i="35"/>
  <c r="D419" i="35"/>
  <c r="D420" i="35"/>
  <c r="D421" i="35"/>
  <c r="D422" i="35"/>
  <c r="D423" i="35"/>
  <c r="G409" i="35"/>
  <c r="G410" i="35"/>
  <c r="G411" i="35"/>
  <c r="G412" i="35"/>
  <c r="G413" i="35"/>
  <c r="G414" i="35"/>
  <c r="G415" i="35"/>
  <c r="G416" i="35"/>
  <c r="G417" i="35"/>
  <c r="G418" i="35"/>
  <c r="G419" i="35"/>
  <c r="G420" i="35"/>
  <c r="G421" i="35"/>
  <c r="G422" i="35"/>
  <c r="G423" i="35"/>
  <c r="J10" i="33"/>
  <c r="J9" i="33"/>
  <c r="K10" i="33"/>
  <c r="M10" i="33" s="1"/>
  <c r="L9" i="33"/>
  <c r="M9" i="33" s="1"/>
  <c r="K9" i="33"/>
  <c r="S3" i="41" l="1"/>
  <c r="S4" i="41"/>
  <c r="S5" i="41"/>
  <c r="S6" i="41"/>
  <c r="S7" i="41"/>
  <c r="S8" i="41"/>
  <c r="S9" i="41"/>
  <c r="S10" i="41"/>
  <c r="S11" i="41"/>
  <c r="S12" i="41"/>
  <c r="S13" i="41"/>
  <c r="S14" i="41"/>
  <c r="S15" i="41"/>
  <c r="S16" i="41"/>
  <c r="S17" i="41"/>
  <c r="S18" i="41"/>
  <c r="S19" i="41"/>
  <c r="S20" i="41"/>
  <c r="S21" i="41"/>
  <c r="S22" i="41"/>
  <c r="S23" i="41"/>
  <c r="S24" i="41"/>
  <c r="S25" i="41"/>
  <c r="S26" i="41"/>
  <c r="S27" i="41"/>
  <c r="S28" i="41"/>
  <c r="S29" i="41"/>
  <c r="S30" i="41"/>
  <c r="S31" i="41"/>
  <c r="S32" i="41"/>
  <c r="S33" i="41"/>
  <c r="S34" i="41"/>
  <c r="S35" i="41"/>
  <c r="S36" i="41"/>
  <c r="S37" i="41"/>
  <c r="S38" i="41"/>
  <c r="S39" i="41"/>
  <c r="S40" i="41"/>
  <c r="S41" i="41"/>
  <c r="S2" i="41"/>
  <c r="R3" i="41"/>
  <c r="R4" i="41"/>
  <c r="R5" i="41"/>
  <c r="R6" i="41"/>
  <c r="R7" i="41"/>
  <c r="R8" i="41"/>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2" i="41"/>
  <c r="Q3" i="41"/>
  <c r="Q4" i="41"/>
  <c r="Q5" i="41"/>
  <c r="Q6" i="41"/>
  <c r="Q7" i="41"/>
  <c r="Q8" i="41"/>
  <c r="Q9" i="41"/>
  <c r="Q10" i="41"/>
  <c r="Q11" i="41"/>
  <c r="Q12" i="41"/>
  <c r="Q13" i="41"/>
  <c r="Q14" i="41"/>
  <c r="Q15" i="41"/>
  <c r="Q16" i="41"/>
  <c r="Q17" i="41"/>
  <c r="Q18" i="41"/>
  <c r="Q19" i="41"/>
  <c r="Q20" i="41"/>
  <c r="Q21" i="41"/>
  <c r="Q22" i="41"/>
  <c r="Q23" i="41"/>
  <c r="Q24" i="41"/>
  <c r="Q25" i="41"/>
  <c r="Q26" i="41"/>
  <c r="Q27" i="41"/>
  <c r="Q28" i="41"/>
  <c r="Q29" i="41"/>
  <c r="Q30" i="41"/>
  <c r="Q31" i="41"/>
  <c r="Q32" i="41"/>
  <c r="Q33" i="41"/>
  <c r="Q34" i="41"/>
  <c r="Q35" i="41"/>
  <c r="Q36" i="41"/>
  <c r="Q37" i="41"/>
  <c r="Q38" i="41"/>
  <c r="Q39" i="41"/>
  <c r="Q40" i="41"/>
  <c r="Q41" i="41"/>
  <c r="Q2" i="41"/>
  <c r="P3" i="41"/>
  <c r="P4" i="41"/>
  <c r="P5" i="41"/>
  <c r="P6" i="41"/>
  <c r="P7" i="41"/>
  <c r="P8" i="41"/>
  <c r="P9"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2" i="41"/>
  <c r="O3" i="41"/>
  <c r="O4" i="41"/>
  <c r="O5" i="41"/>
  <c r="O6" i="41"/>
  <c r="O7" i="41"/>
  <c r="O8" i="41"/>
  <c r="O9" i="41"/>
  <c r="O10" i="41"/>
  <c r="O11" i="41"/>
  <c r="O12" i="41"/>
  <c r="O13" i="41"/>
  <c r="O14" i="41"/>
  <c r="O15" i="41"/>
  <c r="O16" i="41"/>
  <c r="O17" i="41"/>
  <c r="O18" i="41"/>
  <c r="O19" i="41"/>
  <c r="O20" i="41"/>
  <c r="O21" i="41"/>
  <c r="O22" i="41"/>
  <c r="O23" i="41"/>
  <c r="O24" i="41"/>
  <c r="O25" i="41"/>
  <c r="O26" i="41"/>
  <c r="O27" i="41"/>
  <c r="O28" i="41"/>
  <c r="O29" i="41"/>
  <c r="O30" i="41"/>
  <c r="O31" i="41"/>
  <c r="O32" i="41"/>
  <c r="O33" i="41"/>
  <c r="O34" i="41"/>
  <c r="O35" i="41"/>
  <c r="O36" i="41"/>
  <c r="O37" i="41"/>
  <c r="O38" i="41"/>
  <c r="O39" i="41"/>
  <c r="O40" i="41"/>
  <c r="O41" i="41"/>
  <c r="O2" i="41"/>
  <c r="N3" i="41"/>
  <c r="N4" i="41"/>
  <c r="N5" i="41"/>
  <c r="N6" i="41"/>
  <c r="N7" i="41"/>
  <c r="N8" i="41"/>
  <c r="N9" i="41"/>
  <c r="N10" i="41"/>
  <c r="N11" i="41"/>
  <c r="N12" i="41"/>
  <c r="N13" i="41"/>
  <c r="N14" i="41"/>
  <c r="N15" i="41"/>
  <c r="N16" i="41"/>
  <c r="N17" i="41"/>
  <c r="N18" i="41"/>
  <c r="N19" i="41"/>
  <c r="N20" i="41"/>
  <c r="N21" i="41"/>
  <c r="N22" i="41"/>
  <c r="N23" i="41"/>
  <c r="N24" i="41"/>
  <c r="N25" i="41"/>
  <c r="N26" i="41"/>
  <c r="N27" i="41"/>
  <c r="N28" i="41"/>
  <c r="N29" i="41"/>
  <c r="N30" i="41"/>
  <c r="N31" i="41"/>
  <c r="N32" i="41"/>
  <c r="N33" i="41"/>
  <c r="N34" i="41"/>
  <c r="N35" i="41"/>
  <c r="N36" i="41"/>
  <c r="N37" i="41"/>
  <c r="N38" i="41"/>
  <c r="N39" i="41"/>
  <c r="N40" i="41"/>
  <c r="N41" i="41"/>
  <c r="N2" i="41"/>
  <c r="M3" i="41"/>
  <c r="M4" i="41"/>
  <c r="M5" i="41"/>
  <c r="M6" i="41"/>
  <c r="M7" i="41"/>
  <c r="M8" i="41"/>
  <c r="M9" i="41"/>
  <c r="M10" i="41"/>
  <c r="M11" i="41"/>
  <c r="M12" i="41"/>
  <c r="M13" i="41"/>
  <c r="M14" i="41"/>
  <c r="M15" i="41"/>
  <c r="M16" i="41"/>
  <c r="M17" i="41"/>
  <c r="M18" i="41"/>
  <c r="M19" i="41"/>
  <c r="M20" i="41"/>
  <c r="M21" i="41"/>
  <c r="M22" i="41"/>
  <c r="M23" i="41"/>
  <c r="M24" i="41"/>
  <c r="M25" i="41"/>
  <c r="M26" i="41"/>
  <c r="M27" i="41"/>
  <c r="M28" i="41"/>
  <c r="M29" i="41"/>
  <c r="M30" i="41"/>
  <c r="M31" i="41"/>
  <c r="M32" i="41"/>
  <c r="M33" i="41"/>
  <c r="M34" i="41"/>
  <c r="M35" i="41"/>
  <c r="M36" i="41"/>
  <c r="M37" i="41"/>
  <c r="M38" i="41"/>
  <c r="M39" i="41"/>
  <c r="M40" i="41"/>
  <c r="M41" i="41"/>
  <c r="M2" i="41"/>
  <c r="L3" i="41"/>
  <c r="L4" i="41"/>
  <c r="L5" i="41"/>
  <c r="L6" i="41"/>
  <c r="L7" i="41"/>
  <c r="L8"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2" i="41"/>
  <c r="J3" i="41"/>
  <c r="J4" i="41"/>
  <c r="J5" i="41"/>
  <c r="J6" i="41"/>
  <c r="J7" i="41"/>
  <c r="J8" i="41"/>
  <c r="J9" i="41"/>
  <c r="J10" i="41"/>
  <c r="J11" i="41"/>
  <c r="J12" i="41"/>
  <c r="J13" i="41"/>
  <c r="J14" i="41"/>
  <c r="J15" i="41"/>
  <c r="J16" i="41"/>
  <c r="J17" i="41"/>
  <c r="J18" i="41"/>
  <c r="J19" i="41"/>
  <c r="J20" i="41"/>
  <c r="J21" i="41"/>
  <c r="J22" i="41"/>
  <c r="J23" i="41"/>
  <c r="J24" i="41"/>
  <c r="J25" i="41"/>
  <c r="J26" i="41"/>
  <c r="J27" i="41"/>
  <c r="J28" i="41"/>
  <c r="J29" i="41"/>
  <c r="J30" i="41"/>
  <c r="J31" i="41"/>
  <c r="J32" i="41"/>
  <c r="J33" i="41"/>
  <c r="J34" i="41"/>
  <c r="J35" i="41"/>
  <c r="J36" i="41"/>
  <c r="J37" i="41"/>
  <c r="J38" i="41"/>
  <c r="J39" i="41"/>
  <c r="J40" i="41"/>
  <c r="J41" i="41"/>
  <c r="J2" i="41"/>
  <c r="I3" i="41"/>
  <c r="I4" i="41"/>
  <c r="I5" i="41"/>
  <c r="I6" i="41"/>
  <c r="I7" i="41"/>
  <c r="I8" i="41"/>
  <c r="I9"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2" i="41"/>
  <c r="H3" i="41"/>
  <c r="H4" i="41"/>
  <c r="H5" i="41"/>
  <c r="H6" i="41"/>
  <c r="H7" i="41"/>
  <c r="H8" i="41"/>
  <c r="H9" i="41"/>
  <c r="H10" i="41"/>
  <c r="H11" i="41"/>
  <c r="H12" i="41"/>
  <c r="H13" i="41"/>
  <c r="H14" i="41"/>
  <c r="H15" i="41"/>
  <c r="H16" i="41"/>
  <c r="H17" i="41"/>
  <c r="H18" i="41"/>
  <c r="H19" i="41"/>
  <c r="H20" i="41"/>
  <c r="H21" i="41"/>
  <c r="H22" i="41"/>
  <c r="H23" i="41"/>
  <c r="H24" i="41"/>
  <c r="H25" i="41"/>
  <c r="H26" i="41"/>
  <c r="H27" i="41"/>
  <c r="H28" i="41"/>
  <c r="H29" i="41"/>
  <c r="H30" i="41"/>
  <c r="H31" i="41"/>
  <c r="H32" i="41"/>
  <c r="H33" i="41"/>
  <c r="H34" i="41"/>
  <c r="H35" i="41"/>
  <c r="H36" i="41"/>
  <c r="H37" i="41"/>
  <c r="H38" i="41"/>
  <c r="H39" i="41"/>
  <c r="H40" i="41"/>
  <c r="H41" i="41"/>
  <c r="H2" i="41"/>
  <c r="G3" i="41"/>
  <c r="G4" i="41"/>
  <c r="G5" i="41"/>
  <c r="G6" i="41"/>
  <c r="G7" i="41"/>
  <c r="G8" i="41"/>
  <c r="G9" i="41"/>
  <c r="G10" i="41"/>
  <c r="G11" i="41"/>
  <c r="G12" i="41"/>
  <c r="G13" i="41"/>
  <c r="G14" i="41"/>
  <c r="G15" i="41"/>
  <c r="G16" i="41"/>
  <c r="G17" i="41"/>
  <c r="G18" i="41"/>
  <c r="G19" i="41"/>
  <c r="G20" i="41"/>
  <c r="G21" i="41"/>
  <c r="G22" i="41"/>
  <c r="G23" i="41"/>
  <c r="G24" i="41"/>
  <c r="G25" i="41"/>
  <c r="G26" i="41"/>
  <c r="G27" i="41"/>
  <c r="G28" i="41"/>
  <c r="G29" i="41"/>
  <c r="G30" i="41"/>
  <c r="G31" i="41"/>
  <c r="G32" i="41"/>
  <c r="G33" i="41"/>
  <c r="G34" i="41"/>
  <c r="G35" i="41"/>
  <c r="G36" i="41"/>
  <c r="G37" i="41"/>
  <c r="G38" i="41"/>
  <c r="G39" i="41"/>
  <c r="G40" i="41"/>
  <c r="G41" i="41"/>
  <c r="G2" i="41"/>
  <c r="F3" i="41"/>
  <c r="F4" i="41"/>
  <c r="F5" i="41"/>
  <c r="F6" i="41"/>
  <c r="F7" i="41"/>
  <c r="F8" i="41"/>
  <c r="F9" i="41"/>
  <c r="F10" i="41"/>
  <c r="F11" i="41"/>
  <c r="F12" i="41"/>
  <c r="F13" i="41"/>
  <c r="F14" i="41"/>
  <c r="F15" i="41"/>
  <c r="F16" i="41"/>
  <c r="F17" i="41"/>
  <c r="F18" i="41"/>
  <c r="F19" i="41"/>
  <c r="F20" i="41"/>
  <c r="F21" i="41"/>
  <c r="F22" i="41"/>
  <c r="F23" i="41"/>
  <c r="F24" i="41"/>
  <c r="F25" i="41"/>
  <c r="F26" i="41"/>
  <c r="F27" i="41"/>
  <c r="F28" i="41"/>
  <c r="F29" i="41"/>
  <c r="F30" i="41"/>
  <c r="F31" i="41"/>
  <c r="F32" i="41"/>
  <c r="F33" i="41"/>
  <c r="F34" i="41"/>
  <c r="F35" i="41"/>
  <c r="F36" i="41"/>
  <c r="F37" i="41"/>
  <c r="F38" i="41"/>
  <c r="F39" i="41"/>
  <c r="F40" i="41"/>
  <c r="F41" i="41"/>
  <c r="F2" i="41"/>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2" i="41"/>
  <c r="D3" i="41"/>
  <c r="D4" i="41"/>
  <c r="D5" i="41"/>
  <c r="D6" i="41"/>
  <c r="D7" i="41"/>
  <c r="D8" i="41"/>
  <c r="D9" i="41"/>
  <c r="D10" i="41"/>
  <c r="D11" i="41"/>
  <c r="D12" i="41"/>
  <c r="D13" i="41"/>
  <c r="D14" i="41"/>
  <c r="D15" i="41"/>
  <c r="D16" i="41"/>
  <c r="D17" i="41"/>
  <c r="D18" i="41"/>
  <c r="D19" i="41"/>
  <c r="D20" i="41"/>
  <c r="D21" i="41"/>
  <c r="D22" i="41"/>
  <c r="D23" i="41"/>
  <c r="D24" i="41"/>
  <c r="D25" i="41"/>
  <c r="D26" i="41"/>
  <c r="D27" i="41"/>
  <c r="D28" i="41"/>
  <c r="D29" i="41"/>
  <c r="D30" i="41"/>
  <c r="D31" i="41"/>
  <c r="D32" i="41"/>
  <c r="D33" i="41"/>
  <c r="D34" i="41"/>
  <c r="D35" i="41"/>
  <c r="D36" i="41"/>
  <c r="D37" i="41"/>
  <c r="D38" i="41"/>
  <c r="D39" i="41"/>
  <c r="D40" i="41"/>
  <c r="D41" i="41"/>
  <c r="D2" i="41"/>
  <c r="C3" i="41"/>
  <c r="C4" i="41"/>
  <c r="C5" i="41"/>
  <c r="C6" i="41"/>
  <c r="C7" i="41"/>
  <c r="C8" i="41"/>
  <c r="C9" i="41"/>
  <c r="C10" i="41"/>
  <c r="C11" i="41"/>
  <c r="C12" i="41"/>
  <c r="C13" i="41"/>
  <c r="C14" i="41"/>
  <c r="C15" i="41"/>
  <c r="C16" i="41"/>
  <c r="C17" i="41"/>
  <c r="C18" i="41"/>
  <c r="C19" i="41"/>
  <c r="C20" i="41"/>
  <c r="C21" i="41"/>
  <c r="C22" i="41"/>
  <c r="C23" i="41"/>
  <c r="C24" i="41"/>
  <c r="C25" i="41"/>
  <c r="C26" i="41"/>
  <c r="C27" i="41"/>
  <c r="C28" i="41"/>
  <c r="C29" i="41"/>
  <c r="C30" i="41"/>
  <c r="C31" i="41"/>
  <c r="C32" i="41"/>
  <c r="C33" i="41"/>
  <c r="C34" i="41"/>
  <c r="C35" i="41"/>
  <c r="C36" i="41"/>
  <c r="C37" i="41"/>
  <c r="C38" i="41"/>
  <c r="C39" i="41"/>
  <c r="C40" i="41"/>
  <c r="C41" i="41"/>
  <c r="C2" i="41"/>
  <c r="L3" i="37"/>
  <c r="L4" i="37"/>
  <c r="L5" i="37"/>
  <c r="L6" i="37"/>
  <c r="L7" i="37"/>
  <c r="L8" i="37"/>
  <c r="L9" i="37"/>
  <c r="L10" i="37"/>
  <c r="L11" i="37"/>
  <c r="L12" i="37"/>
  <c r="L13" i="37"/>
  <c r="L14" i="37"/>
  <c r="L15" i="37"/>
  <c r="L16" i="37"/>
  <c r="L17" i="37"/>
  <c r="L18" i="37"/>
  <c r="L19" i="37"/>
  <c r="L20" i="37"/>
  <c r="L21" i="37"/>
  <c r="L22" i="37"/>
  <c r="L23" i="37"/>
  <c r="L24" i="37"/>
  <c r="L25" i="37"/>
  <c r="L26" i="37"/>
  <c r="L27" i="37"/>
  <c r="L28" i="37"/>
  <c r="L29" i="37"/>
  <c r="L30" i="37"/>
  <c r="L31" i="37"/>
  <c r="L32" i="37"/>
  <c r="L33" i="37"/>
  <c r="L34" i="37"/>
  <c r="L35" i="37"/>
  <c r="L36" i="37"/>
  <c r="L37" i="37"/>
  <c r="L38" i="37"/>
  <c r="L39" i="37"/>
  <c r="L40" i="37"/>
  <c r="L41" i="37"/>
  <c r="L42" i="37"/>
  <c r="L43" i="37"/>
  <c r="L44" i="37"/>
  <c r="L45" i="37"/>
  <c r="L46" i="37"/>
  <c r="L47" i="37"/>
  <c r="L48" i="37"/>
  <c r="L49" i="37"/>
  <c r="L50" i="37"/>
  <c r="L51" i="37"/>
  <c r="L52" i="37"/>
  <c r="L53" i="37"/>
  <c r="L54" i="37"/>
  <c r="L55" i="37"/>
  <c r="L56" i="37"/>
  <c r="L57" i="37"/>
  <c r="L58" i="37"/>
  <c r="L59" i="37"/>
  <c r="L60" i="37"/>
  <c r="L61" i="37"/>
  <c r="L62" i="37"/>
  <c r="L63" i="37"/>
  <c r="L64" i="37"/>
  <c r="L65" i="37"/>
  <c r="L66" i="37"/>
  <c r="L67" i="37"/>
  <c r="L68" i="37"/>
  <c r="L69" i="37"/>
  <c r="L70" i="37"/>
  <c r="L71" i="37"/>
  <c r="L72" i="37"/>
  <c r="L73" i="37"/>
  <c r="L74" i="37"/>
  <c r="L75" i="37"/>
  <c r="L76" i="37"/>
  <c r="L77" i="37"/>
  <c r="L78" i="37"/>
  <c r="L79" i="37"/>
  <c r="L80" i="37"/>
  <c r="L81" i="37"/>
  <c r="L82" i="37"/>
  <c r="L83" i="37"/>
  <c r="L84" i="37"/>
  <c r="L85" i="37"/>
  <c r="L86" i="37"/>
  <c r="L87" i="37"/>
  <c r="L88" i="37"/>
  <c r="L89" i="37"/>
  <c r="L90" i="37"/>
  <c r="L91" i="37"/>
  <c r="L92" i="37"/>
  <c r="L93" i="37"/>
  <c r="L94" i="37"/>
  <c r="L95" i="37"/>
  <c r="L96" i="37"/>
  <c r="L97" i="37"/>
  <c r="L98" i="37"/>
  <c r="L99" i="37"/>
  <c r="L100" i="37"/>
  <c r="L101" i="37"/>
  <c r="L102" i="37"/>
  <c r="L103" i="37"/>
  <c r="L104" i="37"/>
  <c r="L105" i="37"/>
  <c r="L106" i="37"/>
  <c r="L107" i="37"/>
  <c r="L108" i="37"/>
  <c r="L109" i="37"/>
  <c r="L110" i="37"/>
  <c r="L111" i="37"/>
  <c r="L112" i="37"/>
  <c r="L113" i="37"/>
  <c r="L114" i="37"/>
  <c r="L115" i="37"/>
  <c r="L116" i="37"/>
  <c r="L117" i="37"/>
  <c r="L118" i="37"/>
  <c r="L119" i="37"/>
  <c r="L120" i="37"/>
  <c r="L121" i="37"/>
  <c r="L122" i="37"/>
  <c r="L123" i="37"/>
  <c r="L124" i="37"/>
  <c r="L125" i="37"/>
  <c r="L126" i="37"/>
  <c r="L127" i="37"/>
  <c r="L128" i="37"/>
  <c r="L129" i="37"/>
  <c r="L130" i="37"/>
  <c r="L131" i="37"/>
  <c r="L132" i="37"/>
  <c r="L133" i="37"/>
  <c r="L134" i="37"/>
  <c r="L135" i="37"/>
  <c r="L136" i="37"/>
  <c r="L137" i="37"/>
  <c r="L138" i="37"/>
  <c r="L139" i="37"/>
  <c r="L140" i="37"/>
  <c r="L141" i="37"/>
  <c r="L142" i="37"/>
  <c r="L143" i="37"/>
  <c r="L144" i="37"/>
  <c r="L145" i="37"/>
  <c r="L146" i="37"/>
  <c r="L147" i="37"/>
  <c r="L148" i="37"/>
  <c r="L2" i="37"/>
  <c r="G401" i="35"/>
  <c r="G403" i="35"/>
  <c r="G404" i="35"/>
  <c r="G405" i="35"/>
  <c r="G406" i="35"/>
  <c r="G407" i="35"/>
  <c r="G408" i="35"/>
  <c r="D401" i="35"/>
  <c r="D403" i="35"/>
  <c r="D404" i="35"/>
  <c r="D405" i="35"/>
  <c r="D406" i="35"/>
  <c r="D407" i="35"/>
  <c r="D408" i="35"/>
  <c r="G393" i="35" l="1"/>
  <c r="G394" i="35"/>
  <c r="G395" i="35"/>
  <c r="G396" i="35"/>
  <c r="G397" i="35"/>
  <c r="G398" i="35"/>
  <c r="G399" i="35"/>
  <c r="G400" i="35"/>
  <c r="D393" i="35"/>
  <c r="D394" i="35"/>
  <c r="D395" i="35"/>
  <c r="D396" i="35"/>
  <c r="D397" i="35"/>
  <c r="D398" i="35"/>
  <c r="D399" i="35"/>
  <c r="D400" i="35"/>
  <c r="L305" i="40" l="1"/>
  <c r="L304" i="40"/>
  <c r="K304" i="40"/>
  <c r="L303" i="40"/>
  <c r="K303" i="40"/>
  <c r="J303" i="40"/>
  <c r="L295" i="40"/>
  <c r="K295" i="40"/>
  <c r="J295" i="40"/>
  <c r="L293" i="40"/>
  <c r="K293" i="40"/>
  <c r="J293" i="40"/>
  <c r="I293" i="40"/>
  <c r="L285" i="40"/>
  <c r="K285" i="40"/>
  <c r="J285" i="40"/>
  <c r="I285" i="40"/>
  <c r="L284" i="40"/>
  <c r="K284" i="40"/>
  <c r="J284" i="40"/>
  <c r="I284" i="40"/>
  <c r="K283" i="40"/>
  <c r="J283" i="40"/>
  <c r="I283" i="40"/>
  <c r="M106" i="40"/>
  <c r="L65" i="40"/>
  <c r="L64" i="40"/>
  <c r="L63" i="40"/>
  <c r="L62" i="40"/>
  <c r="K62" i="40"/>
  <c r="L61" i="40"/>
  <c r="K61" i="40"/>
  <c r="L60" i="40"/>
  <c r="K60" i="40"/>
  <c r="L59" i="40"/>
  <c r="K59" i="40"/>
  <c r="L58" i="40"/>
  <c r="K58" i="40"/>
  <c r="L57" i="40"/>
  <c r="K57" i="40"/>
  <c r="J57" i="40"/>
  <c r="L55" i="40"/>
  <c r="K55" i="40"/>
  <c r="J55" i="40"/>
  <c r="L54" i="40"/>
  <c r="K54" i="40"/>
  <c r="J54" i="40"/>
  <c r="L53" i="40"/>
  <c r="K53" i="40"/>
  <c r="J53" i="40"/>
  <c r="I53" i="40"/>
  <c r="L51" i="40"/>
  <c r="K51" i="40"/>
  <c r="J51" i="40"/>
  <c r="L48" i="40"/>
  <c r="K48" i="40"/>
  <c r="J48" i="40"/>
  <c r="L47" i="40"/>
  <c r="K47" i="40"/>
  <c r="J47" i="40"/>
  <c r="I47" i="40"/>
  <c r="L46" i="40"/>
  <c r="K46" i="40"/>
  <c r="J46" i="40"/>
  <c r="I46" i="40"/>
  <c r="L45" i="40"/>
  <c r="K45" i="40"/>
  <c r="J45" i="40"/>
  <c r="I45" i="40"/>
  <c r="L43" i="40"/>
  <c r="K43" i="40"/>
  <c r="J43" i="40"/>
  <c r="K42" i="40"/>
  <c r="L41" i="40"/>
  <c r="L40" i="40"/>
  <c r="K40" i="40"/>
  <c r="J40" i="40"/>
  <c r="I40" i="40"/>
  <c r="L39" i="40"/>
  <c r="K39" i="40"/>
  <c r="J39" i="40"/>
  <c r="L38" i="40"/>
  <c r="K38" i="40"/>
  <c r="J38" i="40"/>
  <c r="L37" i="40"/>
  <c r="K37" i="40"/>
  <c r="J37" i="40"/>
  <c r="L36" i="40"/>
  <c r="K36" i="40"/>
  <c r="J36" i="40"/>
  <c r="I36" i="40"/>
  <c r="L35" i="40"/>
  <c r="K35" i="40"/>
  <c r="J35" i="40"/>
  <c r="L34" i="40"/>
  <c r="K34" i="40"/>
  <c r="J34" i="40"/>
  <c r="I34" i="40"/>
  <c r="L33" i="40"/>
  <c r="K33" i="40"/>
  <c r="J33" i="40"/>
  <c r="I33" i="40"/>
  <c r="L31" i="40"/>
  <c r="K31" i="40"/>
  <c r="J31" i="40"/>
  <c r="I31" i="40"/>
  <c r="L30" i="40"/>
  <c r="K30" i="40"/>
  <c r="J30" i="40"/>
  <c r="I30" i="40"/>
  <c r="L29" i="40"/>
  <c r="K29" i="40"/>
  <c r="J29" i="40"/>
  <c r="I29" i="40"/>
  <c r="L28" i="40"/>
  <c r="K28" i="40"/>
  <c r="J28" i="40"/>
  <c r="I28" i="40"/>
  <c r="L27" i="40"/>
  <c r="K27" i="40"/>
  <c r="J27" i="40"/>
  <c r="I27" i="40"/>
  <c r="L26" i="40"/>
  <c r="K26" i="40"/>
  <c r="J26" i="40"/>
  <c r="I26" i="40"/>
  <c r="L25" i="40"/>
  <c r="K25" i="40"/>
  <c r="J25" i="40"/>
  <c r="L24" i="40"/>
  <c r="K24" i="40"/>
  <c r="J24" i="40"/>
  <c r="L23" i="40"/>
  <c r="K23" i="40"/>
  <c r="J23" i="40"/>
  <c r="I23" i="40"/>
  <c r="L21" i="40"/>
  <c r="K21" i="40"/>
  <c r="J21" i="40"/>
  <c r="I21" i="40"/>
  <c r="L20" i="40"/>
  <c r="K20" i="40"/>
  <c r="J20" i="40"/>
  <c r="L18" i="40"/>
  <c r="K18" i="40"/>
  <c r="J18" i="40"/>
  <c r="L17" i="40"/>
  <c r="K17" i="40"/>
  <c r="L16" i="40"/>
  <c r="K16" i="40"/>
  <c r="J16" i="40"/>
  <c r="L15" i="40"/>
  <c r="K15" i="40"/>
  <c r="J15" i="40"/>
  <c r="L14" i="40"/>
  <c r="K14" i="40"/>
  <c r="J14" i="40"/>
  <c r="I14" i="40"/>
  <c r="L13" i="40"/>
  <c r="K13" i="40"/>
  <c r="J13" i="40"/>
  <c r="L11" i="40"/>
  <c r="K11" i="40"/>
  <c r="J11" i="40"/>
  <c r="I11" i="40"/>
  <c r="L10" i="40"/>
  <c r="K10" i="40"/>
  <c r="J10" i="40"/>
  <c r="I10" i="40"/>
  <c r="L9" i="40"/>
  <c r="K9" i="40"/>
  <c r="J9" i="40"/>
  <c r="L8" i="40"/>
  <c r="K8" i="40"/>
  <c r="J8" i="40"/>
  <c r="I8" i="40"/>
  <c r="L7" i="40"/>
  <c r="K7" i="40"/>
  <c r="J7" i="40"/>
  <c r="I7" i="40"/>
  <c r="L6" i="40"/>
  <c r="L5" i="40"/>
  <c r="K5" i="40"/>
  <c r="J5" i="40"/>
  <c r="I5" i="40"/>
  <c r="L4" i="40"/>
  <c r="K4" i="40"/>
  <c r="J4" i="40"/>
  <c r="I4" i="40"/>
  <c r="L3" i="40"/>
  <c r="K3" i="40"/>
  <c r="J3" i="40"/>
  <c r="I3" i="40"/>
  <c r="L2" i="40"/>
  <c r="K2" i="40"/>
  <c r="J2" i="40"/>
  <c r="I2" i="40"/>
  <c r="G382" i="35" l="1"/>
  <c r="G383" i="35"/>
  <c r="G384" i="35"/>
  <c r="G385" i="35"/>
  <c r="G386" i="35"/>
  <c r="G387" i="35"/>
  <c r="G388" i="35"/>
  <c r="G389" i="35"/>
  <c r="G390" i="35"/>
  <c r="G391" i="35"/>
  <c r="G392" i="35"/>
  <c r="D382" i="35"/>
  <c r="D383" i="35"/>
  <c r="D384" i="35"/>
  <c r="D385" i="35"/>
  <c r="D386" i="35"/>
  <c r="D387" i="35"/>
  <c r="D388" i="35"/>
  <c r="D389" i="35"/>
  <c r="D390" i="35"/>
  <c r="D391" i="35"/>
  <c r="D392" i="35"/>
  <c r="L180" i="35" l="1"/>
  <c r="L181" i="35"/>
  <c r="O180" i="35"/>
  <c r="O181" i="35"/>
  <c r="D372" i="35"/>
  <c r="D373" i="35"/>
  <c r="D374" i="35"/>
  <c r="D375" i="35"/>
  <c r="D376" i="35"/>
  <c r="D377" i="35"/>
  <c r="D378" i="35"/>
  <c r="D379" i="35"/>
  <c r="D380" i="35"/>
  <c r="D381" i="35"/>
  <c r="G372" i="35"/>
  <c r="G373" i="35"/>
  <c r="G374" i="35"/>
  <c r="G375" i="35"/>
  <c r="G376" i="35"/>
  <c r="G377" i="35"/>
  <c r="G378" i="35"/>
  <c r="G379" i="35"/>
  <c r="G380" i="35"/>
  <c r="G381" i="35"/>
  <c r="L179" i="35" l="1"/>
  <c r="O179" i="35"/>
  <c r="D366" i="35"/>
  <c r="D367" i="35"/>
  <c r="D368" i="35"/>
  <c r="D369" i="35"/>
  <c r="D370" i="35"/>
  <c r="D371" i="35"/>
  <c r="G366" i="35"/>
  <c r="G367" i="35"/>
  <c r="G368" i="35"/>
  <c r="G369" i="35"/>
  <c r="G370" i="35"/>
  <c r="G371" i="35"/>
  <c r="L178" i="35" l="1"/>
  <c r="O178" i="35"/>
  <c r="D353" i="35"/>
  <c r="D354" i="35"/>
  <c r="D355" i="35"/>
  <c r="D356" i="35"/>
  <c r="D357" i="35"/>
  <c r="D358" i="35"/>
  <c r="D359" i="35"/>
  <c r="D360" i="35"/>
  <c r="D361" i="35"/>
  <c r="D362" i="35"/>
  <c r="D363" i="35"/>
  <c r="D364" i="35"/>
  <c r="D365" i="35"/>
  <c r="G353" i="35"/>
  <c r="G354" i="35"/>
  <c r="G355" i="35"/>
  <c r="G356" i="35"/>
  <c r="G357" i="35"/>
  <c r="G358" i="35"/>
  <c r="G359" i="35"/>
  <c r="G360" i="35"/>
  <c r="G361" i="35"/>
  <c r="G362" i="35"/>
  <c r="G363" i="35"/>
  <c r="G364" i="35"/>
  <c r="G365" i="35"/>
  <c r="D344" i="35" l="1"/>
  <c r="D345" i="35"/>
  <c r="D346" i="35"/>
  <c r="D347" i="35"/>
  <c r="D348" i="35"/>
  <c r="D349" i="35"/>
  <c r="D350" i="35"/>
  <c r="D351" i="35"/>
  <c r="D352" i="35"/>
  <c r="G344" i="35"/>
  <c r="G345" i="35"/>
  <c r="G346" i="35"/>
  <c r="G347" i="35"/>
  <c r="G348" i="35"/>
  <c r="G349" i="35"/>
  <c r="G350" i="35"/>
  <c r="G351" i="35"/>
  <c r="G352" i="35"/>
  <c r="D339" i="35" l="1"/>
  <c r="D340" i="35"/>
  <c r="D341" i="35"/>
  <c r="D342" i="35"/>
  <c r="D343" i="35"/>
  <c r="G339" i="35"/>
  <c r="G340" i="35"/>
  <c r="G341" i="35"/>
  <c r="G342" i="35"/>
  <c r="G343" i="35"/>
  <c r="O177" i="35" l="1"/>
  <c r="L177" i="35"/>
  <c r="D331" i="35"/>
  <c r="D332" i="35"/>
  <c r="D333" i="35"/>
  <c r="D334" i="35"/>
  <c r="D335" i="35"/>
  <c r="D336" i="35"/>
  <c r="D337" i="35"/>
  <c r="D338" i="35"/>
  <c r="G331" i="35"/>
  <c r="G332" i="35"/>
  <c r="G333" i="35"/>
  <c r="G334" i="35"/>
  <c r="G335" i="35"/>
  <c r="G336" i="35"/>
  <c r="G337" i="35"/>
  <c r="G338" i="35"/>
  <c r="G318" i="35" l="1"/>
  <c r="G319" i="35"/>
  <c r="G320" i="35"/>
  <c r="G321" i="35"/>
  <c r="G322" i="35"/>
  <c r="G323" i="35"/>
  <c r="G324" i="35"/>
  <c r="G325" i="35"/>
  <c r="G326" i="35"/>
  <c r="G327" i="35"/>
  <c r="G328" i="35"/>
  <c r="G329" i="35"/>
  <c r="G330" i="35"/>
  <c r="D318" i="35"/>
  <c r="D319" i="35"/>
  <c r="D320" i="35"/>
  <c r="D321" i="35"/>
  <c r="D322" i="35"/>
  <c r="D323" i="35"/>
  <c r="D324" i="35"/>
  <c r="D325" i="35"/>
  <c r="D326" i="35"/>
  <c r="D327" i="35"/>
  <c r="D328" i="35"/>
  <c r="D329" i="35"/>
  <c r="D330" i="35"/>
  <c r="D307" i="35" l="1"/>
  <c r="D308" i="35"/>
  <c r="D309" i="35"/>
  <c r="D310" i="35"/>
  <c r="D311" i="35"/>
  <c r="D312" i="35"/>
  <c r="D313" i="35"/>
  <c r="D314" i="35"/>
  <c r="D315" i="35"/>
  <c r="D316" i="35"/>
  <c r="D317" i="35"/>
  <c r="G307" i="35"/>
  <c r="G308" i="35"/>
  <c r="G309" i="35"/>
  <c r="G310" i="35"/>
  <c r="G311" i="35"/>
  <c r="G312" i="35"/>
  <c r="G313" i="35"/>
  <c r="G314" i="35"/>
  <c r="G315" i="35"/>
  <c r="G316" i="35"/>
  <c r="G317" i="35"/>
  <c r="O176" i="35"/>
  <c r="L176" i="35"/>
  <c r="D301" i="35" l="1"/>
  <c r="D302" i="35"/>
  <c r="D303" i="35"/>
  <c r="D304" i="35"/>
  <c r="D305" i="35"/>
  <c r="D306" i="35"/>
  <c r="G301" i="35"/>
  <c r="G302" i="35"/>
  <c r="G303" i="35"/>
  <c r="G304" i="35"/>
  <c r="G305" i="35"/>
  <c r="G306" i="35"/>
  <c r="G297" i="35"/>
  <c r="G298" i="35"/>
  <c r="G299" i="35"/>
  <c r="G300" i="35"/>
  <c r="D297" i="35" l="1"/>
  <c r="D298" i="35"/>
  <c r="D299" i="35"/>
  <c r="D300" i="35"/>
  <c r="L175" i="35"/>
  <c r="O175" i="35"/>
  <c r="G296" i="35" l="1"/>
  <c r="D296" i="35"/>
  <c r="G295" i="35"/>
  <c r="D295" i="35"/>
  <c r="G294" i="35"/>
  <c r="D294" i="35"/>
  <c r="G293" i="35"/>
  <c r="D293" i="35"/>
  <c r="G292" i="35"/>
  <c r="D292" i="35"/>
  <c r="G291" i="35"/>
  <c r="D291" i="35"/>
  <c r="G290" i="35"/>
  <c r="D290" i="35"/>
  <c r="G289" i="35"/>
  <c r="D289" i="35"/>
  <c r="G288" i="35"/>
  <c r="D288" i="35"/>
  <c r="G287" i="35"/>
  <c r="D287" i="35"/>
  <c r="G286" i="35"/>
  <c r="D286" i="35"/>
  <c r="G285" i="35"/>
  <c r="D285" i="35"/>
  <c r="G284" i="35"/>
  <c r="D284" i="35"/>
  <c r="G283" i="35"/>
  <c r="D283" i="35"/>
  <c r="G282" i="35"/>
  <c r="D282" i="35"/>
  <c r="G281" i="35"/>
  <c r="D281" i="35"/>
  <c r="G280" i="35"/>
  <c r="D280" i="35"/>
  <c r="G279" i="35"/>
  <c r="D279" i="35"/>
  <c r="G278" i="35"/>
  <c r="D278" i="35"/>
  <c r="G277" i="35"/>
  <c r="D277" i="35"/>
  <c r="G276" i="35"/>
  <c r="D276" i="35"/>
  <c r="G275" i="35"/>
  <c r="D275" i="35"/>
  <c r="G274" i="35"/>
  <c r="D274" i="35"/>
  <c r="G273" i="35"/>
  <c r="D273" i="35"/>
  <c r="G272" i="35"/>
  <c r="D272" i="35"/>
  <c r="G271" i="35"/>
  <c r="D271" i="35"/>
  <c r="G270" i="35"/>
  <c r="D270" i="35"/>
  <c r="G269" i="35"/>
  <c r="D269" i="35"/>
  <c r="G268" i="35"/>
  <c r="D268" i="35"/>
  <c r="G267" i="35"/>
  <c r="D267" i="35"/>
  <c r="G266" i="35"/>
  <c r="D266" i="35"/>
  <c r="G265" i="35"/>
  <c r="D265" i="35"/>
  <c r="G264" i="35"/>
  <c r="D264" i="35"/>
  <c r="G263" i="35"/>
  <c r="D263" i="35"/>
  <c r="G262" i="35"/>
  <c r="D262" i="35"/>
  <c r="G261" i="35"/>
  <c r="D261" i="35"/>
  <c r="G260" i="35"/>
  <c r="D260" i="35"/>
  <c r="G259" i="35"/>
  <c r="D259" i="35"/>
  <c r="G258" i="35"/>
  <c r="D258" i="35"/>
  <c r="G257" i="35"/>
  <c r="D257" i="35"/>
  <c r="G256" i="35"/>
  <c r="D256" i="35"/>
  <c r="G255" i="35"/>
  <c r="D255" i="35"/>
  <c r="G254" i="35"/>
  <c r="D254" i="35"/>
  <c r="G253" i="35"/>
  <c r="D253" i="35"/>
  <c r="G252" i="35"/>
  <c r="D252" i="35"/>
  <c r="G251" i="35"/>
  <c r="D251" i="35"/>
  <c r="G250" i="35"/>
  <c r="D250" i="35"/>
  <c r="G249" i="35"/>
  <c r="D249" i="35"/>
  <c r="G248" i="35"/>
  <c r="D248" i="35"/>
  <c r="G247" i="35"/>
  <c r="D247" i="35"/>
  <c r="G246" i="35"/>
  <c r="D246" i="35"/>
  <c r="G245" i="35"/>
  <c r="D245" i="35"/>
  <c r="G244" i="35"/>
  <c r="D244" i="35"/>
  <c r="G243" i="35"/>
  <c r="D243" i="35"/>
  <c r="G242" i="35"/>
  <c r="D242" i="35"/>
  <c r="G241" i="35"/>
  <c r="D241" i="35"/>
  <c r="G240" i="35"/>
  <c r="D240" i="35"/>
  <c r="G239" i="35"/>
  <c r="D239" i="35"/>
  <c r="G238" i="35"/>
  <c r="D238" i="35"/>
  <c r="G237" i="35"/>
  <c r="D237" i="35"/>
  <c r="G236" i="35"/>
  <c r="D236" i="35"/>
  <c r="G235" i="35"/>
  <c r="D235" i="35"/>
  <c r="G234" i="35"/>
  <c r="D234" i="35"/>
  <c r="G233" i="35"/>
  <c r="D233" i="35"/>
  <c r="G232" i="35"/>
  <c r="D232" i="35"/>
  <c r="G231" i="35"/>
  <c r="D231" i="35"/>
  <c r="G230" i="35"/>
  <c r="D230" i="35"/>
  <c r="G229" i="35"/>
  <c r="D229" i="35"/>
  <c r="G228" i="35"/>
  <c r="D228" i="35"/>
  <c r="G227" i="35"/>
  <c r="D227" i="35"/>
  <c r="G226" i="35"/>
  <c r="D226" i="35"/>
  <c r="G225" i="35"/>
  <c r="D225" i="35"/>
  <c r="G224" i="35"/>
  <c r="D224" i="35"/>
  <c r="G223" i="35"/>
  <c r="D223" i="35"/>
  <c r="G222" i="35"/>
  <c r="D222" i="35"/>
  <c r="G221" i="35"/>
  <c r="D221" i="35"/>
  <c r="G220" i="35"/>
  <c r="D220" i="35"/>
  <c r="G219" i="35"/>
  <c r="D219" i="35"/>
  <c r="G218" i="35"/>
  <c r="D218" i="35"/>
  <c r="G217" i="35"/>
  <c r="D217" i="35"/>
  <c r="G216" i="35"/>
  <c r="D216" i="35"/>
  <c r="G215" i="35"/>
  <c r="D215" i="35"/>
  <c r="G214" i="35"/>
  <c r="D214" i="35"/>
  <c r="G213" i="35"/>
  <c r="D213" i="35"/>
  <c r="G212" i="35"/>
  <c r="D212" i="35"/>
  <c r="G211" i="35"/>
  <c r="D211" i="35"/>
  <c r="G210" i="35"/>
  <c r="D210" i="35"/>
  <c r="G209" i="35"/>
  <c r="D209" i="35"/>
  <c r="G208" i="35"/>
  <c r="D208" i="35"/>
  <c r="G207" i="35"/>
  <c r="D207" i="35"/>
  <c r="G206" i="35"/>
  <c r="D206" i="35"/>
  <c r="G205" i="35"/>
  <c r="D205" i="35"/>
  <c r="G204" i="35"/>
  <c r="D204" i="35"/>
  <c r="G203" i="35"/>
  <c r="D203" i="35"/>
  <c r="G202" i="35"/>
  <c r="D202" i="35"/>
  <c r="G201" i="35"/>
  <c r="D201" i="35"/>
  <c r="G200" i="35"/>
  <c r="D200" i="35"/>
  <c r="G199" i="35"/>
  <c r="D199" i="35"/>
  <c r="G198" i="35"/>
  <c r="D198" i="35"/>
  <c r="G197" i="35"/>
  <c r="D197" i="35"/>
  <c r="G196" i="35"/>
  <c r="D196" i="35"/>
  <c r="G195" i="35"/>
  <c r="D195" i="35"/>
  <c r="G194" i="35"/>
  <c r="D194" i="35"/>
  <c r="G193" i="35"/>
  <c r="D193" i="35"/>
  <c r="G192" i="35"/>
  <c r="D192" i="35"/>
  <c r="G191" i="35"/>
  <c r="D191" i="35"/>
  <c r="G190" i="35"/>
  <c r="D190" i="35"/>
  <c r="G189" i="35"/>
  <c r="D189" i="35"/>
  <c r="G188" i="35"/>
  <c r="D188" i="35"/>
  <c r="G187" i="35"/>
  <c r="D187" i="35"/>
  <c r="G186" i="35"/>
  <c r="D186" i="35"/>
  <c r="G185" i="35"/>
  <c r="D185" i="35"/>
  <c r="G184" i="35"/>
  <c r="D184" i="35"/>
  <c r="G183" i="35"/>
  <c r="D183" i="35"/>
  <c r="G182" i="35"/>
  <c r="D182" i="35"/>
  <c r="G181" i="35"/>
  <c r="D181" i="35"/>
  <c r="G180" i="35"/>
  <c r="D180" i="35"/>
  <c r="G179" i="35"/>
  <c r="D179" i="35"/>
  <c r="G178" i="35"/>
  <c r="D178" i="35"/>
  <c r="G177" i="35"/>
  <c r="D177" i="35"/>
  <c r="G176" i="35"/>
  <c r="D176" i="35"/>
  <c r="G175" i="35"/>
  <c r="D175" i="35"/>
  <c r="G174" i="35"/>
  <c r="D174" i="35"/>
  <c r="G173" i="35"/>
  <c r="D173" i="35"/>
  <c r="O174" i="35"/>
  <c r="L174" i="35"/>
  <c r="G172" i="35"/>
  <c r="D172" i="35"/>
  <c r="O173" i="35"/>
  <c r="L173" i="35"/>
  <c r="G171" i="35"/>
  <c r="D171" i="35"/>
  <c r="O172" i="35"/>
  <c r="L172" i="35"/>
  <c r="G170" i="35"/>
  <c r="D170" i="35"/>
  <c r="O171" i="35"/>
  <c r="L171" i="35"/>
  <c r="G169" i="35"/>
  <c r="D169" i="35"/>
  <c r="O170" i="35"/>
  <c r="L170" i="35"/>
  <c r="G168" i="35"/>
  <c r="D168" i="35"/>
  <c r="O169" i="35"/>
  <c r="L169" i="35"/>
  <c r="G167" i="35"/>
  <c r="D167" i="35"/>
  <c r="O168" i="35"/>
  <c r="L168" i="35"/>
  <c r="G166" i="35"/>
  <c r="D166" i="35"/>
  <c r="O167" i="35"/>
  <c r="L167" i="35"/>
  <c r="G165" i="35"/>
  <c r="D165" i="35"/>
  <c r="O166" i="35"/>
  <c r="L166" i="35"/>
  <c r="G164" i="35"/>
  <c r="D164" i="35"/>
  <c r="O165" i="35"/>
  <c r="L165" i="35"/>
  <c r="G163" i="35"/>
  <c r="D163" i="35"/>
  <c r="O164" i="35"/>
  <c r="L164" i="35"/>
  <c r="G162" i="35"/>
  <c r="D162" i="35"/>
  <c r="O163" i="35"/>
  <c r="L163" i="35"/>
  <c r="G161" i="35"/>
  <c r="D161" i="35"/>
  <c r="O162" i="35"/>
  <c r="L162" i="35"/>
  <c r="G160" i="35"/>
  <c r="D160" i="35"/>
  <c r="O161" i="35"/>
  <c r="L161" i="35"/>
  <c r="G159" i="35"/>
  <c r="D159" i="35"/>
  <c r="O160" i="35"/>
  <c r="L160" i="35"/>
  <c r="G158" i="35"/>
  <c r="D158" i="35"/>
  <c r="O159" i="35"/>
  <c r="L159" i="35"/>
  <c r="G157" i="35"/>
  <c r="D157" i="35"/>
  <c r="O158" i="35"/>
  <c r="L158" i="35"/>
  <c r="G156" i="35"/>
  <c r="D156" i="35"/>
  <c r="O157" i="35"/>
  <c r="L157" i="35"/>
  <c r="G155" i="35"/>
  <c r="D155" i="35"/>
  <c r="O156" i="35"/>
  <c r="L156" i="35"/>
  <c r="G154" i="35"/>
  <c r="D154" i="35"/>
  <c r="O155" i="35"/>
  <c r="L155" i="35"/>
  <c r="G153" i="35"/>
  <c r="D153" i="35"/>
  <c r="O154" i="35"/>
  <c r="L154" i="35"/>
  <c r="G152" i="35"/>
  <c r="D152" i="35"/>
  <c r="O153" i="35"/>
  <c r="L153" i="35"/>
  <c r="G151" i="35"/>
  <c r="D151" i="35"/>
  <c r="O152" i="35"/>
  <c r="L152" i="35"/>
  <c r="G150" i="35"/>
  <c r="D150" i="35"/>
  <c r="O151" i="35"/>
  <c r="L151" i="35"/>
  <c r="G149" i="35"/>
  <c r="D149" i="35"/>
  <c r="O150" i="35"/>
  <c r="L150" i="35"/>
  <c r="G148" i="35"/>
  <c r="D148" i="35"/>
  <c r="O149" i="35"/>
  <c r="L149" i="35"/>
  <c r="G147" i="35"/>
  <c r="D147" i="35"/>
  <c r="O148" i="35"/>
  <c r="L148" i="35"/>
  <c r="G146" i="35"/>
  <c r="D146" i="35"/>
  <c r="O147" i="35"/>
  <c r="L147" i="35"/>
  <c r="G145" i="35"/>
  <c r="D145" i="35"/>
  <c r="O146" i="35"/>
  <c r="L146" i="35"/>
  <c r="G144" i="35"/>
  <c r="D144" i="35"/>
  <c r="O145" i="35"/>
  <c r="L145" i="35"/>
  <c r="G143" i="35"/>
  <c r="D143" i="35"/>
  <c r="O144" i="35"/>
  <c r="L144" i="35"/>
  <c r="G142" i="35"/>
  <c r="D142" i="35"/>
  <c r="O143" i="35"/>
  <c r="L143" i="35"/>
  <c r="G141" i="35"/>
  <c r="D141" i="35"/>
  <c r="O142" i="35"/>
  <c r="L142" i="35"/>
  <c r="G140" i="35"/>
  <c r="D140" i="35"/>
  <c r="O141" i="35"/>
  <c r="L141" i="35"/>
  <c r="G139" i="35"/>
  <c r="D139" i="35"/>
  <c r="O140" i="35"/>
  <c r="L140" i="35"/>
  <c r="G138" i="35"/>
  <c r="D138" i="35"/>
  <c r="O139" i="35"/>
  <c r="L139" i="35"/>
  <c r="G137" i="35"/>
  <c r="D137" i="35"/>
  <c r="O138" i="35"/>
  <c r="L138" i="35"/>
  <c r="G136" i="35"/>
  <c r="D136" i="35"/>
  <c r="O137" i="35"/>
  <c r="L137" i="35"/>
  <c r="G135" i="35"/>
  <c r="D135" i="35"/>
  <c r="O136" i="35"/>
  <c r="L136" i="35"/>
  <c r="G134" i="35"/>
  <c r="D134" i="35"/>
  <c r="O135" i="35"/>
  <c r="L135" i="35"/>
  <c r="G133" i="35"/>
  <c r="D133" i="35"/>
  <c r="O134" i="35"/>
  <c r="L134" i="35"/>
  <c r="G132" i="35"/>
  <c r="D132" i="35"/>
  <c r="O133" i="35"/>
  <c r="L133" i="35"/>
  <c r="G131" i="35"/>
  <c r="D131" i="35"/>
  <c r="O132" i="35"/>
  <c r="L132" i="35"/>
  <c r="G130" i="35"/>
  <c r="D130" i="35"/>
  <c r="O131" i="35"/>
  <c r="L131" i="35"/>
  <c r="G129" i="35"/>
  <c r="D129" i="35"/>
  <c r="O130" i="35"/>
  <c r="L130" i="35"/>
  <c r="G128" i="35"/>
  <c r="D128" i="35"/>
  <c r="O129" i="35"/>
  <c r="L129" i="35"/>
  <c r="G127" i="35"/>
  <c r="D127" i="35"/>
  <c r="O128" i="35"/>
  <c r="L128" i="35"/>
  <c r="G126" i="35"/>
  <c r="D126" i="35"/>
  <c r="O127" i="35"/>
  <c r="L127" i="35"/>
  <c r="G125" i="35"/>
  <c r="D125" i="35"/>
  <c r="O126" i="35"/>
  <c r="L126" i="35"/>
  <c r="G124" i="35"/>
  <c r="D124" i="35"/>
  <c r="O125" i="35"/>
  <c r="L125" i="35"/>
  <c r="G123" i="35"/>
  <c r="D123" i="35"/>
  <c r="O124" i="35"/>
  <c r="L124" i="35"/>
  <c r="G122" i="35"/>
  <c r="D122" i="35"/>
  <c r="O123" i="35"/>
  <c r="L123" i="35"/>
  <c r="G121" i="35"/>
  <c r="D121" i="35"/>
  <c r="O122" i="35"/>
  <c r="L122" i="35"/>
  <c r="G120" i="35"/>
  <c r="D120" i="35"/>
  <c r="O121" i="35"/>
  <c r="L121" i="35"/>
  <c r="G119" i="35"/>
  <c r="D119" i="35"/>
  <c r="O120" i="35"/>
  <c r="L120" i="35"/>
  <c r="G118" i="35"/>
  <c r="D118" i="35"/>
  <c r="O119" i="35"/>
  <c r="L119" i="35"/>
  <c r="G117" i="35"/>
  <c r="D117" i="35"/>
  <c r="O118" i="35"/>
  <c r="L118" i="35"/>
  <c r="G116" i="35"/>
  <c r="D116" i="35"/>
  <c r="O117" i="35"/>
  <c r="L117" i="35"/>
  <c r="G115" i="35"/>
  <c r="D115" i="35"/>
  <c r="O116" i="35"/>
  <c r="L116" i="35"/>
  <c r="G114" i="35"/>
  <c r="D114" i="35"/>
  <c r="O115" i="35"/>
  <c r="L115" i="35"/>
  <c r="G113" i="35"/>
  <c r="D113" i="35"/>
  <c r="O114" i="35"/>
  <c r="L114" i="35"/>
  <c r="G112" i="35"/>
  <c r="D112" i="35"/>
  <c r="O113" i="35"/>
  <c r="L113" i="35"/>
  <c r="G111" i="35"/>
  <c r="D111" i="35"/>
  <c r="O112" i="35"/>
  <c r="L112" i="35"/>
  <c r="G110" i="35"/>
  <c r="D110" i="35"/>
  <c r="O111" i="35"/>
  <c r="L111" i="35"/>
  <c r="G109" i="35"/>
  <c r="D109" i="35"/>
  <c r="O110" i="35"/>
  <c r="L110" i="35"/>
  <c r="G108" i="35"/>
  <c r="D108" i="35"/>
  <c r="O109" i="35"/>
  <c r="L109" i="35"/>
  <c r="G107" i="35"/>
  <c r="D107" i="35"/>
  <c r="O108" i="35"/>
  <c r="L108" i="35"/>
  <c r="G106" i="35"/>
  <c r="D106" i="35"/>
  <c r="O107" i="35"/>
  <c r="L107" i="35"/>
  <c r="G105" i="35"/>
  <c r="D105" i="35"/>
  <c r="O106" i="35"/>
  <c r="L106" i="35"/>
  <c r="G104" i="35"/>
  <c r="D104" i="35"/>
  <c r="O105" i="35"/>
  <c r="L105" i="35"/>
  <c r="G103" i="35"/>
  <c r="D103" i="35"/>
  <c r="O104" i="35"/>
  <c r="L104" i="35"/>
  <c r="G102" i="35"/>
  <c r="D102" i="35"/>
  <c r="O103" i="35"/>
  <c r="L103" i="35"/>
  <c r="G101" i="35"/>
  <c r="D101" i="35"/>
  <c r="O102" i="35"/>
  <c r="L102" i="35"/>
  <c r="G100" i="35"/>
  <c r="D100" i="35"/>
  <c r="O101" i="35"/>
  <c r="L101" i="35"/>
  <c r="G99" i="35"/>
  <c r="D99" i="35"/>
  <c r="O100" i="35"/>
  <c r="L100" i="35"/>
  <c r="G98" i="35"/>
  <c r="D98" i="35"/>
  <c r="O99" i="35"/>
  <c r="L99" i="35"/>
  <c r="G97" i="35"/>
  <c r="D97" i="35"/>
  <c r="O98" i="35"/>
  <c r="L98" i="35"/>
  <c r="G96" i="35"/>
  <c r="D96" i="35"/>
  <c r="O97" i="35"/>
  <c r="L97" i="35"/>
  <c r="G95" i="35"/>
  <c r="D95" i="35"/>
  <c r="O96" i="35"/>
  <c r="L96" i="35"/>
  <c r="G94" i="35"/>
  <c r="D94" i="35"/>
  <c r="O95" i="35"/>
  <c r="L95" i="35"/>
  <c r="G93" i="35"/>
  <c r="D93" i="35"/>
  <c r="O94" i="35"/>
  <c r="L94" i="35"/>
  <c r="G92" i="35"/>
  <c r="D92" i="35"/>
  <c r="O93" i="35"/>
  <c r="L93" i="35"/>
  <c r="G91" i="35"/>
  <c r="D91" i="35"/>
  <c r="O92" i="35"/>
  <c r="L92" i="35"/>
  <c r="G90" i="35"/>
  <c r="D90" i="35"/>
  <c r="O91" i="35"/>
  <c r="L91" i="35"/>
  <c r="G89" i="35"/>
  <c r="D89" i="35"/>
  <c r="O90" i="35"/>
  <c r="L90" i="35"/>
  <c r="G88" i="35"/>
  <c r="D88" i="35"/>
  <c r="O89" i="35"/>
  <c r="L89" i="35"/>
  <c r="G87" i="35"/>
  <c r="D87" i="35"/>
  <c r="O88" i="35"/>
  <c r="L88" i="35"/>
  <c r="G86" i="35"/>
  <c r="D86" i="35"/>
  <c r="O87" i="35"/>
  <c r="L87" i="35"/>
  <c r="G85" i="35"/>
  <c r="D85" i="35"/>
  <c r="O86" i="35"/>
  <c r="L86" i="35"/>
  <c r="G84" i="35"/>
  <c r="D84" i="35"/>
  <c r="O85" i="35"/>
  <c r="L85" i="35"/>
  <c r="G83" i="35"/>
  <c r="D83" i="35"/>
  <c r="O84" i="35"/>
  <c r="L84" i="35"/>
  <c r="G82" i="35"/>
  <c r="D82" i="35"/>
  <c r="O83" i="35"/>
  <c r="L83" i="35"/>
  <c r="G81" i="35"/>
  <c r="D81" i="35"/>
  <c r="O82" i="35"/>
  <c r="L82" i="35"/>
  <c r="G80" i="35"/>
  <c r="D80" i="35"/>
  <c r="O81" i="35"/>
  <c r="L81" i="35"/>
  <c r="G79" i="35"/>
  <c r="D79" i="35"/>
  <c r="O80" i="35"/>
  <c r="L80" i="35"/>
  <c r="G78" i="35"/>
  <c r="D78" i="35"/>
  <c r="O79" i="35"/>
  <c r="L79" i="35"/>
  <c r="G77" i="35"/>
  <c r="D77" i="35"/>
  <c r="O78" i="35"/>
  <c r="L78" i="35"/>
  <c r="G76" i="35"/>
  <c r="D76" i="35"/>
  <c r="O77" i="35"/>
  <c r="L77" i="35"/>
  <c r="G75" i="35"/>
  <c r="D75" i="35"/>
  <c r="O76" i="35"/>
  <c r="L76" i="35"/>
  <c r="G74" i="35"/>
  <c r="D74" i="35"/>
  <c r="O75" i="35"/>
  <c r="L75" i="35"/>
  <c r="G73" i="35"/>
  <c r="D73" i="35"/>
  <c r="O74" i="35"/>
  <c r="L74" i="35"/>
  <c r="G72" i="35"/>
  <c r="D72" i="35"/>
  <c r="O73" i="35"/>
  <c r="L73" i="35"/>
  <c r="G71" i="35"/>
  <c r="D71" i="35"/>
  <c r="O72" i="35"/>
  <c r="L72" i="35"/>
  <c r="G70" i="35"/>
  <c r="D70" i="35"/>
  <c r="O71" i="35"/>
  <c r="L71" i="35"/>
  <c r="G69" i="35"/>
  <c r="D69" i="35"/>
  <c r="O70" i="35"/>
  <c r="L70" i="35"/>
  <c r="G68" i="35"/>
  <c r="D68" i="35"/>
  <c r="O69" i="35"/>
  <c r="L69" i="35"/>
  <c r="G67" i="35"/>
  <c r="D67" i="35"/>
  <c r="O68" i="35"/>
  <c r="L68" i="35"/>
  <c r="G66" i="35"/>
  <c r="D66" i="35"/>
  <c r="O67" i="35"/>
  <c r="L67" i="35"/>
  <c r="G65" i="35"/>
  <c r="D65" i="35"/>
  <c r="O66" i="35"/>
  <c r="L66" i="35"/>
  <c r="G64" i="35"/>
  <c r="D64" i="35"/>
  <c r="O65" i="35"/>
  <c r="L65" i="35"/>
  <c r="G63" i="35"/>
  <c r="D63" i="35"/>
  <c r="O64" i="35"/>
  <c r="L64" i="35"/>
  <c r="G62" i="35"/>
  <c r="D62" i="35"/>
  <c r="O63" i="35"/>
  <c r="L63" i="35"/>
  <c r="G61" i="35"/>
  <c r="D61" i="35"/>
  <c r="O62" i="35"/>
  <c r="L62" i="35"/>
  <c r="G60" i="35"/>
  <c r="D60" i="35"/>
  <c r="O61" i="35"/>
  <c r="L61" i="35"/>
  <c r="G59" i="35"/>
  <c r="D59" i="35"/>
  <c r="O60" i="35"/>
  <c r="L60" i="35"/>
  <c r="G58" i="35"/>
  <c r="D58" i="35"/>
  <c r="O59" i="35"/>
  <c r="L59" i="35"/>
  <c r="G57" i="35"/>
  <c r="D57" i="35"/>
  <c r="O58" i="35"/>
  <c r="L58" i="35"/>
  <c r="G56" i="35"/>
  <c r="D56" i="35"/>
  <c r="O57" i="35"/>
  <c r="L57" i="35"/>
  <c r="G55" i="35"/>
  <c r="D55" i="35"/>
  <c r="O56" i="35"/>
  <c r="L56" i="35"/>
  <c r="G54" i="35"/>
  <c r="D54" i="35"/>
  <c r="O55" i="35"/>
  <c r="L55" i="35"/>
  <c r="G53" i="35"/>
  <c r="D53" i="35"/>
  <c r="O54" i="35"/>
  <c r="L54" i="35"/>
  <c r="G52" i="35"/>
  <c r="D52" i="35"/>
  <c r="O53" i="35"/>
  <c r="L53" i="35"/>
  <c r="G51" i="35"/>
  <c r="D51" i="35"/>
  <c r="O52" i="35"/>
  <c r="L52" i="35"/>
  <c r="G50" i="35"/>
  <c r="D50" i="35"/>
  <c r="O51" i="35"/>
  <c r="L51" i="35"/>
  <c r="G49" i="35"/>
  <c r="D49" i="35"/>
  <c r="O50" i="35"/>
  <c r="L50" i="35"/>
  <c r="G48" i="35"/>
  <c r="D48" i="35"/>
  <c r="O49" i="35"/>
  <c r="L49" i="35"/>
  <c r="G47" i="35"/>
  <c r="D47" i="35"/>
  <c r="O48" i="35"/>
  <c r="L48" i="35"/>
  <c r="G46" i="35"/>
  <c r="D46" i="35"/>
  <c r="O47" i="35"/>
  <c r="L47" i="35"/>
  <c r="G45" i="35"/>
  <c r="D45" i="35"/>
  <c r="O46" i="35"/>
  <c r="L46" i="35"/>
  <c r="G44" i="35"/>
  <c r="D44" i="35"/>
  <c r="O45" i="35"/>
  <c r="L45" i="35"/>
  <c r="G43" i="35"/>
  <c r="D43" i="35"/>
  <c r="O44" i="35"/>
  <c r="L44" i="35"/>
  <c r="G42" i="35"/>
  <c r="D42" i="35"/>
  <c r="O43" i="35"/>
  <c r="L43" i="35"/>
  <c r="G41" i="35"/>
  <c r="D41" i="35"/>
  <c r="O42" i="35"/>
  <c r="L42" i="35"/>
  <c r="G40" i="35"/>
  <c r="D40" i="35"/>
  <c r="O41" i="35"/>
  <c r="L41" i="35"/>
  <c r="G39" i="35"/>
  <c r="D39" i="35"/>
  <c r="O40" i="35"/>
  <c r="L40" i="35"/>
  <c r="G38" i="35"/>
  <c r="D38" i="35"/>
  <c r="O39" i="35"/>
  <c r="L39" i="35"/>
  <c r="G37" i="35"/>
  <c r="D37" i="35"/>
  <c r="O38" i="35"/>
  <c r="L38" i="35"/>
  <c r="G36" i="35"/>
  <c r="D36" i="35"/>
  <c r="O37" i="35"/>
  <c r="L37" i="35"/>
  <c r="G35" i="35"/>
  <c r="D35" i="35"/>
  <c r="O36" i="35"/>
  <c r="L36" i="35"/>
  <c r="G34" i="35"/>
  <c r="D34" i="35"/>
  <c r="O35" i="35"/>
  <c r="L35" i="35"/>
  <c r="G33" i="35"/>
  <c r="D33" i="35"/>
  <c r="O34" i="35"/>
  <c r="L34" i="35"/>
  <c r="G32" i="35"/>
  <c r="D32" i="35"/>
  <c r="O33" i="35"/>
  <c r="L33" i="35"/>
  <c r="G31" i="35"/>
  <c r="D31" i="35"/>
  <c r="O32" i="35"/>
  <c r="L32" i="35"/>
  <c r="G30" i="35"/>
  <c r="D30" i="35"/>
  <c r="O31" i="35"/>
  <c r="L31" i="35"/>
  <c r="G29" i="35"/>
  <c r="D29" i="35"/>
  <c r="O30" i="35"/>
  <c r="L30" i="35"/>
  <c r="G28" i="35"/>
  <c r="D28" i="35"/>
  <c r="O29" i="35"/>
  <c r="L29" i="35"/>
  <c r="G27" i="35"/>
  <c r="D27" i="35"/>
  <c r="O28" i="35"/>
  <c r="L28" i="35"/>
  <c r="G26" i="35"/>
  <c r="D26" i="35"/>
  <c r="O27" i="35"/>
  <c r="L27" i="35"/>
  <c r="G25" i="35"/>
  <c r="D25" i="35"/>
  <c r="O26" i="35"/>
  <c r="L26" i="35"/>
  <c r="G24" i="35"/>
  <c r="D24" i="35"/>
  <c r="O25" i="35"/>
  <c r="L25" i="35"/>
  <c r="G23" i="35"/>
  <c r="D23" i="35"/>
  <c r="O24" i="35"/>
  <c r="L24" i="35"/>
  <c r="G22" i="35"/>
  <c r="D22" i="35"/>
  <c r="O23" i="35"/>
  <c r="L23" i="35"/>
  <c r="G21" i="35"/>
  <c r="D21" i="35"/>
  <c r="O22" i="35"/>
  <c r="L22" i="35"/>
  <c r="G20" i="35"/>
  <c r="D20" i="35"/>
  <c r="O21" i="35"/>
  <c r="L21" i="35"/>
  <c r="G19" i="35"/>
  <c r="D19" i="35"/>
  <c r="O20" i="35"/>
  <c r="L20" i="35"/>
  <c r="O19" i="35"/>
  <c r="L19" i="35"/>
  <c r="G18" i="35"/>
  <c r="D18" i="35"/>
  <c r="O18" i="35"/>
  <c r="L18" i="35"/>
  <c r="O17" i="35"/>
  <c r="L17" i="35"/>
  <c r="G17" i="35"/>
  <c r="D17" i="35"/>
  <c r="O16" i="35"/>
  <c r="L16" i="35"/>
  <c r="G16" i="35"/>
  <c r="D16" i="35"/>
  <c r="O15" i="35"/>
  <c r="L15" i="35"/>
  <c r="G15" i="35"/>
  <c r="D15" i="35"/>
  <c r="O14" i="35"/>
  <c r="L14" i="35"/>
  <c r="G14" i="35"/>
  <c r="D14" i="35"/>
  <c r="O13" i="35"/>
  <c r="L13" i="35"/>
  <c r="G13" i="35"/>
  <c r="D13" i="35"/>
  <c r="O12" i="35"/>
  <c r="L12" i="35"/>
  <c r="G12" i="35"/>
  <c r="D12" i="35"/>
  <c r="O11" i="35"/>
  <c r="L11" i="35"/>
  <c r="G11" i="35"/>
  <c r="D11" i="35"/>
  <c r="O10" i="35"/>
  <c r="L10" i="35"/>
  <c r="G10" i="35"/>
  <c r="D10" i="35"/>
  <c r="O9" i="35"/>
  <c r="L9" i="35"/>
  <c r="G9" i="35"/>
  <c r="D9" i="35"/>
  <c r="O8" i="35"/>
  <c r="L8" i="35"/>
  <c r="G8" i="35"/>
  <c r="D8" i="35"/>
  <c r="O7" i="35"/>
  <c r="L7" i="35"/>
  <c r="G7" i="35"/>
  <c r="D7" i="35"/>
  <c r="O6" i="35"/>
  <c r="L6" i="35"/>
  <c r="G6" i="35"/>
  <c r="D6" i="35"/>
  <c r="O5" i="35"/>
  <c r="L5" i="35"/>
  <c r="G5" i="35"/>
  <c r="D5" i="35"/>
  <c r="O4" i="35"/>
  <c r="L4" i="35"/>
  <c r="G4" i="35"/>
  <c r="D4" i="35"/>
  <c r="O3" i="35"/>
  <c r="L3" i="35"/>
  <c r="G3" i="35"/>
  <c r="D3"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Trahan, Jacque</author>
  </authors>
  <commentList>
    <comment ref="E14" authorId="0" shapeId="0" xr:uid="{7F4860BB-79EE-422A-ADBD-C9A05C9BFECF}">
      <text>
        <r>
          <rPr>
            <b/>
            <sz val="9"/>
            <color indexed="81"/>
            <rFont val="Tahoma"/>
            <family val="2"/>
          </rPr>
          <t>Most false have CO4 &amp; 4 service code tickets, just BUTTE, we just need to make sure that one set mactches SmartSheets, and if debris removal date is on feb 11 or before it’s a C04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tc={DB35344B-BA51-442E-8F63-490212D8AA2B}</author>
    <author>tc={CBC5BB1A-D784-45C9-9D8A-3ABD2A258689}</author>
    <author>tc={242B9AEB-0B9B-4589-8C7B-7839252C1D64}</author>
    <author>tc={69A86B70-B54F-4C5C-A20B-C978D013AF8B}</author>
    <author>tc={69B4A5BF-84C7-4D07-9DE7-9A4172ECD01E}</author>
  </authors>
  <commentList>
    <comment ref="I1" authorId="0" shapeId="0" xr:uid="{DB35344B-BA51-442E-8F63-490212D8AA2B}">
      <text>
        <t>[Threaded comment]
Your version of Excel allows you to read this threaded comment; however, any edits to it will get removed if the file is opened in a newer version of Excel. Learn more: https://go.microsoft.com/fwlink/?linkid=870924
Comment:
    Fanta's Vehicle counts for Go Backs</t>
      </text>
    </comment>
    <comment ref="K1" authorId="1" shapeId="0" xr:uid="{CBC5BB1A-D784-45C9-9D8A-3ABD2A258689}">
      <text>
        <t>[Threaded comment]
Your version of Excel allows you to read this threaded comment; however, any edits to it will get removed if the file is opened in a newer version of Excel. Learn more: https://go.microsoft.com/fwlink/?linkid=870924
Comment:
    Fanta's Vehicle counts for Go Aheads</t>
      </text>
    </comment>
    <comment ref="M1" authorId="2" shapeId="0" xr:uid="{242B9AEB-0B9B-4589-8C7B-7839252C1D64}">
      <text>
        <t>[Threaded comment]
Your version of Excel allows you to read this threaded comment; however, any edits to it will get removed if the file is opened in a newer version of Excel. Learn more: https://go.microsoft.com/fwlink/?linkid=870924
Comment:
    Vehicle counts put into the Number of Vehicles  Column</t>
      </text>
    </comment>
    <comment ref="N1" authorId="3" shapeId="0" xr:uid="{69A86B70-B54F-4C5C-A20B-C978D013AF8B}">
      <text>
        <t>[Threaded comment]
Your version of Excel allows you to read this threaded comment; however, any edits to it will get removed if the file is opened in a newer version of Excel. Learn more: https://go.microsoft.com/fwlink/?linkid=870924
Comment:
    Vehicle Removed count put into Number of Vehicles Removed Column</t>
      </text>
    </comment>
    <comment ref="P1" authorId="4" shapeId="0" xr:uid="{69B4A5BF-84C7-4D07-9DE7-9A4172ECD01E}">
      <text>
        <t>[Threaded comment]
Your version of Excel allows you to read this threaded comment; however, any edits to it will get removed if the file is opened in a newer version of Excel. Learn more: https://go.microsoft.com/fwlink/?linkid=870924
Comment:
    RTR  Unit Count Tickets for Vehicles</t>
      </text>
    </comment>
  </commentList>
</comments>
</file>

<file path=xl/sharedStrings.xml><?xml version="1.0" encoding="utf-8"?>
<sst xmlns="http://schemas.openxmlformats.org/spreadsheetml/2006/main" count="60295" uniqueCount="13049">
  <si>
    <t>APNs</t>
  </si>
  <si>
    <t>061-030-006-000</t>
  </si>
  <si>
    <t>061-300-023-000</t>
  </si>
  <si>
    <t>061-320-038-000</t>
  </si>
  <si>
    <t>061-320-082-000</t>
  </si>
  <si>
    <t>061-320-062-000</t>
  </si>
  <si>
    <t>061-320-027-000</t>
  </si>
  <si>
    <t>061-320-028-000</t>
  </si>
  <si>
    <t>061-320-022-000</t>
  </si>
  <si>
    <t>061-320-018-000</t>
  </si>
  <si>
    <t>061-310-030-000</t>
  </si>
  <si>
    <t>061-310-016-000</t>
  </si>
  <si>
    <t>061-320-017-000</t>
  </si>
  <si>
    <t>061-310-024-000</t>
  </si>
  <si>
    <t>061-310-061-000</t>
  </si>
  <si>
    <t>061-310-062-000</t>
  </si>
  <si>
    <t>061-310-026-000</t>
  </si>
  <si>
    <t>061-320-002-000</t>
  </si>
  <si>
    <t>061-320-008-000</t>
  </si>
  <si>
    <t>St. Address</t>
  </si>
  <si>
    <t>061-310-067-000</t>
  </si>
  <si>
    <t>061-310-064-000</t>
  </si>
  <si>
    <t>061-310-065-000</t>
  </si>
  <si>
    <t>061-310-032-000</t>
  </si>
  <si>
    <t>061-310-005-000</t>
  </si>
  <si>
    <t>061-350-068-000</t>
  </si>
  <si>
    <t>061-310-015-000</t>
  </si>
  <si>
    <t>061-350-045-000</t>
  </si>
  <si>
    <t>061-350-007-000</t>
  </si>
  <si>
    <t>061-350-009-000</t>
  </si>
  <si>
    <t>APN</t>
  </si>
  <si>
    <t>Address</t>
  </si>
  <si>
    <t>Debris Start</t>
  </si>
  <si>
    <t>Debris Completed</t>
  </si>
  <si>
    <t>Determination</t>
  </si>
  <si>
    <t>Vehicles Removed</t>
  </si>
  <si>
    <t>Completion Status</t>
  </si>
  <si>
    <t>Total Vehicles</t>
  </si>
  <si>
    <t>071-280-023-000</t>
  </si>
  <si>
    <t>Go Ahead</t>
  </si>
  <si>
    <t>071-280-036-000</t>
  </si>
  <si>
    <t>071-290-002-000</t>
  </si>
  <si>
    <t>071-290-068-000</t>
  </si>
  <si>
    <t>071-060-025-000</t>
  </si>
  <si>
    <t>071-290-003-000</t>
  </si>
  <si>
    <t>071-280-037-000</t>
  </si>
  <si>
    <t>071-190-046-000</t>
  </si>
  <si>
    <t>061-630-012-000</t>
  </si>
  <si>
    <t>071-280-012-000</t>
  </si>
  <si>
    <t>071-290-072-000</t>
  </si>
  <si>
    <t>071-290-021-000</t>
  </si>
  <si>
    <t>071-290-069-000</t>
  </si>
  <si>
    <t>071-290-015-000</t>
  </si>
  <si>
    <t>071-290-019-000</t>
  </si>
  <si>
    <t>071-160-023-000</t>
  </si>
  <si>
    <t>071-300-023-000</t>
  </si>
  <si>
    <t>073-040-031-000</t>
  </si>
  <si>
    <t>071-060-047-000</t>
  </si>
  <si>
    <t>071-190-028-000</t>
  </si>
  <si>
    <t>071-190-022-000</t>
  </si>
  <si>
    <t>071-190-036-000</t>
  </si>
  <si>
    <t>071-040-009-000</t>
  </si>
  <si>
    <t>071-220-038-000</t>
  </si>
  <si>
    <t>071-190-004-000</t>
  </si>
  <si>
    <t>071-510-002-000</t>
  </si>
  <si>
    <t>071-180-064-000</t>
  </si>
  <si>
    <t>071-280-033-000</t>
  </si>
  <si>
    <t>071-190-006-000</t>
  </si>
  <si>
    <t>071-270-036-000</t>
  </si>
  <si>
    <t>071-150-010-000</t>
  </si>
  <si>
    <t>071-150-012-000</t>
  </si>
  <si>
    <t>071-270-020-000</t>
  </si>
  <si>
    <t>071-160-026-000</t>
  </si>
  <si>
    <t>071-360-008-000</t>
  </si>
  <si>
    <t>071-290-065-000</t>
  </si>
  <si>
    <t>071-290-011-000</t>
  </si>
  <si>
    <t>071-510-009-000</t>
  </si>
  <si>
    <t>071-150-023-000</t>
  </si>
  <si>
    <t>071-140-040-000</t>
  </si>
  <si>
    <t>071-190-024-000</t>
  </si>
  <si>
    <t>061-310-017-000</t>
  </si>
  <si>
    <t>073-040-034-000</t>
  </si>
  <si>
    <t>061-350-004-000</t>
  </si>
  <si>
    <t>062-250-024-000</t>
  </si>
  <si>
    <t>061-350-039-000</t>
  </si>
  <si>
    <t>062-300-081-000</t>
  </si>
  <si>
    <t>062-300-029-000</t>
  </si>
  <si>
    <t>062-730-011-000</t>
  </si>
  <si>
    <t>062-610-024-000</t>
  </si>
  <si>
    <t>061-450-041-000</t>
  </si>
  <si>
    <t>062-270-021-000</t>
  </si>
  <si>
    <t>062-270-023-000</t>
  </si>
  <si>
    <t>061-450-030-000</t>
  </si>
  <si>
    <t>061-540-006-000</t>
  </si>
  <si>
    <t>062-260-011-000</t>
  </si>
  <si>
    <t>062-260-030-000</t>
  </si>
  <si>
    <t>062-350-028-000</t>
  </si>
  <si>
    <t>062-350-038-000</t>
  </si>
  <si>
    <t>071-450-002-000</t>
  </si>
  <si>
    <t>062-340-017-000</t>
  </si>
  <si>
    <t>062-340-024-000</t>
  </si>
  <si>
    <t>062-350-024-000</t>
  </si>
  <si>
    <t>062-200-059-000</t>
  </si>
  <si>
    <t>062-220-014-000</t>
  </si>
  <si>
    <t>062-730-043-000</t>
  </si>
  <si>
    <t>062-730-038-000</t>
  </si>
  <si>
    <t>071-450-004-000</t>
  </si>
  <si>
    <t>071-450-009-000</t>
  </si>
  <si>
    <t>071-450-006-000</t>
  </si>
  <si>
    <t>071-250-046-000</t>
  </si>
  <si>
    <t>062-200-127-000</t>
  </si>
  <si>
    <t>071-250-002-000</t>
  </si>
  <si>
    <t>071-250-023-000</t>
  </si>
  <si>
    <t>061-560-015-000</t>
  </si>
  <si>
    <t>071-430-031-000</t>
  </si>
  <si>
    <t>062-250-011-000</t>
  </si>
  <si>
    <t>062-250-010-000</t>
  </si>
  <si>
    <t>071-430-021-000</t>
  </si>
  <si>
    <t>071-430-020-000</t>
  </si>
  <si>
    <t>071-250-007-000</t>
  </si>
  <si>
    <t>061-560-027-000</t>
  </si>
  <si>
    <t>061-030-035-000</t>
  </si>
  <si>
    <t>061-030-036-000</t>
  </si>
  <si>
    <t>062-680-013-000</t>
  </si>
  <si>
    <t>071-370-009-000</t>
  </si>
  <si>
    <t>061-030-009-000</t>
  </si>
  <si>
    <t>071-370-010-000</t>
  </si>
  <si>
    <t>071-370-030-000</t>
  </si>
  <si>
    <t>062-270-031-000</t>
  </si>
  <si>
    <t>062-740-021-000</t>
  </si>
  <si>
    <t>062-740-025-000</t>
  </si>
  <si>
    <t>061-580-006-000</t>
  </si>
  <si>
    <t>061-590-001-000</t>
  </si>
  <si>
    <t>071-370-035-000</t>
  </si>
  <si>
    <t>071-370-036-000</t>
  </si>
  <si>
    <t>071-370-016-000</t>
  </si>
  <si>
    <t>061-600-006-000</t>
  </si>
  <si>
    <t>061-590-008-000</t>
  </si>
  <si>
    <t>062-750-036-000</t>
  </si>
  <si>
    <t>062-750-024-000</t>
  </si>
  <si>
    <t>071-520-015-000</t>
  </si>
  <si>
    <t>071-530-007-000</t>
  </si>
  <si>
    <t>071-530-005-000</t>
  </si>
  <si>
    <t>071-430-004-000</t>
  </si>
  <si>
    <t>061-570-006-000</t>
  </si>
  <si>
    <t>071-430-002-000</t>
  </si>
  <si>
    <t>061-580-013-000</t>
  </si>
  <si>
    <t>061-580-015-000</t>
  </si>
  <si>
    <t>071-430-022-000</t>
  </si>
  <si>
    <t>061-480-044-000</t>
  </si>
  <si>
    <t>062-750-040-000</t>
  </si>
  <si>
    <t>071-390-016-000</t>
  </si>
  <si>
    <t>061-630-016-000</t>
  </si>
  <si>
    <t>071-390-008-000</t>
  </si>
  <si>
    <t>062-720-005-000</t>
  </si>
  <si>
    <t>062-750-026-000</t>
  </si>
  <si>
    <t>062-750-028-000</t>
  </si>
  <si>
    <t>061-560-012-000</t>
  </si>
  <si>
    <t>071-020-045-000</t>
  </si>
  <si>
    <t>062-720-007-000</t>
  </si>
  <si>
    <t>062-200-086-000</t>
  </si>
  <si>
    <t>062-200-111-000</t>
  </si>
  <si>
    <t>062-710-016-000</t>
  </si>
  <si>
    <t>071-390-010-000</t>
  </si>
  <si>
    <t>062-330-035-000</t>
  </si>
  <si>
    <t>062-220-016-000</t>
  </si>
  <si>
    <t>062-340-026-000</t>
  </si>
  <si>
    <t>062-200-060-000</t>
  </si>
  <si>
    <t>062-200-058-000</t>
  </si>
  <si>
    <t>062-710-012-000</t>
  </si>
  <si>
    <t>062-200-128-000</t>
  </si>
  <si>
    <t>Total Vehicles Removed</t>
  </si>
  <si>
    <t>062-270-015-000</t>
  </si>
  <si>
    <t>2102 Bald Rock Road</t>
  </si>
  <si>
    <t>Go Back</t>
  </si>
  <si>
    <t>Completed</t>
  </si>
  <si>
    <t>071-290-006-000</t>
  </si>
  <si>
    <t>15 Cochise Drive</t>
  </si>
  <si>
    <t>071-430-003-000</t>
  </si>
  <si>
    <t>280 Hidden Springs Road</t>
  </si>
  <si>
    <t>062-510-061-000</t>
  </si>
  <si>
    <t>123 Treelined Lane</t>
  </si>
  <si>
    <t>071-190-015-000</t>
  </si>
  <si>
    <t>55 Cedar Tree Lane</t>
  </si>
  <si>
    <t>071-240-002-000</t>
  </si>
  <si>
    <t>2 Bean Creek Road</t>
  </si>
  <si>
    <t>061-540-039-000</t>
  </si>
  <si>
    <t>131 Fairweather Court</t>
  </si>
  <si>
    <t>062-740-014-000</t>
  </si>
  <si>
    <t>38 Hammer Lane</t>
  </si>
  <si>
    <t>2678 Bald Rock Road</t>
  </si>
  <si>
    <t>062-710-004-000</t>
  </si>
  <si>
    <t>1392 Bald Rock Road</t>
  </si>
  <si>
    <t>061-450-014-000</t>
  </si>
  <si>
    <t>107 Eden Canyon Road</t>
  </si>
  <si>
    <t>071-140-023-000</t>
  </si>
  <si>
    <t>272 Ponderosa Way</t>
  </si>
  <si>
    <t>071-150-017-000</t>
  </si>
  <si>
    <t>1394 Lumpkin Road</t>
  </si>
  <si>
    <t>062-600-033-000</t>
  </si>
  <si>
    <t>11690 Oroville Quincy Hwy</t>
  </si>
  <si>
    <t>061-430-017-000</t>
  </si>
  <si>
    <t>11997 Oroville Quincy Hwy</t>
  </si>
  <si>
    <t>061-310-016-000 Bald Rock Road</t>
  </si>
  <si>
    <t>071-140-020-000</t>
  </si>
  <si>
    <t>185 Wild Rose Place</t>
  </si>
  <si>
    <t>061-450-001-000</t>
  </si>
  <si>
    <t>828 Stephens Ridge Road</t>
  </si>
  <si>
    <t>071-210-023-000</t>
  </si>
  <si>
    <t>1045 Ponderosa Way</t>
  </si>
  <si>
    <t>061-350-034-000</t>
  </si>
  <si>
    <t>19 Ritberger Road</t>
  </si>
  <si>
    <t>062-710-006-000</t>
  </si>
  <si>
    <t>1395 Bald Rock Road</t>
  </si>
  <si>
    <t>071-430-012-000</t>
  </si>
  <si>
    <t>257 Simpson Ranch Road</t>
  </si>
  <si>
    <t>061-350-042-000</t>
  </si>
  <si>
    <t>5 Four M Court</t>
  </si>
  <si>
    <t>061-430-011-000</t>
  </si>
  <si>
    <t>124 Mirage Lake Road</t>
  </si>
  <si>
    <t>071-190-001-000</t>
  </si>
  <si>
    <t>131 Cedar Tree Lane</t>
  </si>
  <si>
    <t>061-540-057-000</t>
  </si>
  <si>
    <t>7 Pritchett Drive</t>
  </si>
  <si>
    <t>062-260-012-000</t>
  </si>
  <si>
    <t>1996 Bald Rock Road</t>
  </si>
  <si>
    <t>071-430-019-000</t>
  </si>
  <si>
    <t>227 Hidden Springs Road</t>
  </si>
  <si>
    <t>062-730-013-000</t>
  </si>
  <si>
    <t>46 Ernie Lane</t>
  </si>
  <si>
    <t>071-430-006-000</t>
  </si>
  <si>
    <t>266 Hidden Springs Road</t>
  </si>
  <si>
    <t>062-650-003-000</t>
  </si>
  <si>
    <t>100 Silverado Trail</t>
  </si>
  <si>
    <t>071-200-065-000</t>
  </si>
  <si>
    <t>1662 Lumpkin Road</t>
  </si>
  <si>
    <t>071-430-005-000</t>
  </si>
  <si>
    <t>272 Hidden Springs Road</t>
  </si>
  <si>
    <t>071-300-008-000</t>
  </si>
  <si>
    <t>248 Rocky Point Road</t>
  </si>
  <si>
    <t>071-290-009-000</t>
  </si>
  <si>
    <t>071-290-009-000 Craig Access Road</t>
  </si>
  <si>
    <t>062-750-032-000</t>
  </si>
  <si>
    <t>15 Leaf Lane</t>
  </si>
  <si>
    <t>071-240-013-000</t>
  </si>
  <si>
    <t>126 Bean Creek Road</t>
  </si>
  <si>
    <t>061-350-028-000</t>
  </si>
  <si>
    <t>81 Green Cedar Way</t>
  </si>
  <si>
    <t>061-350-049-000</t>
  </si>
  <si>
    <t>36 Tipsoo Peak Road</t>
  </si>
  <si>
    <t>071-190-019-000</t>
  </si>
  <si>
    <t>1505 Lumpkin Road</t>
  </si>
  <si>
    <t>071-060-046-000</t>
  </si>
  <si>
    <t>1985 Lumpkin Road</t>
  </si>
  <si>
    <t>062-320-020-000</t>
  </si>
  <si>
    <t>237 Sand Creek Drive</t>
  </si>
  <si>
    <t>071-370-033-000</t>
  </si>
  <si>
    <t>543 Rockerfeller Road</t>
  </si>
  <si>
    <t>061-640-001-000</t>
  </si>
  <si>
    <t>9657 Oroville Quincy Hwy</t>
  </si>
  <si>
    <t>071-360-021-000</t>
  </si>
  <si>
    <t>1958 Lumpkin Road</t>
  </si>
  <si>
    <t>062-640-001-000</t>
  </si>
  <si>
    <t>9890 Oroville Quincy Hwy</t>
  </si>
  <si>
    <t>062-220-031-000</t>
  </si>
  <si>
    <t>1467 Bald Rock Road</t>
  </si>
  <si>
    <t>062-300-079-000</t>
  </si>
  <si>
    <t>121 Meadow Lane Drive</t>
  </si>
  <si>
    <t>071-290-050-000</t>
  </si>
  <si>
    <t>25 Carter Road</t>
  </si>
  <si>
    <t>2648 Bald Rock Road</t>
  </si>
  <si>
    <t>062-740-013-000</t>
  </si>
  <si>
    <t>30 Hammer Lane</t>
  </si>
  <si>
    <t>071-300-028-000</t>
  </si>
  <si>
    <t>231 Quail Point Lane</t>
  </si>
  <si>
    <t>2606 Bald Rock Road</t>
  </si>
  <si>
    <t>061-350-052-000</t>
  </si>
  <si>
    <t>77 Tipsoo Peak Road</t>
  </si>
  <si>
    <t>071-300-004-000</t>
  </si>
  <si>
    <t>99 Quail Point Lane</t>
  </si>
  <si>
    <t>062-710-007-000</t>
  </si>
  <si>
    <t>1449 Bald Rock Road</t>
  </si>
  <si>
    <t>062-170-006-000</t>
  </si>
  <si>
    <t>14 Dryad Walk</t>
  </si>
  <si>
    <t>071-190-016-000</t>
  </si>
  <si>
    <t>21 Cedar Tree Lane</t>
  </si>
  <si>
    <t>071-180-020-000</t>
  </si>
  <si>
    <t>196 Lakeview Terrace</t>
  </si>
  <si>
    <t>062-260-032-000</t>
  </si>
  <si>
    <t>11 Martin Hill Lane</t>
  </si>
  <si>
    <t>061-030-005-000</t>
  </si>
  <si>
    <t>4340 Bald Rock Road</t>
  </si>
  <si>
    <t>061-350-057-000</t>
  </si>
  <si>
    <t>88 Tipsoo Peak Road</t>
  </si>
  <si>
    <t>062-730-015-000</t>
  </si>
  <si>
    <t>1567 Bald Rock Road</t>
  </si>
  <si>
    <t>062-320-007-000</t>
  </si>
  <si>
    <t>194 Sand Creek Drive</t>
  </si>
  <si>
    <t>2588 Bald Rock Road</t>
  </si>
  <si>
    <t>2711 Bald Rock Road</t>
  </si>
  <si>
    <t>062-740-018-000</t>
  </si>
  <si>
    <t>99 Hidden Springs Road</t>
  </si>
  <si>
    <t>071-290-059-000</t>
  </si>
  <si>
    <t>35 Hecker Way</t>
  </si>
  <si>
    <t>071-450-013-000</t>
  </si>
  <si>
    <t>724 Big Ridge Road</t>
  </si>
  <si>
    <t>071-290-056-000</t>
  </si>
  <si>
    <t>99 Hecker Way</t>
  </si>
  <si>
    <t>062-740-006-000</t>
  </si>
  <si>
    <t>114 Hidden Springs Road</t>
  </si>
  <si>
    <t>071-300-013-000</t>
  </si>
  <si>
    <t>35 Eagle Point Lane</t>
  </si>
  <si>
    <t>071-190-047-000</t>
  </si>
  <si>
    <t>123 Happy Hollow Lane</t>
  </si>
  <si>
    <t>061-570-007-000</t>
  </si>
  <si>
    <t>1072 Encina Grande Road</t>
  </si>
  <si>
    <t>071-300-005-000</t>
  </si>
  <si>
    <t>63 Quail Point Lane</t>
  </si>
  <si>
    <t>071-200-058-000</t>
  </si>
  <si>
    <t>95 Mills Ranch Road</t>
  </si>
  <si>
    <t>071-430-013-000</t>
  </si>
  <si>
    <t>301 Hidden Springs Road</t>
  </si>
  <si>
    <t>071-030-001-000</t>
  </si>
  <si>
    <t>2356 Bald Rock Road</t>
  </si>
  <si>
    <t>062-650-001-000</t>
  </si>
  <si>
    <t>116 Silverado Trail</t>
  </si>
  <si>
    <t>061-350-051-000</t>
  </si>
  <si>
    <t>67 Enumclaw Road</t>
  </si>
  <si>
    <t>061-350-050-000</t>
  </si>
  <si>
    <t>31 Tipsoo Peak Road</t>
  </si>
  <si>
    <t>062-350-003-000</t>
  </si>
  <si>
    <t>18 Sand Creek Drive</t>
  </si>
  <si>
    <t>061-350-070-000</t>
  </si>
  <si>
    <t>101 Tipsoo Peak Road</t>
  </si>
  <si>
    <t>062-680-023-000</t>
  </si>
  <si>
    <t>58 Big Oak Lane</t>
  </si>
  <si>
    <t>062-750-034-000</t>
  </si>
  <si>
    <t>25 Leaf Lane</t>
  </si>
  <si>
    <t>071-180-006-000</t>
  </si>
  <si>
    <t>55 Lakeview Terrace</t>
  </si>
  <si>
    <t>071-240-016-000</t>
  </si>
  <si>
    <t>208 Bean Creek Road</t>
  </si>
  <si>
    <t>061-030-008-000</t>
  </si>
  <si>
    <t>4364 Bald Rock Road</t>
  </si>
  <si>
    <t>071-520-002-000</t>
  </si>
  <si>
    <t>327 Simpson Ranch Road</t>
  </si>
  <si>
    <t>071-150-013-000</t>
  </si>
  <si>
    <t>1420 Lumpkin Road</t>
  </si>
  <si>
    <t>83 Winners Circle</t>
  </si>
  <si>
    <t>3155 Bald Rock Road</t>
  </si>
  <si>
    <t>061-540-059-000</t>
  </si>
  <si>
    <t>9666 Oroville Quincy Highway</t>
  </si>
  <si>
    <t>062-320-003-000</t>
  </si>
  <si>
    <t>226 Sand Creek Drive</t>
  </si>
  <si>
    <t>071-300-024-000</t>
  </si>
  <si>
    <t>52 Rocky Point Road</t>
  </si>
  <si>
    <t>071-300-009-000</t>
  </si>
  <si>
    <t>256 Rocky Point Road</t>
  </si>
  <si>
    <t>061-460-040-000</t>
  </si>
  <si>
    <t>9851 Oroville Quincy Highway</t>
  </si>
  <si>
    <t>062-350-021-000</t>
  </si>
  <si>
    <t>32 Sugar Pine Drive</t>
  </si>
  <si>
    <t>061-350-029-000</t>
  </si>
  <si>
    <t>89 Green Cedar Way</t>
  </si>
  <si>
    <t>061-350-055-000</t>
  </si>
  <si>
    <t>2472 Bald Rock Road</t>
  </si>
  <si>
    <t>061-350-031-000</t>
  </si>
  <si>
    <t>2320 Bald Rock Road</t>
  </si>
  <si>
    <t>071-440-002-000</t>
  </si>
  <si>
    <t>258 Rockerfeller Road</t>
  </si>
  <si>
    <t>071-390-021-000</t>
  </si>
  <si>
    <t>228 Simpson Ranch Road</t>
  </si>
  <si>
    <t>061-580-022-000</t>
  </si>
  <si>
    <t>764 &amp; 765 Encina Grande Road</t>
  </si>
  <si>
    <t>062-750-042-000</t>
  </si>
  <si>
    <t>130 Simpson Ranch Road</t>
  </si>
  <si>
    <t>061-550-003-000</t>
  </si>
  <si>
    <t>061-550-003-000 Ruiz Road</t>
  </si>
  <si>
    <t>061-550-009-000</t>
  </si>
  <si>
    <t>061-550-009-000 He Le Ve Road</t>
  </si>
  <si>
    <t>062-750-001-000</t>
  </si>
  <si>
    <t>178 Bay Ranch Road</t>
  </si>
  <si>
    <t>062-720-009-000</t>
  </si>
  <si>
    <t>62 Obsession Court</t>
  </si>
  <si>
    <t>062-200-134-000</t>
  </si>
  <si>
    <t>062-200-134-000 Starbright Lane</t>
  </si>
  <si>
    <t>071-390-012-000</t>
  </si>
  <si>
    <t>374 Jatko Road</t>
  </si>
  <si>
    <t>062-200-071-000</t>
  </si>
  <si>
    <t>51 Starbright Lane</t>
  </si>
  <si>
    <t>062-690-028-000</t>
  </si>
  <si>
    <t>181 Webster Road</t>
  </si>
  <si>
    <t>062-710-013-000</t>
  </si>
  <si>
    <t>91 Shane Court</t>
  </si>
  <si>
    <t>062-710-003-000</t>
  </si>
  <si>
    <t>26 Coffey Lane</t>
  </si>
  <si>
    <t>062-200-121-000</t>
  </si>
  <si>
    <t>1153 Bald Rock Road</t>
  </si>
  <si>
    <t>Total Properties completed</t>
  </si>
  <si>
    <t>071-360-010-000</t>
  </si>
  <si>
    <t>020-380-02-00</t>
  </si>
  <si>
    <t>020-390-06-00</t>
  </si>
  <si>
    <t>061-460-008-000</t>
  </si>
  <si>
    <t>041-710-006-000</t>
  </si>
  <si>
    <t>044-020-015-000</t>
  </si>
  <si>
    <t>071-290-037-000</t>
  </si>
  <si>
    <t>062-750-041-000</t>
  </si>
  <si>
    <t>062-600-008-000</t>
  </si>
  <si>
    <t>061-020-151-000</t>
  </si>
  <si>
    <t>061-410-041-000</t>
  </si>
  <si>
    <t>061-030-033-000</t>
  </si>
  <si>
    <t>061-640-002-000</t>
  </si>
  <si>
    <t>061-250-020-000</t>
  </si>
  <si>
    <t>061-480-030-000</t>
  </si>
  <si>
    <t>072-180-013-000</t>
  </si>
  <si>
    <t>072-180-052-000</t>
  </si>
  <si>
    <t>062-390-031-000</t>
  </si>
  <si>
    <t>061-330-015-000</t>
  </si>
  <si>
    <t>061-030-030-000</t>
  </si>
  <si>
    <t>071-450-001-000</t>
  </si>
  <si>
    <t>061-480-032-000</t>
  </si>
  <si>
    <t>061-410-030-000</t>
  </si>
  <si>
    <t>062-390-033-000</t>
  </si>
  <si>
    <t>061-340-029-000</t>
  </si>
  <si>
    <t>061-640-003-000</t>
  </si>
  <si>
    <t>071-460-028-000</t>
  </si>
  <si>
    <t>061-330-004-000</t>
  </si>
  <si>
    <t>071-460-017-000</t>
  </si>
  <si>
    <t>061-490-052-000</t>
  </si>
  <si>
    <t>061-410-026-000</t>
  </si>
  <si>
    <t>061-030-052-000</t>
  </si>
  <si>
    <t>061-460-041-000</t>
  </si>
  <si>
    <t>061-410-031-000</t>
  </si>
  <si>
    <t>061-410-036-000</t>
  </si>
  <si>
    <t>061-450-040-000</t>
  </si>
  <si>
    <t>061-340-048-000</t>
  </si>
  <si>
    <t>061-030-025-000</t>
  </si>
  <si>
    <t>061-250-024-000</t>
  </si>
  <si>
    <t>061-460-043-000</t>
  </si>
  <si>
    <t>061-340-008-000</t>
  </si>
  <si>
    <t>062-300-056-000</t>
  </si>
  <si>
    <t>061-030-055-000</t>
  </si>
  <si>
    <t>061-030-056-000</t>
  </si>
  <si>
    <t>061-640-010-000</t>
  </si>
  <si>
    <t>061-540-062-000</t>
  </si>
  <si>
    <t>061-330-014-000</t>
  </si>
  <si>
    <t>061-410-042-000</t>
  </si>
  <si>
    <t>061-410-032-000</t>
  </si>
  <si>
    <t>061-540-019-000</t>
  </si>
  <si>
    <t>061-430-023-000</t>
  </si>
  <si>
    <t>061-430-024-000</t>
  </si>
  <si>
    <t>061-640-008-000</t>
  </si>
  <si>
    <t>061-640-011-000</t>
  </si>
  <si>
    <t>061-030-050-000</t>
  </si>
  <si>
    <t>061-030-051-000</t>
  </si>
  <si>
    <t>061-450-029-000</t>
  </si>
  <si>
    <t>061-340-020-000</t>
  </si>
  <si>
    <t>061-020-153-000</t>
  </si>
  <si>
    <t>061-250-019-000</t>
  </si>
  <si>
    <t>061-430-019-000</t>
  </si>
  <si>
    <t>061-640-006-000</t>
  </si>
  <si>
    <t>062-640-006-000</t>
  </si>
  <si>
    <t>062-640-007-000</t>
  </si>
  <si>
    <t>061-410-033-000</t>
  </si>
  <si>
    <t>062-390-034-000</t>
  </si>
  <si>
    <t>061-330-012-000</t>
  </si>
  <si>
    <t>061-480-052-000</t>
  </si>
  <si>
    <t>061-490-051-000</t>
  </si>
  <si>
    <t>071-460-016-000</t>
  </si>
  <si>
    <t>061-250-021-000</t>
  </si>
  <si>
    <t>061-340-024-000</t>
  </si>
  <si>
    <t>061-030-020-000</t>
  </si>
  <si>
    <t>062-600-032-000</t>
  </si>
  <si>
    <t>020-320-02-00_#47B</t>
  </si>
  <si>
    <t>062-560-015-000</t>
  </si>
  <si>
    <t>044-010-033-000</t>
  </si>
  <si>
    <t>062-280-028-000</t>
  </si>
  <si>
    <t>071-290-066-000</t>
  </si>
  <si>
    <t>073-040-024-000</t>
  </si>
  <si>
    <t>073-040-029-000</t>
  </si>
  <si>
    <t>020-080-25-00_#98B</t>
  </si>
  <si>
    <t>061-550-036-000</t>
  </si>
  <si>
    <t>061-550-040-000</t>
  </si>
  <si>
    <t>020-080-28-00_#39F</t>
  </si>
  <si>
    <t>020-320-02-00_#39G</t>
  </si>
  <si>
    <t>020-320-02-00_#39H</t>
  </si>
  <si>
    <t>020-320-02-00_#41</t>
  </si>
  <si>
    <t>020-320-02-00_#42</t>
  </si>
  <si>
    <t>071-290-079-000</t>
  </si>
  <si>
    <t>062-670-002-000</t>
  </si>
  <si>
    <t>062-510-050-000</t>
  </si>
  <si>
    <t>062-510-055-000</t>
  </si>
  <si>
    <t>071-190-037-000</t>
  </si>
  <si>
    <t>071-200-026-000</t>
  </si>
  <si>
    <t>071-190-026-000</t>
  </si>
  <si>
    <t>061-520-021-000</t>
  </si>
  <si>
    <t>061-320-079-000</t>
  </si>
  <si>
    <t>061-480-061-000</t>
  </si>
  <si>
    <t>071-190-050-000</t>
  </si>
  <si>
    <t>071-520-021-000</t>
  </si>
  <si>
    <t>071-430-024-000</t>
  </si>
  <si>
    <t>041-710-003-000</t>
  </si>
  <si>
    <t>071-190-039-000</t>
  </si>
  <si>
    <t>041-290-002-000</t>
  </si>
  <si>
    <t>041-300-006-000</t>
  </si>
  <si>
    <t>041-300-033-000</t>
  </si>
  <si>
    <t>071-370-004-000</t>
  </si>
  <si>
    <t>071-370-001-000</t>
  </si>
  <si>
    <t>071-370-025-000</t>
  </si>
  <si>
    <t>071-370-003-000</t>
  </si>
  <si>
    <t>071-370-024-000</t>
  </si>
  <si>
    <t>062-200-085-000</t>
  </si>
  <si>
    <t>062-350-039-000</t>
  </si>
  <si>
    <t>062-740-028-000</t>
  </si>
  <si>
    <t>061-350-061-000</t>
  </si>
  <si>
    <t>062-340-022-000</t>
  </si>
  <si>
    <t>062-180-014-000</t>
  </si>
  <si>
    <t>062-200-030-000</t>
  </si>
  <si>
    <t>062-740-008-000</t>
  </si>
  <si>
    <t>061-550-037-000</t>
  </si>
  <si>
    <t>071-160-065-000</t>
  </si>
  <si>
    <t>071-160-064-000</t>
  </si>
  <si>
    <t>062-730-003-000</t>
  </si>
  <si>
    <t>062-260-054-000</t>
  </si>
  <si>
    <t>062-280-004-000</t>
  </si>
  <si>
    <t>062-200-040-000</t>
  </si>
  <si>
    <t>041-310-038-000</t>
  </si>
  <si>
    <t>062-290-039-000</t>
  </si>
  <si>
    <t>116-300-39-11</t>
  </si>
  <si>
    <t>071-060-023-000</t>
  </si>
  <si>
    <t>071-140-018-000</t>
  </si>
  <si>
    <t>071-390-009-000</t>
  </si>
  <si>
    <t>044-060-032-000</t>
  </si>
  <si>
    <t>071-220-033-000</t>
  </si>
  <si>
    <t>056-270-007-000</t>
  </si>
  <si>
    <t>041-330-015-000</t>
  </si>
  <si>
    <t>062-160-051-000</t>
  </si>
  <si>
    <t>062-200-106-000</t>
  </si>
  <si>
    <t>016-531-570-000</t>
  </si>
  <si>
    <t>016-531-430-000</t>
  </si>
  <si>
    <t>016-531-280-000</t>
  </si>
  <si>
    <t>062-270-005-000</t>
  </si>
  <si>
    <t>062-730-030-000</t>
  </si>
  <si>
    <t>062-200-103-000</t>
  </si>
  <si>
    <t>061-320-048-000</t>
  </si>
  <si>
    <t>062-440-028-000</t>
  </si>
  <si>
    <t>061-320-009-000</t>
  </si>
  <si>
    <t>061-320-011-000</t>
  </si>
  <si>
    <t>062-440-026-000</t>
  </si>
  <si>
    <t>062-690-005-000</t>
  </si>
  <si>
    <t>062-440-029-000</t>
  </si>
  <si>
    <t>062-440-006-000</t>
  </si>
  <si>
    <t>062-700-021-000</t>
  </si>
  <si>
    <t>062-700-022-000</t>
  </si>
  <si>
    <t>062-700-023-000</t>
  </si>
  <si>
    <t>062-690-006-000</t>
  </si>
  <si>
    <t>062-690-007-000</t>
  </si>
  <si>
    <t>061-320-033-000</t>
  </si>
  <si>
    <t>062-730-016-000</t>
  </si>
  <si>
    <t>062-360-004-000</t>
  </si>
  <si>
    <t>062-360-006-000</t>
  </si>
  <si>
    <t>062-760-013-000</t>
  </si>
  <si>
    <t>062-200-105-000</t>
  </si>
  <si>
    <t>062-200-107-000</t>
  </si>
  <si>
    <t>061-310-066-000</t>
  </si>
  <si>
    <t>061-030-053-000</t>
  </si>
  <si>
    <t>062-210-126-000</t>
  </si>
  <si>
    <t>062-510-053-000</t>
  </si>
  <si>
    <t>062-200-118-000</t>
  </si>
  <si>
    <t>061-350-011-000</t>
  </si>
  <si>
    <t>062-200-062-000</t>
  </si>
  <si>
    <t>062-220-026-000</t>
  </si>
  <si>
    <t>061-320-084-000</t>
  </si>
  <si>
    <t>062-730-021-000</t>
  </si>
  <si>
    <t>062-730-012-000</t>
  </si>
  <si>
    <t>061-320-085-000</t>
  </si>
  <si>
    <t>062-220-003-000</t>
  </si>
  <si>
    <t>061-350-005-000</t>
  </si>
  <si>
    <t>062-730-017-000</t>
  </si>
  <si>
    <t>062-640-024-000</t>
  </si>
  <si>
    <t>061-030-007-000</t>
  </si>
  <si>
    <t>062-270-022-000</t>
  </si>
  <si>
    <t>062-640-025-000</t>
  </si>
  <si>
    <t>061-050-024-000</t>
  </si>
  <si>
    <t>061-320-005-000</t>
  </si>
  <si>
    <t>062-690-004-000</t>
  </si>
  <si>
    <t>062-220-027-000</t>
  </si>
  <si>
    <t>062-560-021-000</t>
  </si>
  <si>
    <t>062-200-101-000</t>
  </si>
  <si>
    <t>062-640-026-000</t>
  </si>
  <si>
    <t>061-350-008-000</t>
  </si>
  <si>
    <t>062-760-010-000</t>
  </si>
  <si>
    <t>062-760-011-000</t>
  </si>
  <si>
    <t>061-350-016-000</t>
  </si>
  <si>
    <t>062-210-119-000</t>
  </si>
  <si>
    <t>062-670-009-000</t>
  </si>
  <si>
    <t>071-400-040-000</t>
  </si>
  <si>
    <t>071-400-021-000</t>
  </si>
  <si>
    <t>071-090-023-000</t>
  </si>
  <si>
    <t>071-090-028-000</t>
  </si>
  <si>
    <t>020-300-26-00</t>
  </si>
  <si>
    <t>020-300-25-00</t>
  </si>
  <si>
    <t>071-150-022-000</t>
  </si>
  <si>
    <t>071-120-003-000</t>
  </si>
  <si>
    <t>071-430-007-000</t>
  </si>
  <si>
    <t>041-330-039-000</t>
  </si>
  <si>
    <t>044-060-028-000</t>
  </si>
  <si>
    <t>009-340-380-000</t>
  </si>
  <si>
    <t>062-510-052-000</t>
  </si>
  <si>
    <t>062-760-002-000</t>
  </si>
  <si>
    <t>062-200-104-000</t>
  </si>
  <si>
    <t>062-310-028-000</t>
  </si>
  <si>
    <t>062-330-040-000</t>
  </si>
  <si>
    <t>061-450-038-000</t>
  </si>
  <si>
    <t>062-160-032-000</t>
  </si>
  <si>
    <t>071-040-028-000</t>
  </si>
  <si>
    <t>062-160-056-000</t>
  </si>
  <si>
    <t>116-230-47-11</t>
  </si>
  <si>
    <t>020-100-20-00</t>
  </si>
  <si>
    <t>071-510-003-000</t>
  </si>
  <si>
    <t>020-330-05-00_#109</t>
  </si>
  <si>
    <t>020-340-22-00</t>
  </si>
  <si>
    <t>071-270-035-000</t>
  </si>
  <si>
    <t>061-580-016-000</t>
  </si>
  <si>
    <t>062-690-032-000</t>
  </si>
  <si>
    <t>061-610-013-000</t>
  </si>
  <si>
    <t>062-260-046-000</t>
  </si>
  <si>
    <t>062-260-010-000</t>
  </si>
  <si>
    <t>062-260-020-000</t>
  </si>
  <si>
    <t>004-400-012-000</t>
  </si>
  <si>
    <t>009-510-040-000</t>
  </si>
  <si>
    <t>071-120-010-000</t>
  </si>
  <si>
    <t>062-140-008-000</t>
  </si>
  <si>
    <t>062-140-050-000</t>
  </si>
  <si>
    <t>016-010-280-000</t>
  </si>
  <si>
    <t>071-370-034-000</t>
  </si>
  <si>
    <t>009-340-360-000</t>
  </si>
  <si>
    <t>009-380-230-000</t>
  </si>
  <si>
    <t>041-290-015-000</t>
  </si>
  <si>
    <t>062-260-049-000</t>
  </si>
  <si>
    <t>062-260-042-000</t>
  </si>
  <si>
    <t>062-250-027-000</t>
  </si>
  <si>
    <t>062-250-019-000</t>
  </si>
  <si>
    <t>062-250-004-000</t>
  </si>
  <si>
    <t>062-250-006-000</t>
  </si>
  <si>
    <t>009-550-270-000</t>
  </si>
  <si>
    <t>062-560-010-000</t>
  </si>
  <si>
    <t>062-190-002-000</t>
  </si>
  <si>
    <t>061-480-011-000</t>
  </si>
  <si>
    <t>071-190-002-000</t>
  </si>
  <si>
    <t>062-280-003-000</t>
  </si>
  <si>
    <t>062-280-030-000</t>
  </si>
  <si>
    <t>062-150-019-000</t>
  </si>
  <si>
    <t>062-190-020-000</t>
  </si>
  <si>
    <t>062-190-019-000</t>
  </si>
  <si>
    <t>062-160-048-000</t>
  </si>
  <si>
    <t>062-280-006-000</t>
  </si>
  <si>
    <t>062-190-028-000</t>
  </si>
  <si>
    <t>062-280-029-000</t>
  </si>
  <si>
    <t>062-280-008-000</t>
  </si>
  <si>
    <t>062-280-009-000</t>
  </si>
  <si>
    <t>062-160-001-000</t>
  </si>
  <si>
    <t>062-280-010-000</t>
  </si>
  <si>
    <t>062-190-018-000</t>
  </si>
  <si>
    <t>062-180-028-000</t>
  </si>
  <si>
    <t>062-150-001-000</t>
  </si>
  <si>
    <t>062-150-002-000</t>
  </si>
  <si>
    <t>062-150-003-000</t>
  </si>
  <si>
    <t>062-140-038-000</t>
  </si>
  <si>
    <t>062-280-012-000</t>
  </si>
  <si>
    <t>062-280-024-000</t>
  </si>
  <si>
    <t>062-140-026-000</t>
  </si>
  <si>
    <t>062-180-009-000</t>
  </si>
  <si>
    <t>062-140-002-000</t>
  </si>
  <si>
    <t>062-160-049-000</t>
  </si>
  <si>
    <t>062-140-043-000</t>
  </si>
  <si>
    <t>062-180-034-000</t>
  </si>
  <si>
    <t>022-090-15-00</t>
  </si>
  <si>
    <t>071-160-078-000</t>
  </si>
  <si>
    <t>071-090-031-000</t>
  </si>
  <si>
    <t>062-670-006-000</t>
  </si>
  <si>
    <t>062-440-027-000</t>
  </si>
  <si>
    <t>062-640-005-000</t>
  </si>
  <si>
    <t>020-320-02-00_#102</t>
  </si>
  <si>
    <t>062-730-035-000</t>
  </si>
  <si>
    <t>062-730-033-000</t>
  </si>
  <si>
    <t>062-730-041-000</t>
  </si>
  <si>
    <t>071-280-029-000</t>
  </si>
  <si>
    <t>021-160-10-00</t>
  </si>
  <si>
    <t>021-160-13-00</t>
  </si>
  <si>
    <t>021-160-22-00</t>
  </si>
  <si>
    <t>021-160-19-00</t>
  </si>
  <si>
    <t>021-160-11-00</t>
  </si>
  <si>
    <t>021-160-24-00</t>
  </si>
  <si>
    <t>021-160-18-00</t>
  </si>
  <si>
    <t>071-450-019-000</t>
  </si>
  <si>
    <t>071-530-004-000</t>
  </si>
  <si>
    <t>062-730-036-000</t>
  </si>
  <si>
    <t>062-220-021-000</t>
  </si>
  <si>
    <t>062-220-015-000</t>
  </si>
  <si>
    <t>062-330-011-000</t>
  </si>
  <si>
    <t>062-330-012-000</t>
  </si>
  <si>
    <t>062-350-007-000</t>
  </si>
  <si>
    <t>062-330-004-000</t>
  </si>
  <si>
    <t>062-340-007-000</t>
  </si>
  <si>
    <t>062-340-001-000</t>
  </si>
  <si>
    <t>062-340-002-000</t>
  </si>
  <si>
    <t>062-320-031-000</t>
  </si>
  <si>
    <t>062-350-002-000</t>
  </si>
  <si>
    <t>062-330-010-000</t>
  </si>
  <si>
    <t>062-340-004-000</t>
  </si>
  <si>
    <t>062-350-011-000</t>
  </si>
  <si>
    <t>062-320-032-000</t>
  </si>
  <si>
    <t>062-340-006-000</t>
  </si>
  <si>
    <t>062-330-009-000</t>
  </si>
  <si>
    <t>062-340-005-000</t>
  </si>
  <si>
    <t>062-350-005-000</t>
  </si>
  <si>
    <t>062-350-006-000</t>
  </si>
  <si>
    <t>062-320-002-000</t>
  </si>
  <si>
    <t>062-350-009-000</t>
  </si>
  <si>
    <t>062-320-006-000</t>
  </si>
  <si>
    <t>061-610-009-000</t>
  </si>
  <si>
    <t>056-270-023-000</t>
  </si>
  <si>
    <t>062-260-053-000</t>
  </si>
  <si>
    <t>115-190-17-11</t>
  </si>
  <si>
    <t>062-180-017-000</t>
  </si>
  <si>
    <t>062-760-012-000</t>
  </si>
  <si>
    <t>071-390-004-000</t>
  </si>
  <si>
    <t>071-390-039-000</t>
  </si>
  <si>
    <t>071-390-003-000</t>
  </si>
  <si>
    <t>062-210-138-000</t>
  </si>
  <si>
    <t>062-250-020-000</t>
  </si>
  <si>
    <t>020-070-46-00_#53</t>
  </si>
  <si>
    <t>020-070-46-00_#54</t>
  </si>
  <si>
    <t>020-070-46-00_#55</t>
  </si>
  <si>
    <t>020-070-46-00_#56</t>
  </si>
  <si>
    <t>020-070-46-00_#57</t>
  </si>
  <si>
    <t>062-260-038-000</t>
  </si>
  <si>
    <t>062-260-039-000</t>
  </si>
  <si>
    <t>062-680-026-000</t>
  </si>
  <si>
    <t>071-060-028-000</t>
  </si>
  <si>
    <t>062-690-008-000</t>
  </si>
  <si>
    <t>071-390-025-000</t>
  </si>
  <si>
    <t>071-020-047-000</t>
  </si>
  <si>
    <t>071-290-028-000</t>
  </si>
  <si>
    <t>062-180-031-000</t>
  </si>
  <si>
    <t>009-550-140-000</t>
  </si>
  <si>
    <t>020-080-28-00_#24B</t>
  </si>
  <si>
    <t>062-610-006-000</t>
  </si>
  <si>
    <t>071-290-026-000</t>
  </si>
  <si>
    <t>071-290-008-000</t>
  </si>
  <si>
    <t>062-300-027-000</t>
  </si>
  <si>
    <t>062-290-018-000</t>
  </si>
  <si>
    <t>062-190-008-000</t>
  </si>
  <si>
    <t>062-290-019-000</t>
  </si>
  <si>
    <t>062-290-020-000</t>
  </si>
  <si>
    <t>062-290-017-000</t>
  </si>
  <si>
    <t>062-290-009-000</t>
  </si>
  <si>
    <t>062-290-037-000</t>
  </si>
  <si>
    <t>062-120-066-000</t>
  </si>
  <si>
    <t>062-190-010-000</t>
  </si>
  <si>
    <t>062-290-044-000</t>
  </si>
  <si>
    <t>062-290-008-000</t>
  </si>
  <si>
    <t>062-190-007-000</t>
  </si>
  <si>
    <t>062-290-041-000</t>
  </si>
  <si>
    <t>062-120-074-000</t>
  </si>
  <si>
    <t>062-290-021-000</t>
  </si>
  <si>
    <t>062-290-010-000</t>
  </si>
  <si>
    <t>018-340-05-00</t>
  </si>
  <si>
    <t>018-330-26-00</t>
  </si>
  <si>
    <t>018-340-07-00</t>
  </si>
  <si>
    <t>018-330-25-00</t>
  </si>
  <si>
    <t>018-340-02-00</t>
  </si>
  <si>
    <t>016-531-670-000</t>
  </si>
  <si>
    <t>016-531-240-000</t>
  </si>
  <si>
    <t>045-600-026-000</t>
  </si>
  <si>
    <t>062-640-012-000</t>
  </si>
  <si>
    <t>044-010-053-000</t>
  </si>
  <si>
    <t>071-430-008-000</t>
  </si>
  <si>
    <t>071-430-009-000</t>
  </si>
  <si>
    <t>071-430-001-000</t>
  </si>
  <si>
    <t>020-340-36-00</t>
  </si>
  <si>
    <t>022-080-18-00</t>
  </si>
  <si>
    <t>022-010-53-00</t>
  </si>
  <si>
    <t>022-010-56-00</t>
  </si>
  <si>
    <t>020-540-07-00</t>
  </si>
  <si>
    <t>022-090-31-00</t>
  </si>
  <si>
    <t>022-010-45-00</t>
  </si>
  <si>
    <t>022-010-57-00</t>
  </si>
  <si>
    <t>022-010-17-00</t>
  </si>
  <si>
    <t>022-090-33-00</t>
  </si>
  <si>
    <t>022-090-32-00</t>
  </si>
  <si>
    <t>022-040-15-00</t>
  </si>
  <si>
    <t>071-160-058-000</t>
  </si>
  <si>
    <t>071-440-010-000</t>
  </si>
  <si>
    <t>062-670-004-000</t>
  </si>
  <si>
    <t>062-350-019-000</t>
  </si>
  <si>
    <t>071-400-049-000</t>
  </si>
  <si>
    <t>071-400-057-000</t>
  </si>
  <si>
    <t>041-800-015-000</t>
  </si>
  <si>
    <t>062-160-021-000</t>
  </si>
  <si>
    <t>062-320-005-000</t>
  </si>
  <si>
    <t>071-060-005-000</t>
  </si>
  <si>
    <t>071-060-004-000</t>
  </si>
  <si>
    <t>071-290-012-000</t>
  </si>
  <si>
    <t>071-290-023-000</t>
  </si>
  <si>
    <t>062-260-005-000</t>
  </si>
  <si>
    <t>016-531-340-000</t>
  </si>
  <si>
    <t>062-510-064-000</t>
  </si>
  <si>
    <t>062-730-005-000</t>
  </si>
  <si>
    <t>061-550-046-000</t>
  </si>
  <si>
    <t>061-550-045-000</t>
  </si>
  <si>
    <t>061-550-043-000</t>
  </si>
  <si>
    <t>061-550-015-000</t>
  </si>
  <si>
    <t>061-550-039-000</t>
  </si>
  <si>
    <t>071-360-003-000</t>
  </si>
  <si>
    <t>062-300-080-000</t>
  </si>
  <si>
    <t>071-400-026-000</t>
  </si>
  <si>
    <t>071-060-009-000_123</t>
  </si>
  <si>
    <t>071-060-009-000_35</t>
  </si>
  <si>
    <t>071-060-009-000_125</t>
  </si>
  <si>
    <t>062-690-017-000</t>
  </si>
  <si>
    <t>071-280-039-000</t>
  </si>
  <si>
    <t>062-560-020-000</t>
  </si>
  <si>
    <t>062-200-093-000</t>
  </si>
  <si>
    <t>062-730-009-000</t>
  </si>
  <si>
    <t>121-140-013-000</t>
  </si>
  <si>
    <t>121-140-016-000</t>
  </si>
  <si>
    <t>121-140-017-000</t>
  </si>
  <si>
    <t>121-150-002-000</t>
  </si>
  <si>
    <t>061-550-026-000</t>
  </si>
  <si>
    <t>061-440-032-000</t>
  </si>
  <si>
    <t>061-440-035-000</t>
  </si>
  <si>
    <t>061-440-029-000</t>
  </si>
  <si>
    <t>061-440-030-000</t>
  </si>
  <si>
    <t>062-330-003-000</t>
  </si>
  <si>
    <t>062-610-003-000</t>
  </si>
  <si>
    <t>062-610-005-000</t>
  </si>
  <si>
    <t>062-260-040-000</t>
  </si>
  <si>
    <t>062-110-006-000</t>
  </si>
  <si>
    <t>041-310-018-000</t>
  </si>
  <si>
    <t>071-290-040-000</t>
  </si>
  <si>
    <t>071-290-058-000</t>
  </si>
  <si>
    <t>062-330-015-000</t>
  </si>
  <si>
    <t>016-010-450-000</t>
  </si>
  <si>
    <t>009-510-100-000</t>
  </si>
  <si>
    <t>009-380-380-000</t>
  </si>
  <si>
    <t>016-010-140-000</t>
  </si>
  <si>
    <t>009-510-160-000</t>
  </si>
  <si>
    <t>009-520-110-000</t>
  </si>
  <si>
    <t>009-380-290-000</t>
  </si>
  <si>
    <t>009-330-190-000</t>
  </si>
  <si>
    <t>009-520-020-000</t>
  </si>
  <si>
    <t>009-380-070-000_d</t>
  </si>
  <si>
    <t>009-380-200-000</t>
  </si>
  <si>
    <t>009-340-280-000</t>
  </si>
  <si>
    <t>009-380-070-000_b</t>
  </si>
  <si>
    <t>009-340-270-000</t>
  </si>
  <si>
    <t>009-380-060-000</t>
  </si>
  <si>
    <t>009-480-050-000</t>
  </si>
  <si>
    <t>009-500-240-000</t>
  </si>
  <si>
    <t>009-470-010-000</t>
  </si>
  <si>
    <t>009-500-290-000</t>
  </si>
  <si>
    <t>009-480-350-000</t>
  </si>
  <si>
    <t>009-380-150-000</t>
  </si>
  <si>
    <t>009-380-210-000</t>
  </si>
  <si>
    <t>016-010-310-000</t>
  </si>
  <si>
    <t>009-480-120-000</t>
  </si>
  <si>
    <t>009-480-360-000</t>
  </si>
  <si>
    <t>009-480-390-000</t>
  </si>
  <si>
    <t>009-340-370-000</t>
  </si>
  <si>
    <t>009-330-180-000</t>
  </si>
  <si>
    <t>009-560-020-000</t>
  </si>
  <si>
    <t>009-520-060-000</t>
  </si>
  <si>
    <t>009-510-110-000</t>
  </si>
  <si>
    <t>009-490-050-000</t>
  </si>
  <si>
    <t>009-500-100-000</t>
  </si>
  <si>
    <t>009-550-290-000</t>
  </si>
  <si>
    <t>009-340-230-000</t>
  </si>
  <si>
    <t>016-531-690-000</t>
  </si>
  <si>
    <t>016-380-410-000</t>
  </si>
  <si>
    <t>009-490-100-000</t>
  </si>
  <si>
    <t>016-350-370-000</t>
  </si>
  <si>
    <t>016-360-100-000</t>
  </si>
  <si>
    <t>016-360-200-000</t>
  </si>
  <si>
    <t>009-500-020-000</t>
  </si>
  <si>
    <t>009-340-420-000</t>
  </si>
  <si>
    <t>009-520-120-000</t>
  </si>
  <si>
    <t>009-500-220-000</t>
  </si>
  <si>
    <t>009-490-110-000</t>
  </si>
  <si>
    <t>009-380-170-000</t>
  </si>
  <si>
    <t>009-480-080-000</t>
  </si>
  <si>
    <t>009-500-050-000</t>
  </si>
  <si>
    <t>009-500-300-000</t>
  </si>
  <si>
    <t>009-480-030-000</t>
  </si>
  <si>
    <t>009-500-230-000</t>
  </si>
  <si>
    <t>009-330-200-000</t>
  </si>
  <si>
    <t>016-380-420-000</t>
  </si>
  <si>
    <t>009-480-170-000</t>
  </si>
  <si>
    <t>009-480-240-000</t>
  </si>
  <si>
    <t>009-480-340-000</t>
  </si>
  <si>
    <t>009-340-210-000</t>
  </si>
  <si>
    <t>009-480-280-000</t>
  </si>
  <si>
    <t>009-490-020-000</t>
  </si>
  <si>
    <t>009-530-260-000</t>
  </si>
  <si>
    <t>009-380-190-000</t>
  </si>
  <si>
    <t>009-530-180-000</t>
  </si>
  <si>
    <t>009-500-010-000</t>
  </si>
  <si>
    <t>009-310-030-000</t>
  </si>
  <si>
    <t>009-380-180-000</t>
  </si>
  <si>
    <t>009-380-250-000</t>
  </si>
  <si>
    <t>009-510-080-000</t>
  </si>
  <si>
    <t>009-480-250-000</t>
  </si>
  <si>
    <t>009-500-200-000</t>
  </si>
  <si>
    <t>009-510-150-000</t>
  </si>
  <si>
    <t>009-480-070-000</t>
  </si>
  <si>
    <t>016-360-270-000</t>
  </si>
  <si>
    <t>009-530-300-000</t>
  </si>
  <si>
    <t>009-340-310-000</t>
  </si>
  <si>
    <t>009-380-370-000</t>
  </si>
  <si>
    <t>009-560-240-000</t>
  </si>
  <si>
    <t>009-480-090-000</t>
  </si>
  <si>
    <t>009-500-270-000</t>
  </si>
  <si>
    <t>009-500-170-000</t>
  </si>
  <si>
    <t>009-490-080-000</t>
  </si>
  <si>
    <t>009-520-010-000</t>
  </si>
  <si>
    <t>009-490-150-000</t>
  </si>
  <si>
    <t>009-530-290-000</t>
  </si>
  <si>
    <t>009-380-260-000</t>
  </si>
  <si>
    <t>009-480-260-000</t>
  </si>
  <si>
    <t>009-480-270-000</t>
  </si>
  <si>
    <t>009-500-210-000</t>
  </si>
  <si>
    <t>009-480-210-000</t>
  </si>
  <si>
    <t>009-520-130-000</t>
  </si>
  <si>
    <t>009-490-140-000</t>
  </si>
  <si>
    <t>009-340-320-000</t>
  </si>
  <si>
    <t>009-380-300-000</t>
  </si>
  <si>
    <t>009-500-310-000</t>
  </si>
  <si>
    <t>071-380-006-000</t>
  </si>
  <si>
    <t>071-260-017-000</t>
  </si>
  <si>
    <t>061-620-014-000</t>
  </si>
  <si>
    <t>020-100-32-00_#112B</t>
  </si>
  <si>
    <t>020-100-32-00_#112P</t>
  </si>
  <si>
    <t>041-700-009-000</t>
  </si>
  <si>
    <t>061-300-015-000</t>
  </si>
  <si>
    <t>061-300-021-000</t>
  </si>
  <si>
    <t>061-300-012-000</t>
  </si>
  <si>
    <t>061-300-010-000</t>
  </si>
  <si>
    <t>061-300-018-000</t>
  </si>
  <si>
    <t>061-300-026-000</t>
  </si>
  <si>
    <t>041-300-036-000</t>
  </si>
  <si>
    <t>062-700-014-000</t>
  </si>
  <si>
    <t>062-730-002-000</t>
  </si>
  <si>
    <t>071-210-004-000</t>
  </si>
  <si>
    <t>071-210-015-000</t>
  </si>
  <si>
    <t>062-710-019-000</t>
  </si>
  <si>
    <t>062-110-007-000</t>
  </si>
  <si>
    <t>021-040-01-00</t>
  </si>
  <si>
    <t>009-530-410-000</t>
  </si>
  <si>
    <t>009-330-220-000</t>
  </si>
  <si>
    <t>061-310-070-000</t>
  </si>
  <si>
    <t>061-310-069-000</t>
  </si>
  <si>
    <t>062-700-012-000</t>
  </si>
  <si>
    <t>062-700-013-000</t>
  </si>
  <si>
    <t>071-150-034-000</t>
  </si>
  <si>
    <t>071-200-040-000</t>
  </si>
  <si>
    <t>061-440-039-000</t>
  </si>
  <si>
    <t>041-290-025-000</t>
  </si>
  <si>
    <t>016-531-300-000</t>
  </si>
  <si>
    <t>061-300-008-000</t>
  </si>
  <si>
    <t>061-350-013-000</t>
  </si>
  <si>
    <t>061-560-021-000</t>
  </si>
  <si>
    <t>061-450-015-000</t>
  </si>
  <si>
    <t>071-060-034-000</t>
  </si>
  <si>
    <t>041-380-016-000</t>
  </si>
  <si>
    <t>020-330-05-00_#111</t>
  </si>
  <si>
    <t>009-330-090-000</t>
  </si>
  <si>
    <t>071-460-012-000</t>
  </si>
  <si>
    <t>062-310-008-000</t>
  </si>
  <si>
    <t>062-310-011-000</t>
  </si>
  <si>
    <t>062-310-009-000</t>
  </si>
  <si>
    <t>062-310-010-000</t>
  </si>
  <si>
    <t>020-100-14-00</t>
  </si>
  <si>
    <t>020-100-27-00</t>
  </si>
  <si>
    <t>020-390-04-00</t>
  </si>
  <si>
    <t>020-100-74-00</t>
  </si>
  <si>
    <t>020-100-89-00</t>
  </si>
  <si>
    <t>020-100-97-00</t>
  </si>
  <si>
    <t>062-350-001-000</t>
  </si>
  <si>
    <t>062-340-003-000</t>
  </si>
  <si>
    <t>021-190-13-00</t>
  </si>
  <si>
    <t>021-190-12-00</t>
  </si>
  <si>
    <t>021-190-11-00</t>
  </si>
  <si>
    <t>021-190-09-00</t>
  </si>
  <si>
    <t>062-170-043-000</t>
  </si>
  <si>
    <t>062-170-042-000</t>
  </si>
  <si>
    <t>062-440-003-000</t>
  </si>
  <si>
    <t>062-440-009-000</t>
  </si>
  <si>
    <t>044-060-019-000</t>
  </si>
  <si>
    <t>016-531-150-000</t>
  </si>
  <si>
    <t>016-020-080-000</t>
  </si>
  <si>
    <t>016-531-580-000</t>
  </si>
  <si>
    <t>016-531-560-000</t>
  </si>
  <si>
    <t>016-531-020-000</t>
  </si>
  <si>
    <t>016-531-050-000</t>
  </si>
  <si>
    <t>016-531-360-000</t>
  </si>
  <si>
    <t>016-531-160-000</t>
  </si>
  <si>
    <t>016-531-220-000</t>
  </si>
  <si>
    <t>016-531-380-000</t>
  </si>
  <si>
    <t>016-020-270-000</t>
  </si>
  <si>
    <t>016-020-260-000</t>
  </si>
  <si>
    <t>016-531-440-000</t>
  </si>
  <si>
    <t>016-531-140-000</t>
  </si>
  <si>
    <t>016-531-030-000</t>
  </si>
  <si>
    <t>016-531-480-000</t>
  </si>
  <si>
    <t>016-531-110-000</t>
  </si>
  <si>
    <t>016-531-490-000</t>
  </si>
  <si>
    <t>016-531-460-000</t>
  </si>
  <si>
    <t>016-531-070-000</t>
  </si>
  <si>
    <t>016-531-470-000</t>
  </si>
  <si>
    <t>016-531-010-000</t>
  </si>
  <si>
    <t>061-300-033-000</t>
  </si>
  <si>
    <t>044-010-064-000</t>
  </si>
  <si>
    <t>062-210-083-000</t>
  </si>
  <si>
    <t>071-190-005-000</t>
  </si>
  <si>
    <t>062-560-027-000</t>
  </si>
  <si>
    <t>061-320-044-000</t>
  </si>
  <si>
    <t>062-690-030-000</t>
  </si>
  <si>
    <t>062-620-005-000</t>
  </si>
  <si>
    <t>062-620-006-000</t>
  </si>
  <si>
    <t>062-620-007-000</t>
  </si>
  <si>
    <t>062-400-037-000</t>
  </si>
  <si>
    <t>062-620-003-000</t>
  </si>
  <si>
    <t>062-400-015-000</t>
  </si>
  <si>
    <t>062-400-038-000</t>
  </si>
  <si>
    <t>061-080-013-000</t>
  </si>
  <si>
    <t>062-210-006-000</t>
  </si>
  <si>
    <t>062-440-002-000</t>
  </si>
  <si>
    <t>062-200-133-000</t>
  </si>
  <si>
    <t>062-130-008-000</t>
  </si>
  <si>
    <t>062-200-132-000</t>
  </si>
  <si>
    <t>062-160-052-000</t>
  </si>
  <si>
    <t>062-160-057-000</t>
  </si>
  <si>
    <t>062-160-055-000</t>
  </si>
  <si>
    <t>062-750-033-000</t>
  </si>
  <si>
    <t>071-270-053-000</t>
  </si>
  <si>
    <t>062-320-026-000</t>
  </si>
  <si>
    <t>062-310-014-000</t>
  </si>
  <si>
    <t>062-330-021-000</t>
  </si>
  <si>
    <t>062-320-028-000</t>
  </si>
  <si>
    <t>062-320-023-000</t>
  </si>
  <si>
    <t>062-320-024-000</t>
  </si>
  <si>
    <t>062-330-022-000</t>
  </si>
  <si>
    <t>062-310-013-000</t>
  </si>
  <si>
    <t>062-310-015-000</t>
  </si>
  <si>
    <t>062-320-027-000</t>
  </si>
  <si>
    <t>062-330-023-000</t>
  </si>
  <si>
    <t>062-320-022-000</t>
  </si>
  <si>
    <t>009-340-090-000</t>
  </si>
  <si>
    <t>071-290-032-000</t>
  </si>
  <si>
    <t>071-150-002-000</t>
  </si>
  <si>
    <t>071-150-003-000</t>
  </si>
  <si>
    <t>071-290-081-000</t>
  </si>
  <si>
    <t>071-150-001-000</t>
  </si>
  <si>
    <t>021-160-21-00</t>
  </si>
  <si>
    <t>044-170-008-000</t>
  </si>
  <si>
    <t>062-330-013-000</t>
  </si>
  <si>
    <t>020-320-02-00_#39</t>
  </si>
  <si>
    <t>071-360-011-000</t>
  </si>
  <si>
    <t>062-270-019-000</t>
  </si>
  <si>
    <t>061-300-034-000</t>
  </si>
  <si>
    <t>062-270-002-000</t>
  </si>
  <si>
    <t>062-260-009-000</t>
  </si>
  <si>
    <t>062-690-013-000</t>
  </si>
  <si>
    <t>062-690-024-000</t>
  </si>
  <si>
    <t>062-690-018-000</t>
  </si>
  <si>
    <t>062-680-008-000</t>
  </si>
  <si>
    <t>062-690-029-000</t>
  </si>
  <si>
    <t>062-690-020-000</t>
  </si>
  <si>
    <t>062-690-027-000</t>
  </si>
  <si>
    <t>062-690-019-000</t>
  </si>
  <si>
    <t>062-270-029-000</t>
  </si>
  <si>
    <t>062-690-021-000</t>
  </si>
  <si>
    <t>020-080-28-00_#38B</t>
  </si>
  <si>
    <t>061-350-030-000</t>
  </si>
  <si>
    <t>020-320-02-00_#43</t>
  </si>
  <si>
    <t>045-600-050-000</t>
  </si>
  <si>
    <t>016-531-610-000</t>
  </si>
  <si>
    <t>071-460-015-000</t>
  </si>
  <si>
    <t>041-300-024-000</t>
  </si>
  <si>
    <t>062-250-002-000</t>
  </si>
  <si>
    <t>016-531-620-000</t>
  </si>
  <si>
    <t>020-100-32-00_#112C</t>
  </si>
  <si>
    <t>020-100-32-00_#112E</t>
  </si>
  <si>
    <t>062-730-026-000</t>
  </si>
  <si>
    <t>071-360-026-000</t>
  </si>
  <si>
    <t>061-430-004-000</t>
  </si>
  <si>
    <t>061-440-012-000</t>
  </si>
  <si>
    <t>061-430-002-000</t>
  </si>
  <si>
    <t>061-450-003-000</t>
  </si>
  <si>
    <t>061-430-020-000</t>
  </si>
  <si>
    <t>061-450-004-000</t>
  </si>
  <si>
    <t>061-440-018-000</t>
  </si>
  <si>
    <t>062-300-043-000</t>
  </si>
  <si>
    <t>041-300-034-000</t>
  </si>
  <si>
    <t>041-640-010-000</t>
  </si>
  <si>
    <t>062-150-008-000</t>
  </si>
  <si>
    <t>062-150-009-000</t>
  </si>
  <si>
    <t>062-150-010-000</t>
  </si>
  <si>
    <t>071-400-042-000</t>
  </si>
  <si>
    <t>071-400-035-000</t>
  </si>
  <si>
    <t>071-400-059-000</t>
  </si>
  <si>
    <t>071-400-031-000</t>
  </si>
  <si>
    <t>071-400-050-000</t>
  </si>
  <si>
    <t>071-400-025-000</t>
  </si>
  <si>
    <t>071-400-043-000</t>
  </si>
  <si>
    <t>071-400-003-000</t>
  </si>
  <si>
    <t>071-400-058-000</t>
  </si>
  <si>
    <t>062-140-028-000</t>
  </si>
  <si>
    <t>062-160-039-000</t>
  </si>
  <si>
    <t>062-660-007-000</t>
  </si>
  <si>
    <t>062-660-019-000</t>
  </si>
  <si>
    <t>041-700-010-000</t>
  </si>
  <si>
    <t>061-300-019-000</t>
  </si>
  <si>
    <t>061-460-039-000</t>
  </si>
  <si>
    <t>071-190-018-000</t>
  </si>
  <si>
    <t>061-450-037-000</t>
  </si>
  <si>
    <t>061-440-037-000</t>
  </si>
  <si>
    <t>071-430-028-000</t>
  </si>
  <si>
    <t>071-430-029-000</t>
  </si>
  <si>
    <t>062-130-014-000</t>
  </si>
  <si>
    <t>062-640-015-000</t>
  </si>
  <si>
    <t>062-640-016-000</t>
  </si>
  <si>
    <t>062-640-017-000</t>
  </si>
  <si>
    <t>062-640-018-000</t>
  </si>
  <si>
    <t>041-380-019-000</t>
  </si>
  <si>
    <t>009-550-170-000</t>
  </si>
  <si>
    <t>020-100-27-00_#59B</t>
  </si>
  <si>
    <t>071-160-082-000</t>
  </si>
  <si>
    <t>020-080-28-00_#26C</t>
  </si>
  <si>
    <t>061-050-027-000</t>
  </si>
  <si>
    <t>062-740-003-000</t>
  </si>
  <si>
    <t>062-310-004-000</t>
  </si>
  <si>
    <t>071-520-010-000</t>
  </si>
  <si>
    <t>071-520-008-000</t>
  </si>
  <si>
    <t>062-200-123-000</t>
  </si>
  <si>
    <t>062-750-039-000</t>
  </si>
  <si>
    <t>071-370-014-000_128</t>
  </si>
  <si>
    <t>071-370-014-000_130</t>
  </si>
  <si>
    <t>062-200-041-000</t>
  </si>
  <si>
    <t>062-200-067-000</t>
  </si>
  <si>
    <t>062-750-010-000</t>
  </si>
  <si>
    <t>062-690-023-000</t>
  </si>
  <si>
    <t>020-320-02-00_#101F</t>
  </si>
  <si>
    <t>020-320-02-00_#45</t>
  </si>
  <si>
    <t>020-320-02-00_#47A</t>
  </si>
  <si>
    <t>071-160-020-000</t>
  </si>
  <si>
    <t>071-160-019-000</t>
  </si>
  <si>
    <t>071-160-040-000</t>
  </si>
  <si>
    <t>071-160-060-000</t>
  </si>
  <si>
    <t>071-160-035-000</t>
  </si>
  <si>
    <t>062-330-042-000</t>
  </si>
  <si>
    <t>016-531-530-000</t>
  </si>
  <si>
    <t>016-531-450-000</t>
  </si>
  <si>
    <t>061-540-040-000</t>
  </si>
  <si>
    <t>061-650-013-000</t>
  </si>
  <si>
    <t>061-450-042-000</t>
  </si>
  <si>
    <t>061-350-033-000</t>
  </si>
  <si>
    <t>020-460-11-00</t>
  </si>
  <si>
    <t>020-070-58-00</t>
  </si>
  <si>
    <t>020-070-54-00</t>
  </si>
  <si>
    <t>020-070-49-00</t>
  </si>
  <si>
    <t>061-630-009-000</t>
  </si>
  <si>
    <t>071-160-034-000</t>
  </si>
  <si>
    <t>071-160-032-000</t>
  </si>
  <si>
    <t>071-160-043-000</t>
  </si>
  <si>
    <t>071-450-014-000</t>
  </si>
  <si>
    <t>061-630-010-000</t>
  </si>
  <si>
    <t>061-450-002-000</t>
  </si>
  <si>
    <t>071-060-027-000</t>
  </si>
  <si>
    <t>061-050-013-000</t>
  </si>
  <si>
    <t>062-130-024-000</t>
  </si>
  <si>
    <t>062-120-047-000</t>
  </si>
  <si>
    <t>071-150-011-000</t>
  </si>
  <si>
    <t>071-390-031-000</t>
  </si>
  <si>
    <t>062-710-009-000</t>
  </si>
  <si>
    <t>062-510-049-000</t>
  </si>
  <si>
    <t>062-730-024-000</t>
  </si>
  <si>
    <t>071-290-043-000</t>
  </si>
  <si>
    <t>045-730-013-000</t>
  </si>
  <si>
    <t>004-400-043-000</t>
  </si>
  <si>
    <t>004-400-010-000</t>
  </si>
  <si>
    <t>062-510-058-000</t>
  </si>
  <si>
    <t>062-510-057-000</t>
  </si>
  <si>
    <t>061-350-024-000</t>
  </si>
  <si>
    <t>062-260-055-000</t>
  </si>
  <si>
    <t>071-200-008-000</t>
  </si>
  <si>
    <t>041-330-053-000</t>
  </si>
  <si>
    <t>062-190-004-000</t>
  </si>
  <si>
    <t>062-220-013-000</t>
  </si>
  <si>
    <t>041-300-023-000</t>
  </si>
  <si>
    <t>022-010-47-00</t>
  </si>
  <si>
    <t>022-040-16-00</t>
  </si>
  <si>
    <t>022-010-40-00</t>
  </si>
  <si>
    <t>020-510-24-00</t>
  </si>
  <si>
    <t>071-290-046-000</t>
  </si>
  <si>
    <t>071-300-010-000</t>
  </si>
  <si>
    <t>071-290-031-000</t>
  </si>
  <si>
    <t>071-290-029-000</t>
  </si>
  <si>
    <t>071-290-036-000</t>
  </si>
  <si>
    <t>071-250-040-000</t>
  </si>
  <si>
    <t>062-650-005-000</t>
  </si>
  <si>
    <t>062-650-002-000</t>
  </si>
  <si>
    <t>062-650-011-000</t>
  </si>
  <si>
    <t>062-650-004-000</t>
  </si>
  <si>
    <t>061-630-005-000</t>
  </si>
  <si>
    <t>062-140-035-000</t>
  </si>
  <si>
    <t>041-330-049-000_12541</t>
  </si>
  <si>
    <t>041-330-052-000</t>
  </si>
  <si>
    <t>041-330-049-000_12573</t>
  </si>
  <si>
    <t>041-330-055-000_barn</t>
  </si>
  <si>
    <t>062-730-025-000</t>
  </si>
  <si>
    <t>071-220-029-000</t>
  </si>
  <si>
    <t>062-200-116-000</t>
  </si>
  <si>
    <t>062-340-011-000</t>
  </si>
  <si>
    <t>020-510-12-00</t>
  </si>
  <si>
    <t>020-510-11-00</t>
  </si>
  <si>
    <t>020-040-18-00</t>
  </si>
  <si>
    <t>020-510-32-00</t>
  </si>
  <si>
    <t>020-510-40-00</t>
  </si>
  <si>
    <t>020-100-08-00</t>
  </si>
  <si>
    <t>062-660-002-000</t>
  </si>
  <si>
    <t>044-060-048-000</t>
  </si>
  <si>
    <t>071-200-048-000</t>
  </si>
  <si>
    <t>062-700-024-000</t>
  </si>
  <si>
    <t>071-160-071-000</t>
  </si>
  <si>
    <t>041-390-014-000</t>
  </si>
  <si>
    <t>071-360-023-000</t>
  </si>
  <si>
    <t>071-240-015-000</t>
  </si>
  <si>
    <t>062-390-020-000</t>
  </si>
  <si>
    <t>062-150-021-000</t>
  </si>
  <si>
    <t>062-130-021-000</t>
  </si>
  <si>
    <t>062-140-037-000</t>
  </si>
  <si>
    <t>071-150-032-000</t>
  </si>
  <si>
    <t>062-300-007-000</t>
  </si>
  <si>
    <t>045-600-028-000</t>
  </si>
  <si>
    <t>062-260-036-000</t>
  </si>
  <si>
    <t>062-330-014-000</t>
  </si>
  <si>
    <t>071-190-038-000</t>
  </si>
  <si>
    <t>071-190-009-000</t>
  </si>
  <si>
    <t>062-680-018-000</t>
  </si>
  <si>
    <t>062-140-011-000</t>
  </si>
  <si>
    <t>009-550-160-000</t>
  </si>
  <si>
    <t>061-350-025-000</t>
  </si>
  <si>
    <t>018-510-03-00</t>
  </si>
  <si>
    <t>018-520-29-00</t>
  </si>
  <si>
    <t>018-520-21-00</t>
  </si>
  <si>
    <t>018-520-11-00</t>
  </si>
  <si>
    <t>018-520-24-00</t>
  </si>
  <si>
    <t>062-730-028-000</t>
  </si>
  <si>
    <t>062-120-075-000</t>
  </si>
  <si>
    <t>062-610-022-000</t>
  </si>
  <si>
    <t>062-660-014-000</t>
  </si>
  <si>
    <t>004-450-023-000</t>
  </si>
  <si>
    <t>004-400-045-000</t>
  </si>
  <si>
    <t>062-680-004-000</t>
  </si>
  <si>
    <t>018-530-04-00</t>
  </si>
  <si>
    <t>062-680-028-000</t>
  </si>
  <si>
    <t>020-070-46-00_#58A_#58B</t>
  </si>
  <si>
    <t>062-650-008-000</t>
  </si>
  <si>
    <t>062-650-013-000</t>
  </si>
  <si>
    <t>020-070-56-00</t>
  </si>
  <si>
    <t>020-070-55-00_1</t>
  </si>
  <si>
    <t>020-070-55-00_2</t>
  </si>
  <si>
    <t>020-320-02-00_#43A</t>
  </si>
  <si>
    <t>061-350-026-000</t>
  </si>
  <si>
    <t>062-680-002-000</t>
  </si>
  <si>
    <t>020-490-06-00</t>
  </si>
  <si>
    <t>020-100-49-00</t>
  </si>
  <si>
    <t>071-260-005-000</t>
  </si>
  <si>
    <t>009-380-130-000</t>
  </si>
  <si>
    <t>071-390-007-000</t>
  </si>
  <si>
    <t>062-560-003-000</t>
  </si>
  <si>
    <t>062-700-006-000</t>
  </si>
  <si>
    <t>062-700-005-000</t>
  </si>
  <si>
    <t>062-700-003-000</t>
  </si>
  <si>
    <t>062-700-004-000</t>
  </si>
  <si>
    <t>062-700-001-000</t>
  </si>
  <si>
    <t>062-700-002-000</t>
  </si>
  <si>
    <t>009-330-030-000</t>
  </si>
  <si>
    <t>061-480-005-000</t>
  </si>
  <si>
    <t>071-400-009-000</t>
  </si>
  <si>
    <t>071-400-008-000</t>
  </si>
  <si>
    <t>071-400-006-000</t>
  </si>
  <si>
    <t>062-200-096-000</t>
  </si>
  <si>
    <t>016-531-130-000</t>
  </si>
  <si>
    <t>071-300-014-000</t>
  </si>
  <si>
    <t>041-330-054-000</t>
  </si>
  <si>
    <t>062-610-025-000</t>
  </si>
  <si>
    <t>071-020-048-000</t>
  </si>
  <si>
    <t>020-320-02-00_#44A</t>
  </si>
  <si>
    <t>009-340-340-000</t>
  </si>
  <si>
    <t>009-340-430-000</t>
  </si>
  <si>
    <t>061-550-038-000</t>
  </si>
  <si>
    <t>062-320-017-000</t>
  </si>
  <si>
    <t>062-350-010-000</t>
  </si>
  <si>
    <t>056-270-010</t>
  </si>
  <si>
    <t>041-640-009-000</t>
  </si>
  <si>
    <t>061-580-007-000</t>
  </si>
  <si>
    <t>061-580-012-000</t>
  </si>
  <si>
    <t>018-510-02-00_#19</t>
  </si>
  <si>
    <t>018-510-02-00_#19A</t>
  </si>
  <si>
    <t>071-250-037-000</t>
  </si>
  <si>
    <t>062-190-014-000</t>
  </si>
  <si>
    <t>016-010-290-000</t>
  </si>
  <si>
    <t>021-200-15-00</t>
  </si>
  <si>
    <t>009-340-250-000</t>
  </si>
  <si>
    <t>018-330-28-00</t>
  </si>
  <si>
    <t>018-330-27-00</t>
  </si>
  <si>
    <t>062-190-027-000</t>
  </si>
  <si>
    <t>062-190-015-000</t>
  </si>
  <si>
    <t>062-190-030-000</t>
  </si>
  <si>
    <t>056-320-013-000</t>
  </si>
  <si>
    <t>071-520-019-000</t>
  </si>
  <si>
    <t>020-500-07-00</t>
  </si>
  <si>
    <t>020-500-02-00</t>
  </si>
  <si>
    <t>020-500-08-00</t>
  </si>
  <si>
    <t>020-330-05-00_#105</t>
  </si>
  <si>
    <t>009-550-310-000</t>
  </si>
  <si>
    <t>061-650-014-000</t>
  </si>
  <si>
    <t>062-160-047-000</t>
  </si>
  <si>
    <t>020-100-32-00_#112H</t>
  </si>
  <si>
    <t>020-100-32-00_#112J</t>
  </si>
  <si>
    <t>044-190-016-000</t>
  </si>
  <si>
    <t>061-540-037-000</t>
  </si>
  <si>
    <t>061-540-035-000</t>
  </si>
  <si>
    <t>062-700-010-000</t>
  </si>
  <si>
    <t>061-350-017-000</t>
  </si>
  <si>
    <t>062-680-009-000</t>
  </si>
  <si>
    <t>071-030-023-000</t>
  </si>
  <si>
    <t>062-280-014-000</t>
  </si>
  <si>
    <t>062-500-022-000</t>
  </si>
  <si>
    <t>071-440-006-000</t>
  </si>
  <si>
    <t>061-460-037-000</t>
  </si>
  <si>
    <t>061-520-022-000</t>
  </si>
  <si>
    <t>071-090-022-000</t>
  </si>
  <si>
    <t>071-090-021-000</t>
  </si>
  <si>
    <t>071-160-057-000</t>
  </si>
  <si>
    <t>071-140-036-000</t>
  </si>
  <si>
    <t>062-660-006-000</t>
  </si>
  <si>
    <t>018-530-09-00</t>
  </si>
  <si>
    <t>009-550-300-000</t>
  </si>
  <si>
    <t>009-550-220-000</t>
  </si>
  <si>
    <t>020-070-46-00_#48</t>
  </si>
  <si>
    <t>020-070-46-00_#52</t>
  </si>
  <si>
    <t>062-310-007-000</t>
  </si>
  <si>
    <t>020-100-32-00_#112O</t>
  </si>
  <si>
    <t>071-060-011-000</t>
  </si>
  <si>
    <t>071-160-009-000</t>
  </si>
  <si>
    <t>062-210-008-000</t>
  </si>
  <si>
    <t>062-200-114-000</t>
  </si>
  <si>
    <t>062-660-011-000</t>
  </si>
  <si>
    <t>062-730-014-000</t>
  </si>
  <si>
    <t>062-730-010-000</t>
  </si>
  <si>
    <t>018-510-02-00_#18</t>
  </si>
  <si>
    <t>062-350-026-000</t>
  </si>
  <si>
    <t>044-070-015-000</t>
  </si>
  <si>
    <t>044-070-006-000</t>
  </si>
  <si>
    <t>016-531-590-000</t>
  </si>
  <si>
    <t>016-531-600-000</t>
  </si>
  <si>
    <t>071-190-013-000</t>
  </si>
  <si>
    <t>071-020-054-000</t>
  </si>
  <si>
    <t>071-500-005-000</t>
  </si>
  <si>
    <t>071-500-003-000</t>
  </si>
  <si>
    <t>071-050-057-000</t>
  </si>
  <si>
    <t>073-070-002-000</t>
  </si>
  <si>
    <t>071-050-055-000</t>
  </si>
  <si>
    <t>071-050-086-000</t>
  </si>
  <si>
    <t>071-140-024-000</t>
  </si>
  <si>
    <t>062-750-009-000</t>
  </si>
  <si>
    <t>062-200-122-000</t>
  </si>
  <si>
    <t>061-440-038-000</t>
  </si>
  <si>
    <t>071-390-035-000</t>
  </si>
  <si>
    <t>062-440-024-000</t>
  </si>
  <si>
    <t>020-330-02-00</t>
  </si>
  <si>
    <t>071-180-027-000</t>
  </si>
  <si>
    <t>062-700-019-000</t>
  </si>
  <si>
    <t>062-680-006-000</t>
  </si>
  <si>
    <t>062-700-018-000</t>
  </si>
  <si>
    <t>062-180-013-000</t>
  </si>
  <si>
    <t>071-240-009-000</t>
  </si>
  <si>
    <t>062-200-021-000</t>
  </si>
  <si>
    <t>020-070-01-00</t>
  </si>
  <si>
    <t>020-320-06-00</t>
  </si>
  <si>
    <t>020-320-11-00</t>
  </si>
  <si>
    <t>020-070-03-00</t>
  </si>
  <si>
    <t>020-330-05-00_#109E</t>
  </si>
  <si>
    <t>009-550-320-000</t>
  </si>
  <si>
    <t>009-550-080-000</t>
  </si>
  <si>
    <t>009-550-260-000</t>
  </si>
  <si>
    <t>062-690-009-000</t>
  </si>
  <si>
    <t>071-290-007-000</t>
  </si>
  <si>
    <t>061-590-012-000</t>
  </si>
  <si>
    <t>045-730-005-000</t>
  </si>
  <si>
    <t>062-340-016-000</t>
  </si>
  <si>
    <t>071-390-011-000</t>
  </si>
  <si>
    <t>062-350-020-000</t>
  </si>
  <si>
    <t>071-290-010-000</t>
  </si>
  <si>
    <t>009-380-070-000_c</t>
  </si>
  <si>
    <t>062-310-027-000</t>
  </si>
  <si>
    <t>071-290-045-000</t>
  </si>
  <si>
    <t>072-280-005-000</t>
  </si>
  <si>
    <t>071-370-006-000</t>
  </si>
  <si>
    <t>062-270-030-000</t>
  </si>
  <si>
    <t>062-730-031-000</t>
  </si>
  <si>
    <t>062-740-020-000_123</t>
  </si>
  <si>
    <t>062-740-020-000_119</t>
  </si>
  <si>
    <t>071-440-004-000</t>
  </si>
  <si>
    <t>071-440-003-000</t>
  </si>
  <si>
    <t>062-740-024-000</t>
  </si>
  <si>
    <t>071-280-022-000</t>
  </si>
  <si>
    <t>062-310-022-000</t>
  </si>
  <si>
    <t>062-310-023-000</t>
  </si>
  <si>
    <t>062-310-021-000</t>
  </si>
  <si>
    <t>062-310-029-000</t>
  </si>
  <si>
    <t>020-340-14-00</t>
  </si>
  <si>
    <t>062-760-003-000</t>
  </si>
  <si>
    <t>061-560-014-000</t>
  </si>
  <si>
    <t>062-200-092-000</t>
  </si>
  <si>
    <t>062-510-059-000</t>
  </si>
  <si>
    <t>062-640-009-000</t>
  </si>
  <si>
    <t>062-640-014-000</t>
  </si>
  <si>
    <t>062-200-130-000</t>
  </si>
  <si>
    <t>062-110-009-000</t>
  </si>
  <si>
    <t>061-580-008-000</t>
  </si>
  <si>
    <t>016-531-630-000</t>
  </si>
  <si>
    <t>016-531-500-000</t>
  </si>
  <si>
    <t>071-140-035-000</t>
  </si>
  <si>
    <t>071-150-014-000</t>
  </si>
  <si>
    <t>061-020-095-000</t>
  </si>
  <si>
    <t>061-020-114-000</t>
  </si>
  <si>
    <t>061-020-103-000</t>
  </si>
  <si>
    <t>062-690-001-000</t>
  </si>
  <si>
    <t>071-300-015-000</t>
  </si>
  <si>
    <t>061-460-011-000</t>
  </si>
  <si>
    <t>062-700-007-000</t>
  </si>
  <si>
    <t>062-160-028-000</t>
  </si>
  <si>
    <t>045-730-007-000</t>
  </si>
  <si>
    <t>045-600-014-000</t>
  </si>
  <si>
    <t>041-400-001-000</t>
  </si>
  <si>
    <t>041-310-026-000</t>
  </si>
  <si>
    <t>045-730-021-000</t>
  </si>
  <si>
    <t>062-750-037-000</t>
  </si>
  <si>
    <t>061-410-038-000</t>
  </si>
  <si>
    <t>044-010-051-000</t>
  </si>
  <si>
    <t>071-180-056-000</t>
  </si>
  <si>
    <t>004-400-030-000</t>
  </si>
  <si>
    <t>062-680-007-000</t>
  </si>
  <si>
    <t>062-300-067-000</t>
  </si>
  <si>
    <t>062-300-026-000</t>
  </si>
  <si>
    <t>062-300-030-000</t>
  </si>
  <si>
    <t>062-300-031-000</t>
  </si>
  <si>
    <t>062-300-032-000</t>
  </si>
  <si>
    <t>062-300-034-000</t>
  </si>
  <si>
    <t>062-300-035-000</t>
  </si>
  <si>
    <t>071-460-011-000</t>
  </si>
  <si>
    <t>071-460-024-000</t>
  </si>
  <si>
    <t>061-600-003-000</t>
  </si>
  <si>
    <t>071-520-013-000</t>
  </si>
  <si>
    <t>020-080-21-00</t>
  </si>
  <si>
    <t>020-340-04-00</t>
  </si>
  <si>
    <t>018-490-01-00</t>
  </si>
  <si>
    <t>021-200-21-00</t>
  </si>
  <si>
    <t>020-320-04-00</t>
  </si>
  <si>
    <t>020-320-12-00</t>
  </si>
  <si>
    <t>021-200-12-00</t>
  </si>
  <si>
    <t>021-200-17-00</t>
  </si>
  <si>
    <t>020-080-31-00</t>
  </si>
  <si>
    <t>020-080-32-00</t>
  </si>
  <si>
    <t>021-200-14-00</t>
  </si>
  <si>
    <t>021-200-20-00</t>
  </si>
  <si>
    <t>020-080-30-00</t>
  </si>
  <si>
    <t>021-200-23-00</t>
  </si>
  <si>
    <t>020-330-06-00</t>
  </si>
  <si>
    <t>020-070-22-00</t>
  </si>
  <si>
    <t>020-320-07-00</t>
  </si>
  <si>
    <t>062-300-006-000</t>
  </si>
  <si>
    <t>020-080-28-00_#38A</t>
  </si>
  <si>
    <t>018-530-06-00_#23A</t>
  </si>
  <si>
    <t>062-440-007-000</t>
  </si>
  <si>
    <t>062-440-004-000</t>
  </si>
  <si>
    <t>062-440-005-000</t>
  </si>
  <si>
    <t>045-730-020-000</t>
  </si>
  <si>
    <t>062-260-041-000</t>
  </si>
  <si>
    <t>018-530-10-00</t>
  </si>
  <si>
    <t>020-080-28-00_#26A</t>
  </si>
  <si>
    <t>016-531-350-000</t>
  </si>
  <si>
    <t>071-310-004-000</t>
  </si>
  <si>
    <t>044-020-065-000</t>
  </si>
  <si>
    <t>071-240-017-000</t>
  </si>
  <si>
    <t>071-240-032-000</t>
  </si>
  <si>
    <t>016-531-660-000</t>
  </si>
  <si>
    <t>016-531-190-000</t>
  </si>
  <si>
    <t>016-531-550-000</t>
  </si>
  <si>
    <t>016-531-650-000</t>
  </si>
  <si>
    <t>061-550-041-000</t>
  </si>
  <si>
    <t>062-710-010-000</t>
  </si>
  <si>
    <t>062-720-003-000</t>
  </si>
  <si>
    <t>062-140-022-000</t>
  </si>
  <si>
    <t>062-330-002-000</t>
  </si>
  <si>
    <t>062-210-040-000</t>
  </si>
  <si>
    <t>062-210-020-000</t>
  </si>
  <si>
    <t>071-020-018-000</t>
  </si>
  <si>
    <t>062-360-003-000</t>
  </si>
  <si>
    <t>062-160-038-000</t>
  </si>
  <si>
    <t>062-150-014-000</t>
  </si>
  <si>
    <t>062-150-016-000</t>
  </si>
  <si>
    <t>021-160-20-00</t>
  </si>
  <si>
    <t>062-210-125-000</t>
  </si>
  <si>
    <t>062-130-003-000</t>
  </si>
  <si>
    <t>071-300-001-000</t>
  </si>
  <si>
    <t>071-230-023-000</t>
  </si>
  <si>
    <t>062-180-035-000</t>
  </si>
  <si>
    <t>062-190-025-000</t>
  </si>
  <si>
    <t>020-330-05-00_#111C</t>
  </si>
  <si>
    <t>009-340-140-000</t>
  </si>
  <si>
    <t>009-340-120-000</t>
  </si>
  <si>
    <t>009-340-110-000</t>
  </si>
  <si>
    <t>009-340-130-000</t>
  </si>
  <si>
    <t>009-340-200-000</t>
  </si>
  <si>
    <t>009-340-240-000</t>
  </si>
  <si>
    <t>009-330-020-000</t>
  </si>
  <si>
    <t>062-200-131-000</t>
  </si>
  <si>
    <t>062-200-012-000</t>
  </si>
  <si>
    <t>071-160-027-000</t>
  </si>
  <si>
    <t>071-360-024-000</t>
  </si>
  <si>
    <t>062-200-098-000</t>
  </si>
  <si>
    <t>062-740-016-000</t>
  </si>
  <si>
    <t>020-400-04-00</t>
  </si>
  <si>
    <t>020-400-03-00</t>
  </si>
  <si>
    <t>062-170-002-000</t>
  </si>
  <si>
    <t>062-160-030-000</t>
  </si>
  <si>
    <t>062-170-003-000</t>
  </si>
  <si>
    <t>062-200-054-000</t>
  </si>
  <si>
    <t>041-400-027-000</t>
  </si>
  <si>
    <t>061-310-054-000</t>
  </si>
  <si>
    <t>071-180-058-000</t>
  </si>
  <si>
    <t>061-460-042-000</t>
  </si>
  <si>
    <t>071-390-020-000</t>
  </si>
  <si>
    <t>044-070-014-000</t>
  </si>
  <si>
    <t>071-300-026-000</t>
  </si>
  <si>
    <t>062-680-014-000</t>
  </si>
  <si>
    <t>044-060-036-000</t>
  </si>
  <si>
    <t>071-390-038-000</t>
  </si>
  <si>
    <t>062-390-030-000</t>
  </si>
  <si>
    <t>061-440-014-000</t>
  </si>
  <si>
    <t>061-440-007-000</t>
  </si>
  <si>
    <t>061-440-034-000</t>
  </si>
  <si>
    <t>062-560-014-000</t>
  </si>
  <si>
    <t>041-290-013-000</t>
  </si>
  <si>
    <t>044-030-016-000</t>
  </si>
  <si>
    <t>062-710-017-000</t>
  </si>
  <si>
    <t>062-720-002-000</t>
  </si>
  <si>
    <t>072-280-004-000</t>
  </si>
  <si>
    <t>072-280-007-000</t>
  </si>
  <si>
    <t>072-570-002-000</t>
  </si>
  <si>
    <t>072-280-015-000</t>
  </si>
  <si>
    <t>062-200-124-000</t>
  </si>
  <si>
    <t>071-070-008-000</t>
  </si>
  <si>
    <t>071-310-012-000</t>
  </si>
  <si>
    <t>071-250-003-000</t>
  </si>
  <si>
    <t>020-100-27-00_#63B</t>
  </si>
  <si>
    <t>018-520-15-00_#94B</t>
  </si>
  <si>
    <t>018-510-02-00_#96A</t>
  </si>
  <si>
    <t>071-190-048-000</t>
  </si>
  <si>
    <t>071-360-006-000</t>
  </si>
  <si>
    <t>045-100-003-000</t>
  </si>
  <si>
    <t>071-450-003-000</t>
  </si>
  <si>
    <t>061-350-001-000</t>
  </si>
  <si>
    <t>062-170-037-000</t>
  </si>
  <si>
    <t>062-170-034-000</t>
  </si>
  <si>
    <t>062-170-030-000</t>
  </si>
  <si>
    <t>061-320-006-000</t>
  </si>
  <si>
    <t>062-310-005-000</t>
  </si>
  <si>
    <t>062-700-009-000</t>
  </si>
  <si>
    <t>071-530-003-000</t>
  </si>
  <si>
    <t>071-530-006-000</t>
  </si>
  <si>
    <t>062-750-023-000</t>
  </si>
  <si>
    <t>062-750-029-000</t>
  </si>
  <si>
    <t>071-520-001-000</t>
  </si>
  <si>
    <t>071-530-001-000</t>
  </si>
  <si>
    <t>062-750-031-000</t>
  </si>
  <si>
    <t>071-430-026-000</t>
  </si>
  <si>
    <t>071-520-016-000</t>
  </si>
  <si>
    <t>061-310-068-000</t>
  </si>
  <si>
    <t>062-300-062-000</t>
  </si>
  <si>
    <t>061-480-009-000</t>
  </si>
  <si>
    <t>062-200-125-000</t>
  </si>
  <si>
    <t>061-320-078-000</t>
  </si>
  <si>
    <t>061-490-031-000</t>
  </si>
  <si>
    <t>071-180-023-000</t>
  </si>
  <si>
    <t>062-730-008-000</t>
  </si>
  <si>
    <t>062-730-007-000</t>
  </si>
  <si>
    <t>019-190-01-00</t>
  </si>
  <si>
    <t>019-190-03-00</t>
  </si>
  <si>
    <t>071-390-002-000</t>
  </si>
  <si>
    <t>062-220-002-000</t>
  </si>
  <si>
    <t>062-560-022-000</t>
  </si>
  <si>
    <t>062-710-002-000</t>
  </si>
  <si>
    <t>071-040-029-000</t>
  </si>
  <si>
    <t>044-030-010-000</t>
  </si>
  <si>
    <t>061-300-035-000</t>
  </si>
  <si>
    <t>061-300-031-000</t>
  </si>
  <si>
    <t>061-020-106-000</t>
  </si>
  <si>
    <t>061-300-040-000</t>
  </si>
  <si>
    <t>061-300-032-000</t>
  </si>
  <si>
    <t>061-010-005-000</t>
  </si>
  <si>
    <t>061-020-105-000</t>
  </si>
  <si>
    <t>061-030-046-000</t>
  </si>
  <si>
    <t>061-020-113-000</t>
  </si>
  <si>
    <t>061-300-022-000</t>
  </si>
  <si>
    <t>061-300-037-000</t>
  </si>
  <si>
    <t>061-020-053-000</t>
  </si>
  <si>
    <t>061-030-021-000</t>
  </si>
  <si>
    <t>061-020-054-000</t>
  </si>
  <si>
    <t>061-020-056-000</t>
  </si>
  <si>
    <t>061-030-011-000</t>
  </si>
  <si>
    <t>062-670-003-000</t>
  </si>
  <si>
    <t>061-440-016-000</t>
  </si>
  <si>
    <t>071-190-020-000</t>
  </si>
  <si>
    <t>071-390-017-000</t>
  </si>
  <si>
    <t>020-320-02-00_#46</t>
  </si>
  <si>
    <t>020-340-30-00</t>
  </si>
  <si>
    <t>020-340-29-00</t>
  </si>
  <si>
    <t>020-340-33-00</t>
  </si>
  <si>
    <t>041-390-013-000</t>
  </si>
  <si>
    <t>062-330-008-000</t>
  </si>
  <si>
    <t>062-320-001-000</t>
  </si>
  <si>
    <t>062-320-019-000</t>
  </si>
  <si>
    <t>009-330-040-000</t>
  </si>
  <si>
    <t>071-520-014-000</t>
  </si>
  <si>
    <t>062-310-016-000</t>
  </si>
  <si>
    <t>062-400-025-000</t>
  </si>
  <si>
    <t>071-200-002-000</t>
  </si>
  <si>
    <t>009-200-010-000</t>
  </si>
  <si>
    <t>041-330-058-000</t>
  </si>
  <si>
    <t>009-190-010-000</t>
  </si>
  <si>
    <t>062-680-012-000</t>
  </si>
  <si>
    <t>071-180-062-000</t>
  </si>
  <si>
    <t>071-160-018-000</t>
  </si>
  <si>
    <t>071-160-072-000</t>
  </si>
  <si>
    <t>071-200-049-000</t>
  </si>
  <si>
    <t>071-150-031-000</t>
  </si>
  <si>
    <t>071-160-068-000</t>
  </si>
  <si>
    <t>071-050-013-000</t>
  </si>
  <si>
    <t>071-060-048-000</t>
  </si>
  <si>
    <t>071-200-006-000</t>
  </si>
  <si>
    <t>071-360-009-000</t>
  </si>
  <si>
    <t>071-160-069-000</t>
  </si>
  <si>
    <t>071-180-004-000</t>
  </si>
  <si>
    <t>071-360-022-000</t>
  </si>
  <si>
    <t>071-150-030-000</t>
  </si>
  <si>
    <t>071-190-043-000</t>
  </si>
  <si>
    <t>071-480-011-000</t>
  </si>
  <si>
    <t>071-200-015-000</t>
  </si>
  <si>
    <t>062-210-024-000</t>
  </si>
  <si>
    <t>071-160-021-000</t>
  </si>
  <si>
    <t>041-390-001-000</t>
  </si>
  <si>
    <t>020-100-27-00_#66</t>
  </si>
  <si>
    <t>071-190-025-000</t>
  </si>
  <si>
    <t>062-200-077-000</t>
  </si>
  <si>
    <t>062-300-028-000</t>
  </si>
  <si>
    <t>041-380-021-000</t>
  </si>
  <si>
    <t>003-170-009-000</t>
  </si>
  <si>
    <t>003-170-022-000</t>
  </si>
  <si>
    <t>003-170-023-000</t>
  </si>
  <si>
    <t>003-170-024-000</t>
  </si>
  <si>
    <t>016-531-230-000</t>
  </si>
  <si>
    <t>061-580-014-000</t>
  </si>
  <si>
    <t>062-730-037-000</t>
  </si>
  <si>
    <t>041-310-033-000</t>
  </si>
  <si>
    <t>071-250-012-000</t>
  </si>
  <si>
    <t>004-081-059-000</t>
  </si>
  <si>
    <t>061-310-056-000</t>
  </si>
  <si>
    <t>009-200-120-000</t>
  </si>
  <si>
    <t>009-200-030-000</t>
  </si>
  <si>
    <t>071-060-026-000</t>
  </si>
  <si>
    <t>071-200-034-000</t>
  </si>
  <si>
    <t>071-200-064-000</t>
  </si>
  <si>
    <t>020-080-28-00_#32</t>
  </si>
  <si>
    <t>020-080-28-00_#33</t>
  </si>
  <si>
    <t>061-350-071-000</t>
  </si>
  <si>
    <t>062-560-013-000</t>
  </si>
  <si>
    <t>061-480-037-000</t>
  </si>
  <si>
    <t>061-410-028-000</t>
  </si>
  <si>
    <t>041-740-041-000</t>
  </si>
  <si>
    <t>041-740-034-000</t>
  </si>
  <si>
    <t>041-740-039-000</t>
  </si>
  <si>
    <t>062-360-005-000</t>
  </si>
  <si>
    <t>062-200-048-000</t>
  </si>
  <si>
    <t>062-680-022-000</t>
  </si>
  <si>
    <t>062-160-025-000</t>
  </si>
  <si>
    <t>062-340-015-000</t>
  </si>
  <si>
    <t>016-531-290-000</t>
  </si>
  <si>
    <t>004-400-049-000</t>
  </si>
  <si>
    <t>071-160-066-000</t>
  </si>
  <si>
    <t>009-530-250-000</t>
  </si>
  <si>
    <t>044-190-020-000_12049</t>
  </si>
  <si>
    <t>061-460-015-000</t>
  </si>
  <si>
    <t>061-460-007-000</t>
  </si>
  <si>
    <t>061-460-012-000</t>
  </si>
  <si>
    <t>020-080-28-00_#27</t>
  </si>
  <si>
    <t>009-550-110-000</t>
  </si>
  <si>
    <t>009-550-120-000</t>
  </si>
  <si>
    <t>009-550-380-000</t>
  </si>
  <si>
    <t>062-310-024-000</t>
  </si>
  <si>
    <t>062-310-026-000</t>
  </si>
  <si>
    <t>061-550-034-000</t>
  </si>
  <si>
    <t>071-240-005-000</t>
  </si>
  <si>
    <t>062-510-046-000</t>
  </si>
  <si>
    <t>062-690-011-000</t>
  </si>
  <si>
    <t>071-070-023-000</t>
  </si>
  <si>
    <t>044-010-001-000</t>
  </si>
  <si>
    <t>071-290-078-000</t>
  </si>
  <si>
    <t>062-680-025-000</t>
  </si>
  <si>
    <t>020-080-25-00_#98A</t>
  </si>
  <si>
    <t>071-440-008-000</t>
  </si>
  <si>
    <t>062-350-014-000</t>
  </si>
  <si>
    <t>041-380-017-000</t>
  </si>
  <si>
    <t>041-380-037-000</t>
  </si>
  <si>
    <t>041-330-012-000</t>
  </si>
  <si>
    <t>061-350-015-000</t>
  </si>
  <si>
    <t>071-190-031-000</t>
  </si>
  <si>
    <t>009-530-440-000</t>
  </si>
  <si>
    <t>016-531-200-000</t>
  </si>
  <si>
    <t>062-350-017-000</t>
  </si>
  <si>
    <t>071-390-026-000</t>
  </si>
  <si>
    <t>061-440-015-000</t>
  </si>
  <si>
    <t>061-440-020-000</t>
  </si>
  <si>
    <t>062-760-016-000</t>
  </si>
  <si>
    <t>062-210-139-000</t>
  </si>
  <si>
    <t>061-450-031-000</t>
  </si>
  <si>
    <t>062-190-003-000</t>
  </si>
  <si>
    <t>062-190-026-000</t>
  </si>
  <si>
    <t>062-300-066-000</t>
  </si>
  <si>
    <t>061-490-037-000</t>
  </si>
  <si>
    <t>062-730-040-000</t>
  </si>
  <si>
    <t>071-260-010-000</t>
  </si>
  <si>
    <t>071-060-024-000</t>
  </si>
  <si>
    <t>062-280-005-000</t>
  </si>
  <si>
    <t>062-280-025-000</t>
  </si>
  <si>
    <t>062-280-027-000</t>
  </si>
  <si>
    <t>071-370-021-000</t>
  </si>
  <si>
    <t>041-330-022-000</t>
  </si>
  <si>
    <t>052-090-010-000</t>
  </si>
  <si>
    <t>061-650-009-000</t>
  </si>
  <si>
    <t>061-650-010-000</t>
  </si>
  <si>
    <t>062-130-023-000</t>
  </si>
  <si>
    <t>020-490-10-00</t>
  </si>
  <si>
    <t>071-390-029-000</t>
  </si>
  <si>
    <t>071-390-022-000</t>
  </si>
  <si>
    <t>020-340-01-00</t>
  </si>
  <si>
    <t>020-460-09-00</t>
  </si>
  <si>
    <t>020-460-08-00</t>
  </si>
  <si>
    <t>044-060-033-000</t>
  </si>
  <si>
    <t>062-340-023-000</t>
  </si>
  <si>
    <t>062-250-028-000</t>
  </si>
  <si>
    <t>061-320-013-000</t>
  </si>
  <si>
    <t>061-320-007-000</t>
  </si>
  <si>
    <t>041-270-009-000</t>
  </si>
  <si>
    <t>016-531-640-000</t>
  </si>
  <si>
    <t>020-380-14-00</t>
  </si>
  <si>
    <t>020-390-05-00</t>
  </si>
  <si>
    <t>016-020-100-000</t>
  </si>
  <si>
    <t>016-350-180-000</t>
  </si>
  <si>
    <t>016-020-240-000</t>
  </si>
  <si>
    <t>016-020-140-000</t>
  </si>
  <si>
    <t>016-350-320-000</t>
  </si>
  <si>
    <t>016-350-250-000</t>
  </si>
  <si>
    <t>016-350-330-000</t>
  </si>
  <si>
    <t>016-020-120-000</t>
  </si>
  <si>
    <t>016-020-150-000</t>
  </si>
  <si>
    <t>016-020-230-000</t>
  </si>
  <si>
    <t>016-020-220-000</t>
  </si>
  <si>
    <t>016-531-310-000</t>
  </si>
  <si>
    <t>062-160-029-000</t>
  </si>
  <si>
    <t>071-020-028-000</t>
  </si>
  <si>
    <t>061-550-010-000</t>
  </si>
  <si>
    <t>020-080-28-00_#34</t>
  </si>
  <si>
    <t>020-080-28-00_#36</t>
  </si>
  <si>
    <t>020-080-28-00_#37</t>
  </si>
  <si>
    <t>061-440-004-000</t>
  </si>
  <si>
    <t>020-330-05-00_#110</t>
  </si>
  <si>
    <t>071-180-011-000</t>
  </si>
  <si>
    <t>022-290-05-00</t>
  </si>
  <si>
    <t>022-340-12-00</t>
  </si>
  <si>
    <t>022-290-17-00</t>
  </si>
  <si>
    <t>022-290-25-00</t>
  </si>
  <si>
    <t>022-290-09-00</t>
  </si>
  <si>
    <t>022-290-10-00</t>
  </si>
  <si>
    <t>022-290-11-00</t>
  </si>
  <si>
    <t>022-290-12-00</t>
  </si>
  <si>
    <t>022-290-13-00</t>
  </si>
  <si>
    <t>022-080-09-00</t>
  </si>
  <si>
    <t>022-290-07-00</t>
  </si>
  <si>
    <t>022-110-15-00</t>
  </si>
  <si>
    <t>062-340-036-000</t>
  </si>
  <si>
    <t>062-340-035-000</t>
  </si>
  <si>
    <t>062-680-005-000</t>
  </si>
  <si>
    <t>062-560-002-000</t>
  </si>
  <si>
    <t>062-560-001-000</t>
  </si>
  <si>
    <t>062-170-039-000</t>
  </si>
  <si>
    <t>071-460-029-000</t>
  </si>
  <si>
    <t>009-380-360-000</t>
  </si>
  <si>
    <t>020-330-05-00_#107</t>
  </si>
  <si>
    <t>061-620-004-000</t>
  </si>
  <si>
    <t>020-330-05-00_#106</t>
  </si>
  <si>
    <t>020-100-32-00_#112D</t>
  </si>
  <si>
    <t>071-270-024-000</t>
  </si>
  <si>
    <t>061-580-011-000</t>
  </si>
  <si>
    <t>062-260-056-000</t>
  </si>
  <si>
    <t>071-400-055-000</t>
  </si>
  <si>
    <t>016-531-210-000</t>
  </si>
  <si>
    <t>016-531-720-000</t>
  </si>
  <si>
    <t>062-610-004-000</t>
  </si>
  <si>
    <t>071-280-038-000</t>
  </si>
  <si>
    <t>071-270-005-000</t>
  </si>
  <si>
    <t>071-430-017-000</t>
  </si>
  <si>
    <t>062-170-035-000</t>
  </si>
  <si>
    <t>062-170-036-000</t>
  </si>
  <si>
    <t>071-060-031-000</t>
  </si>
  <si>
    <t>071-270-044-000</t>
  </si>
  <si>
    <t>020-330-05-00_#108</t>
  </si>
  <si>
    <t>018-530-06-00_#17</t>
  </si>
  <si>
    <t>004-450-003-000</t>
  </si>
  <si>
    <t>115-110-49-11</t>
  </si>
  <si>
    <t>020-520-17-00</t>
  </si>
  <si>
    <t>021-210-02-00</t>
  </si>
  <si>
    <t>020-470-01-00</t>
  </si>
  <si>
    <t>020-470-10-00</t>
  </si>
  <si>
    <t>020-470-09-00</t>
  </si>
  <si>
    <t>020-470-04-00</t>
  </si>
  <si>
    <t>062-160-044-000</t>
  </si>
  <si>
    <t>020-080-28-00_#28</t>
  </si>
  <si>
    <t>020-080-28-00_#30</t>
  </si>
  <si>
    <t>071-060-030-000</t>
  </si>
  <si>
    <t>071-060-029-000</t>
  </si>
  <si>
    <t>071-190-049-000</t>
  </si>
  <si>
    <t>062-510-011-000</t>
  </si>
  <si>
    <t>041-290-011-000</t>
  </si>
  <si>
    <t>018-530-06-00_#23</t>
  </si>
  <si>
    <t>018-530-06-00_#24A</t>
  </si>
  <si>
    <t>062-610-007-000</t>
  </si>
  <si>
    <t>044-060-053-000</t>
  </si>
  <si>
    <t>041-310-004-000</t>
  </si>
  <si>
    <t>071-110-002-000</t>
  </si>
  <si>
    <t>062-310-017-000</t>
  </si>
  <si>
    <t>062-600-031-000</t>
  </si>
  <si>
    <t>071-450-018-000</t>
  </si>
  <si>
    <t>041-400-041-000</t>
  </si>
  <si>
    <t>062-440-010-000</t>
  </si>
  <si>
    <t>056-270-004-000</t>
  </si>
  <si>
    <t>018-530-06-00_#97H</t>
  </si>
  <si>
    <t>061-520-014-000</t>
  </si>
  <si>
    <t>061-520-011-000</t>
  </si>
  <si>
    <t>061-490-030-000</t>
  </si>
  <si>
    <t>062-670-001-000</t>
  </si>
  <si>
    <t>062-500-115-000</t>
  </si>
  <si>
    <t>062-670-008-000</t>
  </si>
  <si>
    <t>062-730-034-000</t>
  </si>
  <si>
    <t>071-190-012-000</t>
  </si>
  <si>
    <t>061-080-054-000</t>
  </si>
  <si>
    <t>016-040-010-000</t>
  </si>
  <si>
    <t>016-050-490-000</t>
  </si>
  <si>
    <t>016-040-120-000</t>
  </si>
  <si>
    <t>016-040-080-000</t>
  </si>
  <si>
    <t>016-050-510-000</t>
  </si>
  <si>
    <t>016-050-570-000</t>
  </si>
  <si>
    <t>016-081-070-000</t>
  </si>
  <si>
    <t>016-050-260-000</t>
  </si>
  <si>
    <t>062-440-008-000</t>
  </si>
  <si>
    <t>022-290-08-00</t>
  </si>
  <si>
    <t>071-040-030-000</t>
  </si>
  <si>
    <t>071-040-027-000</t>
  </si>
  <si>
    <t>071-040-021-000</t>
  </si>
  <si>
    <t>071-040-024-000</t>
  </si>
  <si>
    <t>071-040-031-000</t>
  </si>
  <si>
    <t>058-700-021-000</t>
  </si>
  <si>
    <t>058-700-027-000</t>
  </si>
  <si>
    <t>071-060-033-000</t>
  </si>
  <si>
    <t>071-460-025-000</t>
  </si>
  <si>
    <t>020-070-46-00_#51</t>
  </si>
  <si>
    <t>071-390-028-000</t>
  </si>
  <si>
    <t>071-070-018-000</t>
  </si>
  <si>
    <t>061-310-037-000</t>
  </si>
  <si>
    <t>020-320-02-00_#101</t>
  </si>
  <si>
    <t>016-350-350-000</t>
  </si>
  <si>
    <t>062-690-003-000</t>
  </si>
  <si>
    <t>062-690-025-000</t>
  </si>
  <si>
    <t>062-220-010-000</t>
  </si>
  <si>
    <t>061-540-025-000</t>
  </si>
  <si>
    <t>044-030-014-000</t>
  </si>
  <si>
    <t>062-680-016-000</t>
  </si>
  <si>
    <t>021-160-25-00</t>
  </si>
  <si>
    <t>021-160-23-00</t>
  </si>
  <si>
    <t>071-190-051-000</t>
  </si>
  <si>
    <t>071-200-017-000</t>
  </si>
  <si>
    <t>062-320-025-000</t>
  </si>
  <si>
    <t>062-320-029-000</t>
  </si>
  <si>
    <t>062-260-047-000</t>
  </si>
  <si>
    <t>062-260-048-000</t>
  </si>
  <si>
    <t>062-260-050-000</t>
  </si>
  <si>
    <t>062-680-001-000</t>
  </si>
  <si>
    <t>062-250-012-000</t>
  </si>
  <si>
    <t>061-350-059-000</t>
  </si>
  <si>
    <t>062-700-017-000</t>
  </si>
  <si>
    <t>062-710-001-000</t>
  </si>
  <si>
    <t>062-730-029-000</t>
  </si>
  <si>
    <t>071-190-010-000</t>
  </si>
  <si>
    <t>071-190-023-000</t>
  </si>
  <si>
    <t>061-570-014-000</t>
  </si>
  <si>
    <t>041-740-014-000</t>
  </si>
  <si>
    <t>009-530-450-000</t>
  </si>
  <si>
    <t>071-290-074-000</t>
  </si>
  <si>
    <t>044-190-020-000_1</t>
  </si>
  <si>
    <t>062-680-017-000</t>
  </si>
  <si>
    <t>045-730-006-000</t>
  </si>
  <si>
    <t>021-200-18-00</t>
  </si>
  <si>
    <t>021-200-19-00</t>
  </si>
  <si>
    <t>071-370-008-000</t>
  </si>
  <si>
    <t>009-380-270-000</t>
  </si>
  <si>
    <t>071-440-009-000</t>
  </si>
  <si>
    <t>061-670-003-000</t>
  </si>
  <si>
    <t>062-130-022-000</t>
  </si>
  <si>
    <t>061-350-065-000</t>
  </si>
  <si>
    <t>061-550-025-000</t>
  </si>
  <si>
    <t>062-730-006-000</t>
  </si>
  <si>
    <t>041-430-022-000</t>
  </si>
  <si>
    <t>062-730-018-000</t>
  </si>
  <si>
    <t>041-650-060-000</t>
  </si>
  <si>
    <t>041-650-061-000</t>
  </si>
  <si>
    <t>062-660-012-000</t>
  </si>
  <si>
    <t>062-200-090-000</t>
  </si>
  <si>
    <t>071-190-042-000</t>
  </si>
  <si>
    <t>071-190-017-000</t>
  </si>
  <si>
    <t>062-390-028-000</t>
  </si>
  <si>
    <t>062-400-009-000</t>
  </si>
  <si>
    <t>062-400-026-000</t>
  </si>
  <si>
    <t>062-130-020-000</t>
  </si>
  <si>
    <t>071-140-049-000</t>
  </si>
  <si>
    <t>071-140-028-000</t>
  </si>
  <si>
    <t>071-190-052-000</t>
  </si>
  <si>
    <t>062-170-007-000</t>
  </si>
  <si>
    <t>018-510-02-00_#19B</t>
  </si>
  <si>
    <t>020-120-23-00</t>
  </si>
  <si>
    <t>020-120-03-00</t>
  </si>
  <si>
    <t>020-510-36-00</t>
  </si>
  <si>
    <t>062-300-022-000</t>
  </si>
  <si>
    <t>062-300-023-000</t>
  </si>
  <si>
    <t>062-300-002-000</t>
  </si>
  <si>
    <t>062-300-004-000</t>
  </si>
  <si>
    <t>062-300-017-000</t>
  </si>
  <si>
    <t>062-300-003-000</t>
  </si>
  <si>
    <t>062-300-069-000</t>
  </si>
  <si>
    <t>062-300-005-000</t>
  </si>
  <si>
    <t>071-140-041-000</t>
  </si>
  <si>
    <t>071-300-012-000</t>
  </si>
  <si>
    <t>062-200-109-000</t>
  </si>
  <si>
    <t>062-440-013-000</t>
  </si>
  <si>
    <t>062-270-020-000</t>
  </si>
  <si>
    <t>121-140-022-000</t>
  </si>
  <si>
    <t>022-080-33-00</t>
  </si>
  <si>
    <t>022-080-40-00</t>
  </si>
  <si>
    <t>022-090-16-00</t>
  </si>
  <si>
    <t>041-650-002-000</t>
  </si>
  <si>
    <t>056-270-009-000</t>
  </si>
  <si>
    <t>071-390-019-000</t>
  </si>
  <si>
    <t>071-390-018-000</t>
  </si>
  <si>
    <t>062-640-027-000</t>
  </si>
  <si>
    <t>041-310-032-000</t>
  </si>
  <si>
    <t>041-260-006-000</t>
  </si>
  <si>
    <t>062-560-011-000</t>
  </si>
  <si>
    <t>071-380-007-000</t>
  </si>
  <si>
    <t>071-380-008-000</t>
  </si>
  <si>
    <t>071-380-004-000</t>
  </si>
  <si>
    <t>062-560-008-000</t>
  </si>
  <si>
    <t>062-560-023-000</t>
  </si>
  <si>
    <t>045-600-006-000</t>
  </si>
  <si>
    <t>020-320-02-00_#39E</t>
  </si>
  <si>
    <t>020-320-02-00_#44B</t>
  </si>
  <si>
    <t>020-320-02-00_#44C</t>
  </si>
  <si>
    <t>020-320-02-00_#44E</t>
  </si>
  <si>
    <t>061-340-038-000</t>
  </si>
  <si>
    <t>061-340-002-000</t>
  </si>
  <si>
    <t>061-340-025-000</t>
  </si>
  <si>
    <t>061-340-013-000</t>
  </si>
  <si>
    <t>061-340-011-000</t>
  </si>
  <si>
    <t>061-020-094-000</t>
  </si>
  <si>
    <t>009-560-050-000</t>
  </si>
  <si>
    <t>009-560-510-000</t>
  </si>
  <si>
    <t>009-560-080-000</t>
  </si>
  <si>
    <t>009-560-440-000</t>
  </si>
  <si>
    <t>009-560-430-000</t>
  </si>
  <si>
    <t>009-560-110-000</t>
  </si>
  <si>
    <t>009-560-550-000</t>
  </si>
  <si>
    <t>009-370-020-000</t>
  </si>
  <si>
    <t>009-560-570-000</t>
  </si>
  <si>
    <t>009-560-460-000</t>
  </si>
  <si>
    <t>009-370-260-000</t>
  </si>
  <si>
    <t>071-390-033-000</t>
  </si>
  <si>
    <t>020-330-05-00_#59</t>
  </si>
  <si>
    <t>071-240-026-000</t>
  </si>
  <si>
    <t>071-320-016-000</t>
  </si>
  <si>
    <t>071-320-012-000</t>
  </si>
  <si>
    <t>071-320-011-000</t>
  </si>
  <si>
    <t>071-320-004-000</t>
  </si>
  <si>
    <t>071-320-006-000</t>
  </si>
  <si>
    <t>045-600-003-000</t>
  </si>
  <si>
    <t>045-600-009-000</t>
  </si>
  <si>
    <t>061-320-059-000</t>
  </si>
  <si>
    <t>020-320-02-00</t>
  </si>
  <si>
    <t>071-150-024-000</t>
  </si>
  <si>
    <t>061-540-036-000</t>
  </si>
  <si>
    <t>061-540-056-000</t>
  </si>
  <si>
    <t>009-520-180-000</t>
  </si>
  <si>
    <t>071-290-082-000</t>
  </si>
  <si>
    <t>062-660-003-000</t>
  </si>
  <si>
    <t>062-180-037-000</t>
  </si>
  <si>
    <t>062-340-020-000</t>
  </si>
  <si>
    <t>062-340-021-000</t>
  </si>
  <si>
    <t>062-180-023-000</t>
  </si>
  <si>
    <t>062-180-040-000</t>
  </si>
  <si>
    <t>062-180-022-000</t>
  </si>
  <si>
    <t>062-180-039-000</t>
  </si>
  <si>
    <t>062-180-019-000</t>
  </si>
  <si>
    <t>062-250-003-000</t>
  </si>
  <si>
    <t>071-280-032-000</t>
  </si>
  <si>
    <t>044-010-038-000</t>
  </si>
  <si>
    <t>071-150-008-000</t>
  </si>
  <si>
    <t>009-550-040-000</t>
  </si>
  <si>
    <t>062-510-045-000</t>
  </si>
  <si>
    <t>072-590-006-000</t>
  </si>
  <si>
    <t>071-320-013-000</t>
  </si>
  <si>
    <t>071-390-024-000</t>
  </si>
  <si>
    <t>061-560-020-000</t>
  </si>
  <si>
    <t>045-040-010-000</t>
  </si>
  <si>
    <t>071-400-020-000</t>
  </si>
  <si>
    <t>071-400-029-000</t>
  </si>
  <si>
    <t>061-540-034-000</t>
  </si>
  <si>
    <t>071-370-015-000</t>
  </si>
  <si>
    <t>061-080-122-000</t>
  </si>
  <si>
    <t>071-030-019-000</t>
  </si>
  <si>
    <t>061-080-124-000</t>
  </si>
  <si>
    <t>020-080-28-00_#31</t>
  </si>
  <si>
    <t>071-190-014-000</t>
  </si>
  <si>
    <t>062-650-010-000</t>
  </si>
  <si>
    <t>062-680-021-000</t>
  </si>
  <si>
    <t>062-700-008-000</t>
  </si>
  <si>
    <t>061-300-036-000</t>
  </si>
  <si>
    <t>061-310-020-000</t>
  </si>
  <si>
    <t>062-260-028-000</t>
  </si>
  <si>
    <t>071-060-045-000</t>
  </si>
  <si>
    <t>062-390-032-000</t>
  </si>
  <si>
    <t>062-200-129-000</t>
  </si>
  <si>
    <t>062-270-026-000</t>
  </si>
  <si>
    <t>061-340-014-000</t>
  </si>
  <si>
    <t>061-340-018-000</t>
  </si>
  <si>
    <t>061-340-017-000</t>
  </si>
  <si>
    <t>062-330-024-000</t>
  </si>
  <si>
    <t>041-400-026-000</t>
  </si>
  <si>
    <t>071-450-015-000</t>
  </si>
  <si>
    <t>061-310-055-000</t>
  </si>
  <si>
    <t>020-110-03-00</t>
  </si>
  <si>
    <t>044-010-022-000</t>
  </si>
  <si>
    <t>041-300-013-000</t>
  </si>
  <si>
    <t>020-510-17-00</t>
  </si>
  <si>
    <t>020-510-16-00</t>
  </si>
  <si>
    <t>020-120-22-00</t>
  </si>
  <si>
    <t>020-510-27-00</t>
  </si>
  <si>
    <t>020-120-10-00</t>
  </si>
  <si>
    <t>020-120-19-00</t>
  </si>
  <si>
    <t>020-120-25-00</t>
  </si>
  <si>
    <t>020-510-28-00</t>
  </si>
  <si>
    <t>020-120-21-00</t>
  </si>
  <si>
    <t>020-070-51-00</t>
  </si>
  <si>
    <t>020-400-06-00</t>
  </si>
  <si>
    <t>020-400-01-00</t>
  </si>
  <si>
    <t>062-180-016-000</t>
  </si>
  <si>
    <t>058-700-024-000</t>
  </si>
  <si>
    <t>062-660-020-000</t>
  </si>
  <si>
    <t>071-520-009-000</t>
  </si>
  <si>
    <t>071-040-026-000</t>
  </si>
  <si>
    <t>041-330-055-000_house</t>
  </si>
  <si>
    <t>071-390-027-000</t>
  </si>
  <si>
    <t>009-550-390-000</t>
  </si>
  <si>
    <t>061-350-040-000</t>
  </si>
  <si>
    <t>071-180-025-000</t>
  </si>
  <si>
    <t>062-710-015-000</t>
  </si>
  <si>
    <t>009-560-370-000</t>
  </si>
  <si>
    <t>009-560-170-000</t>
  </si>
  <si>
    <t>009-560-160-000</t>
  </si>
  <si>
    <t>009-560-610-000</t>
  </si>
  <si>
    <t>009-560-310-000</t>
  </si>
  <si>
    <t>009-560-380-000</t>
  </si>
  <si>
    <t>009-560-620-000</t>
  </si>
  <si>
    <t>009-560-590-000</t>
  </si>
  <si>
    <t>009-560-340-000</t>
  </si>
  <si>
    <t>009-560-330-000</t>
  </si>
  <si>
    <t>009-560-350-000</t>
  </si>
  <si>
    <t>009-560-180-000</t>
  </si>
  <si>
    <t>062-140-029-000</t>
  </si>
  <si>
    <t>071-520-007-000</t>
  </si>
  <si>
    <t>071-520-018-000</t>
  </si>
  <si>
    <t>071-520-003-000</t>
  </si>
  <si>
    <t>071-520-004-000</t>
  </si>
  <si>
    <t>044-060-044-000</t>
  </si>
  <si>
    <t>044-070-004-000</t>
  </si>
  <si>
    <t>071-150-035-000</t>
  </si>
  <si>
    <t>071-360-028-000</t>
  </si>
  <si>
    <t>062-310-006-000</t>
  </si>
  <si>
    <t>071-470-006-000</t>
  </si>
  <si>
    <t>062-270-024-000</t>
  </si>
  <si>
    <t>062-300-001-000</t>
  </si>
  <si>
    <t>071-180-018-000</t>
  </si>
  <si>
    <t>071-180-061-000</t>
  </si>
  <si>
    <t>071-330-012-000</t>
  </si>
  <si>
    <t>041-400-044-000</t>
  </si>
  <si>
    <t>061-330-013-000</t>
  </si>
  <si>
    <t>062-400-029-000</t>
  </si>
  <si>
    <t>062-390-029-000</t>
  </si>
  <si>
    <t>062-440-018-000</t>
  </si>
  <si>
    <t>062-440-019-000</t>
  </si>
  <si>
    <t>062-640-013-000</t>
  </si>
  <si>
    <t>062-300-051-000</t>
  </si>
  <si>
    <t>062-300-052-000</t>
  </si>
  <si>
    <t>062-300-070-000</t>
  </si>
  <si>
    <t>062-310-003-000</t>
  </si>
  <si>
    <t>062-260-023-000</t>
  </si>
  <si>
    <t>062-260-024-000</t>
  </si>
  <si>
    <t>071-310-007-000</t>
  </si>
  <si>
    <t>062-650-009-000</t>
  </si>
  <si>
    <t>062-650-012-000</t>
  </si>
  <si>
    <t>061-020-092-000</t>
  </si>
  <si>
    <t>044-190-029-000</t>
  </si>
  <si>
    <t>044-010-050-000</t>
  </si>
  <si>
    <t>062-140-004-000</t>
  </si>
  <si>
    <t>062-140-014-000</t>
  </si>
  <si>
    <t>062-140-013-000</t>
  </si>
  <si>
    <t>062-140-005-000</t>
  </si>
  <si>
    <t>062-140-003-000</t>
  </si>
  <si>
    <t>062-140-046-000</t>
  </si>
  <si>
    <t>071-290-073-000</t>
  </si>
  <si>
    <t>062-310-025-000</t>
  </si>
  <si>
    <t>071-180-026-000</t>
  </si>
  <si>
    <t>062-440-001-000</t>
  </si>
  <si>
    <t>009-330-080-000</t>
  </si>
  <si>
    <t>071-290-020-000</t>
  </si>
  <si>
    <t>062-690-031-000</t>
  </si>
  <si>
    <t>062-560-028-000</t>
  </si>
  <si>
    <t>061-310-029-000</t>
  </si>
  <si>
    <t>018-530-06-00_#20</t>
  </si>
  <si>
    <t>062-350-018-000</t>
  </si>
  <si>
    <t>062-340-014-000</t>
  </si>
  <si>
    <t>041-290-008-000</t>
  </si>
  <si>
    <t>062-680-024-000</t>
  </si>
  <si>
    <t>062-560-026-000</t>
  </si>
  <si>
    <t>062-690-012-000</t>
  </si>
  <si>
    <t>009-380-070-000_a</t>
  </si>
  <si>
    <t>062-340-037-000</t>
  </si>
  <si>
    <t>062-340-038-000</t>
  </si>
  <si>
    <t>062-220-029-000</t>
  </si>
  <si>
    <t>062-340-012-000</t>
  </si>
  <si>
    <t>062-340-013-000</t>
  </si>
  <si>
    <t>062-340-025-000</t>
  </si>
  <si>
    <t>062-220-030-000</t>
  </si>
  <si>
    <t>062-330-032-000</t>
  </si>
  <si>
    <t>062-330-033-000</t>
  </si>
  <si>
    <t>062-330-041-000</t>
  </si>
  <si>
    <t>062-310-019-000</t>
  </si>
  <si>
    <t>062-310-020-000</t>
  </si>
  <si>
    <t>062-340-029-000</t>
  </si>
  <si>
    <t>062-340-033-000</t>
  </si>
  <si>
    <t>062-310-030-000</t>
  </si>
  <si>
    <t>062-310-031-000</t>
  </si>
  <si>
    <t>062-310-032-000</t>
  </si>
  <si>
    <t>062-340-027-000</t>
  </si>
  <si>
    <t>041-270-008-000</t>
  </si>
  <si>
    <t>044-010-020-000</t>
  </si>
  <si>
    <t>044-190-025-000</t>
  </si>
  <si>
    <t>Street #</t>
  </si>
  <si>
    <t>290-300</t>
  </si>
  <si>
    <t>13491 &amp; 13545</t>
  </si>
  <si>
    <t>062-610-013-000</t>
  </si>
  <si>
    <t>860-000-302-000</t>
  </si>
  <si>
    <t>860-000-144-000</t>
  </si>
  <si>
    <t>860-000-263-000</t>
  </si>
  <si>
    <t>860-000-298-000</t>
  </si>
  <si>
    <t>860-000-134-000</t>
  </si>
  <si>
    <t>860-000-198-000</t>
  </si>
  <si>
    <t>860-000-277-000</t>
  </si>
  <si>
    <t>061-320-079
-000</t>
  </si>
  <si>
    <t>10440 &amp; 10450</t>
  </si>
  <si>
    <t>698-800</t>
  </si>
  <si>
    <t>469-705</t>
  </si>
  <si>
    <t>860-000-264-000</t>
  </si>
  <si>
    <t>062-140-027-000</t>
  </si>
  <si>
    <t>860-000-320-000</t>
  </si>
  <si>
    <t>694-600</t>
  </si>
  <si>
    <t>860-000-102-000</t>
  </si>
  <si>
    <t>860-000-142-000</t>
  </si>
  <si>
    <t>860-000-143-000</t>
  </si>
  <si>
    <t>860-000-118-000</t>
  </si>
  <si>
    <t>860-000-161-000</t>
  </si>
  <si>
    <t>860-000-085-000</t>
  </si>
  <si>
    <t>860-000-175-000</t>
  </si>
  <si>
    <t>860-000-086-000</t>
  </si>
  <si>
    <t>860-000-096-000</t>
  </si>
  <si>
    <t>120 &amp; 122</t>
  </si>
  <si>
    <t>860-000-079-000</t>
  </si>
  <si>
    <t>860-000-147-000</t>
  </si>
  <si>
    <t>860-000-292-000</t>
  </si>
  <si>
    <t>860-000-094-000</t>
  </si>
  <si>
    <t>860-000-133-000</t>
  </si>
  <si>
    <t>860-000-319-000</t>
  </si>
  <si>
    <t>860-000-162-000</t>
  </si>
  <si>
    <t>860-000-177-000</t>
  </si>
  <si>
    <t>860-000-284-000</t>
  </si>
  <si>
    <t>860-000-305-000</t>
  </si>
  <si>
    <t>13010_barn</t>
  </si>
  <si>
    <t>860-000-119-000</t>
  </si>
  <si>
    <t>860-000-201-000</t>
  </si>
  <si>
    <t>860-000-322-000</t>
  </si>
  <si>
    <t>860-000-196-000</t>
  </si>
  <si>
    <t>860-000-164-000</t>
  </si>
  <si>
    <t>62731,62614,62739</t>
  </si>
  <si>
    <t>860-000-115-000</t>
  </si>
  <si>
    <t>860-000-105-000</t>
  </si>
  <si>
    <t>860-000-088-000</t>
  </si>
  <si>
    <t>860-000-203-000</t>
  </si>
  <si>
    <t>860-000-137-000</t>
  </si>
  <si>
    <t>860-000-091-000</t>
  </si>
  <si>
    <t>860-000-290-000</t>
  </si>
  <si>
    <t>860-000-124-000</t>
  </si>
  <si>
    <t>860-000-215-000</t>
  </si>
  <si>
    <t>860-000-185-000</t>
  </si>
  <si>
    <t>860-000-300-000</t>
  </si>
  <si>
    <t>860-000-222-000</t>
  </si>
  <si>
    <t>860-000-294-000</t>
  </si>
  <si>
    <t>860-000-155-000</t>
  </si>
  <si>
    <t>860-000-141-000</t>
  </si>
  <si>
    <t>860-000-168-000</t>
  </si>
  <si>
    <t>860-000-076-000</t>
  </si>
  <si>
    <t>860-000-817-000</t>
  </si>
  <si>
    <t>860-000-111-000</t>
  </si>
  <si>
    <t>860-000-174-000</t>
  </si>
  <si>
    <t>860-000-093-000</t>
  </si>
  <si>
    <t>10141 &amp; 10143</t>
  </si>
  <si>
    <t>860-000-087-000</t>
  </si>
  <si>
    <t>860-000-182-000</t>
  </si>
  <si>
    <t>860-000-214-000</t>
  </si>
  <si>
    <t>860-000-097-000</t>
  </si>
  <si>
    <t>860-000-312-000</t>
  </si>
  <si>
    <t>860-000-311-000</t>
  </si>
  <si>
    <t>860-000-084-000</t>
  </si>
  <si>
    <t>860-000-128-000</t>
  </si>
  <si>
    <t>860-000-158-000</t>
  </si>
  <si>
    <t>470-110</t>
  </si>
  <si>
    <t>860-000-187-000</t>
  </si>
  <si>
    <t>860-000-275-000</t>
  </si>
  <si>
    <t>860-000-132-000</t>
  </si>
  <si>
    <t>860-000-145-000</t>
  </si>
  <si>
    <t>860-000-269-000</t>
  </si>
  <si>
    <t>016-050-570﻿-000</t>
  </si>
  <si>
    <t>860-000-154-000</t>
  </si>
  <si>
    <t>860-000-310-000</t>
  </si>
  <si>
    <t>860-000-193-000</t>
  </si>
  <si>
    <t>200 &amp; 205</t>
  </si>
  <si>
    <t>860-000-317-000</t>
  </si>
  <si>
    <t>860-000-287-000</t>
  </si>
  <si>
    <t>860-000-181-000</t>
  </si>
  <si>
    <t>860-000-323-000</t>
  </si>
  <si>
    <t>860-000-129-000</t>
  </si>
  <si>
    <t>3600 &amp; 3536</t>
  </si>
  <si>
    <t>860-000-148-000</t>
  </si>
  <si>
    <t>13010_house</t>
  </si>
  <si>
    <t>2213 &amp; 2219</t>
  </si>
  <si>
    <t>860-000-291-000</t>
  </si>
  <si>
    <t>Street Name</t>
  </si>
  <si>
    <t>Lumpkin Road</t>
  </si>
  <si>
    <t>Branham Way</t>
  </si>
  <si>
    <t>Breckenridge Court</t>
  </si>
  <si>
    <t>Ritberger Road</t>
  </si>
  <si>
    <t>Ponderosa Way</t>
  </si>
  <si>
    <t>Zogg Mine Road</t>
  </si>
  <si>
    <t>Off Sunny Hill Road</t>
  </si>
  <si>
    <t>004.37 AC SEC 36 T20N R5E</t>
  </si>
  <si>
    <t>Simpson Ranch Road</t>
  </si>
  <si>
    <t>Oro Vista Drive</t>
  </si>
  <si>
    <t>Oroville Quincy Highway</t>
  </si>
  <si>
    <t>RLCSDLL#47B</t>
  </si>
  <si>
    <t>Huffright Lane</t>
  </si>
  <si>
    <t>Rector Creek Road</t>
  </si>
  <si>
    <t>Apple Hill Circle</t>
  </si>
  <si>
    <t>Craig Access Road</t>
  </si>
  <si>
    <t>Cochise Drive</t>
  </si>
  <si>
    <t>SEC 17 T20N R7E</t>
  </si>
  <si>
    <t>Sec 17 T20N R7E</t>
  </si>
  <si>
    <t>RLCSD LL#98B</t>
  </si>
  <si>
    <t>Michael Grove Court</t>
  </si>
  <si>
    <t>RLCSD LL#39F Lonesome Way</t>
  </si>
  <si>
    <t>RLCSD LL#39G Lonesome Way</t>
  </si>
  <si>
    <t>RLCSD LL#41 Lonesome Way</t>
  </si>
  <si>
    <t>RLCSD LL#42 Lonesome Way</t>
  </si>
  <si>
    <t>Gunderson Road</t>
  </si>
  <si>
    <t>Treelined Lane</t>
  </si>
  <si>
    <t>SEC 29 T20N R6E</t>
  </si>
  <si>
    <t>SEC 29 T21N R6E</t>
  </si>
  <si>
    <t>Truman Journey Way</t>
  </si>
  <si>
    <t>Burr Lane</t>
  </si>
  <si>
    <t>Dollar Road</t>
  </si>
  <si>
    <t>Isham Lane</t>
  </si>
  <si>
    <t>Big Ridge Road</t>
  </si>
  <si>
    <t>Horseshoe Trail</t>
  </si>
  <si>
    <t>Darnell Lane</t>
  </si>
  <si>
    <t>Granite Peak Court</t>
  </si>
  <si>
    <t>Duckett Creek Road</t>
  </si>
  <si>
    <t>Raccoon Road</t>
  </si>
  <si>
    <t>Starbright Lane</t>
  </si>
  <si>
    <t>Sand Creek Drive</t>
  </si>
  <si>
    <t>Ermarie Lane</t>
  </si>
  <si>
    <t>Issaquah Road</t>
  </si>
  <si>
    <t>Madrone Way</t>
  </si>
  <si>
    <t>Gamble Road</t>
  </si>
  <si>
    <t>PTN NE QTR SEC 29-21-6-3</t>
  </si>
  <si>
    <t>Hammer Lane</t>
  </si>
  <si>
    <t>Mann Avenue</t>
  </si>
  <si>
    <t>Menzie Lane</t>
  </si>
  <si>
    <t>Broken Springs Road</t>
  </si>
  <si>
    <t>Bald Rock Road</t>
  </si>
  <si>
    <t>Old Scotts Logging Road</t>
  </si>
  <si>
    <t>Onyett Road</t>
  </si>
  <si>
    <t>Wild Rose Place</t>
  </si>
  <si>
    <t>Coyote Road</t>
  </si>
  <si>
    <t>Junkans Road</t>
  </si>
  <si>
    <t>Neptune Lane</t>
  </si>
  <si>
    <t>Hidden Springs Road</t>
  </si>
  <si>
    <t>South Fork Road</t>
  </si>
  <si>
    <t>Cedar Path</t>
  </si>
  <si>
    <t>Indian Meadows Drive</t>
  </si>
  <si>
    <t>Jatko Road</t>
  </si>
  <si>
    <t>Lower Pine Tree Lane</t>
  </si>
  <si>
    <t>Mayberry Road</t>
  </si>
  <si>
    <t>FS Road 3S02</t>
  </si>
  <si>
    <t>Rockerfeller Road</t>
  </si>
  <si>
    <t>Cedar Tree Lane</t>
  </si>
  <si>
    <t>Oak Drive</t>
  </si>
  <si>
    <t>Lakeside Way</t>
  </si>
  <si>
    <t>6 AC SEC10 R6E</t>
  </si>
  <si>
    <t>Amesbury Drive</t>
  </si>
  <si>
    <t>Anada Creek Road</t>
  </si>
  <si>
    <t>Mills Ranch Road</t>
  </si>
  <si>
    <t>RLCSD LL#109 Black Bart Way</t>
  </si>
  <si>
    <t>Old Cedar Gap Road</t>
  </si>
  <si>
    <t>Crystal Ranch Road</t>
  </si>
  <si>
    <t>Encina Grande Road</t>
  </si>
  <si>
    <t>Webster Road</t>
  </si>
  <si>
    <t>Feather Ridge Way</t>
  </si>
  <si>
    <t>Winners Circle</t>
  </si>
  <si>
    <t>Shadow Creek Road</t>
  </si>
  <si>
    <t>Fenton Way</t>
  </si>
  <si>
    <t>Pine Place Road</t>
  </si>
  <si>
    <t>PTN LOT 15 TOYON TRAIL</t>
  </si>
  <si>
    <t>PTN LT 12, PTN LT 15, LTS 13, 14 FRFH SUB #1</t>
  </si>
  <si>
    <t>Eden Canyon Road</t>
  </si>
  <si>
    <t>Old Highway 96</t>
  </si>
  <si>
    <t>Indian Creek Road</t>
  </si>
  <si>
    <t>Rainbow Lake Road</t>
  </si>
  <si>
    <t>Zink Road</t>
  </si>
  <si>
    <t>Cascade AD</t>
  </si>
  <si>
    <t>Spring Valley ADD</t>
  </si>
  <si>
    <t>Kekawaka Creek Road</t>
  </si>
  <si>
    <t>Kings View Road</t>
  </si>
  <si>
    <t>Kramer Road</t>
  </si>
  <si>
    <t>Rip Van Way</t>
  </si>
  <si>
    <t>RLCSD LL#102</t>
  </si>
  <si>
    <t>Summerleaf Drive</t>
  </si>
  <si>
    <t>Blackhawk Trail</t>
  </si>
  <si>
    <t>Meadow Lane Drive</t>
  </si>
  <si>
    <t>Barry Creek Road</t>
  </si>
  <si>
    <t>Wildwood Mad River Road</t>
  </si>
  <si>
    <t>Big Oak Lane</t>
  </si>
  <si>
    <t>Sandy Springs Lane</t>
  </si>
  <si>
    <t>Green Cedar Way</t>
  </si>
  <si>
    <t>Bryant Ravine Road</t>
  </si>
  <si>
    <t>PTN SEC 35-21-5E</t>
  </si>
  <si>
    <t>Zap Court</t>
  </si>
  <si>
    <t>Gold Run Road</t>
  </si>
  <si>
    <t>Cascade Trail</t>
  </si>
  <si>
    <t>Graystone Lane</t>
  </si>
  <si>
    <t>RLCSD LL#53 Triple L Lane</t>
  </si>
  <si>
    <t>RLCSD LL#54</t>
  </si>
  <si>
    <t>RLCSD LL#55</t>
  </si>
  <si>
    <t>RLCSD LL#56</t>
  </si>
  <si>
    <t>RLCSD LL#57</t>
  </si>
  <si>
    <t>Rollos Trail</t>
  </si>
  <si>
    <t>Obsession Court</t>
  </si>
  <si>
    <t>Rocky Point Road</t>
  </si>
  <si>
    <t>Shane Court</t>
  </si>
  <si>
    <t>Old Mill Road</t>
  </si>
  <si>
    <t>Possum Lane</t>
  </si>
  <si>
    <t>002.30 AC SEC 36 T20N R5E</t>
  </si>
  <si>
    <t>RLCSD LL#24B - 12200 Mad River Road</t>
  </si>
  <si>
    <t>Star Road</t>
  </si>
  <si>
    <t>Meadow Lane</t>
  </si>
  <si>
    <t>Fairweather Court</t>
  </si>
  <si>
    <t>State Highway 36</t>
  </si>
  <si>
    <t>Platina Road</t>
  </si>
  <si>
    <t>Tipsoo Peak Road</t>
  </si>
  <si>
    <t>Mad River Road</t>
  </si>
  <si>
    <t>Zenia-Lake Mountain Road</t>
  </si>
  <si>
    <t>Squirrel Lane</t>
  </si>
  <si>
    <t>Canfield Drive</t>
  </si>
  <si>
    <t>Justamere Lane</t>
  </si>
  <si>
    <t>005.00 AC SEC 33 T21N R5E</t>
  </si>
  <si>
    <t>Sugar Pine Drive</t>
  </si>
  <si>
    <t>Middlefork Lane</t>
  </si>
  <si>
    <t>Berry Patch Lane</t>
  </si>
  <si>
    <t>Island Bar Hill Road</t>
  </si>
  <si>
    <t>SEC 36 T20N R5E</t>
  </si>
  <si>
    <t>Quail Point Lane</t>
  </si>
  <si>
    <t>He Le Ve Road</t>
  </si>
  <si>
    <t>Trillium Way</t>
  </si>
  <si>
    <t>Simmons Road</t>
  </si>
  <si>
    <t>Quartz Hill Lane</t>
  </si>
  <si>
    <t>Aussie Way</t>
  </si>
  <si>
    <t>Oregon Mountain Road</t>
  </si>
  <si>
    <t>Lakeview Terrace</t>
  </si>
  <si>
    <t>Bonnie Meadow Lane</t>
  </si>
  <si>
    <t>Ponderosa Drive</t>
  </si>
  <si>
    <t>Seminole Drive</t>
  </si>
  <si>
    <t>Martin Hill Lane</t>
  </si>
  <si>
    <t>Hecker Way</t>
  </si>
  <si>
    <t>Deer Meadow Road</t>
  </si>
  <si>
    <t>Canyon Creek Road</t>
  </si>
  <si>
    <t>Wagon Wheel Way</t>
  </si>
  <si>
    <t>RLCSDLL#112B Holly Creek Road</t>
  </si>
  <si>
    <t>RLCSDLL#112P 375 Holly Creek Road</t>
  </si>
  <si>
    <t>Kaelin Road</t>
  </si>
  <si>
    <t>Old Canal Road</t>
  </si>
  <si>
    <t>FS Trail 8E18</t>
  </si>
  <si>
    <t>Star View Way</t>
  </si>
  <si>
    <t>Katella Road</t>
  </si>
  <si>
    <t>Kaybee Court</t>
  </si>
  <si>
    <t>Milsap Bar Road</t>
  </si>
  <si>
    <t>Archer Road</t>
  </si>
  <si>
    <t>RLCSD LL#111 Black Bart Way</t>
  </si>
  <si>
    <t>Little Ridge Road</t>
  </si>
  <si>
    <t>Fir Way</t>
  </si>
  <si>
    <t>Barlow Camp Road</t>
  </si>
  <si>
    <t>Marshall Rock Road</t>
  </si>
  <si>
    <t>Anna Grace Lane</t>
  </si>
  <si>
    <t>Panorama Drive</t>
  </si>
  <si>
    <t>Pine Crest Estates</t>
  </si>
  <si>
    <t>Deer Run Lane</t>
  </si>
  <si>
    <t>Bay Ranch Road</t>
  </si>
  <si>
    <t>Nelson Road</t>
  </si>
  <si>
    <t>Newscott Lane</t>
  </si>
  <si>
    <t>Berryessa Lane</t>
  </si>
  <si>
    <t>Galen Ridge Road</t>
  </si>
  <si>
    <t>Bean Creek Road</t>
  </si>
  <si>
    <t>Stephens Ridge Road</t>
  </si>
  <si>
    <t>Pine Ridge Lane</t>
  </si>
  <si>
    <t>Forest View Way</t>
  </si>
  <si>
    <t>Leaf Lane</t>
  </si>
  <si>
    <t>Cedar Lane</t>
  </si>
  <si>
    <t>Marx Road 1</t>
  </si>
  <si>
    <t>Ponderosa Pines</t>
  </si>
  <si>
    <t>RLCSDLL#39 Lonesome Way</t>
  </si>
  <si>
    <t>Deer Springs Lane</t>
  </si>
  <si>
    <t>SEC 36 T21N R5E</t>
  </si>
  <si>
    <t>Sarah Lane</t>
  </si>
  <si>
    <t>RLCSD LL#38B</t>
  </si>
  <si>
    <t>Edgehill Drive</t>
  </si>
  <si>
    <t>RLCSD LL#43</t>
  </si>
  <si>
    <t>Mill Road</t>
  </si>
  <si>
    <t>RLCSD LL#112C Holly Creek Road</t>
  </si>
  <si>
    <t>Baker Ridge Road</t>
  </si>
  <si>
    <t>Lacey Lane</t>
  </si>
  <si>
    <t>Off Lakeside Way</t>
  </si>
  <si>
    <t>Pine Tree Lane</t>
  </si>
  <si>
    <t>Berry Creek Road</t>
  </si>
  <si>
    <t>Emerald Oak Lane</t>
  </si>
  <si>
    <t>Emerald Oak Road</t>
  </si>
  <si>
    <t>PTN SEC 7 T21N R5E</t>
  </si>
  <si>
    <t>Madalein Court</t>
  </si>
  <si>
    <t>RLCSD LL#26C</t>
  </si>
  <si>
    <t>Off Milsap Bar Road</t>
  </si>
  <si>
    <t>Oak Tree Lane</t>
  </si>
  <si>
    <t>RLCSD LL#101F</t>
  </si>
  <si>
    <t>RLCSD LL#45 Old Ruth Road</t>
  </si>
  <si>
    <t>RLCSD LL#47A</t>
  </si>
  <si>
    <t>Evergreen Lane</t>
  </si>
  <si>
    <t>Fair Weather Court</t>
  </si>
  <si>
    <t>Deep Hollow Road</t>
  </si>
  <si>
    <t>Marshall Creek Road</t>
  </si>
  <si>
    <t>Turnagain Lane</t>
  </si>
  <si>
    <t>Bridgeview Circle</t>
  </si>
  <si>
    <t>SEC 4T20N R5E</t>
  </si>
  <si>
    <t>SEC 6 T20N R5E</t>
  </si>
  <si>
    <t>SEC15 T21N R5E</t>
  </si>
  <si>
    <t>SEC20 T20N R6E</t>
  </si>
  <si>
    <t>SEC21 T21N R6E</t>
  </si>
  <si>
    <t>Bear Cub Circle</t>
  </si>
  <si>
    <t>Coffey Lane</t>
  </si>
  <si>
    <t>Ernie Lane</t>
  </si>
  <si>
    <t>T.N.T. Road</t>
  </si>
  <si>
    <t>Snowline Road</t>
  </si>
  <si>
    <t>Deck Way</t>
  </si>
  <si>
    <t>PTN SEC 31-21-6 E</t>
  </si>
  <si>
    <t>Tasha Road</t>
  </si>
  <si>
    <t>Town Hill Way</t>
  </si>
  <si>
    <t>Ron Road</t>
  </si>
  <si>
    <t>SEC 29 T20N</t>
  </si>
  <si>
    <t>Bender Road</t>
  </si>
  <si>
    <t>Lampley Ranch</t>
  </si>
  <si>
    <t>Lane B</t>
  </si>
  <si>
    <t>Sierra View Loop</t>
  </si>
  <si>
    <t>Silverado Trail</t>
  </si>
  <si>
    <t>Lonesome Dove Circle</t>
  </si>
  <si>
    <t>PTN LTs55&amp;56 Feather River Forest Homes</t>
  </si>
  <si>
    <t>Bromilow Lane</t>
  </si>
  <si>
    <t>Ruth-Zenia Road</t>
  </si>
  <si>
    <t>002.50 AC SEC 29 T20N R6E</t>
  </si>
  <si>
    <t>003.47 AC SEC 33 T21N R5E</t>
  </si>
  <si>
    <t>005.80 AC SEC 21 T20N R6E</t>
  </si>
  <si>
    <t>010.00 AC SEC 12 T20N R5E</t>
  </si>
  <si>
    <t>Rennels Drive</t>
  </si>
  <si>
    <t>Pine Trail</t>
  </si>
  <si>
    <t>PTN SEC 27 T21N R5E</t>
  </si>
  <si>
    <t>SEC 31 T20N R6E</t>
  </si>
  <si>
    <t>Azalea Lane</t>
  </si>
  <si>
    <t>Handkirk Lane</t>
  </si>
  <si>
    <t>Toyon Trail</t>
  </si>
  <si>
    <t>Lower West Side Road</t>
  </si>
  <si>
    <t>Yuba Crest Drive</t>
  </si>
  <si>
    <t>Cheyenne Circle</t>
  </si>
  <si>
    <t>Pollard Point Road</t>
  </si>
  <si>
    <t>RLCSD LL#43A</t>
  </si>
  <si>
    <t>Rodeo Drive</t>
  </si>
  <si>
    <t>Enumclaw Road</t>
  </si>
  <si>
    <t>Stone Road</t>
  </si>
  <si>
    <t>Pam R Lane</t>
  </si>
  <si>
    <t>Spence Way</t>
  </si>
  <si>
    <t>RLCSD LL#44A</t>
  </si>
  <si>
    <t>Opal Lane</t>
  </si>
  <si>
    <t>RLCSDLL#19 Mad River Road</t>
  </si>
  <si>
    <t>RLCSD LL#19a Eagles Nest Road</t>
  </si>
  <si>
    <t>Next to 70 Sierra View Loop</t>
  </si>
  <si>
    <t>Spring Valley</t>
  </si>
  <si>
    <t>Upper Itroop</t>
  </si>
  <si>
    <t>Upper Mad River Road</t>
  </si>
  <si>
    <t>East Fork Indian Creek Road</t>
  </si>
  <si>
    <t>Forest Glen Drive</t>
  </si>
  <si>
    <t>Forest Inn Drive</t>
  </si>
  <si>
    <t>Four M Court</t>
  </si>
  <si>
    <t>Skyview Court</t>
  </si>
  <si>
    <t>Van Duzen Trail</t>
  </si>
  <si>
    <t>RLCSD LL#105 Black Barts Way</t>
  </si>
  <si>
    <t>Dryad Walk</t>
  </si>
  <si>
    <t>RLCSD LL#112H Holly Creek Road</t>
  </si>
  <si>
    <t>RLCSD LL#112J</t>
  </si>
  <si>
    <t>Don Ron Way</t>
  </si>
  <si>
    <t>Eckards Lane</t>
  </si>
  <si>
    <t>Bloomer Hill Road</t>
  </si>
  <si>
    <t>Bobcat Saddle</t>
  </si>
  <si>
    <t>SEC28 T20N R6E</t>
  </si>
  <si>
    <t>RLCSD LL#48 548 White Mountain Road</t>
  </si>
  <si>
    <t>RLCSD LL#52</t>
  </si>
  <si>
    <t>RLCSD LL#112O</t>
  </si>
  <si>
    <t>Kanaka Ranch Road</t>
  </si>
  <si>
    <t>003.64 AC SEC 34 T21N R5E</t>
  </si>
  <si>
    <t>RLCSDLL#18 Eagles Nest Road</t>
  </si>
  <si>
    <t>Sec 29-21-6-E</t>
  </si>
  <si>
    <t>Sucker Run Road</t>
  </si>
  <si>
    <t>Tamarack Road</t>
  </si>
  <si>
    <t>Arkie Court</t>
  </si>
  <si>
    <t>Mirage Lake Road</t>
  </si>
  <si>
    <t>Berry Creek Ranch Estates</t>
  </si>
  <si>
    <t>Echo Ridge Road</t>
  </si>
  <si>
    <t>SEC 12 T20N R5E</t>
  </si>
  <si>
    <t>Terral Road</t>
  </si>
  <si>
    <t>RLCSD LL#109E</t>
  </si>
  <si>
    <t>Toyon Hills Drive</t>
  </si>
  <si>
    <t>Maidu Run</t>
  </si>
  <si>
    <t>Centurion Way</t>
  </si>
  <si>
    <t>Stump Ranch Road</t>
  </si>
  <si>
    <t>Black Bear Road</t>
  </si>
  <si>
    <t>Bridle Lane</t>
  </si>
  <si>
    <t>Nishinam Gulch Road</t>
  </si>
  <si>
    <t>PTN Sec 33-21 5E</t>
  </si>
  <si>
    <t>Wailaki Court</t>
  </si>
  <si>
    <t>RLCSD LL#39A 61 Ruth Hilton Lane</t>
  </si>
  <si>
    <t>RLCSD LL# 23A Little Valley Lane</t>
  </si>
  <si>
    <t>Indian Cemetery Road</t>
  </si>
  <si>
    <t>SEC 35 T21NR5E</t>
  </si>
  <si>
    <t>Lakeview ADD</t>
  </si>
  <si>
    <t>001.80 AC SEC 27 T21N R5E</t>
  </si>
  <si>
    <t>001.94 AC SEC 36 T20N R5E</t>
  </si>
  <si>
    <t>Fields Ridge Road</t>
  </si>
  <si>
    <t>Fir Path</t>
  </si>
  <si>
    <t>RLCSD LL#111C</t>
  </si>
  <si>
    <t>East Indian Creek Road</t>
  </si>
  <si>
    <t>PTN N HLF 21-21-6-E</t>
  </si>
  <si>
    <t>Woodsmoke Way</t>
  </si>
  <si>
    <t>Triple H Lane</t>
  </si>
  <si>
    <t>Spinner Willow Road</t>
  </si>
  <si>
    <t>PTN SEC 31-21-6E</t>
  </si>
  <si>
    <t>PTN SEC 32 T20N R6E</t>
  </si>
  <si>
    <t>PTN SEC 33 T21N R5E</t>
  </si>
  <si>
    <t>PTN 14</t>
  </si>
  <si>
    <t>SEC 14 T21N R5E</t>
  </si>
  <si>
    <t>Sunny Hill Road</t>
  </si>
  <si>
    <t>Stringtown Road</t>
  </si>
  <si>
    <t>Harrison Springs Road</t>
  </si>
  <si>
    <t>RLCSD LL#63B</t>
  </si>
  <si>
    <t>RLCSD LL#94B</t>
  </si>
  <si>
    <t>RLCSD LL#96A</t>
  </si>
  <si>
    <t>Happy Hollow Lane</t>
  </si>
  <si>
    <t>Off Lumpkin Road</t>
  </si>
  <si>
    <t>Stoeckel Road</t>
  </si>
  <si>
    <t>Path in the Woods</t>
  </si>
  <si>
    <t>SEC 29-21-6-E GIS</t>
  </si>
  <si>
    <t>Wild Ridge Road</t>
  </si>
  <si>
    <t>Sec 29 T21N R6E</t>
  </si>
  <si>
    <t>Ratchel Mountain Road</t>
  </si>
  <si>
    <t>FS Road 29N58</t>
  </si>
  <si>
    <t>FS Road 29N62</t>
  </si>
  <si>
    <t>Berry Creek Estates</t>
  </si>
  <si>
    <t>Long Point Road</t>
  </si>
  <si>
    <t>005 00 ac SEC 33-T21N RSE</t>
  </si>
  <si>
    <t>005.00 AC SEC 14 T21N R5E</t>
  </si>
  <si>
    <t>Chipmunk Court</t>
  </si>
  <si>
    <t>RLCSDLL# 46</t>
  </si>
  <si>
    <t>Littlefield Lane</t>
  </si>
  <si>
    <t>Off Galen Ridge Road</t>
  </si>
  <si>
    <t>SEC29T20NR6E Lumpkin Road</t>
  </si>
  <si>
    <t>Union Bar Road</t>
  </si>
  <si>
    <t>RLCSDLL#66 - 161 Anada Creek Road</t>
  </si>
  <si>
    <t>22N25.1 Road</t>
  </si>
  <si>
    <t>Vantage Lane</t>
  </si>
  <si>
    <t>Woolman Lane</t>
  </si>
  <si>
    <t>17-N-28 South Fork Road</t>
  </si>
  <si>
    <t>2.5ac SEC29T20NR6E</t>
  </si>
  <si>
    <t>RLCSD LL#32 Mad River Road</t>
  </si>
  <si>
    <t>RLCSD LL#33</t>
  </si>
  <si>
    <t>Oroville Quincy Highway &amp; Bell Ranch</t>
  </si>
  <si>
    <t>Outpost Road</t>
  </si>
  <si>
    <t>Buell Road</t>
  </si>
  <si>
    <t>RLCSD LL#98A</t>
  </si>
  <si>
    <t>Centurian Way</t>
  </si>
  <si>
    <t>Cascade ADD</t>
  </si>
  <si>
    <t>CASCADE ADD</t>
  </si>
  <si>
    <t>Ratchel Mountain Drive</t>
  </si>
  <si>
    <t>PTN SEC 35-21-5 E</t>
  </si>
  <si>
    <t>Lizard Lane</t>
  </si>
  <si>
    <t>Pritchett Drive</t>
  </si>
  <si>
    <t>Newtown Road</t>
  </si>
  <si>
    <t>Pavlik Pines Road</t>
  </si>
  <si>
    <t>Pine Cone Lane</t>
  </si>
  <si>
    <t>Upriver Road</t>
  </si>
  <si>
    <t>Swede Ranch Road</t>
  </si>
  <si>
    <t>SEC 29-21-6-E</t>
  </si>
  <si>
    <t>Off Baker Ridge Road</t>
  </si>
  <si>
    <t>Holly Creek Lane</t>
  </si>
  <si>
    <t>Buckhorn Road</t>
  </si>
  <si>
    <t>Ruiz Road</t>
  </si>
  <si>
    <t>RLCSD LL#34</t>
  </si>
  <si>
    <t>RLCSD LL#36 Ruth Hilton Lane</t>
  </si>
  <si>
    <t>RLCSD LL#37 Ruth Hilton Lane</t>
  </si>
  <si>
    <t>RLCSD LL#110</t>
  </si>
  <si>
    <t>Long Ridge Road</t>
  </si>
  <si>
    <t>Luther Gulch Road</t>
  </si>
  <si>
    <t>RLCSDLL#107</t>
  </si>
  <si>
    <t>Choctaw Ridge Road</t>
  </si>
  <si>
    <t>RLCSD LL#106 Black Barts Way</t>
  </si>
  <si>
    <t>RLCSD LL #112D Holly Creek Lane</t>
  </si>
  <si>
    <t>Idylwild Trail &amp; Shady Way</t>
  </si>
  <si>
    <t>036.75 AC SEC 20 T20N R6E</t>
  </si>
  <si>
    <t>RLCSD LL#108</t>
  </si>
  <si>
    <t>RLCSDLL#17 Mad River Road</t>
  </si>
  <si>
    <t>Tweddell Road</t>
  </si>
  <si>
    <t>UNADDRESSED PARCEL</t>
  </si>
  <si>
    <t>Unaddressed Parcel</t>
  </si>
  <si>
    <t>Dry Pond Lane</t>
  </si>
  <si>
    <t>Sylvan Way</t>
  </si>
  <si>
    <t>RLCSD LL#28</t>
  </si>
  <si>
    <t>RLCSD LL#30 Mad River Road</t>
  </si>
  <si>
    <t>RLCSD LL#23 Little Valley Road</t>
  </si>
  <si>
    <t>RLCSD LL#24A</t>
  </si>
  <si>
    <t>Cedar Circle</t>
  </si>
  <si>
    <t>Buckboard Way</t>
  </si>
  <si>
    <t>RLCSDLL#97H</t>
  </si>
  <si>
    <t>Brackenwood Court</t>
  </si>
  <si>
    <t>Rita Mae Lane</t>
  </si>
  <si>
    <t>PTN SEC 33-21-5 E</t>
  </si>
  <si>
    <t>PTN SEC 33-21-5E</t>
  </si>
  <si>
    <t>PTN SEC 35-21 5E</t>
  </si>
  <si>
    <t>SEC 33 T21N R6E</t>
  </si>
  <si>
    <t>Lower Airport Road</t>
  </si>
  <si>
    <t>Wilburn Ranch Road</t>
  </si>
  <si>
    <t>SEC 17 T21N R5E</t>
  </si>
  <si>
    <t>SEC 20 T20 R6E</t>
  </si>
  <si>
    <t>RLCSDLL#51</t>
  </si>
  <si>
    <t>RLCSD LL#101</t>
  </si>
  <si>
    <t>Fowler Road</t>
  </si>
  <si>
    <t>Bald Rock Road &amp; Zink Road</t>
  </si>
  <si>
    <t>SEC 33-21-5E</t>
  </si>
  <si>
    <t>SEC 35 T21N R5E</t>
  </si>
  <si>
    <t>Larry Horse Lane</t>
  </si>
  <si>
    <t>Church Street</t>
  </si>
  <si>
    <t>Carter Road</t>
  </si>
  <si>
    <t>North Fork Mad River Road</t>
  </si>
  <si>
    <t>La Sata Lane</t>
  </si>
  <si>
    <t>Lake Madrone Road</t>
  </si>
  <si>
    <t>Yancey Terrace</t>
  </si>
  <si>
    <t>SEC 35-21-5-E</t>
  </si>
  <si>
    <t>SEC 13 T21N R5E</t>
  </si>
  <si>
    <t>SEC 27 T21N R5E</t>
  </si>
  <si>
    <t>SEC 28 T20N R6E</t>
  </si>
  <si>
    <t>Eagle Point Lane</t>
  </si>
  <si>
    <t>RLCSD LL#19B</t>
  </si>
  <si>
    <t>East Hettenshaw Road</t>
  </si>
  <si>
    <t>Highway 199</t>
  </si>
  <si>
    <t>Hoaglin Road</t>
  </si>
  <si>
    <t>Braland Place</t>
  </si>
  <si>
    <t>Sec 31-21-6-E</t>
  </si>
  <si>
    <t>RLCSDLL#39E Lonesome Way</t>
  </si>
  <si>
    <t>RLCSDLL#44B</t>
  </si>
  <si>
    <t>RLCSDLL#44C</t>
  </si>
  <si>
    <t>RLCSDLL#44E Old Ruth Road</t>
  </si>
  <si>
    <t>Sheltering Pines Road</t>
  </si>
  <si>
    <t>Shute Mountain Road</t>
  </si>
  <si>
    <t>Doolittle Creek Road</t>
  </si>
  <si>
    <t>RLCSDLL#59 9001 Mad River Road</t>
  </si>
  <si>
    <t>Headquarters Road</t>
  </si>
  <si>
    <t>SEC 31 T20N R6EF</t>
  </si>
  <si>
    <t>Sec 32 T21N R5E</t>
  </si>
  <si>
    <t>SEC 32 T21N R5E</t>
  </si>
  <si>
    <t>Buchner Drive</t>
  </si>
  <si>
    <t>005.00 AC SEC 31 T20N R6E</t>
  </si>
  <si>
    <t>SEC 25 T21N R5E</t>
  </si>
  <si>
    <t>SEC 11 T19N R5E</t>
  </si>
  <si>
    <t>NO ADDRESS</t>
  </si>
  <si>
    <t>Cherokee Lane</t>
  </si>
  <si>
    <t>Schwing Loop</t>
  </si>
  <si>
    <t>SEC  32 T21N R5E</t>
  </si>
  <si>
    <t>SEC 1 T20N R5E</t>
  </si>
  <si>
    <t>RLCSD LL# 31 Lower Mad River Road</t>
  </si>
  <si>
    <t>Milsap Spur A</t>
  </si>
  <si>
    <t>043.60 AC SEC 36 T21N R5E</t>
  </si>
  <si>
    <t>044.90 AC SEC 21 T20N R6E</t>
  </si>
  <si>
    <t>1.3 AC Off Oroville Quincy Road</t>
  </si>
  <si>
    <t>Fox Hill Road</t>
  </si>
  <si>
    <t>Forest Service Road 2S05</t>
  </si>
  <si>
    <t>West Hettenshaw Road</t>
  </si>
  <si>
    <t>White Mountain Road</t>
  </si>
  <si>
    <t>Oak Path</t>
  </si>
  <si>
    <t>Timber Cove Way</t>
  </si>
  <si>
    <t>Georgia Flat Road</t>
  </si>
  <si>
    <t>Mountain House Circle</t>
  </si>
  <si>
    <t>SEC 13 T21 NR5E</t>
  </si>
  <si>
    <t>SEC 13 T21N</t>
  </si>
  <si>
    <t>Star Crest Lane</t>
  </si>
  <si>
    <t>Off Bald Rock Road</t>
  </si>
  <si>
    <t>Cheyenne Court</t>
  </si>
  <si>
    <t>RLCSD LL#20 Ruth Road</t>
  </si>
  <si>
    <t>Off Rainbow Lake Road</t>
  </si>
  <si>
    <t>Go Back or Go Ahead</t>
  </si>
  <si>
    <t>Fanta go back list check-Vehicle numbers</t>
  </si>
  <si>
    <t>Fanta go ahead list check-Vehicle numbers</t>
  </si>
  <si>
    <t>Smart Sheet Vehicle Count</t>
  </si>
  <si>
    <t>RTR Vehicle Count</t>
  </si>
  <si>
    <t>St. #-Via Smart Sheet Adress Check</t>
  </si>
  <si>
    <t>Number of Vehicles</t>
  </si>
  <si>
    <t>Number of Vehicles Removed</t>
  </si>
  <si>
    <t>wants to keep both vehicles</t>
  </si>
  <si>
    <t>RV</t>
  </si>
  <si>
    <t>Smart Sheet Vehicle Removed</t>
  </si>
  <si>
    <t>CO4</t>
  </si>
  <si>
    <t>End Time</t>
  </si>
  <si>
    <t>Is Void</t>
  </si>
  <si>
    <t>Ticket Notes</t>
  </si>
  <si>
    <t>Disposal Monitor Name</t>
  </si>
  <si>
    <t>Zone Name</t>
  </si>
  <si>
    <t>Service Code</t>
  </si>
  <si>
    <t>Unit Count</t>
  </si>
  <si>
    <t>Addr No</t>
  </si>
  <si>
    <t>Addr St</t>
  </si>
  <si>
    <t>PEDRO ORTIZ</t>
  </si>
  <si>
    <t>601</t>
  </si>
  <si>
    <t>INDIAN MEADOWS DRIVE</t>
  </si>
  <si>
    <t>GREGORIO LOPEZ</t>
  </si>
  <si>
    <t>129</t>
  </si>
  <si>
    <t>SOUTH FORK ROAD</t>
  </si>
  <si>
    <t>ROBERT ULUCAN</t>
  </si>
  <si>
    <t>501</t>
  </si>
  <si>
    <t>Motorcycle</t>
  </si>
  <si>
    <t>NAOMI ROSS</t>
  </si>
  <si>
    <t>816</t>
  </si>
  <si>
    <t>motorcycle</t>
  </si>
  <si>
    <t>SUV</t>
  </si>
  <si>
    <t>808</t>
  </si>
  <si>
    <t>Car</t>
  </si>
  <si>
    <t>Pickup Truck</t>
  </si>
  <si>
    <t>travel trailer</t>
  </si>
  <si>
    <t>429</t>
  </si>
  <si>
    <t>small trailer</t>
  </si>
  <si>
    <t>ATV</t>
  </si>
  <si>
    <t>INDIAN CREEK ROAD</t>
  </si>
  <si>
    <t>Trailer</t>
  </si>
  <si>
    <t>Vehicle</t>
  </si>
  <si>
    <t>KIMBERLY SHEFFIELD</t>
  </si>
  <si>
    <t>Truck</t>
  </si>
  <si>
    <t>421</t>
  </si>
  <si>
    <t>truck</t>
  </si>
  <si>
    <t>4</t>
  </si>
  <si>
    <t>trailer.</t>
  </si>
  <si>
    <t>838</t>
  </si>
  <si>
    <t>1 Trailer</t>
  </si>
  <si>
    <t>Trailer.</t>
  </si>
  <si>
    <t>1 Motorcycle</t>
  </si>
  <si>
    <t>car</t>
  </si>
  <si>
    <t>720</t>
  </si>
  <si>
    <t>trailer</t>
  </si>
  <si>
    <t>suv</t>
  </si>
  <si>
    <t>2810</t>
  </si>
  <si>
    <t>NORMA ORTIZ</t>
  </si>
  <si>
    <t>404</t>
  </si>
  <si>
    <t>2804</t>
  </si>
  <si>
    <t>Back ho</t>
  </si>
  <si>
    <t>4 wheeler</t>
  </si>
  <si>
    <t>10004</t>
  </si>
  <si>
    <t>car. malibu</t>
  </si>
  <si>
    <t>classic car</t>
  </si>
  <si>
    <t>pup truck</t>
  </si>
  <si>
    <t>quad</t>
  </si>
  <si>
    <t>13070</t>
  </si>
  <si>
    <t>SEAN SLANE</t>
  </si>
  <si>
    <t>atv/utv</t>
  </si>
  <si>
    <t>12693</t>
  </si>
  <si>
    <t>tractor</t>
  </si>
  <si>
    <t>APRIL JONES</t>
  </si>
  <si>
    <t>OFF SUNNY HILL ROAD</t>
  </si>
  <si>
    <t>PLATINA ROAD</t>
  </si>
  <si>
    <t>go cart</t>
  </si>
  <si>
    <t>7381</t>
  </si>
  <si>
    <t>BAKER RIDGE ROAD</t>
  </si>
  <si>
    <t>MELANIE POOLE</t>
  </si>
  <si>
    <t>13411</t>
  </si>
  <si>
    <t>Tractor</t>
  </si>
  <si>
    <t>APN 044010064. RV</t>
  </si>
  <si>
    <t>MORGAN LEIVA</t>
  </si>
  <si>
    <t>6670</t>
  </si>
  <si>
    <t>NEWSCOTT LANE</t>
  </si>
  <si>
    <t>APN 044010064. PASSANGER VEHICLE</t>
  </si>
  <si>
    <t>APN 044010064. TRUCK</t>
  </si>
  <si>
    <t>6966</t>
  </si>
  <si>
    <t>RECTOR CREEK ROAD</t>
  </si>
  <si>
    <t>TRISTAN ZLACKI</t>
  </si>
  <si>
    <t>410</t>
  </si>
  <si>
    <t>ONYETT ROAD</t>
  </si>
  <si>
    <t>MARK CAMPER</t>
  </si>
  <si>
    <t>10393</t>
  </si>
  <si>
    <t>TASHA ROAD</t>
  </si>
  <si>
    <t>2</t>
  </si>
  <si>
    <t>HAPPY HOLLOW LANE</t>
  </si>
  <si>
    <t>Original Tonnage 0.43 Tons</t>
  </si>
  <si>
    <t>6330</t>
  </si>
  <si>
    <t>NELSON ROAD</t>
  </si>
  <si>
    <t>APN 044060019. TRAILER</t>
  </si>
  <si>
    <t>APN 044060036. RV</t>
  </si>
  <si>
    <t>11980</t>
  </si>
  <si>
    <t>MELIA LINTON</t>
  </si>
  <si>
    <t>110</t>
  </si>
  <si>
    <t>COCHISE DRIVE</t>
  </si>
  <si>
    <t>15</t>
  </si>
  <si>
    <t>10026 Nishinam Gulch Road 004-450-003</t>
  </si>
  <si>
    <t>10026</t>
  </si>
  <si>
    <t>7007</t>
  </si>
  <si>
    <t>76</t>
  </si>
  <si>
    <t>UNION BAR ROAD</t>
  </si>
  <si>
    <t>APN 04401020. 1 atv</t>
  </si>
  <si>
    <t>12485</t>
  </si>
  <si>
    <t>APN 044010020. trailer</t>
  </si>
  <si>
    <t>7111</t>
  </si>
  <si>
    <t>rv/camper</t>
  </si>
  <si>
    <t>Bus</t>
  </si>
  <si>
    <t>BRITTNEY WARNER</t>
  </si>
  <si>
    <t>12989</t>
  </si>
  <si>
    <t>BENDER ROAD</t>
  </si>
  <si>
    <t>30</t>
  </si>
  <si>
    <t>JEREMY FESKE</t>
  </si>
  <si>
    <t>51</t>
  </si>
  <si>
    <t>6252</t>
  </si>
  <si>
    <t>13010</t>
  </si>
  <si>
    <t>DEER MEADOW ROAD</t>
  </si>
  <si>
    <t>APN 044060033. 5th wheel trailer</t>
  </si>
  <si>
    <t>6028</t>
  </si>
  <si>
    <t>4wheeler</t>
  </si>
  <si>
    <t>pick up truck . sherrif came by and marked it.should be on spreadsheet shortly</t>
  </si>
  <si>
    <t>6900</t>
  </si>
  <si>
    <t>14245</t>
  </si>
  <si>
    <t>11502</t>
  </si>
  <si>
    <t>RAINBOW LAKE ROAD</t>
  </si>
  <si>
    <t>6050</t>
  </si>
  <si>
    <t>240</t>
  </si>
  <si>
    <t>old classic car</t>
  </si>
  <si>
    <t>14057</t>
  </si>
  <si>
    <t>NEPTUNE LANE</t>
  </si>
  <si>
    <t>old p/up</t>
  </si>
  <si>
    <t>13593</t>
  </si>
  <si>
    <t>Volvo sedan</t>
  </si>
  <si>
    <t>OLD CANAL ROAD</t>
  </si>
  <si>
    <t>atv</t>
  </si>
  <si>
    <t>13482</t>
  </si>
  <si>
    <t>school bus</t>
  </si>
  <si>
    <t>snowmobile</t>
  </si>
  <si>
    <t>582</t>
  </si>
  <si>
    <t>CRAIG ACCESS ROAD</t>
  </si>
  <si>
    <t>555</t>
  </si>
  <si>
    <t>445</t>
  </si>
  <si>
    <t>557</t>
  </si>
  <si>
    <t>13366</t>
  </si>
  <si>
    <t>8221</t>
  </si>
  <si>
    <t>ZOGG MINE ROAD</t>
  </si>
  <si>
    <t>travel trailer leaving property at 8221 zogg mine road 041 400 026</t>
  </si>
  <si>
    <t>14132</t>
  </si>
  <si>
    <t>OPAL LANE</t>
  </si>
  <si>
    <t>637</t>
  </si>
  <si>
    <t>510</t>
  </si>
  <si>
    <t>travel trailer leaving property at 8221 zogg mine road 041400026</t>
  </si>
  <si>
    <t>585</t>
  </si>
  <si>
    <t>481</t>
  </si>
  <si>
    <t>13550</t>
  </si>
  <si>
    <t>14263</t>
  </si>
  <si>
    <t>136</t>
  </si>
  <si>
    <t>CANFIELD DRIVE</t>
  </si>
  <si>
    <t>121</t>
  </si>
  <si>
    <t>ROCKY POINT ROAD</t>
  </si>
  <si>
    <t>35</t>
  </si>
  <si>
    <t>HECKER WAY</t>
  </si>
  <si>
    <t>7676</t>
  </si>
  <si>
    <t>504</t>
  </si>
  <si>
    <t>MILL ROAD</t>
  </si>
  <si>
    <t>226</t>
  </si>
  <si>
    <t>7340</t>
  </si>
  <si>
    <t>TRUE C04</t>
  </si>
  <si>
    <t>99</t>
  </si>
  <si>
    <t>QUAIL POINT LANE</t>
  </si>
  <si>
    <t>2029</t>
  </si>
  <si>
    <t>LUMPKIN ROAD</t>
  </si>
  <si>
    <t>EAGLE POINT LANE</t>
  </si>
  <si>
    <t>63</t>
  </si>
  <si>
    <t>FANTA THITSAPHAOPHANDOUANG</t>
  </si>
  <si>
    <t>42</t>
  </si>
  <si>
    <t>DOLLAR ROAD</t>
  </si>
  <si>
    <t>197</t>
  </si>
  <si>
    <t>EDGEHILL DRIVE</t>
  </si>
  <si>
    <t>QUENTIN PERKINS</t>
  </si>
  <si>
    <t>13280</t>
  </si>
  <si>
    <t>7333</t>
  </si>
  <si>
    <t>6755</t>
  </si>
  <si>
    <t>JUNKANS ROAD</t>
  </si>
  <si>
    <t>458</t>
  </si>
  <si>
    <t>BRYANT RAVINE ROAD</t>
  </si>
  <si>
    <t>231</t>
  </si>
  <si>
    <t>TRUE CO4</t>
  </si>
  <si>
    <t>8097</t>
  </si>
  <si>
    <t>13634</t>
  </si>
  <si>
    <t>7127</t>
  </si>
  <si>
    <t>248</t>
  </si>
  <si>
    <t>True CO4</t>
  </si>
  <si>
    <t>25</t>
  </si>
  <si>
    <t>CARTER ROAD</t>
  </si>
  <si>
    <t>31</t>
  </si>
  <si>
    <t>507</t>
  </si>
  <si>
    <t>BROKEN SPRINGS ROAD</t>
  </si>
  <si>
    <t>55</t>
  </si>
  <si>
    <t>CEDAR TREE LANE</t>
  </si>
  <si>
    <t>KENNETH TWEEDY</t>
  </si>
  <si>
    <t>MILLS RANCH ROAD</t>
  </si>
  <si>
    <t>21</t>
  </si>
  <si>
    <t>8002</t>
  </si>
  <si>
    <t>95</t>
  </si>
  <si>
    <t>true CO4</t>
  </si>
  <si>
    <t>ARCHER ROAD</t>
  </si>
  <si>
    <t>LAKEVIEW TERRACE</t>
  </si>
  <si>
    <t>131</t>
  </si>
  <si>
    <t>13204</t>
  </si>
  <si>
    <t>91</t>
  </si>
  <si>
    <t>TOYON HILLS DRIVE</t>
  </si>
  <si>
    <t>52</t>
  </si>
  <si>
    <t>256</t>
  </si>
  <si>
    <t>123</t>
  </si>
  <si>
    <t>1646</t>
  </si>
  <si>
    <t>1445</t>
  </si>
  <si>
    <t>1394</t>
  </si>
  <si>
    <t>1441</t>
  </si>
  <si>
    <t>533</t>
  </si>
  <si>
    <t>CRYSTAL RANCH ROAD</t>
  </si>
  <si>
    <t>12607</t>
  </si>
  <si>
    <t>BUELL ROAD</t>
  </si>
  <si>
    <t>24</t>
  </si>
  <si>
    <t>BLACKHAWK TRAIL</t>
  </si>
  <si>
    <t>1194</t>
  </si>
  <si>
    <t>196</t>
  </si>
  <si>
    <t>64</t>
  </si>
  <si>
    <t>OLIVE MCKOY</t>
  </si>
  <si>
    <t>290</t>
  </si>
  <si>
    <t>13141</t>
  </si>
  <si>
    <t>1985</t>
  </si>
  <si>
    <t>1958</t>
  </si>
  <si>
    <t>040-070-015-000</t>
  </si>
  <si>
    <t>Real C04</t>
  </si>
  <si>
    <t>1662</t>
  </si>
  <si>
    <t>1851</t>
  </si>
  <si>
    <t>1505</t>
  </si>
  <si>
    <t>5999</t>
  </si>
  <si>
    <t>MARK GRUBBS</t>
  </si>
  <si>
    <t>1420</t>
  </si>
  <si>
    <t>1283</t>
  </si>
  <si>
    <t>13030</t>
  </si>
  <si>
    <t>272</t>
  </si>
  <si>
    <t>PONDEROSA WAY</t>
  </si>
  <si>
    <t>real co4</t>
  </si>
  <si>
    <t>8420</t>
  </si>
  <si>
    <t>409</t>
  </si>
  <si>
    <t>1045</t>
  </si>
  <si>
    <t>12983</t>
  </si>
  <si>
    <t>185</t>
  </si>
  <si>
    <t>WILD ROSE PLACE</t>
  </si>
  <si>
    <t>2678</t>
  </si>
  <si>
    <t>BALD ROCK ROAD</t>
  </si>
  <si>
    <t>TRUE c04</t>
  </si>
  <si>
    <t>Vehicle sent to disposal site on three different trucks after being cut up. Scale Tickets used were 427, 428, and 429.</t>
  </si>
  <si>
    <t>13025</t>
  </si>
  <si>
    <t>205</t>
  </si>
  <si>
    <t>4340</t>
  </si>
  <si>
    <t>2648</t>
  </si>
  <si>
    <t>4364</t>
  </si>
  <si>
    <t>2711</t>
  </si>
  <si>
    <t>WOODSMOKE WAY</t>
  </si>
  <si>
    <t>3155</t>
  </si>
  <si>
    <t>13012</t>
  </si>
  <si>
    <t>67</t>
  </si>
  <si>
    <t>ENUMCLAW ROAD</t>
  </si>
  <si>
    <t>TIPSOO PEAK ROAD</t>
  </si>
  <si>
    <t>TRUE co4</t>
  </si>
  <si>
    <t>101</t>
  </si>
  <si>
    <t>88</t>
  </si>
  <si>
    <t>36</t>
  </si>
  <si>
    <t>77</t>
  </si>
  <si>
    <t>315</t>
  </si>
  <si>
    <t>true Co4</t>
  </si>
  <si>
    <t>700</t>
  </si>
  <si>
    <t>puck up truck</t>
  </si>
  <si>
    <t>2472</t>
  </si>
  <si>
    <t>2606</t>
  </si>
  <si>
    <t>2588</t>
  </si>
  <si>
    <t>8310</t>
  </si>
  <si>
    <t>89</t>
  </si>
  <si>
    <t>GREEN CEDAR WAY</t>
  </si>
  <si>
    <t>81</t>
  </si>
  <si>
    <t>12700</t>
  </si>
  <si>
    <t>2368</t>
  </si>
  <si>
    <t>2605</t>
  </si>
  <si>
    <t>11690</t>
  </si>
  <si>
    <t>OROVILLE QUINCY HIGHWAY</t>
  </si>
  <si>
    <t>2356</t>
  </si>
  <si>
    <t>19</t>
  </si>
  <si>
    <t>RITBERGER ROAD</t>
  </si>
  <si>
    <t>11997</t>
  </si>
  <si>
    <t>828</t>
  </si>
  <si>
    <t>STEPHENS RIDGE ROAD</t>
  </si>
  <si>
    <t>PINE PLACE ROAD</t>
  </si>
  <si>
    <t>5</t>
  </si>
  <si>
    <t>FOUR M COURT</t>
  </si>
  <si>
    <t>2320</t>
  </si>
  <si>
    <t>29</t>
  </si>
  <si>
    <t>ISHAM LANE</t>
  </si>
  <si>
    <t>Vehicle came in on two separate trucks with multiple scale tickets other scale ticket number 465</t>
  </si>
  <si>
    <t>124</t>
  </si>
  <si>
    <t>MIRAGE LAKE ROAD</t>
  </si>
  <si>
    <t>2102</t>
  </si>
  <si>
    <t>191</t>
  </si>
  <si>
    <t>MARTIN HILL LANE</t>
  </si>
  <si>
    <t>MEADOW LANE DRIVE</t>
  </si>
  <si>
    <t>20</t>
  </si>
  <si>
    <t>11</t>
  </si>
  <si>
    <t>107</t>
  </si>
  <si>
    <t>EDEN CANYON ROAD</t>
  </si>
  <si>
    <t>1567</t>
  </si>
  <si>
    <t>ERNIE LANE</t>
  </si>
  <si>
    <t>8330</t>
  </si>
  <si>
    <t>46</t>
  </si>
  <si>
    <t>1467</t>
  </si>
  <si>
    <t>1449</t>
  </si>
  <si>
    <t>1395</t>
  </si>
  <si>
    <t>10381</t>
  </si>
  <si>
    <t>14</t>
  </si>
  <si>
    <t>DRYAD WALK</t>
  </si>
  <si>
    <t>SEMINOLE DRIVE</t>
  </si>
  <si>
    <t>1392</t>
  </si>
  <si>
    <t>2256</t>
  </si>
  <si>
    <t>2175</t>
  </si>
  <si>
    <t>41</t>
  </si>
  <si>
    <t>MADALEIN COURT</t>
  </si>
  <si>
    <t>620</t>
  </si>
  <si>
    <t>fifth wheel camper/rv</t>
  </si>
  <si>
    <t>1996</t>
  </si>
  <si>
    <t>1966</t>
  </si>
  <si>
    <t>9681</t>
  </si>
  <si>
    <t>OROVILLE  QUINCY HIGHWAY</t>
  </si>
  <si>
    <t>9890</t>
  </si>
  <si>
    <t>FAIR WEATHER COURT</t>
  </si>
  <si>
    <t>100</t>
  </si>
  <si>
    <t>SILVERADO TRAIL</t>
  </si>
  <si>
    <t>116</t>
  </si>
  <si>
    <t>4 door sedan</t>
  </si>
  <si>
    <t>609</t>
  </si>
  <si>
    <t>8331</t>
  </si>
  <si>
    <t>quad atv</t>
  </si>
  <si>
    <t>237</t>
  </si>
  <si>
    <t>SAND CREEK DRIVE</t>
  </si>
  <si>
    <t>dodge pick. up</t>
  </si>
  <si>
    <t>Ford pup</t>
  </si>
  <si>
    <t>194</t>
  </si>
  <si>
    <t>3900</t>
  </si>
  <si>
    <t>Ford p up</t>
  </si>
  <si>
    <t>18</t>
  </si>
  <si>
    <t>1820</t>
  </si>
  <si>
    <t>SUGAR PINE DRIVE</t>
  </si>
  <si>
    <t>49</t>
  </si>
  <si>
    <t>9851</t>
  </si>
  <si>
    <t>9657</t>
  </si>
  <si>
    <t>9666</t>
  </si>
  <si>
    <t>66</t>
  </si>
  <si>
    <t>206</t>
  </si>
  <si>
    <t>32</t>
  </si>
  <si>
    <t>9408</t>
  </si>
  <si>
    <t>MADRONE WAY</t>
  </si>
  <si>
    <t>23</t>
  </si>
  <si>
    <t>CRYSTAL EGAN</t>
  </si>
  <si>
    <t>RLCSDLL#106 BLACK BARTS WAY</t>
  </si>
  <si>
    <t>8250 &amp; 8274</t>
  </si>
  <si>
    <t>1st pick up Truck 0203401400</t>
  </si>
  <si>
    <t>KENDARIUS HENDERSON</t>
  </si>
  <si>
    <t>390</t>
  </si>
  <si>
    <t>OLD CEDAR GAP ROAD</t>
  </si>
  <si>
    <t>84</t>
  </si>
  <si>
    <t>SUMMERLEAF DRIVE</t>
  </si>
  <si>
    <t>182</t>
  </si>
  <si>
    <t>GAMBLE ROAD</t>
  </si>
  <si>
    <t>1 pick-up truck</t>
  </si>
  <si>
    <t>1 trailer</t>
  </si>
  <si>
    <t>1 pick up truck</t>
  </si>
  <si>
    <t>1 sedan car</t>
  </si>
  <si>
    <t>1 4door small truck</t>
  </si>
  <si>
    <t>1 Tractor</t>
  </si>
  <si>
    <t>38</t>
  </si>
  <si>
    <t>HAMMER LANE</t>
  </si>
  <si>
    <t>1 dunebuggy</t>
  </si>
  <si>
    <t>ORO VISTA DRIVE</t>
  </si>
  <si>
    <t>HORTENCIA RODRIGUEZ</t>
  </si>
  <si>
    <t>RLCSDLL#19A EAGLES NEST ROAD</t>
  </si>
  <si>
    <t>Boat trailer</t>
  </si>
  <si>
    <t>290 &amp; 300</t>
  </si>
  <si>
    <t>540</t>
  </si>
  <si>
    <t>BIG RIDGE ROAD</t>
  </si>
  <si>
    <t>6846</t>
  </si>
  <si>
    <t>BRIDLE LANE</t>
  </si>
  <si>
    <t>245</t>
  </si>
  <si>
    <t>HIDDEN SPRINGS ROAD</t>
  </si>
  <si>
    <t>565</t>
  </si>
  <si>
    <t>724</t>
  </si>
  <si>
    <t>271</t>
  </si>
  <si>
    <t>7</t>
  </si>
  <si>
    <t>PRITCHETT DRIVE</t>
  </si>
  <si>
    <t>138</t>
  </si>
  <si>
    <t>HORSESHOE TRAIL</t>
  </si>
  <si>
    <t>114</t>
  </si>
  <si>
    <t>211</t>
  </si>
  <si>
    <t>227</t>
  </si>
  <si>
    <t>SEC T21N R5E</t>
  </si>
  <si>
    <t>28</t>
  </si>
  <si>
    <t>HE LE VE ROAD</t>
  </si>
  <si>
    <t>615</t>
  </si>
  <si>
    <t>1225</t>
  </si>
  <si>
    <t>KAREN DERRY</t>
  </si>
  <si>
    <t>3934</t>
  </si>
  <si>
    <t>448</t>
  </si>
  <si>
    <t>ZINK ROAD</t>
  </si>
  <si>
    <t>45</t>
  </si>
  <si>
    <t>STONE ROAD</t>
  </si>
  <si>
    <t>242</t>
  </si>
  <si>
    <t>GREGORY BEENGIN</t>
  </si>
  <si>
    <t>4022</t>
  </si>
  <si>
    <t>208</t>
  </si>
  <si>
    <t>BEAN CREEK ROAD</t>
  </si>
  <si>
    <t>RLCSDLL#17 MAD RIVER ROAD</t>
  </si>
  <si>
    <t>126</t>
  </si>
  <si>
    <t>4410</t>
  </si>
  <si>
    <t>83</t>
  </si>
  <si>
    <t>WINNERS CIRCLE</t>
  </si>
  <si>
    <t>p up truck</t>
  </si>
  <si>
    <t>625</t>
  </si>
  <si>
    <t>DREW MARCHESANO</t>
  </si>
  <si>
    <t>300</t>
  </si>
  <si>
    <t>11750</t>
  </si>
  <si>
    <t>MAD RIVER ROAD</t>
  </si>
  <si>
    <t>10095</t>
  </si>
  <si>
    <t>HANDKIRK LANE</t>
  </si>
  <si>
    <t>549</t>
  </si>
  <si>
    <t>ROCKERFELLER ROAD</t>
  </si>
  <si>
    <t>4398</t>
  </si>
  <si>
    <t>4400</t>
  </si>
  <si>
    <t>550</t>
  </si>
  <si>
    <t>true C04</t>
  </si>
  <si>
    <t>TREELINED LANE</t>
  </si>
  <si>
    <t>True C04</t>
  </si>
  <si>
    <t>12122</t>
  </si>
  <si>
    <t>SHARRI NEEL</t>
  </si>
  <si>
    <t>motor home</t>
  </si>
  <si>
    <t>4023</t>
  </si>
  <si>
    <t>Box truck</t>
  </si>
  <si>
    <t>543</t>
  </si>
  <si>
    <t>Triumph Spitfire</t>
  </si>
  <si>
    <t>457</t>
  </si>
  <si>
    <t>Toyota T-100 pickup</t>
  </si>
  <si>
    <t>Ford Ranger pickup</t>
  </si>
  <si>
    <t>Chevy extended cab pickup</t>
  </si>
  <si>
    <t>11751</t>
  </si>
  <si>
    <t>58</t>
  </si>
  <si>
    <t>BIG OAK LANE</t>
  </si>
  <si>
    <t>258</t>
  </si>
  <si>
    <t>234</t>
  </si>
  <si>
    <t>149</t>
  </si>
  <si>
    <t>22</t>
  </si>
  <si>
    <t>RLCSDLL#110</t>
  </si>
  <si>
    <t>33</t>
  </si>
  <si>
    <t>SQUIRREL LANE</t>
  </si>
  <si>
    <t>970</t>
  </si>
  <si>
    <t>ENCINA GRANDE ROAD</t>
  </si>
  <si>
    <t>1021</t>
  </si>
  <si>
    <t>4019</t>
  </si>
  <si>
    <t>19791</t>
  </si>
  <si>
    <t>LEAF LANE</t>
  </si>
  <si>
    <t>1072</t>
  </si>
  <si>
    <t>40</t>
  </si>
  <si>
    <t>BUCKBOARD WAY</t>
  </si>
  <si>
    <t>1173</t>
  </si>
  <si>
    <t>Vehicle unit split between two truck loads, other scale ticket number 621</t>
  </si>
  <si>
    <t>34</t>
  </si>
  <si>
    <t>26</t>
  </si>
  <si>
    <t>120</t>
  </si>
  <si>
    <t>11851</t>
  </si>
  <si>
    <t>266</t>
  </si>
  <si>
    <t>3922</t>
  </si>
  <si>
    <t>280</t>
  </si>
  <si>
    <t>Trump C04</t>
  </si>
  <si>
    <t>3901</t>
  </si>
  <si>
    <t>RLCSDLL#105 BLACK BARTS WAY</t>
  </si>
  <si>
    <t>SWEDE RANCH ROAD</t>
  </si>
  <si>
    <t>1</t>
  </si>
  <si>
    <t>CHURCH STREET</t>
  </si>
  <si>
    <t>298</t>
  </si>
  <si>
    <t>301</t>
  </si>
  <si>
    <t>FEATHER RIDGE WAY</t>
  </si>
  <si>
    <t>327</t>
  </si>
  <si>
    <t>SIMPSON RANCH ROAD</t>
  </si>
  <si>
    <t>257</t>
  </si>
  <si>
    <t>LACEY LANE</t>
  </si>
  <si>
    <t>850</t>
  </si>
  <si>
    <t>WILDWOOD MAD RIVER ROAD</t>
  </si>
  <si>
    <t>7721</t>
  </si>
  <si>
    <t>228</t>
  </si>
  <si>
    <t>12191</t>
  </si>
  <si>
    <t>2904</t>
  </si>
  <si>
    <t>8064</t>
  </si>
  <si>
    <t>764 &amp; 765</t>
  </si>
  <si>
    <t>53</t>
  </si>
  <si>
    <t>244</t>
  </si>
  <si>
    <t>130</t>
  </si>
  <si>
    <t>709</t>
  </si>
  <si>
    <t>93</t>
  </si>
  <si>
    <t>11725</t>
  </si>
  <si>
    <t>COYOTE ROAD</t>
  </si>
  <si>
    <t>236</t>
  </si>
  <si>
    <t>GRAYSTONE LANE</t>
  </si>
  <si>
    <t>384</t>
  </si>
  <si>
    <t>JATKO ROAD</t>
  </si>
  <si>
    <t>641</t>
  </si>
  <si>
    <t>57</t>
  </si>
  <si>
    <t>T.N.T. ROAD</t>
  </si>
  <si>
    <t>2903</t>
  </si>
  <si>
    <t>37</t>
  </si>
  <si>
    <t>178</t>
  </si>
  <si>
    <t>BAY RANCH ROAD</t>
  </si>
  <si>
    <t>RLCSDLL#24B 12200 MAD RIVER ROAD</t>
  </si>
  <si>
    <t>RUIZ ROAD</t>
  </si>
  <si>
    <t>1226</t>
  </si>
  <si>
    <t>115</t>
  </si>
  <si>
    <t>SHANE COURT</t>
  </si>
  <si>
    <t>62</t>
  </si>
  <si>
    <t>OBSESSION COURT</t>
  </si>
  <si>
    <t>7612</t>
  </si>
  <si>
    <t>291</t>
  </si>
  <si>
    <t>passenger</t>
  </si>
  <si>
    <t>1061</t>
  </si>
  <si>
    <t>BARRY CREEK ROAD</t>
  </si>
  <si>
    <t>OFF BAKER RIDGE ROAD</t>
  </si>
  <si>
    <t>2901</t>
  </si>
  <si>
    <t>STARBRIGHT LANE</t>
  </si>
  <si>
    <t>dirt bike</t>
  </si>
  <si>
    <t>dirtbike</t>
  </si>
  <si>
    <t>374</t>
  </si>
  <si>
    <t>752</t>
  </si>
  <si>
    <t>10</t>
  </si>
  <si>
    <t>48</t>
  </si>
  <si>
    <t>369</t>
  </si>
  <si>
    <t>13010_HOUSE</t>
  </si>
  <si>
    <t>269</t>
  </si>
  <si>
    <t>WEBSTER ROAD</t>
  </si>
  <si>
    <t>181</t>
  </si>
  <si>
    <t>12541</t>
  </si>
  <si>
    <t>11510</t>
  </si>
  <si>
    <t>92</t>
  </si>
  <si>
    <t>OAK DRIVE</t>
  </si>
  <si>
    <t>163</t>
  </si>
  <si>
    <t>p up truck chevy</t>
  </si>
  <si>
    <t>713</t>
  </si>
  <si>
    <t>154</t>
  </si>
  <si>
    <t>small car</t>
  </si>
  <si>
    <t>COFFEY LANE</t>
  </si>
  <si>
    <t>105</t>
  </si>
  <si>
    <t>1001</t>
  </si>
  <si>
    <t>DRY POND LANE</t>
  </si>
  <si>
    <t>side by side</t>
  </si>
  <si>
    <t>117</t>
  </si>
  <si>
    <t>1153</t>
  </si>
  <si>
    <t>1148</t>
  </si>
  <si>
    <t>2925</t>
  </si>
  <si>
    <t>7767</t>
  </si>
  <si>
    <t>JOE JACKSON</t>
  </si>
  <si>
    <t>323</t>
  </si>
  <si>
    <t>6021</t>
  </si>
  <si>
    <t>1127</t>
  </si>
  <si>
    <t>1136</t>
  </si>
  <si>
    <t>1091</t>
  </si>
  <si>
    <t>9</t>
  </si>
  <si>
    <t>891</t>
  </si>
  <si>
    <t>11431</t>
  </si>
  <si>
    <t>1074</t>
  </si>
  <si>
    <t>250</t>
  </si>
  <si>
    <t>1029</t>
  </si>
  <si>
    <t>Debris Removal Date</t>
  </si>
  <si>
    <t>Debris Finish</t>
  </si>
  <si>
    <t>2.50 AC SEC 20 T20N R6E</t>
  </si>
  <si>
    <t>FILLER</t>
  </si>
  <si>
    <t>boat</t>
  </si>
  <si>
    <t>5th wheel travel trailer</t>
  </si>
  <si>
    <t>Boat trailer #2 from lower area</t>
  </si>
  <si>
    <t>Quad</t>
  </si>
  <si>
    <t>Boat trailer #1 from lower area</t>
  </si>
  <si>
    <t>Aluminum boat</t>
  </si>
  <si>
    <t>Boat trailer from utility building</t>
  </si>
  <si>
    <t>6</t>
  </si>
  <si>
    <t>OAK TREE LANE</t>
  </si>
  <si>
    <t>75</t>
  </si>
  <si>
    <t>BERRYESSA LANE</t>
  </si>
  <si>
    <t>12491</t>
  </si>
  <si>
    <t>238</t>
  </si>
  <si>
    <t>47</t>
  </si>
  <si>
    <t>963</t>
  </si>
  <si>
    <t>EVERGREEN LANE</t>
  </si>
  <si>
    <t>139</t>
  </si>
  <si>
    <t>991</t>
  </si>
  <si>
    <t>1127 Bald Rock Road</t>
  </si>
  <si>
    <t>9 Jatko Road</t>
  </si>
  <si>
    <t>891 Bald Rock Road</t>
  </si>
  <si>
    <t>250 Webster Road</t>
  </si>
  <si>
    <t>129 Big Oak Lane</t>
  </si>
  <si>
    <t>963 Bald Rock Road</t>
  </si>
  <si>
    <t>47 Berryessa Lane</t>
  </si>
  <si>
    <t>10 Berryessa Lane</t>
  </si>
  <si>
    <t>75 Oak Tree Lane</t>
  </si>
  <si>
    <t>21 Oak Tree Lane</t>
  </si>
  <si>
    <t>866 Bald Rock Road</t>
  </si>
  <si>
    <t>016-020-210-000</t>
  </si>
  <si>
    <t>87</t>
  </si>
  <si>
    <t>866</t>
  </si>
  <si>
    <t>190</t>
  </si>
  <si>
    <t>Match RTR to SmartSheet</t>
  </si>
  <si>
    <t>Has 16 for C04 unit counts</t>
  </si>
  <si>
    <t>Has 22 for C04 unit counts</t>
  </si>
  <si>
    <t>Has 28 for C04 unit counts</t>
  </si>
  <si>
    <t>Has 13 for C04 unit counts</t>
  </si>
  <si>
    <t>Has 21 for C04 unit counts</t>
  </si>
  <si>
    <t>Has 9 for C04 unit counts</t>
  </si>
  <si>
    <t>Has 7 for C04 unit counts</t>
  </si>
  <si>
    <t>Has 15 for C04 unit counts</t>
  </si>
  <si>
    <t>Has 8 for C04 unit counts</t>
  </si>
  <si>
    <t>Has 92 for C04 unit counts</t>
  </si>
  <si>
    <t>Has 5 for C04 unit counts</t>
  </si>
  <si>
    <t>Has 14 for C04 unit counts</t>
  </si>
  <si>
    <t>Has 11 for C04 unit counts</t>
  </si>
  <si>
    <t>Has 4 for C04 unit counts</t>
  </si>
  <si>
    <t>19 Berryessa Lane</t>
  </si>
  <si>
    <t>87 Webster Road</t>
  </si>
  <si>
    <t>549 Bald Rock Road</t>
  </si>
  <si>
    <t>896 Bald Rock Road</t>
  </si>
  <si>
    <t>854 Bald Rock Road</t>
  </si>
  <si>
    <t>34 Huffright Lane</t>
  </si>
  <si>
    <t>841 Bald Rock Road</t>
  </si>
  <si>
    <t>142 Big Oak Lane</t>
  </si>
  <si>
    <t>062-610-022 Galen Ridge Road</t>
  </si>
  <si>
    <t>854</t>
  </si>
  <si>
    <t>QUARTZ HILL LANE</t>
  </si>
  <si>
    <t>MARX ROAD 1</t>
  </si>
  <si>
    <t>9689</t>
  </si>
  <si>
    <t>158</t>
  </si>
  <si>
    <t>TRILLIUM WAY</t>
  </si>
  <si>
    <t>AZEREA LANE</t>
  </si>
  <si>
    <t>GALEN RIDGE ROAD</t>
  </si>
  <si>
    <t>106</t>
  </si>
  <si>
    <t>142</t>
  </si>
  <si>
    <t>841</t>
  </si>
  <si>
    <t>HUFFRIGHT LANE</t>
  </si>
  <si>
    <t>896</t>
  </si>
  <si>
    <t>95 Quartz Hill Lane</t>
  </si>
  <si>
    <t>327 Bald Rock Road</t>
  </si>
  <si>
    <t>210 Handkirk Lane</t>
  </si>
  <si>
    <t>County</t>
  </si>
  <si>
    <t>071-370-020-000</t>
  </si>
  <si>
    <t>071-150-019-000</t>
  </si>
  <si>
    <t>062-200-108-000</t>
  </si>
  <si>
    <t>SEC 34 T21N R5E</t>
  </si>
  <si>
    <t>061-490-020-000</t>
  </si>
  <si>
    <t>Foreman Creek Road</t>
  </si>
  <si>
    <t>061-490-023-000</t>
  </si>
  <si>
    <t>062-300-045-000</t>
  </si>
  <si>
    <t>062-600-030-000</t>
  </si>
  <si>
    <t>061-610-005-000</t>
  </si>
  <si>
    <t>062-350-012-000</t>
  </si>
  <si>
    <t>406</t>
  </si>
  <si>
    <t>342</t>
  </si>
  <si>
    <t>210</t>
  </si>
  <si>
    <t>155</t>
  </si>
  <si>
    <t>PATH IN THE WOODS</t>
  </si>
  <si>
    <t>381</t>
  </si>
  <si>
    <t>474</t>
  </si>
  <si>
    <t>STEPHANIE FAIRLEE</t>
  </si>
  <si>
    <t>996</t>
  </si>
  <si>
    <t>suv?</t>
  </si>
  <si>
    <t>p up</t>
  </si>
  <si>
    <t>Off Road</t>
  </si>
  <si>
    <t>Has 2 for C04 unit counts</t>
  </si>
  <si>
    <t>Has 6 for C04 unit counts</t>
  </si>
  <si>
    <t>Has 3 for C04 unit counts</t>
  </si>
  <si>
    <t>Has 1 for C04 unit counts</t>
  </si>
  <si>
    <t>Has 12 for C04 unit counts</t>
  </si>
  <si>
    <t>Notes</t>
  </si>
  <si>
    <t>Has 1 for "4" unit counts</t>
  </si>
  <si>
    <t>246</t>
  </si>
  <si>
    <t>TERRAL ROAD</t>
  </si>
  <si>
    <t>TOWN HILL WAY</t>
  </si>
  <si>
    <t>STARCREST LANE</t>
  </si>
  <si>
    <t>DEER RUN LANE</t>
  </si>
  <si>
    <t>3</t>
  </si>
  <si>
    <t>428</t>
  </si>
  <si>
    <t>LOT 3</t>
  </si>
  <si>
    <t>061460040</t>
  </si>
  <si>
    <t>061350050</t>
  </si>
  <si>
    <t>062690011</t>
  </si>
  <si>
    <t>071140020</t>
  </si>
  <si>
    <t>071390012</t>
  </si>
  <si>
    <t>071430005</t>
  </si>
  <si>
    <t>061540059</t>
  </si>
  <si>
    <t>071450006</t>
  </si>
  <si>
    <t>071450013</t>
  </si>
  <si>
    <t>061350051</t>
  </si>
  <si>
    <t>071190019</t>
  </si>
  <si>
    <t>071430003</t>
  </si>
  <si>
    <t>045600014</t>
  </si>
  <si>
    <t>041650002</t>
  </si>
  <si>
    <t>016531210</t>
  </si>
  <si>
    <t>009550300</t>
  </si>
  <si>
    <t>071360021</t>
  </si>
  <si>
    <t>071290069</t>
  </si>
  <si>
    <t>062740025</t>
  </si>
  <si>
    <t>071290072</t>
  </si>
  <si>
    <t>016531150</t>
  </si>
  <si>
    <t>329</t>
  </si>
  <si>
    <t>071150023</t>
  </si>
  <si>
    <t>062510052</t>
  </si>
  <si>
    <t>041290008</t>
  </si>
  <si>
    <t>0203403600</t>
  </si>
  <si>
    <t>071440002</t>
  </si>
  <si>
    <t>061350031</t>
  </si>
  <si>
    <t>061310030</t>
  </si>
  <si>
    <t>041380021</t>
  </si>
  <si>
    <t>062200121</t>
  </si>
  <si>
    <t>061310067</t>
  </si>
  <si>
    <t>061350029</t>
  </si>
  <si>
    <t>062720009</t>
  </si>
  <si>
    <t>062650001</t>
  </si>
  <si>
    <t>016531230</t>
  </si>
  <si>
    <t>016531360</t>
  </si>
  <si>
    <t>062270015</t>
  </si>
  <si>
    <t>041330022</t>
  </si>
  <si>
    <t>061350055</t>
  </si>
  <si>
    <t>062200104</t>
  </si>
  <si>
    <t>062200130</t>
  </si>
  <si>
    <t>062750010</t>
  </si>
  <si>
    <t>062260012</t>
  </si>
  <si>
    <t>062740014</t>
  </si>
  <si>
    <t>016531310</t>
  </si>
  <si>
    <t>061030005</t>
  </si>
  <si>
    <t>071370030</t>
  </si>
  <si>
    <t>061310016</t>
  </si>
  <si>
    <t>062730013</t>
  </si>
  <si>
    <t>016531130</t>
  </si>
  <si>
    <t>041330053</t>
  </si>
  <si>
    <t>061430017</t>
  </si>
  <si>
    <t>061310064</t>
  </si>
  <si>
    <t>062360005</t>
  </si>
  <si>
    <t>061640001</t>
  </si>
  <si>
    <t>071450002</t>
  </si>
  <si>
    <t>041330054</t>
  </si>
  <si>
    <t>009330220</t>
  </si>
  <si>
    <t>045600026</t>
  </si>
  <si>
    <t>045600028</t>
  </si>
  <si>
    <t>071060028</t>
  </si>
  <si>
    <t>062690028</t>
  </si>
  <si>
    <t>062270023</t>
  </si>
  <si>
    <t>016531290</t>
  </si>
  <si>
    <t>062350021</t>
  </si>
  <si>
    <t>045600006</t>
  </si>
  <si>
    <t>044060028</t>
  </si>
  <si>
    <t>0200803100</t>
  </si>
  <si>
    <t>0203200600</t>
  </si>
  <si>
    <t>061320082</t>
  </si>
  <si>
    <t>016531630</t>
  </si>
  <si>
    <t>016531590</t>
  </si>
  <si>
    <t>071030001</t>
  </si>
  <si>
    <t>071200065</t>
  </si>
  <si>
    <t>0185300900</t>
  </si>
  <si>
    <t>0185301000</t>
  </si>
  <si>
    <t>062220031</t>
  </si>
  <si>
    <t>071200058</t>
  </si>
  <si>
    <t>062640001</t>
  </si>
  <si>
    <t>016531500</t>
  </si>
  <si>
    <t>0203402200</t>
  </si>
  <si>
    <t>062360003</t>
  </si>
  <si>
    <t>071290015</t>
  </si>
  <si>
    <t>071290002</t>
  </si>
  <si>
    <t>071290068</t>
  </si>
  <si>
    <t>062600033</t>
  </si>
  <si>
    <t>062650003</t>
  </si>
  <si>
    <t>045600050</t>
  </si>
  <si>
    <t>0204700100</t>
  </si>
  <si>
    <t>062200090</t>
  </si>
  <si>
    <t>009550390</t>
  </si>
  <si>
    <t>071290019</t>
  </si>
  <si>
    <t>071370033</t>
  </si>
  <si>
    <t>062710004</t>
  </si>
  <si>
    <t>061350068</t>
  </si>
  <si>
    <t>009340360</t>
  </si>
  <si>
    <t>071290056</t>
  </si>
  <si>
    <t>0185300400</t>
  </si>
  <si>
    <t>061570007</t>
  </si>
  <si>
    <t>071150017</t>
  </si>
  <si>
    <t>016531450</t>
  </si>
  <si>
    <t>061030008</t>
  </si>
  <si>
    <t>062560027</t>
  </si>
  <si>
    <t>045040010</t>
  </si>
  <si>
    <t>071430013</t>
  </si>
  <si>
    <t>071150012</t>
  </si>
  <si>
    <t>044010001</t>
  </si>
  <si>
    <t>044010064</t>
  </si>
  <si>
    <t>044060019</t>
  </si>
  <si>
    <t>044190025</t>
  </si>
  <si>
    <t>041650061</t>
  </si>
  <si>
    <t>071300009</t>
  </si>
  <si>
    <t>061580006</t>
  </si>
  <si>
    <t>061320002</t>
  </si>
  <si>
    <t>062200134</t>
  </si>
  <si>
    <t>044020065</t>
  </si>
  <si>
    <t>062200071</t>
  </si>
  <si>
    <t>062200058</t>
  </si>
  <si>
    <t>071430006</t>
  </si>
  <si>
    <t>041310038</t>
  </si>
  <si>
    <t>009340090</t>
  </si>
  <si>
    <t>071300024</t>
  </si>
  <si>
    <t>062320003</t>
  </si>
  <si>
    <t>041400044</t>
  </si>
  <si>
    <t>009330040</t>
  </si>
  <si>
    <t>062690025</t>
  </si>
  <si>
    <t>071190047</t>
  </si>
  <si>
    <t>062740018</t>
  </si>
  <si>
    <t>041700010</t>
  </si>
  <si>
    <t>062640014</t>
  </si>
  <si>
    <t>009520180</t>
  </si>
  <si>
    <t>041400041</t>
  </si>
  <si>
    <t>071240002</t>
  </si>
  <si>
    <t>041330015</t>
  </si>
  <si>
    <t>061580022</t>
  </si>
  <si>
    <t>061350045</t>
  </si>
  <si>
    <t>044070015</t>
  </si>
  <si>
    <t>041640009</t>
  </si>
  <si>
    <t>061030009</t>
  </si>
  <si>
    <t>061540039</t>
  </si>
  <si>
    <t>062200109</t>
  </si>
  <si>
    <t>062200077</t>
  </si>
  <si>
    <t>062200111</t>
  </si>
  <si>
    <t>041330039</t>
  </si>
  <si>
    <t>009340430</t>
  </si>
  <si>
    <t>009340370</t>
  </si>
  <si>
    <t>062560008</t>
  </si>
  <si>
    <t>071150010</t>
  </si>
  <si>
    <t>071160026</t>
  </si>
  <si>
    <t>071150013</t>
  </si>
  <si>
    <t>041380016</t>
  </si>
  <si>
    <t>041300034</t>
  </si>
  <si>
    <t>061430011</t>
  </si>
  <si>
    <t>061030035</t>
  </si>
  <si>
    <t>016531660</t>
  </si>
  <si>
    <t>044060036</t>
  </si>
  <si>
    <t>045100003</t>
  </si>
  <si>
    <t>071290021</t>
  </si>
  <si>
    <t>071190015</t>
  </si>
  <si>
    <t>071290006</t>
  </si>
  <si>
    <t>071270036</t>
  </si>
  <si>
    <t>071180020</t>
  </si>
  <si>
    <t>062260030</t>
  </si>
  <si>
    <t>061450001</t>
  </si>
  <si>
    <t>071300005</t>
  </si>
  <si>
    <t>062610024</t>
  </si>
  <si>
    <t>061650014</t>
  </si>
  <si>
    <t>062260011</t>
  </si>
  <si>
    <t>045600009</t>
  </si>
  <si>
    <t>044010020</t>
  </si>
  <si>
    <t>045730020</t>
  </si>
  <si>
    <t>062680023</t>
  </si>
  <si>
    <t>056270009</t>
  </si>
  <si>
    <t>056270010</t>
  </si>
  <si>
    <t>061450014</t>
  </si>
  <si>
    <t>016531490</t>
  </si>
  <si>
    <t>045730007</t>
  </si>
  <si>
    <t>016531140</t>
  </si>
  <si>
    <t>044060033</t>
  </si>
  <si>
    <t>061350042</t>
  </si>
  <si>
    <t>041640010</t>
  </si>
  <si>
    <t>062200040</t>
  </si>
  <si>
    <t>0211601300</t>
  </si>
  <si>
    <t>071430019</t>
  </si>
  <si>
    <t>071290059</t>
  </si>
  <si>
    <t>056270004</t>
  </si>
  <si>
    <t>062740006</t>
  </si>
  <si>
    <t>044070004</t>
  </si>
  <si>
    <t>071300013</t>
  </si>
  <si>
    <t>062740021</t>
  </si>
  <si>
    <t>062270031</t>
  </si>
  <si>
    <t>062560014</t>
  </si>
  <si>
    <t>062340026</t>
  </si>
  <si>
    <t>071060046</t>
  </si>
  <si>
    <t>071180006</t>
  </si>
  <si>
    <t>062560028</t>
  </si>
  <si>
    <t>071190016</t>
  </si>
  <si>
    <t>062560026</t>
  </si>
  <si>
    <t>009550260</t>
  </si>
  <si>
    <t>009550160</t>
  </si>
  <si>
    <t>071140023</t>
  </si>
  <si>
    <t>016531200</t>
  </si>
  <si>
    <t>062270021</t>
  </si>
  <si>
    <t>062320020</t>
  </si>
  <si>
    <t>062560022</t>
  </si>
  <si>
    <t>062200123</t>
  </si>
  <si>
    <t>062200124</t>
  </si>
  <si>
    <t>041430022</t>
  </si>
  <si>
    <t>061310015</t>
  </si>
  <si>
    <t>061540057</t>
  </si>
  <si>
    <t>062260032</t>
  </si>
  <si>
    <t>071290050</t>
  </si>
  <si>
    <t>061350004</t>
  </si>
  <si>
    <t>062710007</t>
  </si>
  <si>
    <t>044020015</t>
  </si>
  <si>
    <t>071190028</t>
  </si>
  <si>
    <t>062320007</t>
  </si>
  <si>
    <t>062680013</t>
  </si>
  <si>
    <t>061540006</t>
  </si>
  <si>
    <t>071450019</t>
  </si>
  <si>
    <t>062750042</t>
  </si>
  <si>
    <t>045730006</t>
  </si>
  <si>
    <t>062330035</t>
  </si>
  <si>
    <t>062680028</t>
  </si>
  <si>
    <t>062730015</t>
  </si>
  <si>
    <t>071450004</t>
  </si>
  <si>
    <t>009480090</t>
  </si>
  <si>
    <t>071520002</t>
  </si>
  <si>
    <t>062350026</t>
  </si>
  <si>
    <t>061350057</t>
  </si>
  <si>
    <t>009380130</t>
  </si>
  <si>
    <t>071390021</t>
  </si>
  <si>
    <t>009530410</t>
  </si>
  <si>
    <t>071190001</t>
  </si>
  <si>
    <t>016531430</t>
  </si>
  <si>
    <t>016531280</t>
  </si>
  <si>
    <t>061350049</t>
  </si>
  <si>
    <t>062750001</t>
  </si>
  <si>
    <t>062640012</t>
  </si>
  <si>
    <t>061310065</t>
  </si>
  <si>
    <t>071450009</t>
  </si>
  <si>
    <t>009530440</t>
  </si>
  <si>
    <t>009330090</t>
  </si>
  <si>
    <t>062760002</t>
  </si>
  <si>
    <t>062300081</t>
  </si>
  <si>
    <t>062250024</t>
  </si>
  <si>
    <t>016531650</t>
  </si>
  <si>
    <t>061350028</t>
  </si>
  <si>
    <t>062440010</t>
  </si>
  <si>
    <t>009330080</t>
  </si>
  <si>
    <t>016531300</t>
  </si>
  <si>
    <t>071240013</t>
  </si>
  <si>
    <t>062200048</t>
  </si>
  <si>
    <t>061450031</t>
  </si>
  <si>
    <t>016531620</t>
  </si>
  <si>
    <t>016531340</t>
  </si>
  <si>
    <t>016531530</t>
  </si>
  <si>
    <t>009380150</t>
  </si>
  <si>
    <t>009380360</t>
  </si>
  <si>
    <t>0185300600_#17</t>
  </si>
  <si>
    <t>062510058</t>
  </si>
  <si>
    <t>0185100200_#19A</t>
  </si>
  <si>
    <t>062740013</t>
  </si>
  <si>
    <t>009550220</t>
  </si>
  <si>
    <t>062510061</t>
  </si>
  <si>
    <t>071240016</t>
  </si>
  <si>
    <t>062510064</t>
  </si>
  <si>
    <t>061560027</t>
  </si>
  <si>
    <t>062170006</t>
  </si>
  <si>
    <t>071430012</t>
  </si>
  <si>
    <t>062200067</t>
  </si>
  <si>
    <t>062730011</t>
  </si>
  <si>
    <t>071370009</t>
  </si>
  <si>
    <t>062710006</t>
  </si>
  <si>
    <t>062710003</t>
  </si>
  <si>
    <t>062680016</t>
  </si>
  <si>
    <t>062680022</t>
  </si>
  <si>
    <t>062720007</t>
  </si>
  <si>
    <t>071140040</t>
  </si>
  <si>
    <t>062560023</t>
  </si>
  <si>
    <t>071210023</t>
  </si>
  <si>
    <t>061350034</t>
  </si>
  <si>
    <t>061590008</t>
  </si>
  <si>
    <t>071250007</t>
  </si>
  <si>
    <t>062750034</t>
  </si>
  <si>
    <t>073040034</t>
  </si>
  <si>
    <t>041400026</t>
  </si>
  <si>
    <t>041400001</t>
  </si>
  <si>
    <t>071370035</t>
  </si>
  <si>
    <t>062200086</t>
  </si>
  <si>
    <t>062510045</t>
  </si>
  <si>
    <t>062750032</t>
  </si>
  <si>
    <t>062300080</t>
  </si>
  <si>
    <t>071280036</t>
  </si>
  <si>
    <t>062210119</t>
  </si>
  <si>
    <t>062440003</t>
  </si>
  <si>
    <t>PINE CREST ESTATES</t>
  </si>
  <si>
    <t>071280037</t>
  </si>
  <si>
    <t>062560010</t>
  </si>
  <si>
    <t>071190036</t>
  </si>
  <si>
    <t>061310061</t>
  </si>
  <si>
    <t>062510049</t>
  </si>
  <si>
    <t>062560020</t>
  </si>
  <si>
    <t>071290065</t>
  </si>
  <si>
    <t>071190046</t>
  </si>
  <si>
    <t>061450015</t>
  </si>
  <si>
    <t>062300079</t>
  </si>
  <si>
    <t>0203300500_#110</t>
  </si>
  <si>
    <t>0211602400</t>
  </si>
  <si>
    <t>0200802800_#24B</t>
  </si>
  <si>
    <t>071190004</t>
  </si>
  <si>
    <t>071300004</t>
  </si>
  <si>
    <t>071280033</t>
  </si>
  <si>
    <t>061350052</t>
  </si>
  <si>
    <t>041270009</t>
  </si>
  <si>
    <t>071290009</t>
  </si>
  <si>
    <t>071060034</t>
  </si>
  <si>
    <t>062710016</t>
  </si>
  <si>
    <t>041300024</t>
  </si>
  <si>
    <t>071300028</t>
  </si>
  <si>
    <t>062200041</t>
  </si>
  <si>
    <t>044010033</t>
  </si>
  <si>
    <t>061550009</t>
  </si>
  <si>
    <t>061350070</t>
  </si>
  <si>
    <t>061480005</t>
  </si>
  <si>
    <t>061630016</t>
  </si>
  <si>
    <t>0203300500_#106</t>
  </si>
  <si>
    <t>062210008</t>
  </si>
  <si>
    <t>062710012</t>
  </si>
  <si>
    <t>062350003</t>
  </si>
  <si>
    <t>061480044</t>
  </si>
  <si>
    <t>071250023</t>
  </si>
  <si>
    <t>062220014</t>
  </si>
  <si>
    <t>062680025</t>
  </si>
  <si>
    <t>071250002</t>
  </si>
  <si>
    <t>062750028</t>
  </si>
  <si>
    <t>071300008</t>
  </si>
  <si>
    <t>004400045</t>
  </si>
  <si>
    <t>061550003</t>
  </si>
  <si>
    <t>004450003</t>
  </si>
  <si>
    <t>061630012</t>
  </si>
  <si>
    <t>062750026</t>
  </si>
  <si>
    <t>062710013</t>
  </si>
  <si>
    <t>062440009</t>
  </si>
  <si>
    <t>071510009</t>
  </si>
  <si>
    <t>062610022</t>
  </si>
  <si>
    <t>062730038</t>
  </si>
  <si>
    <t>0203401400</t>
  </si>
  <si>
    <t>071190022</t>
  </si>
  <si>
    <t>061450041</t>
  </si>
  <si>
    <t>071060024</t>
  </si>
  <si>
    <t>071060025</t>
  </si>
  <si>
    <t>0211602300</t>
  </si>
  <si>
    <t>061580013</t>
  </si>
  <si>
    <t>041300023</t>
  </si>
  <si>
    <t>041310004</t>
  </si>
  <si>
    <t>071290003</t>
  </si>
  <si>
    <t>071370036</t>
  </si>
  <si>
    <t>061310017</t>
  </si>
  <si>
    <t>062300029</t>
  </si>
  <si>
    <t>044070014</t>
  </si>
  <si>
    <t>071430022</t>
  </si>
  <si>
    <t>041390001</t>
  </si>
  <si>
    <t>041800015</t>
  </si>
  <si>
    <t>062200114</t>
  </si>
  <si>
    <t>071430021</t>
  </si>
  <si>
    <t>062200059</t>
  </si>
  <si>
    <t>062750036</t>
  </si>
  <si>
    <t>062200060</t>
  </si>
  <si>
    <t>071430002</t>
  </si>
  <si>
    <t>071430004</t>
  </si>
  <si>
    <t>062690031</t>
  </si>
  <si>
    <t>062350038</t>
  </si>
  <si>
    <t>062350028</t>
  </si>
  <si>
    <t>071430020</t>
  </si>
  <si>
    <t>062340017</t>
  </si>
  <si>
    <t>071280023</t>
  </si>
  <si>
    <t>056270023</t>
  </si>
  <si>
    <t>062210006</t>
  </si>
  <si>
    <t>044060032</t>
  </si>
  <si>
    <t>041310033</t>
  </si>
  <si>
    <t>062730043</t>
  </si>
  <si>
    <t>061600006</t>
  </si>
  <si>
    <t>071530005</t>
  </si>
  <si>
    <t>062200127</t>
  </si>
  <si>
    <t>071280012</t>
  </si>
  <si>
    <t>071270020</t>
  </si>
  <si>
    <t>061560015</t>
  </si>
  <si>
    <t>044170008</t>
  </si>
  <si>
    <t>071190006</t>
  </si>
  <si>
    <t>044010053</t>
  </si>
  <si>
    <t>071290011</t>
  </si>
  <si>
    <t>045730021</t>
  </si>
  <si>
    <t>062340024</t>
  </si>
  <si>
    <t>041290011</t>
  </si>
  <si>
    <t>071160023</t>
  </si>
  <si>
    <t>061450030</t>
  </si>
  <si>
    <t>071510002</t>
  </si>
  <si>
    <t>041310026</t>
  </si>
  <si>
    <t>044060048</t>
  </si>
  <si>
    <t>062750024</t>
  </si>
  <si>
    <t>062750040</t>
  </si>
  <si>
    <t>071250046</t>
  </si>
  <si>
    <t>062250010</t>
  </si>
  <si>
    <t>071060047</t>
  </si>
  <si>
    <t>073040031</t>
  </si>
  <si>
    <t>041400027</t>
  </si>
  <si>
    <t>071300023</t>
  </si>
  <si>
    <t>041390014</t>
  </si>
  <si>
    <t>044010050</t>
  </si>
  <si>
    <t>041300036</t>
  </si>
  <si>
    <t>071040009</t>
  </si>
  <si>
    <t>071180064</t>
  </si>
  <si>
    <t>071370010</t>
  </si>
  <si>
    <t>009330030</t>
  </si>
  <si>
    <t>071460025</t>
  </si>
  <si>
    <t>062690012</t>
  </si>
  <si>
    <t>062690019</t>
  </si>
  <si>
    <t>062690021</t>
  </si>
  <si>
    <t>062680021</t>
  </si>
  <si>
    <t>071020045</t>
  </si>
  <si>
    <t>062350024</t>
  </si>
  <si>
    <t>062170007</t>
  </si>
  <si>
    <t>071370016</t>
  </si>
  <si>
    <t>061350039</t>
  </si>
  <si>
    <t>061570006</t>
  </si>
  <si>
    <t>045730005</t>
  </si>
  <si>
    <t>041390013</t>
  </si>
  <si>
    <t>071430031</t>
  </si>
  <si>
    <t>071390010</t>
  </si>
  <si>
    <t>071390011</t>
  </si>
  <si>
    <t>071390016</t>
  </si>
  <si>
    <t>041310018</t>
  </si>
  <si>
    <t>062350017</t>
  </si>
  <si>
    <t>071220038</t>
  </si>
  <si>
    <t>041290015</t>
  </si>
  <si>
    <t>071190024</t>
  </si>
  <si>
    <t>071530007</t>
  </si>
  <si>
    <t>062680026</t>
  </si>
  <si>
    <t>062690023</t>
  </si>
  <si>
    <t>062220016</t>
  </si>
  <si>
    <t>071520015</t>
  </si>
  <si>
    <t>062250011</t>
  </si>
  <si>
    <t>071390008</t>
  </si>
  <si>
    <t>061560012</t>
  </si>
  <si>
    <t>062680009</t>
  </si>
  <si>
    <t>061590001</t>
  </si>
  <si>
    <t>0203300500_#105</t>
  </si>
  <si>
    <t>062200128</t>
  </si>
  <si>
    <t>062720005</t>
  </si>
  <si>
    <t>061030036</t>
  </si>
  <si>
    <t>044030014</t>
  </si>
  <si>
    <t>0203300500_#107</t>
  </si>
  <si>
    <t>009550040</t>
  </si>
  <si>
    <t>041330049000_12541</t>
  </si>
  <si>
    <t>009550170</t>
  </si>
  <si>
    <t>009340340</t>
  </si>
  <si>
    <t>009550320</t>
  </si>
  <si>
    <t>009340380</t>
  </si>
  <si>
    <t>009550140</t>
  </si>
  <si>
    <t>044190020000_1</t>
  </si>
  <si>
    <t>009530450</t>
  </si>
  <si>
    <t>041330055000_HOUSE</t>
  </si>
  <si>
    <t>009380260</t>
  </si>
  <si>
    <t>041380017</t>
  </si>
  <si>
    <t>041260006</t>
  </si>
  <si>
    <t>009340110</t>
  </si>
  <si>
    <t>Butte</t>
  </si>
  <si>
    <t>Trinity</t>
  </si>
  <si>
    <t>Shasta</t>
  </si>
  <si>
    <t>Siskiyou</t>
  </si>
  <si>
    <t>Lassen</t>
  </si>
  <si>
    <t>Del Norte</t>
  </si>
  <si>
    <t>Plumas</t>
  </si>
  <si>
    <t>Yuba</t>
  </si>
  <si>
    <t>Nevada</t>
  </si>
  <si>
    <t>155 Treelined Lane</t>
  </si>
  <si>
    <t>9 Treelined Lane</t>
  </si>
  <si>
    <t>250 Bald Rock Road</t>
  </si>
  <si>
    <t>22 Town Hill Way</t>
  </si>
  <si>
    <t>42 Star Crest Lane</t>
  </si>
  <si>
    <t>31 Deer Run Road</t>
  </si>
  <si>
    <t>33 Deer Run Road</t>
  </si>
  <si>
    <t>RTR APN Check</t>
  </si>
  <si>
    <t>Go Aheads</t>
  </si>
  <si>
    <t>Go Backs</t>
  </si>
  <si>
    <t>Daily email property update</t>
  </si>
  <si>
    <t>Date of Vehicle abtement</t>
  </si>
  <si>
    <t>Vehicles removed according to Fanta's List</t>
  </si>
  <si>
    <t>Legend</t>
  </si>
  <si>
    <t>410 Onyett Road [5]</t>
  </si>
  <si>
    <t>15 Cochise Drive [33]</t>
  </si>
  <si>
    <t>Autos taken were less than were counted on SSF/SUM/ISW</t>
  </si>
  <si>
    <t>110 Cochise Drive [9]</t>
  </si>
  <si>
    <t>071-290-009 Craig Access Rd [7]</t>
  </si>
  <si>
    <t>Autos match Smart Sheets or less</t>
  </si>
  <si>
    <t>110 Cochise Drive [19]</t>
  </si>
  <si>
    <t>35 Hecker Way [7]</t>
  </si>
  <si>
    <t>Properties on the Vehicles Abataement's teams list to do.</t>
  </si>
  <si>
    <t>2 Happy Hollow Lane [43]</t>
  </si>
  <si>
    <t>99 Hecker Way [4]</t>
  </si>
  <si>
    <t>​Blue cells are sites that are to continue.(incomplete)</t>
  </si>
  <si>
    <t>061-630-012 Deer Meadow Rd [24]</t>
  </si>
  <si>
    <t>231 Quail Point Lane [14]</t>
  </si>
  <si>
    <t>Lighter blue cells are sites that need special approaches in operations to remove the remaining vehicles.(incomplete)</t>
  </si>
  <si>
    <t>240 Cochise Drive [56]</t>
  </si>
  <si>
    <t>99 Quail Point Lane [1]</t>
  </si>
  <si>
    <t>555 Craig Access Road [4]</t>
  </si>
  <si>
    <t>63 Quail Point Lane [1]</t>
  </si>
  <si>
    <t>445 Craig Access Road [1]</t>
  </si>
  <si>
    <t>35 Eagle Point Lane [4]</t>
  </si>
  <si>
    <t>25 Carter Road [4]</t>
  </si>
  <si>
    <t>585 Craig Access Road [1]</t>
  </si>
  <si>
    <t>248 Rocky Point Road [8]</t>
  </si>
  <si>
    <t>481 Craig Access Road [5]</t>
  </si>
  <si>
    <t>55 Cedar Tree Lane [16]</t>
  </si>
  <si>
    <t>136 Canfield Drive [3]</t>
  </si>
  <si>
    <t>21 Cedar Tree Lane [14]</t>
  </si>
  <si>
    <t>121 Rocky Point Road [3]</t>
  </si>
  <si>
    <t>95 Mills Ranch Road [4]</t>
  </si>
  <si>
    <t>504 Mill Road [3]</t>
  </si>
  <si>
    <t>131 Cedar Tree Lane [5]</t>
  </si>
  <si>
    <t>2029 Lumpkin Road [7]</t>
  </si>
  <si>
    <t>52 Rocky Point Road [1]</t>
  </si>
  <si>
    <t>42 Dollar Road [2]</t>
  </si>
  <si>
    <t>123 Happy Hollow Lane [4]</t>
  </si>
  <si>
    <t>1394 Lumpkin Road [9]</t>
  </si>
  <si>
    <t>458 Bryant Ravine Road [20]</t>
  </si>
  <si>
    <t>196 Lakeview Terrace [1]</t>
  </si>
  <si>
    <t>30 Happy Hollow Lane [13]</t>
  </si>
  <si>
    <t>1505 Lumpkin Road [6]</t>
  </si>
  <si>
    <t>507 Broken Springs Road [1]</t>
  </si>
  <si>
    <t>1985 Lumpkin Road [7]</t>
  </si>
  <si>
    <t>31 Mills Ranch Road [1]</t>
  </si>
  <si>
    <t>1958 Lumpkin Road [2]</t>
  </si>
  <si>
    <t>76 Union Bar Road [1]</t>
  </si>
  <si>
    <t>1662 Lumpkin Road [5]</t>
  </si>
  <si>
    <t>51 Cochise Drive [9]</t>
  </si>
  <si>
    <t>582 Craig Access Road [2]</t>
  </si>
  <si>
    <t>185 Wild Rose Place [8]</t>
  </si>
  <si>
    <t>510 Craig Access Road [8]</t>
  </si>
  <si>
    <t>1045 Ponderosa Way [5]</t>
  </si>
  <si>
    <t>240 Mills Ranch Road [10]</t>
  </si>
  <si>
    <t>2678 Bald Rock Road [9]</t>
  </si>
  <si>
    <t>071-180-064 Lakeview Terrace [6]</t>
  </si>
  <si>
    <t>4340 Bald Rock Road [7]</t>
  </si>
  <si>
    <t>91 Toyon Hills Drive [6]</t>
  </si>
  <si>
    <t>2648 Bald Rock Road [4]</t>
  </si>
  <si>
    <t>557 Craig Access Road [3]</t>
  </si>
  <si>
    <t>2711 Bald Rock Road [2]</t>
  </si>
  <si>
    <t>1646 Lumpkin Road [10]</t>
  </si>
  <si>
    <t>1420 Lumpkin Road [2]</t>
  </si>
  <si>
    <t>533 Crystal Ranch Road [4]</t>
  </si>
  <si>
    <t>67 Enumclaw Road [4]</t>
  </si>
  <si>
    <t>1445 Lumpkin Road [2]</t>
  </si>
  <si>
    <t>3155 Bald Rock Road [3]</t>
  </si>
  <si>
    <t>1441 Lumpkin Road [2]</t>
  </si>
  <si>
    <t>31 Tipsoo Peak Road [8]</t>
  </si>
  <si>
    <t>071-270-020 Crystal Ranch Road [3]</t>
  </si>
  <si>
    <t>55 Lakeview Terrace [1]</t>
  </si>
  <si>
    <t>071-270-044 Crystal Ranch Road</t>
  </si>
  <si>
    <t>4364 Bald Rock Road [1]</t>
  </si>
  <si>
    <t>061-310-016 Bald Rock Road [9]</t>
  </si>
  <si>
    <t>24 Blackhawk Trail [13]</t>
  </si>
  <si>
    <t>88 Tipsoo Peak Road [3]</t>
  </si>
  <si>
    <t>64 Union Bar Road [11]</t>
  </si>
  <si>
    <t>101 Tipsoo Peak Road [1]</t>
  </si>
  <si>
    <t>290 Toyon Hills Drive [9]</t>
  </si>
  <si>
    <t>77 Tipsoo Peak Road [1]</t>
  </si>
  <si>
    <t>1194 Lumpkin Road [3]</t>
  </si>
  <si>
    <t>2472 Bald Rock Road [8]</t>
  </si>
  <si>
    <t>1283 Lumpkin Road [1]</t>
  </si>
  <si>
    <t>2606 Bald Rock Road [2]</t>
  </si>
  <si>
    <t>409 Ponderosa Way [3]</t>
  </si>
  <si>
    <t>81 Green Cedar Way [6]</t>
  </si>
  <si>
    <t>071-290-010 Craig Access Road</t>
  </si>
  <si>
    <t>2588 Bald Rock Road [6]</t>
  </si>
  <si>
    <t>205 Edgehill Drive [1]</t>
  </si>
  <si>
    <t>89 Green Cedar Way [2]</t>
  </si>
  <si>
    <t>061-310-017 Woodsmoke Way [11]</t>
  </si>
  <si>
    <t>2356 Bald Rock Road [6]</t>
  </si>
  <si>
    <t>061-310-030 Bean Creek Road [4]</t>
  </si>
  <si>
    <t>11690 Oroville Quincy Hwy [7]</t>
  </si>
  <si>
    <t>061-310-061 PTN SEC 31-21-6-E [1]</t>
  </si>
  <si>
    <t>11997 Oroville Quincy Hwy [9]</t>
  </si>
  <si>
    <t>226 Mill Road [1]</t>
  </si>
  <si>
    <t>828 Stephen Ridge Road [8]</t>
  </si>
  <si>
    <t>191 Martin Hill Lane [13]</t>
  </si>
  <si>
    <t>2320 Bald Rock Road [1]</t>
  </si>
  <si>
    <t>2368 Bald Rock Road [1]</t>
  </si>
  <si>
    <t>19 Ritberger Road [8]</t>
  </si>
  <si>
    <t>20 Meadow Lane [1]</t>
  </si>
  <si>
    <t>5 Four M Court [14]</t>
  </si>
  <si>
    <t>89 Meadow Lane [1]</t>
  </si>
  <si>
    <t>124 Mirage Lake Road [8]</t>
  </si>
  <si>
    <t>15 Ernie Lane [2]</t>
  </si>
  <si>
    <t>121 Meadow Lane [1]</t>
  </si>
  <si>
    <t>14 Seminole Drive [2]</t>
  </si>
  <si>
    <t>11 Martin Hill Lane [3]</t>
  </si>
  <si>
    <t>10381 Oroville Quincy Highway [7]</t>
  </si>
  <si>
    <t>107 Eden Canyon Road [15]</t>
  </si>
  <si>
    <t>2256 Bald Rock Road [6]</t>
  </si>
  <si>
    <t>2102 Bald Rock Road [92]</t>
  </si>
  <si>
    <t>2175 Bald Rock Road [11]</t>
  </si>
  <si>
    <t>14 Dryad Walk [1]</t>
  </si>
  <si>
    <t>41 Madalein Court [11]</t>
  </si>
  <si>
    <t>1567 Bald Rock Road [2]</t>
  </si>
  <si>
    <t>9681 Oroville Quincy Highway [1]</t>
  </si>
  <si>
    <t>46 Ernie Lane [6]</t>
  </si>
  <si>
    <t>1966 Bald Rock Road [12]</t>
  </si>
  <si>
    <t>1467 Bald Rock Road [3]</t>
  </si>
  <si>
    <t>1820 Bald Rock Road [23]</t>
  </si>
  <si>
    <t>1395 Bald Rock Road [4]</t>
  </si>
  <si>
    <t>49 Sugar Pine Drive [5]</t>
  </si>
  <si>
    <t>1449 Bald Rock Road [1]</t>
  </si>
  <si>
    <t>35 Sugar Pine Drive [4]</t>
  </si>
  <si>
    <t>1392 Bald Rock Road [21]</t>
  </si>
  <si>
    <t>66 Sugar Pine Drive [1]</t>
  </si>
  <si>
    <t>9890 Oroville Quincy Hwy [2]</t>
  </si>
  <si>
    <t>81 Sugar Pine Drive [7]</t>
  </si>
  <si>
    <t>100 Silverado Trail [13]</t>
  </si>
  <si>
    <t>9408 Oroville Quincy Highway [7]</t>
  </si>
  <si>
    <t>1996 Bald Rock Road [11]</t>
  </si>
  <si>
    <t>116 Silverado Trail [5]</t>
  </si>
  <si>
    <t>182 Gamble Road [10]</t>
  </si>
  <si>
    <t>131 Fairweather Court [13]</t>
  </si>
  <si>
    <t>1662 Bald Rock Road [2]</t>
  </si>
  <si>
    <t>237 Sand Creek Drive [2]</t>
  </si>
  <si>
    <t>84 Summerleaf Drive [2]</t>
  </si>
  <si>
    <t>194 Sand Creek Drive [2]</t>
  </si>
  <si>
    <t>99 Summerleaf Drive [1]</t>
  </si>
  <si>
    <t>9851 Oroville Quincy Highway [1]</t>
  </si>
  <si>
    <t>226 Big Ridge Road [2]</t>
  </si>
  <si>
    <t>9657 Oroville Quincy Highway [3]</t>
  </si>
  <si>
    <t>540 Big Ridge Road [3]</t>
  </si>
  <si>
    <t>226 Sand Creek Drive [1]</t>
  </si>
  <si>
    <t>565 Big Ridge Road [1]</t>
  </si>
  <si>
    <t>18 Sand Creek Drive [1]</t>
  </si>
  <si>
    <t>290-300 Oro Vista Drive [4]</t>
  </si>
  <si>
    <t>9666 Oroville Quincy Highway [1]</t>
  </si>
  <si>
    <t>062-200-127 Gamble Road [3]</t>
  </si>
  <si>
    <t>32 Sugar Pine Drive [2]</t>
  </si>
  <si>
    <t>245 Oro Vista Drive [7]</t>
  </si>
  <si>
    <t>38 Hammer Lane [9]</t>
  </si>
  <si>
    <t>28 He Le Ve Road [1]</t>
  </si>
  <si>
    <t>30 Hammer Lane [1]</t>
  </si>
  <si>
    <t>138 Horseshoe Trail [1]</t>
  </si>
  <si>
    <t>724 Big Ridge Road [1]</t>
  </si>
  <si>
    <t>2 Horseshoe Trail [7]</t>
  </si>
  <si>
    <t>99 Hidden Springs Road [13]</t>
  </si>
  <si>
    <t>211 Hidden Springs Road [2]</t>
  </si>
  <si>
    <t>7 Pritchett Drive [4]</t>
  </si>
  <si>
    <t>271 Oro Vista Drive [22]</t>
  </si>
  <si>
    <t>114 Hidden Springs Road [3]</t>
  </si>
  <si>
    <t>062-250-010 SEC 25 T21N R5E [17]</t>
  </si>
  <si>
    <t>227 Hidden Springs Road [5]</t>
  </si>
  <si>
    <t>242 Oro Vista Drive [6]</t>
  </si>
  <si>
    <t>208 Bean Creek Road [2]</t>
  </si>
  <si>
    <t>45 Stone Road [42]</t>
  </si>
  <si>
    <t>126 Bean Creek Road [5]</t>
  </si>
  <si>
    <t>448 Zink Road [44]</t>
  </si>
  <si>
    <t>4400 Bald Rock Road [7]</t>
  </si>
  <si>
    <t>123 Treelined Lane [22]</t>
  </si>
  <si>
    <t>63 Handkirk Lane [7]</t>
  </si>
  <si>
    <t>83 Winners Circle [1]</t>
  </si>
  <si>
    <t>457 Rockerfeller Road [16]</t>
  </si>
  <si>
    <t>58 Big Oak Lane [3]</t>
  </si>
  <si>
    <t>234 Rockerfeller Road [2]</t>
  </si>
  <si>
    <t>543 Rockerfeller Road [3]</t>
  </si>
  <si>
    <t>149 Rockerfeller Road [4]</t>
  </si>
  <si>
    <t>258 Rockerfeller Road [2]</t>
  </si>
  <si>
    <t>138 Rockerfeller Road [7]</t>
  </si>
  <si>
    <t>1072 Encina Grande Road [3]</t>
  </si>
  <si>
    <t>970 Encina Grande Road [2]</t>
  </si>
  <si>
    <t>15 Leaf Lane [9]</t>
  </si>
  <si>
    <t>1021 Encina Grande Road [5]</t>
  </si>
  <si>
    <t>25 Leaf Lane [1]</t>
  </si>
  <si>
    <t>33 Squirrel Lane [2]</t>
  </si>
  <si>
    <t>272 Hidden Springs Road [9]</t>
  </si>
  <si>
    <t>55 Squirrel Lane [5]</t>
  </si>
  <si>
    <t>266 Hidden Springs Road [5]</t>
  </si>
  <si>
    <t>101 Squirrel Lane [2]</t>
  </si>
  <si>
    <t>1173 Encina Grande Road [2]</t>
  </si>
  <si>
    <t>301 Hidden Springs Road [3]</t>
  </si>
  <si>
    <t>40 Buckboard Way [15]</t>
  </si>
  <si>
    <t>327 Simpson Ranch Road [1]</t>
  </si>
  <si>
    <t>4410 Bald Rock Road [58]</t>
  </si>
  <si>
    <t>257 Simpson Ranch Road [9]</t>
  </si>
  <si>
    <t>34 Leaf Lane [3]</t>
  </si>
  <si>
    <t>228 Simpson Ranch Road [8]</t>
  </si>
  <si>
    <t>26 Simpson Ranch Road [1]</t>
  </si>
  <si>
    <t>764 &amp; 765 Encina Grande Rd [4]</t>
  </si>
  <si>
    <t>51 Horseshoe Trail [3]</t>
  </si>
  <si>
    <t>130 Simpson Ranch Road [1]</t>
  </si>
  <si>
    <t>278 Hidden Springs Road [5]</t>
  </si>
  <si>
    <t>061-550-003 Ruiz Road [1]</t>
  </si>
  <si>
    <t>120 Swede Ranch Road [36]</t>
  </si>
  <si>
    <t>061-550-009 He Le Ve Road [3]</t>
  </si>
  <si>
    <t>061-570-006 Feather Ridge Way [8]</t>
  </si>
  <si>
    <t>178 Bay Ranch Road [3]</t>
  </si>
  <si>
    <t>298 Hidden Springs Road [1]</t>
  </si>
  <si>
    <t>62 Obsession Court [9]</t>
  </si>
  <si>
    <t>244 Horseshoe Trail [3]</t>
  </si>
  <si>
    <t>062-200-134 Starbright Lane [5]</t>
  </si>
  <si>
    <t>83 Lacey Lane [13]</t>
  </si>
  <si>
    <t>374 Jatko Road [6]</t>
  </si>
  <si>
    <t>53 Lacey Lane [3]</t>
  </si>
  <si>
    <t>181 Webster Road [1]</t>
  </si>
  <si>
    <t>28 Horseshoe Trail [2]</t>
  </si>
  <si>
    <t>91 Shane Court [11]</t>
  </si>
  <si>
    <t>709 Encina Grande Road [14]</t>
  </si>
  <si>
    <t>26 Coffey Lane [7]</t>
  </si>
  <si>
    <t>93 Simpson Ranch Road [1]</t>
  </si>
  <si>
    <t>1153 Bald Rock Road [1]</t>
  </si>
  <si>
    <t>32 Coyote Road [7]</t>
  </si>
  <si>
    <t>1127 Bald Rock Road [3]</t>
  </si>
  <si>
    <t>061-630-016 Deer Meadow Road [5]</t>
  </si>
  <si>
    <t>9 Jatko Road [2]</t>
  </si>
  <si>
    <t>236 Graystone Lane [12]</t>
  </si>
  <si>
    <t>891 Bald Rock Road [5]</t>
  </si>
  <si>
    <t>384 Jatko Road [13]</t>
  </si>
  <si>
    <t>250 Webster Road [9]</t>
  </si>
  <si>
    <t>115 Shane Court [12]</t>
  </si>
  <si>
    <t>129 Big Oak Lane [4]</t>
  </si>
  <si>
    <t>57 T.N.T Road [1]</t>
  </si>
  <si>
    <t>963 Bald Rock Road [2]</t>
  </si>
  <si>
    <t>37 T.N.T Road [2]</t>
  </si>
  <si>
    <t>47 Berryessa Lane [7]</t>
  </si>
  <si>
    <t>1226 Encina Grande Road [6]</t>
  </si>
  <si>
    <t>10 Berryessa Lane [3]</t>
  </si>
  <si>
    <t>291 Jatko Road [14]</t>
  </si>
  <si>
    <t>75 Oak Tree Lane [3]</t>
  </si>
  <si>
    <t>062-720-007 Obsession Court [5]</t>
  </si>
  <si>
    <t>21 Oak Tree Lane [3]</t>
  </si>
  <si>
    <t>10 Starbright Lane [1]</t>
  </si>
  <si>
    <t>866 Bald Rock Road [3]</t>
  </si>
  <si>
    <t>752 Bald Rock Road [5]</t>
  </si>
  <si>
    <t>51 Starbright Lane [12]</t>
  </si>
  <si>
    <t>48 Shane Court [4]</t>
  </si>
  <si>
    <t>19 Berryessa Lane [7]</t>
  </si>
  <si>
    <t>369 Jatko Road [3]</t>
  </si>
  <si>
    <t>87 Webster Road [8]</t>
  </si>
  <si>
    <t>92 Oak Drive [2]</t>
  </si>
  <si>
    <t>549 Bald Rock Road [1]</t>
  </si>
  <si>
    <t>114 Oak Drive [2]</t>
  </si>
  <si>
    <t>896 Bald Rock Road [1]</t>
  </si>
  <si>
    <t>163 Oak Drive [1]</t>
  </si>
  <si>
    <t>854 Bald Rock Road [1]</t>
  </si>
  <si>
    <t>154 Gamble Road [4]</t>
  </si>
  <si>
    <t>34 Huffright Lane [3]</t>
  </si>
  <si>
    <t>105 Gamble Road [2]</t>
  </si>
  <si>
    <t>841 Bald Rock Road [3]</t>
  </si>
  <si>
    <t>81 Gamble Road [10]</t>
  </si>
  <si>
    <t>142 Big Oak Lane [4]</t>
  </si>
  <si>
    <t>269 Webster Road [22]</t>
  </si>
  <si>
    <t>062-610-022 Galen Ridge Road [2]</t>
  </si>
  <si>
    <t>117 Jatko Road [17]</t>
  </si>
  <si>
    <t>1136 Bald Rock Road [1]</t>
  </si>
  <si>
    <t>327 Bald Rock Road [4]</t>
  </si>
  <si>
    <t>1091 Bald Rock Road [3]</t>
  </si>
  <si>
    <t>210 Handkirk Lane [2]</t>
  </si>
  <si>
    <t>1074 Bald Rock Road [2]</t>
  </si>
  <si>
    <t>474 Onyett Road [1]</t>
  </si>
  <si>
    <t>1851 Lumpkin Road [5]</t>
  </si>
  <si>
    <t>36 Tipsoo Peak Road [3]</t>
  </si>
  <si>
    <t>211 Jatko Road [2]</t>
  </si>
  <si>
    <t>155 Treelined Lane [7]</t>
  </si>
  <si>
    <t>139 Webster Road [3]</t>
  </si>
  <si>
    <t>9 Treelined Lane [1]</t>
  </si>
  <si>
    <t>991 Bald Rock Road [4]</t>
  </si>
  <si>
    <t>250 Bald Rock Road [3]</t>
  </si>
  <si>
    <t>238 Webster Road [6]</t>
  </si>
  <si>
    <t>22 Town Hill Way [1]</t>
  </si>
  <si>
    <t>240 Webster Road [4]</t>
  </si>
  <si>
    <t>062-200-114 003.64 AC SEC 34 T21N R5E [3]</t>
  </si>
  <si>
    <t>31 Deer Run Lane [1]</t>
  </si>
  <si>
    <t>190 Webster Road [1]</t>
  </si>
  <si>
    <t>33 Deer Run Lane [2]</t>
  </si>
  <si>
    <t>110 Webster Road [1]</t>
  </si>
  <si>
    <t>1148 Bald Rock Road [4]</t>
  </si>
  <si>
    <t>93 Shane Court [6]</t>
  </si>
  <si>
    <t>38 Webster Road [7]</t>
  </si>
  <si>
    <t>7 Huffright Lane [1]</t>
  </si>
  <si>
    <t>15 Webster Road [2]</t>
  </si>
  <si>
    <t>458 Bald Rock Road [3]</t>
  </si>
  <si>
    <t>106 Big Oak Lane [2]</t>
  </si>
  <si>
    <t>9 Trillium Way [2]</t>
  </si>
  <si>
    <t>158 Handkirk Lane [19]</t>
  </si>
  <si>
    <t>9 Path in the Woods [1]</t>
  </si>
  <si>
    <t>21 Quartz Hill Lane [2]</t>
  </si>
  <si>
    <t>582 Eden Canyon Road [5]</t>
  </si>
  <si>
    <t>91 Eden Canyon Road [2]</t>
  </si>
  <si>
    <t>10141 &amp; 10143 Oroville Quincy Highway [3]</t>
  </si>
  <si>
    <t>23 Madrone Way [4]</t>
  </si>
  <si>
    <t>6 Sugar Pine Drive [6]</t>
  </si>
  <si>
    <t>406 Onyett Road [5]</t>
  </si>
  <si>
    <t>2605 Bald Rock Road [8]</t>
  </si>
  <si>
    <t>29 Isham Lane [4]</t>
  </si>
  <si>
    <t>5 Madrone Way [3]</t>
  </si>
  <si>
    <t>549 Rockerfeller Road [1]</t>
  </si>
  <si>
    <t>4398 Bald Rock Road [46]</t>
  </si>
  <si>
    <t>550 Rockerfeller Road [13]</t>
  </si>
  <si>
    <t>996 Big Ridge Road [7]</t>
  </si>
  <si>
    <t>3 Town Hill Way</t>
  </si>
  <si>
    <t>061-480-005 Encina Grande Road</t>
  </si>
  <si>
    <t>1029 Bald Rock Road</t>
  </si>
  <si>
    <t>062-440-003 Lot#3 Pine Crest Est</t>
  </si>
  <si>
    <t>ODD</t>
  </si>
  <si>
    <t>Color Legend</t>
  </si>
  <si>
    <t>Smart Sheets</t>
  </si>
  <si>
    <t>Go Back List</t>
  </si>
  <si>
    <t>Go Ahead List</t>
  </si>
  <si>
    <t>RTR Data</t>
  </si>
  <si>
    <t>10 Town Hill Way</t>
  </si>
  <si>
    <t>061-480-005 Encina Grander Road</t>
  </si>
  <si>
    <t>270 Pine Tree Lane</t>
  </si>
  <si>
    <t>10645 Oroville Quincy Highway [7]</t>
  </si>
  <si>
    <t>15 Pine Ridge Lane [4]</t>
  </si>
  <si>
    <t>061-310-062 PTN SEC 31-21-6-E [1]</t>
  </si>
  <si>
    <t>18 Star View Way [3]</t>
  </si>
  <si>
    <t>061-350-001 Star View Way [1]</t>
  </si>
  <si>
    <t>260 Pine Tree Lane [2]</t>
  </si>
  <si>
    <t>5 Rip Van Way [2]</t>
  </si>
  <si>
    <t>256 Rocky Point Road  [2]</t>
  </si>
  <si>
    <t xml:space="preserve"> 280 Hidden Springs Road [28]</t>
  </si>
  <si>
    <t>10 Town Hill Way [ 1]</t>
  </si>
  <si>
    <t>55 Bald Rock Road [1]</t>
  </si>
  <si>
    <t>3 Town Hill Way [1]</t>
  </si>
  <si>
    <t>061-480-005 Encina Grande [3]</t>
  </si>
  <si>
    <t>1029 Bald Rock Road [4]</t>
  </si>
  <si>
    <t>062-440-003 LOT#3 Pine Crest Est [2]</t>
  </si>
  <si>
    <t>270 Pine Tree Lane [1]</t>
  </si>
  <si>
    <t>After Main Check # number of vehicles</t>
  </si>
  <si>
    <t>ODD APNs put on the TAB</t>
  </si>
  <si>
    <t>016-360-250-000</t>
  </si>
  <si>
    <t>260</t>
  </si>
  <si>
    <t>RIP VAN WAY</t>
  </si>
  <si>
    <t>062660020</t>
  </si>
  <si>
    <t>270</t>
  </si>
  <si>
    <t>PINE TREE LANE</t>
  </si>
  <si>
    <t>062640005</t>
  </si>
  <si>
    <t>062510057</t>
  </si>
  <si>
    <t>061310055</t>
  </si>
  <si>
    <t>062440002</t>
  </si>
  <si>
    <t>061310062</t>
  </si>
  <si>
    <t>062660012</t>
  </si>
  <si>
    <t>071310004</t>
  </si>
  <si>
    <t>INDIAN CEMETERY ROAD</t>
  </si>
  <si>
    <t>061450038</t>
  </si>
  <si>
    <t>10645</t>
  </si>
  <si>
    <t>86</t>
  </si>
  <si>
    <t>061350001</t>
  </si>
  <si>
    <t>AUSSIE WAY</t>
  </si>
  <si>
    <t>062660019</t>
  </si>
  <si>
    <t>TYRONE LAWRENCE</t>
  </si>
  <si>
    <t>ALICIA DERRY</t>
  </si>
  <si>
    <t>real C04</t>
  </si>
  <si>
    <t>Has 10 for C04 unit counts</t>
  </si>
  <si>
    <t>406 Onyett Road</t>
  </si>
  <si>
    <t>062-660-006 SEC 33-21 SE Pine Tree Lane</t>
  </si>
  <si>
    <t>47 Wild Ridge Road</t>
  </si>
  <si>
    <t>255 Pine Tree Lane</t>
  </si>
  <si>
    <t>33 Pine Tree Lane</t>
  </si>
  <si>
    <t>78 Pine Tree Lane</t>
  </si>
  <si>
    <t>637 Craig Access Road [11](3 Veh remain)</t>
  </si>
  <si>
    <t>63 Rip Van Way [2]</t>
  </si>
  <si>
    <t>40 Indian Cemetery Road [1]</t>
  </si>
  <si>
    <t>86 Aussie Way [2]</t>
  </si>
  <si>
    <t>5 Lower Pine Tree Lane [2]</t>
  </si>
  <si>
    <t>425 Onyett Road [1]</t>
  </si>
  <si>
    <t>071-060-030 Onyett Road [2]</t>
  </si>
  <si>
    <t>406 Onyett Road [40]</t>
  </si>
  <si>
    <t>062-660-006 33-21 SE Pine Tree Lane [1]</t>
  </si>
  <si>
    <t>47 Wild Ridge Road [2]</t>
  </si>
  <si>
    <t>255 Pine Tree Lane [3]</t>
  </si>
  <si>
    <t>33 Pine Tree Lane [2]</t>
  </si>
  <si>
    <t>78 Pine Tree Lane [3]</t>
  </si>
  <si>
    <t>78</t>
  </si>
  <si>
    <t>062660006</t>
  </si>
  <si>
    <t>ERMARIE LANE</t>
  </si>
  <si>
    <t>0204700400</t>
  </si>
  <si>
    <t>1263</t>
  </si>
  <si>
    <t>062730024</t>
  </si>
  <si>
    <t>SNOWLINE ROAD</t>
  </si>
  <si>
    <t>041300013</t>
  </si>
  <si>
    <t>10198</t>
  </si>
  <si>
    <t>062680005</t>
  </si>
  <si>
    <t>062660014</t>
  </si>
  <si>
    <t>255</t>
  </si>
  <si>
    <t>062700009</t>
  </si>
  <si>
    <t>WILD RIDGE ROAD</t>
  </si>
  <si>
    <t>062700010</t>
  </si>
  <si>
    <t>0211602500</t>
  </si>
  <si>
    <t>881</t>
  </si>
  <si>
    <t>062690001</t>
  </si>
  <si>
    <t>071060004</t>
  </si>
  <si>
    <t>710</t>
  </si>
  <si>
    <t>ISLAND BAR HILL ROAD</t>
  </si>
  <si>
    <t>071060030</t>
  </si>
  <si>
    <t>062200093</t>
  </si>
  <si>
    <t>071060029</t>
  </si>
  <si>
    <t>425</t>
  </si>
  <si>
    <t>062500022</t>
  </si>
  <si>
    <t>062670009</t>
  </si>
  <si>
    <t>LOWER PINE TREE LANE</t>
  </si>
  <si>
    <t>071510003</t>
  </si>
  <si>
    <t>312</t>
  </si>
  <si>
    <t>True Co4</t>
  </si>
  <si>
    <t>Has 7 C04 tickets.</t>
  </si>
  <si>
    <t>104 &amp; 14</t>
  </si>
  <si>
    <t>RLCSD LL#27 Pickett Creek Lane</t>
  </si>
  <si>
    <t>PCL 1 OF PM 50-39 Gamble Road</t>
  </si>
  <si>
    <t>RLCSD LL#26A Pickett Creek Lane</t>
  </si>
  <si>
    <t>062-320-033-000_44</t>
  </si>
  <si>
    <t>95 &amp; 97</t>
  </si>
  <si>
    <t>11869 &amp; 11863</t>
  </si>
  <si>
    <t>59 &amp; 60</t>
  </si>
  <si>
    <t>314</t>
  </si>
  <si>
    <t>062730026</t>
  </si>
  <si>
    <t>071160021</t>
  </si>
  <si>
    <t>80</t>
  </si>
  <si>
    <t>071160027</t>
  </si>
  <si>
    <t>BRIDGEVIEW CIRCLE</t>
  </si>
  <si>
    <t>062730018</t>
  </si>
  <si>
    <t>062710015</t>
  </si>
  <si>
    <t>062740003</t>
  </si>
  <si>
    <t>062680014</t>
  </si>
  <si>
    <t>56</t>
  </si>
  <si>
    <t>062710010</t>
  </si>
  <si>
    <t>009340130</t>
  </si>
  <si>
    <t>Has 27 for C04 unit counts</t>
  </si>
  <si>
    <t>35 Snowline Road</t>
  </si>
  <si>
    <t>9 Ermarie Lane</t>
  </si>
  <si>
    <t>81 Ermarie Lane</t>
  </si>
  <si>
    <t>42 Shane Court</t>
  </si>
  <si>
    <t>11 Handkirk Lane [16]</t>
  </si>
  <si>
    <t>710 Island Bar Hill Road [11]</t>
  </si>
  <si>
    <t>91 Bridgeview Circle [1]</t>
  </si>
  <si>
    <t>80 Canfield Drive [1]</t>
  </si>
  <si>
    <t>2 Bean Creek Road [27]</t>
  </si>
  <si>
    <t>42 Starcrest Lane [7]</t>
  </si>
  <si>
    <t>35 Snowline Road [14]</t>
  </si>
  <si>
    <t>9 Ermarie Lane [4]</t>
  </si>
  <si>
    <t>81 Ermarie Lane [2]</t>
  </si>
  <si>
    <t>42 Shane Court [4]</t>
  </si>
  <si>
    <t>27 Rocky Point Road</t>
  </si>
  <si>
    <t>1047 Lumpkin Road</t>
  </si>
  <si>
    <t>95 &amp; 97 Shane Court</t>
  </si>
  <si>
    <t>1 Vehicle remaining. Needs heavy equipment to lift.</t>
  </si>
  <si>
    <t>312 Mills Ranch Road [32]</t>
  </si>
  <si>
    <t>105 Pine Tree Lane [14]</t>
  </si>
  <si>
    <t>341 Rocky Point Road [2]</t>
  </si>
  <si>
    <t>9 Sand Creek Drive [4]</t>
  </si>
  <si>
    <t>78 Silverado Trail [1]</t>
  </si>
  <si>
    <t>071-280-029 Blackhawk Trail [1]</t>
  </si>
  <si>
    <t>351 Craig Access Road [9]</t>
  </si>
  <si>
    <t>19 Happy Hollow Lane [2]</t>
  </si>
  <si>
    <t>43 Zink Road [2]</t>
  </si>
  <si>
    <t>1694 Bald Rock Road [3]</t>
  </si>
  <si>
    <t>071-160-009 Lumpkin Road [4]</t>
  </si>
  <si>
    <t>1666 Bald Rock Road [3]</t>
  </si>
  <si>
    <t>380 Canfield Drive [3]</t>
  </si>
  <si>
    <t>106 Ermarie Lane [1]</t>
  </si>
  <si>
    <t>27 Rocky Point Road [3]</t>
  </si>
  <si>
    <t>95 &amp; 97 Shane Court [9]</t>
  </si>
  <si>
    <t>071-290-010 Craig Access Road [1]</t>
  </si>
  <si>
    <t>1047 Lumpkin Road [2]</t>
  </si>
  <si>
    <t>071160066</t>
  </si>
  <si>
    <t>1047</t>
  </si>
  <si>
    <t>EAST FORK INDIAN CREEK ROAD</t>
  </si>
  <si>
    <t>071300014</t>
  </si>
  <si>
    <t>27</t>
  </si>
  <si>
    <t>062220010</t>
  </si>
  <si>
    <t>1694</t>
  </si>
  <si>
    <t>062220013</t>
  </si>
  <si>
    <t>1666</t>
  </si>
  <si>
    <t>071160009</t>
  </si>
  <si>
    <t>009530300</t>
  </si>
  <si>
    <t>3029</t>
  </si>
  <si>
    <t>43</t>
  </si>
  <si>
    <t>071440010</t>
  </si>
  <si>
    <t>104</t>
  </si>
  <si>
    <t>JUSTAMERE LANE</t>
  </si>
  <si>
    <t>016531160</t>
  </si>
  <si>
    <t>335</t>
  </si>
  <si>
    <t>062350039</t>
  </si>
  <si>
    <t>071290026</t>
  </si>
  <si>
    <t>351</t>
  </si>
  <si>
    <t>071290010</t>
  </si>
  <si>
    <t>071290045</t>
  </si>
  <si>
    <t>341</t>
  </si>
  <si>
    <t>062260041</t>
  </si>
  <si>
    <t>071280029</t>
  </si>
  <si>
    <t>071160058</t>
  </si>
  <si>
    <t>380</t>
  </si>
  <si>
    <t>062720002</t>
  </si>
  <si>
    <t>071190042</t>
  </si>
  <si>
    <t>mc</t>
  </si>
  <si>
    <t>Go Cart</t>
  </si>
  <si>
    <t>061-050-031-000</t>
  </si>
  <si>
    <t>061-590-007-000</t>
  </si>
  <si>
    <t>062-320-008-000</t>
  </si>
  <si>
    <t>062-660-017-000</t>
  </si>
  <si>
    <t>062-760-007-000</t>
  </si>
  <si>
    <t>071-280-026-000</t>
  </si>
  <si>
    <t>071-280-030-000</t>
  </si>
  <si>
    <t>Has 7 C04 tickets</t>
  </si>
  <si>
    <t>106 Ermarie Lane</t>
  </si>
  <si>
    <t>328 Canfield Drive</t>
  </si>
  <si>
    <t>062-730-036 PTN SEC 35-21-5E [2]</t>
  </si>
  <si>
    <t>071-240-009 SEC 12 T20N R5E [1]</t>
  </si>
  <si>
    <t>071-360-028 Lumpkin Road [5]</t>
  </si>
  <si>
    <t>50 Vantage Lane [4]</t>
  </si>
  <si>
    <t>071-150-008 005.00 AC SEC 31 T20N R6E [6]</t>
  </si>
  <si>
    <t>328 Canfield Drive [2]</t>
  </si>
  <si>
    <t>062-320-033-000_20</t>
  </si>
  <si>
    <t>0211601100</t>
  </si>
  <si>
    <t>1011</t>
  </si>
  <si>
    <t>328</t>
  </si>
  <si>
    <t>STAR VIEW WAY</t>
  </si>
  <si>
    <t>071160057</t>
  </si>
  <si>
    <t>062650004</t>
  </si>
  <si>
    <t>071150008</t>
  </si>
  <si>
    <t>071250012</t>
  </si>
  <si>
    <t>50</t>
  </si>
  <si>
    <t>VANTAGE LANE</t>
  </si>
  <si>
    <t>071370024</t>
  </si>
  <si>
    <t>277</t>
  </si>
  <si>
    <t>RACCOON ROAD</t>
  </si>
  <si>
    <t>071190017</t>
  </si>
  <si>
    <t>071360028</t>
  </si>
  <si>
    <t>062730036</t>
  </si>
  <si>
    <t>071240009</t>
  </si>
  <si>
    <t>061310070</t>
  </si>
  <si>
    <t>016531220</t>
  </si>
  <si>
    <t>435</t>
  </si>
  <si>
    <t>Mismatch- Owner keeping veicles</t>
  </si>
  <si>
    <t>See Notes for mismatches</t>
  </si>
  <si>
    <t>100 Happy Hollow Lane [13]</t>
  </si>
  <si>
    <t>1588 Lumpkin Road [1]</t>
  </si>
  <si>
    <t>1460 Lumpkin Road [2]</t>
  </si>
  <si>
    <t>071-150-035 Kaybee Court [5]</t>
  </si>
  <si>
    <t>40 Echo Ridge Road [1]</t>
  </si>
  <si>
    <t>40 Echo Ridge Road</t>
  </si>
  <si>
    <t>4040 &amp; 4100</t>
  </si>
  <si>
    <t>071180026</t>
  </si>
  <si>
    <t>ECHO RIDGE ROAD</t>
  </si>
  <si>
    <t>071180061</t>
  </si>
  <si>
    <t>1460</t>
  </si>
  <si>
    <t>4500 &amp; 4434</t>
  </si>
  <si>
    <t>071190020</t>
  </si>
  <si>
    <t>071290073</t>
  </si>
  <si>
    <t>635</t>
  </si>
  <si>
    <t>071150035</t>
  </si>
  <si>
    <t>KAYBEE COURT</t>
  </si>
  <si>
    <t>071190043</t>
  </si>
  <si>
    <t>1588</t>
  </si>
  <si>
    <t>0204701000</t>
  </si>
  <si>
    <t>440</t>
  </si>
  <si>
    <t>Jet ski trailer</t>
  </si>
  <si>
    <t>6134 &amp; 6234</t>
  </si>
  <si>
    <t>062-320-004-000</t>
  </si>
  <si>
    <t>071-160-070-000</t>
  </si>
  <si>
    <t>071-150-025-000</t>
  </si>
  <si>
    <t>072-570-004-000</t>
  </si>
  <si>
    <t>062-300-071-000</t>
  </si>
  <si>
    <t>061-320-077-000</t>
  </si>
  <si>
    <t>062-300-077-000</t>
  </si>
  <si>
    <t>071-120-005-000</t>
  </si>
  <si>
    <t>062-680-010-000</t>
  </si>
  <si>
    <t>062-340-032-000</t>
  </si>
  <si>
    <t>071-360-012-000</t>
  </si>
  <si>
    <t>072-280-001-000</t>
  </si>
  <si>
    <t>062-320-016-000</t>
  </si>
  <si>
    <t>062-340-008-000</t>
  </si>
  <si>
    <t>062-340-034-000</t>
  </si>
  <si>
    <t>062-250-008-000</t>
  </si>
  <si>
    <t>062-350-027-000</t>
  </si>
  <si>
    <t>95 Quartz Hill Lane [10]</t>
  </si>
  <si>
    <t>Single Lane</t>
  </si>
  <si>
    <t>224 &amp; 226</t>
  </si>
  <si>
    <t>SEC35T20NR5E</t>
  </si>
  <si>
    <t>0200700300</t>
  </si>
  <si>
    <t>1000</t>
  </si>
  <si>
    <t>0211602200</t>
  </si>
  <si>
    <t>790</t>
  </si>
  <si>
    <t>69</t>
  </si>
  <si>
    <t>009380200</t>
  </si>
  <si>
    <t>3503</t>
  </si>
  <si>
    <t>071290078</t>
  </si>
  <si>
    <t>071270035</t>
  </si>
  <si>
    <t>571</t>
  </si>
  <si>
    <t>009330020</t>
  </si>
  <si>
    <t>2000</t>
  </si>
  <si>
    <t>EAST INDIAN CREEK ROAD</t>
  </si>
  <si>
    <t>1 trailer.</t>
  </si>
  <si>
    <t>1 truck</t>
  </si>
  <si>
    <t>1 quad</t>
  </si>
  <si>
    <t>635 Craig Access Road [4]</t>
  </si>
  <si>
    <t>69 Gunderson Road [1]</t>
  </si>
  <si>
    <t>638 Craig Access Road [2]</t>
  </si>
  <si>
    <t>354 Craig Access Road [1]</t>
  </si>
  <si>
    <t>804 Craig Access Road [2]</t>
  </si>
  <si>
    <t>65 Ron Road [20]</t>
  </si>
  <si>
    <t>65</t>
  </si>
  <si>
    <t>0204700900</t>
  </si>
  <si>
    <t>451</t>
  </si>
  <si>
    <t>016531480</t>
  </si>
  <si>
    <t>062260056</t>
  </si>
  <si>
    <t>RON ROAD</t>
  </si>
  <si>
    <t>071440009</t>
  </si>
  <si>
    <t>85</t>
  </si>
  <si>
    <t>071440008</t>
  </si>
  <si>
    <t>071030023</t>
  </si>
  <si>
    <t>ECKARDS LANE</t>
  </si>
  <si>
    <t>071120003</t>
  </si>
  <si>
    <t>804</t>
  </si>
  <si>
    <t>071290008</t>
  </si>
  <si>
    <t>354</t>
  </si>
  <si>
    <t>071290066</t>
  </si>
  <si>
    <t>638</t>
  </si>
  <si>
    <t>062270002</t>
  </si>
  <si>
    <t>MONICA LEFEVRE</t>
  </si>
  <si>
    <t>big trailer</t>
  </si>
  <si>
    <t>rv#2</t>
  </si>
  <si>
    <t>RV #1</t>
  </si>
  <si>
    <t>0211601800</t>
  </si>
  <si>
    <t>650</t>
  </si>
  <si>
    <t>RTR Ticket Date</t>
  </si>
  <si>
    <t>3517</t>
  </si>
  <si>
    <t>39</t>
  </si>
  <si>
    <t>471</t>
  </si>
  <si>
    <t>2295</t>
  </si>
  <si>
    <t>2359</t>
  </si>
  <si>
    <t>SARAH LANE</t>
  </si>
  <si>
    <t>2167</t>
  </si>
  <si>
    <t>ODD APNs put on the ODD APNs TAB</t>
  </si>
  <si>
    <t>104 Justamere Lane [43]</t>
  </si>
  <si>
    <t>071-030-023 Eckards Lane [4]</t>
  </si>
  <si>
    <t>062-270-002 SEC 36 T21N R5E [2]</t>
  </si>
  <si>
    <t>2359 Bald Rock Road [1]</t>
  </si>
  <si>
    <t>2295 Bald Rock Road [23]</t>
  </si>
  <si>
    <t>037.50 AC Off Bald Rock Road</t>
  </si>
  <si>
    <t>Lake Madrone</t>
  </si>
  <si>
    <t>062-300-078-000</t>
  </si>
  <si>
    <t>062-180-033-000</t>
  </si>
  <si>
    <t>062-330-034-000</t>
  </si>
  <si>
    <t>062-730-032-000</t>
  </si>
  <si>
    <t>061-250-023-000</t>
  </si>
  <si>
    <t>072-570-003-000</t>
  </si>
  <si>
    <t>071-360-013-000</t>
  </si>
  <si>
    <t>Big Meadow Way</t>
  </si>
  <si>
    <t>062-350-022-000</t>
  </si>
  <si>
    <t>061-350-032-000</t>
  </si>
  <si>
    <t>062-300-075-000</t>
  </si>
  <si>
    <t>061-020-079-000</t>
  </si>
  <si>
    <t>PTN SEC 9-21-6E</t>
  </si>
  <si>
    <t>061-350-044-000</t>
  </si>
  <si>
    <t>062-160-036-000</t>
  </si>
  <si>
    <t>062-160-037-000</t>
  </si>
  <si>
    <t>062-300-068-000</t>
  </si>
  <si>
    <t>062-330-005-000</t>
  </si>
  <si>
    <t>062-330-006-000</t>
  </si>
  <si>
    <t>062-700-015-000</t>
  </si>
  <si>
    <t>062-700-016-000</t>
  </si>
  <si>
    <t>071-150-028-000</t>
  </si>
  <si>
    <t>071-440-012-000</t>
  </si>
  <si>
    <t>Timber Springs Road</t>
  </si>
  <si>
    <t>009380180</t>
  </si>
  <si>
    <t>016531470</t>
  </si>
  <si>
    <t>061440018</t>
  </si>
  <si>
    <t>071270053</t>
  </si>
  <si>
    <t>061350016</t>
  </si>
  <si>
    <t>061350013</t>
  </si>
  <si>
    <t>062270029</t>
  </si>
  <si>
    <t>062270022</t>
  </si>
  <si>
    <t>76 Union Bar Road</t>
  </si>
  <si>
    <t>Ineligible</t>
  </si>
  <si>
    <t>Completed, H.O removed from program</t>
  </si>
  <si>
    <t>51 Cochise Drive</t>
  </si>
  <si>
    <t>Completed, Pending soil samples results</t>
  </si>
  <si>
    <t>582 Craig Access Road</t>
  </si>
  <si>
    <t>510 Craig Access Road</t>
  </si>
  <si>
    <t>410 Onyett Road</t>
  </si>
  <si>
    <t>557 Craig Access Road</t>
  </si>
  <si>
    <t>110 Cochise Drive</t>
  </si>
  <si>
    <t>TBD</t>
  </si>
  <si>
    <t>Completed, Debris Removal in progress</t>
  </si>
  <si>
    <t>2 Happy Hollow Lane</t>
  </si>
  <si>
    <t>061-630-012 Deer Meadow Rd</t>
  </si>
  <si>
    <t>Completed, Rescrape Needed</t>
  </si>
  <si>
    <t>240 Cochise Drive</t>
  </si>
  <si>
    <t>Completed, Ready for soil sampling</t>
  </si>
  <si>
    <t>555 Craig Access Road</t>
  </si>
  <si>
    <t>445 Craig Access Road</t>
  </si>
  <si>
    <t>637 Craig Access Road</t>
  </si>
  <si>
    <t>585 Craig Access Road</t>
  </si>
  <si>
    <t>481 Craig Access Road</t>
  </si>
  <si>
    <t>136 Canfield Drive</t>
  </si>
  <si>
    <t>121 Rocky Point Road</t>
  </si>
  <si>
    <t>504 Mill Road</t>
  </si>
  <si>
    <t>2029 Lumpkin Road</t>
  </si>
  <si>
    <t>197 Edgehill Drive</t>
  </si>
  <si>
    <t>30 Happy Hollow Lane</t>
  </si>
  <si>
    <t>42 Dollar Road</t>
  </si>
  <si>
    <t>458 Bryant Ravine Road</t>
  </si>
  <si>
    <t>507 Broken Springs Road</t>
  </si>
  <si>
    <t>31 Mills Ranch Road</t>
  </si>
  <si>
    <t>240 Mills Ranch Road</t>
  </si>
  <si>
    <t xml:space="preserve">071-180-064 Lakeview Terrace </t>
  </si>
  <si>
    <t>Completed, Erosion Control completed</t>
  </si>
  <si>
    <t>91 Toyon Hills Drive</t>
  </si>
  <si>
    <t>Completed, Ready for Debris Removal</t>
  </si>
  <si>
    <t>1646 Lumpkin Road</t>
  </si>
  <si>
    <t>Completed, Ready for Erosion Control</t>
  </si>
  <si>
    <t>533 Crystal Ranch Road</t>
  </si>
  <si>
    <t>1445 Lumpkin Road</t>
  </si>
  <si>
    <t>1441 Lumpkin Road</t>
  </si>
  <si>
    <t>071-270-020 Crystal Ranch Road</t>
  </si>
  <si>
    <t>Completed, Ready for Erosion Control, Safety Concerns</t>
  </si>
  <si>
    <t>1194 Lumpkin Road</t>
  </si>
  <si>
    <t>1851 Lumpkin Road</t>
  </si>
  <si>
    <t>64 Union Bar Road</t>
  </si>
  <si>
    <t>24 Blackhawk Trail</t>
  </si>
  <si>
    <t>290 Toyon Hills Drive</t>
  </si>
  <si>
    <t>1283 Lumpkin Road</t>
  </si>
  <si>
    <t>409 Ponderosa Way</t>
  </si>
  <si>
    <t>205 Edgehill Drive</t>
  </si>
  <si>
    <t>061-310-017 Woodsmoke Way</t>
  </si>
  <si>
    <t>061-310-030 Bean Creek Road</t>
  </si>
  <si>
    <t>061-310-061 PTN SEC 31-21-6-E</t>
  </si>
  <si>
    <t>226 Mill Road</t>
  </si>
  <si>
    <t>2605 Bald Rock Road</t>
  </si>
  <si>
    <t>29 Isham Lane</t>
  </si>
  <si>
    <t>191 Martin Hill Lane</t>
  </si>
  <si>
    <t>2368 Bald Rock Road</t>
  </si>
  <si>
    <t>20 Meadow Lane Drive</t>
  </si>
  <si>
    <t>89 Meadow Lane Drive</t>
  </si>
  <si>
    <t>15 Ernie Lane</t>
  </si>
  <si>
    <t>14 Seminole Drive</t>
  </si>
  <si>
    <t>10381 Oroville Quincy Highway</t>
  </si>
  <si>
    <t>2256 Bald Rock Road</t>
  </si>
  <si>
    <t>2175 Bald Rock Road</t>
  </si>
  <si>
    <t>41 Madalein Court</t>
  </si>
  <si>
    <t>9681 Oroville Quincy Highway</t>
  </si>
  <si>
    <t>1966 Bald Rock Road</t>
  </si>
  <si>
    <t>1820 Bald Rock Road</t>
  </si>
  <si>
    <t>49 Sugar Pine Drive</t>
  </si>
  <si>
    <t>35 Sugar Pine Drive</t>
  </si>
  <si>
    <t>9408 Oroville Quincy Highway</t>
  </si>
  <si>
    <t>66 Sugar Pine Drive</t>
  </si>
  <si>
    <t>81 Sugar Pine Drive</t>
  </si>
  <si>
    <t>5 Madrone Way</t>
  </si>
  <si>
    <t>Completed, Ready for Soil sampling</t>
  </si>
  <si>
    <t>182 Gamble Road</t>
  </si>
  <si>
    <t>1662 Bald Rock Road</t>
  </si>
  <si>
    <t>84 Summerleaf Drive</t>
  </si>
  <si>
    <t>99 Summerleaf Drive</t>
  </si>
  <si>
    <t>Completed, Hold - H.O sold property, Ready for Soil Sampling</t>
  </si>
  <si>
    <t>226 Big Ridge Road</t>
  </si>
  <si>
    <t>540 Big Ridge Road</t>
  </si>
  <si>
    <t>565 Big Ridge Road</t>
  </si>
  <si>
    <t>290-300 Oro Vista Drive</t>
  </si>
  <si>
    <t>062-200-127 Gamble Road</t>
  </si>
  <si>
    <t>245 Oro Vista Drive</t>
  </si>
  <si>
    <t>271 Oro Vista Drive</t>
  </si>
  <si>
    <t>28 He Le Ve Road</t>
  </si>
  <si>
    <t>138 Horseshoe Trail</t>
  </si>
  <si>
    <t>448 Zink Road</t>
  </si>
  <si>
    <t>062-250-010 SEC 25 T21N R5E</t>
  </si>
  <si>
    <t>2 Horseshoe Trail</t>
  </si>
  <si>
    <t>211 Hidden Springs Road</t>
  </si>
  <si>
    <t>242 Oro Vista Drive</t>
  </si>
  <si>
    <t>45 Stone Road</t>
  </si>
  <si>
    <t>4410 Bald Rock Road</t>
  </si>
  <si>
    <t>Completed, Chimney Tip Needed</t>
  </si>
  <si>
    <t>4400 Bald Rock Road</t>
  </si>
  <si>
    <t>63 Handkirk Lane</t>
  </si>
  <si>
    <t>549 Rockerfeller Road</t>
  </si>
  <si>
    <t>4398 Bald Rock Road</t>
  </si>
  <si>
    <t>550 Rockerfeller Road</t>
  </si>
  <si>
    <t>457 Rockerfeller Road</t>
  </si>
  <si>
    <t>234 Rockerfeller Road</t>
  </si>
  <si>
    <t>149 Rockerfeller Road</t>
  </si>
  <si>
    <t>138 Rockerfeller Road</t>
  </si>
  <si>
    <t>970 Encina Grande Road</t>
  </si>
  <si>
    <t>1021 Encina Grande Road</t>
  </si>
  <si>
    <t>33 Squirrel Lane</t>
  </si>
  <si>
    <t>55 Squirrel Lane</t>
  </si>
  <si>
    <t>101 Squirrel Lane</t>
  </si>
  <si>
    <t>1173 Encina Grande Road</t>
  </si>
  <si>
    <t>40 Buckboard Way</t>
  </si>
  <si>
    <t>34 Leaf Lane</t>
  </si>
  <si>
    <t>26 Simpson Ranch Road</t>
  </si>
  <si>
    <t>51 Horseshoe Trail</t>
  </si>
  <si>
    <t>244 Horseshoe Trail</t>
  </si>
  <si>
    <t>120 Swede Ranch Road</t>
  </si>
  <si>
    <t>278 Hidden Springs Road</t>
  </si>
  <si>
    <t>061-570-006 Feather Ridge Way</t>
  </si>
  <si>
    <t>298 Hidden Springs Road</t>
  </si>
  <si>
    <t>83 Lacey Lane</t>
  </si>
  <si>
    <t>53 Lacey Lane</t>
  </si>
  <si>
    <t>28 Horseshoe Trail</t>
  </si>
  <si>
    <t>709 Encina Grande Road</t>
  </si>
  <si>
    <t>93 Simpson Ranch Road</t>
  </si>
  <si>
    <t>32 Coyote Road</t>
  </si>
  <si>
    <t>061-630-016 Deer Meadow Road</t>
  </si>
  <si>
    <t>236 Graystone Lane</t>
  </si>
  <si>
    <t>384 Jatko Road</t>
  </si>
  <si>
    <t>115 Shane Court</t>
  </si>
  <si>
    <t>57 T.N.T Road</t>
  </si>
  <si>
    <t>37 T.N.T Road</t>
  </si>
  <si>
    <t>1226 Encina Grande Road</t>
  </si>
  <si>
    <t>Completed, Debris Removal Complete</t>
  </si>
  <si>
    <t>291 Jatko Road</t>
  </si>
  <si>
    <t>062-720-007 Obsession Court</t>
  </si>
  <si>
    <t>10 Starbright Lane</t>
  </si>
  <si>
    <t>752 Bald Rock Road</t>
  </si>
  <si>
    <t>48 Shane Court</t>
  </si>
  <si>
    <t>369 Jatko Road</t>
  </si>
  <si>
    <t>92 Oak Drive</t>
  </si>
  <si>
    <t>114 Oak Drive</t>
  </si>
  <si>
    <t>163 Oak Drive</t>
  </si>
  <si>
    <t>153 Gamble Road</t>
  </si>
  <si>
    <t>105 Gamble Road</t>
  </si>
  <si>
    <t>93 Shane Court</t>
  </si>
  <si>
    <t>81 Gamble Road</t>
  </si>
  <si>
    <t>269 Webster Road</t>
  </si>
  <si>
    <t>117 Jatko Road</t>
  </si>
  <si>
    <t>1136 Bald Rock Road</t>
  </si>
  <si>
    <t>1091 Bald Rock Road</t>
  </si>
  <si>
    <t>1074 Bald Rock Road</t>
  </si>
  <si>
    <t>211 Jatko Road</t>
  </si>
  <si>
    <t>139 Webster Road</t>
  </si>
  <si>
    <t>991 Bald Rock Road</t>
  </si>
  <si>
    <t>238 Webster Road</t>
  </si>
  <si>
    <t>240 Webster Road</t>
  </si>
  <si>
    <t>062-200-114 003.64 AC SEC 34 T21N R5E</t>
  </si>
  <si>
    <t>190 Webster Road</t>
  </si>
  <si>
    <t>110 Webster Road</t>
  </si>
  <si>
    <t>1148 Bald Rock Road</t>
  </si>
  <si>
    <t>38 Webster Road</t>
  </si>
  <si>
    <t>7 Huffright</t>
  </si>
  <si>
    <t>15 Webster Road</t>
  </si>
  <si>
    <t>458 Bald Rock Road</t>
  </si>
  <si>
    <t>106 Big Oak Lane</t>
  </si>
  <si>
    <t>9 Trillium Way</t>
  </si>
  <si>
    <t>6 Sugar Pine Drive</t>
  </si>
  <si>
    <t>23 Madrone Way</t>
  </si>
  <si>
    <t>158 Handkirk Lane</t>
  </si>
  <si>
    <t>9 Path in the Woods</t>
  </si>
  <si>
    <t>21 Quartz Hill Lane</t>
  </si>
  <si>
    <t>582 Eden Canyon Road</t>
  </si>
  <si>
    <t>91 Eden Canyon Road</t>
  </si>
  <si>
    <t>10141 &amp; 10143 Oroville Quincy Highway</t>
  </si>
  <si>
    <t>996 Big Ridge Road</t>
  </si>
  <si>
    <t>10645 Oroville Quincy Highway</t>
  </si>
  <si>
    <t>15 Pine Ridge Lane</t>
  </si>
  <si>
    <t>061-310-062 PTN SEC 31-21-6-E</t>
  </si>
  <si>
    <t>18 Star View Way</t>
  </si>
  <si>
    <t>061-350-001 Star View Way</t>
  </si>
  <si>
    <t>260 Pine Tree Lane</t>
  </si>
  <si>
    <t>5 Rip Van Way</t>
  </si>
  <si>
    <t>63 Rip Van Way</t>
  </si>
  <si>
    <t>86 Aussie Way</t>
  </si>
  <si>
    <t>5 Lower Pine Tree Lane</t>
  </si>
  <si>
    <t>425 Onyett Road</t>
  </si>
  <si>
    <t>071-060-030 Onyett Road</t>
  </si>
  <si>
    <t>474 Onyett Road</t>
  </si>
  <si>
    <t>Completed, Returned to County</t>
  </si>
  <si>
    <t>11 Handkirk Lane</t>
  </si>
  <si>
    <t>710 Island Bar Hill Road</t>
  </si>
  <si>
    <t>91 Bridgeview Circle</t>
  </si>
  <si>
    <t>Completed, Erosion Control Completed</t>
  </si>
  <si>
    <t>80 Canfield Drive</t>
  </si>
  <si>
    <t>105 Pine Tree Lane</t>
  </si>
  <si>
    <t>341 Rocky Point Road</t>
  </si>
  <si>
    <t>9 Sand Creek Drive</t>
  </si>
  <si>
    <t>Completed, Debris Removal Completed</t>
  </si>
  <si>
    <t>78 Silverado Trail</t>
  </si>
  <si>
    <t>071-280-029 Blackhawk Trail</t>
  </si>
  <si>
    <t>351 Craig Access Road</t>
  </si>
  <si>
    <t>19 Happy Hollow Lane</t>
  </si>
  <si>
    <t>43 Zink Road</t>
  </si>
  <si>
    <t>1694 Bald Rock Road</t>
  </si>
  <si>
    <t>071-160-009 Lumpkin Road</t>
  </si>
  <si>
    <t>1666 Bald Rock Road</t>
  </si>
  <si>
    <t>380 Canfield Drive</t>
  </si>
  <si>
    <t>062-730-036 PTN SEC 35-21-5E</t>
  </si>
  <si>
    <t>071-240-009 SEC 12 T20N R5E</t>
  </si>
  <si>
    <t>071-360-028 Lumpkin Road</t>
  </si>
  <si>
    <t>50 Vantage Lane</t>
  </si>
  <si>
    <t>071-150-008 005.00 AC SEC 31 T20N R6E</t>
  </si>
  <si>
    <t>277 Raccoon Road</t>
  </si>
  <si>
    <t>100 Happy Hollow Lane</t>
  </si>
  <si>
    <t>1588 Lumpkin Road</t>
  </si>
  <si>
    <t>1460 Lumpkin Road</t>
  </si>
  <si>
    <t>071-150-035 Kaybee Court</t>
  </si>
  <si>
    <t>89 Star View Way</t>
  </si>
  <si>
    <t>804 Craig Access Road</t>
  </si>
  <si>
    <t>635 Craig Access Road</t>
  </si>
  <si>
    <t>071-030-023 Eckards Lane</t>
  </si>
  <si>
    <t>69 Gunderson Road</t>
  </si>
  <si>
    <t>638 Craig Access Road</t>
  </si>
  <si>
    <t>354 Craig Access Road</t>
  </si>
  <si>
    <t>65 Ron Road</t>
  </si>
  <si>
    <t>062-270-002 SEC 36 T21N R5E</t>
  </si>
  <si>
    <t>571 Crystal Ranch Road</t>
  </si>
  <si>
    <t>2359 Bald Rock Road</t>
  </si>
  <si>
    <t>2295 Bald Rock Road</t>
  </si>
  <si>
    <t>104 Justamere Lane</t>
  </si>
  <si>
    <t>39 Sarah Lane</t>
  </si>
  <si>
    <t>2167 Bald Rock Road</t>
  </si>
  <si>
    <t xml:space="preserve">071-280-022 Cochise Drive </t>
  </si>
  <si>
    <t xml:space="preserve">471 Cochise Drive </t>
  </si>
  <si>
    <t>109 Isham Lane</t>
  </si>
  <si>
    <t>43 Star View Way</t>
  </si>
  <si>
    <t>85 Justamere Lane</t>
  </si>
  <si>
    <t>77 Justamere Lane</t>
  </si>
  <si>
    <t>155 Justamere Lane</t>
  </si>
  <si>
    <t>071-160-078 King View Road</t>
  </si>
  <si>
    <t>Total Properties Completed</t>
  </si>
  <si>
    <t>Properties needed to continue</t>
  </si>
  <si>
    <t>PTN SEC33 T21N R5E</t>
  </si>
  <si>
    <t>272 &amp; 320</t>
  </si>
  <si>
    <t>041-650-057-000</t>
  </si>
  <si>
    <t>041-650-058-000</t>
  </si>
  <si>
    <t>0212002100</t>
  </si>
  <si>
    <t>28050</t>
  </si>
  <si>
    <t>061310037</t>
  </si>
  <si>
    <t>JOSHUA MALBRUE</t>
  </si>
  <si>
    <t>MATTHEW RENIER</t>
  </si>
  <si>
    <t>109</t>
  </si>
  <si>
    <t>071440006</t>
  </si>
  <si>
    <t>071270044</t>
  </si>
  <si>
    <t>061310056</t>
  </si>
  <si>
    <t>071280022</t>
  </si>
  <si>
    <t>071160078</t>
  </si>
  <si>
    <t>KINGS VIEW ROAD</t>
  </si>
  <si>
    <t>Passenger</t>
  </si>
  <si>
    <t>89 Star View Way [73]</t>
  </si>
  <si>
    <t>277 Raccoon Road [13]</t>
  </si>
  <si>
    <t>571 Crystal Ranch Road [33]</t>
  </si>
  <si>
    <t>85 Justamere Lane [25]</t>
  </si>
  <si>
    <t>77 Justamere Lane [8]</t>
  </si>
  <si>
    <t>471 Cochise Drive [10]</t>
  </si>
  <si>
    <t>2167 Bald Rock Road [1]</t>
  </si>
  <si>
    <t>071-280-022 Cochise Drive [5]</t>
  </si>
  <si>
    <t>109 Isham Lane [3]</t>
  </si>
  <si>
    <t>39 Sarah Lane [2]</t>
  </si>
  <si>
    <t>43 Star View Way [5]</t>
  </si>
  <si>
    <t>155 Justamere Lane [1]</t>
  </si>
  <si>
    <t>071-270-044 Crystal Ranch Road [4]</t>
  </si>
  <si>
    <t>071-160-078 King View Road [1]</t>
  </si>
  <si>
    <t>Smart Sheet APNs</t>
  </si>
  <si>
    <t>2115 Lumpkin Road</t>
  </si>
  <si>
    <t>55 Shadow Creek Road</t>
  </si>
  <si>
    <t>31 Shadow Creek Road</t>
  </si>
  <si>
    <t>40 Emerald Oak Road</t>
  </si>
  <si>
    <t>482 Zink Road</t>
  </si>
  <si>
    <t>122 Sandy Springs Lane</t>
  </si>
  <si>
    <t>181 Sandy Springs Lane</t>
  </si>
  <si>
    <t>160 Sandy Springs Lane</t>
  </si>
  <si>
    <t>55 Shadow Creek Road [2]</t>
  </si>
  <si>
    <t>31 Shadow Creek Road [3]</t>
  </si>
  <si>
    <t>40 Emerald Oak Road [9]</t>
  </si>
  <si>
    <t>482 Zink Road [1]</t>
  </si>
  <si>
    <t>122 Sandy Springs Lane [3]</t>
  </si>
  <si>
    <t>181 Sandy Springs Lane [1]</t>
  </si>
  <si>
    <t>160 Sandy Springs Lane [1]</t>
  </si>
  <si>
    <t>2115 Lumpkin Road [1]</t>
  </si>
  <si>
    <t>94 &amp; 95 Feather River Homes #1</t>
  </si>
  <si>
    <t>RLCSDLL#59B Barlow Camp Road</t>
  </si>
  <si>
    <t>Rockerfeller &amp; Bald Rock &amp; Canyon Creek Roads</t>
  </si>
  <si>
    <t>071-140-033-000</t>
  </si>
  <si>
    <t>LONG POINT ROAD</t>
  </si>
  <si>
    <t>0212001200</t>
  </si>
  <si>
    <t>28101</t>
  </si>
  <si>
    <t>071470006</t>
  </si>
  <si>
    <t>2115</t>
  </si>
  <si>
    <t>160</t>
  </si>
  <si>
    <t>062260005</t>
  </si>
  <si>
    <t>SHADOW CREEK ROAD</t>
  </si>
  <si>
    <t>122</t>
  </si>
  <si>
    <t>062250012</t>
  </si>
  <si>
    <t>482</t>
  </si>
  <si>
    <t>009380370</t>
  </si>
  <si>
    <t>3015</t>
  </si>
  <si>
    <t>062110007</t>
  </si>
  <si>
    <t>062260046</t>
  </si>
  <si>
    <t>071430029</t>
  </si>
  <si>
    <t>EMERALD OAK ROAD</t>
  </si>
  <si>
    <t>071040031</t>
  </si>
  <si>
    <t>071530004</t>
  </si>
  <si>
    <t>SANDY SPRINGS LANE</t>
  </si>
  <si>
    <t>071520019</t>
  </si>
  <si>
    <t>173</t>
  </si>
  <si>
    <t>071520004</t>
  </si>
  <si>
    <t>071520018</t>
  </si>
  <si>
    <t>Has 1 C04 Unit counts</t>
  </si>
  <si>
    <t>67 Stephens Ridge Road</t>
  </si>
  <si>
    <t>115 Martin Hill Lane</t>
  </si>
  <si>
    <t>173 Sandy Springs Lane</t>
  </si>
  <si>
    <t>071-040-031 Long Point Road</t>
  </si>
  <si>
    <t>062-260-055 Ron Road</t>
  </si>
  <si>
    <t>50 Wailaki Court</t>
  </si>
  <si>
    <t>31 Martin Hill Lane</t>
  </si>
  <si>
    <t>45 Winners Circle</t>
  </si>
  <si>
    <t>84 Bear Cub Circle</t>
  </si>
  <si>
    <t>115 Bear Cub Circle</t>
  </si>
  <si>
    <t>071-040-028 6 AC SEC 10 R6E</t>
  </si>
  <si>
    <t>Steps</t>
  </si>
  <si>
    <t>Dowload Fantas Vehicle abatmen excel, add -000 to APNS, then copy and paste each tabe "go back" and Go"head to sheet"</t>
  </si>
  <si>
    <t>Additonal notes</t>
  </si>
  <si>
    <t>67 Stephens Ridge Road [67]</t>
  </si>
  <si>
    <t>115 Martin Hill Lane [8]</t>
  </si>
  <si>
    <t>173 Sandy Springs Lane [18]</t>
  </si>
  <si>
    <t>071-040-031 Long Point Road [22]</t>
  </si>
  <si>
    <t>062-260-055 Ron Road [3]</t>
  </si>
  <si>
    <t>50 Wailaki Court [4]</t>
  </si>
  <si>
    <t>31 Martin Hill Lane [10]</t>
  </si>
  <si>
    <t>45 Winners Circle [1]</t>
  </si>
  <si>
    <t>84 Bear Cub Circle [5]</t>
  </si>
  <si>
    <t>115 Bear Cub Circle [1]</t>
  </si>
  <si>
    <t>071-040-028 6 AC SEC 10 R6E [11]</t>
  </si>
  <si>
    <t>This is a double check for BUTTE. Its an extra step but it also lets us know which properties are activily being worked on, and if properties have isue like bridge acess, etc.. As well as tell us which APNs on Msart sheet vehicle remeved counts to updated</t>
  </si>
  <si>
    <t>We will move cards from FSO pending vehicles if needed. We also will double check RTR ticket counts n later steps</t>
  </si>
  <si>
    <t>Use Above discription and updated Smart sheet vehicle removal counts. As we look up each APN we can update vehicles removed at the same time.</t>
  </si>
  <si>
    <t>Once vehicles are updated in Smart Sheets. Refresh the page then download Smart sheets as an excel and copy paste its contents into the Northern Branch Phase II Debris TAB</t>
  </si>
  <si>
    <t>For vehicles we only need service codes "4" and "C04". 4 is for regualr vehicle abatment. And C04 is for go Backs aka any vehicle abtment done one feb 11th of before(BUTTE only)</t>
  </si>
  <si>
    <t>The Setup</t>
  </si>
  <si>
    <t>Macro Running</t>
  </si>
  <si>
    <r>
      <rPr>
        <b/>
        <i/>
        <u/>
        <sz val="10"/>
        <color theme="5"/>
        <rFont val="Arial"/>
        <family val="2"/>
      </rPr>
      <t>SAVE BEFORE USING</t>
    </r>
    <r>
      <rPr>
        <sz val="10"/>
        <color rgb="FF000000"/>
        <rFont val="Arial"/>
        <family val="2"/>
      </rPr>
      <t xml:space="preserve">-I have premade programs. IF youre not sure how to use the developer ribbon please ask. Below is what order we run the macros. </t>
    </r>
  </si>
  <si>
    <t>Next we need to download the RTR unit rate tracker from the field data team sever. RecvoeryTrac.  See picture comment ot how to fill in fields. Copy paste it in the cCalRecycle_NorthBranch_DataMan TAB</t>
  </si>
  <si>
    <t>140</t>
  </si>
  <si>
    <t>016531440</t>
  </si>
  <si>
    <t>610</t>
  </si>
  <si>
    <t>009340200</t>
  </si>
  <si>
    <t>009380250</t>
  </si>
  <si>
    <t>3001</t>
  </si>
  <si>
    <t>062260055</t>
  </si>
  <si>
    <t>071390027</t>
  </si>
  <si>
    <t>061440039</t>
  </si>
  <si>
    <t>11405</t>
  </si>
  <si>
    <t>WAILAKI COURT</t>
  </si>
  <si>
    <t>071040028</t>
  </si>
  <si>
    <t>6 AC SEC 10 R6E</t>
  </si>
  <si>
    <t>071040029</t>
  </si>
  <si>
    <t>062600031</t>
  </si>
  <si>
    <t>11440</t>
  </si>
  <si>
    <t>071370008</t>
  </si>
  <si>
    <t>061320062</t>
  </si>
  <si>
    <t>2699</t>
  </si>
  <si>
    <t>061320028</t>
  </si>
  <si>
    <t>2775</t>
  </si>
  <si>
    <t>062600008</t>
  </si>
  <si>
    <t>11484</t>
  </si>
  <si>
    <t>071150014</t>
  </si>
  <si>
    <t>1416</t>
  </si>
  <si>
    <t>071070023</t>
  </si>
  <si>
    <t>2940</t>
  </si>
  <si>
    <t>061450003</t>
  </si>
  <si>
    <t>071520014</t>
  </si>
  <si>
    <t>061320027</t>
  </si>
  <si>
    <t>071390002</t>
  </si>
  <si>
    <t>LOT 2</t>
  </si>
  <si>
    <t>061320038</t>
  </si>
  <si>
    <t>071360009</t>
  </si>
  <si>
    <t>1875</t>
  </si>
  <si>
    <t>071390031</t>
  </si>
  <si>
    <t>062710019</t>
  </si>
  <si>
    <t>071040027</t>
  </si>
  <si>
    <t>062260040</t>
  </si>
  <si>
    <t>heavy equip.</t>
  </si>
  <si>
    <t>First Macro we runs is for RTR. This will set up the columsn we need and get the APNs ready for us. We have to add dashes and -000 at the end on majority of the properties</t>
  </si>
  <si>
    <t>macro is called RTRCheck.RTRCheck. Then we copy the result from colum A(Zone Name) to J(Ticket number) and past that into DataMAn tab. (This is for odd APNs with -00 at the end or cabins, etc.)</t>
  </si>
  <si>
    <t>Next get rid of all the voids(TRUE) and the service codes that are not "4" or "C04"</t>
  </si>
  <si>
    <t>Filter column headers anf then filter for the aspect we wat to get ride of. Highlight rows right click and hit delete and shift cells up</t>
  </si>
  <si>
    <t>Last for RTR data copy M(last column with APNs that have -000) and past the Valvues only under zone name</t>
  </si>
  <si>
    <t>This allows us to compare smart hseets to RTR tickets with ease. The DataMan tab does the same but for our odd APNs tab</t>
  </si>
  <si>
    <t xml:space="preserve">Next we format our shamarts, Odd AONS and Fnats work sheets cheks. </t>
  </si>
  <si>
    <r>
      <t>Marco in the the same order: '</t>
    </r>
    <r>
      <rPr>
        <b/>
        <sz val="10"/>
        <color rgb="FF000000"/>
        <rFont val="Arial"/>
        <family val="2"/>
      </rPr>
      <t>Vehicle Checks-First Draft of Checks.xlsm'!SmartSheets.SmartSheets</t>
    </r>
    <r>
      <rPr>
        <sz val="10"/>
        <color rgb="FF000000"/>
        <rFont val="Arial"/>
        <family val="2"/>
      </rPr>
      <t xml:space="preserve">,  </t>
    </r>
    <r>
      <rPr>
        <b/>
        <sz val="10"/>
        <color rgb="FF000000"/>
        <rFont val="Arial"/>
        <family val="2"/>
      </rPr>
      <t>ODD_APNs.RTRCheck</t>
    </r>
    <r>
      <rPr>
        <sz val="10"/>
        <color rgb="FF000000"/>
        <rFont val="Arial"/>
        <family val="2"/>
      </rPr>
      <t xml:space="preserve">, and </t>
    </r>
    <r>
      <rPr>
        <b/>
        <sz val="10"/>
        <color rgb="FF000000"/>
        <rFont val="Arial"/>
        <family val="2"/>
      </rPr>
      <t>'Vehicle Checks-First Draft of Checks.xlsm'!GoBacks_GoAheads.GoBacks_GoAheads</t>
    </r>
  </si>
  <si>
    <t>Lastly we QC the Aduit tabs that checks all the trackers for all counties</t>
  </si>
  <si>
    <t>I went through each property indivudially. So now we just need to check for falses, Thos that have notes of mis matc, and add note as to why there is a mismatch</t>
  </si>
  <si>
    <t>Downloaded FantasMaster dispatch and click on the  vehicle abatment tab and copy all propertie on bottom under Go Aheads and Goback to the Fanta Vec Check Tab for each section(GoBAck/GoAhead). We have to put the address under the correct column, removed duplicates, and manualy look up the APNS in SMart Sheets to update the vehicle counts from the previous day</t>
  </si>
  <si>
    <t>Check for new APNs that may have been added to smartsheets</t>
  </si>
  <si>
    <t>We just copy all the APNS from smart shets put them under APNs on the Audit tab and check for dupes</t>
  </si>
  <si>
    <t>629380035</t>
  </si>
  <si>
    <t>629380036</t>
  </si>
  <si>
    <t>629380037</t>
  </si>
  <si>
    <t>629380033</t>
  </si>
  <si>
    <t>629380034</t>
  </si>
  <si>
    <t>629380038</t>
  </si>
  <si>
    <t>559360074</t>
  </si>
  <si>
    <t>924490129</t>
  </si>
  <si>
    <t>619650144</t>
  </si>
  <si>
    <t>610080343</t>
  </si>
  <si>
    <t>924490126</t>
  </si>
  <si>
    <t>610080344</t>
  </si>
  <si>
    <t>924490127</t>
  </si>
  <si>
    <t>924490128</t>
  </si>
  <si>
    <t>559360073</t>
  </si>
  <si>
    <t>627570305</t>
  </si>
  <si>
    <t>624480088</t>
  </si>
  <si>
    <t>924490124</t>
  </si>
  <si>
    <t>924490125</t>
  </si>
  <si>
    <t>610080341</t>
  </si>
  <si>
    <t>610080342</t>
  </si>
  <si>
    <t>610080340</t>
  </si>
  <si>
    <t>627570304</t>
  </si>
  <si>
    <t>616080867</t>
  </si>
  <si>
    <t>619650143</t>
  </si>
  <si>
    <t>629380029</t>
  </si>
  <si>
    <t>629380030</t>
  </si>
  <si>
    <t>629380031</t>
  </si>
  <si>
    <t>629380032</t>
  </si>
  <si>
    <t>627570303</t>
  </si>
  <si>
    <t>627850148</t>
  </si>
  <si>
    <t>624480087</t>
  </si>
  <si>
    <t>616450143</t>
  </si>
  <si>
    <t>616450144</t>
  </si>
  <si>
    <t>627570302</t>
  </si>
  <si>
    <t>616450145</t>
  </si>
  <si>
    <t>627850147</t>
  </si>
  <si>
    <t>616450142</t>
  </si>
  <si>
    <t>924490123</t>
  </si>
  <si>
    <t>924490122</t>
  </si>
  <si>
    <t>610080337</t>
  </si>
  <si>
    <t>610080338</t>
  </si>
  <si>
    <t>610080339</t>
  </si>
  <si>
    <t>610080336</t>
  </si>
  <si>
    <t>619650142</t>
  </si>
  <si>
    <t>616450140</t>
  </si>
  <si>
    <t>627850146</t>
  </si>
  <si>
    <t>924490121</t>
  </si>
  <si>
    <t>559360072</t>
  </si>
  <si>
    <t>559360071</t>
  </si>
  <si>
    <t>615010027</t>
  </si>
  <si>
    <t>615010026</t>
  </si>
  <si>
    <t>627570301</t>
  </si>
  <si>
    <t>619650141</t>
  </si>
  <si>
    <t>559360070</t>
  </si>
  <si>
    <t>610080335</t>
  </si>
  <si>
    <t>619650140</t>
  </si>
  <si>
    <t>624970010</t>
  </si>
  <si>
    <t>627850145</t>
  </si>
  <si>
    <t>627850144</t>
  </si>
  <si>
    <t>610080333</t>
  </si>
  <si>
    <t>610080334</t>
  </si>
  <si>
    <t>559360069</t>
  </si>
  <si>
    <t>627850142</t>
  </si>
  <si>
    <t>627850143</t>
  </si>
  <si>
    <t>619650139</t>
  </si>
  <si>
    <t>627570299</t>
  </si>
  <si>
    <t>616450137</t>
  </si>
  <si>
    <t>610080330</t>
  </si>
  <si>
    <t>610080331</t>
  </si>
  <si>
    <t>610080332</t>
  </si>
  <si>
    <t>616080857</t>
  </si>
  <si>
    <t>616200268</t>
  </si>
  <si>
    <t>627850141</t>
  </si>
  <si>
    <t>616200267</t>
  </si>
  <si>
    <t>616080854</t>
  </si>
  <si>
    <t>615790932</t>
  </si>
  <si>
    <t>616200266</t>
  </si>
  <si>
    <t>624970009</t>
  </si>
  <si>
    <t>616170951</t>
  </si>
  <si>
    <t>619650138</t>
  </si>
  <si>
    <t>627570298</t>
  </si>
  <si>
    <t>610080328</t>
  </si>
  <si>
    <t>610080327</t>
  </si>
  <si>
    <t>627570297</t>
  </si>
  <si>
    <t>624970008</t>
  </si>
  <si>
    <t>627850140</t>
  </si>
  <si>
    <t>610080326</t>
  </si>
  <si>
    <t>616080851</t>
  </si>
  <si>
    <t>616080850</t>
  </si>
  <si>
    <t>624810106</t>
  </si>
  <si>
    <t>629380019</t>
  </si>
  <si>
    <t>616070269</t>
  </si>
  <si>
    <t>627570296</t>
  </si>
  <si>
    <t>616070268</t>
  </si>
  <si>
    <t>610080325</t>
  </si>
  <si>
    <t>924490113</t>
  </si>
  <si>
    <t>924490112</t>
  </si>
  <si>
    <t>616070267</t>
  </si>
  <si>
    <t>624970007</t>
  </si>
  <si>
    <t>624970006</t>
  </si>
  <si>
    <t>616070263</t>
  </si>
  <si>
    <t>616070264</t>
  </si>
  <si>
    <t>616070265</t>
  </si>
  <si>
    <t>616070266</t>
  </si>
  <si>
    <t>610080324</t>
  </si>
  <si>
    <t>610080322</t>
  </si>
  <si>
    <t>924490110</t>
  </si>
  <si>
    <t>924490111</t>
  </si>
  <si>
    <t>610080323</t>
  </si>
  <si>
    <t>627570295</t>
  </si>
  <si>
    <t>619650137</t>
  </si>
  <si>
    <t>624970005</t>
  </si>
  <si>
    <t>924490109</t>
  </si>
  <si>
    <t>619650136</t>
  </si>
  <si>
    <t>619650135</t>
  </si>
  <si>
    <t>616450129</t>
  </si>
  <si>
    <t>616450128</t>
  </si>
  <si>
    <t>615040054</t>
  </si>
  <si>
    <t>615040055</t>
  </si>
  <si>
    <t>629380010</t>
  </si>
  <si>
    <t>629380012</t>
  </si>
  <si>
    <t>629380011</t>
  </si>
  <si>
    <t>629380013</t>
  </si>
  <si>
    <t>629380014</t>
  </si>
  <si>
    <t>629380015</t>
  </si>
  <si>
    <t>619650134</t>
  </si>
  <si>
    <t>624030309</t>
  </si>
  <si>
    <t>615040053</t>
  </si>
  <si>
    <t>610250188</t>
  </si>
  <si>
    <t>610250189</t>
  </si>
  <si>
    <t>624030308</t>
  </si>
  <si>
    <t>627570294</t>
  </si>
  <si>
    <t>610250186</t>
  </si>
  <si>
    <t>610250187</t>
  </si>
  <si>
    <t>624030307</t>
  </si>
  <si>
    <t>624810103</t>
  </si>
  <si>
    <t>619650133</t>
  </si>
  <si>
    <t>624030306</t>
  </si>
  <si>
    <t>627570293</t>
  </si>
  <si>
    <t>628400052</t>
  </si>
  <si>
    <t>614620213</t>
  </si>
  <si>
    <t>624030305</t>
  </si>
  <si>
    <t>619650132</t>
  </si>
  <si>
    <t>614620214</t>
  </si>
  <si>
    <t>627570292</t>
  </si>
  <si>
    <t>624030304</t>
  </si>
  <si>
    <t>619650130</t>
  </si>
  <si>
    <t>614620212</t>
  </si>
  <si>
    <t>629380002</t>
  </si>
  <si>
    <t>624030303</t>
  </si>
  <si>
    <t>619650128</t>
  </si>
  <si>
    <t>610080319</t>
  </si>
  <si>
    <t>627570290</t>
  </si>
  <si>
    <t>624030302</t>
  </si>
  <si>
    <t>610080316</t>
  </si>
  <si>
    <t>610080317</t>
  </si>
  <si>
    <t>610080318</t>
  </si>
  <si>
    <t>610080315</t>
  </si>
  <si>
    <t>616080843</t>
  </si>
  <si>
    <t>624030301</t>
  </si>
  <si>
    <t>619650127</t>
  </si>
  <si>
    <t>627570287</t>
  </si>
  <si>
    <t>627570288</t>
  </si>
  <si>
    <t>624810095</t>
  </si>
  <si>
    <t>624810097</t>
  </si>
  <si>
    <t>624810096</t>
  </si>
  <si>
    <t>615830226</t>
  </si>
  <si>
    <t>615830227</t>
  </si>
  <si>
    <t>615830228</t>
  </si>
  <si>
    <t>615830229</t>
  </si>
  <si>
    <t>627570283</t>
  </si>
  <si>
    <t>627570284</t>
  </si>
  <si>
    <t>627570285</t>
  </si>
  <si>
    <t>610080311</t>
  </si>
  <si>
    <t>610080312</t>
  </si>
  <si>
    <t>610080313</t>
  </si>
  <si>
    <t>627570282</t>
  </si>
  <si>
    <t>624030300</t>
  </si>
  <si>
    <t>619650126</t>
  </si>
  <si>
    <t>610250181</t>
  </si>
  <si>
    <t>610250180</t>
  </si>
  <si>
    <t>624030299</t>
  </si>
  <si>
    <t>619650125</t>
  </si>
  <si>
    <t>627570278</t>
  </si>
  <si>
    <t>610250179</t>
  </si>
  <si>
    <t>610250178</t>
  </si>
  <si>
    <t>616450115</t>
  </si>
  <si>
    <t>627570277</t>
  </si>
  <si>
    <t>616450114</t>
  </si>
  <si>
    <t>627570274</t>
  </si>
  <si>
    <t>627570275</t>
  </si>
  <si>
    <t>610080308</t>
  </si>
  <si>
    <t>610080309</t>
  </si>
  <si>
    <t>619650124</t>
  </si>
  <si>
    <t>616080839</t>
  </si>
  <si>
    <t>616080840</t>
  </si>
  <si>
    <t>616080841</t>
  </si>
  <si>
    <t>616080836</t>
  </si>
  <si>
    <t>624030298</t>
  </si>
  <si>
    <t>627570272</t>
  </si>
  <si>
    <t>627570269</t>
  </si>
  <si>
    <t>627570270</t>
  </si>
  <si>
    <t>615790911</t>
  </si>
  <si>
    <t>615790912</t>
  </si>
  <si>
    <t>615790910</t>
  </si>
  <si>
    <t>615790915</t>
  </si>
  <si>
    <t>615790913</t>
  </si>
  <si>
    <t>615790916</t>
  </si>
  <si>
    <t>615790917</t>
  </si>
  <si>
    <t>615790914</t>
  </si>
  <si>
    <t>615790918</t>
  </si>
  <si>
    <t>615790920</t>
  </si>
  <si>
    <t>615790921</t>
  </si>
  <si>
    <t>615790919</t>
  </si>
  <si>
    <t>615790922</t>
  </si>
  <si>
    <t>610730484</t>
  </si>
  <si>
    <t>610730485</t>
  </si>
  <si>
    <t>610730486</t>
  </si>
  <si>
    <t>610730487</t>
  </si>
  <si>
    <t>627720031</t>
  </si>
  <si>
    <t>624030297</t>
  </si>
  <si>
    <t>619650123</t>
  </si>
  <si>
    <t>627570266</t>
  </si>
  <si>
    <t>627570267</t>
  </si>
  <si>
    <t>624030295</t>
  </si>
  <si>
    <t>624030296</t>
  </si>
  <si>
    <t>627570264</t>
  </si>
  <si>
    <t>610250177</t>
  </si>
  <si>
    <t>624030293</t>
  </si>
  <si>
    <t>624030294</t>
  </si>
  <si>
    <t>610080307</t>
  </si>
  <si>
    <t>624030291</t>
  </si>
  <si>
    <t>627570263</t>
  </si>
  <si>
    <t>619650122</t>
  </si>
  <si>
    <t>624030288</t>
  </si>
  <si>
    <t>624030289</t>
  </si>
  <si>
    <t>624030286</t>
  </si>
  <si>
    <t>624030287</t>
  </si>
  <si>
    <t>610080306</t>
  </si>
  <si>
    <t>624810088</t>
  </si>
  <si>
    <t>624810090</t>
  </si>
  <si>
    <t>624810089</t>
  </si>
  <si>
    <t>624810091</t>
  </si>
  <si>
    <t>624810092</t>
  </si>
  <si>
    <t>627720029</t>
  </si>
  <si>
    <t>628540008</t>
  </si>
  <si>
    <t>627720028</t>
  </si>
  <si>
    <t>627720027</t>
  </si>
  <si>
    <t>615790898</t>
  </si>
  <si>
    <t>615790896</t>
  </si>
  <si>
    <t>615790908</t>
  </si>
  <si>
    <t>615790897</t>
  </si>
  <si>
    <t>615790895</t>
  </si>
  <si>
    <t>615790894</t>
  </si>
  <si>
    <t>615790907</t>
  </si>
  <si>
    <t>615790891</t>
  </si>
  <si>
    <t>615790893</t>
  </si>
  <si>
    <t>615790890</t>
  </si>
  <si>
    <t>615790892</t>
  </si>
  <si>
    <t>615790900</t>
  </si>
  <si>
    <t>615790902</t>
  </si>
  <si>
    <t>615790899</t>
  </si>
  <si>
    <t>615790901</t>
  </si>
  <si>
    <t>615790903</t>
  </si>
  <si>
    <t>615790904</t>
  </si>
  <si>
    <t>615790909</t>
  </si>
  <si>
    <t>615790905</t>
  </si>
  <si>
    <t>615790906</t>
  </si>
  <si>
    <t>627720026</t>
  </si>
  <si>
    <t>610730481</t>
  </si>
  <si>
    <t>610730469</t>
  </si>
  <si>
    <t>610730468</t>
  </si>
  <si>
    <t>610730470</t>
  </si>
  <si>
    <t>610730471</t>
  </si>
  <si>
    <t>610730473</t>
  </si>
  <si>
    <t>610730474</t>
  </si>
  <si>
    <t>610730475</t>
  </si>
  <si>
    <t>610730472</t>
  </si>
  <si>
    <t>610730476</t>
  </si>
  <si>
    <t>610730477</t>
  </si>
  <si>
    <t>610730478</t>
  </si>
  <si>
    <t>610730479</t>
  </si>
  <si>
    <t>610730480</t>
  </si>
  <si>
    <t>610730467</t>
  </si>
  <si>
    <t>610730482</t>
  </si>
  <si>
    <t>627570262</t>
  </si>
  <si>
    <t>610080304</t>
  </si>
  <si>
    <t>610080305</t>
  </si>
  <si>
    <t>619650121</t>
  </si>
  <si>
    <t>615040040</t>
  </si>
  <si>
    <t>610080301</t>
  </si>
  <si>
    <t>610080302</t>
  </si>
  <si>
    <t>610080303</t>
  </si>
  <si>
    <t>628400050</t>
  </si>
  <si>
    <t>610080300</t>
  </si>
  <si>
    <t>627570261</t>
  </si>
  <si>
    <t>627570259</t>
  </si>
  <si>
    <t>627570260</t>
  </si>
  <si>
    <t>627570258</t>
  </si>
  <si>
    <t>624030284</t>
  </si>
  <si>
    <t>624030285</t>
  </si>
  <si>
    <t>610080297</t>
  </si>
  <si>
    <t>610080298</t>
  </si>
  <si>
    <t>610080299</t>
  </si>
  <si>
    <t>610080294</t>
  </si>
  <si>
    <t>610080296</t>
  </si>
  <si>
    <t>624030282</t>
  </si>
  <si>
    <t>624030283</t>
  </si>
  <si>
    <t>624030280</t>
  </si>
  <si>
    <t>610080292</t>
  </si>
  <si>
    <t>619650119</t>
  </si>
  <si>
    <t>619650120</t>
  </si>
  <si>
    <t>624030278</t>
  </si>
  <si>
    <t>614620184</t>
  </si>
  <si>
    <t>614620183</t>
  </si>
  <si>
    <t>610080291</t>
  </si>
  <si>
    <t>616170947</t>
  </si>
  <si>
    <t>627570254</t>
  </si>
  <si>
    <t>627570255</t>
  </si>
  <si>
    <t>624030277</t>
  </si>
  <si>
    <t>624030276</t>
  </si>
  <si>
    <t>624030275</t>
  </si>
  <si>
    <t>614620182</t>
  </si>
  <si>
    <t>624030273</t>
  </si>
  <si>
    <t>624030274</t>
  </si>
  <si>
    <t>624030271</t>
  </si>
  <si>
    <t>624030269</t>
  </si>
  <si>
    <t>624030270</t>
  </si>
  <si>
    <t>614620181</t>
  </si>
  <si>
    <t>614620180</t>
  </si>
  <si>
    <t>616070260</t>
  </si>
  <si>
    <t>924490084</t>
  </si>
  <si>
    <t>924490085</t>
  </si>
  <si>
    <t>624030266</t>
  </si>
  <si>
    <t>624030267</t>
  </si>
  <si>
    <t>616080827</t>
  </si>
  <si>
    <t>616080828</t>
  </si>
  <si>
    <t>616080829</t>
  </si>
  <si>
    <t>610250172</t>
  </si>
  <si>
    <t>616070259</t>
  </si>
  <si>
    <t>624030264</t>
  </si>
  <si>
    <t>624030265</t>
  </si>
  <si>
    <t>610080289</t>
  </si>
  <si>
    <t>624030262</t>
  </si>
  <si>
    <t>624030263</t>
  </si>
  <si>
    <t>624030261</t>
  </si>
  <si>
    <t>627570252</t>
  </si>
  <si>
    <t>627570253</t>
  </si>
  <si>
    <t>624030260</t>
  </si>
  <si>
    <t>624030258</t>
  </si>
  <si>
    <t>624030259</t>
  </si>
  <si>
    <t>610250171</t>
  </si>
  <si>
    <t>624030256</t>
  </si>
  <si>
    <t>624030257</t>
  </si>
  <si>
    <t>610240097</t>
  </si>
  <si>
    <t>610240098</t>
  </si>
  <si>
    <t>610240099</t>
  </si>
  <si>
    <t>624030254</t>
  </si>
  <si>
    <t>624030255</t>
  </si>
  <si>
    <t>624030252</t>
  </si>
  <si>
    <t>624030253</t>
  </si>
  <si>
    <t>624030250</t>
  </si>
  <si>
    <t>624030251</t>
  </si>
  <si>
    <t>624030248</t>
  </si>
  <si>
    <t>624030249</t>
  </si>
  <si>
    <t>616080823</t>
  </si>
  <si>
    <t>616080824</t>
  </si>
  <si>
    <t>616080825</t>
  </si>
  <si>
    <t>616080822</t>
  </si>
  <si>
    <t>624030246</t>
  </si>
  <si>
    <t>624030247</t>
  </si>
  <si>
    <t>614620179</t>
  </si>
  <si>
    <t>610730456</t>
  </si>
  <si>
    <t>610730457</t>
  </si>
  <si>
    <t>610730458</t>
  </si>
  <si>
    <t>610730459</t>
  </si>
  <si>
    <t>610730460</t>
  </si>
  <si>
    <t>614620178</t>
  </si>
  <si>
    <t>614620177</t>
  </si>
  <si>
    <t>624030244</t>
  </si>
  <si>
    <t>624030245</t>
  </si>
  <si>
    <t>610080288</t>
  </si>
  <si>
    <t>616080817</t>
  </si>
  <si>
    <t>616080816</t>
  </si>
  <si>
    <t>624030242</t>
  </si>
  <si>
    <t>624030243</t>
  </si>
  <si>
    <t>616080815</t>
  </si>
  <si>
    <t>616080814</t>
  </si>
  <si>
    <t>616080813</t>
  </si>
  <si>
    <t>616080812</t>
  </si>
  <si>
    <t>616080811</t>
  </si>
  <si>
    <t>610080284</t>
  </si>
  <si>
    <t>610080285</t>
  </si>
  <si>
    <t>610080286</t>
  </si>
  <si>
    <t>610080287</t>
  </si>
  <si>
    <t>624030240</t>
  </si>
  <si>
    <t>624030241</t>
  </si>
  <si>
    <t>627570250</t>
  </si>
  <si>
    <t>627570251</t>
  </si>
  <si>
    <t>627570249</t>
  </si>
  <si>
    <t>624030239</t>
  </si>
  <si>
    <t>624030237</t>
  </si>
  <si>
    <t>624030238</t>
  </si>
  <si>
    <t>616200259</t>
  </si>
  <si>
    <t>627570248</t>
  </si>
  <si>
    <t>924490074</t>
  </si>
  <si>
    <t>924490075</t>
  </si>
  <si>
    <t>924490076</t>
  </si>
  <si>
    <t>627570247</t>
  </si>
  <si>
    <t>624030235</t>
  </si>
  <si>
    <t>624030236</t>
  </si>
  <si>
    <t>627570246</t>
  </si>
  <si>
    <t>616200258</t>
  </si>
  <si>
    <t>624030233</t>
  </si>
  <si>
    <t>624030234</t>
  </si>
  <si>
    <t>616080809</t>
  </si>
  <si>
    <t>616080808</t>
  </si>
  <si>
    <t>627570244</t>
  </si>
  <si>
    <t>627570245</t>
  </si>
  <si>
    <t>615830220</t>
  </si>
  <si>
    <t>615830221</t>
  </si>
  <si>
    <t>615830222</t>
  </si>
  <si>
    <t>624030232</t>
  </si>
  <si>
    <t>627570242</t>
  </si>
  <si>
    <t>627570243</t>
  </si>
  <si>
    <t>624030230</t>
  </si>
  <si>
    <t>624030231</t>
  </si>
  <si>
    <t>616200257</t>
  </si>
  <si>
    <t>924490072</t>
  </si>
  <si>
    <t>924490073</t>
  </si>
  <si>
    <t>624030229</t>
  </si>
  <si>
    <t>624030227</t>
  </si>
  <si>
    <t>624030228</t>
  </si>
  <si>
    <t>616080801</t>
  </si>
  <si>
    <t>616080802</t>
  </si>
  <si>
    <t>616200256</t>
  </si>
  <si>
    <t>616080803</t>
  </si>
  <si>
    <t>616080804</t>
  </si>
  <si>
    <t>616080805</t>
  </si>
  <si>
    <t>616080796</t>
  </si>
  <si>
    <t>616080797</t>
  </si>
  <si>
    <t>616200253</t>
  </si>
  <si>
    <t>616080798</t>
  </si>
  <si>
    <t>616200254</t>
  </si>
  <si>
    <t>616080799</t>
  </si>
  <si>
    <t>616200255</t>
  </si>
  <si>
    <t>616080800</t>
  </si>
  <si>
    <t>627570239</t>
  </si>
  <si>
    <t>624030225</t>
  </si>
  <si>
    <t>624030226</t>
  </si>
  <si>
    <t>627570240</t>
  </si>
  <si>
    <t>627570241</t>
  </si>
  <si>
    <t>627570238</t>
  </si>
  <si>
    <t>610080282</t>
  </si>
  <si>
    <t>616080795</t>
  </si>
  <si>
    <t>610080281</t>
  </si>
  <si>
    <t>616080794</t>
  </si>
  <si>
    <t>610080280</t>
  </si>
  <si>
    <t>627570236</t>
  </si>
  <si>
    <t>610080277</t>
  </si>
  <si>
    <t>610080278</t>
  </si>
  <si>
    <t>627570237</t>
  </si>
  <si>
    <t>610080279</t>
  </si>
  <si>
    <t>627570234</t>
  </si>
  <si>
    <t>627570235</t>
  </si>
  <si>
    <t>627570232</t>
  </si>
  <si>
    <t>627570233</t>
  </si>
  <si>
    <t>624030223</t>
  </si>
  <si>
    <t>624030224</t>
  </si>
  <si>
    <t>624030221</t>
  </si>
  <si>
    <t>624030222</t>
  </si>
  <si>
    <t>627570231</t>
  </si>
  <si>
    <t>616070256</t>
  </si>
  <si>
    <t>610080275</t>
  </si>
  <si>
    <t>610080274</t>
  </si>
  <si>
    <t>624030220</t>
  </si>
  <si>
    <t>624030219</t>
  </si>
  <si>
    <t>624030217</t>
  </si>
  <si>
    <t>624030218</t>
  </si>
  <si>
    <t>627570230</t>
  </si>
  <si>
    <t>624030214</t>
  </si>
  <si>
    <t>624030215</t>
  </si>
  <si>
    <t>627570228</t>
  </si>
  <si>
    <t>627570229</t>
  </si>
  <si>
    <t>616080789</t>
  </si>
  <si>
    <t>616080790</t>
  </si>
  <si>
    <t>624030213</t>
  </si>
  <si>
    <t>616080791</t>
  </si>
  <si>
    <t>610080272</t>
  </si>
  <si>
    <t>610080273</t>
  </si>
  <si>
    <t>624030212</t>
  </si>
  <si>
    <t>627570227</t>
  </si>
  <si>
    <t>624030211</t>
  </si>
  <si>
    <t>615830216</t>
  </si>
  <si>
    <t>624810080</t>
  </si>
  <si>
    <t>624810081</t>
  </si>
  <si>
    <t>624810082</t>
  </si>
  <si>
    <t>624810079</t>
  </si>
  <si>
    <t>624810083</t>
  </si>
  <si>
    <t>624810084</t>
  </si>
  <si>
    <t>624810078</t>
  </si>
  <si>
    <t>615790879</t>
  </si>
  <si>
    <t>615790878</t>
  </si>
  <si>
    <t>615790877</t>
  </si>
  <si>
    <t>627570226</t>
  </si>
  <si>
    <t>610080270</t>
  </si>
  <si>
    <t>627570224</t>
  </si>
  <si>
    <t>627570225</t>
  </si>
  <si>
    <t>610080267</t>
  </si>
  <si>
    <t>610080268</t>
  </si>
  <si>
    <t>610080269</t>
  </si>
  <si>
    <t>627570223</t>
  </si>
  <si>
    <t>624030210</t>
  </si>
  <si>
    <t>615830214</t>
  </si>
  <si>
    <t>624030209</t>
  </si>
  <si>
    <t>624030208</t>
  </si>
  <si>
    <t>615790875</t>
  </si>
  <si>
    <t>615790876</t>
  </si>
  <si>
    <t>624030207</t>
  </si>
  <si>
    <t>627570222</t>
  </si>
  <si>
    <t>627570221</t>
  </si>
  <si>
    <t>627570220</t>
  </si>
  <si>
    <t>627570219</t>
  </si>
  <si>
    <t>610250158</t>
  </si>
  <si>
    <t>624030206</t>
  </si>
  <si>
    <t>627570218</t>
  </si>
  <si>
    <t>610080266</t>
  </si>
  <si>
    <t>624030205</t>
  </si>
  <si>
    <t>610250157</t>
  </si>
  <si>
    <t>610250154</t>
  </si>
  <si>
    <t>610250155</t>
  </si>
  <si>
    <t>610250156</t>
  </si>
  <si>
    <t>610250153</t>
  </si>
  <si>
    <t>616170944</t>
  </si>
  <si>
    <t>615790874</t>
  </si>
  <si>
    <t>615790873</t>
  </si>
  <si>
    <t>615790872</t>
  </si>
  <si>
    <t>615790871</t>
  </si>
  <si>
    <t>615790868</t>
  </si>
  <si>
    <t>615790869</t>
  </si>
  <si>
    <t>615790870</t>
  </si>
  <si>
    <t>616450094</t>
  </si>
  <si>
    <t>615830210</t>
  </si>
  <si>
    <t>615830209</t>
  </si>
  <si>
    <t>610730451</t>
  </si>
  <si>
    <t>610730453</t>
  </si>
  <si>
    <t>610730454</t>
  </si>
  <si>
    <t>627570217</t>
  </si>
  <si>
    <t>627570215</t>
  </si>
  <si>
    <t>627570216</t>
  </si>
  <si>
    <t>624030204</t>
  </si>
  <si>
    <t>616450088</t>
  </si>
  <si>
    <t>610730452</t>
  </si>
  <si>
    <t>627570213</t>
  </si>
  <si>
    <t>624030202</t>
  </si>
  <si>
    <t>624810073</t>
  </si>
  <si>
    <t>624810074</t>
  </si>
  <si>
    <t>624810075</t>
  </si>
  <si>
    <t>627570212</t>
  </si>
  <si>
    <t>624030201</t>
  </si>
  <si>
    <t>627570211</t>
  </si>
  <si>
    <t>624030200</t>
  </si>
  <si>
    <t>624030198</t>
  </si>
  <si>
    <t>624030199</t>
  </si>
  <si>
    <t>616080779</t>
  </si>
  <si>
    <t>616080780</t>
  </si>
  <si>
    <t>616080781</t>
  </si>
  <si>
    <t>627570210</t>
  </si>
  <si>
    <t>616080778</t>
  </si>
  <si>
    <t>624030197</t>
  </si>
  <si>
    <t>624030196</t>
  </si>
  <si>
    <t>624030194</t>
  </si>
  <si>
    <t>624030195</t>
  </si>
  <si>
    <t>627570209</t>
  </si>
  <si>
    <t>627570208</t>
  </si>
  <si>
    <t>627570207</t>
  </si>
  <si>
    <t>616200244</t>
  </si>
  <si>
    <t>615790858</t>
  </si>
  <si>
    <t>615790859</t>
  </si>
  <si>
    <t>615790856</t>
  </si>
  <si>
    <t>615790857</t>
  </si>
  <si>
    <t>610250149</t>
  </si>
  <si>
    <t>615830202</t>
  </si>
  <si>
    <t>615830201</t>
  </si>
  <si>
    <t>615830207</t>
  </si>
  <si>
    <t>615830206</t>
  </si>
  <si>
    <t>615830204</t>
  </si>
  <si>
    <t>615830205</t>
  </si>
  <si>
    <t>615830203</t>
  </si>
  <si>
    <t>610730448</t>
  </si>
  <si>
    <t>610730449</t>
  </si>
  <si>
    <t>610730447</t>
  </si>
  <si>
    <t>610730450</t>
  </si>
  <si>
    <t>610080263</t>
  </si>
  <si>
    <t>610080264</t>
  </si>
  <si>
    <t>610080265</t>
  </si>
  <si>
    <t>615790851</t>
  </si>
  <si>
    <t>627570205</t>
  </si>
  <si>
    <t>624030193</t>
  </si>
  <si>
    <t>610080260</t>
  </si>
  <si>
    <t>610080261</t>
  </si>
  <si>
    <t>610080262</t>
  </si>
  <si>
    <t>610080259</t>
  </si>
  <si>
    <t>627570204</t>
  </si>
  <si>
    <t>627570203</t>
  </si>
  <si>
    <t>624030191</t>
  </si>
  <si>
    <t>624030192</t>
  </si>
  <si>
    <t>627570202</t>
  </si>
  <si>
    <t>610730446</t>
  </si>
  <si>
    <t>610730445</t>
  </si>
  <si>
    <t>610730433</t>
  </si>
  <si>
    <t>610730432</t>
  </si>
  <si>
    <t>610730436</t>
  </si>
  <si>
    <t>610730435</t>
  </si>
  <si>
    <t>610730438</t>
  </si>
  <si>
    <t>610730437</t>
  </si>
  <si>
    <t>610730434</t>
  </si>
  <si>
    <t>610730439</t>
  </si>
  <si>
    <t>610730441</t>
  </si>
  <si>
    <t>610730443</t>
  </si>
  <si>
    <t>610730444</t>
  </si>
  <si>
    <t>610730440</t>
  </si>
  <si>
    <t>610730442</t>
  </si>
  <si>
    <t>627570200</t>
  </si>
  <si>
    <t>624030189</t>
  </si>
  <si>
    <t>624030190</t>
  </si>
  <si>
    <t>610080257</t>
  </si>
  <si>
    <t>610080258</t>
  </si>
  <si>
    <t>610080255</t>
  </si>
  <si>
    <t>610080256</t>
  </si>
  <si>
    <t>624030187</t>
  </si>
  <si>
    <t>624030188</t>
  </si>
  <si>
    <t>616450082</t>
  </si>
  <si>
    <t>616450081</t>
  </si>
  <si>
    <t>616450079</t>
  </si>
  <si>
    <t>616450080</t>
  </si>
  <si>
    <t>615830200</t>
  </si>
  <si>
    <t>615830194</t>
  </si>
  <si>
    <t>615830192</t>
  </si>
  <si>
    <t>615830195</t>
  </si>
  <si>
    <t>615830196</t>
  </si>
  <si>
    <t>615830193</t>
  </si>
  <si>
    <t>615830198</t>
  </si>
  <si>
    <t>615830199</t>
  </si>
  <si>
    <t>615830197</t>
  </si>
  <si>
    <t>610730424</t>
  </si>
  <si>
    <t>610730431</t>
  </si>
  <si>
    <t>610730415</t>
  </si>
  <si>
    <t>610730416</t>
  </si>
  <si>
    <t>610730414</t>
  </si>
  <si>
    <t>610730417</t>
  </si>
  <si>
    <t>610730418</t>
  </si>
  <si>
    <t>610730421</t>
  </si>
  <si>
    <t>610730422</t>
  </si>
  <si>
    <t>610730423</t>
  </si>
  <si>
    <t>610730425</t>
  </si>
  <si>
    <t>610730426</t>
  </si>
  <si>
    <t>610730427</t>
  </si>
  <si>
    <t>610730428</t>
  </si>
  <si>
    <t>610730429</t>
  </si>
  <si>
    <t>610730430</t>
  </si>
  <si>
    <t>627570199</t>
  </si>
  <si>
    <t>627570198</t>
  </si>
  <si>
    <t>610250147</t>
  </si>
  <si>
    <t>627570197</t>
  </si>
  <si>
    <t>610080253</t>
  </si>
  <si>
    <t>610080252</t>
  </si>
  <si>
    <t>615790847</t>
  </si>
  <si>
    <t>624030185</t>
  </si>
  <si>
    <t>624030186</t>
  </si>
  <si>
    <t>627570196</t>
  </si>
  <si>
    <t>610080249</t>
  </si>
  <si>
    <t>610080250</t>
  </si>
  <si>
    <t>610080251</t>
  </si>
  <si>
    <t>610080247</t>
  </si>
  <si>
    <t>610080248</t>
  </si>
  <si>
    <t>610240074</t>
  </si>
  <si>
    <t>624030183</t>
  </si>
  <si>
    <t>624030184</t>
  </si>
  <si>
    <t>616450069</t>
  </si>
  <si>
    <t>624030182</t>
  </si>
  <si>
    <t>616450067</t>
  </si>
  <si>
    <t>616450068</t>
  </si>
  <si>
    <t>624030181</t>
  </si>
  <si>
    <t>616080773</t>
  </si>
  <si>
    <t>616080772</t>
  </si>
  <si>
    <t>616080771</t>
  </si>
  <si>
    <t>615790836</t>
  </si>
  <si>
    <t>615790838</t>
  </si>
  <si>
    <t>615790844</t>
  </si>
  <si>
    <t>615790841</t>
  </si>
  <si>
    <t>615790842</t>
  </si>
  <si>
    <t>615790843</t>
  </si>
  <si>
    <t>627570195</t>
  </si>
  <si>
    <t>624030180</t>
  </si>
  <si>
    <t>610080244</t>
  </si>
  <si>
    <t>610080245</t>
  </si>
  <si>
    <t>627570194</t>
  </si>
  <si>
    <t>624030179</t>
  </si>
  <si>
    <t>627570193</t>
  </si>
  <si>
    <t>616200235</t>
  </si>
  <si>
    <t>615790845</t>
  </si>
  <si>
    <t>615790834</t>
  </si>
  <si>
    <t>615790837</t>
  </si>
  <si>
    <t>615790839</t>
  </si>
  <si>
    <t>615790840</t>
  </si>
  <si>
    <t>615790835</t>
  </si>
  <si>
    <t>624030178</t>
  </si>
  <si>
    <t>627570192</t>
  </si>
  <si>
    <t>627570191</t>
  </si>
  <si>
    <t>610080241</t>
  </si>
  <si>
    <t>627570190</t>
  </si>
  <si>
    <t>627570188</t>
  </si>
  <si>
    <t>624030177</t>
  </si>
  <si>
    <t>627570187</t>
  </si>
  <si>
    <t>616450063</t>
  </si>
  <si>
    <t>616450061</t>
  </si>
  <si>
    <t>624030176</t>
  </si>
  <si>
    <t>610080237</t>
  </si>
  <si>
    <t>610080238</t>
  </si>
  <si>
    <t>610080239</t>
  </si>
  <si>
    <t>610080240</t>
  </si>
  <si>
    <t>615790833</t>
  </si>
  <si>
    <t>616450058</t>
  </si>
  <si>
    <t>616450059</t>
  </si>
  <si>
    <t>616450060</t>
  </si>
  <si>
    <t>610240070</t>
  </si>
  <si>
    <t>610240071</t>
  </si>
  <si>
    <t>610240069</t>
  </si>
  <si>
    <t>627570186</t>
  </si>
  <si>
    <t>627570185</t>
  </si>
  <si>
    <t>627850050</t>
  </si>
  <si>
    <t>627570183</t>
  </si>
  <si>
    <t>627570184</t>
  </si>
  <si>
    <t>610080236</t>
  </si>
  <si>
    <t>610250143</t>
  </si>
  <si>
    <t>610250142</t>
  </si>
  <si>
    <t>610250141</t>
  </si>
  <si>
    <t>610250140</t>
  </si>
  <si>
    <t>610730406</t>
  </si>
  <si>
    <t>610730407</t>
  </si>
  <si>
    <t>627570181</t>
  </si>
  <si>
    <t>610080235</t>
  </si>
  <si>
    <t>627570182</t>
  </si>
  <si>
    <t>627570179</t>
  </si>
  <si>
    <t>627570180</t>
  </si>
  <si>
    <t>627850049</t>
  </si>
  <si>
    <t>610080234</t>
  </si>
  <si>
    <t>627570176</t>
  </si>
  <si>
    <t>627570177</t>
  </si>
  <si>
    <t>627570175</t>
  </si>
  <si>
    <t>627570173</t>
  </si>
  <si>
    <t>627570174</t>
  </si>
  <si>
    <t>616200225</t>
  </si>
  <si>
    <t>616200224</t>
  </si>
  <si>
    <t>610250136</t>
  </si>
  <si>
    <t>610250133</t>
  </si>
  <si>
    <t>610250134</t>
  </si>
  <si>
    <t>610250135</t>
  </si>
  <si>
    <t>610250132</t>
  </si>
  <si>
    <t>610250131</t>
  </si>
  <si>
    <t>624030175</t>
  </si>
  <si>
    <t>610250129</t>
  </si>
  <si>
    <t>610250130</t>
  </si>
  <si>
    <t>627850048</t>
  </si>
  <si>
    <t>627850047</t>
  </si>
  <si>
    <t>624810061</t>
  </si>
  <si>
    <t>610250127</t>
  </si>
  <si>
    <t>610250128</t>
  </si>
  <si>
    <t>616450050</t>
  </si>
  <si>
    <t>627850046</t>
  </si>
  <si>
    <t>627850045</t>
  </si>
  <si>
    <t>627850044</t>
  </si>
  <si>
    <t>624030174</t>
  </si>
  <si>
    <t>627850043</t>
  </si>
  <si>
    <t>610250123</t>
  </si>
  <si>
    <t>616450046</t>
  </si>
  <si>
    <t>627850042</t>
  </si>
  <si>
    <t>616450045</t>
  </si>
  <si>
    <t>610080218</t>
  </si>
  <si>
    <t>610080217</t>
  </si>
  <si>
    <t>616200219</t>
  </si>
  <si>
    <t>627570170</t>
  </si>
  <si>
    <t>627570171</t>
  </si>
  <si>
    <t>627570169</t>
  </si>
  <si>
    <t>624030173</t>
  </si>
  <si>
    <t>627570168</t>
  </si>
  <si>
    <t>627570167</t>
  </si>
  <si>
    <t>624030172</t>
  </si>
  <si>
    <t>624030171</t>
  </si>
  <si>
    <t>616450037</t>
  </si>
  <si>
    <t>610080215</t>
  </si>
  <si>
    <t>610080216</t>
  </si>
  <si>
    <t>615830184</t>
  </si>
  <si>
    <t>624030170</t>
  </si>
  <si>
    <t>624030168</t>
  </si>
  <si>
    <t>624030169</t>
  </si>
  <si>
    <t>615830183</t>
  </si>
  <si>
    <t>615790825</t>
  </si>
  <si>
    <t>615790824</t>
  </si>
  <si>
    <t>627570166</t>
  </si>
  <si>
    <t>610080212</t>
  </si>
  <si>
    <t>610080213</t>
  </si>
  <si>
    <t>610080214</t>
  </si>
  <si>
    <t>610080211</t>
  </si>
  <si>
    <t>610250116</t>
  </si>
  <si>
    <t>624030166</t>
  </si>
  <si>
    <t>624030167</t>
  </si>
  <si>
    <t>610250117</t>
  </si>
  <si>
    <t>610250115</t>
  </si>
  <si>
    <t>610250114</t>
  </si>
  <si>
    <t>610250113</t>
  </si>
  <si>
    <t>610730403</t>
  </si>
  <si>
    <t>610250111</t>
  </si>
  <si>
    <t>624030165</t>
  </si>
  <si>
    <t>627850041</t>
  </si>
  <si>
    <t>624030164</t>
  </si>
  <si>
    <t>615790823</t>
  </si>
  <si>
    <t>615830182</t>
  </si>
  <si>
    <t>616450032</t>
  </si>
  <si>
    <t>615790821</t>
  </si>
  <si>
    <t>615790822</t>
  </si>
  <si>
    <t>610080207</t>
  </si>
  <si>
    <t>610080208</t>
  </si>
  <si>
    <t>615790820</t>
  </si>
  <si>
    <t>610080206</t>
  </si>
  <si>
    <t>615790818</t>
  </si>
  <si>
    <t>615790819</t>
  </si>
  <si>
    <t>610250110</t>
  </si>
  <si>
    <t>610250108</t>
  </si>
  <si>
    <t>610250109</t>
  </si>
  <si>
    <t>624030163</t>
  </si>
  <si>
    <t>624030162</t>
  </si>
  <si>
    <t>627570165</t>
  </si>
  <si>
    <t>615830179</t>
  </si>
  <si>
    <t>615830178</t>
  </si>
  <si>
    <t>615830180</t>
  </si>
  <si>
    <t>624030161</t>
  </si>
  <si>
    <t>624810050</t>
  </si>
  <si>
    <t>627850040</t>
  </si>
  <si>
    <t>624030160</t>
  </si>
  <si>
    <t>624030159</t>
  </si>
  <si>
    <t>627850039</t>
  </si>
  <si>
    <t>610250106</t>
  </si>
  <si>
    <t>610250107</t>
  </si>
  <si>
    <t>610250105</t>
  </si>
  <si>
    <t>624030158</t>
  </si>
  <si>
    <t>610240046</t>
  </si>
  <si>
    <t>610240047</t>
  </si>
  <si>
    <t>610240048</t>
  </si>
  <si>
    <t>624030157</t>
  </si>
  <si>
    <t>624030156</t>
  </si>
  <si>
    <t>615830177</t>
  </si>
  <si>
    <t>624030155</t>
  </si>
  <si>
    <t>627570164</t>
  </si>
  <si>
    <t>624030154</t>
  </si>
  <si>
    <t>610240043</t>
  </si>
  <si>
    <t>610240044</t>
  </si>
  <si>
    <t>627570162</t>
  </si>
  <si>
    <t>627570163</t>
  </si>
  <si>
    <t>610240042</t>
  </si>
  <si>
    <t>616450027</t>
  </si>
  <si>
    <t>624030153</t>
  </si>
  <si>
    <t>616450026</t>
  </si>
  <si>
    <t>615830174</t>
  </si>
  <si>
    <t>615830175</t>
  </si>
  <si>
    <t>615830176</t>
  </si>
  <si>
    <t>616450025</t>
  </si>
  <si>
    <t>624030152</t>
  </si>
  <si>
    <t>616450023</t>
  </si>
  <si>
    <t>616450024</t>
  </si>
  <si>
    <t>616450021</t>
  </si>
  <si>
    <t>616450022</t>
  </si>
  <si>
    <t>616450020</t>
  </si>
  <si>
    <t>615790816</t>
  </si>
  <si>
    <t>615790814</t>
  </si>
  <si>
    <t>615790815</t>
  </si>
  <si>
    <t>624030150</t>
  </si>
  <si>
    <t>624030151</t>
  </si>
  <si>
    <t>616450019</t>
  </si>
  <si>
    <t>616450018</t>
  </si>
  <si>
    <t>615830173</t>
  </si>
  <si>
    <t>616450017</t>
  </si>
  <si>
    <t>615790810</t>
  </si>
  <si>
    <t>615790812</t>
  </si>
  <si>
    <t>615790811</t>
  </si>
  <si>
    <t>615790809</t>
  </si>
  <si>
    <t>615830172</t>
  </si>
  <si>
    <t>615790808</t>
  </si>
  <si>
    <t>615790807</t>
  </si>
  <si>
    <t>615790804</t>
  </si>
  <si>
    <t>627570159</t>
  </si>
  <si>
    <t>627570160</t>
  </si>
  <si>
    <t>628400022</t>
  </si>
  <si>
    <t>627570158</t>
  </si>
  <si>
    <t>627570157</t>
  </si>
  <si>
    <t>615790806</t>
  </si>
  <si>
    <t>615830171</t>
  </si>
  <si>
    <t>615790805</t>
  </si>
  <si>
    <t>615790800</t>
  </si>
  <si>
    <t>615790801</t>
  </si>
  <si>
    <t>615790802</t>
  </si>
  <si>
    <t>615790803</t>
  </si>
  <si>
    <t>615830170</t>
  </si>
  <si>
    <t>616200212</t>
  </si>
  <si>
    <t>615830169</t>
  </si>
  <si>
    <t>615830167</t>
  </si>
  <si>
    <t>615830166</t>
  </si>
  <si>
    <t>615830168</t>
  </si>
  <si>
    <t>616200209</t>
  </si>
  <si>
    <t>615830165</t>
  </si>
  <si>
    <t>627850037</t>
  </si>
  <si>
    <t>627850038</t>
  </si>
  <si>
    <t>615790799</t>
  </si>
  <si>
    <t>615830163</t>
  </si>
  <si>
    <t>627850035</t>
  </si>
  <si>
    <t>615790798</t>
  </si>
  <si>
    <t>627850036</t>
  </si>
  <si>
    <t>615830162</t>
  </si>
  <si>
    <t>615830164</t>
  </si>
  <si>
    <t>615830160</t>
  </si>
  <si>
    <t>615830161</t>
  </si>
  <si>
    <t>615830156</t>
  </si>
  <si>
    <t>615830159</t>
  </si>
  <si>
    <t>615830157</t>
  </si>
  <si>
    <t>615830158</t>
  </si>
  <si>
    <t>624030149</t>
  </si>
  <si>
    <t>615830155</t>
  </si>
  <si>
    <t>615830154</t>
  </si>
  <si>
    <t>624030148</t>
  </si>
  <si>
    <t>615830153</t>
  </si>
  <si>
    <t>610080203</t>
  </si>
  <si>
    <t>615830152</t>
  </si>
  <si>
    <t>610080204</t>
  </si>
  <si>
    <t>610250100</t>
  </si>
  <si>
    <t>615830151</t>
  </si>
  <si>
    <t>624030147</t>
  </si>
  <si>
    <t>615830149</t>
  </si>
  <si>
    <t>615830150</t>
  </si>
  <si>
    <t>624030145</t>
  </si>
  <si>
    <t>624030146</t>
  </si>
  <si>
    <t>627850034</t>
  </si>
  <si>
    <t>615830148</t>
  </si>
  <si>
    <t>615830147</t>
  </si>
  <si>
    <t>615830146</t>
  </si>
  <si>
    <t>615830144</t>
  </si>
  <si>
    <t>615830145</t>
  </si>
  <si>
    <t>615790796</t>
  </si>
  <si>
    <t>615790794</t>
  </si>
  <si>
    <t>615790797</t>
  </si>
  <si>
    <t>615790795</t>
  </si>
  <si>
    <t>615830143</t>
  </si>
  <si>
    <t>615790793</t>
  </si>
  <si>
    <t>615830142</t>
  </si>
  <si>
    <t>615830141</t>
  </si>
  <si>
    <t>627850033</t>
  </si>
  <si>
    <t>615790791</t>
  </si>
  <si>
    <t>615790792</t>
  </si>
  <si>
    <t>627850032</t>
  </si>
  <si>
    <t>610240035</t>
  </si>
  <si>
    <t>624030143</t>
  </si>
  <si>
    <t>624030144</t>
  </si>
  <si>
    <t>615040025</t>
  </si>
  <si>
    <t>627570156</t>
  </si>
  <si>
    <t>616080762</t>
  </si>
  <si>
    <t>610080202</t>
  </si>
  <si>
    <t>624030141</t>
  </si>
  <si>
    <t>624030142</t>
  </si>
  <si>
    <t>610080199</t>
  </si>
  <si>
    <t>610080200</t>
  </si>
  <si>
    <t>610080201</t>
  </si>
  <si>
    <t>627570155</t>
  </si>
  <si>
    <t>627570154</t>
  </si>
  <si>
    <t>624030139</t>
  </si>
  <si>
    <t>624030140</t>
  </si>
  <si>
    <t>627850031</t>
  </si>
  <si>
    <t>615790788</t>
  </si>
  <si>
    <t>610080197</t>
  </si>
  <si>
    <t>624030137</t>
  </si>
  <si>
    <t>624030138</t>
  </si>
  <si>
    <t>610080196</t>
  </si>
  <si>
    <t>624030135</t>
  </si>
  <si>
    <t>624030136</t>
  </si>
  <si>
    <t>610250099</t>
  </si>
  <si>
    <t>627850030</t>
  </si>
  <si>
    <t>610240025</t>
  </si>
  <si>
    <t>610240026</t>
  </si>
  <si>
    <t>610240027</t>
  </si>
  <si>
    <t>610240028</t>
  </si>
  <si>
    <t>624030133</t>
  </si>
  <si>
    <t>624030134</t>
  </si>
  <si>
    <t>616450010</t>
  </si>
  <si>
    <t>616450011</t>
  </si>
  <si>
    <t>610080195</t>
  </si>
  <si>
    <t>616450009</t>
  </si>
  <si>
    <t>616450008</t>
  </si>
  <si>
    <t>615790785</t>
  </si>
  <si>
    <t>610080194</t>
  </si>
  <si>
    <t>627850029</t>
  </si>
  <si>
    <t>624030132</t>
  </si>
  <si>
    <t>624030131</t>
  </si>
  <si>
    <t>610080192</t>
  </si>
  <si>
    <t>627570153</t>
  </si>
  <si>
    <t>610080190</t>
  </si>
  <si>
    <t>610080191</t>
  </si>
  <si>
    <t>616200200</t>
  </si>
  <si>
    <t>616200199</t>
  </si>
  <si>
    <t>616200203</t>
  </si>
  <si>
    <t>616200202</t>
  </si>
  <si>
    <t>616200201</t>
  </si>
  <si>
    <t>616200204</t>
  </si>
  <si>
    <t>616200205</t>
  </si>
  <si>
    <t>616200206</t>
  </si>
  <si>
    <t>624030130</t>
  </si>
  <si>
    <t>616200196</t>
  </si>
  <si>
    <t>616200191</t>
  </si>
  <si>
    <t>616200192</t>
  </si>
  <si>
    <t>616200193</t>
  </si>
  <si>
    <t>616200194</t>
  </si>
  <si>
    <t>616200195</t>
  </si>
  <si>
    <t>616200198</t>
  </si>
  <si>
    <t>616200197</t>
  </si>
  <si>
    <t>616450007</t>
  </si>
  <si>
    <t>610080189</t>
  </si>
  <si>
    <t>610250097</t>
  </si>
  <si>
    <t>610250096</t>
  </si>
  <si>
    <t>610250095</t>
  </si>
  <si>
    <t>610250092</t>
  </si>
  <si>
    <t>610250093</t>
  </si>
  <si>
    <t>610250094</t>
  </si>
  <si>
    <t>610250091</t>
  </si>
  <si>
    <t>616200189</t>
  </si>
  <si>
    <t>616200190</t>
  </si>
  <si>
    <t>615830133</t>
  </si>
  <si>
    <t>615830132</t>
  </si>
  <si>
    <t>616080750</t>
  </si>
  <si>
    <t>616080749</t>
  </si>
  <si>
    <t>616200187</t>
  </si>
  <si>
    <t>616200188</t>
  </si>
  <si>
    <t>615830131</t>
  </si>
  <si>
    <t>615830130</t>
  </si>
  <si>
    <t>610080186</t>
  </si>
  <si>
    <t>627570152</t>
  </si>
  <si>
    <t>610080187</t>
  </si>
  <si>
    <t>610080188</t>
  </si>
  <si>
    <t>627570151</t>
  </si>
  <si>
    <t>627570150</t>
  </si>
  <si>
    <t>610080185</t>
  </si>
  <si>
    <t>624030129</t>
  </si>
  <si>
    <t>624030128</t>
  </si>
  <si>
    <t>624810033</t>
  </si>
  <si>
    <t>624810034</t>
  </si>
  <si>
    <t>624810035</t>
  </si>
  <si>
    <t>624810036</t>
  </si>
  <si>
    <t>624810039</t>
  </si>
  <si>
    <t>624810037</t>
  </si>
  <si>
    <t>624810038</t>
  </si>
  <si>
    <t>627570149</t>
  </si>
  <si>
    <t>627570146</t>
  </si>
  <si>
    <t>627570147</t>
  </si>
  <si>
    <t>627570148</t>
  </si>
  <si>
    <t>616200176</t>
  </si>
  <si>
    <t>616200178</t>
  </si>
  <si>
    <t>616200175</t>
  </si>
  <si>
    <t>616200177</t>
  </si>
  <si>
    <t>616200180</t>
  </si>
  <si>
    <t>616200181</t>
  </si>
  <si>
    <t>616200179</t>
  </si>
  <si>
    <t>616200182</t>
  </si>
  <si>
    <t>616200183</t>
  </si>
  <si>
    <t>616200185</t>
  </si>
  <si>
    <t>616200184</t>
  </si>
  <si>
    <t>616200186</t>
  </si>
  <si>
    <t>615830129</t>
  </si>
  <si>
    <t>615830128</t>
  </si>
  <si>
    <t>610080182</t>
  </si>
  <si>
    <t>615830124</t>
  </si>
  <si>
    <t>615830125</t>
  </si>
  <si>
    <t>615830126</t>
  </si>
  <si>
    <t>615830127</t>
  </si>
  <si>
    <t>610080183</t>
  </si>
  <si>
    <t>610080184</t>
  </si>
  <si>
    <t>624030127</t>
  </si>
  <si>
    <t>610080181</t>
  </si>
  <si>
    <t>615830120</t>
  </si>
  <si>
    <t>616200173</t>
  </si>
  <si>
    <t>616200174</t>
  </si>
  <si>
    <t>615830121</t>
  </si>
  <si>
    <t>615830122</t>
  </si>
  <si>
    <t>615830123</t>
  </si>
  <si>
    <t>615830119</t>
  </si>
  <si>
    <t>615830116</t>
  </si>
  <si>
    <t>615830117</t>
  </si>
  <si>
    <t>615830118</t>
  </si>
  <si>
    <t>615830115</t>
  </si>
  <si>
    <t>624030126</t>
  </si>
  <si>
    <t>615830114</t>
  </si>
  <si>
    <t>627570144</t>
  </si>
  <si>
    <t>627570145</t>
  </si>
  <si>
    <t>615790784</t>
  </si>
  <si>
    <t>616200172</t>
  </si>
  <si>
    <t>610250087</t>
  </si>
  <si>
    <t>616200170</t>
  </si>
  <si>
    <t>616200171</t>
  </si>
  <si>
    <t>616200169</t>
  </si>
  <si>
    <t>627570143</t>
  </si>
  <si>
    <t>627570142</t>
  </si>
  <si>
    <t>610080180</t>
  </si>
  <si>
    <t>610250085</t>
  </si>
  <si>
    <t>627570140</t>
  </si>
  <si>
    <t>627570141</t>
  </si>
  <si>
    <t>610250084</t>
  </si>
  <si>
    <t>610250083</t>
  </si>
  <si>
    <t>615790783</t>
  </si>
  <si>
    <t>616200167</t>
  </si>
  <si>
    <t>610250082</t>
  </si>
  <si>
    <t>624030125</t>
  </si>
  <si>
    <t>616200166</t>
  </si>
  <si>
    <t>610080178</t>
  </si>
  <si>
    <t>610080179</t>
  </si>
  <si>
    <t>624030124</t>
  </si>
  <si>
    <t>627570139</t>
  </si>
  <si>
    <t>610240014</t>
  </si>
  <si>
    <t>610240015</t>
  </si>
  <si>
    <t>624030123</t>
  </si>
  <si>
    <t>627570137</t>
  </si>
  <si>
    <t>627570138</t>
  </si>
  <si>
    <t>610730398</t>
  </si>
  <si>
    <t>610730399</t>
  </si>
  <si>
    <t>610730396</t>
  </si>
  <si>
    <t>610730397</t>
  </si>
  <si>
    <t>610730395</t>
  </si>
  <si>
    <t>615790780</t>
  </si>
  <si>
    <t>615790781</t>
  </si>
  <si>
    <t>627570136</t>
  </si>
  <si>
    <t>627570135</t>
  </si>
  <si>
    <t>610730393</t>
  </si>
  <si>
    <t>610730394</t>
  </si>
  <si>
    <t>610730392</t>
  </si>
  <si>
    <t>610730391</t>
  </si>
  <si>
    <t>610730390</t>
  </si>
  <si>
    <t>610730388</t>
  </si>
  <si>
    <t>610730389</t>
  </si>
  <si>
    <t>610730386</t>
  </si>
  <si>
    <t>610730387</t>
  </si>
  <si>
    <t>610730385</t>
  </si>
  <si>
    <t>615790778</t>
  </si>
  <si>
    <t>610730383</t>
  </si>
  <si>
    <t>610730384</t>
  </si>
  <si>
    <t>610080177</t>
  </si>
  <si>
    <t>615790777</t>
  </si>
  <si>
    <t>615790779</t>
  </si>
  <si>
    <t>615790776</t>
  </si>
  <si>
    <t>624030122</t>
  </si>
  <si>
    <t>627570134</t>
  </si>
  <si>
    <t>624030121</t>
  </si>
  <si>
    <t>610250080</t>
  </si>
  <si>
    <t>610250081</t>
  </si>
  <si>
    <t>624030120</t>
  </si>
  <si>
    <t>610730382</t>
  </si>
  <si>
    <t>615790775</t>
  </si>
  <si>
    <t>610250079</t>
  </si>
  <si>
    <t>624810027</t>
  </si>
  <si>
    <t>627570133</t>
  </si>
  <si>
    <t>610250077</t>
  </si>
  <si>
    <t>610250078</t>
  </si>
  <si>
    <t>627570132</t>
  </si>
  <si>
    <t>610080176</t>
  </si>
  <si>
    <t>610250076</t>
  </si>
  <si>
    <t>610250075</t>
  </si>
  <si>
    <t>610250074</t>
  </si>
  <si>
    <t>610250072</t>
  </si>
  <si>
    <t>610250073</t>
  </si>
  <si>
    <t>610250071</t>
  </si>
  <si>
    <t>627570130</t>
  </si>
  <si>
    <t>627570131</t>
  </si>
  <si>
    <t>610250068</t>
  </si>
  <si>
    <t>610250069</t>
  </si>
  <si>
    <t>610250070</t>
  </si>
  <si>
    <t>610250067</t>
  </si>
  <si>
    <t>610250066</t>
  </si>
  <si>
    <t>624030119</t>
  </si>
  <si>
    <t>627570129</t>
  </si>
  <si>
    <t>627570128</t>
  </si>
  <si>
    <t>610080173</t>
  </si>
  <si>
    <t>627570127</t>
  </si>
  <si>
    <t>610080174</t>
  </si>
  <si>
    <t>610080175</t>
  </si>
  <si>
    <t>610080170</t>
  </si>
  <si>
    <t>610080171</t>
  </si>
  <si>
    <t>610080172</t>
  </si>
  <si>
    <t>627570125</t>
  </si>
  <si>
    <t>627570126</t>
  </si>
  <si>
    <t>627570124</t>
  </si>
  <si>
    <t>624030118</t>
  </si>
  <si>
    <t>627570123</t>
  </si>
  <si>
    <t>616080744</t>
  </si>
  <si>
    <t>616170939</t>
  </si>
  <si>
    <t>616170940</t>
  </si>
  <si>
    <t>627570121</t>
  </si>
  <si>
    <t>627570122</t>
  </si>
  <si>
    <t>616080743</t>
  </si>
  <si>
    <t>627570119</t>
  </si>
  <si>
    <t>610080166</t>
  </si>
  <si>
    <t>627570120</t>
  </si>
  <si>
    <t>610080167</t>
  </si>
  <si>
    <t>616080742</t>
  </si>
  <si>
    <t>627570118</t>
  </si>
  <si>
    <t>627570117</t>
  </si>
  <si>
    <t>616080739</t>
  </si>
  <si>
    <t>616080740</t>
  </si>
  <si>
    <t>616080741</t>
  </si>
  <si>
    <t>616080736</t>
  </si>
  <si>
    <t>616080737</t>
  </si>
  <si>
    <t>616080738</t>
  </si>
  <si>
    <t>627570115</t>
  </si>
  <si>
    <t>627570116</t>
  </si>
  <si>
    <t>616080735</t>
  </si>
  <si>
    <t>624030117</t>
  </si>
  <si>
    <t>610250061</t>
  </si>
  <si>
    <t>616080734</t>
  </si>
  <si>
    <t>627570114</t>
  </si>
  <si>
    <t>627570113</t>
  </si>
  <si>
    <t>627570111</t>
  </si>
  <si>
    <t>610080164</t>
  </si>
  <si>
    <t>627570112</t>
  </si>
  <si>
    <t>610080165</t>
  </si>
  <si>
    <t>610080162</t>
  </si>
  <si>
    <t>610080163</t>
  </si>
  <si>
    <t>624030116</t>
  </si>
  <si>
    <t>624030114</t>
  </si>
  <si>
    <t>624030115</t>
  </si>
  <si>
    <t>615790770</t>
  </si>
  <si>
    <t>624030113</t>
  </si>
  <si>
    <t>615790769</t>
  </si>
  <si>
    <t>624030112</t>
  </si>
  <si>
    <t>627570110</t>
  </si>
  <si>
    <t>627570109</t>
  </si>
  <si>
    <t>610080161</t>
  </si>
  <si>
    <t>627570107</t>
  </si>
  <si>
    <t>627570108</t>
  </si>
  <si>
    <t>616080726</t>
  </si>
  <si>
    <t>616080727</t>
  </si>
  <si>
    <t>610080159</t>
  </si>
  <si>
    <t>610080160</t>
  </si>
  <si>
    <t>624030111</t>
  </si>
  <si>
    <t>627570105</t>
  </si>
  <si>
    <t>627570106</t>
  </si>
  <si>
    <t>624030110</t>
  </si>
  <si>
    <t>624030109</t>
  </si>
  <si>
    <t>615830101</t>
  </si>
  <si>
    <t>615830102</t>
  </si>
  <si>
    <t>627570103</t>
  </si>
  <si>
    <t>627570104</t>
  </si>
  <si>
    <t>610080155</t>
  </si>
  <si>
    <t>610080156</t>
  </si>
  <si>
    <t>610080157</t>
  </si>
  <si>
    <t>610080158</t>
  </si>
  <si>
    <t>627570101</t>
  </si>
  <si>
    <t>627570102</t>
  </si>
  <si>
    <t>624030108</t>
  </si>
  <si>
    <t>624030107</t>
  </si>
  <si>
    <t>624030106</t>
  </si>
  <si>
    <t>627570099</t>
  </si>
  <si>
    <t>627570100</t>
  </si>
  <si>
    <t>610250056</t>
  </si>
  <si>
    <t>627570098</t>
  </si>
  <si>
    <t>627570097</t>
  </si>
  <si>
    <t>627570096</t>
  </si>
  <si>
    <t>627570095</t>
  </si>
  <si>
    <t>627570094</t>
  </si>
  <si>
    <t>627570093</t>
  </si>
  <si>
    <t>610080153</t>
  </si>
  <si>
    <t>610080152</t>
  </si>
  <si>
    <t>610250054</t>
  </si>
  <si>
    <t>610250055</t>
  </si>
  <si>
    <t>624030105</t>
  </si>
  <si>
    <t>627570091</t>
  </si>
  <si>
    <t>627570092</t>
  </si>
  <si>
    <t>627570090</t>
  </si>
  <si>
    <t>627570088</t>
  </si>
  <si>
    <t>627570089</t>
  </si>
  <si>
    <t>610080150</t>
  </si>
  <si>
    <t>610080151</t>
  </si>
  <si>
    <t>610080149</t>
  </si>
  <si>
    <t>624030103</t>
  </si>
  <si>
    <t>624030104</t>
  </si>
  <si>
    <t>624030102</t>
  </si>
  <si>
    <t>610080148</t>
  </si>
  <si>
    <t>627570086</t>
  </si>
  <si>
    <t>624030101</t>
  </si>
  <si>
    <t>627570087</t>
  </si>
  <si>
    <t>624030100</t>
  </si>
  <si>
    <t>627570084</t>
  </si>
  <si>
    <t>627570085</t>
  </si>
  <si>
    <t>627570082</t>
  </si>
  <si>
    <t>627570083</t>
  </si>
  <si>
    <t>624030099</t>
  </si>
  <si>
    <t>627570081</t>
  </si>
  <si>
    <t>610080145</t>
  </si>
  <si>
    <t>610080146</t>
  </si>
  <si>
    <t>610080147</t>
  </si>
  <si>
    <t>610080144</t>
  </si>
  <si>
    <t>624030098</t>
  </si>
  <si>
    <t>615790762</t>
  </si>
  <si>
    <t>627570080</t>
  </si>
  <si>
    <t>624030097</t>
  </si>
  <si>
    <t>610080142</t>
  </si>
  <si>
    <t>610080143</t>
  </si>
  <si>
    <t>616200159</t>
  </si>
  <si>
    <t>624030096</t>
  </si>
  <si>
    <t>616200158</t>
  </si>
  <si>
    <t>616200156</t>
  </si>
  <si>
    <t>616200155</t>
  </si>
  <si>
    <t>627570079</t>
  </si>
  <si>
    <t>627570076</t>
  </si>
  <si>
    <t>627570077</t>
  </si>
  <si>
    <t>627570078</t>
  </si>
  <si>
    <t>616170923</t>
  </si>
  <si>
    <t>616170922</t>
  </si>
  <si>
    <t>610080141</t>
  </si>
  <si>
    <t>610080140</t>
  </si>
  <si>
    <t>624030094</t>
  </si>
  <si>
    <t>627570074</t>
  </si>
  <si>
    <t>627570075</t>
  </si>
  <si>
    <t>616200154</t>
  </si>
  <si>
    <t>610080139</t>
  </si>
  <si>
    <t>610080138</t>
  </si>
  <si>
    <t>624030093</t>
  </si>
  <si>
    <t>627570071</t>
  </si>
  <si>
    <t>627570072</t>
  </si>
  <si>
    <t>627570073</t>
  </si>
  <si>
    <t>627570070</t>
  </si>
  <si>
    <t>610080136</t>
  </si>
  <si>
    <t>610080137</t>
  </si>
  <si>
    <t>624030092</t>
  </si>
  <si>
    <t>616200153</t>
  </si>
  <si>
    <t>627570068</t>
  </si>
  <si>
    <t>624030091</t>
  </si>
  <si>
    <t>616200152</t>
  </si>
  <si>
    <t>624030090</t>
  </si>
  <si>
    <t>615790754</t>
  </si>
  <si>
    <t>610080135</t>
  </si>
  <si>
    <t>610080133</t>
  </si>
  <si>
    <t>624030088</t>
  </si>
  <si>
    <t>624030089</t>
  </si>
  <si>
    <t>610080134</t>
  </si>
  <si>
    <t>610250049</t>
  </si>
  <si>
    <t>610250047</t>
  </si>
  <si>
    <t>610250048</t>
  </si>
  <si>
    <t>610250044</t>
  </si>
  <si>
    <t>610250045</t>
  </si>
  <si>
    <t>610250046</t>
  </si>
  <si>
    <t>610250043</t>
  </si>
  <si>
    <t>610250041</t>
  </si>
  <si>
    <t>610250042</t>
  </si>
  <si>
    <t>610250040</t>
  </si>
  <si>
    <t>624030086</t>
  </si>
  <si>
    <t>624030087</t>
  </si>
  <si>
    <t>616200148</t>
  </si>
  <si>
    <t>624030084</t>
  </si>
  <si>
    <t>624030085</t>
  </si>
  <si>
    <t>610080130</t>
  </si>
  <si>
    <t>610080131</t>
  </si>
  <si>
    <t>610080129</t>
  </si>
  <si>
    <t>616080714</t>
  </si>
  <si>
    <t>616080715</t>
  </si>
  <si>
    <t>624030082</t>
  </si>
  <si>
    <t>624030083</t>
  </si>
  <si>
    <t>627720012</t>
  </si>
  <si>
    <t>627720011</t>
  </si>
  <si>
    <t>616170916</t>
  </si>
  <si>
    <t>624030080</t>
  </si>
  <si>
    <t>624030081</t>
  </si>
  <si>
    <t>610080125</t>
  </si>
  <si>
    <t>610080128</t>
  </si>
  <si>
    <t>610080126</t>
  </si>
  <si>
    <t>610080127</t>
  </si>
  <si>
    <t>610080121</t>
  </si>
  <si>
    <t>610080122</t>
  </si>
  <si>
    <t>610080123</t>
  </si>
  <si>
    <t>610080124</t>
  </si>
  <si>
    <t>610080118</t>
  </si>
  <si>
    <t>624030079</t>
  </si>
  <si>
    <t>610080117</t>
  </si>
  <si>
    <t>610080116</t>
  </si>
  <si>
    <t>624030078</t>
  </si>
  <si>
    <t>610080115</t>
  </si>
  <si>
    <t>610080114</t>
  </si>
  <si>
    <t>610080113</t>
  </si>
  <si>
    <t>624030077</t>
  </si>
  <si>
    <t>616200146</t>
  </si>
  <si>
    <t>610080112</t>
  </si>
  <si>
    <t>610080111</t>
  </si>
  <si>
    <t>624030076</t>
  </si>
  <si>
    <t>624030074</t>
  </si>
  <si>
    <t>624030073</t>
  </si>
  <si>
    <t>624030070</t>
  </si>
  <si>
    <t>624030071</t>
  </si>
  <si>
    <t>610080109</t>
  </si>
  <si>
    <t>610080106</t>
  </si>
  <si>
    <t>624030068</t>
  </si>
  <si>
    <t>610080107</t>
  </si>
  <si>
    <t>624030069</t>
  </si>
  <si>
    <t>610080108</t>
  </si>
  <si>
    <t>624030067</t>
  </si>
  <si>
    <t>610080103</t>
  </si>
  <si>
    <t>610080104</t>
  </si>
  <si>
    <t>610080102</t>
  </si>
  <si>
    <t>610080101</t>
  </si>
  <si>
    <t>616200143</t>
  </si>
  <si>
    <t>616200142</t>
  </si>
  <si>
    <t>624030065</t>
  </si>
  <si>
    <t>624030066</t>
  </si>
  <si>
    <t>610080095</t>
  </si>
  <si>
    <t>610080098</t>
  </si>
  <si>
    <t>610080099</t>
  </si>
  <si>
    <t>616200137</t>
  </si>
  <si>
    <t>616200135</t>
  </si>
  <si>
    <t>616200136</t>
  </si>
  <si>
    <t>616200138</t>
  </si>
  <si>
    <t>616200134</t>
  </si>
  <si>
    <t>616200131</t>
  </si>
  <si>
    <t>627570062</t>
  </si>
  <si>
    <t>627570063</t>
  </si>
  <si>
    <t>610250033</t>
  </si>
  <si>
    <t>610250034</t>
  </si>
  <si>
    <t>627570061</t>
  </si>
  <si>
    <t>610250032</t>
  </si>
  <si>
    <t>624480063</t>
  </si>
  <si>
    <t>615790748</t>
  </si>
  <si>
    <t>627570059</t>
  </si>
  <si>
    <t>627570060</t>
  </si>
  <si>
    <t>616200129</t>
  </si>
  <si>
    <t>616200128</t>
  </si>
  <si>
    <t>624480062</t>
  </si>
  <si>
    <t>624480061</t>
  </si>
  <si>
    <t>624480059</t>
  </si>
  <si>
    <t>616170911</t>
  </si>
  <si>
    <t>627570042</t>
  </si>
  <si>
    <t>624030063</t>
  </si>
  <si>
    <t>610250030</t>
  </si>
  <si>
    <t>610250031</t>
  </si>
  <si>
    <t>627570041</t>
  </si>
  <si>
    <t>624030061</t>
  </si>
  <si>
    <t>624030062</t>
  </si>
  <si>
    <t>610250024</t>
  </si>
  <si>
    <t>610250025</t>
  </si>
  <si>
    <t>610250026</t>
  </si>
  <si>
    <t>610250027</t>
  </si>
  <si>
    <t>610250028</t>
  </si>
  <si>
    <t>610250029</t>
  </si>
  <si>
    <t>624030060</t>
  </si>
  <si>
    <t>627570039</t>
  </si>
  <si>
    <t>627570040</t>
  </si>
  <si>
    <t>616170906</t>
  </si>
  <si>
    <t>624030059</t>
  </si>
  <si>
    <t>627570038</t>
  </si>
  <si>
    <t>624030058</t>
  </si>
  <si>
    <t>616200121</t>
  </si>
  <si>
    <t>615790743</t>
  </si>
  <si>
    <t>627570037</t>
  </si>
  <si>
    <t>624030057</t>
  </si>
  <si>
    <t>610250023</t>
  </si>
  <si>
    <t>627570036</t>
  </si>
  <si>
    <t>624030056</t>
  </si>
  <si>
    <t>610080090</t>
  </si>
  <si>
    <t>610080089</t>
  </si>
  <si>
    <t>610080092</t>
  </si>
  <si>
    <t>610080093</t>
  </si>
  <si>
    <t>610080094</t>
  </si>
  <si>
    <t>616200110</t>
  </si>
  <si>
    <t>616200109</t>
  </si>
  <si>
    <t>624030055</t>
  </si>
  <si>
    <t>616080708</t>
  </si>
  <si>
    <t>624030054</t>
  </si>
  <si>
    <t>616080707</t>
  </si>
  <si>
    <t>610250019</t>
  </si>
  <si>
    <t>610250020</t>
  </si>
  <si>
    <t>610250021</t>
  </si>
  <si>
    <t>610080088</t>
  </si>
  <si>
    <t>624030053</t>
  </si>
  <si>
    <t>624030052</t>
  </si>
  <si>
    <t>610080085</t>
  </si>
  <si>
    <t>610080086</t>
  </si>
  <si>
    <t>610080087</t>
  </si>
  <si>
    <t>610080084</t>
  </si>
  <si>
    <t>610080081</t>
  </si>
  <si>
    <t>610080078</t>
  </si>
  <si>
    <t>610080082</t>
  </si>
  <si>
    <t>610080077</t>
  </si>
  <si>
    <t>610080080</t>
  </si>
  <si>
    <t>610080076</t>
  </si>
  <si>
    <t>610080075</t>
  </si>
  <si>
    <t>610080074</t>
  </si>
  <si>
    <t>610080073</t>
  </si>
  <si>
    <t>624030050</t>
  </si>
  <si>
    <t>624030051</t>
  </si>
  <si>
    <t>616200104</t>
  </si>
  <si>
    <t>616200103</t>
  </si>
  <si>
    <t>610080069</t>
  </si>
  <si>
    <t>610080070</t>
  </si>
  <si>
    <t>624030049</t>
  </si>
  <si>
    <t>610080066</t>
  </si>
  <si>
    <t>610250015</t>
  </si>
  <si>
    <t>627720008</t>
  </si>
  <si>
    <t>610080067</t>
  </si>
  <si>
    <t>610080068</t>
  </si>
  <si>
    <t>610080065</t>
  </si>
  <si>
    <t>610250014</t>
  </si>
  <si>
    <t>624030048</t>
  </si>
  <si>
    <t>610250013</t>
  </si>
  <si>
    <t>610080064</t>
  </si>
  <si>
    <t>624030047</t>
  </si>
  <si>
    <t>610080063</t>
  </si>
  <si>
    <t>610250012</t>
  </si>
  <si>
    <t>610250011</t>
  </si>
  <si>
    <t>610080061</t>
  </si>
  <si>
    <t>616170896</t>
  </si>
  <si>
    <t>610080062</t>
  </si>
  <si>
    <t>610080059</t>
  </si>
  <si>
    <t>610080060</t>
  </si>
  <si>
    <t>610080058</t>
  </si>
  <si>
    <t>615790737</t>
  </si>
  <si>
    <t>615790738</t>
  </si>
  <si>
    <t>615790739</t>
  </si>
  <si>
    <t>615790735</t>
  </si>
  <si>
    <t>615790736</t>
  </si>
  <si>
    <t>615790733</t>
  </si>
  <si>
    <t>615790734</t>
  </si>
  <si>
    <t>615790728</t>
  </si>
  <si>
    <t>615790729</t>
  </si>
  <si>
    <t>615790730</t>
  </si>
  <si>
    <t>615790731</t>
  </si>
  <si>
    <t>615790732</t>
  </si>
  <si>
    <t>615790725</t>
  </si>
  <si>
    <t>615790726</t>
  </si>
  <si>
    <t>615790727</t>
  </si>
  <si>
    <t>615790723</t>
  </si>
  <si>
    <t>615790724</t>
  </si>
  <si>
    <t>610080056</t>
  </si>
  <si>
    <t>610080057</t>
  </si>
  <si>
    <t>624030045</t>
  </si>
  <si>
    <t>610080055</t>
  </si>
  <si>
    <t>615790722</t>
  </si>
  <si>
    <t>615790721</t>
  </si>
  <si>
    <t>610080054</t>
  </si>
  <si>
    <t>615790720</t>
  </si>
  <si>
    <t>615790719</t>
  </si>
  <si>
    <t>627720005</t>
  </si>
  <si>
    <t>627720006</t>
  </si>
  <si>
    <t>610080048</t>
  </si>
  <si>
    <t>610080049</t>
  </si>
  <si>
    <t>610080051</t>
  </si>
  <si>
    <t>610080050</t>
  </si>
  <si>
    <t>610080052</t>
  </si>
  <si>
    <t>610080053</t>
  </si>
  <si>
    <t>616200099</t>
  </si>
  <si>
    <t>616200098</t>
  </si>
  <si>
    <t>616080698</t>
  </si>
  <si>
    <t>616200097</t>
  </si>
  <si>
    <t>616200096</t>
  </si>
  <si>
    <t>616170897</t>
  </si>
  <si>
    <t>616170898</t>
  </si>
  <si>
    <t>616170899</t>
  </si>
  <si>
    <t>616170894</t>
  </si>
  <si>
    <t>615790717</t>
  </si>
  <si>
    <t>615790716</t>
  </si>
  <si>
    <t>615790715</t>
  </si>
  <si>
    <t>615790713</t>
  </si>
  <si>
    <t>615790714</t>
  </si>
  <si>
    <t>610080046</t>
  </si>
  <si>
    <t>610080047</t>
  </si>
  <si>
    <t>610080045</t>
  </si>
  <si>
    <t>616130083</t>
  </si>
  <si>
    <t>616130084</t>
  </si>
  <si>
    <t>616130080</t>
  </si>
  <si>
    <t>616130078</t>
  </si>
  <si>
    <t>616130076</t>
  </si>
  <si>
    <t>616130081</t>
  </si>
  <si>
    <t>616130077</t>
  </si>
  <si>
    <t>616130082</t>
  </si>
  <si>
    <t>616130079</t>
  </si>
  <si>
    <t>610080044</t>
  </si>
  <si>
    <t>610080043</t>
  </si>
  <si>
    <t>616130086</t>
  </si>
  <si>
    <t>616130087</t>
  </si>
  <si>
    <t>616130085</t>
  </si>
  <si>
    <t>616130072</t>
  </si>
  <si>
    <t>616130074</t>
  </si>
  <si>
    <t>616130073</t>
  </si>
  <si>
    <t>616130075</t>
  </si>
  <si>
    <t>628340010</t>
  </si>
  <si>
    <t>616130070</t>
  </si>
  <si>
    <t>616130071</t>
  </si>
  <si>
    <t>616130068</t>
  </si>
  <si>
    <t>616130069</t>
  </si>
  <si>
    <t>616130067</t>
  </si>
  <si>
    <t>610080042</t>
  </si>
  <si>
    <t>628340009</t>
  </si>
  <si>
    <t>616130049</t>
  </si>
  <si>
    <t>616130050</t>
  </si>
  <si>
    <t>616130051</t>
  </si>
  <si>
    <t>616130053</t>
  </si>
  <si>
    <t>616130054</t>
  </si>
  <si>
    <t>616130052</t>
  </si>
  <si>
    <t>616130061</t>
  </si>
  <si>
    <t>616130060</t>
  </si>
  <si>
    <t>616130058</t>
  </si>
  <si>
    <t>616130057</t>
  </si>
  <si>
    <t>616130056</t>
  </si>
  <si>
    <t>616130059</t>
  </si>
  <si>
    <t>616130055</t>
  </si>
  <si>
    <t>616130063</t>
  </si>
  <si>
    <t>616130062</t>
  </si>
  <si>
    <t>616130064</t>
  </si>
  <si>
    <t>616130065</t>
  </si>
  <si>
    <t>616130066</t>
  </si>
  <si>
    <t>616080692</t>
  </si>
  <si>
    <t>616200092</t>
  </si>
  <si>
    <t>628340007</t>
  </si>
  <si>
    <t>628340008</t>
  </si>
  <si>
    <t>628540004</t>
  </si>
  <si>
    <t>610080041</t>
  </si>
  <si>
    <t>610080040</t>
  </si>
  <si>
    <t>610080038</t>
  </si>
  <si>
    <t>610080039</t>
  </si>
  <si>
    <t>628340006</t>
  </si>
  <si>
    <t>610080033</t>
  </si>
  <si>
    <t>610080035</t>
  </si>
  <si>
    <t>610080034</t>
  </si>
  <si>
    <t>610080036</t>
  </si>
  <si>
    <t>610080037</t>
  </si>
  <si>
    <t>616080685</t>
  </si>
  <si>
    <t>616080684</t>
  </si>
  <si>
    <t>610210048</t>
  </si>
  <si>
    <t>628340005</t>
  </si>
  <si>
    <t>610210047</t>
  </si>
  <si>
    <t>610210046</t>
  </si>
  <si>
    <t>628340003</t>
  </si>
  <si>
    <t>616130048</t>
  </si>
  <si>
    <t>610080032</t>
  </si>
  <si>
    <t>610210045</t>
  </si>
  <si>
    <t>616130047</t>
  </si>
  <si>
    <t>616130046</t>
  </si>
  <si>
    <t>628340002</t>
  </si>
  <si>
    <t>616080682</t>
  </si>
  <si>
    <t>610080031</t>
  </si>
  <si>
    <t>610080030</t>
  </si>
  <si>
    <t>610080029</t>
  </si>
  <si>
    <t>629010008</t>
  </si>
  <si>
    <t>629010007</t>
  </si>
  <si>
    <t>628940050</t>
  </si>
  <si>
    <t>628940051</t>
  </si>
  <si>
    <t>629010006</t>
  </si>
  <si>
    <t>610210040</t>
  </si>
  <si>
    <t>610210041</t>
  </si>
  <si>
    <t>616130044</t>
  </si>
  <si>
    <t>629010005</t>
  </si>
  <si>
    <t>610080028</t>
  </si>
  <si>
    <t>629010004</t>
  </si>
  <si>
    <t>629010003</t>
  </si>
  <si>
    <t>615790704</t>
  </si>
  <si>
    <t>610080026</t>
  </si>
  <si>
    <t>628940047</t>
  </si>
  <si>
    <t>629010002</t>
  </si>
  <si>
    <t>628940044</t>
  </si>
  <si>
    <t>628940045</t>
  </si>
  <si>
    <t>628940046</t>
  </si>
  <si>
    <t>615790703</t>
  </si>
  <si>
    <t>615790702</t>
  </si>
  <si>
    <t>615790700</t>
  </si>
  <si>
    <t>616130043</t>
  </si>
  <si>
    <t>616080678</t>
  </si>
  <si>
    <t>624340051</t>
  </si>
  <si>
    <t>624340050</t>
  </si>
  <si>
    <t>624340049</t>
  </si>
  <si>
    <t>610210036</t>
  </si>
  <si>
    <t>624340048</t>
  </si>
  <si>
    <t>616080675</t>
  </si>
  <si>
    <t>616080676</t>
  </si>
  <si>
    <t>616080674</t>
  </si>
  <si>
    <t>616080673</t>
  </si>
  <si>
    <t>610210035</t>
  </si>
  <si>
    <t>610210034</t>
  </si>
  <si>
    <t>610210032</t>
  </si>
  <si>
    <t>624340047</t>
  </si>
  <si>
    <t>610080025</t>
  </si>
  <si>
    <t>616080672</t>
  </si>
  <si>
    <t>616130037</t>
  </si>
  <si>
    <t>616130036</t>
  </si>
  <si>
    <t>616080670</t>
  </si>
  <si>
    <t>616080671</t>
  </si>
  <si>
    <t>616080669</t>
  </si>
  <si>
    <t>616080668</t>
  </si>
  <si>
    <t>610080023</t>
  </si>
  <si>
    <t>610080024</t>
  </si>
  <si>
    <t>616080663</t>
  </si>
  <si>
    <t>610080022</t>
  </si>
  <si>
    <t>610210030</t>
  </si>
  <si>
    <t>610080021</t>
  </si>
  <si>
    <t>615790694</t>
  </si>
  <si>
    <t>615790692</t>
  </si>
  <si>
    <t>615790693</t>
  </si>
  <si>
    <t>615790691</t>
  </si>
  <si>
    <t>616080662</t>
  </si>
  <si>
    <t>616080661</t>
  </si>
  <si>
    <t>616080660</t>
  </si>
  <si>
    <t>616080659</t>
  </si>
  <si>
    <t>616080658</t>
  </si>
  <si>
    <t>610080020</t>
  </si>
  <si>
    <t>628940034</t>
  </si>
  <si>
    <t>628940035</t>
  </si>
  <si>
    <t>628940036</t>
  </si>
  <si>
    <t>628940037</t>
  </si>
  <si>
    <t>628940033</t>
  </si>
  <si>
    <t>616080657</t>
  </si>
  <si>
    <t>624340045</t>
  </si>
  <si>
    <t>616170886</t>
  </si>
  <si>
    <t>616080656</t>
  </si>
  <si>
    <t>616080655</t>
  </si>
  <si>
    <t>628940028</t>
  </si>
  <si>
    <t>628940029</t>
  </si>
  <si>
    <t>628940025</t>
  </si>
  <si>
    <t>624340044</t>
  </si>
  <si>
    <t>628940026</t>
  </si>
  <si>
    <t>628940027</t>
  </si>
  <si>
    <t>624340043</t>
  </si>
  <si>
    <t>624340042</t>
  </si>
  <si>
    <t>616080648</t>
  </si>
  <si>
    <t>610210026</t>
  </si>
  <si>
    <t>610210027</t>
  </si>
  <si>
    <t>610160059</t>
  </si>
  <si>
    <t>624340041</t>
  </si>
  <si>
    <t>610210024</t>
  </si>
  <si>
    <t>610210025</t>
  </si>
  <si>
    <t>610160055</t>
  </si>
  <si>
    <t>610080018</t>
  </si>
  <si>
    <t>624340040</t>
  </si>
  <si>
    <t>624340039</t>
  </si>
  <si>
    <t>624340038</t>
  </si>
  <si>
    <t>610210019</t>
  </si>
  <si>
    <t>610080017</t>
  </si>
  <si>
    <t>616080641</t>
  </si>
  <si>
    <t>610300002</t>
  </si>
  <si>
    <t>610080016</t>
  </si>
  <si>
    <t>616080640</t>
  </si>
  <si>
    <t>610080015</t>
  </si>
  <si>
    <t>610080012</t>
  </si>
  <si>
    <t>610080013</t>
  </si>
  <si>
    <t>610080014</t>
  </si>
  <si>
    <t>610210013</t>
  </si>
  <si>
    <t>610210014</t>
  </si>
  <si>
    <t>610080011</t>
  </si>
  <si>
    <t>616080639</t>
  </si>
  <si>
    <t>610160048</t>
  </si>
  <si>
    <t>610160049</t>
  </si>
  <si>
    <t>610080010</t>
  </si>
  <si>
    <t>610080009</t>
  </si>
  <si>
    <t>610080008</t>
  </si>
  <si>
    <t>616080635</t>
  </si>
  <si>
    <t>616080634</t>
  </si>
  <si>
    <t>610080007</t>
  </si>
  <si>
    <t>610080006</t>
  </si>
  <si>
    <t>559500009</t>
  </si>
  <si>
    <t>610080004</t>
  </si>
  <si>
    <t>610080005</t>
  </si>
  <si>
    <t>627700008</t>
  </si>
  <si>
    <t>627700007</t>
  </si>
  <si>
    <t>610160042</t>
  </si>
  <si>
    <t>610160041</t>
  </si>
  <si>
    <t>610160043</t>
  </si>
  <si>
    <t>610160037</t>
  </si>
  <si>
    <t>610160035</t>
  </si>
  <si>
    <t>610160036</t>
  </si>
  <si>
    <t>615830099</t>
  </si>
  <si>
    <t>616080627</t>
  </si>
  <si>
    <t>610080003</t>
  </si>
  <si>
    <t>628940007</t>
  </si>
  <si>
    <t>628940008</t>
  </si>
  <si>
    <t>628940006</t>
  </si>
  <si>
    <t>610080002</t>
  </si>
  <si>
    <t>616080626</t>
  </si>
  <si>
    <t>616080625</t>
  </si>
  <si>
    <t>610160030</t>
  </si>
  <si>
    <t>610160029</t>
  </si>
  <si>
    <t>615830098</t>
  </si>
  <si>
    <t>610160028</t>
  </si>
  <si>
    <t>610160027</t>
  </si>
  <si>
    <t>615830097</t>
  </si>
  <si>
    <t>610160026</t>
  </si>
  <si>
    <t>610210008</t>
  </si>
  <si>
    <t>610210007</t>
  </si>
  <si>
    <t>610210006</t>
  </si>
  <si>
    <t>610210005</t>
  </si>
  <si>
    <t>615830096</t>
  </si>
  <si>
    <t>615830095</t>
  </si>
  <si>
    <t>615830093</t>
  </si>
  <si>
    <t>615830094</t>
  </si>
  <si>
    <t>615830092</t>
  </si>
  <si>
    <t>610210004</t>
  </si>
  <si>
    <t>615830090</t>
  </si>
  <si>
    <t>615830091</t>
  </si>
  <si>
    <t>610210003</t>
  </si>
  <si>
    <t>610210002</t>
  </si>
  <si>
    <t>610440048</t>
  </si>
  <si>
    <t>615830087</t>
  </si>
  <si>
    <t>615830086</t>
  </si>
  <si>
    <t>615830085</t>
  </si>
  <si>
    <t>615830084</t>
  </si>
  <si>
    <t>616080620</t>
  </si>
  <si>
    <t>616080618</t>
  </si>
  <si>
    <t>616080619</t>
  </si>
  <si>
    <t>615790688</t>
  </si>
  <si>
    <t>610280051</t>
  </si>
  <si>
    <t>615790686</t>
  </si>
  <si>
    <t>610440042</t>
  </si>
  <si>
    <t>610280049</t>
  </si>
  <si>
    <t>610280047</t>
  </si>
  <si>
    <t>610280046</t>
  </si>
  <si>
    <t>610280045</t>
  </si>
  <si>
    <t>610440037</t>
  </si>
  <si>
    <t>610440035</t>
  </si>
  <si>
    <t>610440036</t>
  </si>
  <si>
    <t>610440038</t>
  </si>
  <si>
    <t>616080603</t>
  </si>
  <si>
    <t>616080602</t>
  </si>
  <si>
    <t>616080604</t>
  </si>
  <si>
    <t>616080607</t>
  </si>
  <si>
    <t>616080605</t>
  </si>
  <si>
    <t>616080606</t>
  </si>
  <si>
    <t>616080601</t>
  </si>
  <si>
    <t>616080600</t>
  </si>
  <si>
    <t>616080599</t>
  </si>
  <si>
    <t>616080598</t>
  </si>
  <si>
    <t>610490022</t>
  </si>
  <si>
    <t>610490021</t>
  </si>
  <si>
    <t>610490020</t>
  </si>
  <si>
    <t>610490019</t>
  </si>
  <si>
    <t>610490018</t>
  </si>
  <si>
    <t>615790677</t>
  </si>
  <si>
    <t>615790676</t>
  </si>
  <si>
    <t>615790675</t>
  </si>
  <si>
    <t>615790674</t>
  </si>
  <si>
    <t>616020077</t>
  </si>
  <si>
    <t>615770422</t>
  </si>
  <si>
    <t>615770423</t>
  </si>
  <si>
    <t>615770421</t>
  </si>
  <si>
    <t>615770420</t>
  </si>
  <si>
    <t>615770419</t>
  </si>
  <si>
    <t>615770418</t>
  </si>
  <si>
    <t>615770417</t>
  </si>
  <si>
    <t>610390070</t>
  </si>
  <si>
    <t>610390071</t>
  </si>
  <si>
    <t>616100131</t>
  </si>
  <si>
    <t>610390067</t>
  </si>
  <si>
    <t>610390068</t>
  </si>
  <si>
    <t>616100132</t>
  </si>
  <si>
    <t>610390069</t>
  </si>
  <si>
    <t>610390063</t>
  </si>
  <si>
    <t>616100129</t>
  </si>
  <si>
    <t>610390064</t>
  </si>
  <si>
    <t>610390065</t>
  </si>
  <si>
    <t>616100130</t>
  </si>
  <si>
    <t>610390066</t>
  </si>
  <si>
    <t>616100128</t>
  </si>
  <si>
    <t>616100127</t>
  </si>
  <si>
    <t>610490011</t>
  </si>
  <si>
    <t>610490009</t>
  </si>
  <si>
    <t>610490010</t>
  </si>
  <si>
    <t>610440019</t>
  </si>
  <si>
    <t>610490007</t>
  </si>
  <si>
    <t>610490006</t>
  </si>
  <si>
    <t>610490005</t>
  </si>
  <si>
    <t>610490003</t>
  </si>
  <si>
    <t>610490004</t>
  </si>
  <si>
    <t>610440015</t>
  </si>
  <si>
    <t>610440016</t>
  </si>
  <si>
    <t>610440014</t>
  </si>
  <si>
    <t>615770412</t>
  </si>
  <si>
    <t>615770411</t>
  </si>
  <si>
    <t>615770410</t>
  </si>
  <si>
    <t>615770406</t>
  </si>
  <si>
    <t>615770407</t>
  </si>
  <si>
    <t>615770408</t>
  </si>
  <si>
    <t>615770409</t>
  </si>
  <si>
    <t>615770404</t>
  </si>
  <si>
    <t>615770405</t>
  </si>
  <si>
    <t>615760466</t>
  </si>
  <si>
    <t>610440005</t>
  </si>
  <si>
    <t>610440004</t>
  </si>
  <si>
    <t>615760465</t>
  </si>
  <si>
    <t>610640002</t>
  </si>
  <si>
    <t>610440002</t>
  </si>
  <si>
    <t>Ticket Number</t>
  </si>
  <si>
    <t>56 Coffey Lane</t>
  </si>
  <si>
    <t>061-450-003 Stephens Ridge Road</t>
  </si>
  <si>
    <t>11484 Oroville Quincy Highway</t>
  </si>
  <si>
    <t>071-040-029 Long Point Road</t>
  </si>
  <si>
    <t>071-040-027 Long Point Road</t>
  </si>
  <si>
    <t>1875 Lumpkin Road</t>
  </si>
  <si>
    <t>061-320-027 PTN NE QTR SEC 29-21-6-3</t>
  </si>
  <si>
    <t>2699 Bean Creek Road</t>
  </si>
  <si>
    <t>2775 Bean Creek Road</t>
  </si>
  <si>
    <t>11440 Oroville Quincy Highway</t>
  </si>
  <si>
    <t>610 Rockerfeller Road</t>
  </si>
  <si>
    <t>1416 Lumpkin Road</t>
  </si>
  <si>
    <t>56 Coffey Lane [5]</t>
  </si>
  <si>
    <t>061-450-003 Stephens Ridge Road [8]</t>
  </si>
  <si>
    <t>11484 Oroville Quincy Highway [5]</t>
  </si>
  <si>
    <t>071-040-029 Long Point Road [2]</t>
  </si>
  <si>
    <t>071-040-027 Long Point Road [5]</t>
  </si>
  <si>
    <t>071-300-002 Berry Creek Estates [2]</t>
  </si>
  <si>
    <t>062-710-019 Shane Court [1]</t>
  </si>
  <si>
    <t>1875 Lumpkin Road [1]</t>
  </si>
  <si>
    <t>061-320-027 PTN NE QTR SEC 29-21-6-3 [3]</t>
  </si>
  <si>
    <t>2699 Bean Creek Road [7]</t>
  </si>
  <si>
    <t>2775 Bean Creek Road [6]</t>
  </si>
  <si>
    <t>11440 Oroville Quincy Highway [12]</t>
  </si>
  <si>
    <t>610 Rockerfeller Road [4]</t>
  </si>
  <si>
    <t>1416 Lumpkin Road [3]</t>
  </si>
  <si>
    <t>272 Ponderosa Way [9]</t>
  </si>
  <si>
    <t>619650145</t>
  </si>
  <si>
    <t>624480089</t>
  </si>
  <si>
    <t>627570306</t>
  </si>
  <si>
    <t>627570307</t>
  </si>
  <si>
    <t>924490132</t>
  </si>
  <si>
    <t>924490131</t>
  </si>
  <si>
    <t>924490130</t>
  </si>
  <si>
    <t>610080345</t>
  </si>
  <si>
    <t>610080346</t>
  </si>
  <si>
    <t>616450153</t>
  </si>
  <si>
    <t>616450152</t>
  </si>
  <si>
    <t>616450151</t>
  </si>
  <si>
    <t>624480090</t>
  </si>
  <si>
    <t>619650146</t>
  </si>
  <si>
    <t>610250203</t>
  </si>
  <si>
    <t>610250204</t>
  </si>
  <si>
    <t>610250205</t>
  </si>
  <si>
    <t>610250206</t>
  </si>
  <si>
    <t>610080347</t>
  </si>
  <si>
    <t>924490133</t>
  </si>
  <si>
    <t>627850151</t>
  </si>
  <si>
    <t>559360077</t>
  </si>
  <si>
    <t>True C02</t>
  </si>
  <si>
    <t>559360076</t>
  </si>
  <si>
    <t>627570309</t>
  </si>
  <si>
    <t>627570308</t>
  </si>
  <si>
    <t>062-330-007-000</t>
  </si>
  <si>
    <t>062-350-008-000</t>
  </si>
  <si>
    <t>061-050-002-000</t>
  </si>
  <si>
    <t>062-730-020-000</t>
  </si>
  <si>
    <t>061-460-045-000</t>
  </si>
  <si>
    <t>061-450-036-000</t>
  </si>
  <si>
    <t>062-730-039-000</t>
  </si>
  <si>
    <t>5.69 AC SEC 28 T20N R6E</t>
  </si>
  <si>
    <t>Location</t>
  </si>
  <si>
    <t>trinity</t>
  </si>
  <si>
    <t>Siskiyou and Shata</t>
  </si>
  <si>
    <t>butte</t>
  </si>
  <si>
    <t>Colin</t>
  </si>
  <si>
    <t xml:space="preserve"> Nathan </t>
  </si>
  <si>
    <t>Shyra</t>
  </si>
  <si>
    <t>Report goes to:</t>
  </si>
  <si>
    <t>Data Manager</t>
  </si>
  <si>
    <t xml:space="preserve">2541 Bald Rock Road </t>
  </si>
  <si>
    <t>071-390-002 Berry Creek Estates</t>
  </si>
  <si>
    <t>062-710-019 Shane Court</t>
  </si>
  <si>
    <t xml:space="preserve">11405 Oroville Quincy Highway </t>
  </si>
  <si>
    <t xml:space="preserve">2940 Big Ridge Road </t>
  </si>
  <si>
    <t xml:space="preserve">2636 Bald Rock Road </t>
  </si>
  <si>
    <t xml:space="preserve">061-440-037 Oroville Quincy Highway </t>
  </si>
  <si>
    <t xml:space="preserve">85 Mirage Lake Road </t>
  </si>
  <si>
    <t>2629 Bald Rock Road</t>
  </si>
  <si>
    <t>061-310-024 SEC 31-21-6-E</t>
  </si>
  <si>
    <t>250 Seminole Drive</t>
  </si>
  <si>
    <t xml:space="preserve">137 He Le Ve Road </t>
  </si>
  <si>
    <t>149 He Le Ve Road</t>
  </si>
  <si>
    <t>70 Indian Cemetery Road</t>
  </si>
  <si>
    <t xml:space="preserve">3040 Big Ridge Road </t>
  </si>
  <si>
    <t>2514 Big Ridge Road</t>
  </si>
  <si>
    <t>071-390-002 Berry Creek Estates [2]</t>
  </si>
  <si>
    <t>11405 Oroville Quincy Highway [7]</t>
  </si>
  <si>
    <t>2940 Big Ridge Road [4]</t>
  </si>
  <si>
    <t>2636 Bald Rock Road [1]</t>
  </si>
  <si>
    <t>061-440-037 Oroville Quincy Highway [3]</t>
  </si>
  <si>
    <t>85 Mirage Lake Road [3]</t>
  </si>
  <si>
    <t>2629 Bald Rock Road [2]</t>
  </si>
  <si>
    <t>061-310-024 SEC 31-21-6-E [2]</t>
  </si>
  <si>
    <t>250 Seminole Drive [1]</t>
  </si>
  <si>
    <t>137 He Le Ve Road [11]</t>
  </si>
  <si>
    <t>149 He Le Ve Road [3]</t>
  </si>
  <si>
    <t>70 Indian Cemetery Road [5]</t>
  </si>
  <si>
    <t>3040 Big Ridge Road [1]</t>
  </si>
  <si>
    <t>2514 Big Ridge Road [3]</t>
  </si>
  <si>
    <t>2541 Bald Rock Road [12]</t>
  </si>
  <si>
    <t>061350007</t>
  </si>
  <si>
    <t>2541</t>
  </si>
  <si>
    <t>0200803000</t>
  </si>
  <si>
    <t>12981</t>
  </si>
  <si>
    <t>009380290</t>
  </si>
  <si>
    <t>2827</t>
  </si>
  <si>
    <t>061550045</t>
  </si>
  <si>
    <t>061550043</t>
  </si>
  <si>
    <t>137</t>
  </si>
  <si>
    <t>70</t>
  </si>
  <si>
    <t>016020260</t>
  </si>
  <si>
    <t>062610004</t>
  </si>
  <si>
    <t>016531010</t>
  </si>
  <si>
    <t>061550038</t>
  </si>
  <si>
    <t>071330012</t>
  </si>
  <si>
    <t>071070018</t>
  </si>
  <si>
    <t>2514</t>
  </si>
  <si>
    <t>061310024</t>
  </si>
  <si>
    <t>SEC 31-21-6-E</t>
  </si>
  <si>
    <t>071070008</t>
  </si>
  <si>
    <t>3040</t>
  </si>
  <si>
    <t>061440004</t>
  </si>
  <si>
    <t>062610007</t>
  </si>
  <si>
    <t>061310032</t>
  </si>
  <si>
    <t>2629</t>
  </si>
  <si>
    <t>061310066</t>
  </si>
  <si>
    <t>2636</t>
  </si>
  <si>
    <t>061320017</t>
  </si>
  <si>
    <t>061440037</t>
  </si>
  <si>
    <t>616080877</t>
  </si>
  <si>
    <t>616080876</t>
  </si>
  <si>
    <t>616080875</t>
  </si>
  <si>
    <t>619650148</t>
  </si>
  <si>
    <t>619650147</t>
  </si>
  <si>
    <t>616080878</t>
  </si>
  <si>
    <t>rv</t>
  </si>
  <si>
    <t>616080879</t>
  </si>
  <si>
    <t>610080351</t>
  </si>
  <si>
    <t>610080350</t>
  </si>
  <si>
    <t>610080349</t>
  </si>
  <si>
    <t>619650149</t>
  </si>
  <si>
    <t>627850152</t>
  </si>
  <si>
    <t>627850153</t>
  </si>
  <si>
    <t>616450156</t>
  </si>
  <si>
    <t>610240111</t>
  </si>
  <si>
    <t>610240110</t>
  </si>
  <si>
    <t>610240112</t>
  </si>
  <si>
    <t>619650150</t>
  </si>
  <si>
    <t>924490134</t>
  </si>
  <si>
    <t>619650151</t>
  </si>
  <si>
    <t>559360078</t>
  </si>
  <si>
    <t>924490135</t>
  </si>
  <si>
    <t>627570310</t>
  </si>
  <si>
    <t>627570311</t>
  </si>
  <si>
    <t>616080882</t>
  </si>
  <si>
    <t>610240116</t>
  </si>
  <si>
    <t>610080352</t>
  </si>
  <si>
    <t>627850154</t>
  </si>
  <si>
    <t>610240113</t>
  </si>
  <si>
    <t>610240115</t>
  </si>
  <si>
    <t>610080354</t>
  </si>
  <si>
    <t>610080353</t>
  </si>
  <si>
    <t>559360079</t>
  </si>
  <si>
    <t>610240117</t>
  </si>
  <si>
    <t>616450160</t>
  </si>
  <si>
    <t>11624 &amp; 11625</t>
  </si>
  <si>
    <t>PTN SEC35-21-5 E</t>
  </si>
  <si>
    <t>122 Seminole Drive</t>
  </si>
  <si>
    <t>061-320-013 SEC 29-21-6-E</t>
  </si>
  <si>
    <t>158 He Le Ve Road</t>
  </si>
  <si>
    <t>56 Star Road</t>
  </si>
  <si>
    <t>071-320-013 SEC 12 T20N R5E</t>
  </si>
  <si>
    <t>216 He Le Ve Road</t>
  </si>
  <si>
    <t>127 Mann Avenue</t>
  </si>
  <si>
    <t>25 Michael Grove Court</t>
  </si>
  <si>
    <t>061-320-017 SEC 29-21-6-5</t>
  </si>
  <si>
    <t>061-320-018 Darnell Lane</t>
  </si>
  <si>
    <t>9318 Oroville Quincy Highway</t>
  </si>
  <si>
    <t>82 He Le Ve Road</t>
  </si>
  <si>
    <t>Completed, Ineligible</t>
  </si>
  <si>
    <t>998 Encina Grande Road</t>
  </si>
  <si>
    <t>1017 Encina Grande Road</t>
  </si>
  <si>
    <t>122 Seminole Drive [4]</t>
  </si>
  <si>
    <t>061-320-013 SEC 29-21-6-E [8]</t>
  </si>
  <si>
    <t>158 He Le Ve Road [11]</t>
  </si>
  <si>
    <t>56 Star Road [4]</t>
  </si>
  <si>
    <t>071-320-013 Indian Cemetery Road [10]</t>
  </si>
  <si>
    <t>216 He Le Ve Road [3]</t>
  </si>
  <si>
    <t>127 Mann Avenue [1]</t>
  </si>
  <si>
    <t>25 Michael Grove Court [4]</t>
  </si>
  <si>
    <t>061-320-017 SEC 29-21-6-5 [3]</t>
  </si>
  <si>
    <t>061-320-018 Darnell Lane [11]</t>
  </si>
  <si>
    <t>9318 Oroville Quincy Highway [2]</t>
  </si>
  <si>
    <t>10 Green Cedar Way [12]</t>
  </si>
  <si>
    <t>82 He Le Ve Road [2]</t>
  </si>
  <si>
    <t>998 Encina Grande Road [1]</t>
  </si>
  <si>
    <t>1017 Encina Grande Road [1]</t>
  </si>
  <si>
    <t>130 Indian Cemetery Road [8]</t>
  </si>
  <si>
    <t>009-380-070-000_f</t>
  </si>
  <si>
    <t>009-380-070-000_g</t>
  </si>
  <si>
    <t>009-380-070-000_h</t>
  </si>
  <si>
    <t>009-380-070-000_e</t>
  </si>
  <si>
    <t>062-650-006-000</t>
  </si>
  <si>
    <t>062-610-016-000</t>
  </si>
  <si>
    <t>062-600-034-000</t>
  </si>
  <si>
    <t>061-480-013-000</t>
  </si>
  <si>
    <t>061-340-009-000</t>
  </si>
  <si>
    <t>061-020-104-000</t>
  </si>
  <si>
    <t>062-710-011-000</t>
  </si>
  <si>
    <t>009-380-070-000_j</t>
  </si>
  <si>
    <t>009380300</t>
  </si>
  <si>
    <t>2821</t>
  </si>
  <si>
    <t>009340210</t>
  </si>
  <si>
    <t>7238</t>
  </si>
  <si>
    <t>071450018</t>
  </si>
  <si>
    <t>9318</t>
  </si>
  <si>
    <t>5517</t>
  </si>
  <si>
    <t>061550015</t>
  </si>
  <si>
    <t>216</t>
  </si>
  <si>
    <t>061550034</t>
  </si>
  <si>
    <t>127</t>
  </si>
  <si>
    <t>MANN AVENUE</t>
  </si>
  <si>
    <t>ZENIA-LAKE MOUNTAIN ROAD</t>
  </si>
  <si>
    <t>82</t>
  </si>
  <si>
    <t>071320016</t>
  </si>
  <si>
    <t>061570014</t>
  </si>
  <si>
    <t>998</t>
  </si>
  <si>
    <t>0205400700</t>
  </si>
  <si>
    <t>4050</t>
  </si>
  <si>
    <t>061550036</t>
  </si>
  <si>
    <t>MICHAEL GROVE COURT</t>
  </si>
  <si>
    <t>062610025</t>
  </si>
  <si>
    <t>STAR ROAD</t>
  </si>
  <si>
    <t>061350025</t>
  </si>
  <si>
    <t>061580008</t>
  </si>
  <si>
    <t>1017</t>
  </si>
  <si>
    <t>061320018</t>
  </si>
  <si>
    <t>DARNELL LANE</t>
  </si>
  <si>
    <t>071320013</t>
  </si>
  <si>
    <t>061550039</t>
  </si>
  <si>
    <t>061320013</t>
  </si>
  <si>
    <t>619650152</t>
  </si>
  <si>
    <t>616200274</t>
  </si>
  <si>
    <t>559360080</t>
  </si>
  <si>
    <t>619650153</t>
  </si>
  <si>
    <t>616450162</t>
  </si>
  <si>
    <t>559360081</t>
  </si>
  <si>
    <t>924490136</t>
  </si>
  <si>
    <t>924490137</t>
  </si>
  <si>
    <t>610250211</t>
  </si>
  <si>
    <t>610080357</t>
  </si>
  <si>
    <t>610080356</t>
  </si>
  <si>
    <t>924490138</t>
  </si>
  <si>
    <t>559360082</t>
  </si>
  <si>
    <t>619650154</t>
  </si>
  <si>
    <t>559360083</t>
  </si>
  <si>
    <t>616150141</t>
  </si>
  <si>
    <t>009500020</t>
  </si>
  <si>
    <t>616150142</t>
  </si>
  <si>
    <t>619650155</t>
  </si>
  <si>
    <t>924490139</t>
  </si>
  <si>
    <t>610080358</t>
  </si>
  <si>
    <t>627570313</t>
  </si>
  <si>
    <t>610080359</t>
  </si>
  <si>
    <t>627570314</t>
  </si>
  <si>
    <t>627570315</t>
  </si>
  <si>
    <t>10 Green Cedar Way</t>
  </si>
  <si>
    <t>130 Indian Cemetery Road</t>
  </si>
  <si>
    <t>13323 Oroville Quincy Highway</t>
  </si>
  <si>
    <t>061-550-037 Mann Avenue</t>
  </si>
  <si>
    <t>062-740-020-000</t>
  </si>
  <si>
    <t>119 Rockerfeller Road</t>
  </si>
  <si>
    <t>126 Bear Cub Circle</t>
  </si>
  <si>
    <t>061-580-016 Encina Grande Road</t>
  </si>
  <si>
    <t>062-390-033 Oroville Quincy Highway</t>
  </si>
  <si>
    <t>15 Sand Creek Drive</t>
  </si>
  <si>
    <t>061-580-014 Lacey Lane</t>
  </si>
  <si>
    <t>35 Yancey Terrace</t>
  </si>
  <si>
    <t>54 Deer Springs Lane</t>
  </si>
  <si>
    <t>19 Ritberger Road [10]</t>
  </si>
  <si>
    <t>0212001700</t>
  </si>
  <si>
    <t>26601</t>
  </si>
  <si>
    <t>009340230</t>
  </si>
  <si>
    <t>7240</t>
  </si>
  <si>
    <t>133</t>
  </si>
  <si>
    <t>BEAR CUB CIRCLE</t>
  </si>
  <si>
    <t>2741</t>
  </si>
  <si>
    <t>119</t>
  </si>
  <si>
    <t>54</t>
  </si>
  <si>
    <t>071390029</t>
  </si>
  <si>
    <t>336</t>
  </si>
  <si>
    <t>016020270</t>
  </si>
  <si>
    <t>062390033</t>
  </si>
  <si>
    <t>062270026</t>
  </si>
  <si>
    <t>DEER SPRINGS LANE</t>
  </si>
  <si>
    <t>061550037</t>
  </si>
  <si>
    <t>062350014</t>
  </si>
  <si>
    <t>061410031</t>
  </si>
  <si>
    <t>13323</t>
  </si>
  <si>
    <t>061580014</t>
  </si>
  <si>
    <t>071390033</t>
  </si>
  <si>
    <t>061580016</t>
  </si>
  <si>
    <t>061550025</t>
  </si>
  <si>
    <t>YANCEY TERRACE</t>
  </si>
  <si>
    <t>924490140</t>
  </si>
  <si>
    <t>619650156</t>
  </si>
  <si>
    <t>559360084</t>
  </si>
  <si>
    <t>610250216</t>
  </si>
  <si>
    <t>616080892</t>
  </si>
  <si>
    <t>616080893</t>
  </si>
  <si>
    <t>627850155</t>
  </si>
  <si>
    <t>616080894</t>
  </si>
  <si>
    <t>627850156</t>
  </si>
  <si>
    <t>559360085</t>
  </si>
  <si>
    <t>619650157</t>
  </si>
  <si>
    <t>924490142</t>
  </si>
  <si>
    <t>924490141</t>
  </si>
  <si>
    <t>627570317</t>
  </si>
  <si>
    <t>559360086</t>
  </si>
  <si>
    <t>616450168</t>
  </si>
  <si>
    <t>619650158</t>
  </si>
  <si>
    <t>610080361</t>
  </si>
  <si>
    <t>610080360</t>
  </si>
  <si>
    <t>559500078</t>
  </si>
  <si>
    <t>559500077</t>
  </si>
  <si>
    <t>629380043</t>
  </si>
  <si>
    <t>610240118</t>
  </si>
  <si>
    <t>616080896</t>
  </si>
  <si>
    <t>616080897</t>
  </si>
  <si>
    <t>616080898</t>
  </si>
  <si>
    <t>3535_a</t>
  </si>
  <si>
    <t>3543_j</t>
  </si>
  <si>
    <t>3535_e</t>
  </si>
  <si>
    <t>3535_d</t>
  </si>
  <si>
    <t>3535_b</t>
  </si>
  <si>
    <t>3535_c</t>
  </si>
  <si>
    <t>3535_f</t>
  </si>
  <si>
    <t>3535_g</t>
  </si>
  <si>
    <t>3535_h</t>
  </si>
  <si>
    <t>062-390-033 Oroville Quincy Highway [1]</t>
  </si>
  <si>
    <t>15 Sand Creek Drive [1]</t>
  </si>
  <si>
    <t>061-580-014 Lacey Lane [2]</t>
  </si>
  <si>
    <t>35 Yancey Terrace [1]</t>
  </si>
  <si>
    <t>54 Deer Springs Lane [6]</t>
  </si>
  <si>
    <t>061-350-011 Bald Rock Road</t>
  </si>
  <si>
    <t>336 Graystone Lane</t>
  </si>
  <si>
    <t>333 Graystone Lane</t>
  </si>
  <si>
    <t>9769 Oroville Quincy Highway</t>
  </si>
  <si>
    <t>Completed, Debris Removal in Progress</t>
  </si>
  <si>
    <t>9665 Oroville Quincy Highway</t>
  </si>
  <si>
    <t>061-410-032 Oroville Quincy Highway</t>
  </si>
  <si>
    <t>101 Braland Place</t>
  </si>
  <si>
    <t>336 Graystone Lane [10]</t>
  </si>
  <si>
    <t>061-350-011 Bald Rock Road [2]</t>
  </si>
  <si>
    <t>333 Graystone Lane [1]</t>
  </si>
  <si>
    <t>9769 Oroville Quincy Highway [14]</t>
  </si>
  <si>
    <t>9665 Oroville Quincy Highway [3]</t>
  </si>
  <si>
    <t>101 Braland Place [5]</t>
  </si>
  <si>
    <t>061540062</t>
  </si>
  <si>
    <t>9665</t>
  </si>
  <si>
    <t>5511</t>
  </si>
  <si>
    <t>333</t>
  </si>
  <si>
    <t>0201004900</t>
  </si>
  <si>
    <t>1141</t>
  </si>
  <si>
    <t>RODEO DRIVE</t>
  </si>
  <si>
    <t>CHIPMUNK COURT</t>
  </si>
  <si>
    <t>BRALAND PLACE</t>
  </si>
  <si>
    <t>061640003</t>
  </si>
  <si>
    <t>9641</t>
  </si>
  <si>
    <t>061350059</t>
  </si>
  <si>
    <t>ISSAQUAH ROAD</t>
  </si>
  <si>
    <t>009490150</t>
  </si>
  <si>
    <t>5127</t>
  </si>
  <si>
    <t>071380007</t>
  </si>
  <si>
    <t>061540019</t>
  </si>
  <si>
    <t>9769</t>
  </si>
  <si>
    <t>061350011</t>
  </si>
  <si>
    <t>071390017</t>
  </si>
  <si>
    <t>071390022</t>
  </si>
  <si>
    <t>615010035</t>
  </si>
  <si>
    <t>616080899</t>
  </si>
  <si>
    <t>classic p up</t>
  </si>
  <si>
    <t>616080900</t>
  </si>
  <si>
    <t>53 chevy</t>
  </si>
  <si>
    <t>616080901</t>
  </si>
  <si>
    <t>616080902</t>
  </si>
  <si>
    <t>615010037</t>
  </si>
  <si>
    <t>Passenger vehicle</t>
  </si>
  <si>
    <t>615010036</t>
  </si>
  <si>
    <t>615010038</t>
  </si>
  <si>
    <t>615010039</t>
  </si>
  <si>
    <t>619650159</t>
  </si>
  <si>
    <t>627850157</t>
  </si>
  <si>
    <t>615720512</t>
  </si>
  <si>
    <t>924490144</t>
  </si>
  <si>
    <t>924490143</t>
  </si>
  <si>
    <t>619650160</t>
  </si>
  <si>
    <t>559360087</t>
  </si>
  <si>
    <t>619650161</t>
  </si>
  <si>
    <t>627850158</t>
  </si>
  <si>
    <t>616080905</t>
  </si>
  <si>
    <t>616080904</t>
  </si>
  <si>
    <t>616080903</t>
  </si>
  <si>
    <t>616080906</t>
  </si>
  <si>
    <t>616080907</t>
  </si>
  <si>
    <t>627850159</t>
  </si>
  <si>
    <t>610080363</t>
  </si>
  <si>
    <t>615720515</t>
  </si>
  <si>
    <t>610080364</t>
  </si>
  <si>
    <t>610080362</t>
  </si>
  <si>
    <t>629380046</t>
  </si>
  <si>
    <t>629380045</t>
  </si>
  <si>
    <t>615720516</t>
  </si>
  <si>
    <t>062-260-051-000</t>
  </si>
  <si>
    <t>062-280-007-000</t>
  </si>
  <si>
    <t>009560020</t>
  </si>
  <si>
    <t>2727</t>
  </si>
  <si>
    <t>009340420</t>
  </si>
  <si>
    <t>7657</t>
  </si>
  <si>
    <t>DOOLITTLE CREEK ROAD</t>
  </si>
  <si>
    <t>009560570</t>
  </si>
  <si>
    <t>071390039</t>
  </si>
  <si>
    <t>071390018</t>
  </si>
  <si>
    <t>0220104500</t>
  </si>
  <si>
    <t>4310</t>
  </si>
  <si>
    <t>071460029</t>
  </si>
  <si>
    <t>CANYON CREEK ROAD</t>
  </si>
  <si>
    <t>071380006</t>
  </si>
  <si>
    <t>586</t>
  </si>
  <si>
    <t>071390007</t>
  </si>
  <si>
    <t>225</t>
  </si>
  <si>
    <t>062260039</t>
  </si>
  <si>
    <t>ROLLOS TRAIL</t>
  </si>
  <si>
    <t>071390026</t>
  </si>
  <si>
    <t>071390004</t>
  </si>
  <si>
    <t>062660002</t>
  </si>
  <si>
    <t>148</t>
  </si>
  <si>
    <t>062680001</t>
  </si>
  <si>
    <t>071260005</t>
  </si>
  <si>
    <t>062690024</t>
  </si>
  <si>
    <t>016531020</t>
  </si>
  <si>
    <t>616450176</t>
  </si>
  <si>
    <t>610250222</t>
  </si>
  <si>
    <t>610250221</t>
  </si>
  <si>
    <t>610250220</t>
  </si>
  <si>
    <t>615720517</t>
  </si>
  <si>
    <t>627570318</t>
  </si>
  <si>
    <t>924490146</t>
  </si>
  <si>
    <t>924490145</t>
  </si>
  <si>
    <t>616080910</t>
  </si>
  <si>
    <t>van</t>
  </si>
  <si>
    <t>616080914</t>
  </si>
  <si>
    <t>616080911</t>
  </si>
  <si>
    <t>616080913</t>
  </si>
  <si>
    <t>616080912</t>
  </si>
  <si>
    <t>610080366</t>
  </si>
  <si>
    <t>610080365</t>
  </si>
  <si>
    <t>616080915</t>
  </si>
  <si>
    <t>box truck</t>
  </si>
  <si>
    <t>924490148</t>
  </si>
  <si>
    <t>924490147</t>
  </si>
  <si>
    <t>559360088</t>
  </si>
  <si>
    <t>616450179</t>
  </si>
  <si>
    <t>627570319</t>
  </si>
  <si>
    <t>616450181</t>
  </si>
  <si>
    <t>627570320</t>
  </si>
  <si>
    <t>616450183</t>
  </si>
  <si>
    <t>616450182</t>
  </si>
  <si>
    <t>924490151</t>
  </si>
  <si>
    <t>924490150</t>
  </si>
  <si>
    <t>924490149</t>
  </si>
  <si>
    <t>616450184</t>
  </si>
  <si>
    <t>610080367</t>
  </si>
  <si>
    <t>610080369</t>
  </si>
  <si>
    <t>610080368</t>
  </si>
  <si>
    <t>627570321</t>
  </si>
  <si>
    <t>624810112</t>
  </si>
  <si>
    <t>5 Chipmunk Court</t>
  </si>
  <si>
    <t>62 Issaquah Road</t>
  </si>
  <si>
    <t>225 Graystone Lane</t>
  </si>
  <si>
    <t>67 Canyon Creek Road</t>
  </si>
  <si>
    <t>071-390-018 Chipmunk Court</t>
  </si>
  <si>
    <t>126 Graystone Lane</t>
  </si>
  <si>
    <t>46 Rollos Trail</t>
  </si>
  <si>
    <t>071-390-004 Graystone Lane</t>
  </si>
  <si>
    <t>104 Pine Tree Lane</t>
  </si>
  <si>
    <t>Completed, Rescrapes Needed</t>
  </si>
  <si>
    <t>148 Pine Tree Lane</t>
  </si>
  <si>
    <t>071-260-005 Canyon Creek Road</t>
  </si>
  <si>
    <t>5 Chipmunk Court [4]</t>
  </si>
  <si>
    <t>62 Issaquah Road [15]</t>
  </si>
  <si>
    <t>225 Graystone Lane [7]</t>
  </si>
  <si>
    <t>67 Canyon Creek Road [8]</t>
  </si>
  <si>
    <t>071-390-018 Chipmunk Court [5]</t>
  </si>
  <si>
    <t>126 Graystone Lane [3]</t>
  </si>
  <si>
    <t>46 Rollos Trail [9]</t>
  </si>
  <si>
    <t>071-390-004 Graystone Lane [2]</t>
  </si>
  <si>
    <t>104 Pine Tree Lane [4]</t>
  </si>
  <si>
    <t>148 Pine Tree Lane [4]</t>
  </si>
  <si>
    <t>071-260-005 Canyon Creek Road [2]</t>
  </si>
  <si>
    <t>Ready for FSO List</t>
  </si>
  <si>
    <t>Has 10 C04 Unit counts</t>
  </si>
  <si>
    <t>062-120-076-000</t>
  </si>
  <si>
    <t>071-370-019-000</t>
  </si>
  <si>
    <t>071-400-038-000</t>
  </si>
  <si>
    <t>061-410-021-000</t>
  </si>
  <si>
    <t>062-120-069-000</t>
  </si>
  <si>
    <t>062-120-070-000</t>
  </si>
  <si>
    <t>062-120-073-000</t>
  </si>
  <si>
    <t>062-250-025-000</t>
  </si>
  <si>
    <t>061-450-017-000</t>
  </si>
  <si>
    <t>071-440-005-000</t>
  </si>
  <si>
    <t>St. #</t>
  </si>
  <si>
    <t xml:space="preserve">ODD -Has 5 for "4" unit counts </t>
  </si>
  <si>
    <t>ODD- Has 2 for "4" unit counts</t>
  </si>
  <si>
    <t>ODD- Has 6 for "4" unit counts</t>
  </si>
  <si>
    <t xml:space="preserve">ODD-Has 1 for "4" unit counts </t>
  </si>
  <si>
    <t>061-020-080-000</t>
  </si>
  <si>
    <t>061-480-035-000</t>
  </si>
  <si>
    <t>062-560-009-000</t>
  </si>
  <si>
    <t>062-660-013-000</t>
  </si>
  <si>
    <t>071-020-053-000</t>
  </si>
  <si>
    <t>071-270-019-000</t>
  </si>
  <si>
    <t>071-290-016-000</t>
  </si>
  <si>
    <t>83 Pam R Lane</t>
  </si>
  <si>
    <t>62 Bear Cub Circle</t>
  </si>
  <si>
    <t>236 Webster Road</t>
  </si>
  <si>
    <t>23 Simpson Ranch Road</t>
  </si>
  <si>
    <t>275 Harrison Springs Road</t>
  </si>
  <si>
    <t>26 Menzie Lane</t>
  </si>
  <si>
    <t>155 Webster Road</t>
  </si>
  <si>
    <t>062-730-006 SEC 35 21 5 E</t>
  </si>
  <si>
    <t>071-320-006 Indian Cemetery Road</t>
  </si>
  <si>
    <t>21 Pam R Lane</t>
  </si>
  <si>
    <t>84 Pam R Lane</t>
  </si>
  <si>
    <t>39 Ernie Lane</t>
  </si>
  <si>
    <t>062-710-001 SEC 35 T21N R5E</t>
  </si>
  <si>
    <t>MENZIE LANE</t>
  </si>
  <si>
    <t>009340280</t>
  </si>
  <si>
    <t>7121</t>
  </si>
  <si>
    <t>016010310</t>
  </si>
  <si>
    <t>1126</t>
  </si>
  <si>
    <t>062700007</t>
  </si>
  <si>
    <t>PAM R LANE</t>
  </si>
  <si>
    <t>062730010</t>
  </si>
  <si>
    <t>061580015</t>
  </si>
  <si>
    <t>HARRISON SPRINGS ROAD</t>
  </si>
  <si>
    <t>PINE CONE LANE</t>
  </si>
  <si>
    <t>071310012</t>
  </si>
  <si>
    <t>275</t>
  </si>
  <si>
    <t>062730006</t>
  </si>
  <si>
    <t>062700003</t>
  </si>
  <si>
    <t>062700001</t>
  </si>
  <si>
    <t>062730007</t>
  </si>
  <si>
    <t>062750023</t>
  </si>
  <si>
    <t>071320006</t>
  </si>
  <si>
    <t>062690029</t>
  </si>
  <si>
    <t>062710001</t>
  </si>
  <si>
    <t>BRENDEN LEJEUNE</t>
  </si>
  <si>
    <t>615120847</t>
  </si>
  <si>
    <t>615120846</t>
  </si>
  <si>
    <t>615120845</t>
  </si>
  <si>
    <t>924490153</t>
  </si>
  <si>
    <t>924490152</t>
  </si>
  <si>
    <t>616450185</t>
  </si>
  <si>
    <t>627850160</t>
  </si>
  <si>
    <t>616450186</t>
  </si>
  <si>
    <t>616450187</t>
  </si>
  <si>
    <t>627850161</t>
  </si>
  <si>
    <t>627850162</t>
  </si>
  <si>
    <t>616450189</t>
  </si>
  <si>
    <t>616450188</t>
  </si>
  <si>
    <t>924490155</t>
  </si>
  <si>
    <t>924490154</t>
  </si>
  <si>
    <t>559360090</t>
  </si>
  <si>
    <t>610250227</t>
  </si>
  <si>
    <t>610080372</t>
  </si>
  <si>
    <t>610080371</t>
  </si>
  <si>
    <t>610080370</t>
  </si>
  <si>
    <t>924490156</t>
  </si>
  <si>
    <t>924490157</t>
  </si>
  <si>
    <t>616080924</t>
  </si>
  <si>
    <t>616080925</t>
  </si>
  <si>
    <t>627850165</t>
  </si>
  <si>
    <t>627850164</t>
  </si>
  <si>
    <t>627850163</t>
  </si>
  <si>
    <t>627850166</t>
  </si>
  <si>
    <t>627570322</t>
  </si>
  <si>
    <t>616080926</t>
  </si>
  <si>
    <t>616080928</t>
  </si>
  <si>
    <t>616080929</t>
  </si>
  <si>
    <t>616080930</t>
  </si>
  <si>
    <t>616080931</t>
  </si>
  <si>
    <t>vw bug</t>
  </si>
  <si>
    <t>616080935</t>
  </si>
  <si>
    <t>616080934</t>
  </si>
  <si>
    <t>616080932</t>
  </si>
  <si>
    <t>616080933</t>
  </si>
  <si>
    <t>616080927</t>
  </si>
  <si>
    <t>616080936</t>
  </si>
  <si>
    <t>62 Bear Cub Circle [6]</t>
  </si>
  <si>
    <t>586 Canyon Creek Road [14]</t>
  </si>
  <si>
    <t>23 Simpson Ranch Road [5]</t>
  </si>
  <si>
    <t>275 Harrison Springs Road [1]</t>
  </si>
  <si>
    <t>26 Menzie Lane [5]</t>
  </si>
  <si>
    <t>155 Webster Road [1]</t>
  </si>
  <si>
    <t>062-730-006 SEC 35 21 5 E [8]</t>
  </si>
  <si>
    <t>071-320-006 Indian Cemetery Road [4]</t>
  </si>
  <si>
    <t>21 Pam R Lane [7]</t>
  </si>
  <si>
    <t>84 Pam R Lane [3]</t>
  </si>
  <si>
    <t>39 Ernie Lane [10]</t>
  </si>
  <si>
    <t>062-710-001 SEC 35 T21N R5E [2]</t>
  </si>
  <si>
    <t>9641 Oroville Quincy Highway</t>
  </si>
  <si>
    <t>37 Cheyenne Circle</t>
  </si>
  <si>
    <t>40 Bromilow Lane</t>
  </si>
  <si>
    <t>20 Centurion Way</t>
  </si>
  <si>
    <t>76 Jatko Road</t>
  </si>
  <si>
    <t>071-450-015 Little Ridge Road</t>
  </si>
  <si>
    <t>18 Outpost Road</t>
  </si>
  <si>
    <t>12880 Oroville Quincy Highway</t>
  </si>
  <si>
    <t>14 Rollos Trail</t>
  </si>
  <si>
    <t>9641 Oroville Quincy Highway [6]</t>
  </si>
  <si>
    <t>37 Cheyenne Circle [5]</t>
  </si>
  <si>
    <t>40 Bromilow Lane [4]</t>
  </si>
  <si>
    <t>20 Centurion Way [5]</t>
  </si>
  <si>
    <t>76 Jatko Road [2]</t>
  </si>
  <si>
    <t>071-450-015 Little Ridge Road [5]</t>
  </si>
  <si>
    <t>18 Outpost Road [4]</t>
  </si>
  <si>
    <t>14 Rollos Trail [3]</t>
  </si>
  <si>
    <t>83 Pam R Lane [5]</t>
  </si>
  <si>
    <t>0212001500</t>
  </si>
  <si>
    <t>26260</t>
  </si>
  <si>
    <t>UPPER MAD RIVER ROAD</t>
  </si>
  <si>
    <t>461</t>
  </si>
  <si>
    <t>0203800200</t>
  </si>
  <si>
    <t>BRANHAM WAY</t>
  </si>
  <si>
    <t>016360270</t>
  </si>
  <si>
    <t>846</t>
  </si>
  <si>
    <t>061030050</t>
  </si>
  <si>
    <t>12880</t>
  </si>
  <si>
    <t>0200802800_#34</t>
  </si>
  <si>
    <t>RLCSDLL#34</t>
  </si>
  <si>
    <t>062200098</t>
  </si>
  <si>
    <t>BROMILOW LANE</t>
  </si>
  <si>
    <t>LITTLE RIDGE ROAD</t>
  </si>
  <si>
    <t>062760003</t>
  </si>
  <si>
    <t>CENTURION WAY</t>
  </si>
  <si>
    <t>062650013</t>
  </si>
  <si>
    <t>CHEYENNE CIRCLE</t>
  </si>
  <si>
    <t>071450015</t>
  </si>
  <si>
    <t>062680004</t>
  </si>
  <si>
    <t>061410028</t>
  </si>
  <si>
    <t>OUTPOST ROAD</t>
  </si>
  <si>
    <t>062260038</t>
  </si>
  <si>
    <t>062210040</t>
  </si>
  <si>
    <t>071060023</t>
  </si>
  <si>
    <t>493</t>
  </si>
  <si>
    <t>KATRINA RIVERA</t>
  </si>
  <si>
    <t>616080937</t>
  </si>
  <si>
    <t>616080938</t>
  </si>
  <si>
    <t>616080942</t>
  </si>
  <si>
    <t>616080940</t>
  </si>
  <si>
    <t>559360091</t>
  </si>
  <si>
    <t>616080939</t>
  </si>
  <si>
    <t>616200283</t>
  </si>
  <si>
    <t>616200280</t>
  </si>
  <si>
    <t>616200281</t>
  </si>
  <si>
    <t>616200279</t>
  </si>
  <si>
    <t>616200282</t>
  </si>
  <si>
    <t>559360092</t>
  </si>
  <si>
    <t>924490158</t>
  </si>
  <si>
    <t>610240125</t>
  </si>
  <si>
    <t>009500220</t>
  </si>
  <si>
    <t>615720521</t>
  </si>
  <si>
    <t>559360093</t>
  </si>
  <si>
    <t>559360094</t>
  </si>
  <si>
    <t>610080373</t>
  </si>
  <si>
    <t>559360095</t>
  </si>
  <si>
    <t>559360096</t>
  </si>
  <si>
    <t>ROLlOS TRAIL</t>
  </si>
  <si>
    <t>924490160</t>
  </si>
  <si>
    <t>924490159</t>
  </si>
  <si>
    <t>559360097</t>
  </si>
  <si>
    <t>627570323</t>
  </si>
  <si>
    <t>615010044</t>
  </si>
  <si>
    <t>pickup truck</t>
  </si>
  <si>
    <t>615010043</t>
  </si>
  <si>
    <t>610730498</t>
  </si>
  <si>
    <t>610730497</t>
  </si>
  <si>
    <t>610730496</t>
  </si>
  <si>
    <t>610730495</t>
  </si>
  <si>
    <t>610730493</t>
  </si>
  <si>
    <t>610730494</t>
  </si>
  <si>
    <t>610090053</t>
  </si>
  <si>
    <t>444 Little Ridge Road</t>
  </si>
  <si>
    <t>061-030-051 Oroville Quincy Highway</t>
  </si>
  <si>
    <t>19 Horseshoe Trail</t>
  </si>
  <si>
    <t>347 Rockerfeller Road</t>
  </si>
  <si>
    <t>434 Little Ridge Road</t>
  </si>
  <si>
    <t>12880 Oroville Quincy Highway [9]</t>
  </si>
  <si>
    <t>444 Little Ridge Road [5]</t>
  </si>
  <si>
    <t>061-030-051 Oroville Quincy Highway [8]</t>
  </si>
  <si>
    <t>19 Horseshoe Trail [16]</t>
  </si>
  <si>
    <t>434 Little Ridge Road [13]</t>
  </si>
  <si>
    <t>CC</t>
  </si>
  <si>
    <t>Jason Phillips</t>
  </si>
  <si>
    <t>061030051</t>
  </si>
  <si>
    <t>0212002000</t>
  </si>
  <si>
    <t>28000</t>
  </si>
  <si>
    <t>009480120</t>
  </si>
  <si>
    <t>6105</t>
  </si>
  <si>
    <t>016360200</t>
  </si>
  <si>
    <t>840</t>
  </si>
  <si>
    <t>071440004</t>
  </si>
  <si>
    <t>347</t>
  </si>
  <si>
    <t>061410032</t>
  </si>
  <si>
    <t>RUTH-ZENIA ROAD</t>
  </si>
  <si>
    <t>0201000800</t>
  </si>
  <si>
    <t>241</t>
  </si>
  <si>
    <t>071460012</t>
  </si>
  <si>
    <t>444</t>
  </si>
  <si>
    <t>071460015</t>
  </si>
  <si>
    <t>434</t>
  </si>
  <si>
    <t>071430024</t>
  </si>
  <si>
    <t>MICHAEL GILLESPIE</t>
  </si>
  <si>
    <t>009560550</t>
  </si>
  <si>
    <t>559360098</t>
  </si>
  <si>
    <t>619650165</t>
  </si>
  <si>
    <t>924490161</t>
  </si>
  <si>
    <t>615010045</t>
  </si>
  <si>
    <t>boat and trailer</t>
  </si>
  <si>
    <t>558640015</t>
  </si>
  <si>
    <t>558640016</t>
  </si>
  <si>
    <t>924490162</t>
  </si>
  <si>
    <t>559360099</t>
  </si>
  <si>
    <t>610660117</t>
  </si>
  <si>
    <t>610660118</t>
  </si>
  <si>
    <t>610660120</t>
  </si>
  <si>
    <t>610660119</t>
  </si>
  <si>
    <t>559360100</t>
  </si>
  <si>
    <t>615120854</t>
  </si>
  <si>
    <t>615120853</t>
  </si>
  <si>
    <t>615120856</t>
  </si>
  <si>
    <t>615120855</t>
  </si>
  <si>
    <t>615120857</t>
  </si>
  <si>
    <t>615010046</t>
  </si>
  <si>
    <t>615010047</t>
  </si>
  <si>
    <t>924490164</t>
  </si>
  <si>
    <t>924490163</t>
  </si>
  <si>
    <t>610080375</t>
  </si>
  <si>
    <t>616450195</t>
  </si>
  <si>
    <t>615120858</t>
  </si>
  <si>
    <t>610090056</t>
  </si>
  <si>
    <t>APN 016360200</t>
  </si>
  <si>
    <t>610090055</t>
  </si>
  <si>
    <t>610730500</t>
  </si>
  <si>
    <t>610730502</t>
  </si>
  <si>
    <t>610730506</t>
  </si>
  <si>
    <t>610730501</t>
  </si>
  <si>
    <t>610730499</t>
  </si>
  <si>
    <t>616080944</t>
  </si>
  <si>
    <t>616080943</t>
  </si>
  <si>
    <t>616080945</t>
  </si>
  <si>
    <t>615010048</t>
  </si>
  <si>
    <t>615720532</t>
  </si>
  <si>
    <t>615010049</t>
  </si>
  <si>
    <t>Rv</t>
  </si>
  <si>
    <t>615720534</t>
  </si>
  <si>
    <t>615720533</t>
  </si>
  <si>
    <t>Has 3 CO4 unit counts</t>
  </si>
  <si>
    <t>NA was put In description- unknown  reason for NA</t>
  </si>
  <si>
    <t>Vehicle removal in progress</t>
  </si>
  <si>
    <t>493 Onyett Road</t>
  </si>
  <si>
    <t>061-350-061 Issaquah Road</t>
  </si>
  <si>
    <t>151 Fairweather Court</t>
  </si>
  <si>
    <t>310 Big Ridge Road</t>
  </si>
  <si>
    <t>67 Cedar Tree Lane</t>
  </si>
  <si>
    <t>360 Zink Road</t>
  </si>
  <si>
    <t>88 Cheyenne Court</t>
  </si>
  <si>
    <t>54 Shane Court</t>
  </si>
  <si>
    <t>061-540-034 SEC 32 T21N R5E</t>
  </si>
  <si>
    <t>493 Onyett Road [10]</t>
  </si>
  <si>
    <t>061-350-061 Issaquah Road [4]</t>
  </si>
  <si>
    <t>151 Fairweather Court [5]</t>
  </si>
  <si>
    <t>310 Big Ridge Road [2]</t>
  </si>
  <si>
    <t>67 Cedar Tree Lane [4]</t>
  </si>
  <si>
    <t>360 Zink Road [3]</t>
  </si>
  <si>
    <t>88 Cheyenne Court [3]</t>
  </si>
  <si>
    <t>54 Shane Court [2]</t>
  </si>
  <si>
    <t>061-540-034 SEC 32 T21N R5E [8]</t>
  </si>
  <si>
    <t>615120859</t>
  </si>
  <si>
    <t>615720536</t>
  </si>
  <si>
    <t>615720535</t>
  </si>
  <si>
    <t>0200802800_#36</t>
  </si>
  <si>
    <t>610240132</t>
  </si>
  <si>
    <t>RLCSDLL#36 RUTH HILTON LANE</t>
  </si>
  <si>
    <t>615720537</t>
  </si>
  <si>
    <t>061340024</t>
  </si>
  <si>
    <t>619650168</t>
  </si>
  <si>
    <t>13340</t>
  </si>
  <si>
    <t>619650167</t>
  </si>
  <si>
    <t>627570325</t>
  </si>
  <si>
    <t>071190014</t>
  </si>
  <si>
    <t>627570327</t>
  </si>
  <si>
    <t>061540035</t>
  </si>
  <si>
    <t>558640017</t>
  </si>
  <si>
    <t>151</t>
  </si>
  <si>
    <t>FAIRWEATHER COURT</t>
  </si>
  <si>
    <t>062250027</t>
  </si>
  <si>
    <t>924490167</t>
  </si>
  <si>
    <t>360</t>
  </si>
  <si>
    <t>061350061</t>
  </si>
  <si>
    <t>924490166</t>
  </si>
  <si>
    <t>009340310</t>
  </si>
  <si>
    <t>610110006</t>
  </si>
  <si>
    <t>ABDULAZIZ ALOTAIBI</t>
  </si>
  <si>
    <t>6838</t>
  </si>
  <si>
    <t>610110004</t>
  </si>
  <si>
    <t>610110003</t>
  </si>
  <si>
    <t>610110005</t>
  </si>
  <si>
    <t>627570328</t>
  </si>
  <si>
    <t>610090058</t>
  </si>
  <si>
    <t>619650169</t>
  </si>
  <si>
    <t>016010450</t>
  </si>
  <si>
    <t>616080949</t>
  </si>
  <si>
    <t>1134</t>
  </si>
  <si>
    <t>071450003</t>
  </si>
  <si>
    <t>559500101</t>
  </si>
  <si>
    <t>310</t>
  </si>
  <si>
    <t>009560110</t>
  </si>
  <si>
    <t>616450199</t>
  </si>
  <si>
    <t>320</t>
  </si>
  <si>
    <t>616080950</t>
  </si>
  <si>
    <t>071160040</t>
  </si>
  <si>
    <t>627570329</t>
  </si>
  <si>
    <t>405</t>
  </si>
  <si>
    <t>062220026</t>
  </si>
  <si>
    <t>924490171</t>
  </si>
  <si>
    <t>1465</t>
  </si>
  <si>
    <t>924490170</t>
  </si>
  <si>
    <t>062650009</t>
  </si>
  <si>
    <t>924490172</t>
  </si>
  <si>
    <t>062710017</t>
  </si>
  <si>
    <t>924490173</t>
  </si>
  <si>
    <t>061540034</t>
  </si>
  <si>
    <t>559500102</t>
  </si>
  <si>
    <t>610730507</t>
  </si>
  <si>
    <t>0220104700</t>
  </si>
  <si>
    <t>615950002</t>
  </si>
  <si>
    <t>JONAH GARZA</t>
  </si>
  <si>
    <t>1691</t>
  </si>
  <si>
    <t>SEE NOTES</t>
  </si>
  <si>
    <t>see notes</t>
  </si>
  <si>
    <t>SEE  NOTES</t>
  </si>
  <si>
    <t>Date Updated</t>
  </si>
  <si>
    <t>Time</t>
  </si>
  <si>
    <t>284 Bean Creek Road</t>
  </si>
  <si>
    <t>1465 Bald Rock Road</t>
  </si>
  <si>
    <t>13340 Oroville Quincy Highway</t>
  </si>
  <si>
    <t>405 Canfied Drive</t>
  </si>
  <si>
    <t>071-520-016 Simpson Ranch Road</t>
  </si>
  <si>
    <t>67 Cedar Lane</t>
  </si>
  <si>
    <t>071-160-060 Canfield Drive</t>
  </si>
  <si>
    <t>062-320-029 Cedar Lane Lot169</t>
  </si>
  <si>
    <t>12857 Oroville Quincy Highway</t>
  </si>
  <si>
    <t>1188 Lumpkin Road</t>
  </si>
  <si>
    <t>062-670-006 Rip Van Way</t>
  </si>
  <si>
    <t>1240 Lumpkin Road</t>
  </si>
  <si>
    <t>061-410-032 Oroville Quincy Highway [6]</t>
  </si>
  <si>
    <t>13340 Oroville Quincy Highway [20]</t>
  </si>
  <si>
    <t>405 Canfield Drive [11]</t>
  </si>
  <si>
    <t>071-520-016 Simpson Ranch Road [1]</t>
  </si>
  <si>
    <t>67 Cedar Lane [5]</t>
  </si>
  <si>
    <t>071-160-060 Canfield Drive [9]</t>
  </si>
  <si>
    <t>062-320-029 Cedar Lane Lot169 [8]</t>
  </si>
  <si>
    <t>12857 Oroville Quincy Highway [6]</t>
  </si>
  <si>
    <t>1188 Lumpkin Road [3]</t>
  </si>
  <si>
    <t>062-670-006 Rip Van Way [6]</t>
  </si>
  <si>
    <t>1240 Lumpkin Road [1]</t>
  </si>
  <si>
    <t>242 Bean Creek Road [4]</t>
  </si>
  <si>
    <t>1465 Bald Rock Road [1]</t>
  </si>
  <si>
    <t>284 Bean Creek Road [2]</t>
  </si>
  <si>
    <t>GEORGIA FLAT ROAD</t>
  </si>
  <si>
    <t>009490050</t>
  </si>
  <si>
    <t>071240032</t>
  </si>
  <si>
    <t>284</t>
  </si>
  <si>
    <t>016380420</t>
  </si>
  <si>
    <t>807</t>
  </si>
  <si>
    <t>016350370</t>
  </si>
  <si>
    <t>811</t>
  </si>
  <si>
    <t>071520016</t>
  </si>
  <si>
    <t>0201002700_#66</t>
  </si>
  <si>
    <t>062310015</t>
  </si>
  <si>
    <t>CEDAR LANE</t>
  </si>
  <si>
    <t>PINE RIDGE LANE</t>
  </si>
  <si>
    <t>061410026</t>
  </si>
  <si>
    <t>12857</t>
  </si>
  <si>
    <t>BERRY PATCH LANE</t>
  </si>
  <si>
    <t>GUNDERSON ROAD</t>
  </si>
  <si>
    <t>071240017</t>
  </si>
  <si>
    <t>009560330</t>
  </si>
  <si>
    <t>2209</t>
  </si>
  <si>
    <t>071150030</t>
  </si>
  <si>
    <t>1240</t>
  </si>
  <si>
    <t>071160060</t>
  </si>
  <si>
    <t>062670006</t>
  </si>
  <si>
    <t>TINA GARNER</t>
  </si>
  <si>
    <t>CHEYENNE COURT</t>
  </si>
  <si>
    <t>BERRY CREEK ESTATES</t>
  </si>
  <si>
    <t>062320029</t>
  </si>
  <si>
    <t>LOT 169</t>
  </si>
  <si>
    <t>NATALIE GAST</t>
  </si>
  <si>
    <t>071160018</t>
  </si>
  <si>
    <t>1188</t>
  </si>
  <si>
    <t>009490080</t>
  </si>
  <si>
    <t>5100</t>
  </si>
  <si>
    <t>pull behind trailer</t>
  </si>
  <si>
    <t>619650170</t>
  </si>
  <si>
    <t>627570330</t>
  </si>
  <si>
    <t>610090061</t>
  </si>
  <si>
    <t>610090062</t>
  </si>
  <si>
    <t>610090063</t>
  </si>
  <si>
    <t>610090064</t>
  </si>
  <si>
    <t>RLCSDLL#66 - 161 ANADA CREEK ROAD</t>
  </si>
  <si>
    <t>619650171</t>
  </si>
  <si>
    <t>610250231</t>
  </si>
  <si>
    <t>627570331</t>
  </si>
  <si>
    <t>619650172</t>
  </si>
  <si>
    <t>610250232</t>
  </si>
  <si>
    <t>610080377</t>
  </si>
  <si>
    <t>610080376</t>
  </si>
  <si>
    <t>610110009</t>
  </si>
  <si>
    <t>610110008</t>
  </si>
  <si>
    <t>610110010</t>
  </si>
  <si>
    <t>629460029</t>
  </si>
  <si>
    <t>619650173</t>
  </si>
  <si>
    <t>616070279</t>
  </si>
  <si>
    <t>924490175</t>
  </si>
  <si>
    <t>924490174</t>
  </si>
  <si>
    <t>619650175</t>
  </si>
  <si>
    <t>610250233</t>
  </si>
  <si>
    <t>615720541</t>
  </si>
  <si>
    <t>629460030</t>
  </si>
  <si>
    <t>610090067</t>
  </si>
  <si>
    <t>619650176</t>
  </si>
  <si>
    <t>629090021</t>
  </si>
  <si>
    <t>610080378</t>
  </si>
  <si>
    <t>629090022</t>
  </si>
  <si>
    <t>610080379</t>
  </si>
  <si>
    <t>610730508</t>
  </si>
  <si>
    <t>615950003</t>
  </si>
  <si>
    <t>SEC27 T21N R5E</t>
  </si>
  <si>
    <t>SEC29 T21N R6E</t>
  </si>
  <si>
    <t>GOOD-5.17 THE INSURANCE CAME AND TOOK THE CAR AWAY.</t>
  </si>
  <si>
    <t>GOOD-HOMEOWNER WANTS TO KEEP HIS VEHICLES</t>
  </si>
  <si>
    <t>GOOD-5/21 WANTS TO KEEP HIS VEHICLE</t>
  </si>
  <si>
    <t>GOOD-5.17  LEAVE ALL VEHICLES ON PROPERTY</t>
  </si>
  <si>
    <t>GOOD-2/19 Wm Lemire spoke to Chris about having a private company remove the vehicles. Chris said ok.</t>
  </si>
  <si>
    <t>GOOD-3/27 WANTS TO KEEP EVERYTHING RC. 5/17 Flat bed trailer, Boat and boat trailer are marked to stay says that all others have been picked up</t>
  </si>
  <si>
    <t>GOOD-5/21 Wants to keep all his son said</t>
  </si>
  <si>
    <t>GOOD-Said will pick up his own vehicles for all his properties</t>
  </si>
  <si>
    <t>GOOD-4.30 NOTHING LEFT IF SO HE WILL MOVE THEM HIMSELF ON ALL OF HIS PROPERTIES</t>
  </si>
  <si>
    <t>GOOD-5.20  BUSY SIGNAL 5.21 HOMEOWNER SAD HE WANTS TO KEEP HIS VEHICLES</t>
  </si>
  <si>
    <t>GOOD-5.24 HOMEOWNER WANTS TO KEEP HIS VEHICLES</t>
  </si>
  <si>
    <t>GOOD-24 Mills Ranch Road the homeowner says his brother removed/took all of his vehicles</t>
  </si>
  <si>
    <t>GOOD-all vehicles were moved to 071-060-034-000. RTR created vehicle removal tickets for that APN due to all vehicle were pile up on that APN.</t>
  </si>
  <si>
    <t>GOOD-Owner keeping vehicles</t>
  </si>
  <si>
    <t xml:space="preserve">GOOD-FSO approved. No RTR tickets made. </t>
  </si>
  <si>
    <t>071040026</t>
  </si>
  <si>
    <t>321</t>
  </si>
  <si>
    <t>0212001400</t>
  </si>
  <si>
    <t>25610</t>
  </si>
  <si>
    <t>009490100</t>
  </si>
  <si>
    <t>5109</t>
  </si>
  <si>
    <t>161</t>
  </si>
  <si>
    <t>009370260</t>
  </si>
  <si>
    <t>LOWER AIRPORT ROAD</t>
  </si>
  <si>
    <t>016040080</t>
  </si>
  <si>
    <t>725</t>
  </si>
  <si>
    <t>297</t>
  </si>
  <si>
    <t>062260036</t>
  </si>
  <si>
    <t>062390034</t>
  </si>
  <si>
    <t>11974</t>
  </si>
  <si>
    <t>0220104000</t>
  </si>
  <si>
    <t>541</t>
  </si>
  <si>
    <t>LAMPLEY RANCH</t>
  </si>
  <si>
    <t>062120047</t>
  </si>
  <si>
    <t>071440003</t>
  </si>
  <si>
    <t>286</t>
  </si>
  <si>
    <t>071370019</t>
  </si>
  <si>
    <t>071040024</t>
  </si>
  <si>
    <t>071200026</t>
  </si>
  <si>
    <t>610250234</t>
  </si>
  <si>
    <t>610250235</t>
  </si>
  <si>
    <t>619650178</t>
  </si>
  <si>
    <t>619650177</t>
  </si>
  <si>
    <t>616080956</t>
  </si>
  <si>
    <t>616080957</t>
  </si>
  <si>
    <t>0201002000</t>
  </si>
  <si>
    <t>616070282</t>
  </si>
  <si>
    <t>ANADA CREEK ROAD</t>
  </si>
  <si>
    <t>616080958</t>
  </si>
  <si>
    <t>627570334</t>
  </si>
  <si>
    <t>627570333</t>
  </si>
  <si>
    <t>627570335</t>
  </si>
  <si>
    <t>616070283</t>
  </si>
  <si>
    <t>616080960</t>
  </si>
  <si>
    <t>616080959</t>
  </si>
  <si>
    <t>627570336</t>
  </si>
  <si>
    <t>619650179</t>
  </si>
  <si>
    <t>616450204</t>
  </si>
  <si>
    <t>616450203</t>
  </si>
  <si>
    <t>616450202</t>
  </si>
  <si>
    <t>616450206</t>
  </si>
  <si>
    <t>610080380</t>
  </si>
  <si>
    <t>616450205</t>
  </si>
  <si>
    <t>616450211</t>
  </si>
  <si>
    <t>616450210</t>
  </si>
  <si>
    <t>616450209</t>
  </si>
  <si>
    <t>616450208</t>
  </si>
  <si>
    <t>616450207</t>
  </si>
  <si>
    <t>610080381</t>
  </si>
  <si>
    <t>619650180</t>
  </si>
  <si>
    <t>924490177</t>
  </si>
  <si>
    <t>615720547</t>
  </si>
  <si>
    <t>615720546</t>
  </si>
  <si>
    <t>627570337</t>
  </si>
  <si>
    <t>619650181</t>
  </si>
  <si>
    <t>610080382</t>
  </si>
  <si>
    <t>009560380</t>
  </si>
  <si>
    <t>2201</t>
  </si>
  <si>
    <t>610110014</t>
  </si>
  <si>
    <t>610110015</t>
  </si>
  <si>
    <t>610730514</t>
  </si>
  <si>
    <t>610730513</t>
  </si>
  <si>
    <t>615950007</t>
  </si>
  <si>
    <t>242 Bean Creek Road</t>
  </si>
  <si>
    <t>11974 Oroville Quincy Highway</t>
  </si>
  <si>
    <t>300 Long Point Road</t>
  </si>
  <si>
    <t>286 Rockerfeller Road</t>
  </si>
  <si>
    <t>062-120-047 SEC 27 T21N R5E</t>
  </si>
  <si>
    <t>88 Ron Road</t>
  </si>
  <si>
    <t>071-200-026 SEC 29 T20N R5E</t>
  </si>
  <si>
    <t>321 Long Point Road</t>
  </si>
  <si>
    <t>11974 Oroville Quincy Highway [2]</t>
  </si>
  <si>
    <t>300 Long Point Road [5]</t>
  </si>
  <si>
    <t>286 Rockerfeller Road [2]</t>
  </si>
  <si>
    <t>062-120-047 SEC 27 T21N R5E [3]</t>
  </si>
  <si>
    <t>88 Ron Road [13]</t>
  </si>
  <si>
    <t>071-200-026 SEC 29 T20N R5E [3]</t>
  </si>
  <si>
    <t>321 Long Point Road [7]</t>
  </si>
  <si>
    <t>BUCKHORN ROAD</t>
  </si>
  <si>
    <t>062740020000_119</t>
  </si>
  <si>
    <t>016050260</t>
  </si>
  <si>
    <t>186</t>
  </si>
  <si>
    <t>071250003</t>
  </si>
  <si>
    <t>062730009</t>
  </si>
  <si>
    <t>826</t>
  </si>
  <si>
    <t>0201001400</t>
  </si>
  <si>
    <t>071190039</t>
  </si>
  <si>
    <t>GRANITE PEAK COURT</t>
  </si>
  <si>
    <t>619650182</t>
  </si>
  <si>
    <t>0201002700_#63B</t>
  </si>
  <si>
    <t>RLCSDLL#63B</t>
  </si>
  <si>
    <t>616070291</t>
  </si>
  <si>
    <t>062730008</t>
  </si>
  <si>
    <t>16</t>
  </si>
  <si>
    <t>071390003</t>
  </si>
  <si>
    <t>164</t>
  </si>
  <si>
    <t>071320004</t>
  </si>
  <si>
    <t>062740020000_123</t>
  </si>
  <si>
    <t>619650183</t>
  </si>
  <si>
    <t>071250037</t>
  </si>
  <si>
    <t>LOT 26</t>
  </si>
  <si>
    <t>NEXT TO 70 SIERRA VIEW LOOP</t>
  </si>
  <si>
    <t>016350250</t>
  </si>
  <si>
    <t>616070289</t>
  </si>
  <si>
    <t>071190026</t>
  </si>
  <si>
    <t>615190067</t>
  </si>
  <si>
    <t>016040010</t>
  </si>
  <si>
    <t>627570344</t>
  </si>
  <si>
    <t>071190025</t>
  </si>
  <si>
    <t>224</t>
  </si>
  <si>
    <t>071190023</t>
  </si>
  <si>
    <t>261</t>
  </si>
  <si>
    <t>627570338</t>
  </si>
  <si>
    <t>924490179</t>
  </si>
  <si>
    <t>627570341</t>
  </si>
  <si>
    <t>924490182</t>
  </si>
  <si>
    <t>924490178</t>
  </si>
  <si>
    <t>924490180</t>
  </si>
  <si>
    <t>610080384</t>
  </si>
  <si>
    <t>627570343</t>
  </si>
  <si>
    <t>610080385</t>
  </si>
  <si>
    <t>627570339</t>
  </si>
  <si>
    <t>610090075</t>
  </si>
  <si>
    <t>627570340</t>
  </si>
  <si>
    <t>627570342</t>
  </si>
  <si>
    <t>610080383</t>
  </si>
  <si>
    <t>616080969</t>
  </si>
  <si>
    <t>616080964</t>
  </si>
  <si>
    <t>924490183</t>
  </si>
  <si>
    <t>true co4</t>
  </si>
  <si>
    <t>297 Rockerfeller Road</t>
  </si>
  <si>
    <t>164 Graystone Lane</t>
  </si>
  <si>
    <t>071-190-026 SEC 29 T20N R6E</t>
  </si>
  <si>
    <t>261 Edgehill Drive</t>
  </si>
  <si>
    <t>071-250-037 Next to 70 Sierra View Loop</t>
  </si>
  <si>
    <t>224 Edgehill Drive</t>
  </si>
  <si>
    <t>071-320-004 Indian Cemetery Road</t>
  </si>
  <si>
    <t>062-740-020_123-000</t>
  </si>
  <si>
    <t>123 Rockerfeller Road</t>
  </si>
  <si>
    <t>16 Menzie Lane</t>
  </si>
  <si>
    <t>15 Granite Peak Court</t>
  </si>
  <si>
    <t>10 Menzie Lane</t>
  </si>
  <si>
    <t>297 Rockerfeller Road [3]</t>
  </si>
  <si>
    <t>164 Graystone Lane [5]</t>
  </si>
  <si>
    <t>071-190-026 SEC 29 T20N R6E [3]</t>
  </si>
  <si>
    <t>261 Edgehill Drive [2]</t>
  </si>
  <si>
    <t>071-250-037 Next to 70 Sierra View Loop [6]</t>
  </si>
  <si>
    <t>224 Edgehill Drive [2]</t>
  </si>
  <si>
    <t>071-320-004 Indian Cemetery Road [6]</t>
  </si>
  <si>
    <t>123 Rockerfeller Road [1]</t>
  </si>
  <si>
    <t>16 Menzie Lane [11]</t>
  </si>
  <si>
    <t>197 Edgehill Drive [8]</t>
  </si>
  <si>
    <t>15 Granite Peak Court [6]</t>
  </si>
  <si>
    <t>10 Menzie Lane [1]</t>
  </si>
  <si>
    <t>Has 6 C04 Unit counts</t>
  </si>
  <si>
    <t xml:space="preserve">Soil </t>
  </si>
  <si>
    <t>Clear?</t>
  </si>
  <si>
    <t>Can it be sampled?</t>
  </si>
  <si>
    <t>Vehicles</t>
  </si>
  <si>
    <t>ATVs</t>
  </si>
  <si>
    <t>Boats</t>
  </si>
  <si>
    <t>RVs (livable)</t>
  </si>
  <si>
    <t>Pull trailer</t>
  </si>
  <si>
    <t>Other</t>
  </si>
  <si>
    <t>Soil</t>
  </si>
  <si>
    <t>1300 Milsap Bar Road</t>
  </si>
  <si>
    <t>1750 Milsap Bar Road</t>
  </si>
  <si>
    <t>1007 Milsap Bar Road</t>
  </si>
  <si>
    <t>071-290-036 Rocky Point Road</t>
  </si>
  <si>
    <t>6232 &amp; 6240</t>
  </si>
  <si>
    <t>372</t>
  </si>
  <si>
    <t>0203900600</t>
  </si>
  <si>
    <t>009480070</t>
  </si>
  <si>
    <t>6310</t>
  </si>
  <si>
    <t>009480210</t>
  </si>
  <si>
    <t>6025</t>
  </si>
  <si>
    <t>MILSAP BAR ROAD</t>
  </si>
  <si>
    <t>061010005</t>
  </si>
  <si>
    <t>1750</t>
  </si>
  <si>
    <t>061020054</t>
  </si>
  <si>
    <t>1300</t>
  </si>
  <si>
    <t>580</t>
  </si>
  <si>
    <t>009560440</t>
  </si>
  <si>
    <t>232</t>
  </si>
  <si>
    <t>016050490</t>
  </si>
  <si>
    <t>061050031</t>
  </si>
  <si>
    <t>1007</t>
  </si>
  <si>
    <t>062700014</t>
  </si>
  <si>
    <t>071290036</t>
  </si>
  <si>
    <t>009560370</t>
  </si>
  <si>
    <t>2212</t>
  </si>
  <si>
    <t>610250241</t>
  </si>
  <si>
    <t>610250240</t>
  </si>
  <si>
    <t>616450219</t>
  </si>
  <si>
    <t>616450218</t>
  </si>
  <si>
    <t>615720551</t>
  </si>
  <si>
    <t>610110023</t>
  </si>
  <si>
    <t>616450220</t>
  </si>
  <si>
    <t>610110024</t>
  </si>
  <si>
    <t>615720555</t>
  </si>
  <si>
    <t>615720554</t>
  </si>
  <si>
    <t>615720553</t>
  </si>
  <si>
    <t>615720552</t>
  </si>
  <si>
    <t>615010052</t>
  </si>
  <si>
    <t>Passenger Vehicle</t>
  </si>
  <si>
    <t>610250242</t>
  </si>
  <si>
    <t>558640025</t>
  </si>
  <si>
    <t>619650184</t>
  </si>
  <si>
    <t>619650185</t>
  </si>
  <si>
    <t>619650186</t>
  </si>
  <si>
    <t>616080976</t>
  </si>
  <si>
    <t>616080975</t>
  </si>
  <si>
    <t>616450222</t>
  </si>
  <si>
    <t>616080974</t>
  </si>
  <si>
    <t>558640026</t>
  </si>
  <si>
    <t>616080979</t>
  </si>
  <si>
    <t>616080980</t>
  </si>
  <si>
    <t>616080983</t>
  </si>
  <si>
    <t>616080982</t>
  </si>
  <si>
    <t>616080984</t>
  </si>
  <si>
    <t>627570346</t>
  </si>
  <si>
    <t>558640027</t>
  </si>
  <si>
    <t>616080986</t>
  </si>
  <si>
    <t>616080981</t>
  </si>
  <si>
    <t>610110026</t>
  </si>
  <si>
    <t>616080978</t>
  </si>
  <si>
    <t>616080977</t>
  </si>
  <si>
    <t>616080987</t>
  </si>
  <si>
    <t>616080985</t>
  </si>
  <si>
    <t>616080988</t>
  </si>
  <si>
    <t>616080989</t>
  </si>
  <si>
    <t>616080992</t>
  </si>
  <si>
    <t>616080991</t>
  </si>
  <si>
    <t>616080990</t>
  </si>
  <si>
    <t>616080994</t>
  </si>
  <si>
    <t>616080993</t>
  </si>
  <si>
    <t>GOOD- Clear per soil team</t>
  </si>
  <si>
    <t>GOOD- No vehicles on site - soil</t>
  </si>
  <si>
    <t>186 Harrison Springs Road</t>
  </si>
  <si>
    <t>071-280-032 Blackhawk Trail</t>
  </si>
  <si>
    <t>071-280-030 Blackhawk Trail</t>
  </si>
  <si>
    <t>915 Milsap Bar Road</t>
  </si>
  <si>
    <t>061-020-106 Milsap Bar Road</t>
  </si>
  <si>
    <t>850 Milsap Bar Road</t>
  </si>
  <si>
    <t>061-320-073-000</t>
  </si>
  <si>
    <t>PCL 1 PTN SEC 29 T21NR6E</t>
  </si>
  <si>
    <t>061-320-074-000</t>
  </si>
  <si>
    <t>061-320-075-000</t>
  </si>
  <si>
    <t>061-320-076-000</t>
  </si>
  <si>
    <t>061-480-012-000</t>
  </si>
  <si>
    <t>062-200-014-000</t>
  </si>
  <si>
    <t>062-340-019-000</t>
  </si>
  <si>
    <t>062-350-023-000</t>
  </si>
  <si>
    <t>062-440-017-000</t>
  </si>
  <si>
    <t>062-760-001-000</t>
  </si>
  <si>
    <t>071-160-038-000</t>
  </si>
  <si>
    <t>061-480-041-000</t>
  </si>
  <si>
    <t>062-300-042-000</t>
  </si>
  <si>
    <t>062-300-074-000</t>
  </si>
  <si>
    <t>071-150-021-000</t>
  </si>
  <si>
    <t>071-200-018-000</t>
  </si>
  <si>
    <t>071-400-036-000</t>
  </si>
  <si>
    <t>071-480-010-000</t>
  </si>
  <si>
    <t>009-560-390-000</t>
  </si>
  <si>
    <t>062-200-047-000</t>
  </si>
  <si>
    <t>Bald Rock Rd</t>
  </si>
  <si>
    <t>0203201200</t>
  </si>
  <si>
    <t>13311</t>
  </si>
  <si>
    <t>009480260</t>
  </si>
  <si>
    <t>6228</t>
  </si>
  <si>
    <t>061020053</t>
  </si>
  <si>
    <t>1235</t>
  </si>
  <si>
    <t>009560460</t>
  </si>
  <si>
    <t>222</t>
  </si>
  <si>
    <t>061020113</t>
  </si>
  <si>
    <t>061020105</t>
  </si>
  <si>
    <t>915</t>
  </si>
  <si>
    <t>071160032</t>
  </si>
  <si>
    <t>061020106</t>
  </si>
  <si>
    <t>009500050</t>
  </si>
  <si>
    <t>4919</t>
  </si>
  <si>
    <t>071280032</t>
  </si>
  <si>
    <t>071280030</t>
  </si>
  <si>
    <t>616080995</t>
  </si>
  <si>
    <t>616450226</t>
  </si>
  <si>
    <t>616450227</t>
  </si>
  <si>
    <t>619650187</t>
  </si>
  <si>
    <t>627570348</t>
  </si>
  <si>
    <t>627570349</t>
  </si>
  <si>
    <t>610250246</t>
  </si>
  <si>
    <t>558640028</t>
  </si>
  <si>
    <t>558640029</t>
  </si>
  <si>
    <t>627570350</t>
  </si>
  <si>
    <t>610080388</t>
  </si>
  <si>
    <t>610080387</t>
  </si>
  <si>
    <t>610080386</t>
  </si>
  <si>
    <t>610240144</t>
  </si>
  <si>
    <t>615720560</t>
  </si>
  <si>
    <t>615720561</t>
  </si>
  <si>
    <t>559500116</t>
  </si>
  <si>
    <t>558640030</t>
  </si>
  <si>
    <t>615720566</t>
  </si>
  <si>
    <t>615720565</t>
  </si>
  <si>
    <t>615720564</t>
  </si>
  <si>
    <t>615720563</t>
  </si>
  <si>
    <t>627570351</t>
  </si>
  <si>
    <t>062-730-035</t>
  </si>
  <si>
    <t>061-020-054</t>
  </si>
  <si>
    <t>062-320-028</t>
  </si>
  <si>
    <t>061-020-106</t>
  </si>
  <si>
    <t>061-460-039</t>
  </si>
  <si>
    <t>061-340-048</t>
  </si>
  <si>
    <t>071-190-037</t>
  </si>
  <si>
    <t>061-630-010</t>
  </si>
  <si>
    <t>071-400-021</t>
  </si>
  <si>
    <t>061-340-020</t>
  </si>
  <si>
    <t>062-200-132</t>
  </si>
  <si>
    <t>071-200-008</t>
  </si>
  <si>
    <t>071-210-015</t>
  </si>
  <si>
    <t>071-300-010</t>
  </si>
  <si>
    <t>071-190-051</t>
  </si>
  <si>
    <t>071-200-026</t>
  </si>
  <si>
    <t>071-190-002</t>
  </si>
  <si>
    <t>061-020-105</t>
  </si>
  <si>
    <t>061-020-113</t>
  </si>
  <si>
    <t>061-020-114</t>
  </si>
  <si>
    <t>061-030-025</t>
  </si>
  <si>
    <t>061-300-035</t>
  </si>
  <si>
    <t>061-340-013</t>
  </si>
  <si>
    <t>061-340-029</t>
  </si>
  <si>
    <t>061-440-029</t>
  </si>
  <si>
    <t>061-440-035</t>
  </si>
  <si>
    <t>061-450-002</t>
  </si>
  <si>
    <t>061-490-030</t>
  </si>
  <si>
    <t>061-520-022</t>
  </si>
  <si>
    <t>061-540-037</t>
  </si>
  <si>
    <t>061-560-021</t>
  </si>
  <si>
    <t>062-120-047</t>
  </si>
  <si>
    <t>062-130-008</t>
  </si>
  <si>
    <t>062-250-003</t>
  </si>
  <si>
    <t>062-260-036</t>
  </si>
  <si>
    <t>062-270-030</t>
  </si>
  <si>
    <t>062-310-028</t>
  </si>
  <si>
    <t>062-320-002</t>
  </si>
  <si>
    <t>062-390-034</t>
  </si>
  <si>
    <t>062-400-009</t>
  </si>
  <si>
    <t>062-400-015</t>
  </si>
  <si>
    <t>062-400-029</t>
  </si>
  <si>
    <t>062-400-038</t>
  </si>
  <si>
    <t>062-650-002</t>
  </si>
  <si>
    <t>062-650-005</t>
  </si>
  <si>
    <t>062-650-012</t>
  </si>
  <si>
    <t>062-690-018</t>
  </si>
  <si>
    <t>062-740-008</t>
  </si>
  <si>
    <t>062-760-013</t>
  </si>
  <si>
    <t>062-320-008</t>
  </si>
  <si>
    <t>071-150-011</t>
  </si>
  <si>
    <t>071-160-032</t>
  </si>
  <si>
    <t>071-190-039</t>
  </si>
  <si>
    <t>071-240-017</t>
  </si>
  <si>
    <t>071-240-026</t>
  </si>
  <si>
    <t>071-250-003</t>
  </si>
  <si>
    <t>071-290-011</t>
  </si>
  <si>
    <t>071-290-074</t>
  </si>
  <si>
    <t>071-320-004</t>
  </si>
  <si>
    <t>071-320-011</t>
  </si>
  <si>
    <t>071-320-012</t>
  </si>
  <si>
    <t>071-370-025</t>
  </si>
  <si>
    <t>071-390-025</t>
  </si>
  <si>
    <t>071-400-057</t>
  </si>
  <si>
    <t>071-430-008</t>
  </si>
  <si>
    <t>071-520-001</t>
  </si>
  <si>
    <t>071-520-021</t>
  </si>
  <si>
    <t>071-270-005</t>
  </si>
  <si>
    <t>062-340-016</t>
  </si>
  <si>
    <t>061-520-011</t>
  </si>
  <si>
    <t>061-020-092</t>
  </si>
  <si>
    <t>061-020-095</t>
  </si>
  <si>
    <t>061-480-011</t>
  </si>
  <si>
    <t>062-350-007</t>
  </si>
  <si>
    <t>062-360-006</t>
  </si>
  <si>
    <t>062-400-037</t>
  </si>
  <si>
    <t>062-640-013</t>
  </si>
  <si>
    <t>062-690-017</t>
  </si>
  <si>
    <t>062-730-008</t>
  </si>
  <si>
    <t>062-730-025</t>
  </si>
  <si>
    <t>062-740-024</t>
  </si>
  <si>
    <t>062-760-010</t>
  </si>
  <si>
    <t>071-020-047</t>
  </si>
  <si>
    <t>071-040-021</t>
  </si>
  <si>
    <t>071-040-024</t>
  </si>
  <si>
    <t>071-050-086</t>
  </si>
  <si>
    <t>071-060-026</t>
  </si>
  <si>
    <t>071-110-002</t>
  </si>
  <si>
    <t>071-190-026</t>
  </si>
  <si>
    <t>071-250-037</t>
  </si>
  <si>
    <t>071-270-024</t>
  </si>
  <si>
    <t>071-280-038</t>
  </si>
  <si>
    <t>071-370-003</t>
  </si>
  <si>
    <t>071-370-015</t>
  </si>
  <si>
    <t>071-390-003</t>
  </si>
  <si>
    <t>071-390-035</t>
  </si>
  <si>
    <t>071-430-001</t>
  </si>
  <si>
    <t>071-530-003</t>
  </si>
  <si>
    <t>061-050-031</t>
  </si>
  <si>
    <t>071-360-006</t>
  </si>
  <si>
    <t>Date</t>
  </si>
  <si>
    <t>no</t>
  </si>
  <si>
    <t>yes</t>
  </si>
  <si>
    <t>1 (new soil over sampling area)</t>
  </si>
  <si>
    <t>1 (tractor)</t>
  </si>
  <si>
    <t>motorcycles</t>
  </si>
  <si>
    <t>no, logs covering DUs</t>
  </si>
  <si>
    <t>071-060-009_123</t>
  </si>
  <si>
    <t>071-060-009_125</t>
  </si>
  <si>
    <t>071-060-009_35</t>
  </si>
  <si>
    <t>071-370-014_128</t>
  </si>
  <si>
    <t>186 Harrison Springs Road [8]</t>
  </si>
  <si>
    <t>1300 Milsap Bar Road [1]</t>
  </si>
  <si>
    <t>1750 Milsap Bar Road [8]</t>
  </si>
  <si>
    <t>1007 Milsap Bar Road [4]</t>
  </si>
  <si>
    <t>071-290-036 Rocky Point Road [4]</t>
  </si>
  <si>
    <t>071-280-032 Blackhawk Trail [1]</t>
  </si>
  <si>
    <t>071-280-030 Blackhawk Trail [2]</t>
  </si>
  <si>
    <t>915 Milsap Bar Road [7]</t>
  </si>
  <si>
    <t>061-020-106 Milsap Bar Road [1]</t>
  </si>
  <si>
    <t>850 Milsap Bar Road [3]</t>
  </si>
  <si>
    <t>1235 Milsap Bar Road [1]</t>
  </si>
  <si>
    <t>Has 7 C04 Unit counts</t>
  </si>
  <si>
    <t>071-400-058</t>
  </si>
  <si>
    <t>061-520-021</t>
  </si>
  <si>
    <t>062-200-096</t>
  </si>
  <si>
    <t>061-460-007</t>
  </si>
  <si>
    <t>061-460-008</t>
  </si>
  <si>
    <t>061-440-030</t>
  </si>
  <si>
    <t>062-200-085</t>
  </si>
  <si>
    <t>061-550-010</t>
  </si>
  <si>
    <t>071-400-043</t>
  </si>
  <si>
    <t>062-730-036</t>
  </si>
  <si>
    <t>071-440-021</t>
  </si>
  <si>
    <t>071-400-029</t>
  </si>
  <si>
    <t>071-090-023</t>
  </si>
  <si>
    <t>071-200-006</t>
  </si>
  <si>
    <t>061-440-032</t>
  </si>
  <si>
    <t>061-330-014</t>
  </si>
  <si>
    <t>062-210-020</t>
  </si>
  <si>
    <t>071-400-050</t>
  </si>
  <si>
    <t>071-400-042</t>
  </si>
  <si>
    <t>062-210-126</t>
  </si>
  <si>
    <t>071-400-035</t>
  </si>
  <si>
    <t>062-610-003</t>
  </si>
  <si>
    <t>062-700-005</t>
  </si>
  <si>
    <t>071-460-012</t>
  </si>
  <si>
    <t>071-290-029</t>
  </si>
  <si>
    <t>071-290-046</t>
  </si>
  <si>
    <t>071-140-036</t>
  </si>
  <si>
    <t>071-190-023</t>
  </si>
  <si>
    <t>062-440-008</t>
  </si>
  <si>
    <t>062-510-050</t>
  </si>
  <si>
    <t>062-510-055</t>
  </si>
  <si>
    <t>062-760-011</t>
  </si>
  <si>
    <t>062-510-011</t>
  </si>
  <si>
    <t>071-190-025</t>
  </si>
  <si>
    <t>062-440-029</t>
  </si>
  <si>
    <t>062-750-029</t>
  </si>
  <si>
    <t>062-750-023</t>
  </si>
  <si>
    <t>071-440-004</t>
  </si>
  <si>
    <t>062-710-001</t>
  </si>
  <si>
    <t>062-710-017</t>
  </si>
  <si>
    <t>062-690-024</t>
  </si>
  <si>
    <t>NOTES</t>
  </si>
  <si>
    <t>Street Number</t>
  </si>
  <si>
    <t>071-060-011</t>
  </si>
  <si>
    <t>KANAKA RANCH ROAD</t>
  </si>
  <si>
    <t>071-360-010</t>
  </si>
  <si>
    <t>071-040-026</t>
  </si>
  <si>
    <t>062-200-054</t>
  </si>
  <si>
    <t>062-730-009</t>
  </si>
  <si>
    <t>071-390-009</t>
  </si>
  <si>
    <t>062-320-005</t>
  </si>
  <si>
    <t>062-680-012</t>
  </si>
  <si>
    <t>HANDKIRK LN</t>
  </si>
  <si>
    <t>061-350-030</t>
  </si>
  <si>
    <t>062-690-032</t>
  </si>
  <si>
    <t>071-160-064</t>
  </si>
  <si>
    <t>Lumpkin Rd</t>
  </si>
  <si>
    <t>071-160-065</t>
  </si>
  <si>
    <t>062-660-006</t>
  </si>
  <si>
    <t>062-690-009</t>
  </si>
  <si>
    <t>062-200-012</t>
  </si>
  <si>
    <t>061-540-025</t>
  </si>
  <si>
    <t>062-690-003</t>
  </si>
  <si>
    <t>061-350-007</t>
  </si>
  <si>
    <t>071-020-048</t>
  </si>
  <si>
    <t>071-020-054</t>
  </si>
  <si>
    <t>071-160-066</t>
  </si>
  <si>
    <t>062-680-018</t>
  </si>
  <si>
    <t>071-390-028</t>
  </si>
  <si>
    <t>BEAR CUB CIRLE</t>
  </si>
  <si>
    <t>061-620-014</t>
  </si>
  <si>
    <t>071-190-031</t>
  </si>
  <si>
    <t>DOLLAR RD</t>
  </si>
  <si>
    <t>062-730-026</t>
  </si>
  <si>
    <t>071-190-052</t>
  </si>
  <si>
    <t>071-190-013</t>
  </si>
  <si>
    <t>071-290-043</t>
  </si>
  <si>
    <t>071-400-026</t>
  </si>
  <si>
    <t>062-730-005</t>
  </si>
  <si>
    <t>061-320-008</t>
  </si>
  <si>
    <t>062-350-001</t>
  </si>
  <si>
    <t>062-340-003</t>
  </si>
  <si>
    <t>016-531-280</t>
  </si>
  <si>
    <t>016-531-570</t>
  </si>
  <si>
    <t>071-160-057</t>
  </si>
  <si>
    <t>062-440-027</t>
  </si>
  <si>
    <t>016-531-240</t>
  </si>
  <si>
    <t>016-531-670</t>
  </si>
  <si>
    <t>062-730-003</t>
  </si>
  <si>
    <t>061-030-008</t>
  </si>
  <si>
    <t>061-030-006</t>
  </si>
  <si>
    <t>062-510-046</t>
  </si>
  <si>
    <t>061-350-015</t>
  </si>
  <si>
    <t>061-480-061</t>
  </si>
  <si>
    <t>TRUMAN JOURNEY WAY</t>
  </si>
  <si>
    <t>071-360-024</t>
  </si>
  <si>
    <t>062-660-011</t>
  </si>
  <si>
    <t>061-300-023</t>
  </si>
  <si>
    <t>062-740-028</t>
  </si>
  <si>
    <t>062-180-016</t>
  </si>
  <si>
    <t>OAK PATH</t>
  </si>
  <si>
    <t>071-190-050</t>
  </si>
  <si>
    <t>BURR LANE</t>
  </si>
  <si>
    <t>016-531-200</t>
  </si>
  <si>
    <t>062-170-039</t>
  </si>
  <si>
    <t>062-560-013</t>
  </si>
  <si>
    <t>071-180-027</t>
  </si>
  <si>
    <t>062-560-011</t>
  </si>
  <si>
    <t>016-531-190</t>
  </si>
  <si>
    <t>016-531-550</t>
  </si>
  <si>
    <t>016-531-210</t>
  </si>
  <si>
    <t>071-180-011</t>
  </si>
  <si>
    <t>071-180-025</t>
  </si>
  <si>
    <t>071-400-055</t>
  </si>
  <si>
    <t>BOBCAT SADDLE</t>
  </si>
  <si>
    <t>062-730-018</t>
  </si>
  <si>
    <t>071-310-007</t>
  </si>
  <si>
    <t>061-320-044</t>
  </si>
  <si>
    <t>062-160-028</t>
  </si>
  <si>
    <t>CEDAR PATH</t>
  </si>
  <si>
    <t>062-210-125</t>
  </si>
  <si>
    <t>071-360-003</t>
  </si>
  <si>
    <t>062-680-024</t>
  </si>
  <si>
    <t>062-440-001</t>
  </si>
  <si>
    <t>062-280-004</t>
  </si>
  <si>
    <t>APPLE HILL CIRCLE</t>
  </si>
  <si>
    <t>062-160-021</t>
  </si>
  <si>
    <t>062-160-029</t>
  </si>
  <si>
    <t>062-710-009</t>
  </si>
  <si>
    <t>009-530-250</t>
  </si>
  <si>
    <t>016-531-640</t>
  </si>
  <si>
    <t>009-530-440</t>
  </si>
  <si>
    <t>016-531-720</t>
  </si>
  <si>
    <t>009-520-180</t>
  </si>
  <si>
    <t>062-740-016</t>
  </si>
  <si>
    <t>061-460-011</t>
  </si>
  <si>
    <t>071-290-007</t>
  </si>
  <si>
    <t>071-360-026</t>
  </si>
  <si>
    <t>062-440-013</t>
  </si>
  <si>
    <t>062-120-075</t>
  </si>
  <si>
    <t>061-630-005</t>
  </si>
  <si>
    <t>LONESOME DOVE CIRCLE</t>
  </si>
  <si>
    <t>071-470-006</t>
  </si>
  <si>
    <t>061-310-068</t>
  </si>
  <si>
    <t>061-480-009</t>
  </si>
  <si>
    <t>062-200-125</t>
  </si>
  <si>
    <t>062-300-062</t>
  </si>
  <si>
    <t>MEADOW LANE</t>
  </si>
  <si>
    <t>071-290-010</t>
  </si>
  <si>
    <t>071-290-045</t>
  </si>
  <si>
    <t>062-300-028</t>
  </si>
  <si>
    <t>062-200-098</t>
  </si>
  <si>
    <t>062-300-043</t>
  </si>
  <si>
    <t>071-180-018</t>
  </si>
  <si>
    <t>071-180-056</t>
  </si>
  <si>
    <t>071-280-029</t>
  </si>
  <si>
    <t>071-280-039</t>
  </si>
  <si>
    <t>071-300-026</t>
  </si>
  <si>
    <t>004-400-049</t>
  </si>
  <si>
    <t>052-090-010</t>
  </si>
  <si>
    <t>NEWTOWN</t>
  </si>
  <si>
    <t>044-020-015</t>
  </si>
  <si>
    <t>061-310-029</t>
  </si>
  <si>
    <t>041-300-034</t>
  </si>
  <si>
    <t>071-300-012</t>
  </si>
  <si>
    <t>004-400-043</t>
  </si>
  <si>
    <t>062-280-028</t>
  </si>
  <si>
    <t>062-560-022</t>
  </si>
  <si>
    <t>004-400-010</t>
  </si>
  <si>
    <t>004-400-030</t>
  </si>
  <si>
    <t>NISHINAM GULCH</t>
  </si>
  <si>
    <t>004-450-023</t>
  </si>
  <si>
    <t>YUBA CREST DRIVE</t>
  </si>
  <si>
    <t>044-010-033</t>
  </si>
  <si>
    <t>044-060-019</t>
  </si>
  <si>
    <t>061-580-011</t>
  </si>
  <si>
    <t>062-110-009</t>
  </si>
  <si>
    <t>062-220-002</t>
  </si>
  <si>
    <t>062-710-002</t>
  </si>
  <si>
    <t>062-730-037</t>
  </si>
  <si>
    <t>062-680-017</t>
  </si>
  <si>
    <t>062-180-031</t>
  </si>
  <si>
    <t>062-210-024</t>
  </si>
  <si>
    <t>071-160-027</t>
  </si>
  <si>
    <t>071-290-082</t>
  </si>
  <si>
    <t>041-800-015</t>
  </si>
  <si>
    <t>044-010-038</t>
  </si>
  <si>
    <t>044-010-020</t>
  </si>
  <si>
    <t>062-190-004</t>
  </si>
  <si>
    <t>062-750-039</t>
  </si>
  <si>
    <t>071-160-021</t>
  </si>
  <si>
    <t>071-160-082</t>
  </si>
  <si>
    <t>041-330-053</t>
  </si>
  <si>
    <t>062-200-021</t>
  </si>
  <si>
    <t>041-300-023</t>
  </si>
  <si>
    <t>044-060-028</t>
  </si>
  <si>
    <t>009-340-090</t>
  </si>
  <si>
    <t>016-531-230</t>
  </si>
  <si>
    <t>016-531-650</t>
  </si>
  <si>
    <t>016-531-660</t>
  </si>
  <si>
    <t>071-060-030</t>
  </si>
  <si>
    <t>071-140-035</t>
  </si>
  <si>
    <t>071-180-061</t>
  </si>
  <si>
    <t>071-190-049</t>
  </si>
  <si>
    <t>071-290-079</t>
  </si>
  <si>
    <t>044-030-010</t>
  </si>
  <si>
    <t>044-060-033</t>
  </si>
  <si>
    <t>071-330-012</t>
  </si>
  <si>
    <t>062-200-030</t>
  </si>
  <si>
    <t>071-160-020</t>
  </si>
  <si>
    <t>061-350-017</t>
  </si>
  <si>
    <t>DON RON WAY</t>
  </si>
  <si>
    <t>071-390-020</t>
  </si>
  <si>
    <t>071-360-008</t>
  </si>
  <si>
    <t>062-660-007</t>
  </si>
  <si>
    <t>056-270-004</t>
  </si>
  <si>
    <t>056-270-009</t>
  </si>
  <si>
    <t>056-270-007</t>
  </si>
  <si>
    <t>041-710-006</t>
  </si>
  <si>
    <t>041-310-004</t>
  </si>
  <si>
    <t>045-600-006</t>
  </si>
  <si>
    <t>004-400-045</t>
  </si>
  <si>
    <t>004-450-003</t>
  </si>
  <si>
    <t>041-330-039</t>
  </si>
  <si>
    <t>041-380-019</t>
  </si>
  <si>
    <t>041-400-026</t>
  </si>
  <si>
    <t>041-640-010</t>
  </si>
  <si>
    <t>061-350-071</t>
  </si>
  <si>
    <t>071-250-012</t>
  </si>
  <si>
    <t>044-060-032</t>
  </si>
  <si>
    <t>041-290-008</t>
  </si>
  <si>
    <t>056-270-023</t>
  </si>
  <si>
    <t>062-160-025</t>
  </si>
  <si>
    <t>062-180-013</t>
  </si>
  <si>
    <t>071-430-017</t>
  </si>
  <si>
    <t>041-640-009</t>
  </si>
  <si>
    <t>044-020-065</t>
  </si>
  <si>
    <t>044-030-016</t>
  </si>
  <si>
    <t>SUNNY HILL ROAD</t>
  </si>
  <si>
    <t>045-730-013</t>
  </si>
  <si>
    <t>DECK WAY</t>
  </si>
  <si>
    <t>041-330-015</t>
  </si>
  <si>
    <t>041-310-038</t>
  </si>
  <si>
    <t>041-310-033</t>
  </si>
  <si>
    <t>041-330-054</t>
  </si>
  <si>
    <t>041-650-002</t>
  </si>
  <si>
    <t>045-600-014</t>
  </si>
  <si>
    <t>045-730-007</t>
  </si>
  <si>
    <t>041-310-026</t>
  </si>
  <si>
    <t>041-380-021</t>
  </si>
  <si>
    <t>044-060-036</t>
  </si>
  <si>
    <t>061-610-009</t>
  </si>
  <si>
    <t>041-380-016</t>
  </si>
  <si>
    <t>044-190-029</t>
  </si>
  <si>
    <t>062-160-051</t>
  </si>
  <si>
    <t>062-200-106</t>
  </si>
  <si>
    <t>061-610-013</t>
  </si>
  <si>
    <t>041-390-001</t>
  </si>
  <si>
    <t>071-160-058</t>
  </si>
  <si>
    <t>OROVILLE QUINCY HWY</t>
  </si>
  <si>
    <t>062-750-033</t>
  </si>
  <si>
    <t>061-350-034</t>
  </si>
  <si>
    <t>062-340-026</t>
  </si>
  <si>
    <t>062-160-032</t>
  </si>
  <si>
    <t>LAKESIDE WAY</t>
  </si>
  <si>
    <t>061-350-009</t>
  </si>
  <si>
    <t>071-160-009</t>
  </si>
  <si>
    <t>041-310-018</t>
  </si>
  <si>
    <t>041-650-061</t>
  </si>
  <si>
    <t>061-620-004</t>
  </si>
  <si>
    <t>CHOCTAW RIDGE ROAD</t>
  </si>
  <si>
    <t>071-070-023</t>
  </si>
  <si>
    <t>071-190-005</t>
  </si>
  <si>
    <t>061-030-005</t>
  </si>
  <si>
    <t>062-160-047</t>
  </si>
  <si>
    <t>062-270-024</t>
  </si>
  <si>
    <t>062-140-011</t>
  </si>
  <si>
    <t>061-320-022</t>
  </si>
  <si>
    <t>041-290-015</t>
  </si>
  <si>
    <t>061-580-008</t>
  </si>
  <si>
    <t>071-390-038</t>
  </si>
  <si>
    <t>062-270-020</t>
  </si>
  <si>
    <t>062-270-019</t>
  </si>
  <si>
    <t>061-310-026</t>
  </si>
  <si>
    <t>071-370-009</t>
  </si>
  <si>
    <t>071-190-020</t>
  </si>
  <si>
    <t>062-710-019</t>
  </si>
  <si>
    <t>062-700-008</t>
  </si>
  <si>
    <t>071-190-042</t>
  </si>
  <si>
    <t>062-210-083</t>
  </si>
  <si>
    <t>062-610-004</t>
  </si>
  <si>
    <t>071-390-027</t>
  </si>
  <si>
    <t>071-390-031</t>
  </si>
  <si>
    <t>061-350-013</t>
  </si>
  <si>
    <t>061-440-037</t>
  </si>
  <si>
    <t>062-260-054</t>
  </si>
  <si>
    <t>062-640-009</t>
  </si>
  <si>
    <t>062-680-001</t>
  </si>
  <si>
    <t>071-180-026</t>
  </si>
  <si>
    <t>071-180-058</t>
  </si>
  <si>
    <t>071-180-062</t>
  </si>
  <si>
    <t>061-310-005</t>
  </si>
  <si>
    <t>061-310-037</t>
  </si>
  <si>
    <t>061-350-059</t>
  </si>
  <si>
    <t>061-440-039</t>
  </si>
  <si>
    <t>071-200-040</t>
  </si>
  <si>
    <t>071-290-026</t>
  </si>
  <si>
    <t>072-280-005</t>
  </si>
  <si>
    <t>061-320-062</t>
  </si>
  <si>
    <t>062-260-056</t>
  </si>
  <si>
    <t>062-610-005</t>
  </si>
  <si>
    <t>061-440-038</t>
  </si>
  <si>
    <t>061-320-018</t>
  </si>
  <si>
    <t>061-450-029</t>
  </si>
  <si>
    <t>061-650-014</t>
  </si>
  <si>
    <t>061-550-045</t>
  </si>
  <si>
    <t>061-550-025</t>
  </si>
  <si>
    <t>061-550-026</t>
  </si>
  <si>
    <t>061-550-046</t>
  </si>
  <si>
    <t>062-260-005</t>
  </si>
  <si>
    <t>062-310-025</t>
  </si>
  <si>
    <t>062-330-040</t>
  </si>
  <si>
    <t>062-340-023</t>
  </si>
  <si>
    <t>062-680-028</t>
  </si>
  <si>
    <t>062-250-002</t>
  </si>
  <si>
    <t>062-250-012</t>
  </si>
  <si>
    <t>062-250-028</t>
  </si>
  <si>
    <t>062-110-007</t>
  </si>
  <si>
    <t>062-760-003</t>
  </si>
  <si>
    <t>071-370-034</t>
  </si>
  <si>
    <t>062-350-039</t>
  </si>
  <si>
    <t>071-460-025</t>
  </si>
  <si>
    <t>061-570-014</t>
  </si>
  <si>
    <t>061-580-014</t>
  </si>
  <si>
    <t>062-260-041</t>
  </si>
  <si>
    <t>062-680-014</t>
  </si>
  <si>
    <t>062-690-001</t>
  </si>
  <si>
    <t>062-700-010</t>
  </si>
  <si>
    <t>071-060-004</t>
  </si>
  <si>
    <t>071-360-028</t>
  </si>
  <si>
    <t>071-390-022</t>
  </si>
  <si>
    <t>071-450-003</t>
  </si>
  <si>
    <t>071-520-014</t>
  </si>
  <si>
    <t>062-680-004</t>
  </si>
  <si>
    <t>071-060-005</t>
  </si>
  <si>
    <t>071-240-009</t>
  </si>
  <si>
    <t>071-240-032</t>
  </si>
  <si>
    <t>062-220-013</t>
  </si>
  <si>
    <t>071-370-021</t>
  </si>
  <si>
    <t>071-520-004</t>
  </si>
  <si>
    <t>071-530-001</t>
  </si>
  <si>
    <t>071-370-008</t>
  </si>
  <si>
    <t>071-440-006</t>
  </si>
  <si>
    <t>071-440-008</t>
  </si>
  <si>
    <t>071-140-041</t>
  </si>
  <si>
    <t>061-350-011</t>
  </si>
  <si>
    <t>071-520-019</t>
  </si>
  <si>
    <t>071-360-011</t>
  </si>
  <si>
    <t>062-710-015</t>
  </si>
  <si>
    <t>071-190-043</t>
  </si>
  <si>
    <t>071-160-078</t>
  </si>
  <si>
    <t>062-270-022</t>
  </si>
  <si>
    <t>071-520-016</t>
  </si>
  <si>
    <t>062-710-010</t>
  </si>
  <si>
    <t>071-510-003</t>
  </si>
  <si>
    <t>062-680-005</t>
  </si>
  <si>
    <t>062-220-010</t>
  </si>
  <si>
    <t>062-650-004</t>
  </si>
  <si>
    <t>061-050-013</t>
  </si>
  <si>
    <t>062-750-037</t>
  </si>
  <si>
    <t>071-160-034</t>
  </si>
  <si>
    <t>071-150-035</t>
  </si>
  <si>
    <t>071-370-024</t>
  </si>
  <si>
    <t>071-020-028</t>
  </si>
  <si>
    <t>071-290-008</t>
  </si>
  <si>
    <t>071-290-073</t>
  </si>
  <si>
    <t>071-290-078</t>
  </si>
  <si>
    <t>071-290-066</t>
  </si>
  <si>
    <t>071-030-023</t>
  </si>
  <si>
    <t>062-270-002</t>
  </si>
  <si>
    <t>061-350-016</t>
  </si>
  <si>
    <t>071-280-030</t>
  </si>
  <si>
    <t>071-280-032</t>
  </si>
  <si>
    <t>071-440-010</t>
  </si>
  <si>
    <t>062-660-002</t>
  </si>
  <si>
    <t>061-310-056</t>
  </si>
  <si>
    <t>071-160-035</t>
  </si>
  <si>
    <t>071-270-044</t>
  </si>
  <si>
    <t>071-440-009</t>
  </si>
  <si>
    <t>071-280-022</t>
  </si>
  <si>
    <t>061-410-042</t>
  </si>
  <si>
    <t>061-460-015</t>
  </si>
  <si>
    <t>062-200-116</t>
  </si>
  <si>
    <t>062-260-046</t>
  </si>
  <si>
    <t>062-310-015</t>
  </si>
  <si>
    <t>062-390-028</t>
  </si>
  <si>
    <t>062-640-027</t>
  </si>
  <si>
    <t>062-760-007</t>
  </si>
  <si>
    <t>062-260-023</t>
  </si>
  <si>
    <t>071-520-018</t>
  </si>
  <si>
    <t>061-020-053</t>
  </si>
  <si>
    <t>061-010-005</t>
  </si>
  <si>
    <t>061-050-027</t>
  </si>
  <si>
    <t>061-340-011</t>
  </si>
  <si>
    <t>062-260-038</t>
  </si>
  <si>
    <t>062-320-023</t>
  </si>
  <si>
    <t>061-310-066</t>
  </si>
  <si>
    <t>062-200-062</t>
  </si>
  <si>
    <t>061-520-014</t>
  </si>
  <si>
    <t>061-550-015</t>
  </si>
  <si>
    <t>071-430-029</t>
  </si>
  <si>
    <t>071-530-004</t>
  </si>
  <si>
    <t>061-550-036</t>
  </si>
  <si>
    <t>062-250-027</t>
  </si>
  <si>
    <t>062-320-029</t>
  </si>
  <si>
    <t>062-210-138</t>
  </si>
  <si>
    <t>BERRY CREEK ROAD</t>
  </si>
  <si>
    <t>071-150-030</t>
  </si>
  <si>
    <t>061-310-070</t>
  </si>
  <si>
    <t>062-260-055</t>
  </si>
  <si>
    <t>071-040-028</t>
  </si>
  <si>
    <t>062-260-028</t>
  </si>
  <si>
    <t>071-040-031</t>
  </si>
  <si>
    <t>071-390-002</t>
  </si>
  <si>
    <t>061-320-028</t>
  </si>
  <si>
    <t>062-600-008</t>
  </si>
  <si>
    <t>062-600-031</t>
  </si>
  <si>
    <t>071-360-009</t>
  </si>
  <si>
    <t>071-040-027</t>
  </si>
  <si>
    <t>071-150-014</t>
  </si>
  <si>
    <t>071-040-029</t>
  </si>
  <si>
    <t>061-550-043</t>
  </si>
  <si>
    <t>062-610-007</t>
  </si>
  <si>
    <t>061-310-032</t>
  </si>
  <si>
    <t>061-310-024</t>
  </si>
  <si>
    <t>071-320-013</t>
  </si>
  <si>
    <t>071-450-018</t>
  </si>
  <si>
    <t>062-610-025</t>
  </si>
  <si>
    <t>061-550-038</t>
  </si>
  <si>
    <t>061-540-062</t>
  </si>
  <si>
    <t>061-320-017</t>
  </si>
  <si>
    <t>062-350-014</t>
  </si>
  <si>
    <t>062-390-033</t>
  </si>
  <si>
    <t>061-350-025</t>
  </si>
  <si>
    <t>071-390-033</t>
  </si>
  <si>
    <t>061-550-037</t>
  </si>
  <si>
    <t>061-460-037</t>
  </si>
  <si>
    <t>071-380-007</t>
  </si>
  <si>
    <t>071-390-017</t>
  </si>
  <si>
    <t>009-340-230</t>
  </si>
  <si>
    <t>071-390-029</t>
  </si>
  <si>
    <t>071-460-029</t>
  </si>
  <si>
    <t>062-260-039</t>
  </si>
  <si>
    <t>071-260-005</t>
  </si>
  <si>
    <t>071-390-004</t>
  </si>
  <si>
    <t>071-390-007</t>
  </si>
  <si>
    <t>071-390-018</t>
  </si>
  <si>
    <t>071-390-039</t>
  </si>
  <si>
    <t>071-390-026</t>
  </si>
  <si>
    <t>062-700-001</t>
  </si>
  <si>
    <t>062-690-029</t>
  </si>
  <si>
    <t>062-730-007</t>
  </si>
  <si>
    <t>071-310-012</t>
  </si>
  <si>
    <t>071-320-006</t>
  </si>
  <si>
    <t>062-330-009</t>
  </si>
  <si>
    <t>062-270-029</t>
  </si>
  <si>
    <t>062-700-003</t>
  </si>
  <si>
    <t>062-700-007</t>
  </si>
  <si>
    <t>061-540-019</t>
  </si>
  <si>
    <t>062-730-006</t>
  </si>
  <si>
    <t>062-730-010</t>
  </si>
  <si>
    <t>071-120-003</t>
  </si>
  <si>
    <t>071-450-015</t>
  </si>
  <si>
    <t>071-450-006</t>
  </si>
  <si>
    <t>061-030-050</t>
  </si>
  <si>
    <t>061-410-028</t>
  </si>
  <si>
    <t>062-210-040</t>
  </si>
  <si>
    <t>062-650-013</t>
  </si>
  <si>
    <t>061-030-051</t>
  </si>
  <si>
    <t>061-640-003</t>
  </si>
  <si>
    <t>071-460-015</t>
  </si>
  <si>
    <t>062-650-009</t>
  </si>
  <si>
    <t>071-500-005</t>
  </si>
  <si>
    <t>061-410-032</t>
  </si>
  <si>
    <t>061-540-034</t>
  </si>
  <si>
    <t>062-750-009</t>
  </si>
  <si>
    <t>062-760-012</t>
  </si>
  <si>
    <t>071-190-014</t>
  </si>
  <si>
    <t>061-350-061</t>
  </si>
  <si>
    <t>061-410-026</t>
  </si>
  <si>
    <t>RITA MAE LANE</t>
  </si>
  <si>
    <t>062-220-026</t>
  </si>
  <si>
    <t>062-670-006</t>
  </si>
  <si>
    <t>071-160-040</t>
  </si>
  <si>
    <t>071-160-060</t>
  </si>
  <si>
    <t>071-160-018</t>
  </si>
  <si>
    <t>061-030-035</t>
  </si>
  <si>
    <t>061-340-024</t>
  </si>
  <si>
    <t>062-260-010</t>
  </si>
  <si>
    <t>062-260-024</t>
  </si>
  <si>
    <t>062-560-021</t>
  </si>
  <si>
    <t>061-030-036</t>
  </si>
  <si>
    <t>061-320-038</t>
  </si>
  <si>
    <t>062-730-038</t>
  </si>
  <si>
    <t>061-550-034</t>
  </si>
  <si>
    <t>071-150-008</t>
  </si>
  <si>
    <t>062-720-002</t>
  </si>
  <si>
    <t>071-270-035</t>
  </si>
  <si>
    <t>062-270-026</t>
  </si>
  <si>
    <t>061-440-004</t>
  </si>
  <si>
    <t>061-410-031</t>
  </si>
  <si>
    <t>058-700-027</t>
  </si>
  <si>
    <t>061-030-009</t>
  </si>
  <si>
    <t>061-030-011</t>
  </si>
  <si>
    <t>061-030-046</t>
  </si>
  <si>
    <t>061-080-122</t>
  </si>
  <si>
    <t>061-300-010</t>
  </si>
  <si>
    <t>061-300-015</t>
  </si>
  <si>
    <t>061-300-026</t>
  </si>
  <si>
    <t>061-300-032</t>
  </si>
  <si>
    <t>061-300-036</t>
  </si>
  <si>
    <t>061-300-037</t>
  </si>
  <si>
    <t>061-300-040</t>
  </si>
  <si>
    <t>061-330-004</t>
  </si>
  <si>
    <t>061-330-013</t>
  </si>
  <si>
    <t>061-340-002</t>
  </si>
  <si>
    <t>SHELTERING PINES ROAD</t>
  </si>
  <si>
    <t>061-340-025</t>
  </si>
  <si>
    <t>061-340-038</t>
  </si>
  <si>
    <t>061-350-026</t>
  </si>
  <si>
    <t>061-410-036</t>
  </si>
  <si>
    <t>061-430-004</t>
  </si>
  <si>
    <t>061-440-015</t>
  </si>
  <si>
    <t>061-440-018</t>
  </si>
  <si>
    <t>061-490-037</t>
  </si>
  <si>
    <t>061-540-035</t>
  </si>
  <si>
    <t>061-640-008</t>
  </si>
  <si>
    <t>061-640-010</t>
  </si>
  <si>
    <t>061-640-011</t>
  </si>
  <si>
    <t>062-110-006</t>
  </si>
  <si>
    <t>062-130-014</t>
  </si>
  <si>
    <t>062-200-107</t>
  </si>
  <si>
    <t>062-200-122</t>
  </si>
  <si>
    <t>062-260-020</t>
  </si>
  <si>
    <t>062-390-020</t>
  </si>
  <si>
    <t>062-400-026</t>
  </si>
  <si>
    <t>062-560-002</t>
  </si>
  <si>
    <t>062-680-006</t>
  </si>
  <si>
    <t>062-680-008</t>
  </si>
  <si>
    <t>062-690-006</t>
  </si>
  <si>
    <t>062-690-007</t>
  </si>
  <si>
    <t>062-690-027</t>
  </si>
  <si>
    <t>062-700-013</t>
  </si>
  <si>
    <t>062-700-019</t>
  </si>
  <si>
    <t>062-730-012</t>
  </si>
  <si>
    <t>071-030-019</t>
  </si>
  <si>
    <t>071-050-055</t>
  </si>
  <si>
    <t>071-060-031</t>
  </si>
  <si>
    <t>071-290-031</t>
  </si>
  <si>
    <t>071-290-036</t>
  </si>
  <si>
    <t>071-370-019</t>
  </si>
  <si>
    <t>071-380-006</t>
  </si>
  <si>
    <t>071-400-006</t>
  </si>
  <si>
    <t>SPENCE WAY</t>
  </si>
  <si>
    <t>071-400-009</t>
  </si>
  <si>
    <t>071-430-009</t>
  </si>
  <si>
    <t>071-430-026</t>
  </si>
  <si>
    <t>071-440-003</t>
  </si>
  <si>
    <t>071-460-016</t>
  </si>
  <si>
    <t>073-040-029</t>
  </si>
  <si>
    <t>062-560-001</t>
  </si>
  <si>
    <t>062-560-015</t>
  </si>
  <si>
    <t>061-300-031</t>
  </si>
  <si>
    <t>061-640-006</t>
  </si>
  <si>
    <t>062-690-005</t>
  </si>
  <si>
    <t>S FORK ROAD</t>
  </si>
  <si>
    <t>058-700-021</t>
  </si>
  <si>
    <t>058-700-024</t>
  </si>
  <si>
    <t>061-030-030</t>
  </si>
  <si>
    <t>061-080-013</t>
  </si>
  <si>
    <t>061-080-054</t>
  </si>
  <si>
    <t>061-410-038</t>
  </si>
  <si>
    <t>061-430-019</t>
  </si>
  <si>
    <t>061-440-012</t>
  </si>
  <si>
    <t>061-440-014</t>
  </si>
  <si>
    <t>061-440-020</t>
  </si>
  <si>
    <t>061-440-034</t>
  </si>
  <si>
    <t>061-480-032</t>
  </si>
  <si>
    <t>061-550-040</t>
  </si>
  <si>
    <t>061-580-016</t>
  </si>
  <si>
    <t>062-250-019</t>
  </si>
  <si>
    <t>062-340-011</t>
  </si>
  <si>
    <t>062-340-022</t>
  </si>
  <si>
    <t>062-340-038</t>
  </si>
  <si>
    <t>062-560-003</t>
  </si>
  <si>
    <t>062-670-001</t>
  </si>
  <si>
    <t>062-680-002</t>
  </si>
  <si>
    <t>062-700-014</t>
  </si>
  <si>
    <t>062-730-017</t>
  </si>
  <si>
    <t>071-020-018</t>
  </si>
  <si>
    <t>071-060-023</t>
  </si>
  <si>
    <t>071-380-004</t>
  </si>
  <si>
    <t>071-430-024</t>
  </si>
  <si>
    <t>071-460-011</t>
  </si>
  <si>
    <t>071-460-024</t>
  </si>
  <si>
    <t>Owner Name</t>
  </si>
  <si>
    <t>NUMBER</t>
  </si>
  <si>
    <t>Number of vehicles</t>
  </si>
  <si>
    <t>ok to proceed?</t>
  </si>
  <si>
    <t>Current Runway</t>
  </si>
  <si>
    <t># of vehicles per smart sheets</t>
  </si>
  <si>
    <t>complete?</t>
  </si>
  <si>
    <t>JANETTE HARCZYNSKI</t>
  </si>
  <si>
    <t>602-670-3372</t>
  </si>
  <si>
    <t>3/2 Homeowner Advised of crew arrival for vehicle Abatement</t>
  </si>
  <si>
    <t>YES</t>
  </si>
  <si>
    <t>ADAM VALENSKI</t>
  </si>
  <si>
    <t>530-551-7594
530-353-1329</t>
  </si>
  <si>
    <t>3/2 Homeowner Advised of crew arrival for vehicle Abatement LOTS OF CARS/TRUCKS</t>
  </si>
  <si>
    <t>8+</t>
  </si>
  <si>
    <t>Roberta Veerkamp</t>
  </si>
  <si>
    <t>530-720-3983</t>
  </si>
  <si>
    <t>3/2 Homeowner advised of crew arrival for vehicle abatement</t>
  </si>
  <si>
    <t>Kristen Barnes</t>
  </si>
  <si>
    <t>(530) 990-2012</t>
  </si>
  <si>
    <t>The phone does't ring anything
3/27 PER IMT COLE EMAIL PROCEED RC</t>
  </si>
  <si>
    <t>DAVID BARRETT</t>
  </si>
  <si>
    <t>925-413-6217</t>
  </si>
  <si>
    <t>3/23 SPOKE TO DAVID AND HE SAID OK</t>
  </si>
  <si>
    <t>HAZ TREE</t>
  </si>
  <si>
    <t>Michael Daley</t>
  </si>
  <si>
    <t>530-370-4180</t>
  </si>
  <si>
    <t>2/19 Homeowner advised of crew arrival for vehicle abatement</t>
  </si>
  <si>
    <t>Charles &amp; Denise Fowler</t>
  </si>
  <si>
    <t>530-693-1554</t>
  </si>
  <si>
    <t>3/23 SPOKE TO HO AND HE SAID OK</t>
  </si>
  <si>
    <t>Nash Trevino</t>
  </si>
  <si>
    <t>530-518-9001</t>
  </si>
  <si>
    <t>BUTTE SOUTH</t>
  </si>
  <si>
    <t>William &amp; Doreen Lemire</t>
  </si>
  <si>
    <t>530-693-5300</t>
  </si>
  <si>
    <t>2/19 Wm Lemire spoke to Chris about having a private company remove the vehicles. Chris said ok.</t>
  </si>
  <si>
    <t>NO</t>
  </si>
  <si>
    <t>Jerry &amp; Regina Talbot</t>
  </si>
  <si>
    <t>510-715-1293</t>
  </si>
  <si>
    <t>BRET SCHOTT</t>
  </si>
  <si>
    <t>530-403-7664
805-729-4884</t>
  </si>
  <si>
    <t>HAS A BURNT BACKHOE NEEDS TO BE PU</t>
  </si>
  <si>
    <t/>
  </si>
  <si>
    <t>MELISSA RICHMOND</t>
  </si>
  <si>
    <t>707-513-6740</t>
  </si>
  <si>
    <t>3/11Homeowner Advised of crew arrival for vehicle Abatement</t>
  </si>
  <si>
    <t>EROSION CONTROL</t>
  </si>
  <si>
    <t>LARRY HOLLAND</t>
  </si>
  <si>
    <t>512-743-6204
530-764-0751</t>
  </si>
  <si>
    <r>
      <rPr>
        <u/>
        <sz val="11"/>
        <color rgb="FF1155CC"/>
        <rFont val="Arial"/>
        <family val="2"/>
      </rPr>
      <t>3/2 REFER TO</t>
    </r>
    <r>
      <rPr>
        <u/>
        <sz val="11"/>
        <color rgb="FF1155CC"/>
        <rFont val="Arial"/>
        <family val="2"/>
      </rPr>
      <t xml:space="preserve"> ROE FOR THE SIX ITEMS THAT WILL STAY</t>
    </r>
    <r>
      <rPr>
        <u/>
        <sz val="11"/>
        <color rgb="FF000000"/>
        <rFont val="Arial"/>
        <family val="2"/>
      </rPr>
      <t xml:space="preserve"> HAS BAD RECEPTION CALL WHEN GOING OUT THER</t>
    </r>
    <r>
      <rPr>
        <u/>
        <sz val="11"/>
        <color rgb="FF000000"/>
        <rFont val="Arial"/>
        <family val="2"/>
      </rPr>
      <t>E</t>
    </r>
  </si>
  <si>
    <t>ROBERT HAMMER</t>
  </si>
  <si>
    <t>530-552-9545</t>
  </si>
  <si>
    <t>CANFIELD</t>
  </si>
  <si>
    <r>
      <rPr>
        <sz val="11"/>
        <color theme="1"/>
        <rFont val="Arial"/>
        <family val="2"/>
      </rPr>
      <t xml:space="preserve">3/11 NO ANS. LEFT MESS. 3/12 left messag 3/13 NO ANS LEFT MESS.
</t>
    </r>
    <r>
      <rPr>
        <sz val="11"/>
        <color theme="1"/>
        <rFont val="Arial"/>
        <family val="2"/>
      </rPr>
      <t>3/24 PER IMT BAYLOR EMAIL OK TO PROCEED RC</t>
    </r>
  </si>
  <si>
    <t>Gary Marble</t>
  </si>
  <si>
    <t>916-519-5069</t>
  </si>
  <si>
    <r>
      <rPr>
        <sz val="11"/>
        <color theme="1"/>
        <rFont val="Arial"/>
        <family val="2"/>
      </rPr>
      <t xml:space="preserve">3/12 NO ANSWER LEFT MESS. 3/13 NO ANS.C/B AND SAID </t>
    </r>
    <r>
      <rPr>
        <sz val="11"/>
        <color theme="1"/>
        <rFont val="Arial"/>
        <family val="2"/>
      </rPr>
      <t>PROPERTY SOLD</t>
    </r>
  </si>
  <si>
    <t>Erosion Control</t>
  </si>
  <si>
    <t>Robert Miller</t>
  </si>
  <si>
    <t>530-828-9788</t>
  </si>
  <si>
    <r>
      <rPr>
        <sz val="11"/>
        <color theme="1"/>
        <rFont val="Arial"/>
        <family val="2"/>
      </rPr>
      <t xml:space="preserve">3/24 Phone says not in service
</t>
    </r>
    <r>
      <rPr>
        <sz val="11"/>
        <color theme="1"/>
        <rFont val="Arial"/>
        <family val="2"/>
      </rPr>
      <t>3/27 PER IMT COLE EMAIL PROCEED RC</t>
    </r>
  </si>
  <si>
    <t>DELBERT&amp; EUGENE PHIPPS</t>
  </si>
  <si>
    <t>925-783-6248</t>
  </si>
  <si>
    <t>VEHICLE ABATEMENT CREW ONLY NOTICED A TRAILER BUT IT IS WRAPPED IN GREEN TAPE.. CAN WE TAKE IT?
3/9LEFT MESSAGE @1054AM RC
3/11 SAY HE WANTS TO KEEP THE TRAILER</t>
  </si>
  <si>
    <t>FSO pending vehicles</t>
  </si>
  <si>
    <t>JUDY RHODES</t>
  </si>
  <si>
    <t>530-990-0331</t>
  </si>
  <si>
    <t>3/10 Homeowner called in wanted vehicles picked up</t>
  </si>
  <si>
    <t>?</t>
  </si>
  <si>
    <t>EROSION CONTROL-HZ TREE</t>
  </si>
  <si>
    <t>Duane and Bonnie Kyser</t>
  </si>
  <si>
    <t>916-765-1707</t>
  </si>
  <si>
    <t>3/16 Homeowner advised of crew arrival for vehicle abatement</t>
  </si>
  <si>
    <t>RESCRAPES</t>
  </si>
  <si>
    <t>DAVID GARDUQUE</t>
  </si>
  <si>
    <t>530-990-5341</t>
  </si>
  <si>
    <r>
      <rPr>
        <sz val="11"/>
        <color theme="1"/>
        <rFont val="Arial"/>
        <family val="2"/>
      </rPr>
      <t xml:space="preserve">He wants to be called before removing </t>
    </r>
    <r>
      <rPr>
        <sz val="11"/>
        <color theme="1"/>
        <rFont val="Arial"/>
        <family val="2"/>
      </rPr>
      <t>trailer,motorhome, and chevy panel truck</t>
    </r>
  </si>
  <si>
    <t>MAY ZHAO</t>
  </si>
  <si>
    <t>206-947-2502</t>
  </si>
  <si>
    <t>3/4 Homeowner Advised of crew arrival for vehicle Abatement</t>
  </si>
  <si>
    <t>Completed West</t>
  </si>
  <si>
    <t>Kyle Delmar</t>
  </si>
  <si>
    <t>530-228-7667</t>
  </si>
  <si>
    <t>2/19 HO They have a total of 3 of whichch they want to keep the boat trailer and the car that says SAVE on it.</t>
  </si>
  <si>
    <t>Mary Lamantia</t>
  </si>
  <si>
    <t>530-370-1161</t>
  </si>
  <si>
    <t>3/24 Homeowner advised of crew arrival for vehicle abatement</t>
  </si>
  <si>
    <t>PATRICK $ JACKIE MCDONALD</t>
  </si>
  <si>
    <t>530-589-2092</t>
  </si>
  <si>
    <t>3/23 NO ANS LEFT MESS PF
3/24 PLEASE call HO Says that half the vehicles were tag and half weren't she thinks because its a big property they may have thought it belong to another parcel.</t>
  </si>
  <si>
    <t>Sabrina Hopkins</t>
  </si>
  <si>
    <t>415 378-3308</t>
  </si>
  <si>
    <t>3/9 Homeowner Advised of crew arrival for vehicle Abatement</t>
  </si>
  <si>
    <t>Jon Herman</t>
  </si>
  <si>
    <t>530-764-0867</t>
  </si>
  <si>
    <t>Granite Peak Ct</t>
  </si>
  <si>
    <t>2/20 Homeowner advised of crew arrival for vehicle abatement</t>
  </si>
  <si>
    <t>SOON AE CHANG</t>
  </si>
  <si>
    <t>714-837-8227
714-925-7105</t>
  </si>
  <si>
    <t>3/11 Homeowner Advised of crew arrival for vehicle Abatement</t>
  </si>
  <si>
    <t>Linda Faunce</t>
  </si>
  <si>
    <t>530-922-0660</t>
  </si>
  <si>
    <r>
      <rPr>
        <sz val="11"/>
        <color theme="1"/>
        <rFont val="Arial"/>
        <family val="2"/>
      </rPr>
      <t xml:space="preserve">3/12 NO ANSWER NO VOICEMAIL 3/13 ;3/15 NO ANS NO VOICEMAIL 
</t>
    </r>
    <r>
      <rPr>
        <sz val="11"/>
        <color theme="1"/>
        <rFont val="Arial"/>
        <family val="2"/>
      </rPr>
      <t>3/24 PER IMT BAYLOR EMAIL OK TO PROCEED RC</t>
    </r>
  </si>
  <si>
    <t>Katherine Palmer</t>
  </si>
  <si>
    <t>209-754-1258</t>
  </si>
  <si>
    <t>2/19 2/19 Homeowner Advised of crew arrival for vehicle Abatement</t>
  </si>
  <si>
    <t>Asya Yonsen</t>
  </si>
  <si>
    <t>702-340-6963</t>
  </si>
  <si>
    <t>HAS NO VEHICLES ON PROPERTY (3 trailers left on plastic based on SUM. ( SSF stated: 1 RV, and ROE: 1 RV, 3 generators SUM states 3 trailers weer left on plastic)</t>
  </si>
  <si>
    <t>on hold</t>
  </si>
  <si>
    <t>ROBERT SANDERS</t>
  </si>
  <si>
    <t>415-515-5468</t>
  </si>
  <si>
    <t>James Thorton</t>
  </si>
  <si>
    <t>530-682-3765
530-533-4940</t>
  </si>
  <si>
    <t>Chue Yang</t>
  </si>
  <si>
    <t>916-949-3646</t>
  </si>
  <si>
    <t>Carl &amp; Elizabeth Ellis</t>
  </si>
  <si>
    <t>530-514-0763</t>
  </si>
  <si>
    <t>530- 720-3983</t>
  </si>
  <si>
    <t>LONG POINTNROAD</t>
  </si>
  <si>
    <t>Crew 405 South</t>
  </si>
  <si>
    <t>CLINT HUNT</t>
  </si>
  <si>
    <t>530-513-9219</t>
  </si>
  <si>
    <r>
      <rPr>
        <sz val="11"/>
        <color theme="1"/>
        <rFont val="Arial"/>
        <family val="2"/>
      </rPr>
      <t xml:space="preserve">3/11 NO ANS. LEFT MESS.-3/12 NO ANS. LEFT MESS 3/13 NO ANS LEFT MESS
</t>
    </r>
    <r>
      <rPr>
        <sz val="11"/>
        <color theme="1"/>
        <rFont val="Arial"/>
        <family val="2"/>
      </rPr>
      <t>3/24 PER IMT BAYLOR EMAIL OK TO PROCEED RC</t>
    </r>
  </si>
  <si>
    <t>EROSION CONTROL HAZ TREE</t>
  </si>
  <si>
    <t>Polly Khieu</t>
  </si>
  <si>
    <t>209-603-7259</t>
  </si>
  <si>
    <t>3/23 PICK UP THE TRUCK AND LEAVE THE HONDA CAR</t>
  </si>
  <si>
    <t>EROSION CONTROL -HAZ TREES</t>
  </si>
  <si>
    <t>Andrew Beering</t>
  </si>
  <si>
    <t>415-307-1481
707-332-9923</t>
  </si>
  <si>
    <t>PATRICIA KUEHNER</t>
  </si>
  <si>
    <t>530-721-9051</t>
  </si>
  <si>
    <r>
      <rPr>
        <sz val="11"/>
        <color theme="1"/>
        <rFont val="Arial"/>
        <family val="2"/>
      </rPr>
      <t xml:space="preserve">3/23 NO ANS VOICE MAIL WONT LET ME LEAVE A MESS. PF
3/24 no answer can't leave message RC 3/25 no answer
</t>
    </r>
    <r>
      <rPr>
        <sz val="11"/>
        <color theme="1"/>
        <rFont val="Arial"/>
        <family val="2"/>
      </rPr>
      <t>3/27 PER IMT COLE EMAIL PROCEED RC</t>
    </r>
  </si>
  <si>
    <t>Bruce &amp; Cherald Dobie</t>
  </si>
  <si>
    <t>530-370-2764</t>
  </si>
  <si>
    <t>ERWIN CHADWICK</t>
  </si>
  <si>
    <t>530-741-1780</t>
  </si>
  <si>
    <t>3/11 NO ANS. LEFT MESS. 3/12 HO C/B SAID PU VEHICLES</t>
  </si>
  <si>
    <t>COMPLETED SOUTH</t>
  </si>
  <si>
    <t>LINDA PHILLIPS</t>
  </si>
  <si>
    <t>530-809-0089
530-353-1005(CELL)</t>
  </si>
  <si>
    <t>3/23 Homeowner advised of crew arrival for vehicle abatement</t>
  </si>
  <si>
    <t>EROSION CONTROL-HAZ TREES</t>
  </si>
  <si>
    <t>Barbara Barnes</t>
  </si>
  <si>
    <t>603-496-7267</t>
  </si>
  <si>
    <t>2/19 Homeowner Advised of crew arrival for vehicle Abatement</t>
  </si>
  <si>
    <t>Philip &amp; Jennie McKim</t>
  </si>
  <si>
    <t>530-370-5839</t>
  </si>
  <si>
    <t>Jason Burgos/Fabiola Barrios/Andrium Sanchez</t>
  </si>
  <si>
    <t>510-371-1831</t>
  </si>
  <si>
    <t>2/22 Homeowner Advised of crew arrival for vehicle Abatement</t>
  </si>
  <si>
    <t>HALVDAN &amp; SUSAN ELVEN</t>
  </si>
  <si>
    <t>530-356-8644</t>
  </si>
  <si>
    <t>3/12 Homeowner Advised of crew arrival for vehicle Abatement</t>
  </si>
  <si>
    <t>Rescrapes</t>
  </si>
  <si>
    <t>ANDREW PURDY</t>
  </si>
  <si>
    <t>503-623-9181</t>
  </si>
  <si>
    <r>
      <rPr>
        <sz val="11"/>
        <color theme="1"/>
        <rFont val="Arial"/>
        <family val="2"/>
      </rPr>
      <t xml:space="preserve">3/12 Homeowner </t>
    </r>
    <r>
      <rPr>
        <sz val="11"/>
        <color theme="1"/>
        <rFont val="Arial"/>
        <family val="2"/>
      </rPr>
      <t>SAID P/U VEHICLES NO NEED TO CALL.</t>
    </r>
  </si>
  <si>
    <t>CREW 606</t>
  </si>
  <si>
    <t>ROBERT GILBERT</t>
  </si>
  <si>
    <t>775-722-1212</t>
  </si>
  <si>
    <t>CREW 900</t>
  </si>
  <si>
    <t>TROY HINDE</t>
  </si>
  <si>
    <t>512-626-6832</t>
  </si>
  <si>
    <t>ROCKY POINT</t>
  </si>
  <si>
    <t>STUART SANDERSON</t>
  </si>
  <si>
    <t>530-589-3043</t>
  </si>
  <si>
    <t>CREW 201</t>
  </si>
  <si>
    <t>Joseph Briggs</t>
  </si>
  <si>
    <t>530-403-7025</t>
  </si>
  <si>
    <t>3/8 Homeowner advised of crew arrival for vehicle abatement</t>
  </si>
  <si>
    <t>MICHAEL HESTER</t>
  </si>
  <si>
    <t>541-415-1592</t>
  </si>
  <si>
    <t>3/16 Homeowner advised of crew arrival for vehicle abatement "DONT TOUCH TOYOTA TRUCK AND THE 5TH WHEELER AND THE ORANGE TRACTOR . PLEASE CALL HOMEOWNER TO MAKE SURE THE CORRECT ITEMS ARE TAKEN.</t>
  </si>
  <si>
    <t>Nyda Rae Burrows</t>
  </si>
  <si>
    <t>707-318-1438</t>
  </si>
  <si>
    <t>Ralph &amp; Tina Pullano</t>
  </si>
  <si>
    <t>530-809-1235</t>
  </si>
  <si>
    <t>CREW 301</t>
  </si>
  <si>
    <t>ROLAND &amp; MARY LOU MCBEE</t>
  </si>
  <si>
    <t>530-589-2964
530-228-2273(CELL)</t>
  </si>
  <si>
    <t>3/23 NO ANS LEFT VOICE MAIL PF
3/24 Spoke to Roland @842am says ok to take all</t>
  </si>
  <si>
    <t>Hobart Spicer</t>
  </si>
  <si>
    <t>925-596-4722</t>
  </si>
  <si>
    <t>061-310-024-000 SEC 31-21-6-E</t>
  </si>
  <si>
    <t>4/01/2021Homeowner Advised of crew arrival for vehicle Abatement</t>
  </si>
  <si>
    <t>COMPLETE EAST</t>
  </si>
  <si>
    <t xml:space="preserve">MARK NVENKT </t>
  </si>
  <si>
    <t>408-309-9867</t>
  </si>
  <si>
    <t>3/25 HOMEOWNER ADVISED OF CREW ARRIVAL FOR VEHICLES ABATEMENT</t>
  </si>
  <si>
    <t>CRISTAL PATTERSON</t>
  </si>
  <si>
    <t>530-990-8570</t>
  </si>
  <si>
    <t>Gabriella Parmentier</t>
  </si>
  <si>
    <t>530-370-3508</t>
  </si>
  <si>
    <t xml:space="preserve"> BALD ROCK ROAD</t>
  </si>
  <si>
    <t>3/25 HO SAID CALL BEFORE YOU PICK UP THE TRUCK. BUT LEAVE TRUCK BED.</t>
  </si>
  <si>
    <t>Michael Cranfill (DECEASED)
NICOLE CRANFILL</t>
  </si>
  <si>
    <t>916-223-5268(DECEASED)
916-347-8972</t>
  </si>
  <si>
    <t>3/25 NO ANS LEFT MESS PF
3/26 LEFT MESSAGE RC
3/27 LEFT MESSAGE RC
3/29  PER IMT COLE EMAIL PROCEED RC
4.6 WIFE CALLED IN SAID HUSBAND WAS KILLED IN CAR ACCIDENT
WE WERE CALLING HIS PHONE INSTEAD SHE GAVE US HE #.</t>
  </si>
  <si>
    <t>JOHN P GELLER</t>
  </si>
  <si>
    <t>530-922-0031</t>
  </si>
  <si>
    <t>3/25 ONLY THE TRUCK CAN GO</t>
  </si>
  <si>
    <t>DEAN &amp; JANET FREGOS'O</t>
  </si>
  <si>
    <t>530-990-2039</t>
  </si>
  <si>
    <t>3/25 NO ANS LEFT MESS PF
3/26 LEFT MESSAGE RC
3/27 HOMEOWNER ADVISED OF CREW ARRIVAL FOR VEHICLES ABATEMENT</t>
  </si>
  <si>
    <t>Raul &amp; Annette orozco</t>
  </si>
  <si>
    <t>530-712-5388</t>
  </si>
  <si>
    <t>Krista Bradley</t>
  </si>
  <si>
    <t>530-755-7552</t>
  </si>
  <si>
    <t>3/25 NO ANSWER 
3/26 left message rc  KRISTA SAID MAYBE NOTHINGIS THERE BUT IF SO WE CAN TAKE IT</t>
  </si>
  <si>
    <t>JEANETTE LEONARD</t>
  </si>
  <si>
    <t>530-990-1912</t>
  </si>
  <si>
    <t>SHANE CT</t>
  </si>
  <si>
    <t>Michael &amp; Karen Sisty</t>
  </si>
  <si>
    <t>530-693-5201
530-370-4654</t>
  </si>
  <si>
    <t>3/26HOMEOWNER ADVISED OF CREW ARRIVAL FOR VEHICLES ABATEMENT</t>
  </si>
  <si>
    <t>LARRY &amp; RENEE DEPUE</t>
  </si>
  <si>
    <t>530-403-9750</t>
  </si>
  <si>
    <t>3/26 HOMEOWNER ADVISED OF CREW ARRIVAL FOR VEHICLES ABATEMENT</t>
  </si>
  <si>
    <t>JOHN EBERHART &amp; KATHLEEN BRADY</t>
  </si>
  <si>
    <t>530-619-0919
415-250-8682</t>
  </si>
  <si>
    <t>SHERMAN &amp; MEISJE VANDERGROEN</t>
  </si>
  <si>
    <t>510-999-2396</t>
  </si>
  <si>
    <t xml:space="preserve"> VANTAGE LANE</t>
  </si>
  <si>
    <t xml:space="preserve"> </t>
  </si>
  <si>
    <t>Michael Mullins</t>
  </si>
  <si>
    <t>415-306-2551</t>
  </si>
  <si>
    <t>3/30/2021 NO ANS. LEFT MESS
3/30 MICHAEL CALLEDD BACK AND SAID OK</t>
  </si>
  <si>
    <t>Aroune &amp; Ounkham Bounthavong</t>
  </si>
  <si>
    <t>209-347-0134</t>
  </si>
  <si>
    <t>Oak tree lane</t>
  </si>
  <si>
    <t>John &amp; Janet Sykes</t>
  </si>
  <si>
    <t>530-589-2502</t>
  </si>
  <si>
    <t>3/30 DOESN'T KNOW  WE NEED TO SEE</t>
  </si>
  <si>
    <t>Jessica Driver</t>
  </si>
  <si>
    <t>530-941-8322</t>
  </si>
  <si>
    <t>3/30 HOMEOWNER ADVISED OF CREW ARRIVAL FOR VEHICLES ABATEMENT</t>
  </si>
  <si>
    <t>Matthew Jenkin /Rosemary Pagel (SON &amp; renter) (POA)</t>
  </si>
  <si>
    <t>530-396-2496
530-917-3024</t>
  </si>
  <si>
    <t xml:space="preserve">3/30 HOMEOWNER ADVISED OF CREW ARRIVAL FOR VEHICLES ABATEMENT
MONICA </t>
  </si>
  <si>
    <t>Brenda Williams</t>
  </si>
  <si>
    <t>530-552-0570</t>
  </si>
  <si>
    <t>Ted &amp; Barbara Hansen</t>
  </si>
  <si>
    <t>530-353-0215</t>
  </si>
  <si>
    <t>ELIZABETH ANNE WOOD</t>
  </si>
  <si>
    <t>530-263-5181</t>
  </si>
  <si>
    <t>Pow Chio Saetein</t>
  </si>
  <si>
    <t>916-628-4648</t>
  </si>
  <si>
    <r>
      <rPr>
        <sz val="11"/>
        <color theme="1"/>
        <rFont val="Arial"/>
        <family val="2"/>
      </rPr>
      <t xml:space="preserve">3/30 HOMEOWNER ADVISED OF CREW ARRIVAL FOR VEHICLES ABATEMENT
</t>
    </r>
    <r>
      <rPr>
        <sz val="11"/>
        <color theme="1"/>
        <rFont val="Arial"/>
        <family val="2"/>
      </rPr>
      <t xml:space="preserve">BIG UTILITY TRAILER NEEDS TO STAY </t>
    </r>
  </si>
  <si>
    <t>Steven &amp; MarileeGavras</t>
  </si>
  <si>
    <t>530-945-6574/   530-949-6060</t>
  </si>
  <si>
    <t>Rachel Xiang /ROBERT MASUDA</t>
  </si>
  <si>
    <t>916-391-3400</t>
  </si>
  <si>
    <t>3/30 HOMEOWNER ADVISED OF CREW ARRIVAL FOR VEHICLES ABATEMENT
CALL WHEN YOU GO TO P/U</t>
  </si>
  <si>
    <t>ROSEMARY CASAROTTI</t>
  </si>
  <si>
    <t>707-495-9847</t>
  </si>
  <si>
    <t>3/30 JUST TAKE THE TRUCK DONT TOUCH THE DOZER</t>
  </si>
  <si>
    <t>James &amp; Valorie Latini</t>
  </si>
  <si>
    <t>530-782-8297</t>
  </si>
  <si>
    <t>Joyce Davis</t>
  </si>
  <si>
    <t>918-906-1270</t>
  </si>
  <si>
    <t>3/27 HOMEOWNER ADVISED OF CREW ARRIVAL FOR VEHICLES ABATEMENT</t>
  </si>
  <si>
    <t>Peter Rasmussen</t>
  </si>
  <si>
    <t>530-228-5057</t>
  </si>
  <si>
    <t>Atillo &amp; Joan Roberto</t>
  </si>
  <si>
    <t>510-568-8264/510-343-4951</t>
  </si>
  <si>
    <r>
      <rPr>
        <sz val="11"/>
        <color theme="1"/>
        <rFont val="Arial"/>
        <family val="2"/>
      </rPr>
      <t xml:space="preserve">3/27 NO ANS. LEFT MES. PF 3/29 NO ANS. LEFT MESS. PF3/30 
</t>
    </r>
    <r>
      <rPr>
        <sz val="11"/>
        <color theme="1"/>
        <rFont val="Arial"/>
        <family val="2"/>
      </rPr>
      <t>TAKE EVERYTHING EXCEPT BEIGE FORD F-150 PICK UP-PLEASE CALL MR 
ROBERTO TO MEET YOU THERE.510-343-4951</t>
    </r>
  </si>
  <si>
    <t>Vincent Rounds</t>
  </si>
  <si>
    <t>707-365-0180</t>
  </si>
  <si>
    <r>
      <rPr>
        <sz val="11"/>
        <color theme="1"/>
        <rFont val="Arial"/>
        <family val="2"/>
      </rPr>
      <t xml:space="preserve">3/30 HOMEOWNER ADVISED OF CREW ARRIVAL FOR VEHICLES ABATEMENT
</t>
    </r>
    <r>
      <rPr>
        <sz val="11"/>
        <color theme="1"/>
        <rFont val="Arial"/>
        <family val="2"/>
      </rPr>
      <t xml:space="preserve">HAVE A 4X 8 PULL BEHIND TRAILER WITH CAUTION TAPE DO NOT TOUCH.
PLEASE CALL WHEN YOU ARE GOING OUT SO HE CAN MEET WITH YOU.
</t>
    </r>
  </si>
  <si>
    <t>Randall &amp; Susan Thomas</t>
  </si>
  <si>
    <t>850-814-9391</t>
  </si>
  <si>
    <r>
      <rPr>
        <sz val="11"/>
        <color theme="1"/>
        <rFont val="Arial"/>
        <family val="2"/>
      </rPr>
      <t xml:space="preserve">3/30 CAN'T LEAVE MESSAGE RC
3.31  CAN'T LEAVE MESS. PF
3.31 HO CALLED BACK AND SAID YES 
</t>
    </r>
    <r>
      <rPr>
        <sz val="11"/>
        <color theme="1"/>
        <rFont val="Arial"/>
        <family val="2"/>
      </rPr>
      <t>THERE IS AN RV THAT CAN BE PICKED UP</t>
    </r>
  </si>
  <si>
    <t>John &amp; Joan Gotelli</t>
  </si>
  <si>
    <t>916-714-4427/916-747-6791</t>
  </si>
  <si>
    <t>3/30 NIO ANSWER
3/31 NOT SURE IF PICK UP RC</t>
  </si>
  <si>
    <t>Daniel &amp; Martha Walden</t>
  </si>
  <si>
    <t>831-331-8874</t>
  </si>
  <si>
    <r>
      <rPr>
        <sz val="11"/>
        <color theme="1"/>
        <rFont val="Arial"/>
        <family val="2"/>
      </rPr>
      <t xml:space="preserve">3/30 OWNER DOESNT KNOW 
3/31 </t>
    </r>
    <r>
      <rPr>
        <sz val="11"/>
        <color theme="1"/>
        <rFont val="Arial"/>
        <family val="2"/>
      </rPr>
      <t>OWNER DOESNT KNOW (IF ANYTHING IS THERE OK TO TAKE IT. IT IS A RENTA</t>
    </r>
  </si>
  <si>
    <t>TRACY PATTERSON</t>
  </si>
  <si>
    <t>530-415-1980</t>
  </si>
  <si>
    <r>
      <rPr>
        <sz val="11"/>
        <color theme="1"/>
        <rFont val="Arial"/>
        <family val="2"/>
      </rPr>
      <t xml:space="preserve"> 3/31  LEFT MESSAGE 
4/1 LEFT MESSAGE
4.2 LEFT MESS  
</t>
    </r>
    <r>
      <rPr>
        <sz val="11"/>
        <color theme="1"/>
        <rFont val="Arial"/>
        <family val="2"/>
      </rPr>
      <t>4.2 SENT EMAIL PF
4/12 PER IMT BAYLOR PROCEED RC</t>
    </r>
  </si>
  <si>
    <t>Richard &amp; Marion Atchison</t>
  </si>
  <si>
    <t>530-353-5554/541-698-6490</t>
  </si>
  <si>
    <t>3.31 NO ANS. LEFT MESS PF
4/1 THERE IS A TRUCK TOBE PICK UP</t>
  </si>
  <si>
    <t>DARRYL CHAPPELL
BOB WATSON</t>
  </si>
  <si>
    <t>530-443-7899
530-218-0510</t>
  </si>
  <si>
    <r>
      <rPr>
        <sz val="11"/>
        <color theme="1"/>
        <rFont val="Arial"/>
        <family val="2"/>
      </rPr>
      <t xml:space="preserve">3/30 NO ANS. MAILBOX IS FULL
3.31 NO ANS. LEFT MESS ON 2nd #. 
4/1 MAIL BOX FULL
</t>
    </r>
    <r>
      <rPr>
        <sz val="11"/>
        <color theme="1"/>
        <rFont val="Arial"/>
        <family val="2"/>
      </rPr>
      <t>4.1-1245 SENT EMAIL PF
4/12 PER IMT BAYLOR PROCEED RC</t>
    </r>
  </si>
  <si>
    <t>BERNARD  LOWRY</t>
  </si>
  <si>
    <t>530-493-2404</t>
  </si>
  <si>
    <r>
      <rPr>
        <sz val="11"/>
        <color theme="1"/>
        <rFont val="Arial"/>
        <family val="2"/>
      </rPr>
      <t xml:space="preserve">3/30 PHONE JUST RINGS
3.31 PHONE JUST RINGS
4/1 LEFT MESSAGE 
</t>
    </r>
    <r>
      <rPr>
        <sz val="11"/>
        <color theme="1"/>
        <rFont val="Arial"/>
        <family val="2"/>
      </rPr>
      <t xml:space="preserve">4.1@130 SENT EMAIL PF
</t>
    </r>
    <r>
      <rPr>
        <sz val="11"/>
        <color theme="1"/>
        <rFont val="Arial"/>
        <family val="2"/>
      </rPr>
      <t>4/12 PER IMT BAYLOR PROCEED RC</t>
    </r>
  </si>
  <si>
    <t>JOHN B FLORES</t>
  </si>
  <si>
    <t>530-692-1054</t>
  </si>
  <si>
    <r>
      <rPr>
        <sz val="11"/>
        <color theme="1"/>
        <rFont val="Arial"/>
        <family val="2"/>
      </rPr>
      <t xml:space="preserve">3/30 NO ANS. LEFT MESS 
4/1 LEFT MESSAGE
4.2 LEFT MESSAGE
</t>
    </r>
    <r>
      <rPr>
        <sz val="11"/>
        <color theme="1"/>
        <rFont val="Arial"/>
        <family val="2"/>
      </rPr>
      <t xml:space="preserve">@1239-SENT EMAIL PF
</t>
    </r>
    <r>
      <rPr>
        <sz val="11"/>
        <color theme="1"/>
        <rFont val="Arial"/>
        <family val="2"/>
      </rPr>
      <t>4/12 PER IMT BAYLOR PROCEED RC</t>
    </r>
  </si>
  <si>
    <t>Fue Joshua Kong</t>
  </si>
  <si>
    <t>530-218-1139/530-383-0171</t>
  </si>
  <si>
    <r>
      <rPr>
        <sz val="11"/>
        <color theme="1"/>
        <rFont val="Arial"/>
        <family val="2"/>
      </rPr>
      <t xml:space="preserve">3/30 NO ANS. LEFT MESS 
3/31 LEFT MESSAGE
4/1 LEFT MESSAGE
</t>
    </r>
    <r>
      <rPr>
        <sz val="11"/>
        <color theme="1"/>
        <rFont val="Arial"/>
        <family val="2"/>
      </rPr>
      <t xml:space="preserve">4.1 @225 SENT EMAIL PF
</t>
    </r>
    <r>
      <rPr>
        <sz val="11"/>
        <color theme="1"/>
        <rFont val="Arial"/>
        <family val="2"/>
      </rPr>
      <t xml:space="preserve"> 4/12 PER IMT BAYLOR PROCEED RC</t>
    </r>
  </si>
  <si>
    <t>AMY &amp; CHAMBA COOKE</t>
  </si>
  <si>
    <t>530-559-9158</t>
  </si>
  <si>
    <r>
      <rPr>
        <sz val="11"/>
        <color theme="1"/>
        <rFont val="Arial"/>
        <family val="2"/>
      </rPr>
      <t xml:space="preserve">3/30 NO ANS. LEFT MESS 
3/31 LEFT MESSAGE
4/1 LEFT MESSAGE
</t>
    </r>
    <r>
      <rPr>
        <sz val="11"/>
        <color theme="1"/>
        <rFont val="Arial"/>
        <family val="2"/>
      </rPr>
      <t xml:space="preserve">4.1@300 SENT EMAIL PF
</t>
    </r>
    <r>
      <rPr>
        <sz val="11"/>
        <color theme="1"/>
        <rFont val="Arial"/>
        <family val="2"/>
      </rPr>
      <t>4/12 PER IMT BAYLOR PROCEED RC</t>
    </r>
  </si>
  <si>
    <t>Keith Pace</t>
  </si>
  <si>
    <t>925-688-1713</t>
  </si>
  <si>
    <r>
      <rPr>
        <sz val="11"/>
        <color theme="1"/>
        <rFont val="Arial"/>
        <family val="2"/>
      </rPr>
      <t xml:space="preserve">3/30 NO ANS. LEFT MESS 
3/31 LEFT MESSAGE
4/1 WRONG NUMBER
</t>
    </r>
    <r>
      <rPr>
        <sz val="11"/>
        <color theme="1"/>
        <rFont val="Arial"/>
        <family val="2"/>
      </rPr>
      <t>4.1 @320 SENT EMAIL PF
4/12 PER IMT BAYLOR PROCEED RC</t>
    </r>
  </si>
  <si>
    <t>DAVID GILBERT</t>
  </si>
  <si>
    <t>916 412 2205</t>
  </si>
  <si>
    <t>3/30 MAIL BOX FULL
3/31 MAIL BOX FULL
4/1 HOMEOWNER ADVISED OF CREW ARRIVAL FOR VEHICLES ABATEMENT</t>
  </si>
  <si>
    <t>Marcus Gomez</t>
  </si>
  <si>
    <t>318-703-0344</t>
  </si>
  <si>
    <t>BALD ROCK</t>
  </si>
  <si>
    <t>04/05/2021 @ 1137: Melissa Perry: No Answer
04/05/2021 @ 1138: Mr. Gomez called Melissa back.  She spoke with him in great detail about his properties and he was insistent on being present at the time of vehicle abatement and debris removal.  He asked that the team call him 24 hours prior to mobilizing so he can be on site. Everything marked with a green x can be removed, and he has a detailed map attached to his ROE (verified). Owner stated he wanted 3 days notice, but may be okay with quicker mobilization with proper notification.
04/05/2021 @ 1152: Melissa Perry: No answer- attempted to schedule crews for abatement, no call back
04/06/2021 @ 1144: Melissa Perry: No Answer
@250 No answer. Left Mess PF
@305Mr Gomez called back and said ok. PF</t>
  </si>
  <si>
    <t>Herbert Oldham</t>
  </si>
  <si>
    <t>530-635-3578</t>
  </si>
  <si>
    <t>Victor Castillo</t>
  </si>
  <si>
    <t>510-427-1495</t>
  </si>
  <si>
    <t>4/12-TAKE THE R/V AND LEAVE THE FORD TRACTOR ALONE</t>
  </si>
  <si>
    <t>530-370-6848
530-592-5823</t>
  </si>
  <si>
    <t>BRADLEY THOMAS</t>
  </si>
  <si>
    <t>4/10 HOMEOWNER ADVISED OF CREW ARRIVAL FOR VEHICLES ABATEMENT</t>
  </si>
  <si>
    <t>Michael Farrell</t>
  </si>
  <si>
    <t>206-972-8159</t>
  </si>
  <si>
    <t>4.10 SAY WE CAN GET THESE VEHICLES</t>
  </si>
  <si>
    <t>RALPH &amp; VIRGINIA SWANK</t>
  </si>
  <si>
    <t>530-533-3172</t>
  </si>
  <si>
    <r>
      <rPr>
        <sz val="11"/>
        <color theme="1"/>
        <rFont val="Arial"/>
        <family val="2"/>
      </rPr>
      <t>4/10@</t>
    </r>
    <r>
      <rPr>
        <sz val="11"/>
        <color theme="1"/>
        <rFont val="Arial"/>
        <family val="2"/>
      </rPr>
      <t xml:space="preserve">1130 HO SAID  ONLY P/U THE BURNT PICK UP AND THE  BURNT MOTOR HOME
</t>
    </r>
    <r>
      <rPr>
        <sz val="11"/>
        <color theme="1"/>
        <rFont val="Arial"/>
        <family val="2"/>
      </rPr>
      <t>LEAVE EVERYTHING ELSE</t>
    </r>
  </si>
  <si>
    <t>TERRY &amp; DEBBIE DA LA GARDIE
(RENE) SISTER</t>
  </si>
  <si>
    <t>805-901-7235</t>
  </si>
  <si>
    <t>???</t>
  </si>
  <si>
    <t>ARUTHER GROSS</t>
  </si>
  <si>
    <t>209-601-3969</t>
  </si>
  <si>
    <t>4/10 HOMEOWNER ADVISED OF CREW ARRIVAL FOR VEHICLES ABATEMENT
PLEASE CALL WHEN GOING THERE.</t>
  </si>
  <si>
    <t>SHERYL McVEIGH</t>
  </si>
  <si>
    <t>530-370-2960</t>
  </si>
  <si>
    <r>
      <rPr>
        <sz val="11"/>
        <color theme="1"/>
        <rFont val="Arial"/>
        <family val="2"/>
      </rPr>
      <t xml:space="preserve">4/10 HOMEOWNER ADVISED OF CREW ARRIVAL FOR VEHICLES ABATEMENT
</t>
    </r>
    <r>
      <rPr>
        <sz val="11"/>
        <color theme="1"/>
        <rFont val="Arial"/>
        <family val="2"/>
      </rPr>
      <t xml:space="preserve">GATE  #0328 PLS CALL HO WHEN GOING </t>
    </r>
  </si>
  <si>
    <t>WALTER, BRENDA, SARAH HAASE</t>
  </si>
  <si>
    <t>530-990-6730</t>
  </si>
  <si>
    <t>4/10 NO ANS LEFT MESS PF
4/12 SAYS TAKE THEM ALL</t>
  </si>
  <si>
    <t>FABIAN SILVA</t>
  </si>
  <si>
    <t>541-527-9799</t>
  </si>
  <si>
    <t>061-320-027</t>
  </si>
  <si>
    <t>JOSEPH RUMP</t>
  </si>
  <si>
    <t>530-693-7062</t>
  </si>
  <si>
    <t>4/10 HOMEOWNER ADVISED OF CREW ARRIVAL FOR VEHICLES ABATEMENT
THIS PROPERTY HAS BEEN CALLED</t>
  </si>
  <si>
    <t>SEAN MONAHAN</t>
  </si>
  <si>
    <t>530-520-5394</t>
  </si>
  <si>
    <t>4/10/ HOMEOWNER ADVISED OF CREW ARRIVAL FOR VEHICLES ABATEMENT</t>
  </si>
  <si>
    <t>PAUL SUPPA</t>
  </si>
  <si>
    <t>619-930-6309</t>
  </si>
  <si>
    <t>KEITH AND MARIE BACKUS</t>
  </si>
  <si>
    <t>707-386-2198</t>
  </si>
  <si>
    <t>4/10 HOMEOWNER ADVISED OF CREW ARRIVAL FOR VEHICLES ABATEMENT
GATE 30,4, 14  THIS IS A COMBO LOCK NUMBERS ARE SEPERATE.</t>
  </si>
  <si>
    <t>DAVID &amp; KRISTEN DODGE</t>
  </si>
  <si>
    <t>707-382-7768</t>
  </si>
  <si>
    <t>PAUL SNEED</t>
  </si>
  <si>
    <t>360-978-4804
360-520-3927</t>
  </si>
  <si>
    <t>4/10/20214/10 HOMEOWNER ADVISED OF CREW ARRIVAL FOR VEHICLES ABATEMENT</t>
  </si>
  <si>
    <t>YUH-LING TSENG(LINDA)</t>
  </si>
  <si>
    <t>916-799-2668</t>
  </si>
  <si>
    <t>DEBRA NORRIS</t>
  </si>
  <si>
    <t>530-589-1519</t>
  </si>
  <si>
    <t>CLINT LOBO</t>
  </si>
  <si>
    <t>530-370-5145</t>
  </si>
  <si>
    <t>4/10 NO ANS LEFT MESS PF
4/12 LEFT MESSAGE
4/12 PATRICIA SAID OK P/U 5 X  8  TRAILER</t>
  </si>
  <si>
    <t xml:space="preserve">4/10 NO ANS LEFT MESS PF
4/12 left message
CALLED BACK  SAYS OK  NOT SURE IF THEY ARE STILL THERE </t>
  </si>
  <si>
    <t>DIANA CALLAGHAN/DENBISE CONELY</t>
  </si>
  <si>
    <t>916-698-3455</t>
  </si>
  <si>
    <t>4/10 NO ANS LEFT MESS PF
4/12 LEFT MESSAGE
4/13LEFT MESSAGE
SPOKE TO DIANE HASN'T BEEN THERE SINCE CLEANUP IF ITS THERE TAKE IT</t>
  </si>
  <si>
    <t>PATRICIA KERNS</t>
  </si>
  <si>
    <t>530-353-9988
new number 530-922-7938</t>
  </si>
  <si>
    <t xml:space="preserve">4.13 @1000 PATRICIA C/B AND SAID THERES 2 ON HER PROPERTY@
1875 AND WE CAN TAKE THEM </t>
  </si>
  <si>
    <t>JOHN BUTLER</t>
  </si>
  <si>
    <t>530-712-1655</t>
  </si>
  <si>
    <r>
      <rPr>
        <sz val="11"/>
        <color theme="1"/>
        <rFont val="Arial"/>
        <family val="2"/>
      </rPr>
      <t xml:space="preserve">4/10 NO ANS LEFT MESS PF
4/12 LEFT MESSAGE
4.13 HO SAID </t>
    </r>
    <r>
      <rPr>
        <sz val="11"/>
        <color theme="1"/>
        <rFont val="Arial"/>
        <family val="2"/>
      </rPr>
      <t>ONLY TAKE QUAD RUNNER &amp; TRAVEL TRAILER-
 HE WANTS HIS OTHER VEHICLES</t>
    </r>
  </si>
  <si>
    <r>
      <rPr>
        <sz val="11"/>
        <color theme="1"/>
        <rFont val="Arial"/>
        <family val="2"/>
      </rPr>
      <t xml:space="preserve">4/10 NO ANS
4/12 LEFT MESSAGE
</t>
    </r>
    <r>
      <rPr>
        <sz val="11"/>
        <color theme="1"/>
        <rFont val="Arial"/>
        <family val="2"/>
      </rPr>
      <t xml:space="preserve">4.13 NOTHING LEFT </t>
    </r>
  </si>
  <si>
    <t>TERRY CATT; JOSEPH &amp; TIDSON BRIGGS</t>
  </si>
  <si>
    <t>530-589-0205
530-403-7025
530-764-3066</t>
  </si>
  <si>
    <t xml:space="preserve">4/10/2021
Son will call on Monday
4.13 JOE CALLED AND SAID PICK EM UP. </t>
  </si>
  <si>
    <t>SAAN NYAN SAECHAO</t>
  </si>
  <si>
    <t>530-599-0672</t>
  </si>
  <si>
    <t>4/10 NO ANS LEFT MESS PF
4/12  LEFT MESSAGE
4/13 LEVE CONNEXT BOX</t>
  </si>
  <si>
    <t>DAWN &amp; GREGORY MURPHY</t>
  </si>
  <si>
    <t>530-762-7114</t>
  </si>
  <si>
    <t>4/10 NO ANS LEFT MESS PF
4/12 LEFT MESSAGE</t>
  </si>
  <si>
    <t>KENNETH PUGH  &amp;  KATHLEEN PIPER</t>
  </si>
  <si>
    <t>530-616-0347</t>
  </si>
  <si>
    <t xml:space="preserve">4/10 NO ANS
4/12 LEFT MESSAGE
4/13 DISCONNECTED
4.15 @1024 SENT EMAIL PF
4/19 PER IMT BAYLOR EMAIL OK TO PROCEED RC - (Homeowner wants to keep all the items on their lot - Per Vehicle crew </t>
  </si>
  <si>
    <t>JAMES &amp; JACKIE VONDORSTEN</t>
  </si>
  <si>
    <t>530-828-1562</t>
  </si>
  <si>
    <r>
      <rPr>
        <sz val="11"/>
        <color theme="1"/>
        <rFont val="Arial"/>
        <family val="2"/>
      </rPr>
      <t xml:space="preserve"> 3/31  LEFT MESSAGE 
4/1 WILL CALL BACK ON MONDAY
4/13LEFT MESSAGE
</t>
    </r>
    <r>
      <rPr>
        <sz val="11"/>
        <color theme="1"/>
        <rFont val="Arial"/>
        <family val="2"/>
      </rPr>
      <t xml:space="preserve">JAMES C/B AND SAID YES PLEASE UP THE ITEMS 
</t>
    </r>
  </si>
  <si>
    <t>TROY LOWERY</t>
  </si>
  <si>
    <t>530-712-7083</t>
  </si>
  <si>
    <r>
      <rPr>
        <sz val="11"/>
        <color theme="1"/>
        <rFont val="Arial"/>
        <family val="2"/>
      </rPr>
      <t xml:space="preserve">4/10 NO ANS MAILBOX FULL
4/12 no ans mailbox full
4/13 mailbox full
</t>
    </r>
    <r>
      <rPr>
        <sz val="11"/>
        <color theme="1"/>
        <rFont val="Arial"/>
        <family val="2"/>
      </rPr>
      <t xml:space="preserve">4.15 @ 1210 SENT EMAIL
</t>
    </r>
    <r>
      <rPr>
        <sz val="11"/>
        <color theme="1"/>
        <rFont val="Arial"/>
        <family val="2"/>
      </rPr>
      <t>4/19 PER IMT BAYLOR EMAIL OK TO PROCEED RC</t>
    </r>
  </si>
  <si>
    <t>WILLIAM WALLACE</t>
  </si>
  <si>
    <t>530-965-5533</t>
  </si>
  <si>
    <r>
      <rPr>
        <sz val="11"/>
        <color theme="1"/>
        <rFont val="Arial"/>
        <family val="2"/>
      </rPr>
      <t xml:space="preserve">4/10 LINE BUSY
4/12 busy signal
4/13 call terminated
</t>
    </r>
    <r>
      <rPr>
        <sz val="11"/>
        <color theme="1"/>
        <rFont val="Arial"/>
        <family val="2"/>
      </rPr>
      <t xml:space="preserve">4.15 SENT EMAIL 1215
</t>
    </r>
    <r>
      <rPr>
        <sz val="11"/>
        <color theme="1"/>
        <rFont val="Arial"/>
        <family val="2"/>
      </rPr>
      <t>4.16 HO C/B AND SAID OK PLEASE TAKE THE VEHICLES. PF</t>
    </r>
  </si>
  <si>
    <t>ROBERT MORGAN</t>
  </si>
  <si>
    <t>530-815-9027</t>
  </si>
  <si>
    <r>
      <rPr>
        <sz val="11"/>
        <color theme="1"/>
        <rFont val="Arial"/>
        <family val="2"/>
      </rPr>
      <t xml:space="preserve">4/10 LINE BUSY
4/12  line busy
4/13 left message
</t>
    </r>
    <r>
      <rPr>
        <sz val="11"/>
        <color theme="1"/>
        <rFont val="Arial"/>
        <family val="2"/>
      </rPr>
      <t xml:space="preserve">NO EMAIL ON FILE
</t>
    </r>
    <r>
      <rPr>
        <sz val="11"/>
        <color theme="1"/>
        <rFont val="Arial"/>
        <family val="2"/>
      </rPr>
      <t>4/19 PER IMT BAYLOR EMAIL OK TO PROCEED RC</t>
    </r>
  </si>
  <si>
    <t>KYLE WEED</t>
  </si>
  <si>
    <t>530-282-3210</t>
  </si>
  <si>
    <r>
      <rPr>
        <sz val="11"/>
        <color theme="1"/>
        <rFont val="Arial"/>
        <family val="2"/>
      </rPr>
      <t xml:space="preserve">4/10 NO ANS 
4/12 not excepting calls
4/13 not accepting calls
</t>
    </r>
    <r>
      <rPr>
        <sz val="11"/>
        <color theme="1"/>
        <rFont val="Arial"/>
        <family val="2"/>
      </rPr>
      <t xml:space="preserve">4.15 @1230 SENT EMAIL 
</t>
    </r>
    <r>
      <rPr>
        <sz val="11"/>
        <color theme="1"/>
        <rFont val="Arial"/>
        <family val="2"/>
      </rPr>
      <t>4/19 PER IMT BAYLOR EMAIL OK TO PROCEED RC</t>
    </r>
  </si>
  <si>
    <t>CANDY REISHER</t>
  </si>
  <si>
    <t>530-552-2606</t>
  </si>
  <si>
    <r>
      <rPr>
        <sz val="11"/>
        <color theme="1"/>
        <rFont val="Arial"/>
        <family val="2"/>
      </rPr>
      <t xml:space="preserve">4/10 NO ANS MAILBOX FULL
4/12 LEFT MESSAGE
4/13 MAILBOX FULL
</t>
    </r>
    <r>
      <rPr>
        <sz val="11"/>
        <color theme="1"/>
        <rFont val="Arial"/>
        <family val="2"/>
      </rPr>
      <t xml:space="preserve">4.15 SENT EMAIL
</t>
    </r>
    <r>
      <rPr>
        <sz val="11"/>
        <color theme="1"/>
        <rFont val="Arial"/>
        <family val="2"/>
      </rPr>
      <t>4/19 PER IMT BAYLOR EMAIL OK TO PROCEED RC</t>
    </r>
  </si>
  <si>
    <t>EUGENE BREST</t>
  </si>
  <si>
    <t>530-282-6945</t>
  </si>
  <si>
    <t>4/10 NO ANS 
4/12 NUMBER NOT ACTIVE
4/13 NUMBER DISCONNECTED
4/19 PER IMT BAYLOR EMAIL OK TO PROCEED RC</t>
  </si>
  <si>
    <t>JACK &amp; KRISTEN SCHREDER</t>
  </si>
  <si>
    <t>530-243-6226</t>
  </si>
  <si>
    <t>WILL CALL BACK  4.29 NO ANS.</t>
  </si>
  <si>
    <t>ALLEN RABINOWITZ</t>
  </si>
  <si>
    <t>530-712-1797</t>
  </si>
  <si>
    <t>4.26 Homeowner advised of crew arrival for vehicle abatement</t>
  </si>
  <si>
    <t>MICHAEL AND KELLI GARNER</t>
  </si>
  <si>
    <t>707-592-0884
707-301-7443</t>
  </si>
  <si>
    <t>4.14 SPOKE TO MICHAEL AND HE SAID OK HE ALSO SAID TO TAKE
THE 3 BURNT VehiclesS PF</t>
  </si>
  <si>
    <t>GRUNDAUM JON BENJAMIN</t>
  </si>
  <si>
    <t>530-598-0409</t>
  </si>
  <si>
    <t>4.14 @835 HO CALLED OK TO TAKE  VEHICLES PF</t>
  </si>
  <si>
    <t>TOBIAS TURNEY</t>
  </si>
  <si>
    <t>510-915-2578</t>
  </si>
  <si>
    <t>4.14 spoke to ho and he said ok on VEHICLES . PF</t>
  </si>
  <si>
    <t>JACK BRANHAM</t>
  </si>
  <si>
    <t>530-739-8537</t>
  </si>
  <si>
    <t>4.14 @1033 HO SAID OK TO TAKE  VECHICLES PF</t>
  </si>
  <si>
    <t>ELIZABETH BROWN FARR</t>
  </si>
  <si>
    <t>530-923-7972</t>
  </si>
  <si>
    <t>PONDEROSA</t>
  </si>
  <si>
    <r>
      <rPr>
        <sz val="11"/>
        <color rgb="FF000000"/>
        <rFont val="Arial"/>
        <family val="2"/>
      </rPr>
      <t>4.16 SAID</t>
    </r>
    <r>
      <rPr>
        <sz val="11"/>
        <color rgb="FF000000"/>
        <rFont val="Arial"/>
        <family val="2"/>
      </rPr>
      <t xml:space="preserve"> </t>
    </r>
    <r>
      <rPr>
        <sz val="11"/>
        <color rgb="FF000000"/>
        <rFont val="Arial"/>
        <family val="2"/>
      </rPr>
      <t xml:space="preserve">TAKE ALL VEHICLES  PF - </t>
    </r>
  </si>
  <si>
    <t>JOHN AND ROKSITA GLICK</t>
  </si>
  <si>
    <t>925-432-1362</t>
  </si>
  <si>
    <t>KING VIEW ROAD</t>
  </si>
  <si>
    <r>
      <rPr>
        <sz val="11"/>
        <color rgb="FF000000"/>
        <rFont val="Arial"/>
        <family val="2"/>
      </rPr>
      <t>4.16 SAID</t>
    </r>
    <r>
      <rPr>
        <sz val="11"/>
        <color rgb="FF000000"/>
        <rFont val="Arial"/>
        <family val="2"/>
      </rPr>
      <t xml:space="preserve"> </t>
    </r>
    <r>
      <rPr>
        <sz val="11"/>
        <color rgb="FF000000"/>
        <rFont val="Arial"/>
        <family val="2"/>
      </rPr>
      <t xml:space="preserve">TAKE ALL VEHICLES  PF </t>
    </r>
  </si>
  <si>
    <t>WILLIAM GREEN</t>
  </si>
  <si>
    <t>530-353-9775</t>
  </si>
  <si>
    <t>4.23 Homeowner advised of crew arrival for vehicle abatement</t>
  </si>
  <si>
    <t>THOMAS CLARENBACH</t>
  </si>
  <si>
    <t>530-552-2526</t>
  </si>
  <si>
    <t xml:space="preserve"> BEAN CREEK ROAD</t>
  </si>
  <si>
    <t>??</t>
  </si>
  <si>
    <t>Holly Catarancuic</t>
  </si>
  <si>
    <t>310-717-4929</t>
  </si>
  <si>
    <t>Preston Van Camp</t>
  </si>
  <si>
    <t>559-593-3522</t>
  </si>
  <si>
    <t>MARGARET CAGWIN</t>
  </si>
  <si>
    <t>951-858-7022(951-858-7744)</t>
  </si>
  <si>
    <t>RACCOON</t>
  </si>
  <si>
    <t>PATRICK O'CONNOR</t>
  </si>
  <si>
    <t>541-892-6596</t>
  </si>
  <si>
    <t>KENNTH ASBY
PATRICIA WHITE (AGENT</t>
  </si>
  <si>
    <t>530-990-3176</t>
  </si>
  <si>
    <t>MARK &amp; MARY ROSAS</t>
  </si>
  <si>
    <t>530-840-1030</t>
  </si>
  <si>
    <t xml:space="preserve">RALPH &amp;  TINA PULLANO </t>
  </si>
  <si>
    <t>NORMAN GONZLAES
JUDITH CROY</t>
  </si>
  <si>
    <t>530-518-8170</t>
  </si>
  <si>
    <t>LELA SHELDON</t>
  </si>
  <si>
    <t>530-403-6878</t>
  </si>
  <si>
    <t>SUMMERLEAF  DRIVE</t>
  </si>
  <si>
    <t>PTN SEC 34-21-5E</t>
  </si>
  <si>
    <t>TERRY &amp; SHARON FLANAGIN</t>
  </si>
  <si>
    <t>530-403-3241</t>
  </si>
  <si>
    <t>ROBERT BERTOGLIO</t>
  </si>
  <si>
    <t>916-271-8022</t>
  </si>
  <si>
    <t>4.27 Homeowner advised of crew arrival for vehicle abatement</t>
  </si>
  <si>
    <t>Robert &amp; Robyn Goodwin</t>
  </si>
  <si>
    <t>530-531-5567</t>
  </si>
  <si>
    <t xml:space="preserve">4.26 NOT SURE BUT IF SO PICK UP </t>
  </si>
  <si>
    <t>SHARON WALL</t>
  </si>
  <si>
    <t>530-519-9255</t>
  </si>
  <si>
    <t>4.26 Homeowner advised of crew arrival for vehicle abatement BUT ONLY TAKE THE ONES ON PLASTIC</t>
  </si>
  <si>
    <t>JERRY D DAVIS</t>
  </si>
  <si>
    <t>530-552-1058
530-353-7523</t>
  </si>
  <si>
    <t>4.27 Homeowner advised of crew arrival for vehicle abatement NO GATE</t>
  </si>
  <si>
    <t>JEFFREY BRITTON</t>
  </si>
  <si>
    <t>530-552-0145</t>
  </si>
  <si>
    <t>4/27 NISSAN ULTIMA AND WATER TRUCK AND TRAILER DO NOT TAKE  REMOVE EVERYTHING ELSE</t>
  </si>
  <si>
    <t>JAMES LAWLOR</t>
  </si>
  <si>
    <t>530-282-6422</t>
  </si>
  <si>
    <t>4.27 Homeowner advised of crew arrival for vehicle abatement  CALL 612-638-7618 FOR GATE TO BE OPEN</t>
  </si>
  <si>
    <t xml:space="preserve">DANIEL &amp; JEANNE  KLEPPER </t>
  </si>
  <si>
    <t>707-867-3397</t>
  </si>
  <si>
    <t>COCHISE  DRIVE</t>
  </si>
  <si>
    <t>4.27 Homeowner advised of crew arrival for vehicle abatement TAKE GATE OFF</t>
  </si>
  <si>
    <t>MYUNG JEONG</t>
  </si>
  <si>
    <t>925-788-2811</t>
  </si>
  <si>
    <t>4.27 Homeowner advised of crew arrival for vehicle abatement WANTS TO BE CALLED AND PRESENT TO OPEN GATE</t>
  </si>
  <si>
    <t>CARIE BERTOGLIO- SNOPGRASS
RALPH SNOPGRASS</t>
  </si>
  <si>
    <t>SEMINOLE  DRIVE</t>
  </si>
  <si>
    <t>ROBERT HOLDSWORTH</t>
  </si>
  <si>
    <t>530-559-4571</t>
  </si>
  <si>
    <t>MIRAGE LAKEROAD</t>
  </si>
  <si>
    <t>4.27 Homeowner advised of crew arrival for vehicle abatement NO GATE PLESE CALL AFTER REMOVAL IS DONE</t>
  </si>
  <si>
    <t>ROBERTA &amp; SIMONE BODOLAY</t>
  </si>
  <si>
    <t>786-325-6070/DE-AGO(SON)  -305-905-8424
305-720-5414/</t>
  </si>
  <si>
    <t>4.27 Homeowner advised of crew arrival for vehicle abatement  GATE NOT LOCKED</t>
  </si>
  <si>
    <t>ADAM SANDERS</t>
  </si>
  <si>
    <t>408-910-2305</t>
  </si>
  <si>
    <t>TYMYLES BLUM</t>
  </si>
  <si>
    <t>916-270-4111</t>
  </si>
  <si>
    <t>4.27 Homeowner advised of crew arrival for vehicle abatement NO GATE
SNOW MOBIL AND TRAILER</t>
  </si>
  <si>
    <t>THOMAS SCHULTZ</t>
  </si>
  <si>
    <t>510-693-0049</t>
  </si>
  <si>
    <t>4.27 Homeowner advised of crew arrival for vehicle abatement NO GATE
FORD</t>
  </si>
  <si>
    <t>ZACHARY MULVANEY</t>
  </si>
  <si>
    <t>530-353-0929</t>
  </si>
  <si>
    <t>JOHN JINKENS</t>
  </si>
  <si>
    <t>530-715-1691</t>
  </si>
  <si>
    <t>MENZIELANE</t>
  </si>
  <si>
    <t>GAIL &amp; TROY LEONARD</t>
  </si>
  <si>
    <t>530-990-0931</t>
  </si>
  <si>
    <t xml:space="preserve">95 &amp; 97 </t>
  </si>
  <si>
    <t xml:space="preserve">4.27 Homeowner advised of crew arrival for vehicle abatement GATE CALL BEFORE TO OPEN UP </t>
  </si>
  <si>
    <t>AARON LESCHNER</t>
  </si>
  <si>
    <t>415-912-8595</t>
  </si>
  <si>
    <t>JOHN &amp; PATRICIA MERIK</t>
  </si>
  <si>
    <t>408-891-6946</t>
  </si>
  <si>
    <t>HENRY BOUAPHKEO</t>
  </si>
  <si>
    <t>419-551-4970</t>
  </si>
  <si>
    <t>ALEXANDER JENKINS</t>
  </si>
  <si>
    <t xml:space="preserve">
805-903-3333</t>
  </si>
  <si>
    <t xml:space="preserve"> 4.26  LINE BUSY 
4.27 Homeowner advised of crew arrival for vehicle abatement</t>
  </si>
  <si>
    <t>JACQUELINE LAKOMY</t>
  </si>
  <si>
    <t>530-589-4481
831-220-4459
(DEAN'S WORK)530-533-5600
(DEAN'S HOME)530-282-6466</t>
  </si>
  <si>
    <t xml:space="preserve"> 
4.28 Homeowner advised of crew arrival for vehicle abatement</t>
  </si>
  <si>
    <t>Francis Steele</t>
  </si>
  <si>
    <t>530-712-7676</t>
  </si>
  <si>
    <t>4.26  NO ANS. MAILBOX FULL 
4.27 MAILBOX FULL 
4/29 Homeowner advised of crew arrival for vehicle abatement GATE IS OPEN</t>
  </si>
  <si>
    <t>JIMMY VAUGHAN</t>
  </si>
  <si>
    <t>530-589-2287 home
408-334-2525</t>
  </si>
  <si>
    <t>ANDRES RAMOS</t>
  </si>
  <si>
    <t>509-823-6574</t>
  </si>
  <si>
    <t>4.27 Homeowner advised of crew arrival for vehicle abatement  GATE LOCKED
PLEASE CALL SO HE CAN UNLOCK IT.</t>
  </si>
  <si>
    <t>DENNIS STEELE &amp; MARILYN KELLY</t>
  </si>
  <si>
    <t>530-589-2023</t>
  </si>
  <si>
    <t>EMERALD OAK</t>
  </si>
  <si>
    <t>ANGELA HAMILTON</t>
  </si>
  <si>
    <t>323-747-0449</t>
  </si>
  <si>
    <t>4/27 WILL CALL BACK
4/28  HO  SAYS DO NOT REMOVE DUMP TRUCK TAKE EVERYTING ELSE 
 THERE IS A GATE CALL BEFORE AND WILL HAVE NEIGHBOR OPEN IT BECAUSE ITSMA SHARED GATE</t>
  </si>
  <si>
    <t>GWENDLE HEGGIE</t>
  </si>
  <si>
    <t>530-927-7247</t>
  </si>
  <si>
    <t>4.27 Homeowner advised of crew arrival for vehicle abatement NO GATE- PLEASE CALL BEFORE YOU GO</t>
  </si>
  <si>
    <t>RICHARD HARRELL</t>
  </si>
  <si>
    <t>541-653-5598</t>
  </si>
  <si>
    <t>5.4  Homeowner advised of crew arrival for vehicle abatement NO GATE TAKE IT ALL AND CLEAN</t>
  </si>
  <si>
    <t>WILLIAM OGLE TREE</t>
  </si>
  <si>
    <t>707-326-8198</t>
  </si>
  <si>
    <r>
      <rPr>
        <sz val="11"/>
        <color theme="1"/>
        <rFont val="Arial"/>
        <family val="2"/>
      </rPr>
      <t xml:space="preserve">4/27 LEFT MESSAGE
4/28  LEFT MESSAGE
4/29 LEFT MESSAGE
5.3 NO ANS. PHONE ISSUES
5.3 EMAIL SENT
5/7 PER IMT BAYLOR EMAIL OK TO PROCEED RC
</t>
    </r>
    <r>
      <rPr>
        <b/>
        <sz val="11"/>
        <color theme="1"/>
        <rFont val="Arial"/>
        <family val="2"/>
      </rPr>
      <t xml:space="preserve">5/8 HO CALLED AND SAID DONT TAKE THE TRACTOR AND TRAILER ON PLASTIC </t>
    </r>
  </si>
  <si>
    <t>DAVAUGHN BROWN</t>
  </si>
  <si>
    <t>678-883-3256</t>
  </si>
  <si>
    <t>4/27 NO VOICE MAIL
4/28 HOMEOWNER ADVISED OF CREW ARRIVAL FOR VEHICLE ABATEMENT
GATE HAS DUMMY LOCK</t>
  </si>
  <si>
    <t>HARRIET HANSELL</t>
  </si>
  <si>
    <t>530-282-3250</t>
  </si>
  <si>
    <t>4/27 NO VOICE MAIL
4/28 NO VOICE MAIL
4/29 Homeowner advised of crew arrival for vehicle abatement he made his own driveway due to his neighbor blocking the driveway.</t>
  </si>
  <si>
    <t>JAMES CHIAVOLA</t>
  </si>
  <si>
    <t>530-570-4487</t>
  </si>
  <si>
    <t>4/27 LEFT MESSAGE
4/28 LEFT MESSAGE
4/29 Homeowner advised of crew arrival for vehicle abatement NO GATE</t>
  </si>
  <si>
    <t>JIMMY WILDER</t>
  </si>
  <si>
    <t>707-447-0635</t>
  </si>
  <si>
    <t>4/27 LEFT MESSAGE
4/27 HOMEOWNER CONTACTED FANTA AND GAVE APPROVAL TO PICK UP VEHICLES  HO THINKS THE INSURANCE ALREADY  TOOK A FEW</t>
  </si>
  <si>
    <t>STEVEN,KATHRYN, &amp; LAURA ROBINSON
SHAWN BERMAN</t>
  </si>
  <si>
    <t>415-637-3419</t>
  </si>
  <si>
    <t>TAKE  ALL VEHICLES EXCEPT THE OLD FORD PICKUP</t>
  </si>
  <si>
    <t>TEAK PHONPHACKDY</t>
  </si>
  <si>
    <t>562-528-6672</t>
  </si>
  <si>
    <t>4.28 Homeowner advised of crew arrival for vehicle abatement NO GATE</t>
  </si>
  <si>
    <t>GILBERT &amp; NANCY MOORE</t>
  </si>
  <si>
    <t>408-248-8696</t>
  </si>
  <si>
    <t xml:space="preserve">4/27 LEFT MESSAGE
4/28  GATE IS LOCKED NEED TO CALL THEM THEY LIVE FAR AWAY
5.3  spoke Colleen Orman daughter said p/u vehicles. </t>
  </si>
  <si>
    <t>DANIEL KERN</t>
  </si>
  <si>
    <t>323-219-1236</t>
  </si>
  <si>
    <t xml:space="preserve">4.28 Homeowner advised of crew arrival for vehicle abatement </t>
  </si>
  <si>
    <t>CHRISOPHER  KHEMVISAY</t>
  </si>
  <si>
    <t>209-269-0109</t>
  </si>
  <si>
    <t>4/27 LEFT MESSAGE
4/28 LEFT MESSAGE
4,29 Homeowner advised of crew arrival for vehicle abatement Say there is trailer and ATV  NO GATE</t>
  </si>
  <si>
    <t>INA WARDELL</t>
  </si>
  <si>
    <t>530-693-7411</t>
  </si>
  <si>
    <t>Roxanne House</t>
  </si>
  <si>
    <t>530-693-1759</t>
  </si>
  <si>
    <t xml:space="preserve"> ERNIE LANE</t>
  </si>
  <si>
    <t>TIMOTHY J RILEY</t>
  </si>
  <si>
    <t>530-370-1182</t>
  </si>
  <si>
    <t>5/3 Homeowner advised of crew arrival for vehicle abatement NO LOCKED GATE</t>
  </si>
  <si>
    <t>ABENICIO SANCHEZ</t>
  </si>
  <si>
    <t>719-276-0595</t>
  </si>
  <si>
    <t>5/3 Homeowner SAID THERE IS NONE</t>
  </si>
  <si>
    <t>RICHARD SOYCHAK</t>
  </si>
  <si>
    <t>707-367-1353
530-764-1365(KENT)</t>
  </si>
  <si>
    <t>NICK ROBERTSON</t>
  </si>
  <si>
    <t>760-589-5113</t>
  </si>
  <si>
    <t>STARVIEW WAY</t>
  </si>
  <si>
    <t>4/28 Per email from Niurka :Dina spoke to the homeowner she wants the cars gone  expect the items she has marked as a keep item</t>
  </si>
  <si>
    <t>JENNIFER JAMISON
JACOB MINER</t>
  </si>
  <si>
    <t>530-844-8845
530-552-5964(DISC)</t>
  </si>
  <si>
    <t>COFFEE LANE</t>
  </si>
  <si>
    <t>IMT
4.28 NO ANS. LEFT MESS PF 4.29 NO ANS LEFT MESS.
4/29 LEFT MESSAGE
5/1 NO ANS LEFT MESS 
5.3 NO ANS LEFT MESS 
5.3 SENT EMAIL
5/7 PER IMT BAYLOR EMAIL OK TO PROCEED RC</t>
  </si>
  <si>
    <t>GEORGE FRANCIS</t>
  </si>
  <si>
    <t>818-408-9901</t>
  </si>
  <si>
    <t>Chris Martin</t>
  </si>
  <si>
    <t>510-682-5423</t>
  </si>
  <si>
    <t>JULIE KINGSLEY</t>
  </si>
  <si>
    <t>530-529-3200
530-519-3002</t>
  </si>
  <si>
    <t>SAND CREEK  DRIVE</t>
  </si>
  <si>
    <t>4.28 NO ANS LEFT MESS PF
4/29 NO ANSWER
5/1 Homeowner advised of crew arrival for vehicle abatement NO GATE</t>
  </si>
  <si>
    <t>SAMONE LUANGRATH</t>
  </si>
  <si>
    <t>530-520-3813</t>
  </si>
  <si>
    <t>4.28 NO ANS NO V/M
4/29 Homeowner advised of crew arrival for vehicle abatement NO LOCKED GATE</t>
  </si>
  <si>
    <t>MICHAEL BURZYNSKI</t>
  </si>
  <si>
    <t>916-895-9621</t>
  </si>
  <si>
    <t>4.28 Homeowner advised of crew arrival for vehicle abatement NO LOCKED GATE</t>
  </si>
  <si>
    <t>WINIFRED &amp; RORY GORDON</t>
  </si>
  <si>
    <t>530-990-1700</t>
  </si>
  <si>
    <t>4.28 Homeowner advised of crew arrival for vehicle abatement  LOWER GATE OPEN</t>
  </si>
  <si>
    <t>JAMES SENN</t>
  </si>
  <si>
    <t>530-825-3433 / 
530-282-2108/530-854-0346</t>
  </si>
  <si>
    <t>4.28 4.28 Homeowner advised of crew arrival for vehicle abatement NO GATE</t>
  </si>
  <si>
    <t>MITCHELL CHAPMAN</t>
  </si>
  <si>
    <t>480-438-7766</t>
  </si>
  <si>
    <t>4.28 Homeowner advised of crew arrival for vehicle abatement  GATE 3230 OR 3032</t>
  </si>
  <si>
    <t>SHIRLEY GENSEN</t>
  </si>
  <si>
    <t>530-518-9447</t>
  </si>
  <si>
    <t>4.28 NO ANS LEFT MESS 
4/29 Homeowner advised of crew arrival for vehicle abatement NO GATE</t>
  </si>
  <si>
    <t>JAMES &amp; NANCY WHITE</t>
  </si>
  <si>
    <t>805-338-7795</t>
  </si>
  <si>
    <t>Carl Linoberg</t>
  </si>
  <si>
    <t>530-717-6544</t>
  </si>
  <si>
    <t>Ana Morrissey</t>
  </si>
  <si>
    <t>530-893-4331</t>
  </si>
  <si>
    <t xml:space="preserve"> 4..28 Homeowner advised of crew arrival for vehicle abatement PLEASE CALL SO CARETAKER CAN OPEN GATE  </t>
  </si>
  <si>
    <t>CAROL EISNER</t>
  </si>
  <si>
    <t>408-509-6399</t>
  </si>
  <si>
    <t xml:space="preserve">
Phil Carlson(son)
Alice(Deceased)</t>
  </si>
  <si>
    <t>707-280-4327</t>
  </si>
  <si>
    <t>4.284.28 Homeowner advised of crew arrival for vehicle abatement NO GATE</t>
  </si>
  <si>
    <t>MELANIE RICE</t>
  </si>
  <si>
    <t>530-228-7309</t>
  </si>
  <si>
    <t>4.28 NO ANS NO V/M  
4.29 NO ANS NO V/M PF
5/1 Homeowner advised of crew arrival for vehicle abatement NO GATE</t>
  </si>
  <si>
    <t>MICHAEL &amp; SHERILYN SIVERSON</t>
  </si>
  <si>
    <t>510-672-1557</t>
  </si>
  <si>
    <t>RAMONA &amp; MARK RINEHART</t>
  </si>
  <si>
    <t>541-231-0647</t>
  </si>
  <si>
    <t>5/1 Homeowner advised of crew arrival for vehicle abatement NO LOCKED GATE</t>
  </si>
  <si>
    <t>ROBERT MC CANN</t>
  </si>
  <si>
    <t>530-720-5870</t>
  </si>
  <si>
    <t>4.28  HE WILL HAVE HIS SON CALL US BACK. PF
6.1 LEFT A MESS PF</t>
  </si>
  <si>
    <t>EDMOND GRANT &amp; 
LINCOLN HUNTER</t>
  </si>
  <si>
    <t>530-616-5499</t>
  </si>
  <si>
    <t>BILLIE  JR AND ALICIA LOVE</t>
  </si>
  <si>
    <t>208-448-4414
530-533-4923(ALICIA)</t>
  </si>
  <si>
    <t>4.28  NO ANS LEFT MESS PF   4.29   Homeowner advised of crew arrival for vehicle abatement NO GATE</t>
  </si>
  <si>
    <t>James Cook</t>
  </si>
  <si>
    <t>925-223-7987</t>
  </si>
  <si>
    <t>061-320-018 Darnell Lane, Berry Creek CA</t>
  </si>
  <si>
    <t>4.29   Homeowner advised of crew arrival for vehicle abatement (GATE OPENED)</t>
  </si>
  <si>
    <t>DAVID &amp; MIRIAM BENHAM</t>
  </si>
  <si>
    <t>916-212-7204</t>
  </si>
  <si>
    <t>4.28  NO ANS LEFT MESS PF   4.29   Homeowner advised of crew arrival for vehicle abatement (GATE OPENED)</t>
  </si>
  <si>
    <t>BRIAN &amp; VICTORIA BENEVEDES</t>
  </si>
  <si>
    <t>530-519-6149</t>
  </si>
  <si>
    <t>4/27 LEFT MESSAGE
4/28 LEFT MESSAGE
4.29 LEFT MESS
4.30 LEFT MESS 
5.1 SENT EMAIL PF
5/7 PER IMT BAYLOR EMAIL OK TO PROCEED RC</t>
  </si>
  <si>
    <t>CYNTHIA SIMMONS AND TERRENA ROSE</t>
  </si>
  <si>
    <t>503-975-2156
530-906-1505(SISTER IN CHRG)</t>
  </si>
  <si>
    <t>GAMBLE</t>
  </si>
  <si>
    <t>4.29 Homeowner advised of crew arrival for vehicle abatement  NO LOCKED GATES</t>
  </si>
  <si>
    <t>Vilay Inthachack</t>
  </si>
  <si>
    <t>916-216-9794</t>
  </si>
  <si>
    <t>4.30 Homeowner advised of crew arrival for vehicle abatement NO LOCKED GATES</t>
  </si>
  <si>
    <t>CAROL KELLOGG</t>
  </si>
  <si>
    <t>916-390-2437</t>
  </si>
  <si>
    <t>062-120-047 SEC 27 T21N R5E, Berry Creek CA</t>
  </si>
  <si>
    <t>5.1 Homeowner advised of crew arrival for vehicle abatement  NOT SURE BUT IF IT IS TAKE THEM</t>
  </si>
  <si>
    <t>Off BALD ROCK ROAD</t>
  </si>
  <si>
    <t>4.30 NO ANS. NO V/M   
 5.1 NO ANS. NO/V/M  
5.1 SENT EMAIL
5.3 NO ANS. NO V/M
5/7 PER IMT BAYLOR EMAIL OK TO PROCEED RC</t>
  </si>
  <si>
    <t>43.60 AC SEC 36 T21N R5E</t>
  </si>
  <si>
    <t>4.30 NO ANS. NO V/M   
5.1 NO ANS. NO/V/M  
5.1 SENT EMAIL
5.3 NO ANS. NO V/M
5/7 PER IMT BAYLOR EMAIL OK TO PROCEED RC</t>
  </si>
  <si>
    <t>WILLIAM  ABEL</t>
  </si>
  <si>
    <t>530-370-5090 
 530-514-3485</t>
  </si>
  <si>
    <t xml:space="preserve">OROVILLE QUINCY </t>
  </si>
  <si>
    <t>4.30 Homeowner advised of crew arrival for vehicle abatement  NO LOCKED GATES</t>
  </si>
  <si>
    <t>Kao Fey Saechao</t>
  </si>
  <si>
    <t>530-854-3956</t>
  </si>
  <si>
    <t xml:space="preserve">CHEYENNE COURT </t>
  </si>
  <si>
    <t>4.30 Homeowner advised of crew arrival for vehicle abatement  NO GATES</t>
  </si>
  <si>
    <t xml:space="preserve">4.30 Homeowner advised of crew arrival for vehicle abatement  </t>
  </si>
  <si>
    <t>Dionisio Menagias</t>
  </si>
  <si>
    <t>818-263-2590</t>
  </si>
  <si>
    <t>VANCE AND MARISSA LINK</t>
  </si>
  <si>
    <t>530-370-1449</t>
  </si>
  <si>
    <t>David Hansen</t>
  </si>
  <si>
    <t>408-843-6303(DAUGHTER MICHELLE)</t>
  </si>
  <si>
    <t>5.4 Homeowner advised of crew arrival for vehicle abatement  NO GATES</t>
  </si>
  <si>
    <t>aldofo  mendoza cuevas</t>
  </si>
  <si>
    <t xml:space="preserve"> 707-384-3544</t>
  </si>
  <si>
    <t>Glen &amp; Linda Vaughn</t>
  </si>
  <si>
    <t>530-990-4691</t>
  </si>
  <si>
    <t>4.30 NO ANS LEFT MESS PF 
5.1 NO ANS LEFT MESS 
5.3 NO ANS LEFT MESS 
5.3 SENT EMAIL
5/7 PER IMT BAYLOR EMAIL OK TO PROCEED RC</t>
  </si>
  <si>
    <t>DONALD EDWARDS</t>
  </si>
  <si>
    <t>408-781-6995</t>
  </si>
  <si>
    <t>Judy Fusco</t>
  </si>
  <si>
    <t>530-282-3698</t>
  </si>
  <si>
    <t>Chanthasone Meuangkhoua</t>
  </si>
  <si>
    <t>530-936-4749</t>
  </si>
  <si>
    <t>Charles &amp; Dorothy Smith</t>
  </si>
  <si>
    <t>256-230-3258
530-532-0336</t>
  </si>
  <si>
    <t>4.30 Homeowner advised of crew arrival for vehicle abatement    NO LOCKED  GATES (SHOULD BE OPEN)</t>
  </si>
  <si>
    <t>JENNIE WEBER</t>
  </si>
  <si>
    <t>530-854-0047</t>
  </si>
  <si>
    <t xml:space="preserve">5.1 Homeowner advised of crew arrival for vehicle abatement  NO LOCKED GATES </t>
  </si>
  <si>
    <t>Rory Gordon</t>
  </si>
  <si>
    <r>
      <rPr>
        <sz val="11"/>
        <color rgb="FF000000"/>
        <rFont val="Arial"/>
        <family val="2"/>
      </rPr>
      <t>4.30 BOAT TRAILER MERCEDES &amp; PICK UP ONLY TAKE. (</t>
    </r>
    <r>
      <rPr>
        <b/>
        <sz val="11"/>
        <color rgb="FF000000"/>
        <rFont val="Arial"/>
        <family val="2"/>
      </rPr>
      <t>DONOT TOUCH THE CRANE 5 TON WHEEL TRUCK)</t>
    </r>
  </si>
  <si>
    <t>ALOISIA AND GEORGE FORD</t>
  </si>
  <si>
    <t>530-712-7073
908-225-8041</t>
  </si>
  <si>
    <t xml:space="preserve">4.30 Homeowner advised of crew arrival for vehicle abatement  NO LOCKED GATES </t>
  </si>
  <si>
    <t>NOLA J DIAMOND</t>
  </si>
  <si>
    <t>818-439-3904</t>
  </si>
  <si>
    <t>MICHAEL COLE</t>
  </si>
  <si>
    <t>530-353-0469</t>
  </si>
  <si>
    <t>John Morgan</t>
  </si>
  <si>
    <t>(510) 305-7127</t>
  </si>
  <si>
    <t>John &amp; Karen McCune</t>
  </si>
  <si>
    <t>408-590-1200</t>
  </si>
  <si>
    <t xml:space="preserve"> 4.30 NOTHING LEFT </t>
  </si>
  <si>
    <t>MICHELLE MEYERHOFF</t>
  </si>
  <si>
    <t>650-465-9708</t>
  </si>
  <si>
    <t>CECIIL ROBERTSON</t>
  </si>
  <si>
    <t>530-370-6660</t>
  </si>
  <si>
    <t xml:space="preserve">4.30 Homeowner advised of crew arrival for vehicle abatement  NO LOCKED GATES PLEASE CALL </t>
  </si>
  <si>
    <t>FLOYD YOUNGBLOOD</t>
  </si>
  <si>
    <t>530-990-3339</t>
  </si>
  <si>
    <r>
      <rPr>
        <sz val="11"/>
        <color rgb="FF000000"/>
        <rFont val="Arial"/>
        <family val="2"/>
      </rPr>
      <t xml:space="preserve">5.1 Homeowner advised of crew arrival for vehicle abatement  NO LOCKED GATES </t>
    </r>
    <r>
      <rPr>
        <b/>
        <sz val="11"/>
        <color rgb="FF000000"/>
        <rFont val="Arial"/>
        <family val="2"/>
      </rPr>
      <t>(DONT TOUCH ONES UNDER CAUTIOUS TAPE)</t>
    </r>
  </si>
  <si>
    <t>NICK EVANS</t>
  </si>
  <si>
    <t>530-513-2819
BECKY 530-534-8693
530-534-8695</t>
  </si>
  <si>
    <t>4.30 NOTHING LEFT IF SO HE WILL MOVE THEM HIMSELF ON ALL OF HIS PROPERTIES</t>
  </si>
  <si>
    <t>Valentino Mandapat</t>
  </si>
  <si>
    <t>650-787-5189</t>
  </si>
  <si>
    <t>DALE OLSEN</t>
  </si>
  <si>
    <t>707-775-8515 
707-338-4092</t>
  </si>
  <si>
    <t>TRACI ESTES</t>
  </si>
  <si>
    <t>530-308-1690</t>
  </si>
  <si>
    <t xml:space="preserve">5.1 Homeowner advised  for vehicle abatement  TO TAKE WHATEVER IS THERE NO LOCKED GATES </t>
  </si>
  <si>
    <t>CURTIS DAVIDSON AND BOOBIE BOYD</t>
  </si>
  <si>
    <t>707-696-3525</t>
  </si>
  <si>
    <t>Darren Wike</t>
  </si>
  <si>
    <t>530-927-7832</t>
  </si>
  <si>
    <t>5.3 @ 215 NO ANS. LEFT MESS PF @310 HO C/B AND GAVE HIS GATE CODE. "0000"
the one's he wants to keep is marked with  yellow tape. PF</t>
  </si>
  <si>
    <t xml:space="preserve">JEFFREY DIERINGER </t>
  </si>
  <si>
    <t>530-353-5655</t>
  </si>
  <si>
    <t>Oroville QUINCY HWY</t>
  </si>
  <si>
    <t xml:space="preserve">5.3 Homeowner advised of crew arrival for vehicle abatement  NO LOCKED GATES </t>
  </si>
  <si>
    <t>Fred Mizzi</t>
  </si>
  <si>
    <t>415-533-5924</t>
  </si>
  <si>
    <r>
      <rPr>
        <sz val="11"/>
        <color rgb="FF000000"/>
        <rFont val="Arial"/>
        <family val="2"/>
      </rPr>
      <t xml:space="preserve">5.4 Homeowner advised of crew arrival for vehicle abatement  </t>
    </r>
    <r>
      <rPr>
        <b/>
        <sz val="11"/>
        <color rgb="FF000000"/>
        <rFont val="Arial"/>
        <family val="2"/>
      </rPr>
      <t>-HO WANTS TO KEEP CAR/TRUCK/BOAT TRAILER &amp; BOAT MOTOR</t>
    </r>
  </si>
  <si>
    <t>JEFFREY &amp; DENA  GUERIN</t>
  </si>
  <si>
    <t>415-858-3766</t>
  </si>
  <si>
    <t>WANTS TO KEEP EVERYTHING MARKED WITH GREEN TAPE...FORKLIFT....MOTOR( RV)</t>
  </si>
  <si>
    <t>EDWARD DONAHUE</t>
  </si>
  <si>
    <t>530-774-5535</t>
  </si>
  <si>
    <t xml:space="preserve">5.4 Homeowner advised of crew arrival for vehicle abatement  NO LOCKED GATES </t>
  </si>
  <si>
    <t>BARBARA HALLIBURTON</t>
  </si>
  <si>
    <t>530-370-2236</t>
  </si>
  <si>
    <t xml:space="preserve">5.5 Homeowner advised of crew arrival for vehicle abatement  NO LOCKED GATES </t>
  </si>
  <si>
    <t>Edward Murie</t>
  </si>
  <si>
    <t>415-250-7079</t>
  </si>
  <si>
    <t xml:space="preserve">5.7 Homeowner advised of crew arrival for vehicle abatement  NO LOCKED GATES </t>
  </si>
  <si>
    <t>DAWN AND DENNIS LEVANG</t>
  </si>
  <si>
    <t>530-616-0667</t>
  </si>
  <si>
    <t>PAMELA FRENCH</t>
  </si>
  <si>
    <t>916-803-2703</t>
  </si>
  <si>
    <t>5.10 Homeowner advised of crew arrival for vehicle abatement  NO LOCKED GA</t>
  </si>
  <si>
    <t xml:space="preserve">MICHAEL LOUDER </t>
  </si>
  <si>
    <t>916-300-7161</t>
  </si>
  <si>
    <t>SIMMONS</t>
  </si>
  <si>
    <t>5.10 Homeowner advised of crew arrival for vehicle abatement  CALL BECAUSE THERE IS A  LOCKED GATE</t>
  </si>
  <si>
    <t>RUNEN NAVARRO JR</t>
  </si>
  <si>
    <t>530-533-1762
530-990-6521
(ISAAC HANKINS CALL FOR GATE)</t>
  </si>
  <si>
    <t>5.11 Homeowner advised of crew arrival for vehicle abatement  CALL ISSAC BECAUSE THERE IS A  LOCKED GATE</t>
  </si>
  <si>
    <t>ERIC SCHREIBER</t>
  </si>
  <si>
    <t>530-764-0696
530-282-9097</t>
  </si>
  <si>
    <t>4.26 @845 NO ANS/ NO V/M PF
5.12 NO ANS LEFT MESS PF
5.13 NO ANS. LEFT MESS PF
5.13 SENT EMAIL PF
5/17 PER IMT BAYLOR EMAIL OK TO PROCEED RC</t>
  </si>
  <si>
    <t>REX LYNN RICHARDSON</t>
  </si>
  <si>
    <t>530-353-8943</t>
  </si>
  <si>
    <t>4/10 HOMEOWNER ADVISED OF CREW ARRIVAL FOR VEHICLES ABATEMENT
THIS PROPERTY HAS BEEN  CALLED</t>
  </si>
  <si>
    <t>MR RALPH POLLANO</t>
  </si>
  <si>
    <t>530-8091235</t>
  </si>
  <si>
    <t>NEED TO PICK-UP VEHICLES TAKEN SO SOIL SAMPLE CAN BE TAKEN</t>
  </si>
  <si>
    <t>Reint Smit/Latifa Rainbow</t>
  </si>
  <si>
    <t>415-377-8826</t>
  </si>
  <si>
    <t>2/20 Homeowner advised of crew arrival for vehicle abatement GATE CODE 2827 or 2728 NEW CODE IS 4824</t>
  </si>
  <si>
    <t>Terry CoTT</t>
  </si>
  <si>
    <t>530-990-2489</t>
  </si>
  <si>
    <t>Zack Edwards</t>
  </si>
  <si>
    <t>831-247-2917
831-334-4492</t>
  </si>
  <si>
    <t>VALERIE DAVIS</t>
  </si>
  <si>
    <t xml:space="preserve"> 707-498-4258</t>
  </si>
  <si>
    <t>707-498-4258</t>
  </si>
  <si>
    <t>071-380-006071-160-009</t>
  </si>
  <si>
    <t>VALERIE ROBERTS</t>
  </si>
  <si>
    <t>530-282-6637</t>
  </si>
  <si>
    <t>CANYON CREEK</t>
  </si>
  <si>
    <t xml:space="preserve">5.12 Homeowner advised of crew arrival for vehicle abatement  NO LOCKED GATES </t>
  </si>
  <si>
    <t>LITTLE RIDGE RD</t>
  </si>
  <si>
    <t>5.12 Homeowner advised of crew arrival for vehicle abatement  GATE CODE 0120</t>
  </si>
  <si>
    <t>LUKAS AND ANNA WILLIAMS
BETO MARTINEZ(NEW OWNER)
925-595-3115</t>
  </si>
  <si>
    <t>925-822-6011
925-305-1135</t>
  </si>
  <si>
    <t xml:space="preserve">5.12Homeowner advised of crew arrival for vehicle abatement  NO LOCKED GATES </t>
  </si>
  <si>
    <t>THANN NGUYEN &amp; MOINCA MARTINEZ</t>
  </si>
  <si>
    <t>209-283-3744(WIFE'S #)</t>
  </si>
  <si>
    <t>5.12Homeowner advised of crew arrival for vehicle abatement LOCKED GATES  CODE 2007</t>
  </si>
  <si>
    <t>JAMES  AND MERILYN PARKER</t>
  </si>
  <si>
    <t>530-282-2740</t>
  </si>
  <si>
    <t>5.12Homeowner advised of crew arrival for vehicle abatement LOCKED GATES  CODE 2021</t>
  </si>
  <si>
    <t>Linda Draper</t>
  </si>
  <si>
    <t>530-282-3875</t>
  </si>
  <si>
    <t>2/19 Homeowner Advised of crew arrival for vehicle Abatement OLD PICK UP, CAR , AND SMALL TRAILER</t>
  </si>
  <si>
    <t>JACK PHELPS</t>
  </si>
  <si>
    <r>
      <rPr>
        <sz val="11"/>
        <color theme="1"/>
        <rFont val="Arial"/>
        <family val="2"/>
      </rPr>
      <t xml:space="preserve">4/10 HOMEOWNER ADVISED OF CREW ARRIVAL FOR VEHICLES ABATEMENT
</t>
    </r>
    <r>
      <rPr>
        <sz val="11"/>
        <color theme="1"/>
        <rFont val="Arial"/>
        <family val="2"/>
      </rPr>
      <t xml:space="preserve">GATE # 0120 PLEASE CALL HOMEOWNER </t>
    </r>
  </si>
  <si>
    <t>ROBERT &amp; BECKY BRACK</t>
  </si>
  <si>
    <t>530-552-0920</t>
  </si>
  <si>
    <t>3/11 Homeowner said someone already removed the trailer.</t>
  </si>
  <si>
    <t>4.14 spoke to ho and he said NO  VEHICLES . PF</t>
  </si>
  <si>
    <t>NOLASCO  DELA CRUZ</t>
  </si>
  <si>
    <t>510-329-8249</t>
  </si>
  <si>
    <t xml:space="preserve">4.26 NOTHING LEFT </t>
  </si>
  <si>
    <t>NICOLE VASQUEZ HENRY</t>
  </si>
  <si>
    <t>510-878-8542</t>
  </si>
  <si>
    <t>4/27 LEFT MESSAGE
4/29 HOMEOWNER SAYS NO VEHICLES ON PROPERTY</t>
  </si>
  <si>
    <t>ATIYA MUHAMMAD</t>
  </si>
  <si>
    <t>203-243-0529</t>
  </si>
  <si>
    <t>4/27 LEFT MESSAGE
4/28 SAYS SHE HAS NOTHING ON PROPERTY</t>
  </si>
  <si>
    <t>MICHAEL C EDWARDS</t>
  </si>
  <si>
    <t>415-819-1984</t>
  </si>
  <si>
    <t xml:space="preserve">4.28 NO VEHICLES </t>
  </si>
  <si>
    <t xml:space="preserve"> NO</t>
  </si>
  <si>
    <t>SARA  MIELE</t>
  </si>
  <si>
    <t>707-382-2743</t>
  </si>
  <si>
    <t>4/27 NO VEHICLES</t>
  </si>
  <si>
    <t>Robert Searle</t>
  </si>
  <si>
    <t>510-773-2658</t>
  </si>
  <si>
    <t>Off LUMPKIN ROAD</t>
  </si>
  <si>
    <t xml:space="preserve">5.1 HO SAID NO VEHICLES ON PROPERTY </t>
  </si>
  <si>
    <t>Charles Hicks</t>
  </si>
  <si>
    <t>530-321-9259</t>
  </si>
  <si>
    <t>3/16 MAILBOX FULL 3/18 HO DAUGHTER WILL CHECK WITH FATHER BUT SHE DOESN'T THINK ITS ANYTHING ON PROPERTY.</t>
  </si>
  <si>
    <t>EROSION CONTROL HAZ TREES</t>
  </si>
  <si>
    <t>DOUGLAS GUNNING</t>
  </si>
  <si>
    <t>530-282-3646</t>
  </si>
  <si>
    <t xml:space="preserve">3/25 NOTHING THERE </t>
  </si>
  <si>
    <t>Charles Goodwin</t>
  </si>
  <si>
    <t>530-370-0593</t>
  </si>
  <si>
    <t>Says the vehicles are gone</t>
  </si>
  <si>
    <t>ANDREW CSONKA</t>
  </si>
  <si>
    <t>530-712-5859
530-712-5858</t>
  </si>
  <si>
    <t>THERE IS NONE ON HIS PROPERTY</t>
  </si>
  <si>
    <t>ERNESTO OROZCO</t>
  </si>
  <si>
    <t>530-218-3391</t>
  </si>
  <si>
    <t>NO VEHICLES</t>
  </si>
  <si>
    <t>Anselma"Peter" Pellolio/Rhonda Johnson</t>
  </si>
  <si>
    <t>530-616-1699
530-712-1334</t>
  </si>
  <si>
    <t>SAYS NOTHING ON SITE CAL-FIRE TOOK FIRE TRUCK</t>
  </si>
  <si>
    <t>Dewey &amp; Ann Harvey</t>
  </si>
  <si>
    <t>530-589-2098</t>
  </si>
  <si>
    <t>NO VEHICLES ON PROPERTY RC</t>
  </si>
  <si>
    <t>SUSAN COOK</t>
  </si>
  <si>
    <t>530-524-9021</t>
  </si>
  <si>
    <t>SAYS NO VEHICLES ALL WERE TAKEN</t>
  </si>
  <si>
    <t>Mei Zhen Yuan</t>
  </si>
  <si>
    <t>916-753-3026</t>
  </si>
  <si>
    <t>SAND CREEK ROAD</t>
  </si>
  <si>
    <t xml:space="preserve">SAYS NONE </t>
  </si>
  <si>
    <t>Patricia Kerns</t>
  </si>
  <si>
    <t>530-353-9988
530-353-7806
530-922-7938</t>
  </si>
  <si>
    <t>Jon Rosenthal</t>
  </si>
  <si>
    <t>530-370-7385</t>
  </si>
  <si>
    <t xml:space="preserve"> FEATHER RIDGE ROAD</t>
  </si>
  <si>
    <t>Matthew Downs</t>
  </si>
  <si>
    <t>310-367-3380</t>
  </si>
  <si>
    <t>NO VEHICLES  LEFT ON PROPERTY</t>
  </si>
  <si>
    <t>Curran Starkey</t>
  </si>
  <si>
    <t>323-459-5069</t>
  </si>
  <si>
    <t>Jackie Jackson</t>
  </si>
  <si>
    <t>530-990-9370/533-6616</t>
  </si>
  <si>
    <t>David &amp; Susan Zedrick</t>
  </si>
  <si>
    <t>707-484-6330</t>
  </si>
  <si>
    <t>Gary &amp; Rhonda Mertle</t>
  </si>
  <si>
    <t>707-321-2460</t>
  </si>
  <si>
    <t>Jian Yu Zhu</t>
  </si>
  <si>
    <t>415-988-4513</t>
  </si>
  <si>
    <t>MINOLETI FAMILY TRUST        JOHN  &amp; CATHY MINOLETTI (TRUSTEE)</t>
  </si>
  <si>
    <t>541-661-1466</t>
  </si>
  <si>
    <t>3/30 -NO VEHICLES ON PROPERTY</t>
  </si>
  <si>
    <t>YULIANG LEON YAN &amp; JIN LIU</t>
  </si>
  <si>
    <t>415-215-6604</t>
  </si>
  <si>
    <t>3/30 NO VEHICLES ON PROPERTY</t>
  </si>
  <si>
    <t>Robert Ogletree</t>
  </si>
  <si>
    <t>530-353-1689</t>
  </si>
  <si>
    <t>CATHERINE HASKELL</t>
  </si>
  <si>
    <t>530-598-7354</t>
  </si>
  <si>
    <t>CALVIN HODGE</t>
  </si>
  <si>
    <t>530-941-9023/530-396-2450</t>
  </si>
  <si>
    <t>NOTHING ON THE PROPERTY</t>
  </si>
  <si>
    <t>zeren  Quzhong</t>
  </si>
  <si>
    <t>916-622-5728</t>
  </si>
  <si>
    <t>THE DEWELL FAMILY TRUDT 2016                                CLIFFORD DEWELL</t>
  </si>
  <si>
    <t>530-356-2101</t>
  </si>
  <si>
    <t>Sandara Chandeng</t>
  </si>
  <si>
    <t>916-692-4788/530-526-1955</t>
  </si>
  <si>
    <t>Zhuoning Yu</t>
  </si>
  <si>
    <t>415-629-0448</t>
  </si>
  <si>
    <t>Charles Connolly</t>
  </si>
  <si>
    <t>510-928-4809
510-703-4011</t>
  </si>
  <si>
    <t>Darin &amp; Debra Williams</t>
  </si>
  <si>
    <t>530-712-1878</t>
  </si>
  <si>
    <t>John Fitzgerald</t>
  </si>
  <si>
    <t>530-566-5942</t>
  </si>
  <si>
    <t>Nicholas &amp; Jessica Noble</t>
  </si>
  <si>
    <t>925-768-5247</t>
  </si>
  <si>
    <t>Clifford Dewell</t>
  </si>
  <si>
    <t>Thomas Jeffers</t>
  </si>
  <si>
    <t>530-846-4824</t>
  </si>
  <si>
    <t>Joan Escalante</t>
  </si>
  <si>
    <t>510-725-9053 (mess)</t>
  </si>
  <si>
    <t>BLACKBEAR ROAD</t>
  </si>
  <si>
    <r>
      <rPr>
        <sz val="11"/>
        <color theme="1"/>
        <rFont val="Arial"/>
        <family val="2"/>
      </rPr>
      <t xml:space="preserve">3/30 </t>
    </r>
    <r>
      <rPr>
        <sz val="11"/>
        <color theme="1"/>
        <rFont val="Arial"/>
        <family val="2"/>
      </rPr>
      <t>NO VEHICLES ON PROPERTY</t>
    </r>
  </si>
  <si>
    <t>Robert &amp; Christina Berry</t>
  </si>
  <si>
    <t>925-787-1081</t>
  </si>
  <si>
    <r>
      <rPr>
        <sz val="11"/>
        <color theme="1"/>
        <rFont val="Arial"/>
        <family val="2"/>
      </rPr>
      <t>3/30  N</t>
    </r>
    <r>
      <rPr>
        <sz val="11"/>
        <color theme="1"/>
        <rFont val="Arial"/>
        <family val="2"/>
      </rPr>
      <t>O VEHICLES ON PROPERTY</t>
    </r>
  </si>
  <si>
    <t>Bay Lynn Chin/Ne Lovan</t>
  </si>
  <si>
    <t>530-351-5253 / 530-515-1305</t>
  </si>
  <si>
    <t>Derek Leong</t>
  </si>
  <si>
    <t>415-713-7770</t>
  </si>
  <si>
    <t>RENIUS &amp; KAREN OWEN</t>
  </si>
  <si>
    <t>530-945-2053</t>
  </si>
  <si>
    <t>NO VEHICLES LEFT ON PRPERTY</t>
  </si>
  <si>
    <t>EARL &amp; MARILYN SOUZA</t>
  </si>
  <si>
    <t>530-604-8214
530-966-8898
530-864-1234</t>
  </si>
  <si>
    <t xml:space="preserve">3/26 left a message RC
Jeff called says it belongs to neighbor </t>
  </si>
  <si>
    <t>Matthew &amp; Melinda Gramps</t>
  </si>
  <si>
    <t>530-534-5242</t>
  </si>
  <si>
    <t>NO VEHICLES LEFT ON PROPERTY</t>
  </si>
  <si>
    <t>Mouang S. Saetern</t>
  </si>
  <si>
    <t>530-854-6201</t>
  </si>
  <si>
    <t>GEORGE &amp; JAMIE ORGE</t>
  </si>
  <si>
    <t>530-598-2167(JAMIE)</t>
  </si>
  <si>
    <t>Thomas Campbell</t>
  </si>
  <si>
    <t>530-396-2332</t>
  </si>
  <si>
    <t>Sack Thongvanh</t>
  </si>
  <si>
    <t>510-778-3849</t>
  </si>
  <si>
    <t>JIM ELKINS</t>
  </si>
  <si>
    <t>530-604-0778</t>
  </si>
  <si>
    <t>PLANTINA ROAD</t>
  </si>
  <si>
    <t>Corwin Kirkpatrick</t>
  </si>
  <si>
    <t>707-745-2484</t>
  </si>
  <si>
    <t>LAKEVIEW  TERRACE</t>
  </si>
  <si>
    <t>3/30 NO VEHICLES LEFT ON PROPERTY</t>
  </si>
  <si>
    <t>JOHN &amp; KATHLEEN DUNN</t>
  </si>
  <si>
    <t>530-396-2266</t>
  </si>
  <si>
    <t>Edward W. Adamczak</t>
  </si>
  <si>
    <t>530-353-7943</t>
  </si>
  <si>
    <t>Leslie G. Crews</t>
  </si>
  <si>
    <t>650-918-9366</t>
  </si>
  <si>
    <t>CINDY LAKE          DIANA NICHOLAS   MIKE ARNOLD     2012 RICHTER RANCH TRUS-TRUSTEEES AS FOLLOWS       JOHN NUZUM                JULIE  LAKE                          LLOYD ARNOLD</t>
  </si>
  <si>
    <t>530-338-7839(JULIE)        530-227-8561(CINDY)        530-854-2111(DIANE)</t>
  </si>
  <si>
    <t>EMMA LEE PEREZ</t>
  </si>
  <si>
    <t>530-598-0449</t>
  </si>
  <si>
    <t>ANDREW TODD           COLETTE CLARK</t>
  </si>
  <si>
    <t>415-497-0620         415-264-7180</t>
  </si>
  <si>
    <t xml:space="preserve">Catherine Conrad </t>
  </si>
  <si>
    <t>530-764-0437</t>
  </si>
  <si>
    <t>Gary Mordue</t>
  </si>
  <si>
    <t>530-532-1416</t>
  </si>
  <si>
    <t>NO VEHICLE LEFT PROPERTY</t>
  </si>
  <si>
    <t>Jose &amp; Matilda Fernades</t>
  </si>
  <si>
    <t>510-384-2448/510-384-2102</t>
  </si>
  <si>
    <t>James Gilbert</t>
  </si>
  <si>
    <t>530-282-8500</t>
  </si>
  <si>
    <t>WEBSTER RD</t>
  </si>
  <si>
    <t>ROBERT RONSSE &amp;                              KATHLEEN TOLAND</t>
  </si>
  <si>
    <t>530-598-1225                   530-598-1501</t>
  </si>
  <si>
    <t xml:space="preserve">Cheryl Starch/ Larry </t>
  </si>
  <si>
    <t>916-599-9896/916-239-8768/727-239-8699</t>
  </si>
  <si>
    <t>Kenneth &amp; Stacy Bearden</t>
  </si>
  <si>
    <t>530-990-1578/530-990-1680</t>
  </si>
  <si>
    <t>Robert &amp;Janet Cowan</t>
  </si>
  <si>
    <t>808-342-7989/707-372-2626</t>
  </si>
  <si>
    <t>Kathleen Wheeler</t>
  </si>
  <si>
    <t>530-518-4618</t>
  </si>
  <si>
    <t>Max &amp; Melissa Gebicke</t>
  </si>
  <si>
    <t>530-895-0408/530-680-5785</t>
  </si>
  <si>
    <t>Meug Choy Saevang</t>
  </si>
  <si>
    <t>415-706-9529</t>
  </si>
  <si>
    <t xml:space="preserve">BALD ROCK ROAD </t>
  </si>
  <si>
    <t>Billy &amp;  Stacey Saeteum</t>
  </si>
  <si>
    <t>916-508-1066/916-833-2662</t>
  </si>
  <si>
    <t>Frank &amp; Sally Mazzarino</t>
  </si>
  <si>
    <t>530-353-9597</t>
  </si>
  <si>
    <t>Debra Galvan</t>
  </si>
  <si>
    <t>510-734-9733</t>
  </si>
  <si>
    <t>Richard Scofield/ Candace Nelson</t>
  </si>
  <si>
    <t>707-632-4208</t>
  </si>
  <si>
    <t>SEBETHIA COLELMAN</t>
  </si>
  <si>
    <t>707-458-4492</t>
  </si>
  <si>
    <t>Joshua Byerly</t>
  </si>
  <si>
    <t>530-712-5239</t>
  </si>
  <si>
    <t>Sandra Best</t>
  </si>
  <si>
    <t>530-519-4899</t>
  </si>
  <si>
    <t>RANDY MACHADO            SCOTT MACHADO         KEVIN BLOMBERG</t>
  </si>
  <si>
    <t>530-559-5345</t>
  </si>
  <si>
    <t>Patricia Sabin Scott</t>
  </si>
  <si>
    <t>530-228-5163</t>
  </si>
  <si>
    <t>Debra Johnson</t>
  </si>
  <si>
    <t>707-458-8057/530-627-3319</t>
  </si>
  <si>
    <t>ROBERT &amp; KELLIE MANNING</t>
  </si>
  <si>
    <t>707-951-3676</t>
  </si>
  <si>
    <t xml:space="preserve"> Forrest Kenyon/Russell &amp; Barbara Gardner</t>
  </si>
  <si>
    <t>530-309-8855 /530-902-1617</t>
  </si>
  <si>
    <t>GALEN RIDGE  ROAD</t>
  </si>
  <si>
    <t>Joel Singh</t>
  </si>
  <si>
    <t>916-600-5873</t>
  </si>
  <si>
    <t>John Friddle</t>
  </si>
  <si>
    <t>925-294-2840/925-454-0767</t>
  </si>
  <si>
    <t>HARRISON SPRING ROAD</t>
  </si>
  <si>
    <t>041-650-060</t>
  </si>
  <si>
    <t>Brian J. Kelly</t>
  </si>
  <si>
    <t>707-245-3645</t>
  </si>
  <si>
    <t xml:space="preserve">Majorie Lewis/Peggy Lewis </t>
  </si>
  <si>
    <t>619-459-1181/530-396-2250</t>
  </si>
  <si>
    <t>Theodore &amp; Kathryn Ryan</t>
  </si>
  <si>
    <t>530-519-6939</t>
  </si>
  <si>
    <t>Derek &amp; Mary Westberg</t>
  </si>
  <si>
    <t>408-515-6642/650-447-6155</t>
  </si>
  <si>
    <t>Roger Cutler</t>
  </si>
  <si>
    <t>530-899-8987/916-804-9095</t>
  </si>
  <si>
    <t xml:space="preserve">GAMBLE ROAD </t>
  </si>
  <si>
    <t>NICOLE WAKUS</t>
  </si>
  <si>
    <t>530-457-5373</t>
  </si>
  <si>
    <t>Jess &amp; Barbara Dutzi</t>
  </si>
  <si>
    <t>530-589-9106</t>
  </si>
  <si>
    <t>Sharon Francis</t>
  </si>
  <si>
    <t>530-353-1153</t>
  </si>
  <si>
    <t>CYNTHIA RICHEY/TIM CLARK</t>
  </si>
  <si>
    <t>408-310-6936</t>
  </si>
  <si>
    <t>Ray Ore</t>
  </si>
  <si>
    <t>510-685-7389</t>
  </si>
  <si>
    <t>Dorothy J Lindsey</t>
  </si>
  <si>
    <t>530-693-1439</t>
  </si>
  <si>
    <t>Richard &amp; Linda Nelson</t>
  </si>
  <si>
    <t>530-228-7649</t>
  </si>
  <si>
    <t>GAIL WAITTIERNART LINFOOT</t>
  </si>
  <si>
    <t>530-353-73-62</t>
  </si>
  <si>
    <t>Gregg Pierce</t>
  </si>
  <si>
    <t>818-823-5208</t>
  </si>
  <si>
    <t>Valerie Andrews</t>
  </si>
  <si>
    <t>530-559-1890</t>
  </si>
  <si>
    <t>Daniells LeClerc Klein(ADMIN)</t>
  </si>
  <si>
    <t>530-370-4820 C/530-533-5661 Ofc</t>
  </si>
  <si>
    <t>715</t>
  </si>
  <si>
    <t>Jessica Marie driver &amp; Carol Brazell</t>
  </si>
  <si>
    <t>George &amp; Jaime Orge</t>
  </si>
  <si>
    <t>530-598-2167</t>
  </si>
  <si>
    <t>PAMELAA HOWEL         DAN COLBY                  TAMMY HOWELL</t>
  </si>
  <si>
    <t>530-604-6184              530-276-1298</t>
  </si>
  <si>
    <t>Michael &amp; Melanie Bettger</t>
  </si>
  <si>
    <t>530-589-1155</t>
  </si>
  <si>
    <t>3/31 SAY NO VEHICLES</t>
  </si>
  <si>
    <t>Herbert Holapfol</t>
  </si>
  <si>
    <t>530-570-5228</t>
  </si>
  <si>
    <t xml:space="preserve">3/30 LEFT MESSAGE RC
3/31 SAYS NO VEHICLES </t>
  </si>
  <si>
    <t>SCOTT YOUNG</t>
  </si>
  <si>
    <t>530-559-6660</t>
  </si>
  <si>
    <t>3/30 LEFT MESSAGE RC
3/31 NO VEHICLES</t>
  </si>
  <si>
    <t>GRANT MC ELYEA</t>
  </si>
  <si>
    <t>530-643-1768</t>
  </si>
  <si>
    <t>Alan &amp; Bridgett York</t>
  </si>
  <si>
    <t>530-396-2262</t>
  </si>
  <si>
    <t>RAINBOW LAKE</t>
  </si>
  <si>
    <r>
      <rPr>
        <sz val="11"/>
        <color theme="1"/>
        <rFont val="Arial"/>
        <family val="2"/>
      </rPr>
      <t xml:space="preserve">3/30 </t>
    </r>
    <r>
      <rPr>
        <sz val="11"/>
        <color theme="1"/>
        <rFont val="Arial"/>
        <family val="2"/>
      </rPr>
      <t xml:space="preserve">NO ANS. LEFT MESS. PF
</t>
    </r>
    <r>
      <rPr>
        <sz val="11"/>
        <color theme="1"/>
        <rFont val="Arial"/>
        <family val="2"/>
      </rPr>
      <t>3/31 NO VEHICLES</t>
    </r>
  </si>
  <si>
    <t>CHRISTOPHER BLACK</t>
  </si>
  <si>
    <t>530-720-6082</t>
  </si>
  <si>
    <t>Terry Toland, Tanis Toland Michael Muccigrosso</t>
  </si>
  <si>
    <t>360-953-9137</t>
  </si>
  <si>
    <t xml:space="preserve">3/30 NO ANS. LEFT MESSNO VEHICLES
3/31 </t>
  </si>
  <si>
    <t>Robert Shawaluk</t>
  </si>
  <si>
    <t>530-262-2313</t>
  </si>
  <si>
    <t xml:space="preserve">3/30 NO ANS LEFT MESS
3/31 NO VEHICLES </t>
  </si>
  <si>
    <t>Bryant Ewing</t>
  </si>
  <si>
    <t>904-759-1325</t>
  </si>
  <si>
    <t>GARY HAHN</t>
  </si>
  <si>
    <t>530-598-0701</t>
  </si>
  <si>
    <r>
      <rPr>
        <sz val="11"/>
        <color theme="1"/>
        <rFont val="Arial"/>
        <family val="2"/>
      </rPr>
      <t xml:space="preserve">3/30 NO ANS. LEFT MESS 
3.31 NO ANS. LEFT MESS
</t>
    </r>
    <r>
      <rPr>
        <sz val="11"/>
        <color theme="1"/>
        <rFont val="Arial"/>
        <family val="2"/>
      </rPr>
      <t>HO C/B AND SAID NOTHING IS ON PROPERTY</t>
    </r>
  </si>
  <si>
    <t>Catherine Haskell</t>
  </si>
  <si>
    <t>RUSSELL BROWN</t>
  </si>
  <si>
    <t>559-799-0799</t>
  </si>
  <si>
    <t>RANDY MOUL</t>
  </si>
  <si>
    <t>916-956-9244        530-906-5258</t>
  </si>
  <si>
    <t>Mark Horrigan &amp; Kristine KLARER</t>
  </si>
  <si>
    <t>707-564-0413/707-761-5469</t>
  </si>
  <si>
    <t>TRIPLE H LANE</t>
  </si>
  <si>
    <t>3/30 NO ANS. LEFT MESS 
 3/31 NO VEHICLES</t>
  </si>
  <si>
    <t>Linda Ribeiro</t>
  </si>
  <si>
    <t>707-853-8850</t>
  </si>
  <si>
    <t>3/30 NO ANS. LEFT MESS 
3/31 NO VEHICLES</t>
  </si>
  <si>
    <t>Michael Edwards</t>
  </si>
  <si>
    <t>530-990-4854</t>
  </si>
  <si>
    <t>David &amp; Andrea Scott</t>
  </si>
  <si>
    <t xml:space="preserve"> 530-396-2418
530-243-4300</t>
  </si>
  <si>
    <t xml:space="preserve">3/30 NO ANS. LEFT MESS 
will have her son to call </t>
  </si>
  <si>
    <t>GUIHUA SITU</t>
  </si>
  <si>
    <t>510-918-6681</t>
  </si>
  <si>
    <t xml:space="preserve">3/30 NO ANS NO V/M
3/31 NO VEHICLES </t>
  </si>
  <si>
    <t>LLOYD ARNOLD  &amp; JULIE NUZUM</t>
  </si>
  <si>
    <t>530-338-7839
530-396-2213</t>
  </si>
  <si>
    <t>3/30 WILL CALL BACK
3/31 NO VEHICLES</t>
  </si>
  <si>
    <t>Lillian Nunes</t>
  </si>
  <si>
    <t>510-337-0441</t>
  </si>
  <si>
    <t>3/30 NO VOICE MAIL
3/31 NO VEHICLES</t>
  </si>
  <si>
    <t>TODD DUNN                      MARLEEN ROGERSON                            ROBERT ROGERSON</t>
  </si>
  <si>
    <t>530-351-5025</t>
  </si>
  <si>
    <t>RICHARD GILMORE</t>
  </si>
  <si>
    <t>530-448-5496</t>
  </si>
  <si>
    <t>3/31NOTHING ON PROPERTY</t>
  </si>
  <si>
    <t>Curt Keen</t>
  </si>
  <si>
    <t xml:space="preserve"> 530-415-2998</t>
  </si>
  <si>
    <t>3/30 MAILBOX FULL
3/31 LEFT MESSAGE RC
HO C/B NOTHING ON PROPERTY</t>
  </si>
  <si>
    <t>TYLER PETERSON</t>
  </si>
  <si>
    <t>530-263-4581</t>
  </si>
  <si>
    <r>
      <rPr>
        <sz val="11"/>
        <color theme="1"/>
        <rFont val="Arial"/>
        <family val="2"/>
      </rPr>
      <t xml:space="preserve">3/30 NO ANS. LEFT MESS 
3/31 LEFT MESSAGE
</t>
    </r>
    <r>
      <rPr>
        <sz val="11"/>
        <color theme="1"/>
        <rFont val="Arial"/>
        <family val="2"/>
      </rPr>
      <t>3.31 THERE IS NOTHING ON PROPERTY</t>
    </r>
  </si>
  <si>
    <t>Josephine Dent</t>
  </si>
  <si>
    <t>530-353-7330</t>
  </si>
  <si>
    <t>3/30 CAN'T LEAVE MESSAGE RC
3/31 says no vehicles</t>
  </si>
  <si>
    <t>JASON H RASMUSSEN</t>
  </si>
  <si>
    <t>530-598-4146</t>
  </si>
  <si>
    <t>3/30 NO ANS. LEFT MESS  RC
3/31 SAYS NOT TO TAKE ANYTHING</t>
  </si>
  <si>
    <t>CARLETTEA COOK</t>
  </si>
  <si>
    <t>209-329-2764</t>
  </si>
  <si>
    <t>4/10 NO ANS LEFT MESS 
4/12 LEFT MESSAGE
4/13 NONE ON PROPERTY</t>
  </si>
  <si>
    <t>Donald Mast &amp; Kathy Price</t>
  </si>
  <si>
    <t>530-572-8820/707-951-8983</t>
  </si>
  <si>
    <t xml:space="preserve"> 3/31  LEFT MESSAGE 
4/1 LEFT MESSAGE</t>
  </si>
  <si>
    <t>Pete &amp; Leona McLaughlin</t>
  </si>
  <si>
    <t>760-793-0456</t>
  </si>
  <si>
    <t xml:space="preserve"> 3/31  LEFT MESSAGE 
4/1 NO VEHICLES</t>
  </si>
  <si>
    <t>MORGAN RYAN</t>
  </si>
  <si>
    <t>267-618-7602</t>
  </si>
  <si>
    <t>3/31 MAIL BOX FULL
4/1 MAILBOX FULL</t>
  </si>
  <si>
    <t>Stephanie Saechao</t>
  </si>
  <si>
    <t>916-539-6934</t>
  </si>
  <si>
    <t xml:space="preserve"> 3/31  LEFT MESSAGE 
4/1  NO VEHICLES</t>
  </si>
  <si>
    <t>Robert Shaw</t>
  </si>
  <si>
    <t>530-396-2881/530-356-2846</t>
  </si>
  <si>
    <t>3/31 JUST RINGS
4/1 NO VEHICLES</t>
  </si>
  <si>
    <t>Cameron Small</t>
  </si>
  <si>
    <t>530-712-7053</t>
  </si>
  <si>
    <t>3/30 LEFT MESSAGE RC
3/31 LEFT MESSAGE RC
4/1 NO VEHICLES</t>
  </si>
  <si>
    <t>Katherine Piazza</t>
  </si>
  <si>
    <t>530-691-3579</t>
  </si>
  <si>
    <t>3/30 LEFT MESSAGE RC
3/31 LEFT MESSAGE RC
4/1 LEFT A MESSAGE</t>
  </si>
  <si>
    <t>Michelle Merrrill</t>
  </si>
  <si>
    <t>916-207-0868</t>
  </si>
  <si>
    <t>3/30 NO ANS. LEFT MESS 
3/31 NO ANSWER RC
4/1 NO VEHICLES</t>
  </si>
  <si>
    <t>Damon &amp; Carol Brazell</t>
  </si>
  <si>
    <t>530-396-2601/530-560-9159</t>
  </si>
  <si>
    <t>3/30 NO ANS LEFT MESS
3/31 NO VEHICLES</t>
  </si>
  <si>
    <t>CHARLES TUCKER</t>
  </si>
  <si>
    <t>530-396-2446</t>
  </si>
  <si>
    <t>3/30 NO ANS. LEFT MESS 
3/31 LEFT MESSAGE RC
4/1 BUSY SIGNAL</t>
  </si>
  <si>
    <t>Alyce Chandler</t>
  </si>
  <si>
    <t>530-771-5091</t>
  </si>
  <si>
    <t>3/30 NO ANS. LEFT MESS 
3/31 LEFT MESSAGE RC
4/1 NO VEHICLES</t>
  </si>
  <si>
    <t>Lyla McCallum/Raul Groo/Jill Groo</t>
  </si>
  <si>
    <t>530-396-2533/530-356-5577</t>
  </si>
  <si>
    <t>3/30 NO ANS. LEFT MESS 
3/31 LEFT MESSAGE RC
4/1 LEFT MESSAGE
CALLED BACK @1127AM SAYS NO VEHICLES</t>
  </si>
  <si>
    <t>Dzevad &amp; Mariel Kudic</t>
  </si>
  <si>
    <t>650-878-7251/650-878-7253</t>
  </si>
  <si>
    <t>3/30 NO ANS. LEFT MESS 
3/31 LEFT MESSAG RC
4/1 NO VEHICLES</t>
  </si>
  <si>
    <t>THERESA &amp; CHRISTINE ZURCHER</t>
  </si>
  <si>
    <t>510-264-9133/530-396-2861</t>
  </si>
  <si>
    <r>
      <rPr>
        <sz val="11"/>
        <color theme="1"/>
        <rFont val="Arial"/>
        <family val="2"/>
      </rPr>
      <t>3/30 ANS LEFT MESS  PF
3.31.N</t>
    </r>
    <r>
      <rPr>
        <u/>
        <sz val="11"/>
        <color rgb="FF1155CC"/>
        <rFont val="Arial"/>
        <family val="2"/>
      </rPr>
      <t>O</t>
    </r>
    <r>
      <rPr>
        <sz val="11"/>
        <color theme="1"/>
        <rFont val="Arial"/>
        <family val="2"/>
      </rPr>
      <t xml:space="preserve"> ANS. LEFT MESS. PF
4/1 CALL CHRISTINE MONDAY AND SHE WILL  LET US KNOW 530-396-2861</t>
    </r>
  </si>
  <si>
    <t>JOAN A MAYERLE</t>
  </si>
  <si>
    <t>530-272-5519</t>
  </si>
  <si>
    <r>
      <rPr>
        <sz val="11"/>
        <color theme="1"/>
        <rFont val="Arial"/>
        <family val="2"/>
      </rPr>
      <t xml:space="preserve">3/30 NO ANS NO V/M
3.31 NO ANS. LEFT MESS PF
4/1 LEFT MESSAGE
</t>
    </r>
    <r>
      <rPr>
        <sz val="11"/>
        <color theme="1"/>
        <rFont val="Arial"/>
        <family val="2"/>
      </rPr>
      <t>NO VEHICLES</t>
    </r>
  </si>
  <si>
    <t>Kathrine  Rogers</t>
  </si>
  <si>
    <t>530-917-6823</t>
  </si>
  <si>
    <r>
      <rPr>
        <sz val="11"/>
        <color theme="1"/>
        <rFont val="Arial"/>
        <family val="2"/>
      </rPr>
      <t xml:space="preserve">3/30 NO ANS. LEFT MESS 
3/31 LEFT MESSAGE
4/1 LEFT MESSAGE
</t>
    </r>
    <r>
      <rPr>
        <sz val="11"/>
        <color theme="1"/>
        <rFont val="Arial"/>
        <family val="2"/>
      </rPr>
      <t>4.1 @310 SENT EMAIL PF</t>
    </r>
  </si>
  <si>
    <t>DAWN ALLEE</t>
  </si>
  <si>
    <t>530-299-4215
530-708-0857</t>
  </si>
  <si>
    <r>
      <rPr>
        <sz val="11"/>
        <color theme="1"/>
        <rFont val="Arial"/>
        <family val="2"/>
      </rPr>
      <t xml:space="preserve">3/30 NO ANS NO V/M
3/31 LEFT MESSAGE
</t>
    </r>
    <r>
      <rPr>
        <sz val="11"/>
        <color theme="1"/>
        <rFont val="Arial"/>
        <family val="2"/>
      </rPr>
      <t>4/1 NO VEHICLES</t>
    </r>
  </si>
  <si>
    <t>HERSHEL L PETTY</t>
  </si>
  <si>
    <t>408-892-3828</t>
  </si>
  <si>
    <r>
      <rPr>
        <sz val="11"/>
        <color theme="1"/>
        <rFont val="Arial"/>
        <family val="2"/>
      </rPr>
      <t xml:space="preserve">3/30 NO ANS. LEFT MESS 
3/31 LEFT MESSAGE 
4/1 LEFT MESSAGE
</t>
    </r>
    <r>
      <rPr>
        <sz val="11"/>
        <color theme="1"/>
        <rFont val="Arial"/>
        <family val="2"/>
      </rPr>
      <t>4.1@340 SENT EMAIL PF</t>
    </r>
  </si>
  <si>
    <t>Ashley Chang</t>
  </si>
  <si>
    <t>415-696-4539</t>
  </si>
  <si>
    <r>
      <rPr>
        <sz val="11"/>
        <color theme="1"/>
        <rFont val="Arial"/>
        <family val="2"/>
      </rPr>
      <t xml:space="preserve">3/30 MAIL BOX FULL
3/31 LEFT MESSAGE
</t>
    </r>
    <r>
      <rPr>
        <sz val="11"/>
        <color theme="1"/>
        <rFont val="Arial"/>
        <family val="2"/>
      </rPr>
      <t>4/1 NO VEHICLES</t>
    </r>
  </si>
  <si>
    <t xml:space="preserve">Rick &amp; Christian  Laughlin </t>
  </si>
  <si>
    <t>530-848-0939
707-373-5825</t>
  </si>
  <si>
    <t>4/10
NOTHING ON PROPERTY</t>
  </si>
  <si>
    <t>GERALD &amp; ERIC SMITH</t>
  </si>
  <si>
    <t>530-443-7939</t>
  </si>
  <si>
    <t>NOTHING LEFT</t>
  </si>
  <si>
    <t>ROGER &amp; DARLA  DUNN</t>
  </si>
  <si>
    <t xml:space="preserve">530-990-1998
530-520-0212 
</t>
  </si>
  <si>
    <t>4/10 PICKED UP LAST WEEK</t>
  </si>
  <si>
    <t>DENNIS  LOPEZ  DeVINASPRE</t>
  </si>
  <si>
    <t>707-644-2365</t>
  </si>
  <si>
    <t xml:space="preserve">4/10 NO ANS LEFT MESS PF
4/12 SAYS NOTHING LEFT </t>
  </si>
  <si>
    <t>HEATHER JENTINK / MARLA BUCHANON JANENE WORLEY/SIA WUNDERL</t>
  </si>
  <si>
    <t>757-472-1414</t>
  </si>
  <si>
    <t>4/10 NOTHING LEFT</t>
  </si>
  <si>
    <t>ARTHUR/SUSAN HIRTREITER</t>
  </si>
  <si>
    <t>808-224-8955</t>
  </si>
  <si>
    <t>4/10 NOTHING LEFT 
4/12 SAYS NOTHING LEFT</t>
  </si>
  <si>
    <t>ADA HALBROOK</t>
  </si>
  <si>
    <t>530-282-3540</t>
  </si>
  <si>
    <t>4/10 NO NOTHING LEFT</t>
  </si>
  <si>
    <t>ARDENE MILLER</t>
  </si>
  <si>
    <t>530-966-1020</t>
  </si>
  <si>
    <t>STATE FARM IS PICKING ONE OF THEM UP</t>
  </si>
  <si>
    <t>SUSAN ELDSON</t>
  </si>
  <si>
    <t>530-990-6456</t>
  </si>
  <si>
    <t xml:space="preserve">NO THERE'S NONE THERE </t>
  </si>
  <si>
    <t>BETTY PARKER/PATRICIA HOPKINS
PAUL WELCH/KACY HERRIKSEN</t>
  </si>
  <si>
    <t>530-370-1395/858-205-9665
530-990-9168 (PAUL)</t>
  </si>
  <si>
    <t>NEAR LUMPKIN ROAD</t>
  </si>
  <si>
    <t>Shapiro Yia Lee</t>
  </si>
  <si>
    <t>530-403-0094
916-477-9170</t>
  </si>
  <si>
    <t>Craig &amp; Sandy Bourasa</t>
  </si>
  <si>
    <t>510-378-0954</t>
  </si>
  <si>
    <t>CRAIG &amp; SANDY BOURASA</t>
  </si>
  <si>
    <t>530-589-3721
510-378-0954</t>
  </si>
  <si>
    <t>Carol Patterson/Sandra Chandler/Gary Whittley</t>
  </si>
  <si>
    <t>209-892-2163 209-834-7282</t>
  </si>
  <si>
    <r>
      <rPr>
        <sz val="11"/>
        <color theme="1"/>
        <rFont val="Arial"/>
        <family val="2"/>
      </rPr>
      <t xml:space="preserve">3/30 ANS LEFT MESS  PF
3.31 NO ANS LEFT MESS PF
4/1 LEFT MESSAGE 
</t>
    </r>
    <r>
      <rPr>
        <sz val="11"/>
        <color theme="1"/>
        <rFont val="Arial"/>
        <family val="2"/>
      </rPr>
      <t>FSO  SENT BACK TO COUNTY</t>
    </r>
  </si>
  <si>
    <t>Gary M. &amp; Lois  Kelly Sr</t>
  </si>
  <si>
    <t>510-377-3641</t>
  </si>
  <si>
    <r>
      <rPr>
        <sz val="11"/>
        <color theme="1"/>
        <rFont val="Arial"/>
        <family val="2"/>
      </rPr>
      <t xml:space="preserve">3/30 NO ANS. LEFT MESS  RC
3/31 NO ANSWER
4/1 NO RING TONE
</t>
    </r>
    <r>
      <rPr>
        <sz val="11"/>
        <color theme="1"/>
        <rFont val="Arial"/>
        <family val="2"/>
      </rPr>
      <t>FSO  SENT BACK TO COUNTY</t>
    </r>
  </si>
  <si>
    <t>Alvin Moore</t>
  </si>
  <si>
    <t>530-282-3014</t>
  </si>
  <si>
    <t xml:space="preserve">5.17 Homeowner Advised of crew arrival for Vehicles Abatement </t>
  </si>
  <si>
    <t>DORA MCKIBBEN</t>
  </si>
  <si>
    <t>530-403-3515</t>
  </si>
  <si>
    <t>Steven &amp; Paz Cha</t>
  </si>
  <si>
    <t>916-239-8577</t>
  </si>
  <si>
    <t>925-294-2840(wk)
925-454-0767(hm)
 925-7884-6146(cell)</t>
  </si>
  <si>
    <t>MARIA KRUITWAGEN</t>
  </si>
  <si>
    <t>530-574-1805</t>
  </si>
  <si>
    <t>ROBERT AND RHONDA  OLSEN</t>
  </si>
  <si>
    <t>707-529-2361</t>
  </si>
  <si>
    <t>Marlin Carl</t>
  </si>
  <si>
    <t>916-412-8719</t>
  </si>
  <si>
    <t>RUSSEL SMITH</t>
  </si>
  <si>
    <t>916-257-7581</t>
  </si>
  <si>
    <t>5.14 MAILBOX FULL- 
5.15  MAIL BOX FULL
 5.15 SENT EMAIL. PF
5.17 MAILBOX IS FULL PF
5/18 PER IMT COLE EMAIL OK TO PROCEED RC</t>
  </si>
  <si>
    <t>CRAIG AND KIMBERLY SMITH</t>
  </si>
  <si>
    <t>530-586-0301</t>
  </si>
  <si>
    <t>5.13 NO ANS. NOV/M PF
5.14 NO ANS. NOV/M PF 
5.14 SENT EMAIL PF
5.15 NO ANS. NO V/M PF
5/17 PER IMT BAYLOR EMAIL OK TO PROCEED RC
5.17. HO C/B AND SAID THEY ARE LOGGING AND WONT BE
FINISHED TIL THE END OF MONTH. GAVE TO DIAZ PF</t>
  </si>
  <si>
    <t>Contact Phone</t>
  </si>
  <si>
    <t>Vehicles Description</t>
  </si>
  <si>
    <t>Rosa Andrade</t>
  </si>
  <si>
    <t>510-332-0616</t>
  </si>
  <si>
    <t>Colin Thyberg</t>
  </si>
  <si>
    <t>510-679-7726</t>
  </si>
  <si>
    <t>5.17 Homeowner Advised of crew arrival for Vehicles Abatement  (GATE IS OPEN- BUT THERE ARE DOGS)</t>
  </si>
  <si>
    <t>2 vehicles, 5 RVs, 1 motorcycle based on SSF.
 (SUM stated: vehicles and trailers put on plastic)</t>
  </si>
  <si>
    <t>Margarita Saldivar</t>
  </si>
  <si>
    <t>530-551-4893</t>
  </si>
  <si>
    <t>5 RVs, 5 vehicles, 1 motorcycle based on SSF.
 (SUM stated: 11 vehicles on plastic)</t>
  </si>
  <si>
    <t>Thoedore Schwartz</t>
  </si>
  <si>
    <t>530-892-2436</t>
  </si>
  <si>
    <t>7 vehicles, 4 motorcycles, 5RVs, 5 boats, 6 trailers based on SSF.
 (SUM stated: 8 vehicles, 8 trailers, 6 motorcycles)</t>
  </si>
  <si>
    <t>Shane Gable</t>
  </si>
  <si>
    <t>530-370-8543</t>
  </si>
  <si>
    <t>2 RVs, 2 vehicles, 1 trailer based on SSF.
 (SUM stated: 2 vehicles, 3 trailer)</t>
  </si>
  <si>
    <t>Erin Brock</t>
  </si>
  <si>
    <t>530-315-6710</t>
  </si>
  <si>
    <t>5.17 left mess PF
5/18 Spoke to erin says there are 2 vehicles and only 1 burned take the burned one</t>
  </si>
  <si>
    <t>Richard Trombley</t>
  </si>
  <si>
    <t>(530) 570-3214</t>
  </si>
  <si>
    <t>5.17 DONT PICK UP VEHICLE OR GREEN CONTAINER PF</t>
  </si>
  <si>
    <t>1 vehicle, 1 motorcycle, 3 trailers based on SUM.
 (SSF stated: 1 vehicle, 1 motorcycle, 1 RV, 2 vessels)</t>
  </si>
  <si>
    <t>Nai Kouang Saelee</t>
  </si>
  <si>
    <t>916-996-8720</t>
  </si>
  <si>
    <t xml:space="preserve">5.17 left mess  PF
5/18 left message
5/19 Nai says to take all </t>
  </si>
  <si>
    <t>Dave Fluker</t>
  </si>
  <si>
    <t>530-589-1918</t>
  </si>
  <si>
    <t>5.17 LEFT MESS PF
5/18 left message
5/19 LEFT MESSAGE
NO CONTACT EMAIL
5/24 PER IMT BAYLOR EMAIL OK TO PROCEED RC</t>
  </si>
  <si>
    <t>5 vehicles, 4 RVs(ATVs) based on SUM/SSF</t>
  </si>
  <si>
    <t>Mohamed Falasi</t>
  </si>
  <si>
    <t>786-488-2144</t>
  </si>
  <si>
    <t>5.17 THE INSURANCE CAME AND TOOK THE CAR AWAY.</t>
  </si>
  <si>
    <t>SSF: seem to have an 1 vehicle on its form but look to be erased. Auto photo still there, but can't see any vehicle in it
 (SUM had no mention of vehicles)</t>
  </si>
  <si>
    <t>Linda Pettlon</t>
  </si>
  <si>
    <t>530-864-0130 (tony) bro 707-498-5380</t>
  </si>
  <si>
    <t>5.17 Homeowner Advised of crew arrival for Vehicles Abatement  GATE CODE 21049</t>
  </si>
  <si>
    <t>2 RVs, 1 trailer based on SSF.
 (SUM stated 2 trailers)</t>
  </si>
  <si>
    <t>OSAHON OSIFO</t>
  </si>
  <si>
    <t>530-570-9000</t>
  </si>
  <si>
    <t>3 RVs based on SSF.
 (SUM stated: 2 vehicles.)</t>
  </si>
  <si>
    <t>TONIA HANSON, SETSUKO HANSON</t>
  </si>
  <si>
    <t>530-519-1185</t>
  </si>
  <si>
    <t>1 motorcycle, 1 trailer based on SSF.
 (SUM stated: 1 trailer)</t>
  </si>
  <si>
    <t>Julita Cada-Berringer</t>
  </si>
  <si>
    <t>916-601-5004</t>
  </si>
  <si>
    <t xml:space="preserve">5.17 SPOKE TO JULITA AND SHE SAID OK </t>
  </si>
  <si>
    <t>Dale &amp; June Hultz</t>
  </si>
  <si>
    <t>530-990-4183</t>
  </si>
  <si>
    <t xml:space="preserve">5.21 Homeowner Advised of crew arrival for Vehicles Abatement </t>
  </si>
  <si>
    <t>1 RV based on SSF.
 (SUM had no mention of vehicles.)</t>
  </si>
  <si>
    <t>ARR Trust  ALEX &amp; PATSY REESE</t>
  </si>
  <si>
    <t>415-350-3022</t>
  </si>
  <si>
    <t>1 RV(trailer), 1 vehicle based on SSF/SUM</t>
  </si>
  <si>
    <t>ALBIN &amp; MARY KWOLEK</t>
  </si>
  <si>
    <t>406-730-2670</t>
  </si>
  <si>
    <t>Tyler Dayton</t>
  </si>
  <si>
    <t>530-788-8787</t>
  </si>
  <si>
    <t>5.17 MAILBOX FULL
5/18 mail box full
5/19 MAIL BOX FULL  SENT EMAIL
5/24 PER IMT BAYLOR EMAIL OK TO PROCEED RC</t>
  </si>
  <si>
    <t>Lee Cheng</t>
  </si>
  <si>
    <t>916-385-4859</t>
  </si>
  <si>
    <t>5.17  LEAVE ALL VEHICLES ON PROPERTY</t>
  </si>
  <si>
    <t>4 vehicles, 1 trailer, 1ATV based on SUM.
 (SSF stated:4 vehicle, 1 RV)</t>
  </si>
  <si>
    <t>Alvin Davis Jr</t>
  </si>
  <si>
    <t>530-680-9026</t>
  </si>
  <si>
    <t>5.17 Homeowner Advised of crew arrival for Vehicles Abatement  gate 2385</t>
  </si>
  <si>
    <t>Aaron Weiberg</t>
  </si>
  <si>
    <t>424-359-9224</t>
  </si>
  <si>
    <t xml:space="preserve">5.17 LEFT MESS PF
5/18 left message
5/19 LEFT MESSAGE
5.19 AARON SAID HE DIDN'T THINK IT WAS ANY VEHICLE </t>
  </si>
  <si>
    <t>Steven Taylor</t>
  </si>
  <si>
    <t>530-990-2313</t>
  </si>
  <si>
    <t>Amy Asselin</t>
  </si>
  <si>
    <t>530-282-3721</t>
  </si>
  <si>
    <t>5/17/2021 LEFT MESSAGE
5/18 left message
5/19 LEFT MESSAGE  SENT EMAIL
5/24 PER IMT BAYLOR EMAIL OK TO PROCEED RC</t>
  </si>
  <si>
    <t>1 vehicle, 2 RVs based on SSF.
 (SUM had no mention of vehicle.)</t>
  </si>
  <si>
    <t>Francis Steele III</t>
  </si>
  <si>
    <t>5/17/2021  MAIL BOX FULL
5/18 Spoke to Francis he said  ok to take all</t>
  </si>
  <si>
    <t>3 vehicles, 4 RVs based on SSF.
 (SUM had no mention of vehicles.)</t>
  </si>
  <si>
    <t>Errol Gordon</t>
  </si>
  <si>
    <t>619-770-9088</t>
  </si>
  <si>
    <t>1 vehicle, 4 RV, 1 boat, 1 trailer based on SSF.
 (SUM stated: 1 vehicle, 2 trailers, 1 quad, 1 motorcycle)</t>
  </si>
  <si>
    <t>Lawrence &amp; Michael Smith</t>
  </si>
  <si>
    <t>530-781-4285</t>
  </si>
  <si>
    <t>5/17/2021 Spoke to Lawrence said ok to pick up
no locked gate</t>
  </si>
  <si>
    <t>1 RV based based on SSF.
 (SUM had no mention of vehicles.)</t>
  </si>
  <si>
    <t>Daniel L. Nading and Carole E. Nading</t>
  </si>
  <si>
    <t>510-701-1279</t>
  </si>
  <si>
    <t>1 RV, 1 trailer, 4 ATVs based on SUM.
 (SSF stated: 4 RVs)</t>
  </si>
  <si>
    <t>KEYNON SLATOR</t>
  </si>
  <si>
    <t>530-961-2371</t>
  </si>
  <si>
    <t>JOE RAMOS</t>
  </si>
  <si>
    <t>530-854-0728</t>
  </si>
  <si>
    <t>5.17 Homeowner Advised of crew arrival for Vehicles Abatement  take all no locked gate</t>
  </si>
  <si>
    <t>nancy &amp; Gerald Proietti</t>
  </si>
  <si>
    <t>510-421-5036</t>
  </si>
  <si>
    <t>5/17 Spoke to Nancy says Rv Belongs to other property. The two motocycles can be picked up 
no locked gate</t>
  </si>
  <si>
    <t>added: 1 RV, 3 motorcycles based on SSF.
 (SUM stated: 2 motorcycles not tagged)</t>
  </si>
  <si>
    <t>William Kumle</t>
  </si>
  <si>
    <t>530-353-0472</t>
  </si>
  <si>
    <t>5/17/2021 LEFT MESSAGE
5/18 Spoke to William says to take all</t>
  </si>
  <si>
    <t>3 CARS  1TRAVEL TRAILER</t>
  </si>
  <si>
    <t>LAWSON R. RANKIN JR., MARLA M. RANKIN</t>
  </si>
  <si>
    <t>530-990-1539, 530-588-4432</t>
  </si>
  <si>
    <t>5.17 Homeowner Advised of crew arrival for Vehicles Abatement  wants to be called before going on property ( take all)
no locked gate</t>
  </si>
  <si>
    <t>10 or more</t>
  </si>
  <si>
    <t>Melvin Hiller</t>
  </si>
  <si>
    <t>(530) 712-1353</t>
  </si>
  <si>
    <t>5/17/2021  MAIL BOX FULL
5/18 left message 
5/19 MAIL BOX FULL  SENT EMAIL
5/24 PER IMT BAYLOR EMAIL OK TO PROCEED RC</t>
  </si>
  <si>
    <t>James Grullon</t>
  </si>
  <si>
    <t>530-764-0359</t>
  </si>
  <si>
    <t>5/17/2021  MAIL BOX FULL
5/18 Spoke to James says  has 1 vehicle but if more on the property take all</t>
  </si>
  <si>
    <t>BETTY PARKER, PATRICIA HOPKINS, PAUL WELCH, KACY HENRIKSEN</t>
  </si>
  <si>
    <t>530-990-9168</t>
  </si>
  <si>
    <t>5/17/2021 LEFT MESSAGE
5/18 left message
5/19 LEFT MESSAGE    SENT EMAIL
5/24 PER IMT BAYLOR EMAIL OK TO PROCEED RC</t>
  </si>
  <si>
    <r>
      <rPr>
        <b/>
        <sz val="11"/>
        <color rgb="FF000000"/>
        <rFont val="Calibri, sans-serif"/>
      </rPr>
      <t>1 Vehicle(based on SUM. SUM mention truck left on plastic as well as a car that is taped off. unsure if "car" is in fact the same as truck) - Homeowner stated vehicle was removed -</t>
    </r>
    <r>
      <rPr>
        <b/>
        <sz val="11"/>
        <color rgb="FFFF0000"/>
        <rFont val="Calibri, sans-serif"/>
      </rPr>
      <t xml:space="preserve"> FSO FAILED BECASUE OF VEHICLE.</t>
    </r>
  </si>
  <si>
    <t>Johnny Spangler</t>
  </si>
  <si>
    <t>530-282-3486</t>
  </si>
  <si>
    <t>5.17 Homeowner Advised of crew arrival for Vehicles Abatement  take all no locked gate STATES THAT THEY WERE THER MONDAY AND TOOK HALF THE VEHICLES</t>
  </si>
  <si>
    <t>1 vehicle based on SUM.
 (SSF had no mention of vehicles.)</t>
  </si>
  <si>
    <t>Juan Ramirez</t>
  </si>
  <si>
    <t>530-712-1737</t>
  </si>
  <si>
    <t>5/17/2021 Spoke to Juan says needs to be contacted before to unlock the gate and put his dogs up</t>
  </si>
  <si>
    <t>1 vehicle, 1 ATV, 1 motorcycle based on SUM
 (SSF stated: 2 RVs, 1 vehicle)</t>
  </si>
  <si>
    <t>Loren &amp; Patricia Greiner</t>
  </si>
  <si>
    <t>530-990-3066</t>
  </si>
  <si>
    <t>5/17 Flat bed trailer, Boat and boat trailer are markd to stay says that all others have been picked up</t>
  </si>
  <si>
    <t>2 trailers, 2 motorcycle, 1 vehicle, 1 ATV Based on ROE: SSF states 2 trailers, 1 motorcycle. SUM stated boat trailers left per H/O request. no mention of other trailer or motorcycle.)</t>
  </si>
  <si>
    <t>.........</t>
  </si>
  <si>
    <t>David Maestas</t>
  </si>
  <si>
    <t>530-720-9708</t>
  </si>
  <si>
    <t xml:space="preserve">
4.19 NO ANS  NO V/M  PF
4.20 NO ANS. NO VM
4.21 NO ANS. NO V/M  NO CONTACT EMAIL PF
5/17/2021  MAIL BOX FULL
5/24 PER IMT BAYLOR EMAIL OK TO PROCEED RC</t>
  </si>
  <si>
    <t>George Rose</t>
  </si>
  <si>
    <t>916-457-9708</t>
  </si>
  <si>
    <t>5/17/2021 LEFT MESSAGE
5/18 left message
5.19LEFT MESS PF 
5.19 SPOKE DAVE GONZALEZ HE'S P/U SOME VEHICLES TOMORROW 3/20</t>
  </si>
  <si>
    <t>John Deangelo</t>
  </si>
  <si>
    <t>(530) 701-5882</t>
  </si>
  <si>
    <t>Stephan &amp; tatiana Stephanoff</t>
  </si>
  <si>
    <t>702-339-9924</t>
  </si>
  <si>
    <t>2 RVs(Trailers) based on SSF/SUM</t>
  </si>
  <si>
    <t>Mark Orr</t>
  </si>
  <si>
    <t>530-370-6689</t>
  </si>
  <si>
    <t>5/17 Says not available try later
5/18 Phone rings and rings  then hangs up
5/19 Phone line is busy   SENT EMAIL
5/24 PER IMT BAYLOR EMAIL OK TO PROCEED RC</t>
  </si>
  <si>
    <t>2 vehicles, 1 trailer based on SUM
 (SSF stated: 2 vehicles)</t>
  </si>
  <si>
    <t>Alexander Franco</t>
  </si>
  <si>
    <t>571-306-3651</t>
  </si>
  <si>
    <t>1 trailer, 2 vehicles based on SUM
 (SSF stated: 2 vehicles)</t>
  </si>
  <si>
    <t>Fred &amp; Susan Lumen</t>
  </si>
  <si>
    <t>208-304-7636</t>
  </si>
  <si>
    <t>5.17 Homeowner Advised of crew arrival for Vehicles Abatement  wants all taken</t>
  </si>
  <si>
    <t>1 RV, 2 motorcycles, 1 boat, 1 trailer based on SSF.
 (SUM stated: 3 vehicles)</t>
  </si>
  <si>
    <t>Tonio Sagan</t>
  </si>
  <si>
    <t>413-335-1255</t>
  </si>
  <si>
    <t>Tina Niemi</t>
  </si>
  <si>
    <t>661-210-5604</t>
  </si>
  <si>
    <t>added: 1 vehicle, 2 trailers, 2 motorcycles based on SUM
 (SSF stated: 2RVs, 2 motorcycles)</t>
  </si>
  <si>
    <t>2 vehicles,3 trailers, 1 ATV based on SUM
 (SSF stated: 1 vehicle, 3 RVs)</t>
  </si>
  <si>
    <t>Dustin Dutter</t>
  </si>
  <si>
    <t>530-403-0594</t>
  </si>
  <si>
    <t>Nick Evans</t>
  </si>
  <si>
    <t>530-513-2819</t>
  </si>
  <si>
    <t>Said will pick up his own vehicles for all his properties</t>
  </si>
  <si>
    <t>1 vehicle, 12 RVs, 8 motorcycles, 1 boat, 4 trailers based on SSF.
 (SUM had no mention of vehicles)</t>
  </si>
  <si>
    <t>Raymond Weidman</t>
  </si>
  <si>
    <t>530-521-1365</t>
  </si>
  <si>
    <t>5.17 5.17 Homeowner Advised of crew arrival for Vehicles Abatement - DONT TOUCH MARKED ONES TO KEEP</t>
  </si>
  <si>
    <t>1 vehicles, 1 RV(trailer) based on SSF/SUM</t>
  </si>
  <si>
    <t>Robbie &amp; Barbara Foster</t>
  </si>
  <si>
    <t>530-370-3279</t>
  </si>
  <si>
    <t>Charles White</t>
  </si>
  <si>
    <t>707-477-8665</t>
  </si>
  <si>
    <t>1 vehicle, 1 RV(tractor) based on SUM/SSF</t>
  </si>
  <si>
    <t>Leland Smith</t>
  </si>
  <si>
    <t>253-905-9508</t>
  </si>
  <si>
    <t>2 vehicles, 2 RVs, 1 trailer based on SSF.
 (SUM had no mention of vehicles.)</t>
  </si>
  <si>
    <t>Rico Arrabito</t>
  </si>
  <si>
    <t>530-403-3984</t>
  </si>
  <si>
    <t>Roy &amp; Sondra Lanza</t>
  </si>
  <si>
    <t>530-415-3941</t>
  </si>
  <si>
    <t xml:space="preserve">5.17  NO VEHICLES </t>
  </si>
  <si>
    <t>062-740-020_119</t>
  </si>
  <si>
    <t>Tobias Turney</t>
  </si>
  <si>
    <t>4.14 spoke to ho and he said ok on DEBRIS CLEANING AND VEHICLES AND TREES. PF</t>
  </si>
  <si>
    <t>1 vehicle on plastic based on SUM
 (SSF stated: 1 vehicle)</t>
  </si>
  <si>
    <t>062-740-020_123</t>
  </si>
  <si>
    <t>1 trailer based on SSF/SUM</t>
  </si>
  <si>
    <t>Charles &amp; Wanda Stewart</t>
  </si>
  <si>
    <t>530-693-4094</t>
  </si>
  <si>
    <t>5.17 NONE ON THE PROPERTY</t>
  </si>
  <si>
    <t>Mickonel Locke</t>
  </si>
  <si>
    <t>530-353-8850</t>
  </si>
  <si>
    <t>1 RV(ATV), 3 vehicles based on SS/SUM</t>
  </si>
  <si>
    <t>Gayle Fairweather</t>
  </si>
  <si>
    <t>530-570-1971</t>
  </si>
  <si>
    <t>5.7 HO SAID OK. NO LOCKED GATES (OPENED)PF</t>
  </si>
  <si>
    <t>Joseph Simpson</t>
  </si>
  <si>
    <t>530-514-2813</t>
  </si>
  <si>
    <t xml:space="preserve">5/17 VOICEMAIL NOT SET UP  5.18 Homeowner Advised of crew arrival for Vehicles Abatement </t>
  </si>
  <si>
    <t>Doug &amp; Sherry Gillis</t>
  </si>
  <si>
    <t>530-891-1495</t>
  </si>
  <si>
    <t>5.18 JUST TAKE TRAILER ONLY!!!!!!</t>
  </si>
  <si>
    <t>4.19 NO ANS  NO V/M  PF
4.20 NO ANS. NO VM
4.21 NO ANS. NO V/M  NO CONTACT EMAIL PF
5/17/2021  MAIL BOX FULL
5/18 PER IMT COLE EMAIL OK TO PROCEED RC</t>
  </si>
  <si>
    <t>Steven Tabor</t>
  </si>
  <si>
    <t>916-204-5002</t>
  </si>
  <si>
    <t>5.18 line busy. PF
5/19 Says to call before has a list of vehicles  wants the equipmednt and containers to stay</t>
  </si>
  <si>
    <t>Donald &amp; Kathy McKellar</t>
  </si>
  <si>
    <t>530-370-8874</t>
  </si>
  <si>
    <t xml:space="preserve">5.18 Homeowner Advised of crew arrival for Vehicles Abatement </t>
  </si>
  <si>
    <t>Mai Thao</t>
  </si>
  <si>
    <t>530-990-6092</t>
  </si>
  <si>
    <t>Stephen &amp; Tatiana Stephanoff</t>
  </si>
  <si>
    <t>2 vehicles, 1 RV based on SSF.
 (SUM stated: "vehicles on plastic")</t>
  </si>
  <si>
    <t>PIERRE L &amp; SHALEEN ALCUTT</t>
  </si>
  <si>
    <t>925-956-3495</t>
  </si>
  <si>
    <t xml:space="preserve">5.18 LEFT MESS PF
5/19 Pierre say ok totake </t>
  </si>
  <si>
    <t>3 RVs, 1 vehicle based on SSF.
 (SUM stated: 1 vehicles, 2 trailers)</t>
  </si>
  <si>
    <t>Jose Perez</t>
  </si>
  <si>
    <t>530-403-0410</t>
  </si>
  <si>
    <t>John Faggard Trust</t>
  </si>
  <si>
    <t>831-356-4138</t>
  </si>
  <si>
    <t>5.18 LINE BUSY
5/19 Phone terminated call
5.20 LINE BUSY SIGNAL  NO EMAIL ON FILE
5/24 PER IMT BAYLOR EMAIL OK TO PROCEED RC</t>
  </si>
  <si>
    <t>Doreen Thomas</t>
  </si>
  <si>
    <t>954-608-3990</t>
  </si>
  <si>
    <t>1 RV based on SSF/SUM</t>
  </si>
  <si>
    <t>Viet Chung Hoang</t>
  </si>
  <si>
    <t>510-763-1668</t>
  </si>
  <si>
    <t>1 vehicle, 2 RVs, based on SSF.
 (SUM stated:1 vehicle, 1 RV(Trailer), 1 Backhoe)</t>
  </si>
  <si>
    <t>Greg Borene</t>
  </si>
  <si>
    <t>530-403-8173</t>
  </si>
  <si>
    <t xml:space="preserve">5.19 Homeowner Advised of crew arrival for Vehicles Abatement </t>
  </si>
  <si>
    <t xml:space="preserve">5.19 Homeowner Advised of crew arrival for Vehicles Abatement (ONLY TAKE THE TRAILER -NO CARS)
 PLS CALL HOMEOWNER BEFORE GOING THERE.HE WANTS TO BE THERE.
</t>
  </si>
  <si>
    <t>Jami Gillis &amp; Autumn &amp; Brianna Lansdale</t>
  </si>
  <si>
    <t>530-353-5892</t>
  </si>
  <si>
    <t>Michele E. &amp; Beverly E. Lee</t>
  </si>
  <si>
    <t>510-851-1742</t>
  </si>
  <si>
    <t>NO VEHICLES WAS ON PROPERTY</t>
  </si>
  <si>
    <t>Margaret Yates</t>
  </si>
  <si>
    <t>530-693-5734</t>
  </si>
  <si>
    <t>Kristen Frietsche</t>
  </si>
  <si>
    <t>530-922-0907</t>
  </si>
  <si>
    <t>5.18 NO ANS. NO V/M  PF
5/19 voice mail box full
5.20 NO ANS. NO V/M PF  SENT EMAIL
5/24 PER IMT BAYLOR EMAIL OK TO PROCEED RC</t>
  </si>
  <si>
    <t>Michael &amp; Penny Moore</t>
  </si>
  <si>
    <t>530-787-3334</t>
  </si>
  <si>
    <t>1 vehicle, 3 RVs(ATVs) 2 trailers based on SUM/SSF</t>
  </si>
  <si>
    <t>Kristi Moeller</t>
  </si>
  <si>
    <t>530-868-8222</t>
  </si>
  <si>
    <t>5.18 NO ANS. PF
5/19 daughter  Shannon say ok to take</t>
  </si>
  <si>
    <t>1 RV(ATV) based on SUM/SSF</t>
  </si>
  <si>
    <t>Terril McHardy</t>
  </si>
  <si>
    <t>530-589-5103</t>
  </si>
  <si>
    <t>2 RVs, 1 boat, 1 trailer based on SSF.
 (SUM stated: H/O requested to keep trailer)</t>
  </si>
  <si>
    <t>N/A - Abatement</t>
  </si>
  <si>
    <t>2 vehicles based on SUM
 (SSF stated: 1 vehicle.)</t>
  </si>
  <si>
    <t>Randell &amp; Bebe Saunders</t>
  </si>
  <si>
    <t>530-403-9699</t>
  </si>
  <si>
    <t>5.19 DONT TOUCH THE BULL DOZIER &amp; TRACTORS &amp; IMPLEMENTS(BLADES) EVERYTHING MARKED WITH BRIGHT YELLOW X. (ANYTHING WITH THE BRIGHT YELLOW  X PLEASE LEAVE.)</t>
  </si>
  <si>
    <t>Nancy Yates</t>
  </si>
  <si>
    <t>530-624-5992</t>
  </si>
  <si>
    <t>5.21 Homeowner Advised of crew arrival for Vehicles Abatement  TAKE "TRUCK" ONLY!!!!</t>
  </si>
  <si>
    <t>Aaron Johnson</t>
  </si>
  <si>
    <t>510-509-4312</t>
  </si>
  <si>
    <t>Roger Soudan</t>
  </si>
  <si>
    <t>530-589-0799</t>
  </si>
  <si>
    <t>Jinren huang</t>
  </si>
  <si>
    <t>916-715-5433</t>
  </si>
  <si>
    <t>5.19 HE SAID HE DOESNT SPEAK ENGLISH/ ROGER CHOU FROM TT WAS ABLE TO SPEAK WITH THE HOMEWONER IN CHINESE 
5.18 MS. DIAZ HAD ROGER SPEAK WITH HO AND HE SAID OK PF</t>
  </si>
  <si>
    <t>Andrew George</t>
  </si>
  <si>
    <t>707-756-9114</t>
  </si>
  <si>
    <t>5.19 NO MORE VEHICLES</t>
  </si>
  <si>
    <t>Christopher Woolf</t>
  </si>
  <si>
    <t>408-623-4928</t>
  </si>
  <si>
    <t>5.18 Homeowner Advised of crew arrival for Vehicles Abatement - PLEASE CALL A DAY AHEAD- SO HE CAN
UNLOCK THE GATE AND PUT THE DOGS AWAY.</t>
  </si>
  <si>
    <t>1 vehicle, 1 RV(ATV), 1 trailer based on SSF/SUM</t>
  </si>
  <si>
    <t>Ian Evorts</t>
  </si>
  <si>
    <t>775-232-5688</t>
  </si>
  <si>
    <t>5.19 NO ANS LEFT MESS PF</t>
  </si>
  <si>
    <t>Oscar &amp; Roberto Estrada</t>
  </si>
  <si>
    <t>530-552-0911</t>
  </si>
  <si>
    <t>5.19 Roberto will c/b when he speaks to his brother. PF</t>
  </si>
  <si>
    <t>RAYMOND WESTCAMP, VICKIE WESTCAMP</t>
  </si>
  <si>
    <t>530-812-2423</t>
  </si>
  <si>
    <t>1 motorcycle, 1 RV, 1 trailer based on SSF.
 (SUM stated: 2 trailers, 1 motorcycle)</t>
  </si>
  <si>
    <t>Loudes Ortiz</t>
  </si>
  <si>
    <t>408-509-1040</t>
  </si>
  <si>
    <t>Robert &amp; Joann Hennessey</t>
  </si>
  <si>
    <t>707-815-2440</t>
  </si>
  <si>
    <t>5.19 NO ANS LEFT MESS PF
5.20 CREW PICKING UP AS WE SPEAK. PF</t>
  </si>
  <si>
    <t>Vehicles needs to be tag and remove from property 6 trucks, 5 trailers, 2 motorcycles and the 2 small tractors staying for owner's request based on ISW.
 (SSF stated:3 vehicles, 7 RVs, 1 motorcycle, 2 trailers.
 &amp;
 SUM stated:3 vehicles, 2 trailers.)</t>
  </si>
  <si>
    <t>William &amp; Penny Wallace</t>
  </si>
  <si>
    <t>5.19 NO ANS LEFT MESS PF
5.20 NO ANS  LEFT MESS PF
5.21 NO ANS LEFT MESS PF SENT EMAIL
5/24 PER IMT BAYLOR EMAIL OK TO PROCEED RC</t>
  </si>
  <si>
    <t>5 vehicles based on SUM
 (SSF stated 4 vehicles.)</t>
  </si>
  <si>
    <t>1 RV, 3 trailers based on SSF.
 (SUM stated: trailers moved prior to site assessment.)</t>
  </si>
  <si>
    <t>Louis &amp; rebecca Sylvester</t>
  </si>
  <si>
    <t>570-430-4828</t>
  </si>
  <si>
    <t>5.19 NO ANS  
5.20 NO ANS  
5.21 NO ANS
5.22 NO ANS    SENT EMAIL
5/24 PER IMT BAYLOR EMAIL OK TO PROCEED RC</t>
  </si>
  <si>
    <t>2 RV, 1 vehicles, 1 motorcycle, 2 trailers based on SSF.
 (SUM stated: 1 RV, 1 vehicles, 4 trailers)</t>
  </si>
  <si>
    <t>Harold Mosier</t>
  </si>
  <si>
    <t>530-282-2193</t>
  </si>
  <si>
    <t>5.18 Homeowner Advised of crew arrival for Vehicles Abatement-PLEASE CALL HO BEFORE GOING TO PICKUP
VEHICLES.</t>
  </si>
  <si>
    <t>Norman LeMaire</t>
  </si>
  <si>
    <t>530-854-0895</t>
  </si>
  <si>
    <t>5.20 NUMBER ISN'T WORKING
5.24 NUMBER ISN'T WORKING  SENT EMAIL
5/25 PER IMT BAYLOR EMAIL OK TO PROCEED RC</t>
  </si>
  <si>
    <t>1 RV, 3 boats, 3 vehicles, 1 motorcycle,4 trailers based on SSF.
 (SUM stated: 4 trailers, 2 motorcycles, 4 vehicles)</t>
  </si>
  <si>
    <t>Timothy Stowe</t>
  </si>
  <si>
    <t>530-219-5404</t>
  </si>
  <si>
    <t>5.20 TAKE ONLY THE ONES THAT DONT HAVE YELLOW CAUTION TAPE. 
HE'S KEEPING ONES WITH YELLOW CAUTION TAPE.</t>
  </si>
  <si>
    <t>Mose &amp; Rosalyn Mastelotto</t>
  </si>
  <si>
    <t>530-509-7932</t>
  </si>
  <si>
    <t>""5.18 LEFT MESS ON THE ONLY WORKING # pf
5.19 ONLY ONE # WORKS AND NO ANS LEFT MESS PF
5.20 ONLY WORKING # LEFT MESS PF"
THE ONLY WORKING NUMBER IS  A WRONG NUMBER.
NO CONTACT EMAIL 
5/24 PER IMT BAYLOR EMAIL OK TO PROCEED RC</t>
  </si>
  <si>
    <t>William and Jewel Atchley</t>
  </si>
  <si>
    <t>530-927-7587</t>
  </si>
  <si>
    <t xml:space="preserve">5.20  Homeowner Advised of crew arrival for Vehicles Abatement </t>
  </si>
  <si>
    <t>1 RV(Trailer), 2 vehicles based on SUM/SSF</t>
  </si>
  <si>
    <t>Jacquelyne La Franc and William Hill</t>
  </si>
  <si>
    <t>530-589-2850</t>
  </si>
  <si>
    <r>
      <rPr>
        <b/>
        <sz val="11"/>
        <color theme="1"/>
        <rFont val="Arial"/>
        <family val="2"/>
      </rPr>
      <t xml:space="preserve">5.21 Homeowner Advised of crew arrival for Vehicles Abatement 
</t>
    </r>
    <r>
      <rPr>
        <b/>
        <sz val="14"/>
        <color theme="1"/>
        <rFont val="Arial"/>
        <family val="2"/>
      </rPr>
      <t>TAKE EVERYTHING EXCEPT THE CATEPILLAR</t>
    </r>
  </si>
  <si>
    <t>2 vehicles, 1 RV base on SSF/SUM
 (SUM state: H/O requested to keep tractor. 1 RV, 2 vehicles to be removed)</t>
  </si>
  <si>
    <t>Andreww Frerks</t>
  </si>
  <si>
    <t>530-282-6189</t>
  </si>
  <si>
    <t xml:space="preserve">5.20 Homeowner Advised of crew arrival for Vehicles Abatement  
GATE CODE 1990 PLEASE CALL BEFORE GOING  </t>
  </si>
  <si>
    <t>5 vehicles, 2 RVs, 3 trailers based on SSF.
 (SUM stated: 7 vehicles to be removed. 4 to be kept by H/O)</t>
  </si>
  <si>
    <t>1 vehicle based on SSF/SUM</t>
  </si>
  <si>
    <t>Teri Carter</t>
  </si>
  <si>
    <t>208-544-1889</t>
  </si>
  <si>
    <t>Betty Ho</t>
  </si>
  <si>
    <t>510-421-0803</t>
  </si>
  <si>
    <t>2 vehicles, 4 RVs, 1 trailer based on SSF.
 (SUM stated: 2 vehicles, 1 trailer, 2 ATVS)</t>
  </si>
  <si>
    <t>Carlos Marical</t>
  </si>
  <si>
    <t>(510) 685-1118</t>
  </si>
  <si>
    <t>George Johnson</t>
  </si>
  <si>
    <t>530-403-7023</t>
  </si>
  <si>
    <t>Kong Vue</t>
  </si>
  <si>
    <t>920-454-0567</t>
  </si>
  <si>
    <t>William Jackson</t>
  </si>
  <si>
    <t>940-337-6068</t>
  </si>
  <si>
    <t>5.20 HOMEOWNER SAID PLEASE SEE BILL HE'S THERE AND WILL BE ABLE TO TELL YOU WHAT TO TAKE</t>
  </si>
  <si>
    <t>1 trailer based on SUM
 (SSF stated: 1 RV)</t>
  </si>
  <si>
    <t>CONNIE BERRY</t>
  </si>
  <si>
    <t>916-470-3717</t>
  </si>
  <si>
    <t>5.20 HAS NO VEHICLES</t>
  </si>
  <si>
    <t>702-350-6963</t>
  </si>
  <si>
    <t>5.20 NO ANS. LEFT MESS
 5.21 NO ANS LEFT MESS 
5.22 NO ANS LEFT  SENT EMAIL
5/25 PER IMT BAYLOR EMAIL OK TO PROCEED RC</t>
  </si>
  <si>
    <t>1 vehicle, 1 trailer based on SUM
 (SSF stated: 1 vehicle.)</t>
  </si>
  <si>
    <t>Charlene Fincher</t>
  </si>
  <si>
    <t>530-552-2800</t>
  </si>
  <si>
    <r>
      <rPr>
        <b/>
        <sz val="12"/>
        <color rgb="FF000000"/>
        <rFont val="Calibri, sans-serif"/>
      </rPr>
      <t xml:space="preserve">5.20  Homeowner Advised of crew arrival for Vehicles Abatement 
TAKE ALL VEHICLES </t>
    </r>
    <r>
      <rPr>
        <b/>
        <sz val="14"/>
        <color rgb="FF000000"/>
        <rFont val="Calibri, sans-serif"/>
      </rPr>
      <t>EXCEPT WHITE VAN</t>
    </r>
  </si>
  <si>
    <t>Timothy Keskool</t>
  </si>
  <si>
    <t>707-685-7999</t>
  </si>
  <si>
    <t>5.20  BUSY SIGNAL 5.21 HOMEOWNER SAD HE WANTS TO KEEP HIS VEHICLES</t>
  </si>
  <si>
    <t>3 RVs, 1 boat, 1 trailer based on SSF.
 (SUM stated:3 ATVs, 1 trailer)</t>
  </si>
  <si>
    <t>Gary Williamson</t>
  </si>
  <si>
    <t>858-735-9035</t>
  </si>
  <si>
    <t>5.20 NO ANS. 
 5.21 NO ANS
5.22 NO ANS SENT EMAIL
5/25 PER IMT BAYLOR EMAIL OK TO PROCEED RC</t>
  </si>
  <si>
    <t>Sisouvanh Vongvirath (SANDY)</t>
  </si>
  <si>
    <t>916-307-1742</t>
  </si>
  <si>
    <t>5.20  Homeowner Advised of crew arrival for Vehicles Abatement 
HOMEOWNER WILLBE GOING TO PUT LOCKS WITH CODES ON THIS WEEKEND.
 PICK UP CARS AFTER HE CALLS WITH CODE.</t>
  </si>
  <si>
    <t>Richard Koskondy</t>
  </si>
  <si>
    <t>949-351-5519</t>
  </si>
  <si>
    <t>5.18 HOMEOWNER WANTS TO BE CALLED BEFORE GOING TO PROPERTY.</t>
  </si>
  <si>
    <t>Deidre Marie Wulff</t>
  </si>
  <si>
    <t>530-353-5585</t>
  </si>
  <si>
    <t xml:space="preserve"> 5.20  NO ANS  
 5.21 NO ANS
5.22 NO ANS  SENT EMAIL
5/25 PER IMT BAYLOR EMAIL OK TO PROCEED RC</t>
  </si>
  <si>
    <t>1 RV, 1 boat, 1 trailer based on DDF.
 (SUM stated: 2 trailers)</t>
  </si>
  <si>
    <t>Sandra Rivera &amp; Glenn Hunt</t>
  </si>
  <si>
    <t>530-693-5284</t>
  </si>
  <si>
    <t>5.20 NO ANS  
5.21 NO ANS
5.22 NO ANS   SENT EMAIL
5/25 PER IMT BAYLOR EMAIL OK TO PROCEED RC</t>
  </si>
  <si>
    <t>Joel McKim</t>
  </si>
  <si>
    <t>530-864-5616</t>
  </si>
  <si>
    <t>Joel &amp; Linda McKim</t>
  </si>
  <si>
    <t>5.20  Homeowner Advised of crew arrival for Vehicles Abatement 
(GATE LOCKED - PLEASE CALL HO BEFORE GOING)</t>
  </si>
  <si>
    <t>Robert Lyles</t>
  </si>
  <si>
    <t>530-854-3250</t>
  </si>
  <si>
    <r>
      <rPr>
        <b/>
        <sz val="11"/>
        <color theme="1"/>
        <rFont val="Arial"/>
        <family val="2"/>
      </rPr>
      <t xml:space="preserve">5.20 RECORDING SAYS # NOT REACHABLE
5.22 RECORDING SAYS # NOT REACHABLE </t>
    </r>
    <r>
      <rPr>
        <b/>
        <sz val="14"/>
        <color theme="1"/>
        <rFont val="Arial"/>
        <family val="2"/>
      </rPr>
      <t>SENT EMAIL</t>
    </r>
    <r>
      <rPr>
        <b/>
        <sz val="11"/>
        <color theme="1"/>
        <rFont val="Arial"/>
        <family val="2"/>
      </rPr>
      <t xml:space="preserve">
5.24 RECORDING SAYS # NOT REACHABLE
5/25 PER IMT BAYLOR EMAIL OK TO PROCEED RC</t>
    </r>
  </si>
  <si>
    <t>2 vehicles, 1 RV based on SSF.
 (SUM stated: 3 vehicles)</t>
  </si>
  <si>
    <t>Steven &amp; Heather Nelson</t>
  </si>
  <si>
    <t>530-990-6978</t>
  </si>
  <si>
    <t>John Bird</t>
  </si>
  <si>
    <t>530-353-0097</t>
  </si>
  <si>
    <t>5.20  Homeowner Advised of crew arrival for Vehicles Abatement 
PLEASE NOTE GATE IS LOCKED AND IF NEED TO GET IN TO P/U VEHICLES PLEASE 
CALL 24 HRS IN ADVANCE AND HE WILL GO THERE AND LET YOU IN.</t>
  </si>
  <si>
    <t>4 motorcycles, 3 RVs, 1 boat, 1 vehicle, 2 trailers based on SSF.
 (SUM stated: 1 vehicle, 1 boat, 1 trailer, 3 motorcycles, 1 motorcycle)</t>
  </si>
  <si>
    <t>062-320-033_20</t>
  </si>
  <si>
    <t>Richard &amp; Edythe Cole</t>
  </si>
  <si>
    <t>530-521-4132</t>
  </si>
  <si>
    <t xml:space="preserve">HOMEOWNER WANTS TO KEEP HIS VEHICLES </t>
  </si>
  <si>
    <t>4 vehicles, 3 RVs, 1 boat, 2 motorcycles, 1 trailer based on SSF.
 (SUM stated: H/O requested to save two vehicles)</t>
  </si>
  <si>
    <t>Dennis &amp; Marguerit eBethiaume</t>
  </si>
  <si>
    <t>530-282-6318</t>
  </si>
  <si>
    <t xml:space="preserve">5.22  Homeowner Advised of crew arrival for Vehicles Abatement </t>
  </si>
  <si>
    <t>1 vehicle, 1 RV based on SSF.
 (SUM stated: 1 bulldozer on plastic)</t>
  </si>
  <si>
    <t>Curtis Watkins</t>
  </si>
  <si>
    <t>303-775-4828</t>
  </si>
  <si>
    <t>Xiao Wen Liu</t>
  </si>
  <si>
    <t>916-694-3220
916-544-2289 ELBA</t>
  </si>
  <si>
    <t>1 boat,1 trailer based on SSF.
 (SUM stated: 1 trailer)</t>
  </si>
  <si>
    <t>Tim Aguiar</t>
  </si>
  <si>
    <t>530-922-0601</t>
  </si>
  <si>
    <t>2 vehicles based on SSF/SUM</t>
  </si>
  <si>
    <t>Mary &amp; John Stanbrough</t>
  </si>
  <si>
    <t>469-318-1444</t>
  </si>
  <si>
    <t>5.21 HOMEOWNER WANTS TO KEEP HIS VEHICLE</t>
  </si>
  <si>
    <t>owner wants to keep vehicle, okay to remove riding lawnmower.
 1 vehicle based on SSF.
 (SUM had no mention of vehicles.)</t>
  </si>
  <si>
    <t>Leon D'Aquino"</t>
  </si>
  <si>
    <t>650-740-0564</t>
  </si>
  <si>
    <t>Ryan Bozzoli</t>
  </si>
  <si>
    <t>805-748-9469</t>
  </si>
  <si>
    <t>Oak Drive LOT #79</t>
  </si>
  <si>
    <t>5.21 HO WANTS TO KEEP THE 2 RAMPS (IN THE BED OF THE TRUCK) 
AND THE CAR TRAILER PLEASE DONT TAKE.</t>
  </si>
  <si>
    <t>Robb Snyder</t>
  </si>
  <si>
    <t>530-353-5587</t>
  </si>
  <si>
    <t>5.24 HOMEOWNER WANTS TO KEEP HIS VEHICLE
HE HAS A LOCKED GATE AND PLEASE CALL BEFORE GOING TO P/UP</t>
  </si>
  <si>
    <t>1 vehicles, 2 RV, 1 boat, 1 trailer based on SSF.
 (SUM stated: 2 trailers. Vehicle was confirmed by state(Chris) to not be burned enough to classify for removal)</t>
  </si>
  <si>
    <t>Zeier Family Trust</t>
  </si>
  <si>
    <t>510-691-5438</t>
  </si>
  <si>
    <t xml:space="preserve">5.24  Homeowner Advised of crew arrival for Vehicles Abatement </t>
  </si>
  <si>
    <t>2 RVs(trailers), 1 vehicle based on SUM/SSF</t>
  </si>
  <si>
    <t>071-280-026</t>
  </si>
  <si>
    <t>1 trailer based on SUM.
 (SSF had no mention of vehicles.)</t>
  </si>
  <si>
    <t>Linda Mead</t>
  </si>
  <si>
    <t>209-642-0859</t>
  </si>
  <si>
    <t xml:space="preserve">5.21  Homeowner Advised of crew arrival for Vehicles Abatement </t>
  </si>
  <si>
    <t>1 trailer based on SUM
 (SSF had no mention of vehicles.)</t>
  </si>
  <si>
    <t>Phillip Herzenach</t>
  </si>
  <si>
    <t>520-954-8145</t>
  </si>
  <si>
    <t>5.21  Homeowner Advised of crew arrival for Vehicles Abatement  MIDDLE GATE IS MAIN ENTRANCE -</t>
  </si>
  <si>
    <t>Jeremy &amp; Cecilia Turner</t>
  </si>
  <si>
    <t>530-403-3317</t>
  </si>
  <si>
    <t>Brandon Barbic</t>
  </si>
  <si>
    <t>530-906-3099</t>
  </si>
  <si>
    <t>Aaron Chayanam</t>
  </si>
  <si>
    <t>971-901-6209</t>
  </si>
  <si>
    <t>Dale Haymore</t>
  </si>
  <si>
    <t>530-575-5065</t>
  </si>
  <si>
    <t>Michael Van Alstyue</t>
  </si>
  <si>
    <t>530-591-7755</t>
  </si>
  <si>
    <r>
      <rPr>
        <b/>
        <sz val="12"/>
        <color rgb="FF000000"/>
        <rFont val="Calibri, sans-serif"/>
      </rPr>
      <t xml:space="preserve">5.21  Homeowner Advised of crew arrival for Vehicles Abatement  
DONT TAKE </t>
    </r>
    <r>
      <rPr>
        <b/>
        <sz val="14"/>
        <color rgb="FF000000"/>
        <rFont val="Calibri, sans-serif"/>
      </rPr>
      <t>BACK HOE</t>
    </r>
    <r>
      <rPr>
        <b/>
        <sz val="12"/>
        <color rgb="FF000000"/>
        <rFont val="Calibri, sans-serif"/>
      </rPr>
      <t xml:space="preserve"> AND GREE</t>
    </r>
    <r>
      <rPr>
        <b/>
        <sz val="14"/>
        <color rgb="FF000000"/>
        <rFont val="Calibri, sans-serif"/>
      </rPr>
      <t>N TOYOTO.</t>
    </r>
  </si>
  <si>
    <t>Bruce Dobie</t>
  </si>
  <si>
    <t>5.21  Homeowner Advised of crew arrival for Vehicles Abatement  (EXCEPT WHITE DOGE PICK UP  TRUCK GOES TO
TO THE INSURANCE DO NOT TAKE PLEASE- PER CHERL (WIFE)</t>
  </si>
  <si>
    <t>Daniel Hagel</t>
  </si>
  <si>
    <t>707-382-7754</t>
  </si>
  <si>
    <t xml:space="preserve">5.24 Homeowner Advised of crew arrival for Vehicles Abatement </t>
  </si>
  <si>
    <t>062-660-017</t>
  </si>
  <si>
    <t>Marsha Miller</t>
  </si>
  <si>
    <t>(530) 353-1118</t>
  </si>
  <si>
    <t>Micheal &amp; Karen Sisty</t>
  </si>
  <si>
    <t>530-370-4654</t>
  </si>
  <si>
    <t>(858) 735-9035</t>
  </si>
  <si>
    <t>5.21 NO ANS
5.22 NO ANS  SENT EMAIL
5.24 NO ANS 
5.25 NO ANS.
5/25 PER IMT BAYLOR EMAIL OK TO PROCEDD RC</t>
  </si>
  <si>
    <t>Rhonda Kinney</t>
  </si>
  <si>
    <t>530-520-2105</t>
  </si>
  <si>
    <t>2 vehicles, 2 RVs based on SSF.
 (SUM stated:1 motorcycle, 1 tractor, 1 vehicle)</t>
  </si>
  <si>
    <t>Frank Marrone</t>
  </si>
  <si>
    <t>530-353-7558</t>
  </si>
  <si>
    <t>5.21 HOMEOWNER WANTS TO KEEP HIS VEHICLES</t>
  </si>
  <si>
    <t>Mark &amp; Gay Trumm</t>
  </si>
  <si>
    <t>530-218-5149</t>
  </si>
  <si>
    <t>5.19 Homeowner Advised of crew arrival for Vehicles Abatement  THERE IS A LOCKED GATES  SO PLEASE  CALL</t>
  </si>
  <si>
    <t>Nicholas Abeyta</t>
  </si>
  <si>
    <t>530-353-9320</t>
  </si>
  <si>
    <t>5.21 HOMEOWNER WANTS TO KEEP HIS VEHICLE.</t>
  </si>
  <si>
    <t>Nishika Risairo</t>
  </si>
  <si>
    <t>206-450-5274</t>
  </si>
  <si>
    <t>1 RV, 1 Trailer Based on ISW. ( SSF &amp; SUM stated: no mention of vehicles)</t>
  </si>
  <si>
    <t>Ghath Albazian</t>
  </si>
  <si>
    <t>925-577-8677</t>
  </si>
  <si>
    <t>5/21 Says they have already tagged the car pick them up</t>
  </si>
  <si>
    <t>Scott Flanagin</t>
  </si>
  <si>
    <t>530-616-0291</t>
  </si>
  <si>
    <t>1 motorcycle, 2 RVs, 1 trailer based on SSF.
 (SUM stated: 2 ATVs, 1 motorcycle)</t>
  </si>
  <si>
    <t>SCOTT FLANAGIN</t>
  </si>
  <si>
    <t>2 vehicles, 2 RV based on SSF.
 (SUM had no mention of vehicles.)</t>
  </si>
  <si>
    <t>Terry Flanagin</t>
  </si>
  <si>
    <t>5/21/2021 SAYS TO TAKE ALL</t>
  </si>
  <si>
    <t>2 vehicles, 2 trailers, 5 motorcycle based on SSF.
 (SUM stated: 2 vehicles, 5 motorcycles, 1 RV, 1 boat, 3 trailers )</t>
  </si>
  <si>
    <t>Hugh Sterling</t>
  </si>
  <si>
    <t>619-384-0981</t>
  </si>
  <si>
    <t>5/21 SAYS NO VEHICLES</t>
  </si>
  <si>
    <t>1 RV based on SS
 (SUM stated: no vehicles)</t>
  </si>
  <si>
    <t>Donald Archuleta</t>
  </si>
  <si>
    <t>530-693-1917</t>
  </si>
  <si>
    <t>5/21 Wants to keep all his son said</t>
  </si>
  <si>
    <t>2 vehicles, 1 RV, 1 trailer based on SSF.
 (SUM stated:2 vehicles, 1 ATV.)</t>
  </si>
  <si>
    <t>062-320-033_44</t>
  </si>
  <si>
    <t>5/21 WANTS TO KEEP HIS VEHICLE</t>
  </si>
  <si>
    <t>1 vehicles left on site that H/O wants to save based on SUM
 (SSF stated 1 vehicle)</t>
  </si>
  <si>
    <t>Constance Quinn</t>
  </si>
  <si>
    <t>530-990-6252</t>
  </si>
  <si>
    <t>1 RV based on SUM/SSF</t>
  </si>
  <si>
    <t>Deborah Sadler &amp; Jacob Macias</t>
  </si>
  <si>
    <t>808-796-1786</t>
  </si>
  <si>
    <t>"5.17 NO ANS. NO V/M PF 
5.18 no ans. no v/m PF
5.19 NO ANS. NO V/M PF
5.19 SENT EMAIL PF"
5/24 PER IMT BAYLOR EMAIL OK TO PROCEED RC</t>
  </si>
  <si>
    <t>Jack Phelps &amp; VALERIE</t>
  </si>
  <si>
    <t>Yes</t>
  </si>
  <si>
    <t>Orlando Mercure &amp; Mike Sweany</t>
  </si>
  <si>
    <t>925-250-8934</t>
  </si>
  <si>
    <t>Dennis &amp; Dawn Amoroso</t>
  </si>
  <si>
    <t>503-209-0782</t>
  </si>
  <si>
    <t>5.24 HOMEOWNER WANTS TO KEEP THIER VEHICLES</t>
  </si>
  <si>
    <t>4 vehicles, 2 trailers, 1 ATV based on SUM
 (SSF stated: 1 vehicle.)</t>
  </si>
  <si>
    <t>Francisco Diaz</t>
  </si>
  <si>
    <t>408-775-5913</t>
  </si>
  <si>
    <t>Dawn &amp; Gregory Murphy</t>
  </si>
  <si>
    <t>5.18 Homeowner Advised of crew arrival for Vehicles Abatement</t>
  </si>
  <si>
    <t>Ralph &amp; Joy Hanson</t>
  </si>
  <si>
    <t>805-543-8338</t>
  </si>
  <si>
    <t>5/21 Spoke to Ddaughter Joy says to take all</t>
  </si>
  <si>
    <t>1 boat, 1 trailer based on SSF.
 (SUM stated: 1 trailer)</t>
  </si>
  <si>
    <t>Keaton Murphy</t>
  </si>
  <si>
    <t>916-430-7429</t>
  </si>
  <si>
    <t>3/25 SAYS TO CALL HIM HIS GATE IS LOCK WILL BE THER FRIDAY-MONDAY
5/17 Homeowner just called back and said no vehicles has been picked up.  CALL AHEAD FROM FIELD</t>
  </si>
  <si>
    <t>DENIS AND LINDA BERRY</t>
  </si>
  <si>
    <t>530-990-0339</t>
  </si>
  <si>
    <t>5.18 homeowner wants to keep vehicles</t>
  </si>
  <si>
    <t>NYOMEAME COLLIS</t>
  </si>
  <si>
    <t>702-241-4660</t>
  </si>
  <si>
    <t>MARLA ROSE YOUNG</t>
  </si>
  <si>
    <t>530-353-5873</t>
  </si>
  <si>
    <t xml:space="preserve">5.20 Homeowner Advised of crew arrival for Vehicles Abatement </t>
  </si>
  <si>
    <t>Matthew See</t>
  </si>
  <si>
    <t>925-548-8926/
925-922-3537</t>
  </si>
  <si>
    <r>
      <rPr>
        <sz val="11"/>
        <color theme="1"/>
        <rFont val="Arial"/>
        <family val="2"/>
      </rPr>
      <t xml:space="preserve">5.21 Homeowner Advised of crew arrival for Vehicles Abatement 
</t>
    </r>
    <r>
      <rPr>
        <b/>
        <sz val="14"/>
        <color theme="1"/>
        <rFont val="Arial"/>
        <family val="2"/>
      </rPr>
      <t>PLEASE DONT TAKE SHIPPING CONTAINER!!!!!!!!!!!</t>
    </r>
  </si>
  <si>
    <t>Kathy Popa</t>
  </si>
  <si>
    <t>530-370-6270</t>
  </si>
  <si>
    <t>Calvin Do &amp; Seng Saeteurn</t>
  </si>
  <si>
    <t>510-326-7103</t>
  </si>
  <si>
    <t>5.24 Homeowner Advised of crew arrival for Vehicles Abatement  GATE CODE 9816</t>
  </si>
  <si>
    <t>Pioneer Union School District: Patsy Oxford, Superintendent/Principal / Kathy Wheeler, Project Manager / Nicole Cardwell, Exec Assistant</t>
  </si>
  <si>
    <t>Patsy: 530-589-1633 / 
Kathy: 530-200-0069 /
 Nicole: (530) 589-1633</t>
  </si>
  <si>
    <t>Mikel &amp; Winifred Baker</t>
  </si>
  <si>
    <t>530-990-2170</t>
  </si>
  <si>
    <t>5.24 HOMEOWNER WANTS TO KEEP HIS VEHICLES</t>
  </si>
  <si>
    <t>John &amp; Ketmanee Saechao</t>
  </si>
  <si>
    <t>408-835-8748</t>
  </si>
  <si>
    <t>David Hill</t>
  </si>
  <si>
    <t>(530) 990-4286</t>
  </si>
  <si>
    <r>
      <rPr>
        <sz val="11"/>
        <color theme="1"/>
        <rFont val="Arial"/>
        <family val="2"/>
      </rPr>
      <t xml:space="preserve">5.24 Homeowner Advised of crew arrival for Vehicles Abatement </t>
    </r>
    <r>
      <rPr>
        <b/>
        <sz val="11"/>
        <color theme="1"/>
        <rFont val="Arial"/>
        <family val="2"/>
      </rPr>
      <t>BUT CALL MARILYN  THE DAY BEFORE
SO SHE CAN UNLOCK THE GATE. 530-589--5079</t>
    </r>
  </si>
  <si>
    <t>Roy &amp; Pauline Meyer</t>
  </si>
  <si>
    <t>530-277-9039</t>
  </si>
  <si>
    <t>Brian Eunsuk Chi</t>
  </si>
  <si>
    <t>916-284-6857</t>
  </si>
  <si>
    <t>Roy A. Miles and Gabrielle Lamirand</t>
  </si>
  <si>
    <t>530-282-3228</t>
  </si>
  <si>
    <t>NO VEHICLES ON PROPERTY</t>
  </si>
  <si>
    <t>Michael Fields &amp; Lisa Meyer</t>
  </si>
  <si>
    <t>530-712-5475</t>
  </si>
  <si>
    <t>Russell Darby</t>
  </si>
  <si>
    <t>530-592-8440</t>
  </si>
  <si>
    <t>Samuel Brown</t>
  </si>
  <si>
    <t>530-228-4254</t>
  </si>
  <si>
    <t>5.24 WILL GO UP AND SEE AND CALL US BACK</t>
  </si>
  <si>
    <t>Mor Vue</t>
  </si>
  <si>
    <t>916-809-3589</t>
  </si>
  <si>
    <r>
      <rPr>
        <b/>
        <sz val="11"/>
        <color rgb="FF000000"/>
        <rFont val="Calibri, sans-serif"/>
      </rPr>
      <t xml:space="preserve">5.24 </t>
    </r>
    <r>
      <rPr>
        <b/>
        <sz val="12"/>
        <color rgb="FF000000"/>
        <rFont val="Calibri, sans-serif"/>
      </rPr>
      <t>THERE IS NO VEHICLES ON PROPERTY</t>
    </r>
  </si>
  <si>
    <t>Casey Jones</t>
  </si>
  <si>
    <t>971-678-8073</t>
  </si>
  <si>
    <t>MELANIE K GROVE</t>
  </si>
  <si>
    <t>530-909-0979</t>
  </si>
  <si>
    <t>5.24 LINE BUSY 
 5.25 LINE BUSY         SENT EMAIL
 5.26 LINE BUSY
5/28 PER IMT BAYLOR EMAIL OK TO PROCEED RC</t>
  </si>
  <si>
    <t>Chanpila Phasadavong</t>
  </si>
  <si>
    <t>251-295-2048</t>
  </si>
  <si>
    <t>HOMEOWNER SAID CLEAN UP CREW NAME TODD ASKED AND HE TOOK THEM</t>
  </si>
  <si>
    <t>ABATEMENT</t>
  </si>
  <si>
    <t>County of Butte</t>
  </si>
  <si>
    <t>Wayne Meyers Jr</t>
  </si>
  <si>
    <t>775-433-4642</t>
  </si>
  <si>
    <t>5.24 NO ANS. 
5.25 NO ANS. SENT EMAIL
5.26 NO ANS.
5/28 PER IMT BAYLOR EMAIL OK TO PROCEED RC</t>
  </si>
  <si>
    <t>Carolyn Rhodes</t>
  </si>
  <si>
    <t>530-613-6270</t>
  </si>
  <si>
    <t>5.24 THERE IS A VEHICLE THAT LEFT ABANDONED ON THE PROPERTY. WE CAN TAKE IT SO 
THERE'S NO OBJECTION TO US TAKING IT.</t>
  </si>
  <si>
    <t>Lawrence Casellano</t>
  </si>
  <si>
    <t>707-448-1586</t>
  </si>
  <si>
    <t>Daniel Gillis</t>
  </si>
  <si>
    <t>707-974-3762</t>
  </si>
  <si>
    <r>
      <rPr>
        <sz val="10"/>
        <color theme="1"/>
        <rFont val="Arial"/>
        <family val="2"/>
      </rPr>
      <t xml:space="preserve">5.24  </t>
    </r>
    <r>
      <rPr>
        <b/>
        <sz val="14"/>
        <color theme="1"/>
        <rFont val="Arial"/>
        <family val="2"/>
      </rPr>
      <t xml:space="preserve">ONLY  TAKE THE VEHICLES THAT ARE STACKED UP PLEASE DONT TOUCH ANY
THING ELSE. </t>
    </r>
  </si>
  <si>
    <t>Denis Berry CALL SON SEAN</t>
  </si>
  <si>
    <t>530-990-0339 SEAN  510-385-4246</t>
  </si>
  <si>
    <t>PATRICIA McGINNIS &amp; CHARLES KNECHTEL</t>
  </si>
  <si>
    <t>530-520-1173</t>
  </si>
  <si>
    <t>4.28 NO ANS LEFT MESS  PF  
4.29 NO ANS LEFT MESS PF
HO C/B AND SAID NOT SURE BUT WILL GO UP THERE THIS WEEKND AND LET US KNOW.
5.27 NO ANS LEFT MESS PF
6.1 NO ANS. LEFT MESS PF</t>
  </si>
  <si>
    <t>Gail Coleman</t>
  </si>
  <si>
    <t>530-990-5098</t>
  </si>
  <si>
    <t xml:space="preserve">5.27  Homeowner Advised of crew arrival for Vehicles Abatement </t>
  </si>
  <si>
    <t>Maria &amp; Bradley Dyer</t>
  </si>
  <si>
    <t>626-444-2553</t>
  </si>
  <si>
    <t>5/17/2021 LEFT MESSAGE
5/18 Spoke to Bradley says he'll call back after reviewing the property
5.27 NO ANS. LEFT MESS PF (CARS ARE NOT THERE'S BEONGS TO A NEIGHBOR... THEY CAN'T GET IN CONTACT WITH)
5.27 SENT EMAIL PF</t>
  </si>
  <si>
    <t>28 vehicles, 16 RVs, 5 motorcycles, 3 trailers based on SSF.
 (SUM stated: 49 vehicles)</t>
  </si>
  <si>
    <t>BARBARA STUBBLEFIELD &amp; PATTI ELLIS</t>
  </si>
  <si>
    <t>702-790-6335
1-800-922-8228</t>
  </si>
  <si>
    <t>4/10 NO ANS
4/12 SAYS SHE IN HOSPITAL NOT SURE
4.29 NO ANS. 2ND # IS AAA. 
6.1 THIS IS A REHAB CENTER AND PEOPLE ARE IN OUT ALL OF THE TIME. NOT HERE ANYMORE PF</t>
  </si>
  <si>
    <t>SSF: 3 RVs, 1 trailer
 SUM: 3 trailers, 1 RV</t>
  </si>
  <si>
    <t>Laura Westbrook</t>
  </si>
  <si>
    <t>208-597-2726</t>
  </si>
  <si>
    <t>5.28  NO ANS. LEFT MESS PF
6.1 NO ANS. LEFT MEESS PF</t>
  </si>
  <si>
    <t>SSF: 3 vehicles, 1 RV, 1 trailer
 SUM: Not on file as of 5/27/21</t>
  </si>
  <si>
    <t>ZADI FAYE MINCHER PILLARD STEPHAN THOROUGHMAN RAYMOND THOROUGHMAN</t>
  </si>
  <si>
    <t>530-589-0669 530-370-7706</t>
  </si>
  <si>
    <t>5.28  NO ANS. LEFT MESS PF
6.1 LEFT MESS PF</t>
  </si>
  <si>
    <t>ROBERT L. WOOD &amp; GINGER F. WOOD</t>
  </si>
  <si>
    <t>530-922-0641</t>
  </si>
  <si>
    <t xml:space="preserve">5.28  Homeowner Advised of crew arrival for Vehicles Abatement </t>
  </si>
  <si>
    <t>Michael Boyman</t>
  </si>
  <si>
    <t>530-693-7238</t>
  </si>
  <si>
    <t>5.28 NO ANS. NO V/M
6.1 NO ANS NO V/M</t>
  </si>
  <si>
    <t>SSF: 2 RV
 SUM:1 trailer, 1 ATV</t>
  </si>
  <si>
    <t>Robert Beasley</t>
  </si>
  <si>
    <t>209-620-0666</t>
  </si>
  <si>
    <t>SSF: 3 vehicle, 1 RV
 SUM: Not on file as of 5/18/21</t>
  </si>
  <si>
    <t>061-610-005</t>
  </si>
  <si>
    <t>Jesse Schmidt</t>
  </si>
  <si>
    <t>906-364-2264</t>
  </si>
  <si>
    <t>5.28 NO ANS LEFT MESS PF
6.1 NO ANS LEFT MESS PF</t>
  </si>
  <si>
    <t>William Weidman</t>
  </si>
  <si>
    <t>530-990-4843</t>
  </si>
  <si>
    <t>SSF: 13 vehicles, 3 RVs, 3 motorcycles
 SUM: 10 vehicles, 3 RVs, 3 motorcycles</t>
  </si>
  <si>
    <t>James &amp; Viola Zoggas</t>
  </si>
  <si>
    <t>530-353-5215</t>
  </si>
  <si>
    <t>6.1 NOTHING LEFT ON PROPERTY</t>
  </si>
  <si>
    <t>Shirnet Harmond</t>
  </si>
  <si>
    <t>929-539-1562</t>
  </si>
  <si>
    <t>5.28  NO ANS 
6.1 NO ANS</t>
  </si>
  <si>
    <t>William Bryden</t>
  </si>
  <si>
    <t>818-203-5867</t>
  </si>
  <si>
    <t>Shaun Feurtado</t>
  </si>
  <si>
    <t>718-808-3009</t>
  </si>
  <si>
    <t>SUM: 1 RV
 SSF: no mention of vehicles</t>
  </si>
  <si>
    <t>ANTHONY NAVARRO, NICOLE NAVARRO</t>
  </si>
  <si>
    <t>530-712-7198, 530-632-2191</t>
  </si>
  <si>
    <t>NA - SEE VEHICLE NOTE
 4 vehicles, 1 boats, 2 trailers, 4 RVs based on SSF.
 (SUM stated:10 vehicle/trailers remained on site)
 FSO was completed and stated no vehicles were on site. RTR data shows no tickets were created for vehicle removals. May have been removed by owner.</t>
  </si>
  <si>
    <t>SSF: 1 Trailer
 SUM: 1 Trailer</t>
  </si>
  <si>
    <t>Jose Farias</t>
  </si>
  <si>
    <t>408-461-6617</t>
  </si>
  <si>
    <t>Stephan Martin</t>
  </si>
  <si>
    <t>510-274-5289</t>
  </si>
  <si>
    <t xml:space="preserve">5.28  NO ANS LEFT MESS PF
6.1 NO ANS LEFT MESS PF </t>
  </si>
  <si>
    <t>SSF: 1 vehicle, 1 RV 
 SUM: Not on file as of 5/22/21</t>
  </si>
  <si>
    <t xml:space="preserve">5.28  Homeowner Advised of crew arrival for Vehicles Abatement (DUMMY LOCK)  </t>
  </si>
  <si>
    <t>SSF/SUM: 1 trailer</t>
  </si>
  <si>
    <t>TAL SIGLAR, JULIE SIGLAR</t>
  </si>
  <si>
    <t>530-990-0401</t>
  </si>
  <si>
    <t>5.28  NO VEHICLES ON PROPERTY</t>
  </si>
  <si>
    <t>LUCY SMITH</t>
  </si>
  <si>
    <t>707-514-7074</t>
  </si>
  <si>
    <t>5.28  NO ANS LEFT MESS PF 
6.1 LEFT MESS PF</t>
  </si>
  <si>
    <t>LORRAINE LEE</t>
  </si>
  <si>
    <t>530-712-9057</t>
  </si>
  <si>
    <t>5.28 NO VEHICLES ON PROPERTY</t>
  </si>
  <si>
    <t>George Smaller</t>
  </si>
  <si>
    <t>530-712-1853</t>
  </si>
  <si>
    <t>5.28  NO ANS LEFT MESS PF
6.1 NO ANS LEFT MESS PF</t>
  </si>
  <si>
    <t>Nicholas Braden</t>
  </si>
  <si>
    <t>510-334-9694</t>
  </si>
  <si>
    <t>5.28 OK  BUT P/U AFTER LOGGING IS DONE IN A WEEK</t>
  </si>
  <si>
    <t>Wesley Yeekes &amp; Gilbert Benitez</t>
  </si>
  <si>
    <t>530-764-1968</t>
  </si>
  <si>
    <t>5.28 NO ANS
6.1 NO ANS.</t>
  </si>
  <si>
    <t>Gregory &amp; Carol Dower</t>
  </si>
  <si>
    <t>530-353-7633</t>
  </si>
  <si>
    <t xml:space="preserve">5.28 NO VEHICLES
</t>
  </si>
  <si>
    <t>Joy Lutz</t>
  </si>
  <si>
    <t>916-215-1382</t>
  </si>
  <si>
    <t>5.28 NO VEHICLES</t>
  </si>
  <si>
    <t>Susan Eldson, Administrator</t>
  </si>
  <si>
    <t>5.28 NO ANS LEFT MESS  PF</t>
  </si>
  <si>
    <t>,/</t>
  </si>
  <si>
    <t>Call Log</t>
  </si>
  <si>
    <t>SOIL APNs</t>
  </si>
  <si>
    <t>580 Bald Rock Road</t>
  </si>
  <si>
    <t>190 Bridgeview Circle</t>
  </si>
  <si>
    <t>738 Milsap Bar Road</t>
  </si>
  <si>
    <t>061-080-122 Bean Creek Road</t>
  </si>
  <si>
    <t>38 Katella Road</t>
  </si>
  <si>
    <t>253 Bald Rock Road</t>
  </si>
  <si>
    <t>285 Bridgeview Circle</t>
  </si>
  <si>
    <t>071-160-035 Canfield Drive</t>
  </si>
  <si>
    <t>580 Bald Rock Road [24]</t>
  </si>
  <si>
    <t>190 Bridgeview Circle [10]</t>
  </si>
  <si>
    <t>738 Milsap Bar Road [6]</t>
  </si>
  <si>
    <t>061-080-122 Bean Creek Road [3]</t>
  </si>
  <si>
    <t>38 Katella Road [3]</t>
  </si>
  <si>
    <t>253 Bald Rock Road [2]</t>
  </si>
  <si>
    <t>285 Bridgeview Circle [3]</t>
  </si>
  <si>
    <t>071-160-035 Canfield Drive [1]</t>
  </si>
  <si>
    <t xml:space="preserve">no </t>
  </si>
  <si>
    <t>1 motorcycle</t>
  </si>
  <si>
    <t xml:space="preserve">ASK JAMES </t>
  </si>
  <si>
    <t xml:space="preserve">yes </t>
  </si>
  <si>
    <t>3 motorcycles</t>
  </si>
  <si>
    <t>009480270</t>
  </si>
  <si>
    <t>6236</t>
  </si>
  <si>
    <t>016350330</t>
  </si>
  <si>
    <t>1016</t>
  </si>
  <si>
    <t>061080122</t>
  </si>
  <si>
    <t>062700013</t>
  </si>
  <si>
    <t>KATELLA ROAD</t>
  </si>
  <si>
    <t>071160034</t>
  </si>
  <si>
    <t>285</t>
  </si>
  <si>
    <t>062440029</t>
  </si>
  <si>
    <t>253</t>
  </si>
  <si>
    <t>071160035</t>
  </si>
  <si>
    <t>061080013</t>
  </si>
  <si>
    <t>1959</t>
  </si>
  <si>
    <t>061020092</t>
  </si>
  <si>
    <t>738</t>
  </si>
  <si>
    <t>610090084</t>
  </si>
  <si>
    <t>610090085</t>
  </si>
  <si>
    <t>610090086</t>
  </si>
  <si>
    <t>619650188</t>
  </si>
  <si>
    <t>610090087</t>
  </si>
  <si>
    <t>610090088</t>
  </si>
  <si>
    <t>610090089</t>
  </si>
  <si>
    <t>619650189</t>
  </si>
  <si>
    <t>619650190</t>
  </si>
  <si>
    <t>558640031</t>
  </si>
  <si>
    <t>627570354</t>
  </si>
  <si>
    <t>627570353</t>
  </si>
  <si>
    <t>610250250</t>
  </si>
  <si>
    <t>629460032</t>
  </si>
  <si>
    <t>629460033</t>
  </si>
  <si>
    <t>627570356</t>
  </si>
  <si>
    <t>627570355</t>
  </si>
  <si>
    <t>610080390</t>
  </si>
  <si>
    <t>610080389</t>
  </si>
  <si>
    <t>071-440-021-000</t>
  </si>
  <si>
    <t>071-060-009_123-000</t>
  </si>
  <si>
    <t>071-060-009_125-000</t>
  </si>
  <si>
    <t>071-060-009_35-000</t>
  </si>
  <si>
    <t>071-370-014_128-000</t>
  </si>
  <si>
    <t>071-280-048-000</t>
  </si>
  <si>
    <t>062-620-009-000</t>
  </si>
  <si>
    <t>071-200-019-000</t>
  </si>
  <si>
    <t>062-140-016-000</t>
  </si>
  <si>
    <t>062-640-004-000</t>
  </si>
  <si>
    <t>071-200-073-000</t>
  </si>
  <si>
    <t>071-200-076-000</t>
  </si>
  <si>
    <t>062-440-025-000</t>
  </si>
  <si>
    <t>061-450-024-000</t>
  </si>
  <si>
    <t>SEC21T21NR5E</t>
  </si>
  <si>
    <t>SEC29T20NR6E</t>
  </si>
  <si>
    <t>SEC 28 T21N R5E</t>
  </si>
  <si>
    <t>1959 Bean Creek Road</t>
  </si>
  <si>
    <t>510 Milsap Bar Road</t>
  </si>
  <si>
    <t>35 Island Bar Hill Road</t>
  </si>
  <si>
    <t>466 Milsap Bar Road</t>
  </si>
  <si>
    <t>460 Milsap Bar Road</t>
  </si>
  <si>
    <t>461 Milsap Bar Road</t>
  </si>
  <si>
    <t>333 Milsap Bar Road</t>
  </si>
  <si>
    <t>28 Graystone Lane</t>
  </si>
  <si>
    <t>63 Brackenwood Court</t>
  </si>
  <si>
    <t>1959 Bean Creek Road [11]</t>
  </si>
  <si>
    <t>510 Milsap Bar Road [5]</t>
  </si>
  <si>
    <t>35 Island Bar Hill Road [7]</t>
  </si>
  <si>
    <t>466 Milsap Bar Road [9]</t>
  </si>
  <si>
    <t>460 Milsap Bar Road [3]</t>
  </si>
  <si>
    <t>461 Milsap Bar Road [1]</t>
  </si>
  <si>
    <t>333 Milsap Bar Road [2]</t>
  </si>
  <si>
    <t>28 Graystone Lane [26]</t>
  </si>
  <si>
    <t>0200702200</t>
  </si>
  <si>
    <t>15561</t>
  </si>
  <si>
    <t>0212002300</t>
  </si>
  <si>
    <t>26600</t>
  </si>
  <si>
    <t>0203801400</t>
  </si>
  <si>
    <t>HOLLY CREEK LANE</t>
  </si>
  <si>
    <t>009480280</t>
  </si>
  <si>
    <t>009500270</t>
  </si>
  <si>
    <t>5001</t>
  </si>
  <si>
    <t>061300032</t>
  </si>
  <si>
    <t>466</t>
  </si>
  <si>
    <t>009560510</t>
  </si>
  <si>
    <t>061030046</t>
  </si>
  <si>
    <t>0203300500_#59</t>
  </si>
  <si>
    <t>BRACKENWOOD COURT</t>
  </si>
  <si>
    <t>009560170</t>
  </si>
  <si>
    <t>061300037</t>
  </si>
  <si>
    <t>062760012</t>
  </si>
  <si>
    <t>061520011</t>
  </si>
  <si>
    <t>125</t>
  </si>
  <si>
    <t>058700027</t>
  </si>
  <si>
    <t>061300031</t>
  </si>
  <si>
    <t>460</t>
  </si>
  <si>
    <t>061300035</t>
  </si>
  <si>
    <t>071060009000_35</t>
  </si>
  <si>
    <t>071060009000_125</t>
  </si>
  <si>
    <t>616070301</t>
  </si>
  <si>
    <t>610110030</t>
  </si>
  <si>
    <t>924490195</t>
  </si>
  <si>
    <t>616070302</t>
  </si>
  <si>
    <t>627570357</t>
  </si>
  <si>
    <t>627570358</t>
  </si>
  <si>
    <t>924490196</t>
  </si>
  <si>
    <t>616080997</t>
  </si>
  <si>
    <t>629460034</t>
  </si>
  <si>
    <t>610250256</t>
  </si>
  <si>
    <t>610250255</t>
  </si>
  <si>
    <t>627850167</t>
  </si>
  <si>
    <t>627570359</t>
  </si>
  <si>
    <t>615010058</t>
  </si>
  <si>
    <t>615010059</t>
  </si>
  <si>
    <t>619650192</t>
  </si>
  <si>
    <t>615010060</t>
  </si>
  <si>
    <t>615720571</t>
  </si>
  <si>
    <t>615720570</t>
  </si>
  <si>
    <t>615720573</t>
  </si>
  <si>
    <t>924490202</t>
  </si>
  <si>
    <t>924490201</t>
  </si>
  <si>
    <t>924490200</t>
  </si>
  <si>
    <t>924490199</t>
  </si>
  <si>
    <t>616450235</t>
  </si>
  <si>
    <t>610080391</t>
  </si>
  <si>
    <t>627570360</t>
  </si>
  <si>
    <t>610080392</t>
  </si>
  <si>
    <t>610250257</t>
  </si>
  <si>
    <t>610080393</t>
  </si>
  <si>
    <t>610080394</t>
  </si>
  <si>
    <t>610080395</t>
  </si>
  <si>
    <t>627850168</t>
  </si>
  <si>
    <t>627570361</t>
  </si>
  <si>
    <t>616070306</t>
  </si>
  <si>
    <t>616080999</t>
  </si>
  <si>
    <t>616080998</t>
  </si>
  <si>
    <t>616070310</t>
  </si>
  <si>
    <t>616070309</t>
  </si>
  <si>
    <t>616070307</t>
  </si>
  <si>
    <t>616070308</t>
  </si>
  <si>
    <t>610730520</t>
  </si>
  <si>
    <t>629790002</t>
  </si>
  <si>
    <t>reg</t>
  </si>
  <si>
    <t>OT</t>
  </si>
  <si>
    <t>PAY</t>
  </si>
  <si>
    <t>reg pay</t>
  </si>
  <si>
    <t>ot pay</t>
  </si>
  <si>
    <t>total</t>
  </si>
  <si>
    <t>Total hours</t>
  </si>
  <si>
    <t>NA</t>
  </si>
  <si>
    <t>061-540-058-000</t>
  </si>
  <si>
    <t>071-250-036-000</t>
  </si>
  <si>
    <t>071-160-073-000</t>
  </si>
  <si>
    <t>061-490-021-000</t>
  </si>
  <si>
    <t>062-640-003-000</t>
  </si>
  <si>
    <t>062-770-002-000</t>
  </si>
  <si>
    <t>072-260-009-000</t>
  </si>
  <si>
    <t>125 Island Bar Hill Road</t>
  </si>
  <si>
    <t>058-700-027 SEC 17 T21N R5E</t>
  </si>
  <si>
    <t>69 Kaelin Road</t>
  </si>
  <si>
    <t>Completed, Debris removal in Progress</t>
  </si>
  <si>
    <t>90 Kaelin Road</t>
  </si>
  <si>
    <t>996 Bald Rock Road</t>
  </si>
  <si>
    <t>1032 Bald Rock Road</t>
  </si>
  <si>
    <t>123 Island Bar Hill Road</t>
  </si>
  <si>
    <t>1005 Bald Rock Road</t>
  </si>
  <si>
    <t>35 Bromilow Lane</t>
  </si>
  <si>
    <t>Completed, Ready for tree Operations</t>
  </si>
  <si>
    <t>24 Kaelin Road</t>
  </si>
  <si>
    <t>135 Brackenwood Court</t>
  </si>
  <si>
    <t>385 Black Bear Road</t>
  </si>
  <si>
    <t>Completed, Soil Borings Needed</t>
  </si>
  <si>
    <t>150 Bloomer Hill Road</t>
  </si>
  <si>
    <t>122 Milsap Bar Road</t>
  </si>
  <si>
    <t>071-290-029 Rocky Point Road</t>
  </si>
  <si>
    <t>63 Brackenwood Court [21]</t>
  </si>
  <si>
    <t>125 Island Bar Hill Road [34]</t>
  </si>
  <si>
    <t>69 Kaelin Road [39]</t>
  </si>
  <si>
    <t>90 Kaelin Road [1]</t>
  </si>
  <si>
    <t>996 Bald Rock Road [2]</t>
  </si>
  <si>
    <t>1032 Bald Rock Road [1]</t>
  </si>
  <si>
    <t>123 Island Bar Hill Road [2]</t>
  </si>
  <si>
    <t>1005 Bald Rock Road [4]</t>
  </si>
  <si>
    <t>35 Bromilow Lane [3]</t>
  </si>
  <si>
    <t>24 Kaelin Road [1]</t>
  </si>
  <si>
    <t>135 Brackenwood Court [5]</t>
  </si>
  <si>
    <t>385 Black Bear Road [1]</t>
  </si>
  <si>
    <t>150 Bloomer Hill Road [1]</t>
  </si>
  <si>
    <t>122 Milsap Bar Road [1]</t>
  </si>
  <si>
    <t>071-290-029 Rocky Point Road [4]</t>
  </si>
  <si>
    <t>Sentinel Estates</t>
  </si>
  <si>
    <t>90</t>
  </si>
  <si>
    <t>062760013</t>
  </si>
  <si>
    <t>1032</t>
  </si>
  <si>
    <t>009500290</t>
  </si>
  <si>
    <t>4821</t>
  </si>
  <si>
    <t>009560050</t>
  </si>
  <si>
    <t>009560350</t>
  </si>
  <si>
    <t>2315</t>
  </si>
  <si>
    <t>061300026</t>
  </si>
  <si>
    <t>KAELIN ROAD</t>
  </si>
  <si>
    <t>061030011</t>
  </si>
  <si>
    <t>135</t>
  </si>
  <si>
    <t>150</t>
  </si>
  <si>
    <t>0220101700</t>
  </si>
  <si>
    <t>6240</t>
  </si>
  <si>
    <t>061520014</t>
  </si>
  <si>
    <t>BLACK BEAR ROAD</t>
  </si>
  <si>
    <t>061300010</t>
  </si>
  <si>
    <t>061300015</t>
  </si>
  <si>
    <t>061460015</t>
  </si>
  <si>
    <t>385</t>
  </si>
  <si>
    <t>062690018</t>
  </si>
  <si>
    <t>062200116</t>
  </si>
  <si>
    <t>062760011</t>
  </si>
  <si>
    <t>BLOOMER HILL ROAD</t>
  </si>
  <si>
    <t>058700024</t>
  </si>
  <si>
    <t>10239</t>
  </si>
  <si>
    <t>TIMBER COVE WAY</t>
  </si>
  <si>
    <t>062200062</t>
  </si>
  <si>
    <t>1005</t>
  </si>
  <si>
    <t>071290029</t>
  </si>
  <si>
    <t>062690017</t>
  </si>
  <si>
    <t>071060009000_123</t>
  </si>
  <si>
    <t>061520021</t>
  </si>
  <si>
    <t>should have been item 4 but already billed. credit will be issued</t>
  </si>
  <si>
    <t>616081000</t>
  </si>
  <si>
    <t>pup yruck</t>
  </si>
  <si>
    <t>619650193</t>
  </si>
  <si>
    <t>616081001</t>
  </si>
  <si>
    <t>616081002</t>
  </si>
  <si>
    <t>p up bed trailer</t>
  </si>
  <si>
    <t>616081006</t>
  </si>
  <si>
    <t>616081003</t>
  </si>
  <si>
    <t>616081005</t>
  </si>
  <si>
    <t>616081004</t>
  </si>
  <si>
    <t>616081007</t>
  </si>
  <si>
    <t>large 5th wheel travel trailer</t>
  </si>
  <si>
    <t>627570362</t>
  </si>
  <si>
    <t>627570363</t>
  </si>
  <si>
    <t>627850169</t>
  </si>
  <si>
    <t>615010061</t>
  </si>
  <si>
    <t>627850170</t>
  </si>
  <si>
    <t>610250258</t>
  </si>
  <si>
    <t>924490203</t>
  </si>
  <si>
    <t>610250259</t>
  </si>
  <si>
    <t>616450239</t>
  </si>
  <si>
    <t>616450240</t>
  </si>
  <si>
    <t>924490204</t>
  </si>
  <si>
    <t>627850171</t>
  </si>
  <si>
    <t>616450243</t>
  </si>
  <si>
    <t>616450242</t>
  </si>
  <si>
    <t>610110033</t>
  </si>
  <si>
    <t>629790003</t>
  </si>
  <si>
    <t>616450245</t>
  </si>
  <si>
    <t>616450244</t>
  </si>
  <si>
    <t>619650195</t>
  </si>
  <si>
    <t>619650194</t>
  </si>
  <si>
    <t>610110034</t>
  </si>
  <si>
    <t>616450246</t>
  </si>
  <si>
    <t>610110036</t>
  </si>
  <si>
    <t>610110035</t>
  </si>
  <si>
    <t>627850172</t>
  </si>
  <si>
    <t>616070312</t>
  </si>
  <si>
    <t>629790004</t>
  </si>
  <si>
    <t>629790005</t>
  </si>
  <si>
    <t>924490206</t>
  </si>
  <si>
    <t>924490205</t>
  </si>
  <si>
    <t>619650196</t>
  </si>
  <si>
    <t>615010063</t>
  </si>
  <si>
    <t>615010062</t>
  </si>
  <si>
    <t>615010064</t>
  </si>
  <si>
    <t>629790006</t>
  </si>
  <si>
    <t>615720577</t>
  </si>
  <si>
    <t>615720578</t>
  </si>
  <si>
    <t>616081009</t>
  </si>
  <si>
    <t>616081008</t>
  </si>
  <si>
    <t>629790007</t>
  </si>
  <si>
    <t>619650199</t>
  </si>
  <si>
    <t>619650198</t>
  </si>
  <si>
    <t>629790008</t>
  </si>
  <si>
    <t>616081012</t>
  </si>
  <si>
    <t>616081011</t>
  </si>
  <si>
    <t>627850173</t>
  </si>
  <si>
    <t>627850174</t>
  </si>
  <si>
    <t>629790009</t>
  </si>
  <si>
    <t>924490207</t>
  </si>
  <si>
    <t>627570364</t>
  </si>
  <si>
    <t>616081013</t>
  </si>
  <si>
    <t>pontoon boat</t>
  </si>
  <si>
    <t>615190075</t>
  </si>
  <si>
    <t>615190077</t>
  </si>
  <si>
    <t>616081010</t>
  </si>
  <si>
    <t>628540009</t>
  </si>
  <si>
    <t>BARLOW CAMP ROAD</t>
  </si>
  <si>
    <t>061330004</t>
  </si>
  <si>
    <t>STOECKEL ROAD</t>
  </si>
  <si>
    <t>HOLLY FRY</t>
  </si>
  <si>
    <t>MARSHALL CREEK ROAD</t>
  </si>
  <si>
    <t>RLCSDLL#59 9001 MAD RIVER ROAD</t>
  </si>
  <si>
    <t>071290031</t>
  </si>
  <si>
    <t>455</t>
  </si>
  <si>
    <t>NISHINAM GULCH ROAD</t>
  </si>
  <si>
    <t>278</t>
  </si>
  <si>
    <t>016020240</t>
  </si>
  <si>
    <t>1206</t>
  </si>
  <si>
    <t>062680002</t>
  </si>
  <si>
    <t>062680006</t>
  </si>
  <si>
    <t>071460011</t>
  </si>
  <si>
    <t>519</t>
  </si>
  <si>
    <t>071280038</t>
  </si>
  <si>
    <t>071460024</t>
  </si>
  <si>
    <t>071110002</t>
  </si>
  <si>
    <t>071270024</t>
  </si>
  <si>
    <t>062440008</t>
  </si>
  <si>
    <t>Note by C. Traupman 6/4/2021: Monitor noted that vehicle is 5th wheel trailer and that pics got mixed up with homeowner assist ticket 616450241 but upon review of that ticket there were no vehicle photos.</t>
  </si>
  <si>
    <t>610090096</t>
  </si>
  <si>
    <t>610090095</t>
  </si>
  <si>
    <t>629790010</t>
  </si>
  <si>
    <t>629790011</t>
  </si>
  <si>
    <t>629790012</t>
  </si>
  <si>
    <t>924490208</t>
  </si>
  <si>
    <t>629790013</t>
  </si>
  <si>
    <t>924490209</t>
  </si>
  <si>
    <t>627850175</t>
  </si>
  <si>
    <t>629790014</t>
  </si>
  <si>
    <t>627850176</t>
  </si>
  <si>
    <t>619650201</t>
  </si>
  <si>
    <t>619650200</t>
  </si>
  <si>
    <t>629790015</t>
  </si>
  <si>
    <t>629790016</t>
  </si>
  <si>
    <t>627570367</t>
  </si>
  <si>
    <t>627570366</t>
  </si>
  <si>
    <t>627570368</t>
  </si>
  <si>
    <t>629790017</t>
  </si>
  <si>
    <t>924490210</t>
  </si>
  <si>
    <t>0200704900</t>
  </si>
  <si>
    <t>616450248</t>
  </si>
  <si>
    <t>924490211</t>
  </si>
  <si>
    <t>615190078</t>
  </si>
  <si>
    <t>627850178</t>
  </si>
  <si>
    <t>627850177</t>
  </si>
  <si>
    <t>619650203</t>
  </si>
  <si>
    <t>629790018</t>
  </si>
  <si>
    <t>619650204</t>
  </si>
  <si>
    <t>629790019</t>
  </si>
  <si>
    <t>627570370</t>
  </si>
  <si>
    <t>629790020</t>
  </si>
  <si>
    <t>629790021</t>
  </si>
  <si>
    <t>614610120</t>
  </si>
  <si>
    <t>616450249</t>
  </si>
  <si>
    <t>614610119</t>
  </si>
  <si>
    <t>616450250</t>
  </si>
  <si>
    <t>629790022</t>
  </si>
  <si>
    <t>629790023</t>
  </si>
  <si>
    <t>629790024</t>
  </si>
  <si>
    <t>40 Indian Cemertery Road</t>
  </si>
  <si>
    <t>071-190-020 Lumpkin Road</t>
  </si>
  <si>
    <t>18 Handkirk Lane</t>
  </si>
  <si>
    <t>312 Mills Ranch Road</t>
  </si>
  <si>
    <t>131 Webster Road</t>
  </si>
  <si>
    <t>137 Webster Road</t>
  </si>
  <si>
    <t>10239 Timber Cove Way</t>
  </si>
  <si>
    <t>519 Little Ridge Road</t>
  </si>
  <si>
    <t>565 Little Ridge Road</t>
  </si>
  <si>
    <t>455 Rocky Point Road</t>
  </si>
  <si>
    <t>071-270-024 Crystal Ranch Road</t>
  </si>
  <si>
    <t>071-280-038 Cochise Drive</t>
  </si>
  <si>
    <t>16 Lower Pine Tree Lane</t>
  </si>
  <si>
    <t>119 Pine Tree Lane</t>
  </si>
  <si>
    <t>23 Deer Run Lane</t>
  </si>
  <si>
    <t>131 Webster Road [12]</t>
  </si>
  <si>
    <t>137 Webster Road [6]</t>
  </si>
  <si>
    <t>18 Handkirk Lane [2]</t>
  </si>
  <si>
    <t>071-190-020 Lumpkin Road [1]</t>
  </si>
  <si>
    <t>519 Little Ridge Road [6]</t>
  </si>
  <si>
    <t>565 Little Ridge Road [6]</t>
  </si>
  <si>
    <t>455 Rocky Point Road [1]</t>
  </si>
  <si>
    <t>071-270-024 Crystal Ranch Road [1]</t>
  </si>
  <si>
    <t>071-280-038 Cochise Drive [1]</t>
  </si>
  <si>
    <t>16 Lower Pine Tree Lane [6]</t>
  </si>
  <si>
    <t>119 Pine Tree Lane [2]</t>
  </si>
  <si>
    <t>23 Deer Run Lane [5]</t>
  </si>
  <si>
    <t>APN 044010064. TRAILER HAS NO VIN NUMBER</t>
  </si>
  <si>
    <t>APN 044060036. TRUCK</t>
  </si>
  <si>
    <t>pick up truck</t>
  </si>
  <si>
    <t>dirt bike an quads</t>
  </si>
  <si>
    <t>1 pick up Truck</t>
  </si>
  <si>
    <t>PINE CREST  ESTATES</t>
  </si>
  <si>
    <t>one trailer cut in half</t>
  </si>
  <si>
    <t>5th wheel  trailer</t>
  </si>
  <si>
    <t>Medium trailer</t>
  </si>
  <si>
    <t>071-110-002 Union Bar Road</t>
  </si>
  <si>
    <t>17 Hammer Lane</t>
  </si>
  <si>
    <t>058-700-021 SEC 17 T21N R5E</t>
  </si>
  <si>
    <t>29 Sheltering Pines Road</t>
  </si>
  <si>
    <t>121 Sheltering Pines Road</t>
  </si>
  <si>
    <t>293 Simmons Road</t>
  </si>
  <si>
    <t>457 Simmons Road</t>
  </si>
  <si>
    <t>071-430-009 Hidden Springs Road</t>
  </si>
  <si>
    <t>129 Cedar Tree Lane</t>
  </si>
  <si>
    <t>071-190-037 SEC 29 T20N R6E</t>
  </si>
  <si>
    <t>407Simmons Road</t>
  </si>
  <si>
    <t>297 Simmons Road</t>
  </si>
  <si>
    <t>058-700-027 SEC 17 T21N R5E [35]</t>
  </si>
  <si>
    <t>10239 Timber Cove Way [57]</t>
  </si>
  <si>
    <t>13491 &amp; 13545 Oroville Quincy Highway [37]</t>
  </si>
  <si>
    <t>071-110-002 Union Bar Road [4]</t>
  </si>
  <si>
    <t>17 Hammer Lane [4]</t>
  </si>
  <si>
    <t>058-700-021 SEC 17 T21N R5E [4]</t>
  </si>
  <si>
    <t>29 Sheltering Pines Road [2]</t>
  </si>
  <si>
    <t>121 Sheltering Pines Road [1]</t>
  </si>
  <si>
    <t>293 Simmons Road [2]</t>
  </si>
  <si>
    <t>457 Simmons Road [1]</t>
  </si>
  <si>
    <t>071-430-009 Hidden Springs Road [7]</t>
  </si>
  <si>
    <t>129 Cedar Tree Lane [1]</t>
  </si>
  <si>
    <t>071-190-037 SEC 29 T20N R6E [2]</t>
  </si>
  <si>
    <t>407 Simmons Road [2]</t>
  </si>
  <si>
    <t>297 Simmons Road [5]</t>
  </si>
  <si>
    <t>071-430-008 Hidden Springs Road [13]</t>
  </si>
  <si>
    <t>071-060-026 2.50 AC SEC 20 T20N R6E [1]</t>
  </si>
  <si>
    <t>0204901000</t>
  </si>
  <si>
    <t>071400035</t>
  </si>
  <si>
    <t>SIMMONS ROAD</t>
  </si>
  <si>
    <t>619650205</t>
  </si>
  <si>
    <t>062740008</t>
  </si>
  <si>
    <t>17</t>
  </si>
  <si>
    <t>627850179</t>
  </si>
  <si>
    <t>629790025</t>
  </si>
  <si>
    <t>629790026</t>
  </si>
  <si>
    <t>0203200200_#41</t>
  </si>
  <si>
    <t>RLCSDLL#41 LONESOME WAY</t>
  </si>
  <si>
    <t>610240148</t>
  </si>
  <si>
    <t>058700021</t>
  </si>
  <si>
    <t>629790028</t>
  </si>
  <si>
    <t>629790027</t>
  </si>
  <si>
    <t>924490213</t>
  </si>
  <si>
    <t>629790029</t>
  </si>
  <si>
    <t>009500300</t>
  </si>
  <si>
    <t>4549</t>
  </si>
  <si>
    <t>615720586</t>
  </si>
  <si>
    <t>615720585</t>
  </si>
  <si>
    <t>615720584</t>
  </si>
  <si>
    <t>615720587</t>
  </si>
  <si>
    <t>009560160</t>
  </si>
  <si>
    <t>2227</t>
  </si>
  <si>
    <t>610110040</t>
  </si>
  <si>
    <t>610110041</t>
  </si>
  <si>
    <t>009480030</t>
  </si>
  <si>
    <t>6200</t>
  </si>
  <si>
    <t>610250265</t>
  </si>
  <si>
    <t>610250264</t>
  </si>
  <si>
    <t>071430009</t>
  </si>
  <si>
    <t>559500136</t>
  </si>
  <si>
    <t>627570372</t>
  </si>
  <si>
    <t>627570373</t>
  </si>
  <si>
    <t>061340002</t>
  </si>
  <si>
    <t>924490215</t>
  </si>
  <si>
    <t>061340025</t>
  </si>
  <si>
    <t>924490214</t>
  </si>
  <si>
    <t>061340038</t>
  </si>
  <si>
    <t>68</t>
  </si>
  <si>
    <t>924490216</t>
  </si>
  <si>
    <t>071190002</t>
  </si>
  <si>
    <t>627570375</t>
  </si>
  <si>
    <t>0203900500</t>
  </si>
  <si>
    <t>615010067</t>
  </si>
  <si>
    <t>009560240</t>
  </si>
  <si>
    <t>2509</t>
  </si>
  <si>
    <t>616450253</t>
  </si>
  <si>
    <t>616450254</t>
  </si>
  <si>
    <t>924490217</t>
  </si>
  <si>
    <t>071190037</t>
  </si>
  <si>
    <t>627570376</t>
  </si>
  <si>
    <t>071400050</t>
  </si>
  <si>
    <t>293</t>
  </si>
  <si>
    <t>619650208</t>
  </si>
  <si>
    <t>619650207</t>
  </si>
  <si>
    <t>616450255</t>
  </si>
  <si>
    <t>616450256</t>
  </si>
  <si>
    <t>071400058</t>
  </si>
  <si>
    <t>407</t>
  </si>
  <si>
    <t>619650210</t>
  </si>
  <si>
    <t>071400042</t>
  </si>
  <si>
    <t>619650209</t>
  </si>
  <si>
    <t>071430008</t>
  </si>
  <si>
    <t>627850180</t>
  </si>
  <si>
    <t>071060026</t>
  </si>
  <si>
    <t>627570377</t>
  </si>
  <si>
    <t>615010068</t>
  </si>
  <si>
    <t>615010069</t>
  </si>
  <si>
    <t>616450258</t>
  </si>
  <si>
    <t>616450257</t>
  </si>
  <si>
    <t>616450260</t>
  </si>
  <si>
    <t>616450259</t>
  </si>
  <si>
    <t>616450262</t>
  </si>
  <si>
    <t>616450263</t>
  </si>
  <si>
    <t>924490218</t>
  </si>
  <si>
    <t>616450265</t>
  </si>
  <si>
    <t>616450264</t>
  </si>
  <si>
    <t>009-490-181-000</t>
  </si>
  <si>
    <t>062-710-008-000</t>
  </si>
  <si>
    <t>1461 &amp; 1463</t>
  </si>
  <si>
    <t>062-730-001-000</t>
  </si>
  <si>
    <t>062-740-009-000</t>
  </si>
  <si>
    <t>062-740-010-000</t>
  </si>
  <si>
    <t>071-060-038-000</t>
  </si>
  <si>
    <t>071-150-020-000</t>
  </si>
  <si>
    <t>062290043_062290045</t>
  </si>
  <si>
    <t>616450266</t>
  </si>
  <si>
    <t>616450268</t>
  </si>
  <si>
    <t>616450267</t>
  </si>
  <si>
    <t>616450270</t>
  </si>
  <si>
    <t>616450269</t>
  </si>
  <si>
    <t>016020220</t>
  </si>
  <si>
    <t>1202</t>
  </si>
  <si>
    <t>610090106</t>
  </si>
  <si>
    <t>610090105</t>
  </si>
  <si>
    <t>924490219</t>
  </si>
  <si>
    <t>610090104</t>
  </si>
  <si>
    <t>610090103</t>
  </si>
  <si>
    <t>062560003</t>
  </si>
  <si>
    <t>619650211</t>
  </si>
  <si>
    <t>619650213</t>
  </si>
  <si>
    <t>062660017</t>
  </si>
  <si>
    <t>325</t>
  </si>
  <si>
    <t>619650212</t>
  </si>
  <si>
    <t>071050055</t>
  </si>
  <si>
    <t>906</t>
  </si>
  <si>
    <t>SUCKER RUN ROAD</t>
  </si>
  <si>
    <t>627570378</t>
  </si>
  <si>
    <t>061340029</t>
  </si>
  <si>
    <t>13266</t>
  </si>
  <si>
    <t>924490220</t>
  </si>
  <si>
    <t>061030025</t>
  </si>
  <si>
    <t>12958</t>
  </si>
  <si>
    <t>924490222</t>
  </si>
  <si>
    <t>061340048</t>
  </si>
  <si>
    <t>13254</t>
  </si>
  <si>
    <t>924490221</t>
  </si>
  <si>
    <t>072280005</t>
  </si>
  <si>
    <t>MAIDU RUN</t>
  </si>
  <si>
    <t>627570380</t>
  </si>
  <si>
    <t>627570379</t>
  </si>
  <si>
    <t>614610123</t>
  </si>
  <si>
    <t>009500310</t>
  </si>
  <si>
    <t>I was unable to get a picture of the car going into the truck because the crew did not  communicate.</t>
  </si>
  <si>
    <t>4545</t>
  </si>
  <si>
    <t>615720591</t>
  </si>
  <si>
    <t>616450271</t>
  </si>
  <si>
    <t>68 Sheltering Pines Road</t>
  </si>
  <si>
    <t>4 Pam R Lane</t>
  </si>
  <si>
    <t>13266 Oroville Quincy Highway</t>
  </si>
  <si>
    <t>13254 Oroville Quincy Highway</t>
  </si>
  <si>
    <t>325 Pine Tree Lane</t>
  </si>
  <si>
    <t>906 Sucker Run Road</t>
  </si>
  <si>
    <t>65 Maidu Run</t>
  </si>
  <si>
    <t>68 Sheltering Pines Road [14]</t>
  </si>
  <si>
    <t>4 Pam R Lane [5]</t>
  </si>
  <si>
    <t>13266 Oroville Quincy Highway [4]</t>
  </si>
  <si>
    <t>13254 Oroville Quincy Highway [1]</t>
  </si>
  <si>
    <t>324 Pine Tree Lane [4]</t>
  </si>
  <si>
    <t>236 Webster Road [1]</t>
  </si>
  <si>
    <r>
      <rPr>
        <b/>
        <sz val="12"/>
        <color rgb="FF000000"/>
        <rFont val="Calibri, sans-serif"/>
      </rPr>
      <t>Number of  vehicles removed according to Fant's list</t>
    </r>
    <r>
      <rPr>
        <b/>
        <sz val="12"/>
        <color rgb="FF0000FF"/>
        <rFont val="Calibri, sans-serif"/>
      </rPr>
      <t xml:space="preserve"> </t>
    </r>
  </si>
  <si>
    <t>65 Maidu Run [2]</t>
  </si>
  <si>
    <t>0185300600_#23</t>
  </si>
  <si>
    <t>0203200200_#101F</t>
  </si>
  <si>
    <t>0203200200_#102</t>
  </si>
  <si>
    <t>0185100200_#18</t>
  </si>
  <si>
    <t>0185100200_#19</t>
  </si>
  <si>
    <t>0203200200_#46</t>
  </si>
  <si>
    <t>0220105300</t>
  </si>
  <si>
    <t>0220105700</t>
  </si>
  <si>
    <t>0205000200</t>
  </si>
  <si>
    <t>0203200200</t>
  </si>
  <si>
    <t>0211602000</t>
  </si>
  <si>
    <t>0212001800</t>
  </si>
  <si>
    <t>0212001900</t>
  </si>
  <si>
    <t>0204000400</t>
  </si>
  <si>
    <t>0205101200</t>
  </si>
  <si>
    <t>0220903300</t>
  </si>
  <si>
    <t>0220105600</t>
  </si>
  <si>
    <t>0203200200_#42</t>
  </si>
  <si>
    <t>0203200200_#43</t>
  </si>
  <si>
    <t>0203200200_#43A</t>
  </si>
  <si>
    <t>0203200200_#44A</t>
  </si>
  <si>
    <t>0220901600</t>
  </si>
  <si>
    <t>0203200700</t>
  </si>
  <si>
    <t>0203201100</t>
  </si>
  <si>
    <t>0222900900</t>
  </si>
  <si>
    <t>0203300600</t>
  </si>
  <si>
    <t>0200704600_#52</t>
  </si>
  <si>
    <t>0220800900</t>
  </si>
  <si>
    <t>0220801800</t>
  </si>
  <si>
    <t>0203200200_#47B</t>
  </si>
  <si>
    <t>0200802800_#31</t>
  </si>
  <si>
    <t>0200802800_#32</t>
  </si>
  <si>
    <t>0200802800_#33</t>
  </si>
  <si>
    <t>0200802800_#37</t>
  </si>
  <si>
    <t>0185300600_#97H</t>
  </si>
  <si>
    <t>0220401600</t>
  </si>
  <si>
    <t>0205103600</t>
  </si>
  <si>
    <t>0212100200</t>
  </si>
  <si>
    <t>0201003200_#112B</t>
  </si>
  <si>
    <t>0220401500</t>
  </si>
  <si>
    <t>0220803300</t>
  </si>
  <si>
    <t>0220804000</t>
  </si>
  <si>
    <t>0220901500</t>
  </si>
  <si>
    <t>0203200200_#47A</t>
  </si>
  <si>
    <t>0220903100</t>
  </si>
  <si>
    <t>0220903200</t>
  </si>
  <si>
    <t>0200705500_1</t>
  </si>
  <si>
    <t>0200705500_2</t>
  </si>
  <si>
    <t>0200705600</t>
  </si>
  <si>
    <t>0205101600</t>
  </si>
  <si>
    <t>0205101700</t>
  </si>
  <si>
    <t>0203900400</t>
  </si>
  <si>
    <t>0203400400</t>
  </si>
  <si>
    <t>0203402900</t>
  </si>
  <si>
    <t>0204000100</t>
  </si>
  <si>
    <t>0201003200_#112E</t>
  </si>
  <si>
    <t>0201003200_#112H</t>
  </si>
  <si>
    <t>0201003200_#112J</t>
  </si>
  <si>
    <t>0201003200_#112O</t>
  </si>
  <si>
    <t>0201003200_#112P</t>
  </si>
  <si>
    <t>0200802800_#38A</t>
  </si>
  <si>
    <t>0203200200_#44B</t>
  </si>
  <si>
    <t>0203200200_#44C</t>
  </si>
  <si>
    <t>0203200200_#44E</t>
  </si>
  <si>
    <t>0201100300</t>
  </si>
  <si>
    <t>0210400100</t>
  </si>
  <si>
    <t>0191900100</t>
  </si>
  <si>
    <t>0191900300</t>
  </si>
  <si>
    <t>0203300500_#108</t>
  </si>
  <si>
    <t>0203300500_#109</t>
  </si>
  <si>
    <t>0203300500_#109E</t>
  </si>
  <si>
    <t>0203300500_#111</t>
  </si>
  <si>
    <t>0203300500_#111C</t>
  </si>
  <si>
    <t>0205104000</t>
  </si>
  <si>
    <t>0205201700</t>
  </si>
  <si>
    <t>0211601900</t>
  </si>
  <si>
    <t>0185300600_#23A</t>
  </si>
  <si>
    <t>0203200200_#101</t>
  </si>
  <si>
    <t>0200802500_#98B</t>
  </si>
  <si>
    <t>0200705800</t>
  </si>
  <si>
    <t>0200704600_#51</t>
  </si>
  <si>
    <t>0185201500_#94B</t>
  </si>
  <si>
    <t>0222900800</t>
  </si>
  <si>
    <t>0211901200</t>
  </si>
  <si>
    <t>0211901300</t>
  </si>
  <si>
    <t>0200802500_#98A</t>
  </si>
  <si>
    <t>0205103200</t>
  </si>
  <si>
    <t>0201200300</t>
  </si>
  <si>
    <t>0203200400</t>
  </si>
  <si>
    <t>0200704600_#53</t>
  </si>
  <si>
    <t>0200704600_#54</t>
  </si>
  <si>
    <t>0200704600_#55</t>
  </si>
  <si>
    <t>0200704600_#56</t>
  </si>
  <si>
    <t>0200704600_#57</t>
  </si>
  <si>
    <t>0222901300</t>
  </si>
  <si>
    <t>0222901700</t>
  </si>
  <si>
    <t>0222902500</t>
  </si>
  <si>
    <t>0205102400</t>
  </si>
  <si>
    <t>0203400100</t>
  </si>
  <si>
    <t>0221101500</t>
  </si>
  <si>
    <t>0222900500</t>
  </si>
  <si>
    <t>0222900700</t>
  </si>
  <si>
    <t>0203002500</t>
  </si>
  <si>
    <t>0200802800_#26A</t>
  </si>
  <si>
    <t>0200802800_#26C</t>
  </si>
  <si>
    <t>0200802800_#27</t>
  </si>
  <si>
    <t>0200802800_#28</t>
  </si>
  <si>
    <t>0200802800_#30</t>
  </si>
  <si>
    <t>0183302700</t>
  </si>
  <si>
    <t>0203300200</t>
  </si>
  <si>
    <t>0211601000</t>
  </si>
  <si>
    <t>0200704600_#58A_#58B</t>
  </si>
  <si>
    <t>0211900900</t>
  </si>
  <si>
    <t>0211901100</t>
  </si>
  <si>
    <t>0200401800</t>
  </si>
  <si>
    <t>0200700100</t>
  </si>
  <si>
    <t>0200705100</t>
  </si>
  <si>
    <t>0185100300</t>
  </si>
  <si>
    <t>0185201100</t>
  </si>
  <si>
    <t>0201007400</t>
  </si>
  <si>
    <t>0185300600_#20</t>
  </si>
  <si>
    <t>0200802800_#38B</t>
  </si>
  <si>
    <t>0204000300</t>
  </si>
  <si>
    <t>0200802100</t>
  </si>
  <si>
    <t>0183302600</t>
  </si>
  <si>
    <t>0201202500</t>
  </si>
  <si>
    <t>0201008900</t>
  </si>
  <si>
    <t>0201009700</t>
  </si>
  <si>
    <t>0203200200_#39E</t>
  </si>
  <si>
    <t>0205000700</t>
  </si>
  <si>
    <t>0205000800</t>
  </si>
  <si>
    <t>0200802800_#39F</t>
  </si>
  <si>
    <t>0204000600</t>
  </si>
  <si>
    <t>0204600800</t>
  </si>
  <si>
    <t>0204600900</t>
  </si>
  <si>
    <t>0205102700</t>
  </si>
  <si>
    <t>0205102800</t>
  </si>
  <si>
    <t>0183400200</t>
  </si>
  <si>
    <t>0183400500</t>
  </si>
  <si>
    <t>0183400700</t>
  </si>
  <si>
    <t>0205101100</t>
  </si>
  <si>
    <t>0200803200</t>
  </si>
  <si>
    <t>0203200200_#39</t>
  </si>
  <si>
    <t>0185202100</t>
  </si>
  <si>
    <t>0185202400</t>
  </si>
  <si>
    <t>0185202900</t>
  </si>
  <si>
    <t>0183302500</t>
  </si>
  <si>
    <t>0222901000</t>
  </si>
  <si>
    <t>0222901100</t>
  </si>
  <si>
    <t>0222901200</t>
  </si>
  <si>
    <t>0201002700_#59B</t>
  </si>
  <si>
    <t>0204900600</t>
  </si>
  <si>
    <t>0203002600</t>
  </si>
  <si>
    <t>0223401200</t>
  </si>
  <si>
    <t>0183302800</t>
  </si>
  <si>
    <t>0185100200_#96A</t>
  </si>
  <si>
    <t>0203403000</t>
  </si>
  <si>
    <t>0203403300</t>
  </si>
  <si>
    <t>0201003200_#112C</t>
  </si>
  <si>
    <t>0201003200_#112D</t>
  </si>
  <si>
    <t>0211602100</t>
  </si>
  <si>
    <t>0185300600_#24A</t>
  </si>
  <si>
    <t>0185100200_#19B</t>
  </si>
  <si>
    <t>0201202300</t>
  </si>
  <si>
    <t>0201002700</t>
  </si>
  <si>
    <t>0200705400</t>
  </si>
  <si>
    <t>0204601100</t>
  </si>
  <si>
    <t>0201201000</t>
  </si>
  <si>
    <t>0201201900</t>
  </si>
  <si>
    <t>0201202100</t>
  </si>
  <si>
    <t>0201202200</t>
  </si>
  <si>
    <t>0200704600_#48</t>
  </si>
  <si>
    <t>0203200200_#45</t>
  </si>
  <si>
    <t>0184900100</t>
  </si>
  <si>
    <t>0203200200_#39G</t>
  </si>
  <si>
    <t>0203200200_#39H</t>
  </si>
  <si>
    <t>1162304711</t>
  </si>
  <si>
    <t>1163003911</t>
  </si>
  <si>
    <t>1151104911</t>
  </si>
  <si>
    <t>1151901711</t>
  </si>
  <si>
    <t>044190020000_12049</t>
  </si>
  <si>
    <t>041330049000_12573</t>
  </si>
  <si>
    <t>041330055000_barn</t>
  </si>
  <si>
    <t>009380070000_b</t>
  </si>
  <si>
    <t>009380070000_c</t>
  </si>
  <si>
    <t>009380070000_d</t>
  </si>
  <si>
    <t>009380070000_a</t>
  </si>
  <si>
    <t>009380070000_f</t>
  </si>
  <si>
    <t>009380070000_g</t>
  </si>
  <si>
    <t>009380070000_h</t>
  </si>
  <si>
    <t>009380070000_e</t>
  </si>
  <si>
    <t>009380070000_j</t>
  </si>
  <si>
    <t>10255 Oroville Quincy Highway</t>
  </si>
  <si>
    <t>230 Rockerfeller Road</t>
  </si>
  <si>
    <t>9587 Oroville Quincy Highway</t>
  </si>
  <si>
    <t>9565 Oroville Quincy Highway</t>
  </si>
  <si>
    <t>8 Rockerfeller Road</t>
  </si>
  <si>
    <t>8805 Oroville Quincy Highway</t>
  </si>
  <si>
    <t>110 Silverado Trail</t>
  </si>
  <si>
    <t>21 Silverado Trail</t>
  </si>
  <si>
    <t>073-040-029 SEC 17 T20N R7E</t>
  </si>
  <si>
    <t xml:space="preserve">12811 Oroville Quincy Highway </t>
  </si>
  <si>
    <t>211 Middlefork Lane</t>
  </si>
  <si>
    <t>843 Simmons Road</t>
  </si>
  <si>
    <t>062-650-012 Cheyenne Court</t>
  </si>
  <si>
    <t>906 Sucker Run Road [2]</t>
  </si>
  <si>
    <t>10255 Oroville Quincy Highway [1]</t>
  </si>
  <si>
    <t>347 Rockerfeller Road [2]</t>
  </si>
  <si>
    <t>230 Rockerfeller Road [6]</t>
  </si>
  <si>
    <t>9587 Oroville Quincy Highway [7]</t>
  </si>
  <si>
    <t>9565 Oroville Quincy Highway [1]</t>
  </si>
  <si>
    <t>8 Rockerfeller Road [4]</t>
  </si>
  <si>
    <t>8805 Oroville Quincy Highway [4]</t>
  </si>
  <si>
    <t>110 Silverado Trail [4]</t>
  </si>
  <si>
    <t>21 Silverado Trail [1]</t>
  </si>
  <si>
    <t>073-040-029 SEC 17 T20N R7E [4]</t>
  </si>
  <si>
    <t>12811 Oroville Quincy Highway [1]</t>
  </si>
  <si>
    <t>211 Middlefork Lane [6]</t>
  </si>
  <si>
    <t>843 Simmons Road [1]</t>
  </si>
  <si>
    <t>062-650-012 Cheyenne Court [2]</t>
  </si>
  <si>
    <t>627850181</t>
  </si>
  <si>
    <t>062270030</t>
  </si>
  <si>
    <t>230</t>
  </si>
  <si>
    <t>629460039</t>
  </si>
  <si>
    <t>003170022</t>
  </si>
  <si>
    <t>ROBERT BERRY</t>
  </si>
  <si>
    <t>2311</t>
  </si>
  <si>
    <t>22N25.1 ROAD</t>
  </si>
  <si>
    <t>624840033</t>
  </si>
  <si>
    <t>061450029</t>
  </si>
  <si>
    <t>10255</t>
  </si>
  <si>
    <t>619650217</t>
  </si>
  <si>
    <t>061640006</t>
  </si>
  <si>
    <t>9565</t>
  </si>
  <si>
    <t>619650218</t>
  </si>
  <si>
    <t>061640011</t>
  </si>
  <si>
    <t>9587</t>
  </si>
  <si>
    <t>619650219</t>
  </si>
  <si>
    <t>062730025</t>
  </si>
  <si>
    <t>8</t>
  </si>
  <si>
    <t>627850182</t>
  </si>
  <si>
    <t>061480032</t>
  </si>
  <si>
    <t>8805</t>
  </si>
  <si>
    <t>619650220</t>
  </si>
  <si>
    <t>061430019</t>
  </si>
  <si>
    <t>11775</t>
  </si>
  <si>
    <t>558640047</t>
  </si>
  <si>
    <t>061410036</t>
  </si>
  <si>
    <t>12811</t>
  </si>
  <si>
    <t>558640046</t>
  </si>
  <si>
    <t>558640051</t>
  </si>
  <si>
    <t>062650011</t>
  </si>
  <si>
    <t>629460040</t>
  </si>
  <si>
    <t>073040029</t>
  </si>
  <si>
    <t>627570382</t>
  </si>
  <si>
    <t>062650002</t>
  </si>
  <si>
    <t>629460041</t>
  </si>
  <si>
    <t>071400043</t>
  </si>
  <si>
    <t>843</t>
  </si>
  <si>
    <t>619650222</t>
  </si>
  <si>
    <t>071400057</t>
  </si>
  <si>
    <t>MIDDLEFORK LANE</t>
  </si>
  <si>
    <t>619650221</t>
  </si>
  <si>
    <t>062650012</t>
  </si>
  <si>
    <t>627850183</t>
  </si>
  <si>
    <t>0200704600_#58a_#58b</t>
  </si>
  <si>
    <t>RLCSDLL#58A OLD MAD RIVER ROAD</t>
  </si>
  <si>
    <t>616070329</t>
  </si>
  <si>
    <t>616070328</t>
  </si>
  <si>
    <t>009560340</t>
  </si>
  <si>
    <t>2325</t>
  </si>
  <si>
    <t>610110049</t>
  </si>
  <si>
    <t>610110047</t>
  </si>
  <si>
    <t>610110048</t>
  </si>
  <si>
    <t>Good-ODD-H/O Said will pick up his own vehicles for all his properties</t>
  </si>
  <si>
    <t>11775 Oroville Quincy Highway</t>
  </si>
  <si>
    <t>062-340-022 Madrone Way</t>
  </si>
  <si>
    <t>062-340-023 Madrone Way</t>
  </si>
  <si>
    <t>160 Oak Drive</t>
  </si>
  <si>
    <t>234 Sand Creek Drive</t>
  </si>
  <si>
    <t>236 Mirage Lake Road</t>
  </si>
  <si>
    <t>15 Pine Tree Lane</t>
  </si>
  <si>
    <t>126 Spence Way</t>
  </si>
  <si>
    <t>19 Spence Way</t>
  </si>
  <si>
    <t>061-440-038 Mirage Lake Road</t>
  </si>
  <si>
    <t>11775 Oroville Quincy Highway [16]</t>
  </si>
  <si>
    <t>062-340-022 Madrone Way [3]</t>
  </si>
  <si>
    <t>062-340-023 Madrone Way [3]</t>
  </si>
  <si>
    <t>160 Oak Drive [4]</t>
  </si>
  <si>
    <t>234 Sand Creek Drive [2]</t>
  </si>
  <si>
    <t>236 Mirage Lake Road [3]</t>
  </si>
  <si>
    <t>15 Pine Tree Lane [3]</t>
  </si>
  <si>
    <t>19 Spence Way [2]</t>
  </si>
  <si>
    <t>061-440-038 Mirage Lake Road [10]</t>
  </si>
  <si>
    <t>071370014000_128</t>
  </si>
  <si>
    <t>071370014000_130</t>
  </si>
  <si>
    <t>062320033000_20</t>
  </si>
  <si>
    <t>062320033000_44</t>
  </si>
  <si>
    <t>Good-5/21 WANTS TO KEEP HIS VEHICLE</t>
  </si>
  <si>
    <t>Good-HOMEOWNER WANTS TO KEEP HIS VEHICLES</t>
  </si>
  <si>
    <t>ODD-Good-ODD-H/O Said will pick up his own vehicles for all his properties</t>
  </si>
  <si>
    <t>SEE NOTES- RTR has 26 "4" unit count tickets made.</t>
  </si>
  <si>
    <t>ODD-ineligible: Based upon a 6/3/21 site visit, the above captioned property does not appear to be eligible for the PPDR program due to the absence of a qualifying structure. 
The site is located on the corner of Old Mill Road and Pine Cove Road in the Lake Madrone development. The physical address is 90 Old Mill Road. There was no evidence of a structure ever existing on the wooded property. The half-acre site may be eligible for hazard tree removal.</t>
  </si>
  <si>
    <t>629090027</t>
  </si>
  <si>
    <t>071400009</t>
  </si>
  <si>
    <t>619650223</t>
  </si>
  <si>
    <t>615770434</t>
  </si>
  <si>
    <t>615770435</t>
  </si>
  <si>
    <t>615770437</t>
  </si>
  <si>
    <t>615770436</t>
  </si>
  <si>
    <t>062340023</t>
  </si>
  <si>
    <t>627850184</t>
  </si>
  <si>
    <t>009560590</t>
  </si>
  <si>
    <t>2333</t>
  </si>
  <si>
    <t>610110053</t>
  </si>
  <si>
    <t>009560610</t>
  </si>
  <si>
    <t>610110055</t>
  </si>
  <si>
    <t>610110054</t>
  </si>
  <si>
    <t>disregard the car in the picture the trailer is the only thing that went out on this load</t>
  </si>
  <si>
    <t>619650224</t>
  </si>
  <si>
    <t>016020100</t>
  </si>
  <si>
    <t>1304</t>
  </si>
  <si>
    <t>610090116</t>
  </si>
  <si>
    <t>062320002</t>
  </si>
  <si>
    <t>627850185</t>
  </si>
  <si>
    <t>610090115</t>
  </si>
  <si>
    <t>061440038</t>
  </si>
  <si>
    <t>629090029</t>
  </si>
  <si>
    <t>061440020</t>
  </si>
  <si>
    <t>924490225</t>
  </si>
  <si>
    <t>924490224</t>
  </si>
  <si>
    <t>071400006</t>
  </si>
  <si>
    <t>619650225</t>
  </si>
  <si>
    <t>062700019</t>
  </si>
  <si>
    <t>627850186</t>
  </si>
  <si>
    <t>619650226</t>
  </si>
  <si>
    <t>924490226</t>
  </si>
  <si>
    <t>616081045</t>
  </si>
  <si>
    <t>009510110</t>
  </si>
  <si>
    <t>4312</t>
  </si>
  <si>
    <t>615770439</t>
  </si>
  <si>
    <t>062340038</t>
  </si>
  <si>
    <t>629460043</t>
  </si>
  <si>
    <t>062340022</t>
  </si>
  <si>
    <t>LOT 127</t>
  </si>
  <si>
    <t>629460042</t>
  </si>
  <si>
    <t>MARCELO BENEDICTO</t>
  </si>
  <si>
    <t>110150013</t>
  </si>
  <si>
    <t>110150012</t>
  </si>
  <si>
    <t>110150011</t>
  </si>
  <si>
    <t>110150010</t>
  </si>
  <si>
    <t>110150016</t>
  </si>
  <si>
    <t>110150015</t>
  </si>
  <si>
    <t>110150014</t>
  </si>
  <si>
    <t>could not use the vehicle option</t>
  </si>
  <si>
    <t>610240160</t>
  </si>
  <si>
    <t>009480240</t>
  </si>
  <si>
    <t>SARAH MUNDT</t>
  </si>
  <si>
    <t>6114</t>
  </si>
  <si>
    <t>610020014</t>
  </si>
  <si>
    <t>610240159</t>
  </si>
  <si>
    <t>062640013</t>
  </si>
  <si>
    <t>619650229</t>
  </si>
  <si>
    <t>062640027</t>
  </si>
  <si>
    <t>619650228</t>
  </si>
  <si>
    <t>610020013</t>
  </si>
  <si>
    <t>062510055</t>
  </si>
  <si>
    <t>44</t>
  </si>
  <si>
    <t>619650232</t>
  </si>
  <si>
    <t>062510011</t>
  </si>
  <si>
    <t>619650231</t>
  </si>
  <si>
    <t>619650230</t>
  </si>
  <si>
    <t>009520010</t>
  </si>
  <si>
    <t>3800</t>
  </si>
  <si>
    <t>616450279</t>
  </si>
  <si>
    <t>RLCSDLL#58A &amp;58B Old Mad River Road</t>
  </si>
  <si>
    <t>90 Starcrest Lane</t>
  </si>
  <si>
    <t>65 Starcrest Lane</t>
  </si>
  <si>
    <t>062-510-011 Town Hill Way</t>
  </si>
  <si>
    <t>44 Treelined Lane</t>
  </si>
  <si>
    <t>071-180-058 PTN SEC 32 T20N R6E</t>
  </si>
  <si>
    <t>071-190-051 Off Lumpkin Road</t>
  </si>
  <si>
    <t>790 Jatko Road</t>
  </si>
  <si>
    <t>443 Possum Lane</t>
  </si>
  <si>
    <t>44 Bonnie Meadow Lane</t>
  </si>
  <si>
    <t>175 Bonnie Meadow Lane</t>
  </si>
  <si>
    <t>770 Bald Rock Road</t>
  </si>
  <si>
    <t>696 Bald Rock Road</t>
  </si>
  <si>
    <t>15 Berry Creek Road</t>
  </si>
  <si>
    <t>061-520-022 Bloomer Hill Road</t>
  </si>
  <si>
    <t>062-390-028 SEC 13 T21N R5E</t>
  </si>
  <si>
    <t>071-210-015 Ponderosa Way</t>
  </si>
  <si>
    <t>676 Bald Rock Road</t>
  </si>
  <si>
    <t>126 Spence Way [6]</t>
  </si>
  <si>
    <t>65 Starcrest Lane [1]</t>
  </si>
  <si>
    <t>062-510-011 Town Hill Way [6]</t>
  </si>
  <si>
    <t>44 Treelined Lane [1]</t>
  </si>
  <si>
    <t>071-180-058 PTN SEC 32 T20N R6E [3]</t>
  </si>
  <si>
    <t>071-190-051 Off Lumpkin Road [1]</t>
  </si>
  <si>
    <t>790 Jatko Road [4]</t>
  </si>
  <si>
    <t>443 Possum Lane [1]</t>
  </si>
  <si>
    <t>44 Bonnie Meadow Lane [3]</t>
  </si>
  <si>
    <t>175 Bonnie Meadow Lane [4]</t>
  </si>
  <si>
    <t>770 Bald Rock Road [2]</t>
  </si>
  <si>
    <t>696 Bald Rock Road [2]</t>
  </si>
  <si>
    <t>15 Berry Creek Road [3]</t>
  </si>
  <si>
    <t>061-520-022 Bloomer Hill Road [2]</t>
  </si>
  <si>
    <t>062-390-028 SEC 13 T21N R5E [3]</t>
  </si>
  <si>
    <t>071-210-015 Ponderosa Way [2]</t>
  </si>
  <si>
    <t>676 Bald Rock Road [2]</t>
  </si>
  <si>
    <t>RLCSDLL#39G LONESOME WAY</t>
  </si>
  <si>
    <t>STAR CREST LANE</t>
  </si>
  <si>
    <t>LOT 11</t>
  </si>
  <si>
    <t>009480080</t>
  </si>
  <si>
    <t>6111</t>
  </si>
  <si>
    <t>616081052</t>
  </si>
  <si>
    <t>616081051</t>
  </si>
  <si>
    <t>616081050</t>
  </si>
  <si>
    <t>071180058</t>
  </si>
  <si>
    <t>627570385</t>
  </si>
  <si>
    <t>RLCSDLL#56</t>
  </si>
  <si>
    <t>616070337</t>
  </si>
  <si>
    <t>071190051</t>
  </si>
  <si>
    <t>OFF LUMPKIN ROAD</t>
  </si>
  <si>
    <t>627570386</t>
  </si>
  <si>
    <t>616070338</t>
  </si>
  <si>
    <t>071390025</t>
  </si>
  <si>
    <t>443</t>
  </si>
  <si>
    <t>POSSUM LANE</t>
  </si>
  <si>
    <t>627850187</t>
  </si>
  <si>
    <t>061440029</t>
  </si>
  <si>
    <t>BONNIE MEADOW LANE</t>
  </si>
  <si>
    <t>629460044</t>
  </si>
  <si>
    <t>071020018</t>
  </si>
  <si>
    <t>627850188</t>
  </si>
  <si>
    <t>071210015</t>
  </si>
  <si>
    <t>627570387</t>
  </si>
  <si>
    <t>061440035</t>
  </si>
  <si>
    <t>175</t>
  </si>
  <si>
    <t>629460045</t>
  </si>
  <si>
    <t>061460039</t>
  </si>
  <si>
    <t>619650234</t>
  </si>
  <si>
    <t>491</t>
  </si>
  <si>
    <t>614610134</t>
  </si>
  <si>
    <t>EDWARD OCHOA</t>
  </si>
  <si>
    <t>629050055</t>
  </si>
  <si>
    <t>IAN RAY</t>
  </si>
  <si>
    <t>RLCSDLL#112B HOLLY CREEK ROAD</t>
  </si>
  <si>
    <t>614640119</t>
  </si>
  <si>
    <t>614610135</t>
  </si>
  <si>
    <t>009550110</t>
  </si>
  <si>
    <t>4018</t>
  </si>
  <si>
    <t>616450283</t>
  </si>
  <si>
    <t>614640120</t>
  </si>
  <si>
    <t>062210126</t>
  </si>
  <si>
    <t>770</t>
  </si>
  <si>
    <t>629090030</t>
  </si>
  <si>
    <t>7150</t>
  </si>
  <si>
    <t>615190085</t>
  </si>
  <si>
    <t>615190084</t>
  </si>
  <si>
    <t>062690007</t>
  </si>
  <si>
    <t>696</t>
  </si>
  <si>
    <t>629090031</t>
  </si>
  <si>
    <t>061520022</t>
  </si>
  <si>
    <t>619650235</t>
  </si>
  <si>
    <t>062390028</t>
  </si>
  <si>
    <t>629460046</t>
  </si>
  <si>
    <t>009480250</t>
  </si>
  <si>
    <t>610020015</t>
  </si>
  <si>
    <t>071270019</t>
  </si>
  <si>
    <t>366</t>
  </si>
  <si>
    <t>627570389</t>
  </si>
  <si>
    <t>062690006</t>
  </si>
  <si>
    <t>676</t>
  </si>
  <si>
    <t>627850189</t>
  </si>
  <si>
    <t>009560620</t>
  </si>
  <si>
    <t>2330</t>
  </si>
  <si>
    <t>610110063</t>
  </si>
  <si>
    <t>610110064</t>
  </si>
  <si>
    <t>RLCSDLL#55</t>
  </si>
  <si>
    <t>616070342</t>
  </si>
  <si>
    <t>RLCSDLL#39H LONESOME WAY</t>
  </si>
  <si>
    <t>610240165</t>
  </si>
  <si>
    <t>610240164</t>
  </si>
  <si>
    <t>large trailer</t>
  </si>
  <si>
    <t>610240166</t>
  </si>
  <si>
    <t>HOLD- Inclusion Approval</t>
  </si>
  <si>
    <t>009550380</t>
  </si>
  <si>
    <t>616450288</t>
  </si>
  <si>
    <t>616450287</t>
  </si>
  <si>
    <t>366 Crystal Ranch Road</t>
  </si>
  <si>
    <t>33 Pam R Lane</t>
  </si>
  <si>
    <t>145 Shadow Creek Road</t>
  </si>
  <si>
    <t>062-260-028 043.60 AC SEC 36 T21N R5E</t>
  </si>
  <si>
    <t>061-300-036 Milsap Spur A</t>
  </si>
  <si>
    <t>73 Stump Ranch Road</t>
  </si>
  <si>
    <t>561 Craig Access Road</t>
  </si>
  <si>
    <t>90 Starcrest Lane [2]</t>
  </si>
  <si>
    <t>366 Crystal Ranch Road [5]</t>
  </si>
  <si>
    <t>33 Pam R Lane [1]</t>
  </si>
  <si>
    <t>145 Shadow Creek Road [5]</t>
  </si>
  <si>
    <t>062-260-028 043.60 AC SEC 36 T21N R5E [2]</t>
  </si>
  <si>
    <t>061-300-036 Milsap Spur A [4]</t>
  </si>
  <si>
    <t>73 Stump Ranch Road [3]</t>
  </si>
  <si>
    <t>561 Craig Access Road [2]</t>
  </si>
  <si>
    <t>062700005</t>
  </si>
  <si>
    <t>627850190</t>
  </si>
  <si>
    <t>009490140</t>
  </si>
  <si>
    <t>009490140 - 1 trailer</t>
  </si>
  <si>
    <t>110150019</t>
  </si>
  <si>
    <t>009490140 1 ATV vehicle</t>
  </si>
  <si>
    <t>110150018</t>
  </si>
  <si>
    <t>RLCSDLL#54</t>
  </si>
  <si>
    <t>616070347</t>
  </si>
  <si>
    <t>610110066</t>
  </si>
  <si>
    <t>610110065</t>
  </si>
  <si>
    <t>071380004</t>
  </si>
  <si>
    <t>619650236</t>
  </si>
  <si>
    <t>627570391</t>
  </si>
  <si>
    <t>061020095</t>
  </si>
  <si>
    <t>73</t>
  </si>
  <si>
    <t>STUMP RANCH ROAD</t>
  </si>
  <si>
    <t>924490229</t>
  </si>
  <si>
    <t>061300036</t>
  </si>
  <si>
    <t>MILSAP SPUR A</t>
  </si>
  <si>
    <t>924490228</t>
  </si>
  <si>
    <t>RLCSDLL#112D HOLLY CREEK LANE</t>
  </si>
  <si>
    <t>614640125</t>
  </si>
  <si>
    <t>071290016</t>
  </si>
  <si>
    <t>561</t>
  </si>
  <si>
    <t>627570392</t>
  </si>
  <si>
    <t>062260028</t>
  </si>
  <si>
    <t>629090033</t>
  </si>
  <si>
    <t>062260010</t>
  </si>
  <si>
    <t>145</t>
  </si>
  <si>
    <t>629090032</t>
  </si>
  <si>
    <t>009480360</t>
  </si>
  <si>
    <t>6433</t>
  </si>
  <si>
    <t>610020023</t>
  </si>
  <si>
    <t>610020022</t>
  </si>
  <si>
    <t>two trailers one motorcycle and a car</t>
  </si>
  <si>
    <t>619650237</t>
  </si>
  <si>
    <t>RLCSDLL#53 TRIPLE L LANE</t>
  </si>
  <si>
    <t>616070352</t>
  </si>
  <si>
    <t>610020024</t>
  </si>
  <si>
    <t>071290023</t>
  </si>
  <si>
    <t>627570393</t>
  </si>
  <si>
    <t>061350071</t>
  </si>
  <si>
    <t>627850191</t>
  </si>
  <si>
    <t>616070356</t>
  </si>
  <si>
    <t>616070355</t>
  </si>
  <si>
    <t>616070354</t>
  </si>
  <si>
    <t>616070353</t>
  </si>
  <si>
    <t>CHRISTY GAUERT</t>
  </si>
  <si>
    <t>5421</t>
  </si>
  <si>
    <t>LOWER WEST SIDE ROAD</t>
  </si>
  <si>
    <t>615040063</t>
  </si>
  <si>
    <t>615040061</t>
  </si>
  <si>
    <t>009500100</t>
  </si>
  <si>
    <t>auto</t>
  </si>
  <si>
    <t>110150025</t>
  </si>
  <si>
    <t>004081059</t>
  </si>
  <si>
    <t>DINA HERRERA</t>
  </si>
  <si>
    <t>13075</t>
  </si>
  <si>
    <t>WOOLMAN LANE</t>
  </si>
  <si>
    <t>628590214</t>
  </si>
  <si>
    <t>619650238</t>
  </si>
  <si>
    <t>056-270-010-000</t>
  </si>
  <si>
    <t>020-330-0500_#106-000</t>
  </si>
  <si>
    <t>020-340-1400-000</t>
  </si>
  <si>
    <t>018-510-0200_#19A-000</t>
  </si>
  <si>
    <t>020-330-0500_#107-000</t>
  </si>
  <si>
    <t>018-530-0600_#17-000</t>
  </si>
  <si>
    <t>020-340-2200-000</t>
  </si>
  <si>
    <t>018-530-1000-000</t>
  </si>
  <si>
    <t>018-530-0900-000</t>
  </si>
  <si>
    <t>020-330-0500_#110-000</t>
  </si>
  <si>
    <t>020-340-3600-000</t>
  </si>
  <si>
    <t>020-330-0500_#105-000</t>
  </si>
  <si>
    <t>044-190-020000_1-000</t>
  </si>
  <si>
    <t>021-160-1300-000</t>
  </si>
  <si>
    <t>018-530-0400-000</t>
  </si>
  <si>
    <t>020-080-2800_#24B-000</t>
  </si>
  <si>
    <t>021-160-2300-000</t>
  </si>
  <si>
    <t>041-330-055000_HOUSE-000</t>
  </si>
  <si>
    <t>041-330-049000_12541-000</t>
  </si>
  <si>
    <t>020-470-0100-000</t>
  </si>
  <si>
    <t>020-080-3100-000</t>
  </si>
  <si>
    <t>021-160-2400-000</t>
  </si>
  <si>
    <t>020-320-0600-000</t>
  </si>
  <si>
    <t>021-160-2500-000</t>
  </si>
  <si>
    <t>020-470-0400-000</t>
  </si>
  <si>
    <t>021-160-1100-000</t>
  </si>
  <si>
    <t>020-470-1000-000</t>
  </si>
  <si>
    <t>020-070-0300-000</t>
  </si>
  <si>
    <t>021-160-2200-000</t>
  </si>
  <si>
    <t>021-160-1800-000</t>
  </si>
  <si>
    <t>020-470-0900-000</t>
  </si>
  <si>
    <t>021-200-2100-000</t>
  </si>
  <si>
    <t>021-200-1200-000</t>
  </si>
  <si>
    <t>020-080-3000-000</t>
  </si>
  <si>
    <t>020-540-0700-000</t>
  </si>
  <si>
    <t>062-740-020000_119-000</t>
  </si>
  <si>
    <t>021-200-1700-000</t>
  </si>
  <si>
    <t>020-100-4900-000</t>
  </si>
  <si>
    <t>022-010-4500-000</t>
  </si>
  <si>
    <t>020-490-1000-000</t>
  </si>
  <si>
    <t>021-200-1500-000</t>
  </si>
  <si>
    <t>020-080-2800_#34-000</t>
  </si>
  <si>
    <t>020-380-0200-000</t>
  </si>
  <si>
    <t>020-100-0800-000</t>
  </si>
  <si>
    <t>021-200-2000-000</t>
  </si>
  <si>
    <t>020-080-2800_#36-000</t>
  </si>
  <si>
    <t>022-010-4700-000</t>
  </si>
  <si>
    <t>020-100-2700_#66-000</t>
  </si>
  <si>
    <t>020-100-2000-000</t>
  </si>
  <si>
    <t>021-200-1400-000</t>
  </si>
  <si>
    <t>022-010-4000-000</t>
  </si>
  <si>
    <t>020-100-2700_#63B-000</t>
  </si>
  <si>
    <t>020-100-1400-000</t>
  </si>
  <si>
    <t>062-740-020000_123-000</t>
  </si>
  <si>
    <t>020-390-0600-000</t>
  </si>
  <si>
    <t>020-320-1200-000</t>
  </si>
  <si>
    <t>020-330-0500_#59-000</t>
  </si>
  <si>
    <t>071-060-009000_35-000</t>
  </si>
  <si>
    <t>071-060-009000_125-000</t>
  </si>
  <si>
    <t>020-380-1400-000</t>
  </si>
  <si>
    <t>020-070-2200-000</t>
  </si>
  <si>
    <t>021-200-2300-000</t>
  </si>
  <si>
    <t>071-060-009000_123-000</t>
  </si>
  <si>
    <t>022-010-1700-000</t>
  </si>
  <si>
    <t>020-070-4900-000</t>
  </si>
  <si>
    <t>020-320-0200_#41-000</t>
  </si>
  <si>
    <t>020-390-0500-000</t>
  </si>
  <si>
    <t>020-070-4600_#58a_#58b-000</t>
  </si>
  <si>
    <t>020-320-0200_#39G-000</t>
  </si>
  <si>
    <t>020-070-4600_#56-000</t>
  </si>
  <si>
    <t>020-070-5800-000</t>
  </si>
  <si>
    <t>020-100-3200_#112B-000</t>
  </si>
  <si>
    <t>022-040-1500-000</t>
  </si>
  <si>
    <t>020-070-4600_#55-000</t>
  </si>
  <si>
    <t>020-320-0200_#39H-000</t>
  </si>
  <si>
    <t>020-070-4600_#54-000</t>
  </si>
  <si>
    <t>020-100-3200_#112D-000</t>
  </si>
  <si>
    <t>020-070-4600_#53-000</t>
  </si>
  <si>
    <t>018-510-0300-000</t>
  </si>
  <si>
    <t>071-290-023 SEC 36 T20N R5E</t>
  </si>
  <si>
    <t>061-030-030 Oroville Quincy Highway</t>
  </si>
  <si>
    <t>337 Rocky Point Road</t>
  </si>
  <si>
    <t>062-400-038 Galen Ridge Road</t>
  </si>
  <si>
    <t>062-400-037 Galen Ridge Road</t>
  </si>
  <si>
    <t>062-400-029 SEC 13 T21N R5E</t>
  </si>
  <si>
    <t>071-290-023 SEC 36 T20N R5E [5]</t>
  </si>
  <si>
    <t>200 &amp; 205 Braland Place [13]</t>
  </si>
  <si>
    <t>061-030-030 Oroville Quincy Highway [5]</t>
  </si>
  <si>
    <t>337 Rocky Point Road [3]</t>
  </si>
  <si>
    <t>062-400-038 Galen Ridge Road [4]</t>
  </si>
  <si>
    <t>062-400-037 Galen Ridge Road [2]</t>
  </si>
  <si>
    <t>062-400-029 SEC 13 T21N R5E [3]</t>
  </si>
  <si>
    <t>110150027</t>
  </si>
  <si>
    <t>110150026</t>
  </si>
  <si>
    <t>110150029</t>
  </si>
  <si>
    <t>110150028</t>
  </si>
  <si>
    <t>kubota tractor</t>
  </si>
  <si>
    <t>110150031</t>
  </si>
  <si>
    <t>627570394</t>
  </si>
  <si>
    <t>071290046</t>
  </si>
  <si>
    <t>337</t>
  </si>
  <si>
    <t>627570395</t>
  </si>
  <si>
    <t>062400038</t>
  </si>
  <si>
    <t>629090034</t>
  </si>
  <si>
    <t>061030030</t>
  </si>
  <si>
    <t>558640056</t>
  </si>
  <si>
    <t>disregard the 205 address</t>
  </si>
  <si>
    <t>619650239</t>
  </si>
  <si>
    <t>616070359</t>
  </si>
  <si>
    <t>062400037</t>
  </si>
  <si>
    <t>629090035</t>
  </si>
  <si>
    <t>061480011</t>
  </si>
  <si>
    <t>this lot is not completed it's still more vehicles to come off be back on Monday</t>
  </si>
  <si>
    <t>382</t>
  </si>
  <si>
    <t>619650240</t>
  </si>
  <si>
    <t>616070360</t>
  </si>
  <si>
    <t>616070358</t>
  </si>
  <si>
    <t>062400029</t>
  </si>
  <si>
    <t>627850192</t>
  </si>
  <si>
    <t>062400015</t>
  </si>
  <si>
    <t>627850193</t>
  </si>
  <si>
    <t>061440012</t>
  </si>
  <si>
    <t>558640057</t>
  </si>
  <si>
    <t>071050086</t>
  </si>
  <si>
    <t>213</t>
  </si>
  <si>
    <t>TAMARACK ROAD</t>
  </si>
  <si>
    <t>627570396</t>
  </si>
  <si>
    <t>616450292</t>
  </si>
  <si>
    <t>616450293</t>
  </si>
  <si>
    <t>616450295</t>
  </si>
  <si>
    <t>616450294</t>
  </si>
  <si>
    <t>13601</t>
  </si>
  <si>
    <t>610240176</t>
  </si>
  <si>
    <t>610240177</t>
  </si>
  <si>
    <t>009480350</t>
  </si>
  <si>
    <t>6437</t>
  </si>
  <si>
    <t>610020029</t>
  </si>
  <si>
    <t>large trailer truck bed</t>
  </si>
  <si>
    <t>610240178</t>
  </si>
  <si>
    <t>924490230</t>
  </si>
  <si>
    <t>924490231</t>
  </si>
  <si>
    <t>627570397</t>
  </si>
  <si>
    <t>009480390</t>
  </si>
  <si>
    <t>6011</t>
  </si>
  <si>
    <t>616081061</t>
  </si>
  <si>
    <t>020-070-4600_#51-000</t>
  </si>
  <si>
    <t>020-320-0700-000</t>
  </si>
  <si>
    <t>062-140-049-000</t>
  </si>
  <si>
    <t>061-650-011-000</t>
  </si>
  <si>
    <t>061-650-012-000</t>
  </si>
  <si>
    <t>062-140-045-000</t>
  </si>
  <si>
    <t>061-320-032-000</t>
  </si>
  <si>
    <t>062-340-009-000</t>
  </si>
  <si>
    <t>062-340-010-000</t>
  </si>
  <si>
    <t>062-350-004-000</t>
  </si>
  <si>
    <t>071-480-012-000</t>
  </si>
  <si>
    <t>072-590-005-000</t>
  </si>
  <si>
    <t>061-640-013-000</t>
  </si>
  <si>
    <t>062-200-102-000</t>
  </si>
  <si>
    <t>061-460-034-000</t>
  </si>
  <si>
    <t>382 Encina Grande Road</t>
  </si>
  <si>
    <t>062-400-015 Galen Ridge Road</t>
  </si>
  <si>
    <t>061-440-012 Stephen Ridge Road</t>
  </si>
  <si>
    <t>062-560-001 Quartz Hill Lane</t>
  </si>
  <si>
    <t>111 Quartz Hill Lane</t>
  </si>
  <si>
    <t>061-340-011 Shute Mountain Road</t>
  </si>
  <si>
    <t>061-330-013 Mountain House Circle</t>
  </si>
  <si>
    <t>382 Encina Grande Road [16]</t>
  </si>
  <si>
    <t>062-400-015 Galen Ridge Road [5]</t>
  </si>
  <si>
    <t>213 Tamarack Road [37]</t>
  </si>
  <si>
    <t>061-440-012 Stephen Ridge Road [1]</t>
  </si>
  <si>
    <t>062-560-001 Quartz Hill Lane [2]</t>
  </si>
  <si>
    <t>111 Quartz Hill Lane [2]</t>
  </si>
  <si>
    <t>061-340-011 Shute Mountain Road [3]</t>
  </si>
  <si>
    <t>717 Bald Rock Road [4]</t>
  </si>
  <si>
    <t>061-330-013 Mountain House Circle [4]</t>
  </si>
  <si>
    <t>062-120-049-000</t>
  </si>
  <si>
    <t>10931</t>
  </si>
  <si>
    <t>615040069</t>
  </si>
  <si>
    <t>629090036</t>
  </si>
  <si>
    <t>sm trailer</t>
  </si>
  <si>
    <t>610240180</t>
  </si>
  <si>
    <t>LG trailer</t>
  </si>
  <si>
    <t>610240181</t>
  </si>
  <si>
    <t>LG truck bed trailer</t>
  </si>
  <si>
    <t>610240179</t>
  </si>
  <si>
    <t>558640059</t>
  </si>
  <si>
    <t>061340011</t>
  </si>
  <si>
    <t>SHUTE MOUNTAIN ROAD</t>
  </si>
  <si>
    <t>558640058</t>
  </si>
  <si>
    <t>627570398</t>
  </si>
  <si>
    <t>610090120</t>
  </si>
  <si>
    <t>610090119</t>
  </si>
  <si>
    <t>610090118</t>
  </si>
  <si>
    <t>062560001</t>
  </si>
  <si>
    <t>924490233</t>
  </si>
  <si>
    <t>062560002</t>
  </si>
  <si>
    <t>111</t>
  </si>
  <si>
    <t>924490232</t>
  </si>
  <si>
    <t>610090122</t>
  </si>
  <si>
    <t>610090121</t>
  </si>
  <si>
    <t>558640060</t>
  </si>
  <si>
    <t>062200107</t>
  </si>
  <si>
    <t>717</t>
  </si>
  <si>
    <t>924490234</t>
  </si>
  <si>
    <t>061330013</t>
  </si>
  <si>
    <t>MOUNTAIN HOUSE CIRCLE</t>
  </si>
  <si>
    <t>558640061</t>
  </si>
  <si>
    <t>627570399</t>
  </si>
  <si>
    <t>1280</t>
  </si>
  <si>
    <t>ANNA GRACE LANE</t>
  </si>
  <si>
    <t>610730529</t>
  </si>
  <si>
    <t>3701</t>
  </si>
  <si>
    <t>HOAGLIN ROAD</t>
  </si>
  <si>
    <t>615190088</t>
  </si>
  <si>
    <t>615190086</t>
  </si>
  <si>
    <t>615190087</t>
  </si>
  <si>
    <t>020-510-1200-000</t>
  </si>
  <si>
    <t>021-190-0900-000</t>
  </si>
  <si>
    <t>022-080-3300-000</t>
  </si>
  <si>
    <t>213 Tamrack Road</t>
  </si>
  <si>
    <t>717 Bald Rock Road</t>
  </si>
  <si>
    <t>Completed, Debris Removal Completed, Legacy Cars Remain</t>
  </si>
  <si>
    <t>13353 Oroville Quincy Highway</t>
  </si>
  <si>
    <t>6 Wild Ridge Road</t>
  </si>
  <si>
    <t>266 Stephens Ridge Road</t>
  </si>
  <si>
    <t>51 Black Bear Road</t>
  </si>
  <si>
    <t>061-440-034 SEC 14 T21N R5E</t>
  </si>
  <si>
    <t>13491 &amp; 13545 Oroville Quincy Highway</t>
  </si>
  <si>
    <t>061-440-012 Stephen Ridge Road [7]</t>
  </si>
  <si>
    <t>717 Bald Rock Road [9]</t>
  </si>
  <si>
    <t>13353 Oroville Quincy Highway [1]</t>
  </si>
  <si>
    <t>6 Wild Ridge Road [1]</t>
  </si>
  <si>
    <t>266 Stephens Ridge Road [4]</t>
  </si>
  <si>
    <t>51 Black Bear Road [3]</t>
  </si>
  <si>
    <t>54 Breckridge Court [1]</t>
  </si>
  <si>
    <t>061-440-034 SEC 14 T21N R5E [2]</t>
  </si>
  <si>
    <t>111 Seminole Drive [3]</t>
  </si>
  <si>
    <t>062-400-009 SEC 13 T21N R5E [14]</t>
  </si>
  <si>
    <t>RLCSD LL#39H Lonesome Way</t>
  </si>
  <si>
    <t>11 &amp; 21</t>
  </si>
  <si>
    <t>062-290-045-000</t>
  </si>
  <si>
    <t>PTN NW QTR SEC29 T21 R6E</t>
  </si>
  <si>
    <t>009200120</t>
  </si>
  <si>
    <t>616450300</t>
  </si>
  <si>
    <t>616450301</t>
  </si>
  <si>
    <t>TWEDDELL ROAD</t>
  </si>
  <si>
    <t>624840040</t>
  </si>
  <si>
    <t>1330</t>
  </si>
  <si>
    <t>LONG RIDGE ROAD</t>
  </si>
  <si>
    <t>627830009</t>
  </si>
  <si>
    <t>627830008</t>
  </si>
  <si>
    <t>062670001</t>
  </si>
  <si>
    <t>924490236</t>
  </si>
  <si>
    <t>924490235</t>
  </si>
  <si>
    <t>615190090</t>
  </si>
  <si>
    <t>classic pup truck</t>
  </si>
  <si>
    <t>616081063</t>
  </si>
  <si>
    <t>061330014</t>
  </si>
  <si>
    <t>13353</t>
  </si>
  <si>
    <t>558640062</t>
  </si>
  <si>
    <t>061430004</t>
  </si>
  <si>
    <t>558640064</t>
  </si>
  <si>
    <t>558640063</t>
  </si>
  <si>
    <t>Boat Trailer</t>
  </si>
  <si>
    <t>LAUREN JONES</t>
  </si>
  <si>
    <t>113610010</t>
  </si>
  <si>
    <t>627570400</t>
  </si>
  <si>
    <t>450</t>
  </si>
  <si>
    <t>MARSHALL ROCK ROAD</t>
  </si>
  <si>
    <t>614640138</t>
  </si>
  <si>
    <t>614640137</t>
  </si>
  <si>
    <t>061440034</t>
  </si>
  <si>
    <t>558640065</t>
  </si>
  <si>
    <t>061460008</t>
  </si>
  <si>
    <t>BRECKENRIDGE COURT</t>
  </si>
  <si>
    <t>924490238</t>
  </si>
  <si>
    <t>061460007</t>
  </si>
  <si>
    <t>924490237</t>
  </si>
  <si>
    <t>016010290</t>
  </si>
  <si>
    <t>UPPER ITROOP</t>
  </si>
  <si>
    <t>110150036</t>
  </si>
  <si>
    <t>110150038</t>
  </si>
  <si>
    <t>110150037</t>
  </si>
  <si>
    <t>110150039</t>
  </si>
  <si>
    <t>616450304</t>
  </si>
  <si>
    <t>616450303</t>
  </si>
  <si>
    <t>062400009</t>
  </si>
  <si>
    <t>629090037</t>
  </si>
  <si>
    <t>004400012</t>
  </si>
  <si>
    <t>DAVID SILVEIRA</t>
  </si>
  <si>
    <t>FENTON WAY</t>
  </si>
  <si>
    <t>624520076</t>
  </si>
  <si>
    <t>629090038</t>
  </si>
  <si>
    <t>627570401</t>
  </si>
  <si>
    <t>614640140</t>
  </si>
  <si>
    <t>614640139</t>
  </si>
  <si>
    <t>10935</t>
  </si>
  <si>
    <t>615040080</t>
  </si>
  <si>
    <t>615040072</t>
  </si>
  <si>
    <t>615040081</t>
  </si>
  <si>
    <t>615040074</t>
  </si>
  <si>
    <t>615040079</t>
  </si>
  <si>
    <t>615040073</t>
  </si>
  <si>
    <t>615040078</t>
  </si>
  <si>
    <t>615040077</t>
  </si>
  <si>
    <t>615040075</t>
  </si>
  <si>
    <t>615040076</t>
  </si>
  <si>
    <t>610020033</t>
  </si>
  <si>
    <t>610020032</t>
  </si>
  <si>
    <t>062610016</t>
  </si>
  <si>
    <t>558640068</t>
  </si>
  <si>
    <t>558640067</t>
  </si>
  <si>
    <t>610020036</t>
  </si>
  <si>
    <t>610020035</t>
  </si>
  <si>
    <t>610020034</t>
  </si>
  <si>
    <t>610020037</t>
  </si>
  <si>
    <t>610020038</t>
  </si>
  <si>
    <t>610020039</t>
  </si>
  <si>
    <t>610020040</t>
  </si>
  <si>
    <t>610240183</t>
  </si>
  <si>
    <t>115-110-4911-000</t>
  </si>
  <si>
    <t>022-340-1200-000</t>
  </si>
  <si>
    <t>020-390-0400-000</t>
  </si>
  <si>
    <t>020-510-1100-000</t>
  </si>
  <si>
    <t>151 Tipsoo Peak Road</t>
  </si>
  <si>
    <t>071-430-008 Hidden Springs Road</t>
  </si>
  <si>
    <t>071-060-026 2.50 AC SEC 20 T20N R6E</t>
  </si>
  <si>
    <t>200 &amp; 205 Braland Place</t>
  </si>
  <si>
    <t>54 Breckenridge Court</t>
  </si>
  <si>
    <t>071-390-035 Berry Creek Ranch Road</t>
  </si>
  <si>
    <t>9 Single Lane</t>
  </si>
  <si>
    <t>610240184</t>
  </si>
  <si>
    <t>610020041</t>
  </si>
  <si>
    <t>OLD SCOTTS LOGGING ROAD</t>
  </si>
  <si>
    <t>624840042</t>
  </si>
  <si>
    <t>624840041</t>
  </si>
  <si>
    <t>558640074</t>
  </si>
  <si>
    <t>627850194</t>
  </si>
  <si>
    <t>627830010</t>
  </si>
  <si>
    <t>627830012</t>
  </si>
  <si>
    <t>627830011</t>
  </si>
  <si>
    <t>558640076</t>
  </si>
  <si>
    <t>558640075</t>
  </si>
  <si>
    <t>629090039</t>
  </si>
  <si>
    <t>627850195</t>
  </si>
  <si>
    <t>558640077</t>
  </si>
  <si>
    <t>924490240</t>
  </si>
  <si>
    <t>WHITE MOUNTAIN ROAD</t>
  </si>
  <si>
    <t>616070378</t>
  </si>
  <si>
    <t>627570403</t>
  </si>
  <si>
    <t>071390035</t>
  </si>
  <si>
    <t>LOT 35</t>
  </si>
  <si>
    <t>BERRY CREEK RANCH ESTATES</t>
  </si>
  <si>
    <t>627570402</t>
  </si>
  <si>
    <t>924490239</t>
  </si>
  <si>
    <t>610240189</t>
  </si>
  <si>
    <t>610240188</t>
  </si>
  <si>
    <t>558640078</t>
  </si>
  <si>
    <t>062760007</t>
  </si>
  <si>
    <t>SINGLE LANE</t>
  </si>
  <si>
    <t>627570404</t>
  </si>
  <si>
    <t>616450306</t>
  </si>
  <si>
    <t>616450305</t>
  </si>
  <si>
    <t>627850196</t>
  </si>
  <si>
    <t>610240185</t>
  </si>
  <si>
    <t>610240187</t>
  </si>
  <si>
    <t>610240186</t>
  </si>
  <si>
    <t>116-300-3911-000</t>
  </si>
  <si>
    <t>020-400-0100-000</t>
  </si>
  <si>
    <t>111 Seminole Drive</t>
  </si>
  <si>
    <t>166 Seminole Drive</t>
  </si>
  <si>
    <t>50 Simpson Ranch Road</t>
  </si>
  <si>
    <t>061-550-010 Ruiz Road</t>
  </si>
  <si>
    <t>185 He Le Ve Road</t>
  </si>
  <si>
    <t>061-630-010 SEC 6 T20N R5E</t>
  </si>
  <si>
    <t>115 Silverado Trail</t>
  </si>
  <si>
    <t>50 Indian Cemetery Road</t>
  </si>
  <si>
    <t>071-370-015 Sec 1 T20N R5E</t>
  </si>
  <si>
    <t>924490241</t>
  </si>
  <si>
    <t>009200030</t>
  </si>
  <si>
    <t>616450310</t>
  </si>
  <si>
    <t>17-N-28 SOUTH FORK ROAD</t>
  </si>
  <si>
    <t>616450309</t>
  </si>
  <si>
    <t>616450311</t>
  </si>
  <si>
    <t>616450312</t>
  </si>
  <si>
    <t>061630010</t>
  </si>
  <si>
    <t>629090040</t>
  </si>
  <si>
    <t>061550046</t>
  </si>
  <si>
    <t>629090042</t>
  </si>
  <si>
    <t>061550010</t>
  </si>
  <si>
    <t>629090041</t>
  </si>
  <si>
    <t>062750029</t>
  </si>
  <si>
    <t>627570405</t>
  </si>
  <si>
    <t>062650006</t>
  </si>
  <si>
    <t>627570406</t>
  </si>
  <si>
    <t>071320012</t>
  </si>
  <si>
    <t>627850197</t>
  </si>
  <si>
    <t>RLCSDLL#45 OLD RUTH ROAD</t>
  </si>
  <si>
    <t>610240193</t>
  </si>
  <si>
    <t>610240192</t>
  </si>
  <si>
    <t>610240191</t>
  </si>
  <si>
    <t>062610005</t>
  </si>
  <si>
    <t>166</t>
  </si>
  <si>
    <t>924490243</t>
  </si>
  <si>
    <t>924490242</t>
  </si>
  <si>
    <t>071370015</t>
  </si>
  <si>
    <t>627850198</t>
  </si>
  <si>
    <t>614640144</t>
  </si>
  <si>
    <t>614640143</t>
  </si>
  <si>
    <t>614640142</t>
  </si>
  <si>
    <t>614640141</t>
  </si>
  <si>
    <t>614640148</t>
  </si>
  <si>
    <t>614640147</t>
  </si>
  <si>
    <t>614640146</t>
  </si>
  <si>
    <t>614640145</t>
  </si>
  <si>
    <t>1040</t>
  </si>
  <si>
    <t>610730535</t>
  </si>
  <si>
    <t>610730534</t>
  </si>
  <si>
    <t>020-320-0200_#45-000</t>
  </si>
  <si>
    <t>021-190-1200-000</t>
  </si>
  <si>
    <t>Was deemed ineligible/withdrawn</t>
  </si>
  <si>
    <t>071-430-001 Hidden Springs Road</t>
  </si>
  <si>
    <t>128 Squirrel Lane</t>
  </si>
  <si>
    <t>061-310-005 Bald Rock Road</t>
  </si>
  <si>
    <t>328 Simpson Ranch Road</t>
  </si>
  <si>
    <t>129 Spence Way</t>
  </si>
  <si>
    <t>221 Horseshoe Trail</t>
  </si>
  <si>
    <t>45 Pam R Lane</t>
  </si>
  <si>
    <t>78 Sugar Pine Drive</t>
  </si>
  <si>
    <t>219 Pine Tree Lane</t>
  </si>
  <si>
    <t>062-320-033_22-000</t>
  </si>
  <si>
    <t>20 Sand Creek Drive</t>
  </si>
  <si>
    <t>11644 Oroville Quincy Highway</t>
  </si>
  <si>
    <t>128</t>
  </si>
  <si>
    <t>627850199</t>
  </si>
  <si>
    <t>071400008</t>
  </si>
  <si>
    <t>559360142</t>
  </si>
  <si>
    <t>071430001</t>
  </si>
  <si>
    <t>627570407</t>
  </si>
  <si>
    <t>016350350</t>
  </si>
  <si>
    <t>FOWLER ROAD</t>
  </si>
  <si>
    <t>616081082</t>
  </si>
  <si>
    <t>3354</t>
  </si>
  <si>
    <t>615190097</t>
  </si>
  <si>
    <t>071520001</t>
  </si>
  <si>
    <t>627570408</t>
  </si>
  <si>
    <t>559360143</t>
  </si>
  <si>
    <t>061310005</t>
  </si>
  <si>
    <t>627850200</t>
  </si>
  <si>
    <t>071520021</t>
  </si>
  <si>
    <t>221</t>
  </si>
  <si>
    <t>627570409</t>
  </si>
  <si>
    <t>062250003</t>
  </si>
  <si>
    <t>BUCHNER DRIVE</t>
  </si>
  <si>
    <t>627850202</t>
  </si>
  <si>
    <t>062700006</t>
  </si>
  <si>
    <t>629090043</t>
  </si>
  <si>
    <t>062600034</t>
  </si>
  <si>
    <t>11644</t>
  </si>
  <si>
    <t>629460049</t>
  </si>
  <si>
    <t>616450315</t>
  </si>
  <si>
    <t>062340016</t>
  </si>
  <si>
    <t>627850203</t>
  </si>
  <si>
    <t>062660013</t>
  </si>
  <si>
    <t>219</t>
  </si>
  <si>
    <t>559360145</t>
  </si>
  <si>
    <t>924490246</t>
  </si>
  <si>
    <t>627850205</t>
  </si>
  <si>
    <t>627850204</t>
  </si>
  <si>
    <t>RLCSDLL#43A</t>
  </si>
  <si>
    <t>610240199</t>
  </si>
  <si>
    <t>610240198</t>
  </si>
  <si>
    <t>610730536</t>
  </si>
  <si>
    <t>610730537</t>
  </si>
  <si>
    <t>016350180</t>
  </si>
  <si>
    <t>829</t>
  </si>
  <si>
    <t>610090138</t>
  </si>
  <si>
    <t>610090137</t>
  </si>
  <si>
    <t>610090136</t>
  </si>
  <si>
    <t>610090135</t>
  </si>
  <si>
    <t>071-370-014000_128-000</t>
  </si>
  <si>
    <t>022-080-4000-000</t>
  </si>
  <si>
    <t>062-320-033000_20-000</t>
  </si>
  <si>
    <t>020-320-0200_#43A-000</t>
  </si>
  <si>
    <t>190 Gamble Road</t>
  </si>
  <si>
    <t>062-340-011 Oak Drive</t>
  </si>
  <si>
    <t>93 Stump Ranch Road</t>
  </si>
  <si>
    <t>124 Bromilow Lane</t>
  </si>
  <si>
    <t>162 Possum Lane</t>
  </si>
  <si>
    <t>212 Lakeside Way</t>
  </si>
  <si>
    <t>615190098</t>
  </si>
  <si>
    <t>615190099</t>
  </si>
  <si>
    <t>615190100</t>
  </si>
  <si>
    <t>062130008</t>
  </si>
  <si>
    <t>627570410</t>
  </si>
  <si>
    <t>062200096</t>
  </si>
  <si>
    <t>924490247</t>
  </si>
  <si>
    <t>062340011</t>
  </si>
  <si>
    <t>LOT 79</t>
  </si>
  <si>
    <t>627850206</t>
  </si>
  <si>
    <t>071020047</t>
  </si>
  <si>
    <t>162</t>
  </si>
  <si>
    <t>629460050</t>
  </si>
  <si>
    <t>062160032</t>
  </si>
  <si>
    <t>212</t>
  </si>
  <si>
    <t>559360146</t>
  </si>
  <si>
    <t>071370025</t>
  </si>
  <si>
    <t>338</t>
  </si>
  <si>
    <t>629090044</t>
  </si>
  <si>
    <t>009470010</t>
  </si>
  <si>
    <t>midstream trailer</t>
  </si>
  <si>
    <t>11437</t>
  </si>
  <si>
    <t>616081087</t>
  </si>
  <si>
    <t>558640086</t>
  </si>
  <si>
    <t>061020104</t>
  </si>
  <si>
    <t>558640085</t>
  </si>
  <si>
    <t>558640084</t>
  </si>
  <si>
    <t>610240201</t>
  </si>
  <si>
    <t>009310030</t>
  </si>
  <si>
    <t>9300</t>
  </si>
  <si>
    <t>610110078</t>
  </si>
  <si>
    <t>610110079</t>
  </si>
  <si>
    <t>610110076</t>
  </si>
  <si>
    <t>431</t>
  </si>
  <si>
    <t>VAN DUZEN TRAIL</t>
  </si>
  <si>
    <t>615040092</t>
  </si>
  <si>
    <t>615040095</t>
  </si>
  <si>
    <t>615040090</t>
  </si>
  <si>
    <t>615040088</t>
  </si>
  <si>
    <t>615040094</t>
  </si>
  <si>
    <t>615040093</t>
  </si>
  <si>
    <t>615040091</t>
  </si>
  <si>
    <t>615040089</t>
  </si>
  <si>
    <t>610240204</t>
  </si>
  <si>
    <t>610240203</t>
  </si>
  <si>
    <t>610240202</t>
  </si>
  <si>
    <t>020-500-0700-000</t>
  </si>
  <si>
    <t>Motorcycle left behind</t>
  </si>
  <si>
    <t>61 Rennels Drive</t>
  </si>
  <si>
    <t>Completed, Debris removal continues</t>
  </si>
  <si>
    <t>071-390-038 PTN 14 LOT 13</t>
  </si>
  <si>
    <t>75 Mirage Lake Road</t>
  </si>
  <si>
    <t>RETURNED TO COUNTY NO VEHICLES</t>
  </si>
  <si>
    <t>RETURNED TO COUNTY - NO VEHICLES</t>
  </si>
  <si>
    <t>RLCSD LL#112E Holly Creek Lane</t>
  </si>
  <si>
    <t>13400 &amp; 13425 &amp; 13423</t>
  </si>
  <si>
    <t>062390020</t>
  </si>
  <si>
    <t>61</t>
  </si>
  <si>
    <t>RENNELS DRIVE</t>
  </si>
  <si>
    <t>629090045</t>
  </si>
  <si>
    <t>071390038</t>
  </si>
  <si>
    <t>LOT 13</t>
  </si>
  <si>
    <t>924490248</t>
  </si>
  <si>
    <t>627570412</t>
  </si>
  <si>
    <t>627570414</t>
  </si>
  <si>
    <t>15280</t>
  </si>
  <si>
    <t>STATE HIGHWAY 36</t>
  </si>
  <si>
    <t>616070400</t>
  </si>
  <si>
    <t>1560</t>
  </si>
  <si>
    <t>615010078</t>
  </si>
  <si>
    <t>615010077</t>
  </si>
  <si>
    <t>Passenger vehicle/ truck</t>
  </si>
  <si>
    <t>615010079</t>
  </si>
  <si>
    <t>610020042</t>
  </si>
  <si>
    <t>610020043</t>
  </si>
  <si>
    <t>610020044</t>
  </si>
  <si>
    <t>DANTE JONES</t>
  </si>
  <si>
    <t>500</t>
  </si>
  <si>
    <t>UPRIVER ROAD</t>
  </si>
  <si>
    <t>614630030</t>
  </si>
  <si>
    <t>061440015</t>
  </si>
  <si>
    <t>629460051</t>
  </si>
  <si>
    <t>009370020</t>
  </si>
  <si>
    <t>616450322</t>
  </si>
  <si>
    <t>616450321</t>
  </si>
  <si>
    <t>616450320</t>
  </si>
  <si>
    <t>018-340-0700-000</t>
  </si>
  <si>
    <t>022-080-0900-000</t>
  </si>
  <si>
    <t>020-460-0900-000</t>
  </si>
  <si>
    <t>272 &amp; 320 Timber Springs Road</t>
  </si>
  <si>
    <t>615010080</t>
  </si>
  <si>
    <t>615010081</t>
  </si>
  <si>
    <t>071440012</t>
  </si>
  <si>
    <t>TIMBER SPRINGS ROAD</t>
  </si>
  <si>
    <t>924490250</t>
  </si>
  <si>
    <t>330</t>
  </si>
  <si>
    <t>614630034</t>
  </si>
  <si>
    <t>Utility Trailer</t>
  </si>
  <si>
    <t>615010082</t>
  </si>
  <si>
    <t>062610003</t>
  </si>
  <si>
    <t>629460052</t>
  </si>
  <si>
    <t>627570415</t>
  </si>
  <si>
    <t>924490251</t>
  </si>
  <si>
    <t>BRETT NOTO-BAKER</t>
  </si>
  <si>
    <t>610250267</t>
  </si>
  <si>
    <t>RLCSDLL#44A</t>
  </si>
  <si>
    <t>610240209</t>
  </si>
  <si>
    <t>020-460-0800-000</t>
  </si>
  <si>
    <t>020-320-0200_#44A-000</t>
  </si>
  <si>
    <t>GOOD- INSURANCE WILL PICK UP CARS</t>
  </si>
  <si>
    <t>GOOD-RETURNED TO COUNTY NO VEHICLES</t>
  </si>
  <si>
    <t>GOOD-WANTS TO KEEP ALL VEHICLES</t>
  </si>
  <si>
    <t>GOOD-NA- Repaired/Corrected EC on 05/10/2021 per Chase Sanders</t>
  </si>
  <si>
    <t>12985 Oroville Quincy Highway</t>
  </si>
  <si>
    <t>28 Starbright Lane</t>
  </si>
  <si>
    <t>506 Rockerfeller Road</t>
  </si>
  <si>
    <t>70 Berryessa Lane</t>
  </si>
  <si>
    <t>134 Rockerfeller Road</t>
  </si>
  <si>
    <t>616450325</t>
  </si>
  <si>
    <t>616450324</t>
  </si>
  <si>
    <t>009480170</t>
  </si>
  <si>
    <t>passenger vehicle</t>
  </si>
  <si>
    <t>6125</t>
  </si>
  <si>
    <t>110150048</t>
  </si>
  <si>
    <t>110150047</t>
  </si>
  <si>
    <t>110150046</t>
  </si>
  <si>
    <t>110150045</t>
  </si>
  <si>
    <t>RV trailer</t>
  </si>
  <si>
    <t>110150049</t>
  </si>
  <si>
    <t>061410038</t>
  </si>
  <si>
    <t>12985</t>
  </si>
  <si>
    <t>924490252</t>
  </si>
  <si>
    <t>614630036</t>
  </si>
  <si>
    <t>629460054</t>
  </si>
  <si>
    <t>110150052</t>
  </si>
  <si>
    <t>110150051</t>
  </si>
  <si>
    <t>110150057</t>
  </si>
  <si>
    <t>110150056</t>
  </si>
  <si>
    <t>110150055</t>
  </si>
  <si>
    <t>110150054</t>
  </si>
  <si>
    <t>110150053</t>
  </si>
  <si>
    <t>629460055</t>
  </si>
  <si>
    <t>110150059</t>
  </si>
  <si>
    <t>110150058</t>
  </si>
  <si>
    <t>110150062</t>
  </si>
  <si>
    <t>110150061</t>
  </si>
  <si>
    <t>110150060</t>
  </si>
  <si>
    <t>110150065</t>
  </si>
  <si>
    <t>110150064</t>
  </si>
  <si>
    <t>110150063</t>
  </si>
  <si>
    <t>629460056</t>
  </si>
  <si>
    <t>062560009</t>
  </si>
  <si>
    <t>924490255</t>
  </si>
  <si>
    <t>062200085</t>
  </si>
  <si>
    <t>924490254</t>
  </si>
  <si>
    <t>110150067</t>
  </si>
  <si>
    <t>110150072</t>
  </si>
  <si>
    <t>110150071</t>
  </si>
  <si>
    <t>110150070</t>
  </si>
  <si>
    <t>110150069</t>
  </si>
  <si>
    <t>110150068</t>
  </si>
  <si>
    <t>passenger 3vehicle</t>
  </si>
  <si>
    <t>110150073</t>
  </si>
  <si>
    <t>616450327</t>
  </si>
  <si>
    <t>616450328</t>
  </si>
  <si>
    <t>062740024</t>
  </si>
  <si>
    <t>134</t>
  </si>
  <si>
    <t>627850207</t>
  </si>
  <si>
    <t>071370034</t>
  </si>
  <si>
    <t>506</t>
  </si>
  <si>
    <t>627850208</t>
  </si>
  <si>
    <t>616450330</t>
  </si>
  <si>
    <t>616450329</t>
  </si>
  <si>
    <t>110150080</t>
  </si>
  <si>
    <t>110150079</t>
  </si>
  <si>
    <t>110150078</t>
  </si>
  <si>
    <t>110150077</t>
  </si>
  <si>
    <t>110150076</t>
  </si>
  <si>
    <t>061050027</t>
  </si>
  <si>
    <t>OFF MILSAP BAR ROAD</t>
  </si>
  <si>
    <t>629460057</t>
  </si>
  <si>
    <t>071430026</t>
  </si>
  <si>
    <t>311</t>
  </si>
  <si>
    <t>627570416</t>
  </si>
  <si>
    <t>616450332</t>
  </si>
  <si>
    <t>616450331</t>
  </si>
  <si>
    <t>615040100</t>
  </si>
  <si>
    <t>615040101</t>
  </si>
  <si>
    <t>trailer utility</t>
  </si>
  <si>
    <t>110150085</t>
  </si>
  <si>
    <t>trailer generator</t>
  </si>
  <si>
    <t>110150084</t>
  </si>
  <si>
    <t>forklift</t>
  </si>
  <si>
    <t>110150083</t>
  </si>
  <si>
    <t>110150082</t>
  </si>
  <si>
    <t>box trailer large</t>
  </si>
  <si>
    <t>110150081</t>
  </si>
  <si>
    <t>616450333</t>
  </si>
  <si>
    <t>020-500-0200-000</t>
  </si>
  <si>
    <t xml:space="preserve"> incomplete due to 6 Vehicles remaining on site waiting for debris crews to move them</t>
  </si>
  <si>
    <t>020-080-16-00</t>
  </si>
  <si>
    <t>020-510-18-00</t>
  </si>
  <si>
    <t>021-170-09-00</t>
  </si>
  <si>
    <t>021-200-02-00</t>
  </si>
  <si>
    <t>Incomplete, 6 Vehicles remain on site.</t>
  </si>
  <si>
    <t>311 Simpson Ranch Road</t>
  </si>
  <si>
    <t>544 Galen Ridge Road</t>
  </si>
  <si>
    <t>28 Bay Ranch Road</t>
  </si>
  <si>
    <t>061-480-015-000</t>
  </si>
  <si>
    <t>SEC5&amp;6 T20N R5E</t>
  </si>
  <si>
    <t>071-150-036-000</t>
  </si>
  <si>
    <t>071-470-022-000</t>
  </si>
  <si>
    <t>071-060-049-000</t>
  </si>
  <si>
    <t>062-360-001-000</t>
  </si>
  <si>
    <t>062-760-009-000</t>
  </si>
  <si>
    <t>003.20 AC SEC 34 T21N R5E</t>
  </si>
  <si>
    <t>072-280-006-000</t>
  </si>
  <si>
    <t>071-200-074-000</t>
  </si>
  <si>
    <t>627850209</t>
  </si>
  <si>
    <t>615010083</t>
  </si>
  <si>
    <t>061480012</t>
  </si>
  <si>
    <t>9385</t>
  </si>
  <si>
    <t>924490257</t>
  </si>
  <si>
    <t>1854</t>
  </si>
  <si>
    <t>614640156</t>
  </si>
  <si>
    <t>924490258</t>
  </si>
  <si>
    <t>614640157</t>
  </si>
  <si>
    <t>GOLD RUN ROAD</t>
  </si>
  <si>
    <t>629050073</t>
  </si>
  <si>
    <t>062620003</t>
  </si>
  <si>
    <t>544</t>
  </si>
  <si>
    <t>629460060</t>
  </si>
  <si>
    <t>062750009</t>
  </si>
  <si>
    <t>924490259</t>
  </si>
  <si>
    <t>629460061</t>
  </si>
  <si>
    <t>062210138</t>
  </si>
  <si>
    <t>627850210</t>
  </si>
  <si>
    <t>616450334</t>
  </si>
  <si>
    <t>627850211</t>
  </si>
  <si>
    <t>627850212</t>
  </si>
  <si>
    <t>616450335</t>
  </si>
  <si>
    <t>924490261</t>
  </si>
  <si>
    <t>924490262</t>
  </si>
  <si>
    <t>615040102</t>
  </si>
  <si>
    <t>009330190</t>
  </si>
  <si>
    <t>8315</t>
  </si>
  <si>
    <t>110150090</t>
  </si>
  <si>
    <t>110150089</t>
  </si>
  <si>
    <t>062620006</t>
  </si>
  <si>
    <t>629460063</t>
  </si>
  <si>
    <t>boat trailer</t>
  </si>
  <si>
    <t>110150092</t>
  </si>
  <si>
    <t>110150091</t>
  </si>
  <si>
    <t>020-100-8900-000</t>
  </si>
  <si>
    <t>115-190-1711-000</t>
  </si>
  <si>
    <t>0200801600</t>
  </si>
  <si>
    <t>0205101800</t>
  </si>
  <si>
    <t>0211700900</t>
  </si>
  <si>
    <t>0212000200</t>
  </si>
  <si>
    <t>70 Graystone Lane</t>
  </si>
  <si>
    <t>506 Galen Ridge Road</t>
  </si>
  <si>
    <t>061-540-036 SEC 32 T21N R5E</t>
  </si>
  <si>
    <t>062-560-021 Bald Rock Road</t>
  </si>
  <si>
    <t>062-620-005 Galen Ridge Road</t>
  </si>
  <si>
    <t>1235 Milsap Bar Road</t>
  </si>
  <si>
    <t>022-090-12-00</t>
  </si>
  <si>
    <t>022-110-16-00</t>
  </si>
  <si>
    <t>022-110-22-00</t>
  </si>
  <si>
    <t>022-150-05-00</t>
  </si>
  <si>
    <t>062-340-028-000</t>
  </si>
  <si>
    <t>061-080-069-000</t>
  </si>
  <si>
    <t>PTN SEC 30-21-6E</t>
  </si>
  <si>
    <t>062-640-008-000</t>
  </si>
  <si>
    <t>062-360-002-000</t>
  </si>
  <si>
    <t>atv quad</t>
  </si>
  <si>
    <t>110150094</t>
  </si>
  <si>
    <t>side by side ATV</t>
  </si>
  <si>
    <t>110150093</t>
  </si>
  <si>
    <t>110150098</t>
  </si>
  <si>
    <t>110150097</t>
  </si>
  <si>
    <t>ATV quad</t>
  </si>
  <si>
    <t>110150096</t>
  </si>
  <si>
    <t>110150095</t>
  </si>
  <si>
    <t>924490263</t>
  </si>
  <si>
    <t>009330190 ATV</t>
  </si>
  <si>
    <t>110150099</t>
  </si>
  <si>
    <t>629460066</t>
  </si>
  <si>
    <t>924490264</t>
  </si>
  <si>
    <t>629460067</t>
  </si>
  <si>
    <t>616450337</t>
  </si>
  <si>
    <t>924490265</t>
  </si>
  <si>
    <t>627570417</t>
  </si>
  <si>
    <t>616450338</t>
  </si>
  <si>
    <t>629460069</t>
  </si>
  <si>
    <t>924490266</t>
  </si>
  <si>
    <t>TAMRA KOBACK</t>
  </si>
  <si>
    <t>624530079</t>
  </si>
  <si>
    <t>615010085</t>
  </si>
  <si>
    <t>60</t>
  </si>
  <si>
    <t>614630039</t>
  </si>
  <si>
    <t>020-460-1100-000</t>
  </si>
  <si>
    <t>0220901200</t>
  </si>
  <si>
    <t>0221101600</t>
  </si>
  <si>
    <t>0221102200</t>
  </si>
  <si>
    <t>0221500500</t>
  </si>
  <si>
    <t>Has 7 for C04 unit counts.</t>
  </si>
  <si>
    <t xml:space="preserve">Has 40 C04 tickets. </t>
  </si>
  <si>
    <t>No vehicles on site - soil. RTR has 1 ticket made for this parcel</t>
  </si>
  <si>
    <t>Clear per soil team. RTR has 2 tickets made for this parcel</t>
  </si>
  <si>
    <t>SEE NOTES. RTR has 6 tickets made for this parcel</t>
  </si>
  <si>
    <t>owner wants to keep all. RTR has 17 tickets created for this parcel</t>
  </si>
  <si>
    <t>SEE NOTES- RTR has 8 tickets created for this parcel</t>
  </si>
  <si>
    <t>Ineligible/Withdrawn</t>
  </si>
  <si>
    <t>061540036</t>
  </si>
  <si>
    <t>062620005</t>
  </si>
  <si>
    <t>062560021</t>
  </si>
  <si>
    <t>DEEP HOLLOW ROAD</t>
  </si>
  <si>
    <t>110150102</t>
  </si>
  <si>
    <t>110150103</t>
  </si>
  <si>
    <t>009330200</t>
  </si>
  <si>
    <t>quad/atv</t>
  </si>
  <si>
    <t>8235</t>
  </si>
  <si>
    <t>616081095</t>
  </si>
  <si>
    <t>616081094</t>
  </si>
  <si>
    <t>616081093</t>
  </si>
  <si>
    <t>627850213</t>
  </si>
  <si>
    <t>924490267</t>
  </si>
  <si>
    <t>062620007</t>
  </si>
  <si>
    <t>629460071</t>
  </si>
  <si>
    <t>924490268</t>
  </si>
  <si>
    <t>061330012</t>
  </si>
  <si>
    <t>629460072</t>
  </si>
  <si>
    <t>74</t>
  </si>
  <si>
    <t>WEST HETTENSHAW ROAD</t>
  </si>
  <si>
    <t>615040114</t>
  </si>
  <si>
    <t>615040113</t>
  </si>
  <si>
    <t>924490269</t>
  </si>
  <si>
    <t>061340009</t>
  </si>
  <si>
    <t>FOX HILL ROAD</t>
  </si>
  <si>
    <t>627850214</t>
  </si>
  <si>
    <t>061020114</t>
  </si>
  <si>
    <t>627570418</t>
  </si>
  <si>
    <t>624530080</t>
  </si>
  <si>
    <t>020-510-1600-000</t>
  </si>
  <si>
    <t>491 Galen Ridge Road</t>
  </si>
  <si>
    <t>061-330-012 Oroville Quincy Highway</t>
  </si>
  <si>
    <t>6 Stump Ranch Road</t>
  </si>
  <si>
    <t>25 Fox Hill Road</t>
  </si>
  <si>
    <t>071-290-075-000</t>
  </si>
  <si>
    <t>062-730-019-000</t>
  </si>
  <si>
    <t>062-640-022-000</t>
  </si>
  <si>
    <t>071-450-017-000</t>
  </si>
  <si>
    <t>062-240-003-000</t>
  </si>
  <si>
    <t>022-330-01-00</t>
  </si>
  <si>
    <t>Hoaglin Rd</t>
  </si>
  <si>
    <t>Kettenpom</t>
  </si>
  <si>
    <t>020-100-37-00</t>
  </si>
  <si>
    <t>Beat Canyon Rd</t>
  </si>
  <si>
    <t>Mad River</t>
  </si>
  <si>
    <t>020-390-03-00</t>
  </si>
  <si>
    <t>0223300100</t>
  </si>
  <si>
    <t>0201003700</t>
  </si>
  <si>
    <t>0203900300</t>
  </si>
  <si>
    <t>13206 Oroville Quincy Highway</t>
  </si>
  <si>
    <t>061-020-056 Milsap Bar Road</t>
  </si>
  <si>
    <t>061-300 022 Milsap Bar Road</t>
  </si>
  <si>
    <t>397 Milsap Bar Road</t>
  </si>
  <si>
    <t>061-250-020 Oroville Quincy Highway</t>
  </si>
  <si>
    <t>44 Sand Creek Drive</t>
  </si>
  <si>
    <t>66 Bonnie Meadow Lane</t>
  </si>
  <si>
    <t>Zenia Lake Mountain Road</t>
  </si>
  <si>
    <t>061-570-002-000</t>
  </si>
  <si>
    <t>061-640-012-000</t>
  </si>
  <si>
    <t>061-050-035-000</t>
  </si>
  <si>
    <t>SEC16T 21 R 6 E</t>
  </si>
  <si>
    <t>601/603</t>
  </si>
  <si>
    <t>LANE B</t>
  </si>
  <si>
    <t>614640165</t>
  </si>
  <si>
    <t>614640166</t>
  </si>
  <si>
    <t>EAST HETTENSHAW ROAD</t>
  </si>
  <si>
    <t>610730544</t>
  </si>
  <si>
    <t>610730545</t>
  </si>
  <si>
    <t>614640167</t>
  </si>
  <si>
    <t>614640168</t>
  </si>
  <si>
    <t>614640170</t>
  </si>
  <si>
    <t>614640169</t>
  </si>
  <si>
    <t>AMESBURY DRIVE</t>
  </si>
  <si>
    <t>629050078</t>
  </si>
  <si>
    <t>061020056</t>
  </si>
  <si>
    <t>627570421</t>
  </si>
  <si>
    <t>061300022</t>
  </si>
  <si>
    <t>627570422</t>
  </si>
  <si>
    <t>061300040</t>
  </si>
  <si>
    <t>397</t>
  </si>
  <si>
    <t>627570423</t>
  </si>
  <si>
    <t>061340008</t>
  </si>
  <si>
    <t>13206</t>
  </si>
  <si>
    <t>624530081</t>
  </si>
  <si>
    <t>061250020</t>
  </si>
  <si>
    <t>558640095</t>
  </si>
  <si>
    <t>629090051</t>
  </si>
  <si>
    <t>624530082</t>
  </si>
  <si>
    <t>061440030</t>
  </si>
  <si>
    <t>558640096</t>
  </si>
  <si>
    <t>062350007</t>
  </si>
  <si>
    <t>924490270</t>
  </si>
  <si>
    <t>4000</t>
  </si>
  <si>
    <t>FOREST SERVICE ROAD 2S05</t>
  </si>
  <si>
    <t>113480012</t>
  </si>
  <si>
    <t>113480011</t>
  </si>
  <si>
    <t>113480013</t>
  </si>
  <si>
    <t>1760</t>
  </si>
  <si>
    <t>610240221</t>
  </si>
  <si>
    <t>020-510-2400-000</t>
  </si>
  <si>
    <t>020-510-3600-000</t>
  </si>
  <si>
    <t>116-230-4711-000</t>
  </si>
  <si>
    <t>020-110-0300-000</t>
  </si>
  <si>
    <t>020-070-0100-000</t>
  </si>
  <si>
    <t>009-560-360-000</t>
  </si>
  <si>
    <t>629050079</t>
  </si>
  <si>
    <t>629050080</t>
  </si>
  <si>
    <t>610240223</t>
  </si>
  <si>
    <t>629050081</t>
  </si>
  <si>
    <t>8130</t>
  </si>
  <si>
    <t>615190109</t>
  </si>
  <si>
    <t>627570424</t>
  </si>
  <si>
    <t>016050510</t>
  </si>
  <si>
    <t>passenger auto</t>
  </si>
  <si>
    <t>110150112</t>
  </si>
  <si>
    <t>110150114</t>
  </si>
  <si>
    <t>110150117</t>
  </si>
  <si>
    <t>110150119</t>
  </si>
  <si>
    <t>110150115</t>
  </si>
  <si>
    <t>110150120</t>
  </si>
  <si>
    <t>110150116</t>
  </si>
  <si>
    <t>110150118</t>
  </si>
  <si>
    <t>627570425</t>
  </si>
  <si>
    <t>061320022</t>
  </si>
  <si>
    <t>558640098</t>
  </si>
  <si>
    <t>614630047</t>
  </si>
  <si>
    <t>614630046</t>
  </si>
  <si>
    <t>614630045</t>
  </si>
  <si>
    <t>614630048</t>
  </si>
  <si>
    <t>614630049</t>
  </si>
  <si>
    <t>061-320-022 Bean Creek Road</t>
  </si>
  <si>
    <t>020-120-2500-000</t>
  </si>
  <si>
    <t>022-090-3300-000</t>
  </si>
  <si>
    <t>2568 Bald Rock Road</t>
  </si>
  <si>
    <t>117 Martin Hill Lane</t>
  </si>
  <si>
    <t>062-320-023 Cedar Lane</t>
  </si>
  <si>
    <t>South Fork Mad River Road</t>
  </si>
  <si>
    <t>Bear Canyon Road</t>
  </si>
  <si>
    <t>PTN  SEC 31 T21    R6E</t>
  </si>
  <si>
    <t>PTN SEC 28 T21N R5E</t>
  </si>
  <si>
    <t>627570426</t>
  </si>
  <si>
    <t>061350044</t>
  </si>
  <si>
    <t>2568</t>
  </si>
  <si>
    <t>558640101</t>
  </si>
  <si>
    <t>062110006</t>
  </si>
  <si>
    <t>624530083</t>
  </si>
  <si>
    <t>062320023</t>
  </si>
  <si>
    <t>558640102</t>
  </si>
  <si>
    <t>614630050</t>
  </si>
  <si>
    <t>610240225</t>
  </si>
  <si>
    <t>614630052</t>
  </si>
  <si>
    <t>614630051</t>
  </si>
  <si>
    <t>NotesA:S</t>
  </si>
  <si>
    <t>018-510-07-00</t>
  </si>
  <si>
    <t>020-080-13-00</t>
  </si>
  <si>
    <t>020-080-29-00</t>
  </si>
  <si>
    <t>020-430-06-00</t>
  </si>
  <si>
    <t>Blue Rock Ranch Road</t>
  </si>
  <si>
    <t>022-110-02-00</t>
  </si>
  <si>
    <t>009380070000_B</t>
  </si>
  <si>
    <t>3535_B</t>
  </si>
  <si>
    <t>110150125</t>
  </si>
  <si>
    <t>009380070000_C</t>
  </si>
  <si>
    <t>passenger vehicle from Lot C</t>
  </si>
  <si>
    <t>3535_C</t>
  </si>
  <si>
    <t>110150126</t>
  </si>
  <si>
    <t>009380070000_D</t>
  </si>
  <si>
    <t>passenger vehicle from Lot D</t>
  </si>
  <si>
    <t>3535_D</t>
  </si>
  <si>
    <t>110150127</t>
  </si>
  <si>
    <t>3305</t>
  </si>
  <si>
    <t>FS ROAD 29N58</t>
  </si>
  <si>
    <t>616070422</t>
  </si>
  <si>
    <t>616070421</t>
  </si>
  <si>
    <t>Scale ticket split with Truck 829040 Scale ticket # 4478</t>
  </si>
  <si>
    <t>627570427</t>
  </si>
  <si>
    <t>1961</t>
  </si>
  <si>
    <t>610240229</t>
  </si>
  <si>
    <t>610240230</t>
  </si>
  <si>
    <t>614640175</t>
  </si>
  <si>
    <t>061080054</t>
  </si>
  <si>
    <t>629090052</t>
  </si>
  <si>
    <t>616070423</t>
  </si>
  <si>
    <t>1933</t>
  </si>
  <si>
    <t>KEKAWAKA CREEK ROAD</t>
  </si>
  <si>
    <t>615190114</t>
  </si>
  <si>
    <t>615190116</t>
  </si>
  <si>
    <t>615190115</t>
  </si>
  <si>
    <t>614630053</t>
  </si>
  <si>
    <t>614630054</t>
  </si>
  <si>
    <t>009-380-070000_B-000</t>
  </si>
  <si>
    <t>009-380-070000_C-000</t>
  </si>
  <si>
    <t>009-380-070000_D-000</t>
  </si>
  <si>
    <t>019-190-0100-000</t>
  </si>
  <si>
    <t>020-120-1000-000</t>
  </si>
  <si>
    <t>020-520-1700-000</t>
  </si>
  <si>
    <t>022-090-1500-000</t>
  </si>
  <si>
    <t>0185100700</t>
  </si>
  <si>
    <t>0200801300</t>
  </si>
  <si>
    <t>0200802900</t>
  </si>
  <si>
    <t>0204300600</t>
  </si>
  <si>
    <t>0221100200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</si>
</sst>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m/dd/yy"/>
    <numFmt numFmtId="165" formatCode="m/d/yy"/>
    <numFmt numFmtId="166" formatCode="m/d"/>
    <numFmt numFmtId="167" formatCode="yyyy\-mm\-dd\ hh:mm:ss"/>
  </numFmts>
  <fonts count="100">
    <font>
      <sz val="10"/>
      <color rgb="FF000000"/>
      <name val="Arial"/>
    </font>
    <font>
      <sz val="10"/>
      <color rgb="FF000000"/>
      <name val="Arial"/>
      <family val="2"/>
    </font>
    <font>
      <b/>
      <sz val="10"/>
      <color rgb="FF000000"/>
      <name val="Arial"/>
      <family val="2"/>
    </font>
    <font>
      <sz val="10"/>
      <name val="Arial"/>
      <family val="2"/>
    </font>
    <font>
      <b/>
      <sz val="10"/>
      <name val="Arial"/>
      <family val="2"/>
    </font>
    <font>
      <b/>
      <u/>
      <sz val="10"/>
      <color rgb="FF000000"/>
      <name val="Arial"/>
      <family val="2"/>
    </font>
    <font>
      <b/>
      <u/>
      <sz val="10"/>
      <name val="Arial"/>
      <family val="2"/>
    </font>
    <font>
      <b/>
      <u/>
      <sz val="10"/>
      <color theme="0"/>
      <name val="Arial"/>
      <family val="2"/>
    </font>
    <font>
      <b/>
      <u/>
      <sz val="14"/>
      <name val="Calibri"/>
      <family val="2"/>
    </font>
    <font>
      <sz val="11"/>
      <name val="Calibri"/>
      <family val="2"/>
    </font>
    <font>
      <sz val="11"/>
      <color indexed="8"/>
      <name val="Arial"/>
      <family val="2"/>
      <scheme val="minor"/>
    </font>
    <font>
      <sz val="11"/>
      <color rgb="FF000000"/>
      <name val="Arial"/>
      <family val="2"/>
      <scheme val="minor"/>
    </font>
    <font>
      <sz val="8"/>
      <name val="Arial"/>
      <family val="2"/>
    </font>
    <font>
      <sz val="11"/>
      <color rgb="FF3F3F76"/>
      <name val="Arial"/>
      <family val="2"/>
    </font>
    <font>
      <sz val="10"/>
      <color theme="1"/>
      <name val="Arial"/>
      <family val="2"/>
    </font>
    <font>
      <sz val="8"/>
      <color rgb="FF000000"/>
      <name val="Arial"/>
      <family val="2"/>
    </font>
    <font>
      <sz val="11"/>
      <color rgb="FF000000"/>
      <name val="Calibri"/>
      <family val="2"/>
    </font>
    <font>
      <b/>
      <sz val="11"/>
      <color rgb="FF000000"/>
      <name val="Calibri"/>
      <family val="2"/>
    </font>
    <font>
      <b/>
      <sz val="11"/>
      <color rgb="FF000000"/>
      <name val="Calibri, sans-serif"/>
    </font>
    <font>
      <sz val="10"/>
      <color rgb="FF444444"/>
      <name val="Arial"/>
      <family val="2"/>
    </font>
    <font>
      <b/>
      <sz val="12"/>
      <color rgb="FF000000"/>
      <name val="Arial"/>
      <family val="2"/>
    </font>
    <font>
      <b/>
      <sz val="12"/>
      <color theme="1"/>
      <name val="Arial"/>
      <family val="2"/>
    </font>
    <font>
      <sz val="11"/>
      <name val="Arial"/>
      <family val="2"/>
    </font>
    <font>
      <sz val="11"/>
      <color theme="0"/>
      <name val="Arial"/>
      <family val="2"/>
    </font>
    <font>
      <sz val="10"/>
      <color theme="0"/>
      <name val="Arial"/>
      <family val="2"/>
    </font>
    <font>
      <b/>
      <sz val="12"/>
      <name val="Arial"/>
      <family val="2"/>
    </font>
    <font>
      <b/>
      <sz val="11"/>
      <color theme="1"/>
      <name val="Arial"/>
      <family val="2"/>
    </font>
    <font>
      <strike/>
      <sz val="10"/>
      <name val="Arial"/>
      <family val="2"/>
    </font>
    <font>
      <i/>
      <sz val="10"/>
      <name val="Arial"/>
      <family val="2"/>
    </font>
    <font>
      <b/>
      <u/>
      <sz val="16"/>
      <color rgb="FF000000"/>
      <name val="Arial"/>
      <family val="2"/>
    </font>
    <font>
      <b/>
      <u/>
      <sz val="12"/>
      <color theme="0"/>
      <name val="Arial"/>
      <family val="2"/>
    </font>
    <font>
      <b/>
      <i/>
      <u/>
      <sz val="10"/>
      <color theme="5"/>
      <name val="Arial"/>
      <family val="2"/>
    </font>
    <font>
      <b/>
      <sz val="9"/>
      <color indexed="81"/>
      <name val="Tahoma"/>
      <family val="2"/>
    </font>
    <font>
      <b/>
      <i/>
      <sz val="10"/>
      <name val="Arial"/>
      <family val="2"/>
    </font>
    <font>
      <sz val="10"/>
      <name val="Arial"/>
      <family val="2"/>
      <scheme val="minor"/>
    </font>
    <font>
      <i/>
      <sz val="10"/>
      <name val="Arial"/>
      <family val="2"/>
      <scheme val="minor"/>
    </font>
    <font>
      <b/>
      <i/>
      <strike/>
      <sz val="10"/>
      <name val="Arial"/>
      <family val="2"/>
    </font>
    <font>
      <sz val="10"/>
      <name val="Arial"/>
      <family val="2"/>
    </font>
    <font>
      <b/>
      <u/>
      <sz val="10"/>
      <name val="Calibri"/>
      <family val="2"/>
    </font>
    <font>
      <sz val="10"/>
      <color rgb="FF3F3F76"/>
      <name val="Arial"/>
      <family val="2"/>
    </font>
    <font>
      <b/>
      <sz val="11"/>
      <color rgb="FF000000"/>
      <name val="Arial"/>
      <family val="2"/>
    </font>
    <font>
      <b/>
      <u/>
      <sz val="11"/>
      <color rgb="FF000000"/>
      <name val="Arial"/>
      <family val="2"/>
    </font>
    <font>
      <b/>
      <sz val="11"/>
      <name val="Calibri"/>
      <family val="2"/>
    </font>
    <font>
      <sz val="10"/>
      <color rgb="FF000000"/>
      <name val="Arial"/>
      <family val="2"/>
    </font>
    <font>
      <sz val="10"/>
      <color theme="1"/>
      <name val="Arial"/>
      <family val="2"/>
    </font>
    <font>
      <b/>
      <sz val="10"/>
      <color theme="1"/>
      <name val="Arial"/>
      <family val="2"/>
    </font>
    <font>
      <sz val="11"/>
      <color theme="1"/>
      <name val="Arial"/>
      <family val="2"/>
    </font>
    <font>
      <sz val="11"/>
      <color rgb="FF000000"/>
      <name val="Arial"/>
      <family val="2"/>
    </font>
    <font>
      <sz val="11"/>
      <color rgb="FF444444"/>
      <name val="Arial"/>
      <family val="2"/>
    </font>
    <font>
      <u/>
      <sz val="11"/>
      <color rgb="FF1155CC"/>
      <name val="Arial"/>
      <family val="2"/>
    </font>
    <font>
      <u/>
      <sz val="11"/>
      <color rgb="FF000000"/>
      <name val="Arial"/>
      <family val="2"/>
    </font>
    <font>
      <sz val="11"/>
      <color rgb="FF434343"/>
      <name val="Arial"/>
      <family val="2"/>
    </font>
    <font>
      <sz val="11"/>
      <color rgb="FF222222"/>
      <name val="Arial"/>
      <family val="2"/>
    </font>
    <font>
      <sz val="11"/>
      <color rgb="FF34A853"/>
      <name val="Arial"/>
      <family val="2"/>
    </font>
    <font>
      <sz val="11"/>
      <color rgb="FF34A853"/>
      <name val="Calibri"/>
      <family val="2"/>
    </font>
    <font>
      <b/>
      <sz val="11"/>
      <color rgb="FF444444"/>
      <name val="Arial"/>
      <family val="2"/>
    </font>
    <font>
      <sz val="11"/>
      <color rgb="FFFF0000"/>
      <name val="Arial"/>
      <family val="2"/>
    </font>
    <font>
      <sz val="11"/>
      <color rgb="FF444444"/>
      <name val="Roboto"/>
    </font>
    <font>
      <sz val="12"/>
      <color theme="1"/>
      <name val="Arial"/>
      <family val="2"/>
    </font>
    <font>
      <b/>
      <sz val="14"/>
      <color rgb="FF000000"/>
      <name val="Calibri"/>
      <family val="2"/>
    </font>
    <font>
      <b/>
      <sz val="11"/>
      <color theme="0"/>
      <name val="Calibri"/>
      <family val="2"/>
    </font>
    <font>
      <b/>
      <sz val="11"/>
      <color rgb="FFFF0000"/>
      <name val="Calibri, sans-serif"/>
    </font>
    <font>
      <b/>
      <sz val="12"/>
      <color rgb="FF000000"/>
      <name val="Calibri"/>
      <family val="2"/>
    </font>
    <font>
      <b/>
      <sz val="14"/>
      <color theme="1"/>
      <name val="Arial"/>
      <family val="2"/>
    </font>
    <font>
      <b/>
      <sz val="12"/>
      <color rgb="FF000000"/>
      <name val="Calibri, sans-serif"/>
    </font>
    <font>
      <b/>
      <sz val="14"/>
      <color rgb="FF000000"/>
      <name val="Calibri, sans-serif"/>
    </font>
    <font>
      <b/>
      <sz val="11"/>
      <name val="Arial"/>
      <family val="2"/>
    </font>
    <font>
      <b/>
      <u/>
      <sz val="10"/>
      <color rgb="FF000000"/>
      <name val="Arial"/>
      <family val="2"/>
      <scheme val="minor"/>
    </font>
    <font>
      <b/>
      <sz val="10"/>
      <color theme="1"/>
      <name val="Arial"/>
      <family val="2"/>
      <scheme val="minor"/>
    </font>
    <font>
      <sz val="11"/>
      <color rgb="FF000000"/>
      <name val="Calibri"/>
      <family val="2"/>
    </font>
    <font>
      <sz val="12"/>
      <color rgb="FF000000"/>
      <name val="Calibri"/>
      <family val="2"/>
    </font>
    <font>
      <sz val="12"/>
      <name val="Arial"/>
      <family val="2"/>
    </font>
    <font>
      <sz val="12"/>
      <color rgb="FF000000"/>
      <name val="Arial"/>
      <family val="2"/>
    </font>
    <font>
      <b/>
      <sz val="12"/>
      <color rgb="FF0000FF"/>
      <name val="Calibri, sans-serif"/>
    </font>
    <font>
      <sz val="12"/>
      <color rgb="FF444444"/>
      <name val="Arial"/>
      <family val="2"/>
    </font>
    <font>
      <sz val="12"/>
      <color rgb="FF9C0006"/>
      <name val="Arial"/>
      <family val="2"/>
    </font>
    <font>
      <sz val="12"/>
      <color rgb="FF444444"/>
      <name val="Roboto"/>
    </font>
    <font>
      <sz val="12"/>
      <color rgb="FF000000"/>
      <name val="Roboto"/>
    </font>
    <font>
      <sz val="12"/>
      <color rgb="FF444444"/>
      <name val="&quot;Inter var&quot;"/>
    </font>
    <font>
      <b/>
      <u/>
      <sz val="12"/>
      <color theme="1"/>
      <name val="Arial"/>
      <family val="2"/>
    </font>
    <font>
      <b/>
      <sz val="10"/>
      <color theme="0"/>
      <name val="Arial"/>
      <family val="2"/>
    </font>
    <font>
      <u/>
      <sz val="10"/>
      <name val="Arial"/>
      <family val="2"/>
    </font>
    <font>
      <b/>
      <sz val="12"/>
      <color theme="1"/>
      <name val="Arial"/>
      <family val="2"/>
    </font>
    <font>
      <b/>
      <sz val="11"/>
      <color theme="1"/>
      <name val="Arial"/>
      <family val="2"/>
    </font>
    <font>
      <b/>
      <sz val="12"/>
      <color theme="1"/>
      <name val="Arial"/>
      <family val="2"/>
    </font>
    <font>
      <b/>
      <sz val="12"/>
      <name val="Arial"/>
      <family val="2"/>
    </font>
    <font>
      <b/>
      <sz val="11"/>
      <name val="Calibri"/>
      <family val="2"/>
    </font>
    <font>
      <sz val="11"/>
      <color rgb="FF000000"/>
      <name val="Segoe UI"/>
      <family val="2"/>
    </font>
    <font>
      <b/>
      <sz val="11"/>
      <color theme="1"/>
      <name val="Arial"/>
    </font>
    <font>
      <b/>
      <sz val="11"/>
      <name val="Arial"/>
    </font>
    <font>
      <b/>
      <sz val="11"/>
      <name val="Calibri"/>
    </font>
    <font>
      <sz val="11"/>
      <color rgb="FF201F1E"/>
      <name val="Calibri"/>
      <family val="2"/>
    </font>
    <font>
      <sz val="10"/>
      <color rgb="FF000000"/>
      <name val="Arial"/>
    </font>
    <font>
      <b/>
      <i/>
      <sz val="12"/>
      <color theme="1"/>
      <name val="Arial"/>
    </font>
    <font>
      <b/>
      <sz val="11"/>
      <color rgb="FF000000"/>
      <name val="Arial"/>
    </font>
    <font>
      <b/>
      <sz val="12"/>
      <color theme="1"/>
      <name val="Arial"/>
    </font>
    <font>
      <sz val="10"/>
      <color theme="1"/>
      <name val="Arial"/>
    </font>
    <font>
      <b/>
      <sz val="10"/>
      <color rgb="FF000000"/>
      <name val="Arial"/>
    </font>
    <font>
      <b/>
      <sz val="10"/>
      <color theme="1"/>
      <name val="Arial"/>
    </font>
    <font>
      <sz val="10"/>
      <name val="Arial"/>
    </font>
  </fonts>
  <fills count="4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rgb="FF7030A0"/>
        <bgColor indexed="64"/>
      </patternFill>
    </fill>
    <fill>
      <patternFill patternType="solid">
        <fgColor rgb="FFB7E1CD"/>
        <bgColor indexed="64"/>
      </patternFill>
    </fill>
    <fill>
      <patternFill patternType="solid">
        <fgColor rgb="FF000000"/>
        <bgColor rgb="FF000000"/>
      </patternFill>
    </fill>
    <fill>
      <patternFill patternType="solid">
        <fgColor rgb="FFFFF2CC"/>
        <bgColor rgb="FFFFF2CC"/>
      </patternFill>
    </fill>
    <fill>
      <patternFill patternType="solid">
        <fgColor rgb="FF6FA8DC"/>
        <bgColor rgb="FF6FA8DC"/>
      </patternFill>
    </fill>
    <fill>
      <patternFill patternType="solid">
        <fgColor rgb="FFFF0000"/>
        <bgColor rgb="FFFF0000"/>
      </patternFill>
    </fill>
    <fill>
      <patternFill patternType="solid">
        <fgColor rgb="FF00FF00"/>
        <bgColor rgb="FF00FF00"/>
      </patternFill>
    </fill>
    <fill>
      <patternFill patternType="solid">
        <fgColor rgb="FF92D050"/>
        <bgColor rgb="FF92D050"/>
      </patternFill>
    </fill>
    <fill>
      <patternFill patternType="solid">
        <fgColor rgb="FF4A86E8"/>
        <bgColor rgb="FF4A86E8"/>
      </patternFill>
    </fill>
    <fill>
      <patternFill patternType="solid">
        <fgColor rgb="FF00FFFF"/>
        <bgColor rgb="FF00FFFF"/>
      </patternFill>
    </fill>
    <fill>
      <patternFill patternType="solid">
        <fgColor rgb="FFF3F3F3"/>
        <bgColor rgb="FFF3F3F3"/>
      </patternFill>
    </fill>
    <fill>
      <patternFill patternType="solid">
        <fgColor rgb="FFFFFFFF"/>
        <bgColor rgb="FFFFFFFF"/>
      </patternFill>
    </fill>
    <fill>
      <patternFill patternType="solid">
        <fgColor rgb="FFFFFF00"/>
        <bgColor rgb="FFFFFF00"/>
      </patternFill>
    </fill>
    <fill>
      <patternFill patternType="solid">
        <fgColor rgb="FF6D9EEB"/>
        <bgColor rgb="FF6D9EEB"/>
      </patternFill>
    </fill>
    <fill>
      <patternFill patternType="solid">
        <fgColor theme="6"/>
        <bgColor indexed="64"/>
      </patternFill>
    </fill>
    <fill>
      <patternFill patternType="solid">
        <fgColor rgb="FFFF0000"/>
        <bgColor rgb="FF00FF00"/>
      </patternFill>
    </fill>
    <fill>
      <patternFill patternType="solid">
        <fgColor rgb="FF92D050"/>
        <bgColor indexed="64"/>
      </patternFill>
    </fill>
    <fill>
      <patternFill patternType="solid">
        <fgColor rgb="FFBF9000"/>
        <bgColor rgb="FFBF9000"/>
      </patternFill>
    </fill>
    <fill>
      <patternFill patternType="solid">
        <fgColor rgb="FFFF9900"/>
        <bgColor rgb="FFFF9900"/>
      </patternFill>
    </fill>
    <fill>
      <patternFill patternType="solid">
        <fgColor rgb="FFEA9999"/>
        <bgColor rgb="FFEA9999"/>
      </patternFill>
    </fill>
    <fill>
      <patternFill patternType="solid">
        <fgColor rgb="FF93C47D"/>
        <bgColor rgb="FF93C47D"/>
      </patternFill>
    </fill>
    <fill>
      <patternFill patternType="solid">
        <fgColor rgb="FF999999"/>
        <bgColor rgb="FF999999"/>
      </patternFill>
    </fill>
    <fill>
      <patternFill patternType="solid">
        <fgColor rgb="FFFFC000"/>
        <bgColor indexed="64"/>
      </patternFill>
    </fill>
    <fill>
      <patternFill patternType="solid">
        <fgColor theme="9"/>
        <bgColor indexed="64"/>
      </patternFill>
    </fill>
    <fill>
      <patternFill patternType="solid">
        <fgColor rgb="FFEAD1DC"/>
        <bgColor rgb="FFEAD1DC"/>
      </patternFill>
    </fill>
    <fill>
      <patternFill patternType="solid">
        <fgColor rgb="FFFFFFFF"/>
        <bgColor indexed="64"/>
      </patternFill>
    </fill>
    <fill>
      <patternFill patternType="solid">
        <fgColor rgb="FFCCCCCC"/>
        <bgColor rgb="FFCCCCCC"/>
      </patternFill>
    </fill>
    <fill>
      <patternFill patternType="solid">
        <fgColor rgb="FFD9EAD3"/>
        <bgColor rgb="FFD9EAD3"/>
      </patternFill>
    </fill>
    <fill>
      <patternFill patternType="solid">
        <fgColor rgb="FFE6B8AF"/>
        <bgColor rgb="FFE6B8AF"/>
      </patternFill>
    </fill>
    <fill>
      <patternFill patternType="solid">
        <fgColor theme="0"/>
        <bgColor theme="0"/>
      </patternFill>
    </fill>
    <fill>
      <patternFill patternType="solid">
        <fgColor rgb="FFB6D7A8"/>
        <bgColor rgb="FFB6D7A8"/>
      </patternFill>
    </fill>
    <fill>
      <patternFill patternType="solid">
        <fgColor rgb="FF3C78D8"/>
        <bgColor rgb="FF3C78D8"/>
      </patternFill>
    </fill>
    <fill>
      <patternFill patternType="solid">
        <fgColor rgb="FFFFED00"/>
        <bgColor rgb="FFFFED00"/>
      </patternFill>
    </fill>
    <fill>
      <patternFill patternType="solid">
        <fgColor rgb="FFFFFF00"/>
        <bgColor rgb="FFCCCCCC"/>
      </patternFill>
    </fill>
    <fill>
      <patternFill patternType="solid">
        <fgColor rgb="FF6AA84F"/>
        <bgColor rgb="FF6AA84F"/>
      </patternFill>
    </fill>
    <fill>
      <patternFill patternType="solid">
        <fgColor rgb="FFF6B26B"/>
        <bgColor rgb="FFF6B26B"/>
      </patternFill>
    </fill>
    <fill>
      <patternFill patternType="solid">
        <fgColor theme="4" tint="0.79998168889431442"/>
        <bgColor indexed="64"/>
      </patternFill>
    </fill>
    <fill>
      <patternFill patternType="solid">
        <fgColor rgb="FF00FFFF"/>
        <bgColor indexed="64"/>
      </patternFill>
    </fill>
  </fills>
  <borders count="102">
    <border>
      <left/>
      <right/>
      <top/>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D3D3D3"/>
      </left>
      <right style="thin">
        <color rgb="FFD3D3D3"/>
      </right>
      <top/>
      <bottom style="thin">
        <color rgb="FFD3D3D3"/>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thick">
        <color rgb="FF000000"/>
      </left>
      <right/>
      <top style="thick">
        <color rgb="FF000000"/>
      </top>
      <bottom/>
      <diagonal/>
    </border>
    <border>
      <left/>
      <right style="thick">
        <color rgb="FF000000"/>
      </right>
      <top style="thick">
        <color rgb="FF000000"/>
      </top>
      <bottom/>
      <diagonal/>
    </border>
    <border>
      <left/>
      <right/>
      <top/>
      <bottom style="thin">
        <color rgb="FF000000"/>
      </bottom>
      <diagonal/>
    </border>
    <border>
      <left style="thick">
        <color rgb="FF000000"/>
      </left>
      <right style="thin">
        <color rgb="FF000000"/>
      </right>
      <top style="thick">
        <color rgb="FF000000"/>
      </top>
      <bottom style="thin">
        <color rgb="FF000000"/>
      </bottom>
      <diagonal/>
    </border>
    <border>
      <left/>
      <right style="thick">
        <color rgb="FF000000"/>
      </right>
      <top style="thick">
        <color rgb="FF000000"/>
      </top>
      <bottom style="thin">
        <color rgb="FF000000"/>
      </bottom>
      <diagonal/>
    </border>
    <border>
      <left style="thin">
        <color rgb="FF000000"/>
      </left>
      <right style="thin">
        <color rgb="FF000000"/>
      </right>
      <top/>
      <bottom style="thin">
        <color rgb="FF000000"/>
      </bottom>
      <diagonal/>
    </border>
    <border>
      <left style="thick">
        <color rgb="FF000000"/>
      </left>
      <right style="thin">
        <color rgb="FF000000"/>
      </right>
      <top/>
      <bottom style="thin">
        <color rgb="FF000000"/>
      </bottom>
      <diagonal/>
    </border>
    <border>
      <left/>
      <right style="thick">
        <color rgb="FF000000"/>
      </right>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ck">
        <color rgb="FF000000"/>
      </right>
      <top style="thin">
        <color rgb="FF000000"/>
      </top>
      <bottom style="thin">
        <color rgb="FF000000"/>
      </bottom>
      <diagonal/>
    </border>
    <border>
      <left style="thick">
        <color rgb="FF000000"/>
      </left>
      <right style="thin">
        <color rgb="FF000000"/>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diagonal/>
    </border>
    <border>
      <left style="medium">
        <color rgb="FF000000"/>
      </left>
      <right style="medium">
        <color rgb="FF000000"/>
      </right>
      <top/>
      <bottom/>
      <diagonal/>
    </border>
    <border>
      <left/>
      <right style="medium">
        <color rgb="FF000000"/>
      </right>
      <top style="thin">
        <color rgb="FF000000"/>
      </top>
      <bottom style="thin">
        <color rgb="FF000000"/>
      </bottom>
      <diagonal/>
    </border>
    <border>
      <left/>
      <right style="medium">
        <color rgb="FF000000"/>
      </right>
      <top/>
      <bottom style="thin">
        <color rgb="FF000000"/>
      </bottom>
      <diagonal/>
    </border>
    <border>
      <left style="thick">
        <color rgb="FF000000"/>
      </left>
      <right style="medium">
        <color rgb="FF000000"/>
      </right>
      <top style="thick">
        <color rgb="FF000000"/>
      </top>
      <bottom style="thick">
        <color rgb="FF000000"/>
      </bottom>
      <diagonal/>
    </border>
    <border>
      <left style="medium">
        <color rgb="FF000000"/>
      </left>
      <right style="medium">
        <color rgb="FF000000"/>
      </right>
      <top style="thick">
        <color rgb="FF000000"/>
      </top>
      <bottom style="thick">
        <color rgb="FF000000"/>
      </bottom>
      <diagonal/>
    </border>
    <border>
      <left style="medium">
        <color rgb="FF000000"/>
      </left>
      <right style="thick">
        <color rgb="FF000000"/>
      </right>
      <top style="thick">
        <color rgb="FF000000"/>
      </top>
      <bottom style="thick">
        <color rgb="FF000000"/>
      </bottom>
      <diagonal/>
    </border>
    <border>
      <left style="thick">
        <color rgb="FF000000"/>
      </left>
      <right style="medium">
        <color rgb="FF000000"/>
      </right>
      <top style="medium">
        <color rgb="FFCCCCCC"/>
      </top>
      <bottom style="medium">
        <color rgb="FF000000"/>
      </bottom>
      <diagonal/>
    </border>
    <border>
      <left style="medium">
        <color rgb="FFCCCCCC"/>
      </left>
      <right style="thick">
        <color rgb="FF000000"/>
      </right>
      <top style="medium">
        <color rgb="FFCCCCCC"/>
      </top>
      <bottom style="medium">
        <color rgb="FF000000"/>
      </bottom>
      <diagonal/>
    </border>
    <border>
      <left style="medium">
        <color rgb="FF000000"/>
      </left>
      <right style="medium">
        <color rgb="FFCCCCCC"/>
      </right>
      <top style="medium">
        <color rgb="FFCCCCCC"/>
      </top>
      <bottom style="medium">
        <color rgb="FFCCCCCC"/>
      </bottom>
      <diagonal/>
    </border>
    <border>
      <left style="thin">
        <color rgb="FF000000"/>
      </left>
      <right style="thin">
        <color rgb="FF000000"/>
      </right>
      <top style="thin">
        <color rgb="FF000000"/>
      </top>
      <bottom/>
      <diagonal/>
    </border>
    <border>
      <left style="medium">
        <color rgb="FF000000"/>
      </left>
      <right/>
      <top style="medium">
        <color rgb="FFCCCCCC"/>
      </top>
      <bottom style="medium">
        <color rgb="FFCCCCCC"/>
      </bottom>
      <diagonal/>
    </border>
    <border>
      <left style="thick">
        <color rgb="FF000000"/>
      </left>
      <right style="medium">
        <color rgb="FF000000"/>
      </right>
      <top style="medium">
        <color rgb="FFCCCCCC"/>
      </top>
      <bottom/>
      <diagonal/>
    </border>
    <border>
      <left style="medium">
        <color rgb="FFCCCCCC"/>
      </left>
      <right style="thick">
        <color rgb="FF000000"/>
      </right>
      <top style="medium">
        <color rgb="FFCCCCCC"/>
      </top>
      <bottom/>
      <diagonal/>
    </border>
    <border>
      <left style="medium">
        <color indexed="64"/>
      </left>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rgb="FFCCCCCC"/>
      </left>
      <right/>
      <top/>
      <bottom/>
      <diagonal/>
    </border>
    <border>
      <left style="thick">
        <color indexed="64"/>
      </left>
      <right style="medium">
        <color indexed="64"/>
      </right>
      <top style="medium">
        <color indexed="64"/>
      </top>
      <bottom/>
      <diagonal/>
    </border>
    <border>
      <left style="thin">
        <color rgb="FF000000"/>
      </left>
      <right style="thin">
        <color rgb="FF000000"/>
      </right>
      <top style="thin">
        <color rgb="FF000000"/>
      </top>
      <bottom style="thick">
        <color rgb="FF000000"/>
      </bottom>
      <diagonal/>
    </border>
    <border>
      <left style="thin">
        <color rgb="FF000000"/>
      </left>
      <right style="thick">
        <color rgb="FF000000"/>
      </right>
      <top style="thick">
        <color rgb="FF000000"/>
      </top>
      <bottom style="thin">
        <color rgb="FF000000"/>
      </bottom>
      <diagonal/>
    </border>
    <border>
      <left/>
      <right/>
      <top style="thick">
        <color rgb="FF000000"/>
      </top>
      <bottom/>
      <diagonal/>
    </border>
    <border>
      <left style="thick">
        <color rgb="FF000000"/>
      </left>
      <right/>
      <top/>
      <bottom style="thick">
        <color rgb="FF000000"/>
      </bottom>
      <diagonal/>
    </border>
    <border>
      <left/>
      <right/>
      <top/>
      <bottom style="thick">
        <color rgb="FF000000"/>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thin">
        <color rgb="FFD3D3D3"/>
      </left>
      <right style="thin">
        <color rgb="FFD3D3D3"/>
      </right>
      <top/>
      <bottom/>
      <diagonal/>
    </border>
    <border>
      <left/>
      <right/>
      <top style="thin">
        <color rgb="FF000000"/>
      </top>
      <bottom/>
      <diagonal/>
    </border>
    <border>
      <left style="thin">
        <color rgb="FF000000"/>
      </left>
      <right style="thin">
        <color rgb="FF000000"/>
      </right>
      <top style="medium">
        <color rgb="FF000000"/>
      </top>
      <bottom style="thin">
        <color rgb="FF000000"/>
      </bottom>
      <diagonal/>
    </border>
    <border>
      <left/>
      <right style="thick">
        <color rgb="FF000000"/>
      </right>
      <top style="thin">
        <color rgb="FF000000"/>
      </top>
      <bottom style="thin">
        <color rgb="FF000000"/>
      </bottom>
      <diagonal/>
    </border>
    <border>
      <left/>
      <right style="medium">
        <color rgb="FFCCCCCC"/>
      </right>
      <top style="medium">
        <color rgb="FFCCCCCC"/>
      </top>
      <bottom style="medium">
        <color rgb="FFCCCCCC"/>
      </bottom>
      <diagonal/>
    </border>
    <border>
      <left style="medium">
        <color indexed="64"/>
      </left>
      <right style="medium">
        <color indexed="64"/>
      </right>
      <top style="medium">
        <color indexed="64"/>
      </top>
      <bottom style="medium">
        <color indexed="64"/>
      </bottom>
      <diagonal/>
    </border>
    <border>
      <left style="thin">
        <color rgb="FFD3D3D3"/>
      </left>
      <right style="thin">
        <color rgb="FFD3D3D3"/>
      </right>
      <top style="thin">
        <color rgb="FFD3D3D3"/>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rgb="FFCCCCCC"/>
      </left>
      <right style="medium">
        <color rgb="FFCCCCCC"/>
      </right>
      <top/>
      <bottom/>
      <diagonal/>
    </border>
    <border>
      <left style="thin">
        <color rgb="FF000000"/>
      </left>
      <right style="thin">
        <color rgb="FF000000"/>
      </right>
      <top style="thin">
        <color rgb="FF000000"/>
      </top>
      <bottom style="medium">
        <color rgb="FF000000"/>
      </bottom>
      <diagonal/>
    </border>
    <border>
      <left style="thin">
        <color rgb="FF000000"/>
      </left>
      <right style="thick">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rgb="FFCCCCCC"/>
      </left>
      <right style="medium">
        <color rgb="FF000000"/>
      </right>
      <top/>
      <bottom style="medium">
        <color rgb="FFCCCCCC"/>
      </bottom>
      <diagonal/>
    </border>
    <border>
      <left style="thick">
        <color rgb="FF000000"/>
      </left>
      <right style="medium">
        <color rgb="FF000000"/>
      </right>
      <top/>
      <bottom style="medium">
        <color rgb="FF000000"/>
      </bottom>
      <diagonal/>
    </border>
    <border>
      <left style="medium">
        <color rgb="FFCCCCCC"/>
      </left>
      <right/>
      <top/>
      <bottom style="medium">
        <color rgb="FF000000"/>
      </bottom>
      <diagonal/>
    </border>
    <border>
      <left style="medium">
        <color indexed="64"/>
      </left>
      <right style="medium">
        <color rgb="FFCCCCCC"/>
      </right>
      <top/>
      <bottom style="medium">
        <color indexed="64"/>
      </bottom>
      <diagonal/>
    </border>
    <border>
      <left/>
      <right/>
      <top style="medium">
        <color indexed="64"/>
      </top>
      <bottom style="thin">
        <color indexed="64"/>
      </bottom>
      <diagonal/>
    </border>
    <border>
      <left style="medium">
        <color rgb="FF000000"/>
      </left>
      <right style="medium">
        <color rgb="FFCCCCCC"/>
      </right>
      <top style="medium">
        <color rgb="FF000000"/>
      </top>
      <bottom style="thin">
        <color indexed="64"/>
      </bottom>
      <diagonal/>
    </border>
    <border>
      <left style="medium">
        <color indexed="64"/>
      </left>
      <right/>
      <top style="medium">
        <color indexed="64"/>
      </top>
      <bottom style="thin">
        <color indexed="64"/>
      </bottom>
      <diagonal/>
    </border>
    <border>
      <left style="thick">
        <color rgb="FF000000"/>
      </left>
      <right/>
      <top style="thick">
        <color rgb="FF000000"/>
      </top>
      <bottom style="thin">
        <color indexed="64"/>
      </bottom>
      <diagonal/>
    </border>
    <border>
      <left/>
      <right/>
      <top style="thick">
        <color rgb="FF000000"/>
      </top>
      <bottom style="thin">
        <color indexed="64"/>
      </bottom>
      <diagonal/>
    </border>
    <border>
      <left style="medium">
        <color indexed="64"/>
      </left>
      <right style="medium">
        <color rgb="FFCCCCCC"/>
      </right>
      <top style="medium">
        <color indexed="64"/>
      </top>
      <bottom style="thin">
        <color indexed="64"/>
      </bottom>
      <diagonal/>
    </border>
    <border>
      <left style="medium">
        <color rgb="FFCCCCCC"/>
      </left>
      <right style="medium">
        <color indexed="64"/>
      </right>
      <top style="medium">
        <color indexed="64"/>
      </top>
      <bottom style="thin">
        <color indexed="64"/>
      </bottom>
      <diagonal/>
    </border>
    <border>
      <left style="medium">
        <color rgb="FFCCCCCC"/>
      </left>
      <right/>
      <top/>
      <bottom style="medium">
        <color indexed="64"/>
      </bottom>
      <diagonal/>
    </border>
    <border>
      <left style="medium">
        <color rgb="FFCCCCCC"/>
      </left>
      <right style="medium">
        <color rgb="FF000000"/>
      </right>
      <top style="medium">
        <color rgb="FF000000"/>
      </top>
      <bottom style="thin">
        <color indexed="64"/>
      </bottom>
      <diagonal/>
    </border>
    <border>
      <left style="medium">
        <color rgb="FFCCCCCC"/>
      </left>
      <right/>
      <top style="medium">
        <color indexed="64"/>
      </top>
      <bottom style="thin">
        <color indexed="64"/>
      </bottom>
      <diagonal/>
    </border>
    <border>
      <left/>
      <right style="medium">
        <color rgb="FFCCCCCC"/>
      </right>
      <top style="medium">
        <color rgb="FFCCCCCC"/>
      </top>
      <bottom style="thin">
        <color indexed="64"/>
      </bottom>
      <diagonal/>
    </border>
    <border>
      <left style="medium">
        <color rgb="FFCCCCCC"/>
      </left>
      <right style="medium">
        <color rgb="FFCCCCCC"/>
      </right>
      <top style="medium">
        <color rgb="FFCCCCCC"/>
      </top>
      <bottom style="thin">
        <color indexed="64"/>
      </bottom>
      <diagonal/>
    </border>
  </borders>
  <cellStyleXfs count="5">
    <xf numFmtId="0" fontId="0" fillId="0" borderId="0"/>
    <xf numFmtId="0" fontId="10" fillId="0" borderId="0"/>
    <xf numFmtId="0" fontId="11" fillId="0" borderId="0"/>
    <xf numFmtId="0" fontId="1" fillId="0" borderId="0"/>
    <xf numFmtId="44" fontId="43" fillId="0" borderId="0" applyFont="0" applyFill="0" applyBorder="0" applyAlignment="0" applyProtection="0"/>
  </cellStyleXfs>
  <cellXfs count="709">
    <xf numFmtId="0" fontId="0" fillId="0" borderId="0" xfId="0" applyFont="1" applyAlignment="1"/>
    <xf numFmtId="0" fontId="0" fillId="0" borderId="0" xfId="0" applyFont="1" applyAlignment="1">
      <alignment wrapText="1"/>
    </xf>
    <xf numFmtId="0" fontId="13" fillId="7" borderId="3" xfId="0" applyFont="1" applyFill="1" applyBorder="1" applyAlignment="1">
      <alignment horizontal="center" vertical="center" wrapText="1"/>
    </xf>
    <xf numFmtId="0" fontId="1" fillId="0" borderId="9" xfId="0" applyFont="1" applyBorder="1" applyAlignment="1">
      <alignment horizontal="center" vertical="center" wrapText="1"/>
    </xf>
    <xf numFmtId="0" fontId="22" fillId="3" borderId="42" xfId="0" applyFont="1" applyFill="1" applyBorder="1" applyAlignment="1">
      <alignment horizontal="center" vertical="center" wrapText="1"/>
    </xf>
    <xf numFmtId="0" fontId="24" fillId="5" borderId="42" xfId="0" applyFont="1" applyFill="1" applyBorder="1" applyAlignment="1">
      <alignment horizontal="center" vertical="center" wrapText="1"/>
    </xf>
    <xf numFmtId="0" fontId="1" fillId="0" borderId="43" xfId="0" applyFont="1" applyBorder="1" applyAlignment="1">
      <alignment horizontal="center" vertical="center" wrapText="1"/>
    </xf>
    <xf numFmtId="0" fontId="24" fillId="2" borderId="47" xfId="0" applyFont="1" applyFill="1" applyBorder="1" applyAlignment="1">
      <alignment horizontal="center" vertical="center" wrapText="1"/>
    </xf>
    <xf numFmtId="0" fontId="0" fillId="0" borderId="0" xfId="0" applyFont="1" applyAlignment="1">
      <alignment horizontal="center" vertical="center" wrapText="1"/>
    </xf>
    <xf numFmtId="0" fontId="1" fillId="22" borderId="0" xfId="0" applyFont="1" applyFill="1" applyAlignment="1">
      <alignment horizontal="center" vertical="center" wrapText="1"/>
    </xf>
    <xf numFmtId="0" fontId="1" fillId="3" borderId="41" xfId="0" applyFont="1" applyFill="1" applyBorder="1" applyAlignment="1">
      <alignment horizontal="center" vertical="center" wrapText="1"/>
    </xf>
    <xf numFmtId="0" fontId="1" fillId="5" borderId="41"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2" xfId="0" applyFont="1" applyBorder="1" applyAlignment="1">
      <alignment horizontal="center" vertical="center" wrapText="1"/>
    </xf>
    <xf numFmtId="0" fontId="1" fillId="0" borderId="45" xfId="0" applyFont="1" applyBorder="1" applyAlignment="1">
      <alignment horizontal="center" vertical="center" wrapText="1"/>
    </xf>
    <xf numFmtId="0" fontId="1" fillId="0" borderId="1" xfId="0" applyFont="1" applyBorder="1" applyAlignment="1">
      <alignment horizontal="center" vertical="center" wrapText="1"/>
    </xf>
    <xf numFmtId="0" fontId="3" fillId="0" borderId="9" xfId="0" applyFont="1" applyFill="1" applyBorder="1" applyAlignment="1">
      <alignment horizontal="center" vertical="center" wrapText="1"/>
    </xf>
    <xf numFmtId="0" fontId="1" fillId="22" borderId="49" xfId="0" applyFont="1" applyFill="1" applyBorder="1" applyAlignment="1">
      <alignment horizontal="center" vertical="center" wrapText="1"/>
    </xf>
    <xf numFmtId="0" fontId="29" fillId="0" borderId="57" xfId="0" applyFont="1" applyBorder="1" applyAlignment="1">
      <alignment horizontal="center" vertical="center"/>
    </xf>
    <xf numFmtId="0" fontId="1" fillId="0" borderId="0" xfId="0" applyFont="1" applyAlignment="1">
      <alignment wrapText="1"/>
    </xf>
    <xf numFmtId="0" fontId="29" fillId="0" borderId="0" xfId="0" applyFont="1" applyBorder="1" applyAlignment="1">
      <alignment horizontal="center" vertical="center"/>
    </xf>
    <xf numFmtId="0" fontId="1" fillId="0" borderId="9" xfId="0" applyFont="1" applyFill="1" applyBorder="1" applyAlignment="1">
      <alignment horizontal="center" vertical="center" wrapText="1"/>
    </xf>
    <xf numFmtId="14" fontId="1" fillId="0" borderId="9" xfId="0" applyNumberFormat="1" applyFont="1" applyFill="1" applyBorder="1" applyAlignment="1">
      <alignment horizontal="center" vertical="center" wrapText="1"/>
    </xf>
    <xf numFmtId="0" fontId="29" fillId="0" borderId="58" xfId="0" applyFont="1" applyBorder="1" applyAlignment="1">
      <alignment horizontal="center" wrapText="1"/>
    </xf>
    <xf numFmtId="0" fontId="0" fillId="0" borderId="68" xfId="0" applyFont="1" applyBorder="1" applyAlignment="1">
      <alignment horizontal="left" vertical="center" wrapText="1"/>
    </xf>
    <xf numFmtId="0" fontId="1" fillId="0" borderId="68" xfId="0" applyFont="1" applyBorder="1" applyAlignment="1">
      <alignment horizontal="left" vertical="center" wrapText="1"/>
    </xf>
    <xf numFmtId="0" fontId="29" fillId="4" borderId="68" xfId="0" applyFont="1" applyFill="1" applyBorder="1" applyAlignment="1">
      <alignment horizontal="left" vertical="center" wrapText="1"/>
    </xf>
    <xf numFmtId="0" fontId="20" fillId="0" borderId="15" xfId="3" applyFont="1" applyBorder="1" applyAlignment="1">
      <alignment horizontal="center" vertical="center" wrapText="1"/>
    </xf>
    <xf numFmtId="0" fontId="20" fillId="11" borderId="15" xfId="3" applyFont="1" applyFill="1" applyBorder="1" applyAlignment="1">
      <alignment horizontal="center" vertical="center" wrapText="1"/>
    </xf>
    <xf numFmtId="0" fontId="20" fillId="12" borderId="16" xfId="3" applyFont="1" applyFill="1" applyBorder="1" applyAlignment="1">
      <alignment horizontal="center" vertical="center" wrapText="1"/>
    </xf>
    <xf numFmtId="0" fontId="20" fillId="12" borderId="15" xfId="3" applyFont="1" applyFill="1" applyBorder="1" applyAlignment="1">
      <alignment horizontal="center" vertical="center" wrapText="1"/>
    </xf>
    <xf numFmtId="0" fontId="20" fillId="12" borderId="22" xfId="3" applyFont="1" applyFill="1" applyBorder="1" applyAlignment="1">
      <alignment horizontal="center" vertical="center" wrapText="1"/>
    </xf>
    <xf numFmtId="0" fontId="21" fillId="15" borderId="25" xfId="3" applyFont="1" applyFill="1" applyBorder="1" applyAlignment="1">
      <alignment horizontal="center" vertical="center"/>
    </xf>
    <xf numFmtId="0" fontId="21" fillId="12" borderId="25" xfId="3" applyFont="1" applyFill="1" applyBorder="1" applyAlignment="1">
      <alignment horizontal="center" vertical="center"/>
    </xf>
    <xf numFmtId="0" fontId="20" fillId="11" borderId="22" xfId="3" applyFont="1" applyFill="1" applyBorder="1" applyAlignment="1">
      <alignment horizontal="center" vertical="center" wrapText="1"/>
    </xf>
    <xf numFmtId="0" fontId="21" fillId="12" borderId="20" xfId="3" applyFont="1" applyFill="1" applyBorder="1" applyAlignment="1">
      <alignment horizontal="center" vertical="center"/>
    </xf>
    <xf numFmtId="0" fontId="20" fillId="15" borderId="15" xfId="3" applyFont="1" applyFill="1" applyBorder="1" applyAlignment="1">
      <alignment horizontal="center" vertical="center" wrapText="1"/>
    </xf>
    <xf numFmtId="0" fontId="20" fillId="14" borderId="15" xfId="3" applyFont="1" applyFill="1" applyBorder="1" applyAlignment="1">
      <alignment horizontal="center" vertical="center" wrapText="1"/>
    </xf>
    <xf numFmtId="0" fontId="21" fillId="12" borderId="15" xfId="3" applyFont="1" applyFill="1" applyBorder="1" applyAlignment="1">
      <alignment horizontal="center" vertical="center" wrapText="1"/>
    </xf>
    <xf numFmtId="0" fontId="21" fillId="12" borderId="22" xfId="3" applyFont="1" applyFill="1" applyBorder="1" applyAlignment="1">
      <alignment horizontal="center" vertical="center" wrapText="1"/>
    </xf>
    <xf numFmtId="0" fontId="21" fillId="11" borderId="15" xfId="3" applyFont="1" applyFill="1" applyBorder="1" applyAlignment="1">
      <alignment horizontal="center" vertical="center" wrapText="1"/>
    </xf>
    <xf numFmtId="0" fontId="20" fillId="12" borderId="29" xfId="3" applyFont="1" applyFill="1" applyBorder="1" applyAlignment="1">
      <alignment horizontal="center" vertical="center" wrapText="1"/>
    </xf>
    <xf numFmtId="0" fontId="21" fillId="11" borderId="22" xfId="3" applyFont="1" applyFill="1" applyBorder="1" applyAlignment="1">
      <alignment horizontal="center" vertical="center" wrapText="1"/>
    </xf>
    <xf numFmtId="0" fontId="21" fillId="11" borderId="29" xfId="3" applyFont="1" applyFill="1" applyBorder="1" applyAlignment="1">
      <alignment horizontal="center" vertical="center" wrapText="1"/>
    </xf>
    <xf numFmtId="0" fontId="21" fillId="12" borderId="15" xfId="3" applyFont="1" applyFill="1" applyBorder="1" applyAlignment="1">
      <alignment horizontal="center" vertical="center"/>
    </xf>
    <xf numFmtId="0" fontId="21" fillId="12" borderId="22" xfId="3" applyFont="1" applyFill="1" applyBorder="1" applyAlignment="1">
      <alignment horizontal="center" wrapText="1"/>
    </xf>
    <xf numFmtId="0" fontId="20" fillId="12" borderId="22" xfId="3" applyFont="1" applyFill="1" applyBorder="1" applyAlignment="1">
      <alignment horizontal="center"/>
    </xf>
    <xf numFmtId="0" fontId="21" fillId="12" borderId="22" xfId="3" applyFont="1" applyFill="1" applyBorder="1" applyAlignment="1">
      <alignment horizontal="center"/>
    </xf>
    <xf numFmtId="0" fontId="20" fillId="12" borderId="15" xfId="3" applyFont="1" applyFill="1" applyBorder="1" applyAlignment="1">
      <alignment horizontal="center"/>
    </xf>
    <xf numFmtId="0" fontId="21" fillId="11" borderId="22" xfId="3" applyFont="1" applyFill="1" applyBorder="1" applyAlignment="1">
      <alignment horizontal="center" wrapText="1"/>
    </xf>
    <xf numFmtId="0" fontId="20" fillId="11" borderId="22" xfId="3" applyFont="1" applyFill="1" applyBorder="1" applyAlignment="1">
      <alignment horizontal="center"/>
    </xf>
    <xf numFmtId="0" fontId="20" fillId="0" borderId="15" xfId="3" applyFont="1" applyBorder="1" applyAlignment="1">
      <alignment horizontal="center"/>
    </xf>
    <xf numFmtId="0" fontId="21" fillId="12" borderId="44" xfId="3" applyFont="1" applyFill="1" applyBorder="1" applyAlignment="1">
      <alignment horizontal="center" vertical="center"/>
    </xf>
    <xf numFmtId="0" fontId="25" fillId="12" borderId="15" xfId="3" applyFont="1" applyFill="1" applyBorder="1" applyAlignment="1">
      <alignment horizontal="center" vertical="center"/>
    </xf>
    <xf numFmtId="0" fontId="21" fillId="12" borderId="15" xfId="3" applyFont="1" applyFill="1" applyBorder="1" applyAlignment="1">
      <alignment horizontal="center"/>
    </xf>
    <xf numFmtId="0" fontId="20" fillId="14" borderId="22" xfId="3" applyFont="1" applyFill="1" applyBorder="1" applyAlignment="1">
      <alignment horizontal="center"/>
    </xf>
    <xf numFmtId="0" fontId="21" fillId="15" borderId="15" xfId="3" applyFont="1" applyFill="1" applyBorder="1" applyAlignment="1">
      <alignment horizontal="center" vertical="center"/>
    </xf>
    <xf numFmtId="0" fontId="21" fillId="15" borderId="22" xfId="3" applyFont="1" applyFill="1" applyBorder="1" applyAlignment="1">
      <alignment horizontal="center"/>
    </xf>
    <xf numFmtId="0" fontId="21" fillId="12" borderId="13" xfId="3" applyFont="1" applyFill="1" applyBorder="1" applyAlignment="1">
      <alignment horizontal="center" vertical="center"/>
    </xf>
    <xf numFmtId="0" fontId="21" fillId="21" borderId="15" xfId="3" applyFont="1" applyFill="1" applyBorder="1" applyAlignment="1">
      <alignment horizontal="center" vertical="center"/>
    </xf>
    <xf numFmtId="0" fontId="21" fillId="12" borderId="52" xfId="3" applyFont="1" applyFill="1" applyBorder="1" applyAlignment="1">
      <alignment horizontal="center" vertical="center"/>
    </xf>
    <xf numFmtId="0" fontId="21" fillId="12" borderId="29" xfId="3" applyFont="1" applyFill="1" applyBorder="1" applyAlignment="1">
      <alignment horizontal="center" vertical="center"/>
    </xf>
    <xf numFmtId="0" fontId="21" fillId="12" borderId="11" xfId="3" applyFont="1" applyFill="1" applyBorder="1" applyAlignment="1">
      <alignment horizontal="center" vertical="center"/>
    </xf>
    <xf numFmtId="0" fontId="21" fillId="12" borderId="22" xfId="3" applyFont="1" applyFill="1" applyBorder="1" applyAlignment="1">
      <alignment horizontal="center" vertical="center"/>
    </xf>
    <xf numFmtId="0" fontId="21" fillId="15" borderId="22" xfId="3" applyFont="1" applyFill="1" applyBorder="1" applyAlignment="1">
      <alignment horizontal="center" vertical="center"/>
    </xf>
    <xf numFmtId="0" fontId="25" fillId="21" borderId="22" xfId="3" applyFont="1" applyFill="1" applyBorder="1" applyAlignment="1">
      <alignment horizontal="center" vertical="center"/>
    </xf>
    <xf numFmtId="0" fontId="25" fillId="12" borderId="22" xfId="3" applyFont="1" applyFill="1" applyBorder="1" applyAlignment="1">
      <alignment horizontal="center" vertical="center"/>
    </xf>
    <xf numFmtId="0" fontId="25" fillId="21" borderId="15" xfId="3" applyFont="1" applyFill="1" applyBorder="1" applyAlignment="1">
      <alignment horizontal="center" vertical="center"/>
    </xf>
    <xf numFmtId="0" fontId="25" fillId="14" borderId="15" xfId="3" applyFont="1" applyFill="1" applyBorder="1" applyAlignment="1">
      <alignment horizontal="center" vertical="center"/>
    </xf>
    <xf numFmtId="0" fontId="21" fillId="12" borderId="15" xfId="0" applyFont="1" applyFill="1" applyBorder="1" applyAlignment="1">
      <alignment horizontal="center" vertical="center"/>
    </xf>
    <xf numFmtId="0" fontId="27" fillId="2" borderId="0" xfId="0" applyFont="1" applyFill="1" applyAlignment="1">
      <alignment horizontal="center" vertical="center" wrapText="1"/>
    </xf>
    <xf numFmtId="0" fontId="3" fillId="28" borderId="0" xfId="0" applyFont="1" applyFill="1" applyAlignment="1">
      <alignment horizontal="center" vertical="center" wrapText="1"/>
    </xf>
    <xf numFmtId="0" fontId="3" fillId="0" borderId="0" xfId="0" applyFont="1" applyAlignment="1">
      <alignment horizontal="center" vertical="center" wrapText="1"/>
    </xf>
    <xf numFmtId="0" fontId="12" fillId="28" borderId="8" xfId="0" applyFont="1" applyFill="1" applyBorder="1" applyAlignment="1">
      <alignment horizontal="center" vertical="center" wrapText="1" readingOrder="1"/>
    </xf>
    <xf numFmtId="0" fontId="12" fillId="28" borderId="8" xfId="2" applyFont="1" applyFill="1" applyBorder="1" applyAlignment="1">
      <alignment horizontal="center" vertical="center" wrapText="1" readingOrder="1"/>
    </xf>
    <xf numFmtId="0" fontId="24" fillId="2" borderId="9" xfId="0" applyFont="1" applyFill="1" applyBorder="1" applyAlignment="1">
      <alignment horizontal="center" vertical="center" wrapText="1"/>
    </xf>
    <xf numFmtId="0" fontId="2" fillId="0" borderId="43" xfId="0" applyFont="1" applyFill="1" applyBorder="1" applyAlignment="1">
      <alignment horizontal="center" vertical="center" wrapText="1"/>
    </xf>
    <xf numFmtId="0" fontId="1" fillId="22" borderId="43" xfId="0" applyFont="1" applyFill="1" applyBorder="1" applyAlignment="1">
      <alignment horizontal="center" vertical="center" wrapText="1"/>
    </xf>
    <xf numFmtId="0" fontId="1" fillId="29" borderId="74" xfId="0" applyFont="1" applyFill="1" applyBorder="1" applyAlignment="1">
      <alignment horizontal="center" vertical="center" wrapText="1"/>
    </xf>
    <xf numFmtId="0" fontId="6" fillId="29" borderId="74" xfId="0" applyFont="1" applyFill="1" applyBorder="1" applyAlignment="1">
      <alignment horizontal="center" vertical="center" wrapText="1"/>
    </xf>
    <xf numFmtId="0" fontId="5" fillId="29" borderId="73" xfId="0" applyFont="1" applyFill="1" applyBorder="1" applyAlignment="1">
      <alignment horizontal="center" vertical="center" wrapText="1"/>
    </xf>
    <xf numFmtId="0" fontId="5" fillId="29" borderId="1" xfId="0" applyFont="1" applyFill="1" applyBorder="1" applyAlignment="1">
      <alignment horizontal="center" vertical="center" wrapText="1"/>
    </xf>
    <xf numFmtId="0" fontId="0" fillId="0" borderId="0" xfId="0"/>
    <xf numFmtId="0" fontId="22" fillId="0" borderId="9" xfId="0" applyFont="1" applyBorder="1" applyAlignment="1">
      <alignment horizontal="center" vertical="center" wrapText="1"/>
    </xf>
    <xf numFmtId="0" fontId="0" fillId="0" borderId="0" xfId="0" applyAlignment="1">
      <alignment horizontal="center" vertical="center" wrapText="1"/>
    </xf>
    <xf numFmtId="0" fontId="0" fillId="4" borderId="0" xfId="0" applyFill="1" applyAlignment="1">
      <alignment horizontal="center" vertical="center" wrapText="1"/>
    </xf>
    <xf numFmtId="14" fontId="0" fillId="0" borderId="0" xfId="0" applyNumberFormat="1" applyAlignment="1">
      <alignment horizontal="center" vertical="center" wrapText="1"/>
    </xf>
    <xf numFmtId="0" fontId="0" fillId="29" borderId="8" xfId="0" applyFill="1" applyBorder="1" applyAlignment="1">
      <alignment horizontal="center" vertical="center" wrapText="1"/>
    </xf>
    <xf numFmtId="0" fontId="0" fillId="20" borderId="7" xfId="0" applyFill="1" applyBorder="1" applyAlignment="1">
      <alignment horizontal="center" vertical="center" wrapText="1"/>
    </xf>
    <xf numFmtId="0" fontId="0" fillId="20" borderId="51" xfId="0" applyFill="1" applyBorder="1" applyAlignment="1">
      <alignment horizontal="center" vertical="center" wrapText="1"/>
    </xf>
    <xf numFmtId="0" fontId="0" fillId="22" borderId="48" xfId="0" applyFill="1" applyBorder="1" applyAlignment="1">
      <alignment horizontal="center" vertical="center" wrapText="1"/>
    </xf>
    <xf numFmtId="0" fontId="0" fillId="29" borderId="74" xfId="0" applyFill="1" applyBorder="1" applyAlignment="1">
      <alignment horizontal="center" vertical="center" wrapText="1"/>
    </xf>
    <xf numFmtId="0" fontId="0" fillId="0" borderId="50" xfId="0" applyBorder="1" applyAlignment="1">
      <alignment horizontal="center" vertical="center" wrapText="1"/>
    </xf>
    <xf numFmtId="0" fontId="3" fillId="0" borderId="9" xfId="0" applyFont="1" applyBorder="1" applyAlignment="1">
      <alignment horizontal="center" vertical="center" wrapText="1"/>
    </xf>
    <xf numFmtId="0" fontId="3" fillId="0" borderId="9" xfId="2" applyFont="1" applyBorder="1" applyAlignment="1">
      <alignment horizontal="center" vertical="center" wrapText="1" readingOrder="1"/>
    </xf>
    <xf numFmtId="0" fontId="12" fillId="0" borderId="9" xfId="2" applyFont="1" applyBorder="1" applyAlignment="1">
      <alignment horizontal="center" vertical="center" wrapText="1" readingOrder="1"/>
    </xf>
    <xf numFmtId="0" fontId="12" fillId="0" borderId="9" xfId="0" applyFont="1" applyBorder="1" applyAlignment="1">
      <alignment horizontal="center" vertical="center" wrapText="1" readingOrder="1"/>
    </xf>
    <xf numFmtId="0" fontId="12" fillId="0" borderId="5" xfId="0" applyFont="1" applyBorder="1" applyAlignment="1">
      <alignment horizontal="center" vertical="center" wrapText="1" readingOrder="1"/>
    </xf>
    <xf numFmtId="0" fontId="27" fillId="0" borderId="0" xfId="0" applyFont="1" applyAlignment="1">
      <alignment horizontal="center" vertical="center" wrapText="1"/>
    </xf>
    <xf numFmtId="0" fontId="28" fillId="0" borderId="0" xfId="0" applyFont="1" applyAlignment="1">
      <alignment horizontal="center" vertical="center" wrapText="1"/>
    </xf>
    <xf numFmtId="0" fontId="0" fillId="22" borderId="0" xfId="0" applyFill="1" applyAlignment="1">
      <alignment horizontal="center" vertical="center" wrapText="1"/>
    </xf>
    <xf numFmtId="0" fontId="9" fillId="0" borderId="0" xfId="0" applyFont="1" applyAlignment="1">
      <alignment horizontal="center" vertical="center" wrapText="1"/>
    </xf>
    <xf numFmtId="0" fontId="22" fillId="0" borderId="67" xfId="0" applyFont="1" applyBorder="1" applyAlignment="1">
      <alignment horizontal="center" vertical="center" wrapText="1"/>
    </xf>
    <xf numFmtId="0" fontId="3" fillId="0" borderId="67" xfId="0" applyFont="1" applyBorder="1" applyAlignment="1">
      <alignment horizontal="center" vertical="center" wrapText="1"/>
    </xf>
    <xf numFmtId="0" fontId="12" fillId="0" borderId="67" xfId="2" applyFont="1" applyBorder="1" applyAlignment="1">
      <alignment horizontal="center" vertical="center" wrapText="1" readingOrder="1"/>
    </xf>
    <xf numFmtId="0" fontId="12" fillId="0" borderId="67" xfId="0" applyFont="1" applyBorder="1" applyAlignment="1">
      <alignment horizontal="center" vertical="center" wrapText="1" readingOrder="1"/>
    </xf>
    <xf numFmtId="0" fontId="12" fillId="0" borderId="75" xfId="0" applyFont="1" applyBorder="1" applyAlignment="1">
      <alignment horizontal="center" vertical="center" wrapText="1" readingOrder="1"/>
    </xf>
    <xf numFmtId="0" fontId="22" fillId="0" borderId="76" xfId="0" applyFont="1" applyBorder="1" applyAlignment="1">
      <alignment horizontal="center" vertical="center" wrapText="1"/>
    </xf>
    <xf numFmtId="0" fontId="3" fillId="0" borderId="77" xfId="0" applyFont="1" applyBorder="1" applyAlignment="1">
      <alignment horizontal="center" vertical="center" wrapText="1"/>
    </xf>
    <xf numFmtId="0" fontId="3" fillId="0" borderId="76" xfId="0" applyFont="1" applyBorder="1" applyAlignment="1">
      <alignment horizontal="center" vertical="center" wrapText="1"/>
    </xf>
    <xf numFmtId="0" fontId="12" fillId="0" borderId="76" xfId="0" applyFont="1" applyBorder="1" applyAlignment="1">
      <alignment horizontal="center" vertical="center" wrapText="1" readingOrder="1"/>
    </xf>
    <xf numFmtId="0" fontId="12" fillId="0" borderId="77" xfId="0" applyFont="1" applyBorder="1" applyAlignment="1">
      <alignment horizontal="center" vertical="center" wrapText="1" readingOrder="1"/>
    </xf>
    <xf numFmtId="0" fontId="12" fillId="0" borderId="10" xfId="0" applyFont="1" applyBorder="1" applyAlignment="1">
      <alignment horizontal="center" vertical="center" wrapText="1" readingOrder="1"/>
    </xf>
    <xf numFmtId="0" fontId="7" fillId="6" borderId="9" xfId="0" applyFont="1" applyFill="1" applyBorder="1" applyAlignment="1">
      <alignment horizontal="center" vertical="center" wrapText="1"/>
    </xf>
    <xf numFmtId="0" fontId="0" fillId="0" borderId="9" xfId="0" applyBorder="1" applyAlignment="1">
      <alignment horizontal="center" vertical="center" wrapText="1"/>
    </xf>
    <xf numFmtId="0" fontId="14" fillId="0" borderId="15" xfId="0" applyFont="1" applyBorder="1"/>
    <xf numFmtId="0" fontId="46" fillId="32" borderId="15" xfId="0" applyFont="1" applyFill="1" applyBorder="1" applyAlignment="1">
      <alignment horizontal="left" vertical="center"/>
    </xf>
    <xf numFmtId="0" fontId="46" fillId="32" borderId="15" xfId="0" applyFont="1" applyFill="1" applyBorder="1" applyAlignment="1">
      <alignment horizontal="left" vertical="center" wrapText="1"/>
    </xf>
    <xf numFmtId="0" fontId="46" fillId="32" borderId="15" xfId="0" applyFont="1" applyFill="1" applyBorder="1" applyAlignment="1">
      <alignment horizontal="center" vertical="center" wrapText="1"/>
    </xf>
    <xf numFmtId="0" fontId="26" fillId="32" borderId="15" xfId="0" applyFont="1" applyFill="1" applyBorder="1" applyAlignment="1">
      <alignment horizontal="center" vertical="center"/>
    </xf>
    <xf numFmtId="0" fontId="14" fillId="0" borderId="0" xfId="0" applyFont="1" applyAlignment="1">
      <alignment vertical="center"/>
    </xf>
    <xf numFmtId="0" fontId="47" fillId="33" borderId="15" xfId="0" applyFont="1" applyFill="1" applyBorder="1" applyAlignment="1">
      <alignment horizontal="left" vertical="center"/>
    </xf>
    <xf numFmtId="0" fontId="46" fillId="33" borderId="15" xfId="0" applyFont="1" applyFill="1" applyBorder="1" applyAlignment="1">
      <alignment horizontal="left" vertical="center" wrapText="1"/>
    </xf>
    <xf numFmtId="0" fontId="46" fillId="33" borderId="15" xfId="0" applyFont="1" applyFill="1" applyBorder="1" applyAlignment="1">
      <alignment horizontal="left" vertical="center"/>
    </xf>
    <xf numFmtId="0" fontId="47" fillId="33" borderId="15" xfId="0" applyFont="1" applyFill="1" applyBorder="1" applyAlignment="1">
      <alignment horizontal="left" vertical="center" wrapText="1"/>
    </xf>
    <xf numFmtId="0" fontId="46" fillId="33" borderId="15" xfId="0" applyFont="1" applyFill="1" applyBorder="1" applyAlignment="1">
      <alignment horizontal="center" vertical="center"/>
    </xf>
    <xf numFmtId="0" fontId="48" fillId="33" borderId="15" xfId="0" applyFont="1" applyFill="1" applyBorder="1" applyAlignment="1">
      <alignment horizontal="left" vertical="center"/>
    </xf>
    <xf numFmtId="0" fontId="26" fillId="33" borderId="15" xfId="0" applyFont="1" applyFill="1" applyBorder="1" applyAlignment="1">
      <alignment horizontal="center" vertical="center" wrapText="1"/>
    </xf>
    <xf numFmtId="0" fontId="47" fillId="33" borderId="15" xfId="0" applyFont="1" applyFill="1" applyBorder="1" applyAlignment="1">
      <alignment horizontal="center" vertical="center"/>
    </xf>
    <xf numFmtId="0" fontId="26" fillId="33" borderId="15" xfId="0" applyFont="1" applyFill="1" applyBorder="1" applyAlignment="1">
      <alignment horizontal="center" vertical="center"/>
    </xf>
    <xf numFmtId="0" fontId="49" fillId="33" borderId="15" xfId="0" applyFont="1" applyFill="1" applyBorder="1" applyAlignment="1">
      <alignment horizontal="left" vertical="center" wrapText="1"/>
    </xf>
    <xf numFmtId="0" fontId="16" fillId="33" borderId="15" xfId="0" applyFont="1" applyFill="1" applyBorder="1" applyAlignment="1">
      <alignment horizontal="left" vertical="center" wrapText="1"/>
    </xf>
    <xf numFmtId="0" fontId="47" fillId="17" borderId="15" xfId="0" applyFont="1" applyFill="1" applyBorder="1" applyAlignment="1">
      <alignment horizontal="left" vertical="center"/>
    </xf>
    <xf numFmtId="0" fontId="16" fillId="33" borderId="15" xfId="0" applyFont="1" applyFill="1" applyBorder="1" applyAlignment="1">
      <alignment horizontal="left" vertical="center"/>
    </xf>
    <xf numFmtId="0" fontId="46" fillId="34" borderId="15" xfId="0" applyFont="1" applyFill="1" applyBorder="1" applyAlignment="1">
      <alignment horizontal="left" vertical="center"/>
    </xf>
    <xf numFmtId="0" fontId="46" fillId="34" borderId="15" xfId="0" applyFont="1" applyFill="1" applyBorder="1" applyAlignment="1">
      <alignment horizontal="left" vertical="center" wrapText="1"/>
    </xf>
    <xf numFmtId="0" fontId="46" fillId="34" borderId="15" xfId="0" applyFont="1" applyFill="1" applyBorder="1" applyAlignment="1">
      <alignment horizontal="center" vertical="center"/>
    </xf>
    <xf numFmtId="0" fontId="46" fillId="33" borderId="15" xfId="0" applyFont="1" applyFill="1" applyBorder="1" applyAlignment="1">
      <alignment horizontal="center" vertical="center" wrapText="1"/>
    </xf>
    <xf numFmtId="0" fontId="46" fillId="33" borderId="22" xfId="0" applyFont="1" applyFill="1" applyBorder="1" applyAlignment="1">
      <alignment horizontal="left" vertical="center"/>
    </xf>
    <xf numFmtId="0" fontId="51" fillId="33" borderId="15" xfId="0" applyFont="1" applyFill="1" applyBorder="1" applyAlignment="1">
      <alignment horizontal="left" vertical="center"/>
    </xf>
    <xf numFmtId="0" fontId="46" fillId="0" borderId="15" xfId="0" applyFont="1" applyBorder="1" applyAlignment="1">
      <alignment horizontal="center" vertical="center"/>
    </xf>
    <xf numFmtId="0" fontId="14" fillId="33" borderId="15" xfId="0" applyFont="1" applyFill="1" applyBorder="1" applyAlignment="1">
      <alignment horizontal="left" vertical="center"/>
    </xf>
    <xf numFmtId="0" fontId="14" fillId="33" borderId="15" xfId="0" applyFont="1" applyFill="1" applyBorder="1" applyAlignment="1">
      <alignment horizontal="center" vertical="center"/>
    </xf>
    <xf numFmtId="0" fontId="14" fillId="33" borderId="0" xfId="0" applyFont="1" applyFill="1" applyAlignment="1">
      <alignment vertical="center"/>
    </xf>
    <xf numFmtId="0" fontId="52" fillId="33" borderId="15" xfId="0" applyFont="1" applyFill="1" applyBorder="1" applyAlignment="1">
      <alignment horizontal="left" vertical="center"/>
    </xf>
    <xf numFmtId="0" fontId="46" fillId="17" borderId="15" xfId="0" applyFont="1" applyFill="1" applyBorder="1" applyAlignment="1">
      <alignment horizontal="left" vertical="center"/>
    </xf>
    <xf numFmtId="0" fontId="48" fillId="16" borderId="0" xfId="0" applyFont="1" applyFill="1" applyAlignment="1">
      <alignment horizontal="left" vertical="center"/>
    </xf>
    <xf numFmtId="0" fontId="14" fillId="17" borderId="0" xfId="0" applyFont="1" applyFill="1" applyAlignment="1">
      <alignment vertical="center"/>
    </xf>
    <xf numFmtId="0" fontId="46" fillId="33" borderId="0" xfId="0" applyFont="1" applyFill="1" applyAlignment="1">
      <alignment horizontal="left" vertical="center"/>
    </xf>
    <xf numFmtId="0" fontId="14" fillId="35" borderId="0" xfId="0" applyFont="1" applyFill="1" applyAlignment="1">
      <alignment vertical="center"/>
    </xf>
    <xf numFmtId="0" fontId="46" fillId="12" borderId="15" xfId="0" applyFont="1" applyFill="1" applyBorder="1" applyAlignment="1">
      <alignment horizontal="left" vertical="center"/>
    </xf>
    <xf numFmtId="0" fontId="46" fillId="35" borderId="15" xfId="0" applyFont="1" applyFill="1" applyBorder="1" applyAlignment="1">
      <alignment horizontal="left" vertical="center" wrapText="1"/>
    </xf>
    <xf numFmtId="0" fontId="46" fillId="35" borderId="15" xfId="0" applyFont="1" applyFill="1" applyBorder="1" applyAlignment="1">
      <alignment horizontal="left" vertical="center"/>
    </xf>
    <xf numFmtId="0" fontId="46" fillId="18" borderId="15" xfId="0" applyFont="1" applyFill="1" applyBorder="1" applyAlignment="1">
      <alignment horizontal="left" vertical="center"/>
    </xf>
    <xf numFmtId="0" fontId="46" fillId="0" borderId="15" xfId="0" applyFont="1" applyBorder="1" applyAlignment="1">
      <alignment horizontal="left" vertical="center"/>
    </xf>
    <xf numFmtId="0" fontId="48" fillId="33" borderId="0" xfId="0" applyFont="1" applyFill="1" applyAlignment="1">
      <alignment horizontal="left" vertical="center"/>
    </xf>
    <xf numFmtId="0" fontId="26" fillId="33" borderId="15" xfId="0" applyFont="1" applyFill="1" applyBorder="1" applyAlignment="1">
      <alignment horizontal="left" vertical="center"/>
    </xf>
    <xf numFmtId="0" fontId="48" fillId="17" borderId="15" xfId="0" applyFont="1" applyFill="1" applyBorder="1" applyAlignment="1">
      <alignment horizontal="left" vertical="center"/>
    </xf>
    <xf numFmtId="0" fontId="51" fillId="33" borderId="15" xfId="0" applyFont="1" applyFill="1" applyBorder="1" applyAlignment="1">
      <alignment horizontal="left" vertical="center" wrapText="1"/>
    </xf>
    <xf numFmtId="49" fontId="46" fillId="33" borderId="15" xfId="0" applyNumberFormat="1" applyFont="1" applyFill="1" applyBorder="1" applyAlignment="1">
      <alignment horizontal="left" vertical="center"/>
    </xf>
    <xf numFmtId="0" fontId="46" fillId="33" borderId="15" xfId="0" applyFont="1" applyFill="1" applyBorder="1" applyAlignment="1">
      <alignment horizontal="left" wrapText="1"/>
    </xf>
    <xf numFmtId="0" fontId="46" fillId="33" borderId="15" xfId="0" applyFont="1" applyFill="1" applyBorder="1" applyAlignment="1">
      <alignment horizontal="left"/>
    </xf>
    <xf numFmtId="0" fontId="14" fillId="33" borderId="15" xfId="0" applyFont="1" applyFill="1" applyBorder="1" applyAlignment="1">
      <alignment vertical="center"/>
    </xf>
    <xf numFmtId="0" fontId="47" fillId="33" borderId="0" xfId="0" applyFont="1" applyFill="1" applyAlignment="1">
      <alignment horizontal="left"/>
    </xf>
    <xf numFmtId="0" fontId="48" fillId="12" borderId="15" xfId="0" applyFont="1" applyFill="1" applyBorder="1" applyAlignment="1">
      <alignment horizontal="left" vertical="center"/>
    </xf>
    <xf numFmtId="0" fontId="22" fillId="18" borderId="15" xfId="0" applyFont="1" applyFill="1" applyBorder="1" applyAlignment="1">
      <alignment horizontal="left" vertical="center"/>
    </xf>
    <xf numFmtId="0" fontId="53" fillId="33" borderId="13" xfId="0" applyFont="1" applyFill="1" applyBorder="1" applyAlignment="1">
      <alignment horizontal="left" vertical="center"/>
    </xf>
    <xf numFmtId="0" fontId="26" fillId="33" borderId="15" xfId="0" applyFont="1" applyFill="1" applyBorder="1" applyAlignment="1">
      <alignment horizontal="left"/>
    </xf>
    <xf numFmtId="0" fontId="47" fillId="33" borderId="15" xfId="0" applyFont="1" applyFill="1" applyBorder="1" applyAlignment="1">
      <alignment horizontal="left"/>
    </xf>
    <xf numFmtId="0" fontId="54" fillId="33" borderId="15" xfId="0" applyFont="1" applyFill="1" applyBorder="1" applyAlignment="1">
      <alignment horizontal="left"/>
    </xf>
    <xf numFmtId="0" fontId="47" fillId="33" borderId="15" xfId="0" applyFont="1" applyFill="1" applyBorder="1" applyAlignment="1">
      <alignment horizontal="center"/>
    </xf>
    <xf numFmtId="0" fontId="54" fillId="33" borderId="16" xfId="0" applyFont="1" applyFill="1" applyBorder="1" applyAlignment="1">
      <alignment horizontal="left"/>
    </xf>
    <xf numFmtId="0" fontId="47" fillId="33" borderId="15" xfId="0" applyFont="1" applyFill="1" applyBorder="1" applyAlignment="1">
      <alignment horizontal="left" wrapText="1"/>
    </xf>
    <xf numFmtId="0" fontId="47" fillId="30" borderId="15" xfId="0" applyFont="1" applyFill="1" applyBorder="1" applyAlignment="1">
      <alignment horizontal="left"/>
    </xf>
    <xf numFmtId="0" fontId="47" fillId="30" borderId="15" xfId="0" applyFont="1" applyFill="1" applyBorder="1" applyAlignment="1">
      <alignment horizontal="center"/>
    </xf>
    <xf numFmtId="0" fontId="14" fillId="30" borderId="0" xfId="0" applyFont="1" applyFill="1" applyAlignment="1">
      <alignment vertical="center"/>
    </xf>
    <xf numFmtId="0" fontId="53" fillId="33" borderId="15" xfId="0" applyFont="1" applyFill="1" applyBorder="1" applyAlignment="1">
      <alignment horizontal="left" vertical="center"/>
    </xf>
    <xf numFmtId="0" fontId="26" fillId="33" borderId="15" xfId="0" applyFont="1" applyFill="1" applyBorder="1" applyAlignment="1">
      <alignment horizontal="left" wrapText="1"/>
    </xf>
    <xf numFmtId="0" fontId="40" fillId="36" borderId="0" xfId="0" applyFont="1" applyFill="1" applyAlignment="1">
      <alignment horizontal="left"/>
    </xf>
    <xf numFmtId="0" fontId="40" fillId="36" borderId="15" xfId="0" applyFont="1" applyFill="1" applyBorder="1" applyAlignment="1">
      <alignment horizontal="left"/>
    </xf>
    <xf numFmtId="0" fontId="46" fillId="36" borderId="0" xfId="0" applyFont="1" applyFill="1" applyAlignment="1">
      <alignment horizontal="left" vertical="center"/>
    </xf>
    <xf numFmtId="0" fontId="26" fillId="0" borderId="15" xfId="0" applyFont="1" applyBorder="1" applyAlignment="1">
      <alignment horizontal="left"/>
    </xf>
    <xf numFmtId="0" fontId="46" fillId="33" borderId="0" xfId="0" applyFont="1" applyFill="1" applyAlignment="1">
      <alignment horizontal="center" vertical="center"/>
    </xf>
    <xf numFmtId="0" fontId="40" fillId="33" borderId="15" xfId="0" applyFont="1" applyFill="1" applyBorder="1" applyAlignment="1">
      <alignment horizontal="left"/>
    </xf>
    <xf numFmtId="0" fontId="46" fillId="33" borderId="0" xfId="0" applyFont="1" applyFill="1" applyAlignment="1">
      <alignment horizontal="left" vertical="center" wrapText="1"/>
    </xf>
    <xf numFmtId="0" fontId="40" fillId="33" borderId="15" xfId="0" applyFont="1" applyFill="1" applyBorder="1" applyAlignment="1">
      <alignment horizontal="left" wrapText="1"/>
    </xf>
    <xf numFmtId="0" fontId="55" fillId="33" borderId="15" xfId="0" applyFont="1" applyFill="1" applyBorder="1" applyAlignment="1">
      <alignment horizontal="left"/>
    </xf>
    <xf numFmtId="0" fontId="14" fillId="33" borderId="15" xfId="0" applyFont="1" applyFill="1" applyBorder="1" applyAlignment="1">
      <alignment horizontal="left"/>
    </xf>
    <xf numFmtId="0" fontId="46" fillId="17" borderId="0" xfId="0" applyFont="1" applyFill="1" applyAlignment="1">
      <alignment horizontal="left" vertical="center"/>
    </xf>
    <xf numFmtId="0" fontId="47" fillId="34" borderId="15" xfId="0" applyFont="1" applyFill="1" applyBorder="1" applyAlignment="1">
      <alignment horizontal="left" vertical="center"/>
    </xf>
    <xf numFmtId="0" fontId="48" fillId="34" borderId="15" xfId="0" applyFont="1" applyFill="1" applyBorder="1" applyAlignment="1">
      <alignment horizontal="left" vertical="center"/>
    </xf>
    <xf numFmtId="0" fontId="53" fillId="34" borderId="13" xfId="0" applyFont="1" applyFill="1" applyBorder="1" applyAlignment="1">
      <alignment horizontal="left" vertical="center"/>
    </xf>
    <xf numFmtId="0" fontId="26" fillId="34" borderId="15" xfId="0" applyFont="1" applyFill="1" applyBorder="1" applyAlignment="1">
      <alignment horizontal="left" vertical="center"/>
    </xf>
    <xf numFmtId="0" fontId="26" fillId="34" borderId="15" xfId="0" applyFont="1" applyFill="1" applyBorder="1" applyAlignment="1">
      <alignment horizontal="center" vertical="center"/>
    </xf>
    <xf numFmtId="0" fontId="14" fillId="34" borderId="15" xfId="0" applyFont="1" applyFill="1" applyBorder="1"/>
    <xf numFmtId="0" fontId="54" fillId="34" borderId="16" xfId="0" applyFont="1" applyFill="1" applyBorder="1" applyAlignment="1">
      <alignment horizontal="left"/>
    </xf>
    <xf numFmtId="0" fontId="14" fillId="34" borderId="15" xfId="0" applyFont="1" applyFill="1" applyBorder="1" applyAlignment="1">
      <alignment vertical="center"/>
    </xf>
    <xf numFmtId="0" fontId="16" fillId="34" borderId="15" xfId="0" applyFont="1" applyFill="1" applyBorder="1" applyAlignment="1">
      <alignment horizontal="left" vertical="center" wrapText="1"/>
    </xf>
    <xf numFmtId="0" fontId="46" fillId="34" borderId="15" xfId="0" applyFont="1" applyFill="1" applyBorder="1" applyAlignment="1">
      <alignment horizontal="center" vertical="center" wrapText="1"/>
    </xf>
    <xf numFmtId="0" fontId="14" fillId="34" borderId="15" xfId="0" applyFont="1" applyFill="1" applyBorder="1" applyAlignment="1">
      <alignment horizontal="left" vertical="center"/>
    </xf>
    <xf numFmtId="0" fontId="14" fillId="34" borderId="15" xfId="0" applyFont="1" applyFill="1" applyBorder="1" applyAlignment="1">
      <alignment horizontal="center" vertical="center"/>
    </xf>
    <xf numFmtId="0" fontId="51" fillId="34" borderId="15" xfId="0" applyFont="1" applyFill="1" applyBorder="1" applyAlignment="1">
      <alignment horizontal="left" vertical="center" wrapText="1"/>
    </xf>
    <xf numFmtId="0" fontId="52" fillId="34" borderId="15" xfId="0" applyFont="1" applyFill="1" applyBorder="1" applyAlignment="1">
      <alignment horizontal="left" vertical="center"/>
    </xf>
    <xf numFmtId="0" fontId="47" fillId="34" borderId="15" xfId="0" applyFont="1" applyFill="1" applyBorder="1" applyAlignment="1">
      <alignment horizontal="left" vertical="center" wrapText="1"/>
    </xf>
    <xf numFmtId="0" fontId="14" fillId="34" borderId="0" xfId="0" applyFont="1" applyFill="1" applyAlignment="1">
      <alignment vertical="center"/>
    </xf>
    <xf numFmtId="0" fontId="56" fillId="34" borderId="15" xfId="0" applyFont="1" applyFill="1" applyBorder="1" applyAlignment="1">
      <alignment horizontal="left" vertical="center"/>
    </xf>
    <xf numFmtId="0" fontId="57" fillId="18" borderId="0" xfId="0" applyFont="1" applyFill="1" applyAlignment="1">
      <alignment vertical="center"/>
    </xf>
    <xf numFmtId="0" fontId="58" fillId="34" borderId="15" xfId="0" applyFont="1" applyFill="1" applyBorder="1" applyAlignment="1">
      <alignment horizontal="center" vertical="center"/>
    </xf>
    <xf numFmtId="0" fontId="46" fillId="0" borderId="15" xfId="0" applyFont="1" applyBorder="1" applyAlignment="1">
      <alignment horizontal="left" vertical="center" wrapText="1"/>
    </xf>
    <xf numFmtId="0" fontId="46" fillId="17" borderId="15" xfId="0" applyFont="1" applyFill="1" applyBorder="1" applyAlignment="1">
      <alignment horizontal="left" vertical="center" wrapText="1"/>
    </xf>
    <xf numFmtId="0" fontId="59" fillId="33" borderId="15" xfId="0" applyFont="1" applyFill="1" applyBorder="1" applyAlignment="1">
      <alignment horizontal="center"/>
    </xf>
    <xf numFmtId="0" fontId="14" fillId="33" borderId="15" xfId="0" applyFont="1" applyFill="1" applyBorder="1"/>
    <xf numFmtId="0" fontId="26" fillId="17" borderId="15" xfId="0" applyFont="1" applyFill="1" applyBorder="1" applyAlignment="1">
      <alignment horizontal="left"/>
    </xf>
    <xf numFmtId="0" fontId="26" fillId="17" borderId="15" xfId="0" applyFont="1" applyFill="1" applyBorder="1" applyAlignment="1">
      <alignment horizontal="left" wrapText="1"/>
    </xf>
    <xf numFmtId="0" fontId="59" fillId="17" borderId="15" xfId="0" applyFont="1" applyFill="1" applyBorder="1" applyAlignment="1">
      <alignment horizontal="center"/>
    </xf>
    <xf numFmtId="0" fontId="46" fillId="17" borderId="15" xfId="0" applyFont="1" applyFill="1" applyBorder="1" applyAlignment="1">
      <alignment horizontal="center" vertical="center"/>
    </xf>
    <xf numFmtId="0" fontId="60" fillId="37" borderId="15" xfId="0" applyFont="1" applyFill="1" applyBorder="1" applyAlignment="1">
      <alignment horizontal="left"/>
    </xf>
    <xf numFmtId="0" fontId="60" fillId="37" borderId="15" xfId="0" applyFont="1" applyFill="1" applyBorder="1" applyAlignment="1">
      <alignment horizontal="left" wrapText="1"/>
    </xf>
    <xf numFmtId="0" fontId="17" fillId="33" borderId="15" xfId="0" applyFont="1" applyFill="1" applyBorder="1" applyAlignment="1">
      <alignment horizontal="left"/>
    </xf>
    <xf numFmtId="0" fontId="17" fillId="33" borderId="15" xfId="0" applyFont="1" applyFill="1" applyBorder="1" applyAlignment="1">
      <alignment horizontal="left" wrapText="1"/>
    </xf>
    <xf numFmtId="0" fontId="17" fillId="34" borderId="15" xfId="0" applyFont="1" applyFill="1" applyBorder="1" applyAlignment="1">
      <alignment horizontal="left"/>
    </xf>
    <xf numFmtId="0" fontId="17" fillId="34" borderId="15" xfId="0" applyFont="1" applyFill="1" applyBorder="1" applyAlignment="1">
      <alignment horizontal="left" wrapText="1"/>
    </xf>
    <xf numFmtId="0" fontId="17" fillId="0" borderId="15" xfId="0" applyFont="1" applyBorder="1" applyAlignment="1">
      <alignment horizontal="left"/>
    </xf>
    <xf numFmtId="0" fontId="45" fillId="33" borderId="15" xfId="0" applyFont="1" applyFill="1" applyBorder="1" applyAlignment="1">
      <alignment horizontal="left"/>
    </xf>
    <xf numFmtId="0" fontId="62" fillId="33" borderId="15" xfId="0" applyFont="1" applyFill="1" applyBorder="1" applyAlignment="1">
      <alignment horizontal="left"/>
    </xf>
    <xf numFmtId="0" fontId="26" fillId="33" borderId="15" xfId="0" applyFont="1" applyFill="1" applyBorder="1" applyAlignment="1">
      <alignment horizontal="left" vertical="center" wrapText="1"/>
    </xf>
    <xf numFmtId="0" fontId="62" fillId="33" borderId="15" xfId="0" applyFont="1" applyFill="1" applyBorder="1" applyAlignment="1">
      <alignment horizontal="center"/>
    </xf>
    <xf numFmtId="0" fontId="59" fillId="33" borderId="15" xfId="0" applyFont="1" applyFill="1" applyBorder="1" applyAlignment="1">
      <alignment horizontal="left"/>
    </xf>
    <xf numFmtId="0" fontId="59" fillId="34" borderId="15" xfId="0" applyFont="1" applyFill="1" applyBorder="1" applyAlignment="1">
      <alignment horizontal="left"/>
    </xf>
    <xf numFmtId="0" fontId="14" fillId="34" borderId="15" xfId="0" applyFont="1" applyFill="1" applyBorder="1" applyAlignment="1">
      <alignment horizontal="left"/>
    </xf>
    <xf numFmtId="0" fontId="14" fillId="34" borderId="15" xfId="0" applyFont="1" applyFill="1" applyBorder="1" applyAlignment="1">
      <alignment horizontal="center"/>
    </xf>
    <xf numFmtId="0" fontId="14" fillId="33" borderId="15" xfId="0" applyFont="1" applyFill="1" applyBorder="1" applyAlignment="1">
      <alignment horizontal="left" wrapText="1"/>
    </xf>
    <xf numFmtId="0" fontId="26" fillId="33" borderId="15" xfId="0" applyFont="1" applyFill="1" applyBorder="1" applyAlignment="1">
      <alignment horizontal="center" wrapText="1"/>
    </xf>
    <xf numFmtId="0" fontId="40" fillId="33" borderId="0" xfId="0" applyFont="1" applyFill="1" applyAlignment="1">
      <alignment horizontal="center"/>
    </xf>
    <xf numFmtId="0" fontId="40" fillId="33" borderId="15" xfId="0" applyFont="1" applyFill="1" applyBorder="1" applyAlignment="1">
      <alignment horizontal="center"/>
    </xf>
    <xf numFmtId="0" fontId="26" fillId="33" borderId="15" xfId="0" applyFont="1" applyFill="1" applyBorder="1" applyAlignment="1">
      <alignment horizontal="center"/>
    </xf>
    <xf numFmtId="0" fontId="26" fillId="17" borderId="15" xfId="0" applyFont="1" applyFill="1" applyBorder="1" applyAlignment="1">
      <alignment horizontal="center" wrapText="1"/>
    </xf>
    <xf numFmtId="0" fontId="14" fillId="17" borderId="15" xfId="0" applyFont="1" applyFill="1" applyBorder="1" applyAlignment="1">
      <alignment horizontal="left" wrapText="1"/>
    </xf>
    <xf numFmtId="0" fontId="14" fillId="0" borderId="0" xfId="0" applyFont="1" applyAlignment="1">
      <alignment horizontal="left"/>
    </xf>
    <xf numFmtId="0" fontId="14" fillId="0" borderId="0" xfId="0" applyFont="1" applyAlignment="1">
      <alignment horizontal="left" wrapText="1"/>
    </xf>
    <xf numFmtId="0" fontId="46" fillId="0" borderId="0" xfId="0" applyFont="1" applyAlignment="1">
      <alignment horizontal="center" vertical="center"/>
    </xf>
    <xf numFmtId="0" fontId="63" fillId="33" borderId="15" xfId="0" applyFont="1" applyFill="1" applyBorder="1"/>
    <xf numFmtId="0" fontId="14" fillId="34" borderId="15" xfId="0" applyFont="1" applyFill="1" applyBorder="1" applyAlignment="1">
      <alignment horizontal="left" wrapText="1"/>
    </xf>
    <xf numFmtId="0" fontId="26" fillId="33" borderId="15" xfId="0" applyFont="1" applyFill="1" applyBorder="1"/>
    <xf numFmtId="0" fontId="26" fillId="33" borderId="15" xfId="0" applyFont="1" applyFill="1" applyBorder="1" applyAlignment="1">
      <alignment wrapText="1"/>
    </xf>
    <xf numFmtId="0" fontId="26" fillId="34" borderId="15" xfId="0" applyFont="1" applyFill="1" applyBorder="1"/>
    <xf numFmtId="0" fontId="26" fillId="34" borderId="15" xfId="0" applyFont="1" applyFill="1" applyBorder="1" applyAlignment="1">
      <alignment wrapText="1"/>
    </xf>
    <xf numFmtId="0" fontId="26" fillId="34" borderId="15" xfId="0" applyFont="1" applyFill="1" applyBorder="1" applyAlignment="1">
      <alignment horizontal="left"/>
    </xf>
    <xf numFmtId="0" fontId="21" fillId="33" borderId="15" xfId="0" applyFont="1" applyFill="1" applyBorder="1" applyAlignment="1">
      <alignment wrapText="1"/>
    </xf>
    <xf numFmtId="0" fontId="21" fillId="33" borderId="15" xfId="0" applyFont="1" applyFill="1" applyBorder="1"/>
    <xf numFmtId="0" fontId="21" fillId="33" borderId="15" xfId="0" applyFont="1" applyFill="1" applyBorder="1" applyAlignment="1">
      <alignment horizontal="left"/>
    </xf>
    <xf numFmtId="0" fontId="21" fillId="33" borderId="15" xfId="0" applyFont="1" applyFill="1" applyBorder="1" applyAlignment="1">
      <alignment horizontal="left" vertical="center"/>
    </xf>
    <xf numFmtId="0" fontId="21" fillId="34" borderId="15" xfId="0" applyFont="1" applyFill="1" applyBorder="1" applyAlignment="1">
      <alignment wrapText="1"/>
    </xf>
    <xf numFmtId="0" fontId="21" fillId="34" borderId="15" xfId="0" applyFont="1" applyFill="1" applyBorder="1"/>
    <xf numFmtId="0" fontId="21" fillId="34" borderId="15" xfId="0" applyFont="1" applyFill="1" applyBorder="1" applyAlignment="1">
      <alignment horizontal="left"/>
    </xf>
    <xf numFmtId="0" fontId="21" fillId="34" borderId="15" xfId="0" applyFont="1" applyFill="1" applyBorder="1" applyAlignment="1">
      <alignment horizontal="left" vertical="center"/>
    </xf>
    <xf numFmtId="0" fontId="66" fillId="33" borderId="15" xfId="0" applyFont="1" applyFill="1" applyBorder="1"/>
    <xf numFmtId="0" fontId="25" fillId="33" borderId="15" xfId="0" applyFont="1" applyFill="1" applyBorder="1" applyAlignment="1">
      <alignment wrapText="1"/>
    </xf>
    <xf numFmtId="0" fontId="25" fillId="33" borderId="15" xfId="0" applyFont="1" applyFill="1" applyBorder="1"/>
    <xf numFmtId="0" fontId="25" fillId="33" borderId="15" xfId="0" applyFont="1" applyFill="1" applyBorder="1" applyAlignment="1">
      <alignment horizontal="left"/>
    </xf>
    <xf numFmtId="0" fontId="25" fillId="33" borderId="15" xfId="0" applyFont="1" applyFill="1" applyBorder="1" applyAlignment="1">
      <alignment horizontal="left" vertical="center"/>
    </xf>
    <xf numFmtId="0" fontId="3" fillId="33" borderId="15" xfId="0" applyFont="1" applyFill="1" applyBorder="1"/>
    <xf numFmtId="0" fontId="3" fillId="33" borderId="15" xfId="0" applyFont="1" applyFill="1" applyBorder="1" applyAlignment="1">
      <alignment horizontal="left" wrapText="1"/>
    </xf>
    <xf numFmtId="0" fontId="22" fillId="33" borderId="15" xfId="0" applyFont="1" applyFill="1" applyBorder="1" applyAlignment="1">
      <alignment horizontal="center" vertical="center"/>
    </xf>
    <xf numFmtId="0" fontId="26" fillId="0" borderId="15" xfId="0" applyFont="1" applyBorder="1"/>
    <xf numFmtId="0" fontId="25" fillId="17" borderId="15" xfId="0" applyFont="1" applyFill="1" applyBorder="1" applyAlignment="1">
      <alignment wrapText="1"/>
    </xf>
    <xf numFmtId="0" fontId="25" fillId="17" borderId="15" xfId="0" applyFont="1" applyFill="1" applyBorder="1"/>
    <xf numFmtId="0" fontId="25" fillId="17" borderId="15" xfId="0" applyFont="1" applyFill="1" applyBorder="1" applyAlignment="1">
      <alignment horizontal="left"/>
    </xf>
    <xf numFmtId="0" fontId="25" fillId="17" borderId="15" xfId="0" applyFont="1" applyFill="1" applyBorder="1" applyAlignment="1">
      <alignment horizontal="left" vertical="center"/>
    </xf>
    <xf numFmtId="0" fontId="14" fillId="0" borderId="15" xfId="0" applyFont="1" applyBorder="1" applyAlignment="1">
      <alignment horizontal="left" wrapText="1"/>
    </xf>
    <xf numFmtId="0" fontId="21" fillId="18" borderId="15" xfId="0" applyFont="1" applyFill="1" applyBorder="1" applyAlignment="1">
      <alignment wrapText="1"/>
    </xf>
    <xf numFmtId="0" fontId="21" fillId="18" borderId="15" xfId="0" applyFont="1" applyFill="1" applyBorder="1"/>
    <xf numFmtId="0" fontId="21" fillId="0" borderId="15" xfId="0" applyFont="1" applyBorder="1" applyAlignment="1">
      <alignment horizontal="left"/>
    </xf>
    <xf numFmtId="0" fontId="21" fillId="17" borderId="15" xfId="0" applyFont="1" applyFill="1" applyBorder="1" applyAlignment="1">
      <alignment horizontal="left" vertical="center"/>
    </xf>
    <xf numFmtId="0" fontId="17" fillId="0" borderId="15" xfId="0" applyFont="1" applyBorder="1" applyAlignment="1">
      <alignment horizontal="left" wrapText="1"/>
    </xf>
    <xf numFmtId="0" fontId="66" fillId="18" borderId="15" xfId="0" applyFont="1" applyFill="1" applyBorder="1" applyAlignment="1">
      <alignment horizontal="left" vertical="center"/>
    </xf>
    <xf numFmtId="0" fontId="56" fillId="18" borderId="15" xfId="0" applyFont="1" applyFill="1" applyBorder="1" applyAlignment="1">
      <alignment horizontal="left" vertical="center"/>
    </xf>
    <xf numFmtId="0" fontId="17" fillId="17" borderId="15" xfId="0" applyFont="1" applyFill="1" applyBorder="1" applyAlignment="1">
      <alignment horizontal="left"/>
    </xf>
    <xf numFmtId="0" fontId="66" fillId="17" borderId="15" xfId="0" applyFont="1" applyFill="1" applyBorder="1" applyAlignment="1">
      <alignment horizontal="left"/>
    </xf>
    <xf numFmtId="0" fontId="66" fillId="17" borderId="15" xfId="0" applyFont="1" applyFill="1" applyBorder="1" applyAlignment="1">
      <alignment horizontal="left" vertical="center"/>
    </xf>
    <xf numFmtId="0" fontId="22" fillId="17" borderId="15" xfId="0" applyFont="1" applyFill="1" applyBorder="1" applyAlignment="1">
      <alignment horizontal="left"/>
    </xf>
    <xf numFmtId="0" fontId="22" fillId="17" borderId="15" xfId="0" applyFont="1" applyFill="1" applyBorder="1" applyAlignment="1">
      <alignment horizontal="center" vertical="center"/>
    </xf>
    <xf numFmtId="0" fontId="66" fillId="33" borderId="15" xfId="0" applyFont="1" applyFill="1" applyBorder="1" applyAlignment="1">
      <alignment horizontal="left"/>
    </xf>
    <xf numFmtId="0" fontId="66" fillId="33" borderId="15" xfId="0" applyFont="1" applyFill="1" applyBorder="1" applyAlignment="1">
      <alignment horizontal="left" vertical="center"/>
    </xf>
    <xf numFmtId="0" fontId="22" fillId="33" borderId="15" xfId="0" applyFont="1" applyFill="1" applyBorder="1" applyAlignment="1">
      <alignment horizontal="left"/>
    </xf>
    <xf numFmtId="0" fontId="66" fillId="34" borderId="15" xfId="0" applyFont="1" applyFill="1" applyBorder="1" applyAlignment="1">
      <alignment horizontal="left"/>
    </xf>
    <xf numFmtId="0" fontId="66" fillId="34" borderId="15" xfId="0" applyFont="1" applyFill="1" applyBorder="1" applyAlignment="1">
      <alignment horizontal="left" vertical="center"/>
    </xf>
    <xf numFmtId="0" fontId="22" fillId="34" borderId="15" xfId="0" applyFont="1" applyFill="1" applyBorder="1" applyAlignment="1">
      <alignment horizontal="left" wrapText="1"/>
    </xf>
    <xf numFmtId="0" fontId="22" fillId="34" borderId="15" xfId="0" applyFont="1" applyFill="1" applyBorder="1" applyAlignment="1">
      <alignment horizontal="center" vertical="center"/>
    </xf>
    <xf numFmtId="0" fontId="22" fillId="34" borderId="15" xfId="0" applyFont="1" applyFill="1" applyBorder="1" applyAlignment="1">
      <alignment horizontal="left"/>
    </xf>
    <xf numFmtId="0" fontId="66" fillId="38" borderId="15" xfId="0" applyFont="1" applyFill="1" applyBorder="1" applyAlignment="1">
      <alignment horizontal="left" vertical="center"/>
    </xf>
    <xf numFmtId="0" fontId="22" fillId="0" borderId="0" xfId="0" applyFont="1" applyAlignment="1">
      <alignment horizontal="left"/>
    </xf>
    <xf numFmtId="0" fontId="22" fillId="0" borderId="0" xfId="0" applyFont="1" applyAlignment="1">
      <alignment horizontal="left" wrapText="1"/>
    </xf>
    <xf numFmtId="0" fontId="22" fillId="17" borderId="0" xfId="0" applyFont="1" applyFill="1" applyAlignment="1">
      <alignment horizontal="left" vertical="center"/>
    </xf>
    <xf numFmtId="0" fontId="33" fillId="0" borderId="0" xfId="0" applyFont="1" applyAlignment="1">
      <alignment horizontal="center" vertical="center" wrapText="1"/>
    </xf>
    <xf numFmtId="0" fontId="0" fillId="28" borderId="8" xfId="0" applyFill="1" applyBorder="1" applyAlignment="1">
      <alignment horizontal="center" vertical="center" wrapText="1"/>
    </xf>
    <xf numFmtId="0" fontId="3" fillId="28" borderId="0" xfId="1" applyFont="1" applyFill="1" applyAlignment="1">
      <alignment horizontal="center" vertical="center" wrapText="1"/>
    </xf>
    <xf numFmtId="0" fontId="34" fillId="0" borderId="0" xfId="1" applyFont="1" applyAlignment="1">
      <alignment horizontal="center" vertical="center" wrapText="1"/>
    </xf>
    <xf numFmtId="0" fontId="35" fillId="0" borderId="0" xfId="0" applyFont="1" applyAlignment="1">
      <alignment horizontal="center" vertical="center" wrapText="1"/>
    </xf>
    <xf numFmtId="0" fontId="36" fillId="2" borderId="0" xfId="0" applyFont="1" applyFill="1" applyAlignment="1">
      <alignment horizontal="center" vertical="center" wrapText="1"/>
    </xf>
    <xf numFmtId="0" fontId="37" fillId="0" borderId="0" xfId="0" applyFont="1" applyAlignment="1">
      <alignment horizontal="center" vertical="center" wrapText="1"/>
    </xf>
    <xf numFmtId="0" fontId="19" fillId="0" borderId="9" xfId="0" applyFont="1" applyBorder="1" applyAlignment="1">
      <alignment horizontal="center" vertical="center" wrapText="1"/>
    </xf>
    <xf numFmtId="0" fontId="67" fillId="3" borderId="78" xfId="0" applyFont="1" applyFill="1" applyBorder="1" applyAlignment="1">
      <alignment horizontal="center" vertical="center" wrapText="1"/>
    </xf>
    <xf numFmtId="0" fontId="68" fillId="39" borderId="15" xfId="0" applyFont="1" applyFill="1" applyBorder="1" applyAlignment="1">
      <alignment horizontal="center" vertical="center" wrapText="1"/>
    </xf>
    <xf numFmtId="0" fontId="0" fillId="3" borderId="0" xfId="0" applyFont="1" applyFill="1" applyAlignment="1">
      <alignment horizontal="center" vertical="center" wrapText="1"/>
    </xf>
    <xf numFmtId="0" fontId="0" fillId="29" borderId="0" xfId="0" applyFont="1" applyFill="1" applyAlignment="1">
      <alignment horizontal="center" vertical="center" wrapText="1"/>
    </xf>
    <xf numFmtId="0" fontId="7" fillId="29" borderId="9" xfId="0" applyFont="1" applyFill="1" applyBorder="1" applyAlignment="1">
      <alignment horizontal="center" vertical="center" wrapText="1"/>
    </xf>
    <xf numFmtId="0" fontId="16" fillId="0" borderId="1" xfId="0" applyFont="1" applyBorder="1" applyAlignment="1">
      <alignment wrapText="1"/>
    </xf>
    <xf numFmtId="0" fontId="14" fillId="0" borderId="1" xfId="0" applyFont="1" applyBorder="1" applyAlignment="1">
      <alignment wrapText="1"/>
    </xf>
    <xf numFmtId="0" fontId="16" fillId="31" borderId="1" xfId="0" applyFont="1" applyFill="1" applyBorder="1" applyAlignment="1">
      <alignment wrapText="1"/>
    </xf>
    <xf numFmtId="0" fontId="44" fillId="0" borderId="0" xfId="0" applyFont="1"/>
    <xf numFmtId="0" fontId="69" fillId="0" borderId="0" xfId="0" applyFont="1"/>
    <xf numFmtId="165" fontId="44" fillId="0" borderId="0" xfId="0" applyNumberFormat="1" applyFont="1"/>
    <xf numFmtId="166" fontId="44" fillId="0" borderId="0" xfId="0" applyNumberFormat="1" applyFont="1"/>
    <xf numFmtId="0" fontId="69" fillId="17" borderId="0" xfId="0" applyFont="1" applyFill="1"/>
    <xf numFmtId="166" fontId="44" fillId="17" borderId="0" xfId="0" applyNumberFormat="1" applyFont="1" applyFill="1"/>
    <xf numFmtId="166" fontId="37" fillId="0" borderId="0" xfId="0" applyNumberFormat="1" applyFont="1"/>
    <xf numFmtId="0" fontId="37" fillId="0" borderId="0" xfId="0" applyFont="1"/>
    <xf numFmtId="44" fontId="0" fillId="0" borderId="0" xfId="4" applyFont="1" applyAlignment="1"/>
    <xf numFmtId="44" fontId="0" fillId="0" borderId="0" xfId="0" applyNumberFormat="1" applyFont="1" applyAlignment="1"/>
    <xf numFmtId="14" fontId="0" fillId="42" borderId="0" xfId="0" applyNumberFormat="1" applyFill="1" applyAlignment="1">
      <alignment horizontal="center" vertical="center" wrapText="1"/>
    </xf>
    <xf numFmtId="14" fontId="58" fillId="0" borderId="0" xfId="3" applyNumberFormat="1" applyFont="1" applyAlignment="1">
      <alignment horizontal="center" vertical="center" wrapText="1"/>
    </xf>
    <xf numFmtId="0" fontId="72" fillId="8" borderId="13" xfId="3" applyFont="1" applyFill="1" applyBorder="1" applyAlignment="1">
      <alignment horizontal="center" vertical="center" wrapText="1"/>
    </xf>
    <xf numFmtId="0" fontId="72" fillId="0" borderId="13" xfId="3" applyFont="1" applyBorder="1" applyAlignment="1">
      <alignment horizontal="center" vertical="center" wrapText="1"/>
    </xf>
    <xf numFmtId="0" fontId="72" fillId="0" borderId="14" xfId="3" applyFont="1" applyBorder="1" applyAlignment="1">
      <alignment horizontal="center" vertical="center" wrapText="1"/>
    </xf>
    <xf numFmtId="0" fontId="72" fillId="0" borderId="0" xfId="3" applyFont="1"/>
    <xf numFmtId="0" fontId="70" fillId="9" borderId="15" xfId="3" applyFont="1" applyFill="1" applyBorder="1" applyAlignment="1">
      <alignment horizontal="center" vertical="center" wrapText="1"/>
    </xf>
    <xf numFmtId="0" fontId="62" fillId="0" borderId="16" xfId="3" applyFont="1" applyBorder="1" applyAlignment="1">
      <alignment horizontal="center" vertical="center" wrapText="1"/>
    </xf>
    <xf numFmtId="0" fontId="62" fillId="9" borderId="16" xfId="3" applyFont="1" applyFill="1" applyBorder="1" applyAlignment="1">
      <alignment horizontal="center" vertical="center" wrapText="1"/>
    </xf>
    <xf numFmtId="0" fontId="62" fillId="9" borderId="15" xfId="3" applyFont="1" applyFill="1" applyBorder="1" applyAlignment="1">
      <alignment horizontal="center" vertical="center" wrapText="1"/>
    </xf>
    <xf numFmtId="0" fontId="62" fillId="10" borderId="16" xfId="3" applyFont="1" applyFill="1" applyBorder="1" applyAlignment="1">
      <alignment horizontal="center" vertical="center" wrapText="1"/>
    </xf>
    <xf numFmtId="14" fontId="20" fillId="9" borderId="13" xfId="3" applyNumberFormat="1" applyFont="1" applyFill="1" applyBorder="1" applyAlignment="1">
      <alignment horizontal="center" vertical="center" wrapText="1"/>
    </xf>
    <xf numFmtId="0" fontId="72" fillId="8" borderId="16" xfId="3" applyFont="1" applyFill="1" applyBorder="1" applyAlignment="1">
      <alignment horizontal="center" vertical="center" wrapText="1"/>
    </xf>
    <xf numFmtId="0" fontId="72" fillId="0" borderId="16" xfId="3" applyFont="1" applyBorder="1" applyAlignment="1">
      <alignment horizontal="center" vertical="center" wrapText="1"/>
    </xf>
    <xf numFmtId="0" fontId="74" fillId="0" borderId="15" xfId="3" applyFont="1" applyBorder="1" applyAlignment="1">
      <alignment horizontal="center" vertical="center" wrapText="1"/>
    </xf>
    <xf numFmtId="0" fontId="58" fillId="9" borderId="0" xfId="3" applyFont="1" applyFill="1" applyAlignment="1">
      <alignment horizontal="center" vertical="center" wrapText="1"/>
    </xf>
    <xf numFmtId="0" fontId="70" fillId="10" borderId="15" xfId="3" applyFont="1" applyFill="1" applyBorder="1" applyAlignment="1">
      <alignment horizontal="center" vertical="center" wrapText="1"/>
    </xf>
    <xf numFmtId="14" fontId="58" fillId="9" borderId="0" xfId="3" applyNumberFormat="1" applyFont="1" applyFill="1" applyAlignment="1">
      <alignment horizontal="center" vertical="center" wrapText="1"/>
    </xf>
    <xf numFmtId="0" fontId="72" fillId="0" borderId="15" xfId="3" applyFont="1" applyBorder="1" applyAlignment="1">
      <alignment horizontal="center" vertical="center" wrapText="1"/>
    </xf>
    <xf numFmtId="164" fontId="72" fillId="0" borderId="19" xfId="3" applyNumberFormat="1" applyFont="1" applyBorder="1" applyAlignment="1">
      <alignment horizontal="center" vertical="center" wrapText="1"/>
    </xf>
    <xf numFmtId="0" fontId="72" fillId="11" borderId="20" xfId="3" applyFont="1" applyFill="1" applyBorder="1" applyAlignment="1">
      <alignment horizontal="center" vertical="center" wrapText="1"/>
    </xf>
    <xf numFmtId="0" fontId="70" fillId="0" borderId="21" xfId="3" applyFont="1" applyBorder="1" applyAlignment="1">
      <alignment horizontal="center" vertical="center" wrapText="1"/>
    </xf>
    <xf numFmtId="0" fontId="75" fillId="0" borderId="15" xfId="3" applyFont="1" applyBorder="1" applyAlignment="1">
      <alignment horizontal="center" vertical="center" wrapText="1"/>
    </xf>
    <xf numFmtId="0" fontId="72" fillId="13" borderId="23" xfId="3" applyFont="1" applyFill="1" applyBorder="1" applyAlignment="1">
      <alignment horizontal="center" vertical="center" wrapText="1"/>
    </xf>
    <xf numFmtId="0" fontId="70" fillId="0" borderId="24" xfId="3" applyFont="1" applyBorder="1" applyAlignment="1">
      <alignment horizontal="center" vertical="center" wrapText="1"/>
    </xf>
    <xf numFmtId="0" fontId="72" fillId="0" borderId="25" xfId="3" applyFont="1" applyBorder="1" applyAlignment="1">
      <alignment horizontal="center" vertical="center" wrapText="1"/>
    </xf>
    <xf numFmtId="0" fontId="70" fillId="0" borderId="26" xfId="3" applyFont="1" applyBorder="1" applyAlignment="1">
      <alignment horizontal="center" vertical="center" wrapText="1"/>
    </xf>
    <xf numFmtId="0" fontId="72" fillId="14" borderId="25" xfId="3" applyFont="1" applyFill="1" applyBorder="1" applyAlignment="1">
      <alignment horizontal="center" vertical="center" wrapText="1"/>
    </xf>
    <xf numFmtId="0" fontId="72" fillId="0" borderId="26" xfId="3" applyFont="1" applyBorder="1" applyAlignment="1">
      <alignment horizontal="center" vertical="center" wrapText="1"/>
    </xf>
    <xf numFmtId="0" fontId="72" fillId="15" borderId="27" xfId="3" applyFont="1" applyFill="1" applyBorder="1" applyAlignment="1">
      <alignment horizontal="center" vertical="center" wrapText="1"/>
    </xf>
    <xf numFmtId="0" fontId="72" fillId="0" borderId="28" xfId="3" applyFont="1" applyBorder="1" applyAlignment="1">
      <alignment horizontal="center" vertical="center" wrapText="1"/>
    </xf>
    <xf numFmtId="0" fontId="76" fillId="0" borderId="15" xfId="3" applyFont="1" applyBorder="1" applyAlignment="1">
      <alignment horizontal="center" vertical="center" wrapText="1"/>
    </xf>
    <xf numFmtId="0" fontId="77" fillId="0" borderId="15" xfId="3" applyFont="1" applyBorder="1" applyAlignment="1">
      <alignment horizontal="center" vertical="center" wrapText="1"/>
    </xf>
    <xf numFmtId="0" fontId="77" fillId="0" borderId="0" xfId="3" applyFont="1" applyAlignment="1">
      <alignment horizontal="center" vertical="center" wrapText="1"/>
    </xf>
    <xf numFmtId="0" fontId="76" fillId="16" borderId="0" xfId="3" applyFont="1" applyFill="1" applyAlignment="1">
      <alignment horizontal="center" vertical="center" wrapText="1"/>
    </xf>
    <xf numFmtId="0" fontId="20" fillId="17" borderId="15" xfId="3" applyFont="1" applyFill="1" applyBorder="1" applyAlignment="1">
      <alignment horizontal="center" vertical="center" wrapText="1"/>
    </xf>
    <xf numFmtId="0" fontId="20" fillId="17" borderId="22" xfId="3" applyFont="1" applyFill="1" applyBorder="1" applyAlignment="1">
      <alignment horizontal="center" vertical="center" wrapText="1"/>
    </xf>
    <xf numFmtId="0" fontId="58" fillId="0" borderId="0" xfId="3" applyFont="1" applyAlignment="1">
      <alignment horizontal="center" vertical="center" wrapText="1"/>
    </xf>
    <xf numFmtId="0" fontId="78" fillId="17" borderId="0" xfId="3" applyFont="1" applyFill="1"/>
    <xf numFmtId="0" fontId="79" fillId="0" borderId="11" xfId="3" applyFont="1" applyBorder="1" applyAlignment="1">
      <alignment horizontal="center"/>
    </xf>
    <xf numFmtId="0" fontId="58" fillId="0" borderId="5" xfId="3" applyFont="1" applyBorder="1" applyAlignment="1">
      <alignment vertical="top"/>
    </xf>
    <xf numFmtId="0" fontId="58" fillId="0" borderId="10" xfId="3" applyFont="1" applyBorder="1" applyAlignment="1">
      <alignment vertical="top"/>
    </xf>
    <xf numFmtId="0" fontId="72" fillId="18" borderId="0" xfId="3" applyFont="1" applyFill="1"/>
    <xf numFmtId="0" fontId="58" fillId="0" borderId="15" xfId="3" applyFont="1" applyBorder="1" applyAlignment="1">
      <alignment horizontal="center"/>
    </xf>
    <xf numFmtId="0" fontId="58" fillId="0" borderId="15" xfId="3" applyFont="1" applyBorder="1" applyAlignment="1">
      <alignment vertical="top"/>
    </xf>
    <xf numFmtId="0" fontId="58" fillId="0" borderId="69" xfId="3" applyFont="1" applyBorder="1" applyAlignment="1">
      <alignment vertical="top"/>
    </xf>
    <xf numFmtId="0" fontId="21" fillId="12" borderId="13" xfId="0" applyFont="1" applyFill="1" applyBorder="1" applyAlignment="1">
      <alignment horizontal="center" vertical="center"/>
    </xf>
    <xf numFmtId="0" fontId="25" fillId="12" borderId="44" xfId="0" applyFont="1" applyFill="1" applyBorder="1" applyAlignment="1">
      <alignment horizontal="center" vertical="center"/>
    </xf>
    <xf numFmtId="0" fontId="25" fillId="12" borderId="26" xfId="0" applyFont="1" applyFill="1" applyBorder="1" applyAlignment="1">
      <alignment horizontal="center" vertical="center"/>
    </xf>
    <xf numFmtId="0" fontId="25" fillId="12" borderId="72" xfId="0" applyFont="1" applyFill="1" applyBorder="1" applyAlignment="1">
      <alignment horizontal="center" vertical="center"/>
    </xf>
    <xf numFmtId="0" fontId="25" fillId="12" borderId="11" xfId="0" applyFont="1" applyFill="1" applyBorder="1" applyAlignment="1">
      <alignment horizontal="center" vertical="center"/>
    </xf>
    <xf numFmtId="0" fontId="58" fillId="17" borderId="15" xfId="3" applyFont="1" applyFill="1" applyBorder="1" applyAlignment="1">
      <alignment vertical="center"/>
    </xf>
    <xf numFmtId="0" fontId="72" fillId="3" borderId="15" xfId="3" applyFont="1" applyFill="1" applyBorder="1" applyAlignment="1">
      <alignment horizontal="center" vertical="center" wrapText="1"/>
    </xf>
    <xf numFmtId="0" fontId="74" fillId="0" borderId="0" xfId="3" applyFont="1"/>
    <xf numFmtId="0" fontId="21" fillId="0" borderId="34" xfId="0" applyFont="1" applyBorder="1" applyAlignment="1">
      <alignment horizontal="center" vertical="center"/>
    </xf>
    <xf numFmtId="0" fontId="21" fillId="12" borderId="22" xfId="0" applyFont="1" applyFill="1" applyBorder="1" applyAlignment="1">
      <alignment horizontal="center" vertical="center"/>
    </xf>
    <xf numFmtId="0" fontId="25" fillId="12" borderId="15" xfId="0" applyFont="1" applyFill="1" applyBorder="1" applyAlignment="1">
      <alignment horizontal="center" vertical="center"/>
    </xf>
    <xf numFmtId="0" fontId="21" fillId="15" borderId="15" xfId="0" applyFont="1" applyFill="1" applyBorder="1" applyAlignment="1">
      <alignment horizontal="center" vertical="center"/>
    </xf>
    <xf numFmtId="0" fontId="74" fillId="0" borderId="0" xfId="0" applyFont="1" applyAlignment="1"/>
    <xf numFmtId="0" fontId="25" fillId="12" borderId="13" xfId="0" applyFont="1" applyFill="1" applyBorder="1" applyAlignment="1">
      <alignment horizontal="center" vertical="center"/>
    </xf>
    <xf numFmtId="0" fontId="25" fillId="12" borderId="16" xfId="0" applyFont="1" applyFill="1" applyBorder="1" applyAlignment="1">
      <alignment horizontal="center" vertical="center"/>
    </xf>
    <xf numFmtId="0" fontId="21" fillId="12" borderId="16" xfId="0" applyFont="1" applyFill="1" applyBorder="1" applyAlignment="1">
      <alignment horizontal="center" vertical="center"/>
    </xf>
    <xf numFmtId="0" fontId="25" fillId="14" borderId="44" xfId="0" applyFont="1" applyFill="1" applyBorder="1" applyAlignment="1">
      <alignment horizontal="center" vertical="center"/>
    </xf>
    <xf numFmtId="0" fontId="25" fillId="12" borderId="71" xfId="0" applyFont="1" applyFill="1" applyBorder="1" applyAlignment="1">
      <alignment horizontal="center" vertical="center"/>
    </xf>
    <xf numFmtId="0" fontId="25" fillId="15" borderId="15" xfId="0" applyFont="1" applyFill="1" applyBorder="1" applyAlignment="1">
      <alignment horizontal="center" vertical="center"/>
    </xf>
    <xf numFmtId="0" fontId="21" fillId="14" borderId="15" xfId="0" applyFont="1" applyFill="1" applyBorder="1" applyAlignment="1">
      <alignment horizontal="center" vertical="center"/>
    </xf>
    <xf numFmtId="0" fontId="58" fillId="0" borderId="15" xfId="3" applyFont="1" applyBorder="1" applyAlignment="1">
      <alignment horizontal="center" vertical="center" wrapText="1"/>
    </xf>
    <xf numFmtId="0" fontId="58" fillId="0" borderId="0" xfId="3" applyFont="1"/>
    <xf numFmtId="0" fontId="25" fillId="12" borderId="79" xfId="0" applyFont="1" applyFill="1" applyBorder="1" applyAlignment="1">
      <alignment horizontal="center" vertical="center"/>
    </xf>
    <xf numFmtId="14" fontId="72" fillId="0" borderId="0" xfId="3" applyNumberFormat="1" applyFont="1"/>
    <xf numFmtId="0" fontId="72" fillId="8" borderId="0" xfId="3" applyFont="1" applyFill="1" applyAlignment="1">
      <alignment horizontal="center" vertical="center" wrapText="1"/>
    </xf>
    <xf numFmtId="0" fontId="72" fillId="0" borderId="0" xfId="3" applyFont="1" applyAlignment="1">
      <alignment horizontal="center" vertical="center" wrapText="1"/>
    </xf>
    <xf numFmtId="0" fontId="80" fillId="4" borderId="0" xfId="0" applyFont="1" applyFill="1" applyAlignment="1">
      <alignment horizontal="center" vertical="center" wrapText="1"/>
    </xf>
    <xf numFmtId="0" fontId="2" fillId="22" borderId="0" xfId="0" applyFont="1" applyFill="1" applyAlignment="1">
      <alignment horizontal="center" vertical="center" wrapText="1"/>
    </xf>
    <xf numFmtId="0" fontId="82" fillId="12" borderId="80" xfId="0" applyFont="1" applyFill="1" applyBorder="1" applyAlignment="1">
      <alignment horizontal="center" vertical="center"/>
    </xf>
    <xf numFmtId="0" fontId="82" fillId="12" borderId="26" xfId="0" applyFont="1" applyFill="1" applyBorder="1" applyAlignment="1">
      <alignment horizontal="center" vertical="center"/>
    </xf>
    <xf numFmtId="0" fontId="4" fillId="0" borderId="9" xfId="0" applyFont="1" applyBorder="1" applyAlignment="1">
      <alignment horizontal="center" vertical="center" wrapText="1"/>
    </xf>
    <xf numFmtId="0" fontId="38" fillId="4" borderId="9" xfId="0" applyFont="1" applyFill="1" applyBorder="1" applyAlignment="1">
      <alignment horizontal="center" vertical="center" wrapText="1"/>
    </xf>
    <xf numFmtId="0" fontId="6" fillId="0" borderId="9" xfId="0" applyFont="1" applyBorder="1" applyAlignment="1">
      <alignment horizontal="center" vertical="center" wrapText="1"/>
    </xf>
    <xf numFmtId="14" fontId="7" fillId="6" borderId="9" xfId="0" applyNumberFormat="1" applyFont="1" applyFill="1" applyBorder="1" applyAlignment="1">
      <alignment horizontal="center" vertical="center" wrapText="1"/>
    </xf>
    <xf numFmtId="0" fontId="6" fillId="0" borderId="9"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4" borderId="9" xfId="0" applyFont="1" applyFill="1" applyBorder="1" applyAlignment="1">
      <alignment horizontal="center" vertical="center" wrapText="1"/>
    </xf>
    <xf numFmtId="0" fontId="7" fillId="5" borderId="9" xfId="0" applyFont="1" applyFill="1" applyBorder="1" applyAlignment="1">
      <alignment horizontal="center" vertical="center" wrapText="1"/>
    </xf>
    <xf numFmtId="0" fontId="7" fillId="4" borderId="9" xfId="0" applyFont="1" applyFill="1" applyBorder="1" applyAlignment="1">
      <alignment horizontal="center" vertical="center" wrapText="1"/>
    </xf>
    <xf numFmtId="0" fontId="5" fillId="4" borderId="9" xfId="0" applyFont="1" applyFill="1" applyBorder="1" applyAlignment="1">
      <alignment horizontal="center" vertical="center" wrapText="1"/>
    </xf>
    <xf numFmtId="0" fontId="7" fillId="2" borderId="9" xfId="0" applyFont="1" applyFill="1" applyBorder="1" applyAlignment="1">
      <alignment horizontal="center" vertical="center" wrapText="1"/>
    </xf>
    <xf numFmtId="14" fontId="7" fillId="2" borderId="9" xfId="0" applyNumberFormat="1" applyFont="1" applyFill="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vertical="center" wrapText="1"/>
    </xf>
    <xf numFmtId="0" fontId="19" fillId="0" borderId="9" xfId="0" applyFont="1" applyFill="1" applyBorder="1" applyAlignment="1">
      <alignment horizontal="center" vertical="center" wrapText="1"/>
    </xf>
    <xf numFmtId="0" fontId="39" fillId="0" borderId="9" xfId="0" applyFont="1" applyFill="1" applyBorder="1" applyAlignment="1">
      <alignment horizontal="center" vertical="center" wrapText="1"/>
    </xf>
    <xf numFmtId="0" fontId="1" fillId="0" borderId="9" xfId="0" applyFont="1" applyBorder="1" applyAlignment="1">
      <alignment wrapText="1"/>
    </xf>
    <xf numFmtId="14" fontId="1" fillId="0" borderId="9" xfId="0" applyNumberFormat="1" applyFont="1" applyBorder="1" applyAlignment="1">
      <alignment wrapText="1"/>
    </xf>
    <xf numFmtId="0" fontId="3" fillId="22" borderId="9" xfId="0" applyFont="1" applyFill="1" applyBorder="1" applyAlignment="1">
      <alignment horizontal="left" vertical="top" wrapText="1"/>
    </xf>
    <xf numFmtId="0" fontId="1" fillId="22" borderId="9" xfId="0" applyFont="1" applyFill="1" applyBorder="1" applyAlignment="1">
      <alignment wrapText="1"/>
    </xf>
    <xf numFmtId="0" fontId="1" fillId="22" borderId="9" xfId="0" applyFont="1" applyFill="1" applyBorder="1" applyAlignment="1">
      <alignment horizontal="center" vertical="center" wrapText="1"/>
    </xf>
    <xf numFmtId="14" fontId="1" fillId="22" borderId="9" xfId="0" applyNumberFormat="1" applyFont="1" applyFill="1" applyBorder="1" applyAlignment="1">
      <alignment wrapText="1"/>
    </xf>
    <xf numFmtId="14" fontId="1" fillId="22" borderId="9" xfId="0" applyNumberFormat="1" applyFont="1" applyFill="1" applyBorder="1" applyAlignment="1">
      <alignment horizontal="center" vertical="center" wrapText="1"/>
    </xf>
    <xf numFmtId="0" fontId="3" fillId="0" borderId="9" xfId="0" applyFont="1" applyFill="1" applyBorder="1" applyAlignment="1">
      <alignment vertical="center" wrapText="1"/>
    </xf>
    <xf numFmtId="14" fontId="3" fillId="0" borderId="9" xfId="0" applyNumberFormat="1" applyFont="1" applyFill="1" applyBorder="1" applyAlignment="1">
      <alignment vertical="center" wrapText="1"/>
    </xf>
    <xf numFmtId="0" fontId="3" fillId="0" borderId="9" xfId="0" applyFont="1" applyFill="1" applyBorder="1" applyAlignment="1">
      <alignment horizontal="center" vertical="center"/>
    </xf>
    <xf numFmtId="0" fontId="1" fillId="0" borderId="0" xfId="0" applyFont="1" applyAlignment="1">
      <alignment horizontal="center" vertical="center" wrapText="1"/>
    </xf>
    <xf numFmtId="0" fontId="0" fillId="42" borderId="0" xfId="0" applyFill="1" applyAlignment="1">
      <alignment horizontal="center" vertical="center" wrapText="1"/>
    </xf>
    <xf numFmtId="0" fontId="84" fillId="12" borderId="26" xfId="0" applyFont="1" applyFill="1" applyBorder="1" applyAlignment="1">
      <alignment horizontal="center" vertical="center"/>
    </xf>
    <xf numFmtId="0" fontId="84" fillId="12" borderId="80" xfId="0" applyFont="1" applyFill="1" applyBorder="1" applyAlignment="1">
      <alignment horizontal="center" vertical="center"/>
    </xf>
    <xf numFmtId="0" fontId="85" fillId="12" borderId="26" xfId="0" applyFont="1" applyFill="1" applyBorder="1" applyAlignment="1">
      <alignment horizontal="center" vertical="center"/>
    </xf>
    <xf numFmtId="0" fontId="4" fillId="0" borderId="0" xfId="0" applyFont="1" applyFill="1" applyAlignment="1">
      <alignment horizontal="center" vertical="center" wrapText="1"/>
    </xf>
    <xf numFmtId="0" fontId="9" fillId="0" borderId="9" xfId="0" quotePrefix="1" applyFont="1" applyBorder="1" applyAlignment="1">
      <alignment horizontal="center" vertical="center" wrapText="1"/>
    </xf>
    <xf numFmtId="0" fontId="80" fillId="2" borderId="0" xfId="0" applyFont="1" applyFill="1" applyAlignment="1">
      <alignment horizontal="center" vertical="center" wrapText="1"/>
    </xf>
    <xf numFmtId="0" fontId="1" fillId="0" borderId="0" xfId="0" applyFont="1" applyAlignment="1">
      <alignment horizontal="center" vertical="center" wrapText="1"/>
    </xf>
    <xf numFmtId="0" fontId="3" fillId="0" borderId="9" xfId="0" applyFont="1" applyFill="1" applyBorder="1" applyAlignment="1">
      <alignment horizontal="center" vertical="center" wrapText="1"/>
    </xf>
    <xf numFmtId="0" fontId="3" fillId="0" borderId="9" xfId="0" applyFont="1" applyFill="1" applyBorder="1" applyAlignment="1">
      <alignment horizontal="center" vertical="center" wrapText="1" readingOrder="1"/>
    </xf>
    <xf numFmtId="0" fontId="1" fillId="0" borderId="9" xfId="0" applyFont="1" applyFill="1" applyBorder="1" applyAlignment="1">
      <alignment horizontal="left" vertical="center" wrapText="1"/>
    </xf>
    <xf numFmtId="0" fontId="1" fillId="0" borderId="9" xfId="0" applyFont="1" applyFill="1" applyBorder="1" applyAlignment="1">
      <alignment wrapText="1"/>
    </xf>
    <xf numFmtId="0" fontId="84" fillId="15" borderId="26" xfId="0" applyFont="1" applyFill="1" applyBorder="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85" fillId="14" borderId="26" xfId="0" applyFont="1" applyFill="1" applyBorder="1" applyAlignment="1">
      <alignment horizontal="center" vertical="center"/>
    </xf>
    <xf numFmtId="0" fontId="85" fillId="14" borderId="72" xfId="0" applyFont="1" applyFill="1" applyBorder="1" applyAlignment="1">
      <alignment horizontal="center" vertical="center"/>
    </xf>
    <xf numFmtId="0" fontId="1" fillId="0" borderId="0" xfId="0" applyFont="1" applyAlignment="1">
      <alignment horizontal="center" vertical="center" wrapText="1"/>
    </xf>
    <xf numFmtId="0" fontId="85" fillId="12" borderId="24" xfId="0" applyFont="1" applyFill="1" applyBorder="1" applyAlignment="1">
      <alignment horizontal="center" vertical="center"/>
    </xf>
    <xf numFmtId="0" fontId="84" fillId="12" borderId="24" xfId="0" applyFont="1" applyFill="1" applyBorder="1" applyAlignment="1">
      <alignment horizontal="center" vertical="center"/>
    </xf>
    <xf numFmtId="0" fontId="85" fillId="15" borderId="26" xfId="0" applyFont="1" applyFill="1" applyBorder="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0" fontId="42" fillId="0" borderId="9" xfId="0" applyFont="1" applyFill="1" applyBorder="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83" fillId="0" borderId="34" xfId="0" applyFont="1" applyFill="1" applyBorder="1" applyAlignment="1">
      <alignment horizontal="center" vertical="center" wrapText="1"/>
    </xf>
    <xf numFmtId="0" fontId="80" fillId="0" borderId="0" xfId="0" applyFont="1" applyFill="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2" fillId="0" borderId="0" xfId="0" applyFont="1" applyFill="1" applyAlignment="1">
      <alignment horizontal="center" vertical="center" wrapText="1"/>
    </xf>
    <xf numFmtId="0" fontId="1" fillId="0" borderId="0" xfId="0" applyFont="1" applyAlignment="1">
      <alignment horizontal="center" vertical="center" wrapText="1"/>
    </xf>
    <xf numFmtId="0" fontId="2" fillId="43" borderId="0" xfId="0" applyFont="1" applyFill="1" applyAlignment="1">
      <alignment horizontal="center" vertical="center" wrapText="1"/>
    </xf>
    <xf numFmtId="0" fontId="26" fillId="0" borderId="34" xfId="0" applyFont="1" applyFill="1" applyBorder="1" applyAlignment="1">
      <alignment horizontal="center" vertical="center" wrapText="1"/>
    </xf>
    <xf numFmtId="0" fontId="1" fillId="0" borderId="0" xfId="0" applyFont="1" applyAlignment="1">
      <alignment horizontal="center" vertical="center" wrapText="1"/>
    </xf>
    <xf numFmtId="0" fontId="90" fillId="28" borderId="9" xfId="0" applyFont="1" applyFill="1" applyBorder="1" applyAlignment="1">
      <alignment horizontal="center" vertical="top"/>
    </xf>
    <xf numFmtId="0" fontId="1" fillId="0" borderId="0" xfId="0" applyFont="1" applyAlignment="1">
      <alignment horizontal="center" vertical="center" wrapText="1"/>
    </xf>
    <xf numFmtId="0" fontId="90" fillId="0" borderId="9" xfId="0" quotePrefix="1" applyFont="1" applyFill="1" applyBorder="1" applyAlignment="1">
      <alignment horizontal="center" vertical="top"/>
    </xf>
    <xf numFmtId="0" fontId="86" fillId="28" borderId="9" xfId="0" applyFont="1" applyFill="1" applyBorder="1" applyAlignment="1">
      <alignment horizontal="center" vertical="center" wrapText="1"/>
    </xf>
    <xf numFmtId="0" fontId="3" fillId="28" borderId="9" xfId="0" applyFont="1" applyFill="1" applyBorder="1" applyAlignment="1">
      <alignment horizontal="center" vertical="center" wrapText="1"/>
    </xf>
    <xf numFmtId="0" fontId="1" fillId="0" borderId="0" xfId="0" applyFont="1" applyAlignment="1">
      <alignment horizontal="center" vertical="center" wrapText="1"/>
    </xf>
    <xf numFmtId="0" fontId="42" fillId="0" borderId="9" xfId="0" quotePrefix="1" applyFont="1" applyFill="1" applyBorder="1" applyAlignment="1">
      <alignment horizontal="center" vertical="center" wrapText="1"/>
    </xf>
    <xf numFmtId="0" fontId="3" fillId="0" borderId="9" xfId="0" quotePrefix="1" applyFont="1" applyFill="1" applyBorder="1" applyAlignment="1">
      <alignment horizontal="center" vertical="center" wrapText="1"/>
    </xf>
    <xf numFmtId="0" fontId="24" fillId="2" borderId="0" xfId="0" applyFont="1" applyFill="1" applyAlignment="1"/>
    <xf numFmtId="0" fontId="1" fillId="0" borderId="0" xfId="0" applyFont="1" applyAlignment="1">
      <alignment horizontal="center" vertical="center" wrapText="1"/>
    </xf>
    <xf numFmtId="0" fontId="3" fillId="0" borderId="9" xfId="0" applyFont="1" applyFill="1" applyBorder="1" applyAlignment="1">
      <alignment horizontal="center" vertical="center" wrapText="1"/>
    </xf>
    <xf numFmtId="0" fontId="90" fillId="0" borderId="9" xfId="0" applyFont="1" applyFill="1" applyBorder="1" applyAlignment="1">
      <alignment horizontal="center" vertical="center"/>
    </xf>
    <xf numFmtId="0" fontId="90" fillId="28" borderId="9" xfId="0" applyFont="1" applyFill="1" applyBorder="1" applyAlignment="1">
      <alignment horizontal="center" vertical="center"/>
    </xf>
    <xf numFmtId="0" fontId="1" fillId="0" borderId="0" xfId="0" applyFont="1" applyAlignment="1">
      <alignment horizontal="center" vertical="center" wrapText="1"/>
    </xf>
    <xf numFmtId="0" fontId="0" fillId="31" borderId="0" xfId="0" applyFont="1" applyFill="1" applyAlignment="1"/>
    <xf numFmtId="0" fontId="91" fillId="31" borderId="74" xfId="0" applyFont="1" applyFill="1" applyBorder="1" applyAlignment="1">
      <alignment vertical="center" wrapText="1"/>
    </xf>
    <xf numFmtId="0" fontId="91" fillId="31" borderId="83" xfId="0" applyFont="1" applyFill="1" applyBorder="1" applyAlignment="1">
      <alignment vertical="center" wrapText="1"/>
    </xf>
    <xf numFmtId="0" fontId="91" fillId="31" borderId="84" xfId="0" applyFont="1" applyFill="1" applyBorder="1" applyAlignment="1">
      <alignment vertical="center" wrapText="1"/>
    </xf>
    <xf numFmtId="0" fontId="91" fillId="31" borderId="85" xfId="0" applyFont="1" applyFill="1" applyBorder="1" applyAlignment="1">
      <alignment vertical="center" wrapText="1"/>
    </xf>
    <xf numFmtId="0" fontId="81" fillId="0" borderId="9" xfId="0" applyFont="1" applyBorder="1" applyAlignment="1">
      <alignment horizontal="center" vertical="center" wrapText="1"/>
    </xf>
    <xf numFmtId="0" fontId="2" fillId="0" borderId="9" xfId="0" applyFont="1" applyBorder="1" applyAlignment="1">
      <alignment horizontal="center" vertical="center" wrapText="1"/>
    </xf>
    <xf numFmtId="0" fontId="15" fillId="0" borderId="9" xfId="2" quotePrefix="1" applyFont="1" applyBorder="1" applyAlignment="1">
      <alignment horizontal="center" vertical="center" wrapText="1" readingOrder="1"/>
    </xf>
    <xf numFmtId="0" fontId="12" fillId="28" borderId="9" xfId="0" applyFont="1" applyFill="1" applyBorder="1" applyAlignment="1">
      <alignment horizontal="center" vertical="center" wrapText="1" readingOrder="1"/>
    </xf>
    <xf numFmtId="0" fontId="0" fillId="28" borderId="9" xfId="0" applyFill="1" applyBorder="1" applyAlignment="1">
      <alignment horizontal="center" vertical="center" wrapText="1"/>
    </xf>
    <xf numFmtId="0" fontId="12" fillId="28" borderId="9" xfId="2" applyFont="1" applyFill="1" applyBorder="1" applyAlignment="1">
      <alignment horizontal="center" vertical="center" wrapText="1" readingOrder="1"/>
    </xf>
    <xf numFmtId="0" fontId="12" fillId="0" borderId="9" xfId="2" quotePrefix="1" applyFont="1" applyBorder="1" applyAlignment="1">
      <alignment horizontal="center" vertical="center" wrapText="1" readingOrder="1"/>
    </xf>
    <xf numFmtId="0" fontId="15" fillId="0" borderId="9" xfId="0" quotePrefix="1" applyFont="1" applyBorder="1" applyAlignment="1">
      <alignment horizontal="center" vertical="center" wrapText="1" readingOrder="1"/>
    </xf>
    <xf numFmtId="0" fontId="19" fillId="28" borderId="9" xfId="0" applyFont="1" applyFill="1" applyBorder="1" applyAlignment="1">
      <alignment horizontal="center" vertical="center" wrapText="1"/>
    </xf>
    <xf numFmtId="0" fontId="12" fillId="0" borderId="9" xfId="0" quotePrefix="1" applyFont="1" applyBorder="1" applyAlignment="1">
      <alignment horizontal="center" vertical="center" wrapText="1" readingOrder="1"/>
    </xf>
    <xf numFmtId="0" fontId="3" fillId="0" borderId="9" xfId="0" quotePrefix="1" applyFont="1" applyBorder="1" applyAlignment="1">
      <alignment horizontal="center" vertical="center" wrapText="1"/>
    </xf>
    <xf numFmtId="0" fontId="1" fillId="0" borderId="9" xfId="0" quotePrefix="1" applyFont="1" applyBorder="1" applyAlignment="1">
      <alignment horizontal="center" vertical="center" wrapText="1"/>
    </xf>
    <xf numFmtId="0" fontId="87" fillId="0" borderId="9" xfId="0" applyFont="1" applyBorder="1" applyAlignment="1">
      <alignment vertical="center" wrapText="1"/>
    </xf>
    <xf numFmtId="0" fontId="27" fillId="28" borderId="9" xfId="0" applyFont="1" applyFill="1" applyBorder="1" applyAlignment="1">
      <alignment horizontal="center" vertical="center" wrapText="1"/>
    </xf>
    <xf numFmtId="0" fontId="33" fillId="28" borderId="9" xfId="0" applyFont="1" applyFill="1" applyBorder="1" applyAlignment="1">
      <alignment horizontal="center" vertical="center" wrapText="1"/>
    </xf>
    <xf numFmtId="0" fontId="16" fillId="0" borderId="9" xfId="0" quotePrefix="1" applyFont="1" applyFill="1" applyBorder="1" applyAlignment="1">
      <alignment horizontal="center" vertical="center" wrapText="1"/>
    </xf>
    <xf numFmtId="0" fontId="16" fillId="28" borderId="9" xfId="0" applyFont="1" applyFill="1" applyBorder="1" applyAlignment="1">
      <alignment horizontal="center" vertical="center" wrapText="1"/>
    </xf>
    <xf numFmtId="0" fontId="91" fillId="31" borderId="9" xfId="0" quotePrefix="1" applyFont="1" applyFill="1" applyBorder="1" applyAlignment="1">
      <alignment vertical="center" wrapText="1"/>
    </xf>
    <xf numFmtId="0" fontId="91" fillId="28" borderId="9" xfId="0" applyFont="1" applyFill="1" applyBorder="1" applyAlignment="1">
      <alignment vertical="center" wrapText="1"/>
    </xf>
    <xf numFmtId="0" fontId="27" fillId="0" borderId="9" xfId="0" applyFont="1" applyBorder="1" applyAlignment="1">
      <alignment horizontal="center" vertical="center" wrapText="1"/>
    </xf>
    <xf numFmtId="0" fontId="28" fillId="0" borderId="9" xfId="0" applyFont="1" applyBorder="1" applyAlignment="1">
      <alignment horizontal="center" vertical="center" wrapText="1"/>
    </xf>
    <xf numFmtId="0" fontId="27" fillId="2" borderId="9" xfId="0" applyFont="1" applyFill="1" applyBorder="1" applyAlignment="1">
      <alignment horizontal="center" vertical="center" wrapText="1"/>
    </xf>
    <xf numFmtId="0" fontId="9" fillId="0" borderId="9" xfId="0" applyFont="1" applyBorder="1" applyAlignment="1">
      <alignment horizontal="center" vertical="center" wrapText="1"/>
    </xf>
    <xf numFmtId="0" fontId="34" fillId="0" borderId="9" xfId="1" applyFont="1" applyBorder="1" applyAlignment="1">
      <alignment horizontal="center" vertical="center" wrapText="1"/>
    </xf>
    <xf numFmtId="0" fontId="35" fillId="0" borderId="9" xfId="0" applyFont="1" applyBorder="1" applyAlignment="1">
      <alignment horizontal="center" vertical="center" wrapText="1"/>
    </xf>
    <xf numFmtId="0" fontId="36" fillId="2" borderId="9" xfId="0" applyFont="1" applyFill="1" applyBorder="1" applyAlignment="1">
      <alignment horizontal="center" vertical="center" wrapText="1"/>
    </xf>
    <xf numFmtId="0" fontId="33" fillId="0" borderId="9" xfId="0" applyFont="1" applyBorder="1" applyAlignment="1">
      <alignment horizontal="center" vertical="center" wrapText="1"/>
    </xf>
    <xf numFmtId="0" fontId="37" fillId="0" borderId="9" xfId="0" applyFont="1" applyBorder="1" applyAlignment="1">
      <alignment horizontal="center" vertical="center" wrapText="1"/>
    </xf>
    <xf numFmtId="0" fontId="16" fillId="0" borderId="9" xfId="0" applyFont="1" applyBorder="1" applyAlignment="1">
      <alignment horizontal="center" vertical="center" wrapText="1"/>
    </xf>
    <xf numFmtId="0" fontId="33" fillId="0" borderId="9" xfId="0" applyFont="1" applyFill="1" applyBorder="1" applyAlignment="1">
      <alignment horizontal="center" vertical="center" wrapText="1"/>
    </xf>
    <xf numFmtId="0" fontId="16" fillId="0" borderId="9" xfId="0" applyFont="1" applyBorder="1" applyAlignment="1">
      <alignment horizontal="center" vertical="center"/>
    </xf>
    <xf numFmtId="0" fontId="91" fillId="28" borderId="9" xfId="0" applyFont="1" applyFill="1" applyBorder="1" applyAlignment="1">
      <alignment horizontal="center" vertical="center" wrapText="1"/>
    </xf>
    <xf numFmtId="0" fontId="89" fillId="0" borderId="37" xfId="0" applyFont="1" applyFill="1" applyBorder="1" applyAlignment="1">
      <alignment horizontal="center" vertical="center" wrapText="1"/>
    </xf>
    <xf numFmtId="0" fontId="93" fillId="19" borderId="30" xfId="0" applyFont="1" applyFill="1" applyBorder="1" applyAlignment="1">
      <alignment horizontal="center" vertical="center"/>
    </xf>
    <xf numFmtId="0" fontId="94" fillId="17" borderId="31" xfId="0" applyFont="1" applyFill="1" applyBorder="1" applyAlignment="1">
      <alignment horizontal="center" vertical="center"/>
    </xf>
    <xf numFmtId="0" fontId="88" fillId="17" borderId="31" xfId="0" applyFont="1" applyFill="1" applyBorder="1" applyAlignment="1">
      <alignment horizontal="center" vertical="center"/>
    </xf>
    <xf numFmtId="14" fontId="88" fillId="17" borderId="31" xfId="0" applyNumberFormat="1" applyFont="1" applyFill="1" applyBorder="1" applyAlignment="1">
      <alignment horizontal="center" vertical="center"/>
    </xf>
    <xf numFmtId="0" fontId="88" fillId="11" borderId="31" xfId="0" applyFont="1" applyFill="1" applyBorder="1" applyAlignment="1">
      <alignment horizontal="center" vertical="center"/>
    </xf>
    <xf numFmtId="0" fontId="94" fillId="11" borderId="31" xfId="0" applyFont="1" applyFill="1" applyBorder="1" applyAlignment="1">
      <alignment horizontal="center" vertical="center"/>
    </xf>
    <xf numFmtId="0" fontId="94" fillId="17" borderId="32" xfId="0" applyFont="1" applyFill="1" applyBorder="1" applyAlignment="1">
      <alignment horizontal="center" vertical="center"/>
    </xf>
    <xf numFmtId="0" fontId="88" fillId="17" borderId="32" xfId="0" applyFont="1" applyFill="1" applyBorder="1" applyAlignment="1">
      <alignment horizontal="center" vertical="center"/>
    </xf>
    <xf numFmtId="165" fontId="94" fillId="17" borderId="32" xfId="0" applyNumberFormat="1" applyFont="1" applyFill="1" applyBorder="1" applyAlignment="1">
      <alignment horizontal="center" vertical="center"/>
    </xf>
    <xf numFmtId="14" fontId="88" fillId="17" borderId="32" xfId="0" applyNumberFormat="1" applyFont="1" applyFill="1" applyBorder="1" applyAlignment="1">
      <alignment horizontal="center" vertical="center"/>
    </xf>
    <xf numFmtId="0" fontId="88" fillId="23" borderId="32" xfId="0" applyFont="1" applyFill="1" applyBorder="1" applyAlignment="1">
      <alignment horizontal="center" vertical="center"/>
    </xf>
    <xf numFmtId="0" fontId="94" fillId="12" borderId="32" xfId="0" applyFont="1" applyFill="1" applyBorder="1" applyAlignment="1">
      <alignment horizontal="center" vertical="center"/>
    </xf>
    <xf numFmtId="0" fontId="88" fillId="24" borderId="32" xfId="0" applyFont="1" applyFill="1" applyBorder="1" applyAlignment="1">
      <alignment horizontal="center" vertical="center"/>
    </xf>
    <xf numFmtId="0" fontId="88" fillId="25" borderId="32" xfId="0" applyFont="1" applyFill="1" applyBorder="1" applyAlignment="1">
      <alignment horizontal="center" vertical="center"/>
    </xf>
    <xf numFmtId="166" fontId="94" fillId="17" borderId="32" xfId="0" applyNumberFormat="1" applyFont="1" applyFill="1" applyBorder="1" applyAlignment="1">
      <alignment horizontal="center" vertical="center"/>
    </xf>
    <xf numFmtId="0" fontId="88" fillId="26" borderId="32" xfId="0" applyFont="1" applyFill="1" applyBorder="1" applyAlignment="1">
      <alignment horizontal="center" vertical="center"/>
    </xf>
    <xf numFmtId="0" fontId="88" fillId="27" borderId="32" xfId="0" applyFont="1" applyFill="1" applyBorder="1" applyAlignment="1">
      <alignment horizontal="center" vertical="center"/>
    </xf>
    <xf numFmtId="0" fontId="88" fillId="12" borderId="32" xfId="0" applyFont="1" applyFill="1" applyBorder="1" applyAlignment="1">
      <alignment horizontal="center" vertical="center"/>
    </xf>
    <xf numFmtId="14" fontId="94" fillId="17" borderId="32" xfId="0" applyNumberFormat="1" applyFont="1" applyFill="1" applyBorder="1" applyAlignment="1">
      <alignment horizontal="center" vertical="center"/>
    </xf>
    <xf numFmtId="0" fontId="88" fillId="18" borderId="32" xfId="0" applyFont="1" applyFill="1" applyBorder="1" applyAlignment="1">
      <alignment horizontal="center" vertical="center"/>
    </xf>
    <xf numFmtId="0" fontId="88" fillId="0" borderId="32" xfId="0" applyFont="1" applyBorder="1" applyAlignment="1">
      <alignment horizontal="center" vertical="center"/>
    </xf>
    <xf numFmtId="14" fontId="88" fillId="0" borderId="32" xfId="0" applyNumberFormat="1" applyFont="1" applyBorder="1" applyAlignment="1">
      <alignment horizontal="center" vertical="center"/>
    </xf>
    <xf numFmtId="0" fontId="88" fillId="0" borderId="34" xfId="0" applyFont="1" applyBorder="1" applyAlignment="1">
      <alignment horizontal="center" vertical="center"/>
    </xf>
    <xf numFmtId="0" fontId="88" fillId="17" borderId="34" xfId="0" applyFont="1" applyFill="1" applyBorder="1" applyAlignment="1">
      <alignment horizontal="center" vertical="center"/>
    </xf>
    <xf numFmtId="14" fontId="88" fillId="0" borderId="34" xfId="0" applyNumberFormat="1" applyFont="1" applyBorder="1" applyAlignment="1">
      <alignment horizontal="center" vertical="center"/>
    </xf>
    <xf numFmtId="0" fontId="88" fillId="12" borderId="34" xfId="0" applyFont="1" applyFill="1" applyBorder="1" applyAlignment="1">
      <alignment horizontal="center" vertical="center"/>
    </xf>
    <xf numFmtId="0" fontId="88" fillId="23" borderId="34" xfId="0" applyFont="1" applyFill="1" applyBorder="1" applyAlignment="1">
      <alignment horizontal="center" vertical="center"/>
    </xf>
    <xf numFmtId="0" fontId="88" fillId="25" borderId="34" xfId="0" applyFont="1" applyFill="1" applyBorder="1" applyAlignment="1">
      <alignment horizontal="center" vertical="center"/>
    </xf>
    <xf numFmtId="0" fontId="88" fillId="26" borderId="34" xfId="0" applyFont="1" applyFill="1" applyBorder="1" applyAlignment="1">
      <alignment horizontal="center" vertical="center"/>
    </xf>
    <xf numFmtId="0" fontId="88" fillId="17" borderId="36" xfId="0" applyFont="1" applyFill="1" applyBorder="1" applyAlignment="1">
      <alignment horizontal="center" vertical="center"/>
    </xf>
    <xf numFmtId="164" fontId="94" fillId="17" borderId="36" xfId="0" applyNumberFormat="1" applyFont="1" applyFill="1" applyBorder="1" applyAlignment="1">
      <alignment horizontal="center" vertical="center"/>
    </xf>
    <xf numFmtId="0" fontId="94" fillId="17" borderId="36" xfId="0" applyFont="1" applyFill="1" applyBorder="1" applyAlignment="1">
      <alignment horizontal="center" vertical="center"/>
    </xf>
    <xf numFmtId="164" fontId="88" fillId="17" borderId="36" xfId="0" applyNumberFormat="1" applyFont="1" applyFill="1" applyBorder="1" applyAlignment="1">
      <alignment horizontal="center" vertical="center"/>
    </xf>
    <xf numFmtId="0" fontId="88" fillId="25" borderId="36" xfId="0" applyFont="1" applyFill="1" applyBorder="1" applyAlignment="1">
      <alignment horizontal="center" vertical="center"/>
    </xf>
    <xf numFmtId="0" fontId="94" fillId="12" borderId="36" xfId="0" applyFont="1" applyFill="1" applyBorder="1" applyAlignment="1">
      <alignment horizontal="center" vertical="center"/>
    </xf>
    <xf numFmtId="0" fontId="88" fillId="15" borderId="34" xfId="0" applyFont="1" applyFill="1" applyBorder="1" applyAlignment="1">
      <alignment horizontal="center" vertical="center"/>
    </xf>
    <xf numFmtId="0" fontId="94" fillId="17" borderId="34" xfId="0" applyFont="1" applyFill="1" applyBorder="1" applyAlignment="1">
      <alignment horizontal="center" vertical="center"/>
    </xf>
    <xf numFmtId="164" fontId="94" fillId="17" borderId="34" xfId="0" applyNumberFormat="1" applyFont="1" applyFill="1" applyBorder="1" applyAlignment="1">
      <alignment horizontal="center" vertical="center"/>
    </xf>
    <xf numFmtId="164" fontId="88" fillId="17" borderId="34" xfId="0" applyNumberFormat="1" applyFont="1" applyFill="1" applyBorder="1" applyAlignment="1">
      <alignment horizontal="center" vertical="center"/>
    </xf>
    <xf numFmtId="0" fontId="88" fillId="18" borderId="34" xfId="0" applyFont="1" applyFill="1" applyBorder="1" applyAlignment="1">
      <alignment horizontal="center" vertical="center"/>
    </xf>
    <xf numFmtId="0" fontId="94" fillId="12" borderId="34" xfId="0" applyFont="1" applyFill="1" applyBorder="1" applyAlignment="1">
      <alignment horizontal="center" vertical="center"/>
    </xf>
    <xf numFmtId="0" fontId="88" fillId="17" borderId="15" xfId="0" applyFont="1" applyFill="1" applyBorder="1" applyAlignment="1">
      <alignment horizontal="center" vertical="center"/>
    </xf>
    <xf numFmtId="0" fontId="88" fillId="17" borderId="0" xfId="0" applyFont="1" applyFill="1" applyAlignment="1">
      <alignment horizontal="center"/>
    </xf>
    <xf numFmtId="0" fontId="88" fillId="17" borderId="15" xfId="0" applyFont="1" applyFill="1" applyBorder="1" applyAlignment="1">
      <alignment horizontal="center"/>
    </xf>
    <xf numFmtId="14" fontId="88" fillId="0" borderId="36" xfId="0" applyNumberFormat="1" applyFont="1" applyBorder="1" applyAlignment="1">
      <alignment horizontal="center" vertical="center"/>
    </xf>
    <xf numFmtId="0" fontId="88" fillId="0" borderId="36" xfId="0" applyFont="1" applyBorder="1" applyAlignment="1">
      <alignment horizontal="center" vertical="center"/>
    </xf>
    <xf numFmtId="0" fontId="88" fillId="12" borderId="36" xfId="0" applyFont="1" applyFill="1" applyBorder="1" applyAlignment="1">
      <alignment horizontal="center" vertical="center"/>
    </xf>
    <xf numFmtId="0" fontId="88" fillId="0" borderId="33" xfId="0" applyFont="1" applyBorder="1" applyAlignment="1">
      <alignment horizontal="center" vertical="center"/>
    </xf>
    <xf numFmtId="0" fontId="88" fillId="17" borderId="37" xfId="0" applyFont="1" applyFill="1" applyBorder="1" applyAlignment="1">
      <alignment horizontal="center" vertical="center"/>
    </xf>
    <xf numFmtId="14" fontId="88" fillId="0" borderId="37" xfId="0" applyNumberFormat="1" applyFont="1" applyBorder="1" applyAlignment="1">
      <alignment horizontal="center" vertical="center"/>
    </xf>
    <xf numFmtId="0" fontId="88" fillId="0" borderId="37" xfId="0" applyFont="1" applyBorder="1" applyAlignment="1">
      <alignment horizontal="center" vertical="center"/>
    </xf>
    <xf numFmtId="0" fontId="88" fillId="12" borderId="37" xfId="0" applyFont="1" applyFill="1" applyBorder="1" applyAlignment="1">
      <alignment horizontal="center" vertical="center"/>
    </xf>
    <xf numFmtId="0" fontId="88" fillId="17" borderId="33" xfId="0" applyFont="1" applyFill="1" applyBorder="1" applyAlignment="1">
      <alignment horizontal="center" vertical="center"/>
    </xf>
    <xf numFmtId="0" fontId="88" fillId="17" borderId="35" xfId="0" applyFont="1" applyFill="1" applyBorder="1" applyAlignment="1">
      <alignment horizontal="center"/>
    </xf>
    <xf numFmtId="0" fontId="88" fillId="17" borderId="32" xfId="0" applyFont="1" applyFill="1" applyBorder="1" applyAlignment="1">
      <alignment horizontal="center"/>
    </xf>
    <xf numFmtId="0" fontId="88" fillId="11" borderId="34" xfId="0" applyFont="1" applyFill="1" applyBorder="1" applyAlignment="1">
      <alignment horizontal="center" vertical="center"/>
    </xf>
    <xf numFmtId="0" fontId="88" fillId="24" borderId="34" xfId="0" applyFont="1" applyFill="1" applyBorder="1" applyAlignment="1">
      <alignment horizontal="center" vertical="center"/>
    </xf>
    <xf numFmtId="0" fontId="88" fillId="17" borderId="70" xfId="0" applyFont="1" applyFill="1" applyBorder="1" applyAlignment="1">
      <alignment horizontal="center" vertical="center"/>
    </xf>
    <xf numFmtId="0" fontId="88" fillId="17" borderId="70" xfId="0" applyFont="1" applyFill="1" applyBorder="1" applyAlignment="1">
      <alignment horizontal="center"/>
    </xf>
    <xf numFmtId="0" fontId="88" fillId="17" borderId="33" xfId="0" applyFont="1" applyFill="1" applyBorder="1" applyAlignment="1">
      <alignment horizontal="center"/>
    </xf>
    <xf numFmtId="14" fontId="88" fillId="17" borderId="34" xfId="0" applyNumberFormat="1" applyFont="1" applyFill="1" applyBorder="1" applyAlignment="1">
      <alignment horizontal="center" vertical="center"/>
    </xf>
    <xf numFmtId="0" fontId="88" fillId="32" borderId="34" xfId="0" applyFont="1" applyFill="1" applyBorder="1" applyAlignment="1">
      <alignment horizontal="center" vertical="center"/>
    </xf>
    <xf numFmtId="0" fontId="88" fillId="40" borderId="34" xfId="0" applyFont="1" applyFill="1" applyBorder="1" applyAlignment="1">
      <alignment horizontal="center" vertical="center"/>
    </xf>
    <xf numFmtId="0" fontId="88" fillId="41" borderId="34" xfId="0" applyFont="1" applyFill="1" applyBorder="1" applyAlignment="1">
      <alignment horizontal="center" vertical="center"/>
    </xf>
    <xf numFmtId="0" fontId="88" fillId="17" borderId="22" xfId="0" applyFont="1" applyFill="1" applyBorder="1" applyAlignment="1">
      <alignment horizontal="center" vertical="center"/>
    </xf>
    <xf numFmtId="0" fontId="88" fillId="40" borderId="37" xfId="0" applyFont="1" applyFill="1" applyBorder="1" applyAlignment="1">
      <alignment horizontal="center" vertical="center"/>
    </xf>
    <xf numFmtId="0" fontId="88" fillId="25" borderId="37" xfId="0" applyFont="1" applyFill="1" applyBorder="1" applyAlignment="1">
      <alignment horizontal="center" vertical="center"/>
    </xf>
    <xf numFmtId="0" fontId="88" fillId="32" borderId="37" xfId="0" applyFont="1" applyFill="1" applyBorder="1" applyAlignment="1">
      <alignment horizontal="center" vertical="center"/>
    </xf>
    <xf numFmtId="0" fontId="88" fillId="23" borderId="37" xfId="0" applyFont="1" applyFill="1" applyBorder="1" applyAlignment="1">
      <alignment horizontal="center" vertical="center"/>
    </xf>
    <xf numFmtId="0" fontId="88" fillId="17" borderId="81" xfId="0" applyFont="1" applyFill="1" applyBorder="1" applyAlignment="1">
      <alignment horizontal="center" vertical="center"/>
    </xf>
    <xf numFmtId="0" fontId="88" fillId="17" borderId="82" xfId="0" applyFont="1" applyFill="1" applyBorder="1" applyAlignment="1">
      <alignment horizontal="center" vertical="center"/>
    </xf>
    <xf numFmtId="0" fontId="89" fillId="12" borderId="37" xfId="0" applyFont="1" applyFill="1" applyBorder="1" applyAlignment="1">
      <alignment horizontal="center" vertical="center"/>
    </xf>
    <xf numFmtId="0" fontId="88" fillId="14" borderId="34" xfId="0" applyFont="1" applyFill="1" applyBorder="1" applyAlignment="1">
      <alignment horizontal="center" vertical="center"/>
    </xf>
    <xf numFmtId="0" fontId="88" fillId="14" borderId="32" xfId="0" applyFont="1" applyFill="1" applyBorder="1" applyAlignment="1">
      <alignment horizontal="center" vertical="center"/>
    </xf>
    <xf numFmtId="0" fontId="89" fillId="23" borderId="37" xfId="0" applyFont="1" applyFill="1" applyBorder="1" applyAlignment="1">
      <alignment horizontal="center" vertical="center"/>
    </xf>
    <xf numFmtId="0" fontId="96" fillId="0" borderId="17" xfId="0" applyFont="1" applyBorder="1" applyAlignment="1">
      <alignment vertical="center"/>
    </xf>
    <xf numFmtId="0" fontId="96" fillId="0" borderId="20" xfId="0" applyFont="1" applyBorder="1" applyAlignment="1">
      <alignment horizontal="right" vertical="center"/>
    </xf>
    <xf numFmtId="0" fontId="96" fillId="0" borderId="53" xfId="0" applyFont="1" applyBorder="1" applyAlignment="1">
      <alignment vertical="center"/>
    </xf>
    <xf numFmtId="0" fontId="96" fillId="0" borderId="54" xfId="0" applyFont="1" applyBorder="1" applyAlignment="1">
      <alignment vertical="center"/>
    </xf>
    <xf numFmtId="0" fontId="96" fillId="0" borderId="55" xfId="0" applyFont="1" applyBorder="1" applyAlignment="1">
      <alignment vertical="center"/>
    </xf>
    <xf numFmtId="0" fontId="96" fillId="0" borderId="27" xfId="0" applyFont="1" applyBorder="1" applyAlignment="1">
      <alignment horizontal="right" vertical="center"/>
    </xf>
    <xf numFmtId="0" fontId="96" fillId="0" borderId="28" xfId="0" applyFont="1" applyBorder="1" applyAlignment="1">
      <alignment vertical="center"/>
    </xf>
    <xf numFmtId="0" fontId="96" fillId="0" borderId="56" xfId="0" applyFont="1" applyBorder="1" applyAlignment="1">
      <alignment vertical="center"/>
    </xf>
    <xf numFmtId="0" fontId="96" fillId="0" borderId="27" xfId="0" applyFont="1" applyBorder="1" applyAlignment="1">
      <alignment vertical="center"/>
    </xf>
    <xf numFmtId="0" fontId="97" fillId="17" borderId="31" xfId="0" applyFont="1" applyFill="1" applyBorder="1" applyAlignment="1">
      <alignment horizontal="center" vertical="center"/>
    </xf>
    <xf numFmtId="165" fontId="97" fillId="17" borderId="31" xfId="0" applyNumberFormat="1" applyFont="1" applyFill="1" applyBorder="1" applyAlignment="1">
      <alignment horizontal="center" vertical="center"/>
    </xf>
    <xf numFmtId="0" fontId="98" fillId="17" borderId="31" xfId="0" applyFont="1" applyFill="1" applyBorder="1" applyAlignment="1">
      <alignment horizontal="center" vertical="center"/>
    </xf>
    <xf numFmtId="164" fontId="98" fillId="17" borderId="31" xfId="0" applyNumberFormat="1" applyFont="1" applyFill="1" applyBorder="1" applyAlignment="1">
      <alignment horizontal="center" vertical="center"/>
    </xf>
    <xf numFmtId="0" fontId="97" fillId="12" borderId="31" xfId="0" applyFont="1" applyFill="1" applyBorder="1" applyAlignment="1">
      <alignment horizontal="center" vertical="center"/>
    </xf>
    <xf numFmtId="0" fontId="97" fillId="17" borderId="32" xfId="0" applyFont="1" applyFill="1" applyBorder="1" applyAlignment="1">
      <alignment horizontal="center" vertical="center"/>
    </xf>
    <xf numFmtId="164" fontId="97" fillId="17" borderId="32" xfId="0" applyNumberFormat="1" applyFont="1" applyFill="1" applyBorder="1" applyAlignment="1">
      <alignment horizontal="center" vertical="center"/>
    </xf>
    <xf numFmtId="0" fontId="98" fillId="17" borderId="32" xfId="0" applyFont="1" applyFill="1" applyBorder="1" applyAlignment="1">
      <alignment horizontal="center" vertical="center"/>
    </xf>
    <xf numFmtId="164" fontId="98" fillId="17" borderId="32" xfId="0" applyNumberFormat="1" applyFont="1" applyFill="1" applyBorder="1" applyAlignment="1">
      <alignment horizontal="center" vertical="center"/>
    </xf>
    <xf numFmtId="0" fontId="97" fillId="12" borderId="33" xfId="0" applyFont="1" applyFill="1" applyBorder="1" applyAlignment="1">
      <alignment horizontal="center" vertical="center"/>
    </xf>
    <xf numFmtId="165" fontId="97" fillId="17" borderId="32" xfId="0" applyNumberFormat="1" applyFont="1" applyFill="1" applyBorder="1" applyAlignment="1">
      <alignment horizontal="center" vertical="center"/>
    </xf>
    <xf numFmtId="14" fontId="98" fillId="17" borderId="32" xfId="0" applyNumberFormat="1" applyFont="1" applyFill="1" applyBorder="1" applyAlignment="1">
      <alignment horizontal="center" vertical="center"/>
    </xf>
    <xf numFmtId="0" fontId="97" fillId="17" borderId="34" xfId="0" applyFont="1" applyFill="1" applyBorder="1" applyAlignment="1">
      <alignment horizontal="center" vertical="center"/>
    </xf>
    <xf numFmtId="0" fontId="98" fillId="17" borderId="34" xfId="0" applyFont="1" applyFill="1" applyBorder="1" applyAlignment="1">
      <alignment horizontal="center" vertical="center"/>
    </xf>
    <xf numFmtId="164" fontId="97" fillId="17" borderId="34" xfId="0" applyNumberFormat="1" applyFont="1" applyFill="1" applyBorder="1" applyAlignment="1">
      <alignment horizontal="center" vertical="center"/>
    </xf>
    <xf numFmtId="164" fontId="98" fillId="17" borderId="34" xfId="0" applyNumberFormat="1" applyFont="1" applyFill="1" applyBorder="1" applyAlignment="1">
      <alignment horizontal="center" vertical="center"/>
    </xf>
    <xf numFmtId="0" fontId="97" fillId="12" borderId="35" xfId="0" applyFont="1" applyFill="1" applyBorder="1" applyAlignment="1">
      <alignment horizontal="center" vertical="center"/>
    </xf>
    <xf numFmtId="0" fontId="97" fillId="12" borderId="32" xfId="0" applyFont="1" applyFill="1" applyBorder="1" applyAlignment="1">
      <alignment horizontal="center" vertical="center"/>
    </xf>
    <xf numFmtId="0" fontId="97" fillId="12" borderId="34" xfId="0" applyFont="1" applyFill="1" applyBorder="1" applyAlignment="1">
      <alignment horizontal="center" vertical="center"/>
    </xf>
    <xf numFmtId="0" fontId="98" fillId="17" borderId="36" xfId="0" applyFont="1" applyFill="1" applyBorder="1" applyAlignment="1">
      <alignment horizontal="center" vertical="center"/>
    </xf>
    <xf numFmtId="164" fontId="97" fillId="17" borderId="36" xfId="0" applyNumberFormat="1" applyFont="1" applyFill="1" applyBorder="1" applyAlignment="1">
      <alignment horizontal="center" vertical="center"/>
    </xf>
    <xf numFmtId="0" fontId="97" fillId="17" borderId="36" xfId="0" applyFont="1" applyFill="1" applyBorder="1" applyAlignment="1">
      <alignment horizontal="center" vertical="center"/>
    </xf>
    <xf numFmtId="164" fontId="98" fillId="17" borderId="36" xfId="0" applyNumberFormat="1" applyFont="1" applyFill="1" applyBorder="1" applyAlignment="1">
      <alignment horizontal="center" vertical="center"/>
    </xf>
    <xf numFmtId="0" fontId="97" fillId="12" borderId="36" xfId="0" applyFont="1" applyFill="1" applyBorder="1" applyAlignment="1">
      <alignment horizontal="center" vertical="center"/>
    </xf>
    <xf numFmtId="0" fontId="97" fillId="17" borderId="33" xfId="0" applyFont="1" applyFill="1" applyBorder="1" applyAlignment="1">
      <alignment horizontal="center" vertical="center"/>
    </xf>
    <xf numFmtId="0" fontId="98" fillId="17" borderId="37" xfId="0" applyFont="1" applyFill="1" applyBorder="1" applyAlignment="1">
      <alignment horizontal="center" vertical="center"/>
    </xf>
    <xf numFmtId="14" fontId="98" fillId="17" borderId="37" xfId="0" applyNumberFormat="1" applyFont="1" applyFill="1" applyBorder="1" applyAlignment="1">
      <alignment horizontal="center" vertical="center"/>
    </xf>
    <xf numFmtId="0" fontId="97" fillId="17" borderId="37" xfId="0" applyFont="1" applyFill="1" applyBorder="1" applyAlignment="1">
      <alignment horizontal="center" vertical="center"/>
    </xf>
    <xf numFmtId="164" fontId="98" fillId="17" borderId="37" xfId="0" applyNumberFormat="1" applyFont="1" applyFill="1" applyBorder="1" applyAlignment="1">
      <alignment horizontal="center" vertical="center"/>
    </xf>
    <xf numFmtId="0" fontId="97" fillId="12" borderId="37" xfId="0" applyFont="1" applyFill="1" applyBorder="1" applyAlignment="1">
      <alignment horizontal="center" vertical="center"/>
    </xf>
    <xf numFmtId="0" fontId="98" fillId="17" borderId="33" xfId="0" applyFont="1" applyFill="1" applyBorder="1" applyAlignment="1">
      <alignment horizontal="center" vertical="center"/>
    </xf>
    <xf numFmtId="14" fontId="98" fillId="17" borderId="36" xfId="0" applyNumberFormat="1" applyFont="1" applyFill="1" applyBorder="1" applyAlignment="1">
      <alignment horizontal="center" vertical="center"/>
    </xf>
    <xf numFmtId="164" fontId="97" fillId="17" borderId="37" xfId="0" applyNumberFormat="1" applyFont="1" applyFill="1" applyBorder="1" applyAlignment="1">
      <alignment horizontal="center" vertical="center"/>
    </xf>
    <xf numFmtId="14" fontId="98" fillId="17" borderId="34" xfId="0" applyNumberFormat="1" applyFont="1" applyFill="1" applyBorder="1" applyAlignment="1">
      <alignment horizontal="center" vertical="center"/>
    </xf>
    <xf numFmtId="0" fontId="98" fillId="15" borderId="34" xfId="0" applyFont="1" applyFill="1" applyBorder="1" applyAlignment="1">
      <alignment horizontal="center" vertical="center"/>
    </xf>
    <xf numFmtId="0" fontId="97" fillId="15" borderId="34" xfId="0" applyFont="1" applyFill="1" applyBorder="1" applyAlignment="1">
      <alignment horizontal="center" vertical="center"/>
    </xf>
    <xf numFmtId="0" fontId="96" fillId="0" borderId="38" xfId="0" applyFont="1" applyBorder="1" applyAlignment="1">
      <alignment horizontal="center" vertical="center"/>
    </xf>
    <xf numFmtId="0" fontId="96" fillId="0" borderId="39" xfId="0" applyFont="1" applyBorder="1" applyAlignment="1">
      <alignment horizontal="center" vertical="center"/>
    </xf>
    <xf numFmtId="0" fontId="92" fillId="0" borderId="39" xfId="0" applyFont="1" applyBorder="1" applyAlignment="1">
      <alignment horizontal="center"/>
    </xf>
    <xf numFmtId="0" fontId="96" fillId="0" borderId="40" xfId="0" applyFont="1" applyBorder="1"/>
    <xf numFmtId="0" fontId="96" fillId="0" borderId="0" xfId="0" applyFont="1" applyAlignment="1">
      <alignment horizontal="center" vertical="center"/>
    </xf>
    <xf numFmtId="0" fontId="92" fillId="0" borderId="0" xfId="0" applyFont="1" applyAlignment="1">
      <alignment horizontal="center"/>
    </xf>
    <xf numFmtId="0" fontId="88" fillId="0" borderId="0" xfId="0" applyFont="1" applyAlignment="1">
      <alignment horizontal="center" vertical="center"/>
    </xf>
    <xf numFmtId="0" fontId="90" fillId="0" borderId="9" xfId="0" applyFont="1" applyFill="1" applyBorder="1" applyAlignment="1">
      <alignment horizontal="center" vertical="top"/>
    </xf>
    <xf numFmtId="0" fontId="99" fillId="0" borderId="0" xfId="0" applyFont="1" applyFill="1"/>
    <xf numFmtId="167" fontId="99" fillId="0" borderId="0" xfId="0" applyNumberFormat="1" applyFont="1" applyFill="1"/>
    <xf numFmtId="0" fontId="15" fillId="0" borderId="76" xfId="2" quotePrefix="1" applyFont="1" applyBorder="1" applyAlignment="1">
      <alignment horizontal="center" vertical="center" wrapText="1" readingOrder="1"/>
    </xf>
    <xf numFmtId="0" fontId="12" fillId="28" borderId="76" xfId="0" applyFont="1" applyFill="1" applyBorder="1" applyAlignment="1">
      <alignment horizontal="center" vertical="center" wrapText="1" readingOrder="1"/>
    </xf>
    <xf numFmtId="0" fontId="13" fillId="7" borderId="86" xfId="0" applyFont="1" applyFill="1" applyBorder="1" applyAlignment="1">
      <alignment horizontal="center" vertical="center" wrapText="1"/>
    </xf>
    <xf numFmtId="0" fontId="1" fillId="6" borderId="87" xfId="0" applyFont="1" applyFill="1" applyBorder="1" applyAlignment="1">
      <alignment horizontal="center" vertical="center" wrapText="1"/>
    </xf>
    <xf numFmtId="0" fontId="23" fillId="6" borderId="88" xfId="0" applyFont="1" applyFill="1" applyBorder="1" applyAlignment="1">
      <alignment horizontal="center" vertical="center" wrapText="1"/>
    </xf>
    <xf numFmtId="14" fontId="1" fillId="0" borderId="89" xfId="0" applyNumberFormat="1" applyFont="1" applyBorder="1" applyAlignment="1">
      <alignment horizontal="center" vertical="center" wrapText="1"/>
    </xf>
    <xf numFmtId="19" fontId="1" fillId="0" borderId="89" xfId="0" applyNumberFormat="1" applyFont="1" applyBorder="1" applyAlignment="1">
      <alignment horizontal="center" vertical="center" wrapText="1"/>
    </xf>
    <xf numFmtId="0" fontId="7" fillId="6" borderId="90" xfId="0" applyFont="1" applyFill="1" applyBorder="1" applyAlignment="1">
      <alignment horizontal="center" vertical="center" wrapText="1"/>
    </xf>
    <xf numFmtId="0" fontId="8" fillId="4" borderId="90" xfId="0" applyFont="1" applyFill="1" applyBorder="1" applyAlignment="1">
      <alignment horizontal="center" vertical="center" wrapText="1"/>
    </xf>
    <xf numFmtId="0" fontId="6" fillId="0" borderId="90" xfId="0" applyFont="1" applyBorder="1" applyAlignment="1">
      <alignment horizontal="center" vertical="center" wrapText="1"/>
    </xf>
    <xf numFmtId="14" fontId="7" fillId="6" borderId="90" xfId="0" applyNumberFormat="1" applyFont="1" applyFill="1" applyBorder="1" applyAlignment="1">
      <alignment horizontal="center" vertical="center" wrapText="1"/>
    </xf>
    <xf numFmtId="0" fontId="6" fillId="3" borderId="90" xfId="0" applyFont="1" applyFill="1" applyBorder="1" applyAlignment="1">
      <alignment horizontal="center" vertical="center" wrapText="1"/>
    </xf>
    <xf numFmtId="0" fontId="6" fillId="4" borderId="90" xfId="0" applyFont="1" applyFill="1" applyBorder="1" applyAlignment="1">
      <alignment horizontal="center" vertical="center" wrapText="1"/>
    </xf>
    <xf numFmtId="0" fontId="7" fillId="5" borderId="90" xfId="0" applyFont="1" applyFill="1" applyBorder="1" applyAlignment="1">
      <alignment horizontal="center" vertical="center" wrapText="1"/>
    </xf>
    <xf numFmtId="0" fontId="7" fillId="4" borderId="90"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7" fillId="2" borderId="90" xfId="0" applyFont="1" applyFill="1" applyBorder="1" applyAlignment="1">
      <alignment horizontal="center" vertical="center" wrapText="1"/>
    </xf>
    <xf numFmtId="14" fontId="7" fillId="2" borderId="90" xfId="0" applyNumberFormat="1" applyFont="1" applyFill="1" applyBorder="1" applyAlignment="1">
      <alignment horizontal="center" vertical="center" wrapText="1"/>
    </xf>
    <xf numFmtId="0" fontId="5" fillId="0" borderId="91" xfId="0" applyFont="1" applyBorder="1" applyAlignment="1">
      <alignment horizontal="center" vertical="center" wrapText="1"/>
    </xf>
    <xf numFmtId="0" fontId="5" fillId="0" borderId="92" xfId="0" applyFont="1" applyBorder="1" applyAlignment="1">
      <alignment horizontal="center" vertical="center" wrapText="1"/>
    </xf>
    <xf numFmtId="0" fontId="40" fillId="0" borderId="95" xfId="0" applyFont="1" applyBorder="1" applyAlignment="1">
      <alignment horizontal="center" vertical="center" wrapText="1"/>
    </xf>
    <xf numFmtId="0" fontId="40" fillId="0" borderId="96" xfId="0" applyFont="1" applyBorder="1" applyAlignment="1">
      <alignment horizontal="center" vertical="center" wrapText="1"/>
    </xf>
    <xf numFmtId="0" fontId="24" fillId="2" borderId="76" xfId="0" applyFont="1" applyFill="1" applyBorder="1" applyAlignment="1">
      <alignment horizontal="center" vertical="center" wrapText="1"/>
    </xf>
    <xf numFmtId="19" fontId="1" fillId="0" borderId="97" xfId="0" applyNumberFormat="1" applyFont="1" applyBorder="1" applyAlignment="1">
      <alignment horizontal="center" vertical="center" wrapText="1"/>
    </xf>
    <xf numFmtId="18" fontId="7" fillId="6" borderId="90" xfId="0" applyNumberFormat="1" applyFont="1" applyFill="1" applyBorder="1" applyAlignment="1">
      <alignment horizontal="center" vertical="center" wrapText="1"/>
    </xf>
    <xf numFmtId="0" fontId="5" fillId="0" borderId="98" xfId="0" applyFont="1" applyBorder="1" applyAlignment="1">
      <alignment horizontal="center" vertical="center" wrapText="1"/>
    </xf>
    <xf numFmtId="0" fontId="41" fillId="0" borderId="95" xfId="0" applyFont="1" applyBorder="1" applyAlignment="1">
      <alignment horizontal="center" vertical="center" wrapText="1"/>
    </xf>
    <xf numFmtId="0" fontId="41" fillId="0" borderId="99" xfId="0" applyFont="1" applyBorder="1" applyAlignment="1">
      <alignment horizontal="center" vertical="center" wrapText="1"/>
    </xf>
    <xf numFmtId="0" fontId="6" fillId="29" borderId="58" xfId="0" applyFont="1" applyFill="1" applyBorder="1" applyAlignment="1">
      <alignment horizontal="center" vertical="center" wrapText="1"/>
    </xf>
    <xf numFmtId="0" fontId="5" fillId="29" borderId="100" xfId="0" applyFont="1" applyFill="1" applyBorder="1" applyAlignment="1">
      <alignment horizontal="center" vertical="center" wrapText="1"/>
    </xf>
    <xf numFmtId="0" fontId="5" fillId="29" borderId="101" xfId="0" applyFont="1" applyFill="1" applyBorder="1" applyAlignment="1">
      <alignment horizontal="center" vertical="center" wrapText="1"/>
    </xf>
    <xf numFmtId="0" fontId="1" fillId="0" borderId="0" xfId="0" applyFont="1" applyAlignment="1">
      <alignment horizontal="center" vertical="center" wrapText="1"/>
    </xf>
    <xf numFmtId="0" fontId="0" fillId="0" borderId="0" xfId="0"/>
    <xf numFmtId="0" fontId="1" fillId="0" borderId="0" xfId="0" applyFont="1" applyAlignment="1">
      <alignment horizontal="center" wrapText="1"/>
    </xf>
    <xf numFmtId="0" fontId="1" fillId="0" borderId="62" xfId="0" applyFont="1" applyBorder="1" applyAlignment="1">
      <alignment horizontal="center" wrapText="1"/>
    </xf>
    <xf numFmtId="0" fontId="29" fillId="0" borderId="57" xfId="0" applyFont="1" applyBorder="1" applyAlignment="1">
      <alignment horizontal="center" vertical="center" wrapText="1"/>
    </xf>
    <xf numFmtId="0" fontId="29" fillId="0" borderId="61" xfId="0" applyFont="1" applyBorder="1" applyAlignment="1">
      <alignment horizontal="center" vertical="center" wrapText="1"/>
    </xf>
    <xf numFmtId="0" fontId="1" fillId="0" borderId="0" xfId="0" applyFont="1" applyAlignment="1">
      <alignment horizontal="left" vertical="center" wrapText="1"/>
    </xf>
    <xf numFmtId="0" fontId="1" fillId="0" borderId="62" xfId="0" applyFont="1" applyBorder="1" applyAlignment="1">
      <alignment horizontal="left" vertical="center" wrapText="1"/>
    </xf>
    <xf numFmtId="0" fontId="30" fillId="4" borderId="48" xfId="0" applyFont="1" applyFill="1" applyBorder="1" applyAlignment="1">
      <alignment horizontal="center" vertical="center" wrapText="1"/>
    </xf>
    <xf numFmtId="0" fontId="30" fillId="4" borderId="4" xfId="0" applyFont="1" applyFill="1" applyBorder="1" applyAlignment="1">
      <alignment horizontal="center" vertical="center" wrapText="1"/>
    </xf>
    <xf numFmtId="0" fontId="1" fillId="0" borderId="66" xfId="0" applyFont="1" applyBorder="1" applyAlignment="1">
      <alignment horizontal="center" vertical="top" wrapText="1"/>
    </xf>
    <xf numFmtId="0" fontId="1" fillId="0" borderId="6" xfId="0" applyFont="1" applyBorder="1" applyAlignment="1">
      <alignment horizontal="center" vertical="top" wrapText="1"/>
    </xf>
    <xf numFmtId="0" fontId="30" fillId="4" borderId="64" xfId="0" applyFont="1" applyFill="1" applyBorder="1" applyAlignment="1">
      <alignment horizontal="center" vertical="center" wrapText="1"/>
    </xf>
    <xf numFmtId="0" fontId="1" fillId="0" borderId="0" xfId="0" applyFont="1" applyAlignment="1">
      <alignment horizontal="center" vertical="center" wrapText="1"/>
    </xf>
    <xf numFmtId="0" fontId="1" fillId="0" borderId="62" xfId="0" applyFont="1" applyBorder="1" applyAlignment="1">
      <alignment horizontal="center" vertical="center" wrapText="1"/>
    </xf>
    <xf numFmtId="0" fontId="0" fillId="0" borderId="63" xfId="0" applyFont="1" applyBorder="1" applyAlignment="1">
      <alignment horizontal="left" vertical="top" wrapText="1"/>
    </xf>
    <xf numFmtId="0" fontId="0" fillId="0" borderId="64" xfId="0" applyFont="1" applyBorder="1" applyAlignment="1">
      <alignment horizontal="left" vertical="top" wrapText="1"/>
    </xf>
    <xf numFmtId="0" fontId="0" fillId="0" borderId="65" xfId="0" applyFont="1" applyBorder="1" applyAlignment="1">
      <alignment horizontal="left" vertical="top" wrapText="1"/>
    </xf>
    <xf numFmtId="0" fontId="1" fillId="0" borderId="63" xfId="0" applyFont="1" applyBorder="1" applyAlignment="1">
      <alignment horizontal="left" vertical="top" wrapText="1"/>
    </xf>
    <xf numFmtId="0" fontId="1" fillId="0" borderId="64" xfId="0" applyFont="1" applyBorder="1" applyAlignment="1">
      <alignment horizontal="left" vertical="top" wrapText="1"/>
    </xf>
    <xf numFmtId="0" fontId="1" fillId="0" borderId="65" xfId="0" applyFont="1" applyBorder="1" applyAlignment="1">
      <alignment horizontal="left" vertical="top" wrapText="1"/>
    </xf>
    <xf numFmtId="0" fontId="1" fillId="0" borderId="59" xfId="0" applyFont="1" applyBorder="1" applyAlignment="1">
      <alignment horizontal="left" vertical="center" wrapText="1"/>
    </xf>
    <xf numFmtId="0" fontId="1" fillId="0" borderId="60" xfId="0" applyFont="1" applyBorder="1" applyAlignment="1">
      <alignment horizontal="left" vertical="center" wrapText="1"/>
    </xf>
    <xf numFmtId="0" fontId="5" fillId="0" borderId="9" xfId="0" applyFont="1" applyBorder="1" applyAlignment="1">
      <alignment horizontal="center" vertical="center" wrapText="1"/>
    </xf>
    <xf numFmtId="0" fontId="3" fillId="0" borderId="9" xfId="0" applyFont="1" applyFill="1" applyBorder="1" applyAlignment="1">
      <alignment horizontal="center" vertical="center" wrapText="1"/>
    </xf>
    <xf numFmtId="0" fontId="5" fillId="0" borderId="93" xfId="0" applyFont="1" applyBorder="1" applyAlignment="1">
      <alignment horizontal="center" vertical="center" wrapText="1"/>
    </xf>
    <xf numFmtId="0" fontId="5" fillId="0" borderId="94" xfId="0" applyFont="1" applyBorder="1" applyAlignment="1">
      <alignment horizontal="center" vertical="center" wrapText="1"/>
    </xf>
    <xf numFmtId="0" fontId="70" fillId="0" borderId="11" xfId="3" applyFont="1" applyBorder="1" applyAlignment="1">
      <alignment horizontal="center" vertical="center" wrapText="1"/>
    </xf>
    <xf numFmtId="0" fontId="71" fillId="0" borderId="12" xfId="3" applyFont="1" applyBorder="1"/>
    <xf numFmtId="0" fontId="71" fillId="0" borderId="13" xfId="3" applyFont="1" applyBorder="1"/>
    <xf numFmtId="0" fontId="62" fillId="0" borderId="11" xfId="3" applyFont="1" applyBorder="1" applyAlignment="1">
      <alignment horizontal="center" vertical="center" wrapText="1"/>
    </xf>
    <xf numFmtId="0" fontId="62" fillId="0" borderId="17" xfId="3" applyFont="1" applyBorder="1" applyAlignment="1">
      <alignment horizontal="center" vertical="center" wrapText="1"/>
    </xf>
    <xf numFmtId="0" fontId="71" fillId="0" borderId="18" xfId="3" applyFont="1" applyBorder="1"/>
    <xf numFmtId="0" fontId="95" fillId="11" borderId="0" xfId="0" applyFont="1" applyFill="1" applyAlignment="1">
      <alignment horizontal="center"/>
    </xf>
    <xf numFmtId="0" fontId="0" fillId="0" borderId="0" xfId="0"/>
    <xf numFmtId="0" fontId="0" fillId="0" borderId="0" xfId="0" applyFill="1" applyAlignment="1">
      <alignment horizontal="center" vertical="center" wrapText="1"/>
    </xf>
    <xf numFmtId="0" fontId="0" fillId="0" borderId="8" xfId="0" applyFill="1" applyBorder="1" applyAlignment="1">
      <alignment horizontal="center" vertical="center" wrapText="1"/>
    </xf>
  </cellXfs>
  <cellStyles count="5">
    <cellStyle name="Currency" xfId="4" builtinId="4"/>
    <cellStyle name="Normal" xfId="0" builtinId="0"/>
    <cellStyle name="Normal 2" xfId="2" xr:uid="{09213C5B-0471-4E63-9A3C-9E471D792252}"/>
    <cellStyle name="Normal 3" xfId="1" xr:uid="{E255B1CC-9041-4A18-8379-3726D545DCF1}"/>
    <cellStyle name="Normal 4" xfId="3" xr:uid="{40E52E45-CD3D-4A37-BC30-12658D57EC96}"/>
  </cellStyles>
  <dxfs count="4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patternType="solid">
          <fgColor rgb="FFF4C7C3"/>
          <bgColor rgb="FFF4C7C3"/>
        </patternFill>
      </fill>
    </dxf>
    <dxf>
      <fill>
        <patternFill patternType="solid">
          <fgColor rgb="FFF4C7C3"/>
          <bgColor rgb="FFF4C7C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C000"/>
        </patternFill>
      </fill>
    </dxf>
    <dxf>
      <font>
        <color rgb="FF9C5700"/>
      </font>
      <fill>
        <patternFill>
          <bgColor rgb="FFFFEB9C"/>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C000"/>
        </patternFill>
      </fill>
    </dxf>
    <dxf>
      <font>
        <color rgb="FF9C5700"/>
      </font>
      <fill>
        <patternFill>
          <bgColor rgb="FFFFEB9C"/>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C000"/>
        </patternFill>
      </fill>
    </dxf>
    <dxf>
      <font>
        <color rgb="FF9C5700"/>
      </font>
      <fill>
        <patternFill>
          <bgColor rgb="FFFFEB9C"/>
        </patternFill>
      </fill>
    </dxf>
    <dxf>
      <fill>
        <patternFill>
          <bgColor rgb="FFFFC000"/>
        </patternFill>
      </fill>
    </dxf>
    <dxf>
      <fill>
        <patternFill patternType="solid">
          <fgColor rgb="FF00FFFF"/>
          <bgColor rgb="FF00FFFF"/>
        </patternFill>
      </fill>
    </dxf>
  </dxfs>
  <tableStyles count="0" defaultTableStyle="TableStyleMedium2" defaultPivotStyle="PivotStyleLight16"/>
  <colors>
    <mruColors>
      <color rgb="FF00FFFF"/>
      <color rgb="FFFF66CC"/>
      <color rgb="FFE907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542925</xdr:colOff>
      <xdr:row>0</xdr:row>
      <xdr:rowOff>104775</xdr:rowOff>
    </xdr:from>
    <xdr:to>
      <xdr:col>0</xdr:col>
      <xdr:colOff>828675</xdr:colOff>
      <xdr:row>0</xdr:row>
      <xdr:rowOff>238125</xdr:rowOff>
    </xdr:to>
    <xdr:sp macro="" textlink="">
      <xdr:nvSpPr>
        <xdr:cNvPr id="2" name="Arrow: Down 1">
          <a:extLst>
            <a:ext uri="{FF2B5EF4-FFF2-40B4-BE49-F238E27FC236}">
              <a16:creationId xmlns:a16="http://schemas.microsoft.com/office/drawing/2014/main" id="{6668A4DE-1A27-4966-B55D-176505340165}"/>
            </a:ext>
          </a:extLst>
        </xdr:cNvPr>
        <xdr:cNvSpPr/>
      </xdr:nvSpPr>
      <xdr:spPr>
        <a:xfrm>
          <a:off x="542925" y="104775"/>
          <a:ext cx="285750" cy="1333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304800</xdr:colOff>
      <xdr:row>0</xdr:row>
      <xdr:rowOff>104775</xdr:rowOff>
    </xdr:from>
    <xdr:to>
      <xdr:col>2</xdr:col>
      <xdr:colOff>590550</xdr:colOff>
      <xdr:row>0</xdr:row>
      <xdr:rowOff>238125</xdr:rowOff>
    </xdr:to>
    <xdr:sp macro="" textlink="">
      <xdr:nvSpPr>
        <xdr:cNvPr id="3" name="Arrow: Down 2">
          <a:extLst>
            <a:ext uri="{FF2B5EF4-FFF2-40B4-BE49-F238E27FC236}">
              <a16:creationId xmlns:a16="http://schemas.microsoft.com/office/drawing/2014/main" id="{17E70CB0-D390-40C7-AA79-D64E10935E1D}"/>
            </a:ext>
          </a:extLst>
        </xdr:cNvPr>
        <xdr:cNvSpPr/>
      </xdr:nvSpPr>
      <xdr:spPr>
        <a:xfrm>
          <a:off x="2971800" y="104775"/>
          <a:ext cx="285750" cy="1333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tomateTheBoringStuff/Projects/Vehicle%20Check/VEHICLE%20ABATEMENT%20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7.2021 GO BACK"/>
      <sheetName val="Call Log"/>
      <sheetName val="smart sheets data"/>
      <sheetName val="ADDRESS-APN LOOKUP"/>
      <sheetName val="UPDATED CALL LOG"/>
      <sheetName val="Complete"/>
    </sheetNames>
    <sheetDataSet>
      <sheetData sheetId="0"/>
      <sheetData sheetId="1"/>
      <sheetData sheetId="2">
        <row r="1">
          <cell r="A1" t="str">
            <v>APN</v>
          </cell>
          <cell r="B1" t="str">
            <v>Street #</v>
          </cell>
          <cell r="C1" t="str">
            <v>Street Name</v>
          </cell>
          <cell r="D1" t="str">
            <v>County</v>
          </cell>
          <cell r="E1" t="str">
            <v>Division</v>
          </cell>
          <cell r="F1" t="str">
            <v>Debris Crew</v>
          </cell>
          <cell r="G1" t="str">
            <v>Number of Vehicles</v>
          </cell>
          <cell r="H1" t="str">
            <v>Number of Vehicles Removed</v>
          </cell>
        </row>
        <row r="2">
          <cell r="A2" t="str">
            <v>062-200-114</v>
          </cell>
          <cell r="B2" t="str">
            <v>062-200-114-000</v>
          </cell>
          <cell r="C2" t="str">
            <v>003.64 AC SEC 34 T21N R5E</v>
          </cell>
          <cell r="D2" t="str">
            <v>Butte</v>
          </cell>
          <cell r="E2" t="str">
            <v>Butte East</v>
          </cell>
          <cell r="F2" t="str">
            <v>Completed East</v>
          </cell>
          <cell r="G2">
            <v>1</v>
          </cell>
          <cell r="H2"/>
        </row>
        <row r="3">
          <cell r="A3" t="str">
            <v>071-150-008</v>
          </cell>
          <cell r="B3" t="str">
            <v>071-150-008-000</v>
          </cell>
          <cell r="C3" t="str">
            <v>005.00 AC SEC 31 T20N R6E</v>
          </cell>
          <cell r="D3" t="str">
            <v>Butte</v>
          </cell>
          <cell r="E3" t="str">
            <v>Butte South</v>
          </cell>
          <cell r="F3" t="str">
            <v>Completed South</v>
          </cell>
          <cell r="G3">
            <v>6</v>
          </cell>
          <cell r="H3"/>
        </row>
        <row r="4">
          <cell r="A4" t="str">
            <v>071-250-012</v>
          </cell>
          <cell r="B4">
            <v>50</v>
          </cell>
          <cell r="C4" t="str">
            <v>Vantage Lane</v>
          </cell>
          <cell r="D4" t="str">
            <v>Butte</v>
          </cell>
          <cell r="E4" t="str">
            <v>Butte East</v>
          </cell>
          <cell r="F4" t="str">
            <v>Completed East</v>
          </cell>
          <cell r="G4">
            <v>4</v>
          </cell>
          <cell r="H4"/>
        </row>
        <row r="5">
          <cell r="A5" t="str">
            <v>020-100-27-00</v>
          </cell>
          <cell r="B5">
            <v>301</v>
          </cell>
          <cell r="C5" t="str">
            <v>Barlow Camp Road</v>
          </cell>
          <cell r="D5" t="str">
            <v>Trinity</v>
          </cell>
          <cell r="E5" t="str">
            <v>Trinity</v>
          </cell>
          <cell r="F5" t="str">
            <v>Trinity waiting results</v>
          </cell>
          <cell r="G5"/>
          <cell r="H5"/>
        </row>
        <row r="6">
          <cell r="A6" t="str">
            <v>062-690-005</v>
          </cell>
          <cell r="B6">
            <v>660</v>
          </cell>
          <cell r="C6" t="str">
            <v>Bald Rock Road</v>
          </cell>
          <cell r="D6" t="str">
            <v>Butte</v>
          </cell>
          <cell r="E6" t="str">
            <v>Butte West</v>
          </cell>
          <cell r="F6" t="str">
            <v>Crew 102 West</v>
          </cell>
          <cell r="G6"/>
          <cell r="H6"/>
        </row>
        <row r="7">
          <cell r="A7" t="str">
            <v>062-750-026</v>
          </cell>
          <cell r="B7">
            <v>57</v>
          </cell>
          <cell r="C7" t="str">
            <v>T.N.T. Road</v>
          </cell>
          <cell r="D7" t="str">
            <v>Butte</v>
          </cell>
          <cell r="E7" t="str">
            <v>Butte East</v>
          </cell>
          <cell r="F7" t="str">
            <v>Rescrapes</v>
          </cell>
          <cell r="G7">
            <v>1</v>
          </cell>
          <cell r="H7"/>
        </row>
        <row r="8">
          <cell r="A8" t="str">
            <v>071-150-032</v>
          </cell>
          <cell r="B8" t="str">
            <v>071-150-032-000</v>
          </cell>
          <cell r="C8" t="str">
            <v>SEC 31 T20N R6E</v>
          </cell>
          <cell r="D8" t="str">
            <v>Butte</v>
          </cell>
          <cell r="E8" t="str">
            <v>Butte South</v>
          </cell>
          <cell r="F8" t="str">
            <v>HAZ TREE ONLY</v>
          </cell>
          <cell r="G8"/>
          <cell r="H8"/>
        </row>
        <row r="9">
          <cell r="A9" t="str">
            <v>071-150-024</v>
          </cell>
          <cell r="B9" t="str">
            <v>071-150-024-000</v>
          </cell>
          <cell r="C9" t="str">
            <v>SEC 31 T20N R6EF</v>
          </cell>
          <cell r="D9" t="str">
            <v>Butte</v>
          </cell>
          <cell r="E9" t="str">
            <v>Butte South</v>
          </cell>
          <cell r="F9" t="str">
            <v>HAZ TREE ONLY</v>
          </cell>
          <cell r="G9"/>
          <cell r="H9"/>
        </row>
        <row r="10">
          <cell r="A10" t="str">
            <v>044-010-064</v>
          </cell>
          <cell r="B10">
            <v>6670</v>
          </cell>
          <cell r="C10" t="str">
            <v>Newscott Lane</v>
          </cell>
          <cell r="D10" t="str">
            <v>Shasta</v>
          </cell>
          <cell r="E10" t="str">
            <v>Shasta</v>
          </cell>
          <cell r="F10" t="str">
            <v>Shasta Completed Lots</v>
          </cell>
          <cell r="G10">
            <v>8</v>
          </cell>
          <cell r="H10"/>
        </row>
        <row r="11">
          <cell r="A11" t="str">
            <v>062-140-026</v>
          </cell>
          <cell r="B11" t="str">
            <v>062-140-026-000</v>
          </cell>
          <cell r="C11" t="str">
            <v>Lakeside Way</v>
          </cell>
          <cell r="D11" t="str">
            <v>Butte</v>
          </cell>
          <cell r="E11" t="str">
            <v>Butte North</v>
          </cell>
          <cell r="F11" t="str">
            <v>HAZ TREE ONLY</v>
          </cell>
          <cell r="G11"/>
          <cell r="H11"/>
        </row>
        <row r="12">
          <cell r="A12" t="str">
            <v>062-140-002</v>
          </cell>
          <cell r="B12">
            <v>20</v>
          </cell>
          <cell r="C12" t="str">
            <v>Lakeside Way</v>
          </cell>
          <cell r="D12" t="str">
            <v>Butte</v>
          </cell>
          <cell r="E12" t="str">
            <v>Butte North</v>
          </cell>
          <cell r="F12" t="str">
            <v>Ineligible/Withdrawn</v>
          </cell>
          <cell r="G12"/>
          <cell r="H12"/>
        </row>
        <row r="13">
          <cell r="A13" t="str">
            <v>062-740-008</v>
          </cell>
          <cell r="B13">
            <v>17</v>
          </cell>
          <cell r="C13" t="str">
            <v>Hammer Lane</v>
          </cell>
          <cell r="D13" t="str">
            <v>Butte</v>
          </cell>
          <cell r="E13" t="str">
            <v>Butte East</v>
          </cell>
          <cell r="F13" t="str">
            <v>Crew 900 East</v>
          </cell>
          <cell r="G13">
            <v>3</v>
          </cell>
          <cell r="H13"/>
        </row>
        <row r="14">
          <cell r="A14" t="str">
            <v>062-210-024</v>
          </cell>
          <cell r="B14">
            <v>73</v>
          </cell>
          <cell r="C14" t="str">
            <v>Jatko Road</v>
          </cell>
          <cell r="D14" t="str">
            <v>Butte</v>
          </cell>
          <cell r="E14" t="str">
            <v>Butte East</v>
          </cell>
          <cell r="F14" t="str">
            <v>Soil borings</v>
          </cell>
          <cell r="G14"/>
          <cell r="H14"/>
        </row>
        <row r="15">
          <cell r="A15" t="str">
            <v>061-320-048</v>
          </cell>
          <cell r="B15" t="str">
            <v>061-320-048-000</v>
          </cell>
          <cell r="C15" t="str">
            <v>Bald Rock Road</v>
          </cell>
          <cell r="D15" t="str">
            <v>Butte</v>
          </cell>
          <cell r="E15" t="str">
            <v>Butte North</v>
          </cell>
          <cell r="F15" t="str">
            <v>NORTH Waiting on Results</v>
          </cell>
          <cell r="G15"/>
          <cell r="H15"/>
        </row>
        <row r="16">
          <cell r="A16" t="str">
            <v>009-560-050</v>
          </cell>
          <cell r="B16">
            <v>28</v>
          </cell>
          <cell r="C16" t="str">
            <v>Doolittle Creek Road</v>
          </cell>
          <cell r="D16" t="str">
            <v>Siskiyou</v>
          </cell>
          <cell r="E16" t="str">
            <v>Siskiyou</v>
          </cell>
          <cell r="F16" t="str">
            <v>CREW 802</v>
          </cell>
          <cell r="G16">
            <v>2</v>
          </cell>
          <cell r="H16"/>
        </row>
        <row r="17">
          <cell r="A17" t="str">
            <v>009-560-570</v>
          </cell>
          <cell r="B17">
            <v>129</v>
          </cell>
          <cell r="C17" t="str">
            <v>Doolittle Creek Road</v>
          </cell>
          <cell r="D17" t="str">
            <v>Siskiyou</v>
          </cell>
          <cell r="E17" t="str">
            <v>Siskiyou</v>
          </cell>
          <cell r="F17" t="str">
            <v>CREW 802</v>
          </cell>
          <cell r="G17">
            <v>6</v>
          </cell>
          <cell r="H17"/>
        </row>
        <row r="18">
          <cell r="A18" t="str">
            <v>062-210-006</v>
          </cell>
          <cell r="B18">
            <v>117</v>
          </cell>
          <cell r="C18" t="str">
            <v>Jatko Road</v>
          </cell>
          <cell r="D18" t="str">
            <v>Butte</v>
          </cell>
          <cell r="E18" t="str">
            <v>Butte East</v>
          </cell>
          <cell r="F18" t="str">
            <v>Completed East</v>
          </cell>
          <cell r="G18">
            <v>16</v>
          </cell>
          <cell r="H18"/>
        </row>
        <row r="19">
          <cell r="A19" t="str">
            <v>020-460-09-00</v>
          </cell>
          <cell r="B19">
            <v>500</v>
          </cell>
          <cell r="C19" t="str">
            <v>Upriver Road</v>
          </cell>
          <cell r="D19" t="str">
            <v>Trinity</v>
          </cell>
          <cell r="E19" t="str">
            <v>Trinity</v>
          </cell>
          <cell r="F19" t="str">
            <v>Trinity waiting results</v>
          </cell>
          <cell r="G19"/>
          <cell r="H19"/>
        </row>
        <row r="20">
          <cell r="A20" t="str">
            <v>020-340-01-00</v>
          </cell>
          <cell r="B20">
            <v>320</v>
          </cell>
          <cell r="C20" t="str">
            <v>Upriver Road</v>
          </cell>
          <cell r="D20" t="str">
            <v>Trinity</v>
          </cell>
          <cell r="E20" t="str">
            <v>Trinity</v>
          </cell>
          <cell r="F20" t="str">
            <v>Crew 703</v>
          </cell>
          <cell r="G20"/>
          <cell r="H20"/>
        </row>
        <row r="21">
          <cell r="A21" t="str">
            <v>071-310-004</v>
          </cell>
          <cell r="B21">
            <v>40</v>
          </cell>
          <cell r="C21" t="str">
            <v>Indian Cemetery Road</v>
          </cell>
          <cell r="D21" t="str">
            <v>Butte</v>
          </cell>
          <cell r="E21" t="str">
            <v>Butte East</v>
          </cell>
          <cell r="F21" t="str">
            <v>Erosion Control : Not Scheduled</v>
          </cell>
          <cell r="G21"/>
          <cell r="H21"/>
        </row>
        <row r="22">
          <cell r="A22" t="str">
            <v>062-740-028</v>
          </cell>
          <cell r="B22">
            <v>70</v>
          </cell>
          <cell r="C22" t="str">
            <v>Ermarie Lane</v>
          </cell>
          <cell r="D22" t="str">
            <v>Butte</v>
          </cell>
          <cell r="E22" t="str">
            <v>Butte East</v>
          </cell>
          <cell r="F22" t="str">
            <v>Erosion Control</v>
          </cell>
          <cell r="G22"/>
          <cell r="H22"/>
        </row>
        <row r="23">
          <cell r="A23" t="str">
            <v>062-160-028</v>
          </cell>
          <cell r="B23">
            <v>21</v>
          </cell>
          <cell r="C23" t="str">
            <v>Cedar Path</v>
          </cell>
          <cell r="D23" t="str">
            <v>Butte</v>
          </cell>
          <cell r="E23" t="str">
            <v>Butte North</v>
          </cell>
          <cell r="F23" t="str">
            <v>Rescrapes</v>
          </cell>
          <cell r="G23"/>
          <cell r="H23"/>
        </row>
        <row r="24">
          <cell r="A24" t="str">
            <v>062-210-138</v>
          </cell>
          <cell r="B24">
            <v>70</v>
          </cell>
          <cell r="C24" t="str">
            <v>Graystone Lane</v>
          </cell>
          <cell r="D24" t="str">
            <v>Butte</v>
          </cell>
          <cell r="E24" t="str">
            <v>Butte East</v>
          </cell>
          <cell r="F24" t="str">
            <v>Crew 304 East</v>
          </cell>
          <cell r="G24">
            <v>25</v>
          </cell>
          <cell r="H24"/>
        </row>
        <row r="25">
          <cell r="A25" t="str">
            <v>016-010-140</v>
          </cell>
          <cell r="B25" t="str">
            <v>016-010-140-000</v>
          </cell>
          <cell r="C25" t="str">
            <v>Indian Creek Road</v>
          </cell>
          <cell r="D25" t="str">
            <v>Siskiyou</v>
          </cell>
          <cell r="E25" t="str">
            <v>Siskiyou</v>
          </cell>
          <cell r="F25" t="str">
            <v>Ineligible/Withdrawn</v>
          </cell>
          <cell r="G25"/>
          <cell r="H25"/>
        </row>
        <row r="26">
          <cell r="A26" t="str">
            <v>009-370-260</v>
          </cell>
          <cell r="B26">
            <v>300</v>
          </cell>
          <cell r="C26" t="str">
            <v>Doolittle Creek Road</v>
          </cell>
          <cell r="D26" t="str">
            <v>Siskiyou</v>
          </cell>
          <cell r="E26" t="str">
            <v>Siskiyou</v>
          </cell>
          <cell r="F26" t="str">
            <v>CREW 802</v>
          </cell>
          <cell r="G26"/>
          <cell r="H26"/>
        </row>
        <row r="27">
          <cell r="A27" t="str">
            <v>071-360-021</v>
          </cell>
          <cell r="B27">
            <v>1958</v>
          </cell>
          <cell r="C27" t="str">
            <v>Lumpkin Road</v>
          </cell>
          <cell r="D27" t="str">
            <v>Butte</v>
          </cell>
          <cell r="E27" t="str">
            <v>Butte South</v>
          </cell>
          <cell r="F27" t="str">
            <v>Completed South</v>
          </cell>
          <cell r="G27">
            <v>8</v>
          </cell>
          <cell r="H27">
            <v>2</v>
          </cell>
          <cell r="I27" t="str">
            <v>COMPLETE</v>
          </cell>
        </row>
        <row r="28">
          <cell r="A28" t="str">
            <v>062-310-030</v>
          </cell>
          <cell r="B28" t="str">
            <v>062-310-030-000</v>
          </cell>
          <cell r="C28" t="str">
            <v>Oak Drive</v>
          </cell>
          <cell r="D28" t="str">
            <v>Butte</v>
          </cell>
          <cell r="E28" t="str">
            <v>Butte East</v>
          </cell>
          <cell r="F28" t="str">
            <v>HAZ TREE ONLY</v>
          </cell>
          <cell r="G28"/>
          <cell r="H28"/>
        </row>
        <row r="29">
          <cell r="A29" t="str">
            <v>062-310-031</v>
          </cell>
          <cell r="B29" t="str">
            <v>062-310-031-000</v>
          </cell>
          <cell r="C29" t="str">
            <v>Oak Drive</v>
          </cell>
          <cell r="D29" t="str">
            <v>Butte</v>
          </cell>
          <cell r="E29" t="str">
            <v>Butte East</v>
          </cell>
          <cell r="F29" t="str">
            <v>HAZ TREE ONLY</v>
          </cell>
          <cell r="G29"/>
          <cell r="H29"/>
        </row>
        <row r="30">
          <cell r="A30" t="str">
            <v>062-310-032</v>
          </cell>
          <cell r="B30" t="str">
            <v>062-310-032-000</v>
          </cell>
          <cell r="C30" t="str">
            <v>Oak Drive</v>
          </cell>
          <cell r="D30" t="str">
            <v>Butte</v>
          </cell>
          <cell r="E30" t="str">
            <v>Butte East</v>
          </cell>
          <cell r="F30" t="str">
            <v>HAZ TREE ONLY</v>
          </cell>
          <cell r="G30"/>
          <cell r="H30"/>
        </row>
        <row r="31">
          <cell r="A31" t="str">
            <v>062-310-019</v>
          </cell>
          <cell r="B31">
            <v>41</v>
          </cell>
          <cell r="C31" t="str">
            <v>Oak Drive</v>
          </cell>
          <cell r="D31" t="str">
            <v>Butte</v>
          </cell>
          <cell r="E31" t="str">
            <v>Butte East</v>
          </cell>
          <cell r="F31" t="str">
            <v>HAZ TREE ONLY</v>
          </cell>
          <cell r="G31"/>
          <cell r="H31"/>
        </row>
        <row r="32">
          <cell r="A32" t="str">
            <v>009-530-410</v>
          </cell>
          <cell r="B32">
            <v>2804</v>
          </cell>
          <cell r="C32" t="str">
            <v>Indian Creek Road</v>
          </cell>
          <cell r="D32" t="str">
            <v>Siskiyou</v>
          </cell>
          <cell r="E32" t="str">
            <v>Siskiyou</v>
          </cell>
          <cell r="F32" t="str">
            <v>CREW 803</v>
          </cell>
          <cell r="G32">
            <v>1</v>
          </cell>
          <cell r="H32"/>
        </row>
        <row r="33">
          <cell r="A33" t="str">
            <v>062-610-005</v>
          </cell>
          <cell r="B33">
            <v>166</v>
          </cell>
          <cell r="C33" t="str">
            <v>Seminole Drive</v>
          </cell>
          <cell r="D33" t="str">
            <v>Butte</v>
          </cell>
          <cell r="E33" t="str">
            <v>Butte North</v>
          </cell>
          <cell r="F33" t="str">
            <v>Crew 503 Lake Madrone North</v>
          </cell>
          <cell r="G33">
            <v>1</v>
          </cell>
          <cell r="H33"/>
        </row>
        <row r="34">
          <cell r="A34" t="str">
            <v>061-350-034</v>
          </cell>
          <cell r="B34">
            <v>19</v>
          </cell>
          <cell r="C34" t="str">
            <v>Ritberger Road</v>
          </cell>
          <cell r="D34" t="str">
            <v>Butte</v>
          </cell>
          <cell r="E34" t="str">
            <v>Butte East</v>
          </cell>
          <cell r="F34" t="str">
            <v>Completed East</v>
          </cell>
          <cell r="G34">
            <v>9</v>
          </cell>
          <cell r="H34"/>
        </row>
        <row r="35">
          <cell r="A35" t="str">
            <v>062-730-006</v>
          </cell>
          <cell r="B35" t="str">
            <v>062-730-006-000</v>
          </cell>
          <cell r="C35" t="str">
            <v>SEC 35-21-5-E</v>
          </cell>
          <cell r="D35" t="str">
            <v>Butte</v>
          </cell>
          <cell r="E35" t="str">
            <v>Butte East</v>
          </cell>
          <cell r="F35" t="str">
            <v>Crew 202 East</v>
          </cell>
          <cell r="G35">
            <v>5</v>
          </cell>
          <cell r="H35"/>
        </row>
        <row r="36">
          <cell r="A36" t="str">
            <v>062-740-018</v>
          </cell>
          <cell r="B36">
            <v>99</v>
          </cell>
          <cell r="C36" t="str">
            <v>Hidden Springs Road</v>
          </cell>
          <cell r="D36" t="str">
            <v>Butte</v>
          </cell>
          <cell r="E36" t="str">
            <v>Butte East</v>
          </cell>
          <cell r="F36" t="str">
            <v>Completed East</v>
          </cell>
          <cell r="G36">
            <v>15</v>
          </cell>
          <cell r="H36"/>
        </row>
        <row r="37">
          <cell r="A37" t="str">
            <v>071-390-009</v>
          </cell>
          <cell r="B37">
            <v>19</v>
          </cell>
          <cell r="C37" t="str">
            <v>Coyote Road</v>
          </cell>
          <cell r="D37" t="str">
            <v>Butte</v>
          </cell>
          <cell r="E37" t="str">
            <v>Butte East</v>
          </cell>
          <cell r="F37" t="str">
            <v>FSO Complete</v>
          </cell>
          <cell r="G37"/>
          <cell r="H37"/>
        </row>
        <row r="38">
          <cell r="A38" t="str">
            <v>071-250-046</v>
          </cell>
          <cell r="B38" t="str">
            <v>290-300</v>
          </cell>
          <cell r="C38" t="str">
            <v>Oro Vista Drive</v>
          </cell>
          <cell r="D38" t="str">
            <v>Butte</v>
          </cell>
          <cell r="E38" t="str">
            <v>Butte East</v>
          </cell>
          <cell r="F38" t="str">
            <v>Completed East</v>
          </cell>
          <cell r="G38">
            <v>4</v>
          </cell>
          <cell r="H38"/>
        </row>
        <row r="39">
          <cell r="A39" t="str">
            <v>009-560-340</v>
          </cell>
          <cell r="B39">
            <v>2325</v>
          </cell>
          <cell r="C39" t="str">
            <v>Georgia Flat Road</v>
          </cell>
          <cell r="D39" t="str">
            <v>Siskiyou</v>
          </cell>
          <cell r="E39" t="str">
            <v>Siskiyou</v>
          </cell>
          <cell r="F39" t="str">
            <v>CREW 802</v>
          </cell>
          <cell r="G39">
            <v>1</v>
          </cell>
          <cell r="H39"/>
        </row>
        <row r="40">
          <cell r="A40" t="str">
            <v>071-160-032</v>
          </cell>
          <cell r="B40">
            <v>190</v>
          </cell>
          <cell r="C40" t="str">
            <v>Bridgeview Circle</v>
          </cell>
          <cell r="D40" t="str">
            <v>Butte</v>
          </cell>
          <cell r="E40" t="str">
            <v>Butte South</v>
          </cell>
          <cell r="F40" t="str">
            <v>SOUTH Waiting on Results</v>
          </cell>
          <cell r="G40">
            <v>5</v>
          </cell>
          <cell r="H40"/>
        </row>
        <row r="41">
          <cell r="A41" t="str">
            <v>062-130-024</v>
          </cell>
          <cell r="B41" t="str">
            <v>062-130-024-000</v>
          </cell>
          <cell r="C41" t="str">
            <v>SEC27 T21N</v>
          </cell>
          <cell r="D41" t="str">
            <v>Butte</v>
          </cell>
          <cell r="E41" t="str">
            <v>Butte North</v>
          </cell>
          <cell r="F41" t="str">
            <v>HAZ TREE ONLY</v>
          </cell>
          <cell r="G41"/>
          <cell r="H41"/>
        </row>
        <row r="42">
          <cell r="A42" t="str">
            <v>062-120-047</v>
          </cell>
          <cell r="B42" t="str">
            <v>062-120-047-000</v>
          </cell>
          <cell r="C42" t="str">
            <v>SEC27 T21N R5E</v>
          </cell>
          <cell r="D42" t="str">
            <v>Butte</v>
          </cell>
          <cell r="E42" t="str">
            <v>Butte North</v>
          </cell>
          <cell r="F42" t="str">
            <v>NORTH Waiting on Results</v>
          </cell>
          <cell r="G42"/>
          <cell r="H42"/>
        </row>
        <row r="43">
          <cell r="A43" t="str">
            <v>045-730-007</v>
          </cell>
          <cell r="B43">
            <v>13280</v>
          </cell>
          <cell r="C43" t="str">
            <v>Platina Road</v>
          </cell>
          <cell r="D43" t="str">
            <v>Shasta</v>
          </cell>
          <cell r="E43" t="str">
            <v>Shasta</v>
          </cell>
          <cell r="F43" t="str">
            <v>Shasta Completed Lots</v>
          </cell>
          <cell r="G43">
            <v>1</v>
          </cell>
          <cell r="H43"/>
        </row>
        <row r="44">
          <cell r="A44" t="str">
            <v>062-340-015</v>
          </cell>
          <cell r="B44">
            <v>82</v>
          </cell>
          <cell r="C44" t="str">
            <v>Sugar Pine Drive</v>
          </cell>
          <cell r="D44" t="str">
            <v>Butte</v>
          </cell>
          <cell r="E44" t="str">
            <v>Butte East</v>
          </cell>
          <cell r="F44" t="str">
            <v>Crew 303 East</v>
          </cell>
          <cell r="G44"/>
          <cell r="H44"/>
        </row>
        <row r="45">
          <cell r="A45" t="str">
            <v>020-070-22-00</v>
          </cell>
          <cell r="B45">
            <v>15561</v>
          </cell>
          <cell r="C45" t="str">
            <v>Mad River Road</v>
          </cell>
          <cell r="D45" t="str">
            <v>Trinity</v>
          </cell>
          <cell r="E45" t="str">
            <v>Trinity</v>
          </cell>
          <cell r="F45" t="str">
            <v>Crew 702 North RUTH LAKE</v>
          </cell>
          <cell r="G45">
            <v>1</v>
          </cell>
          <cell r="H45"/>
        </row>
        <row r="46">
          <cell r="A46" t="str">
            <v>071-530-001</v>
          </cell>
          <cell r="B46">
            <v>420</v>
          </cell>
          <cell r="C46" t="str">
            <v>Simpson Ranch Road</v>
          </cell>
          <cell r="D46" t="str">
            <v>Butte</v>
          </cell>
          <cell r="E46" t="str">
            <v>Butte East</v>
          </cell>
          <cell r="F46" t="str">
            <v>Crew 201 East</v>
          </cell>
          <cell r="G46"/>
          <cell r="H46"/>
        </row>
        <row r="47">
          <cell r="A47" t="str">
            <v>062-120-049</v>
          </cell>
          <cell r="B47">
            <v>484</v>
          </cell>
          <cell r="C47" t="str">
            <v>Gamble Road</v>
          </cell>
          <cell r="D47" t="str">
            <v>Butte</v>
          </cell>
          <cell r="E47" t="str">
            <v>Butte North</v>
          </cell>
          <cell r="F47" t="str">
            <v>MISC HOLD</v>
          </cell>
          <cell r="G47"/>
          <cell r="H47"/>
        </row>
        <row r="48">
          <cell r="A48" t="str">
            <v>009-490-150</v>
          </cell>
          <cell r="B48">
            <v>5127</v>
          </cell>
          <cell r="C48" t="str">
            <v>Indian Creek Road</v>
          </cell>
          <cell r="D48" t="str">
            <v>Siskiyou</v>
          </cell>
          <cell r="E48" t="str">
            <v>Siskiyou</v>
          </cell>
          <cell r="F48" t="str">
            <v>CREW 803</v>
          </cell>
          <cell r="G48">
            <v>2</v>
          </cell>
          <cell r="H48"/>
        </row>
        <row r="49">
          <cell r="A49" t="str">
            <v>016-050-570</v>
          </cell>
          <cell r="B49" t="str">
            <v>016-050-570 -000</v>
          </cell>
          <cell r="C49" t="str">
            <v>Lower Airport Road</v>
          </cell>
          <cell r="D49" t="str">
            <v>Siskiyou</v>
          </cell>
          <cell r="E49" t="str">
            <v>Siskiyou</v>
          </cell>
          <cell r="F49" t="str">
            <v>MISC HOLD</v>
          </cell>
          <cell r="G49"/>
          <cell r="H49"/>
        </row>
        <row r="50">
          <cell r="A50" t="str">
            <v>016-050-510</v>
          </cell>
          <cell r="B50">
            <v>333</v>
          </cell>
          <cell r="C50" t="str">
            <v>Lower Airport Road</v>
          </cell>
          <cell r="D50" t="str">
            <v>Siskiyou</v>
          </cell>
          <cell r="E50" t="str">
            <v>Siskiyou</v>
          </cell>
          <cell r="F50" t="str">
            <v>MISC HOLD</v>
          </cell>
          <cell r="G50">
            <v>1</v>
          </cell>
          <cell r="H50"/>
        </row>
        <row r="51">
          <cell r="A51" t="str">
            <v>062-210-126</v>
          </cell>
          <cell r="B51">
            <v>770</v>
          </cell>
          <cell r="C51" t="str">
            <v>Bald Rock Road</v>
          </cell>
          <cell r="D51" t="str">
            <v>Butte</v>
          </cell>
          <cell r="E51" t="str">
            <v>Butte West</v>
          </cell>
          <cell r="F51" t="str">
            <v>Crew 102 West</v>
          </cell>
          <cell r="G51">
            <v>1</v>
          </cell>
          <cell r="H51"/>
        </row>
        <row r="52">
          <cell r="A52" t="str">
            <v>062-220-013</v>
          </cell>
          <cell r="B52">
            <v>1666</v>
          </cell>
          <cell r="C52" t="str">
            <v>Bald Rock Road</v>
          </cell>
          <cell r="D52" t="str">
            <v>Butte</v>
          </cell>
          <cell r="E52" t="str">
            <v>Butte East</v>
          </cell>
          <cell r="F52" t="str">
            <v>Completed East</v>
          </cell>
          <cell r="G52">
            <v>2</v>
          </cell>
          <cell r="H52"/>
        </row>
        <row r="53">
          <cell r="A53" t="str">
            <v>020-100-08-00</v>
          </cell>
          <cell r="B53">
            <v>241</v>
          </cell>
          <cell r="C53" t="str">
            <v>Ruth-Zenia Road</v>
          </cell>
          <cell r="D53" t="str">
            <v>Trinity</v>
          </cell>
          <cell r="E53" t="str">
            <v>Trinity</v>
          </cell>
          <cell r="F53" t="str">
            <v>Crew 701 South Ruth Lake Cabins</v>
          </cell>
          <cell r="G53">
            <v>3</v>
          </cell>
          <cell r="H53"/>
        </row>
        <row r="54">
          <cell r="A54" t="str">
            <v>020-470-10-00</v>
          </cell>
          <cell r="B54">
            <v>440</v>
          </cell>
          <cell r="C54" t="str">
            <v>Dry Pond Lane</v>
          </cell>
          <cell r="D54" t="str">
            <v>Trinity</v>
          </cell>
          <cell r="E54" t="str">
            <v>Trinity</v>
          </cell>
          <cell r="F54" t="str">
            <v>Crew 701 South Ruth Lake Cabins</v>
          </cell>
          <cell r="G54"/>
          <cell r="H54"/>
        </row>
        <row r="55">
          <cell r="A55" t="str">
            <v>071-370-033</v>
          </cell>
          <cell r="B55">
            <v>543</v>
          </cell>
          <cell r="C55" t="str">
            <v>Rockerfeller Road</v>
          </cell>
          <cell r="D55" t="str">
            <v>Butte</v>
          </cell>
          <cell r="E55" t="str">
            <v>Butte East</v>
          </cell>
          <cell r="F55" t="str">
            <v>Completed East</v>
          </cell>
          <cell r="G55">
            <v>3</v>
          </cell>
          <cell r="H55"/>
        </row>
        <row r="56">
          <cell r="A56" t="str">
            <v>062-730-043</v>
          </cell>
          <cell r="B56">
            <v>84</v>
          </cell>
          <cell r="C56" t="str">
            <v>Summerleaf Drive</v>
          </cell>
          <cell r="D56" t="str">
            <v>Butte</v>
          </cell>
          <cell r="E56" t="str">
            <v>Butte East</v>
          </cell>
          <cell r="F56" t="str">
            <v>Completed East</v>
          </cell>
          <cell r="G56">
            <v>1</v>
          </cell>
          <cell r="H56"/>
        </row>
        <row r="57">
          <cell r="A57" t="str">
            <v>061-440-032</v>
          </cell>
          <cell r="B57">
            <v>94</v>
          </cell>
          <cell r="C57" t="str">
            <v>Bonnie Meadow Lane</v>
          </cell>
          <cell r="D57" t="str">
            <v>Butte</v>
          </cell>
          <cell r="E57" t="str">
            <v>Butte North</v>
          </cell>
          <cell r="F57" t="str">
            <v>NORTH Waiting on Results</v>
          </cell>
          <cell r="G57">
            <v>1</v>
          </cell>
          <cell r="H57"/>
        </row>
        <row r="58">
          <cell r="A58" t="str">
            <v>071-500-005</v>
          </cell>
          <cell r="B58">
            <v>281</v>
          </cell>
          <cell r="C58" t="str">
            <v>Sucker Run Road</v>
          </cell>
          <cell r="D58" t="str">
            <v>Butte</v>
          </cell>
          <cell r="E58" t="str">
            <v>Butte South</v>
          </cell>
          <cell r="F58" t="str">
            <v>MISC HOLD</v>
          </cell>
          <cell r="G58">
            <v>2</v>
          </cell>
          <cell r="H58"/>
        </row>
        <row r="59">
          <cell r="A59" t="str">
            <v>071-160-078</v>
          </cell>
          <cell r="B59" t="str">
            <v>071-160-078-000</v>
          </cell>
          <cell r="C59" t="str">
            <v>Kings View Road</v>
          </cell>
          <cell r="D59" t="str">
            <v>Butte</v>
          </cell>
          <cell r="E59" t="str">
            <v>Butte South</v>
          </cell>
          <cell r="F59" t="str">
            <v>Crew 404 South</v>
          </cell>
          <cell r="G59"/>
          <cell r="H59"/>
        </row>
        <row r="60">
          <cell r="A60" t="str">
            <v>071-430-003</v>
          </cell>
          <cell r="B60">
            <v>280</v>
          </cell>
          <cell r="C60" t="str">
            <v>Hidden Springs Road</v>
          </cell>
          <cell r="D60" t="str">
            <v>Butte</v>
          </cell>
          <cell r="E60" t="str">
            <v>Butte East</v>
          </cell>
          <cell r="F60" t="str">
            <v>Completed East</v>
          </cell>
          <cell r="G60">
            <v>25</v>
          </cell>
          <cell r="H60"/>
        </row>
        <row r="61">
          <cell r="A61" t="str">
            <v>009-480-120</v>
          </cell>
          <cell r="B61">
            <v>6105</v>
          </cell>
          <cell r="C61" t="str">
            <v>Indian Creek Road</v>
          </cell>
          <cell r="D61" t="str">
            <v>Siskiyou</v>
          </cell>
          <cell r="E61" t="str">
            <v>Siskiyou</v>
          </cell>
          <cell r="F61" t="str">
            <v>CREW 803</v>
          </cell>
          <cell r="G61">
            <v>8</v>
          </cell>
          <cell r="H61"/>
        </row>
        <row r="62">
          <cell r="A62" t="str">
            <v>009-480-270</v>
          </cell>
          <cell r="B62">
            <v>6236</v>
          </cell>
          <cell r="C62" t="str">
            <v>Indian Creek Road</v>
          </cell>
          <cell r="D62" t="str">
            <v>Siskiyou</v>
          </cell>
          <cell r="E62" t="str">
            <v>Siskiyou</v>
          </cell>
          <cell r="F62" t="str">
            <v>CREW 803</v>
          </cell>
          <cell r="G62"/>
          <cell r="H62"/>
        </row>
        <row r="63">
          <cell r="A63" t="str">
            <v>062-250-020</v>
          </cell>
          <cell r="B63">
            <v>560</v>
          </cell>
          <cell r="C63" t="str">
            <v>Zink Road</v>
          </cell>
          <cell r="D63" t="str">
            <v>Butte</v>
          </cell>
          <cell r="E63" t="str">
            <v>Butte East</v>
          </cell>
          <cell r="F63" t="str">
            <v>Crew 202 East</v>
          </cell>
          <cell r="G63"/>
          <cell r="H63"/>
        </row>
        <row r="64">
          <cell r="A64" t="str">
            <v>061-310-026</v>
          </cell>
          <cell r="B64" t="str">
            <v>061-310-026-000</v>
          </cell>
          <cell r="C64" t="str">
            <v>PTN N HLF 21-21-6-E</v>
          </cell>
          <cell r="D64" t="str">
            <v>Butte</v>
          </cell>
          <cell r="E64" t="str">
            <v>Butte East</v>
          </cell>
          <cell r="F64" t="str">
            <v>Crew 203 East</v>
          </cell>
          <cell r="G64"/>
          <cell r="H64"/>
        </row>
        <row r="65">
          <cell r="A65" t="str">
            <v>020-100-49-00</v>
          </cell>
          <cell r="B65">
            <v>1141</v>
          </cell>
          <cell r="C65" t="str">
            <v>Rodeo Drive</v>
          </cell>
          <cell r="D65" t="str">
            <v>Trinity</v>
          </cell>
          <cell r="E65" t="str">
            <v>Trinity</v>
          </cell>
          <cell r="F65" t="str">
            <v>Crew 701 South Ruth Lake Cabins</v>
          </cell>
          <cell r="G65">
            <v>3</v>
          </cell>
          <cell r="H65"/>
        </row>
        <row r="66">
          <cell r="A66" t="str">
            <v>062-260-039</v>
          </cell>
          <cell r="B66">
            <v>46</v>
          </cell>
          <cell r="C66" t="str">
            <v>Rollos Trail</v>
          </cell>
          <cell r="D66" t="str">
            <v>Butte</v>
          </cell>
          <cell r="E66" t="str">
            <v>Butte East</v>
          </cell>
          <cell r="F66" t="str">
            <v>Crew 301 East</v>
          </cell>
          <cell r="G66">
            <v>2</v>
          </cell>
          <cell r="H66"/>
        </row>
        <row r="67">
          <cell r="A67" t="str">
            <v>062-120-069</v>
          </cell>
          <cell r="B67">
            <v>12</v>
          </cell>
          <cell r="C67" t="str">
            <v>Star Road</v>
          </cell>
          <cell r="D67" t="str">
            <v>Butte</v>
          </cell>
          <cell r="E67" t="str">
            <v>Butte North</v>
          </cell>
          <cell r="F67" t="str">
            <v>MISC HOLD</v>
          </cell>
          <cell r="G67"/>
          <cell r="H67"/>
        </row>
        <row r="68">
          <cell r="A68" t="str">
            <v>062-120-076</v>
          </cell>
          <cell r="B68">
            <v>12</v>
          </cell>
          <cell r="C68" t="str">
            <v>Star Road</v>
          </cell>
          <cell r="D68" t="str">
            <v>Butte</v>
          </cell>
          <cell r="E68" t="str">
            <v>Butte North</v>
          </cell>
          <cell r="F68" t="str">
            <v>MISC HOLD</v>
          </cell>
          <cell r="G68"/>
          <cell r="H68"/>
        </row>
        <row r="69">
          <cell r="A69" t="str">
            <v>020-320-02-00_#45</v>
          </cell>
          <cell r="B69" t="str">
            <v>860-000-284-000</v>
          </cell>
          <cell r="C69" t="str">
            <v>RLCSD LL#45 Old Ruth Road</v>
          </cell>
          <cell r="D69" t="str">
            <v>Trinity</v>
          </cell>
          <cell r="E69" t="str">
            <v>Trinity</v>
          </cell>
          <cell r="F69" t="str">
            <v>Trinity waiting results</v>
          </cell>
          <cell r="G69"/>
          <cell r="H69"/>
        </row>
        <row r="70">
          <cell r="A70" t="str">
            <v>062-750-034</v>
          </cell>
          <cell r="B70">
            <v>25</v>
          </cell>
          <cell r="C70" t="str">
            <v>Leaf Lane</v>
          </cell>
          <cell r="D70" t="str">
            <v>Butte</v>
          </cell>
          <cell r="E70" t="str">
            <v>Butte East</v>
          </cell>
          <cell r="F70" t="str">
            <v>FSO Pending Vehicle</v>
          </cell>
          <cell r="G70">
            <v>1</v>
          </cell>
          <cell r="H70"/>
        </row>
        <row r="71">
          <cell r="A71" t="str">
            <v>071-180-006</v>
          </cell>
          <cell r="B71">
            <v>55</v>
          </cell>
          <cell r="C71" t="str">
            <v>Lakeview Terrace</v>
          </cell>
          <cell r="D71" t="str">
            <v>Butte</v>
          </cell>
          <cell r="E71" t="str">
            <v>Butte South</v>
          </cell>
          <cell r="F71" t="str">
            <v>Erosion Control : Not Scheduled</v>
          </cell>
          <cell r="G71">
            <v>1</v>
          </cell>
          <cell r="H71">
            <v>1</v>
          </cell>
          <cell r="I71" t="str">
            <v>COMPLETE</v>
          </cell>
        </row>
        <row r="72">
          <cell r="A72" t="str">
            <v>061-640-001</v>
          </cell>
          <cell r="B72">
            <v>9657</v>
          </cell>
          <cell r="C72" t="str">
            <v>Oroville Quincy Highway</v>
          </cell>
          <cell r="D72" t="str">
            <v>Butte</v>
          </cell>
          <cell r="E72" t="str">
            <v>Butte West</v>
          </cell>
          <cell r="F72" t="str">
            <v>Completed West</v>
          </cell>
          <cell r="G72">
            <v>3</v>
          </cell>
          <cell r="H72"/>
        </row>
        <row r="73">
          <cell r="A73" t="str">
            <v>061-640-002</v>
          </cell>
          <cell r="B73">
            <v>9651</v>
          </cell>
          <cell r="C73" t="str">
            <v>Oroville Quincy Highway</v>
          </cell>
          <cell r="D73" t="str">
            <v>Butte</v>
          </cell>
          <cell r="E73" t="str">
            <v>Butte West</v>
          </cell>
          <cell r="F73" t="str">
            <v>Crew 101 West</v>
          </cell>
          <cell r="G73"/>
          <cell r="H73"/>
        </row>
        <row r="74">
          <cell r="A74" t="str">
            <v>009-490-100</v>
          </cell>
          <cell r="B74">
            <v>5109</v>
          </cell>
          <cell r="C74" t="str">
            <v>Indian Creek Road</v>
          </cell>
          <cell r="D74" t="str">
            <v>Siskiyou</v>
          </cell>
          <cell r="E74" t="str">
            <v>Siskiyou</v>
          </cell>
          <cell r="F74" t="str">
            <v>CREW 803</v>
          </cell>
          <cell r="G74">
            <v>2</v>
          </cell>
          <cell r="H74"/>
        </row>
        <row r="75">
          <cell r="A75" t="str">
            <v>062-620-005</v>
          </cell>
          <cell r="B75" t="str">
            <v>062-620-005-000</v>
          </cell>
          <cell r="C75" t="str">
            <v>Galen Ridge Road</v>
          </cell>
          <cell r="D75" t="str">
            <v>Butte</v>
          </cell>
          <cell r="E75" t="str">
            <v>Butte North</v>
          </cell>
          <cell r="F75" t="str">
            <v>NORTH Waiting on Results</v>
          </cell>
          <cell r="G75"/>
          <cell r="H75"/>
        </row>
        <row r="76">
          <cell r="A76" t="str">
            <v>062-400-038</v>
          </cell>
          <cell r="B76" t="str">
            <v>062-400-038-000</v>
          </cell>
          <cell r="C76" t="str">
            <v>Galen Ridge Road</v>
          </cell>
          <cell r="D76" t="str">
            <v>Butte</v>
          </cell>
          <cell r="E76" t="str">
            <v>Butte North</v>
          </cell>
          <cell r="F76" t="str">
            <v>NORTH Waiting on Results</v>
          </cell>
          <cell r="G76"/>
          <cell r="H76"/>
        </row>
        <row r="77">
          <cell r="A77" t="str">
            <v>062-620-007</v>
          </cell>
          <cell r="B77">
            <v>491</v>
          </cell>
          <cell r="C77" t="str">
            <v>Galen Ridge Road</v>
          </cell>
          <cell r="D77" t="str">
            <v>Butte</v>
          </cell>
          <cell r="E77" t="str">
            <v>Butte North</v>
          </cell>
          <cell r="F77" t="str">
            <v>NORTH Waiting on Results</v>
          </cell>
          <cell r="G77"/>
          <cell r="H77"/>
        </row>
        <row r="78">
          <cell r="A78" t="str">
            <v>062-620-006</v>
          </cell>
          <cell r="B78">
            <v>506</v>
          </cell>
          <cell r="C78" t="str">
            <v>Galen Ridge Road</v>
          </cell>
          <cell r="D78" t="str">
            <v>Butte</v>
          </cell>
          <cell r="E78" t="str">
            <v>Butte North</v>
          </cell>
          <cell r="F78" t="str">
            <v>NORTH Waiting on Results</v>
          </cell>
          <cell r="G78"/>
          <cell r="H78"/>
        </row>
        <row r="79">
          <cell r="A79" t="str">
            <v>062-620-003</v>
          </cell>
          <cell r="B79">
            <v>544</v>
          </cell>
          <cell r="C79" t="str">
            <v>Galen Ridge Road</v>
          </cell>
          <cell r="D79" t="str">
            <v>Butte</v>
          </cell>
          <cell r="E79" t="str">
            <v>Butte North</v>
          </cell>
          <cell r="F79" t="str">
            <v>NORTH Waiting on Results</v>
          </cell>
          <cell r="G79"/>
          <cell r="H79"/>
        </row>
        <row r="80">
          <cell r="A80" t="str">
            <v>009-500-300</v>
          </cell>
          <cell r="B80">
            <v>4549</v>
          </cell>
          <cell r="C80" t="str">
            <v>Indian Creek Road</v>
          </cell>
          <cell r="D80" t="str">
            <v>Siskiyou</v>
          </cell>
          <cell r="E80" t="str">
            <v>Siskiyou</v>
          </cell>
          <cell r="F80" t="str">
            <v>CREW 803</v>
          </cell>
          <cell r="G80"/>
          <cell r="H80"/>
        </row>
        <row r="81">
          <cell r="A81" t="str">
            <v>061-460-040</v>
          </cell>
          <cell r="B81">
            <v>9851</v>
          </cell>
          <cell r="C81" t="str">
            <v>Oroville Quincy Highway</v>
          </cell>
          <cell r="D81" t="str">
            <v>Butte</v>
          </cell>
          <cell r="E81" t="str">
            <v>Butte West</v>
          </cell>
          <cell r="F81" t="str">
            <v>Erosion Control - Haz Tree</v>
          </cell>
          <cell r="G81">
            <v>1</v>
          </cell>
          <cell r="H81"/>
        </row>
        <row r="82">
          <cell r="A82" t="str">
            <v>062-700-018</v>
          </cell>
          <cell r="B82">
            <v>22</v>
          </cell>
          <cell r="C82" t="str">
            <v>Pine Tree Lane</v>
          </cell>
          <cell r="D82" t="str">
            <v>Butte</v>
          </cell>
          <cell r="E82" t="str">
            <v>Butte West</v>
          </cell>
          <cell r="F82" t="str">
            <v>Crew 102 West</v>
          </cell>
          <cell r="G82"/>
          <cell r="H82"/>
        </row>
        <row r="83">
          <cell r="A83" t="str">
            <v>062-690-001</v>
          </cell>
          <cell r="B83">
            <v>33</v>
          </cell>
          <cell r="C83" t="str">
            <v>Pine Tree Lane</v>
          </cell>
          <cell r="D83" t="str">
            <v>Butte</v>
          </cell>
          <cell r="E83" t="str">
            <v>Butte West</v>
          </cell>
          <cell r="F83" t="str">
            <v>Completed West</v>
          </cell>
          <cell r="G83">
            <v>4</v>
          </cell>
          <cell r="H83"/>
        </row>
        <row r="84">
          <cell r="A84" t="str">
            <v>041-330-022</v>
          </cell>
          <cell r="B84">
            <v>12607</v>
          </cell>
          <cell r="C84" t="str">
            <v>Bender Road</v>
          </cell>
          <cell r="D84" t="str">
            <v>Shasta</v>
          </cell>
          <cell r="E84" t="str">
            <v>Shasta</v>
          </cell>
          <cell r="F84" t="str">
            <v>Shasta Completed Lots</v>
          </cell>
          <cell r="G84">
            <v>14</v>
          </cell>
          <cell r="H84"/>
        </row>
        <row r="85">
          <cell r="A85" t="str">
            <v>071-300-014</v>
          </cell>
          <cell r="B85">
            <v>27</v>
          </cell>
          <cell r="C85" t="str">
            <v>Rocky Point Road</v>
          </cell>
          <cell r="D85" t="str">
            <v>Butte</v>
          </cell>
          <cell r="E85" t="str">
            <v>Butte South</v>
          </cell>
          <cell r="F85" t="str">
            <v>Rescrape - Pending Results</v>
          </cell>
          <cell r="G85">
            <v>2</v>
          </cell>
          <cell r="H85"/>
        </row>
        <row r="86">
          <cell r="A86" t="str">
            <v>071-300-026</v>
          </cell>
          <cell r="B86">
            <v>191</v>
          </cell>
          <cell r="C86" t="str">
            <v>Rocky Point Road</v>
          </cell>
          <cell r="D86" t="str">
            <v>Butte</v>
          </cell>
          <cell r="E86" t="str">
            <v>Butte South</v>
          </cell>
          <cell r="F86" t="str">
            <v>Rescrape - Pending Results</v>
          </cell>
          <cell r="G86"/>
          <cell r="H86"/>
        </row>
        <row r="87">
          <cell r="A87" t="str">
            <v>016-531-640</v>
          </cell>
          <cell r="B87">
            <v>736</v>
          </cell>
          <cell r="C87" t="str">
            <v>Indian Meadows Drive</v>
          </cell>
          <cell r="D87" t="str">
            <v>Siskiyou</v>
          </cell>
          <cell r="E87" t="str">
            <v>Siskiyou</v>
          </cell>
          <cell r="F87" t="str">
            <v>Erosion Control - Haz Tree</v>
          </cell>
          <cell r="G87"/>
          <cell r="H87"/>
        </row>
        <row r="88">
          <cell r="A88" t="str">
            <v>020-320-07-00</v>
          </cell>
          <cell r="B88">
            <v>13601</v>
          </cell>
          <cell r="C88" t="str">
            <v>Mad River Road</v>
          </cell>
          <cell r="D88" t="str">
            <v>Trinity</v>
          </cell>
          <cell r="E88" t="str">
            <v>Trinity</v>
          </cell>
          <cell r="F88" t="str">
            <v>Crew 702 North RUTH LAKE</v>
          </cell>
          <cell r="G88">
            <v>3</v>
          </cell>
          <cell r="H88"/>
        </row>
        <row r="89">
          <cell r="A89" t="str">
            <v>071-150-034</v>
          </cell>
          <cell r="B89" t="str">
            <v>071-150-034-000</v>
          </cell>
          <cell r="C89" t="str">
            <v>Kaybee Court</v>
          </cell>
          <cell r="D89" t="str">
            <v>Butte</v>
          </cell>
          <cell r="E89"/>
          <cell r="F89"/>
          <cell r="G89"/>
          <cell r="H89"/>
        </row>
        <row r="90">
          <cell r="A90" t="str">
            <v>061-460-043</v>
          </cell>
          <cell r="B90">
            <v>9861</v>
          </cell>
          <cell r="C90" t="str">
            <v>Oroville Quincy Highway</v>
          </cell>
          <cell r="D90" t="str">
            <v>Butte</v>
          </cell>
          <cell r="E90" t="str">
            <v>Butte West</v>
          </cell>
          <cell r="F90" t="str">
            <v>HAZ TREE ONLY</v>
          </cell>
          <cell r="G90"/>
          <cell r="H90"/>
        </row>
        <row r="91">
          <cell r="A91" t="str">
            <v>061-410-026</v>
          </cell>
          <cell r="B91">
            <v>12857</v>
          </cell>
          <cell r="C91" t="str">
            <v>Oroville Quincy Highway</v>
          </cell>
          <cell r="D91" t="str">
            <v>Butte</v>
          </cell>
          <cell r="E91" t="str">
            <v>Butte West</v>
          </cell>
          <cell r="F91" t="str">
            <v>WEST Waiting on Results</v>
          </cell>
          <cell r="G91">
            <v>3</v>
          </cell>
          <cell r="H91"/>
        </row>
        <row r="92">
          <cell r="A92" t="str">
            <v>061-330-014</v>
          </cell>
          <cell r="B92">
            <v>13353</v>
          </cell>
          <cell r="C92" t="str">
            <v>Oroville Quincy Highway</v>
          </cell>
          <cell r="D92" t="str">
            <v>Butte</v>
          </cell>
          <cell r="E92" t="str">
            <v>Butte North</v>
          </cell>
          <cell r="F92" t="str">
            <v>NORTH Waiting on Results</v>
          </cell>
          <cell r="G92"/>
          <cell r="H92"/>
        </row>
        <row r="93">
          <cell r="A93" t="str">
            <v>071-400-035</v>
          </cell>
          <cell r="B93">
            <v>297</v>
          </cell>
          <cell r="C93" t="str">
            <v>Simmons Road</v>
          </cell>
          <cell r="D93" t="str">
            <v>Butte</v>
          </cell>
          <cell r="E93" t="str">
            <v>Butte West</v>
          </cell>
          <cell r="F93" t="str">
            <v>Crew 101 West</v>
          </cell>
          <cell r="G93">
            <v>1</v>
          </cell>
          <cell r="H93"/>
        </row>
        <row r="94">
          <cell r="A94" t="str">
            <v>062-160-029</v>
          </cell>
          <cell r="B94">
            <v>15</v>
          </cell>
          <cell r="C94" t="str">
            <v>Cedar Path</v>
          </cell>
          <cell r="D94" t="str">
            <v>Butte</v>
          </cell>
          <cell r="E94" t="str">
            <v>Butte North</v>
          </cell>
          <cell r="F94" t="str">
            <v>Erosion Control - Haz Tree</v>
          </cell>
          <cell r="G94"/>
          <cell r="H94"/>
        </row>
        <row r="95">
          <cell r="A95" t="str">
            <v>072-280-004</v>
          </cell>
          <cell r="B95" t="str">
            <v>072-280-004-000</v>
          </cell>
          <cell r="C95" t="str">
            <v>Stringtown Road</v>
          </cell>
          <cell r="D95" t="str">
            <v>Butte</v>
          </cell>
          <cell r="E95" t="str">
            <v>Butte South</v>
          </cell>
          <cell r="F95" t="str">
            <v>HAZ TREE ONLY</v>
          </cell>
          <cell r="G95"/>
          <cell r="H95"/>
        </row>
        <row r="96">
          <cell r="A96" t="str">
            <v>061-020-103</v>
          </cell>
          <cell r="B96" t="str">
            <v>061-020-103-000</v>
          </cell>
          <cell r="C96" t="str">
            <v>Stump Ranch Road</v>
          </cell>
          <cell r="D96" t="str">
            <v>Butte</v>
          </cell>
          <cell r="E96"/>
          <cell r="F96"/>
          <cell r="G96"/>
          <cell r="H96"/>
        </row>
        <row r="97">
          <cell r="A97" t="str">
            <v>061-020-095</v>
          </cell>
          <cell r="B97">
            <v>73</v>
          </cell>
          <cell r="C97" t="str">
            <v>Stump Ranch Road</v>
          </cell>
          <cell r="D97" t="str">
            <v>Butte</v>
          </cell>
          <cell r="E97"/>
          <cell r="F97"/>
          <cell r="G97"/>
          <cell r="H97"/>
        </row>
        <row r="98">
          <cell r="A98" t="str">
            <v>061-550-026</v>
          </cell>
          <cell r="B98">
            <v>202</v>
          </cell>
          <cell r="C98" t="str">
            <v>Mann Avenue</v>
          </cell>
          <cell r="D98" t="str">
            <v>Butte</v>
          </cell>
          <cell r="E98" t="str">
            <v>Butte West</v>
          </cell>
          <cell r="F98" t="str">
            <v>Crew 502 West</v>
          </cell>
          <cell r="G98"/>
          <cell r="H98"/>
        </row>
        <row r="99">
          <cell r="A99" t="str">
            <v>003-170-009</v>
          </cell>
          <cell r="B99">
            <v>2272</v>
          </cell>
          <cell r="C99" t="str">
            <v>22N25.1 Road</v>
          </cell>
          <cell r="D99" t="str">
            <v>Plumas</v>
          </cell>
          <cell r="E99" t="str">
            <v>Lassen/Plumas</v>
          </cell>
          <cell r="F99" t="str">
            <v>Plumas County</v>
          </cell>
          <cell r="G99"/>
          <cell r="H99"/>
        </row>
        <row r="100">
          <cell r="A100" t="str">
            <v>071-390-011</v>
          </cell>
          <cell r="B100">
            <v>384</v>
          </cell>
          <cell r="C100" t="str">
            <v>Jatko Road</v>
          </cell>
          <cell r="D100" t="str">
            <v>Butte</v>
          </cell>
          <cell r="E100" t="str">
            <v>Butte East</v>
          </cell>
          <cell r="F100" t="str">
            <v>Crew 304 East</v>
          </cell>
          <cell r="G100">
            <v>12</v>
          </cell>
          <cell r="H100"/>
        </row>
        <row r="101">
          <cell r="A101" t="str">
            <v>071-160-057</v>
          </cell>
          <cell r="B101">
            <v>328</v>
          </cell>
          <cell r="C101" t="str">
            <v>Canfield Drive</v>
          </cell>
          <cell r="D101" t="str">
            <v>Butte</v>
          </cell>
          <cell r="E101" t="str">
            <v>Butte South</v>
          </cell>
          <cell r="F101" t="str">
            <v>Erosion Control : Not Scheduled</v>
          </cell>
          <cell r="G101">
            <v>2</v>
          </cell>
          <cell r="H101"/>
        </row>
        <row r="102">
          <cell r="A102" t="str">
            <v>061-300-036</v>
          </cell>
          <cell r="B102" t="str">
            <v>061-300-036-000</v>
          </cell>
          <cell r="C102" t="str">
            <v>Milsap Spur A</v>
          </cell>
          <cell r="D102" t="str">
            <v>Butte</v>
          </cell>
          <cell r="E102" t="str">
            <v>Butte North</v>
          </cell>
          <cell r="F102" t="str">
            <v>NORTH Waiting on Results</v>
          </cell>
          <cell r="G102"/>
          <cell r="H102"/>
        </row>
        <row r="103">
          <cell r="A103" t="str">
            <v>022-290-08-00</v>
          </cell>
          <cell r="B103">
            <v>3761</v>
          </cell>
          <cell r="C103" t="str">
            <v>Wilburn Ranch Road</v>
          </cell>
          <cell r="D103" t="str">
            <v>Trinity</v>
          </cell>
          <cell r="E103" t="str">
            <v>Trinity</v>
          </cell>
          <cell r="F103" t="str">
            <v>HAZ TREE ONLY</v>
          </cell>
          <cell r="G103"/>
          <cell r="H103"/>
        </row>
        <row r="104">
          <cell r="A104" t="str">
            <v>009-480-350</v>
          </cell>
          <cell r="B104">
            <v>6437</v>
          </cell>
          <cell r="C104" t="str">
            <v>Indian Creek Road</v>
          </cell>
          <cell r="D104" t="str">
            <v>Siskiyou</v>
          </cell>
          <cell r="E104" t="str">
            <v>Siskiyou</v>
          </cell>
          <cell r="F104" t="str">
            <v>MISC HOLD</v>
          </cell>
          <cell r="G104">
            <v>2</v>
          </cell>
          <cell r="H104"/>
        </row>
        <row r="105">
          <cell r="A105" t="str">
            <v>071-190-039</v>
          </cell>
          <cell r="B105">
            <v>15</v>
          </cell>
          <cell r="C105" t="str">
            <v>Granite Peak Court</v>
          </cell>
          <cell r="D105" t="str">
            <v>Butte</v>
          </cell>
          <cell r="E105" t="str">
            <v>Butte South</v>
          </cell>
          <cell r="F105" t="str">
            <v>Completed South</v>
          </cell>
          <cell r="G105">
            <v>7</v>
          </cell>
          <cell r="H105"/>
        </row>
        <row r="106">
          <cell r="A106" t="str">
            <v>020-080-28-00_#38A</v>
          </cell>
          <cell r="B106" t="str">
            <v>860-000-215-000</v>
          </cell>
          <cell r="C106" t="str">
            <v>RLCSD LL#39A 61 Ruth Hilton Lane</v>
          </cell>
          <cell r="D106" t="str">
            <v>Trinity</v>
          </cell>
          <cell r="E106" t="str">
            <v>Trinity</v>
          </cell>
          <cell r="F106" t="str">
            <v>Ineligible/Withdrawn</v>
          </cell>
          <cell r="G106"/>
          <cell r="H106"/>
        </row>
        <row r="107">
          <cell r="A107" t="str">
            <v>061-320-002</v>
          </cell>
          <cell r="B107">
            <v>3155</v>
          </cell>
          <cell r="C107" t="str">
            <v>Bald Rock Road</v>
          </cell>
          <cell r="D107" t="str">
            <v>Butte</v>
          </cell>
          <cell r="E107" t="str">
            <v>Butte North</v>
          </cell>
          <cell r="F107" t="str">
            <v>Erosion Control - Haz Tree</v>
          </cell>
          <cell r="G107">
            <v>3</v>
          </cell>
          <cell r="H107"/>
        </row>
        <row r="108">
          <cell r="A108" t="str">
            <v>071-090-021</v>
          </cell>
          <cell r="B108">
            <v>124</v>
          </cell>
          <cell r="C108" t="str">
            <v>Bobcat Saddle</v>
          </cell>
          <cell r="D108" t="str">
            <v>Butte</v>
          </cell>
          <cell r="E108" t="str">
            <v>Butte West</v>
          </cell>
          <cell r="F108" t="str">
            <v>Ineligible/Withdrawn</v>
          </cell>
          <cell r="G108"/>
          <cell r="H108"/>
        </row>
        <row r="109">
          <cell r="A109" t="str">
            <v>071-060-031</v>
          </cell>
          <cell r="B109" t="str">
            <v>071-060-031-000</v>
          </cell>
          <cell r="C109" t="str">
            <v>036.75 AC SEC 20 T20N R6E</v>
          </cell>
          <cell r="D109" t="str">
            <v>Butte</v>
          </cell>
          <cell r="E109" t="str">
            <v>Butte South</v>
          </cell>
          <cell r="F109" t="str">
            <v>Ineligible/Withdrawn</v>
          </cell>
          <cell r="G109">
            <v>1</v>
          </cell>
          <cell r="H109"/>
        </row>
        <row r="110">
          <cell r="A110" t="str">
            <v>016-531-230</v>
          </cell>
          <cell r="B110">
            <v>501</v>
          </cell>
          <cell r="C110" t="str">
            <v>Indian Meadows Drive</v>
          </cell>
          <cell r="D110" t="str">
            <v>Siskiyou</v>
          </cell>
          <cell r="E110" t="str">
            <v>Siskiyou</v>
          </cell>
          <cell r="F110" t="str">
            <v>Erosion Control - Haz Tree</v>
          </cell>
          <cell r="G110">
            <v>3</v>
          </cell>
          <cell r="H110"/>
        </row>
        <row r="111">
          <cell r="A111" t="str">
            <v>071-370-014</v>
          </cell>
          <cell r="B111">
            <v>130</v>
          </cell>
          <cell r="C111" t="str">
            <v>Squirrel Lane</v>
          </cell>
          <cell r="D111" t="str">
            <v>Butte</v>
          </cell>
          <cell r="E111" t="str">
            <v>Butte East</v>
          </cell>
          <cell r="F111" t="str">
            <v>MISC HOLD</v>
          </cell>
          <cell r="G111"/>
          <cell r="H111"/>
        </row>
        <row r="112">
          <cell r="A112" t="str">
            <v>071-370-036</v>
          </cell>
          <cell r="B112">
            <v>55</v>
          </cell>
          <cell r="C112" t="str">
            <v>Squirrel Lane</v>
          </cell>
          <cell r="D112" t="str">
            <v>Butte</v>
          </cell>
          <cell r="E112" t="str">
            <v>Butte East</v>
          </cell>
          <cell r="F112" t="str">
            <v>Completed East</v>
          </cell>
          <cell r="G112">
            <v>4</v>
          </cell>
          <cell r="H112"/>
        </row>
        <row r="113">
          <cell r="A113" t="str">
            <v>073-040-031</v>
          </cell>
          <cell r="B113">
            <v>504</v>
          </cell>
          <cell r="C113" t="str">
            <v>Mill Road</v>
          </cell>
          <cell r="D113" t="str">
            <v>Butte</v>
          </cell>
          <cell r="E113" t="str">
            <v>Butte South</v>
          </cell>
          <cell r="F113" t="str">
            <v>Completed South</v>
          </cell>
          <cell r="G113">
            <v>4</v>
          </cell>
          <cell r="H113">
            <v>3</v>
          </cell>
          <cell r="I113" t="str">
            <v>COMPLETE</v>
          </cell>
        </row>
        <row r="114">
          <cell r="A114" t="str">
            <v>062-560-028</v>
          </cell>
          <cell r="B114">
            <v>10</v>
          </cell>
          <cell r="C114" t="str">
            <v>Berryessa Lane</v>
          </cell>
          <cell r="D114" t="str">
            <v>Butte</v>
          </cell>
          <cell r="E114" t="str">
            <v>Butte West</v>
          </cell>
          <cell r="F114" t="str">
            <v>Rescrapes</v>
          </cell>
          <cell r="G114">
            <v>3</v>
          </cell>
          <cell r="H114"/>
        </row>
        <row r="115">
          <cell r="A115" t="str">
            <v>004-400-030</v>
          </cell>
          <cell r="B115">
            <v>10447</v>
          </cell>
          <cell r="C115" t="str">
            <v>Nishinam Gulch Road</v>
          </cell>
          <cell r="D115" t="str">
            <v>Nevada</v>
          </cell>
          <cell r="E115" t="str">
            <v>Nevada/Yuba</v>
          </cell>
          <cell r="F115" t="str">
            <v>Rescrapes</v>
          </cell>
          <cell r="G115"/>
          <cell r="H115"/>
        </row>
        <row r="116">
          <cell r="A116" t="str">
            <v>071-290-023</v>
          </cell>
          <cell r="B116" t="str">
            <v>071-290-023-000</v>
          </cell>
          <cell r="C116" t="str">
            <v>SEC 36 T20N R5E</v>
          </cell>
          <cell r="D116" t="str">
            <v>Butte</v>
          </cell>
          <cell r="E116" t="str">
            <v>Butte South</v>
          </cell>
          <cell r="F116" t="str">
            <v>SOUTH Waiting on Results</v>
          </cell>
          <cell r="G116"/>
          <cell r="H116"/>
        </row>
        <row r="117">
          <cell r="A117" t="str">
            <v>062-700-003</v>
          </cell>
          <cell r="B117">
            <v>21</v>
          </cell>
          <cell r="C117" t="str">
            <v>Pam R Lane</v>
          </cell>
          <cell r="D117" t="str">
            <v>Butte</v>
          </cell>
          <cell r="E117" t="str">
            <v>Butte West</v>
          </cell>
          <cell r="F117" t="str">
            <v>Crew 102 West</v>
          </cell>
          <cell r="G117">
            <v>2</v>
          </cell>
          <cell r="H117"/>
        </row>
        <row r="118">
          <cell r="A118" t="str">
            <v>061-550-025</v>
          </cell>
          <cell r="B118">
            <v>35</v>
          </cell>
          <cell r="C118" t="str">
            <v>Yancey Terrace</v>
          </cell>
          <cell r="D118" t="str">
            <v>Butte</v>
          </cell>
          <cell r="E118" t="str">
            <v>Butte West</v>
          </cell>
          <cell r="F118" t="str">
            <v>Crew 502 West</v>
          </cell>
          <cell r="G118"/>
          <cell r="H118"/>
        </row>
        <row r="119">
          <cell r="A119" t="str">
            <v>004-450-023</v>
          </cell>
          <cell r="B119">
            <v>10938</v>
          </cell>
          <cell r="C119" t="str">
            <v>Yuba Crest Drive</v>
          </cell>
          <cell r="D119" t="str">
            <v>Nevada</v>
          </cell>
          <cell r="E119" t="str">
            <v>Nevada/Yuba</v>
          </cell>
          <cell r="F119" t="str">
            <v>Erosion Control : Not Scheduled</v>
          </cell>
          <cell r="G119"/>
          <cell r="H119"/>
        </row>
        <row r="120">
          <cell r="A120" t="str">
            <v>041-710-003</v>
          </cell>
          <cell r="B120" t="str">
            <v>041-710-003-000</v>
          </cell>
          <cell r="C120" t="str">
            <v>Zogg Mine Road</v>
          </cell>
          <cell r="D120" t="str">
            <v>Shasta</v>
          </cell>
          <cell r="E120" t="str">
            <v>Shasta</v>
          </cell>
          <cell r="F120" t="str">
            <v>Crew 605</v>
          </cell>
          <cell r="G120"/>
          <cell r="H120"/>
        </row>
        <row r="121">
          <cell r="A121" t="str">
            <v>009-560-170</v>
          </cell>
          <cell r="B121" t="str">
            <v>2213 &amp; 2219</v>
          </cell>
          <cell r="C121" t="str">
            <v>Georgia Flat Road</v>
          </cell>
          <cell r="D121" t="str">
            <v>Siskiyou</v>
          </cell>
          <cell r="E121" t="str">
            <v>Siskiyou</v>
          </cell>
          <cell r="F121" t="str">
            <v>CREW 802</v>
          </cell>
          <cell r="G121"/>
          <cell r="H121"/>
        </row>
        <row r="122">
          <cell r="A122" t="str">
            <v>020-110-03-00</v>
          </cell>
          <cell r="B122">
            <v>4000</v>
          </cell>
          <cell r="C122" t="str">
            <v>Forest Service Road 2S05</v>
          </cell>
          <cell r="D122" t="str">
            <v>Trinity</v>
          </cell>
          <cell r="E122" t="str">
            <v>Trinity</v>
          </cell>
          <cell r="F122" t="str">
            <v>Trinity waiting results</v>
          </cell>
          <cell r="G122"/>
          <cell r="H122"/>
        </row>
        <row r="123">
          <cell r="A123" t="str">
            <v>044-020-065</v>
          </cell>
          <cell r="B123">
            <v>11502</v>
          </cell>
          <cell r="C123" t="str">
            <v>Rainbow Lake Road</v>
          </cell>
          <cell r="D123" t="str">
            <v>Shasta</v>
          </cell>
          <cell r="E123" t="str">
            <v>Shasta</v>
          </cell>
          <cell r="F123" t="str">
            <v>Shasta Completed Lots</v>
          </cell>
          <cell r="G123">
            <v>10</v>
          </cell>
          <cell r="H123"/>
        </row>
        <row r="124">
          <cell r="A124" t="str">
            <v>061-640-008</v>
          </cell>
          <cell r="B124">
            <v>9547</v>
          </cell>
          <cell r="C124" t="str">
            <v>Oroville Quincy Highway</v>
          </cell>
          <cell r="D124" t="str">
            <v>Butte</v>
          </cell>
          <cell r="E124" t="str">
            <v>Butte West</v>
          </cell>
          <cell r="F124" t="str">
            <v>MISC HOLD</v>
          </cell>
          <cell r="G124">
            <v>9</v>
          </cell>
          <cell r="H124"/>
        </row>
        <row r="125">
          <cell r="A125" t="str">
            <v>009-340-130</v>
          </cell>
          <cell r="B125">
            <v>314</v>
          </cell>
          <cell r="C125" t="str">
            <v>East Indian Creek Road</v>
          </cell>
          <cell r="D125" t="str">
            <v>Siskiyou</v>
          </cell>
          <cell r="E125" t="str">
            <v>Siskiyou</v>
          </cell>
          <cell r="F125" t="str">
            <v>CREW 803</v>
          </cell>
          <cell r="G125">
            <v>2</v>
          </cell>
          <cell r="H125"/>
        </row>
        <row r="126">
          <cell r="A126" t="str">
            <v>009-340-110</v>
          </cell>
          <cell r="B126">
            <v>428</v>
          </cell>
          <cell r="C126" t="str">
            <v>East Indian Creek Road</v>
          </cell>
          <cell r="D126" t="str">
            <v>Siskiyou</v>
          </cell>
          <cell r="E126" t="str">
            <v>Siskiyou</v>
          </cell>
          <cell r="F126" t="str">
            <v>CREW 803</v>
          </cell>
          <cell r="G126">
            <v>1</v>
          </cell>
          <cell r="H126"/>
        </row>
        <row r="127">
          <cell r="A127" t="str">
            <v>045-730-021</v>
          </cell>
          <cell r="B127">
            <v>13030</v>
          </cell>
          <cell r="C127" t="str">
            <v>Platina Road</v>
          </cell>
          <cell r="D127" t="str">
            <v>Shasta</v>
          </cell>
          <cell r="E127" t="str">
            <v>Shasta</v>
          </cell>
          <cell r="F127" t="str">
            <v>Shasta Completed Lots</v>
          </cell>
          <cell r="G127"/>
          <cell r="H127"/>
        </row>
        <row r="128">
          <cell r="A128" t="str">
            <v>020-100-97-00</v>
          </cell>
          <cell r="B128">
            <v>364</v>
          </cell>
          <cell r="C128" t="str">
            <v>Marshall Rock Road</v>
          </cell>
          <cell r="D128" t="str">
            <v>Trinity</v>
          </cell>
          <cell r="E128" t="str">
            <v>Trinity</v>
          </cell>
          <cell r="F128" t="str">
            <v>Crew 701 South Ruth Lake Cabins</v>
          </cell>
          <cell r="G128"/>
          <cell r="H128"/>
        </row>
        <row r="129">
          <cell r="A129" t="str">
            <v>020-100-74-00</v>
          </cell>
          <cell r="B129">
            <v>530</v>
          </cell>
          <cell r="C129" t="str">
            <v>Marshall Rock Road</v>
          </cell>
          <cell r="D129" t="str">
            <v>Trinity</v>
          </cell>
          <cell r="E129" t="str">
            <v>Trinity</v>
          </cell>
          <cell r="F129" t="str">
            <v>HAZ TREE ONLY</v>
          </cell>
          <cell r="G129"/>
          <cell r="H129"/>
        </row>
        <row r="130">
          <cell r="A130" t="str">
            <v>062-640-007</v>
          </cell>
          <cell r="B130" t="str">
            <v>062-640-007-000</v>
          </cell>
          <cell r="C130" t="str">
            <v>Oroville Quincy Highway</v>
          </cell>
          <cell r="D130" t="str">
            <v>Butte</v>
          </cell>
          <cell r="E130" t="str">
            <v>Butte North</v>
          </cell>
          <cell r="F130" t="str">
            <v>HAZ TREE ONLY</v>
          </cell>
          <cell r="G130"/>
          <cell r="H130"/>
        </row>
        <row r="131">
          <cell r="A131" t="str">
            <v>061-340-048</v>
          </cell>
          <cell r="B131">
            <v>13254</v>
          </cell>
          <cell r="C131" t="str">
            <v>Oroville Quincy Highway</v>
          </cell>
          <cell r="D131" t="str">
            <v>Butte</v>
          </cell>
          <cell r="E131" t="str">
            <v>Butte North</v>
          </cell>
          <cell r="F131" t="str">
            <v>NORTH Waiting on Results</v>
          </cell>
          <cell r="G131"/>
          <cell r="H131"/>
        </row>
        <row r="132">
          <cell r="A132" t="str">
            <v>071-290-072</v>
          </cell>
          <cell r="B132">
            <v>555</v>
          </cell>
          <cell r="C132" t="str">
            <v>Craig Access Road</v>
          </cell>
          <cell r="D132" t="str">
            <v>Butte</v>
          </cell>
          <cell r="E132" t="str">
            <v>Butte South</v>
          </cell>
          <cell r="F132" t="str">
            <v>Crew 404 South</v>
          </cell>
          <cell r="G132">
            <v>4</v>
          </cell>
          <cell r="H132">
            <v>4</v>
          </cell>
          <cell r="I132" t="str">
            <v>COMPLETE</v>
          </cell>
        </row>
        <row r="133">
          <cell r="A133" t="str">
            <v>061-030-009</v>
          </cell>
          <cell r="B133">
            <v>4398</v>
          </cell>
          <cell r="C133" t="str">
            <v>Bald Rock Road</v>
          </cell>
          <cell r="D133" t="str">
            <v>Butte</v>
          </cell>
          <cell r="E133" t="str">
            <v>Butte North</v>
          </cell>
          <cell r="F133" t="str">
            <v>NORTH Waiting on Results</v>
          </cell>
          <cell r="G133">
            <v>29</v>
          </cell>
          <cell r="H133"/>
        </row>
        <row r="134">
          <cell r="A134" t="str">
            <v>062-220-014</v>
          </cell>
          <cell r="B134">
            <v>1662</v>
          </cell>
          <cell r="C134" t="str">
            <v>Bald Rock Road</v>
          </cell>
          <cell r="D134" t="str">
            <v>Butte</v>
          </cell>
          <cell r="E134" t="str">
            <v>Butte East</v>
          </cell>
          <cell r="F134" t="str">
            <v>Completed East</v>
          </cell>
          <cell r="G134">
            <v>1</v>
          </cell>
          <cell r="H134"/>
        </row>
        <row r="135">
          <cell r="A135" t="str">
            <v>021-160-10-00</v>
          </cell>
          <cell r="B135">
            <v>1591</v>
          </cell>
          <cell r="C135" t="str">
            <v>Barry Creek Road</v>
          </cell>
          <cell r="D135" t="str">
            <v>Trinity</v>
          </cell>
          <cell r="E135" t="str">
            <v>Trinity</v>
          </cell>
          <cell r="F135" t="str">
            <v>Crew 703</v>
          </cell>
          <cell r="G135"/>
          <cell r="H135"/>
        </row>
        <row r="136">
          <cell r="A136" t="str">
            <v>062-750-010</v>
          </cell>
          <cell r="B136">
            <v>1074</v>
          </cell>
          <cell r="C136" t="str">
            <v>Bald Rock Road</v>
          </cell>
          <cell r="D136" t="str">
            <v>Butte</v>
          </cell>
          <cell r="E136" t="str">
            <v>Butte East</v>
          </cell>
          <cell r="F136" t="str">
            <v>Completed East</v>
          </cell>
          <cell r="G136">
            <v>1</v>
          </cell>
          <cell r="H136"/>
        </row>
        <row r="137">
          <cell r="A137" t="str">
            <v>016-531-160</v>
          </cell>
          <cell r="B137">
            <v>335</v>
          </cell>
          <cell r="C137" t="str">
            <v>Indian Meadows Drive</v>
          </cell>
          <cell r="D137" t="str">
            <v>Siskiyou</v>
          </cell>
          <cell r="E137" t="str">
            <v>Siskiyou</v>
          </cell>
          <cell r="F137" t="str">
            <v>CREW 801</v>
          </cell>
          <cell r="G137">
            <v>1</v>
          </cell>
          <cell r="H137"/>
        </row>
        <row r="138">
          <cell r="A138" t="str">
            <v>016-531-720</v>
          </cell>
          <cell r="B138">
            <v>405</v>
          </cell>
          <cell r="C138" t="str">
            <v>Indian Meadows Drive</v>
          </cell>
          <cell r="D138" t="str">
            <v>Siskiyou</v>
          </cell>
          <cell r="E138" t="str">
            <v>Siskiyou</v>
          </cell>
          <cell r="F138" t="str">
            <v>Erosion Control - Haz Tree</v>
          </cell>
          <cell r="G138">
            <v>1</v>
          </cell>
          <cell r="H138"/>
        </row>
        <row r="139">
          <cell r="A139" t="str">
            <v>062-680-018</v>
          </cell>
          <cell r="B139">
            <v>71</v>
          </cell>
          <cell r="C139" t="str">
            <v>Handkirk Lane</v>
          </cell>
          <cell r="D139" t="str">
            <v>Butte</v>
          </cell>
          <cell r="E139" t="str">
            <v>Butte West</v>
          </cell>
          <cell r="F139" t="str">
            <v>FSO Complete</v>
          </cell>
          <cell r="G139"/>
          <cell r="H139"/>
        </row>
        <row r="140">
          <cell r="A140" t="str">
            <v>062-160-030</v>
          </cell>
          <cell r="B140" t="str">
            <v>062-160-030-000</v>
          </cell>
          <cell r="C140" t="str">
            <v>Cedar Path</v>
          </cell>
          <cell r="D140" t="str">
            <v>Butte</v>
          </cell>
          <cell r="E140" t="str">
            <v>Butte North</v>
          </cell>
          <cell r="F140" t="str">
            <v>HAZ TREE ONLY</v>
          </cell>
          <cell r="G140"/>
          <cell r="H140"/>
        </row>
        <row r="141">
          <cell r="A141" t="str">
            <v>061-350-026</v>
          </cell>
          <cell r="B141">
            <v>66</v>
          </cell>
          <cell r="C141" t="str">
            <v>Green Cedar Way</v>
          </cell>
          <cell r="D141" t="str">
            <v>Butte</v>
          </cell>
          <cell r="E141" t="str">
            <v>Butte East</v>
          </cell>
          <cell r="F141" t="str">
            <v>Ineligible/Withdrawn</v>
          </cell>
          <cell r="G141">
            <v>1</v>
          </cell>
          <cell r="H141"/>
        </row>
        <row r="142">
          <cell r="A142" t="str">
            <v>062-200-118</v>
          </cell>
          <cell r="B142">
            <v>1171</v>
          </cell>
          <cell r="C142" t="str">
            <v>Bald Rock Road</v>
          </cell>
          <cell r="D142" t="str">
            <v>Butte</v>
          </cell>
          <cell r="E142" t="str">
            <v>Butte East</v>
          </cell>
          <cell r="F142" t="str">
            <v>HAZ TREE ONLY</v>
          </cell>
          <cell r="G142"/>
          <cell r="H142"/>
        </row>
        <row r="143">
          <cell r="A143" t="str">
            <v>061-350-001</v>
          </cell>
          <cell r="B143" t="str">
            <v>061-350-001-000</v>
          </cell>
          <cell r="C143" t="str">
            <v>Star View Way</v>
          </cell>
          <cell r="D143" t="str">
            <v>Butte</v>
          </cell>
          <cell r="E143" t="str">
            <v>Butte East</v>
          </cell>
          <cell r="F143" t="str">
            <v>Erosion Control : Not Scheduled</v>
          </cell>
          <cell r="G143"/>
          <cell r="H143"/>
        </row>
        <row r="144">
          <cell r="A144" t="str">
            <v>071-520-013</v>
          </cell>
          <cell r="B144">
            <v>30</v>
          </cell>
          <cell r="C144" t="str">
            <v>Wailaki Court</v>
          </cell>
          <cell r="D144" t="str">
            <v>Butte</v>
          </cell>
          <cell r="E144" t="str">
            <v>Butte East</v>
          </cell>
          <cell r="F144" t="str">
            <v>Completed East</v>
          </cell>
          <cell r="G144"/>
          <cell r="H144"/>
        </row>
        <row r="145">
          <cell r="A145" t="str">
            <v>041-300-013</v>
          </cell>
          <cell r="B145">
            <v>10198</v>
          </cell>
          <cell r="C145" t="str">
            <v>Rainbow Lake Road</v>
          </cell>
          <cell r="D145" t="str">
            <v>Shasta</v>
          </cell>
          <cell r="E145" t="str">
            <v>Shasta</v>
          </cell>
          <cell r="F145" t="str">
            <v>MISC HOLD</v>
          </cell>
          <cell r="G145">
            <v>21</v>
          </cell>
          <cell r="H145"/>
        </row>
        <row r="146">
          <cell r="A146" t="str">
            <v>041-290-015</v>
          </cell>
          <cell r="B146" t="str">
            <v>041-290-015-000</v>
          </cell>
          <cell r="C146" t="str">
            <v>Rainbow Lake Road</v>
          </cell>
          <cell r="D146" t="str">
            <v>Shasta</v>
          </cell>
          <cell r="E146" t="str">
            <v>Shasta</v>
          </cell>
          <cell r="F146" t="str">
            <v>Crew 606 3/30</v>
          </cell>
          <cell r="G146"/>
          <cell r="H146"/>
        </row>
        <row r="147">
          <cell r="A147" t="str">
            <v>071-090-031</v>
          </cell>
          <cell r="B147" t="str">
            <v>071-090-031-000</v>
          </cell>
          <cell r="C147" t="str">
            <v>Kramer Road</v>
          </cell>
          <cell r="D147" t="str">
            <v>Butte</v>
          </cell>
          <cell r="E147"/>
          <cell r="F147"/>
          <cell r="G147"/>
          <cell r="H147"/>
        </row>
        <row r="148">
          <cell r="A148" t="str">
            <v>061-670-003</v>
          </cell>
          <cell r="B148" t="str">
            <v>061-670-003-000</v>
          </cell>
          <cell r="C148" t="str">
            <v>La Sata Lane</v>
          </cell>
          <cell r="D148" t="str">
            <v>Butte</v>
          </cell>
          <cell r="E148" t="str">
            <v>Butte North</v>
          </cell>
          <cell r="F148" t="str">
            <v>HAZ TREE ONLY</v>
          </cell>
          <cell r="G148"/>
          <cell r="H148"/>
        </row>
        <row r="149">
          <cell r="A149" t="str">
            <v>071-400-055</v>
          </cell>
          <cell r="B149">
            <v>75</v>
          </cell>
          <cell r="C149" t="str">
            <v>Bobcat Saddle</v>
          </cell>
          <cell r="D149" t="str">
            <v>Butte</v>
          </cell>
          <cell r="E149" t="str">
            <v>Butte West</v>
          </cell>
          <cell r="F149" t="str">
            <v>FSO Complete</v>
          </cell>
          <cell r="G149"/>
          <cell r="H149"/>
        </row>
        <row r="150">
          <cell r="A150" t="str">
            <v>061-450-004</v>
          </cell>
          <cell r="B150" t="str">
            <v>061-450-004-000</v>
          </cell>
          <cell r="C150" t="str">
            <v>Stephens Ridge Road</v>
          </cell>
          <cell r="D150" t="str">
            <v>Butte</v>
          </cell>
          <cell r="E150" t="str">
            <v>Butte North</v>
          </cell>
          <cell r="F150" t="str">
            <v>NORTH Waiting on Results</v>
          </cell>
          <cell r="G150"/>
          <cell r="H150"/>
        </row>
        <row r="151">
          <cell r="A151" t="str">
            <v>061-450-001</v>
          </cell>
          <cell r="B151">
            <v>828</v>
          </cell>
          <cell r="C151" t="str">
            <v>Stephens Ridge Road</v>
          </cell>
          <cell r="D151" t="str">
            <v>Butte</v>
          </cell>
          <cell r="E151" t="str">
            <v>Butte North</v>
          </cell>
          <cell r="F151" t="str">
            <v>Completed North</v>
          </cell>
          <cell r="G151">
            <v>3</v>
          </cell>
          <cell r="H151"/>
        </row>
        <row r="152">
          <cell r="A152" t="str">
            <v>062-300-029</v>
          </cell>
          <cell r="B152">
            <v>89</v>
          </cell>
          <cell r="C152" t="str">
            <v>Meadow Lane Drive</v>
          </cell>
          <cell r="D152" t="str">
            <v>Butte</v>
          </cell>
          <cell r="E152" t="str">
            <v>Butte North</v>
          </cell>
          <cell r="F152" t="str">
            <v>Completed North</v>
          </cell>
          <cell r="G152">
            <v>1</v>
          </cell>
          <cell r="H152"/>
        </row>
        <row r="153">
          <cell r="A153" t="str">
            <v>062-300-081</v>
          </cell>
          <cell r="B153">
            <v>20</v>
          </cell>
          <cell r="C153" t="str">
            <v>Meadow Lane Drive</v>
          </cell>
          <cell r="D153" t="str">
            <v>Butte</v>
          </cell>
          <cell r="E153" t="str">
            <v>Butte North</v>
          </cell>
          <cell r="F153" t="str">
            <v>Completed North</v>
          </cell>
          <cell r="G153">
            <v>1</v>
          </cell>
          <cell r="H153"/>
        </row>
        <row r="154">
          <cell r="A154" t="str">
            <v>062-300-034</v>
          </cell>
          <cell r="B154" t="str">
            <v>062-300-034-000</v>
          </cell>
          <cell r="C154" t="str">
            <v>Meadow Lane Drive</v>
          </cell>
          <cell r="D154" t="str">
            <v>Butte</v>
          </cell>
          <cell r="E154" t="str">
            <v>Butte North</v>
          </cell>
          <cell r="F154" t="str">
            <v>HAZ TREE ONLY</v>
          </cell>
          <cell r="G154"/>
          <cell r="H154"/>
        </row>
        <row r="155">
          <cell r="A155" t="str">
            <v>062-300-026</v>
          </cell>
          <cell r="B155" t="str">
            <v>062-300-026-000</v>
          </cell>
          <cell r="C155" t="str">
            <v>Meadow Lane Drive</v>
          </cell>
          <cell r="D155" t="str">
            <v>Butte</v>
          </cell>
          <cell r="E155" t="str">
            <v>Butte North</v>
          </cell>
          <cell r="F155" t="str">
            <v>HAZ TREE ONLY</v>
          </cell>
          <cell r="G155"/>
          <cell r="H155"/>
        </row>
        <row r="156">
          <cell r="A156" t="str">
            <v>071-160-040</v>
          </cell>
          <cell r="B156">
            <v>405</v>
          </cell>
          <cell r="C156" t="str">
            <v>Canfield Drive</v>
          </cell>
          <cell r="D156" t="str">
            <v>Butte</v>
          </cell>
          <cell r="E156" t="str">
            <v>Butte South</v>
          </cell>
          <cell r="F156" t="str">
            <v>Crew 404 South</v>
          </cell>
          <cell r="G156">
            <v>5</v>
          </cell>
          <cell r="H156"/>
        </row>
        <row r="157">
          <cell r="A157" t="str">
            <v>071-160-019</v>
          </cell>
          <cell r="B157" t="str">
            <v>071-160-019-000</v>
          </cell>
          <cell r="C157" t="str">
            <v>Canfield Drive</v>
          </cell>
          <cell r="D157" t="str">
            <v>Butte</v>
          </cell>
          <cell r="E157" t="str">
            <v>Butte South</v>
          </cell>
          <cell r="F157" t="str">
            <v>HAZ TREE ONLY</v>
          </cell>
          <cell r="G157"/>
          <cell r="H157"/>
        </row>
        <row r="158">
          <cell r="A158" t="str">
            <v>062-320-031</v>
          </cell>
          <cell r="B158">
            <v>176</v>
          </cell>
          <cell r="C158" t="str">
            <v>Sand Creek Drive</v>
          </cell>
          <cell r="D158" t="str">
            <v>Butte</v>
          </cell>
          <cell r="E158" t="str">
            <v>Butte East</v>
          </cell>
          <cell r="F158" t="str">
            <v>HAZ TREE ONLY</v>
          </cell>
          <cell r="G158"/>
          <cell r="H158"/>
        </row>
        <row r="159">
          <cell r="A159" t="str">
            <v>062-340-001</v>
          </cell>
          <cell r="B159" t="str">
            <v>062-340-001-000</v>
          </cell>
          <cell r="C159" t="str">
            <v>Sand Creek Drive</v>
          </cell>
          <cell r="D159" t="str">
            <v>Butte</v>
          </cell>
          <cell r="E159" t="str">
            <v>Butte East</v>
          </cell>
          <cell r="F159" t="str">
            <v>HAZ TREE ONLY</v>
          </cell>
          <cell r="G159"/>
          <cell r="H159"/>
        </row>
        <row r="160">
          <cell r="A160" t="str">
            <v>062-340-002</v>
          </cell>
          <cell r="B160" t="str">
            <v>062-340-002-000</v>
          </cell>
          <cell r="C160" t="str">
            <v>Sand Creek Drive</v>
          </cell>
          <cell r="D160" t="str">
            <v>Butte</v>
          </cell>
          <cell r="E160" t="str">
            <v>Butte East</v>
          </cell>
          <cell r="F160" t="str">
            <v>HAZ TREE ONLY</v>
          </cell>
          <cell r="G160"/>
          <cell r="H160"/>
        </row>
        <row r="161">
          <cell r="A161" t="str">
            <v>062-340-005</v>
          </cell>
          <cell r="B161" t="str">
            <v>062-340-005-000</v>
          </cell>
          <cell r="C161" t="str">
            <v>Sand Creek Drive</v>
          </cell>
          <cell r="D161" t="str">
            <v>Butte</v>
          </cell>
          <cell r="E161" t="str">
            <v>Butte East</v>
          </cell>
          <cell r="F161" t="str">
            <v>HAZ TREE ONLY</v>
          </cell>
          <cell r="G161"/>
          <cell r="H161"/>
        </row>
        <row r="162">
          <cell r="A162" t="str">
            <v>062-350-005</v>
          </cell>
          <cell r="B162" t="str">
            <v>062-350-005-000</v>
          </cell>
          <cell r="C162" t="str">
            <v>Sand Creek Drive</v>
          </cell>
          <cell r="D162" t="str">
            <v>Butte</v>
          </cell>
          <cell r="E162"/>
          <cell r="F162"/>
          <cell r="G162"/>
          <cell r="H162"/>
        </row>
        <row r="163">
          <cell r="A163" t="str">
            <v>062-350-009</v>
          </cell>
          <cell r="B163" t="str">
            <v>062-350-009-000</v>
          </cell>
          <cell r="C163" t="str">
            <v>Sand Creek Drive</v>
          </cell>
          <cell r="D163" t="str">
            <v>Butte</v>
          </cell>
          <cell r="E163"/>
          <cell r="F163"/>
          <cell r="G163"/>
          <cell r="H163"/>
        </row>
        <row r="164">
          <cell r="A164" t="str">
            <v>071-160-058</v>
          </cell>
          <cell r="B164">
            <v>380</v>
          </cell>
          <cell r="C164" t="str">
            <v>Canfield Drive</v>
          </cell>
          <cell r="D164" t="str">
            <v>Butte</v>
          </cell>
          <cell r="E164" t="str">
            <v>Butte South</v>
          </cell>
          <cell r="F164" t="str">
            <v>Completed South</v>
          </cell>
          <cell r="G164">
            <v>2</v>
          </cell>
          <cell r="H164"/>
        </row>
        <row r="165">
          <cell r="A165" t="str">
            <v>062-650-012</v>
          </cell>
          <cell r="B165" t="str">
            <v>062-650-012-000</v>
          </cell>
          <cell r="C165" t="str">
            <v>Cheyenne Court</v>
          </cell>
          <cell r="D165" t="str">
            <v>Butte</v>
          </cell>
          <cell r="E165" t="str">
            <v>Butte East</v>
          </cell>
          <cell r="F165" t="str">
            <v>Crew 303 East</v>
          </cell>
          <cell r="G165">
            <v>1</v>
          </cell>
          <cell r="H165"/>
        </row>
        <row r="166">
          <cell r="A166" t="str">
            <v>062-650-009</v>
          </cell>
          <cell r="B166">
            <v>88</v>
          </cell>
          <cell r="C166" t="str">
            <v>Cheyenne Court</v>
          </cell>
          <cell r="D166" t="str">
            <v>Butte</v>
          </cell>
          <cell r="E166" t="str">
            <v>Butte East</v>
          </cell>
          <cell r="F166" t="str">
            <v>Crew 303 East</v>
          </cell>
          <cell r="G166">
            <v>1</v>
          </cell>
          <cell r="H166"/>
        </row>
        <row r="167">
          <cell r="A167" t="str">
            <v>020-320-02-00_#42</v>
          </cell>
          <cell r="B167" t="str">
            <v>860-000-277-000</v>
          </cell>
          <cell r="C167" t="str">
            <v>RLCSD LL#42 Lonesome Way</v>
          </cell>
          <cell r="D167" t="str">
            <v>Trinity</v>
          </cell>
          <cell r="E167" t="str">
            <v>Trinity</v>
          </cell>
          <cell r="F167" t="str">
            <v>Crew 702 North RUTH LAKE</v>
          </cell>
          <cell r="G167"/>
          <cell r="H167"/>
        </row>
        <row r="168">
          <cell r="A168" t="str">
            <v>062-260-055</v>
          </cell>
          <cell r="B168" t="str">
            <v>062-260-055-000</v>
          </cell>
          <cell r="C168" t="str">
            <v>Ron Road</v>
          </cell>
          <cell r="D168" t="str">
            <v>Butte</v>
          </cell>
          <cell r="E168" t="str">
            <v>Butte East</v>
          </cell>
          <cell r="F168" t="str">
            <v>Crew 301 East</v>
          </cell>
          <cell r="G168">
            <v>1</v>
          </cell>
          <cell r="H168"/>
        </row>
        <row r="169">
          <cell r="A169" t="str">
            <v>020-320-02-00_#47B</v>
          </cell>
          <cell r="B169" t="str">
            <v>860-000-302-000</v>
          </cell>
          <cell r="C169" t="str">
            <v>RLCSDLL#47B</v>
          </cell>
          <cell r="D169" t="str">
            <v>Trinity</v>
          </cell>
          <cell r="E169" t="str">
            <v>Trinity</v>
          </cell>
          <cell r="F169" t="str">
            <v>HAZ TREE ONLY</v>
          </cell>
          <cell r="G169"/>
          <cell r="H169"/>
        </row>
        <row r="170">
          <cell r="A170" t="str">
            <v>016-531-670</v>
          </cell>
          <cell r="B170">
            <v>826</v>
          </cell>
          <cell r="C170" t="str">
            <v>Indian Meadows Drive</v>
          </cell>
          <cell r="D170" t="str">
            <v>Siskiyou</v>
          </cell>
          <cell r="E170" t="str">
            <v>Siskiyou</v>
          </cell>
          <cell r="F170" t="str">
            <v>Rescrapes</v>
          </cell>
          <cell r="G170"/>
          <cell r="H170"/>
        </row>
        <row r="171">
          <cell r="A171" t="str">
            <v>061-580-012</v>
          </cell>
          <cell r="B171">
            <v>930</v>
          </cell>
          <cell r="C171" t="str">
            <v>Encina Grande Road</v>
          </cell>
          <cell r="D171" t="str">
            <v>Butte</v>
          </cell>
          <cell r="E171" t="str">
            <v>Butte West</v>
          </cell>
          <cell r="F171" t="str">
            <v>Crew 502 West</v>
          </cell>
          <cell r="G171"/>
          <cell r="H171"/>
        </row>
        <row r="172">
          <cell r="A172" t="str">
            <v>022-090-33-00</v>
          </cell>
          <cell r="B172">
            <v>8130</v>
          </cell>
          <cell r="C172" t="str">
            <v>Zenia-Lake Mountain Road</v>
          </cell>
          <cell r="D172" t="str">
            <v>Trinity</v>
          </cell>
          <cell r="E172" t="str">
            <v>Trinity</v>
          </cell>
          <cell r="F172" t="str">
            <v>Trinity waiting results</v>
          </cell>
          <cell r="G172">
            <v>1</v>
          </cell>
          <cell r="H172"/>
        </row>
        <row r="173">
          <cell r="A173" t="str">
            <v>071-140-023</v>
          </cell>
          <cell r="B173">
            <v>272</v>
          </cell>
          <cell r="C173" t="str">
            <v>Ponderosa Way</v>
          </cell>
          <cell r="D173" t="str">
            <v>Butte</v>
          </cell>
          <cell r="E173" t="str">
            <v>Butte South</v>
          </cell>
          <cell r="F173" t="str">
            <v>Completed South</v>
          </cell>
          <cell r="G173">
            <v>13</v>
          </cell>
          <cell r="H173">
            <v>8</v>
          </cell>
          <cell r="I173" t="str">
            <v>COMPLETE</v>
          </cell>
        </row>
        <row r="174">
          <cell r="A174" t="str">
            <v>061-620-014</v>
          </cell>
          <cell r="B174">
            <v>40</v>
          </cell>
          <cell r="C174" t="str">
            <v>Wagon Wheel Way</v>
          </cell>
          <cell r="D174" t="str">
            <v>Butte</v>
          </cell>
          <cell r="E174" t="str">
            <v>Butte West</v>
          </cell>
          <cell r="F174" t="str">
            <v>Soil borings</v>
          </cell>
          <cell r="G174"/>
          <cell r="H174"/>
        </row>
        <row r="175">
          <cell r="A175" t="str">
            <v>071-290-009</v>
          </cell>
          <cell r="B175" t="str">
            <v>071-290-009-000</v>
          </cell>
          <cell r="C175" t="str">
            <v>Craig Access Road</v>
          </cell>
          <cell r="D175" t="str">
            <v>Butte</v>
          </cell>
          <cell r="E175" t="str">
            <v>Butte South</v>
          </cell>
          <cell r="F175" t="str">
            <v>Erosion Control - Haz Tree</v>
          </cell>
          <cell r="G175">
            <v>7</v>
          </cell>
          <cell r="H175">
            <v>7</v>
          </cell>
          <cell r="I175" t="str">
            <v>COMPLETE</v>
          </cell>
        </row>
        <row r="176">
          <cell r="A176" t="str">
            <v>071-290-082</v>
          </cell>
          <cell r="B176" t="str">
            <v>071-290-082-000</v>
          </cell>
          <cell r="C176" t="str">
            <v>Craig Access Road</v>
          </cell>
          <cell r="D176" t="str">
            <v>Butte</v>
          </cell>
          <cell r="E176" t="str">
            <v>Butte South</v>
          </cell>
          <cell r="F176" t="str">
            <v>Erosion Control - Haz Tree</v>
          </cell>
          <cell r="G176"/>
          <cell r="H176"/>
        </row>
        <row r="177">
          <cell r="A177" t="str">
            <v>062-700-010</v>
          </cell>
          <cell r="B177">
            <v>78</v>
          </cell>
          <cell r="C177" t="str">
            <v>Pine Tree Lane</v>
          </cell>
          <cell r="D177" t="str">
            <v>Butte</v>
          </cell>
          <cell r="E177" t="str">
            <v>Butte West</v>
          </cell>
          <cell r="F177" t="str">
            <v>Completed West</v>
          </cell>
          <cell r="G177">
            <v>4</v>
          </cell>
          <cell r="H177"/>
        </row>
        <row r="178">
          <cell r="A178" t="str">
            <v>016-531-500</v>
          </cell>
          <cell r="B178">
            <v>404</v>
          </cell>
          <cell r="C178" t="str">
            <v>Indian Meadows Drive</v>
          </cell>
          <cell r="D178" t="str">
            <v>Siskiyou</v>
          </cell>
          <cell r="E178" t="str">
            <v>Siskiyou</v>
          </cell>
          <cell r="F178" t="str">
            <v>CREW 802</v>
          </cell>
          <cell r="G178">
            <v>1</v>
          </cell>
          <cell r="H178"/>
        </row>
        <row r="179">
          <cell r="A179" t="str">
            <v>062-200-040</v>
          </cell>
          <cell r="B179">
            <v>1148</v>
          </cell>
          <cell r="C179" t="str">
            <v>Bald Rock Road</v>
          </cell>
          <cell r="D179" t="str">
            <v>Butte</v>
          </cell>
          <cell r="E179" t="str">
            <v>Butte East</v>
          </cell>
          <cell r="F179" t="str">
            <v>Completed East</v>
          </cell>
          <cell r="G179">
            <v>2</v>
          </cell>
          <cell r="H179"/>
        </row>
        <row r="180">
          <cell r="A180" t="str">
            <v>061-350-039</v>
          </cell>
          <cell r="B180">
            <v>2368</v>
          </cell>
          <cell r="C180" t="str">
            <v>Bald Rock Road</v>
          </cell>
          <cell r="D180" t="str">
            <v>Butte</v>
          </cell>
          <cell r="E180" t="str">
            <v>Butte East</v>
          </cell>
          <cell r="F180" t="str">
            <v>Completed East</v>
          </cell>
          <cell r="G180">
            <v>1</v>
          </cell>
          <cell r="H180"/>
        </row>
        <row r="181">
          <cell r="A181" t="str">
            <v>016-531-200</v>
          </cell>
          <cell r="B181">
            <v>421</v>
          </cell>
          <cell r="C181" t="str">
            <v>Indian Meadows Drive</v>
          </cell>
          <cell r="D181" t="str">
            <v>Siskiyou</v>
          </cell>
          <cell r="E181" t="str">
            <v>Siskiyou</v>
          </cell>
          <cell r="F181" t="str">
            <v>Erosion Control - Haz Tree</v>
          </cell>
          <cell r="G181">
            <v>2</v>
          </cell>
          <cell r="H181"/>
        </row>
        <row r="182">
          <cell r="A182" t="str">
            <v>016-531-560</v>
          </cell>
          <cell r="B182">
            <v>500</v>
          </cell>
          <cell r="C182" t="str">
            <v>Indian Meadows Drive</v>
          </cell>
          <cell r="D182" t="str">
            <v>Siskiyou</v>
          </cell>
          <cell r="E182" t="str">
            <v>Siskiyou</v>
          </cell>
          <cell r="F182" t="str">
            <v>Ineligible/Withdrawn</v>
          </cell>
          <cell r="G182"/>
          <cell r="H182"/>
        </row>
        <row r="183">
          <cell r="A183" t="str">
            <v>009-380-360</v>
          </cell>
          <cell r="B183">
            <v>2903</v>
          </cell>
          <cell r="C183" t="str">
            <v>Indian Creek Road</v>
          </cell>
          <cell r="D183" t="str">
            <v>Siskiyou</v>
          </cell>
          <cell r="E183" t="str">
            <v>Siskiyou</v>
          </cell>
          <cell r="F183" t="str">
            <v>CREW 802</v>
          </cell>
          <cell r="G183">
            <v>2</v>
          </cell>
          <cell r="H183"/>
        </row>
        <row r="184">
          <cell r="A184" t="str">
            <v>061-020-114</v>
          </cell>
          <cell r="B184">
            <v>6</v>
          </cell>
          <cell r="C184" t="str">
            <v>Stump Ranch Road</v>
          </cell>
          <cell r="D184" t="str">
            <v>Butte</v>
          </cell>
          <cell r="E184" t="str">
            <v>Butte North</v>
          </cell>
          <cell r="F184" t="str">
            <v>NORTH Waiting on Results</v>
          </cell>
          <cell r="G184"/>
          <cell r="H184"/>
        </row>
        <row r="185">
          <cell r="A185" t="str">
            <v>021-190-12-00</v>
          </cell>
          <cell r="B185">
            <v>1040</v>
          </cell>
          <cell r="C185" t="str">
            <v>Anna Grace Lane</v>
          </cell>
          <cell r="D185" t="str">
            <v>Trinity</v>
          </cell>
          <cell r="E185" t="str">
            <v>Trinity</v>
          </cell>
          <cell r="F185" t="str">
            <v>Trinity waiting results</v>
          </cell>
          <cell r="G185">
            <v>1</v>
          </cell>
          <cell r="H185"/>
        </row>
        <row r="186">
          <cell r="A186" t="str">
            <v>061-030-021</v>
          </cell>
          <cell r="B186">
            <v>268</v>
          </cell>
          <cell r="C186" t="str">
            <v>Milsap Bar Road</v>
          </cell>
          <cell r="D186" t="str">
            <v>Butte</v>
          </cell>
          <cell r="E186" t="str">
            <v>Butte North</v>
          </cell>
          <cell r="F186" t="str">
            <v>NORTH Waiting on Results</v>
          </cell>
          <cell r="G186"/>
          <cell r="H186"/>
        </row>
        <row r="187">
          <cell r="A187" t="str">
            <v>061-020-106</v>
          </cell>
          <cell r="B187" t="str">
            <v>061-020-106-000</v>
          </cell>
          <cell r="C187" t="str">
            <v>Milsap Bar Road</v>
          </cell>
          <cell r="D187" t="str">
            <v>Butte</v>
          </cell>
          <cell r="E187" t="str">
            <v>Butte North</v>
          </cell>
          <cell r="F187" t="str">
            <v>NORTH Waiting on Results</v>
          </cell>
          <cell r="G187"/>
          <cell r="H187"/>
        </row>
        <row r="188">
          <cell r="A188" t="str">
            <v>071-200-065</v>
          </cell>
          <cell r="B188">
            <v>1662</v>
          </cell>
          <cell r="C188" t="str">
            <v>Lumpkin Road</v>
          </cell>
          <cell r="D188" t="str">
            <v>Butte</v>
          </cell>
          <cell r="E188" t="str">
            <v>Butte South</v>
          </cell>
          <cell r="F188" t="str">
            <v>Completed South</v>
          </cell>
          <cell r="G188">
            <v>4</v>
          </cell>
          <cell r="H188">
            <v>5</v>
          </cell>
          <cell r="I188" t="str">
            <v>COMPLETE</v>
          </cell>
        </row>
        <row r="189">
          <cell r="A189" t="str">
            <v>056-270-007</v>
          </cell>
          <cell r="B189">
            <v>14113</v>
          </cell>
          <cell r="C189" t="str">
            <v>Neptune Lane</v>
          </cell>
          <cell r="D189" t="str">
            <v>Yuba</v>
          </cell>
          <cell r="E189" t="str">
            <v>Nevada/Yuba</v>
          </cell>
          <cell r="F189" t="str">
            <v>Yuba/Nevada Completed Lots</v>
          </cell>
          <cell r="G189"/>
          <cell r="H189"/>
        </row>
        <row r="190">
          <cell r="A190" t="str">
            <v>062-180-040</v>
          </cell>
          <cell r="B190" t="str">
            <v>062-180-040-000</v>
          </cell>
          <cell r="C190" t="str">
            <v>Madrone Way</v>
          </cell>
          <cell r="D190" t="str">
            <v>Butte</v>
          </cell>
          <cell r="E190" t="str">
            <v>Butte North</v>
          </cell>
          <cell r="F190" t="str">
            <v>HAZ TREE ONLY</v>
          </cell>
          <cell r="G190"/>
          <cell r="H190"/>
        </row>
        <row r="191">
          <cell r="A191" t="str">
            <v>071-430-022</v>
          </cell>
          <cell r="B191">
            <v>28</v>
          </cell>
          <cell r="C191" t="str">
            <v>Horseshoe Trail</v>
          </cell>
          <cell r="D191" t="str">
            <v>Butte</v>
          </cell>
          <cell r="E191" t="str">
            <v>Butte East</v>
          </cell>
          <cell r="F191" t="str">
            <v>Completed East</v>
          </cell>
          <cell r="G191">
            <v>2</v>
          </cell>
          <cell r="H191"/>
        </row>
        <row r="192">
          <cell r="A192" t="str">
            <v>071-290-012</v>
          </cell>
          <cell r="B192" t="str">
            <v>071-290-012-000</v>
          </cell>
          <cell r="C192" t="str">
            <v>SEC 36 T20N R5E</v>
          </cell>
          <cell r="D192" t="str">
            <v>Butte</v>
          </cell>
          <cell r="E192" t="str">
            <v>Butte South</v>
          </cell>
          <cell r="F192" t="str">
            <v>HAZ TREE ONLY</v>
          </cell>
          <cell r="G192"/>
          <cell r="H192"/>
        </row>
        <row r="193">
          <cell r="A193" t="str">
            <v>020-100-32-00_#112C</v>
          </cell>
          <cell r="B193" t="str">
            <v>860-000-094-000</v>
          </cell>
          <cell r="C193" t="str">
            <v>RLCSD LL#112C Holly Creek Road</v>
          </cell>
          <cell r="D193" t="str">
            <v>Trinity</v>
          </cell>
          <cell r="E193" t="str">
            <v>Trinity</v>
          </cell>
          <cell r="F193" t="str">
            <v>Crew 701 South Ruth Lake Cabins</v>
          </cell>
          <cell r="G193"/>
          <cell r="H193"/>
        </row>
        <row r="194">
          <cell r="A194" t="str">
            <v>062-300-043</v>
          </cell>
          <cell r="B194">
            <v>11</v>
          </cell>
          <cell r="C194" t="str">
            <v>Meadow Lane Drive</v>
          </cell>
          <cell r="D194" t="str">
            <v>Butte</v>
          </cell>
          <cell r="E194" t="str">
            <v>Butte North</v>
          </cell>
          <cell r="F194" t="str">
            <v>Erosion Control - Haz Tree</v>
          </cell>
          <cell r="G194"/>
          <cell r="H194"/>
        </row>
        <row r="195">
          <cell r="A195" t="str">
            <v>009-560-180</v>
          </cell>
          <cell r="B195">
            <v>2209</v>
          </cell>
          <cell r="C195" t="str">
            <v>Georgia Flat Road</v>
          </cell>
          <cell r="D195" t="str">
            <v>Siskiyou</v>
          </cell>
          <cell r="E195" t="str">
            <v>Siskiyou</v>
          </cell>
          <cell r="F195" t="str">
            <v>Ineligible/Withdrawn</v>
          </cell>
          <cell r="G195"/>
          <cell r="H195"/>
        </row>
        <row r="196">
          <cell r="A196" t="str">
            <v>009-340-430</v>
          </cell>
          <cell r="B196">
            <v>22</v>
          </cell>
          <cell r="C196" t="str">
            <v>South Fork Road</v>
          </cell>
          <cell r="D196" t="str">
            <v>Siskiyou</v>
          </cell>
          <cell r="E196" t="str">
            <v>Siskiyou</v>
          </cell>
          <cell r="F196" t="str">
            <v>CREW 803</v>
          </cell>
          <cell r="G196">
            <v>4</v>
          </cell>
          <cell r="H196"/>
        </row>
        <row r="197">
          <cell r="A197" t="str">
            <v>062-250-002</v>
          </cell>
          <cell r="B197">
            <v>63</v>
          </cell>
          <cell r="C197" t="str">
            <v>Zink Road</v>
          </cell>
          <cell r="D197" t="str">
            <v>Butte</v>
          </cell>
          <cell r="E197" t="str">
            <v>Butte East</v>
          </cell>
          <cell r="F197" t="str">
            <v>Crew 202 East</v>
          </cell>
          <cell r="G197">
            <v>1</v>
          </cell>
          <cell r="H197"/>
        </row>
        <row r="198">
          <cell r="A198" t="str">
            <v>009-510-040</v>
          </cell>
          <cell r="B198" t="str">
            <v>4040, 4100</v>
          </cell>
          <cell r="C198" t="str">
            <v>Pine Place Road</v>
          </cell>
          <cell r="D198" t="str">
            <v>Siskiyou</v>
          </cell>
          <cell r="E198" t="str">
            <v>Siskiyou</v>
          </cell>
          <cell r="F198" t="str">
            <v>CREW 802</v>
          </cell>
          <cell r="G198"/>
          <cell r="H198"/>
        </row>
        <row r="199">
          <cell r="A199" t="str">
            <v>071-190-001</v>
          </cell>
          <cell r="B199">
            <v>131</v>
          </cell>
          <cell r="C199" t="str">
            <v>Cedar Tree Lane</v>
          </cell>
          <cell r="D199" t="str">
            <v>Butte</v>
          </cell>
          <cell r="E199" t="str">
            <v>Butte South</v>
          </cell>
          <cell r="F199" t="str">
            <v>Completed South</v>
          </cell>
          <cell r="G199">
            <v>6</v>
          </cell>
          <cell r="H199">
            <v>5</v>
          </cell>
          <cell r="I199" t="str">
            <v>COMPLETE</v>
          </cell>
        </row>
        <row r="200">
          <cell r="A200" t="str">
            <v>061-320-017</v>
          </cell>
          <cell r="B200" t="str">
            <v>061-320-017-000</v>
          </cell>
          <cell r="C200" t="str">
            <v>Sec 29-21-6-E</v>
          </cell>
          <cell r="D200" t="str">
            <v>Butte</v>
          </cell>
          <cell r="E200" t="str">
            <v>Butte East</v>
          </cell>
          <cell r="F200" t="str">
            <v>EAST Waiting on Results</v>
          </cell>
          <cell r="G200"/>
          <cell r="H200"/>
        </row>
        <row r="201">
          <cell r="A201" t="str">
            <v>062-190-015</v>
          </cell>
          <cell r="B201">
            <v>41</v>
          </cell>
          <cell r="C201" t="str">
            <v>Forest Inn Drive</v>
          </cell>
          <cell r="D201" t="str">
            <v>Butte</v>
          </cell>
          <cell r="E201" t="str">
            <v>Butte North</v>
          </cell>
          <cell r="F201" t="str">
            <v>Ineligible/Withdrawn</v>
          </cell>
          <cell r="G201"/>
          <cell r="H201"/>
        </row>
        <row r="202">
          <cell r="A202" t="str">
            <v>020-080-28-00_#32</v>
          </cell>
          <cell r="B202" t="str">
            <v>860-000-817-000</v>
          </cell>
          <cell r="C202" t="str">
            <v>RLCSD LL#32 Mad River Road</v>
          </cell>
          <cell r="D202" t="str">
            <v>Trinity</v>
          </cell>
          <cell r="E202" t="str">
            <v>Trinity</v>
          </cell>
          <cell r="F202" t="str">
            <v>Crew 702 North RUTH LAKE</v>
          </cell>
          <cell r="G202"/>
          <cell r="H202"/>
        </row>
        <row r="203">
          <cell r="A203" t="str">
            <v>071-290-021</v>
          </cell>
          <cell r="B203">
            <v>445</v>
          </cell>
          <cell r="C203" t="str">
            <v>Craig Access Road</v>
          </cell>
          <cell r="D203" t="str">
            <v>Butte</v>
          </cell>
          <cell r="E203" t="str">
            <v>Butte South</v>
          </cell>
          <cell r="F203" t="str">
            <v>Crew 404 South</v>
          </cell>
          <cell r="G203">
            <v>1</v>
          </cell>
          <cell r="H203">
            <v>1</v>
          </cell>
          <cell r="I203" t="str">
            <v>COMPLETE</v>
          </cell>
        </row>
        <row r="204">
          <cell r="A204" t="str">
            <v>062-730-015</v>
          </cell>
          <cell r="B204">
            <v>1567</v>
          </cell>
          <cell r="C204" t="str">
            <v>Bald Rock Road</v>
          </cell>
          <cell r="D204" t="str">
            <v>Butte</v>
          </cell>
          <cell r="E204" t="str">
            <v>Butte East</v>
          </cell>
          <cell r="F204" t="str">
            <v>Completed East</v>
          </cell>
          <cell r="G204">
            <v>2</v>
          </cell>
          <cell r="H204"/>
        </row>
        <row r="205">
          <cell r="A205" t="str">
            <v>020-520-17-00</v>
          </cell>
          <cell r="B205" t="str">
            <v>020-520-17-00</v>
          </cell>
          <cell r="C205" t="str">
            <v>UNADDRESSED PARCEL</v>
          </cell>
          <cell r="D205" t="str">
            <v>Trinity</v>
          </cell>
          <cell r="E205" t="str">
            <v>Trinity</v>
          </cell>
          <cell r="F205" t="str">
            <v>Trinity waiting results</v>
          </cell>
          <cell r="G205"/>
          <cell r="H205"/>
        </row>
        <row r="206">
          <cell r="A206" t="str">
            <v>062-290-044</v>
          </cell>
          <cell r="B206">
            <v>64</v>
          </cell>
          <cell r="C206" t="str">
            <v>Old Mill Road</v>
          </cell>
          <cell r="D206" t="str">
            <v>Butte</v>
          </cell>
          <cell r="E206" t="str">
            <v>Butte North</v>
          </cell>
          <cell r="F206" t="str">
            <v>Ineligible/Withdrawn</v>
          </cell>
          <cell r="G206"/>
          <cell r="H206"/>
        </row>
        <row r="207">
          <cell r="A207" t="str">
            <v>071-520-014</v>
          </cell>
          <cell r="B207">
            <v>50</v>
          </cell>
          <cell r="C207" t="str">
            <v>Wailaki Court</v>
          </cell>
          <cell r="D207" t="str">
            <v>Butte</v>
          </cell>
          <cell r="E207" t="str">
            <v>Butte East</v>
          </cell>
          <cell r="F207" t="str">
            <v>Crew 201 East</v>
          </cell>
          <cell r="G207"/>
          <cell r="H207"/>
        </row>
        <row r="208">
          <cell r="A208" t="str">
            <v>022-090-16-00</v>
          </cell>
          <cell r="B208">
            <v>811</v>
          </cell>
          <cell r="C208" t="str">
            <v>Hoaglin Road</v>
          </cell>
          <cell r="D208" t="str">
            <v>Trinity</v>
          </cell>
          <cell r="E208" t="str">
            <v>Trinity</v>
          </cell>
          <cell r="F208" t="str">
            <v>Trinity waiting results</v>
          </cell>
          <cell r="G208">
            <v>2</v>
          </cell>
          <cell r="H208"/>
        </row>
        <row r="209">
          <cell r="A209" t="str">
            <v>020-380-14-00</v>
          </cell>
          <cell r="B209">
            <v>501</v>
          </cell>
          <cell r="C209" t="str">
            <v>Holly Creek Lane</v>
          </cell>
          <cell r="D209" t="str">
            <v>Trinity</v>
          </cell>
          <cell r="E209" t="str">
            <v>Trinity</v>
          </cell>
          <cell r="F209" t="str">
            <v>Crew 701 South Ruth Lake Cabins</v>
          </cell>
          <cell r="G209">
            <v>3</v>
          </cell>
          <cell r="H209"/>
        </row>
        <row r="210">
          <cell r="A210" t="str">
            <v>071-150-012</v>
          </cell>
          <cell r="B210">
            <v>1441</v>
          </cell>
          <cell r="C210" t="str">
            <v>Lumpkin Road</v>
          </cell>
          <cell r="D210" t="str">
            <v>Butte</v>
          </cell>
          <cell r="E210" t="str">
            <v>Butte South</v>
          </cell>
          <cell r="F210" t="str">
            <v>Completed South</v>
          </cell>
          <cell r="G210">
            <v>2</v>
          </cell>
          <cell r="H210">
            <v>2</v>
          </cell>
          <cell r="I210" t="str">
            <v>COMPLETE</v>
          </cell>
        </row>
        <row r="211">
          <cell r="A211" t="str">
            <v>062-350-024</v>
          </cell>
          <cell r="B211">
            <v>5</v>
          </cell>
          <cell r="C211" t="str">
            <v>Madrone Way</v>
          </cell>
          <cell r="D211" t="str">
            <v>Butte</v>
          </cell>
          <cell r="E211" t="str">
            <v>Butte East</v>
          </cell>
          <cell r="F211" t="str">
            <v>Completed East</v>
          </cell>
          <cell r="G211">
            <v>3</v>
          </cell>
          <cell r="H211"/>
        </row>
        <row r="212">
          <cell r="A212" t="str">
            <v>062-290-008</v>
          </cell>
          <cell r="B212" t="str">
            <v>062-290-008-000</v>
          </cell>
          <cell r="C212" t="str">
            <v>Old Mill Road</v>
          </cell>
          <cell r="D212" t="str">
            <v>Butte</v>
          </cell>
          <cell r="E212" t="str">
            <v>Butte North</v>
          </cell>
          <cell r="F212" t="str">
            <v>HAZ TREE ONLY</v>
          </cell>
          <cell r="G212"/>
          <cell r="H212"/>
        </row>
        <row r="213">
          <cell r="A213" t="str">
            <v>062-290-010</v>
          </cell>
          <cell r="B213">
            <v>88</v>
          </cell>
          <cell r="C213" t="str">
            <v>Old Mill Road</v>
          </cell>
          <cell r="D213" t="str">
            <v>Butte</v>
          </cell>
          <cell r="E213" t="str">
            <v>Butte North</v>
          </cell>
          <cell r="F213" t="str">
            <v>HAZ TREE ONLY</v>
          </cell>
          <cell r="G213"/>
          <cell r="H213"/>
        </row>
        <row r="214">
          <cell r="A214" t="str">
            <v>018-330-25-00</v>
          </cell>
          <cell r="B214">
            <v>15381</v>
          </cell>
          <cell r="C214" t="str">
            <v>State Highway 36</v>
          </cell>
          <cell r="D214" t="str">
            <v>Trinity</v>
          </cell>
          <cell r="E214" t="str">
            <v>Trinity</v>
          </cell>
          <cell r="F214" t="str">
            <v>MISC HOLD</v>
          </cell>
          <cell r="G214"/>
          <cell r="H214"/>
        </row>
        <row r="215">
          <cell r="A215" t="str">
            <v>062-440-001</v>
          </cell>
          <cell r="B215">
            <v>9</v>
          </cell>
          <cell r="C215" t="str">
            <v>Pine Ridge Lane</v>
          </cell>
          <cell r="D215" t="str">
            <v>Butte</v>
          </cell>
          <cell r="E215" t="str">
            <v>Butte West</v>
          </cell>
          <cell r="F215" t="str">
            <v>Erosion Control - Haz Tree</v>
          </cell>
          <cell r="G215"/>
          <cell r="H215"/>
        </row>
        <row r="216">
          <cell r="A216" t="str">
            <v>062-220-026</v>
          </cell>
          <cell r="B216">
            <v>1465</v>
          </cell>
          <cell r="C216" t="str">
            <v>Bald Rock Road</v>
          </cell>
          <cell r="D216" t="str">
            <v>Butte</v>
          </cell>
          <cell r="E216" t="str">
            <v>Butte East</v>
          </cell>
          <cell r="F216" t="str">
            <v>Crew 202 East</v>
          </cell>
          <cell r="G216">
            <v>1</v>
          </cell>
          <cell r="H216"/>
        </row>
        <row r="217">
          <cell r="A217" t="str">
            <v>061-350-015</v>
          </cell>
          <cell r="B217">
            <v>2311</v>
          </cell>
          <cell r="C217" t="str">
            <v>Bald Rock Road</v>
          </cell>
          <cell r="D217" t="str">
            <v>Butte</v>
          </cell>
          <cell r="E217" t="str">
            <v>Butte East</v>
          </cell>
          <cell r="F217" t="str">
            <v>Erosion Control - Haz Tree</v>
          </cell>
          <cell r="G217"/>
          <cell r="H217"/>
        </row>
        <row r="218">
          <cell r="A218" t="str">
            <v>062-510-057</v>
          </cell>
          <cell r="B218">
            <v>10</v>
          </cell>
          <cell r="C218" t="str">
            <v>Town Hill Way</v>
          </cell>
          <cell r="D218" t="str">
            <v>Butte</v>
          </cell>
          <cell r="E218" t="str">
            <v>Butte West</v>
          </cell>
          <cell r="F218" t="str">
            <v>Erosion Control - Haz Tree</v>
          </cell>
          <cell r="G218">
            <v>1</v>
          </cell>
          <cell r="H218"/>
        </row>
        <row r="219">
          <cell r="A219" t="str">
            <v>071-150-030</v>
          </cell>
          <cell r="B219">
            <v>1240</v>
          </cell>
          <cell r="C219" t="str">
            <v>Lumpkin Road</v>
          </cell>
          <cell r="D219" t="str">
            <v>Butte</v>
          </cell>
          <cell r="E219" t="str">
            <v>Butte South</v>
          </cell>
          <cell r="F219" t="str">
            <v>SOUTH Waiting on Results</v>
          </cell>
          <cell r="G219"/>
          <cell r="H219"/>
        </row>
        <row r="220">
          <cell r="A220" t="str">
            <v>071-190-043</v>
          </cell>
          <cell r="B220">
            <v>1588</v>
          </cell>
          <cell r="C220" t="str">
            <v>Lumpkin Road</v>
          </cell>
          <cell r="D220" t="str">
            <v>Butte</v>
          </cell>
          <cell r="E220" t="str">
            <v>Butte South</v>
          </cell>
          <cell r="F220" t="str">
            <v>SOUTH Waiting on Results</v>
          </cell>
          <cell r="G220"/>
          <cell r="H220"/>
        </row>
        <row r="221">
          <cell r="A221" t="str">
            <v>071-290-006</v>
          </cell>
          <cell r="B221">
            <v>15</v>
          </cell>
          <cell r="C221" t="str">
            <v>Cochise Drive</v>
          </cell>
          <cell r="D221" t="str">
            <v>Butte</v>
          </cell>
          <cell r="E221" t="str">
            <v>Butte South</v>
          </cell>
          <cell r="F221" t="str">
            <v>Completed South</v>
          </cell>
          <cell r="G221">
            <v>36</v>
          </cell>
          <cell r="H221">
            <v>33</v>
          </cell>
          <cell r="I221" t="str">
            <v>COMPLETE</v>
          </cell>
        </row>
        <row r="222">
          <cell r="A222" t="str">
            <v>020-100-32-00_#112H</v>
          </cell>
          <cell r="B222" t="str">
            <v>860-000-105-000</v>
          </cell>
          <cell r="C222" t="str">
            <v>RLCSD LL#112H Holly Creek Road</v>
          </cell>
          <cell r="D222" t="str">
            <v>Trinity</v>
          </cell>
          <cell r="E222" t="str">
            <v>Trinity</v>
          </cell>
          <cell r="F222" t="str">
            <v>Crew 701 South Ruth Lake Cabins</v>
          </cell>
          <cell r="G222"/>
          <cell r="H222"/>
        </row>
        <row r="223">
          <cell r="A223" t="str">
            <v>071-040-024</v>
          </cell>
          <cell r="B223">
            <v>300</v>
          </cell>
          <cell r="C223" t="str">
            <v>Long Point Road</v>
          </cell>
          <cell r="D223" t="str">
            <v>Butte</v>
          </cell>
          <cell r="E223" t="str">
            <v>Butte South</v>
          </cell>
          <cell r="F223" t="str">
            <v>SOUTH Waiting on Results</v>
          </cell>
          <cell r="G223"/>
          <cell r="H223"/>
        </row>
        <row r="224">
          <cell r="A224" t="str">
            <v>071-040-030</v>
          </cell>
          <cell r="B224" t="str">
            <v>071-040-030-000</v>
          </cell>
          <cell r="C224" t="str">
            <v>Long Point Road</v>
          </cell>
          <cell r="D224" t="str">
            <v>Butte</v>
          </cell>
          <cell r="E224" t="str">
            <v>Butte South</v>
          </cell>
          <cell r="F224" t="str">
            <v>MISC HOLD</v>
          </cell>
          <cell r="G224"/>
          <cell r="H224"/>
        </row>
        <row r="225">
          <cell r="A225" t="str">
            <v>016-531-240</v>
          </cell>
          <cell r="B225">
            <v>509</v>
          </cell>
          <cell r="C225" t="str">
            <v>Indian Meadows Drive</v>
          </cell>
          <cell r="D225" t="str">
            <v>Siskiyou</v>
          </cell>
          <cell r="E225" t="str">
            <v>Siskiyou</v>
          </cell>
          <cell r="F225" t="str">
            <v>Erosion Control - Haz Tree</v>
          </cell>
          <cell r="G225"/>
          <cell r="H225"/>
        </row>
        <row r="226">
          <cell r="A226" t="str">
            <v>062-440-029</v>
          </cell>
          <cell r="B226">
            <v>253</v>
          </cell>
          <cell r="C226" t="str">
            <v>Bald Rock Road</v>
          </cell>
          <cell r="D226" t="str">
            <v>Butte</v>
          </cell>
          <cell r="E226" t="str">
            <v>Butte West</v>
          </cell>
          <cell r="F226" t="str">
            <v>Crew 102 West</v>
          </cell>
          <cell r="G226"/>
          <cell r="H226"/>
        </row>
        <row r="227">
          <cell r="A227" t="str">
            <v>061-320-008</v>
          </cell>
          <cell r="B227">
            <v>3120</v>
          </cell>
          <cell r="C227" t="str">
            <v>Bald Rock Road</v>
          </cell>
          <cell r="D227" t="str">
            <v>Butte</v>
          </cell>
          <cell r="E227" t="str">
            <v>Butte North</v>
          </cell>
          <cell r="F227" t="str">
            <v>Erosion Control - Haz Tree</v>
          </cell>
          <cell r="G227"/>
          <cell r="H227"/>
        </row>
        <row r="228">
          <cell r="A228" t="str">
            <v>062-660-012</v>
          </cell>
          <cell r="B228">
            <v>5</v>
          </cell>
          <cell r="C228" t="str">
            <v>Rip Van Way</v>
          </cell>
          <cell r="D228" t="str">
            <v>Butte</v>
          </cell>
          <cell r="E228" t="str">
            <v>Butte West</v>
          </cell>
          <cell r="F228" t="str">
            <v>Completed West</v>
          </cell>
          <cell r="G228">
            <v>2</v>
          </cell>
          <cell r="H228"/>
        </row>
        <row r="229">
          <cell r="A229" t="str">
            <v>020-400-03-00</v>
          </cell>
          <cell r="B229">
            <v>400</v>
          </cell>
          <cell r="C229" t="str">
            <v>Spinner Willow Road</v>
          </cell>
          <cell r="D229" t="str">
            <v>Trinity</v>
          </cell>
          <cell r="E229" t="str">
            <v>Trinity</v>
          </cell>
          <cell r="F229" t="str">
            <v>Crew 702 North RUTH LAKE</v>
          </cell>
          <cell r="G229"/>
          <cell r="H229"/>
        </row>
        <row r="230">
          <cell r="A230" t="str">
            <v>061-340-002</v>
          </cell>
          <cell r="B230">
            <v>121</v>
          </cell>
          <cell r="C230" t="str">
            <v>Sheltering Pines Road</v>
          </cell>
          <cell r="D230" t="str">
            <v>Butte</v>
          </cell>
          <cell r="E230" t="str">
            <v>Butte North</v>
          </cell>
          <cell r="F230" t="str">
            <v>NORTH Waiting on Results</v>
          </cell>
          <cell r="G230">
            <v>1</v>
          </cell>
          <cell r="H230"/>
        </row>
        <row r="231">
          <cell r="A231" t="str">
            <v>061-340-025</v>
          </cell>
          <cell r="B231">
            <v>29</v>
          </cell>
          <cell r="C231" t="str">
            <v>Sheltering Pines Road</v>
          </cell>
          <cell r="D231" t="str">
            <v>Butte</v>
          </cell>
          <cell r="E231" t="str">
            <v>Butte North</v>
          </cell>
          <cell r="F231" t="str">
            <v>NORTH Waiting on Results</v>
          </cell>
          <cell r="G231">
            <v>1</v>
          </cell>
          <cell r="H231"/>
        </row>
        <row r="232">
          <cell r="A232" t="str">
            <v>061-030-005</v>
          </cell>
          <cell r="B232">
            <v>4340</v>
          </cell>
          <cell r="C232" t="str">
            <v>Bald Rock Road</v>
          </cell>
          <cell r="D232" t="str">
            <v>Butte</v>
          </cell>
          <cell r="E232" t="str">
            <v>Butte North</v>
          </cell>
          <cell r="F232" t="str">
            <v>Completed North</v>
          </cell>
          <cell r="G232">
            <v>7</v>
          </cell>
          <cell r="H232"/>
        </row>
        <row r="233">
          <cell r="A233" t="str">
            <v>071-210-023</v>
          </cell>
          <cell r="B233">
            <v>1045</v>
          </cell>
          <cell r="C233" t="str">
            <v>Ponderosa Way</v>
          </cell>
          <cell r="D233" t="str">
            <v>Butte</v>
          </cell>
          <cell r="E233" t="str">
            <v>Butte South</v>
          </cell>
          <cell r="F233" t="str">
            <v>Completed South</v>
          </cell>
          <cell r="G233">
            <v>5</v>
          </cell>
          <cell r="H233"/>
        </row>
        <row r="234">
          <cell r="A234" t="str">
            <v>004-081-059</v>
          </cell>
          <cell r="B234">
            <v>13075</v>
          </cell>
          <cell r="C234" t="str">
            <v>Woolman Lane</v>
          </cell>
          <cell r="D234" t="str">
            <v>Nevada</v>
          </cell>
          <cell r="E234" t="str">
            <v>Nevada/Yuba</v>
          </cell>
          <cell r="F234" t="str">
            <v>CREW 900</v>
          </cell>
          <cell r="G234">
            <v>2</v>
          </cell>
          <cell r="H234"/>
        </row>
        <row r="235">
          <cell r="A235" t="str">
            <v>062-180-016</v>
          </cell>
          <cell r="B235">
            <v>6</v>
          </cell>
          <cell r="C235" t="str">
            <v>Oak Path</v>
          </cell>
          <cell r="D235" t="str">
            <v>Butte</v>
          </cell>
          <cell r="E235" t="str">
            <v>Butte North</v>
          </cell>
          <cell r="F235" t="str">
            <v>Soil borings</v>
          </cell>
          <cell r="G235">
            <v>0</v>
          </cell>
          <cell r="H235"/>
        </row>
        <row r="236">
          <cell r="A236" t="str">
            <v>044-190-016</v>
          </cell>
          <cell r="B236" t="str">
            <v>11869/11863</v>
          </cell>
          <cell r="C236" t="str">
            <v>Platina Road</v>
          </cell>
          <cell r="D236" t="str">
            <v>Shasta</v>
          </cell>
          <cell r="E236" t="str">
            <v>Shasta</v>
          </cell>
          <cell r="F236" t="str">
            <v>Crew 606 3/30</v>
          </cell>
          <cell r="G236"/>
          <cell r="H236"/>
        </row>
        <row r="237">
          <cell r="A237" t="str">
            <v>062-350-010</v>
          </cell>
          <cell r="B237" t="str">
            <v>062-350-010-000</v>
          </cell>
          <cell r="C237" t="str">
            <v>NO ADDRESS</v>
          </cell>
          <cell r="D237" t="str">
            <v>Butte</v>
          </cell>
          <cell r="E237"/>
          <cell r="F237"/>
          <cell r="G237"/>
          <cell r="H237"/>
        </row>
        <row r="238">
          <cell r="A238" t="str">
            <v>061-450-031</v>
          </cell>
          <cell r="B238" t="str">
            <v>10141 &amp; 10143</v>
          </cell>
          <cell r="C238" t="str">
            <v>Oroville Quincy Highway</v>
          </cell>
          <cell r="D238" t="str">
            <v>Butte</v>
          </cell>
          <cell r="E238" t="str">
            <v>Butte West</v>
          </cell>
          <cell r="F238" t="str">
            <v>Completed West</v>
          </cell>
          <cell r="G238">
            <v>2</v>
          </cell>
          <cell r="H238"/>
        </row>
        <row r="239">
          <cell r="A239" t="str">
            <v>061-320-022</v>
          </cell>
          <cell r="B239" t="str">
            <v>061-320-022-000</v>
          </cell>
          <cell r="C239" t="str">
            <v>Bean Creek Road</v>
          </cell>
          <cell r="D239" t="str">
            <v>Butte</v>
          </cell>
          <cell r="E239" t="str">
            <v>Butte North</v>
          </cell>
          <cell r="F239" t="str">
            <v>Crew 203 East</v>
          </cell>
          <cell r="G239"/>
          <cell r="H239"/>
        </row>
        <row r="240">
          <cell r="A240" t="str">
            <v>062-350-021</v>
          </cell>
          <cell r="B240">
            <v>32</v>
          </cell>
          <cell r="C240" t="str">
            <v>Sugar Pine Drive</v>
          </cell>
          <cell r="D240" t="str">
            <v>Butte</v>
          </cell>
          <cell r="E240" t="str">
            <v>Butte East</v>
          </cell>
          <cell r="F240" t="str">
            <v>EC DONE - HAZ TREE</v>
          </cell>
          <cell r="G240">
            <v>2</v>
          </cell>
          <cell r="H240"/>
        </row>
        <row r="241">
          <cell r="A241" t="str">
            <v>071-390-016</v>
          </cell>
          <cell r="B241">
            <v>32</v>
          </cell>
          <cell r="C241" t="str">
            <v>Coyote Road</v>
          </cell>
          <cell r="D241" t="str">
            <v>Butte</v>
          </cell>
          <cell r="E241" t="str">
            <v>Butte East</v>
          </cell>
          <cell r="F241" t="str">
            <v>Crew 304 East</v>
          </cell>
          <cell r="G241">
            <v>2</v>
          </cell>
          <cell r="H241"/>
        </row>
        <row r="242">
          <cell r="A242" t="str">
            <v>071-180-061</v>
          </cell>
          <cell r="B242">
            <v>1460</v>
          </cell>
          <cell r="C242" t="str">
            <v>Lumpkin Road</v>
          </cell>
          <cell r="D242" t="str">
            <v>Butte</v>
          </cell>
          <cell r="E242" t="str">
            <v>Butte South</v>
          </cell>
          <cell r="F242" t="str">
            <v>Erosion Control - Haz Tree</v>
          </cell>
          <cell r="G242"/>
          <cell r="H242"/>
        </row>
        <row r="243">
          <cell r="A243" t="str">
            <v>020-070-46-00_#54</v>
          </cell>
          <cell r="B243" t="str">
            <v>860-000-142-000</v>
          </cell>
          <cell r="C243" t="str">
            <v>RLCSD LL#54</v>
          </cell>
          <cell r="D243" t="str">
            <v>Trinity</v>
          </cell>
          <cell r="E243" t="str">
            <v>Trinity</v>
          </cell>
          <cell r="F243" t="str">
            <v>Crew 702 North RUTH LAKE</v>
          </cell>
          <cell r="G243"/>
          <cell r="H243"/>
        </row>
        <row r="244">
          <cell r="A244" t="str">
            <v>062-290-017</v>
          </cell>
          <cell r="B244">
            <v>125</v>
          </cell>
          <cell r="C244" t="str">
            <v>Old Mill Road</v>
          </cell>
          <cell r="D244" t="str">
            <v>Butte</v>
          </cell>
          <cell r="E244" t="str">
            <v>Butte North</v>
          </cell>
          <cell r="F244" t="str">
            <v>HAZ TREE ONLY</v>
          </cell>
          <cell r="G244"/>
          <cell r="H244"/>
        </row>
        <row r="245">
          <cell r="A245" t="str">
            <v>009-380-370</v>
          </cell>
          <cell r="B245">
            <v>3015</v>
          </cell>
          <cell r="C245" t="str">
            <v>Indian Creek Road</v>
          </cell>
          <cell r="D245" t="str">
            <v>Siskiyou</v>
          </cell>
          <cell r="E245" t="str">
            <v>Siskiyou</v>
          </cell>
          <cell r="F245" t="str">
            <v>CREW 802</v>
          </cell>
          <cell r="G245">
            <v>4</v>
          </cell>
          <cell r="H245"/>
        </row>
        <row r="246">
          <cell r="A246" t="str">
            <v>062-640-006</v>
          </cell>
          <cell r="B246" t="str">
            <v>062-640-006-000</v>
          </cell>
          <cell r="C246" t="str">
            <v>Oroville Quincy Highway</v>
          </cell>
          <cell r="D246" t="str">
            <v>Butte</v>
          </cell>
          <cell r="E246" t="str">
            <v>Butte West</v>
          </cell>
          <cell r="F246" t="str">
            <v>HAZ TREE ONLY</v>
          </cell>
          <cell r="G246"/>
          <cell r="H246"/>
        </row>
        <row r="247">
          <cell r="A247" t="str">
            <v>061-490-052</v>
          </cell>
          <cell r="B247" t="str">
            <v>061-490-052-000</v>
          </cell>
          <cell r="C247" t="str">
            <v>Oroville Quincy Highway</v>
          </cell>
          <cell r="D247" t="str">
            <v>Butte</v>
          </cell>
          <cell r="E247" t="str">
            <v>Butte West</v>
          </cell>
          <cell r="F247" t="str">
            <v>HAZ TREE ONLY</v>
          </cell>
          <cell r="G247"/>
          <cell r="H247"/>
        </row>
        <row r="248">
          <cell r="A248" t="str">
            <v>061-410-031</v>
          </cell>
          <cell r="B248">
            <v>13323</v>
          </cell>
          <cell r="C248" t="str">
            <v>Oroville Quincy Highway</v>
          </cell>
          <cell r="D248" t="str">
            <v>Butte</v>
          </cell>
          <cell r="E248" t="str">
            <v>Butte North</v>
          </cell>
          <cell r="F248" t="str">
            <v>NORTH Waiting on Results</v>
          </cell>
          <cell r="G248"/>
          <cell r="H248"/>
        </row>
        <row r="249">
          <cell r="A249" t="str">
            <v>071-060-011</v>
          </cell>
          <cell r="B249">
            <v>99</v>
          </cell>
          <cell r="C249" t="str">
            <v>Kanaka Ranch Road</v>
          </cell>
          <cell r="D249" t="str">
            <v>Butte</v>
          </cell>
          <cell r="E249" t="str">
            <v>Butte South</v>
          </cell>
          <cell r="F249" t="str">
            <v>Erosion Control : Not Scheduled</v>
          </cell>
          <cell r="G249"/>
          <cell r="H249"/>
        </row>
        <row r="250">
          <cell r="A250" t="str">
            <v>009-380-170</v>
          </cell>
          <cell r="B250">
            <v>2803</v>
          </cell>
          <cell r="C250" t="str">
            <v>Indian Creek Road</v>
          </cell>
          <cell r="D250" t="str">
            <v>Siskiyou</v>
          </cell>
          <cell r="E250" t="str">
            <v>Siskiyou</v>
          </cell>
          <cell r="F250" t="str">
            <v>Ineligible/Withdrawn</v>
          </cell>
          <cell r="G250"/>
          <cell r="H250"/>
        </row>
        <row r="251">
          <cell r="A251" t="str">
            <v>071-190-006</v>
          </cell>
          <cell r="B251">
            <v>1646</v>
          </cell>
          <cell r="C251" t="str">
            <v>Lumpkin Road</v>
          </cell>
          <cell r="D251" t="str">
            <v>Butte</v>
          </cell>
          <cell r="E251" t="str">
            <v>Butte South</v>
          </cell>
          <cell r="F251" t="str">
            <v>Completed South</v>
          </cell>
          <cell r="G251">
            <v>14</v>
          </cell>
          <cell r="H251">
            <v>10</v>
          </cell>
          <cell r="I251" t="str">
            <v>COMPLETE</v>
          </cell>
        </row>
        <row r="252">
          <cell r="A252" t="str">
            <v>071-160-023</v>
          </cell>
          <cell r="B252">
            <v>136</v>
          </cell>
          <cell r="C252" t="str">
            <v>Canfield Drive</v>
          </cell>
          <cell r="D252" t="str">
            <v>Butte</v>
          </cell>
          <cell r="E252" t="str">
            <v>Butte South</v>
          </cell>
          <cell r="F252" t="str">
            <v>Completed South</v>
          </cell>
          <cell r="G252">
            <v>3</v>
          </cell>
          <cell r="H252">
            <v>3</v>
          </cell>
          <cell r="I252" t="str">
            <v>COMPLETE</v>
          </cell>
        </row>
        <row r="253">
          <cell r="A253" t="str">
            <v>061-350-033</v>
          </cell>
          <cell r="B253">
            <v>34</v>
          </cell>
          <cell r="C253" t="str">
            <v>Ritberger Road</v>
          </cell>
          <cell r="D253" t="str">
            <v>Butte</v>
          </cell>
          <cell r="E253" t="str">
            <v>Butte East</v>
          </cell>
          <cell r="F253" t="str">
            <v>Ineligible/Withdrawn</v>
          </cell>
          <cell r="G253"/>
          <cell r="H253"/>
        </row>
        <row r="254">
          <cell r="A254" t="str">
            <v>062-710-003</v>
          </cell>
          <cell r="B254">
            <v>26</v>
          </cell>
          <cell r="C254" t="str">
            <v>Coffey Lane</v>
          </cell>
          <cell r="D254" t="str">
            <v>Butte</v>
          </cell>
          <cell r="E254" t="str">
            <v>Butte East</v>
          </cell>
          <cell r="F254" t="str">
            <v>Completed East</v>
          </cell>
          <cell r="G254">
            <v>8</v>
          </cell>
          <cell r="H254"/>
        </row>
        <row r="255">
          <cell r="A255" t="str">
            <v>020-080-28-00_#24B</v>
          </cell>
          <cell r="B255" t="str">
            <v>860-000-085-000</v>
          </cell>
          <cell r="C255" t="str">
            <v>RLCSD LL#24B - 12200 Mad River Road</v>
          </cell>
          <cell r="D255" t="str">
            <v>Trinity</v>
          </cell>
          <cell r="E255" t="str">
            <v>Trinity</v>
          </cell>
          <cell r="F255" t="str">
            <v>Crew 702 North RUTH LAKE</v>
          </cell>
          <cell r="G255">
            <v>1</v>
          </cell>
          <cell r="H255"/>
        </row>
        <row r="256">
          <cell r="A256" t="str">
            <v>020-500-07-00</v>
          </cell>
          <cell r="B256">
            <v>431</v>
          </cell>
          <cell r="C256" t="str">
            <v>Van Duzen Trail</v>
          </cell>
          <cell r="D256" t="str">
            <v>Trinity</v>
          </cell>
          <cell r="E256" t="str">
            <v>Trinity</v>
          </cell>
          <cell r="F256" t="str">
            <v>Crew 701 South Ruth Lake Cabins</v>
          </cell>
          <cell r="G256">
            <v>7</v>
          </cell>
          <cell r="H256"/>
        </row>
        <row r="257">
          <cell r="A257" t="str">
            <v>062-140-046</v>
          </cell>
          <cell r="B257">
            <v>31</v>
          </cell>
          <cell r="C257" t="str">
            <v>Toyon Trail</v>
          </cell>
          <cell r="D257" t="str">
            <v>Butte</v>
          </cell>
          <cell r="E257" t="str">
            <v>Butte North</v>
          </cell>
          <cell r="F257" t="str">
            <v>HAZ TREE ONLY</v>
          </cell>
          <cell r="G257"/>
          <cell r="H257"/>
        </row>
        <row r="258">
          <cell r="A258" t="str">
            <v>062-140-014</v>
          </cell>
          <cell r="B258">
            <v>21</v>
          </cell>
          <cell r="C258" t="str">
            <v>Toyon Trail</v>
          </cell>
          <cell r="D258" t="str">
            <v>Butte</v>
          </cell>
          <cell r="E258" t="str">
            <v>Butte North</v>
          </cell>
          <cell r="F258" t="str">
            <v>HAZ TREE ONLY</v>
          </cell>
          <cell r="G258"/>
          <cell r="H258"/>
        </row>
        <row r="259">
          <cell r="A259" t="str">
            <v>062-650-010</v>
          </cell>
          <cell r="B259">
            <v>20</v>
          </cell>
          <cell r="C259" t="str">
            <v>Silverado Trail</v>
          </cell>
          <cell r="D259" t="str">
            <v>Butte</v>
          </cell>
          <cell r="E259" t="str">
            <v>Butte East</v>
          </cell>
          <cell r="F259" t="str">
            <v>Crew 303 East</v>
          </cell>
          <cell r="G259"/>
          <cell r="H259"/>
        </row>
        <row r="260">
          <cell r="A260" t="str">
            <v>071-180-023</v>
          </cell>
          <cell r="B260">
            <v>221</v>
          </cell>
          <cell r="C260" t="str">
            <v>Lakeview Terrace</v>
          </cell>
          <cell r="D260" t="str">
            <v>Butte</v>
          </cell>
          <cell r="E260" t="str">
            <v>Butte South</v>
          </cell>
          <cell r="F260" t="str">
            <v>Ineligible/Withdrawn</v>
          </cell>
          <cell r="G260"/>
          <cell r="H260"/>
        </row>
        <row r="261">
          <cell r="A261" t="str">
            <v>071-240-009</v>
          </cell>
          <cell r="B261" t="str">
            <v>071-240-009-000</v>
          </cell>
          <cell r="C261" t="str">
            <v>SEC 12 T20N R5E</v>
          </cell>
          <cell r="D261" t="str">
            <v>Butte</v>
          </cell>
          <cell r="E261" t="str">
            <v>Butte East</v>
          </cell>
          <cell r="F261" t="str">
            <v>Crew 203 East</v>
          </cell>
          <cell r="G261">
            <v>2</v>
          </cell>
          <cell r="H261"/>
        </row>
        <row r="262">
          <cell r="A262" t="str">
            <v>062-710-001</v>
          </cell>
          <cell r="B262" t="str">
            <v>062-710-001-000</v>
          </cell>
          <cell r="C262" t="str">
            <v>SEC 35 T21N R5E</v>
          </cell>
          <cell r="D262" t="str">
            <v>Butte</v>
          </cell>
          <cell r="E262" t="str">
            <v>Butte East</v>
          </cell>
          <cell r="F262" t="str">
            <v>EAST Waiting on Results</v>
          </cell>
          <cell r="G262"/>
          <cell r="H262"/>
        </row>
        <row r="263">
          <cell r="A263" t="str">
            <v>062-730-029</v>
          </cell>
          <cell r="B263" t="str">
            <v>062-730-029-000</v>
          </cell>
          <cell r="C263" t="str">
            <v>SEC 35 T21N R5E</v>
          </cell>
          <cell r="D263" t="str">
            <v>Butte</v>
          </cell>
          <cell r="E263" t="str">
            <v>Butte East</v>
          </cell>
          <cell r="F263" t="str">
            <v>HAZ TREE ONLY</v>
          </cell>
          <cell r="G263"/>
          <cell r="H263"/>
        </row>
        <row r="264">
          <cell r="A264" t="str">
            <v>071-430-006</v>
          </cell>
          <cell r="B264">
            <v>266</v>
          </cell>
          <cell r="C264" t="str">
            <v>Hidden Springs Road</v>
          </cell>
          <cell r="D264" t="str">
            <v>Butte</v>
          </cell>
          <cell r="E264" t="str">
            <v>Butte East</v>
          </cell>
          <cell r="F264" t="str">
            <v>Completed East</v>
          </cell>
          <cell r="G264">
            <v>5</v>
          </cell>
          <cell r="H264"/>
        </row>
        <row r="265">
          <cell r="A265" t="str">
            <v>061-540-036</v>
          </cell>
          <cell r="B265" t="str">
            <v>061-540-036-000</v>
          </cell>
          <cell r="C265" t="str">
            <v>Sec 32 T21N R5E</v>
          </cell>
          <cell r="D265" t="str">
            <v>Butte</v>
          </cell>
          <cell r="E265" t="str">
            <v>Butte West</v>
          </cell>
          <cell r="F265" t="str">
            <v>WEST Waiting on Results</v>
          </cell>
          <cell r="G265"/>
          <cell r="H265"/>
        </row>
        <row r="266">
          <cell r="A266" t="str">
            <v>071-470-006</v>
          </cell>
          <cell r="B266">
            <v>2115</v>
          </cell>
          <cell r="C266" t="str">
            <v>Lumpkin Road</v>
          </cell>
          <cell r="D266" t="str">
            <v>Butte</v>
          </cell>
          <cell r="E266" t="str">
            <v>Butte South</v>
          </cell>
          <cell r="F266" t="str">
            <v>Erosion Control - Haz Tree</v>
          </cell>
          <cell r="G266"/>
          <cell r="H266"/>
        </row>
        <row r="267">
          <cell r="A267" t="str">
            <v>061-550-003</v>
          </cell>
          <cell r="B267" t="str">
            <v>061-550-003-000</v>
          </cell>
          <cell r="C267" t="str">
            <v>Ruiz Road</v>
          </cell>
          <cell r="D267" t="str">
            <v>Butte</v>
          </cell>
          <cell r="E267" t="str">
            <v>Butte West</v>
          </cell>
          <cell r="F267" t="str">
            <v>Soil borings</v>
          </cell>
          <cell r="G267">
            <v>1</v>
          </cell>
          <cell r="H267"/>
        </row>
        <row r="268">
          <cell r="A268" t="str">
            <v>071-070-018</v>
          </cell>
          <cell r="B268">
            <v>2514</v>
          </cell>
          <cell r="C268" t="str">
            <v>Big Ridge Road</v>
          </cell>
          <cell r="D268" t="str">
            <v>Butte</v>
          </cell>
          <cell r="E268" t="str">
            <v>Butte East</v>
          </cell>
          <cell r="F268" t="str">
            <v>Completed East</v>
          </cell>
          <cell r="G268">
            <v>10</v>
          </cell>
          <cell r="H268"/>
        </row>
        <row r="269">
          <cell r="A269" t="str">
            <v>020-490-10-00</v>
          </cell>
          <cell r="B269">
            <v>190</v>
          </cell>
          <cell r="C269" t="str">
            <v>Pine Cone Lane</v>
          </cell>
          <cell r="D269" t="str">
            <v>Trinity</v>
          </cell>
          <cell r="E269" t="str">
            <v>Trinity</v>
          </cell>
          <cell r="F269" t="str">
            <v>Crew 701 South Ruth Lake Cabins</v>
          </cell>
          <cell r="G269"/>
          <cell r="H269"/>
        </row>
        <row r="270">
          <cell r="A270" t="str">
            <v>062-310-014</v>
          </cell>
          <cell r="B270">
            <v>73</v>
          </cell>
          <cell r="C270" t="str">
            <v>Cedar Lane</v>
          </cell>
          <cell r="D270" t="str">
            <v>Butte</v>
          </cell>
          <cell r="E270" t="str">
            <v>Butte East</v>
          </cell>
          <cell r="F270" t="str">
            <v>Crew 202 East</v>
          </cell>
          <cell r="G270"/>
          <cell r="H270"/>
        </row>
        <row r="271">
          <cell r="A271" t="str">
            <v>071-290-043</v>
          </cell>
          <cell r="B271">
            <v>30</v>
          </cell>
          <cell r="C271" t="str">
            <v>Hecker Way</v>
          </cell>
          <cell r="D271" t="str">
            <v>Butte</v>
          </cell>
          <cell r="E271" t="str">
            <v>Butte South</v>
          </cell>
          <cell r="F271" t="str">
            <v>FSO Complete</v>
          </cell>
          <cell r="G271"/>
          <cell r="H271"/>
        </row>
        <row r="272">
          <cell r="A272" t="str">
            <v>020-070-46-00_#51</v>
          </cell>
          <cell r="B272" t="str">
            <v>860-000-154-000</v>
          </cell>
          <cell r="C272" t="str">
            <v>RLCSDLL#51</v>
          </cell>
          <cell r="D272" t="str">
            <v>Trinity</v>
          </cell>
          <cell r="E272" t="str">
            <v>Trinity</v>
          </cell>
          <cell r="F272" t="str">
            <v>Crew 702 North RUTH LAKE</v>
          </cell>
          <cell r="G272"/>
          <cell r="H272"/>
        </row>
        <row r="273">
          <cell r="A273" t="str">
            <v>018-530-06-00_#97H</v>
          </cell>
          <cell r="B273" t="str">
            <v>860-000-269-000</v>
          </cell>
          <cell r="C273" t="str">
            <v>RLCSDLL#97H</v>
          </cell>
          <cell r="D273" t="str">
            <v>Trinity</v>
          </cell>
          <cell r="E273" t="str">
            <v>Trinity</v>
          </cell>
          <cell r="F273" t="str">
            <v>Crew 701 South Ruth Lake Cabins</v>
          </cell>
          <cell r="G273"/>
          <cell r="H273"/>
        </row>
        <row r="274">
          <cell r="A274" t="str">
            <v>061-350-051</v>
          </cell>
          <cell r="B274">
            <v>67</v>
          </cell>
          <cell r="C274" t="str">
            <v>Enumclaw Road</v>
          </cell>
          <cell r="D274" t="str">
            <v>Butte</v>
          </cell>
          <cell r="E274" t="str">
            <v>Butte East</v>
          </cell>
          <cell r="F274" t="str">
            <v>Completed East</v>
          </cell>
          <cell r="G274">
            <v>3</v>
          </cell>
          <cell r="H274"/>
        </row>
        <row r="275">
          <cell r="A275" t="str">
            <v>071-520-004</v>
          </cell>
          <cell r="B275">
            <v>122</v>
          </cell>
          <cell r="C275" t="str">
            <v>Sandy Springs Lane</v>
          </cell>
          <cell r="D275" t="str">
            <v>Butte</v>
          </cell>
          <cell r="E275" t="str">
            <v>Butte East</v>
          </cell>
          <cell r="F275" t="str">
            <v>MISC HOLD</v>
          </cell>
          <cell r="G275"/>
          <cell r="H275"/>
        </row>
        <row r="276">
          <cell r="A276" t="str">
            <v>061-310-069</v>
          </cell>
          <cell r="B276" t="str">
            <v>061-310-069-000</v>
          </cell>
          <cell r="C276" t="str">
            <v>Star View Way</v>
          </cell>
          <cell r="D276" t="str">
            <v>Butte</v>
          </cell>
          <cell r="E276" t="str">
            <v>Butte East</v>
          </cell>
          <cell r="F276" t="str">
            <v>Ineligible/Withdrawn</v>
          </cell>
          <cell r="G276">
            <v>57</v>
          </cell>
          <cell r="H276"/>
        </row>
        <row r="277">
          <cell r="A277" t="str">
            <v>061-030-035</v>
          </cell>
          <cell r="B277">
            <v>4410</v>
          </cell>
          <cell r="C277" t="str">
            <v>Bald Rock Road</v>
          </cell>
          <cell r="D277" t="str">
            <v>Butte</v>
          </cell>
          <cell r="E277" t="str">
            <v>Butte North</v>
          </cell>
          <cell r="F277" t="str">
            <v>MISC HOLD</v>
          </cell>
          <cell r="G277">
            <v>41</v>
          </cell>
          <cell r="H277"/>
        </row>
        <row r="278">
          <cell r="A278" t="str">
            <v>071-160-027</v>
          </cell>
          <cell r="B278">
            <v>91</v>
          </cell>
          <cell r="C278" t="str">
            <v>Bridgeview Circle</v>
          </cell>
          <cell r="D278" t="str">
            <v>Butte</v>
          </cell>
          <cell r="E278" t="str">
            <v>Butte South</v>
          </cell>
          <cell r="F278" t="str">
            <v>Erosion Control : Not Scheduled</v>
          </cell>
          <cell r="G278"/>
          <cell r="H278"/>
        </row>
        <row r="279">
          <cell r="A279" t="str">
            <v>020-510-27-00</v>
          </cell>
          <cell r="B279">
            <v>280</v>
          </cell>
          <cell r="C279" t="str">
            <v>West Hettenshaw Road</v>
          </cell>
          <cell r="D279" t="str">
            <v>Trinity</v>
          </cell>
          <cell r="E279" t="str">
            <v>Trinity</v>
          </cell>
          <cell r="F279" t="str">
            <v>Crew 701 South Ruth Lake Cabins</v>
          </cell>
          <cell r="G279"/>
          <cell r="H279"/>
        </row>
        <row r="280">
          <cell r="A280" t="str">
            <v>062-730-026</v>
          </cell>
          <cell r="B280">
            <v>81</v>
          </cell>
          <cell r="C280" t="str">
            <v>Ermarie Lane</v>
          </cell>
          <cell r="D280" t="str">
            <v>Butte</v>
          </cell>
          <cell r="E280" t="str">
            <v>Butte East</v>
          </cell>
          <cell r="F280" t="str">
            <v>FSO Pending Vehicle</v>
          </cell>
          <cell r="G280">
            <v>4</v>
          </cell>
          <cell r="H280"/>
        </row>
        <row r="281">
          <cell r="A281" t="str">
            <v>041-640-010</v>
          </cell>
          <cell r="B281">
            <v>13550</v>
          </cell>
          <cell r="C281" t="str">
            <v>South Fork Road</v>
          </cell>
          <cell r="D281" t="str">
            <v>Shasta</v>
          </cell>
          <cell r="E281" t="str">
            <v>Shasta</v>
          </cell>
          <cell r="F281" t="str">
            <v>Shasta Completed Lots</v>
          </cell>
          <cell r="G281">
            <v>2</v>
          </cell>
          <cell r="H281"/>
        </row>
        <row r="282">
          <cell r="A282" t="str">
            <v>061-540-035</v>
          </cell>
          <cell r="B282">
            <v>151</v>
          </cell>
          <cell r="C282" t="str">
            <v>Fair Weather Court</v>
          </cell>
          <cell r="D282" t="str">
            <v>Butte</v>
          </cell>
          <cell r="E282" t="str">
            <v>Butte West</v>
          </cell>
          <cell r="F282" t="str">
            <v>Crew 101 West</v>
          </cell>
          <cell r="G282">
            <v>3</v>
          </cell>
          <cell r="H282"/>
        </row>
        <row r="283">
          <cell r="A283" t="str">
            <v>045-730-020</v>
          </cell>
          <cell r="B283">
            <v>13012</v>
          </cell>
          <cell r="C283" t="str">
            <v>Platina Road</v>
          </cell>
          <cell r="D283" t="str">
            <v>Shasta</v>
          </cell>
          <cell r="E283" t="str">
            <v>Shasta</v>
          </cell>
          <cell r="F283" t="str">
            <v>Crew 604</v>
          </cell>
          <cell r="G283">
            <v>4</v>
          </cell>
          <cell r="H283"/>
        </row>
        <row r="284">
          <cell r="A284" t="str">
            <v>071-370-009</v>
          </cell>
          <cell r="B284">
            <v>549</v>
          </cell>
          <cell r="C284" t="str">
            <v>Rockerfeller Road</v>
          </cell>
          <cell r="D284" t="str">
            <v>Butte</v>
          </cell>
          <cell r="E284" t="str">
            <v>Butte East</v>
          </cell>
          <cell r="F284" t="str">
            <v>Crew 900 East</v>
          </cell>
          <cell r="G284">
            <v>1</v>
          </cell>
          <cell r="H284"/>
        </row>
        <row r="285">
          <cell r="A285" t="str">
            <v>041-380-037</v>
          </cell>
          <cell r="B285">
            <v>7510</v>
          </cell>
          <cell r="C285" t="str">
            <v>Archer Road</v>
          </cell>
          <cell r="D285" t="str">
            <v>Shasta</v>
          </cell>
          <cell r="E285" t="str">
            <v>Shasta</v>
          </cell>
          <cell r="F285" t="str">
            <v>Ineligible/Withdrawn</v>
          </cell>
          <cell r="G285"/>
          <cell r="H285"/>
        </row>
        <row r="286">
          <cell r="A286" t="str">
            <v>009-560-550</v>
          </cell>
          <cell r="B286">
            <v>131</v>
          </cell>
          <cell r="C286" t="str">
            <v>Doolittle Creek Road</v>
          </cell>
          <cell r="D286" t="str">
            <v>Siskiyou</v>
          </cell>
          <cell r="E286" t="str">
            <v>Siskiyou</v>
          </cell>
          <cell r="F286" t="str">
            <v>CREW 802</v>
          </cell>
          <cell r="G286"/>
          <cell r="H286"/>
        </row>
        <row r="287">
          <cell r="A287" t="str">
            <v>020-070-56-00</v>
          </cell>
          <cell r="B287">
            <v>480</v>
          </cell>
          <cell r="C287" t="str">
            <v>Pollard Point Road</v>
          </cell>
          <cell r="D287" t="str">
            <v>Trinity</v>
          </cell>
          <cell r="E287" t="str">
            <v>Trinity</v>
          </cell>
          <cell r="F287" t="str">
            <v>Crew 701 South Ruth Lake Cabins</v>
          </cell>
          <cell r="G287"/>
          <cell r="H287"/>
        </row>
        <row r="288">
          <cell r="A288" t="str">
            <v>021-200-12-00</v>
          </cell>
          <cell r="B288">
            <v>28101</v>
          </cell>
          <cell r="C288" t="str">
            <v>Mad River Road</v>
          </cell>
          <cell r="D288" t="str">
            <v>Trinity</v>
          </cell>
          <cell r="E288" t="str">
            <v>Trinity</v>
          </cell>
          <cell r="F288" t="str">
            <v>Trinity waiting results</v>
          </cell>
          <cell r="G288">
            <v>2</v>
          </cell>
          <cell r="H288"/>
        </row>
        <row r="289">
          <cell r="A289" t="str">
            <v>071-160-066</v>
          </cell>
          <cell r="B289">
            <v>1047</v>
          </cell>
          <cell r="C289" t="str">
            <v>Lumpkin Road</v>
          </cell>
          <cell r="D289" t="str">
            <v>Butte</v>
          </cell>
          <cell r="E289" t="str">
            <v>Butte South</v>
          </cell>
          <cell r="F289" t="str">
            <v>Erosion Control - Haz Tree</v>
          </cell>
          <cell r="G289">
            <v>2</v>
          </cell>
          <cell r="H289"/>
        </row>
        <row r="290">
          <cell r="A290" t="str">
            <v>020-330-05-00_#109E</v>
          </cell>
          <cell r="B290" t="str">
            <v>860-000-124-000</v>
          </cell>
          <cell r="C290" t="str">
            <v>RLCSD LL#109E</v>
          </cell>
          <cell r="D290" t="str">
            <v>Trinity</v>
          </cell>
          <cell r="E290" t="str">
            <v>Trinity</v>
          </cell>
          <cell r="F290" t="str">
            <v>Crew 701 South Ruth Lake Cabins</v>
          </cell>
          <cell r="G290"/>
          <cell r="H290"/>
        </row>
        <row r="291">
          <cell r="A291" t="str">
            <v>062-640-005</v>
          </cell>
          <cell r="B291">
            <v>55</v>
          </cell>
          <cell r="C291" t="str">
            <v>Bald Rock Road</v>
          </cell>
          <cell r="D291" t="str">
            <v>Butte</v>
          </cell>
          <cell r="E291" t="str">
            <v>Butte West</v>
          </cell>
          <cell r="F291" t="str">
            <v>Completed West</v>
          </cell>
          <cell r="G291">
            <v>2</v>
          </cell>
          <cell r="H291"/>
        </row>
        <row r="292">
          <cell r="A292" t="str">
            <v>062-680-022</v>
          </cell>
          <cell r="B292">
            <v>129</v>
          </cell>
          <cell r="C292" t="str">
            <v>Big Oak Lane</v>
          </cell>
          <cell r="D292" t="str">
            <v>Butte</v>
          </cell>
          <cell r="E292" t="str">
            <v>Butte West</v>
          </cell>
          <cell r="F292" t="str">
            <v>Completed West</v>
          </cell>
          <cell r="G292">
            <v>8</v>
          </cell>
          <cell r="H292"/>
        </row>
        <row r="293">
          <cell r="A293" t="str">
            <v>071-430-028</v>
          </cell>
          <cell r="B293">
            <v>26</v>
          </cell>
          <cell r="C293" t="str">
            <v>Emerald Oak Lane</v>
          </cell>
          <cell r="D293" t="str">
            <v>Butte</v>
          </cell>
          <cell r="E293" t="str">
            <v>Butte East</v>
          </cell>
          <cell r="F293" t="str">
            <v>EAST Waiting on Results</v>
          </cell>
          <cell r="G293"/>
          <cell r="H293"/>
        </row>
        <row r="294">
          <cell r="A294" t="str">
            <v>044-010-051</v>
          </cell>
          <cell r="B294">
            <v>6900</v>
          </cell>
          <cell r="C294" t="str">
            <v>Bridle Lane</v>
          </cell>
          <cell r="D294" t="str">
            <v>Shasta</v>
          </cell>
          <cell r="E294" t="str">
            <v>Shasta</v>
          </cell>
          <cell r="F294" t="str">
            <v>Crew 604</v>
          </cell>
          <cell r="G294"/>
          <cell r="H294"/>
        </row>
        <row r="295">
          <cell r="A295" t="str">
            <v>062-200-123</v>
          </cell>
          <cell r="B295">
            <v>21</v>
          </cell>
          <cell r="C295" t="str">
            <v>Oak Tree Lane</v>
          </cell>
          <cell r="D295" t="str">
            <v>Butte</v>
          </cell>
          <cell r="E295" t="str">
            <v>Butte East</v>
          </cell>
          <cell r="F295" t="str">
            <v>Completed East</v>
          </cell>
          <cell r="G295">
            <v>1</v>
          </cell>
          <cell r="H295"/>
        </row>
        <row r="296">
          <cell r="A296" t="str">
            <v>020-080-28-00_#33</v>
          </cell>
          <cell r="B296" t="str">
            <v>860-000-111-000</v>
          </cell>
          <cell r="C296" t="str">
            <v>RLCSD LL#33</v>
          </cell>
          <cell r="D296" t="str">
            <v>Trinity</v>
          </cell>
          <cell r="E296" t="str">
            <v>Trinity</v>
          </cell>
          <cell r="F296" t="str">
            <v>Crew 702 North RUTH LAKE</v>
          </cell>
          <cell r="G296"/>
          <cell r="H296"/>
        </row>
        <row r="297">
          <cell r="A297" t="str">
            <v>020-080-28-00_#36</v>
          </cell>
          <cell r="B297" t="str">
            <v>860-000-182-000</v>
          </cell>
          <cell r="C297" t="str">
            <v>RLCSD LL#36 Ruth Hilton Lane</v>
          </cell>
          <cell r="D297" t="str">
            <v>Trinity</v>
          </cell>
          <cell r="E297" t="str">
            <v>Trinity</v>
          </cell>
          <cell r="F297" t="str">
            <v>Crew 702 North RUTH LAKE</v>
          </cell>
          <cell r="G297"/>
          <cell r="H297"/>
        </row>
        <row r="298">
          <cell r="A298" t="str">
            <v>021-190-11-00</v>
          </cell>
          <cell r="B298">
            <v>851</v>
          </cell>
          <cell r="C298" t="str">
            <v>Anna Grace Lane</v>
          </cell>
          <cell r="D298" t="str">
            <v>Trinity</v>
          </cell>
          <cell r="E298" t="str">
            <v>Trinity</v>
          </cell>
          <cell r="F298" t="str">
            <v>Trinity waiting results</v>
          </cell>
          <cell r="G298"/>
          <cell r="H298"/>
        </row>
        <row r="299">
          <cell r="A299" t="str">
            <v>071-050-055</v>
          </cell>
          <cell r="B299">
            <v>906</v>
          </cell>
          <cell r="C299" t="str">
            <v>Sucker Run Road</v>
          </cell>
          <cell r="D299" t="str">
            <v>Butte</v>
          </cell>
          <cell r="E299" t="str">
            <v>Butte South</v>
          </cell>
          <cell r="F299" t="str">
            <v>MISC HOLD</v>
          </cell>
          <cell r="G299">
            <v>1</v>
          </cell>
          <cell r="H299"/>
        </row>
        <row r="300">
          <cell r="A300" t="str">
            <v>062-750-001</v>
          </cell>
          <cell r="B300">
            <v>178</v>
          </cell>
          <cell r="C300" t="str">
            <v>Bay Ranch Road</v>
          </cell>
          <cell r="D300" t="str">
            <v>Butte</v>
          </cell>
          <cell r="E300" t="str">
            <v>Butte East</v>
          </cell>
          <cell r="F300" t="str">
            <v>Completed East</v>
          </cell>
          <cell r="G300">
            <v>3</v>
          </cell>
          <cell r="H300"/>
        </row>
        <row r="301">
          <cell r="A301" t="str">
            <v>072-280-005</v>
          </cell>
          <cell r="B301">
            <v>65</v>
          </cell>
          <cell r="C301" t="str">
            <v>Maidu Run</v>
          </cell>
          <cell r="D301" t="str">
            <v>Butte</v>
          </cell>
          <cell r="E301" t="str">
            <v>Butte South</v>
          </cell>
          <cell r="F301" t="str">
            <v>Completed South</v>
          </cell>
          <cell r="G301">
            <v>2</v>
          </cell>
          <cell r="H301"/>
        </row>
        <row r="302">
          <cell r="A302" t="str">
            <v>071-430-021</v>
          </cell>
          <cell r="B302">
            <v>2</v>
          </cell>
          <cell r="C302" t="str">
            <v>Horseshoe Trail</v>
          </cell>
          <cell r="D302" t="str">
            <v>Butte</v>
          </cell>
          <cell r="E302" t="str">
            <v>Butte East</v>
          </cell>
          <cell r="F302" t="str">
            <v>Completed East</v>
          </cell>
          <cell r="G302">
            <v>8</v>
          </cell>
          <cell r="H302"/>
        </row>
        <row r="303">
          <cell r="A303" t="str">
            <v>062-750-041</v>
          </cell>
          <cell r="B303">
            <v>122</v>
          </cell>
          <cell r="C303" t="str">
            <v>Simpson Ranch Road</v>
          </cell>
          <cell r="D303" t="str">
            <v>Butte</v>
          </cell>
          <cell r="E303" t="str">
            <v>Butte East</v>
          </cell>
          <cell r="F303" t="str">
            <v>Crew 201 East</v>
          </cell>
          <cell r="G303"/>
          <cell r="H303"/>
        </row>
        <row r="304">
          <cell r="A304" t="str">
            <v>061-550-034</v>
          </cell>
          <cell r="B304">
            <v>127</v>
          </cell>
          <cell r="C304" t="str">
            <v>Mann Avenue</v>
          </cell>
          <cell r="D304" t="str">
            <v>Butte</v>
          </cell>
          <cell r="E304" t="str">
            <v>Butte West</v>
          </cell>
          <cell r="F304" t="str">
            <v>Crew 502 West</v>
          </cell>
          <cell r="G304"/>
          <cell r="H304"/>
        </row>
        <row r="305">
          <cell r="A305" t="str">
            <v>062-390-030</v>
          </cell>
          <cell r="B305" t="str">
            <v>062-390-030-000</v>
          </cell>
          <cell r="C305" t="str">
            <v>SEC 14 T21N R5E</v>
          </cell>
          <cell r="D305" t="str">
            <v>Butte</v>
          </cell>
          <cell r="E305" t="str">
            <v>Butte North</v>
          </cell>
          <cell r="F305" t="str">
            <v>NORTH Waiting on Results</v>
          </cell>
          <cell r="G305"/>
          <cell r="H305"/>
        </row>
        <row r="306">
          <cell r="A306" t="str">
            <v>044-170-008</v>
          </cell>
          <cell r="B306">
            <v>9689</v>
          </cell>
          <cell r="C306" t="str">
            <v>Marx Road 1</v>
          </cell>
          <cell r="D306" t="str">
            <v>Shasta</v>
          </cell>
          <cell r="E306" t="str">
            <v>Shasta</v>
          </cell>
          <cell r="F306" t="str">
            <v>Crew 606 3/30</v>
          </cell>
          <cell r="G306">
            <v>5</v>
          </cell>
          <cell r="H306"/>
        </row>
        <row r="307">
          <cell r="A307" t="str">
            <v>071-390-026</v>
          </cell>
          <cell r="B307">
            <v>62</v>
          </cell>
          <cell r="C307" t="str">
            <v>Bear Cub Circle</v>
          </cell>
          <cell r="D307" t="str">
            <v>Butte</v>
          </cell>
          <cell r="E307" t="str">
            <v>Butte East</v>
          </cell>
          <cell r="F307" t="str">
            <v>Crew 304 East</v>
          </cell>
          <cell r="G307">
            <v>7</v>
          </cell>
          <cell r="H307"/>
        </row>
        <row r="308">
          <cell r="A308" t="str">
            <v>061-460-012</v>
          </cell>
          <cell r="B308" t="str">
            <v>061-460-012-000</v>
          </cell>
          <cell r="C308" t="str">
            <v>Black Bear Road</v>
          </cell>
          <cell r="D308" t="str">
            <v>Butte</v>
          </cell>
          <cell r="E308" t="str">
            <v>Butte West</v>
          </cell>
          <cell r="F308" t="str">
            <v>Crew 502 West</v>
          </cell>
          <cell r="G308"/>
          <cell r="H308"/>
        </row>
        <row r="309">
          <cell r="A309" t="str">
            <v>062-200-107</v>
          </cell>
          <cell r="B309">
            <v>717</v>
          </cell>
          <cell r="C309" t="str">
            <v>Bald Rock Road</v>
          </cell>
          <cell r="D309" t="str">
            <v>Butte</v>
          </cell>
          <cell r="E309" t="str">
            <v>Butte West</v>
          </cell>
          <cell r="F309" t="str">
            <v>Crew 102 West</v>
          </cell>
          <cell r="G309">
            <v>2</v>
          </cell>
          <cell r="H309"/>
        </row>
        <row r="310">
          <cell r="A310" t="str">
            <v>062-260-011</v>
          </cell>
          <cell r="B310">
            <v>1966</v>
          </cell>
          <cell r="C310" t="str">
            <v>Bald Rock Road</v>
          </cell>
          <cell r="D310" t="str">
            <v>Butte</v>
          </cell>
          <cell r="E310" t="str">
            <v>Butte East</v>
          </cell>
          <cell r="F310" t="str">
            <v>Completed East</v>
          </cell>
          <cell r="G310">
            <v>12</v>
          </cell>
          <cell r="H310"/>
        </row>
        <row r="311">
          <cell r="A311" t="str">
            <v>061-570-006</v>
          </cell>
          <cell r="B311" t="str">
            <v>061-570-006-000</v>
          </cell>
          <cell r="C311" t="str">
            <v>Feather Ridge Way</v>
          </cell>
          <cell r="D311" t="str">
            <v>Butte</v>
          </cell>
          <cell r="E311" t="str">
            <v>Butte West</v>
          </cell>
          <cell r="F311" t="str">
            <v>Completed West</v>
          </cell>
          <cell r="G311">
            <v>7</v>
          </cell>
          <cell r="H311"/>
        </row>
        <row r="312">
          <cell r="A312" t="str">
            <v>061-540-006</v>
          </cell>
          <cell r="B312">
            <v>9681</v>
          </cell>
          <cell r="C312" t="str">
            <v>Oroville Quincy Highway</v>
          </cell>
          <cell r="D312" t="str">
            <v>Butte</v>
          </cell>
          <cell r="E312" t="str">
            <v>Butte West</v>
          </cell>
          <cell r="F312" t="str">
            <v>Completed West</v>
          </cell>
          <cell r="G312">
            <v>2</v>
          </cell>
          <cell r="H312"/>
        </row>
        <row r="313">
          <cell r="A313" t="str">
            <v>071-180-020</v>
          </cell>
          <cell r="B313">
            <v>196</v>
          </cell>
          <cell r="C313" t="str">
            <v>Lakeview Terrace</v>
          </cell>
          <cell r="D313" t="str">
            <v>Butte</v>
          </cell>
          <cell r="E313" t="str">
            <v>Butte South</v>
          </cell>
          <cell r="F313" t="str">
            <v>Completed North</v>
          </cell>
          <cell r="G313">
            <v>1</v>
          </cell>
          <cell r="H313">
            <v>1</v>
          </cell>
          <cell r="I313" t="str">
            <v>COMPLETE</v>
          </cell>
        </row>
        <row r="314">
          <cell r="A314" t="str">
            <v>071-370-035</v>
          </cell>
          <cell r="B314">
            <v>33</v>
          </cell>
          <cell r="C314" t="str">
            <v>Squirrel Lane</v>
          </cell>
          <cell r="D314" t="str">
            <v>Butte</v>
          </cell>
          <cell r="E314" t="str">
            <v>Butte East</v>
          </cell>
          <cell r="F314" t="str">
            <v>Completed East</v>
          </cell>
          <cell r="G314">
            <v>1</v>
          </cell>
          <cell r="H314"/>
        </row>
        <row r="315">
          <cell r="A315" t="str">
            <v>016-531-430</v>
          </cell>
          <cell r="B315">
            <v>838</v>
          </cell>
          <cell r="C315" t="str">
            <v>Indian Meadows Drive</v>
          </cell>
          <cell r="D315" t="str">
            <v>Siskiyou</v>
          </cell>
          <cell r="E315" t="str">
            <v>Siskiyou</v>
          </cell>
          <cell r="F315" t="str">
            <v>Rescrapes</v>
          </cell>
          <cell r="G315">
            <v>7</v>
          </cell>
          <cell r="H315"/>
        </row>
        <row r="316">
          <cell r="A316" t="str">
            <v>071-290-068</v>
          </cell>
          <cell r="B316">
            <v>510</v>
          </cell>
          <cell r="C316" t="str">
            <v>Craig Access Road</v>
          </cell>
          <cell r="D316" t="str">
            <v>Butte</v>
          </cell>
          <cell r="E316" t="str">
            <v>Butte South</v>
          </cell>
          <cell r="F316" t="str">
            <v>Completed South</v>
          </cell>
          <cell r="G316">
            <v>10</v>
          </cell>
          <cell r="H316">
            <v>8</v>
          </cell>
          <cell r="I316" t="str">
            <v>COMPLETE</v>
          </cell>
        </row>
        <row r="317">
          <cell r="A317" t="str">
            <v>071-500-003</v>
          </cell>
          <cell r="B317">
            <v>292</v>
          </cell>
          <cell r="C317" t="str">
            <v>Sucker Run Road</v>
          </cell>
          <cell r="D317" t="str">
            <v>Butte</v>
          </cell>
          <cell r="E317" t="str">
            <v>Butte South</v>
          </cell>
          <cell r="F317" t="str">
            <v>MISC HOLD</v>
          </cell>
          <cell r="G317"/>
          <cell r="H317"/>
        </row>
        <row r="318">
          <cell r="A318" t="str">
            <v>044-010-001</v>
          </cell>
          <cell r="B318">
            <v>6900</v>
          </cell>
          <cell r="C318" t="str">
            <v>Buell Road</v>
          </cell>
          <cell r="D318" t="str">
            <v>Shasta</v>
          </cell>
          <cell r="E318" t="str">
            <v>Shasta</v>
          </cell>
          <cell r="F318" t="str">
            <v>Crew 601</v>
          </cell>
          <cell r="G318"/>
          <cell r="H318"/>
        </row>
        <row r="319">
          <cell r="A319" t="str">
            <v>062-730-041</v>
          </cell>
          <cell r="B319" t="str">
            <v>062-730-041-000</v>
          </cell>
          <cell r="C319" t="str">
            <v>Summerleaf Drive</v>
          </cell>
          <cell r="D319" t="str">
            <v>Butte</v>
          </cell>
          <cell r="E319" t="str">
            <v>Butte East</v>
          </cell>
          <cell r="F319" t="str">
            <v>HAZ TREE ONLY</v>
          </cell>
          <cell r="G319"/>
          <cell r="H319"/>
        </row>
        <row r="320">
          <cell r="A320" t="str">
            <v>020-330-05-00_#109</v>
          </cell>
          <cell r="B320" t="str">
            <v>860-000-264-000</v>
          </cell>
          <cell r="C320" t="str">
            <v>RLCSD LL#109 Black Bart Way</v>
          </cell>
          <cell r="D320" t="str">
            <v>Trinity</v>
          </cell>
          <cell r="E320" t="str">
            <v>Trinity</v>
          </cell>
          <cell r="F320" t="str">
            <v>Crew 701 South Ruth Lake Cabins</v>
          </cell>
          <cell r="G320"/>
          <cell r="H320"/>
        </row>
        <row r="321">
          <cell r="A321" t="str">
            <v>009-550-300</v>
          </cell>
          <cell r="B321" t="str">
            <v>009-550-300-000</v>
          </cell>
          <cell r="C321" t="str">
            <v>Pine Place Road</v>
          </cell>
          <cell r="D321" t="str">
            <v>Siskiyou</v>
          </cell>
          <cell r="E321" t="str">
            <v>Siskiyou</v>
          </cell>
          <cell r="F321" t="str">
            <v>CREW 802</v>
          </cell>
          <cell r="G321"/>
          <cell r="H321"/>
        </row>
        <row r="322">
          <cell r="A322" t="str">
            <v>009-550-160</v>
          </cell>
          <cell r="B322" t="str">
            <v>009-550-160-000</v>
          </cell>
          <cell r="C322" t="str">
            <v>Pine Place Road</v>
          </cell>
          <cell r="D322" t="str">
            <v>Siskiyou</v>
          </cell>
          <cell r="E322" t="str">
            <v>Siskiyou</v>
          </cell>
          <cell r="F322" t="str">
            <v>CREW 802</v>
          </cell>
          <cell r="G322"/>
          <cell r="H322"/>
        </row>
        <row r="323">
          <cell r="A323" t="str">
            <v>071-280-039</v>
          </cell>
          <cell r="B323">
            <v>176</v>
          </cell>
          <cell r="C323" t="str">
            <v>Blackhawk Trail</v>
          </cell>
          <cell r="D323" t="str">
            <v>Butte</v>
          </cell>
          <cell r="E323" t="str">
            <v>Butte South</v>
          </cell>
          <cell r="F323" t="str">
            <v>Erosion Control : Not Scheduled</v>
          </cell>
          <cell r="G323"/>
          <cell r="H323"/>
        </row>
        <row r="324">
          <cell r="A324" t="str">
            <v>062-300-062</v>
          </cell>
          <cell r="B324">
            <v>80</v>
          </cell>
          <cell r="C324" t="str">
            <v>Meadow Lane Drive</v>
          </cell>
          <cell r="D324" t="str">
            <v>Butte</v>
          </cell>
          <cell r="E324" t="str">
            <v>Butte North</v>
          </cell>
          <cell r="F324" t="str">
            <v>Rescrape - Pending Results</v>
          </cell>
          <cell r="G324"/>
          <cell r="H324"/>
        </row>
        <row r="325">
          <cell r="A325" t="str">
            <v>062-300-028</v>
          </cell>
          <cell r="B325">
            <v>99</v>
          </cell>
          <cell r="C325" t="str">
            <v>Meadow Lane Drive</v>
          </cell>
          <cell r="D325" t="str">
            <v>Butte</v>
          </cell>
          <cell r="E325" t="str">
            <v>Butte North</v>
          </cell>
          <cell r="F325" t="str">
            <v>Erosion Control - Haz Tree</v>
          </cell>
          <cell r="G325"/>
          <cell r="H325"/>
        </row>
        <row r="326">
          <cell r="A326" t="str">
            <v>061-630-009</v>
          </cell>
          <cell r="B326">
            <v>113</v>
          </cell>
          <cell r="C326" t="str">
            <v>Turnagain Lane</v>
          </cell>
          <cell r="D326" t="str">
            <v>Butte</v>
          </cell>
          <cell r="E326" t="str">
            <v>Butte West</v>
          </cell>
          <cell r="F326" t="str">
            <v>Ineligible/Withdrawn</v>
          </cell>
          <cell r="G326"/>
          <cell r="H326"/>
        </row>
        <row r="327">
          <cell r="A327" t="str">
            <v>071-290-003</v>
          </cell>
          <cell r="B327">
            <v>557</v>
          </cell>
          <cell r="C327" t="str">
            <v>Craig Access Road</v>
          </cell>
          <cell r="D327" t="str">
            <v>Butte</v>
          </cell>
          <cell r="E327" t="str">
            <v>Butte South</v>
          </cell>
          <cell r="F327" t="str">
            <v>Rescrapes</v>
          </cell>
          <cell r="G327">
            <v>3</v>
          </cell>
          <cell r="H327">
            <v>3</v>
          </cell>
          <cell r="I327" t="str">
            <v>COMPLETE</v>
          </cell>
        </row>
        <row r="328">
          <cell r="A328" t="str">
            <v>009-480-050</v>
          </cell>
          <cell r="B328">
            <v>6017</v>
          </cell>
          <cell r="C328" t="str">
            <v>Indian Creek Road</v>
          </cell>
          <cell r="D328" t="str">
            <v>Siskiyou</v>
          </cell>
          <cell r="E328" t="str">
            <v>Siskiyou</v>
          </cell>
          <cell r="F328" t="str">
            <v>CREW 803</v>
          </cell>
          <cell r="G328"/>
          <cell r="H328"/>
        </row>
        <row r="329">
          <cell r="A329" t="str">
            <v>071-060-030</v>
          </cell>
          <cell r="B329" t="str">
            <v>071-060-030-000</v>
          </cell>
          <cell r="C329" t="str">
            <v>Onyett Road</v>
          </cell>
          <cell r="D329" t="str">
            <v>Butte</v>
          </cell>
          <cell r="E329" t="str">
            <v>Butte South</v>
          </cell>
          <cell r="F329" t="str">
            <v>Completed South</v>
          </cell>
          <cell r="G329">
            <v>2</v>
          </cell>
          <cell r="H329"/>
        </row>
        <row r="330">
          <cell r="A330" t="str">
            <v>061-440-038</v>
          </cell>
          <cell r="B330" t="str">
            <v>061-440-038-000</v>
          </cell>
          <cell r="C330" t="str">
            <v>Mirage Lake Road</v>
          </cell>
          <cell r="D330" t="str">
            <v>Butte</v>
          </cell>
          <cell r="E330" t="str">
            <v>Butte North</v>
          </cell>
          <cell r="F330" t="str">
            <v>NORTH Waiting on Results</v>
          </cell>
          <cell r="G330"/>
          <cell r="H330"/>
        </row>
        <row r="331">
          <cell r="A331" t="str">
            <v>061-440-015</v>
          </cell>
          <cell r="B331">
            <v>75</v>
          </cell>
          <cell r="C331" t="str">
            <v>Mirage Lake Road</v>
          </cell>
          <cell r="D331" t="str">
            <v>Butte</v>
          </cell>
          <cell r="E331" t="str">
            <v>Butte North</v>
          </cell>
          <cell r="F331" t="str">
            <v>Ineligible/Withdrawn</v>
          </cell>
          <cell r="G331"/>
          <cell r="H331"/>
        </row>
        <row r="332">
          <cell r="A332" t="str">
            <v>009-520-010</v>
          </cell>
          <cell r="B332">
            <v>3800</v>
          </cell>
          <cell r="C332" t="str">
            <v>Indian Creek Road</v>
          </cell>
          <cell r="D332" t="str">
            <v>Siskiyou</v>
          </cell>
          <cell r="E332" t="str">
            <v>Siskiyou</v>
          </cell>
          <cell r="F332" t="str">
            <v>CREW 803</v>
          </cell>
          <cell r="G332"/>
          <cell r="H332"/>
        </row>
        <row r="333">
          <cell r="A333" t="str">
            <v>071-520-015</v>
          </cell>
          <cell r="B333">
            <v>51</v>
          </cell>
          <cell r="C333" t="str">
            <v>Horseshoe Trail</v>
          </cell>
          <cell r="D333" t="str">
            <v>Butte</v>
          </cell>
          <cell r="E333" t="str">
            <v>Butte East</v>
          </cell>
          <cell r="F333" t="str">
            <v>Completed East</v>
          </cell>
          <cell r="G333">
            <v>4</v>
          </cell>
          <cell r="H333"/>
        </row>
        <row r="334">
          <cell r="A334" t="str">
            <v>061-320-059</v>
          </cell>
          <cell r="B334" t="str">
            <v>061-320-059-000</v>
          </cell>
          <cell r="C334" t="str">
            <v>Bean Creek Road</v>
          </cell>
          <cell r="D334" t="str">
            <v>Butte</v>
          </cell>
          <cell r="E334" t="str">
            <v>Butte East</v>
          </cell>
          <cell r="F334" t="str">
            <v>Crew 203 East</v>
          </cell>
          <cell r="G334"/>
          <cell r="H334"/>
        </row>
        <row r="335">
          <cell r="A335" t="str">
            <v>020-330-05-00_#111C</v>
          </cell>
          <cell r="B335" t="str">
            <v>860-000-222-000</v>
          </cell>
          <cell r="C335" t="str">
            <v>RLCSD LL#111C</v>
          </cell>
          <cell r="D335" t="str">
            <v>Trinity</v>
          </cell>
          <cell r="E335" t="str">
            <v>Trinity</v>
          </cell>
          <cell r="F335" t="str">
            <v>Trinity waiting results</v>
          </cell>
          <cell r="G335"/>
          <cell r="H335"/>
        </row>
        <row r="336">
          <cell r="A336" t="str">
            <v>019-190-01-00</v>
          </cell>
          <cell r="B336">
            <v>3305</v>
          </cell>
          <cell r="C336" t="str">
            <v>FS Road 29N58</v>
          </cell>
          <cell r="D336" t="str">
            <v>Trinity</v>
          </cell>
          <cell r="E336" t="str">
            <v>Trinity</v>
          </cell>
          <cell r="F336" t="str">
            <v>Trinity waiting results</v>
          </cell>
          <cell r="G336">
            <v>3</v>
          </cell>
          <cell r="H336"/>
        </row>
        <row r="337">
          <cell r="A337" t="str">
            <v>062-560-002</v>
          </cell>
          <cell r="B337">
            <v>111</v>
          </cell>
          <cell r="C337" t="str">
            <v>Quartz Hill Lane</v>
          </cell>
          <cell r="D337" t="str">
            <v>Butte</v>
          </cell>
          <cell r="E337" t="str">
            <v>Butte West</v>
          </cell>
          <cell r="F337" t="str">
            <v>Crew 102 West</v>
          </cell>
          <cell r="G337">
            <v>1</v>
          </cell>
          <cell r="H337"/>
        </row>
        <row r="338">
          <cell r="A338" t="str">
            <v>062-560-023</v>
          </cell>
          <cell r="B338">
            <v>95</v>
          </cell>
          <cell r="C338" t="str">
            <v>Quartz Hill Lane</v>
          </cell>
          <cell r="D338" t="str">
            <v>Butte</v>
          </cell>
          <cell r="E338" t="str">
            <v>Butte West</v>
          </cell>
          <cell r="F338" t="str">
            <v>Completed West</v>
          </cell>
          <cell r="G338">
            <v>10</v>
          </cell>
          <cell r="H338"/>
        </row>
        <row r="339">
          <cell r="A339" t="str">
            <v>121-140-016</v>
          </cell>
          <cell r="B339" t="str">
            <v>121-140-016-000</v>
          </cell>
          <cell r="C339" t="str">
            <v>Oregon Mountain Road</v>
          </cell>
          <cell r="D339" t="str">
            <v>Del Norte</v>
          </cell>
          <cell r="E339" t="str">
            <v>Del Norte</v>
          </cell>
          <cell r="F339" t="str">
            <v>HAZ TREE ONLY</v>
          </cell>
          <cell r="G339"/>
          <cell r="H339"/>
        </row>
        <row r="340">
          <cell r="A340" t="str">
            <v>121-140-017</v>
          </cell>
          <cell r="B340" t="str">
            <v>121-140-017-000</v>
          </cell>
          <cell r="C340" t="str">
            <v>Oregon Mountain Road</v>
          </cell>
          <cell r="D340" t="str">
            <v>Del Norte</v>
          </cell>
          <cell r="E340" t="str">
            <v>Del Norte</v>
          </cell>
          <cell r="F340" t="str">
            <v>HAZ TREE ONLY</v>
          </cell>
          <cell r="G340"/>
          <cell r="H340"/>
        </row>
        <row r="341">
          <cell r="A341" t="str">
            <v>121-150-002</v>
          </cell>
          <cell r="B341" t="str">
            <v>121-150-002</v>
          </cell>
          <cell r="C341" t="str">
            <v>Oregon Mountain Road</v>
          </cell>
          <cell r="D341" t="str">
            <v>Del Norte</v>
          </cell>
          <cell r="E341" t="str">
            <v>Del Norte</v>
          </cell>
          <cell r="F341" t="str">
            <v>HAZ TREE ONLY</v>
          </cell>
          <cell r="G341"/>
          <cell r="H341"/>
        </row>
        <row r="342">
          <cell r="A342" t="str">
            <v>071-430-012</v>
          </cell>
          <cell r="B342">
            <v>257</v>
          </cell>
          <cell r="C342" t="str">
            <v>Simpson Ranch Road</v>
          </cell>
          <cell r="D342" t="str">
            <v>Butte</v>
          </cell>
          <cell r="E342" t="str">
            <v>Butte East</v>
          </cell>
          <cell r="F342" t="str">
            <v>Completed East</v>
          </cell>
          <cell r="G342">
            <v>9</v>
          </cell>
          <cell r="H342"/>
        </row>
        <row r="343">
          <cell r="A343" t="str">
            <v>041-640-009</v>
          </cell>
          <cell r="B343">
            <v>13593</v>
          </cell>
          <cell r="C343" t="str">
            <v>South Fork Road</v>
          </cell>
          <cell r="D343" t="str">
            <v>Shasta</v>
          </cell>
          <cell r="E343" t="str">
            <v>Shasta</v>
          </cell>
          <cell r="F343" t="str">
            <v>Shasta Completed Lots</v>
          </cell>
          <cell r="G343">
            <v>7</v>
          </cell>
          <cell r="H343"/>
        </row>
        <row r="344">
          <cell r="A344" t="str">
            <v>061-030-006</v>
          </cell>
          <cell r="B344">
            <v>4350</v>
          </cell>
          <cell r="C344" t="str">
            <v>Bald Rock Road</v>
          </cell>
          <cell r="D344" t="str">
            <v>Butte</v>
          </cell>
          <cell r="E344" t="str">
            <v>Butte North</v>
          </cell>
          <cell r="F344" t="str">
            <v>Erosion Control - Haz Tree</v>
          </cell>
          <cell r="G344">
            <v>1</v>
          </cell>
          <cell r="H344"/>
        </row>
        <row r="345">
          <cell r="A345" t="str">
            <v>061-550-009</v>
          </cell>
          <cell r="B345" t="str">
            <v>061-550-009-000</v>
          </cell>
          <cell r="C345" t="str">
            <v>He Le Ve Road</v>
          </cell>
          <cell r="D345" t="str">
            <v>Butte</v>
          </cell>
          <cell r="E345" t="str">
            <v>Butte West</v>
          </cell>
          <cell r="F345" t="str">
            <v>Completed West</v>
          </cell>
          <cell r="G345">
            <v>3</v>
          </cell>
          <cell r="H345"/>
        </row>
        <row r="346">
          <cell r="A346" t="str">
            <v>009-330-020</v>
          </cell>
          <cell r="B346">
            <v>2000</v>
          </cell>
          <cell r="C346" t="str">
            <v>East Indian Creek Road</v>
          </cell>
          <cell r="D346" t="str">
            <v>Siskiyou</v>
          </cell>
          <cell r="E346" t="str">
            <v>Siskiyou</v>
          </cell>
          <cell r="F346" t="str">
            <v>CREW 803</v>
          </cell>
          <cell r="G346"/>
          <cell r="H346"/>
        </row>
        <row r="347">
          <cell r="A347" t="str">
            <v>009-500-230</v>
          </cell>
          <cell r="B347" t="str">
            <v>009-500-230-000</v>
          </cell>
          <cell r="C347" t="str">
            <v>Indian Creek Road</v>
          </cell>
          <cell r="D347" t="str">
            <v>Siskiyou</v>
          </cell>
          <cell r="E347" t="str">
            <v>Siskiyou</v>
          </cell>
          <cell r="F347" t="str">
            <v>CREW 803</v>
          </cell>
          <cell r="G347"/>
          <cell r="H347"/>
        </row>
        <row r="348">
          <cell r="A348" t="str">
            <v>062-510-064</v>
          </cell>
          <cell r="B348">
            <v>155</v>
          </cell>
          <cell r="C348" t="str">
            <v>Treelined Lane</v>
          </cell>
          <cell r="D348" t="str">
            <v>Butte</v>
          </cell>
          <cell r="E348" t="str">
            <v>Butte West</v>
          </cell>
          <cell r="F348" t="str">
            <v>Completed West</v>
          </cell>
          <cell r="G348">
            <v>9</v>
          </cell>
          <cell r="H348"/>
        </row>
        <row r="349">
          <cell r="A349" t="str">
            <v>020-490-06-00</v>
          </cell>
          <cell r="B349">
            <v>670</v>
          </cell>
          <cell r="C349" t="str">
            <v>Rodeo Drive</v>
          </cell>
          <cell r="D349" t="str">
            <v>Trinity</v>
          </cell>
          <cell r="E349" t="str">
            <v>Trinity</v>
          </cell>
          <cell r="F349" t="str">
            <v>Crew 701 South Ruth Lake Cabins</v>
          </cell>
          <cell r="G349"/>
          <cell r="H349"/>
        </row>
        <row r="350">
          <cell r="A350" t="str">
            <v>041-300-006</v>
          </cell>
          <cell r="B350" t="str">
            <v>041-300-006-000</v>
          </cell>
          <cell r="C350" t="str">
            <v>Duckett Creek Road</v>
          </cell>
          <cell r="D350" t="str">
            <v>Shasta</v>
          </cell>
          <cell r="E350" t="str">
            <v>Shasta</v>
          </cell>
          <cell r="F350" t="str">
            <v>MISC HOLD</v>
          </cell>
          <cell r="G350"/>
          <cell r="H350"/>
        </row>
        <row r="351">
          <cell r="A351" t="str">
            <v>018-340-05-00</v>
          </cell>
          <cell r="B351">
            <v>15340</v>
          </cell>
          <cell r="C351" t="str">
            <v>State Highway 36</v>
          </cell>
          <cell r="D351" t="str">
            <v>Trinity</v>
          </cell>
          <cell r="E351" t="str">
            <v>Trinity</v>
          </cell>
          <cell r="F351" t="str">
            <v>Trinity waiting results</v>
          </cell>
          <cell r="G351"/>
          <cell r="H351"/>
        </row>
        <row r="352">
          <cell r="A352" t="str">
            <v>016-010-450</v>
          </cell>
          <cell r="B352">
            <v>1134</v>
          </cell>
          <cell r="C352" t="str">
            <v>Indian Creek Road</v>
          </cell>
          <cell r="D352" t="str">
            <v>Siskiyou</v>
          </cell>
          <cell r="E352" t="str">
            <v>Siskiyou</v>
          </cell>
          <cell r="F352" t="str">
            <v>CREW 801</v>
          </cell>
          <cell r="G352">
            <v>1</v>
          </cell>
          <cell r="H352"/>
        </row>
        <row r="353">
          <cell r="A353" t="str">
            <v>009-380-190</v>
          </cell>
          <cell r="B353">
            <v>3505</v>
          </cell>
          <cell r="C353" t="str">
            <v>Indian Creek Road</v>
          </cell>
          <cell r="D353" t="str">
            <v>Siskiyou</v>
          </cell>
          <cell r="E353" t="str">
            <v>Siskiyou</v>
          </cell>
          <cell r="F353" t="str">
            <v>CREW 802</v>
          </cell>
          <cell r="G353"/>
          <cell r="H353"/>
        </row>
        <row r="354">
          <cell r="A354" t="str">
            <v>061-580-015</v>
          </cell>
          <cell r="B354">
            <v>53</v>
          </cell>
          <cell r="C354" t="str">
            <v>Lacey Lane</v>
          </cell>
          <cell r="D354" t="str">
            <v>Butte</v>
          </cell>
          <cell r="E354" t="str">
            <v>Butte West</v>
          </cell>
          <cell r="F354" t="str">
            <v>Completed West</v>
          </cell>
          <cell r="G354">
            <v>4</v>
          </cell>
          <cell r="H354"/>
        </row>
        <row r="355">
          <cell r="A355" t="str">
            <v>062-320-019</v>
          </cell>
          <cell r="B355" t="str">
            <v>062-320-019-000</v>
          </cell>
          <cell r="C355" t="str">
            <v>Ponderosa Drive</v>
          </cell>
          <cell r="D355" t="str">
            <v>Butte</v>
          </cell>
          <cell r="E355" t="str">
            <v>Butte South</v>
          </cell>
          <cell r="F355" t="str">
            <v>HAZ TREE ONLY</v>
          </cell>
          <cell r="G355"/>
          <cell r="H355"/>
        </row>
        <row r="356">
          <cell r="A356" t="str">
            <v>071-060-029</v>
          </cell>
          <cell r="B356">
            <v>425</v>
          </cell>
          <cell r="C356" t="str">
            <v>Onyett Road</v>
          </cell>
          <cell r="D356" t="str">
            <v>Butte</v>
          </cell>
          <cell r="E356" t="str">
            <v>Butte South</v>
          </cell>
          <cell r="F356" t="str">
            <v>Completed South</v>
          </cell>
          <cell r="G356">
            <v>1</v>
          </cell>
          <cell r="H356"/>
        </row>
        <row r="357">
          <cell r="A357" t="str">
            <v>062-730-031</v>
          </cell>
          <cell r="B357">
            <v>39</v>
          </cell>
          <cell r="C357" t="str">
            <v>Rockerfeller Road</v>
          </cell>
          <cell r="D357" t="str">
            <v>Butte</v>
          </cell>
          <cell r="E357" t="str">
            <v>Butte East</v>
          </cell>
          <cell r="F357" t="str">
            <v>MISC HOLD</v>
          </cell>
          <cell r="G357"/>
          <cell r="H357"/>
        </row>
        <row r="358">
          <cell r="A358" t="str">
            <v>071-370-019</v>
          </cell>
          <cell r="B358">
            <v>297</v>
          </cell>
          <cell r="C358" t="str">
            <v>Rockerfeller Road</v>
          </cell>
          <cell r="D358" t="str">
            <v>Butte</v>
          </cell>
          <cell r="E358" t="str">
            <v>Butte East</v>
          </cell>
          <cell r="F358" t="str">
            <v>EAST Waiting on Results</v>
          </cell>
          <cell r="G358"/>
          <cell r="H358"/>
        </row>
        <row r="359">
          <cell r="A359" t="str">
            <v>062-740-024</v>
          </cell>
          <cell r="B359">
            <v>134</v>
          </cell>
          <cell r="C359" t="str">
            <v>Rockerfeller Road</v>
          </cell>
          <cell r="D359" t="str">
            <v>Butte</v>
          </cell>
          <cell r="E359" t="str">
            <v>Butte East</v>
          </cell>
          <cell r="F359" t="str">
            <v>EAST Waiting on Results</v>
          </cell>
          <cell r="G359"/>
          <cell r="H359"/>
        </row>
        <row r="360">
          <cell r="A360" t="str">
            <v>062-740-020</v>
          </cell>
          <cell r="B360">
            <v>119</v>
          </cell>
          <cell r="C360" t="str">
            <v>Rockerfeller Road</v>
          </cell>
          <cell r="D360" t="str">
            <v>Butte</v>
          </cell>
          <cell r="E360" t="str">
            <v>Butte East</v>
          </cell>
          <cell r="F360" t="str">
            <v>MISC HOLD</v>
          </cell>
          <cell r="G360"/>
          <cell r="H360"/>
        </row>
        <row r="361">
          <cell r="A361" t="str">
            <v>009-560-460</v>
          </cell>
          <cell r="B361">
            <v>222</v>
          </cell>
          <cell r="C361" t="str">
            <v>Doolittle Creek Road</v>
          </cell>
          <cell r="D361" t="str">
            <v>Siskiyou</v>
          </cell>
          <cell r="E361" t="str">
            <v>Siskiyou</v>
          </cell>
          <cell r="F361" t="str">
            <v>CREW 802</v>
          </cell>
          <cell r="G361"/>
          <cell r="H361"/>
        </row>
        <row r="362">
          <cell r="A362" t="str">
            <v>062-750-024</v>
          </cell>
          <cell r="B362">
            <v>26</v>
          </cell>
          <cell r="C362" t="str">
            <v>Simpson Ranch Road</v>
          </cell>
          <cell r="D362" t="str">
            <v>Butte</v>
          </cell>
          <cell r="E362" t="str">
            <v>Butte East</v>
          </cell>
          <cell r="F362" t="str">
            <v>Rescrapes</v>
          </cell>
          <cell r="G362">
            <v>1</v>
          </cell>
          <cell r="H362"/>
        </row>
        <row r="363">
          <cell r="A363" t="str">
            <v>071-400-043</v>
          </cell>
          <cell r="B363">
            <v>843</v>
          </cell>
          <cell r="C363" t="str">
            <v>Simmons Road</v>
          </cell>
          <cell r="D363" t="str">
            <v>Butte</v>
          </cell>
          <cell r="E363" t="str">
            <v>Butte West</v>
          </cell>
          <cell r="F363" t="str">
            <v>Crew 101 West</v>
          </cell>
          <cell r="G363">
            <v>1</v>
          </cell>
          <cell r="H363"/>
        </row>
        <row r="364">
          <cell r="A364" t="str">
            <v>062-270-023</v>
          </cell>
          <cell r="B364">
            <v>2175</v>
          </cell>
          <cell r="C364" t="str">
            <v>Bald Rock Road</v>
          </cell>
          <cell r="D364" t="str">
            <v>Butte</v>
          </cell>
          <cell r="E364" t="str">
            <v>Butte East</v>
          </cell>
          <cell r="F364" t="str">
            <v>Completed East</v>
          </cell>
          <cell r="G364">
            <v>6</v>
          </cell>
          <cell r="H364"/>
        </row>
        <row r="365">
          <cell r="A365" t="str">
            <v>009-530-290</v>
          </cell>
          <cell r="B365">
            <v>3210</v>
          </cell>
          <cell r="C365" t="str">
            <v>Indian Creek Road</v>
          </cell>
          <cell r="D365" t="str">
            <v>Siskiyou</v>
          </cell>
          <cell r="E365" t="str">
            <v>Siskiyou</v>
          </cell>
          <cell r="F365" t="str">
            <v>CREW 802</v>
          </cell>
          <cell r="G365"/>
          <cell r="H365"/>
        </row>
        <row r="366">
          <cell r="A366" t="str">
            <v>062-200-104</v>
          </cell>
          <cell r="B366">
            <v>841</v>
          </cell>
          <cell r="C366" t="str">
            <v>Bald Rock Road</v>
          </cell>
          <cell r="D366" t="str">
            <v>Butte</v>
          </cell>
          <cell r="E366" t="str">
            <v>Butte East</v>
          </cell>
          <cell r="F366" t="str">
            <v>Completed East</v>
          </cell>
          <cell r="G366">
            <v>3</v>
          </cell>
          <cell r="H366"/>
        </row>
        <row r="367">
          <cell r="A367" t="str">
            <v>062-700-009</v>
          </cell>
          <cell r="B367">
            <v>47</v>
          </cell>
          <cell r="C367" t="str">
            <v>Wild Ridge Road</v>
          </cell>
          <cell r="D367" t="str">
            <v>Butte</v>
          </cell>
          <cell r="E367" t="str">
            <v>Butte West</v>
          </cell>
          <cell r="F367" t="str">
            <v>FSO Pending Vehicle</v>
          </cell>
          <cell r="G367">
            <v>3</v>
          </cell>
          <cell r="H367"/>
        </row>
        <row r="368">
          <cell r="A368" t="str">
            <v>061-560-014</v>
          </cell>
          <cell r="B368">
            <v>1220</v>
          </cell>
          <cell r="C368" t="str">
            <v>Encina Grande Road</v>
          </cell>
          <cell r="D368" t="str">
            <v>Butte</v>
          </cell>
          <cell r="E368" t="str">
            <v>Butte West</v>
          </cell>
          <cell r="F368" t="str">
            <v>Crew 502 West</v>
          </cell>
          <cell r="G368"/>
          <cell r="H368"/>
        </row>
        <row r="369">
          <cell r="A369" t="str">
            <v>062-440-009</v>
          </cell>
          <cell r="B369">
            <v>31</v>
          </cell>
          <cell r="C369" t="str">
            <v>Deer Run Lane</v>
          </cell>
          <cell r="D369" t="str">
            <v>Butte</v>
          </cell>
          <cell r="E369" t="str">
            <v>Butte West</v>
          </cell>
          <cell r="F369" t="str">
            <v>Completed West</v>
          </cell>
          <cell r="G369">
            <v>1</v>
          </cell>
          <cell r="H369"/>
        </row>
        <row r="370">
          <cell r="A370" t="str">
            <v>020-080-28-00_#26A</v>
          </cell>
          <cell r="B370" t="str">
            <v>860-000-300-000</v>
          </cell>
          <cell r="C370" t="str">
            <v>RLCSD LL#26A Pickett Creek Road</v>
          </cell>
          <cell r="D370" t="str">
            <v>Trinity</v>
          </cell>
          <cell r="E370" t="str">
            <v>Trinity</v>
          </cell>
          <cell r="F370" t="str">
            <v>Crew 702 North RUTH LAKE</v>
          </cell>
          <cell r="G370"/>
          <cell r="H370"/>
        </row>
        <row r="371">
          <cell r="A371" t="str">
            <v>062-320-020</v>
          </cell>
          <cell r="B371">
            <v>237</v>
          </cell>
          <cell r="C371" t="str">
            <v>Sand Creek Drive</v>
          </cell>
          <cell r="D371" t="str">
            <v>Butte</v>
          </cell>
          <cell r="E371" t="str">
            <v>Butte East</v>
          </cell>
          <cell r="F371" t="str">
            <v>Completed East</v>
          </cell>
          <cell r="G371">
            <v>5</v>
          </cell>
          <cell r="H371"/>
        </row>
        <row r="372">
          <cell r="A372" t="str">
            <v>016-531-460</v>
          </cell>
          <cell r="B372">
            <v>304</v>
          </cell>
          <cell r="C372" t="str">
            <v>Indian Meadows Drive</v>
          </cell>
          <cell r="D372" t="str">
            <v>Siskiyou</v>
          </cell>
          <cell r="E372" t="str">
            <v>Siskiyou</v>
          </cell>
          <cell r="F372" t="str">
            <v>CREW 801</v>
          </cell>
          <cell r="G372"/>
          <cell r="H372"/>
        </row>
        <row r="373">
          <cell r="A373" t="str">
            <v>062-510-058</v>
          </cell>
          <cell r="B373">
            <v>22</v>
          </cell>
          <cell r="C373" t="str">
            <v>Town Hill Way</v>
          </cell>
          <cell r="D373" t="str">
            <v>Butte</v>
          </cell>
          <cell r="E373" t="str">
            <v>Butte West</v>
          </cell>
          <cell r="F373" t="str">
            <v>FSO Pending Vehicle</v>
          </cell>
          <cell r="G373">
            <v>1</v>
          </cell>
          <cell r="H373"/>
        </row>
        <row r="374">
          <cell r="A374" t="str">
            <v>062-350-003</v>
          </cell>
          <cell r="B374">
            <v>18</v>
          </cell>
          <cell r="C374" t="str">
            <v>Sand Creek Drive</v>
          </cell>
          <cell r="D374" t="str">
            <v>Butte</v>
          </cell>
          <cell r="E374" t="str">
            <v>Butte East</v>
          </cell>
          <cell r="F374" t="str">
            <v>FSO Pending Vehicle</v>
          </cell>
          <cell r="G374">
            <v>1</v>
          </cell>
          <cell r="H374"/>
        </row>
        <row r="375">
          <cell r="A375" t="str">
            <v>062-350-026</v>
          </cell>
          <cell r="B375">
            <v>23</v>
          </cell>
          <cell r="C375" t="str">
            <v>Madrone Way</v>
          </cell>
          <cell r="D375" t="str">
            <v>Butte</v>
          </cell>
          <cell r="E375" t="str">
            <v>Butte East</v>
          </cell>
          <cell r="F375" t="str">
            <v>Completed East</v>
          </cell>
          <cell r="G375">
            <v>4</v>
          </cell>
          <cell r="H375"/>
        </row>
        <row r="376">
          <cell r="A376" t="str">
            <v>061-430-002</v>
          </cell>
          <cell r="B376" t="str">
            <v>SEC 14 T21N R5E</v>
          </cell>
          <cell r="C376" t="str">
            <v>Stephens Ridge Road</v>
          </cell>
          <cell r="D376" t="str">
            <v>Butte</v>
          </cell>
          <cell r="E376" t="str">
            <v>Butte North</v>
          </cell>
          <cell r="F376" t="str">
            <v>NORTH Waiting on Results</v>
          </cell>
          <cell r="G376"/>
          <cell r="H376"/>
        </row>
        <row r="377">
          <cell r="A377" t="str">
            <v>020-080-28-00_#26C</v>
          </cell>
          <cell r="B377" t="str">
            <v>860-000-162-000</v>
          </cell>
          <cell r="C377" t="str">
            <v>RLCSD LL#26C</v>
          </cell>
          <cell r="D377" t="str">
            <v>Trinity</v>
          </cell>
          <cell r="E377" t="str">
            <v>Trinity</v>
          </cell>
          <cell r="F377" t="str">
            <v>HAZ TREE ONLY</v>
          </cell>
          <cell r="G377"/>
          <cell r="H377"/>
        </row>
        <row r="378">
          <cell r="A378" t="str">
            <v>071-160-020</v>
          </cell>
          <cell r="B378">
            <v>52</v>
          </cell>
          <cell r="C378" t="str">
            <v>Canfield Drive</v>
          </cell>
          <cell r="D378" t="str">
            <v>Butte</v>
          </cell>
          <cell r="E378" t="str">
            <v>Butte South</v>
          </cell>
          <cell r="F378" t="str">
            <v>Erosion Control : Not Scheduled</v>
          </cell>
          <cell r="G378"/>
          <cell r="H378"/>
        </row>
        <row r="379">
          <cell r="A379" t="str">
            <v>071-190-025</v>
          </cell>
          <cell r="B379">
            <v>224</v>
          </cell>
          <cell r="C379" t="str">
            <v>Edgehill Drive</v>
          </cell>
          <cell r="D379" t="str">
            <v>Butte</v>
          </cell>
          <cell r="E379" t="str">
            <v>Butte South</v>
          </cell>
          <cell r="F379" t="str">
            <v>SOUTH Waiting on Results</v>
          </cell>
          <cell r="G379">
            <v>2</v>
          </cell>
          <cell r="H379"/>
        </row>
        <row r="380">
          <cell r="A380" t="str">
            <v>071-190-023</v>
          </cell>
          <cell r="B380">
            <v>261</v>
          </cell>
          <cell r="C380" t="str">
            <v>Edgehill Drive</v>
          </cell>
          <cell r="D380" t="str">
            <v>Butte</v>
          </cell>
          <cell r="E380" t="str">
            <v>Butte South</v>
          </cell>
          <cell r="F380" t="str">
            <v>Completed South</v>
          </cell>
          <cell r="G380">
            <v>3</v>
          </cell>
          <cell r="H380"/>
        </row>
        <row r="381">
          <cell r="A381" t="str">
            <v>062-730-010</v>
          </cell>
          <cell r="B381">
            <v>39</v>
          </cell>
          <cell r="C381" t="str">
            <v>Ernie Lane</v>
          </cell>
          <cell r="D381" t="str">
            <v>Butte</v>
          </cell>
          <cell r="E381" t="str">
            <v>Butte East</v>
          </cell>
          <cell r="F381" t="str">
            <v>Crew 202 East</v>
          </cell>
          <cell r="G381">
            <v>2</v>
          </cell>
          <cell r="H381"/>
        </row>
        <row r="382">
          <cell r="A382" t="str">
            <v>071-190-009</v>
          </cell>
          <cell r="B382">
            <v>64</v>
          </cell>
          <cell r="C382" t="str">
            <v>Dollar Road</v>
          </cell>
          <cell r="D382" t="str">
            <v>Butte</v>
          </cell>
          <cell r="E382" t="str">
            <v>Butte South</v>
          </cell>
          <cell r="F382" t="str">
            <v>SOUTH Waiting on Results</v>
          </cell>
          <cell r="G382"/>
          <cell r="H382"/>
        </row>
        <row r="383">
          <cell r="A383" t="str">
            <v>062-260-050</v>
          </cell>
          <cell r="B383" t="str">
            <v>062-260-050-000</v>
          </cell>
          <cell r="C383" t="str">
            <v>Bald Rock Road and Zink Road</v>
          </cell>
          <cell r="D383" t="str">
            <v>Butte</v>
          </cell>
          <cell r="E383" t="str">
            <v>Butte East</v>
          </cell>
          <cell r="F383" t="str">
            <v>HAZ TREE ONLY</v>
          </cell>
          <cell r="G383"/>
          <cell r="H383"/>
        </row>
        <row r="384">
          <cell r="A384" t="str">
            <v>020-070-46-00_#57</v>
          </cell>
          <cell r="B384" t="str">
            <v>860-000-161-000</v>
          </cell>
          <cell r="C384" t="str">
            <v>RLCSD LL#57</v>
          </cell>
          <cell r="D384" t="str">
            <v>Trinity</v>
          </cell>
          <cell r="E384" t="str">
            <v>Trinity</v>
          </cell>
          <cell r="F384" t="str">
            <v>Crew 702 North RUTH LAKE</v>
          </cell>
          <cell r="G384"/>
          <cell r="H384"/>
        </row>
        <row r="385">
          <cell r="A385" t="str">
            <v>020-100-27-00_#63B</v>
          </cell>
          <cell r="B385" t="str">
            <v>860-000-294-000</v>
          </cell>
          <cell r="C385" t="str">
            <v>RLCSD LL#63B</v>
          </cell>
          <cell r="D385" t="str">
            <v>Trinity</v>
          </cell>
          <cell r="E385" t="str">
            <v>Trinity</v>
          </cell>
          <cell r="F385" t="str">
            <v>Crew 702 North RUTH LAKE</v>
          </cell>
          <cell r="G385"/>
          <cell r="H385"/>
        </row>
        <row r="386">
          <cell r="A386" t="str">
            <v>062-510-046</v>
          </cell>
          <cell r="B386">
            <v>55</v>
          </cell>
          <cell r="C386" t="str">
            <v>Town Hill Way</v>
          </cell>
          <cell r="D386" t="str">
            <v>Butte</v>
          </cell>
          <cell r="E386" t="str">
            <v>Butte West</v>
          </cell>
          <cell r="F386" t="str">
            <v>Erosion Control</v>
          </cell>
          <cell r="G386"/>
          <cell r="H386"/>
        </row>
        <row r="387">
          <cell r="A387" t="str">
            <v>061-440-035</v>
          </cell>
          <cell r="B387">
            <v>175</v>
          </cell>
          <cell r="C387" t="str">
            <v>Bonnie Meadow Lane</v>
          </cell>
          <cell r="D387" t="str">
            <v>Butte</v>
          </cell>
          <cell r="E387" t="str">
            <v>Butte North</v>
          </cell>
          <cell r="F387" t="str">
            <v>NORTH Waiting on Results</v>
          </cell>
          <cell r="G387">
            <v>2</v>
          </cell>
          <cell r="H387"/>
        </row>
        <row r="388">
          <cell r="A388" t="str">
            <v>062-710-013</v>
          </cell>
          <cell r="B388">
            <v>91</v>
          </cell>
          <cell r="C388" t="str">
            <v>Shane Court</v>
          </cell>
          <cell r="D388" t="str">
            <v>Butte</v>
          </cell>
          <cell r="E388" t="str">
            <v>Butte East</v>
          </cell>
          <cell r="F388" t="str">
            <v>Completed East</v>
          </cell>
          <cell r="G388">
            <v>4</v>
          </cell>
          <cell r="H388"/>
        </row>
        <row r="389">
          <cell r="A389" t="str">
            <v>071-280-033</v>
          </cell>
          <cell r="B389">
            <v>91</v>
          </cell>
          <cell r="C389" t="str">
            <v>Toyon Hills Drive</v>
          </cell>
          <cell r="D389" t="str">
            <v>Butte</v>
          </cell>
          <cell r="E389" t="str">
            <v>Butte South</v>
          </cell>
          <cell r="F389" t="str">
            <v>Crew 501 South</v>
          </cell>
          <cell r="G389">
            <v>3</v>
          </cell>
          <cell r="H389">
            <v>6</v>
          </cell>
          <cell r="I389" t="str">
            <v>COMPLETE</v>
          </cell>
        </row>
        <row r="390">
          <cell r="A390" t="str">
            <v>016-350-350</v>
          </cell>
          <cell r="B390">
            <v>507</v>
          </cell>
          <cell r="C390" t="str">
            <v>Fowler Road</v>
          </cell>
          <cell r="D390" t="str">
            <v>Siskiyou</v>
          </cell>
          <cell r="E390" t="str">
            <v>Siskiyou</v>
          </cell>
          <cell r="F390" t="str">
            <v>CREW 801</v>
          </cell>
          <cell r="G390"/>
          <cell r="H390"/>
        </row>
        <row r="391">
          <cell r="A391" t="str">
            <v>062-690-020</v>
          </cell>
          <cell r="B391">
            <v>130</v>
          </cell>
          <cell r="C391" t="str">
            <v>Webster Road</v>
          </cell>
          <cell r="D391" t="str">
            <v>Butte</v>
          </cell>
          <cell r="E391" t="str">
            <v>Butte West</v>
          </cell>
          <cell r="F391" t="str">
            <v>MISC HOLD</v>
          </cell>
          <cell r="G391"/>
          <cell r="H391"/>
        </row>
        <row r="392">
          <cell r="A392" t="str">
            <v>071-280-022</v>
          </cell>
          <cell r="B392" t="str">
            <v>071-280-022-000</v>
          </cell>
          <cell r="C392" t="str">
            <v>Cochise Drive</v>
          </cell>
          <cell r="D392" t="str">
            <v>Butte</v>
          </cell>
          <cell r="E392" t="str">
            <v>Butte South</v>
          </cell>
          <cell r="F392" t="str">
            <v>SOUTH Waiting on Results</v>
          </cell>
          <cell r="G392"/>
          <cell r="H392"/>
        </row>
        <row r="393">
          <cell r="A393" t="str">
            <v>018-530-06-00_#23A</v>
          </cell>
          <cell r="B393" t="str">
            <v>860-000-185-000</v>
          </cell>
          <cell r="C393" t="str">
            <v>RLCSD LL# 23A Little Valley Lane</v>
          </cell>
          <cell r="D393" t="str">
            <v>Trinity</v>
          </cell>
          <cell r="E393" t="str">
            <v>Trinity</v>
          </cell>
          <cell r="F393" t="str">
            <v>Crew 702 North RUTH LAKE</v>
          </cell>
          <cell r="G393"/>
          <cell r="H393"/>
        </row>
        <row r="394">
          <cell r="A394" t="str">
            <v>061-350-009</v>
          </cell>
          <cell r="B394">
            <v>2497</v>
          </cell>
          <cell r="C394" t="str">
            <v>Bald Rock Road</v>
          </cell>
          <cell r="D394" t="str">
            <v>Butte</v>
          </cell>
          <cell r="E394" t="str">
            <v>Butte East</v>
          </cell>
          <cell r="F394" t="str">
            <v>Completed East</v>
          </cell>
          <cell r="G394">
            <v>2</v>
          </cell>
          <cell r="H394"/>
        </row>
        <row r="395">
          <cell r="A395" t="str">
            <v>062-320-002</v>
          </cell>
          <cell r="B395">
            <v>234</v>
          </cell>
          <cell r="C395" t="str">
            <v>Sand Creek Drive</v>
          </cell>
          <cell r="D395" t="str">
            <v>Butte</v>
          </cell>
          <cell r="E395" t="str">
            <v>Butte East</v>
          </cell>
          <cell r="F395" t="str">
            <v>Crew 202 East</v>
          </cell>
          <cell r="G395">
            <v>2</v>
          </cell>
          <cell r="H395"/>
        </row>
        <row r="396">
          <cell r="A396" t="str">
            <v>071-520-021</v>
          </cell>
          <cell r="B396">
            <v>221</v>
          </cell>
          <cell r="C396" t="str">
            <v>Horseshoe Trail</v>
          </cell>
          <cell r="D396" t="str">
            <v>Butte</v>
          </cell>
          <cell r="E396" t="str">
            <v>Butte East</v>
          </cell>
          <cell r="F396" t="str">
            <v>Crew 201 East</v>
          </cell>
          <cell r="G396">
            <v>2</v>
          </cell>
          <cell r="H396"/>
        </row>
        <row r="397">
          <cell r="A397" t="str">
            <v>021-200-14-00</v>
          </cell>
          <cell r="B397">
            <v>25610</v>
          </cell>
          <cell r="C397" t="str">
            <v>Mad River Road</v>
          </cell>
          <cell r="D397" t="str">
            <v>Trinity</v>
          </cell>
          <cell r="E397" t="str">
            <v>Trinity</v>
          </cell>
          <cell r="F397" t="str">
            <v>Trinity waiting results</v>
          </cell>
          <cell r="G397">
            <v>1</v>
          </cell>
          <cell r="H397"/>
        </row>
        <row r="398">
          <cell r="A398" t="str">
            <v>020-320-02-00_#43A</v>
          </cell>
          <cell r="B398" t="str">
            <v>860-000-201-000</v>
          </cell>
          <cell r="C398" t="str">
            <v>RLCSD LL#43A</v>
          </cell>
          <cell r="D398" t="str">
            <v>Trinity</v>
          </cell>
          <cell r="E398" t="str">
            <v>Trinity</v>
          </cell>
          <cell r="F398" t="str">
            <v>Crew 702 North RUTH LAKE</v>
          </cell>
          <cell r="G398"/>
          <cell r="H398"/>
        </row>
        <row r="399">
          <cell r="A399" t="str">
            <v>020-320-02-00_#44A</v>
          </cell>
          <cell r="B399" t="str">
            <v>860-000-322-000</v>
          </cell>
          <cell r="C399" t="str">
            <v>RLCSD LL#44A</v>
          </cell>
          <cell r="D399" t="str">
            <v>Trinity</v>
          </cell>
          <cell r="E399" t="str">
            <v>Trinity</v>
          </cell>
          <cell r="F399" t="str">
            <v>Crew 702 North RUTH LAKE</v>
          </cell>
          <cell r="G399"/>
          <cell r="H399"/>
        </row>
        <row r="400">
          <cell r="A400" t="str">
            <v>022-010-47-00</v>
          </cell>
          <cell r="B400">
            <v>1691</v>
          </cell>
          <cell r="C400" t="str">
            <v>Lampley Ranch</v>
          </cell>
          <cell r="D400" t="str">
            <v>Trinity</v>
          </cell>
          <cell r="E400" t="str">
            <v>Trinity</v>
          </cell>
          <cell r="F400" t="str">
            <v>Trinity waiting results</v>
          </cell>
          <cell r="G400">
            <v>1</v>
          </cell>
          <cell r="H400"/>
        </row>
        <row r="401">
          <cell r="A401" t="str">
            <v>022-010-40-00</v>
          </cell>
          <cell r="B401">
            <v>541</v>
          </cell>
          <cell r="C401" t="str">
            <v>Lampley Ranch</v>
          </cell>
          <cell r="D401" t="str">
            <v>Trinity</v>
          </cell>
          <cell r="E401" t="str">
            <v>Trinity</v>
          </cell>
          <cell r="F401" t="str">
            <v>Trinity waiting results</v>
          </cell>
          <cell r="G401">
            <v>1</v>
          </cell>
          <cell r="H401"/>
        </row>
        <row r="402">
          <cell r="A402" t="str">
            <v>062-330-010</v>
          </cell>
          <cell r="B402">
            <v>96</v>
          </cell>
          <cell r="C402" t="str">
            <v>Sand Creek Drive</v>
          </cell>
          <cell r="D402" t="str">
            <v>Butte</v>
          </cell>
          <cell r="E402" t="str">
            <v>Butte East</v>
          </cell>
          <cell r="F402" t="str">
            <v>HAZ TREE ONLY</v>
          </cell>
          <cell r="G402"/>
          <cell r="H402"/>
        </row>
        <row r="403">
          <cell r="A403" t="str">
            <v>062-310-028</v>
          </cell>
          <cell r="B403">
            <v>6</v>
          </cell>
          <cell r="C403" t="str">
            <v>Oak Drive</v>
          </cell>
          <cell r="D403" t="str">
            <v>Butte</v>
          </cell>
          <cell r="E403" t="str">
            <v>Butte East</v>
          </cell>
          <cell r="F403" t="str">
            <v>Crew 303 East</v>
          </cell>
          <cell r="G403">
            <v>1</v>
          </cell>
          <cell r="H403"/>
        </row>
        <row r="404">
          <cell r="A404" t="str">
            <v>062-310-025</v>
          </cell>
          <cell r="B404">
            <v>5</v>
          </cell>
          <cell r="C404" t="str">
            <v>Oak Drive</v>
          </cell>
          <cell r="D404" t="str">
            <v>Butte</v>
          </cell>
          <cell r="E404" t="str">
            <v>Butte East</v>
          </cell>
          <cell r="F404" t="str">
            <v>Crew 303 East</v>
          </cell>
          <cell r="G404">
            <v>2</v>
          </cell>
          <cell r="H404"/>
        </row>
        <row r="405">
          <cell r="A405" t="str">
            <v>062-680-028</v>
          </cell>
          <cell r="B405">
            <v>210</v>
          </cell>
          <cell r="C405" t="str">
            <v>Handkirk Lane</v>
          </cell>
          <cell r="D405" t="str">
            <v>Butte</v>
          </cell>
          <cell r="E405" t="str">
            <v>Butte West</v>
          </cell>
          <cell r="F405" t="str">
            <v>Completed West</v>
          </cell>
          <cell r="G405">
            <v>2</v>
          </cell>
          <cell r="H405"/>
        </row>
        <row r="406">
          <cell r="A406" t="str">
            <v>061-540-039</v>
          </cell>
          <cell r="B406">
            <v>131</v>
          </cell>
          <cell r="C406" t="str">
            <v>Fair Weather Court</v>
          </cell>
          <cell r="D406" t="str">
            <v>Butte</v>
          </cell>
          <cell r="E406" t="str">
            <v>Butte West</v>
          </cell>
          <cell r="F406" t="str">
            <v>Completed West</v>
          </cell>
          <cell r="G406">
            <v>10</v>
          </cell>
          <cell r="H406"/>
        </row>
        <row r="407">
          <cell r="A407" t="str">
            <v>071-250-003</v>
          </cell>
          <cell r="B407">
            <v>186</v>
          </cell>
          <cell r="C407" t="str">
            <v>Harrison Springs Road</v>
          </cell>
          <cell r="D407" t="str">
            <v>Butte</v>
          </cell>
          <cell r="E407" t="str">
            <v>Butte East</v>
          </cell>
          <cell r="F407" t="str">
            <v>EAST Waiting on Results</v>
          </cell>
          <cell r="G407"/>
          <cell r="H407"/>
        </row>
        <row r="408">
          <cell r="A408" t="str">
            <v>062-690-028</v>
          </cell>
          <cell r="B408">
            <v>181</v>
          </cell>
          <cell r="C408" t="str">
            <v>Webster Road</v>
          </cell>
          <cell r="D408" t="str">
            <v>Butte</v>
          </cell>
          <cell r="E408" t="str">
            <v>Butte West</v>
          </cell>
          <cell r="F408" t="str">
            <v>Completed West</v>
          </cell>
          <cell r="G408">
            <v>1</v>
          </cell>
          <cell r="H408"/>
        </row>
        <row r="409">
          <cell r="A409" t="str">
            <v>009-480-240</v>
          </cell>
          <cell r="B409">
            <v>6114</v>
          </cell>
          <cell r="C409" t="str">
            <v>Indian Creek Road</v>
          </cell>
          <cell r="D409" t="str">
            <v>Siskiyou</v>
          </cell>
          <cell r="E409" t="str">
            <v>Siskiyou</v>
          </cell>
          <cell r="F409" t="str">
            <v>CREW 803</v>
          </cell>
          <cell r="G409">
            <v>2</v>
          </cell>
          <cell r="H409"/>
        </row>
        <row r="410">
          <cell r="A410" t="str">
            <v>062-510-055</v>
          </cell>
          <cell r="B410">
            <v>44</v>
          </cell>
          <cell r="C410" t="str">
            <v>Treelined Lane</v>
          </cell>
          <cell r="D410" t="str">
            <v>Butte</v>
          </cell>
          <cell r="E410" t="str">
            <v>Butte West</v>
          </cell>
          <cell r="F410" t="str">
            <v>Crew 102 West</v>
          </cell>
          <cell r="G410">
            <v>1</v>
          </cell>
          <cell r="H410"/>
        </row>
        <row r="411">
          <cell r="A411" t="str">
            <v>062-510-050</v>
          </cell>
          <cell r="B411" t="str">
            <v>062-510-050-000</v>
          </cell>
          <cell r="C411" t="str">
            <v>Treelined Lane</v>
          </cell>
          <cell r="D411" t="str">
            <v>Butte</v>
          </cell>
          <cell r="E411" t="str">
            <v>Butte West</v>
          </cell>
          <cell r="F411" t="str">
            <v>WEST Waiting on Results</v>
          </cell>
          <cell r="G411"/>
          <cell r="H411"/>
        </row>
        <row r="412">
          <cell r="A412" t="str">
            <v>071-290-059</v>
          </cell>
          <cell r="B412">
            <v>35</v>
          </cell>
          <cell r="C412" t="str">
            <v>Hecker Way</v>
          </cell>
          <cell r="D412" t="str">
            <v>Butte</v>
          </cell>
          <cell r="E412" t="str">
            <v>Butte South</v>
          </cell>
          <cell r="F412" t="str">
            <v>Completed South</v>
          </cell>
          <cell r="G412">
            <v>8</v>
          </cell>
          <cell r="H412">
            <v>7</v>
          </cell>
          <cell r="I412" t="str">
            <v>COMPLETE</v>
          </cell>
        </row>
        <row r="413">
          <cell r="A413" t="str">
            <v>009-330-090</v>
          </cell>
          <cell r="B413">
            <v>8330</v>
          </cell>
          <cell r="C413" t="str">
            <v>Indian Creek Road</v>
          </cell>
          <cell r="D413" t="str">
            <v>Siskiyou</v>
          </cell>
          <cell r="E413" t="str">
            <v>Siskiyou</v>
          </cell>
          <cell r="F413" t="str">
            <v>CREW 803</v>
          </cell>
          <cell r="G413">
            <v>2</v>
          </cell>
          <cell r="H413"/>
        </row>
        <row r="414">
          <cell r="A414" t="str">
            <v>009-560-020</v>
          </cell>
          <cell r="B414">
            <v>2727</v>
          </cell>
          <cell r="C414" t="str">
            <v>Indian Creek Road</v>
          </cell>
          <cell r="D414" t="str">
            <v>Siskiyou</v>
          </cell>
          <cell r="E414" t="str">
            <v>Siskiyou</v>
          </cell>
          <cell r="F414" t="str">
            <v>CREW 802</v>
          </cell>
          <cell r="G414">
            <v>1</v>
          </cell>
          <cell r="H414"/>
        </row>
        <row r="415">
          <cell r="A415" t="str">
            <v>009-340-370</v>
          </cell>
          <cell r="B415">
            <v>7612</v>
          </cell>
          <cell r="C415" t="str">
            <v>Indian Creek Road</v>
          </cell>
          <cell r="D415" t="str">
            <v>Siskiyou</v>
          </cell>
          <cell r="E415" t="str">
            <v>Siskiyou</v>
          </cell>
          <cell r="F415" t="str">
            <v>CREW 803</v>
          </cell>
          <cell r="G415"/>
          <cell r="H415"/>
        </row>
        <row r="416">
          <cell r="A416" t="str">
            <v>020-320-02-00_#39E</v>
          </cell>
          <cell r="B416" t="str">
            <v>860-000-317-000</v>
          </cell>
          <cell r="C416" t="str">
            <v>RLCSDLL#39E Lonesome Way</v>
          </cell>
          <cell r="D416" t="str">
            <v>Trinity</v>
          </cell>
          <cell r="E416" t="str">
            <v>Trinity</v>
          </cell>
          <cell r="F416" t="str">
            <v>MISC HOLD</v>
          </cell>
          <cell r="G416"/>
          <cell r="H416"/>
        </row>
        <row r="417">
          <cell r="A417" t="str">
            <v>062-560-003</v>
          </cell>
          <cell r="B417">
            <v>4</v>
          </cell>
          <cell r="C417" t="str">
            <v>Pam R Lane</v>
          </cell>
          <cell r="D417" t="str">
            <v>Butte</v>
          </cell>
          <cell r="E417" t="str">
            <v>Butte West</v>
          </cell>
          <cell r="F417" t="str">
            <v>WEST Waiting on Results</v>
          </cell>
          <cell r="G417"/>
          <cell r="H417"/>
        </row>
        <row r="418">
          <cell r="A418" t="str">
            <v>062-700-006</v>
          </cell>
          <cell r="B418">
            <v>45</v>
          </cell>
          <cell r="C418" t="str">
            <v>Pam R Lane</v>
          </cell>
          <cell r="D418" t="str">
            <v>Butte</v>
          </cell>
          <cell r="E418" t="str">
            <v>Butte West</v>
          </cell>
          <cell r="F418" t="str">
            <v>Ineligible/Withdrawn</v>
          </cell>
          <cell r="G418"/>
          <cell r="H418"/>
        </row>
        <row r="419">
          <cell r="A419" t="str">
            <v>062-700-005</v>
          </cell>
          <cell r="B419">
            <v>33</v>
          </cell>
          <cell r="C419" t="str">
            <v>Pam R Lane</v>
          </cell>
          <cell r="D419" t="str">
            <v>Butte</v>
          </cell>
          <cell r="E419" t="str">
            <v>Butte West</v>
          </cell>
          <cell r="F419" t="str">
            <v>Crew 102 West</v>
          </cell>
          <cell r="G419"/>
          <cell r="H419"/>
        </row>
        <row r="420">
          <cell r="A420" t="str">
            <v>071-180-027</v>
          </cell>
          <cell r="B420">
            <v>1</v>
          </cell>
          <cell r="C420" t="str">
            <v>Echo Ridge Road</v>
          </cell>
          <cell r="D420" t="str">
            <v>Butte</v>
          </cell>
          <cell r="E420" t="str">
            <v>Butte South</v>
          </cell>
          <cell r="F420" t="str">
            <v>FSO Complete</v>
          </cell>
          <cell r="G420"/>
          <cell r="H420"/>
        </row>
        <row r="421">
          <cell r="A421" t="str">
            <v>062-610-013</v>
          </cell>
          <cell r="B421" t="str">
            <v>062-610-013-000</v>
          </cell>
          <cell r="C421" t="str">
            <v>Oroville Quincy Highway</v>
          </cell>
          <cell r="D421" t="str">
            <v>Butte</v>
          </cell>
          <cell r="E421" t="str">
            <v>Butte North</v>
          </cell>
          <cell r="F421" t="str">
            <v>NORTH Waiting on Results</v>
          </cell>
          <cell r="G421"/>
          <cell r="H421"/>
        </row>
        <row r="422">
          <cell r="A422" t="str">
            <v>071-460-017</v>
          </cell>
          <cell r="B422" t="str">
            <v>071-460-017-000</v>
          </cell>
          <cell r="C422" t="str">
            <v>Oroville Quincy Highway</v>
          </cell>
          <cell r="D422" t="str">
            <v>Butte</v>
          </cell>
          <cell r="E422"/>
          <cell r="F422"/>
          <cell r="G422"/>
          <cell r="H422"/>
        </row>
        <row r="423">
          <cell r="A423" t="str">
            <v>061-430-019</v>
          </cell>
          <cell r="B423">
            <v>11775</v>
          </cell>
          <cell r="C423" t="str">
            <v>Oroville Quincy Highway</v>
          </cell>
          <cell r="D423" t="str">
            <v>Butte</v>
          </cell>
          <cell r="E423" t="str">
            <v>Butte East</v>
          </cell>
          <cell r="F423" t="str">
            <v>EAST Waiting on Results</v>
          </cell>
          <cell r="G423"/>
          <cell r="H423"/>
        </row>
        <row r="424">
          <cell r="A424" t="str">
            <v>061-410-021</v>
          </cell>
          <cell r="B424">
            <v>12845</v>
          </cell>
          <cell r="C424" t="str">
            <v>Oroville Quincy Highway</v>
          </cell>
          <cell r="D424" t="str">
            <v>Butte</v>
          </cell>
          <cell r="E424" t="str">
            <v>Butte North</v>
          </cell>
          <cell r="F424" t="str">
            <v>NORTH Waiting on Results</v>
          </cell>
          <cell r="G424"/>
          <cell r="H424"/>
        </row>
        <row r="425">
          <cell r="A425" t="str">
            <v>022-340-12-00</v>
          </cell>
          <cell r="B425">
            <v>1330</v>
          </cell>
          <cell r="C425" t="str">
            <v>Long Ridge Road</v>
          </cell>
          <cell r="D425" t="str">
            <v>Trinity</v>
          </cell>
          <cell r="E425" t="str">
            <v>Trinity</v>
          </cell>
          <cell r="F425" t="str">
            <v>Trinity waiting results</v>
          </cell>
          <cell r="G425">
            <v>1</v>
          </cell>
          <cell r="H425"/>
        </row>
        <row r="426">
          <cell r="A426" t="str">
            <v>071-180-026</v>
          </cell>
          <cell r="B426">
            <v>40</v>
          </cell>
          <cell r="C426" t="str">
            <v>Echo Ridge Road</v>
          </cell>
          <cell r="D426" t="str">
            <v>Butte</v>
          </cell>
          <cell r="E426" t="str">
            <v>Butte South</v>
          </cell>
          <cell r="F426" t="str">
            <v>Completed South</v>
          </cell>
          <cell r="G426">
            <v>3</v>
          </cell>
          <cell r="H426"/>
        </row>
        <row r="427">
          <cell r="A427" t="str">
            <v>071-260-017</v>
          </cell>
          <cell r="B427">
            <v>264</v>
          </cell>
          <cell r="C427" t="str">
            <v>Canyon Creek Road</v>
          </cell>
          <cell r="D427" t="str">
            <v>Butte</v>
          </cell>
          <cell r="E427" t="str">
            <v>Butte West</v>
          </cell>
          <cell r="F427" t="str">
            <v>Crew 101 West</v>
          </cell>
          <cell r="G427"/>
          <cell r="H427"/>
        </row>
        <row r="428">
          <cell r="A428" t="str">
            <v>020-100-32-00_#112J</v>
          </cell>
          <cell r="B428" t="str">
            <v>860-000-088-000</v>
          </cell>
          <cell r="C428" t="str">
            <v>RLCSD LL#112J</v>
          </cell>
          <cell r="D428" t="str">
            <v>Trinity</v>
          </cell>
          <cell r="E428" t="str">
            <v>Trinity</v>
          </cell>
          <cell r="F428" t="str">
            <v>Crew 701 South Ruth Lake Cabins</v>
          </cell>
          <cell r="G428"/>
          <cell r="H428"/>
        </row>
        <row r="429">
          <cell r="A429" t="str">
            <v>016-531-220</v>
          </cell>
          <cell r="B429">
            <v>435</v>
          </cell>
          <cell r="C429" t="str">
            <v>Indian Meadows Drive</v>
          </cell>
          <cell r="D429" t="str">
            <v>Siskiyou</v>
          </cell>
          <cell r="E429" t="str">
            <v>Siskiyou</v>
          </cell>
          <cell r="F429" t="str">
            <v>SISKIYOU Waiting on Results</v>
          </cell>
          <cell r="G429"/>
          <cell r="H429"/>
        </row>
        <row r="430">
          <cell r="A430" t="str">
            <v>016-531-020</v>
          </cell>
          <cell r="B430">
            <v>37</v>
          </cell>
          <cell r="C430" t="str">
            <v>Indian Meadows Drive</v>
          </cell>
          <cell r="D430" t="str">
            <v>Siskiyou</v>
          </cell>
          <cell r="E430" t="str">
            <v>Siskiyou</v>
          </cell>
          <cell r="F430" t="str">
            <v>MISC HOLD</v>
          </cell>
          <cell r="G430"/>
          <cell r="H430"/>
        </row>
        <row r="431">
          <cell r="A431" t="str">
            <v>018-510-02-00_#19A</v>
          </cell>
          <cell r="B431" t="str">
            <v>860-000-164-000</v>
          </cell>
          <cell r="C431" t="str">
            <v>RLCSD LL#19a Eagles Nest Road</v>
          </cell>
          <cell r="D431" t="str">
            <v>Trinity</v>
          </cell>
          <cell r="E431" t="str">
            <v>Trinity</v>
          </cell>
          <cell r="F431" t="str">
            <v>Crew 702 North RUTH LAKE</v>
          </cell>
          <cell r="G431"/>
          <cell r="H431"/>
        </row>
        <row r="432">
          <cell r="A432" t="str">
            <v>052-090-010</v>
          </cell>
          <cell r="B432">
            <v>13182</v>
          </cell>
          <cell r="C432" t="str">
            <v>Newtown Road</v>
          </cell>
          <cell r="D432" t="str">
            <v>Nevada</v>
          </cell>
          <cell r="E432" t="str">
            <v>Nevada/Yuba</v>
          </cell>
          <cell r="F432" t="str">
            <v>Erosion Control : Not Scheduled</v>
          </cell>
          <cell r="G432"/>
          <cell r="H432"/>
        </row>
        <row r="433">
          <cell r="A433" t="str">
            <v>061-580-013</v>
          </cell>
          <cell r="B433">
            <v>83</v>
          </cell>
          <cell r="C433" t="str">
            <v>Lacey Lane</v>
          </cell>
          <cell r="D433" t="str">
            <v>Butte</v>
          </cell>
          <cell r="E433" t="str">
            <v>Butte West</v>
          </cell>
          <cell r="F433" t="str">
            <v>Completed West</v>
          </cell>
          <cell r="G433">
            <v>17</v>
          </cell>
          <cell r="H433"/>
        </row>
        <row r="434">
          <cell r="A434" t="str">
            <v>061-630-016</v>
          </cell>
          <cell r="B434" t="str">
            <v>061-630-016-000</v>
          </cell>
          <cell r="C434" t="str">
            <v>Deer Meadow Road</v>
          </cell>
          <cell r="D434" t="str">
            <v>Butte</v>
          </cell>
          <cell r="E434" t="str">
            <v>Butte West</v>
          </cell>
          <cell r="F434" t="str">
            <v>Completed West</v>
          </cell>
          <cell r="G434">
            <v>6</v>
          </cell>
          <cell r="H434"/>
        </row>
        <row r="435">
          <cell r="A435" t="str">
            <v>061-310-030</v>
          </cell>
          <cell r="B435" t="str">
            <v>061-310-030-000</v>
          </cell>
          <cell r="C435" t="str">
            <v>Bean Creek Road</v>
          </cell>
          <cell r="D435" t="str">
            <v>Butte</v>
          </cell>
          <cell r="E435" t="str">
            <v>Butte East</v>
          </cell>
          <cell r="F435" t="str">
            <v>Completed East</v>
          </cell>
          <cell r="G435">
            <v>2</v>
          </cell>
          <cell r="H435"/>
        </row>
        <row r="436">
          <cell r="A436" t="str">
            <v>062-510-049</v>
          </cell>
          <cell r="B436">
            <v>9</v>
          </cell>
          <cell r="C436" t="str">
            <v>Treelined Lane</v>
          </cell>
          <cell r="D436" t="str">
            <v>Butte</v>
          </cell>
          <cell r="E436" t="str">
            <v>Butte West</v>
          </cell>
          <cell r="F436" t="str">
            <v>Completed West</v>
          </cell>
          <cell r="G436">
            <v>2</v>
          </cell>
          <cell r="H436"/>
        </row>
        <row r="437">
          <cell r="A437" t="str">
            <v>061-480-005</v>
          </cell>
          <cell r="B437" t="str">
            <v>061-480-005-000</v>
          </cell>
          <cell r="C437" t="str">
            <v>Encina Grande Road</v>
          </cell>
          <cell r="D437" t="str">
            <v>Butte</v>
          </cell>
          <cell r="E437" t="str">
            <v>Butte West</v>
          </cell>
          <cell r="F437" t="str">
            <v>Completed West</v>
          </cell>
          <cell r="G437">
            <v>3</v>
          </cell>
          <cell r="H437"/>
        </row>
        <row r="438">
          <cell r="A438" t="str">
            <v>009-560-110</v>
          </cell>
          <cell r="B438">
            <v>320</v>
          </cell>
          <cell r="C438" t="str">
            <v>Doolittle Creek Road</v>
          </cell>
          <cell r="D438" t="str">
            <v>Siskiyou</v>
          </cell>
          <cell r="E438" t="str">
            <v>Siskiyou</v>
          </cell>
          <cell r="F438" t="str">
            <v>SISKIYOU Waiting on Results</v>
          </cell>
          <cell r="G438">
            <v>1</v>
          </cell>
          <cell r="H438"/>
        </row>
        <row r="439">
          <cell r="A439" t="str">
            <v>062-690-003</v>
          </cell>
          <cell r="B439">
            <v>77</v>
          </cell>
          <cell r="C439" t="str">
            <v>Webster Road</v>
          </cell>
          <cell r="D439" t="str">
            <v>Butte</v>
          </cell>
          <cell r="E439" t="str">
            <v>Butte West</v>
          </cell>
          <cell r="F439" t="str">
            <v>FSO Complete</v>
          </cell>
          <cell r="G439"/>
          <cell r="H439"/>
        </row>
        <row r="440">
          <cell r="A440" t="str">
            <v>009-480-210</v>
          </cell>
          <cell r="B440">
            <v>6025</v>
          </cell>
          <cell r="C440" t="str">
            <v>Indian Creek Road</v>
          </cell>
          <cell r="D440" t="str">
            <v>Siskiyou</v>
          </cell>
          <cell r="E440" t="str">
            <v>Siskiyou</v>
          </cell>
          <cell r="F440" t="str">
            <v>CREW 803</v>
          </cell>
          <cell r="G440">
            <v>1</v>
          </cell>
          <cell r="H440"/>
        </row>
        <row r="441">
          <cell r="A441" t="str">
            <v>009-380-070_d</v>
          </cell>
          <cell r="B441">
            <v>3535</v>
          </cell>
          <cell r="C441" t="str">
            <v>Indian Creek Road</v>
          </cell>
          <cell r="D441" t="str">
            <v>Siskiyou</v>
          </cell>
          <cell r="E441" t="str">
            <v>Siskiyou</v>
          </cell>
          <cell r="F441" t="str">
            <v>MISC HOLD</v>
          </cell>
          <cell r="G441"/>
          <cell r="H441"/>
        </row>
        <row r="442">
          <cell r="A442" t="str">
            <v>009-500-240</v>
          </cell>
          <cell r="B442">
            <v>4343</v>
          </cell>
          <cell r="C442" t="str">
            <v>Indian Creek Road</v>
          </cell>
          <cell r="D442" t="str">
            <v>Siskiyou</v>
          </cell>
          <cell r="E442" t="str">
            <v>Siskiyou</v>
          </cell>
          <cell r="F442" t="str">
            <v>MISC HOLD</v>
          </cell>
          <cell r="G442"/>
          <cell r="H442"/>
        </row>
        <row r="443">
          <cell r="A443" t="str">
            <v>009-560-380</v>
          </cell>
          <cell r="B443">
            <v>2201</v>
          </cell>
          <cell r="C443" t="str">
            <v>Georgia Flat Road</v>
          </cell>
          <cell r="D443" t="str">
            <v>Siskiyou</v>
          </cell>
          <cell r="E443" t="str">
            <v>Siskiyou</v>
          </cell>
          <cell r="F443" t="str">
            <v>CREW 802</v>
          </cell>
          <cell r="G443">
            <v>0</v>
          </cell>
          <cell r="H443"/>
        </row>
        <row r="444">
          <cell r="A444" t="str">
            <v>044-010-038</v>
          </cell>
          <cell r="B444">
            <v>6788</v>
          </cell>
          <cell r="C444" t="str">
            <v>Rector Creek Road</v>
          </cell>
          <cell r="D444" t="str">
            <v>Shasta</v>
          </cell>
          <cell r="E444" t="str">
            <v>Shasta</v>
          </cell>
          <cell r="F444" t="str">
            <v>Rescrapes</v>
          </cell>
          <cell r="G444"/>
          <cell r="H444"/>
        </row>
        <row r="445">
          <cell r="A445" t="str">
            <v>020-330-05-00_#110</v>
          </cell>
          <cell r="B445" t="str">
            <v>860-000-097-000</v>
          </cell>
          <cell r="C445" t="str">
            <v>RLCSD LL#110</v>
          </cell>
          <cell r="D445" t="str">
            <v>Trinity</v>
          </cell>
          <cell r="E445" t="str">
            <v>Trinity</v>
          </cell>
          <cell r="F445" t="str">
            <v>Crew 701 South Ruth Lake Cabins</v>
          </cell>
          <cell r="G445">
            <v>1</v>
          </cell>
          <cell r="H445"/>
        </row>
        <row r="446">
          <cell r="A446" t="str">
            <v>020-330-05-00_#111</v>
          </cell>
          <cell r="B446" t="str">
            <v>860-000-096-000</v>
          </cell>
          <cell r="C446" t="str">
            <v>RLCSD LL#111 Black Bart Way</v>
          </cell>
          <cell r="D446" t="str">
            <v>Trinity</v>
          </cell>
          <cell r="E446" t="str">
            <v>Trinity</v>
          </cell>
          <cell r="F446" t="str">
            <v>Crew 701 South Ruth Lake Cabins</v>
          </cell>
          <cell r="G446"/>
          <cell r="H446"/>
        </row>
        <row r="447">
          <cell r="A447" t="str">
            <v>062-750-039</v>
          </cell>
          <cell r="B447">
            <v>85</v>
          </cell>
          <cell r="C447" t="str">
            <v>Simpson Ranch Road</v>
          </cell>
          <cell r="D447" t="str">
            <v>Butte</v>
          </cell>
          <cell r="E447" t="str">
            <v>Butte East</v>
          </cell>
          <cell r="F447" t="str">
            <v>Erosion Control</v>
          </cell>
          <cell r="G447"/>
          <cell r="H447"/>
        </row>
        <row r="448">
          <cell r="A448" t="str">
            <v>071-530-006</v>
          </cell>
          <cell r="B448">
            <v>509</v>
          </cell>
          <cell r="C448" t="str">
            <v>Simpson Ranch Road</v>
          </cell>
          <cell r="D448" t="str">
            <v>Butte</v>
          </cell>
          <cell r="E448"/>
          <cell r="F448"/>
          <cell r="G448"/>
          <cell r="H448"/>
        </row>
        <row r="449">
          <cell r="A449" t="str">
            <v>071-530-003</v>
          </cell>
          <cell r="B449">
            <v>469</v>
          </cell>
          <cell r="C449" t="str">
            <v>Simpson Ranch Road</v>
          </cell>
          <cell r="D449" t="str">
            <v>Butte</v>
          </cell>
          <cell r="E449" t="str">
            <v>Butte East</v>
          </cell>
          <cell r="F449" t="str">
            <v>EAST Waiting on Results</v>
          </cell>
          <cell r="G449"/>
          <cell r="H449"/>
        </row>
        <row r="450">
          <cell r="A450" t="str">
            <v>062-720-007</v>
          </cell>
          <cell r="B450" t="str">
            <v>062-720-007-000</v>
          </cell>
          <cell r="C450" t="str">
            <v>Obsession Court</v>
          </cell>
          <cell r="D450" t="str">
            <v>Butte</v>
          </cell>
          <cell r="E450" t="str">
            <v>Butte East</v>
          </cell>
          <cell r="F450" t="str">
            <v>Completed East</v>
          </cell>
          <cell r="G450">
            <v>5</v>
          </cell>
          <cell r="H450"/>
        </row>
        <row r="451">
          <cell r="A451" t="str">
            <v>016-040-120</v>
          </cell>
          <cell r="B451">
            <v>711</v>
          </cell>
          <cell r="C451" t="str">
            <v>Lower Airport Road</v>
          </cell>
          <cell r="D451" t="str">
            <v>Siskiyou</v>
          </cell>
          <cell r="E451" t="str">
            <v>Siskiyou</v>
          </cell>
          <cell r="F451" t="str">
            <v>Ineligible/Withdrawn</v>
          </cell>
          <cell r="G451"/>
          <cell r="H451"/>
        </row>
        <row r="452">
          <cell r="A452" t="str">
            <v>016-081-070</v>
          </cell>
          <cell r="B452" t="str">
            <v>016-081-070-000</v>
          </cell>
          <cell r="C452" t="str">
            <v>Lower Airport Road</v>
          </cell>
          <cell r="D452" t="str">
            <v>Siskiyou</v>
          </cell>
          <cell r="E452" t="str">
            <v>Siskiyou</v>
          </cell>
          <cell r="F452" t="str">
            <v>MISC HOLD</v>
          </cell>
          <cell r="G452"/>
          <cell r="H452"/>
        </row>
        <row r="453">
          <cell r="A453" t="str">
            <v>009-340-280</v>
          </cell>
          <cell r="B453">
            <v>7121</v>
          </cell>
          <cell r="C453" t="str">
            <v>Indian Creek Road</v>
          </cell>
          <cell r="D453" t="str">
            <v>Siskiyou</v>
          </cell>
          <cell r="E453" t="str">
            <v>Siskiyou</v>
          </cell>
          <cell r="F453" t="str">
            <v>CREW 803</v>
          </cell>
          <cell r="G453"/>
          <cell r="H453"/>
        </row>
        <row r="454">
          <cell r="A454" t="str">
            <v>062-680-007</v>
          </cell>
          <cell r="B454" t="str">
            <v>062-680-007-000</v>
          </cell>
          <cell r="C454" t="str">
            <v>PTN Sec 33-21 5E</v>
          </cell>
          <cell r="D454" t="str">
            <v>Butte</v>
          </cell>
          <cell r="E454" t="str">
            <v>Butte West</v>
          </cell>
          <cell r="F454" t="str">
            <v>Completed West</v>
          </cell>
          <cell r="G454"/>
          <cell r="H454"/>
        </row>
        <row r="455">
          <cell r="A455" t="str">
            <v>062-670-008</v>
          </cell>
          <cell r="B455" t="str">
            <v>062-670-008-000</v>
          </cell>
          <cell r="C455" t="str">
            <v>PTN SEC 33-21-5E</v>
          </cell>
          <cell r="D455" t="str">
            <v>Butte</v>
          </cell>
          <cell r="E455" t="str">
            <v>Butte West</v>
          </cell>
          <cell r="F455" t="str">
            <v>Ineligible/Withdrawn</v>
          </cell>
          <cell r="G455"/>
          <cell r="H455"/>
        </row>
        <row r="456">
          <cell r="A456" t="str">
            <v>018-510-02-00_#18</v>
          </cell>
          <cell r="B456" t="str">
            <v>860-000-290-000</v>
          </cell>
          <cell r="C456" t="str">
            <v>RLCSDLL#18 Eagles Nest Road</v>
          </cell>
          <cell r="D456" t="str">
            <v>Trinity</v>
          </cell>
          <cell r="E456" t="str">
            <v>Trinity</v>
          </cell>
          <cell r="F456" t="str">
            <v>Crew 702 North RUTH LAKE</v>
          </cell>
          <cell r="G456"/>
          <cell r="H456"/>
        </row>
        <row r="457">
          <cell r="A457" t="str">
            <v>018-510-02-00_#19</v>
          </cell>
          <cell r="B457" t="str">
            <v>860-000-196-000</v>
          </cell>
          <cell r="C457" t="str">
            <v>RLCSDLL#19 Mad River Road</v>
          </cell>
          <cell r="D457" t="str">
            <v>Trinity</v>
          </cell>
          <cell r="E457" t="str">
            <v>Trinity</v>
          </cell>
          <cell r="F457" t="str">
            <v>Crew 702 North RUTH LAKE</v>
          </cell>
          <cell r="G457"/>
          <cell r="H457"/>
        </row>
        <row r="458">
          <cell r="A458" t="str">
            <v>041-800-015</v>
          </cell>
          <cell r="B458">
            <v>7111</v>
          </cell>
          <cell r="C458" t="str">
            <v>Berry Patch Lane</v>
          </cell>
          <cell r="D458" t="str">
            <v>Shasta</v>
          </cell>
          <cell r="E458" t="str">
            <v>Shasta</v>
          </cell>
          <cell r="F458" t="str">
            <v>Erosion Control - Haz Tree</v>
          </cell>
          <cell r="G458"/>
          <cell r="H458"/>
        </row>
        <row r="459">
          <cell r="A459" t="str">
            <v>020-120-25-00</v>
          </cell>
          <cell r="B459">
            <v>1760</v>
          </cell>
          <cell r="C459" t="str">
            <v>West Hettenshaw Road</v>
          </cell>
          <cell r="D459" t="str">
            <v>Trinity</v>
          </cell>
          <cell r="E459" t="str">
            <v>Trinity</v>
          </cell>
          <cell r="F459" t="str">
            <v>Crew 701 South Ruth Lake Cabins</v>
          </cell>
          <cell r="G459"/>
          <cell r="H459"/>
        </row>
        <row r="460">
          <cell r="A460" t="str">
            <v>020-120-10-00</v>
          </cell>
          <cell r="B460">
            <v>1961</v>
          </cell>
          <cell r="C460" t="str">
            <v>West Hettenshaw Road</v>
          </cell>
          <cell r="D460" t="str">
            <v>Trinity</v>
          </cell>
          <cell r="E460" t="str">
            <v>Trinity</v>
          </cell>
          <cell r="F460" t="str">
            <v>Crew 701 South Ruth Lake Cabins</v>
          </cell>
          <cell r="G460"/>
          <cell r="H460"/>
        </row>
        <row r="461">
          <cell r="A461" t="str">
            <v>020-120-19-00</v>
          </cell>
          <cell r="B461">
            <v>2080</v>
          </cell>
          <cell r="C461" t="str">
            <v>West Hettenshaw Road</v>
          </cell>
          <cell r="D461" t="str">
            <v>Trinity</v>
          </cell>
          <cell r="E461" t="str">
            <v>Trinity</v>
          </cell>
          <cell r="F461" t="str">
            <v>MISC HOLD</v>
          </cell>
          <cell r="G461"/>
          <cell r="H461"/>
        </row>
        <row r="462">
          <cell r="A462" t="str">
            <v>062-340-025</v>
          </cell>
          <cell r="B462">
            <v>163</v>
          </cell>
          <cell r="C462" t="str">
            <v>Oak Drive</v>
          </cell>
          <cell r="D462" t="str">
            <v>Butte</v>
          </cell>
          <cell r="E462" t="str">
            <v>Butte East</v>
          </cell>
          <cell r="F462" t="str">
            <v>HAZ TREE ONLY</v>
          </cell>
          <cell r="G462"/>
          <cell r="H462"/>
        </row>
        <row r="463">
          <cell r="A463" t="str">
            <v>061-450-015</v>
          </cell>
          <cell r="B463">
            <v>582</v>
          </cell>
          <cell r="C463" t="str">
            <v>Eden Canyon Road</v>
          </cell>
          <cell r="D463" t="str">
            <v>Butte</v>
          </cell>
          <cell r="E463" t="str">
            <v>Butte North</v>
          </cell>
          <cell r="F463" t="str">
            <v>Crew 503 Lake Madrone North</v>
          </cell>
          <cell r="G463">
            <v>4</v>
          </cell>
          <cell r="H463"/>
        </row>
        <row r="464">
          <cell r="A464" t="str">
            <v>062-680-009</v>
          </cell>
          <cell r="B464">
            <v>15</v>
          </cell>
          <cell r="C464" t="str">
            <v>Webster Road</v>
          </cell>
          <cell r="D464" t="str">
            <v>Butte</v>
          </cell>
          <cell r="E464" t="str">
            <v>Butte West</v>
          </cell>
          <cell r="F464" t="str">
            <v>Crew 102 West</v>
          </cell>
          <cell r="G464"/>
          <cell r="H464"/>
        </row>
        <row r="465">
          <cell r="A465" t="str">
            <v>062-440-018</v>
          </cell>
          <cell r="B465" t="str">
            <v>062-440-018-000</v>
          </cell>
          <cell r="C465" t="str">
            <v>Star Crest Lane</v>
          </cell>
          <cell r="D465" t="str">
            <v>Butte</v>
          </cell>
          <cell r="E465" t="str">
            <v>Butte West</v>
          </cell>
          <cell r="F465" t="str">
            <v>HAZ TREE ONLY</v>
          </cell>
          <cell r="G465"/>
          <cell r="H465"/>
        </row>
        <row r="466">
          <cell r="A466" t="str">
            <v>062-440-019</v>
          </cell>
          <cell r="B466" t="str">
            <v>062-440-019-000</v>
          </cell>
          <cell r="C466" t="str">
            <v>Star Crest Lane</v>
          </cell>
          <cell r="D466" t="str">
            <v>Butte</v>
          </cell>
          <cell r="E466" t="str">
            <v>Butte West</v>
          </cell>
          <cell r="F466" t="str">
            <v>HAZ TREE ONLY</v>
          </cell>
          <cell r="G466"/>
          <cell r="H466"/>
        </row>
        <row r="467">
          <cell r="A467" t="str">
            <v>062-440-010</v>
          </cell>
          <cell r="B467">
            <v>33</v>
          </cell>
          <cell r="C467" t="str">
            <v>Deer Run Lane</v>
          </cell>
          <cell r="D467" t="str">
            <v>Butte</v>
          </cell>
          <cell r="E467" t="str">
            <v>Butte West</v>
          </cell>
          <cell r="F467" t="str">
            <v>Erosion Control</v>
          </cell>
          <cell r="G467">
            <v>4</v>
          </cell>
          <cell r="H467"/>
        </row>
        <row r="468">
          <cell r="A468" t="str">
            <v>041-400-044</v>
          </cell>
          <cell r="B468">
            <v>8064</v>
          </cell>
          <cell r="C468" t="str">
            <v>Zogg Mine Road</v>
          </cell>
          <cell r="D468" t="str">
            <v>Shasta</v>
          </cell>
          <cell r="E468" t="str">
            <v>Shasta</v>
          </cell>
          <cell r="F468" t="str">
            <v>MISC HOLD</v>
          </cell>
          <cell r="G468">
            <v>9</v>
          </cell>
          <cell r="H468"/>
        </row>
        <row r="469">
          <cell r="A469" t="str">
            <v>062-210-125</v>
          </cell>
          <cell r="B469">
            <v>776</v>
          </cell>
          <cell r="C469" t="str">
            <v>Bald Rock Road</v>
          </cell>
          <cell r="D469" t="str">
            <v>Butte</v>
          </cell>
          <cell r="E469" t="str">
            <v>Butte East</v>
          </cell>
          <cell r="F469" t="str">
            <v>Erosion Control - Haz Tree</v>
          </cell>
          <cell r="G469">
            <v>2</v>
          </cell>
          <cell r="H469"/>
        </row>
        <row r="470">
          <cell r="A470" t="str">
            <v>062-260-041</v>
          </cell>
          <cell r="B470">
            <v>43</v>
          </cell>
          <cell r="C470" t="str">
            <v>Zink Road</v>
          </cell>
          <cell r="D470" t="str">
            <v>Butte</v>
          </cell>
          <cell r="E470" t="str">
            <v>Butte East</v>
          </cell>
          <cell r="F470" t="str">
            <v>Crew 202 East</v>
          </cell>
          <cell r="G470">
            <v>3</v>
          </cell>
          <cell r="H470"/>
        </row>
        <row r="471">
          <cell r="A471" t="str">
            <v>062-660-003</v>
          </cell>
          <cell r="B471">
            <v>31</v>
          </cell>
          <cell r="C471" t="str">
            <v>Rip Van Way</v>
          </cell>
          <cell r="D471" t="str">
            <v>Butte</v>
          </cell>
          <cell r="E471" t="str">
            <v>Butte West</v>
          </cell>
          <cell r="F471" t="str">
            <v>Erosion Control</v>
          </cell>
          <cell r="G471"/>
          <cell r="H471"/>
        </row>
        <row r="472">
          <cell r="A472" t="str">
            <v>020-320-11-00</v>
          </cell>
          <cell r="B472">
            <v>30</v>
          </cell>
          <cell r="C472" t="str">
            <v>Terral Road</v>
          </cell>
          <cell r="D472" t="str">
            <v>Trinity</v>
          </cell>
          <cell r="E472" t="str">
            <v>Trinity</v>
          </cell>
          <cell r="F472" t="str">
            <v>Crew 702 North RUTH LAKE</v>
          </cell>
          <cell r="G472"/>
          <cell r="H472"/>
        </row>
        <row r="473">
          <cell r="A473" t="str">
            <v>071-400-021</v>
          </cell>
          <cell r="B473">
            <v>121</v>
          </cell>
          <cell r="C473" t="str">
            <v>Mayberry Road</v>
          </cell>
          <cell r="D473" t="str">
            <v>Butte</v>
          </cell>
          <cell r="E473" t="str">
            <v>Butte West</v>
          </cell>
          <cell r="F473" t="str">
            <v>Crew 101 West</v>
          </cell>
          <cell r="G473"/>
          <cell r="H473"/>
        </row>
        <row r="474">
          <cell r="A474" t="str">
            <v>062-270-026</v>
          </cell>
          <cell r="B474">
            <v>54</v>
          </cell>
          <cell r="C474" t="str">
            <v>Deer Springs Lane</v>
          </cell>
          <cell r="D474" t="str">
            <v>Butte</v>
          </cell>
          <cell r="E474" t="str">
            <v>Butte East</v>
          </cell>
          <cell r="F474" t="str">
            <v>Crew 301 East</v>
          </cell>
          <cell r="G474">
            <v>4</v>
          </cell>
          <cell r="H474"/>
        </row>
        <row r="475">
          <cell r="A475" t="str">
            <v>071-190-038</v>
          </cell>
          <cell r="B475" t="str">
            <v>071-190-038-000</v>
          </cell>
          <cell r="C475" t="str">
            <v>Dollar Road</v>
          </cell>
          <cell r="D475" t="str">
            <v>Butte</v>
          </cell>
          <cell r="E475" t="str">
            <v>Butte South</v>
          </cell>
          <cell r="F475" t="str">
            <v>SOUTH Waiting on Results</v>
          </cell>
          <cell r="G475"/>
          <cell r="H475"/>
        </row>
        <row r="476">
          <cell r="A476" t="str">
            <v>020-320-02-00_#47A</v>
          </cell>
          <cell r="B476" t="str">
            <v>860-000-305-000</v>
          </cell>
          <cell r="C476" t="str">
            <v>RLCSD LL#47A</v>
          </cell>
          <cell r="D476" t="str">
            <v>Trinity</v>
          </cell>
          <cell r="E476" t="str">
            <v>Trinity</v>
          </cell>
          <cell r="F476" t="str">
            <v>Trinity waiting results</v>
          </cell>
          <cell r="G476"/>
          <cell r="H476"/>
        </row>
        <row r="477">
          <cell r="A477" t="str">
            <v>062-260-030</v>
          </cell>
          <cell r="B477">
            <v>1820</v>
          </cell>
          <cell r="C477" t="str">
            <v>Bald Rock Road</v>
          </cell>
          <cell r="D477" t="str">
            <v>Butte</v>
          </cell>
          <cell r="E477" t="str">
            <v>Butte East</v>
          </cell>
          <cell r="F477" t="str">
            <v>Crew 202 East</v>
          </cell>
          <cell r="G477">
            <v>31</v>
          </cell>
          <cell r="H477"/>
        </row>
        <row r="478">
          <cell r="A478" t="str">
            <v>062-560-021</v>
          </cell>
          <cell r="B478" t="str">
            <v>062-560-021-000</v>
          </cell>
          <cell r="C478" t="str">
            <v>Bald Rock Road</v>
          </cell>
          <cell r="D478" t="str">
            <v>Butte</v>
          </cell>
          <cell r="E478" t="str">
            <v>Butte West</v>
          </cell>
          <cell r="F478" t="str">
            <v>Crew 102 West</v>
          </cell>
          <cell r="G478"/>
          <cell r="H478"/>
        </row>
        <row r="479">
          <cell r="A479" t="str">
            <v>062-650-005</v>
          </cell>
          <cell r="B479" t="str">
            <v>062-650-005-000</v>
          </cell>
          <cell r="C479" t="str">
            <v>Silverado Trail</v>
          </cell>
          <cell r="D479" t="str">
            <v>Butte</v>
          </cell>
          <cell r="E479" t="str">
            <v>Butte East</v>
          </cell>
          <cell r="F479" t="str">
            <v>Crew 303 East</v>
          </cell>
          <cell r="G479"/>
          <cell r="H479"/>
        </row>
        <row r="480">
          <cell r="A480" t="str">
            <v>009-500-100</v>
          </cell>
          <cell r="B480" t="str">
            <v>4500, 4434</v>
          </cell>
          <cell r="C480" t="str">
            <v>Indian Creek Road</v>
          </cell>
          <cell r="D480" t="str">
            <v>Siskiyou</v>
          </cell>
          <cell r="E480" t="str">
            <v>Siskiyou</v>
          </cell>
          <cell r="F480" t="str">
            <v>CREW 803</v>
          </cell>
          <cell r="G480">
            <v>2</v>
          </cell>
          <cell r="H480"/>
        </row>
        <row r="481">
          <cell r="A481" t="str">
            <v>044-060-044</v>
          </cell>
          <cell r="B481">
            <v>11515</v>
          </cell>
          <cell r="C481" t="str">
            <v>Platina Road</v>
          </cell>
          <cell r="D481" t="str">
            <v>Shasta</v>
          </cell>
          <cell r="E481" t="str">
            <v>Shasta</v>
          </cell>
          <cell r="F481" t="str">
            <v>Crew 606 3/30</v>
          </cell>
          <cell r="G481"/>
          <cell r="H481"/>
        </row>
        <row r="482">
          <cell r="A482" t="str">
            <v>062-390-029</v>
          </cell>
          <cell r="B482" t="str">
            <v>062-390-029-000</v>
          </cell>
          <cell r="C482" t="str">
            <v>SEC 13 T21N</v>
          </cell>
          <cell r="D482" t="str">
            <v>Butte</v>
          </cell>
          <cell r="E482" t="str">
            <v>Butte North</v>
          </cell>
          <cell r="F482" t="str">
            <v>NORTH Waiting on Results</v>
          </cell>
          <cell r="G482"/>
          <cell r="H482"/>
        </row>
        <row r="483">
          <cell r="A483" t="str">
            <v>062-400-026</v>
          </cell>
          <cell r="B483" t="str">
            <v>062-400-026-000</v>
          </cell>
          <cell r="C483" t="str">
            <v>SEC 13 T21N R5E</v>
          </cell>
          <cell r="D483" t="str">
            <v>Butte</v>
          </cell>
          <cell r="E483" t="str">
            <v>Butte North</v>
          </cell>
          <cell r="F483" t="str">
            <v>NORTH Waiting on Results</v>
          </cell>
          <cell r="G483">
            <v>1</v>
          </cell>
          <cell r="H483"/>
        </row>
        <row r="484">
          <cell r="A484" t="str">
            <v>073-070-002</v>
          </cell>
          <cell r="B484">
            <v>1150</v>
          </cell>
          <cell r="C484" t="str">
            <v>Sucker Run Road</v>
          </cell>
          <cell r="D484" t="str">
            <v>Butte</v>
          </cell>
          <cell r="E484" t="str">
            <v>Butte South</v>
          </cell>
          <cell r="F484" t="str">
            <v>MISC HOLD</v>
          </cell>
          <cell r="G484"/>
          <cell r="H484"/>
        </row>
        <row r="485">
          <cell r="A485" t="str">
            <v>071-450-018</v>
          </cell>
          <cell r="B485">
            <v>9318</v>
          </cell>
          <cell r="C485" t="str">
            <v>Oroville Quincy Highway</v>
          </cell>
          <cell r="D485" t="str">
            <v>Butte</v>
          </cell>
          <cell r="E485" t="str">
            <v>Butte West</v>
          </cell>
          <cell r="F485" t="str">
            <v>Crew 101 West</v>
          </cell>
          <cell r="G485">
            <v>1</v>
          </cell>
          <cell r="H485"/>
        </row>
        <row r="486">
          <cell r="A486" t="str">
            <v>020-320-06-00</v>
          </cell>
          <cell r="B486">
            <v>246</v>
          </cell>
          <cell r="C486" t="str">
            <v>Terral Road</v>
          </cell>
          <cell r="D486" t="str">
            <v>Trinity</v>
          </cell>
          <cell r="E486" t="str">
            <v>Trinity</v>
          </cell>
          <cell r="F486" t="str">
            <v>Crew 702 North RUTH LAKE</v>
          </cell>
          <cell r="G486"/>
          <cell r="H486"/>
        </row>
        <row r="487">
          <cell r="A487" t="str">
            <v>061-250-024</v>
          </cell>
          <cell r="B487" t="str">
            <v>061-250-024-000</v>
          </cell>
          <cell r="C487" t="str">
            <v>Oroville Quincy Highway</v>
          </cell>
          <cell r="D487" t="str">
            <v>Butte</v>
          </cell>
          <cell r="E487" t="str">
            <v>Butte North</v>
          </cell>
          <cell r="F487" t="str">
            <v>NORTH Waiting on Results</v>
          </cell>
          <cell r="G487"/>
          <cell r="H487"/>
        </row>
        <row r="488">
          <cell r="A488" t="str">
            <v>062-170-035</v>
          </cell>
          <cell r="B488" t="str">
            <v>062-170-035-000</v>
          </cell>
          <cell r="C488" t="str">
            <v>Idylwild Trail &amp; Shady Way</v>
          </cell>
          <cell r="D488" t="str">
            <v>Butte</v>
          </cell>
          <cell r="E488" t="str">
            <v>Butte North</v>
          </cell>
          <cell r="F488" t="str">
            <v>HAZ TREE ONLY</v>
          </cell>
          <cell r="G488"/>
          <cell r="H488"/>
        </row>
        <row r="489">
          <cell r="A489" t="str">
            <v>062-170-036</v>
          </cell>
          <cell r="B489" t="str">
            <v>062-170-036-000</v>
          </cell>
          <cell r="C489" t="str">
            <v>Idylwild Trail &amp; Shady Way</v>
          </cell>
          <cell r="D489" t="str">
            <v>Butte</v>
          </cell>
          <cell r="E489" t="str">
            <v>Butte North</v>
          </cell>
          <cell r="F489" t="str">
            <v>HAZ TREE ONLY</v>
          </cell>
          <cell r="G489"/>
          <cell r="H489"/>
        </row>
        <row r="490">
          <cell r="A490" t="str">
            <v>071-400-008</v>
          </cell>
          <cell r="B490">
            <v>129</v>
          </cell>
          <cell r="C490" t="str">
            <v>Spence Way</v>
          </cell>
          <cell r="D490" t="str">
            <v>Butte</v>
          </cell>
          <cell r="E490" t="str">
            <v>Butte West</v>
          </cell>
          <cell r="F490" t="str">
            <v>Crew 101 West</v>
          </cell>
          <cell r="G490"/>
          <cell r="H490"/>
        </row>
        <row r="491">
          <cell r="A491" t="str">
            <v>061-480-009</v>
          </cell>
          <cell r="B491">
            <v>601</v>
          </cell>
          <cell r="C491" t="str">
            <v>Encina Grande Road</v>
          </cell>
          <cell r="D491" t="str">
            <v>Butte</v>
          </cell>
          <cell r="E491" t="str">
            <v>Butte West</v>
          </cell>
          <cell r="F491" t="str">
            <v>Erosion Control</v>
          </cell>
          <cell r="G491"/>
          <cell r="H491"/>
        </row>
        <row r="492">
          <cell r="A492" t="str">
            <v>018-510-02-00_#96A</v>
          </cell>
          <cell r="B492" t="str">
            <v>860-000-141-000</v>
          </cell>
          <cell r="C492" t="str">
            <v>RLCSD LL#96A</v>
          </cell>
          <cell r="D492" t="str">
            <v>Trinity</v>
          </cell>
          <cell r="E492" t="str">
            <v>Trinity</v>
          </cell>
          <cell r="F492" t="str">
            <v>Trinity waiting results</v>
          </cell>
          <cell r="G492"/>
          <cell r="H492"/>
        </row>
        <row r="493">
          <cell r="A493" t="str">
            <v>062-280-004</v>
          </cell>
          <cell r="B493">
            <v>15</v>
          </cell>
          <cell r="C493" t="str">
            <v>Apple Hill Circle</v>
          </cell>
          <cell r="D493" t="str">
            <v>Butte</v>
          </cell>
          <cell r="E493" t="str">
            <v>Butte North</v>
          </cell>
          <cell r="F493" t="str">
            <v>Rescrapes</v>
          </cell>
          <cell r="G493"/>
          <cell r="H493"/>
        </row>
        <row r="494">
          <cell r="A494" t="str">
            <v>061-540-040</v>
          </cell>
          <cell r="B494">
            <v>130</v>
          </cell>
          <cell r="C494" t="str">
            <v>Fair Weather Court</v>
          </cell>
          <cell r="D494" t="str">
            <v>Butte</v>
          </cell>
          <cell r="E494" t="str">
            <v>Butte West</v>
          </cell>
          <cell r="F494" t="str">
            <v>Ineligible/Withdrawn</v>
          </cell>
          <cell r="G494"/>
          <cell r="H494"/>
        </row>
        <row r="495">
          <cell r="A495" t="str">
            <v>062-200-130</v>
          </cell>
          <cell r="B495">
            <v>1127</v>
          </cell>
          <cell r="C495" t="str">
            <v>Bald Rock Road</v>
          </cell>
          <cell r="D495" t="str">
            <v>Butte</v>
          </cell>
          <cell r="E495" t="str">
            <v>Butte East</v>
          </cell>
          <cell r="F495" t="str">
            <v>Completed East</v>
          </cell>
          <cell r="G495">
            <v>3</v>
          </cell>
          <cell r="H495"/>
        </row>
        <row r="496">
          <cell r="A496" t="str">
            <v>062-180-013</v>
          </cell>
          <cell r="B496">
            <v>41</v>
          </cell>
          <cell r="C496" t="str">
            <v>Madrone Way</v>
          </cell>
          <cell r="D496" t="str">
            <v>Butte</v>
          </cell>
          <cell r="E496" t="str">
            <v>Butte North</v>
          </cell>
          <cell r="F496" t="str">
            <v>Completed North</v>
          </cell>
          <cell r="G496"/>
          <cell r="H496"/>
        </row>
        <row r="497">
          <cell r="A497" t="str">
            <v>061-460-008</v>
          </cell>
          <cell r="B497">
            <v>54</v>
          </cell>
          <cell r="C497" t="str">
            <v>Breckenridge Court</v>
          </cell>
          <cell r="D497" t="str">
            <v>Butte</v>
          </cell>
          <cell r="E497" t="str">
            <v>Butte West</v>
          </cell>
          <cell r="F497" t="str">
            <v>Crew 502 West</v>
          </cell>
          <cell r="G497">
            <v>1</v>
          </cell>
          <cell r="H497"/>
        </row>
        <row r="498">
          <cell r="A498" t="str">
            <v>061-310-067</v>
          </cell>
          <cell r="B498">
            <v>2711</v>
          </cell>
          <cell r="C498" t="str">
            <v>Bald Rock Road</v>
          </cell>
          <cell r="D498" t="str">
            <v>Butte</v>
          </cell>
          <cell r="E498" t="str">
            <v>Butte East</v>
          </cell>
          <cell r="F498" t="str">
            <v>Completed East</v>
          </cell>
          <cell r="G498">
            <v>2</v>
          </cell>
          <cell r="H498"/>
        </row>
        <row r="499">
          <cell r="A499" t="str">
            <v>020-340-36-00</v>
          </cell>
          <cell r="B499">
            <v>19791</v>
          </cell>
          <cell r="C499" t="str">
            <v>Mad River Road</v>
          </cell>
          <cell r="D499" t="str">
            <v>Trinity</v>
          </cell>
          <cell r="E499" t="str">
            <v>Trinity</v>
          </cell>
          <cell r="F499" t="str">
            <v>Crew 703</v>
          </cell>
          <cell r="G499"/>
          <cell r="H499"/>
        </row>
        <row r="500">
          <cell r="A500" t="str">
            <v>021-200-20-00</v>
          </cell>
          <cell r="B500">
            <v>28000</v>
          </cell>
          <cell r="C500" t="str">
            <v>Mad River Road</v>
          </cell>
          <cell r="D500" t="str">
            <v>Trinity</v>
          </cell>
          <cell r="E500" t="str">
            <v>Trinity</v>
          </cell>
          <cell r="F500" t="str">
            <v>Trinity waiting results</v>
          </cell>
          <cell r="G500">
            <v>2</v>
          </cell>
          <cell r="H500"/>
        </row>
        <row r="501">
          <cell r="A501" t="str">
            <v>071-300-015</v>
          </cell>
          <cell r="B501">
            <v>125</v>
          </cell>
          <cell r="C501" t="str">
            <v>Rocky Point Road</v>
          </cell>
          <cell r="D501" t="str">
            <v>Butte</v>
          </cell>
          <cell r="E501" t="str">
            <v>Butte South</v>
          </cell>
          <cell r="F501" t="str">
            <v>Crew 404 South</v>
          </cell>
          <cell r="G501"/>
          <cell r="H501"/>
        </row>
        <row r="502">
          <cell r="A502" t="str">
            <v>071-290-045</v>
          </cell>
          <cell r="B502">
            <v>341</v>
          </cell>
          <cell r="C502" t="str">
            <v>Rocky Point Road</v>
          </cell>
          <cell r="D502" t="str">
            <v>Butte</v>
          </cell>
          <cell r="E502" t="str">
            <v>Butte South</v>
          </cell>
          <cell r="F502" t="str">
            <v>Erosion Control : Not Scheduled</v>
          </cell>
          <cell r="G502">
            <v>2</v>
          </cell>
          <cell r="H502"/>
        </row>
        <row r="503">
          <cell r="A503" t="str">
            <v>071-440-004</v>
          </cell>
          <cell r="B503">
            <v>347</v>
          </cell>
          <cell r="C503" t="str">
            <v>Rockerfeller Road</v>
          </cell>
          <cell r="D503" t="str">
            <v>Butte</v>
          </cell>
          <cell r="E503" t="str">
            <v>Butte East</v>
          </cell>
          <cell r="F503" t="str">
            <v>Crew 900 East</v>
          </cell>
          <cell r="G503">
            <v>8</v>
          </cell>
          <cell r="H503"/>
        </row>
        <row r="504">
          <cell r="A504" t="str">
            <v>071-440-003</v>
          </cell>
          <cell r="B504">
            <v>286</v>
          </cell>
          <cell r="C504" t="str">
            <v>Rockerfeller Road</v>
          </cell>
          <cell r="D504" t="str">
            <v>Butte</v>
          </cell>
          <cell r="E504" t="str">
            <v>Butte East</v>
          </cell>
          <cell r="F504" t="str">
            <v>Crew 900 East</v>
          </cell>
          <cell r="G504">
            <v>2</v>
          </cell>
          <cell r="H504"/>
        </row>
        <row r="505">
          <cell r="A505" t="str">
            <v>044-030-016</v>
          </cell>
          <cell r="B505">
            <v>10489</v>
          </cell>
          <cell r="C505" t="str">
            <v>Sunny Hill Road</v>
          </cell>
          <cell r="D505" t="str">
            <v>Shasta</v>
          </cell>
          <cell r="E505" t="str">
            <v>Shasta</v>
          </cell>
          <cell r="F505" t="str">
            <v>Shasta Completed Lots</v>
          </cell>
          <cell r="G505">
            <v>1</v>
          </cell>
          <cell r="H505"/>
        </row>
        <row r="506">
          <cell r="A506" t="str">
            <v>044-070-004</v>
          </cell>
          <cell r="B506">
            <v>11510</v>
          </cell>
          <cell r="C506" t="str">
            <v>Platina Road</v>
          </cell>
          <cell r="D506" t="str">
            <v>Shasta</v>
          </cell>
          <cell r="E506" t="str">
            <v>Shasta</v>
          </cell>
          <cell r="F506" t="str">
            <v>Crew 606 3/30</v>
          </cell>
          <cell r="G506">
            <v>1</v>
          </cell>
          <cell r="H506"/>
        </row>
        <row r="507">
          <cell r="A507" t="str">
            <v>071-260-010</v>
          </cell>
          <cell r="B507">
            <v>61</v>
          </cell>
          <cell r="C507" t="str">
            <v>Lizard Lane</v>
          </cell>
          <cell r="D507" t="str">
            <v>Butte</v>
          </cell>
          <cell r="E507" t="str">
            <v>Butte West</v>
          </cell>
          <cell r="F507" t="str">
            <v>Crew 101 West</v>
          </cell>
          <cell r="G507"/>
          <cell r="H507"/>
        </row>
        <row r="508">
          <cell r="A508" t="str">
            <v>062-180-017</v>
          </cell>
          <cell r="B508">
            <v>11</v>
          </cell>
          <cell r="C508" t="str">
            <v>Cascade Trail</v>
          </cell>
          <cell r="D508" t="str">
            <v>Butte</v>
          </cell>
          <cell r="E508" t="str">
            <v>Butte North</v>
          </cell>
          <cell r="F508" t="str">
            <v>HAZ TREE ONLY</v>
          </cell>
          <cell r="G508"/>
          <cell r="H508"/>
        </row>
        <row r="509">
          <cell r="A509" t="str">
            <v>061-450-041</v>
          </cell>
          <cell r="B509">
            <v>10381</v>
          </cell>
          <cell r="C509" t="str">
            <v>Oroville Quincy Highway</v>
          </cell>
          <cell r="D509" t="str">
            <v>Butte</v>
          </cell>
          <cell r="E509" t="str">
            <v>Butte North</v>
          </cell>
          <cell r="F509" t="str">
            <v>Completed North</v>
          </cell>
          <cell r="G509">
            <v>6</v>
          </cell>
          <cell r="H509"/>
        </row>
        <row r="510">
          <cell r="A510" t="str">
            <v>061-640-003</v>
          </cell>
          <cell r="B510">
            <v>9641</v>
          </cell>
          <cell r="C510" t="str">
            <v>Oroville Quincy Highway</v>
          </cell>
          <cell r="D510" t="str">
            <v>Butte</v>
          </cell>
          <cell r="E510" t="str">
            <v>Butte West</v>
          </cell>
          <cell r="F510" t="str">
            <v>MISC HOLD</v>
          </cell>
          <cell r="G510">
            <v>2</v>
          </cell>
          <cell r="H510"/>
        </row>
        <row r="511">
          <cell r="A511" t="str">
            <v>061-350-017</v>
          </cell>
          <cell r="B511">
            <v>45</v>
          </cell>
          <cell r="C511" t="str">
            <v>Don Ron Way</v>
          </cell>
          <cell r="D511" t="str">
            <v>Butte</v>
          </cell>
          <cell r="E511" t="str">
            <v>Butte East</v>
          </cell>
          <cell r="F511" t="str">
            <v>Erosion Control - Haz Tree</v>
          </cell>
          <cell r="G511"/>
          <cell r="H511"/>
        </row>
        <row r="512">
          <cell r="A512" t="str">
            <v>071-360-028</v>
          </cell>
          <cell r="B512" t="str">
            <v>071-360-028-000</v>
          </cell>
          <cell r="C512" t="str">
            <v>Lumpkin Road</v>
          </cell>
          <cell r="D512" t="str">
            <v>Butte</v>
          </cell>
          <cell r="E512" t="str">
            <v>Butte South</v>
          </cell>
          <cell r="F512" t="str">
            <v>SOUTH Waiting on Results</v>
          </cell>
          <cell r="G512">
            <v>1</v>
          </cell>
          <cell r="H512"/>
        </row>
        <row r="513">
          <cell r="A513" t="str">
            <v>061-320-028</v>
          </cell>
          <cell r="B513">
            <v>2775</v>
          </cell>
          <cell r="C513" t="str">
            <v>Bean Creek Road</v>
          </cell>
          <cell r="D513" t="str">
            <v>Butte</v>
          </cell>
          <cell r="E513" t="str">
            <v>Butte East</v>
          </cell>
          <cell r="F513" t="str">
            <v>Crew 203 East</v>
          </cell>
          <cell r="G513">
            <v>2</v>
          </cell>
          <cell r="H513"/>
        </row>
        <row r="514">
          <cell r="A514" t="str">
            <v>009-480-260</v>
          </cell>
          <cell r="B514">
            <v>6228</v>
          </cell>
          <cell r="C514" t="str">
            <v>Indian Creek Road</v>
          </cell>
          <cell r="D514" t="str">
            <v>Siskiyou</v>
          </cell>
          <cell r="E514" t="str">
            <v>Siskiyou</v>
          </cell>
          <cell r="F514" t="str">
            <v>CREW 803</v>
          </cell>
          <cell r="G514"/>
          <cell r="H514"/>
        </row>
        <row r="515">
          <cell r="A515" t="str">
            <v>009-330-200</v>
          </cell>
          <cell r="B515">
            <v>8235</v>
          </cell>
          <cell r="C515" t="str">
            <v>Indian Creek Road</v>
          </cell>
          <cell r="D515" t="str">
            <v>Siskiyou</v>
          </cell>
          <cell r="E515" t="str">
            <v>Siskiyou</v>
          </cell>
          <cell r="F515" t="str">
            <v>CREW 803</v>
          </cell>
          <cell r="G515"/>
          <cell r="H515"/>
        </row>
        <row r="516">
          <cell r="A516" t="str">
            <v>009-480-030</v>
          </cell>
          <cell r="B516">
            <v>6200</v>
          </cell>
          <cell r="C516" t="str">
            <v>Indian Creek Road</v>
          </cell>
          <cell r="D516" t="str">
            <v>Siskiyou</v>
          </cell>
          <cell r="E516" t="str">
            <v>Siskiyou</v>
          </cell>
          <cell r="F516" t="str">
            <v>CREW 803</v>
          </cell>
          <cell r="G516"/>
          <cell r="H516"/>
        </row>
        <row r="517">
          <cell r="A517" t="str">
            <v>016-360-200</v>
          </cell>
          <cell r="B517">
            <v>840</v>
          </cell>
          <cell r="C517" t="str">
            <v>Indian Creek Road</v>
          </cell>
          <cell r="D517" t="str">
            <v>Siskiyou</v>
          </cell>
          <cell r="E517" t="str">
            <v>Siskiyou</v>
          </cell>
          <cell r="F517" t="str">
            <v>CREW 801</v>
          </cell>
          <cell r="G517"/>
          <cell r="H517"/>
        </row>
        <row r="518">
          <cell r="A518" t="str">
            <v>062-350-019</v>
          </cell>
          <cell r="B518" t="str">
            <v>062-350-019-000</v>
          </cell>
          <cell r="C518" t="str">
            <v>Sugar Pine Drive</v>
          </cell>
          <cell r="D518" t="str">
            <v>Butte</v>
          </cell>
          <cell r="E518" t="str">
            <v>Butte East</v>
          </cell>
          <cell r="F518" t="str">
            <v>MISC HOLD</v>
          </cell>
          <cell r="G518"/>
          <cell r="H518"/>
        </row>
        <row r="519">
          <cell r="A519" t="str">
            <v>071-190-020</v>
          </cell>
          <cell r="B519" t="str">
            <v>071-190-020-000</v>
          </cell>
          <cell r="C519" t="str">
            <v>Lumpkin Road</v>
          </cell>
          <cell r="D519" t="str">
            <v>Butte</v>
          </cell>
          <cell r="E519" t="str">
            <v>Butte South</v>
          </cell>
          <cell r="F519" t="str">
            <v>Crew 406 South</v>
          </cell>
          <cell r="G519"/>
          <cell r="H519"/>
        </row>
        <row r="520">
          <cell r="A520" t="str">
            <v>009-480-360</v>
          </cell>
          <cell r="B520">
            <v>6433</v>
          </cell>
          <cell r="C520" t="str">
            <v>Indian Creek Road</v>
          </cell>
          <cell r="D520" t="str">
            <v>Siskiyou</v>
          </cell>
          <cell r="E520" t="str">
            <v>Siskiyou</v>
          </cell>
          <cell r="F520" t="str">
            <v>SISKIYOU Waiting on Results</v>
          </cell>
          <cell r="G520"/>
          <cell r="H520"/>
        </row>
        <row r="521">
          <cell r="A521" t="str">
            <v>062-340-020</v>
          </cell>
          <cell r="B521" t="str">
            <v>062-340-020-000</v>
          </cell>
          <cell r="C521" t="str">
            <v>Madrone Way</v>
          </cell>
          <cell r="D521" t="str">
            <v>Butte</v>
          </cell>
          <cell r="E521" t="str">
            <v>Butte East</v>
          </cell>
          <cell r="F521" t="str">
            <v>HAZ TREE ONLY</v>
          </cell>
          <cell r="G521"/>
          <cell r="H521"/>
        </row>
        <row r="522">
          <cell r="A522" t="str">
            <v>062-340-021</v>
          </cell>
          <cell r="B522" t="str">
            <v>062-340-021-000</v>
          </cell>
          <cell r="C522" t="str">
            <v>Madrone Way</v>
          </cell>
          <cell r="D522" t="str">
            <v>Butte</v>
          </cell>
          <cell r="E522" t="str">
            <v>Butte East</v>
          </cell>
          <cell r="F522" t="str">
            <v>HAZ TREE ONLY</v>
          </cell>
          <cell r="G522"/>
          <cell r="H522"/>
        </row>
        <row r="523">
          <cell r="A523" t="str">
            <v>071-380-006</v>
          </cell>
          <cell r="B523">
            <v>586</v>
          </cell>
          <cell r="C523" t="str">
            <v>Canyon Creek Road</v>
          </cell>
          <cell r="D523" t="str">
            <v>Butte</v>
          </cell>
          <cell r="E523" t="str">
            <v>Butte West</v>
          </cell>
          <cell r="F523" t="str">
            <v>Crew 101 West</v>
          </cell>
          <cell r="G523">
            <v>9</v>
          </cell>
          <cell r="H523"/>
        </row>
        <row r="524">
          <cell r="A524" t="str">
            <v>071-260-005</v>
          </cell>
          <cell r="B524" t="str">
            <v>071-260-005-000</v>
          </cell>
          <cell r="C524" t="str">
            <v>Canyon Creek Road</v>
          </cell>
          <cell r="D524" t="str">
            <v>Butte</v>
          </cell>
          <cell r="E524" t="str">
            <v>Butte West</v>
          </cell>
          <cell r="F524" t="str">
            <v>Crew 101 West</v>
          </cell>
          <cell r="G524">
            <v>1</v>
          </cell>
          <cell r="H524"/>
        </row>
        <row r="525">
          <cell r="A525" t="str">
            <v>062-690-024</v>
          </cell>
          <cell r="B525">
            <v>236</v>
          </cell>
          <cell r="C525" t="str">
            <v>Webster Road</v>
          </cell>
          <cell r="D525" t="str">
            <v>Butte</v>
          </cell>
          <cell r="E525" t="str">
            <v>Butte West</v>
          </cell>
          <cell r="F525" t="str">
            <v>WEST Waiting on Results</v>
          </cell>
          <cell r="G525"/>
          <cell r="H525"/>
        </row>
        <row r="526">
          <cell r="A526" t="str">
            <v>062-560-026</v>
          </cell>
          <cell r="B526">
            <v>549</v>
          </cell>
          <cell r="C526" t="str">
            <v>Bald Rock Road</v>
          </cell>
          <cell r="D526" t="str">
            <v>Butte</v>
          </cell>
          <cell r="E526" t="str">
            <v>Butte West</v>
          </cell>
          <cell r="F526" t="str">
            <v>Erosion Control - Haz Tree</v>
          </cell>
          <cell r="G526">
            <v>1</v>
          </cell>
          <cell r="H526"/>
        </row>
        <row r="527">
          <cell r="A527" t="str">
            <v>062-200-116</v>
          </cell>
          <cell r="B527">
            <v>35</v>
          </cell>
          <cell r="C527" t="str">
            <v>Bromilow Lane</v>
          </cell>
          <cell r="D527" t="str">
            <v>Butte</v>
          </cell>
          <cell r="E527" t="str">
            <v>Butte East</v>
          </cell>
          <cell r="F527" t="str">
            <v>Crew 304 East</v>
          </cell>
          <cell r="G527">
            <v>2</v>
          </cell>
          <cell r="H527"/>
        </row>
        <row r="528">
          <cell r="A528" t="str">
            <v>062-650-003</v>
          </cell>
          <cell r="B528">
            <v>100</v>
          </cell>
          <cell r="C528" t="str">
            <v>Silverado Trail</v>
          </cell>
          <cell r="D528" t="str">
            <v>Butte</v>
          </cell>
          <cell r="E528" t="str">
            <v>Butte East</v>
          </cell>
          <cell r="F528" t="str">
            <v>Completed East</v>
          </cell>
          <cell r="G528">
            <v>13</v>
          </cell>
          <cell r="H528"/>
        </row>
        <row r="529">
          <cell r="A529" t="str">
            <v>061-410-041</v>
          </cell>
          <cell r="B529">
            <v>13319</v>
          </cell>
          <cell r="C529" t="str">
            <v>Oroville Quincy Highway</v>
          </cell>
          <cell r="D529" t="str">
            <v>Butte</v>
          </cell>
          <cell r="E529" t="str">
            <v>Butte North</v>
          </cell>
          <cell r="F529" t="str">
            <v>NORTH Waiting on Results</v>
          </cell>
          <cell r="G529"/>
          <cell r="H529"/>
        </row>
        <row r="530">
          <cell r="A530" t="str">
            <v>061-020-151</v>
          </cell>
          <cell r="B530">
            <v>13494</v>
          </cell>
          <cell r="C530" t="str">
            <v>Oroville Quincy Highway</v>
          </cell>
          <cell r="D530" t="str">
            <v>Butte</v>
          </cell>
          <cell r="E530" t="str">
            <v>Butte North</v>
          </cell>
          <cell r="F530" t="str">
            <v>NORTH Waiting on Results</v>
          </cell>
          <cell r="G530"/>
          <cell r="H530"/>
        </row>
        <row r="531">
          <cell r="A531" t="str">
            <v>009-380-230</v>
          </cell>
          <cell r="B531">
            <v>2917</v>
          </cell>
          <cell r="C531" t="str">
            <v>Indian Creek Road</v>
          </cell>
          <cell r="D531" t="str">
            <v>Siskiyou</v>
          </cell>
          <cell r="E531" t="str">
            <v>Siskiyou</v>
          </cell>
          <cell r="F531" t="str">
            <v>CREW 802</v>
          </cell>
          <cell r="G531"/>
          <cell r="H531"/>
        </row>
        <row r="532">
          <cell r="A532" t="str">
            <v>009-340-230</v>
          </cell>
          <cell r="B532">
            <v>7240</v>
          </cell>
          <cell r="C532" t="str">
            <v>Indian Creek Road</v>
          </cell>
          <cell r="D532" t="str">
            <v>Siskiyou</v>
          </cell>
          <cell r="E532" t="str">
            <v>Siskiyou</v>
          </cell>
          <cell r="F532" t="str">
            <v>CREW 803</v>
          </cell>
          <cell r="G532">
            <v>1</v>
          </cell>
          <cell r="H532"/>
        </row>
        <row r="533">
          <cell r="A533" t="str">
            <v>009-530-260</v>
          </cell>
          <cell r="B533">
            <v>3230</v>
          </cell>
          <cell r="C533" t="str">
            <v>Indian Creek Road</v>
          </cell>
          <cell r="D533" t="str">
            <v>Siskiyou</v>
          </cell>
          <cell r="E533" t="str">
            <v>Siskiyou</v>
          </cell>
          <cell r="F533" t="str">
            <v>CREW 802</v>
          </cell>
          <cell r="G533"/>
          <cell r="H533"/>
        </row>
        <row r="534">
          <cell r="A534" t="str">
            <v>044-190-025</v>
          </cell>
          <cell r="B534">
            <v>11851</v>
          </cell>
          <cell r="C534" t="str">
            <v>Platina Road</v>
          </cell>
          <cell r="D534" t="str">
            <v>Shasta</v>
          </cell>
          <cell r="E534" t="str">
            <v>Shasta</v>
          </cell>
          <cell r="F534" t="str">
            <v>Crew 606 3/30</v>
          </cell>
          <cell r="G534">
            <v>1</v>
          </cell>
          <cell r="H534"/>
        </row>
        <row r="535">
          <cell r="A535" t="str">
            <v>044-190-020</v>
          </cell>
          <cell r="B535">
            <v>12049</v>
          </cell>
          <cell r="C535" t="str">
            <v>Platina Road</v>
          </cell>
          <cell r="D535" t="str">
            <v>Shasta</v>
          </cell>
          <cell r="E535" t="str">
            <v>Shasta</v>
          </cell>
          <cell r="F535" t="str">
            <v>MISC HOLD</v>
          </cell>
          <cell r="G535">
            <v>1</v>
          </cell>
          <cell r="H535"/>
        </row>
        <row r="536">
          <cell r="A536" t="str">
            <v>062-350-001</v>
          </cell>
          <cell r="B536">
            <v>10</v>
          </cell>
          <cell r="C536" t="str">
            <v>Sand Creek Drive</v>
          </cell>
          <cell r="D536" t="str">
            <v>Butte</v>
          </cell>
          <cell r="E536" t="str">
            <v>Butte East</v>
          </cell>
          <cell r="F536" t="str">
            <v>EC DONE - HAZ TREE</v>
          </cell>
          <cell r="G536"/>
          <cell r="H536"/>
        </row>
        <row r="537">
          <cell r="A537" t="str">
            <v>062-170-034</v>
          </cell>
          <cell r="B537" t="str">
            <v>062-170-034-000</v>
          </cell>
          <cell r="C537" t="str">
            <v>Path in the Woods</v>
          </cell>
          <cell r="D537" t="str">
            <v>Butte</v>
          </cell>
          <cell r="E537" t="str">
            <v>Butte North</v>
          </cell>
          <cell r="F537" t="str">
            <v>HAZ TREE ONLY</v>
          </cell>
          <cell r="G537"/>
          <cell r="H537"/>
        </row>
        <row r="538">
          <cell r="A538" t="str">
            <v>062-500-022</v>
          </cell>
          <cell r="B538">
            <v>63</v>
          </cell>
          <cell r="C538" t="str">
            <v>Rip Van Way</v>
          </cell>
          <cell r="D538" t="str">
            <v>Butte</v>
          </cell>
          <cell r="E538" t="str">
            <v>Butte West</v>
          </cell>
          <cell r="F538" t="str">
            <v>Completed West</v>
          </cell>
          <cell r="G538">
            <v>2</v>
          </cell>
          <cell r="H538"/>
        </row>
        <row r="539">
          <cell r="A539" t="str">
            <v>045-600-006</v>
          </cell>
          <cell r="B539">
            <v>12693</v>
          </cell>
          <cell r="C539" t="str">
            <v>Platina Road</v>
          </cell>
          <cell r="D539" t="str">
            <v>Shasta</v>
          </cell>
          <cell r="E539" t="str">
            <v>Shasta</v>
          </cell>
          <cell r="F539" t="str">
            <v>Rescrapes</v>
          </cell>
          <cell r="G539">
            <v>2</v>
          </cell>
          <cell r="H539"/>
        </row>
        <row r="540">
          <cell r="A540" t="str">
            <v>071-040-028</v>
          </cell>
          <cell r="B540" t="str">
            <v>071-040-028-000</v>
          </cell>
          <cell r="C540" t="str">
            <v>6 AC SEC10 R6E</v>
          </cell>
          <cell r="D540" t="str">
            <v>Butte</v>
          </cell>
          <cell r="E540" t="str">
            <v>Butte South</v>
          </cell>
          <cell r="F540" t="str">
            <v>Crew 405 South</v>
          </cell>
          <cell r="G540">
            <v>2</v>
          </cell>
          <cell r="H540"/>
        </row>
        <row r="541">
          <cell r="A541" t="str">
            <v>062-160-056</v>
          </cell>
          <cell r="B541" t="str">
            <v>062-160-056-000</v>
          </cell>
          <cell r="C541" t="str">
            <v>94/95 Feather River Homes #1</v>
          </cell>
          <cell r="D541" t="str">
            <v>Butte</v>
          </cell>
          <cell r="E541" t="str">
            <v>Butte North</v>
          </cell>
          <cell r="F541" t="str">
            <v>HAZ TREE ONLY</v>
          </cell>
          <cell r="G541"/>
          <cell r="H541"/>
        </row>
        <row r="542">
          <cell r="A542" t="str">
            <v>061-300-026</v>
          </cell>
          <cell r="B542">
            <v>69</v>
          </cell>
          <cell r="C542" t="str">
            <v>Kaelin Road</v>
          </cell>
          <cell r="D542" t="str">
            <v>Butte</v>
          </cell>
          <cell r="E542" t="str">
            <v>Butte North</v>
          </cell>
          <cell r="F542" t="str">
            <v>NORTH Waiting on Results</v>
          </cell>
          <cell r="G542">
            <v>3</v>
          </cell>
          <cell r="H542"/>
        </row>
        <row r="543">
          <cell r="A543" t="str">
            <v>016-531-660</v>
          </cell>
          <cell r="B543">
            <v>816</v>
          </cell>
          <cell r="C543" t="str">
            <v>Indian Meadows Drive</v>
          </cell>
          <cell r="D543" t="str">
            <v>Siskiyou</v>
          </cell>
          <cell r="E543" t="str">
            <v>Siskiyou</v>
          </cell>
          <cell r="F543" t="str">
            <v>Rescrapes</v>
          </cell>
          <cell r="G543">
            <v>8</v>
          </cell>
          <cell r="H543"/>
        </row>
        <row r="544">
          <cell r="A544" t="str">
            <v>062-740-016</v>
          </cell>
          <cell r="B544">
            <v>35</v>
          </cell>
          <cell r="C544" t="str">
            <v>Triple H Lane</v>
          </cell>
          <cell r="D544" t="str">
            <v>Butte</v>
          </cell>
          <cell r="E544" t="str">
            <v>Butte East</v>
          </cell>
          <cell r="F544" t="str">
            <v>FSO Complete</v>
          </cell>
          <cell r="G544"/>
          <cell r="H544"/>
        </row>
        <row r="545">
          <cell r="A545" t="str">
            <v>061-460-015</v>
          </cell>
          <cell r="B545">
            <v>385</v>
          </cell>
          <cell r="C545" t="str">
            <v>Black Bear Road</v>
          </cell>
          <cell r="D545" t="str">
            <v>Butte</v>
          </cell>
          <cell r="E545" t="str">
            <v>Butte West</v>
          </cell>
          <cell r="F545" t="str">
            <v>Crew 502 West</v>
          </cell>
          <cell r="G545">
            <v>1</v>
          </cell>
          <cell r="H545"/>
        </row>
        <row r="546">
          <cell r="A546" t="str">
            <v>061-310-037</v>
          </cell>
          <cell r="B546">
            <v>43</v>
          </cell>
          <cell r="C546" t="str">
            <v>Star View Way</v>
          </cell>
          <cell r="D546" t="str">
            <v>Butte</v>
          </cell>
          <cell r="E546" t="str">
            <v>Butte East</v>
          </cell>
          <cell r="F546" t="str">
            <v>Crew 301 East</v>
          </cell>
          <cell r="G546">
            <v>2</v>
          </cell>
          <cell r="H546"/>
        </row>
        <row r="547">
          <cell r="A547" t="str">
            <v>016-531-280</v>
          </cell>
          <cell r="B547">
            <v>601</v>
          </cell>
          <cell r="C547" t="str">
            <v>Indian Meadows Drive</v>
          </cell>
          <cell r="D547" t="str">
            <v>Siskiyou</v>
          </cell>
          <cell r="E547" t="str">
            <v>Siskiyou</v>
          </cell>
          <cell r="F547" t="str">
            <v>FSO Complete</v>
          </cell>
          <cell r="G547">
            <v>3</v>
          </cell>
          <cell r="H547"/>
        </row>
        <row r="548">
          <cell r="A548" t="str">
            <v>062-210-020</v>
          </cell>
          <cell r="B548">
            <v>23</v>
          </cell>
          <cell r="C548" t="str">
            <v>Jatko Road</v>
          </cell>
          <cell r="D548" t="str">
            <v>Butte</v>
          </cell>
          <cell r="E548" t="str">
            <v>Butte West</v>
          </cell>
          <cell r="F548" t="str">
            <v>WEST Waiting on Results</v>
          </cell>
          <cell r="G548"/>
          <cell r="H548"/>
        </row>
        <row r="549">
          <cell r="A549" t="str">
            <v>062-610-004</v>
          </cell>
          <cell r="B549">
            <v>122</v>
          </cell>
          <cell r="C549" t="str">
            <v>Seminole Drive</v>
          </cell>
          <cell r="D549" t="str">
            <v>Butte</v>
          </cell>
          <cell r="E549" t="str">
            <v>Butte North</v>
          </cell>
          <cell r="F549" t="str">
            <v>Crew 503 Lake Madrone North</v>
          </cell>
          <cell r="G549">
            <v>3</v>
          </cell>
          <cell r="H549"/>
        </row>
        <row r="550">
          <cell r="A550" t="str">
            <v>071-060-024</v>
          </cell>
          <cell r="B550">
            <v>474</v>
          </cell>
          <cell r="C550" t="str">
            <v>Onyett Road</v>
          </cell>
          <cell r="D550" t="str">
            <v>Butte</v>
          </cell>
          <cell r="E550" t="str">
            <v>Butte South</v>
          </cell>
          <cell r="F550" t="str">
            <v>Erosion Control : Not Scheduled</v>
          </cell>
          <cell r="G550"/>
          <cell r="H550"/>
        </row>
        <row r="551">
          <cell r="A551" t="str">
            <v>062-210-139</v>
          </cell>
          <cell r="B551">
            <v>51</v>
          </cell>
          <cell r="C551" t="str">
            <v>Centurion Way</v>
          </cell>
          <cell r="D551" t="str">
            <v>Butte</v>
          </cell>
          <cell r="E551" t="str">
            <v>Butte East</v>
          </cell>
          <cell r="F551" t="str">
            <v>Ineligible/Withdrawn</v>
          </cell>
          <cell r="G551"/>
          <cell r="H551"/>
        </row>
        <row r="552">
          <cell r="A552" t="str">
            <v>071-030-019</v>
          </cell>
          <cell r="B552" t="str">
            <v>071-030-019-000</v>
          </cell>
          <cell r="C552" t="str">
            <v>Bean Creek Road</v>
          </cell>
          <cell r="D552" t="str">
            <v>Butte</v>
          </cell>
          <cell r="E552" t="str">
            <v>Butte East</v>
          </cell>
          <cell r="F552" t="str">
            <v>MISC HOLD</v>
          </cell>
          <cell r="G552">
            <v>1</v>
          </cell>
          <cell r="H552"/>
        </row>
        <row r="553">
          <cell r="A553" t="str">
            <v>061-450-042</v>
          </cell>
          <cell r="B553" t="str">
            <v>061-450-042-000</v>
          </cell>
          <cell r="C553" t="str">
            <v>Eden Canyon Road</v>
          </cell>
          <cell r="D553" t="str">
            <v>Butte</v>
          </cell>
          <cell r="E553"/>
          <cell r="F553"/>
          <cell r="G553"/>
          <cell r="H553"/>
        </row>
        <row r="554">
          <cell r="A554" t="str">
            <v>020-470-09-00</v>
          </cell>
          <cell r="B554">
            <v>451</v>
          </cell>
          <cell r="C554" t="str">
            <v>Dry Pond Lane</v>
          </cell>
          <cell r="D554" t="str">
            <v>Trinity</v>
          </cell>
          <cell r="E554" t="str">
            <v>Trinity</v>
          </cell>
          <cell r="F554" t="str">
            <v>Crew 701 South Ruth Lake Cabins</v>
          </cell>
          <cell r="G554"/>
          <cell r="H554"/>
        </row>
        <row r="555">
          <cell r="A555" t="str">
            <v>062-130-022</v>
          </cell>
          <cell r="B555">
            <v>4</v>
          </cell>
          <cell r="C555" t="str">
            <v>Lake Madrone Road</v>
          </cell>
          <cell r="D555" t="str">
            <v>Butte</v>
          </cell>
          <cell r="E555" t="str">
            <v>Butte North</v>
          </cell>
          <cell r="F555" t="str">
            <v>HAZ TREE ONLY</v>
          </cell>
          <cell r="G555"/>
          <cell r="H555"/>
        </row>
        <row r="556">
          <cell r="A556" t="str">
            <v>062-250-028</v>
          </cell>
          <cell r="B556">
            <v>372</v>
          </cell>
          <cell r="C556" t="str">
            <v>Zink Road</v>
          </cell>
          <cell r="D556" t="str">
            <v>Butte</v>
          </cell>
          <cell r="E556" t="str">
            <v>Butte East</v>
          </cell>
          <cell r="F556" t="str">
            <v>Crew 202 East</v>
          </cell>
          <cell r="G556">
            <v>2</v>
          </cell>
          <cell r="H556"/>
        </row>
        <row r="557">
          <cell r="A557" t="str">
            <v>062-250-011</v>
          </cell>
          <cell r="B557">
            <v>448</v>
          </cell>
          <cell r="C557" t="str">
            <v>Zink Road</v>
          </cell>
          <cell r="D557" t="str">
            <v>Butte</v>
          </cell>
          <cell r="E557" t="str">
            <v>Butte North</v>
          </cell>
          <cell r="F557" t="str">
            <v>NORTH Waiting on Results</v>
          </cell>
          <cell r="G557">
            <v>29</v>
          </cell>
          <cell r="H557"/>
        </row>
        <row r="558">
          <cell r="A558" t="str">
            <v>020-470-04-00</v>
          </cell>
          <cell r="B558">
            <v>1263</v>
          </cell>
          <cell r="C558" t="str">
            <v>Dry Pond Lane</v>
          </cell>
          <cell r="D558" t="str">
            <v>Trinity</v>
          </cell>
          <cell r="E558" t="str">
            <v>Trinity</v>
          </cell>
          <cell r="F558" t="str">
            <v>Crew 701 South Ruth Lake Cabins</v>
          </cell>
          <cell r="G558">
            <v>2</v>
          </cell>
          <cell r="H558"/>
        </row>
        <row r="559">
          <cell r="A559" t="str">
            <v>020-470-01-00</v>
          </cell>
          <cell r="B559">
            <v>1001</v>
          </cell>
          <cell r="C559" t="str">
            <v>Dry Pond Lane</v>
          </cell>
          <cell r="D559" t="str">
            <v>Trinity</v>
          </cell>
          <cell r="E559" t="str">
            <v>Trinity</v>
          </cell>
          <cell r="F559" t="str">
            <v>Crew 701 South Ruth Lake Cabins</v>
          </cell>
          <cell r="G559">
            <v>3</v>
          </cell>
          <cell r="H559"/>
        </row>
        <row r="560">
          <cell r="A560" t="str">
            <v>020-070-46-00_#58A_#58B</v>
          </cell>
          <cell r="B560" t="str">
            <v>860-000-119-000</v>
          </cell>
          <cell r="C560" t="str">
            <v>RLCSDLL#58A Old Mad River Road</v>
          </cell>
          <cell r="D560" t="str">
            <v>Trinity</v>
          </cell>
          <cell r="E560" t="str">
            <v>Trinity</v>
          </cell>
          <cell r="F560" t="str">
            <v>Crew 702 North RUTH LAKE</v>
          </cell>
          <cell r="G560"/>
          <cell r="H560"/>
        </row>
        <row r="561">
          <cell r="A561" t="str">
            <v>062-730-038</v>
          </cell>
          <cell r="B561">
            <v>99</v>
          </cell>
          <cell r="C561" t="str">
            <v>Summerleaf Drive</v>
          </cell>
          <cell r="D561" t="str">
            <v>Butte</v>
          </cell>
          <cell r="E561" t="str">
            <v>Butte East</v>
          </cell>
          <cell r="F561" t="str">
            <v>Completed East</v>
          </cell>
          <cell r="G561">
            <v>1</v>
          </cell>
          <cell r="H561"/>
        </row>
        <row r="562">
          <cell r="A562" t="str">
            <v>020-100-20-00</v>
          </cell>
          <cell r="B562">
            <v>161</v>
          </cell>
          <cell r="C562" t="str">
            <v>Anada Creek Road</v>
          </cell>
          <cell r="D562" t="str">
            <v>Trinity</v>
          </cell>
          <cell r="E562" t="str">
            <v>Trinity</v>
          </cell>
          <cell r="F562" t="str">
            <v>Crew 702 North RUTH LAKE</v>
          </cell>
          <cell r="G562"/>
          <cell r="H562"/>
        </row>
        <row r="563">
          <cell r="A563" t="str">
            <v>071-060-047</v>
          </cell>
          <cell r="B563">
            <v>2029</v>
          </cell>
          <cell r="C563" t="str">
            <v>Lumpkin Road</v>
          </cell>
          <cell r="D563" t="str">
            <v>Butte</v>
          </cell>
          <cell r="E563" t="str">
            <v>Butte South</v>
          </cell>
          <cell r="F563" t="str">
            <v>Completed South</v>
          </cell>
          <cell r="G563">
            <v>4</v>
          </cell>
          <cell r="H563">
            <v>7</v>
          </cell>
          <cell r="I563" t="str">
            <v>COMPLETE</v>
          </cell>
        </row>
        <row r="564">
          <cell r="A564" t="str">
            <v>009-550-220</v>
          </cell>
          <cell r="B564">
            <v>4019</v>
          </cell>
          <cell r="C564" t="str">
            <v>Pine Place Road</v>
          </cell>
          <cell r="D564" t="str">
            <v>Siskiyou</v>
          </cell>
          <cell r="E564" t="str">
            <v>Siskiyou</v>
          </cell>
          <cell r="F564" t="str">
            <v>CREW 802</v>
          </cell>
          <cell r="G564"/>
          <cell r="H564"/>
        </row>
        <row r="565">
          <cell r="A565" t="str">
            <v>061-300-021</v>
          </cell>
          <cell r="B565" t="str">
            <v>061-300-021-000</v>
          </cell>
          <cell r="C565" t="str">
            <v>Kaelin Road</v>
          </cell>
          <cell r="D565" t="str">
            <v>Butte</v>
          </cell>
          <cell r="E565" t="str">
            <v>Butte North</v>
          </cell>
          <cell r="F565" t="str">
            <v>NORTH Waiting on Results</v>
          </cell>
          <cell r="G565"/>
          <cell r="H565"/>
        </row>
        <row r="566">
          <cell r="A566" t="str">
            <v>071-400-003</v>
          </cell>
          <cell r="B566">
            <v>740</v>
          </cell>
          <cell r="C566" t="str">
            <v>Simmons Road</v>
          </cell>
          <cell r="D566" t="str">
            <v>Butte</v>
          </cell>
          <cell r="E566" t="str">
            <v>Butte West</v>
          </cell>
          <cell r="F566" t="str">
            <v>Crew 101 West</v>
          </cell>
          <cell r="G566"/>
          <cell r="H566"/>
        </row>
        <row r="567">
          <cell r="A567" t="str">
            <v>020-080-28-00_#38B</v>
          </cell>
          <cell r="B567" t="str">
            <v>860-000-147-000</v>
          </cell>
          <cell r="C567" t="str">
            <v>RLCSD LL#38B</v>
          </cell>
          <cell r="D567" t="str">
            <v>Trinity</v>
          </cell>
          <cell r="E567" t="str">
            <v>Trinity</v>
          </cell>
          <cell r="F567" t="str">
            <v>Crew 702 North RUTH LAKE</v>
          </cell>
          <cell r="G567"/>
          <cell r="H567"/>
        </row>
        <row r="568">
          <cell r="A568" t="str">
            <v>061-540-019</v>
          </cell>
          <cell r="B568">
            <v>9769</v>
          </cell>
          <cell r="C568" t="str">
            <v>Oroville Quincy Highway</v>
          </cell>
          <cell r="D568" t="str">
            <v>Butte</v>
          </cell>
          <cell r="E568" t="str">
            <v>Butte West</v>
          </cell>
          <cell r="F568" t="str">
            <v>WEST Waiting on Results</v>
          </cell>
          <cell r="G568"/>
          <cell r="H568"/>
        </row>
        <row r="569">
          <cell r="A569" t="str">
            <v>061-250-019</v>
          </cell>
          <cell r="B569" t="str">
            <v>061-250-019-000</v>
          </cell>
          <cell r="C569" t="str">
            <v>Oroville Quincy Highway</v>
          </cell>
          <cell r="D569" t="str">
            <v>Butte</v>
          </cell>
          <cell r="E569"/>
          <cell r="F569" t="str">
            <v>HAZ TREE ONLY</v>
          </cell>
          <cell r="G569"/>
          <cell r="H569"/>
        </row>
        <row r="570">
          <cell r="A570" t="str">
            <v>062-260-054</v>
          </cell>
          <cell r="B570">
            <v>2011</v>
          </cell>
          <cell r="C570" t="str">
            <v>Bald Rock Road</v>
          </cell>
          <cell r="D570" t="str">
            <v>Butte</v>
          </cell>
          <cell r="E570" t="str">
            <v>Butte East</v>
          </cell>
          <cell r="F570" t="str">
            <v>Crew 301 East</v>
          </cell>
          <cell r="G570"/>
          <cell r="H570"/>
        </row>
        <row r="571">
          <cell r="A571" t="str">
            <v>009-520-120</v>
          </cell>
          <cell r="B571">
            <v>3324</v>
          </cell>
          <cell r="C571" t="str">
            <v>Indian Creek Road</v>
          </cell>
          <cell r="D571" t="str">
            <v>Siskiyou</v>
          </cell>
          <cell r="E571" t="str">
            <v>Siskiyou</v>
          </cell>
          <cell r="F571" t="str">
            <v>CREW 802</v>
          </cell>
          <cell r="G571"/>
          <cell r="H571"/>
        </row>
        <row r="572">
          <cell r="A572" t="str">
            <v>009-530-300</v>
          </cell>
          <cell r="B572">
            <v>3029</v>
          </cell>
          <cell r="C572" t="str">
            <v>Indian Creek Road</v>
          </cell>
          <cell r="D572" t="str">
            <v>Siskiyou</v>
          </cell>
          <cell r="E572" t="str">
            <v>Siskiyou</v>
          </cell>
          <cell r="F572" t="str">
            <v>CREW 802</v>
          </cell>
          <cell r="G572"/>
          <cell r="H572"/>
        </row>
        <row r="573">
          <cell r="A573" t="str">
            <v>020-510-12-00</v>
          </cell>
          <cell r="B573">
            <v>10931</v>
          </cell>
          <cell r="C573" t="str">
            <v>Ruth-Zenia Road</v>
          </cell>
          <cell r="D573" t="str">
            <v>Trinity</v>
          </cell>
          <cell r="E573" t="str">
            <v>Trinity</v>
          </cell>
          <cell r="F573" t="str">
            <v>Crew 701 South Ruth Lake Cabins</v>
          </cell>
          <cell r="G573">
            <v>1</v>
          </cell>
          <cell r="H573"/>
        </row>
        <row r="574">
          <cell r="A574" t="str">
            <v>009-500-010</v>
          </cell>
          <cell r="B574" t="str">
            <v>009-500-010-000</v>
          </cell>
          <cell r="C574" t="str">
            <v>Indian Creek Road</v>
          </cell>
          <cell r="D574" t="str">
            <v>Siskiyou</v>
          </cell>
          <cell r="E574" t="str">
            <v>Siskiyou</v>
          </cell>
          <cell r="F574" t="str">
            <v>Ineligible/Withdrawn</v>
          </cell>
          <cell r="G574"/>
          <cell r="H574"/>
        </row>
        <row r="575">
          <cell r="A575" t="str">
            <v>062-190-025</v>
          </cell>
          <cell r="B575" t="str">
            <v>062-190-025-000</v>
          </cell>
          <cell r="C575" t="str">
            <v>Fir Path</v>
          </cell>
          <cell r="D575" t="str">
            <v>Butte</v>
          </cell>
          <cell r="E575"/>
          <cell r="F575"/>
          <cell r="G575"/>
          <cell r="H575"/>
        </row>
        <row r="576">
          <cell r="A576" t="str">
            <v>020-400-04-00</v>
          </cell>
          <cell r="B576">
            <v>180</v>
          </cell>
          <cell r="C576" t="str">
            <v>Spinner Willow Road</v>
          </cell>
          <cell r="D576" t="str">
            <v>Trinity</v>
          </cell>
          <cell r="E576" t="str">
            <v>Trinity</v>
          </cell>
          <cell r="F576" t="str">
            <v>Crew 702 North RUTH LAKE</v>
          </cell>
          <cell r="G576"/>
          <cell r="H576"/>
        </row>
        <row r="577">
          <cell r="A577" t="str">
            <v>071-200-040</v>
          </cell>
          <cell r="B577">
            <v>197</v>
          </cell>
          <cell r="C577" t="str">
            <v>Mills Ranch Road</v>
          </cell>
          <cell r="D577" t="str">
            <v>Butte</v>
          </cell>
          <cell r="E577" t="str">
            <v>Butte South</v>
          </cell>
          <cell r="F577" t="str">
            <v>Crew 406 South</v>
          </cell>
          <cell r="G577">
            <v>1</v>
          </cell>
          <cell r="H577"/>
        </row>
        <row r="578">
          <cell r="A578" t="str">
            <v>071-190-004</v>
          </cell>
          <cell r="B578">
            <v>31</v>
          </cell>
          <cell r="C578" t="str">
            <v>Mills Ranch Road</v>
          </cell>
          <cell r="D578" t="str">
            <v>Butte</v>
          </cell>
          <cell r="E578" t="str">
            <v>Butte South</v>
          </cell>
          <cell r="F578" t="str">
            <v>Crew 406 South</v>
          </cell>
          <cell r="G578">
            <v>1</v>
          </cell>
          <cell r="H578">
            <v>1</v>
          </cell>
          <cell r="I578" t="str">
            <v>COMPLETE</v>
          </cell>
        </row>
        <row r="579">
          <cell r="A579" t="str">
            <v>020-100-32-00_#112O</v>
          </cell>
          <cell r="B579" t="str">
            <v>860-000-091-000</v>
          </cell>
          <cell r="C579" t="str">
            <v>RLCSD LL#112O</v>
          </cell>
          <cell r="D579" t="str">
            <v>Trinity</v>
          </cell>
          <cell r="E579" t="str">
            <v>Trinity</v>
          </cell>
          <cell r="F579" t="str">
            <v>Crew 701 South Ruth Lake Cabins</v>
          </cell>
          <cell r="G579"/>
          <cell r="H579"/>
        </row>
        <row r="580">
          <cell r="A580" t="str">
            <v>009-380-070_b</v>
          </cell>
          <cell r="B580">
            <v>3543</v>
          </cell>
          <cell r="C580" t="str">
            <v>Indian Creek Road</v>
          </cell>
          <cell r="D580" t="str">
            <v>Siskiyou</v>
          </cell>
          <cell r="E580" t="str">
            <v>Siskiyou</v>
          </cell>
          <cell r="F580" t="str">
            <v>MISC HOLD</v>
          </cell>
          <cell r="G580"/>
          <cell r="H580"/>
        </row>
        <row r="581">
          <cell r="A581" t="str">
            <v>009-510-150</v>
          </cell>
          <cell r="B581">
            <v>4121</v>
          </cell>
          <cell r="C581" t="str">
            <v>Indian Creek Road</v>
          </cell>
          <cell r="D581" t="str">
            <v>Siskiyou</v>
          </cell>
          <cell r="E581" t="str">
            <v>Siskiyou</v>
          </cell>
          <cell r="F581" t="str">
            <v>MISC HOLD</v>
          </cell>
          <cell r="G581"/>
          <cell r="H581"/>
        </row>
        <row r="582">
          <cell r="A582" t="str">
            <v>009-380-380</v>
          </cell>
          <cell r="B582">
            <v>3621</v>
          </cell>
          <cell r="C582" t="str">
            <v>Indian Creek Road</v>
          </cell>
          <cell r="D582" t="str">
            <v>Siskiyou</v>
          </cell>
          <cell r="E582" t="str">
            <v>Siskiyou</v>
          </cell>
          <cell r="F582" t="str">
            <v>MISC HOLD</v>
          </cell>
          <cell r="G582"/>
          <cell r="H582"/>
        </row>
        <row r="583">
          <cell r="A583" t="str">
            <v>009-470-010</v>
          </cell>
          <cell r="B583">
            <v>11437</v>
          </cell>
          <cell r="C583" t="str">
            <v>Indian Creek Road</v>
          </cell>
          <cell r="D583" t="str">
            <v>Siskiyou</v>
          </cell>
          <cell r="E583" t="str">
            <v>Siskiyou</v>
          </cell>
          <cell r="F583" t="str">
            <v>SISKIYOU Waiting on Results</v>
          </cell>
          <cell r="G583"/>
          <cell r="H583"/>
        </row>
        <row r="584">
          <cell r="A584" t="str">
            <v>016-531-690</v>
          </cell>
          <cell r="B584">
            <v>1321</v>
          </cell>
          <cell r="C584" t="str">
            <v>Indian Creek Road</v>
          </cell>
          <cell r="D584" t="str">
            <v>Siskiyou</v>
          </cell>
          <cell r="E584" t="str">
            <v>Siskiyou</v>
          </cell>
          <cell r="F584" t="str">
            <v>MISC HOLD</v>
          </cell>
          <cell r="G584"/>
          <cell r="H584"/>
        </row>
        <row r="585">
          <cell r="A585" t="str">
            <v>071-040-009</v>
          </cell>
          <cell r="B585">
            <v>458</v>
          </cell>
          <cell r="C585" t="str">
            <v>Bryant Ravine Road</v>
          </cell>
          <cell r="D585" t="str">
            <v>Butte</v>
          </cell>
          <cell r="E585" t="str">
            <v>Butte South</v>
          </cell>
          <cell r="F585" t="str">
            <v>Crew 405 South</v>
          </cell>
          <cell r="G585">
            <v>20</v>
          </cell>
          <cell r="H585">
            <v>20</v>
          </cell>
          <cell r="I585" t="str">
            <v>COMPLETE</v>
          </cell>
        </row>
        <row r="586">
          <cell r="A586" t="str">
            <v>062-250-003</v>
          </cell>
          <cell r="B586" t="str">
            <v>59/60</v>
          </cell>
          <cell r="C586" t="str">
            <v>Buchner Drive</v>
          </cell>
          <cell r="D586" t="str">
            <v>Butte</v>
          </cell>
          <cell r="E586" t="str">
            <v>Butte East</v>
          </cell>
          <cell r="F586" t="str">
            <v>Crew 301 East</v>
          </cell>
          <cell r="G586">
            <v>1</v>
          </cell>
          <cell r="H586"/>
        </row>
        <row r="587">
          <cell r="A587" t="str">
            <v>009-490-110</v>
          </cell>
          <cell r="B587">
            <v>5605</v>
          </cell>
          <cell r="C587" t="str">
            <v>Indian Creek Road</v>
          </cell>
          <cell r="D587" t="str">
            <v>Siskiyou</v>
          </cell>
          <cell r="E587" t="str">
            <v>Siskiyou</v>
          </cell>
          <cell r="F587" t="str">
            <v>CREW 803</v>
          </cell>
          <cell r="G587"/>
          <cell r="H587"/>
        </row>
        <row r="588">
          <cell r="A588" t="str">
            <v>009-340-360</v>
          </cell>
          <cell r="B588">
            <v>7721</v>
          </cell>
          <cell r="C588" t="str">
            <v>Indian Creek Road</v>
          </cell>
          <cell r="D588" t="str">
            <v>Siskiyou</v>
          </cell>
          <cell r="E588" t="str">
            <v>Siskiyou</v>
          </cell>
          <cell r="F588" t="str">
            <v>CREW 803</v>
          </cell>
          <cell r="G588">
            <v>1</v>
          </cell>
          <cell r="H588"/>
        </row>
        <row r="589">
          <cell r="A589" t="str">
            <v>062-560-001</v>
          </cell>
          <cell r="B589" t="str">
            <v>062-560-001-000</v>
          </cell>
          <cell r="C589" t="str">
            <v>Quartz Hill Lane</v>
          </cell>
          <cell r="D589" t="str">
            <v>Butte</v>
          </cell>
          <cell r="E589" t="str">
            <v>Butte West</v>
          </cell>
          <cell r="F589" t="str">
            <v>Ineligible/Withdrawn</v>
          </cell>
          <cell r="G589"/>
          <cell r="H589"/>
        </row>
        <row r="590">
          <cell r="A590" t="str">
            <v>062-560-020</v>
          </cell>
          <cell r="B590">
            <v>21</v>
          </cell>
          <cell r="C590" t="str">
            <v>Quartz Hill Lane</v>
          </cell>
          <cell r="D590" t="str">
            <v>Butte</v>
          </cell>
          <cell r="E590" t="str">
            <v>Butte West</v>
          </cell>
          <cell r="F590" t="str">
            <v>Rescrapes</v>
          </cell>
          <cell r="G590">
            <v>3</v>
          </cell>
          <cell r="H590"/>
        </row>
        <row r="591">
          <cell r="A591" t="str">
            <v>071-140-020</v>
          </cell>
          <cell r="B591">
            <v>185</v>
          </cell>
          <cell r="C591" t="str">
            <v>Wild Rose Place</v>
          </cell>
          <cell r="D591" t="str">
            <v>Butte</v>
          </cell>
          <cell r="E591" t="str">
            <v>Butte South</v>
          </cell>
          <cell r="F591" t="str">
            <v>Erosion Control : Not Scheduled</v>
          </cell>
          <cell r="G591">
            <v>23</v>
          </cell>
          <cell r="H591"/>
        </row>
        <row r="592">
          <cell r="A592" t="str">
            <v>071-450-014</v>
          </cell>
          <cell r="B592" t="str">
            <v>071-450-014-000</v>
          </cell>
          <cell r="C592" t="str">
            <v>SEC 4T20N R5E</v>
          </cell>
          <cell r="D592" t="str">
            <v>Butte</v>
          </cell>
          <cell r="E592" t="str">
            <v>Butte West</v>
          </cell>
          <cell r="F592" t="str">
            <v>Ineligible/Withdrawn</v>
          </cell>
          <cell r="G592"/>
          <cell r="H592"/>
        </row>
        <row r="593">
          <cell r="A593" t="str">
            <v>062-510-045</v>
          </cell>
          <cell r="B593">
            <v>3</v>
          </cell>
          <cell r="C593" t="str">
            <v>Town Hill Way</v>
          </cell>
          <cell r="D593" t="str">
            <v>Butte</v>
          </cell>
          <cell r="E593" t="str">
            <v>Butte West</v>
          </cell>
          <cell r="F593" t="str">
            <v>Completed West</v>
          </cell>
          <cell r="G593">
            <v>2</v>
          </cell>
          <cell r="H593"/>
        </row>
        <row r="594">
          <cell r="A594" t="str">
            <v>062-760-012</v>
          </cell>
          <cell r="B594">
            <v>28</v>
          </cell>
          <cell r="C594" t="str">
            <v>Graystone Lane</v>
          </cell>
          <cell r="D594" t="str">
            <v>Butte</v>
          </cell>
          <cell r="E594" t="str">
            <v>Butte East</v>
          </cell>
          <cell r="F594" t="str">
            <v>Crew 304 East</v>
          </cell>
          <cell r="G594">
            <v>1</v>
          </cell>
          <cell r="H594"/>
        </row>
        <row r="595">
          <cell r="A595" t="str">
            <v>062-710-009</v>
          </cell>
          <cell r="B595">
            <v>42</v>
          </cell>
          <cell r="C595" t="str">
            <v>Coffey Lane</v>
          </cell>
          <cell r="D595" t="str">
            <v>Butte</v>
          </cell>
          <cell r="E595" t="str">
            <v>Butte East</v>
          </cell>
          <cell r="F595" t="str">
            <v>FSO Complete</v>
          </cell>
          <cell r="G595"/>
          <cell r="H595"/>
        </row>
        <row r="596">
          <cell r="A596" t="str">
            <v>062-260-005</v>
          </cell>
          <cell r="B596">
            <v>31</v>
          </cell>
          <cell r="C596" t="str">
            <v>Shadow Creek Road</v>
          </cell>
          <cell r="D596" t="str">
            <v>Butte</v>
          </cell>
          <cell r="E596" t="str">
            <v>Butte East</v>
          </cell>
          <cell r="F596" t="str">
            <v>Crew 301 East</v>
          </cell>
          <cell r="G596">
            <v>2</v>
          </cell>
          <cell r="H596"/>
        </row>
        <row r="597">
          <cell r="A597" t="str">
            <v>016-360-270</v>
          </cell>
          <cell r="B597">
            <v>846</v>
          </cell>
          <cell r="C597" t="str">
            <v>Indian Creek Road</v>
          </cell>
          <cell r="D597" t="str">
            <v>Siskiyou</v>
          </cell>
          <cell r="E597" t="str">
            <v>Siskiyou</v>
          </cell>
          <cell r="F597" t="str">
            <v>CREW 801</v>
          </cell>
          <cell r="G597">
            <v>1</v>
          </cell>
          <cell r="H597"/>
        </row>
        <row r="598">
          <cell r="A598" t="str">
            <v>009-510-110</v>
          </cell>
          <cell r="B598">
            <v>4312</v>
          </cell>
          <cell r="C598" t="str">
            <v>Indian Creek Road</v>
          </cell>
          <cell r="D598" t="str">
            <v>Siskiyou</v>
          </cell>
          <cell r="E598" t="str">
            <v>Siskiyou</v>
          </cell>
          <cell r="F598" t="str">
            <v>CREW 803</v>
          </cell>
          <cell r="G598"/>
          <cell r="H598"/>
        </row>
        <row r="599">
          <cell r="A599" t="str">
            <v>020-340-14-00</v>
          </cell>
          <cell r="B599">
            <v>390</v>
          </cell>
          <cell r="C599" t="str">
            <v>Old Cedar Gap Road</v>
          </cell>
          <cell r="D599" t="str">
            <v>Trinity</v>
          </cell>
          <cell r="E599" t="str">
            <v>Trinity</v>
          </cell>
          <cell r="F599" t="str">
            <v>Crew 703</v>
          </cell>
          <cell r="G599">
            <v>10</v>
          </cell>
          <cell r="H599"/>
        </row>
        <row r="600">
          <cell r="A600" t="str">
            <v>062-660-007</v>
          </cell>
          <cell r="B600">
            <v>201</v>
          </cell>
          <cell r="C600" t="str">
            <v>Pine Tree Lane</v>
          </cell>
          <cell r="D600" t="str">
            <v>Butte</v>
          </cell>
          <cell r="E600" t="str">
            <v>Butte West</v>
          </cell>
          <cell r="F600" t="str">
            <v>Erosion Control : Not Scheduled</v>
          </cell>
          <cell r="G600"/>
          <cell r="H600"/>
        </row>
        <row r="601">
          <cell r="A601" t="str">
            <v>071-390-008</v>
          </cell>
          <cell r="B601">
            <v>236</v>
          </cell>
          <cell r="C601" t="str">
            <v>Graystone Drive</v>
          </cell>
          <cell r="D601" t="str">
            <v>Butte</v>
          </cell>
          <cell r="E601" t="str">
            <v>Butte East</v>
          </cell>
          <cell r="F601" t="str">
            <v>Crew 304 East</v>
          </cell>
          <cell r="G601">
            <v>8</v>
          </cell>
          <cell r="H601"/>
        </row>
        <row r="602">
          <cell r="A602" t="str">
            <v>071-370-001</v>
          </cell>
          <cell r="B602" t="str">
            <v>071-370-001-000</v>
          </cell>
          <cell r="C602" t="str">
            <v>Raccoon Road</v>
          </cell>
          <cell r="D602" t="str">
            <v>Butte</v>
          </cell>
          <cell r="E602" t="str">
            <v>Butte East</v>
          </cell>
          <cell r="F602" t="str">
            <v>MISC HOLD</v>
          </cell>
          <cell r="G602"/>
          <cell r="H602"/>
        </row>
        <row r="603">
          <cell r="A603" t="str">
            <v>062-220-029</v>
          </cell>
          <cell r="B603" t="str">
            <v>062-220-029-000</v>
          </cell>
          <cell r="C603" t="str">
            <v>Oak Drive</v>
          </cell>
          <cell r="D603" t="str">
            <v>Butte</v>
          </cell>
          <cell r="E603" t="str">
            <v>Butte East</v>
          </cell>
          <cell r="F603" t="str">
            <v>HAZ TREE ONLY</v>
          </cell>
          <cell r="G603"/>
          <cell r="H603"/>
        </row>
        <row r="604">
          <cell r="A604" t="str">
            <v>062-220-030</v>
          </cell>
          <cell r="B604">
            <v>80</v>
          </cell>
          <cell r="C604" t="str">
            <v>Oak Drive</v>
          </cell>
          <cell r="D604" t="str">
            <v>Butte</v>
          </cell>
          <cell r="E604" t="str">
            <v>Butte East</v>
          </cell>
          <cell r="F604" t="str">
            <v>MISC HOLD</v>
          </cell>
          <cell r="G604"/>
          <cell r="H604"/>
        </row>
        <row r="605">
          <cell r="A605" t="str">
            <v>062-340-012</v>
          </cell>
          <cell r="B605" t="str">
            <v>062-340-012-000</v>
          </cell>
          <cell r="C605" t="str">
            <v>Oak Drive</v>
          </cell>
          <cell r="D605" t="str">
            <v>Butte</v>
          </cell>
          <cell r="E605"/>
          <cell r="F605"/>
          <cell r="G605"/>
          <cell r="H605"/>
        </row>
        <row r="606">
          <cell r="A606" t="str">
            <v>062-340-013</v>
          </cell>
          <cell r="B606" t="str">
            <v>062-340-013-000</v>
          </cell>
          <cell r="C606" t="str">
            <v>Oak Drive</v>
          </cell>
          <cell r="D606" t="str">
            <v>Butte</v>
          </cell>
          <cell r="E606"/>
          <cell r="F606"/>
          <cell r="G606"/>
          <cell r="H606"/>
        </row>
        <row r="607">
          <cell r="A607" t="str">
            <v>071-370-030</v>
          </cell>
          <cell r="B607">
            <v>457</v>
          </cell>
          <cell r="C607" t="str">
            <v>Rockerfeller Road</v>
          </cell>
          <cell r="D607" t="str">
            <v>Butte</v>
          </cell>
          <cell r="E607" t="str">
            <v>Butte East</v>
          </cell>
          <cell r="F607" t="str">
            <v>Crew 900 East</v>
          </cell>
          <cell r="G607">
            <v>7</v>
          </cell>
          <cell r="H607"/>
        </row>
        <row r="608">
          <cell r="A608" t="str">
            <v>041-290-002</v>
          </cell>
          <cell r="B608" t="str">
            <v>10440 &amp; 10450</v>
          </cell>
          <cell r="C608" t="str">
            <v>Duckett Creek Road</v>
          </cell>
          <cell r="D608" t="str">
            <v>Shasta</v>
          </cell>
          <cell r="E608" t="str">
            <v>Shasta</v>
          </cell>
          <cell r="F608" t="str">
            <v>MISC HOLD</v>
          </cell>
          <cell r="G608"/>
          <cell r="H608"/>
        </row>
        <row r="609">
          <cell r="A609" t="str">
            <v>041-270-009</v>
          </cell>
          <cell r="B609" t="str">
            <v>041-270-009-000</v>
          </cell>
          <cell r="C609" t="str">
            <v>Off Baker Ridge Road</v>
          </cell>
          <cell r="D609" t="str">
            <v>Shasta</v>
          </cell>
          <cell r="E609" t="str">
            <v>Shasta</v>
          </cell>
          <cell r="F609" t="str">
            <v>MISC HOLD</v>
          </cell>
          <cell r="G609">
            <v>7</v>
          </cell>
          <cell r="H609"/>
        </row>
        <row r="610">
          <cell r="A610" t="str">
            <v>009-340-200</v>
          </cell>
          <cell r="B610">
            <v>140</v>
          </cell>
          <cell r="C610" t="str">
            <v>East Indian Creek Road</v>
          </cell>
          <cell r="D610" t="str">
            <v>Siskiyou</v>
          </cell>
          <cell r="E610" t="str">
            <v>Siskiyou</v>
          </cell>
          <cell r="F610" t="str">
            <v>CREW 803</v>
          </cell>
          <cell r="G610"/>
          <cell r="H610"/>
        </row>
        <row r="611">
          <cell r="A611" t="str">
            <v>020-070-54-00</v>
          </cell>
          <cell r="B611">
            <v>368</v>
          </cell>
          <cell r="C611" t="str">
            <v>Marshall Creek Road</v>
          </cell>
          <cell r="D611" t="str">
            <v>Trinity</v>
          </cell>
          <cell r="E611" t="str">
            <v>Trinity</v>
          </cell>
          <cell r="F611" t="str">
            <v>Crew 701 South Ruth Lake Cabins</v>
          </cell>
          <cell r="G611"/>
          <cell r="H611"/>
        </row>
        <row r="612">
          <cell r="A612" t="str">
            <v>062-200-128</v>
          </cell>
          <cell r="B612">
            <v>81</v>
          </cell>
          <cell r="C612" t="str">
            <v>Gamble Road</v>
          </cell>
          <cell r="D612" t="str">
            <v>Butte</v>
          </cell>
          <cell r="E612" t="str">
            <v>Butte East</v>
          </cell>
          <cell r="F612" t="str">
            <v>Crew 303 East</v>
          </cell>
          <cell r="G612">
            <v>3</v>
          </cell>
          <cell r="H612"/>
        </row>
        <row r="613">
          <cell r="A613" t="str">
            <v>009-310-030</v>
          </cell>
          <cell r="B613">
            <v>9300</v>
          </cell>
          <cell r="C613" t="str">
            <v>Indian Creek Road</v>
          </cell>
          <cell r="D613" t="str">
            <v>Siskiyou</v>
          </cell>
          <cell r="E613" t="str">
            <v>Siskiyou</v>
          </cell>
          <cell r="F613" t="str">
            <v>CREW 803</v>
          </cell>
          <cell r="G613">
            <v>3</v>
          </cell>
          <cell r="H613"/>
        </row>
        <row r="614">
          <cell r="A614" t="str">
            <v>062-720-009</v>
          </cell>
          <cell r="B614">
            <v>62</v>
          </cell>
          <cell r="C614" t="str">
            <v>Obsession Court</v>
          </cell>
          <cell r="D614" t="str">
            <v>Butte</v>
          </cell>
          <cell r="E614" t="str">
            <v>Butte East</v>
          </cell>
          <cell r="F614" t="str">
            <v>Completed East</v>
          </cell>
          <cell r="G614">
            <v>13</v>
          </cell>
          <cell r="H614"/>
        </row>
        <row r="615">
          <cell r="A615" t="str">
            <v>071-430-008</v>
          </cell>
          <cell r="B615" t="str">
            <v>071-430-008-000</v>
          </cell>
          <cell r="C615" t="str">
            <v>Hidden Springs Road</v>
          </cell>
          <cell r="D615" t="str">
            <v>Butte</v>
          </cell>
          <cell r="E615" t="str">
            <v>Butte East</v>
          </cell>
          <cell r="F615" t="str">
            <v>Crew 201 East</v>
          </cell>
          <cell r="G615">
            <v>3</v>
          </cell>
          <cell r="H615"/>
        </row>
        <row r="616">
          <cell r="A616" t="str">
            <v>071-430-009</v>
          </cell>
          <cell r="B616" t="str">
            <v>071-430-009-000</v>
          </cell>
          <cell r="C616" t="str">
            <v>Hidden Springs Road</v>
          </cell>
          <cell r="D616" t="str">
            <v>Butte</v>
          </cell>
          <cell r="E616" t="str">
            <v>Butte East</v>
          </cell>
          <cell r="F616" t="str">
            <v>Crew 201 East</v>
          </cell>
          <cell r="G616">
            <v>3</v>
          </cell>
          <cell r="H616"/>
        </row>
        <row r="617">
          <cell r="A617" t="str">
            <v>062-200-090</v>
          </cell>
          <cell r="B617">
            <v>1029</v>
          </cell>
          <cell r="C617" t="str">
            <v>Bald Rock Road</v>
          </cell>
          <cell r="D617" t="str">
            <v>Butte</v>
          </cell>
          <cell r="E617" t="str">
            <v>Butte East</v>
          </cell>
          <cell r="F617" t="str">
            <v>Completed East</v>
          </cell>
          <cell r="G617">
            <v>5</v>
          </cell>
          <cell r="H617"/>
        </row>
        <row r="618">
          <cell r="A618" t="str">
            <v>061-310-061</v>
          </cell>
          <cell r="B618" t="str">
            <v>061-310-061-000</v>
          </cell>
          <cell r="C618" t="str">
            <v>PTN SEC 31-21-6 E</v>
          </cell>
          <cell r="D618" t="str">
            <v>Butte</v>
          </cell>
          <cell r="E618" t="str">
            <v>Butte East</v>
          </cell>
          <cell r="F618" t="str">
            <v>Completed East</v>
          </cell>
          <cell r="G618">
            <v>1</v>
          </cell>
          <cell r="H618"/>
        </row>
        <row r="619">
          <cell r="A619" t="str">
            <v>062-740-013</v>
          </cell>
          <cell r="B619">
            <v>30</v>
          </cell>
          <cell r="C619" t="str">
            <v>Hammer Lane</v>
          </cell>
          <cell r="D619" t="str">
            <v>Butte</v>
          </cell>
          <cell r="E619" t="str">
            <v>Butte East</v>
          </cell>
          <cell r="F619" t="str">
            <v>Completed East</v>
          </cell>
          <cell r="G619">
            <v>1</v>
          </cell>
          <cell r="H619"/>
        </row>
        <row r="620">
          <cell r="A620" t="str">
            <v>061-440-012</v>
          </cell>
          <cell r="B620" t="str">
            <v>061-440-012-000</v>
          </cell>
          <cell r="C620" t="str">
            <v>Stephens Ridge Road</v>
          </cell>
          <cell r="D620" t="str">
            <v>Butte</v>
          </cell>
          <cell r="E620" t="str">
            <v>Butte North</v>
          </cell>
          <cell r="F620" t="str">
            <v>NORTH Waiting on Results</v>
          </cell>
          <cell r="G620"/>
          <cell r="H620"/>
        </row>
        <row r="621">
          <cell r="A621" t="str">
            <v>061-430-004</v>
          </cell>
          <cell r="B621">
            <v>266</v>
          </cell>
          <cell r="C621" t="str">
            <v>Stephens Ridge Road</v>
          </cell>
          <cell r="D621" t="str">
            <v>Butte</v>
          </cell>
          <cell r="E621" t="str">
            <v>Butte North</v>
          </cell>
          <cell r="F621" t="str">
            <v>NORTH Waiting on Results</v>
          </cell>
          <cell r="G621">
            <v>4</v>
          </cell>
          <cell r="H621"/>
        </row>
        <row r="622">
          <cell r="A622" t="str">
            <v>071-400-038</v>
          </cell>
          <cell r="B622"/>
          <cell r="C622"/>
          <cell r="D622" t="str">
            <v>Butte</v>
          </cell>
          <cell r="E622" t="str">
            <v>Butte West</v>
          </cell>
          <cell r="F622" t="str">
            <v>WEST Waiting on Results</v>
          </cell>
          <cell r="G622"/>
          <cell r="H622"/>
        </row>
        <row r="623">
          <cell r="A623" t="str">
            <v>022-040-15-00</v>
          </cell>
          <cell r="B623">
            <v>7150</v>
          </cell>
          <cell r="C623" t="str">
            <v>Zenia-Lake Mountain Road</v>
          </cell>
          <cell r="D623" t="str">
            <v>Trinity</v>
          </cell>
          <cell r="E623" t="str">
            <v>Trinity</v>
          </cell>
          <cell r="F623" t="str">
            <v>Trinity waiting results</v>
          </cell>
          <cell r="G623">
            <v>1</v>
          </cell>
          <cell r="H623"/>
        </row>
        <row r="624">
          <cell r="A624" t="str">
            <v>022-010-17-00</v>
          </cell>
          <cell r="B624">
            <v>6240</v>
          </cell>
          <cell r="C624" t="str">
            <v>Zenia-Lake Mountain Road</v>
          </cell>
          <cell r="D624" t="str">
            <v>Trinity</v>
          </cell>
          <cell r="E624" t="str">
            <v>Trinity</v>
          </cell>
          <cell r="F624" t="str">
            <v>Trinity waiting results</v>
          </cell>
          <cell r="G624"/>
          <cell r="H624"/>
        </row>
        <row r="625">
          <cell r="A625" t="str">
            <v>071-290-074</v>
          </cell>
          <cell r="B625" t="str">
            <v>071-290-074-000</v>
          </cell>
          <cell r="C625" t="str">
            <v>Craig Access Road</v>
          </cell>
          <cell r="D625" t="str">
            <v>Butte</v>
          </cell>
          <cell r="E625" t="str">
            <v>Butte South</v>
          </cell>
          <cell r="F625" t="str">
            <v>SOUTH Waiting on Results</v>
          </cell>
          <cell r="G625"/>
          <cell r="H625"/>
        </row>
        <row r="626">
          <cell r="A626" t="str">
            <v>071-280-012</v>
          </cell>
          <cell r="B626">
            <v>240</v>
          </cell>
          <cell r="C626" t="str">
            <v>Cochise Drive</v>
          </cell>
          <cell r="D626" t="str">
            <v>Butte</v>
          </cell>
          <cell r="E626" t="str">
            <v>Butte South</v>
          </cell>
          <cell r="F626" t="str">
            <v>Crew 501 South</v>
          </cell>
          <cell r="G626">
            <v>76</v>
          </cell>
          <cell r="H626">
            <v>56</v>
          </cell>
          <cell r="I626" t="str">
            <v>COMPLETE</v>
          </cell>
        </row>
        <row r="627">
          <cell r="A627" t="str">
            <v>062-660-011</v>
          </cell>
          <cell r="B627">
            <v>15</v>
          </cell>
          <cell r="C627" t="str">
            <v>Rip Van Way</v>
          </cell>
          <cell r="D627" t="str">
            <v>Butte</v>
          </cell>
          <cell r="E627" t="str">
            <v>Butte West</v>
          </cell>
          <cell r="F627" t="str">
            <v>FSO Complete</v>
          </cell>
          <cell r="G627"/>
          <cell r="H627"/>
        </row>
        <row r="628">
          <cell r="A628" t="str">
            <v>062-200-021</v>
          </cell>
          <cell r="B628" t="str">
            <v>062-200-021-000</v>
          </cell>
          <cell r="C628" t="str">
            <v>Gamble Road</v>
          </cell>
          <cell r="D628" t="str">
            <v>Butte</v>
          </cell>
          <cell r="E628" t="str">
            <v>Butte East</v>
          </cell>
          <cell r="F628" t="str">
            <v>Erosion Control</v>
          </cell>
          <cell r="G628"/>
          <cell r="H628"/>
        </row>
        <row r="629">
          <cell r="A629" t="str">
            <v>071-400-057</v>
          </cell>
          <cell r="B629">
            <v>211</v>
          </cell>
          <cell r="C629" t="str">
            <v>Middlefork Lane</v>
          </cell>
          <cell r="D629" t="str">
            <v>Butte</v>
          </cell>
          <cell r="E629" t="str">
            <v>Butte West</v>
          </cell>
          <cell r="F629" t="str">
            <v>Crew 101 West</v>
          </cell>
          <cell r="G629">
            <v>3</v>
          </cell>
          <cell r="H629"/>
        </row>
        <row r="630">
          <cell r="A630" t="str">
            <v>061-540-025</v>
          </cell>
          <cell r="B630">
            <v>9741</v>
          </cell>
          <cell r="C630" t="str">
            <v>Oroville Quincy Highway</v>
          </cell>
          <cell r="D630" t="str">
            <v>Butte</v>
          </cell>
          <cell r="E630" t="str">
            <v>Butte West</v>
          </cell>
          <cell r="F630" t="str">
            <v>Erosion Control - Haz Tree</v>
          </cell>
          <cell r="G630"/>
          <cell r="H630"/>
        </row>
        <row r="631">
          <cell r="A631" t="str">
            <v>016-531-480</v>
          </cell>
          <cell r="B631">
            <v>328</v>
          </cell>
          <cell r="C631" t="str">
            <v>Indian Meadows Drive</v>
          </cell>
          <cell r="D631" t="str">
            <v>Siskiyou</v>
          </cell>
          <cell r="E631" t="str">
            <v>Siskiyou</v>
          </cell>
          <cell r="F631" t="str">
            <v>CREW 801</v>
          </cell>
          <cell r="G631">
            <v>1</v>
          </cell>
          <cell r="H631"/>
        </row>
        <row r="632">
          <cell r="A632" t="str">
            <v>009-520-130</v>
          </cell>
          <cell r="B632">
            <v>3610</v>
          </cell>
          <cell r="C632" t="str">
            <v>Indian Creek Road</v>
          </cell>
          <cell r="D632" t="str">
            <v>Siskiyou</v>
          </cell>
          <cell r="E632" t="str">
            <v>Siskiyou</v>
          </cell>
          <cell r="F632" t="str">
            <v>CREW 802</v>
          </cell>
          <cell r="G632"/>
          <cell r="H632"/>
        </row>
        <row r="633">
          <cell r="A633" t="str">
            <v>009-520-110</v>
          </cell>
          <cell r="B633">
            <v>3334</v>
          </cell>
          <cell r="C633" t="str">
            <v>Indian Creek Road</v>
          </cell>
          <cell r="D633" t="str">
            <v>Siskiyou</v>
          </cell>
          <cell r="E633" t="str">
            <v>Siskiyou</v>
          </cell>
          <cell r="F633" t="str">
            <v>CREW 802</v>
          </cell>
          <cell r="G633"/>
          <cell r="H633"/>
        </row>
        <row r="634">
          <cell r="A634" t="str">
            <v>062-610-006</v>
          </cell>
          <cell r="B634">
            <v>274</v>
          </cell>
          <cell r="C634" t="str">
            <v>Star Road</v>
          </cell>
          <cell r="D634" t="str">
            <v>Butte</v>
          </cell>
          <cell r="E634" t="str">
            <v>Butte North</v>
          </cell>
          <cell r="F634" t="str">
            <v>NORTH Waiting on Results</v>
          </cell>
          <cell r="G634"/>
          <cell r="H634"/>
        </row>
        <row r="635">
          <cell r="A635" t="str">
            <v>071-300-009</v>
          </cell>
          <cell r="B635">
            <v>256</v>
          </cell>
          <cell r="C635" t="str">
            <v>Rocky Point Road</v>
          </cell>
          <cell r="D635" t="str">
            <v>Butte</v>
          </cell>
          <cell r="E635" t="str">
            <v>Butte South</v>
          </cell>
          <cell r="F635" t="str">
            <v>FSO Pending Vehicle</v>
          </cell>
          <cell r="G635">
            <v>3</v>
          </cell>
          <cell r="H635">
            <v>2</v>
          </cell>
          <cell r="I635" t="str">
            <v>COMPLETE</v>
          </cell>
        </row>
        <row r="636">
          <cell r="A636" t="str">
            <v>062-400-015</v>
          </cell>
          <cell r="B636" t="str">
            <v>062-400-015-000</v>
          </cell>
          <cell r="C636" t="str">
            <v>Galen Ridge Road</v>
          </cell>
          <cell r="D636" t="str">
            <v>Butte</v>
          </cell>
          <cell r="E636" t="str">
            <v>Butte North</v>
          </cell>
          <cell r="F636" t="str">
            <v>NORTH Waiting on Results</v>
          </cell>
          <cell r="G636">
            <v>1</v>
          </cell>
          <cell r="H636"/>
        </row>
        <row r="637">
          <cell r="A637" t="str">
            <v>061-350-016</v>
          </cell>
          <cell r="B637">
            <v>2295</v>
          </cell>
          <cell r="C637" t="str">
            <v>Bald Rock Road</v>
          </cell>
          <cell r="D637" t="str">
            <v>Butte</v>
          </cell>
          <cell r="E637" t="str">
            <v>Butte East</v>
          </cell>
          <cell r="F637" t="str">
            <v>EAST Waiting on Results</v>
          </cell>
          <cell r="G637"/>
          <cell r="H637"/>
        </row>
        <row r="638">
          <cell r="A638" t="str">
            <v>062-710-002</v>
          </cell>
          <cell r="B638">
            <v>1340</v>
          </cell>
          <cell r="C638" t="str">
            <v>Bald Rock Road</v>
          </cell>
          <cell r="D638" t="str">
            <v>Butte</v>
          </cell>
          <cell r="E638" t="str">
            <v>Butte East</v>
          </cell>
          <cell r="F638" t="str">
            <v>Erosion Control - Haz Tree</v>
          </cell>
          <cell r="G638"/>
          <cell r="H638"/>
        </row>
        <row r="639">
          <cell r="A639" t="str">
            <v>022-040-16-00</v>
          </cell>
          <cell r="B639" t="str">
            <v>022-040-16-00</v>
          </cell>
          <cell r="C639" t="str">
            <v>Lampley Ranch</v>
          </cell>
          <cell r="D639" t="str">
            <v>Trinity</v>
          </cell>
          <cell r="E639" t="str">
            <v>Trinity</v>
          </cell>
          <cell r="F639" t="str">
            <v>Trinity waiting results</v>
          </cell>
          <cell r="G639"/>
          <cell r="H639"/>
        </row>
        <row r="640">
          <cell r="A640" t="str">
            <v>071-020-045</v>
          </cell>
          <cell r="B640">
            <v>291</v>
          </cell>
          <cell r="C640" t="str">
            <v>Jatko Road</v>
          </cell>
          <cell r="D640" t="str">
            <v>Butte</v>
          </cell>
          <cell r="E640" t="str">
            <v>Butte East</v>
          </cell>
          <cell r="F640" t="str">
            <v>Crew 304 East</v>
          </cell>
          <cell r="G640">
            <v>3</v>
          </cell>
          <cell r="H640"/>
        </row>
        <row r="641">
          <cell r="A641" t="str">
            <v>071-270-020</v>
          </cell>
          <cell r="B641" t="str">
            <v>071-270-020-000</v>
          </cell>
          <cell r="C641" t="str">
            <v>Crystal Ranch Road</v>
          </cell>
          <cell r="D641" t="str">
            <v>Butte</v>
          </cell>
          <cell r="E641" t="str">
            <v>Butte South</v>
          </cell>
          <cell r="F641" t="str">
            <v>Completed South</v>
          </cell>
          <cell r="G641">
            <v>3</v>
          </cell>
          <cell r="H641">
            <v>3</v>
          </cell>
          <cell r="I641" t="str">
            <v>COMPLETE</v>
          </cell>
        </row>
        <row r="642">
          <cell r="A642" t="str">
            <v>071-310-007</v>
          </cell>
          <cell r="B642">
            <v>280</v>
          </cell>
          <cell r="C642" t="str">
            <v>Harrison Springs Road</v>
          </cell>
          <cell r="D642" t="str">
            <v>Butte</v>
          </cell>
          <cell r="E642" t="str">
            <v>Butte East</v>
          </cell>
          <cell r="F642" t="str">
            <v>FSO Complete</v>
          </cell>
          <cell r="G642"/>
          <cell r="H642"/>
        </row>
        <row r="643">
          <cell r="A643" t="str">
            <v>009-560-310</v>
          </cell>
          <cell r="B643">
            <v>2038</v>
          </cell>
          <cell r="C643" t="str">
            <v>Georgia Flat Road</v>
          </cell>
          <cell r="D643" t="str">
            <v>Siskiyou</v>
          </cell>
          <cell r="E643" t="str">
            <v>Siskiyou</v>
          </cell>
          <cell r="F643" t="str">
            <v>CREW 802</v>
          </cell>
          <cell r="G643"/>
          <cell r="H643"/>
        </row>
        <row r="644">
          <cell r="A644" t="str">
            <v>071-360-009</v>
          </cell>
          <cell r="B644">
            <v>1875</v>
          </cell>
          <cell r="C644" t="str">
            <v>Lumpkin Road</v>
          </cell>
          <cell r="D644" t="str">
            <v>Butte</v>
          </cell>
          <cell r="E644" t="str">
            <v>Butte South</v>
          </cell>
          <cell r="F644" t="str">
            <v>SOUTH Waiting on Results</v>
          </cell>
          <cell r="G644"/>
          <cell r="H644"/>
        </row>
        <row r="645">
          <cell r="A645" t="str">
            <v>041-310-018</v>
          </cell>
          <cell r="B645">
            <v>7127</v>
          </cell>
          <cell r="C645" t="str">
            <v>Rector Creek Road</v>
          </cell>
          <cell r="D645" t="str">
            <v>Shasta</v>
          </cell>
          <cell r="E645" t="str">
            <v>Shasta</v>
          </cell>
          <cell r="F645" t="str">
            <v>Shasta Completed Lots</v>
          </cell>
          <cell r="G645">
            <v>1</v>
          </cell>
          <cell r="H645"/>
        </row>
        <row r="646">
          <cell r="A646" t="str">
            <v>018-520-15-00_#94B</v>
          </cell>
          <cell r="B646" t="str">
            <v>860-000-155-000</v>
          </cell>
          <cell r="C646" t="str">
            <v>RLCSD LL#94B</v>
          </cell>
          <cell r="D646" t="str">
            <v>Trinity</v>
          </cell>
          <cell r="E646" t="str">
            <v>Trinity</v>
          </cell>
          <cell r="F646" t="str">
            <v>HAZ TREE ONLY</v>
          </cell>
          <cell r="G646"/>
          <cell r="H646"/>
        </row>
        <row r="647">
          <cell r="A647" t="str">
            <v>021-160-25-00</v>
          </cell>
          <cell r="B647">
            <v>881</v>
          </cell>
          <cell r="C647" t="str">
            <v>Barry Creek Road</v>
          </cell>
          <cell r="D647" t="str">
            <v>Trinity</v>
          </cell>
          <cell r="E647" t="str">
            <v>Trinity</v>
          </cell>
          <cell r="F647" t="str">
            <v>Crew 703</v>
          </cell>
          <cell r="G647">
            <v>6</v>
          </cell>
          <cell r="H647"/>
        </row>
        <row r="648">
          <cell r="A648" t="str">
            <v>021-160-23-00</v>
          </cell>
          <cell r="B648">
            <v>1061</v>
          </cell>
          <cell r="C648" t="str">
            <v>Barry Creek Road</v>
          </cell>
          <cell r="D648" t="str">
            <v>Trinity</v>
          </cell>
          <cell r="E648" t="str">
            <v>Trinity</v>
          </cell>
          <cell r="F648" t="str">
            <v>Crew 703</v>
          </cell>
          <cell r="G648">
            <v>18</v>
          </cell>
          <cell r="H648"/>
        </row>
        <row r="649">
          <cell r="A649" t="str">
            <v>062-280-025</v>
          </cell>
          <cell r="B649">
            <v>30</v>
          </cell>
          <cell r="C649" t="str">
            <v>Apple Hill Circle</v>
          </cell>
          <cell r="D649" t="str">
            <v>Butte</v>
          </cell>
          <cell r="E649" t="str">
            <v>Butte North</v>
          </cell>
          <cell r="F649" t="str">
            <v>MISC HOLD</v>
          </cell>
          <cell r="G649"/>
          <cell r="H649"/>
        </row>
        <row r="650">
          <cell r="A650" t="str">
            <v>016-040-080</v>
          </cell>
          <cell r="B650">
            <v>725</v>
          </cell>
          <cell r="C650" t="str">
            <v>Lower Airport Road</v>
          </cell>
          <cell r="D650" t="str">
            <v>Siskiyou</v>
          </cell>
          <cell r="E650" t="str">
            <v>Siskiyou</v>
          </cell>
          <cell r="F650" t="str">
            <v>CREW 801</v>
          </cell>
          <cell r="G650">
            <v>1</v>
          </cell>
          <cell r="H650"/>
        </row>
        <row r="651">
          <cell r="A651" t="str">
            <v>061-350-050</v>
          </cell>
          <cell r="B651">
            <v>31</v>
          </cell>
          <cell r="C651" t="str">
            <v>Tipsoo Peak Road</v>
          </cell>
          <cell r="D651" t="str">
            <v>Butte</v>
          </cell>
          <cell r="E651" t="str">
            <v>Butte East</v>
          </cell>
          <cell r="F651" t="str">
            <v>Erosion Control</v>
          </cell>
          <cell r="G651">
            <v>2</v>
          </cell>
          <cell r="H651"/>
        </row>
        <row r="652">
          <cell r="A652" t="str">
            <v>018-520-21-00</v>
          </cell>
          <cell r="B652">
            <v>5791</v>
          </cell>
          <cell r="C652" t="str">
            <v>Lower West Side Road</v>
          </cell>
          <cell r="D652" t="str">
            <v>Trinity</v>
          </cell>
          <cell r="E652" t="str">
            <v>Trinity</v>
          </cell>
          <cell r="F652" t="str">
            <v>MISC HOLD</v>
          </cell>
          <cell r="G652"/>
          <cell r="H652"/>
        </row>
        <row r="653">
          <cell r="A653" t="str">
            <v>071-310-012</v>
          </cell>
          <cell r="B653">
            <v>275</v>
          </cell>
          <cell r="C653" t="str">
            <v>Harrison Springs Road</v>
          </cell>
          <cell r="D653" t="str">
            <v>Butte</v>
          </cell>
          <cell r="E653" t="str">
            <v>Butte East</v>
          </cell>
          <cell r="F653" t="str">
            <v>MISC HOLD</v>
          </cell>
          <cell r="G653"/>
          <cell r="H653"/>
        </row>
        <row r="654">
          <cell r="A654" t="str">
            <v>018-340-07-00</v>
          </cell>
          <cell r="B654">
            <v>15280</v>
          </cell>
          <cell r="C654" t="str">
            <v>State Highway 36</v>
          </cell>
          <cell r="D654" t="str">
            <v>Trinity</v>
          </cell>
          <cell r="E654" t="str">
            <v>Trinity</v>
          </cell>
          <cell r="F654" t="str">
            <v>Trinity waiting results</v>
          </cell>
          <cell r="G654">
            <v>1</v>
          </cell>
          <cell r="H654"/>
        </row>
        <row r="655">
          <cell r="A655" t="str">
            <v>061-630-005</v>
          </cell>
          <cell r="B655" t="str">
            <v>061-630-005-000</v>
          </cell>
          <cell r="C655" t="str">
            <v>Lonesome Dove Circle</v>
          </cell>
          <cell r="D655" t="str">
            <v>Butte</v>
          </cell>
          <cell r="E655" t="str">
            <v>Butte West</v>
          </cell>
          <cell r="F655" t="str">
            <v>Erosion Control</v>
          </cell>
          <cell r="G655"/>
          <cell r="H655"/>
        </row>
        <row r="656">
          <cell r="A656" t="str">
            <v>044-060-028</v>
          </cell>
          <cell r="B656">
            <v>6252</v>
          </cell>
          <cell r="C656" t="str">
            <v>Junkans Road</v>
          </cell>
          <cell r="D656" t="str">
            <v>Shasta</v>
          </cell>
          <cell r="E656" t="str">
            <v>Shasta</v>
          </cell>
          <cell r="F656" t="str">
            <v>Soil borings</v>
          </cell>
          <cell r="G656"/>
          <cell r="H656"/>
        </row>
        <row r="657">
          <cell r="A657" t="str">
            <v>115-190-17-11</v>
          </cell>
          <cell r="B657" t="str">
            <v>694-600</v>
          </cell>
          <cell r="C657" t="str">
            <v>Gold Run Road</v>
          </cell>
          <cell r="D657" t="str">
            <v>Lassen</v>
          </cell>
          <cell r="E657" t="str">
            <v>Lassen/Plumas</v>
          </cell>
          <cell r="F657" t="str">
            <v>CREW 902 TBD</v>
          </cell>
          <cell r="G657"/>
          <cell r="H657"/>
        </row>
        <row r="658">
          <cell r="A658" t="str">
            <v>062-740-006</v>
          </cell>
          <cell r="B658">
            <v>114</v>
          </cell>
          <cell r="C658" t="str">
            <v>Hidden Springs Road</v>
          </cell>
          <cell r="D658" t="str">
            <v>Butte</v>
          </cell>
          <cell r="E658" t="str">
            <v>Butte East</v>
          </cell>
          <cell r="F658" t="str">
            <v>Completed East</v>
          </cell>
          <cell r="G658">
            <v>2</v>
          </cell>
          <cell r="H658"/>
        </row>
        <row r="659">
          <cell r="A659" t="str">
            <v>071-430-019</v>
          </cell>
          <cell r="B659">
            <v>227</v>
          </cell>
          <cell r="C659" t="str">
            <v>Hidden Springs Road</v>
          </cell>
          <cell r="D659" t="str">
            <v>Butte</v>
          </cell>
          <cell r="E659" t="str">
            <v>Butte East</v>
          </cell>
          <cell r="F659" t="str">
            <v>Completed East</v>
          </cell>
          <cell r="G659">
            <v>5</v>
          </cell>
          <cell r="H659"/>
        </row>
        <row r="660">
          <cell r="A660" t="str">
            <v>071-460-012</v>
          </cell>
          <cell r="B660">
            <v>444</v>
          </cell>
          <cell r="C660" t="str">
            <v>Little Ridge Road</v>
          </cell>
          <cell r="D660" t="str">
            <v>Butte</v>
          </cell>
          <cell r="E660" t="str">
            <v>Butte West</v>
          </cell>
          <cell r="F660" t="str">
            <v>Crew 101 West</v>
          </cell>
          <cell r="G660">
            <v>1</v>
          </cell>
          <cell r="H660"/>
        </row>
        <row r="661">
          <cell r="A661" t="str">
            <v>071-290-069</v>
          </cell>
          <cell r="B661">
            <v>637</v>
          </cell>
          <cell r="C661" t="str">
            <v>Craig Access Road</v>
          </cell>
          <cell r="D661" t="str">
            <v>Butte</v>
          </cell>
          <cell r="E661" t="str">
            <v>Butte South</v>
          </cell>
          <cell r="F661" t="str">
            <v>Crew 404 South</v>
          </cell>
          <cell r="G661">
            <v>13</v>
          </cell>
          <cell r="H661">
            <v>11</v>
          </cell>
          <cell r="I661" t="str">
            <v>COMPLETE</v>
          </cell>
        </row>
        <row r="662">
          <cell r="A662" t="str">
            <v>071-390-031</v>
          </cell>
          <cell r="B662">
            <v>115</v>
          </cell>
          <cell r="C662" t="str">
            <v>Bear Cub Circle</v>
          </cell>
          <cell r="D662" t="str">
            <v>Butte</v>
          </cell>
          <cell r="E662" t="str">
            <v>Butte East</v>
          </cell>
          <cell r="F662" t="str">
            <v>Crew 304 East</v>
          </cell>
          <cell r="G662"/>
          <cell r="H662"/>
        </row>
        <row r="663">
          <cell r="A663" t="str">
            <v>061-300-010</v>
          </cell>
          <cell r="B663">
            <v>24</v>
          </cell>
          <cell r="C663" t="str">
            <v>Kaelin Road</v>
          </cell>
          <cell r="D663" t="str">
            <v>Butte</v>
          </cell>
          <cell r="E663" t="str">
            <v>Butte North</v>
          </cell>
          <cell r="F663" t="str">
            <v>NORTH Waiting on Results</v>
          </cell>
          <cell r="G663">
            <v>1</v>
          </cell>
          <cell r="H663"/>
        </row>
        <row r="664">
          <cell r="A664" t="str">
            <v>020-080-25-00_#98B</v>
          </cell>
          <cell r="B664" t="str">
            <v>860-000-144-000</v>
          </cell>
          <cell r="C664" t="str">
            <v>RLCSD LL#98B</v>
          </cell>
          <cell r="D664" t="str">
            <v>Trinity</v>
          </cell>
          <cell r="E664" t="str">
            <v>Trinity</v>
          </cell>
          <cell r="F664" t="str">
            <v>Crew 701 South Ruth Lake Cabins</v>
          </cell>
          <cell r="G664"/>
          <cell r="H664"/>
        </row>
        <row r="665">
          <cell r="A665" t="str">
            <v>018-330-28-00</v>
          </cell>
          <cell r="B665">
            <v>195</v>
          </cell>
          <cell r="C665" t="str">
            <v>Forest Glen Drive</v>
          </cell>
          <cell r="D665" t="str">
            <v>Trinity</v>
          </cell>
          <cell r="E665" t="str">
            <v>Trinity</v>
          </cell>
          <cell r="F665" t="str">
            <v>MISC HOLD</v>
          </cell>
          <cell r="G665"/>
          <cell r="H665"/>
        </row>
        <row r="666">
          <cell r="A666" t="str">
            <v>062-190-027</v>
          </cell>
          <cell r="B666">
            <v>32</v>
          </cell>
          <cell r="C666" t="str">
            <v>Forest Inn Drive</v>
          </cell>
          <cell r="D666" t="str">
            <v>Butte</v>
          </cell>
          <cell r="E666" t="str">
            <v>Butte North</v>
          </cell>
          <cell r="F666" t="str">
            <v>MISC HOLD</v>
          </cell>
          <cell r="G666"/>
          <cell r="H666"/>
        </row>
        <row r="667">
          <cell r="A667" t="str">
            <v>061-640-006</v>
          </cell>
          <cell r="B667">
            <v>9565</v>
          </cell>
          <cell r="C667" t="str">
            <v>Oroville Quincy Highway</v>
          </cell>
          <cell r="D667" t="str">
            <v>Butte</v>
          </cell>
          <cell r="E667" t="str">
            <v>Butte West</v>
          </cell>
          <cell r="F667" t="str">
            <v>Crew 101 West</v>
          </cell>
          <cell r="G667">
            <v>1</v>
          </cell>
          <cell r="H667"/>
        </row>
        <row r="668">
          <cell r="A668" t="str">
            <v>041-380-019</v>
          </cell>
          <cell r="B668">
            <v>13044</v>
          </cell>
          <cell r="C668" t="str">
            <v>South Fork Road</v>
          </cell>
          <cell r="D668" t="str">
            <v>Shasta</v>
          </cell>
          <cell r="E668" t="str">
            <v>Shasta</v>
          </cell>
          <cell r="F668" t="str">
            <v>Shasta Completed Lots</v>
          </cell>
          <cell r="G668">
            <v>3</v>
          </cell>
          <cell r="H668"/>
        </row>
        <row r="669">
          <cell r="A669" t="str">
            <v>071-440-010</v>
          </cell>
          <cell r="B669">
            <v>104</v>
          </cell>
          <cell r="C669" t="str">
            <v>Justamere Lane</v>
          </cell>
          <cell r="D669" t="str">
            <v>Butte</v>
          </cell>
          <cell r="E669" t="str">
            <v>Butte East</v>
          </cell>
          <cell r="F669" t="str">
            <v>Crew 900 East</v>
          </cell>
          <cell r="G669">
            <v>23</v>
          </cell>
          <cell r="H669"/>
        </row>
        <row r="670">
          <cell r="A670" t="str">
            <v>020-300-25-00</v>
          </cell>
          <cell r="B670">
            <v>2830</v>
          </cell>
          <cell r="C670" t="str">
            <v>FS Road 3S02</v>
          </cell>
          <cell r="D670" t="str">
            <v>Trinity</v>
          </cell>
          <cell r="E670" t="str">
            <v>Trinity</v>
          </cell>
          <cell r="F670" t="str">
            <v>HAZ TREE ONLY</v>
          </cell>
          <cell r="G670"/>
          <cell r="H670"/>
        </row>
        <row r="671">
          <cell r="A671" t="str">
            <v>021-040-01-00</v>
          </cell>
          <cell r="B671">
            <v>3000</v>
          </cell>
          <cell r="C671" t="str">
            <v>FS Trail 8E18</v>
          </cell>
          <cell r="D671" t="str">
            <v>Trinity</v>
          </cell>
          <cell r="E671" t="str">
            <v>Trinity</v>
          </cell>
          <cell r="F671" t="str">
            <v>MISC HOLD</v>
          </cell>
          <cell r="G671"/>
          <cell r="H671"/>
        </row>
        <row r="672">
          <cell r="A672" t="str">
            <v>020-120-03-00</v>
          </cell>
          <cell r="B672">
            <v>750</v>
          </cell>
          <cell r="C672" t="str">
            <v>East Hettenshaw Road</v>
          </cell>
          <cell r="D672" t="str">
            <v>Trinity</v>
          </cell>
          <cell r="E672" t="str">
            <v>Trinity</v>
          </cell>
          <cell r="F672" t="str">
            <v>Ineligible/Withdrawn</v>
          </cell>
          <cell r="G672"/>
          <cell r="H672"/>
        </row>
        <row r="673">
          <cell r="A673" t="str">
            <v>009-520-180</v>
          </cell>
          <cell r="B673" t="str">
            <v>3600 &amp; 3536</v>
          </cell>
          <cell r="C673" t="str">
            <v>Indian Creek Road</v>
          </cell>
          <cell r="D673" t="str">
            <v>Siskiyou</v>
          </cell>
          <cell r="E673" t="str">
            <v>Siskiyou</v>
          </cell>
          <cell r="F673" t="str">
            <v>Rescrapes</v>
          </cell>
          <cell r="G673">
            <v>9</v>
          </cell>
          <cell r="H673"/>
        </row>
        <row r="674">
          <cell r="A674" t="str">
            <v>071-400-031</v>
          </cell>
          <cell r="B674">
            <v>433</v>
          </cell>
          <cell r="C674" t="str">
            <v>Simmons Road</v>
          </cell>
          <cell r="D674" t="str">
            <v>Butte</v>
          </cell>
          <cell r="E674" t="str">
            <v>Butte West</v>
          </cell>
          <cell r="F674" t="str">
            <v>Ineligible/Withdrawn</v>
          </cell>
          <cell r="G674"/>
          <cell r="H674"/>
        </row>
        <row r="675">
          <cell r="A675" t="str">
            <v>061-350-008</v>
          </cell>
          <cell r="B675" t="str">
            <v>061-350-008-000</v>
          </cell>
          <cell r="C675" t="str">
            <v>Bald Rock Road</v>
          </cell>
          <cell r="D675" t="str">
            <v>Butte</v>
          </cell>
          <cell r="E675" t="str">
            <v>Butte East</v>
          </cell>
          <cell r="F675" t="str">
            <v>HAZ TREE ONLY</v>
          </cell>
          <cell r="G675"/>
          <cell r="H675"/>
        </row>
        <row r="676">
          <cell r="A676" t="str">
            <v>061-350-011</v>
          </cell>
          <cell r="B676" t="str">
            <v>061-350-011-000</v>
          </cell>
          <cell r="C676" t="str">
            <v>Bald Rock Road</v>
          </cell>
          <cell r="D676" t="str">
            <v>Butte</v>
          </cell>
          <cell r="E676" t="str">
            <v>Butte East</v>
          </cell>
          <cell r="F676" t="str">
            <v>EAST Waiting on Results</v>
          </cell>
          <cell r="G676"/>
          <cell r="H676"/>
        </row>
        <row r="677">
          <cell r="A677" t="str">
            <v>061-320-009</v>
          </cell>
          <cell r="B677" t="str">
            <v>061-320-009-000</v>
          </cell>
          <cell r="C677" t="str">
            <v>Bald Rock Road</v>
          </cell>
          <cell r="D677" t="str">
            <v>Butte</v>
          </cell>
          <cell r="E677" t="str">
            <v>Butte East</v>
          </cell>
          <cell r="F677" t="str">
            <v>HAZ TREE ONLY</v>
          </cell>
          <cell r="G677"/>
          <cell r="H677"/>
        </row>
        <row r="678">
          <cell r="A678" t="str">
            <v>071-390-017</v>
          </cell>
          <cell r="B678">
            <v>5</v>
          </cell>
          <cell r="C678" t="str">
            <v>Chipmunk Court</v>
          </cell>
          <cell r="D678" t="str">
            <v>Butte</v>
          </cell>
          <cell r="E678" t="str">
            <v>Butte East</v>
          </cell>
          <cell r="F678" t="str">
            <v>Crew 304 East</v>
          </cell>
          <cell r="G678"/>
          <cell r="H678"/>
        </row>
        <row r="679">
          <cell r="A679" t="str">
            <v>071-400-058</v>
          </cell>
          <cell r="B679">
            <v>407</v>
          </cell>
          <cell r="C679" t="str">
            <v>Simmons Road</v>
          </cell>
          <cell r="D679" t="str">
            <v>Butte</v>
          </cell>
          <cell r="E679" t="str">
            <v>Butte West</v>
          </cell>
          <cell r="F679" t="str">
            <v>Crew 101 West</v>
          </cell>
          <cell r="G679"/>
          <cell r="H679"/>
        </row>
        <row r="680">
          <cell r="A680" t="str">
            <v>071-190-049</v>
          </cell>
          <cell r="B680">
            <v>34</v>
          </cell>
          <cell r="C680" t="str">
            <v>Burr Lane</v>
          </cell>
          <cell r="D680" t="str">
            <v>Butte</v>
          </cell>
          <cell r="E680" t="str">
            <v>Butte South</v>
          </cell>
          <cell r="F680" t="str">
            <v>Erosion Control - Haz Tree</v>
          </cell>
          <cell r="G680"/>
          <cell r="H680"/>
        </row>
        <row r="681">
          <cell r="A681" t="str">
            <v>062-270-015</v>
          </cell>
          <cell r="B681">
            <v>2102</v>
          </cell>
          <cell r="C681" t="str">
            <v>Bald Rock Road</v>
          </cell>
          <cell r="D681" t="str">
            <v>Butte</v>
          </cell>
          <cell r="E681" t="str">
            <v>Butte East</v>
          </cell>
          <cell r="F681" t="str">
            <v>Completed East</v>
          </cell>
          <cell r="G681" t="str">
            <v>17+</v>
          </cell>
          <cell r="H681"/>
        </row>
        <row r="682">
          <cell r="A682" t="str">
            <v>062-700-012</v>
          </cell>
          <cell r="B682">
            <v>50</v>
          </cell>
          <cell r="C682" t="str">
            <v>Katella Road</v>
          </cell>
          <cell r="D682" t="str">
            <v>Butte</v>
          </cell>
          <cell r="E682" t="str">
            <v>Butte West</v>
          </cell>
          <cell r="F682" t="str">
            <v>Crew 102 West</v>
          </cell>
          <cell r="G682"/>
          <cell r="H682"/>
        </row>
        <row r="683">
          <cell r="A683" t="str">
            <v>016-050-260</v>
          </cell>
          <cell r="B683">
            <v>321</v>
          </cell>
          <cell r="C683" t="str">
            <v>Lower Airport Road</v>
          </cell>
          <cell r="D683" t="str">
            <v>Siskiyou</v>
          </cell>
          <cell r="E683" t="str">
            <v>Siskiyou</v>
          </cell>
          <cell r="F683" t="str">
            <v>CREW 801</v>
          </cell>
          <cell r="G683"/>
          <cell r="H683"/>
        </row>
        <row r="684">
          <cell r="A684" t="str">
            <v>061-600-003</v>
          </cell>
          <cell r="B684">
            <v>39</v>
          </cell>
          <cell r="C684" t="str">
            <v>Wagon Wheel Way</v>
          </cell>
          <cell r="D684" t="str">
            <v>Butte</v>
          </cell>
          <cell r="E684" t="str">
            <v>Butte West</v>
          </cell>
          <cell r="F684" t="str">
            <v>Completed West</v>
          </cell>
          <cell r="G684">
            <v>0</v>
          </cell>
          <cell r="H684"/>
        </row>
        <row r="685">
          <cell r="A685" t="str">
            <v>062-400-037</v>
          </cell>
          <cell r="B685" t="str">
            <v>062-400-037-000</v>
          </cell>
          <cell r="C685" t="str">
            <v>Galen Ridge Road</v>
          </cell>
          <cell r="D685" t="str">
            <v>Butte</v>
          </cell>
          <cell r="E685" t="str">
            <v>Butte North</v>
          </cell>
          <cell r="F685" t="str">
            <v>NORTH Waiting on Results</v>
          </cell>
          <cell r="G685"/>
          <cell r="H685"/>
        </row>
        <row r="686">
          <cell r="A686" t="str">
            <v>061-340-011</v>
          </cell>
          <cell r="B686" t="str">
            <v>061-340-011-000</v>
          </cell>
          <cell r="C686" t="str">
            <v>Shute Mountain Road</v>
          </cell>
          <cell r="D686" t="str">
            <v>Butte</v>
          </cell>
          <cell r="E686" t="str">
            <v>Butte North</v>
          </cell>
          <cell r="F686" t="str">
            <v>NORTH Waiting on Results</v>
          </cell>
          <cell r="G686"/>
          <cell r="H686"/>
        </row>
        <row r="687">
          <cell r="A687" t="str">
            <v>061-020-094</v>
          </cell>
          <cell r="B687" t="str">
            <v>061-020-094-000</v>
          </cell>
          <cell r="C687" t="str">
            <v>Shute Mountain Road</v>
          </cell>
          <cell r="D687" t="str">
            <v>Butte</v>
          </cell>
          <cell r="E687" t="str">
            <v>Butte North</v>
          </cell>
          <cell r="F687" t="str">
            <v>NORTH Waiting on Results</v>
          </cell>
          <cell r="G687"/>
          <cell r="H687"/>
        </row>
        <row r="688">
          <cell r="A688" t="str">
            <v>061-340-013</v>
          </cell>
          <cell r="B688" t="str">
            <v>061-340-013-000</v>
          </cell>
          <cell r="C688" t="str">
            <v>Shute Mountain Road</v>
          </cell>
          <cell r="D688" t="str">
            <v>Butte</v>
          </cell>
          <cell r="E688" t="str">
            <v>Butte North</v>
          </cell>
          <cell r="F688" t="str">
            <v>NORTH Waiting on Results</v>
          </cell>
          <cell r="G688"/>
          <cell r="H688"/>
        </row>
        <row r="689">
          <cell r="A689" t="str">
            <v>062-180-014</v>
          </cell>
          <cell r="B689" t="str">
            <v>Lot 35-40 &amp; 56-63</v>
          </cell>
          <cell r="C689" t="str">
            <v>Cascade</v>
          </cell>
          <cell r="D689" t="str">
            <v>Butte</v>
          </cell>
          <cell r="E689" t="str">
            <v>Butte North</v>
          </cell>
          <cell r="F689" t="str">
            <v>HAZ TREE ONLY</v>
          </cell>
          <cell r="G689"/>
          <cell r="H689"/>
        </row>
        <row r="690">
          <cell r="A690" t="str">
            <v>071-270-053</v>
          </cell>
          <cell r="B690">
            <v>471</v>
          </cell>
          <cell r="C690" t="str">
            <v>Cochise Drive</v>
          </cell>
          <cell r="D690" t="str">
            <v>Butte</v>
          </cell>
          <cell r="E690" t="str">
            <v>Butte South</v>
          </cell>
          <cell r="F690" t="str">
            <v>Crew 501 South</v>
          </cell>
          <cell r="G690">
            <v>7</v>
          </cell>
          <cell r="H690"/>
        </row>
        <row r="691">
          <cell r="A691" t="str">
            <v>071-290-040</v>
          </cell>
          <cell r="B691">
            <v>124</v>
          </cell>
          <cell r="C691" t="str">
            <v>Hecker Way</v>
          </cell>
          <cell r="D691" t="str">
            <v>Butte</v>
          </cell>
          <cell r="E691" t="str">
            <v>Butte South</v>
          </cell>
          <cell r="F691" t="str">
            <v>Crew 404 South</v>
          </cell>
          <cell r="G691"/>
          <cell r="H691"/>
        </row>
        <row r="692">
          <cell r="A692" t="str">
            <v>071-400-059</v>
          </cell>
          <cell r="B692">
            <v>422</v>
          </cell>
          <cell r="C692" t="str">
            <v>Simmons Road</v>
          </cell>
          <cell r="D692" t="str">
            <v>Butte</v>
          </cell>
          <cell r="E692" t="str">
            <v>Butte West</v>
          </cell>
          <cell r="F692" t="str">
            <v>Ineligible/Withdrawn</v>
          </cell>
          <cell r="G692"/>
          <cell r="H692"/>
        </row>
        <row r="693">
          <cell r="A693" t="str">
            <v>116-300-39-11</v>
          </cell>
          <cell r="B693" t="str">
            <v>698-800</v>
          </cell>
          <cell r="C693" t="str">
            <v>Old Scotts Logging Road</v>
          </cell>
          <cell r="D693" t="str">
            <v>Lassen</v>
          </cell>
          <cell r="E693" t="str">
            <v>Lassen/Plumas</v>
          </cell>
          <cell r="F693" t="str">
            <v>CREW 902 TBD</v>
          </cell>
          <cell r="G693"/>
          <cell r="H693"/>
        </row>
        <row r="694">
          <cell r="A694" t="str">
            <v>071-190-031</v>
          </cell>
          <cell r="B694">
            <v>151</v>
          </cell>
          <cell r="C694" t="str">
            <v>Dollar Road</v>
          </cell>
          <cell r="D694" t="str">
            <v>Butte</v>
          </cell>
          <cell r="E694" t="str">
            <v>Butte South</v>
          </cell>
          <cell r="F694" t="str">
            <v>FSO Complete</v>
          </cell>
          <cell r="G694"/>
          <cell r="H694"/>
        </row>
        <row r="695">
          <cell r="A695" t="str">
            <v>061-600-006</v>
          </cell>
          <cell r="B695">
            <v>1173</v>
          </cell>
          <cell r="C695" t="str">
            <v>Encina Grande Road</v>
          </cell>
          <cell r="D695" t="str">
            <v>Butte</v>
          </cell>
          <cell r="E695" t="str">
            <v>Butte West</v>
          </cell>
          <cell r="F695" t="str">
            <v>Completed West</v>
          </cell>
          <cell r="G695">
            <v>2</v>
          </cell>
          <cell r="H695"/>
        </row>
        <row r="696">
          <cell r="A696" t="str">
            <v>062-440-013</v>
          </cell>
          <cell r="B696" t="str">
            <v>Lot 13</v>
          </cell>
          <cell r="C696" t="str">
            <v>Starcrest Lane</v>
          </cell>
          <cell r="D696" t="str">
            <v>Butte</v>
          </cell>
          <cell r="E696" t="str">
            <v>Butte West</v>
          </cell>
          <cell r="F696" t="str">
            <v>FSO Complete</v>
          </cell>
          <cell r="G696"/>
          <cell r="H696"/>
        </row>
        <row r="697">
          <cell r="A697" t="str">
            <v>003-170-024</v>
          </cell>
          <cell r="B697">
            <v>2149</v>
          </cell>
          <cell r="C697" t="str">
            <v>22N25.1 Road</v>
          </cell>
          <cell r="D697" t="str">
            <v>Plumas</v>
          </cell>
          <cell r="E697" t="str">
            <v>Lassen/Plumas</v>
          </cell>
          <cell r="F697" t="str">
            <v>Plumas County</v>
          </cell>
          <cell r="G697"/>
          <cell r="H697"/>
        </row>
        <row r="698">
          <cell r="A698" t="str">
            <v>062-390-033</v>
          </cell>
          <cell r="B698" t="str">
            <v>062-390-033-000</v>
          </cell>
          <cell r="C698" t="str">
            <v>Oroville Quincy Highway</v>
          </cell>
          <cell r="D698" t="str">
            <v>Butte</v>
          </cell>
          <cell r="E698" t="str">
            <v>Butte North</v>
          </cell>
          <cell r="F698" t="str">
            <v>NORTH Waiting on Results</v>
          </cell>
          <cell r="G698">
            <v>1</v>
          </cell>
          <cell r="H698"/>
        </row>
        <row r="699">
          <cell r="A699" t="str">
            <v>071-160-065</v>
          </cell>
          <cell r="B699">
            <v>1048</v>
          </cell>
          <cell r="C699" t="str">
            <v>Lumpkin Road</v>
          </cell>
          <cell r="D699" t="str">
            <v>Butte</v>
          </cell>
          <cell r="E699" t="str">
            <v>Butte South</v>
          </cell>
          <cell r="F699" t="str">
            <v>Erosion Control - Haz Tree</v>
          </cell>
          <cell r="G699"/>
          <cell r="H699"/>
        </row>
        <row r="700">
          <cell r="A700" t="str">
            <v>062-300-017</v>
          </cell>
          <cell r="B700">
            <v>6</v>
          </cell>
          <cell r="C700" t="str">
            <v>Azalea Lane</v>
          </cell>
          <cell r="D700" t="str">
            <v>Butte</v>
          </cell>
          <cell r="E700" t="str">
            <v>Butte North</v>
          </cell>
          <cell r="F700" t="str">
            <v>HAZ TREE ONLY</v>
          </cell>
          <cell r="G700"/>
          <cell r="H700"/>
        </row>
        <row r="701">
          <cell r="A701" t="str">
            <v>062-300-022</v>
          </cell>
          <cell r="B701" t="str">
            <v>062-300-022-000</v>
          </cell>
          <cell r="C701" t="str">
            <v>Azalea Lane</v>
          </cell>
          <cell r="D701" t="str">
            <v>Butte</v>
          </cell>
          <cell r="E701" t="str">
            <v>Butte North</v>
          </cell>
          <cell r="F701" t="str">
            <v>HAZ TREE ONLY</v>
          </cell>
          <cell r="G701"/>
          <cell r="H701"/>
        </row>
        <row r="702">
          <cell r="A702" t="str">
            <v>016-380-410</v>
          </cell>
          <cell r="B702" t="str">
            <v>016-380-410-000</v>
          </cell>
          <cell r="C702" t="str">
            <v>Indian Creek Road</v>
          </cell>
          <cell r="D702" t="str">
            <v>Siskiyou</v>
          </cell>
          <cell r="E702" t="str">
            <v>Siskiyou</v>
          </cell>
          <cell r="F702" t="str">
            <v>Ineligible/Withdrawn</v>
          </cell>
          <cell r="G702"/>
          <cell r="H702"/>
        </row>
        <row r="703">
          <cell r="A703" t="str">
            <v>009-500-170</v>
          </cell>
          <cell r="B703" t="str">
            <v>009-500-170-000</v>
          </cell>
          <cell r="C703" t="str">
            <v>Indian Creek Road</v>
          </cell>
          <cell r="D703" t="str">
            <v>Siskiyou</v>
          </cell>
          <cell r="E703" t="str">
            <v>Siskiyou</v>
          </cell>
          <cell r="F703" t="str">
            <v>MISC HOLD</v>
          </cell>
          <cell r="G703"/>
          <cell r="H703"/>
        </row>
        <row r="704">
          <cell r="A704" t="str">
            <v>071-190-042</v>
          </cell>
          <cell r="B704">
            <v>19</v>
          </cell>
          <cell r="C704" t="str">
            <v>Happy Hollow Lane</v>
          </cell>
          <cell r="D704" t="str">
            <v>Butte</v>
          </cell>
          <cell r="E704" t="str">
            <v>Butte South</v>
          </cell>
          <cell r="F704" t="str">
            <v>Crew 406 South</v>
          </cell>
          <cell r="G704"/>
          <cell r="H704"/>
        </row>
        <row r="705">
          <cell r="A705" t="str">
            <v>061-550-010</v>
          </cell>
          <cell r="B705" t="str">
            <v>061-550-010-000</v>
          </cell>
          <cell r="C705" t="str">
            <v>Ruiz Road</v>
          </cell>
          <cell r="D705" t="str">
            <v>Butte</v>
          </cell>
          <cell r="E705" t="str">
            <v>Butte West</v>
          </cell>
          <cell r="F705" t="str">
            <v>Crew 502 West</v>
          </cell>
          <cell r="G705">
            <v>1</v>
          </cell>
          <cell r="H705"/>
        </row>
        <row r="706">
          <cell r="A706" t="str">
            <v>009-380-270</v>
          </cell>
          <cell r="B706">
            <v>3808</v>
          </cell>
          <cell r="C706" t="str">
            <v>Indian Creek Road</v>
          </cell>
          <cell r="D706" t="str">
            <v>Siskiyou</v>
          </cell>
          <cell r="E706" t="str">
            <v>Siskiyou</v>
          </cell>
          <cell r="F706" t="str">
            <v>CREW 802</v>
          </cell>
          <cell r="G706"/>
          <cell r="H706"/>
        </row>
        <row r="707">
          <cell r="A707" t="str">
            <v>061-590-001</v>
          </cell>
          <cell r="B707">
            <v>1021</v>
          </cell>
          <cell r="C707" t="str">
            <v>Encina Grande Road</v>
          </cell>
          <cell r="D707" t="str">
            <v>Butte</v>
          </cell>
          <cell r="E707" t="str">
            <v>Butte West</v>
          </cell>
          <cell r="F707" t="str">
            <v>Crew 502 West</v>
          </cell>
          <cell r="G707">
            <v>2</v>
          </cell>
          <cell r="H707"/>
        </row>
        <row r="708">
          <cell r="A708" t="str">
            <v>071-390-039</v>
          </cell>
          <cell r="B708">
            <v>126</v>
          </cell>
          <cell r="C708" t="str">
            <v>Graystone Lane</v>
          </cell>
          <cell r="D708" t="str">
            <v>Butte</v>
          </cell>
          <cell r="E708" t="str">
            <v>Butte East</v>
          </cell>
          <cell r="F708" t="str">
            <v>Crew 304 East</v>
          </cell>
          <cell r="G708">
            <v>1</v>
          </cell>
          <cell r="H708"/>
        </row>
        <row r="709">
          <cell r="A709" t="str">
            <v>062-700-008</v>
          </cell>
          <cell r="B709">
            <v>16</v>
          </cell>
          <cell r="C709" t="str">
            <v>Wild Ridge Road</v>
          </cell>
          <cell r="D709" t="str">
            <v>Butte</v>
          </cell>
          <cell r="E709" t="str">
            <v>Butte West</v>
          </cell>
          <cell r="F709" t="str">
            <v>Crew 102 West</v>
          </cell>
          <cell r="G709"/>
          <cell r="H709"/>
        </row>
        <row r="710">
          <cell r="A710" t="str">
            <v>062-690-021</v>
          </cell>
          <cell r="B710">
            <v>190</v>
          </cell>
          <cell r="C710" t="str">
            <v>Webster Road</v>
          </cell>
          <cell r="D710" t="str">
            <v>Butte</v>
          </cell>
          <cell r="E710" t="str">
            <v>Butte West</v>
          </cell>
          <cell r="F710" t="str">
            <v>Crew 102 West</v>
          </cell>
          <cell r="G710">
            <v>1</v>
          </cell>
          <cell r="H710"/>
        </row>
        <row r="711">
          <cell r="A711" t="str">
            <v>061-030-011</v>
          </cell>
          <cell r="B711">
            <v>122</v>
          </cell>
          <cell r="C711" t="str">
            <v>Milsap Bar Road</v>
          </cell>
          <cell r="D711" t="str">
            <v>Butte</v>
          </cell>
          <cell r="E711" t="str">
            <v>Butte North</v>
          </cell>
          <cell r="F711" t="str">
            <v>NORTH Waiting on Results</v>
          </cell>
          <cell r="G711">
            <v>1</v>
          </cell>
          <cell r="H711"/>
        </row>
        <row r="712">
          <cell r="A712" t="str">
            <v>071-290-032</v>
          </cell>
          <cell r="B712" t="str">
            <v>071-290-032-000</v>
          </cell>
          <cell r="C712" t="str">
            <v>Craig Access Road</v>
          </cell>
          <cell r="D712" t="str">
            <v>Butte</v>
          </cell>
          <cell r="E712" t="str">
            <v>Butte South</v>
          </cell>
          <cell r="F712" t="str">
            <v>HAZ TREE ONLY</v>
          </cell>
          <cell r="G712"/>
          <cell r="H712"/>
        </row>
        <row r="713">
          <cell r="A713" t="str">
            <v>071-450-009</v>
          </cell>
          <cell r="B713">
            <v>540</v>
          </cell>
          <cell r="C713" t="str">
            <v>Big Ridge Road</v>
          </cell>
          <cell r="D713" t="str">
            <v>Butte</v>
          </cell>
          <cell r="E713" t="str">
            <v>Butte West</v>
          </cell>
          <cell r="F713" t="str">
            <v>Completed West</v>
          </cell>
          <cell r="G713">
            <v>3</v>
          </cell>
          <cell r="H713"/>
        </row>
        <row r="714">
          <cell r="A714" t="str">
            <v>062-440-026</v>
          </cell>
          <cell r="B714" t="str">
            <v>062-440-026-000</v>
          </cell>
          <cell r="C714" t="str">
            <v>Bald Rock Road</v>
          </cell>
          <cell r="D714" t="str">
            <v>Butte</v>
          </cell>
          <cell r="E714" t="str">
            <v>Butte West</v>
          </cell>
          <cell r="F714" t="str">
            <v>HAZ TREE ONLY</v>
          </cell>
          <cell r="G714"/>
          <cell r="H714"/>
        </row>
        <row r="715">
          <cell r="A715" t="str">
            <v>071-370-021</v>
          </cell>
          <cell r="B715">
            <v>259</v>
          </cell>
          <cell r="C715" t="str">
            <v>Rockerfeller Road</v>
          </cell>
          <cell r="D715" t="str">
            <v>Butte</v>
          </cell>
          <cell r="E715" t="str">
            <v>Butte East</v>
          </cell>
          <cell r="F715" t="str">
            <v>Completed East</v>
          </cell>
          <cell r="G715">
            <v>2</v>
          </cell>
          <cell r="H715"/>
        </row>
        <row r="716">
          <cell r="A716" t="str">
            <v>062-730-017</v>
          </cell>
          <cell r="B716">
            <v>1650</v>
          </cell>
          <cell r="C716" t="str">
            <v>Bald Rock Road</v>
          </cell>
          <cell r="D716" t="str">
            <v>Butte</v>
          </cell>
          <cell r="E716"/>
          <cell r="F716"/>
          <cell r="G716"/>
          <cell r="H716"/>
        </row>
        <row r="717">
          <cell r="A717" t="str">
            <v>071-440-006</v>
          </cell>
          <cell r="B717">
            <v>155</v>
          </cell>
          <cell r="C717" t="str">
            <v>Justamere Lane</v>
          </cell>
          <cell r="D717" t="str">
            <v>Butte</v>
          </cell>
          <cell r="E717" t="str">
            <v>Butte East</v>
          </cell>
          <cell r="F717" t="str">
            <v>Crew 900 East</v>
          </cell>
          <cell r="G717">
            <v>10</v>
          </cell>
          <cell r="H717"/>
        </row>
        <row r="718">
          <cell r="A718" t="str">
            <v>062-700-004</v>
          </cell>
          <cell r="B718">
            <v>5</v>
          </cell>
          <cell r="C718" t="str">
            <v>Pam R Lane</v>
          </cell>
          <cell r="D718" t="str">
            <v>Butte</v>
          </cell>
          <cell r="E718" t="str">
            <v>Butte West</v>
          </cell>
          <cell r="F718" t="str">
            <v>Crew 102 West</v>
          </cell>
          <cell r="G718"/>
          <cell r="H718"/>
        </row>
        <row r="719">
          <cell r="A719" t="str">
            <v>071-390-020</v>
          </cell>
          <cell r="B719">
            <v>204</v>
          </cell>
          <cell r="C719" t="str">
            <v>Simpson Ranch Road</v>
          </cell>
          <cell r="D719" t="str">
            <v>Butte</v>
          </cell>
          <cell r="E719" t="str">
            <v>Butte East</v>
          </cell>
          <cell r="F719" t="str">
            <v>Rescrapes</v>
          </cell>
          <cell r="G719">
            <v>4</v>
          </cell>
          <cell r="H719">
            <v>4</v>
          </cell>
          <cell r="I719" t="str">
            <v>COMPLETE</v>
          </cell>
        </row>
        <row r="720">
          <cell r="A720" t="str">
            <v>062-260-046</v>
          </cell>
          <cell r="B720">
            <v>55</v>
          </cell>
          <cell r="C720" t="str">
            <v>Shadow Creek Road</v>
          </cell>
          <cell r="D720" t="str">
            <v>Butte</v>
          </cell>
          <cell r="E720" t="str">
            <v>Butte East</v>
          </cell>
          <cell r="F720" t="str">
            <v>Crew 301 East</v>
          </cell>
          <cell r="G720"/>
          <cell r="H720"/>
        </row>
        <row r="721">
          <cell r="A721" t="str">
            <v>009-550-170</v>
          </cell>
          <cell r="B721">
            <v>4023</v>
          </cell>
          <cell r="C721" t="str">
            <v>Pine Place Road</v>
          </cell>
          <cell r="D721" t="str">
            <v>Siskiyou</v>
          </cell>
          <cell r="E721" t="str">
            <v>Siskiyou</v>
          </cell>
          <cell r="F721" t="str">
            <v>SISKIYOU Waiting on Results</v>
          </cell>
          <cell r="G721">
            <v>6</v>
          </cell>
          <cell r="H721"/>
        </row>
        <row r="722">
          <cell r="A722" t="str">
            <v>009-550-140</v>
          </cell>
          <cell r="B722">
            <v>3901</v>
          </cell>
          <cell r="C722" t="str">
            <v>Pine Place Road</v>
          </cell>
          <cell r="D722" t="str">
            <v>Siskiyou</v>
          </cell>
          <cell r="E722" t="str">
            <v>Siskiyou</v>
          </cell>
          <cell r="F722" t="str">
            <v>SISKIYOU Waiting on Results</v>
          </cell>
          <cell r="G722"/>
          <cell r="H722"/>
        </row>
        <row r="723">
          <cell r="A723" t="str">
            <v>071-150-003</v>
          </cell>
          <cell r="B723" t="str">
            <v>071-150-003-000</v>
          </cell>
          <cell r="C723" t="str">
            <v>Craig Access Road</v>
          </cell>
          <cell r="D723" t="str">
            <v>Butte</v>
          </cell>
          <cell r="E723" t="str">
            <v>Butte South</v>
          </cell>
          <cell r="F723" t="str">
            <v>MISC HOLD</v>
          </cell>
          <cell r="G723"/>
          <cell r="H723"/>
        </row>
        <row r="724">
          <cell r="A724" t="str">
            <v>071-430-002</v>
          </cell>
          <cell r="B724">
            <v>298</v>
          </cell>
          <cell r="C724" t="str">
            <v>Hidden Springs Road</v>
          </cell>
          <cell r="D724" t="str">
            <v>Butte</v>
          </cell>
          <cell r="E724" t="str">
            <v>Butte East</v>
          </cell>
          <cell r="F724" t="str">
            <v>Completed East</v>
          </cell>
          <cell r="G724">
            <v>1</v>
          </cell>
          <cell r="H724"/>
        </row>
        <row r="725">
          <cell r="A725" t="str">
            <v>071-400-029</v>
          </cell>
          <cell r="B725">
            <v>136</v>
          </cell>
          <cell r="C725" t="str">
            <v>Schwing Loop</v>
          </cell>
          <cell r="D725" t="str">
            <v>Butte</v>
          </cell>
          <cell r="E725" t="str">
            <v>Butte West</v>
          </cell>
          <cell r="F725" t="str">
            <v>Crew 101 West</v>
          </cell>
          <cell r="G725">
            <v>1</v>
          </cell>
          <cell r="H725"/>
        </row>
        <row r="726">
          <cell r="A726" t="str">
            <v>071-290-015</v>
          </cell>
          <cell r="B726">
            <v>585</v>
          </cell>
          <cell r="C726" t="str">
            <v>Craig Access Road</v>
          </cell>
          <cell r="D726" t="str">
            <v>Butte</v>
          </cell>
          <cell r="E726" t="str">
            <v>Butte South</v>
          </cell>
          <cell r="F726" t="str">
            <v>Crew 404 South</v>
          </cell>
          <cell r="G726">
            <v>1</v>
          </cell>
          <cell r="H726">
            <v>1</v>
          </cell>
          <cell r="I726" t="str">
            <v>COMPLETE</v>
          </cell>
        </row>
        <row r="727">
          <cell r="A727" t="str">
            <v>062-300-001</v>
          </cell>
          <cell r="B727">
            <v>100</v>
          </cell>
          <cell r="C727" t="str">
            <v>Meadow Lane Drive</v>
          </cell>
          <cell r="D727" t="str">
            <v>Butte</v>
          </cell>
          <cell r="E727" t="str">
            <v>Butte North</v>
          </cell>
          <cell r="F727" t="str">
            <v>Crew 503 Lake Madrone North</v>
          </cell>
          <cell r="G727"/>
          <cell r="H727"/>
        </row>
        <row r="728">
          <cell r="A728" t="str">
            <v>071-430-013</v>
          </cell>
          <cell r="B728">
            <v>301</v>
          </cell>
          <cell r="C728" t="str">
            <v>Hidden Springs Road</v>
          </cell>
          <cell r="D728" t="str">
            <v>Butte</v>
          </cell>
          <cell r="E728" t="str">
            <v>Butte East</v>
          </cell>
          <cell r="F728" t="str">
            <v>Completed East</v>
          </cell>
          <cell r="G728">
            <v>5</v>
          </cell>
          <cell r="H728"/>
        </row>
        <row r="729">
          <cell r="A729" t="str">
            <v>016-531-450</v>
          </cell>
          <cell r="B729">
            <v>19</v>
          </cell>
          <cell r="C729" t="str">
            <v>Evergreen Lane</v>
          </cell>
          <cell r="D729" t="str">
            <v>Siskiyou</v>
          </cell>
          <cell r="E729" t="str">
            <v>Siskiyou</v>
          </cell>
          <cell r="F729" t="str">
            <v>CREW 801</v>
          </cell>
          <cell r="G729">
            <v>3</v>
          </cell>
          <cell r="H729"/>
        </row>
        <row r="730">
          <cell r="A730" t="str">
            <v>061-440-039</v>
          </cell>
          <cell r="B730">
            <v>11405</v>
          </cell>
          <cell r="C730" t="str">
            <v>Oroville Quincy Highway</v>
          </cell>
          <cell r="D730" t="str">
            <v>Butte</v>
          </cell>
          <cell r="E730" t="str">
            <v>Butte North</v>
          </cell>
          <cell r="F730" t="str">
            <v>Crew 503 Lake Madrone North</v>
          </cell>
          <cell r="G730">
            <v>2</v>
          </cell>
          <cell r="H730"/>
        </row>
        <row r="731">
          <cell r="A731" t="str">
            <v>062-200-071</v>
          </cell>
          <cell r="B731">
            <v>51</v>
          </cell>
          <cell r="C731" t="str">
            <v>Starbright Lane</v>
          </cell>
          <cell r="D731" t="str">
            <v>Butte</v>
          </cell>
          <cell r="E731" t="str">
            <v>Butte West</v>
          </cell>
          <cell r="F731" t="str">
            <v>Completed West</v>
          </cell>
          <cell r="G731">
            <v>14</v>
          </cell>
          <cell r="H731"/>
        </row>
        <row r="732">
          <cell r="A732" t="str">
            <v>020-100-32-00_#112D</v>
          </cell>
          <cell r="B732" t="str">
            <v>860-000-084-000</v>
          </cell>
          <cell r="C732" t="str">
            <v>RLCSD LL #112D Holly Creek Lane</v>
          </cell>
          <cell r="D732" t="str">
            <v>Trinity</v>
          </cell>
          <cell r="E732" t="str">
            <v>Trinity</v>
          </cell>
          <cell r="F732" t="str">
            <v>Crew 701 South Ruth Lake Cabins</v>
          </cell>
          <cell r="G732"/>
          <cell r="H732"/>
        </row>
        <row r="733">
          <cell r="A733" t="str">
            <v>061-440-037</v>
          </cell>
          <cell r="B733" t="str">
            <v>061-440-037-000</v>
          </cell>
          <cell r="C733" t="str">
            <v>Oroville Quincy Highway</v>
          </cell>
          <cell r="D733" t="str">
            <v>Butte</v>
          </cell>
          <cell r="E733" t="str">
            <v>Butte North</v>
          </cell>
          <cell r="F733" t="str">
            <v>NORTH Waiting on Results</v>
          </cell>
          <cell r="G733"/>
          <cell r="H733"/>
        </row>
        <row r="734">
          <cell r="A734" t="str">
            <v>061-330-004</v>
          </cell>
          <cell r="B734" t="str">
            <v>13491 &amp; 13545</v>
          </cell>
          <cell r="C734" t="str">
            <v>Oroville Quincy Highway</v>
          </cell>
          <cell r="D734" t="str">
            <v>Butte</v>
          </cell>
          <cell r="E734" t="str">
            <v>Butte North</v>
          </cell>
          <cell r="F734" t="str">
            <v>NORTH Waiting on Results</v>
          </cell>
          <cell r="G734">
            <v>9</v>
          </cell>
          <cell r="H734"/>
        </row>
        <row r="735">
          <cell r="A735" t="str">
            <v>061-020-054</v>
          </cell>
          <cell r="B735">
            <v>1300</v>
          </cell>
          <cell r="C735" t="str">
            <v>Milsap Bar Road</v>
          </cell>
          <cell r="D735" t="str">
            <v>Butte</v>
          </cell>
          <cell r="E735" t="str">
            <v>Butte North</v>
          </cell>
          <cell r="F735" t="str">
            <v>NORTH Waiting on Results</v>
          </cell>
          <cell r="G735"/>
          <cell r="H735"/>
        </row>
        <row r="736">
          <cell r="A736" t="str">
            <v>062-710-016</v>
          </cell>
          <cell r="B736">
            <v>48</v>
          </cell>
          <cell r="C736" t="str">
            <v>Shane Court</v>
          </cell>
          <cell r="D736" t="str">
            <v>Butte</v>
          </cell>
          <cell r="E736" t="str">
            <v>Butte East</v>
          </cell>
          <cell r="F736" t="str">
            <v>Completed West</v>
          </cell>
          <cell r="G736">
            <v>4</v>
          </cell>
          <cell r="H736"/>
        </row>
        <row r="737">
          <cell r="A737" t="str">
            <v>020-510-11-00</v>
          </cell>
          <cell r="B737">
            <v>10935</v>
          </cell>
          <cell r="C737" t="str">
            <v>Ruth-Zenia Road</v>
          </cell>
          <cell r="D737" t="str">
            <v>Trinity</v>
          </cell>
          <cell r="E737" t="str">
            <v>Trinity</v>
          </cell>
          <cell r="F737" t="str">
            <v>Trinity waiting results</v>
          </cell>
          <cell r="G737"/>
          <cell r="H737"/>
        </row>
        <row r="738">
          <cell r="A738" t="str">
            <v>061-020-113</v>
          </cell>
          <cell r="B738">
            <v>850</v>
          </cell>
          <cell r="C738" t="str">
            <v>Milsap Bar Road</v>
          </cell>
          <cell r="D738" t="str">
            <v>Butte</v>
          </cell>
          <cell r="E738" t="str">
            <v>Butte North</v>
          </cell>
          <cell r="F738" t="str">
            <v>NORTH Waiting on Results</v>
          </cell>
          <cell r="G738">
            <v>2</v>
          </cell>
          <cell r="H738"/>
        </row>
        <row r="739">
          <cell r="A739" t="str">
            <v>062-180-031</v>
          </cell>
          <cell r="B739">
            <v>16</v>
          </cell>
          <cell r="C739" t="str">
            <v>Madrone Way</v>
          </cell>
          <cell r="D739" t="str">
            <v>Butte</v>
          </cell>
          <cell r="E739" t="str">
            <v>Butte North</v>
          </cell>
          <cell r="F739" t="str">
            <v>Rescrapes</v>
          </cell>
          <cell r="G739"/>
          <cell r="H739"/>
        </row>
        <row r="740">
          <cell r="A740" t="str">
            <v>061-350-029</v>
          </cell>
          <cell r="B740">
            <v>89</v>
          </cell>
          <cell r="C740" t="str">
            <v>Green Cedar Way</v>
          </cell>
          <cell r="D740" t="str">
            <v>Butte</v>
          </cell>
          <cell r="E740" t="str">
            <v>Butte East</v>
          </cell>
          <cell r="F740" t="str">
            <v>FSO Pending Vehicle</v>
          </cell>
          <cell r="G740">
            <v>2</v>
          </cell>
          <cell r="H740"/>
        </row>
        <row r="741">
          <cell r="A741" t="str">
            <v>062-330-009</v>
          </cell>
          <cell r="B741" t="str">
            <v>062-330-009-000</v>
          </cell>
          <cell r="C741" t="str">
            <v>Sand Creek Drive</v>
          </cell>
          <cell r="D741" t="str">
            <v>Butte</v>
          </cell>
          <cell r="E741" t="str">
            <v>Butte East</v>
          </cell>
          <cell r="F741" t="str">
            <v>HAZ TREE ONLY</v>
          </cell>
          <cell r="G741"/>
          <cell r="H741"/>
        </row>
        <row r="742">
          <cell r="A742" t="str">
            <v>062-340-024</v>
          </cell>
          <cell r="B742">
            <v>81</v>
          </cell>
          <cell r="C742" t="str">
            <v>Sugar Pine Drive</v>
          </cell>
          <cell r="D742" t="str">
            <v>Butte</v>
          </cell>
          <cell r="E742" t="str">
            <v>Butte West</v>
          </cell>
          <cell r="F742" t="str">
            <v>Completed East</v>
          </cell>
          <cell r="G742">
            <v>6</v>
          </cell>
          <cell r="H742"/>
        </row>
        <row r="743">
          <cell r="A743" t="str">
            <v>061-640-010</v>
          </cell>
          <cell r="B743">
            <v>9561</v>
          </cell>
          <cell r="C743" t="str">
            <v>Oroville Quincy Highway</v>
          </cell>
          <cell r="D743" t="str">
            <v>Butte</v>
          </cell>
          <cell r="E743" t="str">
            <v>Butte West</v>
          </cell>
          <cell r="F743" t="str">
            <v>Crew 101 West</v>
          </cell>
          <cell r="G743">
            <v>2</v>
          </cell>
          <cell r="H743"/>
        </row>
        <row r="744">
          <cell r="A744" t="str">
            <v>061-540-062</v>
          </cell>
          <cell r="B744">
            <v>9665</v>
          </cell>
          <cell r="C744" t="str">
            <v>Oroville Quincy Highway</v>
          </cell>
          <cell r="D744" t="str">
            <v>Butte</v>
          </cell>
          <cell r="E744" t="str">
            <v>Butte West</v>
          </cell>
          <cell r="F744" t="str">
            <v>MISC HOLD</v>
          </cell>
          <cell r="G744">
            <v>1</v>
          </cell>
          <cell r="H744"/>
        </row>
        <row r="745">
          <cell r="A745" t="str">
            <v>062-680-026</v>
          </cell>
          <cell r="B745">
            <v>106</v>
          </cell>
          <cell r="C745" t="str">
            <v>Big Oak Lane</v>
          </cell>
          <cell r="D745" t="str">
            <v>Butte</v>
          </cell>
          <cell r="E745" t="str">
            <v>Butte West</v>
          </cell>
          <cell r="F745" t="str">
            <v>Crew 102 West</v>
          </cell>
          <cell r="G745">
            <v>2</v>
          </cell>
          <cell r="H745"/>
        </row>
        <row r="746">
          <cell r="A746" t="str">
            <v>061-430-017</v>
          </cell>
          <cell r="B746">
            <v>11997</v>
          </cell>
          <cell r="C746" t="str">
            <v>Oroville Quincy Highway</v>
          </cell>
          <cell r="D746" t="str">
            <v>Butte</v>
          </cell>
          <cell r="E746" t="str">
            <v>Butte North</v>
          </cell>
          <cell r="F746" t="str">
            <v>Completed North</v>
          </cell>
          <cell r="G746">
            <v>4</v>
          </cell>
          <cell r="H746"/>
        </row>
        <row r="747">
          <cell r="A747" t="str">
            <v>044-070-014</v>
          </cell>
          <cell r="B747">
            <v>5999</v>
          </cell>
          <cell r="C747" t="str">
            <v>Junkans Road</v>
          </cell>
          <cell r="D747" t="str">
            <v>Shasta</v>
          </cell>
          <cell r="E747" t="str">
            <v>Shasta</v>
          </cell>
          <cell r="F747" t="str">
            <v>Shasta Completed Lots</v>
          </cell>
          <cell r="G747">
            <v>2</v>
          </cell>
          <cell r="H747"/>
        </row>
        <row r="748">
          <cell r="A748" t="str">
            <v>044-060-033</v>
          </cell>
          <cell r="B748">
            <v>6028</v>
          </cell>
          <cell r="C748" t="str">
            <v>Junkans Road</v>
          </cell>
          <cell r="D748" t="str">
            <v>Shasta</v>
          </cell>
          <cell r="E748" t="str">
            <v>Shasta</v>
          </cell>
          <cell r="F748" t="str">
            <v>Erosion Control : Not Scheduled</v>
          </cell>
          <cell r="G748">
            <v>1</v>
          </cell>
          <cell r="H748"/>
        </row>
        <row r="749">
          <cell r="A749" t="str">
            <v>009-530-440</v>
          </cell>
          <cell r="B749">
            <v>2810</v>
          </cell>
          <cell r="C749" t="str">
            <v>Indian Creek Road</v>
          </cell>
          <cell r="D749" t="str">
            <v>Siskiyou</v>
          </cell>
          <cell r="E749" t="str">
            <v>Siskiyou</v>
          </cell>
          <cell r="F749" t="str">
            <v>Rescrapes</v>
          </cell>
          <cell r="G749">
            <v>1</v>
          </cell>
          <cell r="H749"/>
        </row>
        <row r="750">
          <cell r="A750" t="str">
            <v>009-340-310</v>
          </cell>
          <cell r="B750">
            <v>6838</v>
          </cell>
          <cell r="C750" t="str">
            <v>Indian Creek Road</v>
          </cell>
          <cell r="D750" t="str">
            <v>Siskiyou</v>
          </cell>
          <cell r="E750" t="str">
            <v>Siskiyou</v>
          </cell>
          <cell r="F750" t="str">
            <v>CREW 803</v>
          </cell>
          <cell r="G750"/>
          <cell r="H750"/>
        </row>
        <row r="751">
          <cell r="A751" t="str">
            <v>071-390-033</v>
          </cell>
          <cell r="B751">
            <v>126</v>
          </cell>
          <cell r="C751" t="str">
            <v>Bear Cub Circle</v>
          </cell>
          <cell r="D751" t="str">
            <v>Butte</v>
          </cell>
          <cell r="E751" t="str">
            <v>Butte East</v>
          </cell>
          <cell r="F751" t="str">
            <v>Crew 304 East</v>
          </cell>
          <cell r="G751">
            <v>1</v>
          </cell>
          <cell r="H751"/>
        </row>
        <row r="752">
          <cell r="A752" t="str">
            <v>071-290-026</v>
          </cell>
          <cell r="B752">
            <v>351</v>
          </cell>
          <cell r="C752" t="str">
            <v>Craig Access Road</v>
          </cell>
          <cell r="D752" t="str">
            <v>Butte</v>
          </cell>
          <cell r="E752" t="str">
            <v>Butte South</v>
          </cell>
          <cell r="F752" t="str">
            <v>WEST Waiting on Results</v>
          </cell>
          <cell r="G752">
            <v>3</v>
          </cell>
          <cell r="H752"/>
        </row>
        <row r="753">
          <cell r="A753" t="str">
            <v>071-150-031</v>
          </cell>
          <cell r="B753" t="str">
            <v>071-150-031-000</v>
          </cell>
          <cell r="C753" t="str">
            <v>Lumpkin Road</v>
          </cell>
          <cell r="D753" t="str">
            <v>Butte</v>
          </cell>
          <cell r="E753" t="str">
            <v>Butte South</v>
          </cell>
          <cell r="F753" t="str">
            <v>MISC HOLD</v>
          </cell>
          <cell r="G753"/>
          <cell r="H753"/>
        </row>
        <row r="754">
          <cell r="A754" t="str">
            <v>062-730-003</v>
          </cell>
          <cell r="B754">
            <v>33</v>
          </cell>
          <cell r="C754" t="str">
            <v>Menzie Lane</v>
          </cell>
          <cell r="D754" t="str">
            <v>Butte</v>
          </cell>
          <cell r="E754" t="str">
            <v>Butte East</v>
          </cell>
          <cell r="F754" t="str">
            <v>Erosion Control</v>
          </cell>
          <cell r="G754"/>
          <cell r="H754"/>
        </row>
        <row r="755">
          <cell r="A755" t="str">
            <v>041-330-039</v>
          </cell>
          <cell r="B755" t="str">
            <v>041-330-039-000</v>
          </cell>
          <cell r="C755" t="str">
            <v>South Fork Road</v>
          </cell>
          <cell r="D755" t="str">
            <v>Shasta</v>
          </cell>
          <cell r="E755" t="str">
            <v>Shasta</v>
          </cell>
          <cell r="F755" t="str">
            <v>Shasta Completed Lots</v>
          </cell>
          <cell r="G755"/>
          <cell r="H755"/>
        </row>
        <row r="756">
          <cell r="A756" t="str">
            <v>062-200-092</v>
          </cell>
          <cell r="B756">
            <v>62</v>
          </cell>
          <cell r="C756" t="str">
            <v>Aussie Way</v>
          </cell>
          <cell r="D756" t="str">
            <v>Butte</v>
          </cell>
          <cell r="E756" t="str">
            <v>Butte East</v>
          </cell>
          <cell r="F756" t="str">
            <v>Ineligible/Withdrawn</v>
          </cell>
          <cell r="G756"/>
          <cell r="H756"/>
        </row>
        <row r="757">
          <cell r="A757" t="str">
            <v>071-190-028</v>
          </cell>
          <cell r="B757">
            <v>197</v>
          </cell>
          <cell r="C757" t="str">
            <v>Edgehill Drive</v>
          </cell>
          <cell r="D757" t="str">
            <v>Butte</v>
          </cell>
          <cell r="E757" t="str">
            <v>Butte South</v>
          </cell>
          <cell r="F757" t="str">
            <v>Completed South</v>
          </cell>
          <cell r="G757">
            <v>11</v>
          </cell>
          <cell r="H757">
            <v>2</v>
          </cell>
          <cell r="I757" t="str">
            <v>COMPLETE</v>
          </cell>
        </row>
        <row r="758">
          <cell r="A758" t="str">
            <v>071-320-011</v>
          </cell>
          <cell r="B758">
            <v>49</v>
          </cell>
          <cell r="C758" t="str">
            <v>Indian Cemetery Road</v>
          </cell>
          <cell r="D758" t="str">
            <v>Butte</v>
          </cell>
          <cell r="E758" t="str">
            <v>Butte East</v>
          </cell>
          <cell r="F758" t="str">
            <v>MISC HOLD</v>
          </cell>
          <cell r="G758"/>
          <cell r="H758"/>
        </row>
        <row r="759">
          <cell r="A759" t="str">
            <v>062-110-006</v>
          </cell>
          <cell r="B759">
            <v>117</v>
          </cell>
          <cell r="C759" t="str">
            <v>Martin Hill Lane</v>
          </cell>
          <cell r="D759" t="str">
            <v>Butte</v>
          </cell>
          <cell r="E759" t="str">
            <v>Butte East</v>
          </cell>
          <cell r="F759" t="str">
            <v>MISC HOLD</v>
          </cell>
          <cell r="G759">
            <v>1</v>
          </cell>
          <cell r="H759"/>
        </row>
        <row r="760">
          <cell r="A760" t="str">
            <v>020-100-32-00_#112P</v>
          </cell>
          <cell r="B760" t="str">
            <v>860-000-086-000</v>
          </cell>
          <cell r="C760" t="str">
            <v>RLCSDLL#112P 375 Holly Creek Road</v>
          </cell>
          <cell r="D760" t="str">
            <v>Trinity</v>
          </cell>
          <cell r="E760" t="str">
            <v>Trinity</v>
          </cell>
          <cell r="F760" t="str">
            <v>Crew 701 South Ruth Lake Cabins</v>
          </cell>
          <cell r="G760"/>
          <cell r="H760"/>
        </row>
        <row r="761">
          <cell r="A761" t="str">
            <v>009-560-240</v>
          </cell>
          <cell r="B761">
            <v>2509</v>
          </cell>
          <cell r="C761" t="str">
            <v>Indian Creek Road</v>
          </cell>
          <cell r="D761" t="str">
            <v>Siskiyou</v>
          </cell>
          <cell r="E761" t="str">
            <v>Siskiyou</v>
          </cell>
          <cell r="F761" t="str">
            <v>CREW 802</v>
          </cell>
          <cell r="G761">
            <v>15</v>
          </cell>
          <cell r="H761"/>
        </row>
        <row r="762">
          <cell r="A762" t="str">
            <v>071-060-048</v>
          </cell>
          <cell r="B762">
            <v>2033</v>
          </cell>
          <cell r="C762" t="str">
            <v>Lumpkin Road</v>
          </cell>
          <cell r="D762" t="str">
            <v>Butte</v>
          </cell>
          <cell r="E762" t="str">
            <v>Butte South</v>
          </cell>
          <cell r="F762" t="str">
            <v>HAZ TREE ONLY</v>
          </cell>
          <cell r="G762"/>
          <cell r="H762"/>
        </row>
        <row r="763">
          <cell r="A763" t="str">
            <v>071-160-068</v>
          </cell>
          <cell r="B763">
            <v>1019</v>
          </cell>
          <cell r="C763" t="str">
            <v>Lumpkin Road</v>
          </cell>
          <cell r="D763" t="str">
            <v>Butte</v>
          </cell>
          <cell r="E763" t="str">
            <v>Butte South</v>
          </cell>
          <cell r="F763" t="str">
            <v>HAZ TREE ONLY</v>
          </cell>
          <cell r="G763"/>
          <cell r="H763"/>
        </row>
        <row r="764">
          <cell r="A764" t="str">
            <v>062-700-001</v>
          </cell>
          <cell r="B764">
            <v>84</v>
          </cell>
          <cell r="C764" t="str">
            <v>Pam R Lane</v>
          </cell>
          <cell r="D764" t="str">
            <v>Butte</v>
          </cell>
          <cell r="E764" t="str">
            <v>Butte West</v>
          </cell>
          <cell r="F764" t="str">
            <v>Crew 102 West</v>
          </cell>
          <cell r="G764"/>
          <cell r="H764"/>
        </row>
        <row r="765">
          <cell r="A765" t="str">
            <v>018-530-04-00</v>
          </cell>
          <cell r="B765">
            <v>12191</v>
          </cell>
          <cell r="C765" t="str">
            <v>Mad River Road</v>
          </cell>
          <cell r="D765" t="str">
            <v>Trinity</v>
          </cell>
          <cell r="E765" t="str">
            <v>Trinity</v>
          </cell>
          <cell r="F765" t="str">
            <v>Crew 702 North RUTH LAKE</v>
          </cell>
          <cell r="G765">
            <v>2</v>
          </cell>
          <cell r="H765"/>
        </row>
        <row r="766">
          <cell r="A766" t="str">
            <v>020-120-21-00</v>
          </cell>
          <cell r="B766">
            <v>2431</v>
          </cell>
          <cell r="C766" t="str">
            <v>West Hettenshaw Road</v>
          </cell>
          <cell r="D766" t="str">
            <v>Trinity</v>
          </cell>
          <cell r="E766" t="str">
            <v>Trinity</v>
          </cell>
          <cell r="F766" t="str">
            <v>MISC HOLD</v>
          </cell>
          <cell r="G766">
            <v>12</v>
          </cell>
          <cell r="H766"/>
        </row>
        <row r="767">
          <cell r="A767" t="str">
            <v>071-180-062</v>
          </cell>
          <cell r="B767">
            <v>1454</v>
          </cell>
          <cell r="C767" t="str">
            <v>Lumpkin Road</v>
          </cell>
          <cell r="D767" t="str">
            <v>Butte</v>
          </cell>
          <cell r="E767" t="str">
            <v>Butte South</v>
          </cell>
          <cell r="F767" t="str">
            <v>SOUTH Waiting on Results</v>
          </cell>
          <cell r="G767"/>
          <cell r="H767"/>
        </row>
        <row r="768">
          <cell r="A768" t="str">
            <v>071-160-018</v>
          </cell>
          <cell r="B768">
            <v>1188</v>
          </cell>
          <cell r="C768" t="str">
            <v>Lumpkin Road</v>
          </cell>
          <cell r="D768" t="str">
            <v>Butte</v>
          </cell>
          <cell r="E768" t="str">
            <v>Butte South</v>
          </cell>
          <cell r="F768" t="str">
            <v>SOUTH Waiting on Results</v>
          </cell>
          <cell r="G768"/>
          <cell r="H768"/>
        </row>
        <row r="769">
          <cell r="A769" t="str">
            <v>021-160-21-00</v>
          </cell>
          <cell r="B769">
            <v>1361</v>
          </cell>
          <cell r="C769" t="str">
            <v>Barry Creek Road</v>
          </cell>
          <cell r="D769" t="str">
            <v>Trinity</v>
          </cell>
          <cell r="E769" t="str">
            <v>Trinity</v>
          </cell>
          <cell r="F769" t="str">
            <v>Crew 703</v>
          </cell>
          <cell r="G769"/>
          <cell r="H769"/>
        </row>
        <row r="770">
          <cell r="A770" t="str">
            <v>062-200-129</v>
          </cell>
          <cell r="B770">
            <v>1103</v>
          </cell>
          <cell r="C770" t="str">
            <v>Bald Rock Road</v>
          </cell>
          <cell r="D770" t="str">
            <v>Butte</v>
          </cell>
          <cell r="E770" t="str">
            <v>Butte East</v>
          </cell>
          <cell r="F770" t="str">
            <v>Crew 303 East</v>
          </cell>
          <cell r="G770"/>
          <cell r="H770"/>
        </row>
        <row r="771">
          <cell r="A771" t="str">
            <v>061-490-037</v>
          </cell>
          <cell r="B771">
            <v>280</v>
          </cell>
          <cell r="C771" t="str">
            <v>Ratchel Mountain Drive</v>
          </cell>
          <cell r="D771" t="str">
            <v>Butte</v>
          </cell>
          <cell r="E771" t="str">
            <v>Butte West</v>
          </cell>
          <cell r="F771" t="str">
            <v>Ineligible/Withdrawn</v>
          </cell>
          <cell r="G771">
            <v>3</v>
          </cell>
          <cell r="H771"/>
        </row>
        <row r="772">
          <cell r="A772" t="str">
            <v>062-510-061</v>
          </cell>
          <cell r="B772">
            <v>123</v>
          </cell>
          <cell r="C772" t="str">
            <v>Treelined Lane</v>
          </cell>
          <cell r="D772" t="str">
            <v>Butte</v>
          </cell>
          <cell r="E772" t="str">
            <v>Butte West</v>
          </cell>
          <cell r="F772" t="str">
            <v>Completed West</v>
          </cell>
          <cell r="G772">
            <v>23</v>
          </cell>
          <cell r="H772"/>
        </row>
        <row r="773">
          <cell r="A773" t="str">
            <v>009-480-390</v>
          </cell>
          <cell r="B773">
            <v>6011</v>
          </cell>
          <cell r="C773" t="str">
            <v>Indian Creek Road</v>
          </cell>
          <cell r="D773" t="str">
            <v>Siskiyou</v>
          </cell>
          <cell r="E773" t="str">
            <v>Siskiyou</v>
          </cell>
          <cell r="F773" t="str">
            <v>CREW 803</v>
          </cell>
          <cell r="G773">
            <v>1</v>
          </cell>
          <cell r="H773"/>
        </row>
        <row r="774">
          <cell r="A774" t="str">
            <v>009-330-220</v>
          </cell>
          <cell r="B774">
            <v>8310</v>
          </cell>
          <cell r="C774" t="str">
            <v>Indian Creek Road</v>
          </cell>
          <cell r="D774" t="str">
            <v>Siskiyou</v>
          </cell>
          <cell r="E774" t="str">
            <v>Siskiyou</v>
          </cell>
          <cell r="F774" t="str">
            <v>CREW 803</v>
          </cell>
          <cell r="G774">
            <v>2</v>
          </cell>
          <cell r="H774"/>
        </row>
        <row r="775">
          <cell r="A775" t="str">
            <v>062-320-005</v>
          </cell>
          <cell r="B775">
            <v>208</v>
          </cell>
          <cell r="C775" t="str">
            <v>Sand Creek Drive</v>
          </cell>
          <cell r="D775" t="str">
            <v>Butte</v>
          </cell>
          <cell r="E775" t="str">
            <v>Butte East</v>
          </cell>
          <cell r="F775" t="str">
            <v>Erosion Control - Haz Tree</v>
          </cell>
          <cell r="G775"/>
          <cell r="H775"/>
        </row>
        <row r="776">
          <cell r="A776" t="str">
            <v>061-550-038</v>
          </cell>
          <cell r="B776">
            <v>158</v>
          </cell>
          <cell r="C776" t="str">
            <v>He Le Ve Road</v>
          </cell>
          <cell r="D776" t="str">
            <v>Butte</v>
          </cell>
          <cell r="E776" t="str">
            <v>Butte West</v>
          </cell>
          <cell r="F776" t="str">
            <v>Crew 502 West</v>
          </cell>
          <cell r="G776">
            <v>4</v>
          </cell>
          <cell r="H776"/>
        </row>
        <row r="777">
          <cell r="A777" t="str">
            <v>061-320-082</v>
          </cell>
          <cell r="B777">
            <v>83</v>
          </cell>
          <cell r="C777" t="str">
            <v>Winners Circle</v>
          </cell>
          <cell r="D777" t="str">
            <v>Butte</v>
          </cell>
          <cell r="E777" t="str">
            <v>Butte North</v>
          </cell>
          <cell r="F777" t="str">
            <v>FSO Pending Vehicle</v>
          </cell>
          <cell r="G777">
            <v>1</v>
          </cell>
          <cell r="H777"/>
        </row>
        <row r="778">
          <cell r="A778" t="str">
            <v>071-140-035</v>
          </cell>
          <cell r="B778" t="str">
            <v>071-140-035-000</v>
          </cell>
          <cell r="C778" t="str">
            <v>Lakeview Terrace</v>
          </cell>
          <cell r="D778" t="str">
            <v>Butte</v>
          </cell>
          <cell r="E778" t="str">
            <v>Butte South</v>
          </cell>
          <cell r="F778" t="str">
            <v>Erosion Control : Not Scheduled</v>
          </cell>
          <cell r="G778"/>
          <cell r="H778"/>
        </row>
        <row r="779">
          <cell r="A779" t="str">
            <v>071-520-002</v>
          </cell>
          <cell r="B779">
            <v>327</v>
          </cell>
          <cell r="C779" t="str">
            <v>Simpson Ranch Road</v>
          </cell>
          <cell r="D779" t="str">
            <v>Butte</v>
          </cell>
          <cell r="E779" t="str">
            <v>Butte East</v>
          </cell>
          <cell r="F779" t="str">
            <v>FSO Pending Vehicle</v>
          </cell>
          <cell r="G779">
            <v>1</v>
          </cell>
          <cell r="H779"/>
        </row>
        <row r="780">
          <cell r="A780" t="str">
            <v>062-160-052</v>
          </cell>
          <cell r="B780" t="str">
            <v>062-160-052-000</v>
          </cell>
          <cell r="C780" t="str">
            <v>Forest View Way</v>
          </cell>
          <cell r="D780" t="str">
            <v>Butte</v>
          </cell>
          <cell r="E780"/>
          <cell r="F780"/>
          <cell r="G780"/>
          <cell r="H780"/>
        </row>
        <row r="781">
          <cell r="A781" t="str">
            <v>061-560-027</v>
          </cell>
          <cell r="B781">
            <v>45</v>
          </cell>
          <cell r="C781" t="str">
            <v>Stone Road</v>
          </cell>
          <cell r="D781" t="str">
            <v>Butte</v>
          </cell>
          <cell r="E781" t="str">
            <v>Butte West</v>
          </cell>
          <cell r="F781" t="str">
            <v>Crew 502 West</v>
          </cell>
          <cell r="G781">
            <v>19</v>
          </cell>
          <cell r="H781"/>
        </row>
        <row r="782">
          <cell r="A782" t="str">
            <v>071-190-036</v>
          </cell>
          <cell r="B782">
            <v>42</v>
          </cell>
          <cell r="C782" t="str">
            <v>Dollar Road</v>
          </cell>
          <cell r="D782" t="str">
            <v>Butte</v>
          </cell>
          <cell r="E782" t="str">
            <v>Butte South</v>
          </cell>
          <cell r="F782" t="str">
            <v>Crew 406 South</v>
          </cell>
          <cell r="G782">
            <v>2</v>
          </cell>
          <cell r="H782">
            <v>2</v>
          </cell>
          <cell r="I782" t="str">
            <v>COMPLETE</v>
          </cell>
        </row>
        <row r="783">
          <cell r="A783" t="str">
            <v>071-240-026</v>
          </cell>
          <cell r="B783">
            <v>137</v>
          </cell>
          <cell r="C783" t="str">
            <v>Indian Cemetery Road</v>
          </cell>
          <cell r="D783" t="str">
            <v>Butte</v>
          </cell>
          <cell r="E783" t="str">
            <v>Butte East</v>
          </cell>
          <cell r="F783" t="str">
            <v>MISC HOLD</v>
          </cell>
          <cell r="G783"/>
          <cell r="H783"/>
        </row>
        <row r="784">
          <cell r="A784" t="str">
            <v>071-320-016</v>
          </cell>
          <cell r="B784">
            <v>130</v>
          </cell>
          <cell r="C784" t="str">
            <v>Indian Cemetery Road</v>
          </cell>
          <cell r="D784" t="str">
            <v>Butte</v>
          </cell>
          <cell r="E784" t="str">
            <v>Butte East</v>
          </cell>
          <cell r="F784" t="str">
            <v>MISC HOLD</v>
          </cell>
          <cell r="G784">
            <v>7</v>
          </cell>
          <cell r="H784"/>
        </row>
        <row r="785">
          <cell r="A785" t="str">
            <v>009-560-370</v>
          </cell>
          <cell r="B785">
            <v>2212</v>
          </cell>
          <cell r="C785" t="str">
            <v>Georgia Flat Road</v>
          </cell>
          <cell r="D785" t="str">
            <v>Siskiyou</v>
          </cell>
          <cell r="E785" t="str">
            <v>Siskiyou</v>
          </cell>
          <cell r="F785" t="str">
            <v>SISKIYOU Waiting on Results</v>
          </cell>
          <cell r="G785">
            <v>1</v>
          </cell>
          <cell r="H785"/>
        </row>
        <row r="786">
          <cell r="A786" t="str">
            <v>020-080-28-00_#34</v>
          </cell>
          <cell r="B786" t="str">
            <v>860-000-087-000</v>
          </cell>
          <cell r="C786" t="str">
            <v>RLCSD LL#34</v>
          </cell>
          <cell r="D786" t="str">
            <v>Trinity</v>
          </cell>
          <cell r="E786" t="str">
            <v>Trinity</v>
          </cell>
          <cell r="F786" t="str">
            <v>Crew 702 North RUTH LAKE</v>
          </cell>
          <cell r="G786"/>
          <cell r="H786"/>
        </row>
        <row r="787">
          <cell r="A787" t="str">
            <v>073-040-029</v>
          </cell>
          <cell r="B787" t="str">
            <v>073-040-029-000</v>
          </cell>
          <cell r="C787" t="str">
            <v>Sec 17 T20N R7E</v>
          </cell>
          <cell r="D787" t="str">
            <v>Butte</v>
          </cell>
          <cell r="E787" t="str">
            <v>Butte South</v>
          </cell>
          <cell r="F787" t="str">
            <v>Crew 405 South</v>
          </cell>
          <cell r="G787"/>
          <cell r="H787"/>
        </row>
        <row r="788">
          <cell r="A788" t="str">
            <v>062-660-006</v>
          </cell>
          <cell r="B788" t="str">
            <v>062-660-006-000</v>
          </cell>
          <cell r="C788" t="str">
            <v>Pine Tree Lane</v>
          </cell>
          <cell r="D788" t="str">
            <v>Butte</v>
          </cell>
          <cell r="E788" t="str">
            <v>Butte West</v>
          </cell>
          <cell r="F788" t="str">
            <v>Rescrapes</v>
          </cell>
          <cell r="G788">
            <v>1</v>
          </cell>
          <cell r="H788"/>
        </row>
        <row r="789">
          <cell r="A789" t="str">
            <v>061-440-018</v>
          </cell>
          <cell r="B789">
            <v>67</v>
          </cell>
          <cell r="C789" t="str">
            <v>Stephens Ridge Road</v>
          </cell>
          <cell r="D789" t="str">
            <v>Butte</v>
          </cell>
          <cell r="E789" t="str">
            <v>Butte North</v>
          </cell>
          <cell r="F789" t="str">
            <v>NORTH Waiting on Results</v>
          </cell>
          <cell r="G789">
            <v>42</v>
          </cell>
          <cell r="H789"/>
        </row>
        <row r="790">
          <cell r="A790" t="str">
            <v>009-480-280</v>
          </cell>
          <cell r="B790">
            <v>62366240</v>
          </cell>
          <cell r="C790" t="str">
            <v>Indian Creek Road</v>
          </cell>
          <cell r="D790" t="str">
            <v>Siskiyou</v>
          </cell>
          <cell r="E790" t="str">
            <v>Siskiyou</v>
          </cell>
          <cell r="F790" t="str">
            <v>CREW 803</v>
          </cell>
          <cell r="G790">
            <v>6</v>
          </cell>
          <cell r="H790"/>
        </row>
        <row r="791">
          <cell r="A791" t="str">
            <v>062-270-024</v>
          </cell>
          <cell r="B791">
            <v>2255</v>
          </cell>
          <cell r="C791" t="str">
            <v>Bald Rock Road</v>
          </cell>
          <cell r="D791" t="str">
            <v>Butte</v>
          </cell>
          <cell r="E791" t="str">
            <v>Butte East</v>
          </cell>
          <cell r="F791" t="str">
            <v>Crew 301 East</v>
          </cell>
          <cell r="G791"/>
          <cell r="H791"/>
        </row>
        <row r="792">
          <cell r="A792" t="str">
            <v>009-340-210</v>
          </cell>
          <cell r="B792">
            <v>7238</v>
          </cell>
          <cell r="C792" t="str">
            <v>Indian Creek Road</v>
          </cell>
          <cell r="D792" t="str">
            <v>Siskiyou</v>
          </cell>
          <cell r="E792" t="str">
            <v>Siskiyou</v>
          </cell>
          <cell r="F792" t="str">
            <v>CREW 803</v>
          </cell>
          <cell r="G792"/>
          <cell r="H792"/>
        </row>
        <row r="793">
          <cell r="A793" t="str">
            <v>016-010-310</v>
          </cell>
          <cell r="B793">
            <v>1126</v>
          </cell>
          <cell r="C793" t="str">
            <v>Indian Creek Road</v>
          </cell>
          <cell r="D793" t="str">
            <v>Siskiyou</v>
          </cell>
          <cell r="E793" t="str">
            <v>Siskiyou</v>
          </cell>
          <cell r="F793" t="str">
            <v>CREW 801</v>
          </cell>
          <cell r="G793">
            <v>9</v>
          </cell>
          <cell r="H793"/>
        </row>
        <row r="794">
          <cell r="A794" t="str">
            <v>020-080-25-00_#98A</v>
          </cell>
          <cell r="B794" t="str">
            <v>860-000-093-000</v>
          </cell>
          <cell r="C794" t="str">
            <v>RLCSD LL#98A</v>
          </cell>
          <cell r="D794" t="str">
            <v>Trinity</v>
          </cell>
          <cell r="E794" t="str">
            <v>Trinity</v>
          </cell>
          <cell r="F794" t="str">
            <v>Crew 701 South Ruth Lake Cabins</v>
          </cell>
          <cell r="G794"/>
          <cell r="H794"/>
        </row>
        <row r="795">
          <cell r="A795" t="str">
            <v>062-200-060</v>
          </cell>
          <cell r="B795">
            <v>154</v>
          </cell>
          <cell r="C795" t="str">
            <v>Gamble Road</v>
          </cell>
          <cell r="D795" t="str">
            <v>Butte</v>
          </cell>
          <cell r="E795" t="str">
            <v>Butte East</v>
          </cell>
          <cell r="F795" t="str">
            <v>Completed East</v>
          </cell>
          <cell r="G795">
            <v>4</v>
          </cell>
          <cell r="H795"/>
        </row>
        <row r="796">
          <cell r="A796" t="str">
            <v>020-040-18-00</v>
          </cell>
          <cell r="B796">
            <v>12730</v>
          </cell>
          <cell r="C796" t="str">
            <v>Ruth-Zenia Road</v>
          </cell>
          <cell r="D796" t="str">
            <v>Trinity</v>
          </cell>
          <cell r="E796" t="str">
            <v>Trinity</v>
          </cell>
          <cell r="F796" t="str">
            <v>HAZ TREE ONLY</v>
          </cell>
          <cell r="G796"/>
          <cell r="H796"/>
        </row>
        <row r="797">
          <cell r="A797" t="str">
            <v>020-510-40-00</v>
          </cell>
          <cell r="B797">
            <v>11561</v>
          </cell>
          <cell r="C797" t="str">
            <v>Ruth-Zenia Road</v>
          </cell>
          <cell r="D797" t="str">
            <v>Trinity</v>
          </cell>
          <cell r="E797" t="str">
            <v>Trinity</v>
          </cell>
          <cell r="F797" t="str">
            <v>Trinity waiting results</v>
          </cell>
          <cell r="G797"/>
          <cell r="H797"/>
        </row>
        <row r="798">
          <cell r="A798" t="str">
            <v>016-531-010</v>
          </cell>
          <cell r="B798">
            <v>23</v>
          </cell>
          <cell r="C798" t="str">
            <v>Indian Meadows Drive</v>
          </cell>
          <cell r="D798" t="str">
            <v>Siskiyou</v>
          </cell>
          <cell r="E798" t="str">
            <v>Siskiyou</v>
          </cell>
          <cell r="F798" t="str">
            <v>CREW 801</v>
          </cell>
          <cell r="G798">
            <v>1</v>
          </cell>
          <cell r="H798"/>
        </row>
        <row r="799">
          <cell r="A799" t="str">
            <v>061-430-011</v>
          </cell>
          <cell r="B799">
            <v>124</v>
          </cell>
          <cell r="C799" t="str">
            <v>Mirage Lake Road</v>
          </cell>
          <cell r="D799" t="str">
            <v>Butte</v>
          </cell>
          <cell r="E799" t="str">
            <v>Butte North</v>
          </cell>
          <cell r="F799" t="str">
            <v>Completed North</v>
          </cell>
          <cell r="G799">
            <v>10</v>
          </cell>
          <cell r="H799"/>
        </row>
        <row r="800">
          <cell r="A800" t="str">
            <v>062-260-023</v>
          </cell>
          <cell r="B800"/>
          <cell r="C800" t="str">
            <v>NO ADDRESS</v>
          </cell>
          <cell r="D800" t="str">
            <v>Butte</v>
          </cell>
          <cell r="E800"/>
          <cell r="F800"/>
          <cell r="G800"/>
          <cell r="H800"/>
        </row>
        <row r="801">
          <cell r="A801" t="str">
            <v>062-260-024</v>
          </cell>
          <cell r="B801"/>
          <cell r="C801" t="str">
            <v>NO ADDRESS</v>
          </cell>
          <cell r="D801" t="str">
            <v>Butte</v>
          </cell>
          <cell r="E801"/>
          <cell r="F801"/>
          <cell r="G801"/>
          <cell r="H801"/>
        </row>
        <row r="802">
          <cell r="A802" t="str">
            <v>071-240-015</v>
          </cell>
          <cell r="B802"/>
          <cell r="C802" t="str">
            <v>NO ADDRESS</v>
          </cell>
          <cell r="D802" t="str">
            <v>Butte</v>
          </cell>
          <cell r="E802"/>
          <cell r="F802"/>
          <cell r="G802"/>
          <cell r="H802"/>
        </row>
        <row r="803">
          <cell r="A803" t="str">
            <v>071-290-037</v>
          </cell>
          <cell r="B803"/>
          <cell r="C803" t="str">
            <v>NO ADDRESS</v>
          </cell>
          <cell r="D803" t="str">
            <v>Butte</v>
          </cell>
          <cell r="E803"/>
          <cell r="F803"/>
          <cell r="G803"/>
          <cell r="H803"/>
        </row>
        <row r="804">
          <cell r="A804" t="str">
            <v>071-390-024</v>
          </cell>
          <cell r="B804"/>
          <cell r="C804" t="str">
            <v>NO ADDRESS</v>
          </cell>
          <cell r="D804" t="str">
            <v>Butte</v>
          </cell>
          <cell r="E804"/>
          <cell r="F804"/>
          <cell r="G804"/>
          <cell r="H804"/>
        </row>
        <row r="805">
          <cell r="A805" t="str">
            <v>071-200-048</v>
          </cell>
          <cell r="B805" t="str">
            <v>071-200-048-000</v>
          </cell>
          <cell r="C805" t="str">
            <v>NO ADDRESS</v>
          </cell>
          <cell r="D805" t="str">
            <v>Butte</v>
          </cell>
          <cell r="E805"/>
          <cell r="F805"/>
          <cell r="G805"/>
          <cell r="H805"/>
        </row>
        <row r="806">
          <cell r="A806" t="str">
            <v>009-340-120</v>
          </cell>
          <cell r="B806">
            <v>1000</v>
          </cell>
          <cell r="C806" t="str">
            <v>East Indian Creek Road</v>
          </cell>
          <cell r="D806" t="str">
            <v>Siskiyou</v>
          </cell>
          <cell r="E806" t="str">
            <v>Siskiyou</v>
          </cell>
          <cell r="F806" t="str">
            <v>CREW 803</v>
          </cell>
          <cell r="G806"/>
          <cell r="H806"/>
        </row>
        <row r="807">
          <cell r="A807" t="str">
            <v>071-180-056</v>
          </cell>
          <cell r="B807">
            <v>230</v>
          </cell>
          <cell r="C807" t="str">
            <v>Lakeview Terrace</v>
          </cell>
          <cell r="D807" t="str">
            <v>Butte</v>
          </cell>
          <cell r="E807" t="str">
            <v>Butte South</v>
          </cell>
          <cell r="F807" t="str">
            <v>Erosion Control : Not Scheduled</v>
          </cell>
          <cell r="G807"/>
          <cell r="H807"/>
        </row>
        <row r="808">
          <cell r="A808" t="str">
            <v>061-650-014</v>
          </cell>
          <cell r="B808">
            <v>91</v>
          </cell>
          <cell r="C808" t="str">
            <v>Eden Canyon Road</v>
          </cell>
          <cell r="D808" t="str">
            <v>Butte</v>
          </cell>
          <cell r="E808" t="str">
            <v>Butte North</v>
          </cell>
          <cell r="F808" t="str">
            <v>Crew 503 Lake Madrone North</v>
          </cell>
          <cell r="G808">
            <v>1</v>
          </cell>
          <cell r="H808"/>
        </row>
        <row r="809">
          <cell r="A809" t="str">
            <v>009-550-120</v>
          </cell>
          <cell r="B809">
            <v>4008</v>
          </cell>
          <cell r="C809" t="str">
            <v>Pine Place Road</v>
          </cell>
          <cell r="D809" t="str">
            <v>Siskiyou</v>
          </cell>
          <cell r="E809" t="str">
            <v>Siskiyou</v>
          </cell>
          <cell r="F809" t="str">
            <v>HAZ TREE ONLY</v>
          </cell>
          <cell r="G809"/>
          <cell r="H809"/>
        </row>
        <row r="810">
          <cell r="A810" t="str">
            <v>071-180-064</v>
          </cell>
          <cell r="B810" t="str">
            <v>071-180-064-000</v>
          </cell>
          <cell r="C810" t="str">
            <v>Lakeview Terrace</v>
          </cell>
          <cell r="D810" t="str">
            <v>Butte</v>
          </cell>
          <cell r="E810" t="str">
            <v>Butte South</v>
          </cell>
          <cell r="F810" t="str">
            <v>Completed South</v>
          </cell>
          <cell r="G810">
            <v>6</v>
          </cell>
          <cell r="H810">
            <v>6</v>
          </cell>
          <cell r="I810" t="str">
            <v>COMPLETE</v>
          </cell>
        </row>
        <row r="811">
          <cell r="A811" t="str">
            <v>071-060-046</v>
          </cell>
          <cell r="B811">
            <v>1985</v>
          </cell>
          <cell r="C811" t="str">
            <v>Lumpkin Road</v>
          </cell>
          <cell r="D811" t="str">
            <v>Butte</v>
          </cell>
          <cell r="E811" t="str">
            <v>Butte South</v>
          </cell>
          <cell r="F811" t="str">
            <v>Completed South</v>
          </cell>
          <cell r="G811">
            <v>9</v>
          </cell>
          <cell r="H811">
            <v>7</v>
          </cell>
          <cell r="I811" t="str">
            <v>COMPLETE</v>
          </cell>
        </row>
        <row r="812">
          <cell r="A812" t="str">
            <v>062-560-010</v>
          </cell>
          <cell r="B812">
            <v>7</v>
          </cell>
          <cell r="C812" t="str">
            <v>Huffright Lane</v>
          </cell>
          <cell r="D812" t="str">
            <v>Butte</v>
          </cell>
          <cell r="E812" t="str">
            <v>Butte West</v>
          </cell>
          <cell r="F812" t="str">
            <v>Completed West</v>
          </cell>
          <cell r="G812">
            <v>1</v>
          </cell>
          <cell r="H812"/>
        </row>
        <row r="813">
          <cell r="A813" t="str">
            <v>009-530-450</v>
          </cell>
          <cell r="B813">
            <v>2904</v>
          </cell>
          <cell r="C813" t="str">
            <v>Indian Creek Road</v>
          </cell>
          <cell r="D813" t="str">
            <v>Siskiyou</v>
          </cell>
          <cell r="E813" t="str">
            <v>Siskiyou</v>
          </cell>
          <cell r="F813" t="str">
            <v>CREW 802</v>
          </cell>
          <cell r="G813">
            <v>3</v>
          </cell>
          <cell r="H813"/>
        </row>
        <row r="814">
          <cell r="A814" t="str">
            <v>020-330-05-00_#108</v>
          </cell>
          <cell r="B814" t="str">
            <v>860-000-128-000</v>
          </cell>
          <cell r="C814" t="str">
            <v>RLCSD LL#108</v>
          </cell>
          <cell r="D814" t="str">
            <v>Trinity</v>
          </cell>
          <cell r="E814" t="str">
            <v>Trinity</v>
          </cell>
          <cell r="F814" t="str">
            <v>Crew 701 South Ruth Lake Cabins</v>
          </cell>
          <cell r="G814"/>
          <cell r="H814"/>
        </row>
        <row r="815">
          <cell r="A815" t="str">
            <v>020-100-27-00_#66</v>
          </cell>
          <cell r="B815" t="str">
            <v>860-000-076-000</v>
          </cell>
          <cell r="C815" t="str">
            <v>RLCSDLL#66 - 161 Anada Creek Road</v>
          </cell>
          <cell r="D815" t="str">
            <v>Trinity</v>
          </cell>
          <cell r="E815" t="str">
            <v>Trinity</v>
          </cell>
          <cell r="F815" t="str">
            <v>Crew 702 North RUTH LAKE</v>
          </cell>
          <cell r="G815"/>
          <cell r="H815"/>
        </row>
        <row r="816">
          <cell r="A816" t="str">
            <v>062-730-024</v>
          </cell>
          <cell r="B816">
            <v>35</v>
          </cell>
          <cell r="C816" t="str">
            <v>Snowline Road</v>
          </cell>
          <cell r="D816" t="str">
            <v>Butte</v>
          </cell>
          <cell r="E816" t="str">
            <v>Butte East</v>
          </cell>
          <cell r="F816" t="str">
            <v>Completed East</v>
          </cell>
          <cell r="G816">
            <v>12</v>
          </cell>
          <cell r="H816"/>
        </row>
        <row r="817">
          <cell r="A817" t="str">
            <v>071-360-010</v>
          </cell>
          <cell r="B817">
            <v>1879</v>
          </cell>
          <cell r="C817" t="str">
            <v>Lumpkin Road</v>
          </cell>
          <cell r="D817" t="str">
            <v>Butte</v>
          </cell>
          <cell r="E817" t="str">
            <v>Butte South</v>
          </cell>
          <cell r="F817" t="str">
            <v>FSO Complete</v>
          </cell>
          <cell r="G817"/>
          <cell r="H817"/>
        </row>
        <row r="818">
          <cell r="A818" t="str">
            <v>071-290-056</v>
          </cell>
          <cell r="B818">
            <v>99</v>
          </cell>
          <cell r="C818" t="str">
            <v>Hecker Way</v>
          </cell>
          <cell r="D818" t="str">
            <v>Butte</v>
          </cell>
          <cell r="E818" t="str">
            <v>Butte South</v>
          </cell>
          <cell r="F818" t="str">
            <v>Completed South</v>
          </cell>
          <cell r="G818">
            <v>8</v>
          </cell>
          <cell r="H818">
            <v>4</v>
          </cell>
          <cell r="I818" t="str">
            <v>COMPLETE</v>
          </cell>
        </row>
        <row r="819">
          <cell r="A819" t="str">
            <v>045-600-050</v>
          </cell>
          <cell r="B819">
            <v>12700</v>
          </cell>
          <cell r="C819" t="str">
            <v>Platina Road</v>
          </cell>
          <cell r="D819" t="str">
            <v>Shasta</v>
          </cell>
          <cell r="E819" t="str">
            <v>Shasta</v>
          </cell>
          <cell r="F819" t="str">
            <v>Crew 604</v>
          </cell>
          <cell r="G819">
            <v>1</v>
          </cell>
          <cell r="H819"/>
        </row>
        <row r="820">
          <cell r="A820" t="str">
            <v>061-350-070</v>
          </cell>
          <cell r="B820">
            <v>101</v>
          </cell>
          <cell r="C820" t="str">
            <v>Tipsoo Peak Road</v>
          </cell>
          <cell r="D820" t="str">
            <v>Butte</v>
          </cell>
          <cell r="E820" t="str">
            <v>Butte East</v>
          </cell>
          <cell r="F820" t="str">
            <v>FSO Pending Vehicle</v>
          </cell>
          <cell r="G820">
            <v>1</v>
          </cell>
          <cell r="H820"/>
        </row>
        <row r="821">
          <cell r="A821" t="str">
            <v>020-320-04-00</v>
          </cell>
          <cell r="B821">
            <v>13971</v>
          </cell>
          <cell r="C821" t="str">
            <v>Mad River Road</v>
          </cell>
          <cell r="D821" t="str">
            <v>Trinity</v>
          </cell>
          <cell r="E821" t="str">
            <v>Trinity</v>
          </cell>
          <cell r="F821" t="str">
            <v>HAZ TREE ONLY</v>
          </cell>
          <cell r="G821"/>
          <cell r="H821"/>
        </row>
        <row r="822">
          <cell r="A822" t="str">
            <v>018-490-01-00</v>
          </cell>
          <cell r="B822">
            <v>7281</v>
          </cell>
          <cell r="C822" t="str">
            <v>Mad River Road</v>
          </cell>
          <cell r="D822" t="str">
            <v>Trinity</v>
          </cell>
          <cell r="E822" t="str">
            <v>Trinity</v>
          </cell>
          <cell r="F822" t="str">
            <v>HAZ TREE ONLY</v>
          </cell>
          <cell r="G822"/>
          <cell r="H822"/>
        </row>
        <row r="823">
          <cell r="A823" t="str">
            <v>020-330-06-00</v>
          </cell>
          <cell r="B823">
            <v>15341</v>
          </cell>
          <cell r="C823" t="str">
            <v>Mad River Road</v>
          </cell>
          <cell r="D823" t="str">
            <v>Trinity</v>
          </cell>
          <cell r="E823" t="str">
            <v>Trinity</v>
          </cell>
          <cell r="F823" t="str">
            <v>Trinity waiting results</v>
          </cell>
          <cell r="G823"/>
          <cell r="H823"/>
        </row>
        <row r="824">
          <cell r="A824" t="str">
            <v>021-200-17-00</v>
          </cell>
          <cell r="B824">
            <v>26601</v>
          </cell>
          <cell r="C824" t="str">
            <v>Mad River Road</v>
          </cell>
          <cell r="D824" t="str">
            <v>Trinity</v>
          </cell>
          <cell r="E824" t="str">
            <v>Trinity</v>
          </cell>
          <cell r="F824" t="str">
            <v>Trinity waiting results</v>
          </cell>
          <cell r="G824"/>
          <cell r="H824"/>
        </row>
        <row r="825">
          <cell r="A825" t="str">
            <v>071-160-060</v>
          </cell>
          <cell r="B825" t="str">
            <v>071-160-060-000</v>
          </cell>
          <cell r="C825" t="str">
            <v>Canfield Drive</v>
          </cell>
          <cell r="D825" t="str">
            <v>Butte</v>
          </cell>
          <cell r="E825" t="str">
            <v>Butte South</v>
          </cell>
          <cell r="F825" t="str">
            <v>SOUTH Waiting on Results</v>
          </cell>
          <cell r="G825">
            <v>2</v>
          </cell>
          <cell r="H825"/>
        </row>
        <row r="826">
          <cell r="A826" t="str">
            <v>071-220-033</v>
          </cell>
          <cell r="B826">
            <v>701</v>
          </cell>
          <cell r="C826" t="str">
            <v>Broken Springs Road</v>
          </cell>
          <cell r="D826" t="str">
            <v>Butte</v>
          </cell>
          <cell r="E826" t="str">
            <v>Butte South</v>
          </cell>
          <cell r="F826" t="str">
            <v>SOUTH Waiting on Results</v>
          </cell>
          <cell r="G826"/>
          <cell r="H826"/>
        </row>
        <row r="827">
          <cell r="A827" t="str">
            <v>071-220-038</v>
          </cell>
          <cell r="B827">
            <v>507</v>
          </cell>
          <cell r="C827" t="str">
            <v>Broken Springs Road</v>
          </cell>
          <cell r="D827" t="str">
            <v>Butte</v>
          </cell>
          <cell r="E827" t="str">
            <v>Butte South</v>
          </cell>
          <cell r="F827" t="str">
            <v>Crew 405 South</v>
          </cell>
          <cell r="G827">
            <v>1</v>
          </cell>
          <cell r="H827">
            <v>1</v>
          </cell>
          <cell r="I827" t="str">
            <v>COMPLETE</v>
          </cell>
        </row>
        <row r="828">
          <cell r="A828" t="str">
            <v>062-690-019</v>
          </cell>
          <cell r="B828">
            <v>139</v>
          </cell>
          <cell r="C828" t="str">
            <v>Webster Road</v>
          </cell>
          <cell r="D828" t="str">
            <v>Butte</v>
          </cell>
          <cell r="E828" t="str">
            <v>Butte West</v>
          </cell>
          <cell r="F828" t="str">
            <v>Crew 102 West</v>
          </cell>
          <cell r="G828">
            <v>1</v>
          </cell>
          <cell r="H828"/>
        </row>
        <row r="829">
          <cell r="A829" t="str">
            <v>020-100-32-00_#112B</v>
          </cell>
          <cell r="B829" t="str">
            <v>860-000-175-000</v>
          </cell>
          <cell r="C829" t="str">
            <v>RLCSDLL#112B Holly Creek Road</v>
          </cell>
          <cell r="D829" t="str">
            <v>Trinity</v>
          </cell>
          <cell r="E829" t="str">
            <v>Trinity</v>
          </cell>
          <cell r="F829" t="str">
            <v>Crew 701 South Ruth Lake Cabins</v>
          </cell>
          <cell r="G829"/>
          <cell r="H829"/>
        </row>
        <row r="830">
          <cell r="A830" t="str">
            <v>009-530-250</v>
          </cell>
          <cell r="B830">
            <v>2814</v>
          </cell>
          <cell r="C830" t="str">
            <v>Indian Creek Road</v>
          </cell>
          <cell r="D830" t="str">
            <v>Siskiyou</v>
          </cell>
          <cell r="E830" t="str">
            <v>Siskiyou</v>
          </cell>
          <cell r="F830" t="str">
            <v>FSO Complete</v>
          </cell>
          <cell r="G830">
            <v>0</v>
          </cell>
          <cell r="H830"/>
        </row>
        <row r="831">
          <cell r="A831" t="str">
            <v>061-490-030</v>
          </cell>
          <cell r="B831">
            <v>35</v>
          </cell>
          <cell r="C831" t="str">
            <v>Rita Mae Lane</v>
          </cell>
          <cell r="D831" t="str">
            <v>Butte</v>
          </cell>
          <cell r="E831" t="str">
            <v>Butte West</v>
          </cell>
          <cell r="F831" t="str">
            <v>Crew 101 West</v>
          </cell>
          <cell r="G831"/>
          <cell r="H831"/>
        </row>
        <row r="832">
          <cell r="A832" t="str">
            <v>061-460-007</v>
          </cell>
          <cell r="B832">
            <v>51</v>
          </cell>
          <cell r="C832" t="str">
            <v>Black Bear Road</v>
          </cell>
          <cell r="D832" t="str">
            <v>Butte</v>
          </cell>
          <cell r="E832" t="str">
            <v>Butte West</v>
          </cell>
          <cell r="F832" t="str">
            <v>Crew 502 West</v>
          </cell>
          <cell r="G832">
            <v>1</v>
          </cell>
          <cell r="H832"/>
        </row>
        <row r="833">
          <cell r="A833" t="str">
            <v>061-460-011</v>
          </cell>
          <cell r="B833">
            <v>110</v>
          </cell>
          <cell r="C833" t="str">
            <v>Black Bear Road</v>
          </cell>
          <cell r="D833" t="str">
            <v>Butte</v>
          </cell>
          <cell r="E833" t="str">
            <v>Butte West</v>
          </cell>
          <cell r="F833" t="str">
            <v>Soil borings</v>
          </cell>
          <cell r="G833"/>
          <cell r="H833"/>
        </row>
        <row r="834">
          <cell r="A834" t="str">
            <v>062-200-059</v>
          </cell>
          <cell r="B834">
            <v>182</v>
          </cell>
          <cell r="C834" t="str">
            <v>Gamble Road</v>
          </cell>
          <cell r="D834" t="str">
            <v>Butte</v>
          </cell>
          <cell r="E834" t="str">
            <v>Butte East</v>
          </cell>
          <cell r="F834" t="str">
            <v>Completed East</v>
          </cell>
          <cell r="G834">
            <v>21</v>
          </cell>
          <cell r="H834"/>
        </row>
        <row r="835">
          <cell r="A835" t="str">
            <v>062-510-059</v>
          </cell>
          <cell r="B835">
            <v>99</v>
          </cell>
          <cell r="C835" t="str">
            <v>Town Hill Way</v>
          </cell>
          <cell r="D835" t="str">
            <v>Butte</v>
          </cell>
          <cell r="E835" t="str">
            <v>Butte West</v>
          </cell>
          <cell r="F835" t="str">
            <v>Crew 102 West</v>
          </cell>
          <cell r="G835"/>
          <cell r="H835"/>
        </row>
        <row r="836">
          <cell r="A836" t="str">
            <v>071-290-036</v>
          </cell>
          <cell r="B836" t="str">
            <v>071-290-036-000</v>
          </cell>
          <cell r="C836" t="str">
            <v>Rocky Point Road</v>
          </cell>
          <cell r="D836" t="str">
            <v>Butte</v>
          </cell>
          <cell r="E836" t="str">
            <v>Butte South</v>
          </cell>
          <cell r="F836" t="str">
            <v>MISC HOLD</v>
          </cell>
          <cell r="G836"/>
          <cell r="H836"/>
        </row>
        <row r="837">
          <cell r="A837" t="str">
            <v>020-320-02-00_#39</v>
          </cell>
          <cell r="B837" t="str">
            <v>860-000-079-000</v>
          </cell>
          <cell r="C837" t="str">
            <v>RLCSDLL#39 Lonesome Way</v>
          </cell>
          <cell r="D837" t="str">
            <v>Trinity</v>
          </cell>
          <cell r="E837" t="str">
            <v>Trinity</v>
          </cell>
          <cell r="F837" t="str">
            <v>Crew 702 North RUTH LAKE</v>
          </cell>
          <cell r="G837"/>
          <cell r="H837"/>
        </row>
        <row r="838">
          <cell r="A838" t="str">
            <v>041-710-006</v>
          </cell>
          <cell r="B838">
            <v>8623</v>
          </cell>
          <cell r="C838" t="str">
            <v>Zogg Mine Road</v>
          </cell>
          <cell r="D838" t="str">
            <v>Shasta</v>
          </cell>
          <cell r="E838" t="str">
            <v>Shasta</v>
          </cell>
          <cell r="F838" t="str">
            <v>Erosion Control - Haz Tree</v>
          </cell>
          <cell r="G838"/>
          <cell r="H838"/>
        </row>
        <row r="839">
          <cell r="A839" t="str">
            <v>056-320-013</v>
          </cell>
          <cell r="B839">
            <v>7571</v>
          </cell>
          <cell r="C839" t="str">
            <v>Skyview Court</v>
          </cell>
          <cell r="D839" t="str">
            <v>Yuba</v>
          </cell>
          <cell r="E839" t="str">
            <v>Nevada/Yuba</v>
          </cell>
          <cell r="F839" t="str">
            <v>Soil borings</v>
          </cell>
          <cell r="G839">
            <v>1</v>
          </cell>
          <cell r="H839"/>
        </row>
        <row r="840">
          <cell r="A840" t="str">
            <v>061-640-011</v>
          </cell>
          <cell r="B840">
            <v>9587</v>
          </cell>
          <cell r="C840" t="str">
            <v>Oroville Quincy Highway</v>
          </cell>
          <cell r="D840" t="str">
            <v>Butte</v>
          </cell>
          <cell r="E840" t="str">
            <v>Butte West</v>
          </cell>
          <cell r="F840" t="str">
            <v>MISC HOLD</v>
          </cell>
          <cell r="G840">
            <v>3</v>
          </cell>
          <cell r="H840"/>
        </row>
        <row r="841">
          <cell r="A841" t="str">
            <v>061-250-020</v>
          </cell>
          <cell r="B841" t="str">
            <v>061-250-020-000</v>
          </cell>
          <cell r="C841" t="str">
            <v>Oroville Quincy Highway</v>
          </cell>
          <cell r="D841" t="str">
            <v>Butte</v>
          </cell>
          <cell r="E841" t="str">
            <v>Butte North</v>
          </cell>
          <cell r="F841" t="str">
            <v>NORTH Waiting on Results</v>
          </cell>
          <cell r="G841"/>
          <cell r="H841"/>
        </row>
        <row r="842">
          <cell r="A842" t="str">
            <v>061-330-015</v>
          </cell>
          <cell r="B842">
            <v>134001342513423</v>
          </cell>
          <cell r="C842" t="str">
            <v>Oroville Quincy Highway</v>
          </cell>
          <cell r="D842" t="str">
            <v>Butte</v>
          </cell>
          <cell r="E842" t="str">
            <v>Butte North</v>
          </cell>
          <cell r="F842" t="str">
            <v>MISC HOLD</v>
          </cell>
          <cell r="G842"/>
          <cell r="H842"/>
        </row>
        <row r="843">
          <cell r="A843" t="str">
            <v>041-290-013</v>
          </cell>
          <cell r="B843">
            <v>10077</v>
          </cell>
          <cell r="C843" t="str">
            <v>Rainbow Lake Road</v>
          </cell>
          <cell r="D843" t="str">
            <v>Shasta</v>
          </cell>
          <cell r="E843" t="str">
            <v>Shasta</v>
          </cell>
          <cell r="F843" t="str">
            <v>Crew 606 3/30</v>
          </cell>
          <cell r="G843"/>
          <cell r="H843"/>
        </row>
        <row r="844">
          <cell r="A844" t="str">
            <v>041-290-011</v>
          </cell>
          <cell r="B844">
            <v>10095</v>
          </cell>
          <cell r="C844" t="str">
            <v>Rainbow Lake Road</v>
          </cell>
          <cell r="D844" t="str">
            <v>Shasta</v>
          </cell>
          <cell r="E844" t="str">
            <v>Shasta</v>
          </cell>
          <cell r="F844" t="str">
            <v>Crew 606 3/30</v>
          </cell>
          <cell r="G844">
            <v>10</v>
          </cell>
          <cell r="H844"/>
        </row>
        <row r="845">
          <cell r="A845" t="str">
            <v>071-180-011</v>
          </cell>
          <cell r="B845" t="str">
            <v>071-180-011-000</v>
          </cell>
          <cell r="C845" t="str">
            <v>Lakeview Terrace</v>
          </cell>
          <cell r="D845" t="str">
            <v>Butte</v>
          </cell>
          <cell r="E845" t="str">
            <v>Butte South</v>
          </cell>
          <cell r="F845" t="str">
            <v>FSO Pending Vehicle</v>
          </cell>
          <cell r="G845">
            <v>1</v>
          </cell>
          <cell r="H845"/>
        </row>
        <row r="846">
          <cell r="A846" t="str">
            <v>009-560-610</v>
          </cell>
          <cell r="B846" t="str">
            <v>009-560-610-000</v>
          </cell>
          <cell r="C846" t="str">
            <v>Georgia Flat Road</v>
          </cell>
          <cell r="D846" t="str">
            <v>Siskiyou</v>
          </cell>
          <cell r="E846" t="str">
            <v>Siskiyou</v>
          </cell>
          <cell r="F846" t="str">
            <v>CREW 802</v>
          </cell>
          <cell r="G846">
            <v>2</v>
          </cell>
          <cell r="H846"/>
        </row>
        <row r="847">
          <cell r="A847" t="str">
            <v>061-580-011</v>
          </cell>
          <cell r="B847">
            <v>927</v>
          </cell>
          <cell r="C847" t="str">
            <v>Encina Grande Road</v>
          </cell>
          <cell r="D847" t="str">
            <v>Butte</v>
          </cell>
          <cell r="E847" t="str">
            <v>Butte West</v>
          </cell>
          <cell r="F847" t="str">
            <v>Rescrapes</v>
          </cell>
          <cell r="G847"/>
          <cell r="H847"/>
        </row>
        <row r="848">
          <cell r="A848" t="str">
            <v>061-310-016</v>
          </cell>
          <cell r="B848" t="str">
            <v>061-310-016-000</v>
          </cell>
          <cell r="C848" t="str">
            <v>Bald Rock Road</v>
          </cell>
          <cell r="D848" t="str">
            <v>Butte</v>
          </cell>
          <cell r="E848" t="str">
            <v>Butte East</v>
          </cell>
          <cell r="F848" t="str">
            <v>Completed East</v>
          </cell>
          <cell r="G848">
            <v>4</v>
          </cell>
          <cell r="H848"/>
        </row>
        <row r="849">
          <cell r="A849" t="str">
            <v>056-270-010</v>
          </cell>
          <cell r="B849">
            <v>14132</v>
          </cell>
          <cell r="C849" t="str">
            <v>Opal Lane</v>
          </cell>
          <cell r="D849" t="str">
            <v>Yuba</v>
          </cell>
          <cell r="E849" t="str">
            <v>Nevada/Yuba</v>
          </cell>
          <cell r="F849" t="str">
            <v>Soil borings</v>
          </cell>
          <cell r="G849">
            <v>4</v>
          </cell>
          <cell r="H849"/>
        </row>
        <row r="850">
          <cell r="A850" t="str">
            <v>018-510-02-00_#19B</v>
          </cell>
          <cell r="B850" t="str">
            <v>860-000-193-000</v>
          </cell>
          <cell r="C850" t="str">
            <v>RLCSD LL#19B</v>
          </cell>
          <cell r="D850" t="str">
            <v>Trinity</v>
          </cell>
          <cell r="E850" t="str">
            <v>Trinity</v>
          </cell>
          <cell r="F850" t="str">
            <v>Ineligible/Withdrawn</v>
          </cell>
          <cell r="G850"/>
          <cell r="H850"/>
        </row>
        <row r="851">
          <cell r="A851" t="str">
            <v>016-020-270</v>
          </cell>
          <cell r="B851">
            <v>133</v>
          </cell>
          <cell r="C851" t="str">
            <v>Indian Meadows Drive</v>
          </cell>
          <cell r="D851" t="str">
            <v>Siskiyou</v>
          </cell>
          <cell r="E851" t="str">
            <v>Siskiyou</v>
          </cell>
          <cell r="F851" t="str">
            <v>CREW 801</v>
          </cell>
          <cell r="G851">
            <v>9</v>
          </cell>
          <cell r="H851"/>
        </row>
        <row r="852">
          <cell r="A852" t="str">
            <v>009-490-050</v>
          </cell>
          <cell r="B852">
            <v>5511</v>
          </cell>
          <cell r="C852" t="str">
            <v>Indian Creek Road</v>
          </cell>
          <cell r="D852" t="str">
            <v>Siskiyou</v>
          </cell>
          <cell r="E852" t="str">
            <v>Siskiyou</v>
          </cell>
          <cell r="F852" t="str">
            <v>CREW 803</v>
          </cell>
          <cell r="G852">
            <v>2</v>
          </cell>
          <cell r="H852"/>
        </row>
        <row r="853">
          <cell r="A853" t="str">
            <v>061-540-037</v>
          </cell>
          <cell r="B853">
            <v>169</v>
          </cell>
          <cell r="C853" t="str">
            <v>Fair Weather Court</v>
          </cell>
          <cell r="D853" t="str">
            <v>Butte</v>
          </cell>
          <cell r="E853" t="str">
            <v>Butte West</v>
          </cell>
          <cell r="F853" t="str">
            <v>Crew 101 West</v>
          </cell>
          <cell r="G853">
            <v>6</v>
          </cell>
          <cell r="H853"/>
        </row>
        <row r="854">
          <cell r="A854" t="str">
            <v>071-520-008</v>
          </cell>
          <cell r="B854">
            <v>133</v>
          </cell>
          <cell r="C854" t="str">
            <v>Sandy Springs Lane</v>
          </cell>
          <cell r="D854" t="str">
            <v>Butte</v>
          </cell>
          <cell r="E854" t="str">
            <v>Butte East</v>
          </cell>
          <cell r="F854" t="str">
            <v>Crew 201 East</v>
          </cell>
          <cell r="G854"/>
          <cell r="H854"/>
        </row>
        <row r="855">
          <cell r="A855" t="str">
            <v>071-290-031</v>
          </cell>
          <cell r="B855">
            <v>455</v>
          </cell>
          <cell r="C855" t="str">
            <v>Rocky Point Road</v>
          </cell>
          <cell r="D855" t="str">
            <v>Butte</v>
          </cell>
          <cell r="E855" t="str">
            <v>Butte South</v>
          </cell>
          <cell r="F855" t="str">
            <v>MISC HOLD</v>
          </cell>
          <cell r="G855">
            <v>1</v>
          </cell>
          <cell r="H855"/>
        </row>
        <row r="856">
          <cell r="A856" t="str">
            <v>044-030-010</v>
          </cell>
          <cell r="B856" t="str">
            <v>044-030-010-000</v>
          </cell>
          <cell r="C856" t="str">
            <v>Sunny Hill Road</v>
          </cell>
          <cell r="D856" t="str">
            <v>Shasta</v>
          </cell>
          <cell r="E856" t="str">
            <v>Shasta</v>
          </cell>
          <cell r="F856" t="str">
            <v>Rescrapes</v>
          </cell>
          <cell r="G856"/>
          <cell r="H856"/>
        </row>
        <row r="857">
          <cell r="A857" t="str">
            <v>062-180-028</v>
          </cell>
          <cell r="B857">
            <v>270</v>
          </cell>
          <cell r="C857" t="str">
            <v>Lakeside Way</v>
          </cell>
          <cell r="D857" t="str">
            <v>Butte</v>
          </cell>
          <cell r="E857" t="str">
            <v>Butte North</v>
          </cell>
          <cell r="F857" t="str">
            <v>HAZ TREE ONLY</v>
          </cell>
          <cell r="G857"/>
          <cell r="H857"/>
        </row>
        <row r="858">
          <cell r="A858" t="str">
            <v>062-280-008</v>
          </cell>
          <cell r="B858" t="str">
            <v>062-280-008-000</v>
          </cell>
          <cell r="C858" t="str">
            <v>Lakeside Way</v>
          </cell>
          <cell r="D858" t="str">
            <v>Butte</v>
          </cell>
          <cell r="E858" t="str">
            <v>Butte North</v>
          </cell>
          <cell r="F858" t="str">
            <v>NORTH Waiting on Results</v>
          </cell>
          <cell r="G858"/>
          <cell r="H858"/>
        </row>
        <row r="859">
          <cell r="A859" t="str">
            <v>058-700-027</v>
          </cell>
          <cell r="B859" t="str">
            <v>058-700-027-000</v>
          </cell>
          <cell r="C859" t="str">
            <v>SEC 17 T21N R5E</v>
          </cell>
          <cell r="D859" t="str">
            <v>Butte</v>
          </cell>
          <cell r="E859" t="str">
            <v>Butte West</v>
          </cell>
          <cell r="F859" t="str">
            <v>WEST Waiting on Results</v>
          </cell>
          <cell r="G859">
            <v>19</v>
          </cell>
          <cell r="H859"/>
        </row>
        <row r="860">
          <cell r="A860" t="str">
            <v>062-130-020</v>
          </cell>
          <cell r="B860" t="str">
            <v>062-130-020-000</v>
          </cell>
          <cell r="C860" t="str">
            <v>SEC 27 T21N R5E</v>
          </cell>
          <cell r="D860" t="str">
            <v>Butte</v>
          </cell>
          <cell r="E860" t="str">
            <v>Butte North</v>
          </cell>
          <cell r="F860" t="str">
            <v>HAZ TREE ONLY</v>
          </cell>
          <cell r="G860"/>
          <cell r="H860"/>
        </row>
        <row r="861">
          <cell r="A861" t="str">
            <v>020-100-14-00</v>
          </cell>
          <cell r="B861">
            <v>140</v>
          </cell>
          <cell r="C861" t="str">
            <v>Barlow Camp Road</v>
          </cell>
          <cell r="D861" t="str">
            <v>Trinity</v>
          </cell>
          <cell r="E861" t="str">
            <v>Trinity</v>
          </cell>
          <cell r="F861" t="str">
            <v>Crew 702 North RUTH LAKE</v>
          </cell>
          <cell r="G861"/>
          <cell r="H861"/>
        </row>
        <row r="862">
          <cell r="A862" t="str">
            <v>071-400-020</v>
          </cell>
          <cell r="B862">
            <v>5</v>
          </cell>
          <cell r="C862" t="str">
            <v>Schwing Loop</v>
          </cell>
          <cell r="D862" t="str">
            <v>Butte</v>
          </cell>
          <cell r="E862" t="str">
            <v>Butte West</v>
          </cell>
          <cell r="F862" t="str">
            <v>MISC HOLD</v>
          </cell>
          <cell r="G862"/>
          <cell r="H862"/>
        </row>
        <row r="863">
          <cell r="A863" t="str">
            <v>062-330-040</v>
          </cell>
          <cell r="B863">
            <v>58</v>
          </cell>
          <cell r="C863" t="str">
            <v>Oak Drive</v>
          </cell>
          <cell r="D863" t="str">
            <v>Butte</v>
          </cell>
          <cell r="E863" t="str">
            <v>Butte East</v>
          </cell>
          <cell r="F863" t="str">
            <v>Crew 303 East</v>
          </cell>
          <cell r="G863">
            <v>1</v>
          </cell>
          <cell r="H863"/>
        </row>
        <row r="864">
          <cell r="A864" t="str">
            <v>062-350-011</v>
          </cell>
          <cell r="B864">
            <v>41</v>
          </cell>
          <cell r="C864" t="str">
            <v>Sand Creek Drive</v>
          </cell>
          <cell r="D864" t="str">
            <v>Butte</v>
          </cell>
          <cell r="E864" t="str">
            <v>Butte East</v>
          </cell>
          <cell r="F864" t="str">
            <v>Ineligible/Withdrawn</v>
          </cell>
          <cell r="G864"/>
          <cell r="H864"/>
        </row>
        <row r="865">
          <cell r="A865" t="str">
            <v>062-270-021</v>
          </cell>
          <cell r="B865">
            <v>2256</v>
          </cell>
          <cell r="C865" t="str">
            <v>Bald Rock Road</v>
          </cell>
          <cell r="D865" t="str">
            <v>Butte</v>
          </cell>
          <cell r="E865" t="str">
            <v>Butte East</v>
          </cell>
          <cell r="F865" t="str">
            <v>Completed East</v>
          </cell>
          <cell r="G865">
            <v>6</v>
          </cell>
          <cell r="H865"/>
        </row>
        <row r="866">
          <cell r="A866" t="str">
            <v>022-090-31-00</v>
          </cell>
          <cell r="B866">
            <v>7300</v>
          </cell>
          <cell r="C866" t="str">
            <v>Zenia-Lake Mountain Road</v>
          </cell>
          <cell r="D866" t="str">
            <v>Trinity</v>
          </cell>
          <cell r="E866" t="str">
            <v>Trinity</v>
          </cell>
          <cell r="F866" t="str">
            <v>Trinity waiting results</v>
          </cell>
          <cell r="G866"/>
          <cell r="H866"/>
        </row>
        <row r="867">
          <cell r="A867" t="str">
            <v>009-520-060</v>
          </cell>
          <cell r="B867">
            <v>3336</v>
          </cell>
          <cell r="C867" t="str">
            <v>Indian Creek Road</v>
          </cell>
          <cell r="D867" t="str">
            <v>Siskiyou</v>
          </cell>
          <cell r="E867" t="str">
            <v>Siskiyou</v>
          </cell>
          <cell r="F867" t="str">
            <v>CREW 802</v>
          </cell>
          <cell r="G867"/>
          <cell r="H867"/>
        </row>
        <row r="868">
          <cell r="A868" t="str">
            <v>071-270-005</v>
          </cell>
          <cell r="B868" t="str">
            <v>071-270-005-000</v>
          </cell>
          <cell r="C868" t="str">
            <v>Cochise Drive</v>
          </cell>
          <cell r="D868" t="str">
            <v>Butte</v>
          </cell>
          <cell r="E868" t="str">
            <v>Butte South</v>
          </cell>
          <cell r="F868" t="str">
            <v>Crew 501 South</v>
          </cell>
          <cell r="G868"/>
          <cell r="H868"/>
        </row>
        <row r="869">
          <cell r="A869" t="str">
            <v>062-680-025</v>
          </cell>
          <cell r="B869">
            <v>158</v>
          </cell>
          <cell r="C869" t="str">
            <v>Handkirk Lane</v>
          </cell>
          <cell r="D869" t="str">
            <v>Butte</v>
          </cell>
          <cell r="E869" t="str">
            <v>Butte West</v>
          </cell>
          <cell r="F869" t="str">
            <v>Completed West</v>
          </cell>
          <cell r="G869">
            <v>15</v>
          </cell>
          <cell r="H869"/>
        </row>
        <row r="870">
          <cell r="A870" t="str">
            <v>062-700-007</v>
          </cell>
          <cell r="B870">
            <v>83</v>
          </cell>
          <cell r="C870" t="str">
            <v>Pam R Lane</v>
          </cell>
          <cell r="D870" t="str">
            <v>Butte</v>
          </cell>
          <cell r="E870" t="str">
            <v>Butte West</v>
          </cell>
          <cell r="F870" t="str">
            <v>Completed West</v>
          </cell>
          <cell r="G870">
            <v>3</v>
          </cell>
          <cell r="H870"/>
        </row>
        <row r="871">
          <cell r="A871" t="str">
            <v>062-190-010</v>
          </cell>
          <cell r="B871">
            <v>12</v>
          </cell>
          <cell r="C871" t="str">
            <v>Old Mill Road</v>
          </cell>
          <cell r="D871" t="str">
            <v>Butte</v>
          </cell>
          <cell r="E871" t="str">
            <v>Butte North</v>
          </cell>
          <cell r="F871" t="str">
            <v>Ineligible/Withdrawn</v>
          </cell>
          <cell r="G871"/>
          <cell r="H871"/>
        </row>
        <row r="872">
          <cell r="A872" t="str">
            <v>071-020-028</v>
          </cell>
          <cell r="B872" t="str">
            <v>071-020-028-000</v>
          </cell>
          <cell r="C872" t="str">
            <v>Big Ridge Road</v>
          </cell>
          <cell r="D872" t="str">
            <v>Butte</v>
          </cell>
          <cell r="E872" t="str">
            <v>Butte East</v>
          </cell>
          <cell r="F872" t="str">
            <v>MISC HOLD</v>
          </cell>
          <cell r="G872"/>
          <cell r="H872"/>
        </row>
        <row r="873">
          <cell r="A873" t="str">
            <v>071-290-079</v>
          </cell>
          <cell r="B873" t="str">
            <v>071-290-079-000</v>
          </cell>
          <cell r="C873" t="str">
            <v>Gunderson Road</v>
          </cell>
          <cell r="D873" t="str">
            <v>Butte</v>
          </cell>
          <cell r="E873" t="str">
            <v>Butte South</v>
          </cell>
          <cell r="F873" t="str">
            <v>Erosion Control : Not Scheduled</v>
          </cell>
          <cell r="G873"/>
          <cell r="H873"/>
        </row>
        <row r="874">
          <cell r="A874" t="str">
            <v>020-390-05-00</v>
          </cell>
          <cell r="B874">
            <v>471</v>
          </cell>
          <cell r="C874" t="str">
            <v>Holly Creek Lane</v>
          </cell>
          <cell r="D874" t="str">
            <v>Trinity</v>
          </cell>
          <cell r="E874" t="str">
            <v>Trinity</v>
          </cell>
          <cell r="F874" t="str">
            <v>Crew 701 South Ruth Lake Cabins</v>
          </cell>
          <cell r="G874">
            <v>2</v>
          </cell>
          <cell r="H874"/>
        </row>
        <row r="875">
          <cell r="A875" t="str">
            <v>071-140-018</v>
          </cell>
          <cell r="B875" t="str">
            <v>071-140-018-000</v>
          </cell>
          <cell r="C875" t="str">
            <v>Wild Rose Place</v>
          </cell>
          <cell r="D875" t="str">
            <v>Butte</v>
          </cell>
          <cell r="E875" t="str">
            <v>Butte South</v>
          </cell>
          <cell r="F875" t="str">
            <v>Completed South</v>
          </cell>
          <cell r="G875">
            <v>2</v>
          </cell>
          <cell r="H875"/>
        </row>
        <row r="876">
          <cell r="A876" t="str">
            <v>016-531-650</v>
          </cell>
          <cell r="B876">
            <v>808</v>
          </cell>
          <cell r="C876" t="str">
            <v>Indian Meadows Drive</v>
          </cell>
          <cell r="D876" t="str">
            <v>Siskiyou</v>
          </cell>
          <cell r="E876" t="str">
            <v>Siskiyou</v>
          </cell>
          <cell r="F876" t="str">
            <v>Rescrapes</v>
          </cell>
          <cell r="G876">
            <v>1</v>
          </cell>
          <cell r="H876"/>
        </row>
        <row r="877">
          <cell r="A877" t="str">
            <v>016-531-140</v>
          </cell>
          <cell r="B877">
            <v>323</v>
          </cell>
          <cell r="C877" t="str">
            <v>Indian Meadows Drive</v>
          </cell>
          <cell r="D877" t="str">
            <v>Siskiyou</v>
          </cell>
          <cell r="E877" t="str">
            <v>Siskiyou</v>
          </cell>
          <cell r="F877" t="str">
            <v>CREW 801</v>
          </cell>
          <cell r="G877">
            <v>1</v>
          </cell>
          <cell r="H877"/>
        </row>
        <row r="878">
          <cell r="A878" t="str">
            <v>062-160-001</v>
          </cell>
          <cell r="B878">
            <v>150</v>
          </cell>
          <cell r="C878" t="str">
            <v>Lakeside Way</v>
          </cell>
          <cell r="D878" t="str">
            <v>Butte</v>
          </cell>
          <cell r="E878" t="str">
            <v>Butte North</v>
          </cell>
          <cell r="F878" t="str">
            <v>HAZ TREE ONLY</v>
          </cell>
          <cell r="G878"/>
          <cell r="H878"/>
        </row>
        <row r="879">
          <cell r="A879" t="str">
            <v>061-310-068</v>
          </cell>
          <cell r="B879">
            <v>2701</v>
          </cell>
          <cell r="C879" t="str">
            <v>Bald Rock Road</v>
          </cell>
          <cell r="D879" t="str">
            <v>Butte</v>
          </cell>
          <cell r="E879" t="str">
            <v>Butte East</v>
          </cell>
          <cell r="F879" t="str">
            <v>Erosion Control - Haz Tree</v>
          </cell>
          <cell r="G879"/>
          <cell r="H879"/>
        </row>
        <row r="880">
          <cell r="A880" t="str">
            <v>020-340-33-00</v>
          </cell>
          <cell r="B880">
            <v>48</v>
          </cell>
          <cell r="C880" t="str">
            <v>Littlefield Lane</v>
          </cell>
          <cell r="D880" t="str">
            <v>Trinity</v>
          </cell>
          <cell r="E880" t="str">
            <v>Trinity</v>
          </cell>
          <cell r="F880" t="str">
            <v>Crew 703</v>
          </cell>
          <cell r="G880"/>
          <cell r="H880"/>
        </row>
        <row r="881">
          <cell r="A881" t="str">
            <v>009-560-330</v>
          </cell>
          <cell r="B881">
            <v>2209</v>
          </cell>
          <cell r="C881" t="str">
            <v>Georgia Flat Road</v>
          </cell>
          <cell r="D881" t="str">
            <v>Siskiyou</v>
          </cell>
          <cell r="E881" t="str">
            <v>Siskiyou</v>
          </cell>
          <cell r="F881" t="str">
            <v>CREW 802</v>
          </cell>
          <cell r="G881"/>
          <cell r="H881"/>
        </row>
        <row r="882">
          <cell r="A882" t="str">
            <v>071-450-006</v>
          </cell>
          <cell r="B882">
            <v>565</v>
          </cell>
          <cell r="C882" t="str">
            <v>Big Ridge Road</v>
          </cell>
          <cell r="D882" t="str">
            <v>Butte</v>
          </cell>
          <cell r="E882" t="str">
            <v>Butte West</v>
          </cell>
          <cell r="F882" t="str">
            <v>Completed West</v>
          </cell>
          <cell r="G882">
            <v>2</v>
          </cell>
          <cell r="H882"/>
        </row>
        <row r="883">
          <cell r="A883" t="str">
            <v>071-190-019</v>
          </cell>
          <cell r="B883">
            <v>1505</v>
          </cell>
          <cell r="C883" t="str">
            <v>Lumpkin Road</v>
          </cell>
          <cell r="D883" t="str">
            <v>Butte</v>
          </cell>
          <cell r="E883" t="str">
            <v>Butte South</v>
          </cell>
          <cell r="F883" t="str">
            <v>Completed South</v>
          </cell>
          <cell r="G883">
            <v>8</v>
          </cell>
          <cell r="H883">
            <v>6</v>
          </cell>
          <cell r="I883" t="str">
            <v>COMPLETE</v>
          </cell>
        </row>
        <row r="884">
          <cell r="A884" t="str">
            <v>016-531-570</v>
          </cell>
          <cell r="B884">
            <v>600</v>
          </cell>
          <cell r="C884" t="str">
            <v>Indian Meadows Drive</v>
          </cell>
          <cell r="D884" t="str">
            <v>Siskiyou</v>
          </cell>
          <cell r="E884" t="str">
            <v>Siskiyou</v>
          </cell>
          <cell r="F884" t="str">
            <v>Rescrapes</v>
          </cell>
          <cell r="G884"/>
          <cell r="H884"/>
        </row>
        <row r="885">
          <cell r="A885" t="str">
            <v>071-520-016</v>
          </cell>
          <cell r="B885" t="str">
            <v>071-520-016-000</v>
          </cell>
          <cell r="C885" t="str">
            <v>Simpson Ranch Road</v>
          </cell>
          <cell r="D885" t="str">
            <v>Butte</v>
          </cell>
          <cell r="E885" t="str">
            <v>Butte East</v>
          </cell>
          <cell r="F885" t="str">
            <v>Crew 201 East</v>
          </cell>
          <cell r="G885"/>
          <cell r="H885"/>
        </row>
        <row r="886">
          <cell r="A886" t="str">
            <v>071-430-026</v>
          </cell>
          <cell r="B886">
            <v>311</v>
          </cell>
          <cell r="C886" t="str">
            <v>Simpson Ranch Road</v>
          </cell>
          <cell r="D886" t="str">
            <v>Butte</v>
          </cell>
          <cell r="E886" t="str">
            <v>Butte East</v>
          </cell>
          <cell r="F886" t="str">
            <v>Crew 201 East</v>
          </cell>
          <cell r="G886">
            <v>3</v>
          </cell>
          <cell r="H886"/>
        </row>
        <row r="887">
          <cell r="A887" t="str">
            <v>041-700-009</v>
          </cell>
          <cell r="B887" t="str">
            <v>041-700-009-000</v>
          </cell>
          <cell r="C887" t="str">
            <v>Zogg Mine Road</v>
          </cell>
          <cell r="D887" t="str">
            <v>Shasta</v>
          </cell>
          <cell r="E887" t="str">
            <v>Shasta</v>
          </cell>
          <cell r="F887" t="str">
            <v>Crew 605</v>
          </cell>
          <cell r="G887"/>
          <cell r="H887"/>
        </row>
        <row r="888">
          <cell r="A888" t="str">
            <v>062-340-014</v>
          </cell>
          <cell r="B888" t="str">
            <v>062-340-014-000</v>
          </cell>
          <cell r="C888" t="str">
            <v>NO ADDRESS</v>
          </cell>
          <cell r="D888" t="str">
            <v>Butte</v>
          </cell>
          <cell r="E888"/>
          <cell r="F888"/>
          <cell r="G888"/>
          <cell r="H888"/>
        </row>
        <row r="889">
          <cell r="A889" t="str">
            <v>062-310-029</v>
          </cell>
          <cell r="B889" t="str">
            <v>062-310-029-000</v>
          </cell>
          <cell r="C889" t="str">
            <v>NO ADDRESS</v>
          </cell>
          <cell r="D889" t="str">
            <v>Butte</v>
          </cell>
          <cell r="E889"/>
          <cell r="F889"/>
          <cell r="G889"/>
          <cell r="H889"/>
        </row>
        <row r="890">
          <cell r="A890" t="str">
            <v>061-350-013</v>
          </cell>
          <cell r="B890">
            <v>2359</v>
          </cell>
          <cell r="C890" t="str">
            <v>Bald Rock Road</v>
          </cell>
          <cell r="D890" t="str">
            <v>Butte</v>
          </cell>
          <cell r="E890" t="str">
            <v>Butte East</v>
          </cell>
          <cell r="F890" t="str">
            <v>Crew 203 East</v>
          </cell>
          <cell r="G890"/>
          <cell r="H890"/>
        </row>
        <row r="891">
          <cell r="A891" t="str">
            <v>071-390-027</v>
          </cell>
          <cell r="B891">
            <v>84</v>
          </cell>
          <cell r="C891" t="str">
            <v>Bear Cub Circle</v>
          </cell>
          <cell r="D891" t="str">
            <v>Butte</v>
          </cell>
          <cell r="E891" t="str">
            <v>Butte East</v>
          </cell>
          <cell r="F891" t="str">
            <v>Crew 304 East</v>
          </cell>
          <cell r="G891"/>
          <cell r="H891"/>
        </row>
        <row r="892">
          <cell r="A892" t="str">
            <v>016-040-010</v>
          </cell>
          <cell r="B892" t="str">
            <v>016-040-010-000</v>
          </cell>
          <cell r="C892" t="str">
            <v>Lower Airport Road</v>
          </cell>
          <cell r="D892" t="str">
            <v>Siskiyou</v>
          </cell>
          <cell r="E892" t="str">
            <v>Siskiyou</v>
          </cell>
          <cell r="F892" t="str">
            <v>CREW 801</v>
          </cell>
          <cell r="G892"/>
          <cell r="H892"/>
        </row>
        <row r="893">
          <cell r="A893" t="str">
            <v>061-320-027</v>
          </cell>
          <cell r="B893" t="str">
            <v>061-320-027-000</v>
          </cell>
          <cell r="C893" t="str">
            <v>PTN NE QTR SEC 29-21-6-3</v>
          </cell>
          <cell r="D893" t="str">
            <v>Butte</v>
          </cell>
          <cell r="E893" t="str">
            <v>Butte East</v>
          </cell>
          <cell r="F893" t="str">
            <v>Crew 203 East</v>
          </cell>
          <cell r="G893">
            <v>1</v>
          </cell>
          <cell r="H893"/>
        </row>
        <row r="894">
          <cell r="A894" t="str">
            <v>061-310-062</v>
          </cell>
          <cell r="B894" t="str">
            <v>061-310-062-000</v>
          </cell>
          <cell r="C894" t="str">
            <v>PTN SEC 31-21-6 E</v>
          </cell>
          <cell r="D894" t="str">
            <v>Butte</v>
          </cell>
          <cell r="E894" t="str">
            <v>Butte East</v>
          </cell>
          <cell r="F894" t="str">
            <v>Erosion Control</v>
          </cell>
          <cell r="G894"/>
          <cell r="H894"/>
        </row>
        <row r="895">
          <cell r="A895" t="str">
            <v>004-400-010</v>
          </cell>
          <cell r="B895">
            <v>10523</v>
          </cell>
          <cell r="C895" t="str">
            <v>Tasha Road</v>
          </cell>
          <cell r="D895" t="str">
            <v>Nevada</v>
          </cell>
          <cell r="E895" t="str">
            <v>Nevada/Yuba</v>
          </cell>
          <cell r="F895" t="str">
            <v>Erosion Control : Not Scheduled</v>
          </cell>
          <cell r="G895"/>
          <cell r="H895"/>
        </row>
        <row r="896">
          <cell r="A896" t="str">
            <v>041-740-034</v>
          </cell>
          <cell r="B896">
            <v>7982</v>
          </cell>
          <cell r="C896" t="str">
            <v>Zogg Mine Road</v>
          </cell>
          <cell r="D896" t="str">
            <v>Shasta</v>
          </cell>
          <cell r="E896" t="str">
            <v>Shasta</v>
          </cell>
          <cell r="F896" t="str">
            <v>HAZ TREE ONLY</v>
          </cell>
          <cell r="G896"/>
          <cell r="H896"/>
        </row>
        <row r="897">
          <cell r="A897" t="str">
            <v>071-180-058</v>
          </cell>
          <cell r="B897" t="str">
            <v>071-180-058-000</v>
          </cell>
          <cell r="C897" t="str">
            <v>PTN SEC 32 T20N R6E</v>
          </cell>
          <cell r="D897" t="str">
            <v>Butte</v>
          </cell>
          <cell r="E897" t="str">
            <v>Butte South</v>
          </cell>
          <cell r="F897" t="str">
            <v>Crew 406 South</v>
          </cell>
          <cell r="G897"/>
          <cell r="H897"/>
        </row>
        <row r="898">
          <cell r="A898" t="str">
            <v>061-300-034</v>
          </cell>
          <cell r="B898" t="str">
            <v>061-300-034-000</v>
          </cell>
          <cell r="C898" t="str">
            <v>Milsap Bar Road</v>
          </cell>
          <cell r="D898" t="str">
            <v>Butte</v>
          </cell>
          <cell r="E898" t="str">
            <v>Butte North</v>
          </cell>
          <cell r="F898" t="str">
            <v>NORTH Waiting on Results</v>
          </cell>
          <cell r="G898"/>
          <cell r="H898"/>
        </row>
        <row r="899">
          <cell r="A899" t="str">
            <v>061-020-105</v>
          </cell>
          <cell r="B899">
            <v>915</v>
          </cell>
          <cell r="C899" t="str">
            <v>Milsap Bar Road</v>
          </cell>
          <cell r="D899" t="str">
            <v>Butte</v>
          </cell>
          <cell r="E899" t="str">
            <v>Butte North</v>
          </cell>
          <cell r="F899" t="str">
            <v>NORTH Waiting on Results</v>
          </cell>
          <cell r="G899">
            <v>5</v>
          </cell>
          <cell r="H899"/>
        </row>
        <row r="900">
          <cell r="A900" t="str">
            <v>061-300-035</v>
          </cell>
          <cell r="B900">
            <v>510</v>
          </cell>
          <cell r="C900" t="str">
            <v>Milsap Bar Road</v>
          </cell>
          <cell r="D900" t="str">
            <v>Butte</v>
          </cell>
          <cell r="E900" t="str">
            <v>Butte North</v>
          </cell>
          <cell r="F900" t="str">
            <v>NORTH Waiting on Results</v>
          </cell>
          <cell r="G900">
            <v>2</v>
          </cell>
          <cell r="H900"/>
        </row>
        <row r="901">
          <cell r="A901" t="str">
            <v>061-440-029</v>
          </cell>
          <cell r="B901">
            <v>44</v>
          </cell>
          <cell r="C901" t="str">
            <v>Bonnie Meadow Lane</v>
          </cell>
          <cell r="D901" t="str">
            <v>Butte</v>
          </cell>
          <cell r="E901" t="str">
            <v>Butte North</v>
          </cell>
          <cell r="F901" t="str">
            <v>NORTH Waiting on Results</v>
          </cell>
          <cell r="G901"/>
          <cell r="H901"/>
        </row>
        <row r="902">
          <cell r="A902" t="str">
            <v>016-531-610</v>
          </cell>
          <cell r="B902">
            <v>636</v>
          </cell>
          <cell r="C902" t="str">
            <v>Indian Meadows Drive</v>
          </cell>
          <cell r="D902" t="str">
            <v>Siskiyou</v>
          </cell>
          <cell r="E902" t="str">
            <v>Siskiyou</v>
          </cell>
          <cell r="F902" t="str">
            <v>CREW 801</v>
          </cell>
          <cell r="G902"/>
          <cell r="H902"/>
        </row>
        <row r="903">
          <cell r="A903" t="str">
            <v>062-200-098</v>
          </cell>
          <cell r="B903">
            <v>40</v>
          </cell>
          <cell r="C903" t="str">
            <v>Bromilow Lane</v>
          </cell>
          <cell r="D903" t="str">
            <v>Butte</v>
          </cell>
          <cell r="E903" t="str">
            <v>Butte East</v>
          </cell>
          <cell r="F903" t="str">
            <v>Rescrapes</v>
          </cell>
          <cell r="G903"/>
          <cell r="H903"/>
        </row>
        <row r="904">
          <cell r="A904" t="str">
            <v>044-010-020</v>
          </cell>
          <cell r="B904">
            <v>12485</v>
          </cell>
          <cell r="C904" t="str">
            <v>Platina Road</v>
          </cell>
          <cell r="D904" t="str">
            <v>Shasta</v>
          </cell>
          <cell r="E904" t="str">
            <v>Shasta</v>
          </cell>
          <cell r="F904" t="str">
            <v>Erosion Control : Not Scheduled</v>
          </cell>
          <cell r="G904"/>
          <cell r="H904"/>
        </row>
        <row r="905">
          <cell r="A905" t="str">
            <v>071-370-016</v>
          </cell>
          <cell r="B905">
            <v>101</v>
          </cell>
          <cell r="C905" t="str">
            <v>Squirrel Lane</v>
          </cell>
          <cell r="D905" t="str">
            <v>Butte</v>
          </cell>
          <cell r="E905" t="str">
            <v>Butte East</v>
          </cell>
          <cell r="F905" t="str">
            <v>Completed East</v>
          </cell>
          <cell r="G905">
            <v>2</v>
          </cell>
          <cell r="H905"/>
        </row>
        <row r="906">
          <cell r="A906" t="str">
            <v>061-320-038</v>
          </cell>
          <cell r="B906">
            <v>45</v>
          </cell>
          <cell r="C906" t="str">
            <v>Winners Circle</v>
          </cell>
          <cell r="D906" t="str">
            <v>Butte</v>
          </cell>
          <cell r="E906" t="str">
            <v>Butte East</v>
          </cell>
          <cell r="F906" t="str">
            <v>Crew 203 East</v>
          </cell>
          <cell r="G906"/>
          <cell r="H906"/>
        </row>
        <row r="907">
          <cell r="A907" t="str">
            <v>071-250-023</v>
          </cell>
          <cell r="B907">
            <v>271</v>
          </cell>
          <cell r="C907" t="str">
            <v>Oro Vista Drive</v>
          </cell>
          <cell r="D907" t="str">
            <v>Butte</v>
          </cell>
          <cell r="E907" t="str">
            <v>Butte East</v>
          </cell>
          <cell r="F907" t="str">
            <v>Completed East</v>
          </cell>
          <cell r="G907">
            <v>3</v>
          </cell>
          <cell r="H907"/>
        </row>
        <row r="908">
          <cell r="A908" t="str">
            <v>009-380-130</v>
          </cell>
          <cell r="B908">
            <v>2901</v>
          </cell>
          <cell r="C908" t="str">
            <v>Indian Creek Road</v>
          </cell>
          <cell r="D908" t="str">
            <v>Siskiyou</v>
          </cell>
          <cell r="E908" t="str">
            <v>Siskiyou</v>
          </cell>
          <cell r="F908" t="str">
            <v>CREW 802</v>
          </cell>
          <cell r="G908">
            <v>5</v>
          </cell>
          <cell r="H908"/>
        </row>
        <row r="909">
          <cell r="A909" t="str">
            <v>062-200-030</v>
          </cell>
          <cell r="B909">
            <v>98</v>
          </cell>
          <cell r="C909" t="str">
            <v>Gamble Road</v>
          </cell>
          <cell r="D909" t="str">
            <v>Butte</v>
          </cell>
          <cell r="E909" t="str">
            <v>Butte East</v>
          </cell>
          <cell r="F909" t="str">
            <v>Erosion Control - Haz Tree</v>
          </cell>
          <cell r="G909"/>
          <cell r="H909"/>
        </row>
        <row r="910">
          <cell r="A910" t="str">
            <v>062-440-024</v>
          </cell>
          <cell r="B910" t="str">
            <v>062-440-024-000</v>
          </cell>
          <cell r="C910" t="str">
            <v>Pine Ridge Lane</v>
          </cell>
          <cell r="D910" t="str">
            <v>Butte</v>
          </cell>
          <cell r="E910" t="str">
            <v>Butte West</v>
          </cell>
          <cell r="F910" t="str">
            <v>HAZ TREE ONLY</v>
          </cell>
          <cell r="G910"/>
          <cell r="H910"/>
        </row>
        <row r="911">
          <cell r="A911" t="str">
            <v>071-280-036</v>
          </cell>
          <cell r="B911">
            <v>51</v>
          </cell>
          <cell r="C911" t="str">
            <v>Cochise Drive</v>
          </cell>
          <cell r="D911" t="str">
            <v>Butte</v>
          </cell>
          <cell r="E911" t="str">
            <v>Butte South</v>
          </cell>
          <cell r="F911" t="str">
            <v>Rescrapes</v>
          </cell>
          <cell r="G911">
            <v>10</v>
          </cell>
          <cell r="H911">
            <v>9</v>
          </cell>
          <cell r="I911" t="str">
            <v>COMPLETE</v>
          </cell>
        </row>
        <row r="912">
          <cell r="A912" t="str">
            <v>061-580-008</v>
          </cell>
          <cell r="B912">
            <v>1017</v>
          </cell>
          <cell r="C912" t="str">
            <v>Encina Grande Road</v>
          </cell>
          <cell r="D912" t="str">
            <v>Butte</v>
          </cell>
          <cell r="E912" t="str">
            <v>Butte West</v>
          </cell>
          <cell r="F912" t="str">
            <v>Crew 502 West</v>
          </cell>
          <cell r="G912"/>
          <cell r="H912"/>
        </row>
        <row r="913">
          <cell r="A913" t="str">
            <v>009-480-070</v>
          </cell>
          <cell r="B913">
            <v>6310</v>
          </cell>
          <cell r="C913" t="str">
            <v>Indian Creek Road</v>
          </cell>
          <cell r="D913" t="str">
            <v>Siskiyou</v>
          </cell>
          <cell r="E913" t="str">
            <v>Siskiyou</v>
          </cell>
          <cell r="F913" t="str">
            <v>CREW 803</v>
          </cell>
          <cell r="G913"/>
          <cell r="H913"/>
        </row>
        <row r="914">
          <cell r="A914" t="str">
            <v>016-020-100</v>
          </cell>
          <cell r="B914">
            <v>1304</v>
          </cell>
          <cell r="C914" t="str">
            <v>Buckhorn Road</v>
          </cell>
          <cell r="D914" t="str">
            <v>Siskiyou</v>
          </cell>
          <cell r="E914" t="str">
            <v>Siskiyou</v>
          </cell>
          <cell r="F914" t="str">
            <v>MISC HOLD</v>
          </cell>
          <cell r="G914"/>
          <cell r="H914"/>
        </row>
        <row r="915">
          <cell r="A915" t="str">
            <v>062-730-013</v>
          </cell>
          <cell r="B915">
            <v>46</v>
          </cell>
          <cell r="C915" t="str">
            <v>Ernie Lane</v>
          </cell>
          <cell r="D915" t="str">
            <v>Butte</v>
          </cell>
          <cell r="E915" t="str">
            <v>Butte East</v>
          </cell>
          <cell r="F915" t="str">
            <v>Completed East</v>
          </cell>
          <cell r="G915">
            <v>7</v>
          </cell>
          <cell r="H915"/>
        </row>
        <row r="916">
          <cell r="A916" t="str">
            <v>061-350-028</v>
          </cell>
          <cell r="B916">
            <v>81</v>
          </cell>
          <cell r="C916" t="str">
            <v>Green Cedar Way</v>
          </cell>
          <cell r="D916" t="str">
            <v>Butte</v>
          </cell>
          <cell r="E916" t="str">
            <v>Butte East</v>
          </cell>
          <cell r="F916" t="str">
            <v>Completed East</v>
          </cell>
          <cell r="G916">
            <v>7</v>
          </cell>
          <cell r="H916"/>
        </row>
        <row r="917">
          <cell r="A917" t="str">
            <v>062-340-026</v>
          </cell>
          <cell r="B917">
            <v>163</v>
          </cell>
          <cell r="C917" t="str">
            <v>Oak Drive</v>
          </cell>
          <cell r="D917" t="str">
            <v>Butte</v>
          </cell>
          <cell r="E917" t="str">
            <v>Butte East</v>
          </cell>
          <cell r="F917" t="str">
            <v>Completed East</v>
          </cell>
          <cell r="G917">
            <v>1</v>
          </cell>
          <cell r="H917"/>
        </row>
        <row r="918">
          <cell r="A918" t="str">
            <v>071-040-026</v>
          </cell>
          <cell r="B918">
            <v>321</v>
          </cell>
          <cell r="C918" t="str">
            <v>Long Point Road</v>
          </cell>
          <cell r="D918" t="str">
            <v>Butte</v>
          </cell>
          <cell r="E918" t="str">
            <v>Butte South</v>
          </cell>
          <cell r="F918" t="str">
            <v>Rescrapes</v>
          </cell>
          <cell r="G918">
            <v>6</v>
          </cell>
          <cell r="H918"/>
        </row>
        <row r="919">
          <cell r="A919" t="str">
            <v>041-330-012</v>
          </cell>
          <cell r="B919" t="str">
            <v>041-330-012-000</v>
          </cell>
          <cell r="C919" t="str">
            <v>Archer Road</v>
          </cell>
          <cell r="D919" t="str">
            <v>Shasta</v>
          </cell>
          <cell r="E919" t="str">
            <v>Shasta</v>
          </cell>
          <cell r="F919" t="str">
            <v>HAZ TREE ONLY</v>
          </cell>
          <cell r="G919"/>
          <cell r="H919"/>
        </row>
        <row r="920">
          <cell r="A920" t="str">
            <v>061-050-024</v>
          </cell>
          <cell r="B920">
            <v>3660</v>
          </cell>
          <cell r="C920" t="str">
            <v>Bald Rock Road</v>
          </cell>
          <cell r="D920" t="str">
            <v>Butte</v>
          </cell>
          <cell r="E920" t="str">
            <v>Butte North</v>
          </cell>
          <cell r="F920" t="str">
            <v>NORTH Waiting on Results</v>
          </cell>
          <cell r="G920"/>
          <cell r="H920"/>
        </row>
        <row r="921">
          <cell r="A921" t="str">
            <v>062-510-053</v>
          </cell>
          <cell r="B921">
            <v>260</v>
          </cell>
          <cell r="C921" t="str">
            <v>Bald Rock Road</v>
          </cell>
          <cell r="D921" t="str">
            <v>Butte</v>
          </cell>
          <cell r="E921" t="str">
            <v>Butte West</v>
          </cell>
          <cell r="F921" t="str">
            <v>HAZ TREE ONLY</v>
          </cell>
          <cell r="G921"/>
          <cell r="H921"/>
        </row>
        <row r="922">
          <cell r="A922" t="str">
            <v>061-310-066</v>
          </cell>
          <cell r="B922">
            <v>2636</v>
          </cell>
          <cell r="C922" t="str">
            <v>Bald Rock Road</v>
          </cell>
          <cell r="D922" t="str">
            <v>Butte</v>
          </cell>
          <cell r="E922" t="str">
            <v>Butte East</v>
          </cell>
          <cell r="F922" t="str">
            <v>EAST Waiting on Results</v>
          </cell>
          <cell r="G922"/>
          <cell r="H922"/>
        </row>
        <row r="923">
          <cell r="A923" t="str">
            <v>009-560-350</v>
          </cell>
          <cell r="B923">
            <v>2315</v>
          </cell>
          <cell r="C923" t="str">
            <v>Georgia Flat Road</v>
          </cell>
          <cell r="D923" t="str">
            <v>Siskiyou</v>
          </cell>
          <cell r="E923" t="str">
            <v>Siskiyou</v>
          </cell>
          <cell r="F923" t="str">
            <v>CREW 802</v>
          </cell>
          <cell r="G923">
            <v>1</v>
          </cell>
          <cell r="H923"/>
        </row>
        <row r="924">
          <cell r="A924" t="str">
            <v>020-330-05-00_#105</v>
          </cell>
          <cell r="B924" t="str">
            <v>860-000-115-000</v>
          </cell>
          <cell r="C924" t="str">
            <v>RLCSD LL#105 Black Barts Way</v>
          </cell>
          <cell r="D924" t="str">
            <v>Trinity</v>
          </cell>
          <cell r="E924" t="str">
            <v>Trinity</v>
          </cell>
          <cell r="F924" t="str">
            <v>MISC HOLD</v>
          </cell>
          <cell r="G924"/>
          <cell r="H924"/>
        </row>
        <row r="925">
          <cell r="A925" t="str">
            <v>041-310-033</v>
          </cell>
          <cell r="B925">
            <v>7340</v>
          </cell>
          <cell r="C925" t="str">
            <v>Rector Creek Road</v>
          </cell>
          <cell r="D925" t="str">
            <v>Shasta</v>
          </cell>
          <cell r="E925" t="str">
            <v>Shasta</v>
          </cell>
          <cell r="F925" t="str">
            <v>Shasta Completed Lots</v>
          </cell>
          <cell r="G925">
            <v>1</v>
          </cell>
          <cell r="H925"/>
        </row>
        <row r="926">
          <cell r="A926" t="str">
            <v>004-400-043</v>
          </cell>
          <cell r="B926">
            <v>10417</v>
          </cell>
          <cell r="C926" t="str">
            <v>Tasha Road</v>
          </cell>
          <cell r="D926" t="str">
            <v>Nevada</v>
          </cell>
          <cell r="E926" t="str">
            <v>Nevada/Yuba</v>
          </cell>
          <cell r="F926" t="str">
            <v>Erosion Control : Not Scheduled</v>
          </cell>
          <cell r="G926"/>
          <cell r="H926"/>
        </row>
        <row r="927">
          <cell r="A927" t="str">
            <v>062-340-037</v>
          </cell>
          <cell r="B927" t="str">
            <v>062-340-037-000</v>
          </cell>
          <cell r="C927" t="str">
            <v>Oak Drive</v>
          </cell>
          <cell r="D927" t="str">
            <v>Butte</v>
          </cell>
          <cell r="E927"/>
          <cell r="F927"/>
          <cell r="G927"/>
          <cell r="H927"/>
        </row>
        <row r="928">
          <cell r="A928" t="str">
            <v>062-340-035</v>
          </cell>
          <cell r="B928" t="str">
            <v>062-340-035-000</v>
          </cell>
          <cell r="C928" t="str">
            <v>Oak Drive</v>
          </cell>
          <cell r="D928" t="str">
            <v>Butte</v>
          </cell>
          <cell r="E928" t="str">
            <v>Butte East</v>
          </cell>
          <cell r="F928" t="str">
            <v>HAZ TREE ONLY</v>
          </cell>
          <cell r="G928"/>
          <cell r="H928"/>
        </row>
        <row r="929">
          <cell r="A929" t="str">
            <v>062-340-038</v>
          </cell>
          <cell r="B929">
            <v>160</v>
          </cell>
          <cell r="C929" t="str">
            <v>Oak Drive</v>
          </cell>
          <cell r="D929" t="str">
            <v>Butte</v>
          </cell>
          <cell r="E929" t="str">
            <v>Butte East</v>
          </cell>
          <cell r="F929" t="str">
            <v>EAST Waiting on Results</v>
          </cell>
          <cell r="G929"/>
          <cell r="H929"/>
        </row>
        <row r="930">
          <cell r="A930" t="str">
            <v>062-310-026</v>
          </cell>
          <cell r="B930" t="str">
            <v>062-310-026-000</v>
          </cell>
          <cell r="C930" t="str">
            <v>Oak Drive</v>
          </cell>
          <cell r="D930" t="str">
            <v>Butte</v>
          </cell>
          <cell r="E930" t="str">
            <v>Butte East</v>
          </cell>
          <cell r="F930" t="str">
            <v>EAST Waiting on Results</v>
          </cell>
          <cell r="G930"/>
          <cell r="H930"/>
        </row>
        <row r="931">
          <cell r="A931" t="str">
            <v>071-440-009</v>
          </cell>
          <cell r="B931">
            <v>77</v>
          </cell>
          <cell r="C931" t="str">
            <v>Justamere Lane</v>
          </cell>
          <cell r="D931" t="str">
            <v>Butte</v>
          </cell>
          <cell r="E931" t="str">
            <v>Butte East</v>
          </cell>
          <cell r="F931" t="str">
            <v>Crew 900 East</v>
          </cell>
          <cell r="G931">
            <v>2</v>
          </cell>
          <cell r="H931"/>
        </row>
        <row r="932">
          <cell r="A932" t="str">
            <v>062-260-010</v>
          </cell>
          <cell r="B932">
            <v>145</v>
          </cell>
          <cell r="C932" t="str">
            <v>Shadow Creek Road</v>
          </cell>
          <cell r="D932" t="str">
            <v>Butte</v>
          </cell>
          <cell r="E932" t="str">
            <v>Butte East</v>
          </cell>
          <cell r="F932" t="str">
            <v>EAST Waiting on Results</v>
          </cell>
          <cell r="G932"/>
          <cell r="H932"/>
        </row>
        <row r="933">
          <cell r="A933" t="str">
            <v>041-290-008</v>
          </cell>
          <cell r="B933">
            <v>10004</v>
          </cell>
          <cell r="C933" t="str">
            <v>Rainbow Lake Road</v>
          </cell>
          <cell r="D933" t="str">
            <v>Shasta</v>
          </cell>
          <cell r="E933" t="str">
            <v>Shasta</v>
          </cell>
          <cell r="F933" t="str">
            <v>Shasta Completed Lots</v>
          </cell>
          <cell r="G933">
            <v>11</v>
          </cell>
          <cell r="H933"/>
        </row>
        <row r="934">
          <cell r="A934" t="str">
            <v>062-710-007</v>
          </cell>
          <cell r="B934">
            <v>1449</v>
          </cell>
          <cell r="C934" t="str">
            <v>Bald Rock Road</v>
          </cell>
          <cell r="D934" t="str">
            <v>Butte</v>
          </cell>
          <cell r="E934" t="str">
            <v>Butte East</v>
          </cell>
          <cell r="F934" t="str">
            <v>Completed East</v>
          </cell>
          <cell r="G934">
            <v>1</v>
          </cell>
          <cell r="H934"/>
        </row>
        <row r="935">
          <cell r="A935" t="str">
            <v>062-690-032</v>
          </cell>
          <cell r="B935">
            <v>274</v>
          </cell>
          <cell r="C935" t="str">
            <v>Webster Road</v>
          </cell>
          <cell r="D935" t="str">
            <v>Butte</v>
          </cell>
          <cell r="E935" t="str">
            <v>Butte West</v>
          </cell>
          <cell r="F935" t="str">
            <v>FSO Complete</v>
          </cell>
          <cell r="G935"/>
          <cell r="H935"/>
        </row>
        <row r="936">
          <cell r="A936" t="str">
            <v>071-160-043</v>
          </cell>
          <cell r="B936">
            <v>80</v>
          </cell>
          <cell r="C936" t="str">
            <v>Bridgeview Circle</v>
          </cell>
          <cell r="D936" t="str">
            <v>Butte</v>
          </cell>
          <cell r="E936" t="str">
            <v>Butte South</v>
          </cell>
          <cell r="F936" t="str">
            <v>Ineligible/Withdrawn</v>
          </cell>
          <cell r="G936"/>
          <cell r="H936"/>
        </row>
        <row r="937">
          <cell r="A937" t="str">
            <v>071-030-001</v>
          </cell>
          <cell r="B937">
            <v>2356</v>
          </cell>
          <cell r="C937" t="str">
            <v>Bald Rock Road</v>
          </cell>
          <cell r="D937" t="str">
            <v>Butte</v>
          </cell>
          <cell r="E937" t="str">
            <v>Butte East</v>
          </cell>
          <cell r="F937" t="str">
            <v>Completed East</v>
          </cell>
          <cell r="G937">
            <v>6</v>
          </cell>
          <cell r="H937"/>
        </row>
        <row r="938">
          <cell r="A938" t="str">
            <v>062-510-052</v>
          </cell>
          <cell r="B938">
            <v>250</v>
          </cell>
          <cell r="C938" t="str">
            <v>Bald Rock Road</v>
          </cell>
          <cell r="D938" t="str">
            <v>Butte</v>
          </cell>
          <cell r="E938" t="str">
            <v>Butte West</v>
          </cell>
          <cell r="F938" t="str">
            <v>Completed West</v>
          </cell>
          <cell r="G938">
            <v>3</v>
          </cell>
          <cell r="H938"/>
        </row>
        <row r="939">
          <cell r="A939" t="str">
            <v>062-640-009</v>
          </cell>
          <cell r="B939">
            <v>403</v>
          </cell>
          <cell r="C939" t="str">
            <v>Bald Rock Road</v>
          </cell>
          <cell r="D939" t="str">
            <v>Butte</v>
          </cell>
          <cell r="E939" t="str">
            <v>Butte West</v>
          </cell>
          <cell r="F939" t="str">
            <v>Completed West</v>
          </cell>
          <cell r="G939">
            <v>1</v>
          </cell>
          <cell r="H939"/>
        </row>
        <row r="940">
          <cell r="A940" t="str">
            <v>062-320-029</v>
          </cell>
          <cell r="B940" t="str">
            <v>062-320-029-000</v>
          </cell>
          <cell r="C940" t="str">
            <v>Cedar Lane</v>
          </cell>
          <cell r="D940" t="str">
            <v>Butte</v>
          </cell>
          <cell r="E940" t="str">
            <v>Butte East</v>
          </cell>
          <cell r="F940" t="str">
            <v>EAST Waiting on Results</v>
          </cell>
          <cell r="G940"/>
          <cell r="H940"/>
        </row>
        <row r="941">
          <cell r="A941" t="str">
            <v>062-330-021</v>
          </cell>
          <cell r="B941">
            <v>27</v>
          </cell>
          <cell r="C941" t="str">
            <v>Cedar Lane</v>
          </cell>
          <cell r="D941" t="str">
            <v>Butte</v>
          </cell>
          <cell r="E941" t="str">
            <v>Butte East</v>
          </cell>
          <cell r="F941" t="str">
            <v>HAZ TREE ONLY</v>
          </cell>
          <cell r="G941"/>
          <cell r="H941"/>
        </row>
        <row r="942">
          <cell r="A942" t="str">
            <v>062-310-013</v>
          </cell>
          <cell r="B942" t="str">
            <v>062-310-013-000</v>
          </cell>
          <cell r="C942" t="str">
            <v>Cedar Lane</v>
          </cell>
          <cell r="D942" t="str">
            <v>Butte</v>
          </cell>
          <cell r="E942" t="str">
            <v>Butte East</v>
          </cell>
          <cell r="F942" t="str">
            <v>HAZ TREE ONLY</v>
          </cell>
          <cell r="G942"/>
          <cell r="H942"/>
        </row>
        <row r="943">
          <cell r="A943" t="str">
            <v>061-050-013</v>
          </cell>
          <cell r="B943" t="str">
            <v>061-050-013-000</v>
          </cell>
          <cell r="C943" t="str">
            <v>SEC21 T21N R6E</v>
          </cell>
          <cell r="D943" t="str">
            <v>Butte</v>
          </cell>
          <cell r="E943" t="str">
            <v>Butte East</v>
          </cell>
          <cell r="F943" t="str">
            <v>Crew 203 East</v>
          </cell>
          <cell r="G943"/>
          <cell r="H943"/>
        </row>
        <row r="944">
          <cell r="A944" t="str">
            <v>071-040-029</v>
          </cell>
          <cell r="B944" t="str">
            <v>071-040-029-000</v>
          </cell>
          <cell r="C944" t="str">
            <v>Long Point Road</v>
          </cell>
          <cell r="D944" t="str">
            <v>Butte</v>
          </cell>
          <cell r="E944" t="str">
            <v>Butte South</v>
          </cell>
          <cell r="F944" t="str">
            <v>Crew 405 South</v>
          </cell>
          <cell r="G944">
            <v>1</v>
          </cell>
          <cell r="H944"/>
        </row>
        <row r="945">
          <cell r="A945" t="str">
            <v>020-540-07-00</v>
          </cell>
          <cell r="B945">
            <v>4050</v>
          </cell>
          <cell r="C945" t="str">
            <v>Zenia-Lake Mountain Road</v>
          </cell>
          <cell r="D945" t="str">
            <v>Trinity</v>
          </cell>
          <cell r="E945" t="str">
            <v>Trinity</v>
          </cell>
          <cell r="F945" t="str">
            <v>Trinity waiting results</v>
          </cell>
          <cell r="G945"/>
          <cell r="H945"/>
        </row>
        <row r="946">
          <cell r="A946" t="str">
            <v>022-010-45-00</v>
          </cell>
          <cell r="B946">
            <v>4310</v>
          </cell>
          <cell r="C946" t="str">
            <v>Zenia-Lake Mountain Road</v>
          </cell>
          <cell r="D946" t="str">
            <v>Trinity</v>
          </cell>
          <cell r="E946" t="str">
            <v>Trinity</v>
          </cell>
          <cell r="F946" t="str">
            <v>Trinity waiting results</v>
          </cell>
          <cell r="G946"/>
          <cell r="H946"/>
        </row>
        <row r="947">
          <cell r="A947" t="str">
            <v>061-550-045</v>
          </cell>
          <cell r="B947">
            <v>149</v>
          </cell>
          <cell r="C947" t="str">
            <v>He Le Ve Road</v>
          </cell>
          <cell r="D947" t="str">
            <v>Butte</v>
          </cell>
          <cell r="E947" t="str">
            <v>Butte West</v>
          </cell>
          <cell r="F947" t="str">
            <v>Crew 502 West</v>
          </cell>
          <cell r="G947">
            <v>1</v>
          </cell>
          <cell r="H947"/>
        </row>
        <row r="948">
          <cell r="A948" t="str">
            <v>061-550-015</v>
          </cell>
          <cell r="B948">
            <v>216</v>
          </cell>
          <cell r="C948" t="str">
            <v>He Le Ve Road</v>
          </cell>
          <cell r="D948" t="str">
            <v>Butte</v>
          </cell>
          <cell r="E948" t="str">
            <v>Butte West</v>
          </cell>
          <cell r="F948" t="str">
            <v>Crew 502 West</v>
          </cell>
          <cell r="G948">
            <v>1</v>
          </cell>
          <cell r="H948"/>
        </row>
        <row r="949">
          <cell r="A949" t="str">
            <v>016-531-550</v>
          </cell>
          <cell r="B949">
            <v>424</v>
          </cell>
          <cell r="C949" t="str">
            <v>Indian Meadows Drive</v>
          </cell>
          <cell r="D949" t="str">
            <v>Siskiyou</v>
          </cell>
          <cell r="E949" t="str">
            <v>Siskiyou</v>
          </cell>
          <cell r="F949" t="str">
            <v>Rescrapes</v>
          </cell>
          <cell r="G949"/>
          <cell r="H949"/>
        </row>
        <row r="950">
          <cell r="A950" t="str">
            <v>061-310-070</v>
          </cell>
          <cell r="B950">
            <v>89</v>
          </cell>
          <cell r="C950" t="str">
            <v>Star View Way</v>
          </cell>
          <cell r="D950" t="str">
            <v>Butte</v>
          </cell>
          <cell r="E950" t="str">
            <v>Butte East</v>
          </cell>
          <cell r="F950" t="str">
            <v>EAST Waiting on Results</v>
          </cell>
          <cell r="G950"/>
          <cell r="H950"/>
        </row>
        <row r="951">
          <cell r="A951" t="str">
            <v>061-320-006</v>
          </cell>
          <cell r="B951" t="str">
            <v>061-320-006-000</v>
          </cell>
          <cell r="C951" t="str">
            <v>SEC 29-21-6-E GIS</v>
          </cell>
          <cell r="D951" t="str">
            <v>Butte</v>
          </cell>
          <cell r="E951" t="str">
            <v>Butte North</v>
          </cell>
          <cell r="F951" t="str">
            <v>HAZ TREE ONLY</v>
          </cell>
          <cell r="G951"/>
          <cell r="H951"/>
        </row>
        <row r="952">
          <cell r="A952" t="str">
            <v>061-250-021</v>
          </cell>
          <cell r="B952" t="str">
            <v>061-250-021-000</v>
          </cell>
          <cell r="C952" t="str">
            <v>Oroville Quincy Highway</v>
          </cell>
          <cell r="D952" t="str">
            <v>Butte</v>
          </cell>
          <cell r="E952" t="str">
            <v>Butte North</v>
          </cell>
          <cell r="F952" t="str">
            <v>HAZ TREE ONLY</v>
          </cell>
          <cell r="G952"/>
          <cell r="H952"/>
        </row>
        <row r="953">
          <cell r="A953" t="str">
            <v>061-030-052</v>
          </cell>
          <cell r="B953" t="str">
            <v>061-030-052-000</v>
          </cell>
          <cell r="C953" t="str">
            <v>Oroville Quincy Highway</v>
          </cell>
          <cell r="D953" t="str">
            <v>Butte</v>
          </cell>
          <cell r="E953" t="str">
            <v>Butte North</v>
          </cell>
          <cell r="F953" t="str">
            <v>HAZ TREE ONLY</v>
          </cell>
          <cell r="G953"/>
          <cell r="H953"/>
        </row>
        <row r="954">
          <cell r="A954" t="str">
            <v>062-300-056</v>
          </cell>
          <cell r="B954" t="str">
            <v>062-300-056-000</v>
          </cell>
          <cell r="C954" t="str">
            <v>Oroville Quincy Highway</v>
          </cell>
          <cell r="D954" t="str">
            <v>Butte</v>
          </cell>
          <cell r="E954" t="str">
            <v>Butte North</v>
          </cell>
          <cell r="F954" t="str">
            <v>HAZ TREE ONLY</v>
          </cell>
          <cell r="G954"/>
          <cell r="H954"/>
        </row>
        <row r="955">
          <cell r="A955" t="str">
            <v>071-520-010</v>
          </cell>
          <cell r="B955">
            <v>151</v>
          </cell>
          <cell r="C955" t="str">
            <v>Sandy Springs Lane</v>
          </cell>
          <cell r="D955" t="str">
            <v>Butte</v>
          </cell>
          <cell r="E955" t="str">
            <v>Butte East</v>
          </cell>
          <cell r="F955" t="str">
            <v>Crew 201 East</v>
          </cell>
          <cell r="G955"/>
          <cell r="H955"/>
        </row>
        <row r="956">
          <cell r="A956" t="str">
            <v>062-660-014</v>
          </cell>
          <cell r="B956">
            <v>255</v>
          </cell>
          <cell r="C956" t="str">
            <v>Pine Tree Lane</v>
          </cell>
          <cell r="D956" t="str">
            <v>Butte</v>
          </cell>
          <cell r="E956" t="str">
            <v>Butte West</v>
          </cell>
          <cell r="F956" t="str">
            <v>Completed West</v>
          </cell>
          <cell r="G956">
            <v>3</v>
          </cell>
          <cell r="H956"/>
        </row>
        <row r="957">
          <cell r="A957" t="str">
            <v>071-060-009_a</v>
          </cell>
          <cell r="B957">
            <v>35</v>
          </cell>
          <cell r="C957" t="str">
            <v>Island Bar Hill Road</v>
          </cell>
          <cell r="D957" t="str">
            <v>Butte</v>
          </cell>
          <cell r="E957" t="str">
            <v>Butte South</v>
          </cell>
          <cell r="F957" t="str">
            <v>MISC HOLD</v>
          </cell>
          <cell r="G957"/>
          <cell r="H957"/>
        </row>
        <row r="958">
          <cell r="A958" t="str">
            <v>071-060-009_c</v>
          </cell>
          <cell r="B958">
            <v>123</v>
          </cell>
          <cell r="C958" t="str">
            <v>Island Bar Hill Road</v>
          </cell>
          <cell r="D958" t="str">
            <v>Butte</v>
          </cell>
          <cell r="E958" t="str">
            <v>Butte South</v>
          </cell>
          <cell r="F958" t="str">
            <v>MISC HOLD</v>
          </cell>
          <cell r="G958"/>
          <cell r="H958"/>
        </row>
        <row r="959">
          <cell r="A959" t="str">
            <v>071-060-009_b</v>
          </cell>
          <cell r="B959">
            <v>125</v>
          </cell>
          <cell r="C959" t="str">
            <v>Island Bar Hill Road</v>
          </cell>
          <cell r="D959" t="str">
            <v>Butte</v>
          </cell>
          <cell r="E959" t="str">
            <v>Butte South</v>
          </cell>
          <cell r="F959" t="str">
            <v>MISC HOLD</v>
          </cell>
          <cell r="G959"/>
          <cell r="H959"/>
        </row>
        <row r="960">
          <cell r="A960" t="str">
            <v>009-190-010</v>
          </cell>
          <cell r="B960">
            <v>1732</v>
          </cell>
          <cell r="C960" t="str">
            <v>South Fork Indian Creek Road</v>
          </cell>
          <cell r="D960" t="str">
            <v>Siskiyou</v>
          </cell>
          <cell r="E960" t="str">
            <v>Siskiyou</v>
          </cell>
          <cell r="F960" t="str">
            <v>MISC HOLD</v>
          </cell>
          <cell r="G960"/>
          <cell r="H960"/>
        </row>
        <row r="961">
          <cell r="A961" t="str">
            <v>009-200-010</v>
          </cell>
          <cell r="B961" t="str">
            <v>009-200-010-000</v>
          </cell>
          <cell r="C961" t="str">
            <v>South Fork Indian Creek Road</v>
          </cell>
          <cell r="D961" t="str">
            <v>Siskiyou</v>
          </cell>
          <cell r="E961" t="str">
            <v>Siskiyou</v>
          </cell>
          <cell r="F961" t="str">
            <v>MISC HOLD</v>
          </cell>
          <cell r="G961"/>
          <cell r="H961"/>
        </row>
        <row r="962">
          <cell r="A962" t="str">
            <v>062-650-013</v>
          </cell>
          <cell r="B962">
            <v>37</v>
          </cell>
          <cell r="C962" t="str">
            <v>Cheyenne Circle</v>
          </cell>
          <cell r="D962" t="str">
            <v>Butte</v>
          </cell>
          <cell r="E962" t="str">
            <v>Butte East</v>
          </cell>
          <cell r="F962" t="str">
            <v>Crew 303 East</v>
          </cell>
          <cell r="G962">
            <v>2</v>
          </cell>
          <cell r="H962"/>
        </row>
        <row r="963">
          <cell r="A963" t="str">
            <v>062-600-033</v>
          </cell>
          <cell r="B963">
            <v>11690</v>
          </cell>
          <cell r="C963" t="str">
            <v>Oroville Quincy Highway</v>
          </cell>
          <cell r="D963" t="str">
            <v>Butte</v>
          </cell>
          <cell r="E963" t="str">
            <v>Butte North</v>
          </cell>
          <cell r="F963" t="str">
            <v>Completed North</v>
          </cell>
          <cell r="G963">
            <v>7</v>
          </cell>
          <cell r="H963"/>
        </row>
        <row r="964">
          <cell r="A964" t="str">
            <v>009-480-090</v>
          </cell>
          <cell r="B964">
            <v>6021</v>
          </cell>
          <cell r="C964" t="str">
            <v>Indian Creek Road</v>
          </cell>
          <cell r="D964" t="str">
            <v>Siskiyou</v>
          </cell>
          <cell r="E964" t="str">
            <v>Siskiyou</v>
          </cell>
          <cell r="F964" t="str">
            <v>SISKIYOU Waiting on Results</v>
          </cell>
          <cell r="G964">
            <v>1</v>
          </cell>
          <cell r="H964"/>
        </row>
        <row r="965">
          <cell r="A965" t="str">
            <v>009-490-080</v>
          </cell>
          <cell r="B965">
            <v>5100</v>
          </cell>
          <cell r="C965" t="str">
            <v>Indian Creek Road</v>
          </cell>
          <cell r="D965" t="str">
            <v>Siskiyou</v>
          </cell>
          <cell r="E965" t="str">
            <v>Siskiyou</v>
          </cell>
          <cell r="F965" t="str">
            <v>CREW 803</v>
          </cell>
          <cell r="G965"/>
          <cell r="H965"/>
        </row>
        <row r="966">
          <cell r="A966" t="str">
            <v>009-500-290</v>
          </cell>
          <cell r="B966">
            <v>4821</v>
          </cell>
          <cell r="C966" t="str">
            <v>Indian Creek Road</v>
          </cell>
          <cell r="D966" t="str">
            <v>Siskiyou</v>
          </cell>
          <cell r="E966" t="str">
            <v>Siskiyou</v>
          </cell>
          <cell r="F966" t="str">
            <v>CREW 803</v>
          </cell>
          <cell r="G966"/>
          <cell r="H966"/>
        </row>
        <row r="967">
          <cell r="A967" t="str">
            <v>061-560-021</v>
          </cell>
          <cell r="B967">
            <v>41</v>
          </cell>
          <cell r="C967" t="str">
            <v>Mann Avenue</v>
          </cell>
          <cell r="D967" t="str">
            <v>Butte</v>
          </cell>
          <cell r="E967" t="str">
            <v>Butte West</v>
          </cell>
          <cell r="F967" t="str">
            <v>Crew 502 West</v>
          </cell>
          <cell r="G967"/>
          <cell r="H967"/>
        </row>
        <row r="968">
          <cell r="A968" t="str">
            <v>061-550-037</v>
          </cell>
          <cell r="B968" t="str">
            <v>061-550-037-000</v>
          </cell>
          <cell r="C968" t="str">
            <v>Mann Avenue</v>
          </cell>
          <cell r="D968" t="str">
            <v>Butte</v>
          </cell>
          <cell r="E968" t="str">
            <v>Butte West</v>
          </cell>
          <cell r="F968" t="str">
            <v>Crew 502 West</v>
          </cell>
          <cell r="G968">
            <v>3</v>
          </cell>
          <cell r="H968"/>
        </row>
        <row r="969">
          <cell r="A969" t="str">
            <v>044-010-033</v>
          </cell>
          <cell r="B969">
            <v>6966</v>
          </cell>
          <cell r="C969" t="str">
            <v>Rector Creek Road</v>
          </cell>
          <cell r="D969" t="str">
            <v>Shasta</v>
          </cell>
          <cell r="E969" t="str">
            <v>Shasta</v>
          </cell>
          <cell r="F969" t="str">
            <v>Erosion Control : Not Scheduled</v>
          </cell>
          <cell r="G969">
            <v>3</v>
          </cell>
          <cell r="H969"/>
        </row>
        <row r="970">
          <cell r="A970" t="str">
            <v>016-020-150</v>
          </cell>
          <cell r="B970" t="str">
            <v>016-020-150-000</v>
          </cell>
          <cell r="C970" t="str">
            <v>Buckhorn Road</v>
          </cell>
          <cell r="D970" t="str">
            <v>Siskiyou</v>
          </cell>
          <cell r="E970" t="str">
            <v>Siskiyou</v>
          </cell>
          <cell r="F970" t="str">
            <v>CREW 801</v>
          </cell>
          <cell r="G970"/>
          <cell r="H970"/>
        </row>
        <row r="971">
          <cell r="A971" t="str">
            <v>061-350-059</v>
          </cell>
          <cell r="B971">
            <v>62</v>
          </cell>
          <cell r="C971" t="str">
            <v>Issaquah Road</v>
          </cell>
          <cell r="D971" t="str">
            <v>Butte</v>
          </cell>
          <cell r="E971" t="str">
            <v>Butte East</v>
          </cell>
          <cell r="F971" t="str">
            <v>Completed East</v>
          </cell>
          <cell r="G971">
            <v>15</v>
          </cell>
          <cell r="H971"/>
        </row>
        <row r="972">
          <cell r="A972" t="str">
            <v>061-350-042</v>
          </cell>
          <cell r="B972">
            <v>5</v>
          </cell>
          <cell r="C972" t="str">
            <v>Four M Court</v>
          </cell>
          <cell r="D972" t="str">
            <v>Butte</v>
          </cell>
          <cell r="E972" t="str">
            <v>Butte East</v>
          </cell>
          <cell r="F972" t="str">
            <v>Completed East</v>
          </cell>
          <cell r="G972">
            <v>17</v>
          </cell>
          <cell r="H972"/>
        </row>
        <row r="973">
          <cell r="A973" t="str">
            <v>061-320-018</v>
          </cell>
          <cell r="B973" t="str">
            <v>061-320-018-000</v>
          </cell>
          <cell r="C973" t="str">
            <v>Darnell Lane</v>
          </cell>
          <cell r="D973" t="str">
            <v>Butte</v>
          </cell>
          <cell r="E973" t="str">
            <v>Butte East</v>
          </cell>
          <cell r="F973" t="str">
            <v>EAST Waiting on Results</v>
          </cell>
          <cell r="G973">
            <v>9</v>
          </cell>
          <cell r="H973"/>
        </row>
        <row r="974">
          <cell r="A974" t="str">
            <v>020-320-02-00_#39H</v>
          </cell>
          <cell r="B974" t="str">
            <v>860-000-134-000</v>
          </cell>
          <cell r="C974" t="str">
            <v>RLCSD LL#39H, 0 Lonesome Way</v>
          </cell>
          <cell r="D974" t="str">
            <v>Trinity</v>
          </cell>
          <cell r="E974" t="str">
            <v>Trinity</v>
          </cell>
          <cell r="F974" t="str">
            <v>Crew 702 North RUTH LAKE</v>
          </cell>
          <cell r="G974"/>
          <cell r="H974"/>
        </row>
        <row r="975">
          <cell r="A975" t="str">
            <v>020-320-02-00_#41</v>
          </cell>
          <cell r="B975" t="str">
            <v>860-000-198-000</v>
          </cell>
          <cell r="C975" t="str">
            <v>RLCSD LL#41 Lonesome Way</v>
          </cell>
          <cell r="D975" t="str">
            <v>Trinity</v>
          </cell>
          <cell r="E975" t="str">
            <v>Trinity</v>
          </cell>
          <cell r="F975" t="str">
            <v>Crew 702 North RUTH LAKE</v>
          </cell>
          <cell r="G975"/>
          <cell r="H975"/>
        </row>
        <row r="976">
          <cell r="A976" t="str">
            <v>061-560-012</v>
          </cell>
          <cell r="B976">
            <v>1226</v>
          </cell>
          <cell r="C976" t="str">
            <v>Encina Grande Road</v>
          </cell>
          <cell r="D976" t="str">
            <v>Butte</v>
          </cell>
          <cell r="E976" t="str">
            <v>Butte West</v>
          </cell>
          <cell r="F976" t="str">
            <v>Crew 502 West</v>
          </cell>
          <cell r="G976">
            <v>1</v>
          </cell>
          <cell r="H976"/>
        </row>
        <row r="977">
          <cell r="A977" t="str">
            <v>062-340-003</v>
          </cell>
          <cell r="B977">
            <v>58</v>
          </cell>
          <cell r="C977" t="str">
            <v>Sand Creek Drive</v>
          </cell>
          <cell r="D977" t="str">
            <v>Butte</v>
          </cell>
          <cell r="E977" t="str">
            <v>Butte East</v>
          </cell>
          <cell r="F977" t="str">
            <v>Erosion Control</v>
          </cell>
          <cell r="G977"/>
          <cell r="H977"/>
        </row>
        <row r="978">
          <cell r="A978" t="str">
            <v>062-400-025</v>
          </cell>
          <cell r="B978" t="str">
            <v>062-400-025-000</v>
          </cell>
          <cell r="C978" t="str">
            <v>Off Galen Ridge Road</v>
          </cell>
          <cell r="D978" t="str">
            <v>Butte</v>
          </cell>
          <cell r="E978" t="str">
            <v>Butte North</v>
          </cell>
          <cell r="F978" t="str">
            <v>NORTH Waiting on Results</v>
          </cell>
          <cell r="G978"/>
          <cell r="H978"/>
        </row>
        <row r="979">
          <cell r="A979" t="str">
            <v>071-390-022</v>
          </cell>
          <cell r="B979">
            <v>333</v>
          </cell>
          <cell r="C979" t="str">
            <v>Graystone Lane</v>
          </cell>
          <cell r="D979" t="str">
            <v>Butte</v>
          </cell>
          <cell r="E979" t="str">
            <v>Butte East</v>
          </cell>
          <cell r="F979" t="str">
            <v>Crew 304 East</v>
          </cell>
          <cell r="G979">
            <v>1</v>
          </cell>
          <cell r="H979"/>
        </row>
        <row r="980">
          <cell r="A980" t="str">
            <v>061-350-057</v>
          </cell>
          <cell r="B980">
            <v>88</v>
          </cell>
          <cell r="C980" t="str">
            <v>Tipsoo Peak Road</v>
          </cell>
          <cell r="D980" t="str">
            <v>Butte</v>
          </cell>
          <cell r="E980" t="str">
            <v>Butte East</v>
          </cell>
          <cell r="F980" t="str">
            <v>Completed East</v>
          </cell>
          <cell r="G980">
            <v>5</v>
          </cell>
          <cell r="H980"/>
        </row>
        <row r="981">
          <cell r="A981" t="str">
            <v>071-240-005</v>
          </cell>
          <cell r="B981">
            <v>32</v>
          </cell>
          <cell r="C981" t="str">
            <v>Bean Creek Road</v>
          </cell>
          <cell r="D981" t="str">
            <v>Butte</v>
          </cell>
          <cell r="E981" t="str">
            <v>Butte East</v>
          </cell>
          <cell r="F981" t="str">
            <v>Erosion Control : Not Scheduled</v>
          </cell>
          <cell r="G981">
            <v>1</v>
          </cell>
          <cell r="H981"/>
        </row>
        <row r="982">
          <cell r="A982" t="str">
            <v>071-450-001</v>
          </cell>
          <cell r="B982">
            <v>9476</v>
          </cell>
          <cell r="C982" t="str">
            <v>Oroville Quincy Highway</v>
          </cell>
          <cell r="D982" t="str">
            <v>Butte</v>
          </cell>
          <cell r="E982" t="str">
            <v>Butte West</v>
          </cell>
          <cell r="F982" t="str">
            <v>Crew 101 West</v>
          </cell>
          <cell r="G982"/>
          <cell r="H982"/>
        </row>
        <row r="983">
          <cell r="A983" t="str">
            <v>062-200-086</v>
          </cell>
          <cell r="B983">
            <v>10</v>
          </cell>
          <cell r="C983" t="str">
            <v>Starbright Lane</v>
          </cell>
          <cell r="D983" t="str">
            <v>Butte</v>
          </cell>
          <cell r="E983" t="str">
            <v>Butte East</v>
          </cell>
          <cell r="F983" t="str">
            <v>Completed East</v>
          </cell>
          <cell r="G983">
            <v>2</v>
          </cell>
          <cell r="H983"/>
        </row>
        <row r="984">
          <cell r="A984" t="str">
            <v>062-690-011</v>
          </cell>
          <cell r="B984">
            <v>87</v>
          </cell>
          <cell r="C984" t="str">
            <v>Webster Road</v>
          </cell>
          <cell r="D984" t="str">
            <v>Butte</v>
          </cell>
          <cell r="E984" t="str">
            <v>Butte West</v>
          </cell>
          <cell r="F984" t="str">
            <v>Completed West</v>
          </cell>
          <cell r="G984">
            <v>11</v>
          </cell>
          <cell r="H984"/>
        </row>
        <row r="985">
          <cell r="A985" t="str">
            <v>061-560-015</v>
          </cell>
          <cell r="B985">
            <v>28</v>
          </cell>
          <cell r="C985" t="str">
            <v>He Le Ve Road</v>
          </cell>
          <cell r="D985" t="str">
            <v>Butte</v>
          </cell>
          <cell r="E985" t="str">
            <v>Butte West</v>
          </cell>
          <cell r="F985" t="str">
            <v>Completed West</v>
          </cell>
          <cell r="G985">
            <v>2</v>
          </cell>
          <cell r="H985"/>
        </row>
        <row r="986">
          <cell r="A986" t="str">
            <v>071-460-025</v>
          </cell>
          <cell r="B986">
            <v>996</v>
          </cell>
          <cell r="C986" t="str">
            <v>Big Ridge Road</v>
          </cell>
          <cell r="D986" t="str">
            <v>Butte</v>
          </cell>
          <cell r="E986" t="str">
            <v>Butte West</v>
          </cell>
          <cell r="F986" t="str">
            <v>Crew 101 West</v>
          </cell>
          <cell r="G986">
            <v>4</v>
          </cell>
          <cell r="H986"/>
        </row>
        <row r="987">
          <cell r="A987" t="str">
            <v>062-200-041</v>
          </cell>
          <cell r="B987">
            <v>1136</v>
          </cell>
          <cell r="C987" t="str">
            <v>Bald Rock Road</v>
          </cell>
          <cell r="D987" t="str">
            <v>Butte</v>
          </cell>
          <cell r="E987" t="str">
            <v>Butte East</v>
          </cell>
          <cell r="F987" t="str">
            <v>Completed East</v>
          </cell>
          <cell r="G987">
            <v>1</v>
          </cell>
          <cell r="H987"/>
        </row>
        <row r="988">
          <cell r="A988" t="str">
            <v>062-180-023</v>
          </cell>
          <cell r="B988">
            <v>94</v>
          </cell>
          <cell r="C988" t="str">
            <v>Madrone Way</v>
          </cell>
          <cell r="D988" t="str">
            <v>Butte</v>
          </cell>
          <cell r="E988" t="str">
            <v>Butte North</v>
          </cell>
          <cell r="F988" t="str">
            <v>Crew 503 Lake Madrone North</v>
          </cell>
          <cell r="G988"/>
          <cell r="H988"/>
        </row>
        <row r="989">
          <cell r="A989" t="str">
            <v>061-030-033</v>
          </cell>
          <cell r="B989">
            <v>12826</v>
          </cell>
          <cell r="C989" t="str">
            <v>Oroville Quincy Highway</v>
          </cell>
          <cell r="D989" t="str">
            <v>Butte</v>
          </cell>
          <cell r="E989" t="str">
            <v>Butte North</v>
          </cell>
          <cell r="F989" t="str">
            <v>NORTH Waiting on Results</v>
          </cell>
          <cell r="G989"/>
          <cell r="H989"/>
        </row>
        <row r="990">
          <cell r="A990" t="str">
            <v>044-060-019</v>
          </cell>
          <cell r="B990">
            <v>6330</v>
          </cell>
          <cell r="C990" t="str">
            <v>Nelson Road</v>
          </cell>
          <cell r="D990" t="str">
            <v>Shasta</v>
          </cell>
          <cell r="E990" t="str">
            <v>Shasta</v>
          </cell>
          <cell r="F990" t="str">
            <v>Erosion Control : Not Scheduled</v>
          </cell>
          <cell r="G990"/>
          <cell r="H990"/>
        </row>
        <row r="991">
          <cell r="A991" t="str">
            <v>061-410-032</v>
          </cell>
          <cell r="B991" t="str">
            <v>061-410-032-000</v>
          </cell>
          <cell r="C991" t="str">
            <v>Oroville Quincy Highway</v>
          </cell>
          <cell r="D991" t="str">
            <v>Butte</v>
          </cell>
          <cell r="E991" t="str">
            <v>Butte North</v>
          </cell>
          <cell r="F991" t="str">
            <v>NORTH Waiting on Results</v>
          </cell>
          <cell r="G991">
            <v>3</v>
          </cell>
          <cell r="H991"/>
        </row>
        <row r="992">
          <cell r="A992" t="str">
            <v>062-640-027</v>
          </cell>
          <cell r="B992">
            <v>65</v>
          </cell>
          <cell r="C992" t="str">
            <v>Starcrest Lane</v>
          </cell>
          <cell r="D992" t="str">
            <v>Butte</v>
          </cell>
          <cell r="E992" t="str">
            <v>Butte West</v>
          </cell>
          <cell r="F992" t="str">
            <v>Crew 102 West</v>
          </cell>
          <cell r="G992"/>
          <cell r="H992"/>
        </row>
        <row r="993">
          <cell r="A993" t="str">
            <v>071-140-036</v>
          </cell>
          <cell r="B993" t="str">
            <v>071-140-036-000</v>
          </cell>
          <cell r="C993" t="str">
            <v>SEC28 T20N R6E</v>
          </cell>
          <cell r="D993" t="str">
            <v>Butte</v>
          </cell>
          <cell r="E993" t="str">
            <v>Butte South</v>
          </cell>
          <cell r="F993" t="str">
            <v>Completed South</v>
          </cell>
          <cell r="G993">
            <v>5</v>
          </cell>
          <cell r="H993"/>
        </row>
        <row r="994">
          <cell r="A994" t="str">
            <v>061-310-024</v>
          </cell>
          <cell r="B994" t="str">
            <v>061-310-024-000</v>
          </cell>
          <cell r="C994" t="str">
            <v>Sec 31-21-6-E</v>
          </cell>
          <cell r="D994" t="str">
            <v>Butte</v>
          </cell>
          <cell r="E994" t="str">
            <v>Butte East</v>
          </cell>
          <cell r="F994" t="str">
            <v>Crew 301 East</v>
          </cell>
          <cell r="G994"/>
          <cell r="H994"/>
        </row>
        <row r="995">
          <cell r="A995" t="str">
            <v>061-300-015</v>
          </cell>
          <cell r="B995">
            <v>90</v>
          </cell>
          <cell r="C995" t="str">
            <v>Kaelin Road</v>
          </cell>
          <cell r="D995" t="str">
            <v>Butte</v>
          </cell>
          <cell r="E995" t="str">
            <v>Butte North</v>
          </cell>
          <cell r="F995" t="str">
            <v>NORTH Waiting on Results</v>
          </cell>
          <cell r="G995">
            <v>1</v>
          </cell>
          <cell r="H995"/>
        </row>
        <row r="996">
          <cell r="A996" t="str">
            <v>062-560-011</v>
          </cell>
          <cell r="B996">
            <v>53</v>
          </cell>
          <cell r="C996" t="str">
            <v>Huffright Lane</v>
          </cell>
          <cell r="D996" t="str">
            <v>Butte</v>
          </cell>
          <cell r="E996" t="str">
            <v>Butte West</v>
          </cell>
          <cell r="F996" t="str">
            <v>Rescrapes</v>
          </cell>
          <cell r="G996">
            <v>3</v>
          </cell>
          <cell r="H996"/>
        </row>
        <row r="997">
          <cell r="A997" t="str">
            <v>044-060-048</v>
          </cell>
          <cell r="B997">
            <v>11725</v>
          </cell>
          <cell r="C997" t="str">
            <v>Platina Road</v>
          </cell>
          <cell r="D997" t="str">
            <v>Shasta</v>
          </cell>
          <cell r="E997" t="str">
            <v>Shasta</v>
          </cell>
          <cell r="F997" t="str">
            <v>Crew 604</v>
          </cell>
          <cell r="G997"/>
          <cell r="H997"/>
        </row>
        <row r="998">
          <cell r="A998" t="str">
            <v>062-730-040</v>
          </cell>
          <cell r="B998" t="str">
            <v>062-730-040-000</v>
          </cell>
          <cell r="C998" t="str">
            <v>PTN SEC 35-21-5 E</v>
          </cell>
          <cell r="D998" t="str">
            <v>Butte</v>
          </cell>
          <cell r="E998" t="str">
            <v>Butte East</v>
          </cell>
          <cell r="F998" t="str">
            <v>HAZ TREE ONLY</v>
          </cell>
          <cell r="G998"/>
          <cell r="H998"/>
        </row>
        <row r="999">
          <cell r="A999" t="str">
            <v>071-400-042</v>
          </cell>
          <cell r="B999">
            <v>457</v>
          </cell>
          <cell r="C999" t="str">
            <v>Simmons Road</v>
          </cell>
          <cell r="D999" t="str">
            <v>Butte</v>
          </cell>
          <cell r="E999" t="str">
            <v>Butte West</v>
          </cell>
          <cell r="F999" t="str">
            <v>Crew 101 West</v>
          </cell>
          <cell r="G999"/>
          <cell r="H999"/>
        </row>
        <row r="1000">
          <cell r="A1000" t="str">
            <v>071-390-007</v>
          </cell>
          <cell r="B1000">
            <v>225</v>
          </cell>
          <cell r="C1000" t="str">
            <v>Graystone Lane</v>
          </cell>
          <cell r="D1000" t="str">
            <v>Butte</v>
          </cell>
          <cell r="E1000" t="str">
            <v>Butte East</v>
          </cell>
          <cell r="F1000" t="str">
            <v>Crew 304 East</v>
          </cell>
          <cell r="G1000">
            <v>4</v>
          </cell>
          <cell r="H1000"/>
        </row>
        <row r="1001">
          <cell r="A1001" t="str">
            <v>071-290-002</v>
          </cell>
          <cell r="B1001">
            <v>582</v>
          </cell>
          <cell r="C1001" t="str">
            <v>Craig Access Road</v>
          </cell>
          <cell r="D1001" t="str">
            <v>Butte</v>
          </cell>
          <cell r="E1001" t="str">
            <v>Butte South</v>
          </cell>
          <cell r="F1001" t="str">
            <v>Completed South</v>
          </cell>
          <cell r="G1001">
            <v>3</v>
          </cell>
          <cell r="H1001">
            <v>2</v>
          </cell>
          <cell r="I1001" t="str">
            <v>COMPLETE</v>
          </cell>
        </row>
        <row r="1002">
          <cell r="A1002" t="str">
            <v>062-650-004</v>
          </cell>
          <cell r="B1002">
            <v>78</v>
          </cell>
          <cell r="C1002" t="str">
            <v>Silverado Trail</v>
          </cell>
          <cell r="D1002" t="str">
            <v>Butte</v>
          </cell>
          <cell r="E1002" t="str">
            <v>Butte East</v>
          </cell>
          <cell r="F1002" t="str">
            <v>Crew 303 East</v>
          </cell>
          <cell r="G1002">
            <v>1</v>
          </cell>
          <cell r="H1002"/>
        </row>
        <row r="1003">
          <cell r="A1003" t="str">
            <v>061-030-050</v>
          </cell>
          <cell r="B1003">
            <v>12880</v>
          </cell>
          <cell r="C1003" t="str">
            <v>Oroville Quincy Highway</v>
          </cell>
          <cell r="D1003" t="str">
            <v>Butte</v>
          </cell>
          <cell r="E1003" t="str">
            <v>Butte North</v>
          </cell>
          <cell r="F1003" t="str">
            <v>NORTH Waiting on Results</v>
          </cell>
          <cell r="G1003">
            <v>4</v>
          </cell>
          <cell r="H1003"/>
        </row>
        <row r="1004">
          <cell r="A1004" t="str">
            <v>061-410-042</v>
          </cell>
          <cell r="B1004">
            <v>12911</v>
          </cell>
          <cell r="C1004" t="str">
            <v>Oroville Quincy Highway</v>
          </cell>
          <cell r="D1004" t="str">
            <v>Butte</v>
          </cell>
          <cell r="E1004" t="str">
            <v>Butte North</v>
          </cell>
          <cell r="F1004" t="str">
            <v>NORTH Waiting on Results</v>
          </cell>
          <cell r="G1004">
            <v>4</v>
          </cell>
          <cell r="H1004"/>
        </row>
        <row r="1005">
          <cell r="A1005" t="str">
            <v>071-450-002</v>
          </cell>
          <cell r="B1005">
            <v>9408</v>
          </cell>
          <cell r="C1005" t="str">
            <v>Oroville Quincy Highway</v>
          </cell>
          <cell r="D1005" t="str">
            <v>Butte</v>
          </cell>
          <cell r="E1005" t="str">
            <v>Butte West</v>
          </cell>
          <cell r="F1005" t="str">
            <v>Completed West</v>
          </cell>
          <cell r="G1005">
            <v>7</v>
          </cell>
          <cell r="H1005"/>
        </row>
        <row r="1006">
          <cell r="A1006" t="str">
            <v>041-300-034</v>
          </cell>
          <cell r="B1006">
            <v>7381</v>
          </cell>
          <cell r="C1006" t="str">
            <v>Baker Ridge Road</v>
          </cell>
          <cell r="D1006" t="str">
            <v>Shasta</v>
          </cell>
          <cell r="E1006" t="str">
            <v>Shasta</v>
          </cell>
          <cell r="F1006" t="str">
            <v>Erosion Control : Not Scheduled</v>
          </cell>
          <cell r="G1006">
            <v>1</v>
          </cell>
          <cell r="H1006"/>
        </row>
        <row r="1007">
          <cell r="A1007" t="str">
            <v>062-290-021</v>
          </cell>
          <cell r="B1007">
            <v>105</v>
          </cell>
          <cell r="C1007" t="str">
            <v>Old Mill Road</v>
          </cell>
          <cell r="D1007" t="str">
            <v>Butte</v>
          </cell>
          <cell r="E1007" t="str">
            <v>Butte North</v>
          </cell>
          <cell r="F1007" t="str">
            <v>HAZ TREE ONLY</v>
          </cell>
          <cell r="G1007"/>
          <cell r="H1007"/>
        </row>
        <row r="1008">
          <cell r="A1008" t="str">
            <v>020-390-04-00</v>
          </cell>
          <cell r="B1008">
            <v>450</v>
          </cell>
          <cell r="C1008" t="str">
            <v>Marshall Rock Road</v>
          </cell>
          <cell r="D1008" t="str">
            <v>Trinity</v>
          </cell>
          <cell r="E1008" t="str">
            <v>Trinity</v>
          </cell>
          <cell r="F1008" t="str">
            <v>Crew 701 South Ruth Lake Cabins</v>
          </cell>
          <cell r="G1008">
            <v>8</v>
          </cell>
          <cell r="H1008"/>
        </row>
        <row r="1009">
          <cell r="A1009" t="str">
            <v>020-100-89-00</v>
          </cell>
          <cell r="B1009">
            <v>1854</v>
          </cell>
          <cell r="C1009" t="str">
            <v>Marshall Rock Road</v>
          </cell>
          <cell r="D1009" t="str">
            <v>Trinity</v>
          </cell>
          <cell r="E1009" t="str">
            <v>Trinity</v>
          </cell>
          <cell r="F1009" t="str">
            <v>Crew 701 South Ruth Lake Cabins</v>
          </cell>
          <cell r="G1009">
            <v>1</v>
          </cell>
          <cell r="H1009"/>
        </row>
        <row r="1010">
          <cell r="A1010" t="str">
            <v>041-330-052</v>
          </cell>
          <cell r="B1010" t="str">
            <v>041-330-052-000</v>
          </cell>
          <cell r="C1010" t="str">
            <v>Bender Road</v>
          </cell>
          <cell r="D1010" t="str">
            <v>Shasta</v>
          </cell>
          <cell r="E1010" t="str">
            <v>Shasta</v>
          </cell>
          <cell r="F1010" t="str">
            <v>HAZ TREE ONLY</v>
          </cell>
          <cell r="G1010">
            <v>0</v>
          </cell>
          <cell r="H1010"/>
        </row>
        <row r="1011">
          <cell r="A1011" t="str">
            <v>061-450-017</v>
          </cell>
          <cell r="B1011">
            <v>12</v>
          </cell>
          <cell r="C1011" t="str">
            <v>Star Road</v>
          </cell>
          <cell r="D1011" t="str">
            <v>Butte</v>
          </cell>
          <cell r="E1011" t="str">
            <v>Butte North</v>
          </cell>
          <cell r="F1011" t="str">
            <v>MISC HOLD</v>
          </cell>
          <cell r="G1011"/>
          <cell r="H1011"/>
        </row>
        <row r="1012">
          <cell r="A1012" t="str">
            <v>062-320-026</v>
          </cell>
          <cell r="B1012" t="str">
            <v>062-320-026-000</v>
          </cell>
          <cell r="C1012" t="str">
            <v>Cedar Lane</v>
          </cell>
          <cell r="D1012" t="str">
            <v>Butte</v>
          </cell>
          <cell r="E1012"/>
          <cell r="F1012"/>
          <cell r="G1012"/>
          <cell r="H1012"/>
        </row>
        <row r="1013">
          <cell r="A1013" t="str">
            <v>062-670-009</v>
          </cell>
          <cell r="B1013">
            <v>5</v>
          </cell>
          <cell r="C1013" t="str">
            <v>Lower Pine Tree Lane</v>
          </cell>
          <cell r="D1013" t="str">
            <v>Butte</v>
          </cell>
          <cell r="E1013" t="str">
            <v>Butte West</v>
          </cell>
          <cell r="F1013" t="str">
            <v>Completed West</v>
          </cell>
          <cell r="G1013">
            <v>4</v>
          </cell>
          <cell r="H1013"/>
        </row>
        <row r="1014">
          <cell r="A1014" t="str">
            <v>018-340-02-00</v>
          </cell>
          <cell r="B1014">
            <v>15351</v>
          </cell>
          <cell r="C1014" t="str">
            <v>State Highway 36</v>
          </cell>
          <cell r="D1014" t="str">
            <v>Trinity</v>
          </cell>
          <cell r="E1014" t="str">
            <v>Trinity</v>
          </cell>
          <cell r="F1014" t="str">
            <v>Trinity waiting results</v>
          </cell>
          <cell r="G1014"/>
          <cell r="H1014"/>
        </row>
        <row r="1015">
          <cell r="A1015" t="str">
            <v>062-720-002</v>
          </cell>
          <cell r="B1015" t="str">
            <v>95 and 97</v>
          </cell>
          <cell r="C1015" t="str">
            <v>Shane Court</v>
          </cell>
          <cell r="D1015" t="str">
            <v>Butte</v>
          </cell>
          <cell r="E1015" t="str">
            <v>Butte East</v>
          </cell>
          <cell r="F1015" t="str">
            <v>Crew 303 East</v>
          </cell>
          <cell r="G1015">
            <v>5</v>
          </cell>
          <cell r="H1015"/>
        </row>
        <row r="1016">
          <cell r="A1016" t="str">
            <v>071-270-036</v>
          </cell>
          <cell r="B1016">
            <v>533</v>
          </cell>
          <cell r="C1016" t="str">
            <v>Crystal Ranch Road</v>
          </cell>
          <cell r="D1016" t="str">
            <v>Butte</v>
          </cell>
          <cell r="E1016" t="str">
            <v>Butte South</v>
          </cell>
          <cell r="F1016" t="str">
            <v>Completed South</v>
          </cell>
          <cell r="G1016">
            <v>4</v>
          </cell>
          <cell r="H1016">
            <v>4</v>
          </cell>
          <cell r="I1016" t="str">
            <v>COMPLETE</v>
          </cell>
        </row>
        <row r="1017">
          <cell r="A1017" t="str">
            <v>041-650-060</v>
          </cell>
          <cell r="B1017" t="str">
            <v>041-650-060-000</v>
          </cell>
          <cell r="C1017" t="str">
            <v>Platina Road</v>
          </cell>
          <cell r="D1017" t="str">
            <v>Shasta</v>
          </cell>
          <cell r="E1017" t="str">
            <v>Shasta</v>
          </cell>
          <cell r="F1017" t="str">
            <v>Shasta Completed Lots</v>
          </cell>
          <cell r="G1017"/>
          <cell r="H1017"/>
        </row>
        <row r="1018">
          <cell r="A1018" t="str">
            <v>009-560-440</v>
          </cell>
          <cell r="B1018">
            <v>232</v>
          </cell>
          <cell r="C1018" t="str">
            <v>Doolittle Creek Road</v>
          </cell>
          <cell r="D1018" t="str">
            <v>Siskiyou</v>
          </cell>
          <cell r="E1018" t="str">
            <v>Siskiyou</v>
          </cell>
          <cell r="F1018" t="str">
            <v>CREW 802</v>
          </cell>
          <cell r="G1018">
            <v>1</v>
          </cell>
          <cell r="H1018"/>
        </row>
        <row r="1019">
          <cell r="A1019" t="str">
            <v>062-610-007</v>
          </cell>
          <cell r="B1019">
            <v>250</v>
          </cell>
          <cell r="C1019" t="str">
            <v>Seminole Drive</v>
          </cell>
          <cell r="D1019" t="str">
            <v>Butte</v>
          </cell>
          <cell r="E1019" t="str">
            <v>Butte North</v>
          </cell>
          <cell r="F1019" t="str">
            <v>NORTH Waiting on Results</v>
          </cell>
          <cell r="G1019">
            <v>2</v>
          </cell>
          <cell r="H1019"/>
        </row>
        <row r="1020">
          <cell r="A1020" t="str">
            <v>071-070-023</v>
          </cell>
          <cell r="B1020">
            <v>2940</v>
          </cell>
          <cell r="C1020" t="str">
            <v>Big Ridge Road</v>
          </cell>
          <cell r="D1020" t="str">
            <v>Butte</v>
          </cell>
          <cell r="E1020" t="str">
            <v>Butte East</v>
          </cell>
          <cell r="F1020" t="str">
            <v>Completed East</v>
          </cell>
          <cell r="G1020">
            <v>3</v>
          </cell>
          <cell r="H1020"/>
        </row>
        <row r="1021">
          <cell r="A1021" t="str">
            <v>009-500-310</v>
          </cell>
          <cell r="B1021">
            <v>4545</v>
          </cell>
          <cell r="C1021" t="str">
            <v>Indian Creek Road</v>
          </cell>
          <cell r="D1021" t="str">
            <v>Siskiyou</v>
          </cell>
          <cell r="E1021" t="str">
            <v>Siskiyou</v>
          </cell>
          <cell r="F1021" t="str">
            <v>CREW 803</v>
          </cell>
          <cell r="G1021">
            <v>2</v>
          </cell>
          <cell r="H1021"/>
        </row>
        <row r="1022">
          <cell r="A1022" t="str">
            <v>062-330-008</v>
          </cell>
          <cell r="B1022" t="str">
            <v>062-330-008-000</v>
          </cell>
          <cell r="C1022" t="str">
            <v>Lot 14 Ponderosa Drive</v>
          </cell>
          <cell r="D1022" t="str">
            <v>Butte</v>
          </cell>
          <cell r="E1022" t="str">
            <v>Butte East</v>
          </cell>
          <cell r="F1022" t="str">
            <v>HAZ TREE ONLY</v>
          </cell>
          <cell r="G1022"/>
          <cell r="H1022"/>
        </row>
        <row r="1023">
          <cell r="A1023" t="str">
            <v>062-310-004</v>
          </cell>
          <cell r="B1023" t="str">
            <v>062-310-004-000</v>
          </cell>
          <cell r="C1023" t="str">
            <v>Lot 157 Fir Way</v>
          </cell>
          <cell r="D1023" t="str">
            <v>Butte</v>
          </cell>
          <cell r="E1023" t="str">
            <v>Butte East</v>
          </cell>
          <cell r="F1023" t="str">
            <v>HAZ TREE ONLY</v>
          </cell>
          <cell r="G1023"/>
          <cell r="H1023"/>
        </row>
        <row r="1024">
          <cell r="A1024" t="str">
            <v>016-350-250</v>
          </cell>
          <cell r="B1024">
            <v>826</v>
          </cell>
          <cell r="C1024" t="str">
            <v>Buckhorn Road</v>
          </cell>
          <cell r="D1024" t="str">
            <v>Siskiyou</v>
          </cell>
          <cell r="E1024" t="str">
            <v>Siskiyou</v>
          </cell>
          <cell r="F1024" t="str">
            <v>SISKIYOU Waiting on Results</v>
          </cell>
          <cell r="G1024">
            <v>0</v>
          </cell>
          <cell r="H1024"/>
        </row>
        <row r="1025">
          <cell r="A1025" t="str">
            <v>020-320-02-00_#44B</v>
          </cell>
          <cell r="B1025" t="str">
            <v>860-000-287-000</v>
          </cell>
          <cell r="C1025" t="str">
            <v>RLCSDLL#44B</v>
          </cell>
          <cell r="D1025" t="str">
            <v>Trinity</v>
          </cell>
          <cell r="E1025" t="str">
            <v>Trinity</v>
          </cell>
          <cell r="F1025" t="str">
            <v>Crew 702 North RUTH LAKE</v>
          </cell>
          <cell r="G1025"/>
          <cell r="H1025"/>
        </row>
        <row r="1026">
          <cell r="A1026" t="str">
            <v>041-330-054</v>
          </cell>
          <cell r="B1026">
            <v>13010</v>
          </cell>
          <cell r="C1026" t="str">
            <v>Bender Road</v>
          </cell>
          <cell r="D1026" t="str">
            <v>Shasta</v>
          </cell>
          <cell r="E1026" t="str">
            <v>Shasta</v>
          </cell>
          <cell r="F1026" t="str">
            <v>Shasta Completed Lots</v>
          </cell>
          <cell r="G1026">
            <v>4</v>
          </cell>
          <cell r="H1026"/>
        </row>
        <row r="1027">
          <cell r="A1027" t="str">
            <v>061-560-020</v>
          </cell>
          <cell r="B1027">
            <v>10</v>
          </cell>
          <cell r="C1027" t="str">
            <v>Cherokee Lane</v>
          </cell>
          <cell r="D1027" t="str">
            <v>Butte</v>
          </cell>
          <cell r="E1027" t="str">
            <v>Butte West</v>
          </cell>
          <cell r="F1027" t="str">
            <v>Crew 502 West</v>
          </cell>
          <cell r="G1027"/>
          <cell r="H1027"/>
        </row>
        <row r="1028">
          <cell r="A1028" t="str">
            <v>062-250-019</v>
          </cell>
          <cell r="B1028" t="str">
            <v>062-250-019-000</v>
          </cell>
          <cell r="C1028" t="str">
            <v>Zink Road</v>
          </cell>
          <cell r="D1028" t="str">
            <v>Butte</v>
          </cell>
          <cell r="E1028" t="str">
            <v>Butte East</v>
          </cell>
          <cell r="F1028" t="str">
            <v>HAZ TREE ONLY</v>
          </cell>
          <cell r="G1028"/>
          <cell r="H1028"/>
        </row>
        <row r="1029">
          <cell r="A1029" t="str">
            <v>062-310-015</v>
          </cell>
          <cell r="B1029">
            <v>67</v>
          </cell>
          <cell r="C1029" t="str">
            <v>Cedar Lane</v>
          </cell>
          <cell r="D1029" t="str">
            <v>Butte</v>
          </cell>
          <cell r="E1029" t="str">
            <v>Butte East</v>
          </cell>
          <cell r="F1029" t="str">
            <v>Crew 202 East</v>
          </cell>
          <cell r="G1029">
            <v>5</v>
          </cell>
          <cell r="H1029"/>
        </row>
        <row r="1030">
          <cell r="A1030" t="str">
            <v>062-260-032</v>
          </cell>
          <cell r="B1030">
            <v>11</v>
          </cell>
          <cell r="C1030" t="str">
            <v>Martin Hill Lane</v>
          </cell>
          <cell r="D1030" t="str">
            <v>Butte</v>
          </cell>
          <cell r="E1030" t="str">
            <v>Butte East</v>
          </cell>
          <cell r="F1030" t="str">
            <v>Completed East</v>
          </cell>
          <cell r="G1030">
            <v>2</v>
          </cell>
          <cell r="H1030"/>
        </row>
        <row r="1031">
          <cell r="A1031" t="str">
            <v>062-670-004</v>
          </cell>
          <cell r="B1031" t="str">
            <v>062-670-004-000</v>
          </cell>
          <cell r="C1031" t="str">
            <v>NO ADDRESS</v>
          </cell>
          <cell r="D1031" t="str">
            <v>Butte</v>
          </cell>
          <cell r="E1031"/>
          <cell r="F1031"/>
          <cell r="G1031"/>
          <cell r="H1031"/>
        </row>
        <row r="1032">
          <cell r="A1032" t="str">
            <v>041-400-001</v>
          </cell>
          <cell r="B1032" t="str">
            <v>041-400-001-000</v>
          </cell>
          <cell r="C1032" t="str">
            <v>Zogg Mine Road</v>
          </cell>
          <cell r="D1032" t="str">
            <v>Shasta</v>
          </cell>
          <cell r="E1032" t="str">
            <v>Shasta</v>
          </cell>
          <cell r="F1032" t="str">
            <v>Crew 605</v>
          </cell>
          <cell r="G1032">
            <v>1</v>
          </cell>
          <cell r="H1032"/>
        </row>
        <row r="1033">
          <cell r="A1033" t="str">
            <v>071-070-008</v>
          </cell>
          <cell r="B1033">
            <v>3040</v>
          </cell>
          <cell r="C1033" t="str">
            <v>Big Ridge Road</v>
          </cell>
          <cell r="D1033" t="str">
            <v>Butte</v>
          </cell>
          <cell r="E1033" t="str">
            <v>Butte East</v>
          </cell>
          <cell r="F1033" t="str">
            <v>Completed East</v>
          </cell>
          <cell r="G1033">
            <v>1</v>
          </cell>
          <cell r="H1033"/>
        </row>
        <row r="1034">
          <cell r="A1034" t="str">
            <v>071-450-003</v>
          </cell>
          <cell r="B1034">
            <v>310</v>
          </cell>
          <cell r="C1034" t="str">
            <v>Big Ridge Road</v>
          </cell>
          <cell r="D1034" t="str">
            <v>Butte</v>
          </cell>
          <cell r="E1034" t="str">
            <v>Butte West</v>
          </cell>
          <cell r="F1034" t="str">
            <v>Crew 101 West</v>
          </cell>
          <cell r="G1034"/>
          <cell r="H1034"/>
        </row>
        <row r="1035">
          <cell r="A1035" t="str">
            <v>009-340-270</v>
          </cell>
          <cell r="B1035" t="str">
            <v>009-340-270-000</v>
          </cell>
          <cell r="C1035" t="str">
            <v>Indian Creek Road</v>
          </cell>
          <cell r="D1035" t="str">
            <v>Siskiyou</v>
          </cell>
          <cell r="E1035" t="str">
            <v>Siskiyou</v>
          </cell>
          <cell r="F1035" t="str">
            <v>HAZ TREE ONLY</v>
          </cell>
          <cell r="G1035"/>
          <cell r="H1035"/>
        </row>
        <row r="1036">
          <cell r="A1036" t="str">
            <v>062-760-003</v>
          </cell>
          <cell r="B1036">
            <v>20</v>
          </cell>
          <cell r="C1036" t="str">
            <v>Centurion Way</v>
          </cell>
          <cell r="D1036" t="str">
            <v>Butte</v>
          </cell>
          <cell r="E1036" t="str">
            <v>Butte East</v>
          </cell>
          <cell r="F1036" t="str">
            <v>Completed East</v>
          </cell>
          <cell r="G1036">
            <v>3</v>
          </cell>
          <cell r="H1036"/>
        </row>
        <row r="1037">
          <cell r="A1037" t="str">
            <v>062-270-002</v>
          </cell>
          <cell r="B1037" t="str">
            <v>062-270-002-000</v>
          </cell>
          <cell r="C1037" t="str">
            <v>SEC 36 T21N R5E</v>
          </cell>
          <cell r="D1037" t="str">
            <v>Butte</v>
          </cell>
          <cell r="E1037" t="str">
            <v>Butte East</v>
          </cell>
          <cell r="F1037" t="str">
            <v>Crew 202 East</v>
          </cell>
          <cell r="G1037"/>
          <cell r="H1037"/>
        </row>
        <row r="1038">
          <cell r="A1038" t="str">
            <v>062-200-093</v>
          </cell>
          <cell r="B1038">
            <v>86</v>
          </cell>
          <cell r="C1038" t="str">
            <v>Aussie Way</v>
          </cell>
          <cell r="D1038" t="str">
            <v>Butte</v>
          </cell>
          <cell r="E1038" t="str">
            <v>Butte East</v>
          </cell>
          <cell r="F1038" t="str">
            <v>Erosion Control</v>
          </cell>
          <cell r="G1038"/>
          <cell r="H1038"/>
        </row>
        <row r="1039">
          <cell r="A1039" t="str">
            <v>062-330-042</v>
          </cell>
          <cell r="B1039">
            <v>49</v>
          </cell>
          <cell r="C1039" t="str">
            <v>Oak Drive</v>
          </cell>
          <cell r="D1039" t="str">
            <v>Butte</v>
          </cell>
          <cell r="E1039" t="str">
            <v>Butte East</v>
          </cell>
          <cell r="F1039" t="str">
            <v>Crew 303 East</v>
          </cell>
          <cell r="G1039">
            <v>1</v>
          </cell>
          <cell r="H1039"/>
        </row>
        <row r="1040">
          <cell r="A1040" t="str">
            <v>021-200-15-00</v>
          </cell>
          <cell r="B1040">
            <v>26260</v>
          </cell>
          <cell r="C1040" t="str">
            <v>Upper Mad River Road</v>
          </cell>
          <cell r="D1040" t="str">
            <v>Trinity</v>
          </cell>
          <cell r="E1040" t="str">
            <v>Trinity</v>
          </cell>
          <cell r="F1040" t="str">
            <v>Trinity waiting results</v>
          </cell>
          <cell r="G1040"/>
          <cell r="H1040"/>
        </row>
        <row r="1041">
          <cell r="A1041" t="str">
            <v>071-370-034</v>
          </cell>
          <cell r="B1041">
            <v>506</v>
          </cell>
          <cell r="C1041" t="str">
            <v>Rockerfeller Road</v>
          </cell>
          <cell r="D1041" t="str">
            <v>Butte</v>
          </cell>
          <cell r="E1041" t="str">
            <v>Butte East</v>
          </cell>
          <cell r="F1041" t="str">
            <v>Crew 900 East</v>
          </cell>
          <cell r="G1041"/>
          <cell r="H1041"/>
        </row>
        <row r="1042">
          <cell r="A1042" t="str">
            <v>062-750-009</v>
          </cell>
          <cell r="B1042">
            <v>28</v>
          </cell>
          <cell r="C1042" t="str">
            <v>Bay Ranch Road</v>
          </cell>
          <cell r="D1042" t="str">
            <v>Butte</v>
          </cell>
          <cell r="E1042" t="str">
            <v>Butte East</v>
          </cell>
          <cell r="F1042" t="str">
            <v>Crew 201 East</v>
          </cell>
          <cell r="G1042"/>
          <cell r="H1042"/>
        </row>
        <row r="1043">
          <cell r="A1043" t="str">
            <v>071-380-007</v>
          </cell>
          <cell r="B1043">
            <v>101</v>
          </cell>
          <cell r="C1043" t="str">
            <v>Braland Place</v>
          </cell>
          <cell r="D1043" t="str">
            <v>Butte</v>
          </cell>
          <cell r="E1043" t="str">
            <v>Butte West</v>
          </cell>
          <cell r="F1043" t="str">
            <v>Crew 101 West</v>
          </cell>
          <cell r="G1043">
            <v>1</v>
          </cell>
          <cell r="H1043"/>
        </row>
        <row r="1044">
          <cell r="A1044" t="str">
            <v>062-740-003</v>
          </cell>
          <cell r="B1044">
            <v>106</v>
          </cell>
          <cell r="C1044" t="str">
            <v>Ermarie Lane</v>
          </cell>
          <cell r="D1044" t="str">
            <v>Butte</v>
          </cell>
          <cell r="E1044" t="str">
            <v>Butte East</v>
          </cell>
          <cell r="F1044" t="str">
            <v>Erosion Control : Not Scheduled</v>
          </cell>
          <cell r="G1044"/>
          <cell r="H1044"/>
        </row>
        <row r="1045">
          <cell r="A1045" t="str">
            <v>062-690-012</v>
          </cell>
          <cell r="B1045">
            <v>110</v>
          </cell>
          <cell r="C1045" t="str">
            <v>Webster Road</v>
          </cell>
          <cell r="D1045" t="str">
            <v>Butte</v>
          </cell>
          <cell r="E1045" t="str">
            <v>Butte West</v>
          </cell>
          <cell r="F1045" t="str">
            <v>Crew 102 West</v>
          </cell>
          <cell r="G1045">
            <v>1</v>
          </cell>
          <cell r="H1045"/>
        </row>
        <row r="1046">
          <cell r="A1046" t="str">
            <v>071-190-016</v>
          </cell>
          <cell r="B1046">
            <v>21</v>
          </cell>
          <cell r="C1046" t="str">
            <v>Cedar Tree Lane</v>
          </cell>
          <cell r="D1046" t="str">
            <v>Butte</v>
          </cell>
          <cell r="E1046" t="str">
            <v>Butte South</v>
          </cell>
          <cell r="F1046" t="str">
            <v>Completed South</v>
          </cell>
          <cell r="G1046">
            <v>14</v>
          </cell>
          <cell r="H1046">
            <v>14</v>
          </cell>
          <cell r="I1046" t="str">
            <v>COMPLETE</v>
          </cell>
        </row>
        <row r="1047">
          <cell r="A1047" t="str">
            <v>009-370-020</v>
          </cell>
          <cell r="B1047">
            <v>310</v>
          </cell>
          <cell r="C1047" t="str">
            <v>Doolittle Creek Road</v>
          </cell>
          <cell r="D1047" t="str">
            <v>Siskiyou</v>
          </cell>
          <cell r="E1047" t="str">
            <v>Siskiyou</v>
          </cell>
          <cell r="F1047" t="str">
            <v>CREW 802</v>
          </cell>
          <cell r="G1047">
            <v>7</v>
          </cell>
          <cell r="H1047"/>
        </row>
        <row r="1048">
          <cell r="A1048" t="str">
            <v>062-730-005</v>
          </cell>
          <cell r="B1048">
            <v>1511</v>
          </cell>
          <cell r="C1048" t="str">
            <v>Bald Rock Road</v>
          </cell>
          <cell r="D1048" t="str">
            <v>Butte</v>
          </cell>
          <cell r="E1048" t="str">
            <v>Butte East</v>
          </cell>
          <cell r="F1048" t="str">
            <v>Erosion Control - Haz Tree</v>
          </cell>
          <cell r="G1048"/>
          <cell r="H1048"/>
        </row>
        <row r="1049">
          <cell r="A1049" t="str">
            <v>061-350-005</v>
          </cell>
          <cell r="B1049" t="str">
            <v>061-350-005-000</v>
          </cell>
          <cell r="C1049" t="str">
            <v>Bald Rock Road</v>
          </cell>
          <cell r="D1049" t="str">
            <v>Butte</v>
          </cell>
          <cell r="E1049" t="str">
            <v>Butte East</v>
          </cell>
          <cell r="F1049" t="str">
            <v>Ineligible/Withdrawn</v>
          </cell>
          <cell r="G1049"/>
          <cell r="H1049"/>
        </row>
        <row r="1050">
          <cell r="A1050" t="str">
            <v>071-300-013</v>
          </cell>
          <cell r="B1050">
            <v>35</v>
          </cell>
          <cell r="C1050" t="str">
            <v>Eagle Point Lane</v>
          </cell>
          <cell r="D1050" t="str">
            <v>Butte</v>
          </cell>
          <cell r="E1050" t="str">
            <v>Butte South</v>
          </cell>
          <cell r="F1050" t="str">
            <v>Erosion Control : Not Scheduled</v>
          </cell>
          <cell r="G1050">
            <v>9</v>
          </cell>
          <cell r="H1050">
            <v>4</v>
          </cell>
          <cell r="I1050" t="str">
            <v>COMPLETE</v>
          </cell>
        </row>
        <row r="1051">
          <cell r="A1051" t="str">
            <v>009-340-250</v>
          </cell>
          <cell r="B1051">
            <v>219</v>
          </cell>
          <cell r="C1051" t="str">
            <v>East Fork Indian Creek Road</v>
          </cell>
          <cell r="D1051" t="str">
            <v>Siskiyou</v>
          </cell>
          <cell r="E1051" t="str">
            <v>Siskiyou</v>
          </cell>
          <cell r="F1051" t="str">
            <v>CREW 803</v>
          </cell>
          <cell r="G1051"/>
          <cell r="H1051"/>
        </row>
        <row r="1052">
          <cell r="A1052" t="str">
            <v>071-290-046</v>
          </cell>
          <cell r="B1052">
            <v>337</v>
          </cell>
          <cell r="C1052" t="str">
            <v>Rocky Point Road</v>
          </cell>
          <cell r="D1052" t="str">
            <v>Butte</v>
          </cell>
          <cell r="E1052" t="str">
            <v>Butte South</v>
          </cell>
          <cell r="F1052" t="str">
            <v>Crew 501 South</v>
          </cell>
          <cell r="G1052"/>
          <cell r="H1052"/>
        </row>
        <row r="1053">
          <cell r="A1053" t="str">
            <v>062-260-053</v>
          </cell>
          <cell r="B1053">
            <v>36</v>
          </cell>
          <cell r="C1053" t="str">
            <v>Zap Court</v>
          </cell>
          <cell r="D1053" t="str">
            <v>Butte</v>
          </cell>
          <cell r="E1053" t="str">
            <v>Butte East</v>
          </cell>
          <cell r="F1053" t="str">
            <v>Crew 301 East</v>
          </cell>
          <cell r="G1053"/>
          <cell r="H1053"/>
        </row>
        <row r="1054">
          <cell r="A1054" t="str">
            <v>061-300-023</v>
          </cell>
          <cell r="B1054">
            <v>97</v>
          </cell>
          <cell r="C1054" t="str">
            <v>Kaelin Road</v>
          </cell>
          <cell r="D1054" t="str">
            <v>Butte</v>
          </cell>
          <cell r="E1054" t="str">
            <v>Butte North</v>
          </cell>
          <cell r="F1054" t="str">
            <v>Erosion Control</v>
          </cell>
          <cell r="G1054">
            <v>3</v>
          </cell>
          <cell r="H1054"/>
        </row>
        <row r="1055">
          <cell r="A1055" t="str">
            <v>009-530-180</v>
          </cell>
          <cell r="B1055" t="str">
            <v>009-530-180-000</v>
          </cell>
          <cell r="C1055" t="str">
            <v>Indian Creek Road</v>
          </cell>
          <cell r="D1055" t="str">
            <v>Siskiyou</v>
          </cell>
          <cell r="E1055" t="str">
            <v>Siskiyou</v>
          </cell>
          <cell r="F1055" t="str">
            <v>Ineligible/Withdrawn</v>
          </cell>
          <cell r="G1055"/>
          <cell r="H1055"/>
        </row>
        <row r="1056">
          <cell r="A1056" t="str">
            <v>009-380-210</v>
          </cell>
          <cell r="B1056">
            <v>3633</v>
          </cell>
          <cell r="C1056" t="str">
            <v>Indian Creek Road</v>
          </cell>
          <cell r="D1056" t="str">
            <v>Siskiyou</v>
          </cell>
          <cell r="E1056" t="str">
            <v>Siskiyou</v>
          </cell>
          <cell r="F1056" t="str">
            <v>MISC HOLD</v>
          </cell>
          <cell r="G1056"/>
          <cell r="H1056"/>
        </row>
        <row r="1057">
          <cell r="A1057" t="str">
            <v>062-730-035</v>
          </cell>
          <cell r="B1057">
            <v>61</v>
          </cell>
          <cell r="C1057" t="str">
            <v>Summerleaf Drive</v>
          </cell>
          <cell r="D1057" t="str">
            <v>Butte</v>
          </cell>
          <cell r="E1057" t="str">
            <v>Butte East</v>
          </cell>
          <cell r="F1057" t="str">
            <v>Crew 202 East</v>
          </cell>
          <cell r="G1057"/>
          <cell r="H1057"/>
        </row>
        <row r="1058">
          <cell r="A1058" t="str">
            <v>071-430-017</v>
          </cell>
          <cell r="B1058">
            <v>263</v>
          </cell>
          <cell r="C1058" t="str">
            <v>Hidden Springs Road</v>
          </cell>
          <cell r="D1058" t="str">
            <v>Butte</v>
          </cell>
          <cell r="E1058" t="str">
            <v>Butte East</v>
          </cell>
          <cell r="F1058" t="str">
            <v>Erosion Control : Not Scheduled</v>
          </cell>
          <cell r="G1058"/>
          <cell r="H1058"/>
        </row>
        <row r="1059">
          <cell r="A1059" t="str">
            <v>062-130-014</v>
          </cell>
          <cell r="B1059" t="str">
            <v>062-130-014-000</v>
          </cell>
          <cell r="C1059" t="str">
            <v>PTN SEC 7 T21N R5E</v>
          </cell>
          <cell r="D1059" t="str">
            <v>Butte</v>
          </cell>
          <cell r="E1059" t="str">
            <v>Butte North</v>
          </cell>
          <cell r="F1059" t="str">
            <v>NORTH Waiting on Results</v>
          </cell>
          <cell r="G1059"/>
          <cell r="H1059"/>
        </row>
        <row r="1060">
          <cell r="A1060" t="str">
            <v>062-200-131</v>
          </cell>
          <cell r="B1060">
            <v>1145</v>
          </cell>
          <cell r="C1060" t="str">
            <v>Bald Rock Road</v>
          </cell>
          <cell r="D1060" t="str">
            <v>Butte</v>
          </cell>
          <cell r="E1060" t="str">
            <v>Butte East</v>
          </cell>
          <cell r="F1060" t="str">
            <v>Erosion Control - Haz Tree</v>
          </cell>
          <cell r="G1060"/>
          <cell r="H1060"/>
        </row>
        <row r="1061">
          <cell r="A1061" t="str">
            <v>062-560-008</v>
          </cell>
          <cell r="B1061">
            <v>47</v>
          </cell>
          <cell r="C1061" t="str">
            <v>Berryessa Lane</v>
          </cell>
          <cell r="D1061" t="str">
            <v>Butte</v>
          </cell>
          <cell r="E1061" t="str">
            <v>Butte West</v>
          </cell>
          <cell r="F1061" t="str">
            <v>Completed West</v>
          </cell>
          <cell r="G1061">
            <v>10</v>
          </cell>
          <cell r="H1061"/>
        </row>
        <row r="1062">
          <cell r="A1062" t="str">
            <v>121-140-022</v>
          </cell>
          <cell r="B1062">
            <v>17915</v>
          </cell>
          <cell r="C1062" t="str">
            <v>Highway 199</v>
          </cell>
          <cell r="D1062" t="str">
            <v>Del Norte</v>
          </cell>
          <cell r="E1062" t="str">
            <v>Del Norte</v>
          </cell>
          <cell r="F1062" t="str">
            <v>Del Norte 1001</v>
          </cell>
          <cell r="G1062"/>
          <cell r="H1062"/>
        </row>
        <row r="1063">
          <cell r="A1063" t="str">
            <v>062-300-080</v>
          </cell>
          <cell r="B1063">
            <v>9</v>
          </cell>
          <cell r="C1063" t="str">
            <v>Trillium Way</v>
          </cell>
          <cell r="D1063" t="str">
            <v>Butte</v>
          </cell>
          <cell r="E1063" t="str">
            <v>Butte North</v>
          </cell>
          <cell r="F1063" t="str">
            <v>Crew 503 Lake Madrone North</v>
          </cell>
          <cell r="G1063">
            <v>1</v>
          </cell>
          <cell r="H1063"/>
        </row>
        <row r="1064">
          <cell r="A1064" t="str">
            <v>061-350-004</v>
          </cell>
          <cell r="B1064">
            <v>29</v>
          </cell>
          <cell r="C1064" t="str">
            <v>Isham Lane</v>
          </cell>
          <cell r="D1064" t="str">
            <v>Butte</v>
          </cell>
          <cell r="E1064" t="str">
            <v>Butte East</v>
          </cell>
          <cell r="F1064" t="str">
            <v>Completed East</v>
          </cell>
          <cell r="G1064">
            <v>3</v>
          </cell>
          <cell r="H1064"/>
        </row>
        <row r="1065">
          <cell r="A1065" t="str">
            <v>020-320-02-00_#101F</v>
          </cell>
          <cell r="B1065" t="str">
            <v>860-000-177-000</v>
          </cell>
          <cell r="C1065" t="str">
            <v>RLCSD LL#101F</v>
          </cell>
          <cell r="D1065" t="str">
            <v>Trinity</v>
          </cell>
          <cell r="E1065" t="str">
            <v>Trinity</v>
          </cell>
          <cell r="F1065" t="str">
            <v>HAZ TREE ONLY</v>
          </cell>
          <cell r="G1065"/>
          <cell r="H1065"/>
        </row>
        <row r="1066">
          <cell r="A1066" t="str">
            <v>062-760-016</v>
          </cell>
          <cell r="B1066" t="str">
            <v>062-760-016-000</v>
          </cell>
          <cell r="C1066" t="str">
            <v>Centurian Way</v>
          </cell>
          <cell r="D1066" t="str">
            <v>Butte</v>
          </cell>
          <cell r="E1066" t="str">
            <v>Butte East</v>
          </cell>
          <cell r="F1066" t="str">
            <v>HAZ TREE ONLY</v>
          </cell>
          <cell r="G1066"/>
          <cell r="H1066"/>
        </row>
        <row r="1067">
          <cell r="A1067" t="str">
            <v>071-060-004</v>
          </cell>
          <cell r="B1067">
            <v>710</v>
          </cell>
          <cell r="C1067" t="str">
            <v>Island Bar Hill Road</v>
          </cell>
          <cell r="D1067" t="str">
            <v>Butte</v>
          </cell>
          <cell r="E1067" t="str">
            <v>Butte South</v>
          </cell>
          <cell r="F1067" t="str">
            <v>Completed South</v>
          </cell>
          <cell r="G1067">
            <v>11</v>
          </cell>
          <cell r="H1067"/>
        </row>
        <row r="1068">
          <cell r="A1068" t="str">
            <v>062-600-031</v>
          </cell>
          <cell r="B1068">
            <v>11440</v>
          </cell>
          <cell r="C1068" t="str">
            <v>Oroville Quincy Highway</v>
          </cell>
          <cell r="D1068" t="str">
            <v>Butte</v>
          </cell>
          <cell r="E1068" t="str">
            <v>Butte North</v>
          </cell>
          <cell r="F1068" t="str">
            <v>NORTH Waiting on Results</v>
          </cell>
          <cell r="G1068">
            <v>5</v>
          </cell>
          <cell r="H1068"/>
        </row>
        <row r="1069">
          <cell r="A1069" t="str">
            <v>062-600-008</v>
          </cell>
          <cell r="B1069">
            <v>11484</v>
          </cell>
          <cell r="C1069" t="str">
            <v>Oroville Quincy Highway</v>
          </cell>
          <cell r="D1069" t="str">
            <v>Butte</v>
          </cell>
          <cell r="E1069" t="str">
            <v>Butte North</v>
          </cell>
          <cell r="F1069" t="str">
            <v>NORTH Waiting on Results</v>
          </cell>
          <cell r="G1069">
            <v>3</v>
          </cell>
          <cell r="H1069"/>
        </row>
        <row r="1070">
          <cell r="A1070" t="str">
            <v>062-610-003</v>
          </cell>
          <cell r="B1070">
            <v>90</v>
          </cell>
          <cell r="C1070" t="str">
            <v>Seminole Drive</v>
          </cell>
          <cell r="D1070" t="str">
            <v>Butte</v>
          </cell>
          <cell r="E1070" t="str">
            <v>Butte North</v>
          </cell>
          <cell r="F1070" t="str">
            <v>Crew 503 Lake Madrone North</v>
          </cell>
          <cell r="G1070"/>
          <cell r="H1070"/>
        </row>
        <row r="1071">
          <cell r="A1071" t="str">
            <v>045-730-005</v>
          </cell>
          <cell r="B1071" t="str">
            <v>045-730-005</v>
          </cell>
          <cell r="C1071" t="str">
            <v>Platina Road</v>
          </cell>
          <cell r="D1071" t="str">
            <v>Shasta</v>
          </cell>
          <cell r="E1071" t="str">
            <v>Shasta</v>
          </cell>
          <cell r="F1071" t="str">
            <v>Shasta Completed Lots</v>
          </cell>
          <cell r="G1071">
            <v>1</v>
          </cell>
          <cell r="H1071"/>
        </row>
        <row r="1072">
          <cell r="A1072" t="str">
            <v>071-360-003</v>
          </cell>
          <cell r="B1072">
            <v>1899</v>
          </cell>
          <cell r="C1072" t="str">
            <v>Lumpkin Road</v>
          </cell>
          <cell r="D1072" t="str">
            <v>Butte</v>
          </cell>
          <cell r="E1072" t="str">
            <v>Butte South</v>
          </cell>
          <cell r="F1072" t="str">
            <v>Erosion Control : Not Scheduled</v>
          </cell>
          <cell r="G1072">
            <v>1</v>
          </cell>
          <cell r="H1072"/>
        </row>
        <row r="1073">
          <cell r="A1073" t="str">
            <v>071-450-013</v>
          </cell>
          <cell r="B1073">
            <v>724</v>
          </cell>
          <cell r="C1073" t="str">
            <v>Big Ridge Road</v>
          </cell>
          <cell r="D1073" t="str">
            <v>Butte</v>
          </cell>
          <cell r="E1073" t="str">
            <v>Butte West</v>
          </cell>
          <cell r="F1073" t="str">
            <v>Completed West</v>
          </cell>
          <cell r="G1073">
            <v>4</v>
          </cell>
          <cell r="H1073"/>
        </row>
        <row r="1074">
          <cell r="A1074" t="str">
            <v>016-010-290</v>
          </cell>
          <cell r="B1074">
            <v>627316261462739</v>
          </cell>
          <cell r="C1074" t="str">
            <v>Upper Itroop</v>
          </cell>
          <cell r="D1074" t="str">
            <v>Siskiyou</v>
          </cell>
          <cell r="E1074" t="str">
            <v>Siskiyou</v>
          </cell>
          <cell r="F1074" t="str">
            <v>SISKIYOU Waiting on Results</v>
          </cell>
          <cell r="G1074"/>
          <cell r="H1074"/>
        </row>
        <row r="1075">
          <cell r="A1075" t="str">
            <v>062-750-023</v>
          </cell>
          <cell r="B1075">
            <v>23</v>
          </cell>
          <cell r="C1075" t="str">
            <v>Simpson Ranch Road</v>
          </cell>
          <cell r="D1075" t="str">
            <v>Butte</v>
          </cell>
          <cell r="E1075" t="str">
            <v>Butte East</v>
          </cell>
          <cell r="F1075" t="str">
            <v>Crew 201 East</v>
          </cell>
          <cell r="G1075">
            <v>3</v>
          </cell>
          <cell r="H1075"/>
        </row>
        <row r="1076">
          <cell r="A1076" t="str">
            <v>062-400-009</v>
          </cell>
          <cell r="B1076" t="str">
            <v>062-400-009-000</v>
          </cell>
          <cell r="C1076" t="str">
            <v>SEC 13 T21 N R5E</v>
          </cell>
          <cell r="D1076" t="str">
            <v>Butte</v>
          </cell>
          <cell r="E1076" t="str">
            <v>Butte North</v>
          </cell>
          <cell r="F1076" t="str">
            <v>NORTH Waiting on Results</v>
          </cell>
          <cell r="G1076"/>
          <cell r="H1076"/>
        </row>
        <row r="1077">
          <cell r="A1077" t="str">
            <v>062-400-029</v>
          </cell>
          <cell r="B1077" t="str">
            <v>062-400-029-000</v>
          </cell>
          <cell r="C1077" t="str">
            <v>SEC 13 T21 NR5E</v>
          </cell>
          <cell r="D1077" t="str">
            <v>Butte</v>
          </cell>
          <cell r="E1077" t="str">
            <v>Butte North</v>
          </cell>
          <cell r="F1077" t="str">
            <v>NORTH Waiting on Results</v>
          </cell>
          <cell r="G1077"/>
          <cell r="H1077"/>
        </row>
        <row r="1078">
          <cell r="A1078" t="str">
            <v>020-070-46-00_#52</v>
          </cell>
          <cell r="B1078" t="str">
            <v>860-000-137-000</v>
          </cell>
          <cell r="C1078" t="str">
            <v>RLCSD LL#52</v>
          </cell>
          <cell r="D1078" t="str">
            <v>Trinity</v>
          </cell>
          <cell r="E1078" t="str">
            <v>Trinity</v>
          </cell>
          <cell r="F1078" t="str">
            <v>Trinity waiting results</v>
          </cell>
          <cell r="G1078"/>
          <cell r="H1078"/>
        </row>
        <row r="1079">
          <cell r="A1079" t="str">
            <v>062-140-011</v>
          </cell>
          <cell r="B1079" t="str">
            <v>062-140-011-000</v>
          </cell>
          <cell r="C1079" t="str">
            <v>Toyon Trail</v>
          </cell>
          <cell r="D1079" t="str">
            <v>Butte</v>
          </cell>
          <cell r="E1079" t="str">
            <v>Butte North</v>
          </cell>
          <cell r="F1079" t="str">
            <v>Crew 503 Lake Madrone North</v>
          </cell>
          <cell r="G1079"/>
          <cell r="H1079"/>
        </row>
        <row r="1080">
          <cell r="A1080" t="str">
            <v>071-530-007</v>
          </cell>
          <cell r="B1080">
            <v>244</v>
          </cell>
          <cell r="C1080" t="str">
            <v>Horseshoe Trail</v>
          </cell>
          <cell r="D1080" t="str">
            <v>Butte</v>
          </cell>
          <cell r="E1080" t="str">
            <v>Butte East</v>
          </cell>
          <cell r="F1080" t="str">
            <v>Crew 201 East</v>
          </cell>
          <cell r="G1080">
            <v>2</v>
          </cell>
          <cell r="H1080"/>
        </row>
        <row r="1081">
          <cell r="A1081" t="str">
            <v>062-340-017</v>
          </cell>
          <cell r="B1081">
            <v>66</v>
          </cell>
          <cell r="C1081" t="str">
            <v>Sugar Pine Drive</v>
          </cell>
          <cell r="D1081" t="str">
            <v>Butte</v>
          </cell>
          <cell r="E1081" t="str">
            <v>Butte East</v>
          </cell>
          <cell r="F1081" t="str">
            <v>Completed East</v>
          </cell>
          <cell r="G1081">
            <v>1</v>
          </cell>
          <cell r="H1081"/>
        </row>
        <row r="1082">
          <cell r="A1082" t="str">
            <v>062-350-028</v>
          </cell>
          <cell r="B1082">
            <v>49</v>
          </cell>
          <cell r="C1082" t="str">
            <v>Sugar Pine Drive</v>
          </cell>
          <cell r="D1082" t="str">
            <v>Butte</v>
          </cell>
          <cell r="E1082" t="str">
            <v>Butte East</v>
          </cell>
          <cell r="F1082" t="str">
            <v>Completed East</v>
          </cell>
          <cell r="G1082">
            <v>2</v>
          </cell>
          <cell r="H1082"/>
        </row>
        <row r="1083">
          <cell r="A1083" t="str">
            <v>020-080-32-00</v>
          </cell>
          <cell r="B1083">
            <v>12511</v>
          </cell>
          <cell r="C1083" t="str">
            <v>Mad River Road</v>
          </cell>
          <cell r="D1083" t="str">
            <v>Trinity</v>
          </cell>
          <cell r="E1083" t="str">
            <v>Trinity</v>
          </cell>
          <cell r="F1083" t="str">
            <v>Crew 702 North RUTH LAKE</v>
          </cell>
          <cell r="G1083"/>
          <cell r="H1083"/>
        </row>
        <row r="1084">
          <cell r="A1084" t="str">
            <v>071-510-009</v>
          </cell>
          <cell r="B1084">
            <v>290</v>
          </cell>
          <cell r="C1084" t="str">
            <v>Toyon Hills Drive</v>
          </cell>
          <cell r="D1084" t="str">
            <v>Butte</v>
          </cell>
          <cell r="E1084" t="str">
            <v>Butte South</v>
          </cell>
          <cell r="F1084" t="str">
            <v>Completed South</v>
          </cell>
          <cell r="G1084">
            <v>12</v>
          </cell>
          <cell r="H1084">
            <v>9</v>
          </cell>
          <cell r="I1084" t="str">
            <v>COMPLETE</v>
          </cell>
        </row>
        <row r="1085">
          <cell r="A1085" t="str">
            <v>020-330-05-00_#106</v>
          </cell>
          <cell r="B1085" t="str">
            <v>860-000-311-000</v>
          </cell>
          <cell r="C1085" t="str">
            <v>RLCSD LL#106 Black Barts Way</v>
          </cell>
          <cell r="D1085" t="str">
            <v>Trinity</v>
          </cell>
          <cell r="E1085" t="str">
            <v>Trinity</v>
          </cell>
          <cell r="F1085" t="str">
            <v>Crew 701 South Ruth Lake Cabins</v>
          </cell>
          <cell r="G1085"/>
          <cell r="H1085"/>
        </row>
        <row r="1086">
          <cell r="A1086" t="str">
            <v>071-160-064</v>
          </cell>
          <cell r="B1086">
            <v>1050</v>
          </cell>
          <cell r="C1086" t="str">
            <v>Lumpkin Road</v>
          </cell>
          <cell r="D1086" t="str">
            <v>Butte</v>
          </cell>
          <cell r="E1086" t="str">
            <v>Butte South</v>
          </cell>
          <cell r="F1086" t="str">
            <v>Erosion Control - Haz Tree</v>
          </cell>
          <cell r="G1086"/>
          <cell r="H1086"/>
        </row>
        <row r="1087">
          <cell r="A1087" t="str">
            <v>016-380-420</v>
          </cell>
          <cell r="B1087">
            <v>807</v>
          </cell>
          <cell r="C1087" t="str">
            <v>Indian Creek Road</v>
          </cell>
          <cell r="D1087" t="str">
            <v>Siskiyou</v>
          </cell>
          <cell r="E1087" t="str">
            <v>Siskiyou</v>
          </cell>
          <cell r="F1087" t="str">
            <v>SISKIYOU Waiting on Results</v>
          </cell>
          <cell r="G1087"/>
          <cell r="H1087"/>
        </row>
        <row r="1088">
          <cell r="A1088" t="str">
            <v>016-350-370</v>
          </cell>
          <cell r="B1088">
            <v>811</v>
          </cell>
          <cell r="C1088" t="str">
            <v>Indian Creek Road</v>
          </cell>
          <cell r="D1088" t="str">
            <v>Siskiyou</v>
          </cell>
          <cell r="E1088" t="str">
            <v>Siskiyou</v>
          </cell>
          <cell r="F1088" t="str">
            <v>SISKIYOU Waiting on Results</v>
          </cell>
          <cell r="G1088">
            <v>4</v>
          </cell>
          <cell r="H1088"/>
        </row>
        <row r="1089">
          <cell r="A1089" t="str">
            <v>061-350-061</v>
          </cell>
          <cell r="B1089" t="str">
            <v>061-350-061-000</v>
          </cell>
          <cell r="C1089" t="str">
            <v>Issaquah Road</v>
          </cell>
          <cell r="D1089" t="str">
            <v>Butte</v>
          </cell>
          <cell r="E1089" t="str">
            <v>Butte East</v>
          </cell>
          <cell r="F1089" t="str">
            <v>EAST Waiting on Results</v>
          </cell>
          <cell r="G1089"/>
          <cell r="H1089"/>
        </row>
        <row r="1090">
          <cell r="A1090" t="str">
            <v>062-690-009</v>
          </cell>
          <cell r="B1090">
            <v>133</v>
          </cell>
          <cell r="C1090" t="str">
            <v>Webster Road</v>
          </cell>
          <cell r="D1090" t="str">
            <v>Butte</v>
          </cell>
          <cell r="E1090" t="str">
            <v>Butte West</v>
          </cell>
          <cell r="F1090" t="str">
            <v>FSO Complete</v>
          </cell>
          <cell r="G1090">
            <v>1</v>
          </cell>
          <cell r="H1090"/>
        </row>
        <row r="1091">
          <cell r="A1091" t="str">
            <v>062-690-031</v>
          </cell>
          <cell r="B1091">
            <v>269</v>
          </cell>
          <cell r="C1091" t="str">
            <v>Webster Road</v>
          </cell>
          <cell r="D1091" t="str">
            <v>Butte</v>
          </cell>
          <cell r="E1091" t="str">
            <v>Butte West</v>
          </cell>
          <cell r="F1091" t="str">
            <v>Crew 102 West</v>
          </cell>
          <cell r="G1091">
            <v>7</v>
          </cell>
          <cell r="H1091"/>
        </row>
        <row r="1092">
          <cell r="A1092" t="str">
            <v>061-450-029</v>
          </cell>
          <cell r="B1092">
            <v>10255</v>
          </cell>
          <cell r="C1092" t="str">
            <v>Oroville Quincy Highway</v>
          </cell>
          <cell r="D1092" t="str">
            <v>Butte</v>
          </cell>
          <cell r="E1092" t="str">
            <v>Butte West</v>
          </cell>
          <cell r="F1092" t="str">
            <v>WEST Waiting on Results</v>
          </cell>
          <cell r="G1092"/>
          <cell r="H1092"/>
        </row>
        <row r="1093">
          <cell r="A1093" t="str">
            <v>061-030-020</v>
          </cell>
          <cell r="B1093" t="str">
            <v>061-030-020-000</v>
          </cell>
          <cell r="C1093" t="str">
            <v>Oroville Quincy Highway</v>
          </cell>
          <cell r="D1093" t="str">
            <v>Butte</v>
          </cell>
          <cell r="E1093" t="str">
            <v>Butte North</v>
          </cell>
          <cell r="F1093" t="str">
            <v>HAZ TREE ONLY</v>
          </cell>
          <cell r="G1093"/>
          <cell r="H1093"/>
        </row>
        <row r="1094">
          <cell r="A1094" t="str">
            <v>061-020-053</v>
          </cell>
          <cell r="B1094">
            <v>1235</v>
          </cell>
          <cell r="C1094" t="str">
            <v>Milsap Bar Road</v>
          </cell>
          <cell r="D1094" t="str">
            <v>Butte</v>
          </cell>
          <cell r="E1094" t="str">
            <v>Butte North</v>
          </cell>
          <cell r="F1094" t="str">
            <v>NORTH Waiting on Results</v>
          </cell>
          <cell r="G1094">
            <v>2</v>
          </cell>
          <cell r="H1094"/>
        </row>
        <row r="1095">
          <cell r="A1095" t="str">
            <v>061-020-056</v>
          </cell>
          <cell r="B1095" t="str">
            <v>061-020-056-000</v>
          </cell>
          <cell r="C1095" t="str">
            <v>Milsap Bar Road</v>
          </cell>
          <cell r="D1095" t="str">
            <v>Butte</v>
          </cell>
          <cell r="E1095" t="str">
            <v>Butte North</v>
          </cell>
          <cell r="F1095" t="str">
            <v>NORTH Waiting on Results</v>
          </cell>
          <cell r="G1095"/>
          <cell r="H1095"/>
        </row>
        <row r="1096">
          <cell r="A1096" t="str">
            <v>061-300-037</v>
          </cell>
          <cell r="B1096">
            <v>461</v>
          </cell>
          <cell r="C1096" t="str">
            <v>Milsap Bar Road</v>
          </cell>
          <cell r="D1096" t="str">
            <v>Butte</v>
          </cell>
          <cell r="E1096" t="str">
            <v>Butte North</v>
          </cell>
          <cell r="F1096" t="str">
            <v>NORTH Waiting on Results</v>
          </cell>
          <cell r="G1096">
            <v>1</v>
          </cell>
          <cell r="H1096"/>
        </row>
        <row r="1097">
          <cell r="A1097" t="str">
            <v>061-030-046</v>
          </cell>
          <cell r="B1097">
            <v>333</v>
          </cell>
          <cell r="C1097" t="str">
            <v>Milsap Bar Road</v>
          </cell>
          <cell r="D1097" t="str">
            <v>Butte</v>
          </cell>
          <cell r="E1097" t="str">
            <v>Butte North</v>
          </cell>
          <cell r="F1097" t="str">
            <v>NORTH Waiting on Results</v>
          </cell>
          <cell r="G1097">
            <v>1</v>
          </cell>
          <cell r="H1097"/>
        </row>
        <row r="1098">
          <cell r="A1098" t="str">
            <v>061-310-054</v>
          </cell>
          <cell r="B1098" t="str">
            <v>061-310-054-000</v>
          </cell>
          <cell r="C1098" t="str">
            <v>NO ADDRESS</v>
          </cell>
          <cell r="D1098" t="str">
            <v>Butte</v>
          </cell>
          <cell r="E1098"/>
          <cell r="F1098"/>
          <cell r="G1098"/>
          <cell r="H1098"/>
        </row>
        <row r="1099">
          <cell r="A1099" t="str">
            <v>062-300-005</v>
          </cell>
          <cell r="B1099" t="str">
            <v>062-300-005-000</v>
          </cell>
          <cell r="C1099" t="str">
            <v>NO ADDRESS</v>
          </cell>
          <cell r="D1099" t="str">
            <v>Butte</v>
          </cell>
          <cell r="E1099"/>
          <cell r="F1099"/>
          <cell r="G1099"/>
          <cell r="H1099"/>
        </row>
        <row r="1100">
          <cell r="A1100" t="str">
            <v>062-300-006</v>
          </cell>
          <cell r="B1100" t="str">
            <v>062-300-006-000</v>
          </cell>
          <cell r="C1100" t="str">
            <v>NO ADDRESS</v>
          </cell>
          <cell r="D1100" t="str">
            <v>Butte</v>
          </cell>
          <cell r="E1100"/>
          <cell r="F1100"/>
          <cell r="G1100"/>
          <cell r="H1100"/>
        </row>
        <row r="1101">
          <cell r="A1101" t="str">
            <v>072-590-006</v>
          </cell>
          <cell r="B1101" t="str">
            <v>072-590-006-000</v>
          </cell>
          <cell r="C1101" t="str">
            <v>NO ADDRESS</v>
          </cell>
          <cell r="D1101" t="str">
            <v>Butte</v>
          </cell>
          <cell r="E1101"/>
          <cell r="F1101"/>
          <cell r="G1101"/>
          <cell r="H1101"/>
        </row>
        <row r="1102">
          <cell r="A1102" t="str">
            <v>062-200-105</v>
          </cell>
          <cell r="B1102" t="str">
            <v>062-200-105-000</v>
          </cell>
          <cell r="C1102" t="str">
            <v>NO ADDRESS</v>
          </cell>
          <cell r="D1102" t="str">
            <v>Butte</v>
          </cell>
          <cell r="E1102"/>
          <cell r="F1102"/>
          <cell r="G1102"/>
          <cell r="H1102"/>
        </row>
        <row r="1103">
          <cell r="A1103" t="str">
            <v>062-310-010</v>
          </cell>
          <cell r="B1103" t="str">
            <v>062-310-010-000</v>
          </cell>
          <cell r="C1103" t="str">
            <v>NO ADDRESS</v>
          </cell>
          <cell r="D1103" t="str">
            <v>Butte</v>
          </cell>
          <cell r="E1103"/>
          <cell r="F1103"/>
          <cell r="G1103"/>
          <cell r="H1103"/>
        </row>
        <row r="1104">
          <cell r="A1104" t="str">
            <v>062-310-016</v>
          </cell>
          <cell r="B1104" t="str">
            <v>062-310-016-000</v>
          </cell>
          <cell r="C1104" t="str">
            <v>NO ADDRESS</v>
          </cell>
          <cell r="D1104" t="str">
            <v>Butte</v>
          </cell>
          <cell r="E1104"/>
          <cell r="F1104"/>
          <cell r="G1104"/>
          <cell r="H1104"/>
        </row>
        <row r="1105">
          <cell r="A1105" t="str">
            <v>062-700-017</v>
          </cell>
          <cell r="B1105" t="str">
            <v>062-700-017-000</v>
          </cell>
          <cell r="C1105" t="str">
            <v>NO ADDRESS</v>
          </cell>
          <cell r="D1105" t="str">
            <v>Butte</v>
          </cell>
          <cell r="E1105"/>
          <cell r="F1105"/>
          <cell r="G1105"/>
          <cell r="H1105"/>
        </row>
        <row r="1106">
          <cell r="A1106" t="str">
            <v>061-450-002</v>
          </cell>
          <cell r="B1106" t="str">
            <v>061-450-002-000</v>
          </cell>
          <cell r="C1106" t="str">
            <v>SEC15 T21N R5E</v>
          </cell>
          <cell r="D1106" t="str">
            <v>Butte</v>
          </cell>
          <cell r="E1106" t="str">
            <v>Butte North</v>
          </cell>
          <cell r="F1106" t="str">
            <v>NORTH Waiting on Results</v>
          </cell>
          <cell r="G1106">
            <v>1</v>
          </cell>
          <cell r="H1106"/>
        </row>
        <row r="1107">
          <cell r="A1107" t="str">
            <v>009-480-340</v>
          </cell>
          <cell r="B1107" t="str">
            <v>6134 , 6234</v>
          </cell>
          <cell r="C1107" t="str">
            <v>Indian Creek Road</v>
          </cell>
          <cell r="D1107" t="str">
            <v>Siskiyou</v>
          </cell>
          <cell r="E1107" t="str">
            <v>Siskiyou</v>
          </cell>
          <cell r="F1107" t="str">
            <v>CREW 803</v>
          </cell>
          <cell r="G1107"/>
          <cell r="H1107"/>
        </row>
        <row r="1108">
          <cell r="A1108" t="str">
            <v>062-750-028</v>
          </cell>
          <cell r="B1108">
            <v>37</v>
          </cell>
          <cell r="C1108" t="str">
            <v>T.N.T. Road</v>
          </cell>
          <cell r="D1108" t="str">
            <v>Butte</v>
          </cell>
          <cell r="E1108" t="str">
            <v>Butte East</v>
          </cell>
          <cell r="F1108" t="str">
            <v>Completed East</v>
          </cell>
          <cell r="G1108">
            <v>1</v>
          </cell>
          <cell r="H1108"/>
        </row>
        <row r="1109">
          <cell r="A1109" t="str">
            <v>009-340-140</v>
          </cell>
          <cell r="B1109">
            <v>828</v>
          </cell>
          <cell r="C1109" t="str">
            <v>East Indian Creek Road</v>
          </cell>
          <cell r="D1109" t="str">
            <v>Siskiyou</v>
          </cell>
          <cell r="E1109" t="str">
            <v>Siskiyou</v>
          </cell>
          <cell r="F1109" t="str">
            <v>CREW 803</v>
          </cell>
          <cell r="G1109"/>
          <cell r="H1109"/>
        </row>
        <row r="1110">
          <cell r="A1110" t="str">
            <v>062-300-069</v>
          </cell>
          <cell r="B1110" t="str">
            <v>062-300-069-000</v>
          </cell>
          <cell r="C1110" t="str">
            <v>Azalea Lane</v>
          </cell>
          <cell r="D1110" t="str">
            <v>Butte</v>
          </cell>
          <cell r="E1110" t="str">
            <v>Butte North</v>
          </cell>
          <cell r="F1110" t="str">
            <v>HAZ TREE ONLY</v>
          </cell>
          <cell r="G1110"/>
          <cell r="H1110"/>
        </row>
        <row r="1111">
          <cell r="A1111" t="str">
            <v>020-390-06-00</v>
          </cell>
          <cell r="B1111">
            <v>372</v>
          </cell>
          <cell r="C1111" t="str">
            <v>Branham Way</v>
          </cell>
          <cell r="D1111" t="str">
            <v>Trinity</v>
          </cell>
          <cell r="E1111" t="str">
            <v>Trinity</v>
          </cell>
          <cell r="F1111" t="str">
            <v>Crew 701 South Ruth Lake Cabins</v>
          </cell>
          <cell r="G1111">
            <v>1</v>
          </cell>
          <cell r="H1111"/>
        </row>
        <row r="1112">
          <cell r="A1112" t="str">
            <v>020-070-51-00</v>
          </cell>
          <cell r="B1112">
            <v>500</v>
          </cell>
          <cell r="C1112" t="str">
            <v>White Mountain Road</v>
          </cell>
          <cell r="D1112" t="str">
            <v>Trinity</v>
          </cell>
          <cell r="E1112" t="str">
            <v>Trinity</v>
          </cell>
          <cell r="F1112" t="str">
            <v>Trinity waiting results</v>
          </cell>
          <cell r="G1112"/>
          <cell r="H1112"/>
        </row>
        <row r="1113">
          <cell r="A1113" t="str">
            <v>061-340-024</v>
          </cell>
          <cell r="B1113">
            <v>13340</v>
          </cell>
          <cell r="C1113" t="str">
            <v>Oroville Quincy Highway</v>
          </cell>
          <cell r="D1113" t="str">
            <v>Butte</v>
          </cell>
          <cell r="E1113" t="str">
            <v>Butte North</v>
          </cell>
          <cell r="F1113" t="str">
            <v>NORTH Waiting on Results</v>
          </cell>
          <cell r="G1113">
            <v>3</v>
          </cell>
          <cell r="H1113"/>
        </row>
        <row r="1114">
          <cell r="A1114" t="str">
            <v>020-070-46-00_#53</v>
          </cell>
          <cell r="B1114" t="str">
            <v>860-000-102-000</v>
          </cell>
          <cell r="C1114" t="str">
            <v>RLCSD LL#53 Triple L Lane</v>
          </cell>
          <cell r="D1114" t="str">
            <v>Trinity</v>
          </cell>
          <cell r="E1114" t="str">
            <v>Trinity</v>
          </cell>
          <cell r="F1114" t="str">
            <v>Crew 702 North RUTH LAKE</v>
          </cell>
          <cell r="G1114">
            <v>1</v>
          </cell>
          <cell r="H1114"/>
        </row>
        <row r="1115">
          <cell r="A1115" t="str">
            <v>061-610-013</v>
          </cell>
          <cell r="B1115">
            <v>109</v>
          </cell>
          <cell r="C1115" t="str">
            <v>Feather Ridge Way</v>
          </cell>
          <cell r="D1115" t="str">
            <v>Butte</v>
          </cell>
          <cell r="E1115" t="str">
            <v>Butte West</v>
          </cell>
          <cell r="F1115" t="str">
            <v>Completed West</v>
          </cell>
          <cell r="G1115"/>
          <cell r="H1115"/>
        </row>
        <row r="1116">
          <cell r="A1116" t="str">
            <v>071-380-008</v>
          </cell>
          <cell r="B1116">
            <v>100</v>
          </cell>
          <cell r="C1116" t="str">
            <v>Braland Place</v>
          </cell>
          <cell r="D1116" t="str">
            <v>Butte</v>
          </cell>
          <cell r="E1116" t="str">
            <v>Butte West</v>
          </cell>
          <cell r="F1116" t="str">
            <v>Crew 101 West</v>
          </cell>
          <cell r="G1116"/>
          <cell r="H1116"/>
        </row>
        <row r="1117">
          <cell r="A1117" t="str">
            <v>041-700-010</v>
          </cell>
          <cell r="B1117" t="str">
            <v>041-700-010-000</v>
          </cell>
          <cell r="C1117" t="str">
            <v>Zogg Mine Road</v>
          </cell>
          <cell r="D1117" t="str">
            <v>Shasta</v>
          </cell>
          <cell r="E1117" t="str">
            <v>Shasta</v>
          </cell>
          <cell r="F1117" t="str">
            <v>Crew 605</v>
          </cell>
          <cell r="G1117"/>
          <cell r="H1117"/>
        </row>
        <row r="1118">
          <cell r="A1118" t="str">
            <v>062-120-075</v>
          </cell>
          <cell r="B1118">
            <v>155</v>
          </cell>
          <cell r="C1118" t="str">
            <v>Galen Ridge Road</v>
          </cell>
          <cell r="D1118" t="str">
            <v>Butte</v>
          </cell>
          <cell r="E1118" t="str">
            <v>Butte North</v>
          </cell>
          <cell r="F1118" t="str">
            <v>Rescrapes</v>
          </cell>
          <cell r="G1118"/>
          <cell r="H1118"/>
        </row>
        <row r="1119">
          <cell r="A1119" t="str">
            <v>062-730-007</v>
          </cell>
          <cell r="B1119">
            <v>26</v>
          </cell>
          <cell r="C1119" t="str">
            <v>Menzie Lane</v>
          </cell>
          <cell r="D1119" t="str">
            <v>Butte</v>
          </cell>
          <cell r="E1119" t="str">
            <v>Butte East</v>
          </cell>
          <cell r="F1119" t="str">
            <v>Crew 202 East</v>
          </cell>
          <cell r="G1119">
            <v>1</v>
          </cell>
          <cell r="H1119"/>
        </row>
        <row r="1120">
          <cell r="A1120" t="str">
            <v>020-100-27-00_#59B</v>
          </cell>
          <cell r="B1120" t="str">
            <v>860-000-319-000</v>
          </cell>
          <cell r="C1120" t="str">
            <v>RLCSDLL#59B Barrow Camp Road</v>
          </cell>
          <cell r="D1120" t="str">
            <v>Trinity</v>
          </cell>
          <cell r="E1120" t="str">
            <v>Trinity</v>
          </cell>
          <cell r="F1120" t="str">
            <v>Crew 702 North RUTH LAKE</v>
          </cell>
          <cell r="G1120"/>
          <cell r="H1120"/>
        </row>
        <row r="1121">
          <cell r="A1121" t="str">
            <v>062-730-011</v>
          </cell>
          <cell r="B1121">
            <v>15</v>
          </cell>
          <cell r="C1121" t="str">
            <v>Ernie Lane</v>
          </cell>
          <cell r="D1121" t="str">
            <v>Butte</v>
          </cell>
          <cell r="E1121" t="str">
            <v>Butte East</v>
          </cell>
          <cell r="F1121" t="str">
            <v>Completed East</v>
          </cell>
          <cell r="G1121">
            <v>3</v>
          </cell>
          <cell r="H1121"/>
        </row>
        <row r="1122">
          <cell r="A1122" t="str">
            <v>071-460-016</v>
          </cell>
          <cell r="B1122" t="str">
            <v>071-460-016-000</v>
          </cell>
          <cell r="C1122" t="str">
            <v>Oroville Quincy Highway</v>
          </cell>
          <cell r="D1122" t="str">
            <v>Butte</v>
          </cell>
          <cell r="E1122" t="str">
            <v>Butte West</v>
          </cell>
          <cell r="F1122" t="str">
            <v>Crew 101 West</v>
          </cell>
          <cell r="G1122">
            <v>2</v>
          </cell>
          <cell r="H1122"/>
        </row>
        <row r="1123">
          <cell r="A1123" t="str">
            <v>071-200-058</v>
          </cell>
          <cell r="B1123">
            <v>95</v>
          </cell>
          <cell r="C1123" t="str">
            <v>Mills Ranch Road</v>
          </cell>
          <cell r="D1123" t="str">
            <v>Butte</v>
          </cell>
          <cell r="E1123" t="str">
            <v>Butte South</v>
          </cell>
          <cell r="F1123" t="str">
            <v>Completed South</v>
          </cell>
          <cell r="G1123">
            <v>4</v>
          </cell>
          <cell r="H1123">
            <v>4</v>
          </cell>
          <cell r="I1123" t="str">
            <v>COMPLETE</v>
          </cell>
        </row>
        <row r="1124">
          <cell r="A1124" t="str">
            <v>071-140-024</v>
          </cell>
          <cell r="B1124">
            <v>356</v>
          </cell>
          <cell r="C1124" t="str">
            <v>Ponderosa Way</v>
          </cell>
          <cell r="D1124" t="str">
            <v>Butte</v>
          </cell>
          <cell r="E1124" t="str">
            <v>Butte South</v>
          </cell>
          <cell r="F1124" t="str">
            <v>Erosion Control : Not Scheduled</v>
          </cell>
          <cell r="G1124"/>
          <cell r="H1124"/>
        </row>
        <row r="1125">
          <cell r="A1125" t="str">
            <v>044-190-029</v>
          </cell>
          <cell r="B1125">
            <v>6508</v>
          </cell>
          <cell r="C1125" t="str">
            <v>Buell Road</v>
          </cell>
          <cell r="D1125" t="str">
            <v>Shasta</v>
          </cell>
          <cell r="E1125" t="str">
            <v>Shasta</v>
          </cell>
          <cell r="F1125" t="str">
            <v>Shasta Completed Lots</v>
          </cell>
          <cell r="G1125"/>
          <cell r="H1125"/>
        </row>
        <row r="1126">
          <cell r="A1126" t="str">
            <v>062-300-079</v>
          </cell>
          <cell r="B1126">
            <v>121</v>
          </cell>
          <cell r="C1126" t="str">
            <v>Meadow Lane Drive</v>
          </cell>
          <cell r="D1126" t="str">
            <v>Butte</v>
          </cell>
          <cell r="E1126" t="str">
            <v>Butte North</v>
          </cell>
          <cell r="F1126" t="str">
            <v>Completed North</v>
          </cell>
          <cell r="G1126">
            <v>1</v>
          </cell>
          <cell r="H1126"/>
        </row>
        <row r="1127">
          <cell r="A1127" t="str">
            <v>020-070-49-00</v>
          </cell>
          <cell r="B1127">
            <v>360</v>
          </cell>
          <cell r="C1127" t="str">
            <v>Marshall Creek Road</v>
          </cell>
          <cell r="D1127" t="str">
            <v>Trinity</v>
          </cell>
          <cell r="E1127" t="str">
            <v>Trinity</v>
          </cell>
          <cell r="F1127" t="str">
            <v>Crew 701 South Ruth Lake Cabins</v>
          </cell>
          <cell r="G1127">
            <v>2</v>
          </cell>
          <cell r="H1127"/>
        </row>
        <row r="1128">
          <cell r="A1128" t="str">
            <v>020-070-58-00</v>
          </cell>
          <cell r="B1128">
            <v>491</v>
          </cell>
          <cell r="C1128" t="str">
            <v>Marshall Creek Road</v>
          </cell>
          <cell r="D1128" t="str">
            <v>Trinity</v>
          </cell>
          <cell r="E1128" t="str">
            <v>Trinity</v>
          </cell>
          <cell r="F1128" t="str">
            <v>Crew 701 South Ruth Lake Cabins</v>
          </cell>
          <cell r="G1128"/>
          <cell r="H1128"/>
        </row>
        <row r="1129">
          <cell r="A1129" t="str">
            <v>016-350-320</v>
          </cell>
          <cell r="B1129">
            <v>900</v>
          </cell>
          <cell r="C1129" t="str">
            <v>Buckhorn Road</v>
          </cell>
          <cell r="D1129" t="str">
            <v>Siskiyou</v>
          </cell>
          <cell r="E1129" t="str">
            <v>Siskiyou</v>
          </cell>
          <cell r="F1129" t="str">
            <v>CREW 801</v>
          </cell>
          <cell r="G1129"/>
          <cell r="H1129"/>
        </row>
        <row r="1130">
          <cell r="A1130" t="str">
            <v>062-730-030</v>
          </cell>
          <cell r="B1130" t="str">
            <v>062-730-030-000</v>
          </cell>
          <cell r="C1130" t="str">
            <v>Bald Rock Road</v>
          </cell>
          <cell r="D1130" t="str">
            <v>Butte</v>
          </cell>
          <cell r="E1130" t="str">
            <v>Butte East</v>
          </cell>
          <cell r="F1130" t="str">
            <v>MISC HOLD</v>
          </cell>
          <cell r="G1130"/>
          <cell r="H1130"/>
        </row>
        <row r="1131">
          <cell r="A1131" t="str">
            <v>061-320-011</v>
          </cell>
          <cell r="B1131" t="str">
            <v>061-320-011-000</v>
          </cell>
          <cell r="C1131" t="str">
            <v>Bald Rock Road</v>
          </cell>
          <cell r="D1131" t="str">
            <v>Butte</v>
          </cell>
          <cell r="E1131" t="str">
            <v>Butte North</v>
          </cell>
          <cell r="F1131" t="str">
            <v>HAZ TREE ONLY</v>
          </cell>
          <cell r="G1131"/>
          <cell r="H1131"/>
        </row>
        <row r="1132">
          <cell r="A1132" t="str">
            <v>062-360-006</v>
          </cell>
          <cell r="B1132">
            <v>842</v>
          </cell>
          <cell r="C1132" t="str">
            <v>Bald Rock Road</v>
          </cell>
          <cell r="D1132" t="str">
            <v>Butte</v>
          </cell>
          <cell r="E1132" t="str">
            <v>Butte East</v>
          </cell>
          <cell r="F1132" t="str">
            <v>EAST Waiting on Results</v>
          </cell>
          <cell r="G1132"/>
          <cell r="H1132"/>
        </row>
        <row r="1133">
          <cell r="A1133" t="str">
            <v>061-410-033</v>
          </cell>
          <cell r="B1133">
            <v>13249</v>
          </cell>
          <cell r="C1133" t="str">
            <v>Oroville Quincy Highway</v>
          </cell>
          <cell r="D1133" t="str">
            <v>Butte</v>
          </cell>
          <cell r="E1133" t="str">
            <v>Butte North</v>
          </cell>
          <cell r="F1133" t="str">
            <v>NORTH Waiting on Results</v>
          </cell>
          <cell r="G1133"/>
          <cell r="H1133"/>
        </row>
        <row r="1134">
          <cell r="A1134" t="str">
            <v>062-740-021</v>
          </cell>
          <cell r="B1134">
            <v>149</v>
          </cell>
          <cell r="C1134" t="str">
            <v>Rockerfeller Road</v>
          </cell>
          <cell r="D1134" t="str">
            <v>Butte</v>
          </cell>
          <cell r="E1134" t="str">
            <v>Butte East</v>
          </cell>
          <cell r="F1134" t="str">
            <v>Completed East</v>
          </cell>
          <cell r="G1134">
            <v>4</v>
          </cell>
          <cell r="H1134"/>
        </row>
        <row r="1135">
          <cell r="A1135" t="str">
            <v>062-670-002</v>
          </cell>
          <cell r="B1135">
            <v>165</v>
          </cell>
          <cell r="C1135" t="str">
            <v>Treelined Lane</v>
          </cell>
          <cell r="D1135" t="str">
            <v>Butte</v>
          </cell>
          <cell r="E1135" t="str">
            <v>Butte West</v>
          </cell>
          <cell r="F1135" t="str">
            <v>Ineligible/Withdrawn</v>
          </cell>
          <cell r="G1135"/>
          <cell r="H1135"/>
        </row>
        <row r="1136">
          <cell r="A1136" t="str">
            <v>062-730-034</v>
          </cell>
          <cell r="B1136" t="str">
            <v>062-730-034-000</v>
          </cell>
          <cell r="C1136" t="str">
            <v>PTN SEC 35-21 5E</v>
          </cell>
          <cell r="D1136" t="str">
            <v>Butte</v>
          </cell>
          <cell r="E1136" t="str">
            <v>Butte East</v>
          </cell>
          <cell r="F1136" t="str">
            <v>HAZ TREE ONLY</v>
          </cell>
          <cell r="G1136"/>
          <cell r="H1136"/>
        </row>
        <row r="1137">
          <cell r="A1137" t="str">
            <v>045-600-009</v>
          </cell>
          <cell r="B1137">
            <v>13141</v>
          </cell>
          <cell r="C1137" t="str">
            <v>Platina Road</v>
          </cell>
          <cell r="D1137" t="str">
            <v>Shasta</v>
          </cell>
          <cell r="E1137" t="str">
            <v>Shasta</v>
          </cell>
          <cell r="F1137" t="str">
            <v>Shasta Completed Lots</v>
          </cell>
          <cell r="G1137">
            <v>1</v>
          </cell>
          <cell r="H1137"/>
        </row>
        <row r="1138">
          <cell r="A1138" t="str">
            <v>009-340-340</v>
          </cell>
          <cell r="B1138" t="str">
            <v>009-340-340-000</v>
          </cell>
          <cell r="C1138" t="str">
            <v>South Fork Road</v>
          </cell>
          <cell r="D1138" t="str">
            <v>Siskiyou</v>
          </cell>
          <cell r="E1138" t="str">
            <v>Siskiyou</v>
          </cell>
          <cell r="F1138" t="str">
            <v>SISKIYOU Waiting on Results</v>
          </cell>
          <cell r="G1138"/>
          <cell r="H1138"/>
        </row>
        <row r="1139">
          <cell r="A1139" t="str">
            <v>009-340-380</v>
          </cell>
          <cell r="B1139" t="str">
            <v>009-340-380-000</v>
          </cell>
          <cell r="C1139" t="str">
            <v>South Fork Road</v>
          </cell>
          <cell r="D1139" t="str">
            <v>Siskiyou</v>
          </cell>
          <cell r="E1139" t="str">
            <v>Siskiyou</v>
          </cell>
          <cell r="F1139" t="str">
            <v>SISKIYOU Waiting on Results</v>
          </cell>
          <cell r="G1139"/>
          <cell r="H1139"/>
        </row>
        <row r="1140">
          <cell r="A1140" t="str">
            <v>009-510-080</v>
          </cell>
          <cell r="B1140" t="str">
            <v>009-510-080-000</v>
          </cell>
          <cell r="C1140" t="str">
            <v>Indian Creek Road</v>
          </cell>
          <cell r="D1140" t="str">
            <v>Siskiyou</v>
          </cell>
          <cell r="E1140" t="str">
            <v>Siskiyou</v>
          </cell>
          <cell r="F1140" t="str">
            <v>SISKIYOU Waiting on Results</v>
          </cell>
          <cell r="G1140">
            <v>1</v>
          </cell>
          <cell r="H1140"/>
        </row>
        <row r="1141">
          <cell r="A1141" t="str">
            <v>009-550-290</v>
          </cell>
          <cell r="B1141" t="str">
            <v>009-550-290-000</v>
          </cell>
          <cell r="C1141" t="str">
            <v>Indian Creek Road</v>
          </cell>
          <cell r="D1141" t="str">
            <v>Siskiyou</v>
          </cell>
          <cell r="E1141" t="str">
            <v>Siskiyou</v>
          </cell>
          <cell r="F1141" t="str">
            <v>HAZ TREE ONLY</v>
          </cell>
          <cell r="G1141"/>
          <cell r="H1141"/>
        </row>
        <row r="1142">
          <cell r="A1142" t="str">
            <v>062-320-028</v>
          </cell>
          <cell r="B1142">
            <v>70</v>
          </cell>
          <cell r="C1142" t="str">
            <v>Cedar Lane</v>
          </cell>
          <cell r="D1142" t="str">
            <v>Butte</v>
          </cell>
          <cell r="E1142" t="str">
            <v>Butte East</v>
          </cell>
          <cell r="F1142" t="str">
            <v>Crew 202 East</v>
          </cell>
          <cell r="G1142">
            <v>3</v>
          </cell>
          <cell r="H1142"/>
        </row>
        <row r="1143">
          <cell r="A1143" t="str">
            <v>020-340-04-00</v>
          </cell>
          <cell r="B1143">
            <v>19320</v>
          </cell>
          <cell r="C1143" t="str">
            <v>Mad River Road</v>
          </cell>
          <cell r="D1143" t="str">
            <v>Trinity</v>
          </cell>
          <cell r="E1143" t="str">
            <v>Trinity</v>
          </cell>
          <cell r="F1143" t="str">
            <v>Crew 703</v>
          </cell>
          <cell r="G1143"/>
          <cell r="H1143"/>
        </row>
        <row r="1144">
          <cell r="A1144" t="str">
            <v>071-240-013</v>
          </cell>
          <cell r="B1144">
            <v>126</v>
          </cell>
          <cell r="C1144" t="str">
            <v>Bean Creek Road</v>
          </cell>
          <cell r="D1144" t="str">
            <v>Butte</v>
          </cell>
          <cell r="E1144" t="str">
            <v>Butte East</v>
          </cell>
          <cell r="F1144" t="str">
            <v>Completed East</v>
          </cell>
          <cell r="G1144">
            <v>7</v>
          </cell>
          <cell r="H1144"/>
        </row>
        <row r="1145">
          <cell r="A1145" t="str">
            <v>071-240-032</v>
          </cell>
          <cell r="B1145">
            <v>284</v>
          </cell>
          <cell r="C1145" t="str">
            <v>Bean Creek Road</v>
          </cell>
          <cell r="D1145" t="str">
            <v>Butte</v>
          </cell>
          <cell r="E1145" t="str">
            <v>Butte East</v>
          </cell>
          <cell r="F1145" t="str">
            <v>Completed East</v>
          </cell>
          <cell r="G1145">
            <v>2</v>
          </cell>
          <cell r="H1145"/>
        </row>
        <row r="1146">
          <cell r="A1146" t="str">
            <v>062-670-006</v>
          </cell>
          <cell r="B1146" t="str">
            <v>062-670-006-000</v>
          </cell>
          <cell r="C1146" t="str">
            <v>Rip Van Way</v>
          </cell>
          <cell r="D1146" t="str">
            <v>Butte</v>
          </cell>
          <cell r="E1146" t="str">
            <v>Butte West</v>
          </cell>
          <cell r="F1146" t="str">
            <v>Crew 102 West</v>
          </cell>
          <cell r="G1146">
            <v>3</v>
          </cell>
          <cell r="H1146"/>
        </row>
        <row r="1147">
          <cell r="A1147" t="str">
            <v>062-650-011</v>
          </cell>
          <cell r="B1147">
            <v>21</v>
          </cell>
          <cell r="C1147" t="str">
            <v>Silverado Trail</v>
          </cell>
          <cell r="D1147" t="str">
            <v>Butte</v>
          </cell>
          <cell r="E1147" t="str">
            <v>Butte East</v>
          </cell>
          <cell r="F1147" t="str">
            <v>Crew 303 East</v>
          </cell>
          <cell r="G1147"/>
          <cell r="H1147"/>
        </row>
        <row r="1148">
          <cell r="A1148" t="str">
            <v>016-531-290</v>
          </cell>
          <cell r="B1148">
            <v>609</v>
          </cell>
          <cell r="C1148" t="str">
            <v>Indian Meadows Drive</v>
          </cell>
          <cell r="D1148" t="str">
            <v>Siskiyou</v>
          </cell>
          <cell r="E1148" t="str">
            <v>Siskiyou</v>
          </cell>
          <cell r="F1148" t="str">
            <v>CREW 801</v>
          </cell>
          <cell r="G1148">
            <v>5</v>
          </cell>
          <cell r="H1148"/>
        </row>
        <row r="1149">
          <cell r="A1149" t="str">
            <v>016-531-440</v>
          </cell>
          <cell r="B1149">
            <v>228</v>
          </cell>
          <cell r="C1149" t="str">
            <v>Indian Meadows Drive</v>
          </cell>
          <cell r="D1149" t="str">
            <v>Siskiyou</v>
          </cell>
          <cell r="E1149" t="str">
            <v>Siskiyou</v>
          </cell>
          <cell r="F1149" t="str">
            <v>CREW 801</v>
          </cell>
          <cell r="G1149"/>
          <cell r="H1149"/>
        </row>
        <row r="1150">
          <cell r="A1150" t="str">
            <v>016-531-380</v>
          </cell>
          <cell r="B1150">
            <v>737</v>
          </cell>
          <cell r="C1150" t="str">
            <v>Indian Meadows Drive</v>
          </cell>
          <cell r="D1150" t="str">
            <v>Siskiyou</v>
          </cell>
          <cell r="E1150" t="str">
            <v>Siskiyou</v>
          </cell>
          <cell r="F1150" t="str">
            <v>CREW 801</v>
          </cell>
          <cell r="G1150"/>
          <cell r="H1150"/>
        </row>
        <row r="1151">
          <cell r="A1151" t="str">
            <v>016-531-630</v>
          </cell>
          <cell r="B1151">
            <v>720</v>
          </cell>
          <cell r="C1151" t="str">
            <v>Indian Meadows Drive</v>
          </cell>
          <cell r="D1151" t="str">
            <v>Siskiyou</v>
          </cell>
          <cell r="E1151" t="str">
            <v>Siskiyou</v>
          </cell>
          <cell r="F1151" t="str">
            <v>CREW 801</v>
          </cell>
          <cell r="G1151">
            <v>5</v>
          </cell>
          <cell r="H1151"/>
        </row>
        <row r="1152">
          <cell r="A1152" t="str">
            <v>071-370-004</v>
          </cell>
          <cell r="B1152">
            <v>555</v>
          </cell>
          <cell r="C1152" t="str">
            <v>Raccoon Road</v>
          </cell>
          <cell r="D1152" t="str">
            <v>Butte</v>
          </cell>
          <cell r="E1152" t="str">
            <v>Butte East</v>
          </cell>
          <cell r="F1152" t="str">
            <v>MISC HOLD</v>
          </cell>
          <cell r="G1152"/>
          <cell r="H1152"/>
        </row>
        <row r="1153">
          <cell r="A1153" t="str">
            <v>062-560-015</v>
          </cell>
          <cell r="B1153" t="str">
            <v>062-560-015-000</v>
          </cell>
          <cell r="C1153" t="str">
            <v>Huffright Lane</v>
          </cell>
          <cell r="D1153" t="str">
            <v>Butte</v>
          </cell>
          <cell r="E1153" t="str">
            <v>Butte West</v>
          </cell>
          <cell r="F1153" t="str">
            <v>MISC HOLD</v>
          </cell>
          <cell r="G1153"/>
          <cell r="H1153"/>
        </row>
        <row r="1154">
          <cell r="A1154" t="str">
            <v>041-300-024</v>
          </cell>
          <cell r="B1154" t="str">
            <v>041-300-024-000</v>
          </cell>
          <cell r="C1154" t="str">
            <v>Old Canal Road</v>
          </cell>
          <cell r="D1154" t="str">
            <v>Shasta</v>
          </cell>
          <cell r="E1154" t="str">
            <v>Shasta</v>
          </cell>
          <cell r="F1154" t="str">
            <v>Shasta Completed Lots</v>
          </cell>
          <cell r="G1154"/>
          <cell r="H1154"/>
        </row>
        <row r="1155">
          <cell r="A1155" t="str">
            <v>071-290-073</v>
          </cell>
          <cell r="B1155">
            <v>635</v>
          </cell>
          <cell r="C1155" t="str">
            <v>Craig Access Road</v>
          </cell>
          <cell r="D1155" t="str">
            <v>Butte</v>
          </cell>
          <cell r="E1155" t="str">
            <v>Butte South</v>
          </cell>
          <cell r="F1155" t="str">
            <v>Crew 404 South</v>
          </cell>
          <cell r="G1155">
            <v>1</v>
          </cell>
          <cell r="H1155"/>
        </row>
        <row r="1156">
          <cell r="A1156" t="str">
            <v>020-120-23-00</v>
          </cell>
          <cell r="B1156">
            <v>820</v>
          </cell>
          <cell r="C1156" t="str">
            <v>East Hettenshaw Road</v>
          </cell>
          <cell r="D1156" t="str">
            <v>Trinity</v>
          </cell>
          <cell r="E1156" t="str">
            <v>Trinity</v>
          </cell>
          <cell r="F1156" t="str">
            <v>Crew 701 South Ruth Lake Cabins</v>
          </cell>
          <cell r="G1156"/>
          <cell r="H1156"/>
        </row>
        <row r="1157">
          <cell r="A1157" t="str">
            <v>071-210-015</v>
          </cell>
          <cell r="B1157" t="str">
            <v>071-210-015-000</v>
          </cell>
          <cell r="C1157" t="str">
            <v>Ponderosa Way</v>
          </cell>
          <cell r="D1157" t="str">
            <v>Butte</v>
          </cell>
          <cell r="E1157" t="str">
            <v>Butte South</v>
          </cell>
          <cell r="F1157" t="str">
            <v>SOUTH Waiting on Results</v>
          </cell>
          <cell r="G1157"/>
          <cell r="H1157"/>
        </row>
        <row r="1158">
          <cell r="A1158" t="str">
            <v>071-390-025</v>
          </cell>
          <cell r="B1158">
            <v>443</v>
          </cell>
          <cell r="C1158" t="str">
            <v>Possum Lane</v>
          </cell>
          <cell r="D1158" t="str">
            <v>Butte</v>
          </cell>
          <cell r="E1158" t="str">
            <v>Butte East</v>
          </cell>
          <cell r="F1158" t="str">
            <v>MISC HOLD</v>
          </cell>
          <cell r="G1158"/>
          <cell r="H1158"/>
        </row>
        <row r="1159">
          <cell r="A1159" t="str">
            <v>020-460-08-00</v>
          </cell>
          <cell r="B1159">
            <v>330</v>
          </cell>
          <cell r="C1159" t="str">
            <v>Upriver Road</v>
          </cell>
          <cell r="D1159" t="str">
            <v>Trinity</v>
          </cell>
          <cell r="E1159" t="str">
            <v>Trinity</v>
          </cell>
          <cell r="F1159" t="str">
            <v>Crew 703</v>
          </cell>
          <cell r="G1159">
            <v>1</v>
          </cell>
          <cell r="H1159"/>
        </row>
        <row r="1160">
          <cell r="A1160" t="str">
            <v>071-140-041</v>
          </cell>
          <cell r="B1160">
            <v>1918</v>
          </cell>
          <cell r="C1160" t="str">
            <v>Ponderosa Way</v>
          </cell>
          <cell r="D1160" t="str">
            <v>Butte</v>
          </cell>
          <cell r="E1160" t="str">
            <v>Butte South</v>
          </cell>
          <cell r="F1160" t="str">
            <v>SOUTH Waiting on Results</v>
          </cell>
          <cell r="G1160"/>
          <cell r="H1160"/>
        </row>
        <row r="1161">
          <cell r="A1161" t="str">
            <v>062-640-014</v>
          </cell>
          <cell r="B1161">
            <v>327</v>
          </cell>
          <cell r="C1161" t="str">
            <v>Bald Rock Road</v>
          </cell>
          <cell r="D1161" t="str">
            <v>Butte</v>
          </cell>
          <cell r="E1161" t="str">
            <v>Butte West</v>
          </cell>
          <cell r="F1161" t="str">
            <v>Completed West</v>
          </cell>
          <cell r="G1161">
            <v>3</v>
          </cell>
          <cell r="H1161"/>
        </row>
        <row r="1162">
          <cell r="A1162" t="str">
            <v>061-450-040</v>
          </cell>
          <cell r="B1162">
            <v>10309</v>
          </cell>
          <cell r="C1162" t="str">
            <v>Oroville Quincy Highway</v>
          </cell>
          <cell r="D1162" t="str">
            <v>Butte</v>
          </cell>
          <cell r="E1162" t="str">
            <v>Butte North</v>
          </cell>
          <cell r="F1162" t="str">
            <v>HAZ TREE ONLY</v>
          </cell>
          <cell r="G1162"/>
          <cell r="H1162"/>
        </row>
        <row r="1163">
          <cell r="A1163" t="str">
            <v>061-020-153</v>
          </cell>
          <cell r="B1163">
            <v>13490</v>
          </cell>
          <cell r="C1163" t="str">
            <v>Oroville Quincy Highway</v>
          </cell>
          <cell r="D1163" t="str">
            <v>Butte</v>
          </cell>
          <cell r="E1163" t="str">
            <v>Butte North</v>
          </cell>
          <cell r="F1163" t="str">
            <v>Ineligible/Withdrawn</v>
          </cell>
          <cell r="G1163"/>
          <cell r="H1163"/>
        </row>
        <row r="1164">
          <cell r="A1164" t="str">
            <v>062-600-032</v>
          </cell>
          <cell r="B1164" t="str">
            <v>062-600-032-000</v>
          </cell>
          <cell r="C1164" t="str">
            <v>Oroville Quincy Highway</v>
          </cell>
          <cell r="D1164" t="str">
            <v>Butte</v>
          </cell>
          <cell r="E1164" t="str">
            <v>Butte North</v>
          </cell>
          <cell r="F1164" t="str">
            <v>HAZ TREE ONLY</v>
          </cell>
          <cell r="G1164"/>
          <cell r="H1164"/>
        </row>
        <row r="1165">
          <cell r="A1165" t="str">
            <v>061-050-027</v>
          </cell>
          <cell r="B1165" t="str">
            <v>061-050-027-000</v>
          </cell>
          <cell r="C1165" t="str">
            <v>Off Milsap Bar Road</v>
          </cell>
          <cell r="D1165" t="str">
            <v>Butte</v>
          </cell>
          <cell r="E1165" t="str">
            <v>Butte North</v>
          </cell>
          <cell r="F1165" t="str">
            <v>NORTH Waiting on Results</v>
          </cell>
          <cell r="G1165">
            <v>1</v>
          </cell>
          <cell r="H1165"/>
        </row>
        <row r="1166">
          <cell r="A1166" t="str">
            <v>061-520-011</v>
          </cell>
          <cell r="B1166">
            <v>63</v>
          </cell>
          <cell r="C1166" t="str">
            <v>Brackenwood Court</v>
          </cell>
          <cell r="D1166" t="str">
            <v>Butte</v>
          </cell>
          <cell r="E1166" t="str">
            <v>Butte West</v>
          </cell>
          <cell r="F1166" t="str">
            <v>Crew 502 West</v>
          </cell>
          <cell r="G1166"/>
          <cell r="H1166"/>
        </row>
        <row r="1167">
          <cell r="A1167" t="str">
            <v>062-200-054</v>
          </cell>
          <cell r="B1167">
            <v>1090</v>
          </cell>
          <cell r="C1167" t="str">
            <v>Bald Rock Road</v>
          </cell>
          <cell r="D1167" t="str">
            <v>Butte</v>
          </cell>
          <cell r="E1167" t="str">
            <v>Butte East</v>
          </cell>
          <cell r="F1167" t="str">
            <v>Erosion Control - Haz Tree</v>
          </cell>
          <cell r="G1167"/>
          <cell r="H1167"/>
        </row>
        <row r="1168">
          <cell r="A1168" t="str">
            <v>071-430-004</v>
          </cell>
          <cell r="B1168">
            <v>278</v>
          </cell>
          <cell r="C1168" t="str">
            <v>Hidden Springs Road</v>
          </cell>
          <cell r="D1168" t="str">
            <v>Butte</v>
          </cell>
          <cell r="E1168" t="str">
            <v>Butte East</v>
          </cell>
          <cell r="F1168" t="str">
            <v>Completed East</v>
          </cell>
          <cell r="G1168">
            <v>4</v>
          </cell>
          <cell r="H1168"/>
        </row>
        <row r="1169">
          <cell r="A1169" t="str">
            <v>041-430-022</v>
          </cell>
          <cell r="B1169">
            <v>8420</v>
          </cell>
          <cell r="C1169" t="str">
            <v>Zogg Mine Road</v>
          </cell>
          <cell r="D1169" t="str">
            <v>Shasta</v>
          </cell>
          <cell r="E1169" t="str">
            <v>Shasta</v>
          </cell>
          <cell r="F1169" t="str">
            <v>Crew 605</v>
          </cell>
          <cell r="G1169">
            <v>1</v>
          </cell>
          <cell r="H1169"/>
        </row>
        <row r="1170">
          <cell r="A1170" t="str">
            <v>062-440-004</v>
          </cell>
          <cell r="B1170" t="str">
            <v>062-440-004-000</v>
          </cell>
          <cell r="C1170" t="str">
            <v>Deer Run Lane</v>
          </cell>
          <cell r="D1170" t="str">
            <v>Butte</v>
          </cell>
          <cell r="E1170" t="str">
            <v>Butte West</v>
          </cell>
          <cell r="F1170" t="str">
            <v>HAZ TREE ONLY</v>
          </cell>
          <cell r="G1170"/>
          <cell r="H1170"/>
        </row>
        <row r="1171">
          <cell r="A1171" t="str">
            <v>020-080-30-00</v>
          </cell>
          <cell r="B1171">
            <v>12981</v>
          </cell>
          <cell r="C1171" t="str">
            <v>Mad River Road</v>
          </cell>
          <cell r="D1171" t="str">
            <v>Trinity</v>
          </cell>
          <cell r="E1171" t="str">
            <v>Trinity</v>
          </cell>
          <cell r="F1171" t="str">
            <v>Crew 702 North RUTH LAKE</v>
          </cell>
          <cell r="G1171">
            <v>1</v>
          </cell>
          <cell r="H1171"/>
        </row>
        <row r="1172">
          <cell r="A1172" t="str">
            <v>071-320-004</v>
          </cell>
          <cell r="B1172" t="str">
            <v>071-320-004-000</v>
          </cell>
          <cell r="C1172" t="str">
            <v>Indian Cemetery Road</v>
          </cell>
          <cell r="D1172" t="str">
            <v>Butte</v>
          </cell>
          <cell r="E1172" t="str">
            <v>Butte East</v>
          </cell>
          <cell r="F1172" t="str">
            <v>MISC HOLD</v>
          </cell>
          <cell r="G1172">
            <v>2</v>
          </cell>
          <cell r="H1172"/>
        </row>
        <row r="1173">
          <cell r="A1173" t="str">
            <v>020-070-46-00_#56</v>
          </cell>
          <cell r="B1173" t="str">
            <v>860-000-118-000</v>
          </cell>
          <cell r="C1173" t="str">
            <v>RLCSD LL#56</v>
          </cell>
          <cell r="D1173" t="str">
            <v>Trinity</v>
          </cell>
          <cell r="E1173" t="str">
            <v>Trinity</v>
          </cell>
          <cell r="F1173" t="str">
            <v>Crew 702 North RUTH LAKE</v>
          </cell>
          <cell r="G1173"/>
          <cell r="H1173"/>
        </row>
        <row r="1174">
          <cell r="A1174" t="str">
            <v>062-660-020</v>
          </cell>
          <cell r="B1174">
            <v>270</v>
          </cell>
          <cell r="C1174" t="str">
            <v>Pine Tree Lane</v>
          </cell>
          <cell r="D1174" t="str">
            <v>Butte</v>
          </cell>
          <cell r="E1174" t="str">
            <v>Butte West</v>
          </cell>
          <cell r="F1174" t="str">
            <v>Completed West</v>
          </cell>
          <cell r="G1174">
            <v>1</v>
          </cell>
          <cell r="H1174"/>
        </row>
        <row r="1175">
          <cell r="A1175" t="str">
            <v>044-010-050</v>
          </cell>
          <cell r="B1175">
            <v>6846</v>
          </cell>
          <cell r="C1175" t="str">
            <v>Bridle Lane</v>
          </cell>
          <cell r="D1175" t="str">
            <v>Shasta</v>
          </cell>
          <cell r="E1175" t="str">
            <v>Shasta</v>
          </cell>
          <cell r="F1175" t="str">
            <v>Crew 604</v>
          </cell>
          <cell r="G1175">
            <v>28</v>
          </cell>
          <cell r="H1175"/>
        </row>
        <row r="1176">
          <cell r="A1176" t="str">
            <v>062-730-009</v>
          </cell>
          <cell r="B1176">
            <v>10</v>
          </cell>
          <cell r="C1176" t="str">
            <v>Menzie Lane</v>
          </cell>
          <cell r="D1176" t="str">
            <v>Butte</v>
          </cell>
          <cell r="E1176" t="str">
            <v>Butte East</v>
          </cell>
          <cell r="F1176" t="str">
            <v>EC DONE - HAZ TREE</v>
          </cell>
          <cell r="G1176">
            <v>2</v>
          </cell>
          <cell r="H1176"/>
        </row>
        <row r="1177">
          <cell r="A1177" t="str">
            <v>071-430-020</v>
          </cell>
          <cell r="B1177">
            <v>211</v>
          </cell>
          <cell r="C1177" t="str">
            <v>Hidden Springs Road</v>
          </cell>
          <cell r="D1177" t="str">
            <v>Butte</v>
          </cell>
          <cell r="E1177" t="str">
            <v>Butte East</v>
          </cell>
          <cell r="F1177" t="str">
            <v>Completed East</v>
          </cell>
          <cell r="G1177">
            <v>2</v>
          </cell>
          <cell r="H1177"/>
        </row>
        <row r="1178">
          <cell r="A1178" t="str">
            <v>071-390-021</v>
          </cell>
          <cell r="B1178">
            <v>228</v>
          </cell>
          <cell r="C1178" t="str">
            <v>Simpson Ranch Road</v>
          </cell>
          <cell r="D1178" t="str">
            <v>Butte</v>
          </cell>
          <cell r="E1178" t="str">
            <v>Butte East</v>
          </cell>
          <cell r="F1178" t="str">
            <v>Completed East</v>
          </cell>
          <cell r="G1178">
            <v>2</v>
          </cell>
          <cell r="H1178"/>
        </row>
        <row r="1179">
          <cell r="A1179" t="str">
            <v>062-360-003</v>
          </cell>
          <cell r="B1179">
            <v>866</v>
          </cell>
          <cell r="C1179" t="str">
            <v>Bald Rock Road</v>
          </cell>
          <cell r="D1179" t="str">
            <v>Butte</v>
          </cell>
          <cell r="E1179" t="str">
            <v>Butte East</v>
          </cell>
          <cell r="F1179" t="str">
            <v>Completed East</v>
          </cell>
          <cell r="G1179">
            <v>3</v>
          </cell>
          <cell r="H1179"/>
        </row>
        <row r="1180">
          <cell r="A1180" t="str">
            <v>071-190-048</v>
          </cell>
          <cell r="B1180">
            <v>4</v>
          </cell>
          <cell r="C1180" t="str">
            <v>Edgehill Drive</v>
          </cell>
          <cell r="D1180" t="str">
            <v>Butte</v>
          </cell>
          <cell r="E1180" t="str">
            <v>Butte South</v>
          </cell>
          <cell r="F1180" t="str">
            <v>Crew 406 South</v>
          </cell>
          <cell r="G1180"/>
          <cell r="H1180"/>
        </row>
        <row r="1181">
          <cell r="A1181" t="str">
            <v>041-740-041</v>
          </cell>
          <cell r="B1181">
            <v>7788</v>
          </cell>
          <cell r="C1181" t="str">
            <v>Zogg Mine Road</v>
          </cell>
          <cell r="D1181" t="str">
            <v>Shasta</v>
          </cell>
          <cell r="E1181" t="str">
            <v>Shasta</v>
          </cell>
          <cell r="F1181" t="str">
            <v>Ineligible/Withdrawn</v>
          </cell>
          <cell r="G1181"/>
          <cell r="H1181"/>
        </row>
        <row r="1182">
          <cell r="A1182" t="str">
            <v>020-330-02-00</v>
          </cell>
          <cell r="B1182">
            <v>330</v>
          </cell>
          <cell r="C1182" t="str">
            <v>Pollard Point Road</v>
          </cell>
          <cell r="D1182" t="str">
            <v>Trinity</v>
          </cell>
          <cell r="E1182" t="str">
            <v>Trinity</v>
          </cell>
          <cell r="F1182" t="str">
            <v>Crew 701 South Ruth Lake Cabins</v>
          </cell>
          <cell r="G1182"/>
          <cell r="H1182"/>
        </row>
        <row r="1183">
          <cell r="A1183" t="str">
            <v>020-330-05-00_#59</v>
          </cell>
          <cell r="B1183" t="str">
            <v>860-000-129-000</v>
          </cell>
          <cell r="C1183" t="str">
            <v>RLCSDLL#59 9001 Mad River Road</v>
          </cell>
          <cell r="D1183" t="str">
            <v>Trinity</v>
          </cell>
          <cell r="E1183" t="str">
            <v>Trinity</v>
          </cell>
          <cell r="F1183" t="str">
            <v>Crew 702 North RUTH LAKE</v>
          </cell>
          <cell r="G1183"/>
          <cell r="H1183"/>
        </row>
        <row r="1184">
          <cell r="A1184" t="str">
            <v>061-310-015</v>
          </cell>
          <cell r="B1184">
            <v>2605</v>
          </cell>
          <cell r="C1184" t="str">
            <v>Bald Rock Road</v>
          </cell>
          <cell r="D1184" t="str">
            <v>Butte</v>
          </cell>
          <cell r="E1184" t="str">
            <v>Butte East</v>
          </cell>
          <cell r="F1184" t="str">
            <v>Completed East</v>
          </cell>
          <cell r="G1184">
            <v>2</v>
          </cell>
          <cell r="H1184"/>
        </row>
        <row r="1185">
          <cell r="A1185" t="str">
            <v>115-110-49-11</v>
          </cell>
          <cell r="B1185" t="str">
            <v>470-110</v>
          </cell>
          <cell r="C1185" t="str">
            <v>Tweddell Road</v>
          </cell>
          <cell r="D1185" t="str">
            <v>Lassen</v>
          </cell>
          <cell r="E1185" t="str">
            <v>Lassen/Plumas</v>
          </cell>
          <cell r="F1185" t="str">
            <v>CREW 902 TBD</v>
          </cell>
          <cell r="G1185"/>
          <cell r="H1185"/>
        </row>
        <row r="1186">
          <cell r="A1186" t="str">
            <v>062-350-039</v>
          </cell>
          <cell r="B1186">
            <v>9</v>
          </cell>
          <cell r="C1186" t="str">
            <v>Sand Creek Drive</v>
          </cell>
          <cell r="D1186" t="str">
            <v>Butte</v>
          </cell>
          <cell r="E1186" t="str">
            <v>Butte East</v>
          </cell>
          <cell r="F1186" t="str">
            <v>Crew 303 East</v>
          </cell>
          <cell r="G1186">
            <v>1</v>
          </cell>
          <cell r="H1186"/>
        </row>
        <row r="1187">
          <cell r="A1187" t="str">
            <v>062-280-012</v>
          </cell>
          <cell r="B1187">
            <v>398</v>
          </cell>
          <cell r="C1187" t="str">
            <v>Lakeside Way</v>
          </cell>
          <cell r="D1187" t="str">
            <v>Butte</v>
          </cell>
          <cell r="E1187" t="str">
            <v>Butte North</v>
          </cell>
          <cell r="F1187" t="str">
            <v>Ineligible/Withdrawn</v>
          </cell>
          <cell r="G1187"/>
          <cell r="H1187"/>
        </row>
        <row r="1188">
          <cell r="A1188" t="str">
            <v>062-710-012</v>
          </cell>
          <cell r="B1188">
            <v>93</v>
          </cell>
          <cell r="C1188" t="str">
            <v>Shane Court</v>
          </cell>
          <cell r="D1188" t="str">
            <v>Butte</v>
          </cell>
          <cell r="E1188" t="str">
            <v>Butte East</v>
          </cell>
          <cell r="F1188" t="str">
            <v>Completed East</v>
          </cell>
          <cell r="G1188">
            <v>1</v>
          </cell>
          <cell r="H1188"/>
        </row>
        <row r="1189">
          <cell r="A1189" t="str">
            <v>071-290-050</v>
          </cell>
          <cell r="B1189">
            <v>25</v>
          </cell>
          <cell r="C1189" t="str">
            <v>Carter Road</v>
          </cell>
          <cell r="D1189" t="str">
            <v>Butte</v>
          </cell>
          <cell r="E1189" t="str">
            <v>Butte South</v>
          </cell>
          <cell r="F1189" t="str">
            <v>Completed South</v>
          </cell>
          <cell r="G1189">
            <v>4</v>
          </cell>
          <cell r="H1189">
            <v>4</v>
          </cell>
          <cell r="I1189" t="str">
            <v>COMPLETE</v>
          </cell>
        </row>
        <row r="1190">
          <cell r="A1190" t="str">
            <v>061-450-030</v>
          </cell>
          <cell r="B1190">
            <v>41</v>
          </cell>
          <cell r="C1190" t="str">
            <v>Madalein Court</v>
          </cell>
          <cell r="D1190" t="str">
            <v>Butte</v>
          </cell>
          <cell r="E1190" t="str">
            <v>Butte West</v>
          </cell>
          <cell r="F1190" t="str">
            <v>Completed West</v>
          </cell>
          <cell r="G1190">
            <v>11</v>
          </cell>
          <cell r="H1190"/>
        </row>
        <row r="1191">
          <cell r="A1191" t="str">
            <v>009-550-310</v>
          </cell>
          <cell r="B1191">
            <v>3922</v>
          </cell>
          <cell r="C1191" t="str">
            <v>Indian Creek Road</v>
          </cell>
          <cell r="D1191" t="str">
            <v>Siskiyou</v>
          </cell>
          <cell r="E1191" t="str">
            <v>Siskiyou</v>
          </cell>
          <cell r="F1191" t="str">
            <v>CREW 802</v>
          </cell>
          <cell r="G1191"/>
          <cell r="H1191"/>
        </row>
        <row r="1192">
          <cell r="A1192" t="str">
            <v>062-690-025</v>
          </cell>
          <cell r="B1192">
            <v>250</v>
          </cell>
          <cell r="C1192" t="str">
            <v>Webster Road</v>
          </cell>
          <cell r="D1192" t="str">
            <v>Butte</v>
          </cell>
          <cell r="E1192" t="str">
            <v>Butte West</v>
          </cell>
          <cell r="F1192" t="str">
            <v>Completed West</v>
          </cell>
          <cell r="G1192">
            <v>14</v>
          </cell>
          <cell r="H1192"/>
        </row>
        <row r="1193">
          <cell r="A1193" t="str">
            <v>020-120-22-00</v>
          </cell>
          <cell r="B1193">
            <v>2641</v>
          </cell>
          <cell r="C1193" t="str">
            <v>West Hettenshaw Road</v>
          </cell>
          <cell r="D1193" t="str">
            <v>Trinity</v>
          </cell>
          <cell r="E1193" t="str">
            <v>Trinity</v>
          </cell>
          <cell r="F1193" t="str">
            <v>Ineligible/Withdrawn</v>
          </cell>
          <cell r="G1193"/>
          <cell r="H1193"/>
        </row>
        <row r="1194">
          <cell r="A1194" t="str">
            <v>045-730-013</v>
          </cell>
          <cell r="B1194">
            <v>7257</v>
          </cell>
          <cell r="C1194" t="str">
            <v>Deck Way</v>
          </cell>
          <cell r="D1194" t="str">
            <v>Shasta</v>
          </cell>
          <cell r="E1194" t="str">
            <v>Shasta</v>
          </cell>
          <cell r="F1194" t="str">
            <v>Shasta Completed Lots</v>
          </cell>
          <cell r="G1194">
            <v>1</v>
          </cell>
          <cell r="H1194"/>
        </row>
        <row r="1195">
          <cell r="A1195" t="str">
            <v>071-400-026</v>
          </cell>
          <cell r="B1195">
            <v>555</v>
          </cell>
          <cell r="C1195" t="str">
            <v>Simmons Road</v>
          </cell>
          <cell r="D1195" t="str">
            <v>Butte</v>
          </cell>
          <cell r="E1195" t="str">
            <v>Butte West</v>
          </cell>
          <cell r="F1195" t="str">
            <v>FSO Pending Vehicle</v>
          </cell>
          <cell r="G1195">
            <v>2</v>
          </cell>
          <cell r="H1195"/>
        </row>
        <row r="1196">
          <cell r="A1196" t="str">
            <v>016-350-180</v>
          </cell>
          <cell r="B1196">
            <v>829</v>
          </cell>
          <cell r="C1196" t="str">
            <v>Buckhorn Road</v>
          </cell>
          <cell r="D1196" t="str">
            <v>Siskiyou</v>
          </cell>
          <cell r="E1196" t="str">
            <v>Siskiyou</v>
          </cell>
          <cell r="F1196" t="str">
            <v>CREW 801</v>
          </cell>
          <cell r="G1196"/>
          <cell r="H1196"/>
        </row>
        <row r="1197">
          <cell r="A1197" t="str">
            <v>062-250-010</v>
          </cell>
          <cell r="B1197" t="str">
            <v>062-250-010-000</v>
          </cell>
          <cell r="C1197" t="str">
            <v>SEC T21N R5E</v>
          </cell>
          <cell r="D1197" t="str">
            <v>Butte</v>
          </cell>
          <cell r="E1197" t="str">
            <v>Butte North</v>
          </cell>
          <cell r="F1197" t="str">
            <v>NORTH Waiting on Results</v>
          </cell>
          <cell r="G1197">
            <v>13</v>
          </cell>
          <cell r="H1197"/>
        </row>
        <row r="1198">
          <cell r="A1198" t="str">
            <v>018-510-03-00</v>
          </cell>
          <cell r="B1198">
            <v>5421</v>
          </cell>
          <cell r="C1198" t="str">
            <v>Lower West Side Road</v>
          </cell>
          <cell r="D1198" t="str">
            <v>Trinity</v>
          </cell>
          <cell r="E1198" t="str">
            <v>Trinity</v>
          </cell>
          <cell r="F1198" t="str">
            <v>Crew 701 South Ruth Lake Cabins</v>
          </cell>
          <cell r="G1198"/>
          <cell r="H1198"/>
        </row>
        <row r="1199">
          <cell r="A1199" t="str">
            <v>016-531-150</v>
          </cell>
          <cell r="B1199">
            <v>329</v>
          </cell>
          <cell r="C1199" t="str">
            <v>Indian Meadows Drive</v>
          </cell>
          <cell r="D1199" t="str">
            <v>Siskiyou</v>
          </cell>
          <cell r="E1199" t="str">
            <v>Siskiyou</v>
          </cell>
          <cell r="F1199" t="str">
            <v>CREW 801</v>
          </cell>
          <cell r="G1199"/>
          <cell r="H1199"/>
        </row>
        <row r="1200">
          <cell r="A1200" t="str">
            <v>020-080-28-00_#27</v>
          </cell>
          <cell r="B1200" t="str">
            <v>860-000-174-000</v>
          </cell>
          <cell r="C1200" t="str">
            <v>RLCSD LL#27 Picket Creek Lane</v>
          </cell>
          <cell r="D1200" t="str">
            <v>Trinity</v>
          </cell>
          <cell r="E1200" t="str">
            <v>Trinity</v>
          </cell>
          <cell r="F1200" t="str">
            <v>Crew 702 North RUTH LAKE</v>
          </cell>
          <cell r="G1200"/>
          <cell r="H1200"/>
        </row>
        <row r="1201">
          <cell r="A1201" t="str">
            <v>062-350-020</v>
          </cell>
          <cell r="B1201">
            <v>24</v>
          </cell>
          <cell r="C1201" t="str">
            <v>Sugar Pine Drive</v>
          </cell>
          <cell r="D1201" t="str">
            <v>Butte</v>
          </cell>
          <cell r="E1201" t="str">
            <v>Butte East</v>
          </cell>
          <cell r="F1201" t="str">
            <v>Crew 303 East</v>
          </cell>
          <cell r="G1201"/>
          <cell r="H1201"/>
        </row>
        <row r="1202">
          <cell r="A1202" t="str">
            <v>062-340-016</v>
          </cell>
          <cell r="B1202">
            <v>78</v>
          </cell>
          <cell r="C1202" t="str">
            <v>Sugar Pine Drive</v>
          </cell>
          <cell r="D1202" t="str">
            <v>Butte</v>
          </cell>
          <cell r="E1202" t="str">
            <v>Butte East</v>
          </cell>
          <cell r="F1202" t="str">
            <v>Crew 303 East</v>
          </cell>
          <cell r="G1202">
            <v>1</v>
          </cell>
          <cell r="H1202"/>
        </row>
        <row r="1203">
          <cell r="A1203" t="str">
            <v>062-220-003</v>
          </cell>
          <cell r="B1203">
            <v>1236</v>
          </cell>
          <cell r="C1203" t="str">
            <v>Bald Rock Road</v>
          </cell>
          <cell r="D1203" t="str">
            <v>Butte</v>
          </cell>
          <cell r="E1203" t="str">
            <v>Butte East</v>
          </cell>
          <cell r="F1203" t="str">
            <v>HAZ TREE ONLY</v>
          </cell>
          <cell r="G1203"/>
          <cell r="H1203"/>
        </row>
        <row r="1204">
          <cell r="A1204" t="str">
            <v>062-760-011</v>
          </cell>
          <cell r="B1204">
            <v>996</v>
          </cell>
          <cell r="C1204" t="str">
            <v>Bald Rock Road</v>
          </cell>
          <cell r="D1204" t="str">
            <v>Butte</v>
          </cell>
          <cell r="E1204"/>
          <cell r="F1204"/>
          <cell r="G1204"/>
          <cell r="H1204"/>
        </row>
        <row r="1205">
          <cell r="A1205" t="str">
            <v>062-680-006</v>
          </cell>
          <cell r="B1205">
            <v>119</v>
          </cell>
          <cell r="C1205" t="str">
            <v>Pine Tree Lane</v>
          </cell>
          <cell r="D1205" t="str">
            <v>Butte</v>
          </cell>
          <cell r="E1205" t="str">
            <v>Butte West</v>
          </cell>
          <cell r="F1205" t="str">
            <v>Ineligible/Withdrawn</v>
          </cell>
          <cell r="G1205">
            <v>1</v>
          </cell>
          <cell r="H1205"/>
        </row>
        <row r="1206">
          <cell r="A1206" t="str">
            <v>071-250-007</v>
          </cell>
          <cell r="B1206">
            <v>242</v>
          </cell>
          <cell r="C1206" t="str">
            <v>Oro Vista Drive</v>
          </cell>
          <cell r="D1206" t="str">
            <v>Butte</v>
          </cell>
          <cell r="E1206" t="str">
            <v>Butte East</v>
          </cell>
          <cell r="F1206" t="str">
            <v>Completed East</v>
          </cell>
          <cell r="G1206">
            <v>1</v>
          </cell>
          <cell r="H1206"/>
        </row>
        <row r="1207">
          <cell r="A1207" t="str">
            <v>062-680-004</v>
          </cell>
          <cell r="B1207">
            <v>18</v>
          </cell>
          <cell r="C1207" t="str">
            <v>Handkirk Lane</v>
          </cell>
          <cell r="D1207" t="str">
            <v>Butte</v>
          </cell>
          <cell r="E1207" t="str">
            <v>Butte West</v>
          </cell>
          <cell r="F1207" t="str">
            <v>Crew 102 West</v>
          </cell>
          <cell r="G1207">
            <v>1</v>
          </cell>
          <cell r="H1207"/>
        </row>
        <row r="1208">
          <cell r="A1208" t="str">
            <v>062-440-002</v>
          </cell>
          <cell r="B1208">
            <v>15</v>
          </cell>
          <cell r="C1208" t="str">
            <v>Pine Ridge Lane</v>
          </cell>
          <cell r="D1208" t="str">
            <v>Butte</v>
          </cell>
          <cell r="E1208" t="str">
            <v>Butte West</v>
          </cell>
          <cell r="F1208" t="str">
            <v>Soil borings</v>
          </cell>
          <cell r="G1208">
            <v>5</v>
          </cell>
          <cell r="H1208"/>
        </row>
        <row r="1209">
          <cell r="A1209" t="str">
            <v>062-170-003</v>
          </cell>
          <cell r="B1209">
            <v>51</v>
          </cell>
          <cell r="C1209" t="str">
            <v>Cedar Path</v>
          </cell>
          <cell r="D1209" t="str">
            <v>Butte</v>
          </cell>
          <cell r="E1209" t="str">
            <v>Butte North</v>
          </cell>
          <cell r="F1209" t="str">
            <v>HAZ TREE ONLY</v>
          </cell>
          <cell r="G1209"/>
          <cell r="H1209"/>
        </row>
        <row r="1210">
          <cell r="A1210" t="str">
            <v>061-550-036</v>
          </cell>
          <cell r="B1210">
            <v>25</v>
          </cell>
          <cell r="C1210" t="str">
            <v>Michael Grove Court</v>
          </cell>
          <cell r="D1210" t="str">
            <v>Butte</v>
          </cell>
          <cell r="E1210" t="str">
            <v>Butte West</v>
          </cell>
          <cell r="F1210" t="str">
            <v>Crew 502 West</v>
          </cell>
          <cell r="G1210">
            <v>1</v>
          </cell>
          <cell r="H1210"/>
        </row>
        <row r="1211">
          <cell r="A1211" t="str">
            <v>061-300-040</v>
          </cell>
          <cell r="B1211">
            <v>397</v>
          </cell>
          <cell r="C1211" t="str">
            <v>Milsap Bar Road</v>
          </cell>
          <cell r="D1211" t="str">
            <v>Butte</v>
          </cell>
          <cell r="E1211" t="str">
            <v>Butte North</v>
          </cell>
          <cell r="F1211" t="str">
            <v>NORTH Waiting on Results</v>
          </cell>
          <cell r="G1211"/>
          <cell r="H1211"/>
        </row>
        <row r="1212">
          <cell r="A1212" t="str">
            <v>071-280-023</v>
          </cell>
          <cell r="B1212">
            <v>76</v>
          </cell>
          <cell r="C1212" t="str">
            <v>Union Bar Road</v>
          </cell>
          <cell r="D1212" t="str">
            <v>Butte</v>
          </cell>
          <cell r="E1212" t="str">
            <v>Butte South</v>
          </cell>
          <cell r="F1212" t="str">
            <v>Ineligible/Withdrawn</v>
          </cell>
          <cell r="G1212">
            <v>1</v>
          </cell>
          <cell r="H1212">
            <v>1</v>
          </cell>
          <cell r="I1212" t="str">
            <v>COMPLETE</v>
          </cell>
        </row>
        <row r="1213">
          <cell r="A1213" t="str">
            <v>020-320-02-00_#101</v>
          </cell>
          <cell r="B1213" t="str">
            <v>860-000-310-000</v>
          </cell>
          <cell r="C1213" t="str">
            <v>RLCSD LL#101</v>
          </cell>
          <cell r="D1213" t="str">
            <v>Trinity</v>
          </cell>
          <cell r="E1213" t="str">
            <v>Trinity</v>
          </cell>
          <cell r="F1213" t="str">
            <v>Crew 701 South Ruth Lake Cabins</v>
          </cell>
          <cell r="G1213"/>
          <cell r="H1213"/>
        </row>
        <row r="1214">
          <cell r="A1214" t="str">
            <v>061-580-006</v>
          </cell>
          <cell r="B1214">
            <v>970</v>
          </cell>
          <cell r="C1214" t="str">
            <v>Encina Grande Road</v>
          </cell>
          <cell r="D1214" t="str">
            <v>Butte</v>
          </cell>
          <cell r="E1214" t="str">
            <v>Butte West</v>
          </cell>
          <cell r="F1214" t="str">
            <v>Erosion Control</v>
          </cell>
          <cell r="G1214"/>
          <cell r="H1214"/>
        </row>
        <row r="1215">
          <cell r="A1215" t="str">
            <v>045-730-006</v>
          </cell>
          <cell r="B1215">
            <v>13204</v>
          </cell>
          <cell r="C1215" t="str">
            <v>Platina Road</v>
          </cell>
          <cell r="D1215" t="str">
            <v>Shasta</v>
          </cell>
          <cell r="E1215" t="str">
            <v>Shasta</v>
          </cell>
          <cell r="F1215" t="str">
            <v>Shasta Completed Lots</v>
          </cell>
          <cell r="G1215">
            <v>2</v>
          </cell>
          <cell r="H1215"/>
        </row>
        <row r="1216">
          <cell r="A1216" t="str">
            <v>016-531-580</v>
          </cell>
          <cell r="B1216">
            <v>612</v>
          </cell>
          <cell r="C1216" t="str">
            <v>Indian Meadows Drive</v>
          </cell>
          <cell r="D1216" t="str">
            <v>Siskiyou</v>
          </cell>
          <cell r="E1216" t="str">
            <v>Siskiyou</v>
          </cell>
          <cell r="F1216" t="str">
            <v>Ineligible/Withdrawn</v>
          </cell>
          <cell r="G1216"/>
          <cell r="H1216"/>
        </row>
        <row r="1217">
          <cell r="A1217" t="str">
            <v>061-520-014</v>
          </cell>
          <cell r="B1217">
            <v>135</v>
          </cell>
          <cell r="C1217" t="str">
            <v>Brackenwood Court</v>
          </cell>
          <cell r="D1217" t="str">
            <v>Butte</v>
          </cell>
          <cell r="E1217" t="str">
            <v>Butte West</v>
          </cell>
          <cell r="F1217" t="str">
            <v>Crew 502 West</v>
          </cell>
          <cell r="G1217">
            <v>2</v>
          </cell>
          <cell r="H1217"/>
        </row>
        <row r="1218">
          <cell r="A1218" t="str">
            <v>044-060-053</v>
          </cell>
          <cell r="B1218">
            <v>11645</v>
          </cell>
          <cell r="C1218" t="str">
            <v>Platina Road</v>
          </cell>
          <cell r="D1218" t="str">
            <v>Shasta</v>
          </cell>
          <cell r="E1218" t="str">
            <v>Shasta</v>
          </cell>
          <cell r="F1218" t="str">
            <v>Crew 606 3/30</v>
          </cell>
          <cell r="G1218">
            <v>1</v>
          </cell>
          <cell r="H1218"/>
        </row>
        <row r="1219">
          <cell r="A1219" t="str">
            <v>071-300-004</v>
          </cell>
          <cell r="B1219">
            <v>99</v>
          </cell>
          <cell r="C1219" t="str">
            <v>Quail Point Lane</v>
          </cell>
          <cell r="D1219" t="str">
            <v>Butte</v>
          </cell>
          <cell r="E1219" t="str">
            <v>Butte South</v>
          </cell>
          <cell r="F1219" t="str">
            <v>Completed South</v>
          </cell>
          <cell r="G1219">
            <v>1</v>
          </cell>
          <cell r="H1219">
            <v>1</v>
          </cell>
          <cell r="I1219" t="str">
            <v>COMPLETE</v>
          </cell>
        </row>
        <row r="1220">
          <cell r="A1220" t="str">
            <v>071-300-028</v>
          </cell>
          <cell r="B1220">
            <v>231</v>
          </cell>
          <cell r="C1220" t="str">
            <v>Quail Point Lane</v>
          </cell>
          <cell r="D1220" t="str">
            <v>Butte</v>
          </cell>
          <cell r="E1220" t="str">
            <v>Butte South</v>
          </cell>
          <cell r="F1220" t="str">
            <v>Completed South</v>
          </cell>
          <cell r="G1220">
            <v>15</v>
          </cell>
          <cell r="H1220">
            <v>14</v>
          </cell>
          <cell r="I1220" t="str">
            <v>COMPLETE</v>
          </cell>
        </row>
        <row r="1221">
          <cell r="A1221" t="str">
            <v>009-560-510</v>
          </cell>
          <cell r="B1221">
            <v>35</v>
          </cell>
          <cell r="C1221" t="str">
            <v>Doolittle Creek Road</v>
          </cell>
          <cell r="D1221" t="str">
            <v>Siskiyou</v>
          </cell>
          <cell r="E1221" t="str">
            <v>Siskiyou</v>
          </cell>
          <cell r="F1221" t="str">
            <v>SISKIYOU Waiting on Results</v>
          </cell>
          <cell r="G1221"/>
          <cell r="H1221"/>
        </row>
        <row r="1222">
          <cell r="A1222" t="str">
            <v>061-320-033</v>
          </cell>
          <cell r="B1222">
            <v>3071</v>
          </cell>
          <cell r="C1222" t="str">
            <v>Bald Rock Road</v>
          </cell>
          <cell r="D1222" t="str">
            <v>Butte</v>
          </cell>
          <cell r="E1222" t="str">
            <v>Butte East</v>
          </cell>
          <cell r="F1222" t="str">
            <v>EAST Waiting on Results</v>
          </cell>
          <cell r="G1222"/>
          <cell r="H1222"/>
        </row>
        <row r="1223">
          <cell r="A1223" t="str">
            <v>062-440-028</v>
          </cell>
          <cell r="B1223" t="str">
            <v>0062-440-028-000</v>
          </cell>
          <cell r="C1223" t="str">
            <v>Bald Rock Road</v>
          </cell>
          <cell r="D1223" t="str">
            <v>Butte</v>
          </cell>
          <cell r="E1223" t="str">
            <v>Butte West</v>
          </cell>
          <cell r="F1223" t="str">
            <v>HAZ TREE ONLY</v>
          </cell>
          <cell r="G1223"/>
          <cell r="H1223"/>
        </row>
        <row r="1224">
          <cell r="A1224" t="str">
            <v>062-180-019</v>
          </cell>
          <cell r="B1224">
            <v>80</v>
          </cell>
          <cell r="C1224" t="str">
            <v>Madrone Way</v>
          </cell>
          <cell r="D1224" t="str">
            <v>Butte</v>
          </cell>
          <cell r="E1224" t="str">
            <v>Butte North</v>
          </cell>
          <cell r="F1224" t="str">
            <v>Crew 503 Lake Madrone North</v>
          </cell>
          <cell r="G1224"/>
          <cell r="H1224"/>
        </row>
        <row r="1225">
          <cell r="A1225" t="str">
            <v>071-300-005</v>
          </cell>
          <cell r="B1225">
            <v>63</v>
          </cell>
          <cell r="C1225" t="str">
            <v>Quail Point Lane</v>
          </cell>
          <cell r="D1225" t="str">
            <v>Butte</v>
          </cell>
          <cell r="E1225" t="str">
            <v>Butte South</v>
          </cell>
          <cell r="F1225" t="str">
            <v>Erosion Control : Not Scheduled</v>
          </cell>
          <cell r="G1225">
            <v>1</v>
          </cell>
          <cell r="H1225">
            <v>1</v>
          </cell>
          <cell r="I1225" t="str">
            <v>COMPLETE</v>
          </cell>
        </row>
        <row r="1226">
          <cell r="A1226" t="str">
            <v>071-460-015</v>
          </cell>
          <cell r="B1226">
            <v>434</v>
          </cell>
          <cell r="C1226" t="str">
            <v>Little Ridge Road</v>
          </cell>
          <cell r="D1226" t="str">
            <v>Butte</v>
          </cell>
          <cell r="E1226" t="str">
            <v>Butte West</v>
          </cell>
          <cell r="F1226" t="str">
            <v>Crew 101 West</v>
          </cell>
          <cell r="G1226">
            <v>2</v>
          </cell>
          <cell r="H1226"/>
        </row>
        <row r="1227">
          <cell r="A1227" t="str">
            <v>071-450-015</v>
          </cell>
          <cell r="B1227" t="str">
            <v>071-450-015-000</v>
          </cell>
          <cell r="C1227" t="str">
            <v>Little Ridge Road</v>
          </cell>
          <cell r="D1227" t="str">
            <v>Butte</v>
          </cell>
          <cell r="E1227" t="str">
            <v>Butte West</v>
          </cell>
          <cell r="F1227" t="str">
            <v>Crew 101 West</v>
          </cell>
          <cell r="G1227"/>
          <cell r="H1227"/>
        </row>
        <row r="1228">
          <cell r="A1228" t="str">
            <v>062-440-027</v>
          </cell>
          <cell r="B1228">
            <v>235</v>
          </cell>
          <cell r="C1228" t="str">
            <v>Bald Rock Road</v>
          </cell>
          <cell r="D1228" t="str">
            <v>Butte</v>
          </cell>
          <cell r="E1228" t="str">
            <v>Butte West</v>
          </cell>
          <cell r="F1228" t="str">
            <v>Erosion Control - Haz Tree</v>
          </cell>
          <cell r="G1228"/>
          <cell r="H1228"/>
        </row>
        <row r="1229">
          <cell r="A1229" t="str">
            <v>071-530-005</v>
          </cell>
          <cell r="B1229">
            <v>120</v>
          </cell>
          <cell r="C1229" t="str">
            <v>Swede Ranch Road</v>
          </cell>
          <cell r="D1229" t="str">
            <v>Butte</v>
          </cell>
          <cell r="E1229" t="str">
            <v>Butte East</v>
          </cell>
          <cell r="F1229" t="str">
            <v>Crew 201 East</v>
          </cell>
          <cell r="G1229">
            <v>8</v>
          </cell>
          <cell r="H1229"/>
        </row>
        <row r="1230">
          <cell r="A1230" t="str">
            <v>062-310-024</v>
          </cell>
          <cell r="B1230" t="str">
            <v>062-310-024-000</v>
          </cell>
          <cell r="C1230" t="str">
            <v>Lot 96 Oak Drive</v>
          </cell>
          <cell r="D1230" t="str">
            <v>Butte</v>
          </cell>
          <cell r="E1230" t="str">
            <v>Butte East</v>
          </cell>
          <cell r="F1230" t="str">
            <v>HAZ TREE ONLY</v>
          </cell>
          <cell r="G1230"/>
          <cell r="H1230"/>
        </row>
        <row r="1231">
          <cell r="A1231" t="str">
            <v>062-140-029</v>
          </cell>
          <cell r="B1231" t="str">
            <v>062-140-029-000</v>
          </cell>
          <cell r="C1231" t="str">
            <v>Lots 59 &amp; 60 Lakeside Way</v>
          </cell>
          <cell r="D1231" t="str">
            <v>Butte</v>
          </cell>
          <cell r="E1231" t="str">
            <v>Butte North</v>
          </cell>
          <cell r="F1231" t="str">
            <v>HAZ TREE ONLY</v>
          </cell>
          <cell r="G1231"/>
          <cell r="H1231"/>
        </row>
        <row r="1232">
          <cell r="A1232" t="str">
            <v>071-160-034</v>
          </cell>
          <cell r="B1232">
            <v>285</v>
          </cell>
          <cell r="C1232" t="str">
            <v>Bridgeview Circle</v>
          </cell>
          <cell r="D1232" t="str">
            <v>Butte</v>
          </cell>
          <cell r="E1232" t="str">
            <v>Butte South</v>
          </cell>
          <cell r="F1232" t="str">
            <v>Crew 404 South</v>
          </cell>
          <cell r="G1232"/>
          <cell r="H1232"/>
        </row>
        <row r="1233">
          <cell r="A1233" t="str">
            <v>062-390-031</v>
          </cell>
          <cell r="B1233" t="str">
            <v>062-390-031-000</v>
          </cell>
          <cell r="C1233" t="str">
            <v>Oroville Quincy Highway</v>
          </cell>
          <cell r="D1233" t="str">
            <v>Butte</v>
          </cell>
          <cell r="E1233" t="str">
            <v>Butte North</v>
          </cell>
          <cell r="F1233" t="str">
            <v>NORTH Waiting on Results</v>
          </cell>
          <cell r="G1233"/>
          <cell r="H1233"/>
        </row>
        <row r="1234">
          <cell r="A1234" t="str">
            <v>061-450-037</v>
          </cell>
          <cell r="B1234">
            <v>10703</v>
          </cell>
          <cell r="C1234" t="str">
            <v>Oroville Quincy Highway</v>
          </cell>
          <cell r="D1234" t="str">
            <v>Butte</v>
          </cell>
          <cell r="E1234" t="str">
            <v>Butte North</v>
          </cell>
          <cell r="F1234" t="str">
            <v>Crew 503 Lake Madrone North</v>
          </cell>
          <cell r="G1234"/>
          <cell r="H1234"/>
        </row>
        <row r="1235">
          <cell r="A1235" t="str">
            <v>071-290-065</v>
          </cell>
          <cell r="B1235">
            <v>64</v>
          </cell>
          <cell r="C1235" t="str">
            <v>Union Bar Road</v>
          </cell>
          <cell r="D1235" t="str">
            <v>Butte</v>
          </cell>
          <cell r="E1235" t="str">
            <v>Butte South</v>
          </cell>
          <cell r="F1235" t="str">
            <v>Crew 501 South</v>
          </cell>
          <cell r="G1235">
            <v>26</v>
          </cell>
          <cell r="H1235">
            <v>11</v>
          </cell>
          <cell r="I1235" t="str">
            <v>COMPLETE</v>
          </cell>
        </row>
        <row r="1236">
          <cell r="A1236" t="str">
            <v>062-120-070</v>
          </cell>
          <cell r="B1236">
            <v>12</v>
          </cell>
          <cell r="C1236" t="str">
            <v>Star Road</v>
          </cell>
          <cell r="D1236" t="str">
            <v>Butte</v>
          </cell>
          <cell r="E1236" t="str">
            <v>Butte North</v>
          </cell>
          <cell r="F1236" t="str">
            <v>MISC HOLD</v>
          </cell>
          <cell r="G1236"/>
          <cell r="H1236"/>
        </row>
        <row r="1237">
          <cell r="A1237" t="str">
            <v>062-120-073</v>
          </cell>
          <cell r="B1237">
            <v>12</v>
          </cell>
          <cell r="C1237" t="str">
            <v>Star Road</v>
          </cell>
          <cell r="D1237" t="str">
            <v>Butte</v>
          </cell>
          <cell r="E1237" t="str">
            <v>Butte North</v>
          </cell>
          <cell r="F1237" t="str">
            <v>MISC HOLD</v>
          </cell>
          <cell r="G1237"/>
          <cell r="H1237"/>
        </row>
        <row r="1238">
          <cell r="A1238" t="str">
            <v>062-640-001</v>
          </cell>
          <cell r="B1238">
            <v>9890</v>
          </cell>
          <cell r="C1238" t="str">
            <v>Oroville Quincy Highway</v>
          </cell>
          <cell r="D1238" t="str">
            <v>Butte</v>
          </cell>
          <cell r="E1238" t="str">
            <v>Butte West</v>
          </cell>
          <cell r="F1238" t="str">
            <v>Completed West</v>
          </cell>
          <cell r="G1238">
            <v>2</v>
          </cell>
          <cell r="H1238"/>
        </row>
        <row r="1239">
          <cell r="A1239" t="str">
            <v>062-360-004</v>
          </cell>
          <cell r="B1239" t="str">
            <v>062-360-004-000</v>
          </cell>
          <cell r="C1239" t="str">
            <v>Bald Rock Road</v>
          </cell>
          <cell r="D1239" t="str">
            <v>Butte</v>
          </cell>
          <cell r="E1239" t="str">
            <v>Butte East</v>
          </cell>
          <cell r="F1239" t="str">
            <v>HAZ TREE ONLY</v>
          </cell>
          <cell r="G1239"/>
          <cell r="H1239"/>
        </row>
        <row r="1240">
          <cell r="A1240" t="str">
            <v>062-320-022</v>
          </cell>
          <cell r="B1240" t="str">
            <v>062-320-022-000</v>
          </cell>
          <cell r="C1240" t="str">
            <v>Cedar Lane</v>
          </cell>
          <cell r="D1240" t="str">
            <v>Butte</v>
          </cell>
          <cell r="E1240" t="str">
            <v>Butte East</v>
          </cell>
          <cell r="F1240" t="str">
            <v>HAZ TREE ONLY</v>
          </cell>
          <cell r="G1240"/>
          <cell r="H1240"/>
        </row>
        <row r="1241">
          <cell r="A1241" t="str">
            <v>062-330-022</v>
          </cell>
          <cell r="B1241">
            <v>47</v>
          </cell>
          <cell r="C1241" t="str">
            <v>Cedar Lane</v>
          </cell>
          <cell r="D1241" t="str">
            <v>Butte</v>
          </cell>
          <cell r="E1241" t="str">
            <v>Butte East</v>
          </cell>
          <cell r="F1241" t="str">
            <v>EAST Waiting on Results</v>
          </cell>
          <cell r="G1241"/>
          <cell r="H1241"/>
        </row>
        <row r="1242">
          <cell r="A1242" t="str">
            <v>041-310-004</v>
          </cell>
          <cell r="B1242" t="str">
            <v>041-310-004-000</v>
          </cell>
          <cell r="C1242" t="str">
            <v>Old Canal Road</v>
          </cell>
          <cell r="D1242" t="str">
            <v>Shasta</v>
          </cell>
          <cell r="E1242" t="str">
            <v>Shasta</v>
          </cell>
          <cell r="F1242" t="str">
            <v>Shasta Completed Lots</v>
          </cell>
          <cell r="G1242">
            <v>8</v>
          </cell>
          <cell r="H1242"/>
        </row>
        <row r="1243">
          <cell r="A1243" t="str">
            <v>062-190-004</v>
          </cell>
          <cell r="B1243">
            <v>15</v>
          </cell>
          <cell r="C1243" t="str">
            <v>Madrone Way</v>
          </cell>
          <cell r="D1243" t="str">
            <v>Butte</v>
          </cell>
          <cell r="E1243" t="str">
            <v>Butte North</v>
          </cell>
          <cell r="F1243" t="str">
            <v>Erosion Control - Haz Tree</v>
          </cell>
          <cell r="G1243"/>
          <cell r="H1243"/>
        </row>
        <row r="1244">
          <cell r="A1244" t="str">
            <v>061-450-014</v>
          </cell>
          <cell r="B1244">
            <v>107</v>
          </cell>
          <cell r="C1244" t="str">
            <v>Eden Canyon Road</v>
          </cell>
          <cell r="D1244" t="str">
            <v>Butte</v>
          </cell>
          <cell r="E1244" t="str">
            <v>Butte North</v>
          </cell>
          <cell r="F1244" t="str">
            <v>Completed North</v>
          </cell>
          <cell r="G1244">
            <v>17</v>
          </cell>
          <cell r="H1244"/>
        </row>
        <row r="1245">
          <cell r="A1245" t="str">
            <v>020-070-46-00_#55</v>
          </cell>
          <cell r="B1245" t="str">
            <v>860-000-143-000</v>
          </cell>
          <cell r="C1245" t="str">
            <v>RLCSD LL#55</v>
          </cell>
          <cell r="D1245" t="str">
            <v>Trinity</v>
          </cell>
          <cell r="E1245" t="str">
            <v>Trinity</v>
          </cell>
          <cell r="F1245" t="str">
            <v>Crew 702 North RUTH LAKE</v>
          </cell>
          <cell r="G1245"/>
          <cell r="H1245"/>
        </row>
        <row r="1246">
          <cell r="A1246" t="str">
            <v>020-080-21-00</v>
          </cell>
          <cell r="B1246">
            <v>12371</v>
          </cell>
          <cell r="C1246" t="str">
            <v>Mad River Road</v>
          </cell>
          <cell r="D1246" t="str">
            <v>Trinity</v>
          </cell>
          <cell r="E1246" t="str">
            <v>Trinity</v>
          </cell>
          <cell r="F1246" t="str">
            <v>Crew 702 North RUTH LAKE</v>
          </cell>
          <cell r="G1246"/>
          <cell r="H1246"/>
        </row>
        <row r="1247">
          <cell r="A1247" t="str">
            <v>020-320-12-00</v>
          </cell>
          <cell r="B1247">
            <v>13311</v>
          </cell>
          <cell r="C1247" t="str">
            <v>Mad River Road</v>
          </cell>
          <cell r="D1247" t="str">
            <v>Trinity</v>
          </cell>
          <cell r="E1247" t="str">
            <v>Trinity</v>
          </cell>
          <cell r="F1247" t="str">
            <v>Crew 702 North RUTH LAKE</v>
          </cell>
          <cell r="G1247"/>
          <cell r="H1247"/>
        </row>
        <row r="1248">
          <cell r="A1248" t="str">
            <v>021-200-23-00</v>
          </cell>
          <cell r="B1248">
            <v>26600</v>
          </cell>
          <cell r="C1248" t="str">
            <v>Mad River Road</v>
          </cell>
          <cell r="D1248" t="str">
            <v>Trinity</v>
          </cell>
          <cell r="E1248" t="str">
            <v>Trinity</v>
          </cell>
          <cell r="F1248" t="str">
            <v>Trinity waiting results</v>
          </cell>
          <cell r="G1248"/>
          <cell r="H1248"/>
        </row>
        <row r="1249">
          <cell r="A1249" t="str">
            <v>061-480-061</v>
          </cell>
          <cell r="B1249">
            <v>69</v>
          </cell>
          <cell r="C1249" t="str">
            <v>Truman Journey Way</v>
          </cell>
          <cell r="D1249" t="str">
            <v>Butte</v>
          </cell>
          <cell r="E1249" t="str">
            <v>Butte West</v>
          </cell>
          <cell r="F1249" t="str">
            <v>Rescrapes</v>
          </cell>
          <cell r="G1249"/>
          <cell r="H1249"/>
        </row>
        <row r="1250">
          <cell r="A1250" t="str">
            <v>004-400-012</v>
          </cell>
          <cell r="B1250">
            <v>10095</v>
          </cell>
          <cell r="C1250" t="str">
            <v>Fenton Way</v>
          </cell>
          <cell r="D1250" t="str">
            <v>Nevada</v>
          </cell>
          <cell r="E1250" t="str">
            <v>Nevada/Yuba</v>
          </cell>
          <cell r="F1250" t="str">
            <v>CREW 900</v>
          </cell>
          <cell r="G1250"/>
          <cell r="H1250"/>
        </row>
        <row r="1251">
          <cell r="A1251" t="str">
            <v>062-180-035</v>
          </cell>
          <cell r="B1251">
            <v>20</v>
          </cell>
          <cell r="C1251" t="str">
            <v>Fir Path</v>
          </cell>
          <cell r="D1251" t="str">
            <v>Butte</v>
          </cell>
          <cell r="E1251" t="str">
            <v>Butte North</v>
          </cell>
          <cell r="F1251" t="str">
            <v>Ineligible/Withdrawn</v>
          </cell>
          <cell r="G1251"/>
          <cell r="H1251"/>
        </row>
        <row r="1252">
          <cell r="A1252" t="str">
            <v>071-190-014</v>
          </cell>
          <cell r="B1252">
            <v>67</v>
          </cell>
          <cell r="C1252" t="str">
            <v>Cedar Tree Lane</v>
          </cell>
          <cell r="D1252" t="str">
            <v>Butte</v>
          </cell>
          <cell r="E1252" t="str">
            <v>Butte South</v>
          </cell>
          <cell r="F1252" t="str">
            <v>Crew 406 South</v>
          </cell>
          <cell r="G1252">
            <v>2</v>
          </cell>
          <cell r="H1252"/>
        </row>
        <row r="1253">
          <cell r="A1253" t="str">
            <v>071-190-002</v>
          </cell>
          <cell r="B1253">
            <v>129</v>
          </cell>
          <cell r="C1253" t="str">
            <v>Cedar Tree Lane</v>
          </cell>
          <cell r="D1253" t="str">
            <v>Butte</v>
          </cell>
          <cell r="E1253" t="str">
            <v>Butte South</v>
          </cell>
          <cell r="F1253" t="str">
            <v>Crew 406 South</v>
          </cell>
          <cell r="G1253"/>
          <cell r="H1253"/>
        </row>
        <row r="1254">
          <cell r="A1254" t="str">
            <v>016-531-130</v>
          </cell>
          <cell r="B1254">
            <v>315</v>
          </cell>
          <cell r="C1254" t="str">
            <v>Indian Meadows Drive</v>
          </cell>
          <cell r="D1254" t="str">
            <v>Siskiyou</v>
          </cell>
          <cell r="E1254" t="str">
            <v>Siskiyou</v>
          </cell>
          <cell r="F1254" t="str">
            <v>CREW 802</v>
          </cell>
          <cell r="G1254">
            <v>1</v>
          </cell>
          <cell r="H1254"/>
        </row>
        <row r="1255">
          <cell r="A1255" t="str">
            <v>062-690-030</v>
          </cell>
          <cell r="B1255">
            <v>265</v>
          </cell>
          <cell r="C1255" t="str">
            <v>Webster Road</v>
          </cell>
          <cell r="D1255" t="str">
            <v>Butte</v>
          </cell>
          <cell r="E1255" t="str">
            <v>Butte West</v>
          </cell>
          <cell r="F1255" t="str">
            <v>Crew 102 West</v>
          </cell>
          <cell r="G1255"/>
          <cell r="H1255"/>
        </row>
        <row r="1256">
          <cell r="A1256" t="str">
            <v>062-680-008</v>
          </cell>
          <cell r="B1256">
            <v>2</v>
          </cell>
          <cell r="C1256" t="str">
            <v>Webster Road</v>
          </cell>
          <cell r="D1256" t="str">
            <v>Butte</v>
          </cell>
          <cell r="E1256" t="str">
            <v>Butte West</v>
          </cell>
          <cell r="F1256" t="str">
            <v>Ineligible/Withdrawn</v>
          </cell>
          <cell r="G1256">
            <v>3</v>
          </cell>
          <cell r="H1256"/>
        </row>
        <row r="1257">
          <cell r="A1257" t="str">
            <v>020-070-03-00</v>
          </cell>
          <cell r="B1257">
            <v>1000</v>
          </cell>
          <cell r="C1257" t="str">
            <v>Terral Road</v>
          </cell>
          <cell r="D1257" t="str">
            <v>Trinity</v>
          </cell>
          <cell r="E1257" t="str">
            <v>Trinity</v>
          </cell>
          <cell r="F1257" t="str">
            <v>Crew 702 North RUTH LAKE</v>
          </cell>
          <cell r="G1257">
            <v>2</v>
          </cell>
          <cell r="H1257"/>
        </row>
        <row r="1258">
          <cell r="A1258" t="str">
            <v>004-450-003</v>
          </cell>
          <cell r="B1258">
            <v>10026</v>
          </cell>
          <cell r="C1258" t="str">
            <v>Nishinam Gulch Road</v>
          </cell>
          <cell r="D1258" t="str">
            <v>Nevada</v>
          </cell>
          <cell r="E1258" t="str">
            <v>Nevada/Yuba</v>
          </cell>
          <cell r="F1258" t="str">
            <v>Erosion Control : Not Scheduled</v>
          </cell>
          <cell r="G1258">
            <v>1</v>
          </cell>
          <cell r="H1258"/>
        </row>
        <row r="1259">
          <cell r="A1259" t="str">
            <v>071-430-007</v>
          </cell>
          <cell r="B1259">
            <v>260</v>
          </cell>
          <cell r="C1259" t="str">
            <v>Hidden Springs Road</v>
          </cell>
          <cell r="D1259" t="str">
            <v>Butte</v>
          </cell>
          <cell r="E1259" t="str">
            <v>Butte East</v>
          </cell>
          <cell r="F1259" t="str">
            <v>Completed East</v>
          </cell>
          <cell r="G1259">
            <v>3</v>
          </cell>
          <cell r="H1259"/>
        </row>
        <row r="1260">
          <cell r="A1260" t="str">
            <v>071-390-002</v>
          </cell>
          <cell r="B1260" t="str">
            <v>071-390-002-000</v>
          </cell>
          <cell r="C1260" t="str">
            <v>Berry Creek Estates</v>
          </cell>
          <cell r="D1260" t="str">
            <v>Butte</v>
          </cell>
          <cell r="E1260" t="str">
            <v>Butte East</v>
          </cell>
          <cell r="F1260" t="str">
            <v>Crew 304 East</v>
          </cell>
          <cell r="G1260"/>
          <cell r="H1260"/>
        </row>
        <row r="1261">
          <cell r="A1261" t="str">
            <v>062-610-025</v>
          </cell>
          <cell r="B1261">
            <v>56</v>
          </cell>
          <cell r="C1261" t="str">
            <v>Star Road</v>
          </cell>
          <cell r="D1261" t="str">
            <v>Butte</v>
          </cell>
          <cell r="E1261" t="str">
            <v>Butte North</v>
          </cell>
          <cell r="F1261" t="str">
            <v>Crew 503 Lake Madrone North</v>
          </cell>
          <cell r="G1261">
            <v>5</v>
          </cell>
          <cell r="H1261"/>
        </row>
        <row r="1262">
          <cell r="A1262" t="str">
            <v>071-190-026</v>
          </cell>
          <cell r="B1262" t="str">
            <v>071-190-026-000</v>
          </cell>
          <cell r="C1262" t="str">
            <v>SEC 29 T20N R6E</v>
          </cell>
          <cell r="D1262" t="str">
            <v>Butte</v>
          </cell>
          <cell r="E1262" t="str">
            <v>Butte South</v>
          </cell>
          <cell r="F1262" t="str">
            <v>SOUTH Waiting on Results</v>
          </cell>
          <cell r="G1262"/>
          <cell r="H1262"/>
        </row>
        <row r="1263">
          <cell r="A1263" t="str">
            <v>045-100-003</v>
          </cell>
          <cell r="B1263" t="str">
            <v>045-100-003-000</v>
          </cell>
          <cell r="C1263" t="str">
            <v>Stoeckel Road</v>
          </cell>
          <cell r="D1263" t="str">
            <v>Shasta</v>
          </cell>
          <cell r="E1263" t="str">
            <v>Shasta</v>
          </cell>
          <cell r="F1263" t="str">
            <v>Crew 605</v>
          </cell>
          <cell r="G1263"/>
          <cell r="H1263"/>
        </row>
        <row r="1264">
          <cell r="A1264" t="str">
            <v>071-360-008</v>
          </cell>
          <cell r="B1264">
            <v>1851</v>
          </cell>
          <cell r="C1264" t="str">
            <v>Lumpkin Road</v>
          </cell>
          <cell r="D1264" t="str">
            <v>Butte</v>
          </cell>
          <cell r="E1264" t="str">
            <v>Butte South</v>
          </cell>
          <cell r="F1264" t="str">
            <v>Erosion Control - Haz Tree</v>
          </cell>
          <cell r="G1264">
            <v>3</v>
          </cell>
          <cell r="H1264"/>
        </row>
        <row r="1265">
          <cell r="A1265" t="str">
            <v>062-660-019</v>
          </cell>
          <cell r="B1265">
            <v>260</v>
          </cell>
          <cell r="C1265" t="str">
            <v>Pine Tree Lane</v>
          </cell>
          <cell r="D1265" t="str">
            <v>Butte</v>
          </cell>
          <cell r="E1265" t="str">
            <v>Butte West</v>
          </cell>
          <cell r="F1265" t="str">
            <v>Completed West</v>
          </cell>
          <cell r="G1265">
            <v>2</v>
          </cell>
          <cell r="H1265"/>
        </row>
        <row r="1266">
          <cell r="A1266" t="str">
            <v>071-300-010</v>
          </cell>
          <cell r="B1266">
            <v>268</v>
          </cell>
          <cell r="C1266" t="str">
            <v>Rocky Point Road</v>
          </cell>
          <cell r="D1266" t="str">
            <v>Butte</v>
          </cell>
          <cell r="E1266" t="str">
            <v>Butte South</v>
          </cell>
          <cell r="F1266" t="str">
            <v>Crew 501 South</v>
          </cell>
          <cell r="G1266">
            <v>1</v>
          </cell>
          <cell r="H1266"/>
        </row>
        <row r="1267">
          <cell r="A1267" t="str">
            <v>016-020-220</v>
          </cell>
          <cell r="B1267">
            <v>1202</v>
          </cell>
          <cell r="C1267" t="str">
            <v>Buckhorn Road</v>
          </cell>
          <cell r="D1267" t="str">
            <v>Siskiyou</v>
          </cell>
          <cell r="E1267" t="str">
            <v>Siskiyou</v>
          </cell>
          <cell r="F1267" t="str">
            <v>CREW 801</v>
          </cell>
          <cell r="G1267">
            <v>1</v>
          </cell>
          <cell r="H1267"/>
        </row>
        <row r="1268">
          <cell r="A1268" t="str">
            <v>062-220-010</v>
          </cell>
          <cell r="B1268">
            <v>1694</v>
          </cell>
          <cell r="C1268" t="str">
            <v>Bald Rock Road</v>
          </cell>
          <cell r="D1268" t="str">
            <v>Butte</v>
          </cell>
          <cell r="E1268" t="str">
            <v>Butte East</v>
          </cell>
          <cell r="F1268" t="str">
            <v>Completed East</v>
          </cell>
          <cell r="G1268">
            <v>1</v>
          </cell>
          <cell r="H1268"/>
        </row>
        <row r="1269">
          <cell r="A1269" t="str">
            <v>071-190-022</v>
          </cell>
          <cell r="B1269">
            <v>30</v>
          </cell>
          <cell r="C1269" t="str">
            <v>Happy Hollow Lane</v>
          </cell>
          <cell r="D1269" t="str">
            <v>Butte</v>
          </cell>
          <cell r="E1269" t="str">
            <v>Butte South</v>
          </cell>
          <cell r="F1269" t="str">
            <v>Completed South</v>
          </cell>
          <cell r="G1269">
            <v>23</v>
          </cell>
          <cell r="H1269">
            <v>13</v>
          </cell>
          <cell r="I1269" t="str">
            <v>COMPLETE</v>
          </cell>
        </row>
        <row r="1270">
          <cell r="A1270" t="str">
            <v>061-320-078</v>
          </cell>
          <cell r="B1270" t="str">
            <v>061-320-078-000</v>
          </cell>
          <cell r="C1270" t="str">
            <v>Sec 29 T21N R6E</v>
          </cell>
          <cell r="D1270" t="str">
            <v>Butte</v>
          </cell>
          <cell r="E1270" t="str">
            <v>Butte North</v>
          </cell>
          <cell r="F1270" t="str">
            <v>NORTH Waiting on Results</v>
          </cell>
          <cell r="G1270"/>
          <cell r="H1270"/>
        </row>
        <row r="1271">
          <cell r="A1271" t="str">
            <v>061-320-007</v>
          </cell>
          <cell r="B1271" t="str">
            <v>061-320-007-000</v>
          </cell>
          <cell r="C1271" t="str">
            <v>SEC 29-21-6-E</v>
          </cell>
          <cell r="D1271" t="str">
            <v>Butte</v>
          </cell>
          <cell r="E1271" t="str">
            <v>Butte North</v>
          </cell>
          <cell r="F1271" t="str">
            <v>HAZ TREE ONLY</v>
          </cell>
          <cell r="G1271"/>
          <cell r="H1271"/>
        </row>
        <row r="1272">
          <cell r="A1272" t="str">
            <v>071-150-035</v>
          </cell>
          <cell r="B1272" t="str">
            <v>071-150-035-000</v>
          </cell>
          <cell r="C1272" t="str">
            <v>Kaybee Court</v>
          </cell>
          <cell r="D1272" t="str">
            <v>Butte</v>
          </cell>
          <cell r="E1272" t="str">
            <v>Butte South</v>
          </cell>
          <cell r="F1272" t="str">
            <v>SOUTH Waiting on Results</v>
          </cell>
          <cell r="G1272"/>
          <cell r="H1272"/>
        </row>
        <row r="1273">
          <cell r="A1273" t="str">
            <v>071-390-018</v>
          </cell>
          <cell r="B1273" t="str">
            <v>071-390-018-000</v>
          </cell>
          <cell r="C1273" t="str">
            <v>Chipmunk Court</v>
          </cell>
          <cell r="D1273" t="str">
            <v>Butte</v>
          </cell>
          <cell r="E1273" t="str">
            <v>Butte East</v>
          </cell>
          <cell r="F1273" t="str">
            <v>Crew 304 East</v>
          </cell>
          <cell r="G1273">
            <v>3</v>
          </cell>
          <cell r="H1273"/>
        </row>
        <row r="1274">
          <cell r="A1274" t="str">
            <v>061-300-019</v>
          </cell>
          <cell r="B1274" t="str">
            <v>061-300-019-000</v>
          </cell>
          <cell r="C1274" t="str">
            <v>Kaelin Road</v>
          </cell>
          <cell r="D1274" t="str">
            <v>Butte</v>
          </cell>
          <cell r="E1274" t="str">
            <v>Butte North</v>
          </cell>
          <cell r="F1274" t="str">
            <v>NORTH Waiting on Results</v>
          </cell>
          <cell r="G1274"/>
          <cell r="H1274"/>
        </row>
        <row r="1275">
          <cell r="A1275" t="str">
            <v>071-200-006</v>
          </cell>
          <cell r="B1275">
            <v>1785</v>
          </cell>
          <cell r="C1275" t="str">
            <v>Lumpkin Road</v>
          </cell>
          <cell r="D1275" t="str">
            <v>Butte</v>
          </cell>
          <cell r="E1275" t="str">
            <v>Butte South</v>
          </cell>
          <cell r="F1275" t="str">
            <v>Crew 406 South</v>
          </cell>
          <cell r="G1275"/>
          <cell r="H1275"/>
        </row>
        <row r="1276">
          <cell r="A1276" t="str">
            <v>071-370-025</v>
          </cell>
          <cell r="B1276">
            <v>338</v>
          </cell>
          <cell r="C1276" t="str">
            <v>Raccoon Road</v>
          </cell>
          <cell r="D1276" t="str">
            <v>Butte</v>
          </cell>
          <cell r="E1276" t="str">
            <v>Butte East</v>
          </cell>
          <cell r="F1276" t="str">
            <v>Crew 900 East</v>
          </cell>
          <cell r="G1276">
            <v>2</v>
          </cell>
          <cell r="H1276"/>
        </row>
        <row r="1277">
          <cell r="A1277" t="str">
            <v>071-190-015</v>
          </cell>
          <cell r="B1277">
            <v>55</v>
          </cell>
          <cell r="C1277" t="str">
            <v>Cedar Tree Lane</v>
          </cell>
          <cell r="D1277" t="str">
            <v>Butte</v>
          </cell>
          <cell r="E1277" t="str">
            <v>Butte South</v>
          </cell>
          <cell r="F1277" t="str">
            <v>Completed South</v>
          </cell>
          <cell r="G1277">
            <v>20</v>
          </cell>
          <cell r="H1277">
            <v>16</v>
          </cell>
          <cell r="I1277" t="str">
            <v>COMPLETE</v>
          </cell>
        </row>
        <row r="1278">
          <cell r="A1278" t="str">
            <v>071-290-078</v>
          </cell>
          <cell r="B1278">
            <v>69</v>
          </cell>
          <cell r="C1278" t="str">
            <v>Gunderson Road</v>
          </cell>
          <cell r="D1278" t="str">
            <v>Butte</v>
          </cell>
          <cell r="E1278" t="str">
            <v>Butte South</v>
          </cell>
          <cell r="F1278" t="str">
            <v>Completed South</v>
          </cell>
          <cell r="G1278">
            <v>1</v>
          </cell>
          <cell r="H1278"/>
        </row>
        <row r="1279">
          <cell r="A1279" t="str">
            <v>020-510-36-00</v>
          </cell>
          <cell r="B1279">
            <v>91</v>
          </cell>
          <cell r="C1279" t="str">
            <v>East Hettenshaw Road</v>
          </cell>
          <cell r="D1279" t="str">
            <v>Trinity</v>
          </cell>
          <cell r="E1279" t="str">
            <v>Trinity</v>
          </cell>
          <cell r="F1279" t="str">
            <v>Crew 701 South Ruth Lake Cabins</v>
          </cell>
          <cell r="G1279"/>
          <cell r="H1279"/>
        </row>
        <row r="1280">
          <cell r="A1280" t="str">
            <v>062-320-003</v>
          </cell>
          <cell r="B1280">
            <v>226</v>
          </cell>
          <cell r="C1280" t="str">
            <v>Sand Creek Drive</v>
          </cell>
          <cell r="D1280" t="str">
            <v>Butte</v>
          </cell>
          <cell r="E1280" t="str">
            <v>Butte East</v>
          </cell>
          <cell r="F1280" t="str">
            <v>FSO Pending Vehicle</v>
          </cell>
          <cell r="G1280">
            <v>1</v>
          </cell>
          <cell r="H1280"/>
        </row>
        <row r="1281">
          <cell r="A1281" t="str">
            <v>020-380-02-00</v>
          </cell>
          <cell r="B1281">
            <v>461</v>
          </cell>
          <cell r="C1281" t="str">
            <v>Branham Way</v>
          </cell>
          <cell r="D1281" t="str">
            <v>Trinity</v>
          </cell>
          <cell r="E1281" t="str">
            <v>Trinity</v>
          </cell>
          <cell r="F1281" t="str">
            <v>Crew 701 South Ruth Lake Cabins</v>
          </cell>
          <cell r="G1281">
            <v>6</v>
          </cell>
          <cell r="H1281"/>
        </row>
        <row r="1282">
          <cell r="A1282" t="str">
            <v>061-320-044</v>
          </cell>
          <cell r="B1282">
            <v>78</v>
          </cell>
          <cell r="C1282" t="str">
            <v>Winners Circle</v>
          </cell>
          <cell r="D1282" t="str">
            <v>Butte</v>
          </cell>
          <cell r="E1282" t="str">
            <v>Butte North</v>
          </cell>
          <cell r="F1282" t="str">
            <v>Erosion Control - Haz Tree</v>
          </cell>
          <cell r="G1282"/>
          <cell r="H1282"/>
        </row>
        <row r="1283">
          <cell r="A1283" t="str">
            <v>062-210-119</v>
          </cell>
          <cell r="B1283">
            <v>9</v>
          </cell>
          <cell r="C1283" t="str">
            <v>Jatko Road</v>
          </cell>
          <cell r="D1283" t="str">
            <v>Butte</v>
          </cell>
          <cell r="E1283" t="str">
            <v>Butte West</v>
          </cell>
          <cell r="F1283" t="str">
            <v>Completed East</v>
          </cell>
          <cell r="G1283">
            <v>3</v>
          </cell>
          <cell r="H1283"/>
        </row>
        <row r="1284">
          <cell r="A1284" t="str">
            <v>016-020-120</v>
          </cell>
          <cell r="B1284">
            <v>1122</v>
          </cell>
          <cell r="C1284" t="str">
            <v>Buckhorn Road</v>
          </cell>
          <cell r="D1284" t="str">
            <v>Siskiyou</v>
          </cell>
          <cell r="E1284" t="str">
            <v>Siskiyou</v>
          </cell>
          <cell r="F1284" t="str">
            <v>CREW 801</v>
          </cell>
          <cell r="G1284"/>
          <cell r="H1284"/>
        </row>
        <row r="1285">
          <cell r="A1285" t="str">
            <v>016-020-230</v>
          </cell>
          <cell r="B1285">
            <v>1133</v>
          </cell>
          <cell r="C1285" t="str">
            <v>Buckhorn Road</v>
          </cell>
          <cell r="D1285" t="str">
            <v>Siskiyou</v>
          </cell>
          <cell r="E1285" t="str">
            <v>Siskiyou</v>
          </cell>
          <cell r="F1285" t="str">
            <v>CREW 801</v>
          </cell>
          <cell r="G1285"/>
          <cell r="H1285"/>
        </row>
        <row r="1286">
          <cell r="A1286" t="str">
            <v>016-350-330</v>
          </cell>
          <cell r="B1286">
            <v>1016</v>
          </cell>
          <cell r="C1286" t="str">
            <v>Buckhorn Road</v>
          </cell>
          <cell r="D1286" t="str">
            <v>Siskiyou</v>
          </cell>
          <cell r="E1286" t="str">
            <v>Siskiyou</v>
          </cell>
          <cell r="F1286" t="str">
            <v>CREW 801</v>
          </cell>
          <cell r="G1286">
            <v>8</v>
          </cell>
          <cell r="H1286"/>
        </row>
        <row r="1287">
          <cell r="A1287" t="str">
            <v>021-200-21-00</v>
          </cell>
          <cell r="B1287">
            <v>28050</v>
          </cell>
          <cell r="C1287" t="str">
            <v>Mad River Road</v>
          </cell>
          <cell r="D1287" t="str">
            <v>Trinity</v>
          </cell>
          <cell r="E1287" t="str">
            <v>Trinity</v>
          </cell>
          <cell r="F1287" t="str">
            <v>Trinity waiting results</v>
          </cell>
          <cell r="G1287">
            <v>1</v>
          </cell>
          <cell r="H1287"/>
        </row>
        <row r="1288">
          <cell r="A1288" t="str">
            <v>062-750-040</v>
          </cell>
          <cell r="B1288">
            <v>93</v>
          </cell>
          <cell r="C1288" t="str">
            <v>Simpson Ranch Road</v>
          </cell>
          <cell r="D1288" t="str">
            <v>Butte</v>
          </cell>
          <cell r="E1288" t="str">
            <v>Butte East</v>
          </cell>
          <cell r="F1288" t="str">
            <v>Completed East</v>
          </cell>
          <cell r="G1288">
            <v>1</v>
          </cell>
          <cell r="H1288"/>
        </row>
        <row r="1289">
          <cell r="A1289" t="str">
            <v>041-390-001</v>
          </cell>
          <cell r="B1289">
            <v>8002</v>
          </cell>
          <cell r="C1289" t="str">
            <v>Archer Road</v>
          </cell>
          <cell r="D1289" t="str">
            <v>Shasta</v>
          </cell>
          <cell r="E1289" t="str">
            <v>Shasta</v>
          </cell>
          <cell r="F1289" t="str">
            <v>Shasta Completed Lots</v>
          </cell>
          <cell r="G1289">
            <v>5</v>
          </cell>
          <cell r="H1289"/>
        </row>
        <row r="1290">
          <cell r="A1290" t="str">
            <v>009-490-020</v>
          </cell>
          <cell r="B1290">
            <v>5517</v>
          </cell>
          <cell r="C1290" t="str">
            <v>Indian Creek Road</v>
          </cell>
          <cell r="D1290" t="str">
            <v>Siskiyou</v>
          </cell>
          <cell r="E1290" t="str">
            <v>Siskiyou</v>
          </cell>
          <cell r="F1290" t="str">
            <v>CREW 803</v>
          </cell>
          <cell r="G1290"/>
          <cell r="H1290"/>
        </row>
        <row r="1291">
          <cell r="A1291" t="str">
            <v>020-510-24-00</v>
          </cell>
          <cell r="B1291">
            <v>81</v>
          </cell>
          <cell r="C1291" t="str">
            <v>Lane B</v>
          </cell>
          <cell r="D1291" t="str">
            <v>Trinity</v>
          </cell>
          <cell r="E1291" t="str">
            <v>Trinity</v>
          </cell>
          <cell r="F1291" t="str">
            <v>Crew 701 South Ruth Lake Cabins</v>
          </cell>
          <cell r="G1291">
            <v>4</v>
          </cell>
          <cell r="H1291"/>
        </row>
        <row r="1292">
          <cell r="A1292" t="str">
            <v>071-290-011</v>
          </cell>
          <cell r="B1292">
            <v>24</v>
          </cell>
          <cell r="C1292" t="str">
            <v>Blackhawk Trail</v>
          </cell>
          <cell r="D1292" t="str">
            <v>Butte</v>
          </cell>
          <cell r="E1292" t="str">
            <v>Butte South</v>
          </cell>
          <cell r="F1292" t="str">
            <v>Crew 501 South</v>
          </cell>
          <cell r="G1292">
            <v>8</v>
          </cell>
          <cell r="H1292"/>
        </row>
        <row r="1293">
          <cell r="A1293" t="str">
            <v>071-520-019</v>
          </cell>
          <cell r="B1293">
            <v>173</v>
          </cell>
          <cell r="C1293" t="str">
            <v>Sandy Springs Lane</v>
          </cell>
          <cell r="D1293" t="str">
            <v>Butte</v>
          </cell>
          <cell r="E1293" t="str">
            <v>Butte East</v>
          </cell>
          <cell r="F1293" t="str">
            <v>Crew 201 East</v>
          </cell>
          <cell r="G1293">
            <v>8</v>
          </cell>
          <cell r="H1293"/>
        </row>
        <row r="1294">
          <cell r="A1294" t="str">
            <v>071-530-004</v>
          </cell>
          <cell r="B1294">
            <v>181</v>
          </cell>
          <cell r="C1294" t="str">
            <v>Sandy Springs Lane</v>
          </cell>
          <cell r="D1294" t="str">
            <v>Butte</v>
          </cell>
          <cell r="E1294" t="str">
            <v>Butte East</v>
          </cell>
          <cell r="F1294" t="str">
            <v>Crew 201 East</v>
          </cell>
          <cell r="G1294">
            <v>1</v>
          </cell>
          <cell r="H1294"/>
        </row>
        <row r="1295">
          <cell r="A1295" t="str">
            <v>016-531-530</v>
          </cell>
          <cell r="B1295">
            <v>18</v>
          </cell>
          <cell r="C1295" t="str">
            <v>Evergreen Lane</v>
          </cell>
          <cell r="D1295" t="str">
            <v>Siskiyou</v>
          </cell>
          <cell r="E1295" t="str">
            <v>Siskiyou</v>
          </cell>
          <cell r="F1295" t="str">
            <v>CREW 801</v>
          </cell>
          <cell r="G1295"/>
          <cell r="H1295"/>
        </row>
        <row r="1296">
          <cell r="A1296" t="str">
            <v>009-560-620</v>
          </cell>
          <cell r="B1296">
            <v>2330</v>
          </cell>
          <cell r="C1296" t="str">
            <v>Georgia Flat Road</v>
          </cell>
          <cell r="D1296" t="str">
            <v>Siskiyou</v>
          </cell>
          <cell r="E1296" t="str">
            <v>Siskiyou</v>
          </cell>
          <cell r="F1296" t="str">
            <v>CREW 802</v>
          </cell>
          <cell r="G1296">
            <v>3</v>
          </cell>
          <cell r="H1296"/>
        </row>
        <row r="1297">
          <cell r="A1297" t="str">
            <v>009-560-080</v>
          </cell>
          <cell r="B1297" t="str">
            <v>009-560-080-000</v>
          </cell>
          <cell r="C1297" t="str">
            <v>Doolittle Creek Road</v>
          </cell>
          <cell r="D1297" t="str">
            <v>Siskiyou</v>
          </cell>
          <cell r="E1297" t="str">
            <v>Siskiyou</v>
          </cell>
          <cell r="F1297" t="str">
            <v>SISKIYOU Waiting on Results</v>
          </cell>
          <cell r="G1297"/>
          <cell r="H1297"/>
        </row>
        <row r="1298">
          <cell r="A1298" t="str">
            <v>056-270-004</v>
          </cell>
          <cell r="B1298">
            <v>14245</v>
          </cell>
          <cell r="C1298" t="str">
            <v>Neptune Lane</v>
          </cell>
          <cell r="D1298" t="str">
            <v>Yuba</v>
          </cell>
          <cell r="E1298" t="str">
            <v>Nevada/Yuba</v>
          </cell>
          <cell r="F1298" t="str">
            <v>Rescrapes</v>
          </cell>
          <cell r="G1298">
            <v>7</v>
          </cell>
          <cell r="H1298"/>
        </row>
        <row r="1299">
          <cell r="A1299" t="str">
            <v>062-200-125</v>
          </cell>
          <cell r="B1299">
            <v>83</v>
          </cell>
          <cell r="C1299" t="str">
            <v>Oak Tree Lane</v>
          </cell>
          <cell r="D1299" t="str">
            <v>Butte</v>
          </cell>
          <cell r="E1299" t="str">
            <v>Butte East</v>
          </cell>
          <cell r="F1299" t="str">
            <v>Rescrapes</v>
          </cell>
          <cell r="G1299"/>
          <cell r="H1299"/>
        </row>
        <row r="1300">
          <cell r="A1300" t="str">
            <v>061-310-064</v>
          </cell>
          <cell r="B1300">
            <v>2678</v>
          </cell>
          <cell r="C1300" t="str">
            <v>Bald Rock Road</v>
          </cell>
          <cell r="D1300" t="str">
            <v>Butte</v>
          </cell>
          <cell r="E1300" t="str">
            <v>Butte East</v>
          </cell>
          <cell r="F1300" t="str">
            <v>Completed East</v>
          </cell>
          <cell r="G1300">
            <v>6</v>
          </cell>
          <cell r="H1300"/>
        </row>
        <row r="1301">
          <cell r="A1301" t="str">
            <v>071-140-040</v>
          </cell>
          <cell r="B1301">
            <v>409</v>
          </cell>
          <cell r="C1301" t="str">
            <v>Ponderosa Way</v>
          </cell>
          <cell r="D1301" t="str">
            <v>Butte</v>
          </cell>
          <cell r="E1301" t="str">
            <v>Butte South</v>
          </cell>
          <cell r="F1301" t="str">
            <v>Completed South</v>
          </cell>
          <cell r="G1301">
            <v>8</v>
          </cell>
          <cell r="H1301">
            <v>3</v>
          </cell>
          <cell r="I1301" t="str">
            <v>COMPLETE</v>
          </cell>
        </row>
        <row r="1302">
          <cell r="A1302" t="str">
            <v>071-290-007</v>
          </cell>
          <cell r="B1302">
            <v>400</v>
          </cell>
          <cell r="C1302" t="str">
            <v>Craig Access Road</v>
          </cell>
          <cell r="D1302" t="str">
            <v>Butte</v>
          </cell>
          <cell r="E1302" t="str">
            <v>Butte South</v>
          </cell>
          <cell r="F1302" t="str">
            <v>Erosion Control - Haz Tree</v>
          </cell>
          <cell r="G1302"/>
          <cell r="H1302"/>
        </row>
        <row r="1303">
          <cell r="A1303" t="str">
            <v>071-370-024</v>
          </cell>
          <cell r="B1303">
            <v>277</v>
          </cell>
          <cell r="C1303" t="str">
            <v>Raccoon Road</v>
          </cell>
          <cell r="D1303" t="str">
            <v>Butte</v>
          </cell>
          <cell r="E1303" t="str">
            <v>Butte East</v>
          </cell>
          <cell r="F1303" t="str">
            <v>Crew 900 East</v>
          </cell>
          <cell r="G1303">
            <v>3</v>
          </cell>
          <cell r="H1303"/>
        </row>
        <row r="1304">
          <cell r="A1304" t="str">
            <v>062-760-002</v>
          </cell>
          <cell r="B1304">
            <v>896</v>
          </cell>
          <cell r="C1304" t="str">
            <v>Bald Rock Road</v>
          </cell>
          <cell r="D1304" t="str">
            <v>Butte</v>
          </cell>
          <cell r="E1304" t="str">
            <v>Butte East</v>
          </cell>
          <cell r="F1304" t="str">
            <v>Erosion Control - Haz Tree</v>
          </cell>
          <cell r="G1304">
            <v>3</v>
          </cell>
          <cell r="H1304"/>
        </row>
        <row r="1305">
          <cell r="A1305" t="str">
            <v>061-320-062</v>
          </cell>
          <cell r="B1305">
            <v>2699</v>
          </cell>
          <cell r="C1305" t="str">
            <v>Bean Creek Road</v>
          </cell>
          <cell r="D1305" t="str">
            <v>Butte</v>
          </cell>
          <cell r="E1305" t="str">
            <v>Butte East</v>
          </cell>
          <cell r="F1305" t="str">
            <v>Crew 203 East</v>
          </cell>
          <cell r="G1305">
            <v>5</v>
          </cell>
          <cell r="H1305"/>
        </row>
        <row r="1306">
          <cell r="A1306" t="str">
            <v>061-030-007</v>
          </cell>
          <cell r="B1306"/>
          <cell r="C1306" t="str">
            <v>NO ADDRESS</v>
          </cell>
          <cell r="D1306" t="str">
            <v>Butte</v>
          </cell>
          <cell r="E1306"/>
          <cell r="F1306"/>
          <cell r="G1306"/>
          <cell r="H1306"/>
        </row>
        <row r="1307">
          <cell r="A1307" t="str">
            <v>061-320-079</v>
          </cell>
          <cell r="B1307"/>
          <cell r="C1307" t="str">
            <v>NO ADDRESS</v>
          </cell>
          <cell r="D1307" t="str">
            <v>Butte</v>
          </cell>
          <cell r="E1307"/>
          <cell r="F1307"/>
          <cell r="G1307"/>
          <cell r="H1307"/>
        </row>
        <row r="1308">
          <cell r="A1308" t="str">
            <v>062-140-008</v>
          </cell>
          <cell r="B1308"/>
          <cell r="C1308" t="str">
            <v>NO ADDRESS</v>
          </cell>
          <cell r="D1308" t="str">
            <v>Butte</v>
          </cell>
          <cell r="E1308"/>
          <cell r="F1308"/>
          <cell r="G1308"/>
          <cell r="H1308"/>
        </row>
        <row r="1309">
          <cell r="A1309" t="str">
            <v>062-190-002</v>
          </cell>
          <cell r="B1309"/>
          <cell r="C1309" t="str">
            <v>NO ADDRESS</v>
          </cell>
          <cell r="D1309" t="str">
            <v>Butte</v>
          </cell>
          <cell r="E1309"/>
          <cell r="F1309"/>
          <cell r="G1309"/>
          <cell r="H1309"/>
        </row>
        <row r="1310">
          <cell r="A1310" t="str">
            <v>062-280-014</v>
          </cell>
          <cell r="B1310"/>
          <cell r="C1310" t="str">
            <v>NO ADDRESS</v>
          </cell>
          <cell r="D1310" t="str">
            <v>Butte</v>
          </cell>
          <cell r="E1310"/>
          <cell r="F1310"/>
          <cell r="G1310"/>
          <cell r="H1310"/>
        </row>
        <row r="1311">
          <cell r="A1311" t="str">
            <v>062-310-003</v>
          </cell>
          <cell r="B1311"/>
          <cell r="C1311" t="str">
            <v>NO ADDRESS</v>
          </cell>
          <cell r="D1311" t="str">
            <v>Butte</v>
          </cell>
          <cell r="E1311"/>
          <cell r="F1311"/>
          <cell r="G1311"/>
          <cell r="H1311"/>
        </row>
        <row r="1312">
          <cell r="A1312" t="str">
            <v>062-500-115</v>
          </cell>
          <cell r="B1312"/>
          <cell r="C1312" t="str">
            <v>NO ADDRESS</v>
          </cell>
          <cell r="D1312" t="str">
            <v>Butte</v>
          </cell>
          <cell r="E1312"/>
          <cell r="F1312"/>
          <cell r="G1312"/>
          <cell r="H1312"/>
        </row>
        <row r="1313">
          <cell r="A1313" t="str">
            <v>062-700-024</v>
          </cell>
          <cell r="B1313"/>
          <cell r="C1313" t="str">
            <v>NO ADDRESS</v>
          </cell>
          <cell r="D1313" t="str">
            <v>Butte</v>
          </cell>
          <cell r="E1313"/>
          <cell r="F1313"/>
          <cell r="G1313"/>
          <cell r="H1313"/>
        </row>
        <row r="1314">
          <cell r="A1314" t="str">
            <v>071-360-023</v>
          </cell>
          <cell r="B1314"/>
          <cell r="C1314" t="str">
            <v>NO ADDRESS</v>
          </cell>
          <cell r="D1314" t="str">
            <v>Butte</v>
          </cell>
          <cell r="E1314"/>
          <cell r="F1314"/>
          <cell r="G1314"/>
          <cell r="H1314"/>
        </row>
        <row r="1315">
          <cell r="A1315" t="str">
            <v>062-330-003</v>
          </cell>
          <cell r="B1315"/>
          <cell r="C1315" t="str">
            <v>NO ADDRESS</v>
          </cell>
          <cell r="D1315" t="str">
            <v>Butte</v>
          </cell>
          <cell r="E1315"/>
          <cell r="F1315"/>
          <cell r="G1315"/>
          <cell r="H1315"/>
        </row>
        <row r="1316">
          <cell r="A1316" t="str">
            <v>062-130-003</v>
          </cell>
          <cell r="B1316"/>
          <cell r="C1316" t="str">
            <v>NO ADDRESS</v>
          </cell>
          <cell r="D1316" t="str">
            <v>Butte</v>
          </cell>
          <cell r="E1316"/>
          <cell r="F1316"/>
          <cell r="G1316"/>
          <cell r="H1316"/>
        </row>
        <row r="1317">
          <cell r="A1317" t="str">
            <v>062-340-022</v>
          </cell>
          <cell r="B1317"/>
          <cell r="C1317" t="str">
            <v>NO ADDRESS</v>
          </cell>
          <cell r="D1317" t="str">
            <v>Butte</v>
          </cell>
          <cell r="E1317"/>
          <cell r="F1317"/>
          <cell r="G1317"/>
          <cell r="H1317"/>
        </row>
        <row r="1318">
          <cell r="A1318" t="str">
            <v>062-320-025</v>
          </cell>
          <cell r="B1318"/>
          <cell r="C1318" t="str">
            <v>NO ADDRESS</v>
          </cell>
          <cell r="D1318" t="str">
            <v>Butte</v>
          </cell>
          <cell r="E1318"/>
          <cell r="F1318"/>
          <cell r="G1318"/>
          <cell r="H1318"/>
        </row>
        <row r="1319">
          <cell r="A1319" t="str">
            <v>061-460-042</v>
          </cell>
          <cell r="B1319"/>
          <cell r="C1319" t="str">
            <v>NO ADDRESS</v>
          </cell>
          <cell r="D1319" t="str">
            <v>Butte</v>
          </cell>
          <cell r="E1319"/>
          <cell r="F1319"/>
          <cell r="G1319"/>
          <cell r="H1319"/>
        </row>
        <row r="1320">
          <cell r="A1320" t="str">
            <v>062-260-028</v>
          </cell>
          <cell r="B1320"/>
          <cell r="C1320" t="str">
            <v>NO ADDRESS</v>
          </cell>
          <cell r="D1320" t="str">
            <v>Butte</v>
          </cell>
          <cell r="E1320"/>
          <cell r="F1320"/>
          <cell r="G1320"/>
          <cell r="H1320"/>
        </row>
        <row r="1321">
          <cell r="A1321" t="str">
            <v>071-060-045</v>
          </cell>
          <cell r="B1321"/>
          <cell r="C1321" t="str">
            <v>NO ADDRESS</v>
          </cell>
          <cell r="D1321" t="str">
            <v>Butte</v>
          </cell>
          <cell r="E1321"/>
          <cell r="F1321"/>
          <cell r="G1321"/>
          <cell r="H1321"/>
        </row>
        <row r="1322">
          <cell r="A1322" t="str">
            <v>071-300-001</v>
          </cell>
          <cell r="B1322"/>
          <cell r="C1322" t="str">
            <v>NO ADDRESS</v>
          </cell>
          <cell r="D1322" t="str">
            <v>Butte</v>
          </cell>
          <cell r="E1322"/>
          <cell r="F1322"/>
          <cell r="G1322"/>
          <cell r="H1322"/>
        </row>
        <row r="1323">
          <cell r="A1323" t="str">
            <v>061-320-005</v>
          </cell>
          <cell r="B1323"/>
          <cell r="C1323" t="str">
            <v>NO ADDRESS</v>
          </cell>
          <cell r="D1323" t="str">
            <v>Butte</v>
          </cell>
          <cell r="E1323"/>
          <cell r="F1323"/>
          <cell r="G1323"/>
          <cell r="H1323"/>
        </row>
        <row r="1324">
          <cell r="A1324" t="str">
            <v>061-440-016</v>
          </cell>
          <cell r="B1324" t="str">
            <v>061-440-016-000</v>
          </cell>
          <cell r="C1324" t="str">
            <v>NO ADDRESS</v>
          </cell>
          <cell r="D1324" t="str">
            <v>Butte</v>
          </cell>
          <cell r="E1324"/>
          <cell r="F1324"/>
          <cell r="G1324"/>
          <cell r="H1324"/>
        </row>
        <row r="1325">
          <cell r="A1325" t="str">
            <v>062-130-021</v>
          </cell>
          <cell r="B1325" t="str">
            <v>062-130-021-000</v>
          </cell>
          <cell r="C1325" t="str">
            <v>NO ADDRESS</v>
          </cell>
          <cell r="D1325" t="str">
            <v>Butte</v>
          </cell>
          <cell r="E1325"/>
          <cell r="F1325"/>
          <cell r="G1325"/>
          <cell r="H1325"/>
        </row>
        <row r="1326">
          <cell r="A1326" t="str">
            <v>062-130-023</v>
          </cell>
          <cell r="B1326" t="str">
            <v>062-130-023-000</v>
          </cell>
          <cell r="C1326" t="str">
            <v>NO ADDRESS</v>
          </cell>
          <cell r="D1326" t="str">
            <v>Butte</v>
          </cell>
          <cell r="E1326"/>
          <cell r="F1326"/>
          <cell r="G1326"/>
          <cell r="H1326"/>
        </row>
        <row r="1327">
          <cell r="A1327" t="str">
            <v>062-140-037</v>
          </cell>
          <cell r="B1327" t="str">
            <v>062-140-037-000</v>
          </cell>
          <cell r="C1327" t="str">
            <v>NO ADDRESS</v>
          </cell>
          <cell r="D1327" t="str">
            <v>Butte</v>
          </cell>
          <cell r="E1327"/>
          <cell r="F1327"/>
          <cell r="G1327"/>
          <cell r="H1327"/>
        </row>
        <row r="1328">
          <cell r="A1328" t="str">
            <v>062-350-018</v>
          </cell>
          <cell r="B1328" t="str">
            <v>062-350-018-000</v>
          </cell>
          <cell r="C1328" t="str">
            <v>NO ADDRESS</v>
          </cell>
          <cell r="D1328" t="str">
            <v>Butte</v>
          </cell>
          <cell r="E1328"/>
          <cell r="F1328"/>
          <cell r="G1328"/>
          <cell r="H1328"/>
        </row>
        <row r="1329">
          <cell r="A1329" t="str">
            <v>009-500-200</v>
          </cell>
          <cell r="B1329">
            <v>4335</v>
          </cell>
          <cell r="C1329" t="str">
            <v>Indian Creek Road</v>
          </cell>
          <cell r="D1329" t="str">
            <v>Siskiyou</v>
          </cell>
          <cell r="E1329" t="str">
            <v>Siskiyou</v>
          </cell>
          <cell r="F1329" t="str">
            <v>MISC HOLD</v>
          </cell>
          <cell r="G1329"/>
          <cell r="H1329"/>
        </row>
        <row r="1330">
          <cell r="A1330" t="str">
            <v>009-510-160</v>
          </cell>
          <cell r="B1330">
            <v>4113</v>
          </cell>
          <cell r="C1330" t="str">
            <v>Indian Creek Road</v>
          </cell>
          <cell r="D1330" t="str">
            <v>Siskiyou</v>
          </cell>
          <cell r="E1330" t="str">
            <v>Siskiyou</v>
          </cell>
          <cell r="F1330" t="str">
            <v>MISC HOLD</v>
          </cell>
          <cell r="G1330"/>
          <cell r="H1330"/>
        </row>
        <row r="1331">
          <cell r="A1331" t="str">
            <v>009-380-070_a</v>
          </cell>
          <cell r="B1331">
            <v>3535</v>
          </cell>
          <cell r="C1331" t="str">
            <v>Indian Creek Road</v>
          </cell>
          <cell r="D1331" t="str">
            <v>Siskiyou</v>
          </cell>
          <cell r="E1331" t="str">
            <v>Siskiyou</v>
          </cell>
          <cell r="F1331" t="str">
            <v>MISC HOLD</v>
          </cell>
          <cell r="G1331"/>
          <cell r="H1331"/>
        </row>
        <row r="1332">
          <cell r="A1332" t="str">
            <v>009-500-210</v>
          </cell>
          <cell r="B1332">
            <v>4331</v>
          </cell>
          <cell r="C1332" t="str">
            <v>Indian Creek Road</v>
          </cell>
          <cell r="D1332" t="str">
            <v>Siskiyou</v>
          </cell>
          <cell r="E1332" t="str">
            <v>Siskiyou</v>
          </cell>
          <cell r="F1332" t="str">
            <v>MISC HOLD</v>
          </cell>
          <cell r="G1332"/>
          <cell r="H1332"/>
        </row>
        <row r="1333">
          <cell r="A1333" t="str">
            <v>062-200-106</v>
          </cell>
          <cell r="B1333">
            <v>9</v>
          </cell>
          <cell r="C1333" t="str">
            <v>Starbright Lane</v>
          </cell>
          <cell r="D1333" t="str">
            <v>Butte</v>
          </cell>
          <cell r="E1333" t="str">
            <v>Butte East</v>
          </cell>
          <cell r="F1333" t="str">
            <v>Completed East</v>
          </cell>
          <cell r="G1333"/>
          <cell r="H1333"/>
        </row>
        <row r="1334">
          <cell r="A1334" t="str">
            <v>061-540-059</v>
          </cell>
          <cell r="B1334">
            <v>9666</v>
          </cell>
          <cell r="C1334" t="str">
            <v>Oroville Quincy Highway</v>
          </cell>
          <cell r="D1334" t="str">
            <v>Butte</v>
          </cell>
          <cell r="E1334" t="str">
            <v>Butte West</v>
          </cell>
          <cell r="F1334" t="str">
            <v>Soil borings</v>
          </cell>
          <cell r="G1334">
            <v>1</v>
          </cell>
          <cell r="H1334"/>
        </row>
        <row r="1335">
          <cell r="A1335" t="str">
            <v>061-580-022</v>
          </cell>
          <cell r="B1335" t="str">
            <v>764-765</v>
          </cell>
          <cell r="C1335" t="str">
            <v>Encina Grande Road</v>
          </cell>
          <cell r="D1335" t="str">
            <v>Butte</v>
          </cell>
          <cell r="E1335" t="str">
            <v>Butte West</v>
          </cell>
          <cell r="F1335" t="str">
            <v>Completed West</v>
          </cell>
          <cell r="G1335">
            <v>2</v>
          </cell>
          <cell r="H1335"/>
        </row>
        <row r="1336">
          <cell r="A1336" t="str">
            <v>062-280-027</v>
          </cell>
          <cell r="B1336" t="str">
            <v>062-280-027-000</v>
          </cell>
          <cell r="C1336" t="str">
            <v>Apple Hill Circle</v>
          </cell>
          <cell r="D1336" t="str">
            <v>Butte</v>
          </cell>
          <cell r="E1336" t="str">
            <v>Butte North</v>
          </cell>
          <cell r="F1336" t="str">
            <v>HAZ TREE ONLY</v>
          </cell>
          <cell r="G1336"/>
          <cell r="H1336"/>
        </row>
        <row r="1337">
          <cell r="A1337" t="str">
            <v>071-020-048</v>
          </cell>
          <cell r="B1337">
            <v>715</v>
          </cell>
          <cell r="C1337" t="str">
            <v>Jatko Road</v>
          </cell>
          <cell r="D1337" t="str">
            <v>Butte</v>
          </cell>
          <cell r="E1337" t="str">
            <v>Butte East</v>
          </cell>
          <cell r="F1337" t="str">
            <v>FSO Complete</v>
          </cell>
          <cell r="G1337"/>
          <cell r="H1337"/>
        </row>
        <row r="1338">
          <cell r="A1338" t="str">
            <v>062-690-023</v>
          </cell>
          <cell r="B1338">
            <v>240</v>
          </cell>
          <cell r="C1338" t="str">
            <v>Webster Road</v>
          </cell>
          <cell r="D1338" t="str">
            <v>Butte</v>
          </cell>
          <cell r="E1338" t="str">
            <v>Butte West</v>
          </cell>
          <cell r="F1338" t="str">
            <v>Crew 102 West</v>
          </cell>
          <cell r="G1338">
            <v>3</v>
          </cell>
          <cell r="H1338"/>
        </row>
        <row r="1339">
          <cell r="A1339" t="str">
            <v>062-740-014</v>
          </cell>
          <cell r="B1339">
            <v>38</v>
          </cell>
          <cell r="C1339" t="str">
            <v>Hammer Lane</v>
          </cell>
          <cell r="D1339" t="str">
            <v>Butte</v>
          </cell>
          <cell r="E1339" t="str">
            <v>Butte East</v>
          </cell>
          <cell r="F1339" t="str">
            <v>Completed East</v>
          </cell>
          <cell r="G1339">
            <v>14</v>
          </cell>
          <cell r="H1339"/>
        </row>
        <row r="1340">
          <cell r="A1340" t="str">
            <v>062-110-007</v>
          </cell>
          <cell r="B1340">
            <v>115</v>
          </cell>
          <cell r="C1340" t="str">
            <v>Martin Hill Lane</v>
          </cell>
          <cell r="D1340" t="str">
            <v>Butte</v>
          </cell>
          <cell r="E1340" t="str">
            <v>Butte East</v>
          </cell>
          <cell r="F1340" t="str">
            <v>Crew 202 East</v>
          </cell>
          <cell r="G1340">
            <v>4</v>
          </cell>
          <cell r="H1340"/>
        </row>
        <row r="1341">
          <cell r="A1341" t="str">
            <v>061-540-056</v>
          </cell>
          <cell r="B1341" t="str">
            <v>061-540-056-000</v>
          </cell>
          <cell r="C1341" t="str">
            <v>SEC 32 T21N R5E</v>
          </cell>
          <cell r="D1341" t="str">
            <v>Butte</v>
          </cell>
          <cell r="E1341" t="str">
            <v>Butte West</v>
          </cell>
          <cell r="F1341" t="str">
            <v>HAZ TREE ONLY</v>
          </cell>
          <cell r="G1341"/>
          <cell r="H1341"/>
        </row>
        <row r="1342">
          <cell r="A1342" t="str">
            <v>061-350-045</v>
          </cell>
          <cell r="B1342">
            <v>2588</v>
          </cell>
          <cell r="C1342" t="str">
            <v>Bald Rock Road</v>
          </cell>
          <cell r="D1342" t="str">
            <v>Butte</v>
          </cell>
          <cell r="E1342" t="str">
            <v>Butte East</v>
          </cell>
          <cell r="F1342" t="str">
            <v>Completed East</v>
          </cell>
          <cell r="G1342">
            <v>1</v>
          </cell>
          <cell r="H1342"/>
        </row>
        <row r="1343">
          <cell r="A1343" t="str">
            <v>062-280-029</v>
          </cell>
          <cell r="B1343">
            <v>424</v>
          </cell>
          <cell r="C1343" t="str">
            <v>Lakeside Way</v>
          </cell>
          <cell r="D1343" t="str">
            <v>Butte</v>
          </cell>
          <cell r="E1343" t="str">
            <v>Butte North</v>
          </cell>
          <cell r="F1343" t="str">
            <v>HAZ TREE ONLY</v>
          </cell>
          <cell r="G1343"/>
          <cell r="H1343"/>
        </row>
        <row r="1344">
          <cell r="A1344" t="str">
            <v>056-270-023</v>
          </cell>
          <cell r="B1344">
            <v>14263</v>
          </cell>
          <cell r="C1344" t="str">
            <v>Neptune Lane</v>
          </cell>
          <cell r="D1344" t="str">
            <v>Yuba</v>
          </cell>
          <cell r="E1344" t="str">
            <v>Nevada/Yuba</v>
          </cell>
          <cell r="F1344" t="str">
            <v>Yuba/Nevada Completed Lots</v>
          </cell>
          <cell r="G1344">
            <v>2</v>
          </cell>
          <cell r="H1344"/>
        </row>
        <row r="1345">
          <cell r="A1345" t="str">
            <v>061-310-055</v>
          </cell>
          <cell r="B1345">
            <v>18</v>
          </cell>
          <cell r="C1345" t="str">
            <v>Star View Way</v>
          </cell>
          <cell r="D1345" t="str">
            <v>Butte</v>
          </cell>
          <cell r="E1345" t="str">
            <v>Butte East</v>
          </cell>
          <cell r="F1345" t="str">
            <v>Completed East</v>
          </cell>
          <cell r="G1345"/>
          <cell r="H1345"/>
        </row>
        <row r="1346">
          <cell r="A1346" t="str">
            <v>062-750-032</v>
          </cell>
          <cell r="B1346">
            <v>15</v>
          </cell>
          <cell r="C1346" t="str">
            <v>Leaf Lane</v>
          </cell>
          <cell r="D1346" t="str">
            <v>Butte</v>
          </cell>
          <cell r="E1346" t="str">
            <v>Butte East</v>
          </cell>
          <cell r="F1346" t="str">
            <v>Completed East</v>
          </cell>
          <cell r="G1346">
            <v>3</v>
          </cell>
          <cell r="H1346"/>
        </row>
        <row r="1347">
          <cell r="A1347" t="str">
            <v>062-680-013</v>
          </cell>
          <cell r="B1347">
            <v>63</v>
          </cell>
          <cell r="C1347" t="str">
            <v>Handkirk Lane</v>
          </cell>
          <cell r="D1347" t="str">
            <v>Butte</v>
          </cell>
          <cell r="E1347" t="str">
            <v>Butte West</v>
          </cell>
          <cell r="F1347" t="str">
            <v>Completed West</v>
          </cell>
          <cell r="G1347">
            <v>8</v>
          </cell>
          <cell r="H1347"/>
        </row>
        <row r="1348">
          <cell r="A1348" t="str">
            <v>009-560-430</v>
          </cell>
          <cell r="B1348">
            <v>200</v>
          </cell>
          <cell r="C1348" t="str">
            <v>Doolittle Creek Road</v>
          </cell>
          <cell r="D1348" t="str">
            <v>Siskiyou</v>
          </cell>
          <cell r="E1348" t="str">
            <v>Siskiyou</v>
          </cell>
          <cell r="F1348" t="str">
            <v>CREW 802</v>
          </cell>
          <cell r="G1348"/>
          <cell r="H1348"/>
        </row>
        <row r="1349">
          <cell r="A1349" t="str">
            <v>071-190-010</v>
          </cell>
          <cell r="B1349">
            <v>60</v>
          </cell>
          <cell r="C1349" t="str">
            <v>Edgehill Drive</v>
          </cell>
          <cell r="D1349" t="str">
            <v>Butte</v>
          </cell>
          <cell r="E1349" t="str">
            <v>Butte South</v>
          </cell>
          <cell r="F1349" t="str">
            <v>Crew 406 South</v>
          </cell>
          <cell r="G1349"/>
          <cell r="H1349"/>
        </row>
        <row r="1350">
          <cell r="A1350" t="str">
            <v>041-650-061</v>
          </cell>
          <cell r="B1350">
            <v>13634</v>
          </cell>
          <cell r="C1350" t="str">
            <v>Platina Road</v>
          </cell>
          <cell r="D1350" t="str">
            <v>Shasta</v>
          </cell>
          <cell r="E1350" t="str">
            <v>Shasta</v>
          </cell>
          <cell r="F1350" t="str">
            <v>Shasta Completed Lots</v>
          </cell>
          <cell r="G1350">
            <v>4</v>
          </cell>
          <cell r="H1350"/>
        </row>
        <row r="1351">
          <cell r="A1351" t="str">
            <v>009-340-090</v>
          </cell>
          <cell r="B1351">
            <v>129</v>
          </cell>
          <cell r="C1351" t="str">
            <v>South Fork Road</v>
          </cell>
          <cell r="D1351" t="str">
            <v>Siskiyou</v>
          </cell>
          <cell r="E1351" t="str">
            <v>Siskiyou</v>
          </cell>
          <cell r="F1351" t="str">
            <v>Rescrapes</v>
          </cell>
          <cell r="G1351">
            <v>12</v>
          </cell>
          <cell r="H1351"/>
        </row>
        <row r="1352">
          <cell r="A1352" t="str">
            <v>061-620-004</v>
          </cell>
          <cell r="B1352">
            <v>31</v>
          </cell>
          <cell r="C1352" t="str">
            <v>Choctaw Ridge Road</v>
          </cell>
          <cell r="D1352" t="str">
            <v>Butte</v>
          </cell>
          <cell r="E1352" t="str">
            <v>Butte West</v>
          </cell>
          <cell r="F1352" t="str">
            <v>Crew 502 West</v>
          </cell>
          <cell r="G1352"/>
          <cell r="H1352"/>
        </row>
        <row r="1353">
          <cell r="A1353" t="str">
            <v>020-070-55-00</v>
          </cell>
          <cell r="B1353">
            <v>651</v>
          </cell>
          <cell r="C1353" t="str">
            <v>Pollard Point Road</v>
          </cell>
          <cell r="D1353" t="str">
            <v>Trinity</v>
          </cell>
          <cell r="E1353" t="str">
            <v>Trinity</v>
          </cell>
          <cell r="F1353" t="str">
            <v>MISC HOLD</v>
          </cell>
          <cell r="G1353"/>
          <cell r="H1353"/>
        </row>
        <row r="1354">
          <cell r="A1354" t="str">
            <v>062-280-009</v>
          </cell>
          <cell r="B1354">
            <v>380</v>
          </cell>
          <cell r="C1354" t="str">
            <v>Lakeside Way</v>
          </cell>
          <cell r="D1354" t="str">
            <v>Butte</v>
          </cell>
          <cell r="E1354" t="str">
            <v>Butte North</v>
          </cell>
          <cell r="F1354" t="str">
            <v>NORTH Waiting on Results</v>
          </cell>
          <cell r="G1354"/>
          <cell r="H1354"/>
        </row>
        <row r="1355">
          <cell r="A1355" t="str">
            <v>071-060-027</v>
          </cell>
          <cell r="B1355" t="str">
            <v>071-060-027-000</v>
          </cell>
          <cell r="C1355" t="str">
            <v>SEC20 T20N R6E</v>
          </cell>
          <cell r="D1355" t="str">
            <v>Butte</v>
          </cell>
          <cell r="E1355" t="str">
            <v>Butte South</v>
          </cell>
          <cell r="F1355" t="str">
            <v>MISC HOLD</v>
          </cell>
          <cell r="G1355"/>
          <cell r="H1355"/>
        </row>
        <row r="1356">
          <cell r="A1356" t="str">
            <v>061-460-037</v>
          </cell>
          <cell r="B1356">
            <v>10</v>
          </cell>
          <cell r="C1356" t="str">
            <v>Bloomer Hill Road</v>
          </cell>
          <cell r="D1356" t="str">
            <v>Butte</v>
          </cell>
          <cell r="E1356" t="str">
            <v>Butte West</v>
          </cell>
          <cell r="F1356" t="str">
            <v>WEST Waiting on Results</v>
          </cell>
          <cell r="G1356">
            <v>2</v>
          </cell>
          <cell r="H1356"/>
        </row>
        <row r="1357">
          <cell r="A1357" t="str">
            <v>020-320-02-00_#43</v>
          </cell>
          <cell r="B1357" t="str">
            <v>860-000-292-000</v>
          </cell>
          <cell r="C1357" t="str">
            <v>RLCSD LL#43</v>
          </cell>
          <cell r="D1357" t="str">
            <v>Trinity</v>
          </cell>
          <cell r="E1357" t="str">
            <v>Trinity</v>
          </cell>
          <cell r="F1357" t="str">
            <v>HAZ TREE ONLY</v>
          </cell>
          <cell r="G1357"/>
          <cell r="H1357"/>
        </row>
        <row r="1358">
          <cell r="A1358" t="str">
            <v>071-190-047</v>
          </cell>
          <cell r="B1358">
            <v>123</v>
          </cell>
          <cell r="C1358" t="str">
            <v>Happy Hollow Lane</v>
          </cell>
          <cell r="D1358" t="str">
            <v>Butte</v>
          </cell>
          <cell r="E1358" t="str">
            <v>Butte South</v>
          </cell>
          <cell r="F1358" t="str">
            <v>Completed South</v>
          </cell>
          <cell r="G1358">
            <v>4</v>
          </cell>
          <cell r="H1358">
            <v>4</v>
          </cell>
          <cell r="I1358" t="str">
            <v>COMPLETE</v>
          </cell>
        </row>
        <row r="1359">
          <cell r="A1359" t="str">
            <v>061-300-032</v>
          </cell>
          <cell r="B1359">
            <v>466</v>
          </cell>
          <cell r="C1359" t="str">
            <v>Milsap Bar Road</v>
          </cell>
          <cell r="D1359" t="str">
            <v>Butte</v>
          </cell>
          <cell r="E1359" t="str">
            <v>Butte North</v>
          </cell>
          <cell r="F1359" t="str">
            <v>NORTH Waiting on Results</v>
          </cell>
          <cell r="G1359">
            <v>8</v>
          </cell>
          <cell r="H1359"/>
        </row>
        <row r="1360">
          <cell r="A1360" t="str">
            <v>071-430-029</v>
          </cell>
          <cell r="B1360">
            <v>40</v>
          </cell>
          <cell r="C1360" t="str">
            <v>Emerald Oak Road</v>
          </cell>
          <cell r="D1360" t="str">
            <v>Butte</v>
          </cell>
          <cell r="E1360" t="str">
            <v>Butte East</v>
          </cell>
          <cell r="F1360" t="str">
            <v>Crew 201 East</v>
          </cell>
          <cell r="G1360">
            <v>2</v>
          </cell>
          <cell r="H1360"/>
        </row>
        <row r="1361">
          <cell r="A1361" t="str">
            <v>116-230-47-11</v>
          </cell>
          <cell r="B1361" t="str">
            <v>469-705</v>
          </cell>
          <cell r="C1361" t="str">
            <v>Amesbury Drive</v>
          </cell>
          <cell r="D1361" t="str">
            <v>Lassen</v>
          </cell>
          <cell r="E1361" t="str">
            <v>Lassen/Plumas</v>
          </cell>
          <cell r="F1361" t="str">
            <v>CREW 902 TBD</v>
          </cell>
          <cell r="G1361"/>
          <cell r="H1361"/>
        </row>
        <row r="1362">
          <cell r="A1362" t="str">
            <v>061-350-065</v>
          </cell>
          <cell r="B1362" t="str">
            <v>061-350-065-000</v>
          </cell>
          <cell r="C1362" t="str">
            <v>Enumclaw Road</v>
          </cell>
          <cell r="D1362" t="str">
            <v>Butte</v>
          </cell>
          <cell r="E1362" t="str">
            <v>Butte East</v>
          </cell>
          <cell r="F1362" t="str">
            <v>HAZ TREE ONLY</v>
          </cell>
          <cell r="G1362"/>
          <cell r="H1362"/>
        </row>
        <row r="1363">
          <cell r="A1363" t="str">
            <v>071-370-010</v>
          </cell>
          <cell r="B1363">
            <v>550</v>
          </cell>
          <cell r="C1363" t="str">
            <v>Rockerfeller Road</v>
          </cell>
          <cell r="D1363" t="str">
            <v>Butte</v>
          </cell>
          <cell r="E1363" t="str">
            <v>Butte East</v>
          </cell>
          <cell r="F1363" t="str">
            <v>Crew 900 East</v>
          </cell>
          <cell r="G1363">
            <v>7</v>
          </cell>
          <cell r="H1363"/>
        </row>
        <row r="1364">
          <cell r="A1364" t="str">
            <v>021-210-02-00</v>
          </cell>
          <cell r="B1364" t="str">
            <v>021-210-02-00</v>
          </cell>
          <cell r="C1364" t="str">
            <v>Unaddressed Parcel</v>
          </cell>
          <cell r="D1364" t="str">
            <v>Trinity</v>
          </cell>
          <cell r="E1364" t="str">
            <v>Trinity</v>
          </cell>
          <cell r="F1364" t="str">
            <v>Trinity waiting results</v>
          </cell>
          <cell r="G1364"/>
          <cell r="H1364"/>
        </row>
        <row r="1365">
          <cell r="A1365" t="str">
            <v>062-280-030</v>
          </cell>
          <cell r="B1365" t="str">
            <v>062-280-030-000</v>
          </cell>
          <cell r="C1365" t="str">
            <v>Lakeside Way</v>
          </cell>
          <cell r="D1365" t="str">
            <v>Butte</v>
          </cell>
          <cell r="E1365" t="str">
            <v>Butte North</v>
          </cell>
          <cell r="F1365" t="str">
            <v>Ineligible/Withdrawn</v>
          </cell>
          <cell r="G1365"/>
          <cell r="H1365"/>
        </row>
        <row r="1366">
          <cell r="A1366" t="str">
            <v>022-080-33-00</v>
          </cell>
          <cell r="B1366">
            <v>3701</v>
          </cell>
          <cell r="C1366" t="str">
            <v>Hoaglin Road</v>
          </cell>
          <cell r="D1366" t="str">
            <v>Trinity</v>
          </cell>
          <cell r="E1366" t="str">
            <v>Trinity</v>
          </cell>
          <cell r="F1366" t="str">
            <v>Ineligible/Withdrawn</v>
          </cell>
          <cell r="G1366">
            <v>3</v>
          </cell>
          <cell r="H1366"/>
        </row>
        <row r="1367">
          <cell r="A1367" t="str">
            <v>061-080-122</v>
          </cell>
          <cell r="B1367" t="str">
            <v>061-080-122-000</v>
          </cell>
          <cell r="C1367" t="str">
            <v>Bean Creek Road</v>
          </cell>
          <cell r="D1367" t="str">
            <v>Butte</v>
          </cell>
          <cell r="E1367" t="str">
            <v>Butte East</v>
          </cell>
          <cell r="F1367" t="str">
            <v>MISC HOLD</v>
          </cell>
          <cell r="G1367">
            <v>2</v>
          </cell>
          <cell r="H1367"/>
        </row>
        <row r="1368">
          <cell r="A1368" t="str">
            <v>009-500-270</v>
          </cell>
          <cell r="B1368">
            <v>5001</v>
          </cell>
          <cell r="C1368" t="str">
            <v>Indian Creek Road</v>
          </cell>
          <cell r="D1368" t="str">
            <v>Siskiyou</v>
          </cell>
          <cell r="E1368" t="str">
            <v>Siskiyou</v>
          </cell>
          <cell r="F1368" t="str">
            <v>CREW 803</v>
          </cell>
          <cell r="G1368">
            <v>2</v>
          </cell>
          <cell r="H1368"/>
        </row>
        <row r="1369">
          <cell r="A1369" t="str">
            <v>020-080-28-00_#37</v>
          </cell>
          <cell r="B1369" t="str">
            <v>860-000-214-000</v>
          </cell>
          <cell r="C1369" t="str">
            <v>RLCSD LL#37 Ruth Hilton Lane</v>
          </cell>
          <cell r="D1369" t="str">
            <v>Trinity</v>
          </cell>
          <cell r="E1369" t="str">
            <v>Trinity</v>
          </cell>
          <cell r="F1369" t="str">
            <v>Trinity waiting results</v>
          </cell>
          <cell r="G1369"/>
          <cell r="H1369"/>
        </row>
        <row r="1370">
          <cell r="A1370" t="str">
            <v>062-130-008</v>
          </cell>
          <cell r="B1370">
            <v>190</v>
          </cell>
          <cell r="C1370" t="str">
            <v>Gamble Road</v>
          </cell>
          <cell r="D1370" t="str">
            <v>Butte</v>
          </cell>
          <cell r="E1370" t="str">
            <v>Butte East</v>
          </cell>
          <cell r="F1370" t="str">
            <v>EAST Waiting on Results</v>
          </cell>
          <cell r="G1370"/>
          <cell r="H1370"/>
        </row>
        <row r="1371">
          <cell r="A1371" t="str">
            <v>061-310-020</v>
          </cell>
          <cell r="B1371" t="str">
            <v>061-310-020-000</v>
          </cell>
          <cell r="C1371" t="str">
            <v>NO ADDRESS</v>
          </cell>
          <cell r="D1371" t="str">
            <v>Butte</v>
          </cell>
          <cell r="E1371"/>
          <cell r="F1371"/>
          <cell r="G1371"/>
          <cell r="H1371"/>
        </row>
        <row r="1372">
          <cell r="A1372" t="str">
            <v>062-220-015</v>
          </cell>
          <cell r="B1372" t="str">
            <v>062-220-015-000</v>
          </cell>
          <cell r="C1372" t="str">
            <v>NO ADDRESS</v>
          </cell>
          <cell r="D1372" t="str">
            <v>Butte</v>
          </cell>
          <cell r="E1372"/>
          <cell r="F1372"/>
          <cell r="G1372"/>
          <cell r="H1372"/>
        </row>
        <row r="1373">
          <cell r="A1373" t="str">
            <v>062-220-021</v>
          </cell>
          <cell r="B1373" t="str">
            <v>062-220-021-000</v>
          </cell>
          <cell r="C1373" t="str">
            <v>NO ADDRESS</v>
          </cell>
          <cell r="D1373" t="str">
            <v>Butte</v>
          </cell>
          <cell r="E1373"/>
          <cell r="F1373"/>
          <cell r="G1373"/>
          <cell r="H1373"/>
        </row>
        <row r="1374">
          <cell r="A1374" t="str">
            <v>071-160-069</v>
          </cell>
          <cell r="B1374" t="str">
            <v>071-160-069-000</v>
          </cell>
          <cell r="C1374" t="str">
            <v>NO ADDRESS</v>
          </cell>
          <cell r="D1374" t="str">
            <v>Butte</v>
          </cell>
          <cell r="E1374"/>
          <cell r="F1374"/>
          <cell r="G1374"/>
          <cell r="H1374"/>
        </row>
        <row r="1375">
          <cell r="A1375" t="str">
            <v>071-290-028</v>
          </cell>
          <cell r="B1375" t="str">
            <v>071-290-028-000</v>
          </cell>
          <cell r="C1375" t="str">
            <v>NO ADDRESS</v>
          </cell>
          <cell r="D1375" t="str">
            <v>Butte</v>
          </cell>
          <cell r="E1375"/>
          <cell r="F1375"/>
          <cell r="G1375"/>
          <cell r="H1375"/>
        </row>
        <row r="1376">
          <cell r="A1376" t="str">
            <v>062-190-003</v>
          </cell>
          <cell r="B1376" t="str">
            <v>062-190-003-000</v>
          </cell>
          <cell r="C1376" t="str">
            <v>NO ADDRESS</v>
          </cell>
          <cell r="D1376" t="str">
            <v>Butte</v>
          </cell>
          <cell r="E1376"/>
          <cell r="F1376"/>
          <cell r="G1376"/>
          <cell r="H1376"/>
        </row>
        <row r="1377">
          <cell r="A1377" t="str">
            <v>062-330-002</v>
          </cell>
          <cell r="B1377" t="str">
            <v>062-330-002-000</v>
          </cell>
          <cell r="C1377" t="str">
            <v>NO ADDRESS</v>
          </cell>
          <cell r="D1377" t="str">
            <v>Butte</v>
          </cell>
          <cell r="E1377"/>
          <cell r="F1377"/>
          <cell r="G1377"/>
          <cell r="H1377"/>
        </row>
        <row r="1378">
          <cell r="A1378" t="str">
            <v>071-390-019</v>
          </cell>
          <cell r="B1378">
            <v>40</v>
          </cell>
          <cell r="C1378" t="str">
            <v>Chipmunk Court</v>
          </cell>
          <cell r="D1378" t="str">
            <v>Butte</v>
          </cell>
          <cell r="E1378" t="str">
            <v>Butte East</v>
          </cell>
          <cell r="F1378" t="str">
            <v>Crew 304 East</v>
          </cell>
          <cell r="G1378"/>
          <cell r="H1378"/>
        </row>
        <row r="1379">
          <cell r="A1379" t="str">
            <v>041-330-053</v>
          </cell>
          <cell r="B1379">
            <v>12989</v>
          </cell>
          <cell r="C1379" t="str">
            <v>Bender Road</v>
          </cell>
          <cell r="D1379" t="str">
            <v>Shasta</v>
          </cell>
          <cell r="E1379" t="str">
            <v>Shasta</v>
          </cell>
          <cell r="F1379" t="str">
            <v>Erosion Control - Haz Tree</v>
          </cell>
          <cell r="G1379"/>
          <cell r="H1379"/>
        </row>
        <row r="1380">
          <cell r="A1380" t="str">
            <v>041-330-055</v>
          </cell>
          <cell r="B1380">
            <v>13010</v>
          </cell>
          <cell r="C1380" t="str">
            <v>Bender Road</v>
          </cell>
          <cell r="D1380" t="str">
            <v>Shasta</v>
          </cell>
          <cell r="E1380" t="str">
            <v>Shasta</v>
          </cell>
          <cell r="F1380" t="str">
            <v>MISC HOLD</v>
          </cell>
          <cell r="G1380"/>
          <cell r="H1380"/>
        </row>
        <row r="1381">
          <cell r="A1381" t="str">
            <v>022-090-15-00</v>
          </cell>
          <cell r="B1381">
            <v>1933</v>
          </cell>
          <cell r="C1381" t="str">
            <v>Kekawaka Creek Road</v>
          </cell>
          <cell r="D1381" t="str">
            <v>Trinity</v>
          </cell>
          <cell r="E1381" t="str">
            <v>Trinity</v>
          </cell>
          <cell r="F1381" t="str">
            <v>Trinity waiting results</v>
          </cell>
          <cell r="G1381">
            <v>3</v>
          </cell>
          <cell r="H1381"/>
        </row>
        <row r="1382">
          <cell r="A1382" t="str">
            <v>009-380-070_c</v>
          </cell>
          <cell r="B1382">
            <v>3535</v>
          </cell>
          <cell r="C1382" t="str">
            <v>Indian Creek Road</v>
          </cell>
          <cell r="D1382" t="str">
            <v>Siskiyou</v>
          </cell>
          <cell r="E1382" t="str">
            <v>Siskiyou</v>
          </cell>
          <cell r="F1382" t="str">
            <v>MISC HOLD</v>
          </cell>
          <cell r="G1382"/>
          <cell r="H1382"/>
        </row>
        <row r="1383">
          <cell r="A1383" t="str">
            <v>009-490-140</v>
          </cell>
          <cell r="B1383" t="str">
            <v>009-490-140</v>
          </cell>
          <cell r="C1383" t="str">
            <v>Indian Creek Road</v>
          </cell>
          <cell r="D1383" t="str">
            <v>Siskiyou</v>
          </cell>
          <cell r="E1383" t="str">
            <v>Siskiyou</v>
          </cell>
          <cell r="F1383" t="str">
            <v>HAZ TREE ONLY</v>
          </cell>
          <cell r="G1383"/>
          <cell r="H1383"/>
        </row>
        <row r="1384">
          <cell r="A1384" t="str">
            <v>009-340-240</v>
          </cell>
          <cell r="B1384" t="str">
            <v>224, 226</v>
          </cell>
          <cell r="C1384" t="str">
            <v>East Indian Creek Road</v>
          </cell>
          <cell r="D1384" t="str">
            <v>Siskiyou</v>
          </cell>
          <cell r="E1384" t="str">
            <v>Siskiyou</v>
          </cell>
          <cell r="F1384" t="str">
            <v>CREW 803</v>
          </cell>
          <cell r="G1384"/>
          <cell r="H1384"/>
        </row>
        <row r="1385">
          <cell r="A1385" t="str">
            <v>041-300-033</v>
          </cell>
          <cell r="B1385" t="str">
            <v>041-300-033-000</v>
          </cell>
          <cell r="C1385" t="str">
            <v>Duckett Creek Road</v>
          </cell>
          <cell r="D1385" t="str">
            <v>Shasta</v>
          </cell>
          <cell r="E1385" t="str">
            <v>Shasta</v>
          </cell>
          <cell r="F1385" t="str">
            <v>MISC HOLD</v>
          </cell>
          <cell r="G1385"/>
          <cell r="H1385"/>
        </row>
        <row r="1386">
          <cell r="A1386" t="str">
            <v>062-440-005</v>
          </cell>
          <cell r="B1386" t="str">
            <v>062-440-005-000</v>
          </cell>
          <cell r="C1386" t="str">
            <v>Deer Run Lane</v>
          </cell>
          <cell r="D1386" t="str">
            <v>Butte</v>
          </cell>
          <cell r="E1386" t="str">
            <v>Butte West</v>
          </cell>
          <cell r="F1386" t="str">
            <v>HAZ TREE ONLY</v>
          </cell>
          <cell r="G1386"/>
          <cell r="H1386"/>
        </row>
        <row r="1387">
          <cell r="A1387" t="str">
            <v>062-440-007</v>
          </cell>
          <cell r="B1387">
            <v>15</v>
          </cell>
          <cell r="C1387" t="str">
            <v>Deer Run Lane</v>
          </cell>
          <cell r="D1387" t="str">
            <v>Butte</v>
          </cell>
          <cell r="E1387" t="str">
            <v>Butte West</v>
          </cell>
          <cell r="F1387" t="str">
            <v>Ineligible/Withdrawn</v>
          </cell>
          <cell r="G1387"/>
          <cell r="H1387"/>
        </row>
        <row r="1388">
          <cell r="A1388" t="str">
            <v>071-400-040</v>
          </cell>
          <cell r="B1388">
            <v>10</v>
          </cell>
          <cell r="C1388" t="str">
            <v>Mayberry Road</v>
          </cell>
          <cell r="D1388" t="str">
            <v>Butte</v>
          </cell>
          <cell r="E1388" t="str">
            <v>Butte West</v>
          </cell>
          <cell r="F1388" t="str">
            <v>Crew 101 West</v>
          </cell>
          <cell r="G1388"/>
          <cell r="H1388"/>
        </row>
        <row r="1389">
          <cell r="A1389" t="str">
            <v>071-090-023</v>
          </cell>
          <cell r="B1389">
            <v>580</v>
          </cell>
          <cell r="C1389" t="str">
            <v>Mayberry Road</v>
          </cell>
          <cell r="D1389" t="str">
            <v>Butte</v>
          </cell>
          <cell r="E1389" t="str">
            <v>Butte West</v>
          </cell>
          <cell r="F1389" t="str">
            <v>Crew 101 West</v>
          </cell>
          <cell r="G1389">
            <v>1</v>
          </cell>
          <cell r="H1389"/>
        </row>
        <row r="1390">
          <cell r="A1390" t="str">
            <v>022-010-57-00</v>
          </cell>
          <cell r="B1390">
            <v>4540</v>
          </cell>
          <cell r="C1390" t="str">
            <v>Zenia-Lake Mountain Road</v>
          </cell>
          <cell r="D1390" t="str">
            <v>Trinity</v>
          </cell>
          <cell r="E1390" t="str">
            <v>Trinity</v>
          </cell>
          <cell r="F1390" t="str">
            <v>Trinity waiting results</v>
          </cell>
          <cell r="G1390"/>
          <cell r="H1390"/>
        </row>
        <row r="1391">
          <cell r="A1391" t="str">
            <v>062-200-134</v>
          </cell>
          <cell r="B1391" t="str">
            <v>062-200-134-000</v>
          </cell>
          <cell r="C1391" t="str">
            <v>Starbright Lane</v>
          </cell>
          <cell r="D1391" t="str">
            <v>Butte</v>
          </cell>
          <cell r="E1391" t="str">
            <v>Butte West</v>
          </cell>
          <cell r="F1391" t="str">
            <v>Erosion Control - Haz Tree</v>
          </cell>
          <cell r="G1391">
            <v>2</v>
          </cell>
          <cell r="H1391"/>
        </row>
        <row r="1392">
          <cell r="A1392" t="str">
            <v>062-710-015</v>
          </cell>
          <cell r="B1392">
            <v>42</v>
          </cell>
          <cell r="C1392" t="str">
            <v>Shane Court</v>
          </cell>
          <cell r="D1392" t="str">
            <v>Butte</v>
          </cell>
          <cell r="E1392" t="str">
            <v>Butte East</v>
          </cell>
          <cell r="F1392" t="str">
            <v>Completed East</v>
          </cell>
          <cell r="G1392">
            <v>1</v>
          </cell>
          <cell r="H1392"/>
        </row>
        <row r="1393">
          <cell r="A1393" t="str">
            <v>062-680-005</v>
          </cell>
          <cell r="B1393">
            <v>11</v>
          </cell>
          <cell r="C1393" t="str">
            <v>Handkirk Lane</v>
          </cell>
          <cell r="D1393" t="str">
            <v>Butte</v>
          </cell>
          <cell r="E1393" t="str">
            <v>Butte West</v>
          </cell>
          <cell r="F1393" t="str">
            <v>Completed West</v>
          </cell>
          <cell r="G1393">
            <v>19</v>
          </cell>
          <cell r="H1393"/>
        </row>
        <row r="1394">
          <cell r="A1394" t="str">
            <v>071-250-002</v>
          </cell>
          <cell r="B1394">
            <v>245</v>
          </cell>
          <cell r="C1394" t="str">
            <v>Oro Vista Drive</v>
          </cell>
          <cell r="D1394" t="str">
            <v>Butte</v>
          </cell>
          <cell r="E1394" t="str">
            <v>Butte East</v>
          </cell>
          <cell r="F1394" t="str">
            <v>Completed East</v>
          </cell>
          <cell r="G1394">
            <v>1</v>
          </cell>
          <cell r="H1394"/>
        </row>
        <row r="1395">
          <cell r="A1395" t="str">
            <v>062-730-014</v>
          </cell>
          <cell r="B1395">
            <v>6</v>
          </cell>
          <cell r="C1395" t="str">
            <v>Ernie Lane</v>
          </cell>
          <cell r="D1395" t="str">
            <v>Butte</v>
          </cell>
          <cell r="E1395" t="str">
            <v>Butte East</v>
          </cell>
          <cell r="F1395" t="str">
            <v>HAZ TREE ONLY</v>
          </cell>
          <cell r="G1395"/>
          <cell r="H1395"/>
        </row>
        <row r="1396">
          <cell r="A1396" t="str">
            <v>061-440-004</v>
          </cell>
          <cell r="B1396">
            <v>85</v>
          </cell>
          <cell r="C1396" t="str">
            <v>Mirage Lake Road</v>
          </cell>
          <cell r="D1396" t="str">
            <v>Butte</v>
          </cell>
          <cell r="E1396" t="str">
            <v>Butte North</v>
          </cell>
          <cell r="F1396" t="str">
            <v>NORTH Waiting on Results</v>
          </cell>
          <cell r="G1396">
            <v>1</v>
          </cell>
          <cell r="H1396"/>
        </row>
        <row r="1397">
          <cell r="A1397" t="str">
            <v>062-440-003</v>
          </cell>
          <cell r="B1397" t="str">
            <v>Lot #3</v>
          </cell>
          <cell r="C1397" t="str">
            <v>Pine Crest Estates</v>
          </cell>
          <cell r="D1397" t="str">
            <v>Butte</v>
          </cell>
          <cell r="E1397" t="str">
            <v>Butte West</v>
          </cell>
          <cell r="F1397" t="str">
            <v>Completed West</v>
          </cell>
          <cell r="G1397">
            <v>2</v>
          </cell>
          <cell r="H1397"/>
        </row>
        <row r="1398">
          <cell r="A1398" t="str">
            <v>009-550-040</v>
          </cell>
          <cell r="B1398">
            <v>3934</v>
          </cell>
          <cell r="C1398" t="str">
            <v>Pine Place Road</v>
          </cell>
          <cell r="D1398" t="str">
            <v>Siskiyou</v>
          </cell>
          <cell r="E1398" t="str">
            <v>Siskiyou</v>
          </cell>
          <cell r="F1398" t="str">
            <v>CREW 802</v>
          </cell>
          <cell r="G1398"/>
          <cell r="H1398"/>
        </row>
        <row r="1399">
          <cell r="A1399" t="str">
            <v>062-390-020</v>
          </cell>
          <cell r="B1399">
            <v>61</v>
          </cell>
          <cell r="C1399" t="str">
            <v>Rennels Drive</v>
          </cell>
          <cell r="D1399" t="str">
            <v>Butte</v>
          </cell>
          <cell r="E1399" t="str">
            <v>Butte North</v>
          </cell>
          <cell r="F1399" t="str">
            <v>NORTH Waiting on Results</v>
          </cell>
          <cell r="G1399">
            <v>2</v>
          </cell>
          <cell r="H1399"/>
        </row>
        <row r="1400">
          <cell r="A1400" t="str">
            <v>061-300-031</v>
          </cell>
          <cell r="B1400">
            <v>460</v>
          </cell>
          <cell r="C1400" t="str">
            <v>Milsap Bar Road</v>
          </cell>
          <cell r="D1400" t="str">
            <v>Butte</v>
          </cell>
          <cell r="E1400" t="str">
            <v>Butte North</v>
          </cell>
          <cell r="F1400" t="str">
            <v>NORTH Waiting on Results</v>
          </cell>
          <cell r="G1400"/>
          <cell r="H1400"/>
        </row>
        <row r="1401">
          <cell r="A1401" t="str">
            <v>071-510-003</v>
          </cell>
          <cell r="B1401">
            <v>312</v>
          </cell>
          <cell r="C1401" t="str">
            <v>Mills Ranch Road</v>
          </cell>
          <cell r="D1401" t="str">
            <v>Butte</v>
          </cell>
          <cell r="E1401" t="str">
            <v>Butte South</v>
          </cell>
          <cell r="F1401" t="str">
            <v>Crew 406 South</v>
          </cell>
          <cell r="G1401">
            <v>33</v>
          </cell>
          <cell r="H1401"/>
        </row>
        <row r="1402">
          <cell r="A1402" t="str">
            <v>062-300-002</v>
          </cell>
          <cell r="B1402" t="str">
            <v>062-300-002-000</v>
          </cell>
          <cell r="C1402" t="str">
            <v>Azalea Lane</v>
          </cell>
          <cell r="D1402" t="str">
            <v>Butte</v>
          </cell>
          <cell r="E1402" t="str">
            <v>Butte North</v>
          </cell>
          <cell r="F1402" t="str">
            <v>HAZ TREE ONLY</v>
          </cell>
          <cell r="G1402"/>
          <cell r="H1402"/>
        </row>
        <row r="1403">
          <cell r="A1403" t="str">
            <v>016-010-280</v>
          </cell>
          <cell r="B1403">
            <v>63111</v>
          </cell>
          <cell r="C1403" t="str">
            <v>Old Highway 96</v>
          </cell>
          <cell r="D1403" t="str">
            <v>Siskiyou</v>
          </cell>
          <cell r="E1403" t="str">
            <v>Siskiyou</v>
          </cell>
          <cell r="F1403" t="str">
            <v>Ineligible/Withdrawn</v>
          </cell>
          <cell r="G1403"/>
          <cell r="H1403"/>
        </row>
        <row r="1404">
          <cell r="A1404" t="str">
            <v>062-710-017</v>
          </cell>
          <cell r="B1404">
            <v>54</v>
          </cell>
          <cell r="C1404" t="str">
            <v>Shane Court</v>
          </cell>
          <cell r="D1404" t="str">
            <v>Butte</v>
          </cell>
          <cell r="E1404" t="str">
            <v>Butte East</v>
          </cell>
          <cell r="F1404" t="str">
            <v>HAZ TREE ONLY</v>
          </cell>
          <cell r="G1404">
            <v>2</v>
          </cell>
          <cell r="H1404"/>
        </row>
        <row r="1405">
          <cell r="A1405" t="str">
            <v>071-210-004</v>
          </cell>
          <cell r="B1405">
            <v>1049</v>
          </cell>
          <cell r="C1405" t="str">
            <v>Ponderosa Way</v>
          </cell>
          <cell r="D1405" t="str">
            <v>Butte</v>
          </cell>
          <cell r="E1405" t="str">
            <v>Butte South</v>
          </cell>
          <cell r="F1405" t="str">
            <v>Ineligible/Withdrawn</v>
          </cell>
          <cell r="G1405"/>
          <cell r="H1405"/>
        </row>
        <row r="1406">
          <cell r="A1406" t="str">
            <v>062-510-011</v>
          </cell>
          <cell r="B1406" t="str">
            <v>062-510-011-000</v>
          </cell>
          <cell r="C1406" t="str">
            <v>Town Hill Way</v>
          </cell>
          <cell r="D1406" t="str">
            <v>Butte</v>
          </cell>
          <cell r="E1406" t="str">
            <v>Butte West</v>
          </cell>
          <cell r="F1406" t="str">
            <v>Crew 102 West</v>
          </cell>
          <cell r="G1406">
            <v>1</v>
          </cell>
          <cell r="H1406"/>
        </row>
        <row r="1407">
          <cell r="A1407" t="str">
            <v>071-450-019</v>
          </cell>
          <cell r="B1407">
            <v>142</v>
          </cell>
          <cell r="C1407" t="str">
            <v>Big Oak Lane</v>
          </cell>
          <cell r="D1407" t="str">
            <v>Butte</v>
          </cell>
          <cell r="E1407" t="str">
            <v>Butte West</v>
          </cell>
          <cell r="F1407" t="str">
            <v>Completed West</v>
          </cell>
          <cell r="G1407">
            <v>4</v>
          </cell>
          <cell r="H1407"/>
        </row>
        <row r="1408">
          <cell r="A1408" t="str">
            <v>062-110-009</v>
          </cell>
          <cell r="B1408">
            <v>310</v>
          </cell>
          <cell r="C1408" t="str">
            <v>Galen Ridge Road</v>
          </cell>
          <cell r="D1408" t="str">
            <v>Butte</v>
          </cell>
          <cell r="E1408" t="str">
            <v>Butte North</v>
          </cell>
          <cell r="F1408" t="str">
            <v>Erosion Control : Not Scheduled</v>
          </cell>
          <cell r="G1408"/>
          <cell r="H1408"/>
        </row>
        <row r="1409">
          <cell r="A1409" t="str">
            <v>061-300-022</v>
          </cell>
          <cell r="B1409" t="str">
            <v>061-300-022-000</v>
          </cell>
          <cell r="C1409" t="str">
            <v>Milsap Bar Road</v>
          </cell>
          <cell r="D1409" t="str">
            <v>Butte</v>
          </cell>
          <cell r="E1409" t="str">
            <v>Butte North</v>
          </cell>
          <cell r="F1409" t="str">
            <v>NORTH Waiting on Results</v>
          </cell>
          <cell r="G1409"/>
          <cell r="H1409"/>
        </row>
        <row r="1410">
          <cell r="A1410" t="str">
            <v>061-010-005</v>
          </cell>
          <cell r="B1410">
            <v>1750</v>
          </cell>
          <cell r="C1410" t="str">
            <v>Milsap Bar Road</v>
          </cell>
          <cell r="D1410" t="str">
            <v>Butte</v>
          </cell>
          <cell r="E1410" t="str">
            <v>Butte North</v>
          </cell>
          <cell r="F1410" t="str">
            <v>NORTH Waiting on Results</v>
          </cell>
          <cell r="G1410">
            <v>3</v>
          </cell>
          <cell r="H1410"/>
        </row>
        <row r="1411">
          <cell r="A1411" t="str">
            <v>018-530-06-00_#20</v>
          </cell>
          <cell r="B1411" t="str">
            <v>860-000-291-000</v>
          </cell>
          <cell r="C1411" t="str">
            <v>RLCSD LL#20 Ruth Road</v>
          </cell>
          <cell r="D1411" t="str">
            <v>Trinity</v>
          </cell>
          <cell r="E1411" t="str">
            <v>Trinity</v>
          </cell>
          <cell r="F1411" t="str">
            <v>Crew 702 North RUTH LAKE</v>
          </cell>
          <cell r="G1411"/>
          <cell r="H1411"/>
        </row>
        <row r="1412">
          <cell r="A1412" t="str">
            <v>009-560-590</v>
          </cell>
          <cell r="B1412">
            <v>2333</v>
          </cell>
          <cell r="C1412" t="str">
            <v>Georgia Flat Road</v>
          </cell>
          <cell r="D1412" t="str">
            <v>Siskiyou</v>
          </cell>
          <cell r="E1412" t="str">
            <v>Siskiyou</v>
          </cell>
          <cell r="F1412" t="str">
            <v>CREW 802</v>
          </cell>
          <cell r="G1412">
            <v>1</v>
          </cell>
          <cell r="H1412"/>
        </row>
        <row r="1413">
          <cell r="A1413" t="str">
            <v>062-290-037</v>
          </cell>
          <cell r="B1413">
            <v>40</v>
          </cell>
          <cell r="C1413" t="str">
            <v>Old Mill Road</v>
          </cell>
          <cell r="D1413" t="str">
            <v>Butte</v>
          </cell>
          <cell r="E1413" t="str">
            <v>Butte North</v>
          </cell>
          <cell r="F1413" t="str">
            <v>HAZ TREE ONLY</v>
          </cell>
          <cell r="G1413"/>
          <cell r="H1413"/>
        </row>
        <row r="1414">
          <cell r="A1414" t="str">
            <v>021-200-18-00</v>
          </cell>
          <cell r="B1414">
            <v>351</v>
          </cell>
          <cell r="C1414" t="str">
            <v>North Fork Mad River Road</v>
          </cell>
          <cell r="D1414" t="str">
            <v>Trinity</v>
          </cell>
          <cell r="E1414" t="str">
            <v>Trinity</v>
          </cell>
          <cell r="F1414" t="str">
            <v>MISC HOLD</v>
          </cell>
          <cell r="G1414"/>
          <cell r="H1414"/>
        </row>
        <row r="1415">
          <cell r="A1415" t="str">
            <v>021-200-19-00</v>
          </cell>
          <cell r="B1415">
            <v>261</v>
          </cell>
          <cell r="C1415" t="str">
            <v>North Fork Mad River Road</v>
          </cell>
          <cell r="D1415" t="str">
            <v>Trinity</v>
          </cell>
          <cell r="E1415" t="str">
            <v>Trinity</v>
          </cell>
          <cell r="F1415" t="str">
            <v>MISC HOLD</v>
          </cell>
          <cell r="G1415"/>
          <cell r="H1415"/>
        </row>
        <row r="1416">
          <cell r="A1416" t="str">
            <v>062-160-055</v>
          </cell>
          <cell r="B1416" t="str">
            <v>062-160-055-000</v>
          </cell>
          <cell r="C1416" t="str">
            <v>Forest View Way</v>
          </cell>
          <cell r="D1416" t="str">
            <v>Butte</v>
          </cell>
          <cell r="E1416" t="str">
            <v>Butte North</v>
          </cell>
          <cell r="F1416" t="str">
            <v>HAZ TREE ONLY</v>
          </cell>
          <cell r="G1416"/>
          <cell r="H1416"/>
        </row>
        <row r="1417">
          <cell r="A1417" t="str">
            <v>041-310-032</v>
          </cell>
          <cell r="B1417">
            <v>7348</v>
          </cell>
          <cell r="C1417" t="str">
            <v>Rector Creek Road</v>
          </cell>
          <cell r="D1417" t="str">
            <v>Shasta</v>
          </cell>
          <cell r="E1417" t="str">
            <v>Shasta</v>
          </cell>
          <cell r="F1417" t="str">
            <v>Ineligible/Withdrawn</v>
          </cell>
          <cell r="G1417">
            <v>3</v>
          </cell>
          <cell r="H1417"/>
        </row>
        <row r="1418">
          <cell r="A1418" t="str">
            <v>071-520-009</v>
          </cell>
          <cell r="B1418" t="str">
            <v>071-520-009-000</v>
          </cell>
          <cell r="C1418" t="str">
            <v>Sandy Springs Lane</v>
          </cell>
          <cell r="D1418" t="str">
            <v>Butte</v>
          </cell>
          <cell r="E1418" t="str">
            <v>Butte East</v>
          </cell>
          <cell r="F1418" t="str">
            <v>Crew 201 East</v>
          </cell>
          <cell r="G1418"/>
          <cell r="H1418"/>
        </row>
        <row r="1419">
          <cell r="A1419" t="str">
            <v>062-330-023</v>
          </cell>
          <cell r="B1419" t="str">
            <v>062-330-023-000</v>
          </cell>
          <cell r="C1419" t="str">
            <v>Cedar Lane</v>
          </cell>
          <cell r="D1419" t="str">
            <v>Butte</v>
          </cell>
          <cell r="E1419" t="str">
            <v>Butte East</v>
          </cell>
          <cell r="F1419" t="str">
            <v>HAZ TREE ONLY</v>
          </cell>
          <cell r="G1419"/>
          <cell r="H1419"/>
        </row>
        <row r="1420">
          <cell r="A1420" t="str">
            <v>062-340-036</v>
          </cell>
          <cell r="B1420" t="str">
            <v>062-340-036-000</v>
          </cell>
          <cell r="C1420" t="str">
            <v>Lot 113 Oak Drive</v>
          </cell>
          <cell r="D1420" t="str">
            <v>Butte</v>
          </cell>
          <cell r="E1420" t="str">
            <v>Butte East</v>
          </cell>
          <cell r="F1420" t="str">
            <v>MISC HOLD</v>
          </cell>
          <cell r="G1420"/>
          <cell r="H1420"/>
        </row>
        <row r="1421">
          <cell r="A1421" t="str">
            <v>071-390-038</v>
          </cell>
          <cell r="B1421" t="str">
            <v>071-390-038-000</v>
          </cell>
          <cell r="C1421" t="str">
            <v>Lot 13 &amp; PTN 14</v>
          </cell>
          <cell r="D1421" t="str">
            <v>Butte</v>
          </cell>
          <cell r="E1421" t="str">
            <v>Butte East</v>
          </cell>
          <cell r="F1421" t="str">
            <v>Crew 304 East</v>
          </cell>
          <cell r="G1421"/>
          <cell r="H1421"/>
        </row>
        <row r="1422">
          <cell r="A1422" t="str">
            <v>071-460-029</v>
          </cell>
          <cell r="B1422">
            <v>67</v>
          </cell>
          <cell r="C1422" t="str">
            <v>Canyon Creek Road</v>
          </cell>
          <cell r="D1422" t="str">
            <v>Butte</v>
          </cell>
          <cell r="E1422" t="str">
            <v>Butte West</v>
          </cell>
          <cell r="F1422" t="str">
            <v>Crew 101 West</v>
          </cell>
          <cell r="G1422">
            <v>4</v>
          </cell>
          <cell r="H1422"/>
        </row>
        <row r="1423">
          <cell r="A1423" t="str">
            <v>062-700-002</v>
          </cell>
          <cell r="B1423">
            <v>44</v>
          </cell>
          <cell r="C1423" t="str">
            <v>Pam R Lane</v>
          </cell>
          <cell r="D1423" t="str">
            <v>Butte</v>
          </cell>
          <cell r="E1423" t="str">
            <v>Butte West</v>
          </cell>
          <cell r="F1423" t="str">
            <v>Crew 102 West</v>
          </cell>
          <cell r="G1423"/>
          <cell r="H1423"/>
        </row>
        <row r="1424">
          <cell r="A1424" t="str">
            <v>071-200-015</v>
          </cell>
          <cell r="B1424" t="str">
            <v>071-200-015-000</v>
          </cell>
          <cell r="C1424" t="str">
            <v>Lumpkin Road</v>
          </cell>
          <cell r="D1424" t="str">
            <v>Butte</v>
          </cell>
          <cell r="E1424" t="str">
            <v>Butte South</v>
          </cell>
          <cell r="F1424" t="str">
            <v>SOUTH Waiting on Results</v>
          </cell>
          <cell r="G1424"/>
          <cell r="H1424"/>
        </row>
        <row r="1425">
          <cell r="A1425" t="str">
            <v>071-160-082</v>
          </cell>
          <cell r="B1425">
            <v>210</v>
          </cell>
          <cell r="C1425" t="str">
            <v>Canfield Drive</v>
          </cell>
          <cell r="D1425" t="str">
            <v>Butte</v>
          </cell>
          <cell r="E1425" t="str">
            <v>Butte South</v>
          </cell>
          <cell r="F1425" t="str">
            <v>Erosion Control - Haz Tree</v>
          </cell>
          <cell r="G1425"/>
          <cell r="H1425"/>
        </row>
        <row r="1426">
          <cell r="A1426" t="str">
            <v>021-160-20-00</v>
          </cell>
          <cell r="B1426">
            <v>1247</v>
          </cell>
          <cell r="C1426" t="str">
            <v>Barry Creek Road</v>
          </cell>
          <cell r="D1426" t="str">
            <v>Trinity</v>
          </cell>
          <cell r="E1426" t="str">
            <v>Trinity</v>
          </cell>
          <cell r="F1426" t="str">
            <v>Crew 703</v>
          </cell>
          <cell r="G1426"/>
          <cell r="H1426"/>
        </row>
        <row r="1427">
          <cell r="A1427" t="str">
            <v>062-140-050</v>
          </cell>
          <cell r="B1427" t="str">
            <v>062-140-050-000</v>
          </cell>
          <cell r="C1427" t="str">
            <v>PTN LT 12, PTN LT 15, LTS 13, 14 FRFH SUB #1</v>
          </cell>
          <cell r="D1427" t="str">
            <v>Butte</v>
          </cell>
          <cell r="E1427" t="str">
            <v>Butte North</v>
          </cell>
          <cell r="F1427" t="str">
            <v>NORTH Waiting on Results</v>
          </cell>
          <cell r="G1427"/>
          <cell r="H1427"/>
        </row>
        <row r="1428">
          <cell r="A1428" t="str">
            <v>062-170-006</v>
          </cell>
          <cell r="B1428">
            <v>14</v>
          </cell>
          <cell r="C1428" t="str">
            <v>Dryad Walk</v>
          </cell>
          <cell r="D1428" t="str">
            <v>Butte</v>
          </cell>
          <cell r="E1428" t="str">
            <v>Butte North</v>
          </cell>
          <cell r="F1428" t="str">
            <v>Completed North</v>
          </cell>
          <cell r="G1428">
            <v>2</v>
          </cell>
          <cell r="H1428"/>
        </row>
        <row r="1429">
          <cell r="A1429" t="str">
            <v>062-220-002</v>
          </cell>
          <cell r="B1429">
            <v>1320</v>
          </cell>
          <cell r="C1429" t="str">
            <v>Bald Rock Road</v>
          </cell>
          <cell r="D1429" t="str">
            <v>Butte</v>
          </cell>
          <cell r="E1429" t="str">
            <v>Butte East</v>
          </cell>
          <cell r="F1429" t="str">
            <v>Erosion Control - Haz Tree</v>
          </cell>
          <cell r="G1429"/>
          <cell r="H1429"/>
        </row>
        <row r="1430">
          <cell r="A1430" t="str">
            <v>020-300-26-00</v>
          </cell>
          <cell r="B1430">
            <v>3070</v>
          </cell>
          <cell r="C1430" t="str">
            <v>FS Road 3S02</v>
          </cell>
          <cell r="D1430" t="str">
            <v>Trinity</v>
          </cell>
          <cell r="E1430" t="str">
            <v>Trinity</v>
          </cell>
          <cell r="F1430" t="str">
            <v>Trinity waiting results</v>
          </cell>
          <cell r="G1430"/>
          <cell r="H1430"/>
        </row>
        <row r="1431">
          <cell r="A1431" t="str">
            <v>062-210-083</v>
          </cell>
          <cell r="B1431">
            <v>24</v>
          </cell>
          <cell r="C1431" t="str">
            <v>Jatko Road</v>
          </cell>
          <cell r="D1431" t="str">
            <v>Butte</v>
          </cell>
          <cell r="E1431" t="str">
            <v>Butte East</v>
          </cell>
          <cell r="F1431" t="str">
            <v>Completed East</v>
          </cell>
          <cell r="G1431">
            <v>1</v>
          </cell>
          <cell r="H1431"/>
        </row>
        <row r="1432">
          <cell r="A1432" t="str">
            <v>071-440-008</v>
          </cell>
          <cell r="B1432">
            <v>85</v>
          </cell>
          <cell r="C1432" t="str">
            <v>Justamere Lane</v>
          </cell>
          <cell r="D1432" t="str">
            <v>Butte</v>
          </cell>
          <cell r="E1432" t="str">
            <v>Butte East</v>
          </cell>
          <cell r="F1432" t="str">
            <v>Crew 900 East</v>
          </cell>
          <cell r="G1432">
            <v>4</v>
          </cell>
          <cell r="H1432"/>
        </row>
        <row r="1433">
          <cell r="A1433" t="str">
            <v>062-710-019</v>
          </cell>
          <cell r="B1433" t="str">
            <v>062-710-019-000</v>
          </cell>
          <cell r="C1433" t="str">
            <v>Shane Court</v>
          </cell>
          <cell r="D1433" t="str">
            <v>Butte</v>
          </cell>
          <cell r="E1433" t="str">
            <v>Butte East</v>
          </cell>
          <cell r="F1433" t="str">
            <v>Crew 303 East</v>
          </cell>
          <cell r="G1433"/>
          <cell r="H1433"/>
        </row>
        <row r="1434">
          <cell r="A1434" t="str">
            <v>071-360-011</v>
          </cell>
          <cell r="B1434">
            <v>1871</v>
          </cell>
          <cell r="C1434" t="str">
            <v>Lumpkin Road</v>
          </cell>
          <cell r="D1434" t="str">
            <v>Butte</v>
          </cell>
          <cell r="E1434" t="str">
            <v>Butte South</v>
          </cell>
          <cell r="F1434" t="str">
            <v>Crew 405 South</v>
          </cell>
          <cell r="G1434">
            <v>1</v>
          </cell>
          <cell r="H1434"/>
        </row>
        <row r="1435">
          <cell r="A1435" t="str">
            <v>061-550-046</v>
          </cell>
          <cell r="B1435">
            <v>185</v>
          </cell>
          <cell r="C1435" t="str">
            <v>He Le Ve Road</v>
          </cell>
          <cell r="D1435" t="str">
            <v>Butte</v>
          </cell>
          <cell r="E1435" t="str">
            <v>Butte West</v>
          </cell>
          <cell r="F1435" t="str">
            <v>Crew 502 West</v>
          </cell>
          <cell r="G1435"/>
          <cell r="H1435"/>
        </row>
        <row r="1436">
          <cell r="A1436" t="str">
            <v>062-360-005</v>
          </cell>
          <cell r="B1436">
            <v>854</v>
          </cell>
          <cell r="C1436" t="str">
            <v>Bald Rock Road</v>
          </cell>
          <cell r="D1436" t="str">
            <v>Butte</v>
          </cell>
          <cell r="E1436" t="str">
            <v>Butte East</v>
          </cell>
          <cell r="F1436" t="str">
            <v>EC DONE - HAZ TREE</v>
          </cell>
          <cell r="G1436">
            <v>1</v>
          </cell>
          <cell r="H1436"/>
        </row>
        <row r="1437">
          <cell r="A1437" t="str">
            <v>062-690-029</v>
          </cell>
          <cell r="B1437">
            <v>155</v>
          </cell>
          <cell r="C1437" t="str">
            <v>Webster Road</v>
          </cell>
          <cell r="D1437" t="str">
            <v>Butte</v>
          </cell>
          <cell r="E1437" t="str">
            <v>Butte West</v>
          </cell>
          <cell r="F1437" t="str">
            <v>Crew 102 West</v>
          </cell>
          <cell r="G1437"/>
          <cell r="H1437"/>
        </row>
        <row r="1438">
          <cell r="A1438" t="str">
            <v>062-690-018</v>
          </cell>
          <cell r="B1438">
            <v>137</v>
          </cell>
          <cell r="C1438" t="str">
            <v>Webster Road</v>
          </cell>
          <cell r="D1438" t="str">
            <v>Butte</v>
          </cell>
          <cell r="E1438" t="str">
            <v>Butte West</v>
          </cell>
          <cell r="F1438" t="str">
            <v>Crew 102 West</v>
          </cell>
          <cell r="G1438">
            <v>1</v>
          </cell>
          <cell r="H1438"/>
        </row>
        <row r="1439">
          <cell r="A1439" t="str">
            <v>062-250-024</v>
          </cell>
          <cell r="B1439">
            <v>191</v>
          </cell>
          <cell r="C1439" t="str">
            <v>Martin Hill Lane</v>
          </cell>
          <cell r="D1439" t="str">
            <v>Butte</v>
          </cell>
          <cell r="E1439" t="str">
            <v>Butte East</v>
          </cell>
          <cell r="F1439" t="str">
            <v>Crew 202 East</v>
          </cell>
          <cell r="G1439">
            <v>5</v>
          </cell>
          <cell r="H1439"/>
        </row>
        <row r="1440">
          <cell r="A1440" t="str">
            <v>041-310-026</v>
          </cell>
          <cell r="B1440">
            <v>7333</v>
          </cell>
          <cell r="C1440" t="str">
            <v>Rector Creek Road</v>
          </cell>
          <cell r="D1440" t="str">
            <v>Shasta</v>
          </cell>
          <cell r="E1440" t="str">
            <v>Shasta</v>
          </cell>
          <cell r="F1440" t="str">
            <v>Shasta Completed Lots</v>
          </cell>
          <cell r="G1440">
            <v>1</v>
          </cell>
          <cell r="H1440"/>
        </row>
        <row r="1441">
          <cell r="A1441" t="str">
            <v>071-430-005</v>
          </cell>
          <cell r="B1441">
            <v>272</v>
          </cell>
          <cell r="C1441" t="str">
            <v>Hidden Springs Road</v>
          </cell>
          <cell r="D1441" t="str">
            <v>Butte</v>
          </cell>
          <cell r="E1441" t="str">
            <v>Butte East</v>
          </cell>
          <cell r="F1441" t="str">
            <v>Completed East</v>
          </cell>
          <cell r="G1441">
            <v>7</v>
          </cell>
          <cell r="H1441"/>
        </row>
        <row r="1442">
          <cell r="A1442" t="str">
            <v>062-710-006</v>
          </cell>
          <cell r="B1442">
            <v>1395</v>
          </cell>
          <cell r="C1442" t="str">
            <v>Bald Rock Road</v>
          </cell>
          <cell r="D1442" t="str">
            <v>Butte</v>
          </cell>
          <cell r="E1442" t="str">
            <v>Butte East</v>
          </cell>
          <cell r="F1442" t="str">
            <v>Completed East</v>
          </cell>
          <cell r="G1442">
            <v>4</v>
          </cell>
          <cell r="H1442"/>
        </row>
        <row r="1443">
          <cell r="A1443" t="str">
            <v>071-160-071</v>
          </cell>
          <cell r="B1443" t="str">
            <v>071-160-071-000</v>
          </cell>
          <cell r="C1443" t="str">
            <v>Lumpkin Road</v>
          </cell>
          <cell r="D1443" t="str">
            <v>Butte</v>
          </cell>
          <cell r="E1443" t="str">
            <v>Butte South</v>
          </cell>
          <cell r="F1443" t="str">
            <v>Completed South</v>
          </cell>
          <cell r="G1443"/>
          <cell r="H1443"/>
        </row>
        <row r="1444">
          <cell r="A1444" t="str">
            <v>061-030-025</v>
          </cell>
          <cell r="B1444">
            <v>12958</v>
          </cell>
          <cell r="C1444" t="str">
            <v>Oroville Quincy Highway</v>
          </cell>
          <cell r="D1444" t="str">
            <v>Butte</v>
          </cell>
          <cell r="E1444" t="str">
            <v>Butte North</v>
          </cell>
          <cell r="F1444" t="str">
            <v>NORTH Waiting on Results</v>
          </cell>
          <cell r="G1444"/>
          <cell r="H1444"/>
        </row>
        <row r="1445">
          <cell r="A1445" t="str">
            <v>020-080-28-00_#39F</v>
          </cell>
          <cell r="B1445" t="str">
            <v>860-000-263-000</v>
          </cell>
          <cell r="C1445" t="str">
            <v>RLCSD LL#39F Lonesome Way</v>
          </cell>
          <cell r="D1445" t="str">
            <v>Trinity</v>
          </cell>
          <cell r="E1445" t="str">
            <v>Trinity</v>
          </cell>
          <cell r="F1445" t="str">
            <v>Crew 702 North RUTH LAKE</v>
          </cell>
          <cell r="G1445"/>
          <cell r="H1445"/>
        </row>
        <row r="1446">
          <cell r="A1446" t="str">
            <v>020-070-46-00_#48</v>
          </cell>
          <cell r="B1446" t="str">
            <v>860-000-203-000</v>
          </cell>
          <cell r="C1446" t="str">
            <v>548 White Mountain Road</v>
          </cell>
          <cell r="D1446" t="str">
            <v>Trinity</v>
          </cell>
          <cell r="E1446" t="str">
            <v>Trinity</v>
          </cell>
          <cell r="F1446" t="str">
            <v>Trinity waiting results</v>
          </cell>
          <cell r="G1446"/>
          <cell r="H1446"/>
        </row>
        <row r="1447">
          <cell r="A1447" t="str">
            <v>061-340-014</v>
          </cell>
          <cell r="B1447">
            <v>45</v>
          </cell>
          <cell r="C1447" t="str">
            <v>Fox Hill Road</v>
          </cell>
          <cell r="D1447" t="str">
            <v>Butte</v>
          </cell>
          <cell r="E1447" t="str">
            <v>Butte North</v>
          </cell>
          <cell r="F1447" t="str">
            <v>NORTH Waiting on Results</v>
          </cell>
          <cell r="G1447"/>
          <cell r="H1447"/>
        </row>
        <row r="1448">
          <cell r="A1448" t="str">
            <v>062-320-027</v>
          </cell>
          <cell r="B1448">
            <v>78</v>
          </cell>
          <cell r="C1448" t="str">
            <v>Cedar Lane</v>
          </cell>
          <cell r="D1448" t="str">
            <v>Butte</v>
          </cell>
          <cell r="E1448" t="str">
            <v>Butte East</v>
          </cell>
          <cell r="F1448" t="str">
            <v>Crew 202 East</v>
          </cell>
          <cell r="G1448"/>
          <cell r="H1448"/>
        </row>
        <row r="1449">
          <cell r="A1449" t="str">
            <v>009-490-181</v>
          </cell>
          <cell r="B1449">
            <v>31</v>
          </cell>
          <cell r="C1449" t="str">
            <v>Luther Gulch Road</v>
          </cell>
          <cell r="D1449" t="str">
            <v>Siskiyou</v>
          </cell>
          <cell r="E1449" t="str">
            <v>Siskiyou</v>
          </cell>
          <cell r="F1449" t="str">
            <v>MISC HOLD</v>
          </cell>
          <cell r="G1449"/>
          <cell r="H1449"/>
        </row>
        <row r="1450">
          <cell r="A1450" t="str">
            <v>061-030-008</v>
          </cell>
          <cell r="B1450">
            <v>4364</v>
          </cell>
          <cell r="C1450" t="str">
            <v>Bald Rock Road</v>
          </cell>
          <cell r="D1450" t="str">
            <v>Butte</v>
          </cell>
          <cell r="E1450" t="str">
            <v>Butte North</v>
          </cell>
          <cell r="F1450" t="str">
            <v>Erosion Control - Haz Tree</v>
          </cell>
          <cell r="G1450">
            <v>2</v>
          </cell>
          <cell r="H1450"/>
        </row>
        <row r="1451">
          <cell r="A1451" t="str">
            <v>062-260-038</v>
          </cell>
          <cell r="B1451">
            <v>14</v>
          </cell>
          <cell r="C1451" t="str">
            <v>Rollos Trail</v>
          </cell>
          <cell r="D1451" t="str">
            <v>Butte</v>
          </cell>
          <cell r="E1451" t="str">
            <v>Butte East</v>
          </cell>
          <cell r="F1451" t="str">
            <v>Crew 301 East</v>
          </cell>
          <cell r="G1451">
            <v>2</v>
          </cell>
          <cell r="H1451"/>
        </row>
        <row r="1452">
          <cell r="A1452" t="str">
            <v>062-730-012</v>
          </cell>
          <cell r="B1452">
            <v>1537</v>
          </cell>
          <cell r="C1452" t="str">
            <v>Bald Rock Road</v>
          </cell>
          <cell r="D1452" t="str">
            <v>Butte</v>
          </cell>
          <cell r="E1452" t="str">
            <v>Butte East</v>
          </cell>
          <cell r="F1452" t="str">
            <v>Ineligible/Withdrawn</v>
          </cell>
          <cell r="G1452">
            <v>3</v>
          </cell>
          <cell r="H1452"/>
        </row>
        <row r="1453">
          <cell r="A1453" t="str">
            <v>071-290-008</v>
          </cell>
          <cell r="B1453">
            <v>354</v>
          </cell>
          <cell r="C1453" t="str">
            <v>Craig Access Road</v>
          </cell>
          <cell r="D1453" t="str">
            <v>Butte</v>
          </cell>
          <cell r="E1453" t="str">
            <v>Butte South</v>
          </cell>
          <cell r="F1453" t="str">
            <v>Crew 501 South</v>
          </cell>
          <cell r="G1453">
            <v>1</v>
          </cell>
          <cell r="H1453"/>
        </row>
        <row r="1454">
          <cell r="A1454" t="str">
            <v>016-531-310</v>
          </cell>
          <cell r="B1454">
            <v>625</v>
          </cell>
          <cell r="C1454" t="str">
            <v>Indian Meadows Drive</v>
          </cell>
          <cell r="D1454" t="str">
            <v>Siskiyou</v>
          </cell>
          <cell r="E1454" t="str">
            <v>Siskiyou</v>
          </cell>
          <cell r="F1454" t="str">
            <v>CREW 801</v>
          </cell>
          <cell r="G1454">
            <v>1</v>
          </cell>
          <cell r="H1454"/>
        </row>
        <row r="1455">
          <cell r="A1455" t="str">
            <v>016-531-620</v>
          </cell>
          <cell r="B1455">
            <v>700</v>
          </cell>
          <cell r="C1455" t="str">
            <v>Indian Meadows Drive</v>
          </cell>
          <cell r="D1455" t="str">
            <v>Siskiyou</v>
          </cell>
          <cell r="E1455" t="str">
            <v>Siskiyou</v>
          </cell>
          <cell r="F1455" t="str">
            <v>CREW 801</v>
          </cell>
          <cell r="G1455">
            <v>2</v>
          </cell>
          <cell r="H1455"/>
        </row>
        <row r="1456">
          <cell r="A1456" t="str">
            <v>016-531-490</v>
          </cell>
          <cell r="B1456">
            <v>342</v>
          </cell>
          <cell r="C1456" t="str">
            <v>Indian Meadows Drive</v>
          </cell>
          <cell r="D1456" t="str">
            <v>Siskiyou</v>
          </cell>
          <cell r="E1456" t="str">
            <v>Siskiyou</v>
          </cell>
          <cell r="F1456" t="str">
            <v>CREW 801</v>
          </cell>
          <cell r="G1456">
            <v>7</v>
          </cell>
          <cell r="H1456"/>
        </row>
        <row r="1457">
          <cell r="A1457" t="str">
            <v>071-150-011</v>
          </cell>
          <cell r="B1457">
            <v>1450</v>
          </cell>
          <cell r="C1457" t="str">
            <v>Lumpkin Road</v>
          </cell>
          <cell r="D1457" t="str">
            <v>Butte</v>
          </cell>
          <cell r="E1457" t="str">
            <v>Butte South</v>
          </cell>
          <cell r="F1457" t="str">
            <v>Crew 406 South</v>
          </cell>
          <cell r="G1457">
            <v>3</v>
          </cell>
          <cell r="H1457"/>
        </row>
        <row r="1458">
          <cell r="A1458" t="str">
            <v>020-510-16-00</v>
          </cell>
          <cell r="B1458">
            <v>74</v>
          </cell>
          <cell r="C1458" t="str">
            <v>West Hettenshaw Road</v>
          </cell>
          <cell r="D1458" t="str">
            <v>Trinity</v>
          </cell>
          <cell r="E1458" t="str">
            <v>Trinity</v>
          </cell>
          <cell r="F1458" t="str">
            <v>Trinity waiting results</v>
          </cell>
          <cell r="G1458"/>
          <cell r="H1458"/>
        </row>
        <row r="1459">
          <cell r="A1459" t="str">
            <v>020-510-17-00</v>
          </cell>
          <cell r="B1459">
            <v>70</v>
          </cell>
          <cell r="C1459" t="str">
            <v>West Hettenshaw Road</v>
          </cell>
          <cell r="D1459" t="str">
            <v>Trinity</v>
          </cell>
          <cell r="E1459" t="str">
            <v>Trinity</v>
          </cell>
          <cell r="F1459" t="str">
            <v>Trinity waiting results</v>
          </cell>
          <cell r="G1459"/>
          <cell r="H1459"/>
        </row>
        <row r="1460">
          <cell r="A1460" t="str">
            <v>020-400-01-00</v>
          </cell>
          <cell r="B1460">
            <v>271</v>
          </cell>
          <cell r="C1460" t="str">
            <v>White Mountain Road</v>
          </cell>
          <cell r="D1460" t="str">
            <v>Trinity</v>
          </cell>
          <cell r="E1460" t="str">
            <v>Trinity</v>
          </cell>
          <cell r="F1460" t="str">
            <v>Crew 702 North RUTH LAKE</v>
          </cell>
          <cell r="G1460"/>
          <cell r="H1460"/>
        </row>
        <row r="1461">
          <cell r="A1461" t="str">
            <v>071-180-018</v>
          </cell>
          <cell r="B1461">
            <v>199</v>
          </cell>
          <cell r="C1461" t="str">
            <v>Lakeview Terrace</v>
          </cell>
          <cell r="D1461" t="str">
            <v>Butte</v>
          </cell>
          <cell r="E1461" t="str">
            <v>Butte South</v>
          </cell>
          <cell r="F1461" t="str">
            <v>Erosion Control : Not Scheduled</v>
          </cell>
          <cell r="G1461">
            <v>2</v>
          </cell>
          <cell r="H1461"/>
        </row>
        <row r="1462">
          <cell r="A1462" t="str">
            <v>062-750-036</v>
          </cell>
          <cell r="B1462">
            <v>34</v>
          </cell>
          <cell r="C1462" t="str">
            <v>Leaf Lane</v>
          </cell>
          <cell r="D1462" t="str">
            <v>Butte</v>
          </cell>
          <cell r="E1462" t="str">
            <v>Butte East</v>
          </cell>
          <cell r="F1462" t="str">
            <v>Completed East</v>
          </cell>
          <cell r="G1462">
            <v>4</v>
          </cell>
          <cell r="H1462"/>
        </row>
        <row r="1463">
          <cell r="A1463" t="str">
            <v>020-080-31-00</v>
          </cell>
          <cell r="B1463">
            <v>12491</v>
          </cell>
          <cell r="C1463" t="str">
            <v>Mad River Road</v>
          </cell>
          <cell r="D1463" t="str">
            <v>Trinity</v>
          </cell>
          <cell r="E1463" t="str">
            <v>Trinity</v>
          </cell>
          <cell r="F1463" t="str">
            <v>Crew 702 North RUTH LAKE</v>
          </cell>
          <cell r="G1463"/>
          <cell r="H1463"/>
        </row>
        <row r="1464">
          <cell r="A1464" t="str">
            <v>009-380-180</v>
          </cell>
          <cell r="B1464">
            <v>3517</v>
          </cell>
          <cell r="C1464" t="str">
            <v>Indian Creek Road</v>
          </cell>
          <cell r="D1464" t="str">
            <v>Siskiyou</v>
          </cell>
          <cell r="E1464" t="str">
            <v>Siskiyou</v>
          </cell>
          <cell r="F1464" t="str">
            <v>CREW 802</v>
          </cell>
          <cell r="G1464">
            <v>1</v>
          </cell>
          <cell r="H1464"/>
        </row>
        <row r="1465">
          <cell r="A1465" t="str">
            <v>045-600-028</v>
          </cell>
          <cell r="B1465">
            <v>13025</v>
          </cell>
          <cell r="C1465" t="str">
            <v>Platina Road</v>
          </cell>
          <cell r="D1465" t="str">
            <v>Shasta</v>
          </cell>
          <cell r="E1465" t="str">
            <v>Shasta</v>
          </cell>
          <cell r="F1465" t="str">
            <v>Crew 604</v>
          </cell>
          <cell r="G1465"/>
          <cell r="H1465"/>
        </row>
        <row r="1466">
          <cell r="A1466" t="str">
            <v>071-160-021</v>
          </cell>
          <cell r="B1466">
            <v>80</v>
          </cell>
          <cell r="C1466" t="str">
            <v>Canfield Drive</v>
          </cell>
          <cell r="D1466" t="str">
            <v>Butte</v>
          </cell>
          <cell r="E1466" t="str">
            <v>Butte South</v>
          </cell>
          <cell r="F1466" t="str">
            <v>Erosion Control : Not Scheduled</v>
          </cell>
          <cell r="G1466">
            <v>2</v>
          </cell>
          <cell r="H1466"/>
        </row>
        <row r="1467">
          <cell r="A1467" t="str">
            <v>009-330-030</v>
          </cell>
          <cell r="B1467">
            <v>1225</v>
          </cell>
          <cell r="C1467" t="str">
            <v>South Fork Road</v>
          </cell>
          <cell r="D1467" t="str">
            <v>Siskiyou</v>
          </cell>
          <cell r="E1467" t="str">
            <v>Siskiyou</v>
          </cell>
          <cell r="F1467" t="str">
            <v>CREW 803</v>
          </cell>
          <cell r="G1467">
            <v>1</v>
          </cell>
          <cell r="H1467"/>
        </row>
        <row r="1468">
          <cell r="A1468" t="str">
            <v>062-160-057</v>
          </cell>
          <cell r="B1468">
            <v>22</v>
          </cell>
          <cell r="C1468" t="str">
            <v>Forest View Way</v>
          </cell>
          <cell r="D1468" t="str">
            <v>Butte</v>
          </cell>
          <cell r="E1468" t="str">
            <v>Butte North</v>
          </cell>
          <cell r="F1468" t="str">
            <v>HAZ TREE ONLY</v>
          </cell>
          <cell r="G1468"/>
          <cell r="H1468"/>
        </row>
        <row r="1469">
          <cell r="A1469" t="str">
            <v>045-040-010</v>
          </cell>
          <cell r="B1469">
            <v>6755</v>
          </cell>
          <cell r="C1469" t="str">
            <v>Junkans Road</v>
          </cell>
          <cell r="D1469" t="str">
            <v>Shasta</v>
          </cell>
          <cell r="E1469" t="str">
            <v>Shasta</v>
          </cell>
          <cell r="F1469" t="str">
            <v>Shasta Completed Lots</v>
          </cell>
          <cell r="G1469">
            <v>51</v>
          </cell>
          <cell r="H1469"/>
        </row>
        <row r="1470">
          <cell r="A1470" t="str">
            <v>071-190-005</v>
          </cell>
          <cell r="B1470">
            <v>24</v>
          </cell>
          <cell r="C1470" t="str">
            <v>Mills Ranch Road</v>
          </cell>
          <cell r="D1470" t="str">
            <v>Butte</v>
          </cell>
          <cell r="E1470" t="str">
            <v>Butte South</v>
          </cell>
          <cell r="F1470" t="str">
            <v>Completed South</v>
          </cell>
          <cell r="G1470">
            <v>9</v>
          </cell>
          <cell r="H1470"/>
        </row>
        <row r="1471">
          <cell r="A1471" t="str">
            <v>062-260-036</v>
          </cell>
          <cell r="B1471">
            <v>88</v>
          </cell>
          <cell r="C1471" t="str">
            <v>Ron Road</v>
          </cell>
          <cell r="D1471" t="str">
            <v>Butte</v>
          </cell>
          <cell r="E1471" t="str">
            <v>Butte East</v>
          </cell>
          <cell r="F1471" t="str">
            <v>Crew 301 East</v>
          </cell>
          <cell r="G1471">
            <v>6</v>
          </cell>
          <cell r="H1471"/>
        </row>
        <row r="1472">
          <cell r="A1472" t="str">
            <v>041-330-049</v>
          </cell>
          <cell r="B1472">
            <v>1257312541</v>
          </cell>
          <cell r="C1472" t="str">
            <v>Bender Road</v>
          </cell>
          <cell r="D1472" t="str">
            <v>Shasta</v>
          </cell>
          <cell r="E1472" t="str">
            <v>Shasta</v>
          </cell>
          <cell r="F1472" t="str">
            <v>MISC HOLD</v>
          </cell>
          <cell r="G1472"/>
          <cell r="H1472"/>
        </row>
        <row r="1473">
          <cell r="A1473" t="str">
            <v>071-360-024</v>
          </cell>
          <cell r="B1473">
            <v>1840</v>
          </cell>
          <cell r="C1473" t="str">
            <v>Lumpkin Road</v>
          </cell>
          <cell r="D1473" t="str">
            <v>Butte</v>
          </cell>
          <cell r="E1473" t="str">
            <v>Butte South</v>
          </cell>
          <cell r="F1473" t="str">
            <v>Erosion Control - Haz Tree</v>
          </cell>
          <cell r="G1473">
            <v>3</v>
          </cell>
          <cell r="H1473"/>
        </row>
        <row r="1474">
          <cell r="A1474" t="str">
            <v>041-390-014</v>
          </cell>
          <cell r="B1474" t="str">
            <v>8250&amp;8274</v>
          </cell>
          <cell r="C1474" t="str">
            <v>Archer Road</v>
          </cell>
          <cell r="D1474" t="str">
            <v>Shasta</v>
          </cell>
          <cell r="E1474" t="str">
            <v>Shasta</v>
          </cell>
          <cell r="F1474" t="str">
            <v>Crew 605</v>
          </cell>
          <cell r="G1474">
            <v>2</v>
          </cell>
          <cell r="H1474"/>
        </row>
        <row r="1475">
          <cell r="A1475" t="str">
            <v>061-300-008</v>
          </cell>
          <cell r="B1475" t="str">
            <v>061-300-008-000</v>
          </cell>
          <cell r="C1475" t="str">
            <v>Lot 6 Milsap Bar Road</v>
          </cell>
          <cell r="D1475" t="str">
            <v>Butte</v>
          </cell>
          <cell r="E1475" t="str">
            <v>Butte North</v>
          </cell>
          <cell r="F1475" t="str">
            <v>NORTH Waiting on Results</v>
          </cell>
          <cell r="G1475"/>
          <cell r="H1475"/>
        </row>
        <row r="1476">
          <cell r="A1476" t="str">
            <v>018-530-09-00</v>
          </cell>
          <cell r="B1476">
            <v>11751</v>
          </cell>
          <cell r="C1476" t="str">
            <v>Mad River Road</v>
          </cell>
          <cell r="D1476" t="str">
            <v>Trinity</v>
          </cell>
          <cell r="E1476" t="str">
            <v>Trinity</v>
          </cell>
          <cell r="F1476" t="str">
            <v>Crew 702 North RUTH LAKE</v>
          </cell>
          <cell r="G1476"/>
          <cell r="H1476"/>
        </row>
        <row r="1477">
          <cell r="A1477" t="str">
            <v>062-200-122</v>
          </cell>
          <cell r="B1477">
            <v>36</v>
          </cell>
          <cell r="C1477" t="str">
            <v>Arkie Court</v>
          </cell>
          <cell r="D1477" t="str">
            <v>Butte</v>
          </cell>
          <cell r="E1477" t="str">
            <v>Butte East</v>
          </cell>
          <cell r="F1477" t="str">
            <v>Ineligible/Withdrawn</v>
          </cell>
          <cell r="G1477">
            <v>1</v>
          </cell>
          <cell r="H1477"/>
        </row>
        <row r="1478">
          <cell r="A1478" t="str">
            <v>020-340-22-00</v>
          </cell>
          <cell r="B1478">
            <v>300</v>
          </cell>
          <cell r="C1478" t="str">
            <v>Old Cedar Gap Road</v>
          </cell>
          <cell r="D1478" t="str">
            <v>Trinity</v>
          </cell>
          <cell r="E1478" t="str">
            <v>Trinity</v>
          </cell>
          <cell r="F1478" t="str">
            <v>Crew 703</v>
          </cell>
          <cell r="G1478">
            <v>1</v>
          </cell>
          <cell r="H1478"/>
        </row>
        <row r="1479">
          <cell r="A1479" t="str">
            <v>062-140-004</v>
          </cell>
          <cell r="B1479">
            <v>18</v>
          </cell>
          <cell r="C1479" t="str">
            <v>Toyon Trail</v>
          </cell>
          <cell r="D1479" t="str">
            <v>Butte</v>
          </cell>
          <cell r="E1479" t="str">
            <v>Butte North</v>
          </cell>
          <cell r="F1479" t="str">
            <v>Ineligible/Withdrawn</v>
          </cell>
          <cell r="G1479"/>
          <cell r="H1479"/>
        </row>
        <row r="1480">
          <cell r="A1480" t="str">
            <v>058-700-024</v>
          </cell>
          <cell r="B1480">
            <v>10239</v>
          </cell>
          <cell r="C1480" t="str">
            <v>Timber Cove Way</v>
          </cell>
          <cell r="D1480" t="str">
            <v>Butte</v>
          </cell>
          <cell r="E1480" t="str">
            <v>Butte West</v>
          </cell>
          <cell r="F1480" t="str">
            <v>WEST Waiting on Results</v>
          </cell>
          <cell r="G1480"/>
          <cell r="H1480"/>
        </row>
        <row r="1481">
          <cell r="A1481" t="str">
            <v>061-350-071</v>
          </cell>
          <cell r="B1481">
            <v>151</v>
          </cell>
          <cell r="C1481" t="str">
            <v>Tipsoo Peak Road</v>
          </cell>
          <cell r="D1481" t="str">
            <v>Butte</v>
          </cell>
          <cell r="E1481" t="str">
            <v>Butte East</v>
          </cell>
          <cell r="F1481" t="str">
            <v>Completed East</v>
          </cell>
          <cell r="G1481">
            <v>2</v>
          </cell>
          <cell r="H1481"/>
        </row>
        <row r="1482">
          <cell r="A1482" t="str">
            <v>062-730-036</v>
          </cell>
          <cell r="B1482" t="str">
            <v>062-730-036-000</v>
          </cell>
          <cell r="C1482" t="str">
            <v>PTN SEC 35-21-5E</v>
          </cell>
          <cell r="D1482" t="str">
            <v>Butte</v>
          </cell>
          <cell r="E1482" t="str">
            <v>Butte East</v>
          </cell>
          <cell r="F1482" t="str">
            <v>Crew 202 East</v>
          </cell>
          <cell r="G1482">
            <v>2</v>
          </cell>
          <cell r="H1482"/>
        </row>
        <row r="1483">
          <cell r="A1483" t="str">
            <v>062-750-033</v>
          </cell>
          <cell r="B1483" t="str">
            <v>062-750-033-000</v>
          </cell>
          <cell r="C1483" t="str">
            <v>Leaf Lane</v>
          </cell>
          <cell r="D1483" t="str">
            <v>Butte</v>
          </cell>
          <cell r="E1483" t="str">
            <v>Butte East</v>
          </cell>
          <cell r="F1483" t="str">
            <v>Completed East</v>
          </cell>
          <cell r="G1483">
            <v>3</v>
          </cell>
          <cell r="H1483"/>
        </row>
        <row r="1484">
          <cell r="A1484" t="str">
            <v>021-160-18-00</v>
          </cell>
          <cell r="B1484">
            <v>650</v>
          </cell>
          <cell r="C1484" t="str">
            <v>Wildwood Mad River Road</v>
          </cell>
          <cell r="D1484" t="str">
            <v>Trinity</v>
          </cell>
          <cell r="E1484" t="str">
            <v>Trinity</v>
          </cell>
          <cell r="F1484" t="str">
            <v>Crew 703</v>
          </cell>
          <cell r="G1484"/>
          <cell r="H1484"/>
        </row>
        <row r="1485">
          <cell r="A1485" t="str">
            <v>062-200-077</v>
          </cell>
          <cell r="B1485">
            <v>991</v>
          </cell>
          <cell r="C1485" t="str">
            <v>Bald Rock Road</v>
          </cell>
          <cell r="D1485" t="str">
            <v>Butte</v>
          </cell>
          <cell r="E1485" t="str">
            <v>Butte East</v>
          </cell>
          <cell r="F1485" t="str">
            <v>Completed East</v>
          </cell>
          <cell r="G1485">
            <v>1</v>
          </cell>
          <cell r="H1485"/>
        </row>
        <row r="1486">
          <cell r="A1486" t="str">
            <v>062-200-048</v>
          </cell>
          <cell r="B1486">
            <v>963</v>
          </cell>
          <cell r="C1486" t="str">
            <v>Bald Rock Road</v>
          </cell>
          <cell r="D1486" t="str">
            <v>Butte</v>
          </cell>
          <cell r="E1486" t="str">
            <v>Butte East</v>
          </cell>
          <cell r="F1486" t="str">
            <v>Completed East</v>
          </cell>
          <cell r="G1486">
            <v>3</v>
          </cell>
          <cell r="H1486"/>
        </row>
        <row r="1487">
          <cell r="A1487" t="str">
            <v>062-200-121</v>
          </cell>
          <cell r="B1487">
            <v>1153</v>
          </cell>
          <cell r="C1487" t="str">
            <v>Bald Rock Road</v>
          </cell>
          <cell r="D1487" t="str">
            <v>Butte</v>
          </cell>
          <cell r="E1487" t="str">
            <v>Butte East</v>
          </cell>
          <cell r="F1487" t="str">
            <v>Erosion Control - Haz Tree</v>
          </cell>
          <cell r="G1487">
            <v>1</v>
          </cell>
          <cell r="H1487"/>
        </row>
        <row r="1488">
          <cell r="A1488" t="str">
            <v>071-520-001</v>
          </cell>
          <cell r="B1488">
            <v>328</v>
          </cell>
          <cell r="C1488" t="str">
            <v>Simpson Ranch Road</v>
          </cell>
          <cell r="D1488" t="str">
            <v>Butte</v>
          </cell>
          <cell r="E1488" t="str">
            <v>Butte East</v>
          </cell>
          <cell r="F1488" t="str">
            <v>Crew 201 East</v>
          </cell>
          <cell r="G1488">
            <v>1</v>
          </cell>
          <cell r="H1488"/>
        </row>
        <row r="1489">
          <cell r="A1489" t="str">
            <v>009-480-170</v>
          </cell>
          <cell r="B1489">
            <v>6125</v>
          </cell>
          <cell r="C1489" t="str">
            <v>Indian Creek Road</v>
          </cell>
          <cell r="D1489" t="str">
            <v>Siskiyou</v>
          </cell>
          <cell r="E1489" t="str">
            <v>Siskiyou</v>
          </cell>
          <cell r="F1489" t="str">
            <v>SISKIYOU Waiting on Results</v>
          </cell>
          <cell r="G1489">
            <v>24</v>
          </cell>
          <cell r="H1489"/>
        </row>
        <row r="1490">
          <cell r="A1490" t="str">
            <v>009-330-080</v>
          </cell>
          <cell r="B1490">
            <v>8331</v>
          </cell>
          <cell r="C1490" t="str">
            <v>Indian Creek Road</v>
          </cell>
          <cell r="D1490" t="str">
            <v>Siskiyou</v>
          </cell>
          <cell r="E1490" t="str">
            <v>Siskiyou</v>
          </cell>
          <cell r="F1490" t="str">
            <v>CREW 803</v>
          </cell>
          <cell r="G1490">
            <v>1</v>
          </cell>
          <cell r="H1490"/>
        </row>
        <row r="1491">
          <cell r="A1491" t="str">
            <v>009-500-050</v>
          </cell>
          <cell r="B1491">
            <v>4919</v>
          </cell>
          <cell r="C1491" t="str">
            <v>Indian Creek Road</v>
          </cell>
          <cell r="D1491" t="str">
            <v>Siskiyou</v>
          </cell>
          <cell r="E1491" t="str">
            <v>Siskiyou</v>
          </cell>
          <cell r="F1491" t="str">
            <v>SISKIYOU Waiting on Results</v>
          </cell>
          <cell r="G1491"/>
          <cell r="H1491"/>
        </row>
        <row r="1492">
          <cell r="A1492" t="str">
            <v>062-280-028</v>
          </cell>
          <cell r="B1492">
            <v>27</v>
          </cell>
          <cell r="C1492" t="str">
            <v>Apple Hill Circle</v>
          </cell>
          <cell r="D1492" t="str">
            <v>Butte</v>
          </cell>
          <cell r="E1492" t="str">
            <v>Butte North</v>
          </cell>
          <cell r="F1492" t="str">
            <v>Rescrape - Pending Results</v>
          </cell>
          <cell r="G1492"/>
          <cell r="H1492"/>
        </row>
        <row r="1493">
          <cell r="A1493" t="str">
            <v>018-530-06-00_#23</v>
          </cell>
          <cell r="B1493" t="str">
            <v>860-000-132-000</v>
          </cell>
          <cell r="C1493" t="str">
            <v>RLCSD LL#23 Little Valley Road</v>
          </cell>
          <cell r="D1493" t="str">
            <v>Trinity</v>
          </cell>
          <cell r="E1493" t="str">
            <v>Trinity</v>
          </cell>
          <cell r="F1493" t="str">
            <v>Crew 702 North RUTH LAKE</v>
          </cell>
          <cell r="G1493"/>
          <cell r="H1493"/>
        </row>
        <row r="1494">
          <cell r="A1494" t="str">
            <v>018-530-06-00_#24A</v>
          </cell>
          <cell r="B1494" t="str">
            <v>860-000-145-000</v>
          </cell>
          <cell r="C1494" t="str">
            <v>RLCSD LL#24A</v>
          </cell>
          <cell r="D1494" t="str">
            <v>Trinity</v>
          </cell>
          <cell r="E1494" t="str">
            <v>Trinity</v>
          </cell>
          <cell r="F1494" t="str">
            <v>Crew 702 North RUTH LAKE</v>
          </cell>
          <cell r="G1494"/>
          <cell r="H1494"/>
        </row>
        <row r="1495">
          <cell r="A1495" t="str">
            <v>061-350-030</v>
          </cell>
          <cell r="B1495">
            <v>90</v>
          </cell>
          <cell r="C1495" t="str">
            <v>Green Cedar Way</v>
          </cell>
          <cell r="D1495" t="str">
            <v>Butte</v>
          </cell>
          <cell r="E1495" t="str">
            <v>Butte East</v>
          </cell>
          <cell r="F1495" t="str">
            <v>FSO Complete</v>
          </cell>
          <cell r="G1495"/>
          <cell r="H1495"/>
        </row>
        <row r="1496">
          <cell r="A1496" t="str">
            <v>071-200-017</v>
          </cell>
          <cell r="B1496" t="str">
            <v>Sec 29 TWP 20N RGE 6E</v>
          </cell>
          <cell r="C1496" t="str">
            <v>Off Lumpkin Road</v>
          </cell>
          <cell r="D1496" t="str">
            <v>Butte</v>
          </cell>
          <cell r="E1496" t="str">
            <v>Butte South</v>
          </cell>
          <cell r="F1496" t="str">
            <v>HAZ TREE ONLY</v>
          </cell>
          <cell r="G1496"/>
          <cell r="H1496"/>
        </row>
        <row r="1497">
          <cell r="A1497" t="str">
            <v>062-730-021</v>
          </cell>
          <cell r="B1497">
            <v>1526</v>
          </cell>
          <cell r="C1497" t="str">
            <v>Bald Rock Road</v>
          </cell>
          <cell r="D1497" t="str">
            <v>Butte</v>
          </cell>
          <cell r="E1497" t="str">
            <v>Butte East</v>
          </cell>
          <cell r="F1497" t="str">
            <v>Ineligible/Withdrawn</v>
          </cell>
          <cell r="G1497"/>
          <cell r="H1497"/>
        </row>
        <row r="1498">
          <cell r="A1498" t="str">
            <v>071-390-012</v>
          </cell>
          <cell r="B1498">
            <v>374</v>
          </cell>
          <cell r="C1498" t="str">
            <v>Jatko Road</v>
          </cell>
          <cell r="D1498" t="str">
            <v>Butte</v>
          </cell>
          <cell r="E1498" t="str">
            <v>Butte East</v>
          </cell>
          <cell r="F1498" t="str">
            <v>Erosion Control</v>
          </cell>
          <cell r="G1498">
            <v>5</v>
          </cell>
          <cell r="H1498"/>
        </row>
        <row r="1499">
          <cell r="A1499" t="str">
            <v>016-020-080</v>
          </cell>
          <cell r="B1499">
            <v>131</v>
          </cell>
          <cell r="C1499" t="str">
            <v>Indian Meadows Drive</v>
          </cell>
          <cell r="D1499" t="str">
            <v>Siskiyou</v>
          </cell>
          <cell r="E1499" t="str">
            <v>Siskiyou</v>
          </cell>
          <cell r="F1499" t="str">
            <v>CREW 801</v>
          </cell>
          <cell r="G1499"/>
          <cell r="H1499"/>
        </row>
        <row r="1500">
          <cell r="A1500" t="str">
            <v>016-020-260</v>
          </cell>
          <cell r="B1500">
            <v>129</v>
          </cell>
          <cell r="C1500" t="str">
            <v>Indian Meadows Drive</v>
          </cell>
          <cell r="D1500" t="str">
            <v>Siskiyou</v>
          </cell>
          <cell r="E1500" t="str">
            <v>Siskiyou</v>
          </cell>
          <cell r="F1500" t="str">
            <v>CREW 801</v>
          </cell>
          <cell r="G1500"/>
          <cell r="H1500"/>
        </row>
        <row r="1501">
          <cell r="A1501" t="str">
            <v>016-531-360</v>
          </cell>
          <cell r="B1501">
            <v>713</v>
          </cell>
          <cell r="C1501" t="str">
            <v>Indian Meadows Drive</v>
          </cell>
          <cell r="D1501" t="str">
            <v>Siskiyou</v>
          </cell>
          <cell r="E1501" t="str">
            <v>Siskiyou</v>
          </cell>
          <cell r="F1501" t="str">
            <v>CREW 801</v>
          </cell>
          <cell r="G1501">
            <v>2</v>
          </cell>
          <cell r="H1501"/>
        </row>
        <row r="1502">
          <cell r="A1502" t="str">
            <v>062-200-067</v>
          </cell>
          <cell r="B1502">
            <v>1091</v>
          </cell>
          <cell r="C1502" t="str">
            <v>Bald Rock Road</v>
          </cell>
          <cell r="D1502" t="str">
            <v>Butte</v>
          </cell>
          <cell r="E1502" t="str">
            <v>Butte East</v>
          </cell>
          <cell r="F1502" t="str">
            <v>Completed East</v>
          </cell>
          <cell r="G1502">
            <v>1</v>
          </cell>
          <cell r="H1502"/>
        </row>
        <row r="1503">
          <cell r="A1503" t="str">
            <v>062-290-041</v>
          </cell>
          <cell r="B1503">
            <v>95</v>
          </cell>
          <cell r="C1503" t="str">
            <v>Old Mill Road</v>
          </cell>
          <cell r="D1503" t="str">
            <v>Butte</v>
          </cell>
          <cell r="E1503" t="str">
            <v>Butte North</v>
          </cell>
          <cell r="F1503" t="str">
            <v>Crew 503 Lake Madrone North</v>
          </cell>
          <cell r="G1503"/>
          <cell r="H1503"/>
        </row>
        <row r="1504">
          <cell r="A1504" t="str">
            <v>062-660-002</v>
          </cell>
          <cell r="B1504">
            <v>148</v>
          </cell>
          <cell r="C1504" t="str">
            <v>Pine Tree Lane</v>
          </cell>
          <cell r="D1504" t="str">
            <v>Butte</v>
          </cell>
          <cell r="E1504" t="str">
            <v>Butte West</v>
          </cell>
          <cell r="F1504" t="str">
            <v>Crew 102 West</v>
          </cell>
          <cell r="G1504">
            <v>1</v>
          </cell>
          <cell r="H1504"/>
        </row>
        <row r="1505">
          <cell r="A1505" t="str">
            <v>009-550-080</v>
          </cell>
          <cell r="B1505">
            <v>3918</v>
          </cell>
          <cell r="C1505" t="str">
            <v>Pine Place Road</v>
          </cell>
          <cell r="D1505" t="str">
            <v>Siskiyou</v>
          </cell>
          <cell r="E1505" t="str">
            <v>Siskiyou</v>
          </cell>
          <cell r="F1505" t="str">
            <v>CREW 802</v>
          </cell>
          <cell r="G1505"/>
          <cell r="H1505"/>
        </row>
        <row r="1506">
          <cell r="A1506" t="str">
            <v>062-680-016</v>
          </cell>
          <cell r="B1506">
            <v>38</v>
          </cell>
          <cell r="C1506" t="str">
            <v>Webster Road</v>
          </cell>
          <cell r="D1506" t="str">
            <v>Butte</v>
          </cell>
          <cell r="E1506" t="str">
            <v>Butte West</v>
          </cell>
          <cell r="F1506" t="str">
            <v>Crew 102 West</v>
          </cell>
          <cell r="G1506">
            <v>3</v>
          </cell>
          <cell r="H1506"/>
        </row>
        <row r="1507">
          <cell r="A1507" t="str">
            <v>020-510-28-00</v>
          </cell>
          <cell r="B1507">
            <v>220</v>
          </cell>
          <cell r="C1507" t="str">
            <v>West Hettenshaw Road</v>
          </cell>
          <cell r="D1507" t="str">
            <v>Trinity</v>
          </cell>
          <cell r="E1507" t="str">
            <v>Trinity</v>
          </cell>
          <cell r="F1507" t="str">
            <v>Crew 701 South Ruth Lake Cabins</v>
          </cell>
          <cell r="G1507"/>
          <cell r="H1507"/>
        </row>
        <row r="1508">
          <cell r="A1508" t="str">
            <v>044-060-036</v>
          </cell>
          <cell r="B1508">
            <v>11980</v>
          </cell>
          <cell r="C1508" t="str">
            <v>Platina Road</v>
          </cell>
          <cell r="D1508" t="str">
            <v>Shasta</v>
          </cell>
          <cell r="E1508" t="str">
            <v>Shasta</v>
          </cell>
          <cell r="F1508" t="str">
            <v>Shasta Completed Lots</v>
          </cell>
          <cell r="G1508">
            <v>5</v>
          </cell>
          <cell r="H1508"/>
        </row>
        <row r="1509">
          <cell r="A1509" t="str">
            <v>062-560-013</v>
          </cell>
          <cell r="B1509">
            <v>475</v>
          </cell>
          <cell r="C1509" t="str">
            <v>Bald Rock Road</v>
          </cell>
          <cell r="D1509" t="str">
            <v>Butte</v>
          </cell>
          <cell r="E1509" t="str">
            <v>Butte West</v>
          </cell>
          <cell r="F1509" t="str">
            <v>Erosion Control - Haz Tree</v>
          </cell>
          <cell r="G1509"/>
          <cell r="H1509"/>
        </row>
        <row r="1510">
          <cell r="A1510" t="str">
            <v>020-080-28-00_#30</v>
          </cell>
          <cell r="B1510" t="str">
            <v>860-000-275-000</v>
          </cell>
          <cell r="C1510" t="str">
            <v>RLCSD LL#30 Mad River Road</v>
          </cell>
          <cell r="D1510" t="str">
            <v>Trinity</v>
          </cell>
          <cell r="E1510" t="str">
            <v>Trinity</v>
          </cell>
          <cell r="F1510" t="str">
            <v>Crew 702 North RUTH LAKE</v>
          </cell>
          <cell r="G1510"/>
          <cell r="H1510"/>
        </row>
        <row r="1511">
          <cell r="A1511" t="str">
            <v>062-270-030</v>
          </cell>
          <cell r="B1511">
            <v>230</v>
          </cell>
          <cell r="C1511" t="str">
            <v>Rockerfeller Road</v>
          </cell>
          <cell r="D1511" t="str">
            <v>Butte</v>
          </cell>
          <cell r="E1511" t="str">
            <v>Butte East</v>
          </cell>
          <cell r="F1511" t="str">
            <v>Crew 900 East</v>
          </cell>
          <cell r="G1511">
            <v>1</v>
          </cell>
          <cell r="H1511"/>
        </row>
        <row r="1512">
          <cell r="A1512" t="str">
            <v>062-290-019</v>
          </cell>
          <cell r="B1512" t="str">
            <v>062-290-019-000</v>
          </cell>
          <cell r="C1512" t="str">
            <v>Old Mill Road</v>
          </cell>
          <cell r="D1512" t="str">
            <v>Butte</v>
          </cell>
          <cell r="E1512" t="str">
            <v>Butte North</v>
          </cell>
          <cell r="F1512" t="str">
            <v>HAZ TREE ONLY</v>
          </cell>
          <cell r="G1512"/>
          <cell r="H1512"/>
        </row>
        <row r="1513">
          <cell r="A1513" t="str">
            <v>062-120-074</v>
          </cell>
          <cell r="B1513">
            <v>110</v>
          </cell>
          <cell r="C1513" t="str">
            <v>Old Mill Road</v>
          </cell>
          <cell r="D1513" t="str">
            <v>Butte</v>
          </cell>
          <cell r="E1513" t="str">
            <v>Butte North</v>
          </cell>
          <cell r="F1513" t="str">
            <v>HAZ TREE ONLY</v>
          </cell>
          <cell r="G1513"/>
          <cell r="H1513"/>
        </row>
        <row r="1514">
          <cell r="A1514" t="str">
            <v>061-430-023</v>
          </cell>
          <cell r="B1514" t="str">
            <v>061-430-023-000</v>
          </cell>
          <cell r="C1514" t="str">
            <v>Oroville Quincy Highway</v>
          </cell>
          <cell r="D1514" t="str">
            <v>Butte</v>
          </cell>
          <cell r="E1514"/>
          <cell r="F1514"/>
          <cell r="G1514"/>
          <cell r="H1514"/>
        </row>
        <row r="1515">
          <cell r="A1515" t="str">
            <v>062-210-008</v>
          </cell>
          <cell r="B1515">
            <v>211</v>
          </cell>
          <cell r="C1515" t="str">
            <v>Jatko Road</v>
          </cell>
          <cell r="D1515" t="str">
            <v>Butte</v>
          </cell>
          <cell r="E1515" t="str">
            <v>Butte East</v>
          </cell>
          <cell r="F1515" t="str">
            <v>Completed East</v>
          </cell>
          <cell r="G1515">
            <v>1</v>
          </cell>
          <cell r="H1515"/>
        </row>
        <row r="1516">
          <cell r="A1516" t="str">
            <v>062-250-006</v>
          </cell>
          <cell r="B1516" t="str">
            <v>062-250-006-000</v>
          </cell>
          <cell r="C1516" t="str">
            <v>Zink Road</v>
          </cell>
          <cell r="D1516" t="str">
            <v>Butte</v>
          </cell>
          <cell r="E1516" t="str">
            <v>Butte East</v>
          </cell>
          <cell r="F1516" t="str">
            <v>HAZ TREE ONLY</v>
          </cell>
          <cell r="G1516"/>
          <cell r="H1516"/>
        </row>
        <row r="1517">
          <cell r="A1517" t="str">
            <v>061-540-057</v>
          </cell>
          <cell r="B1517">
            <v>7</v>
          </cell>
          <cell r="C1517" t="str">
            <v>Pritchett Drive</v>
          </cell>
          <cell r="D1517" t="str">
            <v>Butte</v>
          </cell>
          <cell r="E1517" t="str">
            <v>Butte West</v>
          </cell>
          <cell r="F1517" t="str">
            <v>Completed West</v>
          </cell>
          <cell r="G1517">
            <v>3</v>
          </cell>
          <cell r="H1517"/>
        </row>
        <row r="1518">
          <cell r="A1518" t="str">
            <v>061-340-008</v>
          </cell>
          <cell r="B1518">
            <v>13206</v>
          </cell>
          <cell r="C1518" t="str">
            <v>Oroville Quincy Highway</v>
          </cell>
          <cell r="D1518" t="str">
            <v>Butte</v>
          </cell>
          <cell r="E1518" t="str">
            <v>Butte North</v>
          </cell>
          <cell r="F1518" t="str">
            <v>NORTH Waiting on Results</v>
          </cell>
          <cell r="G1518"/>
          <cell r="H1518"/>
        </row>
        <row r="1519">
          <cell r="A1519" t="str">
            <v>071-190-052</v>
          </cell>
          <cell r="B1519">
            <v>26</v>
          </cell>
          <cell r="C1519" t="str">
            <v>Happy Hollow Lane</v>
          </cell>
          <cell r="D1519" t="str">
            <v>Butte</v>
          </cell>
          <cell r="E1519" t="str">
            <v>Butte South</v>
          </cell>
          <cell r="F1519" t="str">
            <v>FSO Complete</v>
          </cell>
          <cell r="G1519"/>
          <cell r="H1519"/>
        </row>
        <row r="1520">
          <cell r="A1520" t="str">
            <v>071-320-013</v>
          </cell>
          <cell r="B1520" t="str">
            <v>071-320-013-000</v>
          </cell>
          <cell r="C1520" t="str">
            <v>SEC 12 T20N R5E</v>
          </cell>
          <cell r="D1520" t="str">
            <v>Butte</v>
          </cell>
          <cell r="E1520" t="str">
            <v>Butte East</v>
          </cell>
          <cell r="F1520" t="str">
            <v>EAST Waiting on Results</v>
          </cell>
          <cell r="G1520"/>
          <cell r="H1520"/>
        </row>
        <row r="1521">
          <cell r="A1521" t="str">
            <v>071-300-012</v>
          </cell>
          <cell r="B1521">
            <v>155</v>
          </cell>
          <cell r="C1521" t="str">
            <v>Rocky Point Road</v>
          </cell>
          <cell r="D1521" t="str">
            <v>Butte</v>
          </cell>
          <cell r="E1521" t="str">
            <v>Butte South</v>
          </cell>
          <cell r="F1521" t="str">
            <v>Erosion Control : Not Scheduled</v>
          </cell>
          <cell r="G1521"/>
          <cell r="H1521"/>
        </row>
        <row r="1522">
          <cell r="A1522" t="str">
            <v>009-380-250</v>
          </cell>
          <cell r="B1522">
            <v>3001</v>
          </cell>
          <cell r="C1522" t="str">
            <v>Indian Creek Road</v>
          </cell>
          <cell r="D1522" t="str">
            <v>Siskiyou</v>
          </cell>
          <cell r="E1522" t="str">
            <v>Siskiyou</v>
          </cell>
          <cell r="F1522" t="str">
            <v>CREW 802</v>
          </cell>
          <cell r="G1522"/>
          <cell r="H1522"/>
        </row>
        <row r="1523">
          <cell r="A1523" t="str">
            <v>071-150-014</v>
          </cell>
          <cell r="B1523">
            <v>1416</v>
          </cell>
          <cell r="C1523" t="str">
            <v>Lumpkin Road</v>
          </cell>
          <cell r="D1523" t="str">
            <v>Butte</v>
          </cell>
          <cell r="E1523" t="str">
            <v>Butte South</v>
          </cell>
          <cell r="F1523" t="str">
            <v>Crew 406 South</v>
          </cell>
          <cell r="G1523">
            <v>1</v>
          </cell>
          <cell r="H1523"/>
        </row>
        <row r="1524">
          <cell r="A1524" t="str">
            <v>062-200-101</v>
          </cell>
          <cell r="B1524">
            <v>734</v>
          </cell>
          <cell r="C1524" t="str">
            <v>Bald Rock Road</v>
          </cell>
          <cell r="D1524" t="str">
            <v>Butte</v>
          </cell>
          <cell r="E1524" t="str">
            <v>Butte West</v>
          </cell>
          <cell r="F1524" t="str">
            <v>WEST Waiting on Results</v>
          </cell>
          <cell r="G1524"/>
          <cell r="H1524"/>
        </row>
        <row r="1525">
          <cell r="A1525" t="str">
            <v>009-510-100</v>
          </cell>
          <cell r="B1525" t="str">
            <v>009-510-100-000</v>
          </cell>
          <cell r="C1525" t="str">
            <v>Indian Creek Road</v>
          </cell>
          <cell r="D1525" t="str">
            <v>Siskiyou</v>
          </cell>
          <cell r="E1525" t="str">
            <v>Siskiyou</v>
          </cell>
          <cell r="F1525" t="str">
            <v>HAZ TREE ONLY</v>
          </cell>
          <cell r="G1525"/>
          <cell r="H1525"/>
        </row>
        <row r="1526">
          <cell r="A1526" t="str">
            <v>071-390-029</v>
          </cell>
          <cell r="B1526">
            <v>336</v>
          </cell>
          <cell r="C1526" t="str">
            <v>Graystone Lane</v>
          </cell>
          <cell r="D1526" t="str">
            <v>Butte</v>
          </cell>
          <cell r="E1526" t="str">
            <v>Butte East</v>
          </cell>
          <cell r="F1526" t="str">
            <v>Crew 304 East</v>
          </cell>
          <cell r="G1526">
            <v>1</v>
          </cell>
          <cell r="H1526"/>
        </row>
        <row r="1527">
          <cell r="A1527" t="str">
            <v>071-060-028</v>
          </cell>
          <cell r="B1527">
            <v>406</v>
          </cell>
          <cell r="C1527" t="str">
            <v>Onyett Road</v>
          </cell>
          <cell r="D1527" t="str">
            <v>Butte</v>
          </cell>
          <cell r="E1527" t="str">
            <v>Butte South</v>
          </cell>
          <cell r="F1527" t="str">
            <v>Completed South</v>
          </cell>
          <cell r="G1527">
            <v>39</v>
          </cell>
          <cell r="H1527"/>
        </row>
        <row r="1528">
          <cell r="A1528" t="str">
            <v>071-190-013</v>
          </cell>
          <cell r="B1528">
            <v>105</v>
          </cell>
          <cell r="C1528" t="str">
            <v>Cedar Tree Lane</v>
          </cell>
          <cell r="D1528" t="str">
            <v>Butte</v>
          </cell>
          <cell r="E1528" t="str">
            <v>Butte South</v>
          </cell>
          <cell r="F1528" t="str">
            <v>FSO Pending Vehicle</v>
          </cell>
          <cell r="G1528">
            <v>3</v>
          </cell>
          <cell r="H1528"/>
        </row>
        <row r="1529">
          <cell r="A1529" t="str">
            <v>041-330-015</v>
          </cell>
          <cell r="B1529">
            <v>13411</v>
          </cell>
          <cell r="C1529" t="str">
            <v>South Fork Road</v>
          </cell>
          <cell r="D1529" t="str">
            <v>Shasta</v>
          </cell>
          <cell r="E1529" t="str">
            <v>Shasta</v>
          </cell>
          <cell r="F1529" t="str">
            <v>Shasta Completed Lots</v>
          </cell>
          <cell r="G1529">
            <v>16</v>
          </cell>
          <cell r="H1529"/>
        </row>
        <row r="1530">
          <cell r="A1530" t="str">
            <v>061-590-012</v>
          </cell>
          <cell r="B1530">
            <v>11</v>
          </cell>
          <cell r="C1530" t="str">
            <v>Feather Ridge Way</v>
          </cell>
          <cell r="D1530" t="str">
            <v>Butte</v>
          </cell>
          <cell r="E1530" t="str">
            <v>Butte West</v>
          </cell>
          <cell r="F1530" t="str">
            <v>Completed West</v>
          </cell>
          <cell r="G1530">
            <v>3</v>
          </cell>
          <cell r="H1530"/>
        </row>
        <row r="1531">
          <cell r="A1531" t="str">
            <v>071-290-020</v>
          </cell>
          <cell r="B1531">
            <v>461</v>
          </cell>
          <cell r="C1531" t="str">
            <v>Craig Access Road</v>
          </cell>
          <cell r="D1531" t="str">
            <v>Butte</v>
          </cell>
          <cell r="E1531" t="str">
            <v>Butte South</v>
          </cell>
          <cell r="F1531" t="str">
            <v>Crew 404 South</v>
          </cell>
          <cell r="G1531"/>
          <cell r="H1531"/>
        </row>
        <row r="1532">
          <cell r="A1532" t="str">
            <v>071-510-002</v>
          </cell>
          <cell r="B1532">
            <v>240</v>
          </cell>
          <cell r="C1532" t="str">
            <v>Mills Ranch Road</v>
          </cell>
          <cell r="D1532" t="str">
            <v>Butte</v>
          </cell>
          <cell r="E1532" t="str">
            <v>Butte South</v>
          </cell>
          <cell r="F1532" t="str">
            <v>Crew 406 South</v>
          </cell>
          <cell r="G1532">
            <v>17</v>
          </cell>
          <cell r="H1532">
            <v>10</v>
          </cell>
          <cell r="I1532" t="str">
            <v>COMPLETE</v>
          </cell>
        </row>
        <row r="1533">
          <cell r="A1533" t="str">
            <v>045-600-014</v>
          </cell>
          <cell r="B1533">
            <v>13366</v>
          </cell>
          <cell r="C1533" t="str">
            <v>Platina Road</v>
          </cell>
          <cell r="D1533" t="str">
            <v>Shasta</v>
          </cell>
          <cell r="E1533" t="str">
            <v>Shasta</v>
          </cell>
          <cell r="F1533" t="str">
            <v>Shasta Completed Lots</v>
          </cell>
          <cell r="G1533">
            <v>3</v>
          </cell>
          <cell r="H1533"/>
        </row>
        <row r="1534">
          <cell r="A1534" t="str">
            <v>062-200-124</v>
          </cell>
          <cell r="B1534">
            <v>75</v>
          </cell>
          <cell r="C1534" t="str">
            <v>Oak Tree Lane</v>
          </cell>
          <cell r="D1534" t="str">
            <v>Butte</v>
          </cell>
          <cell r="E1534" t="str">
            <v>Butte East</v>
          </cell>
          <cell r="F1534" t="str">
            <v>Completed East</v>
          </cell>
          <cell r="G1534">
            <v>1</v>
          </cell>
          <cell r="H1534"/>
        </row>
        <row r="1535">
          <cell r="A1535" t="str">
            <v>062-390-032</v>
          </cell>
          <cell r="B1535" t="str">
            <v>062-390-032-000</v>
          </cell>
          <cell r="C1535" t="str">
            <v>1.3 AC Off Oroville Quincy Road</v>
          </cell>
          <cell r="D1535" t="str">
            <v>Butte</v>
          </cell>
          <cell r="E1535" t="str">
            <v>Butte North</v>
          </cell>
          <cell r="F1535" t="str">
            <v>NORTH Waiting on Results</v>
          </cell>
          <cell r="G1535"/>
          <cell r="H1535"/>
        </row>
        <row r="1536">
          <cell r="A1536" t="str">
            <v>009-200-030</v>
          </cell>
          <cell r="B1536" t="str">
            <v>009-200-030-000</v>
          </cell>
          <cell r="C1536" t="str">
            <v>17-N-28 South Fork Road</v>
          </cell>
          <cell r="D1536" t="str">
            <v>Siskiyou</v>
          </cell>
          <cell r="E1536" t="str">
            <v>Siskiyou</v>
          </cell>
          <cell r="F1536" t="str">
            <v>SISKIYOU Waiting on Results</v>
          </cell>
          <cell r="G1536"/>
          <cell r="H1536"/>
        </row>
        <row r="1537">
          <cell r="A1537" t="str">
            <v>009-200-120</v>
          </cell>
          <cell r="B1537" t="str">
            <v>009-200-120-000</v>
          </cell>
          <cell r="C1537" t="str">
            <v>17-N-28 South Fork Road</v>
          </cell>
          <cell r="D1537" t="str">
            <v>Siskiyou</v>
          </cell>
          <cell r="E1537" t="str">
            <v>Siskiyou</v>
          </cell>
          <cell r="F1537" t="str">
            <v>SISKIYOU Waiting on Results</v>
          </cell>
          <cell r="G1537"/>
          <cell r="H1537"/>
        </row>
        <row r="1538">
          <cell r="A1538" t="str">
            <v>061-350-031</v>
          </cell>
          <cell r="B1538">
            <v>2320</v>
          </cell>
          <cell r="C1538" t="str">
            <v>Bald Rock Road</v>
          </cell>
          <cell r="D1538" t="str">
            <v>Butte</v>
          </cell>
          <cell r="E1538" t="str">
            <v>Butte East</v>
          </cell>
          <cell r="F1538" t="str">
            <v>Erosion Control - Haz Tree</v>
          </cell>
          <cell r="G1538">
            <v>1</v>
          </cell>
          <cell r="H1538"/>
        </row>
        <row r="1539">
          <cell r="A1539" t="str">
            <v>062-290-018</v>
          </cell>
          <cell r="B1539" t="str">
            <v>062-290-018-000</v>
          </cell>
          <cell r="C1539" t="str">
            <v>Old Mill Road</v>
          </cell>
          <cell r="D1539" t="str">
            <v>Butte</v>
          </cell>
          <cell r="E1539" t="str">
            <v>Butte North</v>
          </cell>
          <cell r="F1539" t="str">
            <v>HAZ TREE ONLY</v>
          </cell>
          <cell r="G1539"/>
          <cell r="H1539"/>
        </row>
        <row r="1540">
          <cell r="A1540" t="str">
            <v>062-290-009</v>
          </cell>
          <cell r="B1540">
            <v>82</v>
          </cell>
          <cell r="C1540" t="str">
            <v>Old Mill Road</v>
          </cell>
          <cell r="D1540" t="str">
            <v>Butte</v>
          </cell>
          <cell r="E1540" t="str">
            <v>Butte North</v>
          </cell>
          <cell r="F1540" t="str">
            <v>HAZ TREE ONLY</v>
          </cell>
          <cell r="G1540"/>
          <cell r="H1540"/>
        </row>
        <row r="1541">
          <cell r="A1541" t="str">
            <v>062-680-014</v>
          </cell>
          <cell r="B1541">
            <v>105</v>
          </cell>
          <cell r="C1541" t="str">
            <v>Pine Tree Lane</v>
          </cell>
          <cell r="D1541" t="str">
            <v>Butte</v>
          </cell>
          <cell r="E1541" t="str">
            <v>Butte West</v>
          </cell>
          <cell r="F1541" t="str">
            <v>Completed West</v>
          </cell>
          <cell r="G1541">
            <v>14</v>
          </cell>
          <cell r="H1541"/>
        </row>
        <row r="1542">
          <cell r="A1542" t="str">
            <v>071-390-028</v>
          </cell>
          <cell r="B1542">
            <v>45</v>
          </cell>
          <cell r="C1542" t="str">
            <v>Bear Cub Circle</v>
          </cell>
          <cell r="D1542" t="str">
            <v>Butte</v>
          </cell>
          <cell r="E1542" t="str">
            <v>Butte East</v>
          </cell>
          <cell r="F1542" t="str">
            <v>Erosion Control</v>
          </cell>
          <cell r="G1542"/>
          <cell r="H1542"/>
        </row>
        <row r="1543">
          <cell r="A1543" t="str">
            <v>016-531-590</v>
          </cell>
          <cell r="B1543">
            <v>620</v>
          </cell>
          <cell r="C1543" t="str">
            <v>Indian Meadows Drive</v>
          </cell>
          <cell r="D1543" t="str">
            <v>Siskiyou</v>
          </cell>
          <cell r="E1543" t="str">
            <v>Siskiyou</v>
          </cell>
          <cell r="F1543" t="str">
            <v>CREW 801</v>
          </cell>
          <cell r="G1543">
            <v>1</v>
          </cell>
          <cell r="H1543"/>
        </row>
        <row r="1544">
          <cell r="A1544" t="str">
            <v>016-531-600</v>
          </cell>
          <cell r="B1544">
            <v>628</v>
          </cell>
          <cell r="C1544" t="str">
            <v>Indian Meadows Drive</v>
          </cell>
          <cell r="D1544" t="str">
            <v>Siskiyou</v>
          </cell>
          <cell r="E1544" t="str">
            <v>Siskiyou</v>
          </cell>
          <cell r="F1544" t="str">
            <v>CREW 801</v>
          </cell>
          <cell r="G1544"/>
          <cell r="H1544"/>
        </row>
        <row r="1545">
          <cell r="A1545" t="str">
            <v>071-390-010</v>
          </cell>
          <cell r="B1545">
            <v>369</v>
          </cell>
          <cell r="C1545" t="str">
            <v>Jatko Road</v>
          </cell>
          <cell r="D1545" t="str">
            <v>Butte</v>
          </cell>
          <cell r="E1545" t="str">
            <v>Butte East</v>
          </cell>
          <cell r="F1545" t="str">
            <v>Crew 304 East</v>
          </cell>
          <cell r="G1545">
            <v>1</v>
          </cell>
          <cell r="H1545"/>
        </row>
        <row r="1546">
          <cell r="A1546" t="str">
            <v>021-160-11-00</v>
          </cell>
          <cell r="B1546">
            <v>1011</v>
          </cell>
          <cell r="C1546" t="str">
            <v>Wildwood Mad River Road</v>
          </cell>
          <cell r="D1546" t="str">
            <v>Trinity</v>
          </cell>
          <cell r="E1546" t="str">
            <v>Trinity</v>
          </cell>
          <cell r="F1546" t="str">
            <v>Crew 703</v>
          </cell>
          <cell r="G1546">
            <v>1</v>
          </cell>
          <cell r="H1546"/>
        </row>
        <row r="1547">
          <cell r="A1547" t="str">
            <v>062-300-004</v>
          </cell>
          <cell r="B1547" t="str">
            <v>062-300-004-000</v>
          </cell>
          <cell r="C1547" t="str">
            <v>Azalea Lane</v>
          </cell>
          <cell r="D1547" t="str">
            <v>Butte</v>
          </cell>
          <cell r="E1547"/>
          <cell r="F1547"/>
          <cell r="G1547"/>
          <cell r="H1547"/>
        </row>
        <row r="1548">
          <cell r="A1548" t="str">
            <v>062-300-066</v>
          </cell>
          <cell r="B1548" t="str">
            <v>Lot 21/22</v>
          </cell>
          <cell r="C1548" t="str">
            <v>Azalea Lane</v>
          </cell>
          <cell r="D1548" t="str">
            <v>Butte</v>
          </cell>
          <cell r="E1548" t="str">
            <v>Butte North</v>
          </cell>
          <cell r="F1548" t="str">
            <v>HAZ TREE ONLY</v>
          </cell>
          <cell r="G1548"/>
          <cell r="H1548"/>
        </row>
        <row r="1549">
          <cell r="A1549" t="str">
            <v>071-400-009</v>
          </cell>
          <cell r="B1549">
            <v>126</v>
          </cell>
          <cell r="C1549" t="str">
            <v>Spence Way</v>
          </cell>
          <cell r="D1549" t="str">
            <v>Butte</v>
          </cell>
          <cell r="E1549" t="str">
            <v>Butte West</v>
          </cell>
          <cell r="F1549" t="str">
            <v>Crew 101 West</v>
          </cell>
          <cell r="G1549">
            <v>2</v>
          </cell>
          <cell r="H1549"/>
        </row>
        <row r="1550">
          <cell r="A1550" t="str">
            <v>016-050-490</v>
          </cell>
          <cell r="B1550">
            <v>211</v>
          </cell>
          <cell r="C1550" t="str">
            <v>Lower Airport Road</v>
          </cell>
          <cell r="D1550" t="str">
            <v>Siskiyou</v>
          </cell>
          <cell r="E1550" t="str">
            <v>Siskiyou</v>
          </cell>
          <cell r="F1550" t="str">
            <v>SISKIYOU Waiting on Results</v>
          </cell>
          <cell r="G1550"/>
          <cell r="H1550"/>
        </row>
        <row r="1551">
          <cell r="A1551" t="str">
            <v>061-410-036</v>
          </cell>
          <cell r="B1551">
            <v>12811</v>
          </cell>
          <cell r="C1551" t="str">
            <v>Oroville Quincy Highway</v>
          </cell>
          <cell r="D1551" t="str">
            <v>Butte</v>
          </cell>
          <cell r="E1551" t="str">
            <v>Butte North</v>
          </cell>
          <cell r="F1551" t="str">
            <v>Ineligible/Withdrawn</v>
          </cell>
          <cell r="G1551">
            <v>2</v>
          </cell>
          <cell r="H1551"/>
        </row>
        <row r="1552">
          <cell r="A1552" t="str">
            <v>071-240-016</v>
          </cell>
          <cell r="B1552">
            <v>208</v>
          </cell>
          <cell r="C1552" t="str">
            <v>Bean Creek Road</v>
          </cell>
          <cell r="D1552" t="str">
            <v>Butte</v>
          </cell>
          <cell r="E1552" t="str">
            <v>Butte East</v>
          </cell>
          <cell r="F1552" t="str">
            <v>Erosion Control</v>
          </cell>
          <cell r="G1552">
            <v>2</v>
          </cell>
          <cell r="H1552"/>
        </row>
        <row r="1553">
          <cell r="A1553" t="str">
            <v>020-320-02-00</v>
          </cell>
          <cell r="B1553">
            <v>200</v>
          </cell>
          <cell r="C1553" t="str">
            <v>Headquarters Road</v>
          </cell>
          <cell r="D1553" t="str">
            <v>Trinity</v>
          </cell>
          <cell r="E1553" t="str">
            <v>Trinity</v>
          </cell>
          <cell r="F1553" t="str">
            <v>Trinity waiting results</v>
          </cell>
          <cell r="G1553"/>
          <cell r="H1553"/>
        </row>
        <row r="1554">
          <cell r="A1554" t="str">
            <v>071-370-008</v>
          </cell>
          <cell r="B1554">
            <v>610</v>
          </cell>
          <cell r="C1554" t="str">
            <v>Rockerfeller Road</v>
          </cell>
          <cell r="D1554" t="str">
            <v>Butte</v>
          </cell>
          <cell r="E1554" t="str">
            <v>Butte East</v>
          </cell>
          <cell r="F1554" t="str">
            <v>Crew 900 East</v>
          </cell>
          <cell r="G1554">
            <v>1</v>
          </cell>
          <cell r="H1554"/>
        </row>
        <row r="1555">
          <cell r="A1555" t="str">
            <v>071-430-031</v>
          </cell>
          <cell r="B1555">
            <v>138</v>
          </cell>
          <cell r="C1555" t="str">
            <v>Horseshoe Trail</v>
          </cell>
          <cell r="D1555" t="str">
            <v>Butte</v>
          </cell>
          <cell r="E1555" t="str">
            <v>Butte East</v>
          </cell>
          <cell r="F1555" t="str">
            <v>Completed East</v>
          </cell>
          <cell r="G1555">
            <v>2</v>
          </cell>
          <cell r="H1555"/>
        </row>
        <row r="1556">
          <cell r="A1556" t="str">
            <v>018-520-24-00</v>
          </cell>
          <cell r="B1556">
            <v>5180</v>
          </cell>
          <cell r="C1556" t="str">
            <v>Lower West Side Road</v>
          </cell>
          <cell r="D1556" t="str">
            <v>Trinity</v>
          </cell>
          <cell r="E1556" t="str">
            <v>Trinity</v>
          </cell>
          <cell r="F1556" t="str">
            <v>Crew 701 South Ruth Lake Cabins</v>
          </cell>
          <cell r="G1556"/>
          <cell r="H1556"/>
        </row>
        <row r="1557">
          <cell r="A1557" t="str">
            <v>071-150-023</v>
          </cell>
          <cell r="B1557">
            <v>1283</v>
          </cell>
          <cell r="C1557" t="str">
            <v>Lumpkin Road</v>
          </cell>
          <cell r="D1557" t="str">
            <v>Butte</v>
          </cell>
          <cell r="E1557" t="str">
            <v>Butte South</v>
          </cell>
          <cell r="F1557" t="str">
            <v>Rescrapes</v>
          </cell>
          <cell r="G1557">
            <v>1</v>
          </cell>
          <cell r="H1557">
            <v>1</v>
          </cell>
          <cell r="I1557" t="str">
            <v>COMPLETE</v>
          </cell>
        </row>
        <row r="1558">
          <cell r="A1558" t="str">
            <v>071-120-003</v>
          </cell>
          <cell r="B1558">
            <v>804</v>
          </cell>
          <cell r="C1558" t="str">
            <v>Craig Access Road</v>
          </cell>
          <cell r="D1558" t="str">
            <v>Butte</v>
          </cell>
          <cell r="E1558" t="str">
            <v>Butte South</v>
          </cell>
          <cell r="F1558" t="str">
            <v>Crew 501 South</v>
          </cell>
          <cell r="G1558">
            <v>3</v>
          </cell>
          <cell r="H1558"/>
        </row>
        <row r="1559">
          <cell r="A1559" t="str">
            <v>061-300-033</v>
          </cell>
          <cell r="B1559" t="str">
            <v>lot 10</v>
          </cell>
          <cell r="C1559" t="str">
            <v>Milsap Bar Road</v>
          </cell>
          <cell r="D1559" t="str">
            <v>Butte</v>
          </cell>
          <cell r="E1559" t="str">
            <v>Butte North</v>
          </cell>
          <cell r="F1559" t="str">
            <v>Ineligible/Withdrawn</v>
          </cell>
          <cell r="G1559"/>
          <cell r="H1559"/>
        </row>
        <row r="1560">
          <cell r="A1560" t="str">
            <v>071-360-026</v>
          </cell>
          <cell r="B1560">
            <v>1957</v>
          </cell>
          <cell r="C1560" t="str">
            <v>Lumpkin Road</v>
          </cell>
          <cell r="D1560" t="str">
            <v>Butte</v>
          </cell>
          <cell r="E1560" t="str">
            <v>Butte South</v>
          </cell>
          <cell r="F1560" t="str">
            <v>Erosion Control - Haz Tree</v>
          </cell>
          <cell r="G1560"/>
          <cell r="H1560"/>
        </row>
        <row r="1561">
          <cell r="A1561" t="str">
            <v>016-020-140</v>
          </cell>
          <cell r="B1561">
            <v>917</v>
          </cell>
          <cell r="C1561" t="str">
            <v>Buckhorn Road</v>
          </cell>
          <cell r="D1561" t="str">
            <v>Siskiyou</v>
          </cell>
          <cell r="E1561" t="str">
            <v>Siskiyou</v>
          </cell>
          <cell r="F1561" t="str">
            <v>CREW 801</v>
          </cell>
          <cell r="G1561"/>
          <cell r="H1561"/>
        </row>
        <row r="1562">
          <cell r="A1562" t="str">
            <v>062-220-016</v>
          </cell>
          <cell r="B1562">
            <v>114</v>
          </cell>
          <cell r="C1562" t="str">
            <v>Oak Drive</v>
          </cell>
          <cell r="D1562" t="str">
            <v>Butte</v>
          </cell>
          <cell r="E1562" t="str">
            <v>Butte East</v>
          </cell>
          <cell r="F1562" t="str">
            <v>Completed East</v>
          </cell>
          <cell r="G1562">
            <v>3</v>
          </cell>
          <cell r="H1562"/>
        </row>
        <row r="1563">
          <cell r="A1563" t="str">
            <v>061-450-003</v>
          </cell>
          <cell r="B1563" t="str">
            <v>061-450-003-000</v>
          </cell>
          <cell r="C1563" t="str">
            <v>Stephens Ridge Road</v>
          </cell>
          <cell r="D1563" t="str">
            <v>Butte</v>
          </cell>
          <cell r="E1563" t="str">
            <v>Butte North</v>
          </cell>
          <cell r="F1563" t="str">
            <v>NORTH Waiting on Results</v>
          </cell>
          <cell r="G1563">
            <v>2</v>
          </cell>
          <cell r="H1563"/>
        </row>
        <row r="1564">
          <cell r="A1564" t="str">
            <v>071-240-002</v>
          </cell>
          <cell r="B1564">
            <v>2</v>
          </cell>
          <cell r="C1564" t="str">
            <v>Bean Creek Road</v>
          </cell>
          <cell r="D1564" t="str">
            <v>Butte</v>
          </cell>
          <cell r="E1564" t="str">
            <v>Butte East</v>
          </cell>
          <cell r="F1564" t="str">
            <v>Completed East</v>
          </cell>
          <cell r="G1564">
            <v>29</v>
          </cell>
          <cell r="H1564"/>
        </row>
        <row r="1565">
          <cell r="A1565" t="str">
            <v>071-240-017</v>
          </cell>
          <cell r="B1565">
            <v>242</v>
          </cell>
          <cell r="C1565" t="str">
            <v>Bean Creek Road</v>
          </cell>
          <cell r="D1565" t="str">
            <v>Butte</v>
          </cell>
          <cell r="E1565" t="str">
            <v>Butte East</v>
          </cell>
          <cell r="F1565" t="str">
            <v>Completed East</v>
          </cell>
          <cell r="G1565">
            <v>2</v>
          </cell>
          <cell r="H1565"/>
        </row>
        <row r="1566">
          <cell r="A1566" t="str">
            <v>061-080-124</v>
          </cell>
          <cell r="B1566" t="str">
            <v>061-080-124-000</v>
          </cell>
          <cell r="C1566" t="str">
            <v>Bean Creek Road</v>
          </cell>
          <cell r="D1566" t="str">
            <v>Butte</v>
          </cell>
          <cell r="E1566" t="str">
            <v>Butte East</v>
          </cell>
          <cell r="F1566" t="str">
            <v>Ineligible/Withdrawn</v>
          </cell>
          <cell r="G1566"/>
          <cell r="H1566"/>
        </row>
        <row r="1567">
          <cell r="A1567" t="str">
            <v>061-630-012</v>
          </cell>
          <cell r="B1567" t="str">
            <v>061-630-012-000</v>
          </cell>
          <cell r="C1567" t="str">
            <v>Deer Meadow Road</v>
          </cell>
          <cell r="D1567" t="str">
            <v>Butte</v>
          </cell>
          <cell r="E1567" t="str">
            <v>Butte West</v>
          </cell>
          <cell r="F1567" t="str">
            <v>Completed West</v>
          </cell>
          <cell r="G1567">
            <v>39</v>
          </cell>
          <cell r="H1567">
            <v>24</v>
          </cell>
          <cell r="I1567" t="str">
            <v>COMPLETE</v>
          </cell>
        </row>
        <row r="1568">
          <cell r="A1568" t="str">
            <v>045-600-003</v>
          </cell>
          <cell r="B1568" t="str">
            <v>045-600-003-000</v>
          </cell>
          <cell r="C1568" t="str">
            <v>Platina Road</v>
          </cell>
          <cell r="D1568" t="str">
            <v>Shasta</v>
          </cell>
          <cell r="E1568" t="str">
            <v>Shasta</v>
          </cell>
          <cell r="F1568" t="str">
            <v>Shasta Completed Lots</v>
          </cell>
          <cell r="G1568"/>
          <cell r="H1568"/>
        </row>
        <row r="1569">
          <cell r="A1569" t="str">
            <v>062-320-007</v>
          </cell>
          <cell r="B1569">
            <v>194</v>
          </cell>
          <cell r="C1569" t="str">
            <v>Sand Creek Drive</v>
          </cell>
          <cell r="D1569" t="str">
            <v>Butte</v>
          </cell>
          <cell r="E1569" t="str">
            <v>Butte East</v>
          </cell>
          <cell r="F1569" t="str">
            <v>Completed East</v>
          </cell>
          <cell r="G1569">
            <v>3</v>
          </cell>
          <cell r="H1569"/>
        </row>
        <row r="1570">
          <cell r="A1570" t="str">
            <v>062-320-006</v>
          </cell>
          <cell r="B1570" t="str">
            <v>062-320-006-000</v>
          </cell>
          <cell r="C1570" t="str">
            <v>Sand Creek Drive</v>
          </cell>
          <cell r="D1570" t="str">
            <v>Butte</v>
          </cell>
          <cell r="E1570" t="str">
            <v>Butte East</v>
          </cell>
          <cell r="F1570" t="str">
            <v>HAZ TREE ONLY</v>
          </cell>
          <cell r="G1570"/>
          <cell r="H1570"/>
        </row>
        <row r="1571">
          <cell r="A1571" t="str">
            <v>020-340-30-00</v>
          </cell>
          <cell r="B1571">
            <v>231</v>
          </cell>
          <cell r="C1571" t="str">
            <v>Old Cedar Gap Road</v>
          </cell>
          <cell r="D1571" t="str">
            <v>Trinity</v>
          </cell>
          <cell r="E1571" t="str">
            <v>Trinity</v>
          </cell>
          <cell r="F1571" t="str">
            <v>Trinity waiting results</v>
          </cell>
          <cell r="G1571"/>
          <cell r="H1571"/>
        </row>
        <row r="1572">
          <cell r="A1572" t="str">
            <v>062-160-032</v>
          </cell>
          <cell r="B1572">
            <v>212</v>
          </cell>
          <cell r="C1572" t="str">
            <v>Lakeside Way</v>
          </cell>
          <cell r="D1572" t="str">
            <v>Butte</v>
          </cell>
          <cell r="E1572" t="str">
            <v>Butte North</v>
          </cell>
          <cell r="F1572" t="str">
            <v>Completed North</v>
          </cell>
          <cell r="G1572">
            <v>1</v>
          </cell>
          <cell r="H1572"/>
        </row>
        <row r="1573">
          <cell r="A1573" t="str">
            <v>071-320-006</v>
          </cell>
          <cell r="B1573" t="str">
            <v>071-320-006-000</v>
          </cell>
          <cell r="C1573" t="str">
            <v>Indian Cemetery Road</v>
          </cell>
          <cell r="D1573" t="str">
            <v>Butte</v>
          </cell>
          <cell r="E1573" t="str">
            <v>Butte East</v>
          </cell>
          <cell r="F1573" t="str">
            <v>MISC HOLD</v>
          </cell>
          <cell r="G1573">
            <v>2</v>
          </cell>
          <cell r="H1573"/>
        </row>
        <row r="1574">
          <cell r="A1574" t="str">
            <v>062-650-008</v>
          </cell>
          <cell r="B1574">
            <v>53</v>
          </cell>
          <cell r="C1574" t="str">
            <v>Cheyenne Circle</v>
          </cell>
          <cell r="D1574" t="str">
            <v>Butte</v>
          </cell>
          <cell r="E1574" t="str">
            <v>Butte East</v>
          </cell>
          <cell r="F1574" t="str">
            <v>Crew 303 East</v>
          </cell>
          <cell r="G1574"/>
          <cell r="H1574"/>
        </row>
        <row r="1575">
          <cell r="A1575" t="str">
            <v>062-680-021</v>
          </cell>
          <cell r="B1575">
            <v>238</v>
          </cell>
          <cell r="C1575" t="str">
            <v>Webster Road</v>
          </cell>
          <cell r="D1575" t="str">
            <v>Butte</v>
          </cell>
          <cell r="E1575" t="str">
            <v>Butte West</v>
          </cell>
          <cell r="F1575" t="str">
            <v>Crew 102 West</v>
          </cell>
          <cell r="G1575">
            <v>1</v>
          </cell>
          <cell r="H1575"/>
        </row>
        <row r="1576">
          <cell r="A1576" t="str">
            <v>062-690-027</v>
          </cell>
          <cell r="B1576">
            <v>201</v>
          </cell>
          <cell r="C1576" t="str">
            <v>Webster Road</v>
          </cell>
          <cell r="D1576" t="str">
            <v>Butte</v>
          </cell>
          <cell r="E1576" t="str">
            <v>Butte West</v>
          </cell>
          <cell r="F1576" t="str">
            <v>Crew 102 West</v>
          </cell>
          <cell r="G1576">
            <v>1</v>
          </cell>
          <cell r="H1576"/>
        </row>
        <row r="1577">
          <cell r="A1577" t="str">
            <v>041-290-025</v>
          </cell>
          <cell r="B1577">
            <v>9952</v>
          </cell>
          <cell r="C1577" t="str">
            <v>Rainbow Lake Road</v>
          </cell>
          <cell r="D1577" t="str">
            <v>Shasta</v>
          </cell>
          <cell r="E1577" t="str">
            <v>Shasta</v>
          </cell>
          <cell r="F1577" t="str">
            <v>MISC HOLD</v>
          </cell>
          <cell r="G1577"/>
          <cell r="H1577"/>
        </row>
        <row r="1578">
          <cell r="A1578" t="str">
            <v>061-550-043</v>
          </cell>
          <cell r="B1578">
            <v>137</v>
          </cell>
          <cell r="C1578" t="str">
            <v>He Le Ve Road</v>
          </cell>
          <cell r="D1578" t="str">
            <v>Butte</v>
          </cell>
          <cell r="E1578" t="str">
            <v>Butte West</v>
          </cell>
          <cell r="F1578" t="str">
            <v>Crew 502 West</v>
          </cell>
          <cell r="G1578">
            <v>3</v>
          </cell>
          <cell r="H1578"/>
        </row>
        <row r="1579">
          <cell r="A1579" t="str">
            <v>062-680-017</v>
          </cell>
          <cell r="B1579">
            <v>17</v>
          </cell>
          <cell r="C1579" t="str">
            <v>Big Oak Lane</v>
          </cell>
          <cell r="D1579" t="str">
            <v>Butte</v>
          </cell>
          <cell r="E1579" t="str">
            <v>Butte West</v>
          </cell>
          <cell r="F1579" t="str">
            <v>Rescrapes</v>
          </cell>
          <cell r="G1579"/>
          <cell r="H1579"/>
        </row>
        <row r="1580">
          <cell r="A1580" t="str">
            <v>062-680-023</v>
          </cell>
          <cell r="B1580">
            <v>58</v>
          </cell>
          <cell r="C1580" t="str">
            <v>Big Oak Lane</v>
          </cell>
          <cell r="D1580" t="str">
            <v>Butte</v>
          </cell>
          <cell r="E1580" t="str">
            <v>Butte West</v>
          </cell>
          <cell r="F1580" t="str">
            <v>FSO Pending Vehicle</v>
          </cell>
          <cell r="G1580">
            <v>2</v>
          </cell>
          <cell r="H1580"/>
        </row>
        <row r="1581">
          <cell r="A1581" t="str">
            <v>071-400-050</v>
          </cell>
          <cell r="B1581">
            <v>293</v>
          </cell>
          <cell r="C1581" t="str">
            <v>Simmons Road</v>
          </cell>
          <cell r="D1581" t="str">
            <v>Butte</v>
          </cell>
          <cell r="E1581" t="str">
            <v>Butte West</v>
          </cell>
          <cell r="F1581" t="str">
            <v>Crew 101 West</v>
          </cell>
          <cell r="G1581"/>
          <cell r="H1581"/>
        </row>
        <row r="1582">
          <cell r="A1582" t="str">
            <v>018-330-26-00</v>
          </cell>
          <cell r="B1582">
            <v>15541</v>
          </cell>
          <cell r="C1582" t="str">
            <v>State Highway 36</v>
          </cell>
          <cell r="D1582" t="str">
            <v>Trinity</v>
          </cell>
          <cell r="E1582" t="str">
            <v>Trinity</v>
          </cell>
          <cell r="F1582" t="str">
            <v>Trinity waiting results</v>
          </cell>
          <cell r="G1582"/>
          <cell r="H1582"/>
        </row>
        <row r="1583">
          <cell r="A1583" t="str">
            <v>062-720-005</v>
          </cell>
          <cell r="B1583">
            <v>115</v>
          </cell>
          <cell r="C1583" t="str">
            <v>Shane Court</v>
          </cell>
          <cell r="D1583" t="str">
            <v>Butte</v>
          </cell>
          <cell r="E1583" t="str">
            <v>Butte East</v>
          </cell>
          <cell r="F1583" t="str">
            <v>EAST Waiting on Results</v>
          </cell>
          <cell r="G1583"/>
          <cell r="H1583"/>
        </row>
        <row r="1584">
          <cell r="A1584" t="str">
            <v>041-300-023</v>
          </cell>
          <cell r="B1584">
            <v>6900</v>
          </cell>
          <cell r="C1584" t="str">
            <v>Baker Ridge Road</v>
          </cell>
          <cell r="D1584" t="str">
            <v>Shasta</v>
          </cell>
          <cell r="E1584" t="str">
            <v>Shasta</v>
          </cell>
          <cell r="F1584" t="str">
            <v>Erosion Control : Not Scheduled</v>
          </cell>
          <cell r="G1584"/>
          <cell r="H1584"/>
        </row>
        <row r="1585">
          <cell r="A1585" t="str">
            <v>062-160-049</v>
          </cell>
          <cell r="B1585">
            <v>160</v>
          </cell>
          <cell r="C1585" t="str">
            <v>Lakeside Way</v>
          </cell>
          <cell r="D1585" t="str">
            <v>Butte</v>
          </cell>
          <cell r="E1585" t="str">
            <v>Butte North</v>
          </cell>
          <cell r="F1585" t="str">
            <v>HAZ TREE ONLY</v>
          </cell>
          <cell r="G1585"/>
          <cell r="H1585"/>
        </row>
        <row r="1586">
          <cell r="A1586" t="str">
            <v>071-300-008</v>
          </cell>
          <cell r="B1586">
            <v>248</v>
          </cell>
          <cell r="C1586" t="str">
            <v>Rocky Point Road</v>
          </cell>
          <cell r="D1586" t="str">
            <v>Butte</v>
          </cell>
          <cell r="E1586" t="str">
            <v>Butte South</v>
          </cell>
          <cell r="F1586" t="str">
            <v>Completed South</v>
          </cell>
          <cell r="G1586">
            <v>8</v>
          </cell>
          <cell r="H1586">
            <v>8</v>
          </cell>
          <cell r="I1586" t="str">
            <v>COMPLETE</v>
          </cell>
        </row>
        <row r="1587">
          <cell r="A1587" t="str">
            <v>022-010-56-00</v>
          </cell>
          <cell r="B1587">
            <v>4360</v>
          </cell>
          <cell r="C1587" t="str">
            <v>Zenia-Lake Mountain Road</v>
          </cell>
          <cell r="D1587" t="str">
            <v>Trinity</v>
          </cell>
          <cell r="E1587" t="str">
            <v>Trinity</v>
          </cell>
          <cell r="F1587" t="str">
            <v>Trinity waiting results</v>
          </cell>
          <cell r="G1587"/>
          <cell r="H1587"/>
        </row>
        <row r="1588">
          <cell r="A1588" t="str">
            <v>022-010-53-00</v>
          </cell>
          <cell r="B1588">
            <v>5200</v>
          </cell>
          <cell r="C1588" t="str">
            <v>Zenia-Lake Mountain Road</v>
          </cell>
          <cell r="D1588" t="str">
            <v>Trinity</v>
          </cell>
          <cell r="E1588" t="str">
            <v>Trinity</v>
          </cell>
          <cell r="F1588" t="str">
            <v>Trinity waiting results</v>
          </cell>
          <cell r="G1588">
            <v>1</v>
          </cell>
          <cell r="H1588"/>
        </row>
        <row r="1589">
          <cell r="A1589" t="str">
            <v>009-480-080</v>
          </cell>
          <cell r="B1589">
            <v>6111</v>
          </cell>
          <cell r="C1589" t="str">
            <v>Indian Creek Road</v>
          </cell>
          <cell r="D1589" t="str">
            <v>Siskiyou</v>
          </cell>
          <cell r="E1589" t="str">
            <v>Siskiyou</v>
          </cell>
          <cell r="F1589" t="str">
            <v>CREW 803</v>
          </cell>
          <cell r="G1589"/>
          <cell r="H1589"/>
        </row>
        <row r="1590">
          <cell r="A1590" t="str">
            <v>009-380-060</v>
          </cell>
          <cell r="B1590">
            <v>2741</v>
          </cell>
          <cell r="C1590" t="str">
            <v>Indian Creek Road</v>
          </cell>
          <cell r="D1590" t="str">
            <v>Siskiyou</v>
          </cell>
          <cell r="E1590" t="str">
            <v>Siskiyou</v>
          </cell>
          <cell r="F1590" t="str">
            <v>CREW 802</v>
          </cell>
          <cell r="G1590">
            <v>1</v>
          </cell>
          <cell r="H1590"/>
        </row>
        <row r="1591">
          <cell r="A1591" t="str">
            <v>061-030-055</v>
          </cell>
          <cell r="B1591" t="str">
            <v>061-030-055-000</v>
          </cell>
          <cell r="C1591" t="str">
            <v>Oroville Quincy Highway</v>
          </cell>
          <cell r="D1591" t="str">
            <v>Butte</v>
          </cell>
          <cell r="E1591" t="str">
            <v>Butte North</v>
          </cell>
          <cell r="F1591" t="str">
            <v>NORTH Waiting on Results</v>
          </cell>
          <cell r="G1591"/>
          <cell r="H1591"/>
        </row>
        <row r="1592">
          <cell r="A1592" t="str">
            <v>061-030-056</v>
          </cell>
          <cell r="B1592" t="str">
            <v>061-030-056-000</v>
          </cell>
          <cell r="C1592" t="str">
            <v>Oroville Quincy Highway</v>
          </cell>
          <cell r="D1592" t="str">
            <v>Butte</v>
          </cell>
          <cell r="E1592" t="str">
            <v>Butte North</v>
          </cell>
          <cell r="F1592" t="str">
            <v>NORTH Waiting on Results</v>
          </cell>
          <cell r="G1592"/>
          <cell r="H1592"/>
        </row>
        <row r="1593">
          <cell r="A1593" t="str">
            <v>061-610-009</v>
          </cell>
          <cell r="B1593">
            <v>116</v>
          </cell>
          <cell r="C1593" t="str">
            <v>Feather Ridge Way</v>
          </cell>
          <cell r="D1593" t="str">
            <v>Butte</v>
          </cell>
          <cell r="E1593" t="str">
            <v>Butte West</v>
          </cell>
          <cell r="F1593" t="str">
            <v>Completed West</v>
          </cell>
          <cell r="G1593"/>
          <cell r="H1593"/>
        </row>
        <row r="1594">
          <cell r="A1594" t="str">
            <v>071-150-013</v>
          </cell>
          <cell r="B1594">
            <v>1420</v>
          </cell>
          <cell r="C1594" t="str">
            <v>Lumpkin Road</v>
          </cell>
          <cell r="D1594" t="str">
            <v>Butte</v>
          </cell>
          <cell r="E1594" t="str">
            <v>Butte South</v>
          </cell>
          <cell r="F1594" t="str">
            <v>Erosion Control - Haz Tree</v>
          </cell>
          <cell r="G1594">
            <v>3</v>
          </cell>
          <cell r="H1594">
            <v>2</v>
          </cell>
          <cell r="I1594" t="str">
            <v>COMPLETE</v>
          </cell>
        </row>
        <row r="1595">
          <cell r="A1595" t="str">
            <v>062-140-005</v>
          </cell>
          <cell r="B1595">
            <v>24</v>
          </cell>
          <cell r="C1595" t="str">
            <v>Toyon Trail</v>
          </cell>
          <cell r="D1595" t="str">
            <v>Butte</v>
          </cell>
          <cell r="E1595" t="str">
            <v>Butte North</v>
          </cell>
          <cell r="F1595" t="str">
            <v>HAZ TREE ONLY</v>
          </cell>
          <cell r="G1595"/>
          <cell r="H1595"/>
        </row>
        <row r="1596">
          <cell r="A1596" t="str">
            <v>009-340-420</v>
          </cell>
          <cell r="B1596">
            <v>7657</v>
          </cell>
          <cell r="C1596" t="str">
            <v>Indian Creek Road</v>
          </cell>
          <cell r="D1596" t="str">
            <v>Siskiyou</v>
          </cell>
          <cell r="E1596" t="str">
            <v>Siskiyou</v>
          </cell>
          <cell r="F1596" t="str">
            <v>SISKIYOU Waiting on Results</v>
          </cell>
          <cell r="G1596"/>
          <cell r="H1596"/>
        </row>
        <row r="1597">
          <cell r="A1597" t="str">
            <v>009-500-020</v>
          </cell>
          <cell r="B1597">
            <v>5517</v>
          </cell>
          <cell r="C1597" t="str">
            <v>Indian Creek Road</v>
          </cell>
          <cell r="D1597" t="str">
            <v>Siskiyou</v>
          </cell>
          <cell r="E1597" t="str">
            <v>Siskiyou</v>
          </cell>
          <cell r="F1597" t="str">
            <v>HAZ TREE ONLY</v>
          </cell>
          <cell r="G1597"/>
          <cell r="H1597"/>
        </row>
        <row r="1598">
          <cell r="A1598" t="str">
            <v>009-520-020</v>
          </cell>
          <cell r="B1598" t="str">
            <v>009-520-020-000</v>
          </cell>
          <cell r="C1598" t="str">
            <v>Indian Creek Road</v>
          </cell>
          <cell r="D1598" t="str">
            <v>Siskiyou</v>
          </cell>
          <cell r="E1598" t="str">
            <v>Siskiyou</v>
          </cell>
          <cell r="F1598" t="str">
            <v>SISKIYOU Waiting on Results</v>
          </cell>
          <cell r="G1598"/>
          <cell r="H1598"/>
        </row>
        <row r="1599">
          <cell r="A1599" t="str">
            <v>016-360-100</v>
          </cell>
          <cell r="B1599">
            <v>839</v>
          </cell>
          <cell r="C1599" t="str">
            <v>Indian Creek Road</v>
          </cell>
          <cell r="D1599" t="str">
            <v>Siskiyou</v>
          </cell>
          <cell r="E1599" t="str">
            <v>Siskiyou</v>
          </cell>
          <cell r="F1599" t="str">
            <v>MISC HOLD</v>
          </cell>
          <cell r="G1599"/>
          <cell r="H1599"/>
        </row>
        <row r="1600">
          <cell r="A1600" t="str">
            <v>062-560-022</v>
          </cell>
          <cell r="B1600">
            <v>458</v>
          </cell>
          <cell r="C1600" t="str">
            <v>Bald Rock Road</v>
          </cell>
          <cell r="D1600" t="str">
            <v>Butte</v>
          </cell>
          <cell r="E1600" t="str">
            <v>Butte West</v>
          </cell>
          <cell r="F1600" t="str">
            <v>Erosion Control - Haz Tree</v>
          </cell>
          <cell r="G1600">
            <v>2</v>
          </cell>
          <cell r="H1600"/>
        </row>
        <row r="1601">
          <cell r="A1601" t="str">
            <v>062-200-103</v>
          </cell>
          <cell r="B1601">
            <v>781</v>
          </cell>
          <cell r="C1601" t="str">
            <v>Bald Rock Road</v>
          </cell>
          <cell r="D1601" t="str">
            <v>Butte</v>
          </cell>
          <cell r="E1601" t="str">
            <v>Butte West</v>
          </cell>
          <cell r="F1601" t="str">
            <v>Crew 102 West</v>
          </cell>
          <cell r="G1601"/>
          <cell r="H1601"/>
        </row>
        <row r="1602">
          <cell r="A1602" t="str">
            <v>061-570-007</v>
          </cell>
          <cell r="B1602">
            <v>1072</v>
          </cell>
          <cell r="C1602" t="str">
            <v>Encina Grande Road</v>
          </cell>
          <cell r="D1602" t="str">
            <v>Butte</v>
          </cell>
          <cell r="E1602" t="str">
            <v>Butte West</v>
          </cell>
          <cell r="F1602" t="str">
            <v>Completed West</v>
          </cell>
          <cell r="G1602">
            <v>5</v>
          </cell>
          <cell r="H1602"/>
        </row>
        <row r="1603">
          <cell r="A1603" t="str">
            <v>061-580-007</v>
          </cell>
          <cell r="B1603">
            <v>955</v>
          </cell>
          <cell r="C1603" t="str">
            <v>Encina Grande Road</v>
          </cell>
          <cell r="D1603" t="str">
            <v>Butte</v>
          </cell>
          <cell r="E1603" t="str">
            <v>Butte West</v>
          </cell>
          <cell r="F1603" t="str">
            <v>Crew 502 West</v>
          </cell>
          <cell r="G1603"/>
          <cell r="H1603"/>
        </row>
        <row r="1604">
          <cell r="A1604" t="str">
            <v>062-690-007</v>
          </cell>
          <cell r="B1604">
            <v>696</v>
          </cell>
          <cell r="C1604" t="str">
            <v>Bald Rock Road</v>
          </cell>
          <cell r="D1604" t="str">
            <v>Butte</v>
          </cell>
          <cell r="E1604" t="str">
            <v>Butte West</v>
          </cell>
          <cell r="F1604" t="str">
            <v>Crew 102 West</v>
          </cell>
          <cell r="G1604">
            <v>1</v>
          </cell>
          <cell r="H1604"/>
        </row>
        <row r="1605">
          <cell r="A1605" t="str">
            <v>062-190-007</v>
          </cell>
          <cell r="B1605">
            <v>30</v>
          </cell>
          <cell r="C1605" t="str">
            <v>Old Mill Road</v>
          </cell>
          <cell r="D1605" t="str">
            <v>Butte</v>
          </cell>
          <cell r="E1605" t="str">
            <v>Butte North</v>
          </cell>
          <cell r="F1605" t="str">
            <v>Ineligible/Withdrawn</v>
          </cell>
          <cell r="G1605"/>
          <cell r="H1605"/>
        </row>
        <row r="1606">
          <cell r="A1606" t="str">
            <v>020-080-28-00_#28</v>
          </cell>
          <cell r="B1606" t="str">
            <v>860-000-187-000</v>
          </cell>
          <cell r="C1606" t="str">
            <v>RLCSD LL#28</v>
          </cell>
          <cell r="D1606" t="str">
            <v>Trinity</v>
          </cell>
          <cell r="E1606" t="str">
            <v>Trinity</v>
          </cell>
          <cell r="F1606" t="str">
            <v>Crew 702 North RUTH LAKE</v>
          </cell>
          <cell r="G1606"/>
          <cell r="H1606"/>
        </row>
        <row r="1607">
          <cell r="A1607" t="str">
            <v>044-070-006</v>
          </cell>
          <cell r="B1607" t="str">
            <v>044-070-006-000</v>
          </cell>
          <cell r="C1607" t="str">
            <v>Junkans Road</v>
          </cell>
          <cell r="D1607" t="str">
            <v>Shasta</v>
          </cell>
          <cell r="E1607" t="str">
            <v>Shasta</v>
          </cell>
          <cell r="F1607" t="str">
            <v>Shasta Completed Lots</v>
          </cell>
          <cell r="G1607"/>
          <cell r="H1607"/>
        </row>
        <row r="1608">
          <cell r="A1608" t="str">
            <v>041-270-008</v>
          </cell>
          <cell r="B1608" t="str">
            <v>041-270-008-000</v>
          </cell>
          <cell r="C1608" t="str">
            <v>Off Rainbow Lake Road</v>
          </cell>
          <cell r="D1608" t="str">
            <v>Shasta</v>
          </cell>
          <cell r="E1608" t="str">
            <v>Shasta</v>
          </cell>
          <cell r="F1608" t="str">
            <v>MISC HOLD</v>
          </cell>
          <cell r="G1608"/>
          <cell r="H1608"/>
        </row>
        <row r="1609">
          <cell r="A1609" t="str">
            <v>062-390-028</v>
          </cell>
          <cell r="B1609" t="str">
            <v>062-390-028-000</v>
          </cell>
          <cell r="C1609" t="str">
            <v>SEC 13 T21N R5E</v>
          </cell>
          <cell r="D1609" t="str">
            <v>Butte</v>
          </cell>
          <cell r="E1609" t="str">
            <v>Butte North</v>
          </cell>
          <cell r="F1609" t="str">
            <v>NORTH Waiting on Results</v>
          </cell>
          <cell r="G1609"/>
          <cell r="H1609"/>
        </row>
        <row r="1610">
          <cell r="A1610" t="str">
            <v>018-530-06-00_#17</v>
          </cell>
          <cell r="B1610" t="str">
            <v>860-000-158-000</v>
          </cell>
          <cell r="C1610" t="str">
            <v>RLCSDll#17 Mad River Road</v>
          </cell>
          <cell r="D1610" t="str">
            <v>Trinity</v>
          </cell>
          <cell r="E1610" t="str">
            <v>Trinity</v>
          </cell>
          <cell r="F1610" t="str">
            <v>Crew 702 North RUTH LAKE</v>
          </cell>
          <cell r="G1610"/>
          <cell r="H1610"/>
        </row>
        <row r="1611">
          <cell r="A1611" t="str">
            <v>021-160-19-00</v>
          </cell>
          <cell r="B1611">
            <v>620</v>
          </cell>
          <cell r="C1611" t="str">
            <v>Wildwood Mad River Road</v>
          </cell>
          <cell r="D1611" t="str">
            <v>Trinity</v>
          </cell>
          <cell r="E1611" t="str">
            <v>Trinity</v>
          </cell>
          <cell r="F1611" t="str">
            <v>Crew 703</v>
          </cell>
          <cell r="G1611"/>
          <cell r="H1611"/>
        </row>
        <row r="1612">
          <cell r="A1612" t="str">
            <v>020-320-02-00_#44C</v>
          </cell>
          <cell r="B1612" t="str">
            <v>860-000-181-000</v>
          </cell>
          <cell r="C1612" t="str">
            <v>RLCSDLL#44C</v>
          </cell>
          <cell r="D1612" t="str">
            <v>Trinity</v>
          </cell>
          <cell r="E1612" t="str">
            <v>Trinity</v>
          </cell>
          <cell r="F1612" t="str">
            <v>Crew 702 North RUTH LAKE</v>
          </cell>
          <cell r="G1612"/>
          <cell r="H1612"/>
        </row>
        <row r="1613">
          <cell r="A1613" t="str">
            <v>062-200-109</v>
          </cell>
          <cell r="B1613">
            <v>891</v>
          </cell>
          <cell r="C1613" t="str">
            <v>Bald Rock Road</v>
          </cell>
          <cell r="D1613" t="str">
            <v>Butte</v>
          </cell>
          <cell r="E1613" t="str">
            <v>Butte East</v>
          </cell>
          <cell r="F1613" t="str">
            <v>Completed East</v>
          </cell>
          <cell r="G1613">
            <v>4</v>
          </cell>
          <cell r="H1613"/>
        </row>
        <row r="1614">
          <cell r="A1614" t="str">
            <v>019-190-03-00</v>
          </cell>
          <cell r="B1614">
            <v>6500</v>
          </cell>
          <cell r="C1614" t="str">
            <v>FS Road 29N62</v>
          </cell>
          <cell r="D1614" t="str">
            <v>Trinity</v>
          </cell>
          <cell r="E1614" t="str">
            <v>Trinity</v>
          </cell>
          <cell r="F1614" t="str">
            <v>Trinity waiting results</v>
          </cell>
          <cell r="G1614">
            <v>1</v>
          </cell>
          <cell r="H1614"/>
        </row>
        <row r="1615">
          <cell r="A1615" t="str">
            <v>009-550-270</v>
          </cell>
          <cell r="B1615" t="str">
            <v>009-550-270-000</v>
          </cell>
          <cell r="C1615" t="str">
            <v>Pine Place Road</v>
          </cell>
          <cell r="D1615" t="str">
            <v>Siskiyou</v>
          </cell>
          <cell r="E1615" t="str">
            <v>Siskiyou</v>
          </cell>
          <cell r="F1615" t="str">
            <v>CREW 802</v>
          </cell>
          <cell r="G1615"/>
          <cell r="H1615"/>
        </row>
        <row r="1616">
          <cell r="A1616" t="str">
            <v>071-060-034</v>
          </cell>
          <cell r="B1616">
            <v>1851</v>
          </cell>
          <cell r="C1616" t="str">
            <v>Lumpkin Road</v>
          </cell>
          <cell r="D1616" t="str">
            <v>Butte</v>
          </cell>
          <cell r="E1616" t="str">
            <v>Butte South</v>
          </cell>
          <cell r="F1616" t="str">
            <v>Completed South</v>
          </cell>
          <cell r="G1616">
            <v>5</v>
          </cell>
          <cell r="H1616">
            <v>5</v>
          </cell>
          <cell r="I1616" t="str">
            <v>COMPLETE</v>
          </cell>
        </row>
        <row r="1617">
          <cell r="A1617" t="str">
            <v>062-560-014</v>
          </cell>
          <cell r="B1617">
            <v>34</v>
          </cell>
          <cell r="C1617" t="str">
            <v>Huffright Lane</v>
          </cell>
          <cell r="D1617" t="str">
            <v>Butte</v>
          </cell>
          <cell r="E1617" t="str">
            <v>Butte West</v>
          </cell>
          <cell r="F1617" t="str">
            <v>Completed West</v>
          </cell>
          <cell r="G1617">
            <v>5</v>
          </cell>
          <cell r="H1617"/>
        </row>
        <row r="1618">
          <cell r="A1618" t="str">
            <v>062-180-009</v>
          </cell>
          <cell r="B1618">
            <v>260</v>
          </cell>
          <cell r="C1618" t="str">
            <v>Lakeside Way</v>
          </cell>
          <cell r="D1618" t="str">
            <v>Butte</v>
          </cell>
          <cell r="E1618" t="str">
            <v>Butte North</v>
          </cell>
          <cell r="F1618" t="str">
            <v>Ineligible/Withdrawn</v>
          </cell>
          <cell r="G1618"/>
          <cell r="H1618"/>
        </row>
        <row r="1619">
          <cell r="A1619" t="str">
            <v>062-300-070</v>
          </cell>
          <cell r="B1619" t="str">
            <v>062-300-070-000</v>
          </cell>
          <cell r="C1619" t="str">
            <v>Trillium Way</v>
          </cell>
          <cell r="D1619" t="str">
            <v>Butte</v>
          </cell>
          <cell r="E1619" t="str">
            <v>Butte North</v>
          </cell>
          <cell r="F1619" t="str">
            <v>HAZ TREE ONLY</v>
          </cell>
          <cell r="G1619"/>
          <cell r="H1619"/>
        </row>
        <row r="1620">
          <cell r="A1620" t="str">
            <v>062-300-051</v>
          </cell>
          <cell r="B1620" t="str">
            <v>062-300-051-000</v>
          </cell>
          <cell r="C1620" t="str">
            <v>Trillium Way</v>
          </cell>
          <cell r="D1620" t="str">
            <v>Butte</v>
          </cell>
          <cell r="E1620" t="str">
            <v>Butte North</v>
          </cell>
          <cell r="F1620" t="str">
            <v>HAZ TREE ONLY</v>
          </cell>
          <cell r="G1620"/>
          <cell r="H1620"/>
        </row>
        <row r="1621">
          <cell r="A1621" t="str">
            <v>071-320-012</v>
          </cell>
          <cell r="B1621">
            <v>50</v>
          </cell>
          <cell r="C1621" t="str">
            <v>Indian Cemetery Road</v>
          </cell>
          <cell r="D1621" t="str">
            <v>Butte</v>
          </cell>
          <cell r="E1621" t="str">
            <v>Butte East</v>
          </cell>
          <cell r="F1621" t="str">
            <v>MISC HOLD</v>
          </cell>
          <cell r="G1621">
            <v>2</v>
          </cell>
          <cell r="H1621"/>
        </row>
        <row r="1622">
          <cell r="A1622" t="str">
            <v>021-160-22-00</v>
          </cell>
          <cell r="B1622">
            <v>790</v>
          </cell>
          <cell r="C1622" t="str">
            <v>Wildwood Mad River Road</v>
          </cell>
          <cell r="D1622" t="str">
            <v>Trinity</v>
          </cell>
          <cell r="E1622" t="str">
            <v>Trinity</v>
          </cell>
          <cell r="F1622" t="str">
            <v>Crew 703</v>
          </cell>
          <cell r="G1622">
            <v>1</v>
          </cell>
          <cell r="H1622"/>
        </row>
        <row r="1623">
          <cell r="A1623" t="str">
            <v>061-310-032</v>
          </cell>
          <cell r="B1623">
            <v>2629</v>
          </cell>
          <cell r="C1623" t="str">
            <v>Bald Rock Road</v>
          </cell>
          <cell r="D1623" t="str">
            <v>Butte</v>
          </cell>
          <cell r="E1623" t="str">
            <v>Butte East</v>
          </cell>
          <cell r="F1623" t="str">
            <v>Crew 301 East</v>
          </cell>
          <cell r="G1623">
            <v>2</v>
          </cell>
          <cell r="H1623"/>
        </row>
        <row r="1624">
          <cell r="A1624" t="str">
            <v>071-190-024</v>
          </cell>
          <cell r="B1624">
            <v>205</v>
          </cell>
          <cell r="C1624" t="str">
            <v>Edgehill Drive</v>
          </cell>
          <cell r="D1624" t="str">
            <v>Butte</v>
          </cell>
          <cell r="E1624" t="str">
            <v>Butte South</v>
          </cell>
          <cell r="F1624" t="str">
            <v>Completed South</v>
          </cell>
          <cell r="G1624">
            <v>2</v>
          </cell>
          <cell r="H1624"/>
        </row>
        <row r="1625">
          <cell r="A1625" t="str">
            <v>020-400-06-00</v>
          </cell>
          <cell r="B1625">
            <v>340</v>
          </cell>
          <cell r="C1625" t="str">
            <v>White Mountain Road</v>
          </cell>
          <cell r="D1625" t="str">
            <v>Trinity</v>
          </cell>
          <cell r="E1625" t="str">
            <v>Trinity</v>
          </cell>
          <cell r="F1625" t="str">
            <v>Ineligible/Withdrawn</v>
          </cell>
          <cell r="G1625"/>
          <cell r="H1625"/>
        </row>
        <row r="1626">
          <cell r="A1626" t="str">
            <v>071-390-004</v>
          </cell>
          <cell r="B1626" t="str">
            <v>071-390-004-000</v>
          </cell>
          <cell r="C1626" t="str">
            <v>Graystone Lane</v>
          </cell>
          <cell r="D1626" t="str">
            <v>Butte</v>
          </cell>
          <cell r="E1626" t="str">
            <v>Butte East</v>
          </cell>
          <cell r="F1626" t="str">
            <v>Crew 304 East</v>
          </cell>
          <cell r="G1626">
            <v>1</v>
          </cell>
          <cell r="H1626"/>
        </row>
        <row r="1627">
          <cell r="A1627" t="str">
            <v>041-400-027</v>
          </cell>
          <cell r="B1627">
            <v>8097</v>
          </cell>
          <cell r="C1627" t="str">
            <v>Zogg Mine Road</v>
          </cell>
          <cell r="D1627" t="str">
            <v>Shasta</v>
          </cell>
          <cell r="E1627" t="str">
            <v>Shasta</v>
          </cell>
          <cell r="F1627" t="str">
            <v>Shasta Completed Lots</v>
          </cell>
          <cell r="G1627">
            <v>20</v>
          </cell>
          <cell r="H1627"/>
        </row>
        <row r="1628">
          <cell r="A1628" t="str">
            <v>041-740-039</v>
          </cell>
          <cell r="B1628">
            <v>7880</v>
          </cell>
          <cell r="C1628" t="str">
            <v>Zogg Mine Road</v>
          </cell>
          <cell r="D1628" t="str">
            <v>Shasta</v>
          </cell>
          <cell r="E1628" t="str">
            <v>Shasta</v>
          </cell>
          <cell r="F1628" t="str">
            <v>Ineligible/Withdrawn</v>
          </cell>
          <cell r="G1628"/>
          <cell r="H1628"/>
        </row>
        <row r="1629">
          <cell r="A1629" t="str">
            <v>062-320-023</v>
          </cell>
          <cell r="B1629" t="str">
            <v>062-320-023-000</v>
          </cell>
          <cell r="C1629" t="str">
            <v>Cedar Lane</v>
          </cell>
          <cell r="D1629" t="str">
            <v>Butte</v>
          </cell>
          <cell r="E1629" t="str">
            <v>Butte East</v>
          </cell>
          <cell r="F1629" t="str">
            <v>Crew 202 East</v>
          </cell>
          <cell r="G1629"/>
          <cell r="H1629"/>
        </row>
        <row r="1630">
          <cell r="A1630" t="str">
            <v>062-320-024</v>
          </cell>
          <cell r="B1630">
            <v>104</v>
          </cell>
          <cell r="C1630" t="str">
            <v>Cedar Lane</v>
          </cell>
          <cell r="D1630" t="str">
            <v>Butte</v>
          </cell>
          <cell r="E1630" t="str">
            <v>Butte East</v>
          </cell>
          <cell r="F1630" t="str">
            <v>Crew 202 East</v>
          </cell>
          <cell r="G1630"/>
          <cell r="H1630"/>
        </row>
        <row r="1631">
          <cell r="A1631" t="str">
            <v>062-190-014</v>
          </cell>
          <cell r="B1631" t="str">
            <v>Lot 47</v>
          </cell>
          <cell r="C1631" t="str">
            <v>Spring Valley</v>
          </cell>
          <cell r="D1631" t="str">
            <v>Butte</v>
          </cell>
          <cell r="E1631" t="str">
            <v>Butte North</v>
          </cell>
          <cell r="F1631" t="str">
            <v>Ineligible/Withdrawn</v>
          </cell>
          <cell r="G1631"/>
          <cell r="H1631"/>
        </row>
        <row r="1632">
          <cell r="A1632" t="str">
            <v>061-480-044</v>
          </cell>
          <cell r="B1632">
            <v>709</v>
          </cell>
          <cell r="C1632" t="str">
            <v>Encina Grande Road</v>
          </cell>
          <cell r="D1632" t="str">
            <v>Butte</v>
          </cell>
          <cell r="E1632" t="str">
            <v>Butte West</v>
          </cell>
          <cell r="F1632" t="str">
            <v>Completed West</v>
          </cell>
          <cell r="G1632">
            <v>16</v>
          </cell>
          <cell r="H1632"/>
        </row>
        <row r="1633">
          <cell r="A1633" t="str">
            <v>062-690-013</v>
          </cell>
          <cell r="B1633" t="str">
            <v>062-690-013-000</v>
          </cell>
          <cell r="C1633" t="str">
            <v>Webster Road</v>
          </cell>
          <cell r="D1633" t="str">
            <v>Butte</v>
          </cell>
          <cell r="E1633" t="str">
            <v>Butte West</v>
          </cell>
          <cell r="F1633" t="str">
            <v>Ineligible/Withdrawn</v>
          </cell>
          <cell r="G1633"/>
          <cell r="H1633"/>
        </row>
        <row r="1634">
          <cell r="A1634" t="str">
            <v>009-550-390</v>
          </cell>
          <cell r="B1634">
            <v>4022</v>
          </cell>
          <cell r="C1634" t="str">
            <v>Pine Place Road</v>
          </cell>
          <cell r="D1634" t="str">
            <v>Siskiyou</v>
          </cell>
          <cell r="E1634" t="str">
            <v>Siskiyou</v>
          </cell>
          <cell r="F1634" t="str">
            <v>CREW 802</v>
          </cell>
          <cell r="G1634">
            <v>2</v>
          </cell>
          <cell r="H1634"/>
        </row>
        <row r="1635">
          <cell r="A1635" t="str">
            <v>071-150-002</v>
          </cell>
          <cell r="B1635">
            <v>154</v>
          </cell>
          <cell r="C1635" t="str">
            <v>Craig Access Road</v>
          </cell>
          <cell r="D1635" t="str">
            <v>Butte</v>
          </cell>
          <cell r="E1635" t="str">
            <v>Butte South</v>
          </cell>
          <cell r="F1635" t="str">
            <v>MISC HOLD</v>
          </cell>
          <cell r="G1635"/>
          <cell r="H1635"/>
        </row>
        <row r="1636">
          <cell r="A1636" t="str">
            <v>062-310-020</v>
          </cell>
          <cell r="B1636">
            <v>31</v>
          </cell>
          <cell r="C1636" t="str">
            <v>Oak Drive</v>
          </cell>
          <cell r="D1636" t="str">
            <v>Butte</v>
          </cell>
          <cell r="E1636" t="str">
            <v>Butte North</v>
          </cell>
          <cell r="F1636" t="str">
            <v>HAZ TREE ONLY</v>
          </cell>
          <cell r="G1636"/>
          <cell r="H1636"/>
        </row>
        <row r="1637">
          <cell r="A1637" t="str">
            <v>062-330-041</v>
          </cell>
          <cell r="B1637" t="str">
            <v>062-330-041-000</v>
          </cell>
          <cell r="C1637" t="str">
            <v>Oak Drive</v>
          </cell>
          <cell r="D1637" t="str">
            <v>Butte</v>
          </cell>
          <cell r="E1637" t="str">
            <v>Butte East</v>
          </cell>
          <cell r="F1637" t="str">
            <v>EAST Waiting on Results</v>
          </cell>
          <cell r="G1637"/>
          <cell r="H1637"/>
        </row>
        <row r="1638">
          <cell r="A1638" t="str">
            <v>062-340-027</v>
          </cell>
          <cell r="B1638" t="str">
            <v>062-340-027-000</v>
          </cell>
          <cell r="C1638" t="str">
            <v>Oak Drive</v>
          </cell>
          <cell r="D1638" t="str">
            <v>Butte</v>
          </cell>
          <cell r="E1638" t="str">
            <v>Butte North</v>
          </cell>
          <cell r="F1638" t="str">
            <v>HAZ TREE ONLY</v>
          </cell>
          <cell r="G1638"/>
          <cell r="H1638"/>
        </row>
        <row r="1639">
          <cell r="A1639" t="str">
            <v>062-340-029</v>
          </cell>
          <cell r="B1639" t="str">
            <v>062-340-029-000</v>
          </cell>
          <cell r="C1639" t="str">
            <v>Oak Drive</v>
          </cell>
          <cell r="D1639" t="str">
            <v>Butte</v>
          </cell>
          <cell r="E1639"/>
          <cell r="F1639"/>
          <cell r="G1639"/>
          <cell r="H1639"/>
        </row>
        <row r="1640">
          <cell r="A1640" t="str">
            <v>061-310-017</v>
          </cell>
          <cell r="B1640" t="str">
            <v>061-310-017-000</v>
          </cell>
          <cell r="C1640" t="str">
            <v>Woodsmoke Way</v>
          </cell>
          <cell r="D1640" t="str">
            <v>Butte</v>
          </cell>
          <cell r="E1640" t="str">
            <v>Butte East</v>
          </cell>
          <cell r="F1640" t="str">
            <v>Completed East</v>
          </cell>
          <cell r="G1640">
            <v>10</v>
          </cell>
          <cell r="H1640"/>
        </row>
        <row r="1641">
          <cell r="A1641" t="str">
            <v>071-160-009</v>
          </cell>
          <cell r="B1641" t="str">
            <v>071-160-009-000</v>
          </cell>
          <cell r="C1641" t="str">
            <v>Lumpkin Road</v>
          </cell>
          <cell r="D1641" t="str">
            <v>Butte</v>
          </cell>
          <cell r="E1641" t="str">
            <v>Butte South</v>
          </cell>
          <cell r="F1641" t="str">
            <v>Completed South</v>
          </cell>
          <cell r="G1641">
            <v>2</v>
          </cell>
          <cell r="H1641"/>
        </row>
        <row r="1642">
          <cell r="A1642" t="str">
            <v>044-070-015</v>
          </cell>
          <cell r="B1642">
            <v>5900</v>
          </cell>
          <cell r="C1642" t="str">
            <v>Junkans Road</v>
          </cell>
          <cell r="D1642" t="str">
            <v>Shasta</v>
          </cell>
          <cell r="E1642" t="str">
            <v>Shasta</v>
          </cell>
          <cell r="F1642" t="str">
            <v>Shasta Completed Lots</v>
          </cell>
          <cell r="G1642"/>
          <cell r="H1642"/>
        </row>
        <row r="1643">
          <cell r="A1643" t="str">
            <v>061-030-051</v>
          </cell>
          <cell r="B1643" t="str">
            <v>061-030-051-000</v>
          </cell>
          <cell r="C1643" t="str">
            <v>Oroville Quincy Highway</v>
          </cell>
          <cell r="D1643" t="str">
            <v>Butte</v>
          </cell>
          <cell r="E1643" t="str">
            <v>Butte North</v>
          </cell>
          <cell r="F1643" t="str">
            <v>NORTH Waiting on Results</v>
          </cell>
          <cell r="G1643"/>
          <cell r="H1643"/>
        </row>
        <row r="1644">
          <cell r="A1644" t="str">
            <v>071-050-013</v>
          </cell>
          <cell r="B1644">
            <v>2651</v>
          </cell>
          <cell r="C1644" t="str">
            <v>Lumpkin Road</v>
          </cell>
          <cell r="D1644" t="str">
            <v>Butte</v>
          </cell>
          <cell r="E1644" t="str">
            <v>Butte South</v>
          </cell>
          <cell r="F1644" t="str">
            <v>MISC HOLD</v>
          </cell>
          <cell r="G1644"/>
          <cell r="H1644"/>
        </row>
        <row r="1645">
          <cell r="A1645" t="str">
            <v>018-530-10-00</v>
          </cell>
          <cell r="B1645">
            <v>11750</v>
          </cell>
          <cell r="C1645" t="str">
            <v>Mad River Road</v>
          </cell>
          <cell r="D1645" t="str">
            <v>Trinity</v>
          </cell>
          <cell r="E1645" t="str">
            <v>Trinity</v>
          </cell>
          <cell r="F1645" t="str">
            <v>Crew 702 North RUTH LAKE</v>
          </cell>
          <cell r="G1645">
            <v>1</v>
          </cell>
          <cell r="H1645"/>
        </row>
        <row r="1646">
          <cell r="A1646" t="str">
            <v>018-520-29-00</v>
          </cell>
          <cell r="B1646">
            <v>5901</v>
          </cell>
          <cell r="C1646" t="str">
            <v>Lower West Side Road</v>
          </cell>
          <cell r="D1646" t="str">
            <v>Trinity</v>
          </cell>
          <cell r="E1646" t="str">
            <v>Trinity</v>
          </cell>
          <cell r="F1646" t="str">
            <v>MISC HOLD</v>
          </cell>
          <cell r="G1646"/>
          <cell r="H1646"/>
        </row>
        <row r="1647">
          <cell r="A1647" t="str">
            <v>020-320-02-00_#44E</v>
          </cell>
          <cell r="B1647" t="str">
            <v>860-000-323-000</v>
          </cell>
          <cell r="C1647" t="str">
            <v>RLCSDLL#44E Old Ruth Road</v>
          </cell>
          <cell r="D1647" t="str">
            <v>Trinity</v>
          </cell>
          <cell r="E1647" t="str">
            <v>Trinity</v>
          </cell>
          <cell r="F1647" t="str">
            <v>Crew 702 North RUTH LAKE</v>
          </cell>
          <cell r="G1647"/>
          <cell r="H1647"/>
        </row>
        <row r="1648">
          <cell r="A1648" t="str">
            <v>062-160-047</v>
          </cell>
          <cell r="B1648">
            <v>11</v>
          </cell>
          <cell r="C1648" t="str">
            <v>Dryad Walk</v>
          </cell>
          <cell r="D1648" t="str">
            <v>Butte</v>
          </cell>
          <cell r="E1648" t="str">
            <v>Butte North</v>
          </cell>
          <cell r="F1648" t="str">
            <v>Crew 503 Lake Madrone North</v>
          </cell>
          <cell r="G1648"/>
          <cell r="H1648"/>
        </row>
        <row r="1649">
          <cell r="A1649" t="str">
            <v>071-150-017</v>
          </cell>
          <cell r="B1649">
            <v>1394</v>
          </cell>
          <cell r="C1649" t="str">
            <v>Lumpkin Road</v>
          </cell>
          <cell r="D1649" t="str">
            <v>Butte</v>
          </cell>
          <cell r="E1649" t="str">
            <v>Butte South</v>
          </cell>
          <cell r="F1649" t="str">
            <v>Completed South</v>
          </cell>
          <cell r="G1649">
            <v>9</v>
          </cell>
          <cell r="H1649">
            <v>9</v>
          </cell>
          <cell r="I1649" t="str">
            <v>COMPLETE</v>
          </cell>
        </row>
        <row r="1650">
          <cell r="A1650" t="str">
            <v>044-020-015</v>
          </cell>
          <cell r="B1650" t="str">
            <v>044-020-015-000</v>
          </cell>
          <cell r="C1650" t="str">
            <v>Off Sunny Hill Road</v>
          </cell>
          <cell r="D1650" t="str">
            <v>Shasta</v>
          </cell>
          <cell r="E1650" t="str">
            <v>Shasta</v>
          </cell>
          <cell r="F1650" t="str">
            <v>Erosion Control : Not Scheduled</v>
          </cell>
          <cell r="G1650">
            <v>1</v>
          </cell>
          <cell r="H1650"/>
        </row>
        <row r="1651">
          <cell r="A1651" t="str">
            <v>020-100-32-00_#112E</v>
          </cell>
          <cell r="B1651" t="str">
            <v>860-000-133-000</v>
          </cell>
          <cell r="C1651" t="str">
            <v>RLCSD LL#112E Holly Creek Road</v>
          </cell>
          <cell r="D1651" t="str">
            <v>Trinity</v>
          </cell>
          <cell r="E1651" t="str">
            <v>Trinity</v>
          </cell>
          <cell r="F1651" t="str">
            <v>Crew 701 South Ruth Lake Cabins</v>
          </cell>
          <cell r="G1651"/>
          <cell r="H1651"/>
        </row>
        <row r="1652">
          <cell r="A1652" t="str">
            <v>062-700-019</v>
          </cell>
          <cell r="B1652">
            <v>15</v>
          </cell>
          <cell r="C1652" t="str">
            <v>Pine Tree Lane</v>
          </cell>
          <cell r="D1652" t="str">
            <v>Butte</v>
          </cell>
          <cell r="E1652" t="str">
            <v>Butte West</v>
          </cell>
          <cell r="F1652" t="str">
            <v>Crew 102 West</v>
          </cell>
          <cell r="G1652">
            <v>1</v>
          </cell>
          <cell r="H1652"/>
        </row>
        <row r="1653">
          <cell r="A1653" t="str">
            <v>061-340-029</v>
          </cell>
          <cell r="B1653">
            <v>13266</v>
          </cell>
          <cell r="C1653" t="str">
            <v>Oroville Quincy Highway</v>
          </cell>
          <cell r="D1653" t="str">
            <v>Butte</v>
          </cell>
          <cell r="E1653" t="str">
            <v>Butte North</v>
          </cell>
          <cell r="F1653" t="str">
            <v>NORTH Waiting on Results</v>
          </cell>
          <cell r="G1653">
            <v>1</v>
          </cell>
          <cell r="H1653"/>
        </row>
        <row r="1654">
          <cell r="A1654" t="str">
            <v>009-380-290</v>
          </cell>
          <cell r="B1654">
            <v>2827</v>
          </cell>
          <cell r="C1654" t="str">
            <v>Indian Creek Road</v>
          </cell>
          <cell r="D1654" t="str">
            <v>Siskiyou</v>
          </cell>
          <cell r="E1654" t="str">
            <v>Siskiyou</v>
          </cell>
          <cell r="F1654" t="str">
            <v>CREW 802</v>
          </cell>
          <cell r="G1654">
            <v>1</v>
          </cell>
          <cell r="H1654"/>
        </row>
        <row r="1655">
          <cell r="A1655" t="str">
            <v>009-330-190</v>
          </cell>
          <cell r="B1655">
            <v>8315</v>
          </cell>
          <cell r="C1655" t="str">
            <v>Indian Creek Road</v>
          </cell>
          <cell r="D1655" t="str">
            <v>Siskiyou</v>
          </cell>
          <cell r="E1655" t="str">
            <v>Siskiyou</v>
          </cell>
          <cell r="F1655" t="str">
            <v>CREW 803</v>
          </cell>
          <cell r="G1655">
            <v>5</v>
          </cell>
          <cell r="H1655"/>
        </row>
        <row r="1656">
          <cell r="A1656" t="str">
            <v>041-380-016</v>
          </cell>
          <cell r="B1656">
            <v>7676</v>
          </cell>
          <cell r="C1656" t="str">
            <v>Archer Road</v>
          </cell>
          <cell r="D1656" t="str">
            <v>Shasta</v>
          </cell>
          <cell r="E1656" t="str">
            <v>Shasta</v>
          </cell>
          <cell r="F1656" t="str">
            <v>Shasta Completed Lots</v>
          </cell>
          <cell r="G1656">
            <v>3</v>
          </cell>
          <cell r="H1656"/>
        </row>
        <row r="1657">
          <cell r="A1657" t="str">
            <v>071-290-019</v>
          </cell>
          <cell r="B1657">
            <v>481</v>
          </cell>
          <cell r="C1657" t="str">
            <v>Craig Access Road</v>
          </cell>
          <cell r="D1657" t="str">
            <v>Butte</v>
          </cell>
          <cell r="E1657" t="str">
            <v>Butte South</v>
          </cell>
          <cell r="F1657" t="str">
            <v>Crew 404 South</v>
          </cell>
          <cell r="G1657">
            <v>3</v>
          </cell>
          <cell r="H1657">
            <v>5</v>
          </cell>
          <cell r="I1657" t="str">
            <v>COMPLETE</v>
          </cell>
        </row>
        <row r="1658">
          <cell r="A1658" t="str">
            <v>062-680-012</v>
          </cell>
          <cell r="B1658">
            <v>25</v>
          </cell>
          <cell r="C1658" t="str">
            <v>Handkirk Lane</v>
          </cell>
          <cell r="D1658" t="str">
            <v>Butte</v>
          </cell>
          <cell r="E1658" t="str">
            <v>Butte West</v>
          </cell>
          <cell r="F1658" t="str">
            <v>Erosion Control</v>
          </cell>
          <cell r="G1658"/>
          <cell r="H1658"/>
        </row>
        <row r="1659">
          <cell r="A1659" t="str">
            <v>071-060-025</v>
          </cell>
          <cell r="B1659">
            <v>410</v>
          </cell>
          <cell r="C1659" t="str">
            <v>Onyett Road</v>
          </cell>
          <cell r="D1659" t="str">
            <v>Butte</v>
          </cell>
          <cell r="E1659" t="str">
            <v>Butte South</v>
          </cell>
          <cell r="F1659" t="str">
            <v>Rescrapes</v>
          </cell>
          <cell r="G1659">
            <v>4</v>
          </cell>
          <cell r="H1659">
            <v>5</v>
          </cell>
          <cell r="I1659" t="str">
            <v>COMPLETE</v>
          </cell>
        </row>
        <row r="1660">
          <cell r="A1660" t="str">
            <v>020-460-11-00</v>
          </cell>
          <cell r="B1660">
            <v>60</v>
          </cell>
          <cell r="C1660" t="str">
            <v>Deep Hollow Road</v>
          </cell>
          <cell r="D1660" t="str">
            <v>Trinity</v>
          </cell>
          <cell r="E1660" t="str">
            <v>Trinity</v>
          </cell>
          <cell r="F1660" t="str">
            <v>Crew 703</v>
          </cell>
          <cell r="G1660"/>
          <cell r="H1660"/>
        </row>
        <row r="1661">
          <cell r="A1661" t="str">
            <v>071-270-044</v>
          </cell>
          <cell r="B1661" t="str">
            <v>071-270-044-000</v>
          </cell>
          <cell r="C1661" t="str">
            <v>Crystal Ranch Road</v>
          </cell>
          <cell r="D1661" t="str">
            <v>Butte</v>
          </cell>
          <cell r="E1661" t="str">
            <v>Butte South</v>
          </cell>
          <cell r="F1661" t="str">
            <v>Crew 501 South</v>
          </cell>
          <cell r="G1661">
            <v>3</v>
          </cell>
          <cell r="H1661"/>
        </row>
        <row r="1662">
          <cell r="A1662" t="str">
            <v>009-330-040</v>
          </cell>
          <cell r="B1662">
            <v>206</v>
          </cell>
          <cell r="C1662" t="str">
            <v>South Fork Road</v>
          </cell>
          <cell r="D1662" t="str">
            <v>Siskiyou</v>
          </cell>
          <cell r="E1662" t="str">
            <v>Siskiyou</v>
          </cell>
          <cell r="F1662" t="str">
            <v>CREW 803</v>
          </cell>
          <cell r="G1662">
            <v>8</v>
          </cell>
          <cell r="H1662"/>
        </row>
        <row r="1663">
          <cell r="A1663" t="str">
            <v>041-400-041</v>
          </cell>
          <cell r="B1663" t="str">
            <v>041-400-041-000</v>
          </cell>
          <cell r="C1663" t="str">
            <v>Zogg Mine Road</v>
          </cell>
          <cell r="D1663" t="str">
            <v>Shasta</v>
          </cell>
          <cell r="E1663" t="str">
            <v>Shasta</v>
          </cell>
          <cell r="F1663" t="str">
            <v>Shasta Completed Lots</v>
          </cell>
          <cell r="G1663">
            <v>1</v>
          </cell>
          <cell r="H1663"/>
        </row>
        <row r="1664">
          <cell r="A1664" t="str">
            <v>061-590-008</v>
          </cell>
          <cell r="B1664">
            <v>40</v>
          </cell>
          <cell r="C1664" t="str">
            <v>Buckboard Way</v>
          </cell>
          <cell r="D1664" t="str">
            <v>Butte</v>
          </cell>
          <cell r="E1664" t="str">
            <v>Butte West</v>
          </cell>
          <cell r="F1664" t="str">
            <v>Completed West</v>
          </cell>
          <cell r="G1664">
            <v>21</v>
          </cell>
          <cell r="H1664"/>
        </row>
        <row r="1665">
          <cell r="A1665" t="str">
            <v>041-300-036</v>
          </cell>
          <cell r="B1665">
            <v>11431</v>
          </cell>
          <cell r="C1665" t="str">
            <v>Old Canal Road</v>
          </cell>
          <cell r="D1665" t="str">
            <v>Shasta</v>
          </cell>
          <cell r="E1665" t="str">
            <v>Shasta</v>
          </cell>
          <cell r="F1665" t="str">
            <v>Crew 604</v>
          </cell>
          <cell r="G1665">
            <v>1</v>
          </cell>
          <cell r="H1665"/>
        </row>
        <row r="1666">
          <cell r="A1666" t="str">
            <v>016-531-070</v>
          </cell>
          <cell r="B1666">
            <v>207</v>
          </cell>
          <cell r="C1666" t="str">
            <v>Indian Meadows Drive</v>
          </cell>
          <cell r="D1666" t="str">
            <v>Siskiyou</v>
          </cell>
          <cell r="E1666" t="str">
            <v>Siskiyou</v>
          </cell>
          <cell r="F1666" t="str">
            <v>HAZ TREE ONLY</v>
          </cell>
          <cell r="G1666"/>
          <cell r="H1666"/>
        </row>
        <row r="1667">
          <cell r="A1667" t="str">
            <v>003-170-022</v>
          </cell>
          <cell r="B1667">
            <v>2311</v>
          </cell>
          <cell r="C1667" t="str">
            <v>22N25.1 Road</v>
          </cell>
          <cell r="D1667" t="str">
            <v>Plumas</v>
          </cell>
          <cell r="E1667" t="str">
            <v>Lassen/Plumas</v>
          </cell>
          <cell r="F1667" t="str">
            <v>Plumas County</v>
          </cell>
          <cell r="G1667"/>
          <cell r="H1667"/>
        </row>
        <row r="1668">
          <cell r="A1668" t="str">
            <v>003-170-023</v>
          </cell>
          <cell r="B1668">
            <v>2235</v>
          </cell>
          <cell r="C1668" t="str">
            <v>22N25.1 Road</v>
          </cell>
          <cell r="D1668" t="str">
            <v>Plumas</v>
          </cell>
          <cell r="E1668" t="str">
            <v>Lassen/Plumas</v>
          </cell>
          <cell r="F1668" t="str">
            <v>Plumas County</v>
          </cell>
          <cell r="G1668"/>
          <cell r="H1668"/>
        </row>
        <row r="1669">
          <cell r="A1669" t="str">
            <v>062-300-003</v>
          </cell>
          <cell r="B1669">
            <v>35</v>
          </cell>
          <cell r="C1669" t="str">
            <v>Azalea Lane</v>
          </cell>
          <cell r="D1669" t="str">
            <v>Butte</v>
          </cell>
          <cell r="E1669" t="str">
            <v>Butte North</v>
          </cell>
          <cell r="F1669" t="str">
            <v>HAZ TREE ONLY</v>
          </cell>
          <cell r="G1669"/>
          <cell r="H1669"/>
        </row>
        <row r="1670">
          <cell r="A1670" t="str">
            <v>062-740-025</v>
          </cell>
          <cell r="B1670">
            <v>138</v>
          </cell>
          <cell r="C1670" t="str">
            <v>Rockerfeller Road</v>
          </cell>
          <cell r="D1670" t="str">
            <v>Butte</v>
          </cell>
          <cell r="E1670" t="str">
            <v>Butte East</v>
          </cell>
          <cell r="F1670" t="str">
            <v>Erosion Control - Haz Tree</v>
          </cell>
          <cell r="G1670">
            <v>6</v>
          </cell>
          <cell r="H1670"/>
        </row>
        <row r="1671">
          <cell r="A1671" t="str">
            <v>121-140-013</v>
          </cell>
          <cell r="B1671">
            <v>1700</v>
          </cell>
          <cell r="C1671" t="str">
            <v>Oregon Mountain Road</v>
          </cell>
          <cell r="D1671" t="str">
            <v>Del Norte</v>
          </cell>
          <cell r="E1671" t="str">
            <v>Del Norte</v>
          </cell>
          <cell r="F1671" t="str">
            <v>Del Norte 1001</v>
          </cell>
          <cell r="G1671"/>
          <cell r="H1671"/>
        </row>
        <row r="1672">
          <cell r="A1672" t="str">
            <v>071-190-012</v>
          </cell>
          <cell r="B1672">
            <v>109</v>
          </cell>
          <cell r="C1672" t="str">
            <v>Cedar Tree Lane</v>
          </cell>
          <cell r="D1672" t="str">
            <v>Butte</v>
          </cell>
          <cell r="E1672" t="str">
            <v>Butte South</v>
          </cell>
          <cell r="F1672" t="str">
            <v>Crew 406 South</v>
          </cell>
          <cell r="G1672"/>
          <cell r="H1672"/>
        </row>
        <row r="1673">
          <cell r="A1673" t="str">
            <v>062-640-012</v>
          </cell>
          <cell r="B1673">
            <v>42</v>
          </cell>
          <cell r="C1673" t="str">
            <v>Starcrest Lane</v>
          </cell>
          <cell r="D1673" t="str">
            <v>Butte</v>
          </cell>
          <cell r="E1673" t="str">
            <v>Butte West</v>
          </cell>
          <cell r="F1673" t="str">
            <v>Completed West</v>
          </cell>
          <cell r="G1673">
            <v>9</v>
          </cell>
          <cell r="H1673"/>
        </row>
        <row r="1674">
          <cell r="A1674" t="str">
            <v>020-330-05-00_#107</v>
          </cell>
          <cell r="B1674" t="str">
            <v>860-000-312-000</v>
          </cell>
          <cell r="C1674" t="str">
            <v>RLCSDLL#107</v>
          </cell>
          <cell r="D1674" t="str">
            <v>Trinity</v>
          </cell>
          <cell r="E1674" t="str">
            <v>Trinity</v>
          </cell>
          <cell r="F1674" t="str">
            <v>Crew 701 South Ruth Lake Cabins</v>
          </cell>
          <cell r="G1674">
            <v>1</v>
          </cell>
          <cell r="H1674"/>
        </row>
        <row r="1675">
          <cell r="A1675" t="str">
            <v>062-140-028</v>
          </cell>
          <cell r="B1675" t="str">
            <v>Lot 57 &amp; 58</v>
          </cell>
          <cell r="C1675" t="str">
            <v>Lakeside Way</v>
          </cell>
          <cell r="D1675" t="str">
            <v>Butte</v>
          </cell>
          <cell r="E1675" t="str">
            <v>Butte North</v>
          </cell>
          <cell r="F1675" t="str">
            <v>HAZ TREE ONLY</v>
          </cell>
          <cell r="G1675"/>
          <cell r="H1675"/>
        </row>
        <row r="1676">
          <cell r="A1676" t="str">
            <v>062-140-022</v>
          </cell>
          <cell r="B1676" t="str">
            <v>Lot 53 &amp; 54</v>
          </cell>
          <cell r="C1676" t="str">
            <v>Lakeside Way</v>
          </cell>
          <cell r="D1676" t="str">
            <v>Butte</v>
          </cell>
          <cell r="E1676" t="str">
            <v>Butte North</v>
          </cell>
          <cell r="F1676" t="str">
            <v>HAZ TREE ONLY</v>
          </cell>
          <cell r="G1676"/>
          <cell r="H1676"/>
        </row>
        <row r="1677">
          <cell r="A1677" t="str">
            <v>020-510-32-00</v>
          </cell>
          <cell r="B1677">
            <v>9590</v>
          </cell>
          <cell r="C1677" t="str">
            <v>Ruth-Zenia Road</v>
          </cell>
          <cell r="D1677" t="str">
            <v>Trinity</v>
          </cell>
          <cell r="E1677" t="str">
            <v>Trinity</v>
          </cell>
          <cell r="F1677" t="str">
            <v>Crew 701 South Ruth Lake Cabins</v>
          </cell>
          <cell r="G1677"/>
          <cell r="H1677"/>
        </row>
        <row r="1678">
          <cell r="A1678" t="str">
            <v>071-290-058</v>
          </cell>
          <cell r="B1678">
            <v>51</v>
          </cell>
          <cell r="C1678" t="str">
            <v>Hecker Way</v>
          </cell>
          <cell r="D1678" t="str">
            <v>Butte</v>
          </cell>
          <cell r="E1678" t="str">
            <v>Butte South</v>
          </cell>
          <cell r="F1678" t="str">
            <v>Crew 404 South</v>
          </cell>
          <cell r="G1678"/>
          <cell r="H1678"/>
        </row>
        <row r="1679">
          <cell r="A1679" t="str">
            <v>061-310-029</v>
          </cell>
          <cell r="B1679">
            <v>15</v>
          </cell>
          <cell r="C1679" t="str">
            <v>Woodsmoke Way</v>
          </cell>
          <cell r="D1679" t="str">
            <v>Butte</v>
          </cell>
          <cell r="E1679" t="str">
            <v>Butte East</v>
          </cell>
          <cell r="F1679" t="str">
            <v>Erosion Control</v>
          </cell>
          <cell r="G1679"/>
          <cell r="H1679"/>
        </row>
        <row r="1680">
          <cell r="A1680" t="str">
            <v>004-400-045</v>
          </cell>
          <cell r="B1680">
            <v>10393</v>
          </cell>
          <cell r="C1680" t="str">
            <v>Tasha Road</v>
          </cell>
          <cell r="D1680" t="str">
            <v>Nevada</v>
          </cell>
          <cell r="E1680" t="str">
            <v>Nevada/Yuba</v>
          </cell>
          <cell r="F1680" t="str">
            <v>Rescrapes</v>
          </cell>
          <cell r="G1680">
            <v>3</v>
          </cell>
          <cell r="H1680"/>
        </row>
        <row r="1681">
          <cell r="A1681" t="str">
            <v>062-650-001</v>
          </cell>
          <cell r="B1681">
            <v>116</v>
          </cell>
          <cell r="C1681" t="str">
            <v>Silverado Trail</v>
          </cell>
          <cell r="D1681" t="str">
            <v>Butte</v>
          </cell>
          <cell r="E1681" t="str">
            <v>Butte East</v>
          </cell>
          <cell r="F1681" t="str">
            <v>Completed East</v>
          </cell>
          <cell r="G1681">
            <v>5</v>
          </cell>
          <cell r="H1681"/>
        </row>
        <row r="1682">
          <cell r="A1682" t="str">
            <v>062-650-002</v>
          </cell>
          <cell r="B1682">
            <v>110</v>
          </cell>
          <cell r="C1682" t="str">
            <v>Silverado Trail</v>
          </cell>
          <cell r="D1682" t="str">
            <v>Butte</v>
          </cell>
          <cell r="E1682" t="str">
            <v>Butte East</v>
          </cell>
          <cell r="F1682" t="str">
            <v>Crew 303 East</v>
          </cell>
          <cell r="G1682">
            <v>2</v>
          </cell>
          <cell r="H1682"/>
        </row>
        <row r="1683">
          <cell r="A1683" t="str">
            <v>062-170-030</v>
          </cell>
          <cell r="B1683">
            <v>45</v>
          </cell>
          <cell r="C1683" t="str">
            <v>Path in the Woods</v>
          </cell>
          <cell r="D1683" t="str">
            <v>Butte</v>
          </cell>
          <cell r="E1683" t="str">
            <v>Butte North</v>
          </cell>
          <cell r="F1683" t="str">
            <v>HAZ TREE ONLY</v>
          </cell>
          <cell r="G1683"/>
          <cell r="H1683"/>
        </row>
        <row r="1684">
          <cell r="A1684" t="str">
            <v>062-280-006</v>
          </cell>
          <cell r="B1684">
            <v>364</v>
          </cell>
          <cell r="C1684" t="str">
            <v>Lakeside Way</v>
          </cell>
          <cell r="D1684" t="str">
            <v>Butte</v>
          </cell>
          <cell r="E1684" t="str">
            <v>Butte North</v>
          </cell>
          <cell r="F1684" t="str">
            <v>NORTH Waiting on Results</v>
          </cell>
          <cell r="G1684"/>
          <cell r="H1684"/>
        </row>
        <row r="1685">
          <cell r="A1685" t="str">
            <v>062-150-001</v>
          </cell>
          <cell r="B1685" t="str">
            <v>062-150-001-000</v>
          </cell>
          <cell r="C1685" t="str">
            <v>Lakeside Way</v>
          </cell>
          <cell r="D1685" t="str">
            <v>Butte</v>
          </cell>
          <cell r="E1685" t="str">
            <v>Butte North</v>
          </cell>
          <cell r="F1685" t="str">
            <v>HAZ TREE ONLY</v>
          </cell>
          <cell r="G1685"/>
          <cell r="H1685"/>
        </row>
        <row r="1686">
          <cell r="A1686" t="str">
            <v>062-150-002</v>
          </cell>
          <cell r="B1686" t="str">
            <v>062-150-002-000</v>
          </cell>
          <cell r="C1686" t="str">
            <v>Lakeside Way</v>
          </cell>
          <cell r="D1686" t="str">
            <v>Butte</v>
          </cell>
          <cell r="E1686" t="str">
            <v>Butte North</v>
          </cell>
          <cell r="F1686" t="str">
            <v>HAZ TREE ONLY</v>
          </cell>
          <cell r="G1686"/>
          <cell r="H1686"/>
        </row>
        <row r="1687">
          <cell r="A1687" t="str">
            <v>062-280-024</v>
          </cell>
          <cell r="B1687">
            <v>431</v>
          </cell>
          <cell r="C1687" t="str">
            <v>Lakeside Way</v>
          </cell>
          <cell r="D1687" t="str">
            <v>Butte</v>
          </cell>
          <cell r="E1687" t="str">
            <v>Butte North</v>
          </cell>
          <cell r="F1687" t="str">
            <v>HAZ TREE ONLY</v>
          </cell>
          <cell r="G1687"/>
          <cell r="H1687"/>
        </row>
        <row r="1688">
          <cell r="A1688" t="str">
            <v>071-160-026</v>
          </cell>
          <cell r="B1688">
            <v>1194</v>
          </cell>
          <cell r="C1688" t="str">
            <v>Lumpkin Road</v>
          </cell>
          <cell r="D1688" t="str">
            <v>Butte</v>
          </cell>
          <cell r="E1688" t="str">
            <v>Butte South</v>
          </cell>
          <cell r="F1688" t="str">
            <v>Completed South</v>
          </cell>
          <cell r="G1688">
            <v>2</v>
          </cell>
          <cell r="H1688">
            <v>3</v>
          </cell>
          <cell r="I1688" t="str">
            <v>COMPLETE</v>
          </cell>
        </row>
        <row r="1689">
          <cell r="A1689" t="str">
            <v>020-070-01-00</v>
          </cell>
          <cell r="B1689">
            <v>610</v>
          </cell>
          <cell r="C1689" t="str">
            <v>Terral Road</v>
          </cell>
          <cell r="D1689" t="str">
            <v>Trinity</v>
          </cell>
          <cell r="E1689" t="str">
            <v>Trinity</v>
          </cell>
          <cell r="F1689" t="str">
            <v>Crew 702 North RUTH LAKE</v>
          </cell>
          <cell r="G1689"/>
          <cell r="H1689"/>
        </row>
        <row r="1690">
          <cell r="A1690" t="str">
            <v>061-310-056</v>
          </cell>
          <cell r="B1690">
            <v>109</v>
          </cell>
          <cell r="C1690" t="str">
            <v>Isham Lane</v>
          </cell>
          <cell r="D1690" t="str">
            <v>Butte</v>
          </cell>
          <cell r="E1690" t="str">
            <v>Butte East</v>
          </cell>
          <cell r="F1690" t="str">
            <v>Crew 203 East</v>
          </cell>
          <cell r="G1690"/>
          <cell r="H1690"/>
        </row>
        <row r="1691">
          <cell r="A1691" t="str">
            <v>016-531-210</v>
          </cell>
          <cell r="B1691">
            <v>429</v>
          </cell>
          <cell r="C1691" t="str">
            <v>Indian Meadows Drive</v>
          </cell>
          <cell r="D1691" t="str">
            <v>Siskiyou</v>
          </cell>
          <cell r="E1691" t="str">
            <v>Siskiyou</v>
          </cell>
          <cell r="F1691" t="str">
            <v>Erosion Control - Haz Tree</v>
          </cell>
          <cell r="G1691">
            <v>6</v>
          </cell>
          <cell r="H1691"/>
        </row>
        <row r="1692">
          <cell r="A1692" t="str">
            <v>020-340-29-00</v>
          </cell>
          <cell r="B1692">
            <v>161</v>
          </cell>
          <cell r="C1692" t="str">
            <v>Old Cedar Gap Road</v>
          </cell>
          <cell r="D1692" t="str">
            <v>Trinity</v>
          </cell>
          <cell r="E1692" t="str">
            <v>Trinity</v>
          </cell>
          <cell r="F1692" t="str">
            <v>Ineligible/Withdrawn</v>
          </cell>
          <cell r="G1692"/>
          <cell r="H1692"/>
        </row>
        <row r="1693">
          <cell r="A1693" t="str">
            <v>062-300-067</v>
          </cell>
          <cell r="B1693" t="str">
            <v>062-300-067-000</v>
          </cell>
          <cell r="C1693" t="str">
            <v>Meadow Lane Drive</v>
          </cell>
          <cell r="D1693" t="str">
            <v>Butte</v>
          </cell>
          <cell r="E1693" t="str">
            <v>Butte North</v>
          </cell>
          <cell r="F1693" t="str">
            <v>HAZ TREE ONLY</v>
          </cell>
          <cell r="G1693"/>
          <cell r="H1693"/>
        </row>
        <row r="1694">
          <cell r="A1694" t="str">
            <v>062-300-035</v>
          </cell>
          <cell r="B1694" t="str">
            <v>062-300-035-000</v>
          </cell>
          <cell r="C1694" t="str">
            <v>Meadow Lane Drive</v>
          </cell>
          <cell r="D1694" t="str">
            <v>Butte</v>
          </cell>
          <cell r="E1694" t="str">
            <v>Butte North</v>
          </cell>
          <cell r="F1694" t="str">
            <v>HAZ TREE ONLY</v>
          </cell>
          <cell r="G1694"/>
          <cell r="H1694"/>
        </row>
        <row r="1695">
          <cell r="A1695" t="str">
            <v>062-730-037</v>
          </cell>
          <cell r="B1695">
            <v>85</v>
          </cell>
          <cell r="C1695" t="str">
            <v>Summerleaf Drive</v>
          </cell>
          <cell r="D1695" t="str">
            <v>Butte</v>
          </cell>
          <cell r="E1695" t="str">
            <v>Butte East</v>
          </cell>
          <cell r="F1695" t="str">
            <v>Erosion Control</v>
          </cell>
          <cell r="G1695"/>
          <cell r="H1695"/>
        </row>
        <row r="1696">
          <cell r="A1696" t="str">
            <v>061-540-034</v>
          </cell>
          <cell r="B1696" t="str">
            <v>061-540-034-000</v>
          </cell>
          <cell r="C1696" t="str">
            <v>SEC 32 T21N R5E</v>
          </cell>
          <cell r="D1696" t="str">
            <v>Butte</v>
          </cell>
          <cell r="E1696" t="str">
            <v>Butte West</v>
          </cell>
          <cell r="F1696" t="str">
            <v>Crew 101 West</v>
          </cell>
          <cell r="G1696">
            <v>4</v>
          </cell>
          <cell r="H1696"/>
        </row>
        <row r="1697">
          <cell r="A1697" t="str">
            <v>062-690-006</v>
          </cell>
          <cell r="B1697">
            <v>676</v>
          </cell>
          <cell r="C1697" t="str">
            <v>Bald Rock Road</v>
          </cell>
          <cell r="D1697" t="str">
            <v>Butte</v>
          </cell>
          <cell r="E1697" t="str">
            <v>Butte West</v>
          </cell>
          <cell r="F1697" t="str">
            <v>Crew 102 West</v>
          </cell>
          <cell r="G1697">
            <v>1</v>
          </cell>
          <cell r="H1697"/>
        </row>
        <row r="1698">
          <cell r="A1698" t="str">
            <v>062-710-004</v>
          </cell>
          <cell r="B1698">
            <v>1392</v>
          </cell>
          <cell r="C1698" t="str">
            <v>Bald Rock Road</v>
          </cell>
          <cell r="D1698" t="str">
            <v>Butte</v>
          </cell>
          <cell r="E1698" t="str">
            <v>Butte East</v>
          </cell>
          <cell r="F1698" t="str">
            <v>Completed East</v>
          </cell>
          <cell r="G1698">
            <v>24</v>
          </cell>
          <cell r="H1698"/>
        </row>
        <row r="1699">
          <cell r="A1699" t="str">
            <v>071-180-025</v>
          </cell>
          <cell r="B1699" t="str">
            <v>071-180-025-000</v>
          </cell>
          <cell r="C1699" t="str">
            <v>Echo Ridge Road</v>
          </cell>
          <cell r="D1699" t="str">
            <v>Butte</v>
          </cell>
          <cell r="E1699" t="str">
            <v>Butte South</v>
          </cell>
          <cell r="F1699" t="str">
            <v>FSO Complete</v>
          </cell>
          <cell r="G1699"/>
          <cell r="H1699"/>
        </row>
        <row r="1700">
          <cell r="A1700" t="str">
            <v>009-480-250</v>
          </cell>
          <cell r="B1700" t="str">
            <v>009-480-250-000</v>
          </cell>
          <cell r="C1700" t="str">
            <v>Indian Creek Road</v>
          </cell>
          <cell r="D1700" t="str">
            <v>Siskiyou</v>
          </cell>
          <cell r="E1700" t="str">
            <v>Siskiyou</v>
          </cell>
          <cell r="F1700" t="str">
            <v>SISKIYOU Waiting on Results</v>
          </cell>
          <cell r="G1700">
            <v>0</v>
          </cell>
          <cell r="H1700"/>
        </row>
        <row r="1701">
          <cell r="A1701" t="str">
            <v>009-340-320</v>
          </cell>
          <cell r="B1701" t="str">
            <v>009-340-320-000</v>
          </cell>
          <cell r="C1701" t="str">
            <v>Indian Creek Road</v>
          </cell>
          <cell r="D1701" t="str">
            <v>Siskiyou</v>
          </cell>
          <cell r="E1701" t="str">
            <v>Siskiyou</v>
          </cell>
          <cell r="F1701" t="str">
            <v>MISC HOLD</v>
          </cell>
          <cell r="G1701"/>
          <cell r="H1701"/>
        </row>
        <row r="1702">
          <cell r="A1702" t="str">
            <v>061-350-049</v>
          </cell>
          <cell r="B1702">
            <v>36</v>
          </cell>
          <cell r="C1702" t="str">
            <v>Tipsoo Peak Road</v>
          </cell>
          <cell r="D1702" t="str">
            <v>Butte</v>
          </cell>
          <cell r="E1702" t="str">
            <v>Butte East</v>
          </cell>
          <cell r="F1702" t="str">
            <v>Rescrapes</v>
          </cell>
          <cell r="G1702">
            <v>2</v>
          </cell>
          <cell r="H1702"/>
        </row>
        <row r="1703">
          <cell r="A1703" t="str">
            <v>062-680-001</v>
          </cell>
          <cell r="B1703">
            <v>104</v>
          </cell>
          <cell r="C1703" t="str">
            <v>Pine Tree Lane</v>
          </cell>
          <cell r="D1703" t="str">
            <v>Butte</v>
          </cell>
          <cell r="E1703" t="str">
            <v>Butte West</v>
          </cell>
          <cell r="F1703" t="str">
            <v>Crew 102 West</v>
          </cell>
          <cell r="G1703">
            <v>2</v>
          </cell>
          <cell r="H1703"/>
        </row>
        <row r="1704">
          <cell r="A1704" t="str">
            <v>009-380-200</v>
          </cell>
          <cell r="B1704">
            <v>3503</v>
          </cell>
          <cell r="C1704" t="str">
            <v>Indian Creek Road</v>
          </cell>
          <cell r="D1704" t="str">
            <v>Siskiyou</v>
          </cell>
          <cell r="E1704" t="str">
            <v>Siskiyou</v>
          </cell>
          <cell r="F1704" t="str">
            <v>CREW 802</v>
          </cell>
          <cell r="G1704">
            <v>1</v>
          </cell>
          <cell r="H1704"/>
        </row>
        <row r="1705">
          <cell r="A1705" t="str">
            <v>009-380-300</v>
          </cell>
          <cell r="B1705">
            <v>2821</v>
          </cell>
          <cell r="C1705" t="str">
            <v>Indian Creek Road</v>
          </cell>
          <cell r="D1705" t="str">
            <v>Siskiyou</v>
          </cell>
          <cell r="E1705" t="str">
            <v>Siskiyou</v>
          </cell>
          <cell r="F1705" t="str">
            <v>CREW 802</v>
          </cell>
          <cell r="G1705">
            <v>1</v>
          </cell>
          <cell r="H1705"/>
        </row>
        <row r="1706">
          <cell r="A1706" t="str">
            <v>062-750-029</v>
          </cell>
          <cell r="B1706">
            <v>50</v>
          </cell>
          <cell r="C1706" t="str">
            <v>Simpson Ranch Road</v>
          </cell>
          <cell r="D1706" t="str">
            <v>Butte</v>
          </cell>
          <cell r="E1706" t="str">
            <v>Butte East</v>
          </cell>
          <cell r="F1706" t="str">
            <v>Crew 201 East</v>
          </cell>
          <cell r="G1706"/>
          <cell r="H1706"/>
        </row>
        <row r="1707">
          <cell r="A1707" t="str">
            <v>062-730-016</v>
          </cell>
          <cell r="B1707">
            <v>1654</v>
          </cell>
          <cell r="C1707" t="str">
            <v>Bald Rock Road</v>
          </cell>
          <cell r="D1707" t="str">
            <v>Butte</v>
          </cell>
          <cell r="E1707" t="str">
            <v>Butte East</v>
          </cell>
          <cell r="F1707" t="str">
            <v>EAST Waiting on Results</v>
          </cell>
          <cell r="G1707"/>
          <cell r="H1707"/>
        </row>
        <row r="1708">
          <cell r="A1708" t="str">
            <v>062-440-006</v>
          </cell>
          <cell r="B1708" t="str">
            <v>062-440-006-000</v>
          </cell>
          <cell r="C1708" t="str">
            <v>Bald Rock Road</v>
          </cell>
          <cell r="D1708" t="str">
            <v>Butte</v>
          </cell>
          <cell r="E1708" t="str">
            <v>Butte West</v>
          </cell>
          <cell r="F1708" t="str">
            <v>HAZ TREE ONLY</v>
          </cell>
          <cell r="G1708"/>
          <cell r="H1708"/>
        </row>
        <row r="1709">
          <cell r="A1709" t="str">
            <v>009-380-260</v>
          </cell>
          <cell r="B1709" t="str">
            <v>009-380-260-000</v>
          </cell>
          <cell r="C1709" t="str">
            <v>Indian Creek Road</v>
          </cell>
          <cell r="D1709" t="str">
            <v>Siskiyou</v>
          </cell>
          <cell r="E1709" t="str">
            <v>Siskiyou</v>
          </cell>
          <cell r="F1709" t="str">
            <v>SISKIYOU Waiting on Results</v>
          </cell>
          <cell r="G1709">
            <v>1</v>
          </cell>
          <cell r="H1709"/>
        </row>
        <row r="1710">
          <cell r="A1710" t="str">
            <v>041-400-026</v>
          </cell>
          <cell r="B1710">
            <v>8221</v>
          </cell>
          <cell r="C1710" t="str">
            <v>Zogg Mine Road</v>
          </cell>
          <cell r="D1710" t="str">
            <v>Shasta</v>
          </cell>
          <cell r="E1710" t="str">
            <v>Shasta</v>
          </cell>
          <cell r="F1710" t="str">
            <v>Shasta Completed Lots</v>
          </cell>
          <cell r="G1710">
            <v>1</v>
          </cell>
          <cell r="H1710"/>
        </row>
        <row r="1711">
          <cell r="A1711" t="str">
            <v>061-330-013</v>
          </cell>
          <cell r="B1711" t="str">
            <v>061-330-013-000</v>
          </cell>
          <cell r="C1711" t="str">
            <v>Mountain House Circle</v>
          </cell>
          <cell r="D1711" t="str">
            <v>Butte</v>
          </cell>
          <cell r="E1711" t="str">
            <v>Butte North</v>
          </cell>
          <cell r="F1711" t="str">
            <v>NORTH Waiting on Results</v>
          </cell>
          <cell r="G1711">
            <v>2</v>
          </cell>
          <cell r="H1711"/>
        </row>
        <row r="1712">
          <cell r="A1712" t="str">
            <v>009-330-180</v>
          </cell>
          <cell r="B1712" t="str">
            <v>009-330-180-000</v>
          </cell>
          <cell r="C1712" t="str">
            <v>Indian Creek Road</v>
          </cell>
          <cell r="D1712" t="str">
            <v>Siskiyou</v>
          </cell>
          <cell r="E1712" t="str">
            <v>Siskiyou</v>
          </cell>
          <cell r="F1712" t="str">
            <v>MISC HOLD</v>
          </cell>
          <cell r="G1712"/>
          <cell r="H1712"/>
        </row>
        <row r="1713">
          <cell r="A1713" t="str">
            <v>071-200-008</v>
          </cell>
          <cell r="B1713" t="str">
            <v>071-200-008-000</v>
          </cell>
          <cell r="C1713" t="str">
            <v>SEC 29 T20N</v>
          </cell>
          <cell r="D1713" t="str">
            <v>Butte</v>
          </cell>
          <cell r="E1713" t="str">
            <v>Butte South</v>
          </cell>
          <cell r="F1713" t="str">
            <v>Crew 406 South</v>
          </cell>
          <cell r="G1713">
            <v>2</v>
          </cell>
          <cell r="H1713"/>
        </row>
        <row r="1714">
          <cell r="A1714" t="str">
            <v>071-190-037</v>
          </cell>
          <cell r="B1714" t="str">
            <v>071-190-037-000</v>
          </cell>
          <cell r="C1714" t="str">
            <v>SEC 29 T20N R6E</v>
          </cell>
          <cell r="D1714" t="str">
            <v>Butte</v>
          </cell>
          <cell r="E1714" t="str">
            <v>Butte South</v>
          </cell>
          <cell r="F1714" t="str">
            <v>SOUTH Waiting on Results</v>
          </cell>
          <cell r="G1714"/>
          <cell r="H1714"/>
        </row>
        <row r="1715">
          <cell r="A1715" t="str">
            <v>041-740-014</v>
          </cell>
          <cell r="B1715">
            <v>13755</v>
          </cell>
          <cell r="C1715" t="str">
            <v>Larry Horse Lane</v>
          </cell>
          <cell r="D1715" t="str">
            <v>Shasta</v>
          </cell>
          <cell r="E1715" t="str">
            <v>Shasta</v>
          </cell>
          <cell r="F1715" t="str">
            <v>Shasta Completed Lots</v>
          </cell>
          <cell r="G1715"/>
          <cell r="H1715"/>
        </row>
        <row r="1716">
          <cell r="A1716" t="str">
            <v>062-700-013</v>
          </cell>
          <cell r="B1716">
            <v>38</v>
          </cell>
          <cell r="C1716" t="str">
            <v>Katella Road</v>
          </cell>
          <cell r="D1716" t="str">
            <v>Butte</v>
          </cell>
          <cell r="E1716" t="str">
            <v>Butte West</v>
          </cell>
          <cell r="F1716" t="str">
            <v>Crew 102 West</v>
          </cell>
          <cell r="G1716">
            <v>3</v>
          </cell>
          <cell r="H1716"/>
        </row>
        <row r="1717">
          <cell r="A1717" t="str">
            <v>062-150-003</v>
          </cell>
          <cell r="B1717" t="str">
            <v>062-150-003-000</v>
          </cell>
          <cell r="C1717" t="str">
            <v>Lakeside Way</v>
          </cell>
          <cell r="D1717" t="str">
            <v>Butte</v>
          </cell>
          <cell r="E1717" t="str">
            <v>Butte North</v>
          </cell>
          <cell r="F1717" t="str">
            <v>HAZ TREE ONLY</v>
          </cell>
          <cell r="G1717"/>
          <cell r="H1717"/>
        </row>
        <row r="1718">
          <cell r="A1718" t="str">
            <v>062-180-034</v>
          </cell>
          <cell r="B1718">
            <v>282</v>
          </cell>
          <cell r="C1718" t="str">
            <v>Lakeside Way</v>
          </cell>
          <cell r="D1718" t="str">
            <v>Butte</v>
          </cell>
          <cell r="E1718" t="str">
            <v>Butte North</v>
          </cell>
          <cell r="F1718" t="str">
            <v>Ineligible/Withdrawn</v>
          </cell>
          <cell r="G1718"/>
          <cell r="H1718"/>
        </row>
        <row r="1719">
          <cell r="A1719" t="str">
            <v>062-140-027</v>
          </cell>
          <cell r="B1719" t="str">
            <v>062-140-027-000</v>
          </cell>
          <cell r="C1719" t="str">
            <v>Lakeside Way</v>
          </cell>
          <cell r="D1719" t="str">
            <v>Butte</v>
          </cell>
          <cell r="E1719" t="str">
            <v>Butte North</v>
          </cell>
          <cell r="F1719" t="str">
            <v>NORTH Waiting on Results</v>
          </cell>
          <cell r="G1719"/>
          <cell r="H1719"/>
        </row>
        <row r="1720">
          <cell r="A1720" t="str">
            <v>018-330-27-00</v>
          </cell>
          <cell r="B1720">
            <v>200</v>
          </cell>
          <cell r="C1720" t="str">
            <v>Forest Glen Drive</v>
          </cell>
          <cell r="D1720" t="str">
            <v>Trinity</v>
          </cell>
          <cell r="E1720" t="str">
            <v>Trinity</v>
          </cell>
          <cell r="F1720" t="str">
            <v>MISC HOLD</v>
          </cell>
          <cell r="G1720"/>
          <cell r="H1720"/>
        </row>
        <row r="1721">
          <cell r="A1721" t="str">
            <v>062-150-021</v>
          </cell>
          <cell r="B1721">
            <v>12</v>
          </cell>
          <cell r="C1721" t="str">
            <v>Pine Trail</v>
          </cell>
          <cell r="D1721" t="str">
            <v>Butte</v>
          </cell>
          <cell r="E1721" t="str">
            <v>Butte North</v>
          </cell>
          <cell r="F1721" t="str">
            <v>HAZ TREE ONLY</v>
          </cell>
          <cell r="G1721"/>
          <cell r="H1721"/>
        </row>
        <row r="1722">
          <cell r="A1722" t="str">
            <v>071-150-010</v>
          </cell>
          <cell r="B1722">
            <v>1445</v>
          </cell>
          <cell r="C1722" t="str">
            <v>Lumpkin Road</v>
          </cell>
          <cell r="D1722" t="str">
            <v>Butte</v>
          </cell>
          <cell r="E1722" t="str">
            <v>Butte South</v>
          </cell>
          <cell r="F1722" t="str">
            <v>Erosion Control - Haz Tree</v>
          </cell>
          <cell r="G1722">
            <v>3</v>
          </cell>
          <cell r="H1722">
            <v>2</v>
          </cell>
          <cell r="I1722" t="str">
            <v>COMPLETE</v>
          </cell>
        </row>
        <row r="1723">
          <cell r="A1723" t="str">
            <v>062-350-006</v>
          </cell>
          <cell r="B1723">
            <v>38</v>
          </cell>
          <cell r="C1723" t="str">
            <v>Sand Creek Drive</v>
          </cell>
          <cell r="D1723" t="str">
            <v>Butte</v>
          </cell>
          <cell r="E1723" t="str">
            <v>Butte East</v>
          </cell>
          <cell r="F1723" t="str">
            <v>HAZ TREE ONLY</v>
          </cell>
          <cell r="G1723"/>
          <cell r="H1723"/>
        </row>
        <row r="1724">
          <cell r="A1724" t="str">
            <v>062-330-011</v>
          </cell>
          <cell r="B1724" t="str">
            <v>062-330-011-000</v>
          </cell>
          <cell r="C1724" t="str">
            <v>Sand Creek Drive</v>
          </cell>
          <cell r="D1724" t="str">
            <v>Butte</v>
          </cell>
          <cell r="E1724"/>
          <cell r="F1724"/>
          <cell r="G1724"/>
          <cell r="H1724"/>
        </row>
        <row r="1725">
          <cell r="A1725" t="str">
            <v>062-330-012</v>
          </cell>
          <cell r="B1725" t="str">
            <v>062-330-012-000</v>
          </cell>
          <cell r="C1725" t="str">
            <v>Sand Creek Drive</v>
          </cell>
          <cell r="D1725" t="str">
            <v>Butte</v>
          </cell>
          <cell r="E1725"/>
          <cell r="F1725"/>
          <cell r="G1725"/>
          <cell r="H1725"/>
        </row>
        <row r="1726">
          <cell r="A1726" t="str">
            <v>062-350-007</v>
          </cell>
          <cell r="B1726">
            <v>44</v>
          </cell>
          <cell r="C1726" t="str">
            <v>Sand Creek Drive</v>
          </cell>
          <cell r="D1726" t="str">
            <v>Butte</v>
          </cell>
          <cell r="E1726" t="str">
            <v>Butte East</v>
          </cell>
          <cell r="F1726" t="str">
            <v>EAST Waiting on Results</v>
          </cell>
          <cell r="G1726"/>
          <cell r="H1726"/>
        </row>
        <row r="1727">
          <cell r="A1727" t="str">
            <v>062-340-004</v>
          </cell>
          <cell r="B1727">
            <v>65</v>
          </cell>
          <cell r="C1727" t="str">
            <v>Sand Creek Drive</v>
          </cell>
          <cell r="D1727" t="str">
            <v>Butte</v>
          </cell>
          <cell r="E1727" t="str">
            <v>Butte East</v>
          </cell>
          <cell r="F1727" t="str">
            <v>Ineligible/Withdrawn</v>
          </cell>
          <cell r="G1727"/>
          <cell r="H1727"/>
        </row>
        <row r="1728">
          <cell r="A1728" t="str">
            <v>071-190-050</v>
          </cell>
          <cell r="B1728">
            <v>48</v>
          </cell>
          <cell r="C1728" t="str">
            <v>Burr Lane</v>
          </cell>
          <cell r="D1728" t="str">
            <v>Butte</v>
          </cell>
          <cell r="E1728" t="str">
            <v>Butte South</v>
          </cell>
          <cell r="F1728" t="str">
            <v>Erosion Control - Haz Tree</v>
          </cell>
          <cell r="G1728"/>
          <cell r="H1728"/>
        </row>
        <row r="1729">
          <cell r="A1729" t="str">
            <v>062-260-056</v>
          </cell>
          <cell r="B1729">
            <v>65</v>
          </cell>
          <cell r="C1729" t="str">
            <v>Ron Road</v>
          </cell>
          <cell r="D1729" t="str">
            <v>Butte</v>
          </cell>
          <cell r="E1729" t="str">
            <v>Butte East</v>
          </cell>
          <cell r="F1729" t="str">
            <v>Crew 301 East</v>
          </cell>
          <cell r="G1729">
            <v>8</v>
          </cell>
          <cell r="H1729"/>
        </row>
        <row r="1730">
          <cell r="A1730" t="str">
            <v>016-531-110</v>
          </cell>
          <cell r="B1730">
            <v>237</v>
          </cell>
          <cell r="C1730" t="str">
            <v>Indian Meadows Drive</v>
          </cell>
          <cell r="D1730" t="str">
            <v>Siskiyou</v>
          </cell>
          <cell r="E1730" t="str">
            <v>Siskiyou</v>
          </cell>
          <cell r="F1730" t="str">
            <v>HAZ TREE ONLY</v>
          </cell>
          <cell r="G1730"/>
          <cell r="H1730"/>
        </row>
        <row r="1731">
          <cell r="A1731" t="str">
            <v>016-531-050</v>
          </cell>
          <cell r="B1731">
            <v>135</v>
          </cell>
          <cell r="C1731" t="str">
            <v>Indian Meadows Drive</v>
          </cell>
          <cell r="D1731" t="str">
            <v>Siskiyou</v>
          </cell>
          <cell r="E1731" t="str">
            <v>Siskiyou</v>
          </cell>
          <cell r="F1731" t="str">
            <v>Ineligible/Withdrawn</v>
          </cell>
          <cell r="G1731"/>
          <cell r="H1731"/>
        </row>
        <row r="1732">
          <cell r="A1732" t="str">
            <v>071-280-037</v>
          </cell>
          <cell r="B1732">
            <v>110</v>
          </cell>
          <cell r="C1732" t="str">
            <v>Cochise Drive</v>
          </cell>
          <cell r="D1732" t="str">
            <v>Butte</v>
          </cell>
          <cell r="E1732" t="str">
            <v>Butte South</v>
          </cell>
          <cell r="F1732" t="str">
            <v>Crew 501 South</v>
          </cell>
          <cell r="G1732">
            <v>20</v>
          </cell>
          <cell r="H1732">
            <v>19</v>
          </cell>
          <cell r="I1732" t="str">
            <v>COMPLETE</v>
          </cell>
        </row>
        <row r="1733">
          <cell r="A1733" t="str">
            <v>061-460-039</v>
          </cell>
          <cell r="B1733">
            <v>15</v>
          </cell>
          <cell r="C1733" t="str">
            <v>Berry Creek Road</v>
          </cell>
          <cell r="D1733" t="str">
            <v>Butte</v>
          </cell>
          <cell r="E1733" t="str">
            <v>Butte West</v>
          </cell>
          <cell r="F1733" t="str">
            <v>Crew 101 West</v>
          </cell>
          <cell r="G1733">
            <v>2</v>
          </cell>
          <cell r="H1733"/>
        </row>
        <row r="1734">
          <cell r="A1734" t="str">
            <v>061-550-041</v>
          </cell>
          <cell r="B1734">
            <v>79</v>
          </cell>
          <cell r="C1734" t="str">
            <v>He Le Ve Road</v>
          </cell>
          <cell r="D1734" t="str">
            <v>Butte</v>
          </cell>
          <cell r="E1734" t="str">
            <v>Butte West</v>
          </cell>
          <cell r="F1734" t="str">
            <v>Crew 502 West</v>
          </cell>
          <cell r="G1734"/>
          <cell r="H1734"/>
        </row>
        <row r="1735">
          <cell r="A1735" t="str">
            <v>004-400-049</v>
          </cell>
          <cell r="B1735">
            <v>10583</v>
          </cell>
          <cell r="C1735" t="str">
            <v>Tasha Road</v>
          </cell>
          <cell r="D1735" t="str">
            <v>Nevada</v>
          </cell>
          <cell r="E1735" t="str">
            <v>Nevada/Yuba</v>
          </cell>
          <cell r="F1735" t="str">
            <v>Erosion Control : Not Scheduled</v>
          </cell>
          <cell r="G1735"/>
          <cell r="H1735"/>
        </row>
        <row r="1736">
          <cell r="A1736" t="str">
            <v>016-531-190</v>
          </cell>
          <cell r="B1736">
            <v>413</v>
          </cell>
          <cell r="C1736" t="str">
            <v>Indian Meadows Drive</v>
          </cell>
          <cell r="D1736" t="str">
            <v>Siskiyou</v>
          </cell>
          <cell r="E1736" t="str">
            <v>Siskiyou</v>
          </cell>
          <cell r="F1736" t="str">
            <v>Erosion Control : Not Scheduled</v>
          </cell>
          <cell r="G1736"/>
          <cell r="H1736"/>
        </row>
        <row r="1737">
          <cell r="A1737" t="str">
            <v>020-500-08-00</v>
          </cell>
          <cell r="B1737">
            <v>531</v>
          </cell>
          <cell r="C1737" t="str">
            <v>Van Duzen Trail</v>
          </cell>
          <cell r="D1737" t="str">
            <v>Trinity</v>
          </cell>
          <cell r="E1737" t="str">
            <v>Trinity</v>
          </cell>
          <cell r="F1737" t="str">
            <v>Ineligible/Withdrawn</v>
          </cell>
          <cell r="G1737"/>
          <cell r="H1737"/>
        </row>
        <row r="1738">
          <cell r="A1738" t="str">
            <v>062-610-024</v>
          </cell>
          <cell r="B1738">
            <v>14</v>
          </cell>
          <cell r="C1738" t="str">
            <v>Seminole Drive</v>
          </cell>
          <cell r="D1738" t="str">
            <v>Butte</v>
          </cell>
          <cell r="E1738" t="str">
            <v>Butte North</v>
          </cell>
          <cell r="F1738" t="str">
            <v>Rescrapes</v>
          </cell>
          <cell r="G1738">
            <v>2</v>
          </cell>
          <cell r="H1738"/>
        </row>
        <row r="1739">
          <cell r="A1739" t="str">
            <v>041-380-021</v>
          </cell>
          <cell r="B1739">
            <v>13070</v>
          </cell>
          <cell r="C1739" t="str">
            <v>South Fork Road</v>
          </cell>
          <cell r="D1739" t="str">
            <v>Shasta</v>
          </cell>
          <cell r="E1739" t="str">
            <v>Shasta</v>
          </cell>
          <cell r="F1739" t="str">
            <v>Shasta Completed Lots</v>
          </cell>
          <cell r="G1739">
            <v>7</v>
          </cell>
          <cell r="H1739"/>
        </row>
        <row r="1740">
          <cell r="A1740" t="str">
            <v>071-280-029</v>
          </cell>
          <cell r="B1740" t="str">
            <v>071-280-029-000</v>
          </cell>
          <cell r="C1740" t="str">
            <v>BlackHawk Trail</v>
          </cell>
          <cell r="D1740" t="str">
            <v>Butte</v>
          </cell>
          <cell r="E1740" t="str">
            <v>Butte South</v>
          </cell>
          <cell r="F1740" t="str">
            <v>Erosion Control : Not Scheduled</v>
          </cell>
          <cell r="G1740">
            <v>1</v>
          </cell>
          <cell r="H1740"/>
        </row>
        <row r="1741">
          <cell r="A1741" t="str">
            <v>062-330-035</v>
          </cell>
          <cell r="B1741">
            <v>92</v>
          </cell>
          <cell r="C1741" t="str">
            <v>Oak Drive</v>
          </cell>
          <cell r="D1741" t="str">
            <v>Butte</v>
          </cell>
          <cell r="E1741" t="str">
            <v>Butte East</v>
          </cell>
          <cell r="F1741" t="str">
            <v>Completed East</v>
          </cell>
          <cell r="G1741">
            <v>4</v>
          </cell>
          <cell r="H1741"/>
        </row>
        <row r="1742">
          <cell r="A1742" t="str">
            <v>061-340-038</v>
          </cell>
          <cell r="B1742">
            <v>68</v>
          </cell>
          <cell r="C1742" t="str">
            <v>Sheltering Pines Road</v>
          </cell>
          <cell r="D1742" t="str">
            <v>Butte</v>
          </cell>
          <cell r="E1742" t="str">
            <v>Butte North</v>
          </cell>
          <cell r="F1742" t="str">
            <v>NORTH Waiting on Results</v>
          </cell>
          <cell r="G1742"/>
          <cell r="H1742"/>
        </row>
        <row r="1743">
          <cell r="A1743" t="str">
            <v>009-560-160</v>
          </cell>
          <cell r="B1743">
            <v>2227</v>
          </cell>
          <cell r="C1743" t="str">
            <v>Georgia Flat Road</v>
          </cell>
          <cell r="D1743" t="str">
            <v>Siskiyou</v>
          </cell>
          <cell r="E1743" t="str">
            <v>Siskiyou</v>
          </cell>
          <cell r="F1743" t="str">
            <v>CREW 802</v>
          </cell>
          <cell r="G1743"/>
          <cell r="H1743"/>
        </row>
        <row r="1744">
          <cell r="A1744" t="str">
            <v>062-160-044</v>
          </cell>
          <cell r="B1744">
            <v>21</v>
          </cell>
          <cell r="C1744" t="str">
            <v>Sylvan Way</v>
          </cell>
          <cell r="D1744" t="str">
            <v>Butte</v>
          </cell>
          <cell r="E1744" t="str">
            <v>Butte North</v>
          </cell>
          <cell r="F1744" t="str">
            <v>Ineligible/Withdrawn</v>
          </cell>
          <cell r="G1744"/>
          <cell r="H1744"/>
        </row>
        <row r="1745">
          <cell r="A1745" t="str">
            <v>071-300-024</v>
          </cell>
          <cell r="B1745">
            <v>52</v>
          </cell>
          <cell r="C1745" t="str">
            <v>Rocky Point Road</v>
          </cell>
          <cell r="D1745" t="str">
            <v>Butte</v>
          </cell>
          <cell r="E1745" t="str">
            <v>Butte South</v>
          </cell>
          <cell r="F1745" t="str">
            <v>FSO Pending Vehicle</v>
          </cell>
          <cell r="G1745">
            <v>2</v>
          </cell>
          <cell r="H1745">
            <v>2</v>
          </cell>
          <cell r="I1745" t="str">
            <v>COMPLETE</v>
          </cell>
        </row>
        <row r="1746">
          <cell r="A1746" t="str">
            <v>062-180-037</v>
          </cell>
          <cell r="B1746">
            <v>82</v>
          </cell>
          <cell r="C1746" t="str">
            <v>Madrone Way</v>
          </cell>
          <cell r="D1746" t="str">
            <v>Butte</v>
          </cell>
          <cell r="E1746" t="str">
            <v>Butte North</v>
          </cell>
          <cell r="F1746" t="str">
            <v>Crew 503 Lake Madrone North</v>
          </cell>
          <cell r="G1746"/>
          <cell r="H1746"/>
        </row>
        <row r="1747">
          <cell r="A1747" t="str">
            <v>062-350-014</v>
          </cell>
          <cell r="B1747">
            <v>15</v>
          </cell>
          <cell r="C1747" t="str">
            <v>Sand Creek Drive</v>
          </cell>
          <cell r="D1747" t="str">
            <v>Butte</v>
          </cell>
          <cell r="E1747" t="str">
            <v>Butte East</v>
          </cell>
          <cell r="F1747" t="str">
            <v>Crew 303 East</v>
          </cell>
          <cell r="G1747"/>
          <cell r="H1747"/>
        </row>
        <row r="1748">
          <cell r="A1748" t="str">
            <v>071-330-012</v>
          </cell>
          <cell r="B1748">
            <v>70</v>
          </cell>
          <cell r="C1748" t="str">
            <v>Indian Cemetery Road</v>
          </cell>
          <cell r="D1748" t="str">
            <v>Butte</v>
          </cell>
          <cell r="E1748" t="str">
            <v>Butte East</v>
          </cell>
          <cell r="F1748" t="str">
            <v>Rescrapes</v>
          </cell>
          <cell r="G1748"/>
          <cell r="H1748"/>
        </row>
        <row r="1749">
          <cell r="A1749" t="str">
            <v>062-250-004</v>
          </cell>
          <cell r="B1749" t="str">
            <v>062-250-004-000</v>
          </cell>
          <cell r="C1749" t="str">
            <v>Zink Road</v>
          </cell>
          <cell r="D1749" t="str">
            <v>Butte</v>
          </cell>
          <cell r="E1749" t="str">
            <v>Butte East</v>
          </cell>
          <cell r="F1749" t="str">
            <v>HAZ TREE ONLY</v>
          </cell>
          <cell r="G1749"/>
          <cell r="H1749"/>
        </row>
        <row r="1750">
          <cell r="A1750" t="str">
            <v>062-260-049</v>
          </cell>
          <cell r="B1750" t="str">
            <v>062-260-049-000</v>
          </cell>
          <cell r="C1750" t="str">
            <v>Zink Road</v>
          </cell>
          <cell r="D1750" t="str">
            <v>Butte</v>
          </cell>
          <cell r="E1750" t="str">
            <v>Butte East</v>
          </cell>
          <cell r="F1750" t="str">
            <v>HAZ TREE ONLY</v>
          </cell>
          <cell r="G1750"/>
          <cell r="H1750"/>
        </row>
        <row r="1751">
          <cell r="A1751" t="str">
            <v>062-250-012</v>
          </cell>
          <cell r="B1751">
            <v>482</v>
          </cell>
          <cell r="C1751" t="str">
            <v>Zink Road</v>
          </cell>
          <cell r="D1751" t="str">
            <v>Butte</v>
          </cell>
          <cell r="E1751" t="str">
            <v>Butte East</v>
          </cell>
          <cell r="F1751" t="str">
            <v>Crew 202 East</v>
          </cell>
          <cell r="G1751">
            <v>1</v>
          </cell>
          <cell r="H1751"/>
        </row>
        <row r="1752">
          <cell r="A1752" t="str">
            <v>020-080-28-00_#31</v>
          </cell>
          <cell r="B1752" t="str">
            <v>860-000-148-000</v>
          </cell>
          <cell r="C1752" t="str">
            <v>RLCSD LL# 31 Lower Mad River Road</v>
          </cell>
          <cell r="D1752" t="str">
            <v>Trinity</v>
          </cell>
          <cell r="E1752" t="str">
            <v>Trinity</v>
          </cell>
          <cell r="F1752" t="str">
            <v>Crew 702 North RUTH LAKE</v>
          </cell>
          <cell r="G1752"/>
          <cell r="H1752"/>
        </row>
        <row r="1753">
          <cell r="A1753" t="str">
            <v>009-380-150</v>
          </cell>
          <cell r="B1753">
            <v>2925</v>
          </cell>
          <cell r="C1753" t="str">
            <v>Indian Creek Road</v>
          </cell>
          <cell r="D1753" t="str">
            <v>Siskiyou</v>
          </cell>
          <cell r="E1753" t="str">
            <v>Siskiyou</v>
          </cell>
          <cell r="F1753" t="str">
            <v>CREW 802</v>
          </cell>
          <cell r="G1753">
            <v>1</v>
          </cell>
          <cell r="H1753"/>
        </row>
        <row r="1754">
          <cell r="A1754" t="str">
            <v>062-610-022</v>
          </cell>
          <cell r="B1754" t="str">
            <v>062-610-022-000</v>
          </cell>
          <cell r="C1754" t="str">
            <v>Galen Ridge Road</v>
          </cell>
          <cell r="D1754" t="str">
            <v>Butte</v>
          </cell>
          <cell r="E1754" t="str">
            <v>Butte North</v>
          </cell>
          <cell r="F1754" t="str">
            <v>Completed North</v>
          </cell>
          <cell r="G1754">
            <v>2</v>
          </cell>
          <cell r="H1754"/>
        </row>
        <row r="1755">
          <cell r="A1755" t="str">
            <v>044-060-032</v>
          </cell>
          <cell r="B1755">
            <v>6050</v>
          </cell>
          <cell r="C1755" t="str">
            <v>Junkans Road</v>
          </cell>
          <cell r="D1755" t="str">
            <v>Shasta</v>
          </cell>
          <cell r="E1755" t="str">
            <v>Shasta</v>
          </cell>
          <cell r="F1755" t="str">
            <v>Rescrapes</v>
          </cell>
          <cell r="G1755">
            <v>1</v>
          </cell>
          <cell r="H1755"/>
        </row>
        <row r="1756">
          <cell r="A1756" t="str">
            <v>020-320-02-00_#46</v>
          </cell>
          <cell r="B1756" t="str">
            <v>860-000-168-000</v>
          </cell>
          <cell r="C1756" t="str">
            <v>RLCSDLL# 46</v>
          </cell>
          <cell r="D1756" t="str">
            <v>Trinity</v>
          </cell>
          <cell r="E1756" t="str">
            <v>Trinity</v>
          </cell>
          <cell r="F1756" t="str">
            <v>Crew 702 North RUTH LAKE</v>
          </cell>
          <cell r="G1756"/>
          <cell r="H1756"/>
        </row>
        <row r="1757">
          <cell r="A1757" t="str">
            <v>071-190-018</v>
          </cell>
          <cell r="B1757">
            <v>1517</v>
          </cell>
          <cell r="C1757" t="str">
            <v>Lumpkin Road</v>
          </cell>
          <cell r="D1757" t="str">
            <v>Butte</v>
          </cell>
          <cell r="E1757" t="str">
            <v>Butte South</v>
          </cell>
          <cell r="F1757" t="str">
            <v>Rescrapes</v>
          </cell>
          <cell r="G1757">
            <v>4</v>
          </cell>
          <cell r="H1757"/>
        </row>
        <row r="1758">
          <cell r="A1758" t="str">
            <v>021-190-09-00</v>
          </cell>
          <cell r="B1758">
            <v>1280</v>
          </cell>
          <cell r="C1758" t="str">
            <v>Anna Grace Lane</v>
          </cell>
          <cell r="D1758" t="str">
            <v>Trinity</v>
          </cell>
          <cell r="E1758" t="str">
            <v>Trinity</v>
          </cell>
          <cell r="F1758" t="str">
            <v>Trinity waiting results</v>
          </cell>
          <cell r="G1758"/>
          <cell r="H1758"/>
        </row>
        <row r="1759">
          <cell r="A1759" t="str">
            <v>021-190-13-00</v>
          </cell>
          <cell r="B1759">
            <v>1111</v>
          </cell>
          <cell r="C1759" t="str">
            <v>Anna Grace Lane</v>
          </cell>
          <cell r="D1759" t="str">
            <v>Trinity</v>
          </cell>
          <cell r="E1759" t="str">
            <v>Trinity</v>
          </cell>
          <cell r="F1759" t="str">
            <v>Trinity waiting results</v>
          </cell>
          <cell r="G1759"/>
          <cell r="H1759"/>
        </row>
        <row r="1760">
          <cell r="A1760" t="str">
            <v>062-390-034</v>
          </cell>
          <cell r="B1760">
            <v>11974</v>
          </cell>
          <cell r="C1760" t="str">
            <v>Oroville Quincy Highway</v>
          </cell>
          <cell r="D1760" t="str">
            <v>Butte</v>
          </cell>
          <cell r="E1760" t="str">
            <v>Butte North</v>
          </cell>
          <cell r="F1760" t="str">
            <v>NORTH Waiting on Results</v>
          </cell>
          <cell r="G1760">
            <v>1</v>
          </cell>
          <cell r="H1760"/>
        </row>
        <row r="1761">
          <cell r="A1761" t="str">
            <v>061-450-038</v>
          </cell>
          <cell r="B1761">
            <v>10645</v>
          </cell>
          <cell r="C1761" t="str">
            <v>Oroville Quincy Highway</v>
          </cell>
          <cell r="D1761" t="str">
            <v>Butte</v>
          </cell>
          <cell r="E1761" t="str">
            <v>Butte North</v>
          </cell>
          <cell r="F1761" t="str">
            <v>Crew 503 Lake Madrone North</v>
          </cell>
          <cell r="G1761">
            <v>3</v>
          </cell>
          <cell r="H1761"/>
        </row>
        <row r="1762">
          <cell r="A1762" t="str">
            <v>061-300-012</v>
          </cell>
          <cell r="B1762">
            <v>54</v>
          </cell>
          <cell r="C1762" t="str">
            <v>Kaelin Road</v>
          </cell>
          <cell r="D1762" t="str">
            <v>Butte</v>
          </cell>
          <cell r="E1762" t="str">
            <v>Butte North</v>
          </cell>
          <cell r="F1762" t="str">
            <v>NORTH Waiting on Results</v>
          </cell>
          <cell r="G1762"/>
          <cell r="H1762"/>
        </row>
        <row r="1763">
          <cell r="A1763" t="str">
            <v>071-360-006</v>
          </cell>
          <cell r="B1763" t="str">
            <v>071-360-006-000</v>
          </cell>
          <cell r="C1763" t="str">
            <v>Near Lumpkin Road</v>
          </cell>
          <cell r="D1763" t="str">
            <v>Butte</v>
          </cell>
          <cell r="E1763" t="str">
            <v>Butte South</v>
          </cell>
          <cell r="F1763" t="str">
            <v>Crew 405 South</v>
          </cell>
          <cell r="G1763">
            <v>1</v>
          </cell>
          <cell r="H1763"/>
        </row>
        <row r="1764">
          <cell r="A1764" t="str">
            <v>041-390-013</v>
          </cell>
          <cell r="B1764" t="str">
            <v>041-390-013-000</v>
          </cell>
          <cell r="C1764" t="str">
            <v>Archer Road</v>
          </cell>
          <cell r="D1764" t="str">
            <v>Shasta</v>
          </cell>
          <cell r="E1764" t="str">
            <v>Shasta</v>
          </cell>
          <cell r="F1764" t="str">
            <v>Crew 605</v>
          </cell>
          <cell r="G1764">
            <v>21</v>
          </cell>
          <cell r="H1764"/>
        </row>
        <row r="1765">
          <cell r="A1765" t="str">
            <v>062-270-031</v>
          </cell>
          <cell r="B1765">
            <v>234</v>
          </cell>
          <cell r="C1765" t="str">
            <v>Rockerfeller Road</v>
          </cell>
          <cell r="D1765" t="str">
            <v>Butte</v>
          </cell>
          <cell r="E1765" t="str">
            <v>Butte East</v>
          </cell>
          <cell r="F1765" t="str">
            <v>Completed East</v>
          </cell>
          <cell r="G1765">
            <v>1</v>
          </cell>
          <cell r="H1765"/>
        </row>
        <row r="1766">
          <cell r="A1766" t="str">
            <v>062-760-013</v>
          </cell>
          <cell r="B1766">
            <v>1032</v>
          </cell>
          <cell r="C1766" t="str">
            <v>Bald Rock Road</v>
          </cell>
          <cell r="D1766" t="str">
            <v>Butte</v>
          </cell>
          <cell r="E1766" t="str">
            <v>Butte East</v>
          </cell>
          <cell r="F1766" t="str">
            <v>Crew 304 East</v>
          </cell>
          <cell r="G1766">
            <v>1</v>
          </cell>
          <cell r="H1766"/>
        </row>
        <row r="1767">
          <cell r="A1767" t="str">
            <v>061-320-013</v>
          </cell>
          <cell r="B1767" t="str">
            <v>061-320-013-000</v>
          </cell>
          <cell r="C1767" t="str">
            <v>SEC 29-21-6-E</v>
          </cell>
          <cell r="D1767" t="str">
            <v>Butte</v>
          </cell>
          <cell r="E1767" t="str">
            <v>Butte East</v>
          </cell>
          <cell r="F1767" t="str">
            <v>EAST Waiting on Results</v>
          </cell>
          <cell r="G1767"/>
          <cell r="H1767"/>
        </row>
        <row r="1768">
          <cell r="A1768" t="str">
            <v>061-570-014</v>
          </cell>
          <cell r="B1768">
            <v>998</v>
          </cell>
          <cell r="C1768" t="str">
            <v>Encina Grande Road</v>
          </cell>
          <cell r="D1768" t="str">
            <v>Butte</v>
          </cell>
          <cell r="E1768" t="str">
            <v>Butte West</v>
          </cell>
          <cell r="F1768" t="str">
            <v>Completed West</v>
          </cell>
          <cell r="G1768">
            <v>1</v>
          </cell>
          <cell r="H1768"/>
        </row>
        <row r="1769">
          <cell r="A1769" t="str">
            <v>021-160-13-00</v>
          </cell>
          <cell r="B1769">
            <v>850</v>
          </cell>
          <cell r="C1769" t="str">
            <v>Wildwood Mad River Road</v>
          </cell>
          <cell r="D1769" t="str">
            <v>Trinity</v>
          </cell>
          <cell r="E1769" t="str">
            <v>Trinity</v>
          </cell>
          <cell r="F1769" t="str">
            <v>Crew 703</v>
          </cell>
          <cell r="G1769"/>
          <cell r="H1769"/>
        </row>
        <row r="1770">
          <cell r="A1770" t="str">
            <v>062-560-027</v>
          </cell>
          <cell r="B1770">
            <v>19</v>
          </cell>
          <cell r="C1770" t="str">
            <v>Berryessa Lane</v>
          </cell>
          <cell r="D1770" t="str">
            <v>Butte</v>
          </cell>
          <cell r="E1770" t="str">
            <v>Butte West</v>
          </cell>
          <cell r="F1770" t="str">
            <v>Completed West</v>
          </cell>
          <cell r="G1770">
            <v>7</v>
          </cell>
          <cell r="H1770"/>
        </row>
        <row r="1771">
          <cell r="A1771" t="str">
            <v>071-180-004</v>
          </cell>
          <cell r="B1771">
            <v>1456</v>
          </cell>
          <cell r="C1771" t="str">
            <v>Lumpkin Road</v>
          </cell>
          <cell r="D1771" t="str">
            <v>Butte</v>
          </cell>
          <cell r="E1771" t="str">
            <v>Butte South</v>
          </cell>
          <cell r="F1771" t="str">
            <v>Ineligible/Withdrawn</v>
          </cell>
          <cell r="G1771"/>
          <cell r="H1771"/>
        </row>
        <row r="1772">
          <cell r="A1772" t="str">
            <v>071-480-011</v>
          </cell>
          <cell r="B1772">
            <v>2333</v>
          </cell>
          <cell r="C1772" t="str">
            <v>Lumpkin Road</v>
          </cell>
          <cell r="D1772" t="str">
            <v>Butte</v>
          </cell>
          <cell r="E1772" t="str">
            <v>Butte South</v>
          </cell>
          <cell r="F1772" t="str">
            <v>HAZ TREE ONLY</v>
          </cell>
          <cell r="G1772"/>
          <cell r="H1772"/>
        </row>
        <row r="1773">
          <cell r="A1773" t="str">
            <v>062-190-030</v>
          </cell>
          <cell r="B1773">
            <v>36</v>
          </cell>
          <cell r="C1773" t="str">
            <v>Forest Inn Drive</v>
          </cell>
          <cell r="D1773" t="str">
            <v>Butte</v>
          </cell>
          <cell r="E1773" t="str">
            <v>Butte North</v>
          </cell>
          <cell r="F1773" t="str">
            <v>HAZ TREE ONLY</v>
          </cell>
          <cell r="G1773"/>
          <cell r="H1773"/>
        </row>
        <row r="1774">
          <cell r="A1774" t="str">
            <v>020-320-02-00_#102</v>
          </cell>
          <cell r="B1774" t="str">
            <v>860-000-320-000</v>
          </cell>
          <cell r="C1774" t="str">
            <v>RLCSD LL#102</v>
          </cell>
          <cell r="D1774" t="str">
            <v>Trinity</v>
          </cell>
          <cell r="E1774" t="str">
            <v>Trinity</v>
          </cell>
          <cell r="F1774" t="str">
            <v>HAZ TREE ONLY</v>
          </cell>
          <cell r="G1774"/>
          <cell r="H1774"/>
        </row>
        <row r="1775">
          <cell r="A1775" t="str">
            <v>061-580-014</v>
          </cell>
          <cell r="B1775" t="str">
            <v>061-580-014-000</v>
          </cell>
          <cell r="C1775" t="str">
            <v>Lacey Lane</v>
          </cell>
          <cell r="D1775" t="str">
            <v>Butte</v>
          </cell>
          <cell r="E1775" t="str">
            <v>Butte West</v>
          </cell>
          <cell r="F1775" t="str">
            <v>Crew 502 West</v>
          </cell>
          <cell r="G1775"/>
          <cell r="H1775"/>
        </row>
        <row r="1776">
          <cell r="A1776" t="str">
            <v>062-200-111</v>
          </cell>
          <cell r="B1776">
            <v>752</v>
          </cell>
          <cell r="C1776" t="str">
            <v>Bald Rock Road</v>
          </cell>
          <cell r="D1776" t="str">
            <v>Butte</v>
          </cell>
          <cell r="E1776" t="str">
            <v>Butte East</v>
          </cell>
          <cell r="F1776" t="str">
            <v>Completed East</v>
          </cell>
          <cell r="G1776">
            <v>3</v>
          </cell>
          <cell r="H1776"/>
        </row>
        <row r="1777">
          <cell r="A1777" t="str">
            <v>062-310-011</v>
          </cell>
          <cell r="B1777">
            <v>151</v>
          </cell>
          <cell r="C1777" t="str">
            <v>Fir Way</v>
          </cell>
          <cell r="D1777" t="str">
            <v>Butte</v>
          </cell>
          <cell r="E1777" t="str">
            <v>Butte East</v>
          </cell>
          <cell r="F1777" t="str">
            <v>HAZ TREE ONLY</v>
          </cell>
          <cell r="G1777"/>
          <cell r="H1777"/>
        </row>
        <row r="1778">
          <cell r="A1778" t="str">
            <v>062-310-008</v>
          </cell>
          <cell r="B1778" t="str">
            <v>062-310-008-000</v>
          </cell>
          <cell r="C1778" t="str">
            <v>Fir Way</v>
          </cell>
          <cell r="D1778" t="str">
            <v>Butte</v>
          </cell>
          <cell r="E1778"/>
          <cell r="F1778"/>
          <cell r="G1778"/>
          <cell r="H1778"/>
        </row>
        <row r="1779">
          <cell r="A1779" t="str">
            <v>062-310-009</v>
          </cell>
          <cell r="B1779">
            <v>152</v>
          </cell>
          <cell r="C1779" t="str">
            <v>Fir Way</v>
          </cell>
          <cell r="D1779" t="str">
            <v>Butte</v>
          </cell>
          <cell r="E1779" t="str">
            <v>Butte East</v>
          </cell>
          <cell r="F1779" t="str">
            <v>HAZ TREE ONLY</v>
          </cell>
          <cell r="G1779"/>
          <cell r="H1779"/>
        </row>
        <row r="1780">
          <cell r="A1780" t="str">
            <v>061-350-068</v>
          </cell>
          <cell r="B1780">
            <v>2606</v>
          </cell>
          <cell r="C1780" t="str">
            <v>Bald Rock Road</v>
          </cell>
          <cell r="D1780" t="str">
            <v>Butte</v>
          </cell>
          <cell r="E1780" t="str">
            <v>Butte East</v>
          </cell>
          <cell r="F1780" t="str">
            <v>Completed East</v>
          </cell>
          <cell r="G1780">
            <v>2</v>
          </cell>
          <cell r="H1780"/>
        </row>
        <row r="1781">
          <cell r="A1781" t="str">
            <v>062-270-020</v>
          </cell>
          <cell r="B1781">
            <v>77</v>
          </cell>
          <cell r="C1781" t="str">
            <v>Deer Springs Lane</v>
          </cell>
          <cell r="D1781" t="str">
            <v>Butte</v>
          </cell>
          <cell r="E1781" t="str">
            <v>Butte East</v>
          </cell>
          <cell r="F1781" t="str">
            <v>Crew 301 East</v>
          </cell>
          <cell r="G1781"/>
          <cell r="H1781"/>
        </row>
        <row r="1782">
          <cell r="A1782" t="str">
            <v>062-270-019</v>
          </cell>
          <cell r="B1782">
            <v>15</v>
          </cell>
          <cell r="C1782" t="str">
            <v>Deer Springs Lane</v>
          </cell>
          <cell r="D1782" t="str">
            <v>Butte</v>
          </cell>
          <cell r="E1782" t="str">
            <v>Butte East</v>
          </cell>
          <cell r="F1782" t="str">
            <v>Crew 301 East</v>
          </cell>
          <cell r="G1782"/>
          <cell r="H1782"/>
        </row>
        <row r="1783">
          <cell r="A1783" t="str">
            <v>061-310-065</v>
          </cell>
          <cell r="B1783">
            <v>2648</v>
          </cell>
          <cell r="C1783" t="str">
            <v>Bald Rock Road</v>
          </cell>
          <cell r="D1783" t="str">
            <v>Butte</v>
          </cell>
          <cell r="E1783" t="str">
            <v>Butte East</v>
          </cell>
          <cell r="F1783" t="str">
            <v>Completed East</v>
          </cell>
          <cell r="G1783">
            <v>1</v>
          </cell>
          <cell r="H1783"/>
        </row>
        <row r="1784">
          <cell r="A1784" t="str">
            <v>072-180-013</v>
          </cell>
          <cell r="B1784" t="str">
            <v>072-180-013-000</v>
          </cell>
          <cell r="C1784" t="str">
            <v>Oroville Quincy Highway</v>
          </cell>
          <cell r="D1784" t="str">
            <v>Butte</v>
          </cell>
          <cell r="E1784" t="str">
            <v>Butte North</v>
          </cell>
          <cell r="F1784" t="str">
            <v>HAZ TREE ONLY</v>
          </cell>
          <cell r="G1784"/>
          <cell r="H1784"/>
        </row>
        <row r="1785">
          <cell r="A1785" t="str">
            <v>061-330-012</v>
          </cell>
          <cell r="B1785" t="str">
            <v>061-330-012-000</v>
          </cell>
          <cell r="C1785" t="str">
            <v>Oroville Quincy Highway</v>
          </cell>
          <cell r="D1785" t="str">
            <v>Butte</v>
          </cell>
          <cell r="E1785" t="str">
            <v>Butte North</v>
          </cell>
          <cell r="F1785" t="str">
            <v>NORTH Waiting on Results</v>
          </cell>
          <cell r="G1785"/>
          <cell r="H1785"/>
        </row>
        <row r="1786">
          <cell r="A1786" t="str">
            <v>044-010-053</v>
          </cell>
          <cell r="B1786">
            <v>12122</v>
          </cell>
          <cell r="C1786" t="str">
            <v>Platina Road</v>
          </cell>
          <cell r="D1786" t="str">
            <v>Shasta</v>
          </cell>
          <cell r="E1786" t="str">
            <v>Shasta</v>
          </cell>
          <cell r="F1786" t="str">
            <v>Crew 604</v>
          </cell>
          <cell r="G1786"/>
          <cell r="H1786"/>
        </row>
        <row r="1787">
          <cell r="A1787" t="str">
            <v>021-160-24-00</v>
          </cell>
          <cell r="B1787">
            <v>381</v>
          </cell>
          <cell r="C1787" t="str">
            <v>Wildwood Mad River Road</v>
          </cell>
          <cell r="D1787" t="str">
            <v>Trinity</v>
          </cell>
          <cell r="E1787" t="str">
            <v>Trinity</v>
          </cell>
          <cell r="F1787" t="str">
            <v>Crew 703</v>
          </cell>
          <cell r="G1787">
            <v>1</v>
          </cell>
          <cell r="H1787"/>
        </row>
        <row r="1788">
          <cell r="A1788" t="str">
            <v>061-520-022</v>
          </cell>
          <cell r="B1788" t="str">
            <v>061-520-022-000</v>
          </cell>
          <cell r="C1788" t="str">
            <v>Bloomer Hill Road</v>
          </cell>
          <cell r="D1788" t="str">
            <v>Butte</v>
          </cell>
          <cell r="E1788" t="str">
            <v>Butte West</v>
          </cell>
          <cell r="F1788" t="str">
            <v>Crew 502 West</v>
          </cell>
          <cell r="G1788"/>
          <cell r="H1788"/>
        </row>
        <row r="1789">
          <cell r="A1789" t="str">
            <v>072-180-052</v>
          </cell>
          <cell r="B1789" t="str">
            <v>072-180-052-000</v>
          </cell>
          <cell r="C1789" t="str">
            <v>Oroville Quincy Highway</v>
          </cell>
          <cell r="D1789" t="str">
            <v>Butte</v>
          </cell>
          <cell r="E1789" t="str">
            <v>Butte South</v>
          </cell>
          <cell r="F1789" t="str">
            <v>SOUTH Waiting on Results</v>
          </cell>
          <cell r="G1789"/>
          <cell r="H1789"/>
        </row>
        <row r="1790">
          <cell r="A1790" t="str">
            <v>061-490-051</v>
          </cell>
          <cell r="B1790">
            <v>8626</v>
          </cell>
          <cell r="C1790" t="str">
            <v>Oroville Quincy Highway</v>
          </cell>
          <cell r="D1790" t="str">
            <v>Butte</v>
          </cell>
          <cell r="E1790" t="str">
            <v>Butte West</v>
          </cell>
          <cell r="F1790" t="str">
            <v>Ineligible/Withdrawn</v>
          </cell>
          <cell r="G1790"/>
          <cell r="H1790"/>
        </row>
        <row r="1791">
          <cell r="A1791" t="str">
            <v>061-430-024</v>
          </cell>
          <cell r="B1791" t="str">
            <v>061-430-024-000</v>
          </cell>
          <cell r="C1791" t="str">
            <v>Oroville Quincy Highway</v>
          </cell>
          <cell r="D1791" t="str">
            <v>Butte</v>
          </cell>
          <cell r="E1791" t="str">
            <v>Butte North</v>
          </cell>
          <cell r="F1791" t="str">
            <v>HAZ TREE ONLY</v>
          </cell>
          <cell r="G1791"/>
          <cell r="H1791"/>
        </row>
        <row r="1792">
          <cell r="A1792" t="str">
            <v>061-480-052</v>
          </cell>
          <cell r="B1792" t="str">
            <v>061-480-052-000</v>
          </cell>
          <cell r="C1792" t="str">
            <v>Oroville Quincy Highway</v>
          </cell>
          <cell r="D1792" t="str">
            <v>Butte</v>
          </cell>
          <cell r="E1792"/>
          <cell r="F1792"/>
          <cell r="G1792"/>
          <cell r="H1792"/>
        </row>
        <row r="1793">
          <cell r="A1793" t="str">
            <v>062-140-013</v>
          </cell>
          <cell r="B1793">
            <v>25</v>
          </cell>
          <cell r="C1793" t="str">
            <v>Toyon Trail</v>
          </cell>
          <cell r="D1793" t="str">
            <v>Butte</v>
          </cell>
          <cell r="E1793" t="str">
            <v>Butte North</v>
          </cell>
          <cell r="F1793" t="str">
            <v>HAZ TREE ONLY</v>
          </cell>
          <cell r="G1793"/>
          <cell r="H1793"/>
        </row>
        <row r="1794">
          <cell r="A1794" t="str">
            <v>061-350-055</v>
          </cell>
          <cell r="B1794">
            <v>2472</v>
          </cell>
          <cell r="C1794" t="str">
            <v>Bald Rock Road</v>
          </cell>
          <cell r="D1794" t="str">
            <v>Butte</v>
          </cell>
          <cell r="E1794" t="str">
            <v>Butte East</v>
          </cell>
          <cell r="F1794" t="str">
            <v>Erosion Control - Haz Tree</v>
          </cell>
          <cell r="G1794">
            <v>8</v>
          </cell>
          <cell r="H1794"/>
        </row>
        <row r="1795">
          <cell r="A1795" t="str">
            <v>062-180-039</v>
          </cell>
          <cell r="B1795">
            <v>19</v>
          </cell>
          <cell r="C1795" t="str">
            <v>Madrone Way</v>
          </cell>
          <cell r="D1795" t="str">
            <v>Butte</v>
          </cell>
          <cell r="E1795" t="str">
            <v>Butte North</v>
          </cell>
          <cell r="F1795" t="str">
            <v>HAZ TREE ONLY</v>
          </cell>
          <cell r="G1795"/>
          <cell r="H1795"/>
        </row>
        <row r="1796">
          <cell r="A1796" t="str">
            <v>062-180-022</v>
          </cell>
          <cell r="B1796">
            <v>90</v>
          </cell>
          <cell r="C1796" t="str">
            <v>Madrone Way</v>
          </cell>
          <cell r="D1796" t="str">
            <v>Butte</v>
          </cell>
          <cell r="E1796" t="str">
            <v>Butte North</v>
          </cell>
          <cell r="F1796" t="str">
            <v>Crew 503 Lake Madrone North</v>
          </cell>
          <cell r="G1796"/>
          <cell r="H1796"/>
        </row>
        <row r="1797">
          <cell r="A1797" t="str">
            <v>062-170-007</v>
          </cell>
          <cell r="B1797">
            <v>9</v>
          </cell>
          <cell r="C1797" t="str">
            <v>Path in the Woods</v>
          </cell>
          <cell r="D1797" t="str">
            <v>Butte</v>
          </cell>
          <cell r="E1797" t="str">
            <v>Butte North</v>
          </cell>
          <cell r="F1797" t="str">
            <v>Crew 503 Lake Madrone North</v>
          </cell>
          <cell r="G1797">
            <v>1</v>
          </cell>
          <cell r="H1797"/>
        </row>
        <row r="1798">
          <cell r="A1798" t="str">
            <v>062-170-039</v>
          </cell>
          <cell r="B1798">
            <v>51</v>
          </cell>
          <cell r="C1798" t="str">
            <v>Path in the Woods</v>
          </cell>
          <cell r="D1798" t="str">
            <v>Butte</v>
          </cell>
          <cell r="E1798" t="str">
            <v>Butte North</v>
          </cell>
          <cell r="F1798" t="str">
            <v>Erosion Control - Haz Tree</v>
          </cell>
          <cell r="G1798"/>
          <cell r="H1798"/>
        </row>
        <row r="1799">
          <cell r="A1799" t="str">
            <v>062-150-014</v>
          </cell>
          <cell r="B1799" t="str">
            <v>062-150-014-000</v>
          </cell>
          <cell r="C1799" t="str">
            <v>NO ADDRESS</v>
          </cell>
          <cell r="D1799" t="str">
            <v>Butte</v>
          </cell>
          <cell r="E1799"/>
          <cell r="F1799"/>
          <cell r="G1799"/>
          <cell r="H1799"/>
        </row>
        <row r="1800">
          <cell r="A1800" t="str">
            <v>062-150-016</v>
          </cell>
          <cell r="B1800" t="str">
            <v>062-150-016-000</v>
          </cell>
          <cell r="C1800" t="str">
            <v>NO ADDRESS</v>
          </cell>
          <cell r="D1800" t="str">
            <v>Butte</v>
          </cell>
          <cell r="E1800"/>
          <cell r="F1800"/>
          <cell r="G1800"/>
          <cell r="H1800"/>
        </row>
        <row r="1801">
          <cell r="A1801" t="str">
            <v>062-350-017</v>
          </cell>
          <cell r="B1801">
            <v>6</v>
          </cell>
          <cell r="C1801" t="str">
            <v>Sugar Pine Drive</v>
          </cell>
          <cell r="D1801" t="str">
            <v>Butte</v>
          </cell>
          <cell r="E1801" t="str">
            <v>Butte East</v>
          </cell>
          <cell r="F1801" t="str">
            <v>Crew 303 East</v>
          </cell>
          <cell r="G1801">
            <v>5</v>
          </cell>
          <cell r="H1801"/>
        </row>
        <row r="1802">
          <cell r="A1802" t="str">
            <v>020-320-02-00_#39G</v>
          </cell>
          <cell r="B1802" t="str">
            <v>860-000-298-000</v>
          </cell>
          <cell r="C1802" t="str">
            <v>RLCSD LL#39G Lonesome Way</v>
          </cell>
          <cell r="D1802" t="str">
            <v>Trinity</v>
          </cell>
          <cell r="E1802" t="str">
            <v>Trinity</v>
          </cell>
          <cell r="F1802" t="str">
            <v>Crew 702 North RUTH LAKE</v>
          </cell>
          <cell r="G1802"/>
          <cell r="H1802"/>
        </row>
        <row r="1803">
          <cell r="A1803" t="str">
            <v>062-200-012</v>
          </cell>
          <cell r="B1803">
            <v>1200</v>
          </cell>
          <cell r="C1803" t="str">
            <v>Bald Rock Road</v>
          </cell>
          <cell r="D1803" t="str">
            <v>Butte</v>
          </cell>
          <cell r="E1803" t="str">
            <v>Butte East</v>
          </cell>
          <cell r="F1803" t="str">
            <v>EC DONE - HAZ TREE</v>
          </cell>
          <cell r="G1803"/>
          <cell r="H1803"/>
        </row>
        <row r="1804">
          <cell r="A1804" t="str">
            <v>071-440-002</v>
          </cell>
          <cell r="B1804">
            <v>258</v>
          </cell>
          <cell r="C1804" t="str">
            <v>Rockerfeller Road</v>
          </cell>
          <cell r="D1804" t="str">
            <v>Butte</v>
          </cell>
          <cell r="E1804" t="str">
            <v>Butte East</v>
          </cell>
          <cell r="F1804" t="str">
            <v>FSO Pending Vehicle</v>
          </cell>
          <cell r="G1804">
            <v>2</v>
          </cell>
          <cell r="H1804"/>
        </row>
        <row r="1805">
          <cell r="A1805" t="str">
            <v>061-300-018</v>
          </cell>
          <cell r="B1805">
            <v>126</v>
          </cell>
          <cell r="C1805" t="str">
            <v>Kaelin Road</v>
          </cell>
          <cell r="D1805" t="str">
            <v>Butte</v>
          </cell>
          <cell r="E1805" t="str">
            <v>Butte North</v>
          </cell>
          <cell r="F1805" t="str">
            <v>NORTH Waiting on Results</v>
          </cell>
          <cell r="G1805"/>
          <cell r="H1805"/>
        </row>
        <row r="1806">
          <cell r="A1806" t="str">
            <v>041-650-002</v>
          </cell>
          <cell r="B1806">
            <v>13482</v>
          </cell>
          <cell r="C1806" t="str">
            <v>Platina Road</v>
          </cell>
          <cell r="D1806" t="str">
            <v>Shasta</v>
          </cell>
          <cell r="E1806" t="str">
            <v>Shasta</v>
          </cell>
          <cell r="F1806" t="str">
            <v>Shasta Completed Lots</v>
          </cell>
          <cell r="G1806">
            <v>3</v>
          </cell>
          <cell r="H1806"/>
        </row>
        <row r="1807">
          <cell r="A1807" t="str">
            <v>009-550-320</v>
          </cell>
          <cell r="B1807">
            <v>3922</v>
          </cell>
          <cell r="C1807" t="str">
            <v>Pine Place Road</v>
          </cell>
          <cell r="D1807" t="str">
            <v>Siskiyou</v>
          </cell>
          <cell r="E1807" t="str">
            <v>Siskiyou</v>
          </cell>
          <cell r="F1807" t="str">
            <v>SISKIYOU Waiting on Results</v>
          </cell>
          <cell r="G1807"/>
          <cell r="H1807"/>
        </row>
        <row r="1808">
          <cell r="A1808" t="str">
            <v>062-160-051</v>
          </cell>
          <cell r="B1808">
            <v>31</v>
          </cell>
          <cell r="C1808" t="str">
            <v>Cedar Path</v>
          </cell>
          <cell r="D1808" t="str">
            <v>Butte</v>
          </cell>
          <cell r="E1808" t="str">
            <v>Butte North</v>
          </cell>
          <cell r="F1808" t="str">
            <v>Completed North</v>
          </cell>
          <cell r="G1808"/>
          <cell r="H1808"/>
        </row>
        <row r="1809">
          <cell r="A1809" t="str">
            <v>071-030-023</v>
          </cell>
          <cell r="B1809" t="str">
            <v>071-030-023-000</v>
          </cell>
          <cell r="C1809" t="str">
            <v>Eckards Lane</v>
          </cell>
          <cell r="D1809" t="str">
            <v>Butte</v>
          </cell>
          <cell r="E1809" t="str">
            <v>Butte East</v>
          </cell>
          <cell r="F1809" t="str">
            <v>Completed East</v>
          </cell>
          <cell r="G1809">
            <v>5</v>
          </cell>
          <cell r="H1809"/>
        </row>
        <row r="1810">
          <cell r="A1810" t="str">
            <v>041-330-058</v>
          </cell>
          <cell r="B1810"/>
          <cell r="C1810" t="str">
            <v>South Fork Road</v>
          </cell>
          <cell r="D1810" t="str">
            <v>Shasta</v>
          </cell>
          <cell r="E1810" t="str">
            <v>Shasta</v>
          </cell>
          <cell r="F1810" t="str">
            <v>Ineligible/Withdrawn</v>
          </cell>
          <cell r="G1810"/>
          <cell r="H1810"/>
        </row>
        <row r="1811">
          <cell r="A1811" t="str">
            <v>061-350-052</v>
          </cell>
          <cell r="B1811">
            <v>77</v>
          </cell>
          <cell r="C1811" t="str">
            <v>Tipsoo Peak Road</v>
          </cell>
          <cell r="D1811" t="str">
            <v>Butte</v>
          </cell>
          <cell r="E1811" t="str">
            <v>Butte East</v>
          </cell>
          <cell r="F1811" t="str">
            <v>Completed East</v>
          </cell>
          <cell r="G1811">
            <v>2</v>
          </cell>
          <cell r="H1811"/>
        </row>
        <row r="1812">
          <cell r="A1812" t="str">
            <v>016-531-470</v>
          </cell>
          <cell r="B1812">
            <v>314</v>
          </cell>
          <cell r="C1812" t="str">
            <v>Indian Meadows Drive</v>
          </cell>
          <cell r="D1812" t="str">
            <v>Siskiyou</v>
          </cell>
          <cell r="E1812" t="str">
            <v>Siskiyou</v>
          </cell>
          <cell r="F1812" t="str">
            <v>CREW 801</v>
          </cell>
          <cell r="G1812">
            <v>1</v>
          </cell>
          <cell r="H1812"/>
        </row>
        <row r="1813">
          <cell r="A1813" t="str">
            <v>062-690-008</v>
          </cell>
          <cell r="B1813" t="str">
            <v>062-690-008-000</v>
          </cell>
          <cell r="C1813" t="str">
            <v>Lot 64 Old Mill Road</v>
          </cell>
          <cell r="D1813" t="str">
            <v>Butte</v>
          </cell>
          <cell r="E1813" t="str">
            <v>Butte West</v>
          </cell>
          <cell r="F1813" t="str">
            <v>Ineligible/Withdrawn</v>
          </cell>
          <cell r="G1813"/>
          <cell r="H1813"/>
        </row>
        <row r="1814">
          <cell r="A1814" t="str">
            <v>045-600-026</v>
          </cell>
          <cell r="B1814">
            <v>12983</v>
          </cell>
          <cell r="C1814" t="str">
            <v>Platina Road</v>
          </cell>
          <cell r="D1814" t="str">
            <v>Shasta</v>
          </cell>
          <cell r="E1814" t="str">
            <v>Shasta</v>
          </cell>
          <cell r="F1814" t="str">
            <v>Shasta Completed Lots</v>
          </cell>
          <cell r="G1814">
            <v>4</v>
          </cell>
          <cell r="H1814"/>
        </row>
        <row r="1815">
          <cell r="A1815" t="str">
            <v>016-020-240</v>
          </cell>
          <cell r="B1815">
            <v>1206</v>
          </cell>
          <cell r="C1815" t="str">
            <v>Buckhorn Road</v>
          </cell>
          <cell r="D1815" t="str">
            <v>Siskiyou</v>
          </cell>
          <cell r="E1815" t="str">
            <v>Siskiyou</v>
          </cell>
          <cell r="F1815" t="str">
            <v>SISKIYOU Waiting on Results</v>
          </cell>
          <cell r="G1815"/>
          <cell r="H1815"/>
        </row>
        <row r="1816">
          <cell r="A1816" t="str">
            <v>022-080-40-00</v>
          </cell>
          <cell r="B1816">
            <v>3354</v>
          </cell>
          <cell r="C1816" t="str">
            <v>Hoaglin Road</v>
          </cell>
          <cell r="D1816" t="str">
            <v>Trinity</v>
          </cell>
          <cell r="E1816" t="str">
            <v>Trinity</v>
          </cell>
          <cell r="F1816" t="str">
            <v>Trinity waiting results</v>
          </cell>
          <cell r="G1816">
            <v>2</v>
          </cell>
          <cell r="H1816"/>
        </row>
        <row r="1817">
          <cell r="A1817" t="str">
            <v>062-200-127</v>
          </cell>
          <cell r="B1817" t="str">
            <v>062-200-127-000</v>
          </cell>
          <cell r="C1817" t="str">
            <v>Gamble Road</v>
          </cell>
          <cell r="D1817" t="str">
            <v>Butte</v>
          </cell>
          <cell r="E1817" t="str">
            <v>Butte East</v>
          </cell>
          <cell r="F1817" t="str">
            <v>Completed East</v>
          </cell>
          <cell r="G1817">
            <v>3</v>
          </cell>
          <cell r="H1817"/>
        </row>
        <row r="1818">
          <cell r="A1818" t="str">
            <v>062-350-038</v>
          </cell>
          <cell r="B1818">
            <v>35</v>
          </cell>
          <cell r="C1818" t="str">
            <v>Sugar Pine Drive</v>
          </cell>
          <cell r="D1818" t="str">
            <v>Butte</v>
          </cell>
          <cell r="E1818" t="str">
            <v>Butte East</v>
          </cell>
          <cell r="F1818" t="str">
            <v>Completed East</v>
          </cell>
          <cell r="G1818">
            <v>1</v>
          </cell>
          <cell r="H1818"/>
        </row>
        <row r="1819">
          <cell r="A1819" t="str">
            <v>073-040-034</v>
          </cell>
          <cell r="B1819">
            <v>226</v>
          </cell>
          <cell r="C1819" t="str">
            <v>Mill Road</v>
          </cell>
          <cell r="D1819" t="str">
            <v>Butte</v>
          </cell>
          <cell r="E1819" t="str">
            <v>Butte South</v>
          </cell>
          <cell r="F1819" t="str">
            <v>Rescrapes</v>
          </cell>
          <cell r="G1819">
            <v>2</v>
          </cell>
          <cell r="H1819">
            <v>1</v>
          </cell>
          <cell r="I1819" t="str">
            <v>COMPLETE</v>
          </cell>
        </row>
        <row r="1820">
          <cell r="A1820" t="str">
            <v>071-290-010</v>
          </cell>
          <cell r="B1820" t="str">
            <v>071-290-010-000</v>
          </cell>
          <cell r="C1820" t="str">
            <v>Craig Access Road</v>
          </cell>
          <cell r="D1820" t="str">
            <v>Butte</v>
          </cell>
          <cell r="E1820" t="str">
            <v>Butte South</v>
          </cell>
          <cell r="F1820" t="str">
            <v>Rescrapes</v>
          </cell>
          <cell r="G1820">
            <v>1</v>
          </cell>
          <cell r="H1820"/>
        </row>
        <row r="1821">
          <cell r="A1821" t="str">
            <v>062-160-025</v>
          </cell>
          <cell r="B1821">
            <v>35</v>
          </cell>
          <cell r="C1821" t="str">
            <v>Cedar Path</v>
          </cell>
          <cell r="D1821" t="str">
            <v>Butte</v>
          </cell>
          <cell r="E1821" t="str">
            <v>Butte North</v>
          </cell>
          <cell r="F1821" t="str">
            <v>Erosion Control - Haz Tree</v>
          </cell>
          <cell r="G1821"/>
          <cell r="H1821"/>
        </row>
        <row r="1822">
          <cell r="A1822" t="str">
            <v>061-410-028</v>
          </cell>
          <cell r="B1822">
            <v>18</v>
          </cell>
          <cell r="C1822" t="str">
            <v>Outpost Road</v>
          </cell>
          <cell r="D1822" t="str">
            <v>Butte</v>
          </cell>
          <cell r="E1822" t="str">
            <v>Butte North</v>
          </cell>
          <cell r="F1822" t="str">
            <v>NORTH Waiting on Results</v>
          </cell>
          <cell r="G1822"/>
          <cell r="H1822"/>
        </row>
        <row r="1823">
          <cell r="A1823" t="str">
            <v>071-450-004</v>
          </cell>
          <cell r="B1823">
            <v>226</v>
          </cell>
          <cell r="C1823" t="str">
            <v>Big Ridge Road</v>
          </cell>
          <cell r="D1823" t="str">
            <v>Butte</v>
          </cell>
          <cell r="E1823" t="str">
            <v>Butte West</v>
          </cell>
          <cell r="F1823" t="str">
            <v>Completed West</v>
          </cell>
          <cell r="G1823">
            <v>2</v>
          </cell>
          <cell r="H1823"/>
        </row>
        <row r="1824">
          <cell r="A1824" t="str">
            <v>062-190-008</v>
          </cell>
          <cell r="B1824">
            <v>22</v>
          </cell>
          <cell r="C1824" t="str">
            <v>Old Mill Road</v>
          </cell>
          <cell r="D1824" t="str">
            <v>Butte</v>
          </cell>
          <cell r="E1824" t="str">
            <v>Butte North</v>
          </cell>
          <cell r="F1824" t="str">
            <v>Ineligible/Withdrawn</v>
          </cell>
          <cell r="G1824"/>
          <cell r="H1824"/>
        </row>
        <row r="1825">
          <cell r="A1825" t="str">
            <v>071-290-066</v>
          </cell>
          <cell r="B1825">
            <v>638</v>
          </cell>
          <cell r="C1825" t="str">
            <v>Craig Access Road</v>
          </cell>
          <cell r="D1825" t="str">
            <v>Butte</v>
          </cell>
          <cell r="E1825" t="str">
            <v>Butte South</v>
          </cell>
          <cell r="F1825" t="str">
            <v>Crew 501 South</v>
          </cell>
          <cell r="G1825"/>
          <cell r="H1825"/>
        </row>
        <row r="1826">
          <cell r="A1826" t="str">
            <v>071-040-031</v>
          </cell>
          <cell r="B1826" t="str">
            <v>071-040-031-000</v>
          </cell>
          <cell r="C1826" t="str">
            <v>Long Point Road</v>
          </cell>
          <cell r="D1826" t="str">
            <v>Butte</v>
          </cell>
          <cell r="E1826" t="str">
            <v>Butte South</v>
          </cell>
          <cell r="F1826" t="str">
            <v>Crew 405 South</v>
          </cell>
          <cell r="G1826">
            <v>19</v>
          </cell>
          <cell r="H1826"/>
        </row>
        <row r="1827">
          <cell r="A1827" t="str">
            <v>056-270-009</v>
          </cell>
          <cell r="B1827">
            <v>14057</v>
          </cell>
          <cell r="C1827" t="str">
            <v>Neptune Lane</v>
          </cell>
          <cell r="D1827" t="str">
            <v>Yuba</v>
          </cell>
          <cell r="E1827" t="str">
            <v>Nevada/Yuba</v>
          </cell>
          <cell r="F1827" t="str">
            <v>Yuba/Nevada Completed Lots</v>
          </cell>
          <cell r="G1827">
            <v>6</v>
          </cell>
          <cell r="H1827"/>
        </row>
        <row r="1828">
          <cell r="A1828" t="str">
            <v>071-190-017</v>
          </cell>
          <cell r="B1828">
            <v>100</v>
          </cell>
          <cell r="C1828" t="str">
            <v>Happy Hollow Lane</v>
          </cell>
          <cell r="D1828" t="str">
            <v>Butte</v>
          </cell>
          <cell r="E1828" t="str">
            <v>Butte South</v>
          </cell>
          <cell r="F1828" t="str">
            <v>Crew 406 South</v>
          </cell>
          <cell r="G1828">
            <v>3</v>
          </cell>
          <cell r="H1828"/>
        </row>
        <row r="1829">
          <cell r="A1829" t="str">
            <v>071-190-046</v>
          </cell>
          <cell r="B1829">
            <v>2</v>
          </cell>
          <cell r="C1829" t="str">
            <v>Happy Hollow Lane</v>
          </cell>
          <cell r="D1829" t="str">
            <v>Butte</v>
          </cell>
          <cell r="E1829" t="str">
            <v>Butte South</v>
          </cell>
          <cell r="F1829" t="str">
            <v>Completed South</v>
          </cell>
          <cell r="G1829">
            <v>41</v>
          </cell>
          <cell r="H1829">
            <v>43</v>
          </cell>
          <cell r="I1829" t="str">
            <v>COMPLETE</v>
          </cell>
        </row>
        <row r="1830">
          <cell r="A1830" t="str">
            <v>062-730-018</v>
          </cell>
          <cell r="B1830">
            <v>9</v>
          </cell>
          <cell r="C1830" t="str">
            <v>Ermarie Lane</v>
          </cell>
          <cell r="D1830" t="str">
            <v>Butte</v>
          </cell>
          <cell r="E1830" t="str">
            <v>Butte East</v>
          </cell>
          <cell r="F1830" t="str">
            <v>EC DONE - HAZ TREE</v>
          </cell>
          <cell r="G1830">
            <v>5</v>
          </cell>
          <cell r="H1830"/>
        </row>
        <row r="1831">
          <cell r="A1831" t="str">
            <v>044-010-022</v>
          </cell>
          <cell r="B1831" t="str">
            <v>11624 &amp;11625</v>
          </cell>
          <cell r="C1831" t="str">
            <v>Rainbow Lake Road</v>
          </cell>
          <cell r="D1831" t="str">
            <v>Shasta</v>
          </cell>
          <cell r="E1831" t="str">
            <v>Shasta</v>
          </cell>
          <cell r="F1831" t="str">
            <v>HAZ TREE ONLY</v>
          </cell>
          <cell r="G1831"/>
          <cell r="H1831"/>
        </row>
        <row r="1832">
          <cell r="A1832" t="str">
            <v>016-531-350</v>
          </cell>
          <cell r="B1832">
            <v>707</v>
          </cell>
          <cell r="C1832" t="str">
            <v>Indian Meadows Drive</v>
          </cell>
          <cell r="D1832" t="str">
            <v>Siskiyou</v>
          </cell>
          <cell r="E1832" t="str">
            <v>Siskiyou</v>
          </cell>
          <cell r="F1832" t="str">
            <v>CREW 801</v>
          </cell>
          <cell r="G1832"/>
          <cell r="H1832"/>
        </row>
        <row r="1833">
          <cell r="A1833" t="str">
            <v>016-531-340</v>
          </cell>
          <cell r="B1833">
            <v>641</v>
          </cell>
          <cell r="C1833" t="str">
            <v>Indian Meadows Drive</v>
          </cell>
          <cell r="D1833" t="str">
            <v>Siskiyou</v>
          </cell>
          <cell r="E1833" t="str">
            <v>Siskiyou</v>
          </cell>
          <cell r="F1833" t="str">
            <v>CREW 801</v>
          </cell>
          <cell r="G1833">
            <v>1</v>
          </cell>
          <cell r="H1833"/>
        </row>
        <row r="1834">
          <cell r="A1834" t="str">
            <v>016-531-300</v>
          </cell>
          <cell r="B1834">
            <v>615</v>
          </cell>
          <cell r="C1834" t="str">
            <v>Indian Meadows Drive</v>
          </cell>
          <cell r="D1834" t="str">
            <v>Siskiyou</v>
          </cell>
          <cell r="E1834" t="str">
            <v>Siskiyou</v>
          </cell>
          <cell r="F1834" t="str">
            <v>CREW 801</v>
          </cell>
          <cell r="G1834">
            <v>2</v>
          </cell>
          <cell r="H1834"/>
        </row>
        <row r="1835">
          <cell r="A1835" t="str">
            <v>062-290-039</v>
          </cell>
          <cell r="B1835" t="str">
            <v>062-290-039-000</v>
          </cell>
          <cell r="C1835" t="str">
            <v>NO ADDRESS</v>
          </cell>
          <cell r="D1835" t="str">
            <v>Butte</v>
          </cell>
          <cell r="E1835"/>
          <cell r="F1835"/>
          <cell r="G1835"/>
          <cell r="H1835"/>
        </row>
        <row r="1836">
          <cell r="A1836" t="str">
            <v>071-190-051</v>
          </cell>
          <cell r="B1836" t="str">
            <v>071-190-051-000</v>
          </cell>
          <cell r="C1836" t="str">
            <v>NO ADDRESS</v>
          </cell>
          <cell r="D1836" t="str">
            <v>Butte</v>
          </cell>
          <cell r="E1836"/>
          <cell r="F1836"/>
          <cell r="G1836"/>
          <cell r="H1836"/>
        </row>
        <row r="1837">
          <cell r="A1837" t="str">
            <v>062-160-038</v>
          </cell>
          <cell r="B1837" t="str">
            <v>062-160-038-000</v>
          </cell>
          <cell r="C1837" t="str">
            <v>NO ADDRESS</v>
          </cell>
          <cell r="D1837" t="str">
            <v>Butte</v>
          </cell>
          <cell r="E1837"/>
          <cell r="F1837"/>
          <cell r="G1837"/>
          <cell r="H1837"/>
        </row>
        <row r="1838">
          <cell r="A1838" t="str">
            <v>009-500-220</v>
          </cell>
          <cell r="B1838" t="str">
            <v>009-500-220-000</v>
          </cell>
          <cell r="C1838" t="str">
            <v>Indian Creek Road</v>
          </cell>
          <cell r="D1838" t="str">
            <v>Siskiyou</v>
          </cell>
          <cell r="E1838" t="str">
            <v>Siskiyou</v>
          </cell>
          <cell r="F1838" t="str">
            <v>CREW 803</v>
          </cell>
          <cell r="G1838"/>
          <cell r="H1838"/>
        </row>
        <row r="1839">
          <cell r="A1839" t="str">
            <v>061-350-025</v>
          </cell>
          <cell r="B1839">
            <v>10</v>
          </cell>
          <cell r="C1839" t="str">
            <v>Green Cedar Way</v>
          </cell>
          <cell r="D1839" t="str">
            <v>Butte</v>
          </cell>
          <cell r="E1839" t="str">
            <v>Butte East</v>
          </cell>
          <cell r="F1839" t="str">
            <v>Crew 203 East</v>
          </cell>
          <cell r="G1839">
            <v>5</v>
          </cell>
          <cell r="H1839"/>
        </row>
        <row r="1840">
          <cell r="A1840" t="str">
            <v>022-090-32-00</v>
          </cell>
          <cell r="B1840">
            <v>7200</v>
          </cell>
          <cell r="C1840" t="str">
            <v>Zenia-Lake Mountain Road</v>
          </cell>
          <cell r="D1840" t="str">
            <v>Trinity</v>
          </cell>
          <cell r="E1840" t="str">
            <v>Trinity</v>
          </cell>
          <cell r="F1840" t="str">
            <v>MISC HOLD</v>
          </cell>
          <cell r="G1840"/>
          <cell r="H1840"/>
        </row>
        <row r="1841">
          <cell r="A1841" t="str">
            <v>022-080-18-00</v>
          </cell>
          <cell r="B1841">
            <v>6800</v>
          </cell>
          <cell r="C1841" t="str">
            <v>Zenia-Lake Mountain Road</v>
          </cell>
          <cell r="D1841" t="str">
            <v>Trinity</v>
          </cell>
          <cell r="E1841" t="str">
            <v>Trinity</v>
          </cell>
          <cell r="F1841" t="str">
            <v>Ineligible/Withdrawn</v>
          </cell>
          <cell r="G1841"/>
          <cell r="H1841"/>
        </row>
        <row r="1842">
          <cell r="A1842" t="str">
            <v>071-300-023</v>
          </cell>
          <cell r="B1842">
            <v>121</v>
          </cell>
          <cell r="C1842" t="str">
            <v>Rocky Point Road</v>
          </cell>
          <cell r="D1842" t="str">
            <v>Butte</v>
          </cell>
          <cell r="E1842" t="str">
            <v>Butte South</v>
          </cell>
          <cell r="F1842" t="str">
            <v>Completed South</v>
          </cell>
          <cell r="G1842">
            <v>3</v>
          </cell>
          <cell r="H1842">
            <v>3</v>
          </cell>
          <cell r="I1842" t="str">
            <v>COMPLETE</v>
          </cell>
        </row>
        <row r="1843">
          <cell r="A1843" t="str">
            <v>062-260-012</v>
          </cell>
          <cell r="B1843">
            <v>1996</v>
          </cell>
          <cell r="C1843" t="str">
            <v>Bald Rock Road</v>
          </cell>
          <cell r="D1843" t="str">
            <v>Butte</v>
          </cell>
          <cell r="E1843" t="str">
            <v>Butte East</v>
          </cell>
          <cell r="F1843" t="str">
            <v>Completed East</v>
          </cell>
          <cell r="G1843">
            <v>10</v>
          </cell>
          <cell r="H1843"/>
        </row>
        <row r="1844">
          <cell r="A1844" t="str">
            <v>062-750-042</v>
          </cell>
          <cell r="B1844">
            <v>130</v>
          </cell>
          <cell r="C1844" t="str">
            <v>Simpson Ranch Road</v>
          </cell>
          <cell r="D1844" t="str">
            <v>Butte</v>
          </cell>
          <cell r="E1844" t="str">
            <v>Butte East</v>
          </cell>
          <cell r="F1844" t="str">
            <v>FSO Pending Vehicle</v>
          </cell>
          <cell r="G1844">
            <v>1</v>
          </cell>
          <cell r="H1844"/>
        </row>
        <row r="1845">
          <cell r="A1845" t="str">
            <v>061-350-007</v>
          </cell>
          <cell r="B1845">
            <v>2541</v>
          </cell>
          <cell r="C1845" t="str">
            <v>Bald Rock Road</v>
          </cell>
          <cell r="D1845" t="str">
            <v>Butte</v>
          </cell>
          <cell r="E1845" t="str">
            <v>Butte East</v>
          </cell>
          <cell r="F1845" t="str">
            <v>Erosion Control - Haz Tree</v>
          </cell>
          <cell r="G1845">
            <v>12</v>
          </cell>
          <cell r="H1845"/>
        </row>
        <row r="1846">
          <cell r="A1846" t="str">
            <v>061-310-005</v>
          </cell>
          <cell r="B1846" t="str">
            <v>061-310-005-000</v>
          </cell>
          <cell r="C1846" t="str">
            <v>Bald Rock Road</v>
          </cell>
          <cell r="D1846" t="str">
            <v>Butte</v>
          </cell>
          <cell r="E1846" t="str">
            <v>Butte East</v>
          </cell>
          <cell r="F1846" t="str">
            <v>Completed East</v>
          </cell>
          <cell r="G1846">
            <v>1</v>
          </cell>
          <cell r="H1846"/>
        </row>
        <row r="1847">
          <cell r="A1847" t="str">
            <v>061-490-031</v>
          </cell>
          <cell r="B1847" t="str">
            <v>061-490-031-000</v>
          </cell>
          <cell r="C1847" t="str">
            <v>Ratchel Mountain Road</v>
          </cell>
          <cell r="D1847" t="str">
            <v>Butte</v>
          </cell>
          <cell r="E1847" t="str">
            <v>Butte West</v>
          </cell>
          <cell r="F1847" t="str">
            <v>Ineligible/Withdrawn</v>
          </cell>
          <cell r="G1847"/>
          <cell r="H1847"/>
        </row>
        <row r="1848">
          <cell r="A1848" t="str">
            <v>061-340-020</v>
          </cell>
          <cell r="B1848" t="str">
            <v>061-340-020-000</v>
          </cell>
          <cell r="C1848" t="str">
            <v>Oroville Quincy Highway</v>
          </cell>
          <cell r="D1848" t="str">
            <v>Butte</v>
          </cell>
          <cell r="E1848" t="str">
            <v>Butte North</v>
          </cell>
          <cell r="F1848" t="str">
            <v>NORTH Waiting on Results</v>
          </cell>
          <cell r="G1848"/>
          <cell r="H1848"/>
        </row>
        <row r="1849">
          <cell r="A1849" t="str">
            <v>062-220-031</v>
          </cell>
          <cell r="B1849">
            <v>1467</v>
          </cell>
          <cell r="C1849" t="str">
            <v>Bald Rock Road</v>
          </cell>
          <cell r="D1849" t="str">
            <v>Butte</v>
          </cell>
          <cell r="E1849" t="str">
            <v>Butte East</v>
          </cell>
          <cell r="F1849" t="str">
            <v>Completed East</v>
          </cell>
          <cell r="G1849">
            <v>3</v>
          </cell>
          <cell r="H1849"/>
        </row>
        <row r="1850">
          <cell r="A1850" t="str">
            <v>071-400-006</v>
          </cell>
          <cell r="B1850">
            <v>19</v>
          </cell>
          <cell r="C1850" t="str">
            <v>Spence Way</v>
          </cell>
          <cell r="D1850" t="str">
            <v>Butte</v>
          </cell>
          <cell r="E1850" t="str">
            <v>Butte West</v>
          </cell>
          <cell r="F1850" t="str">
            <v>Crew 101 West</v>
          </cell>
          <cell r="G1850">
            <v>1</v>
          </cell>
          <cell r="H1850"/>
        </row>
        <row r="1851">
          <cell r="A1851" t="str">
            <v>071-120-010</v>
          </cell>
          <cell r="B1851" t="str">
            <v>071-120-010-000</v>
          </cell>
          <cell r="C1851" t="str">
            <v>Gunderson Road</v>
          </cell>
          <cell r="D1851" t="str">
            <v>Butte</v>
          </cell>
          <cell r="E1851" t="str">
            <v>Butte South</v>
          </cell>
          <cell r="F1851" t="str">
            <v>Ineligible/Withdrawn</v>
          </cell>
          <cell r="G1851"/>
          <cell r="H1851"/>
        </row>
        <row r="1852">
          <cell r="A1852" t="str">
            <v>044-030-014</v>
          </cell>
          <cell r="B1852" t="str">
            <v>044-030-014-000</v>
          </cell>
          <cell r="C1852" t="str">
            <v>Rainbow Lake Road</v>
          </cell>
          <cell r="D1852" t="str">
            <v>Shasta</v>
          </cell>
          <cell r="E1852" t="str">
            <v>Shasta</v>
          </cell>
          <cell r="F1852" t="str">
            <v>Crew 606 3/30</v>
          </cell>
          <cell r="G1852">
            <v>2</v>
          </cell>
          <cell r="H1852"/>
        </row>
        <row r="1853">
          <cell r="A1853" t="str">
            <v>071-020-054</v>
          </cell>
          <cell r="B1853">
            <v>653</v>
          </cell>
          <cell r="C1853" t="str">
            <v>Jatko Road</v>
          </cell>
          <cell r="D1853" t="str">
            <v>Butte</v>
          </cell>
          <cell r="E1853" t="str">
            <v>Butte East</v>
          </cell>
          <cell r="F1853" t="str">
            <v>Erosion Control</v>
          </cell>
          <cell r="G1853"/>
          <cell r="H1853"/>
        </row>
        <row r="1854">
          <cell r="A1854" t="str">
            <v>062-340-023</v>
          </cell>
          <cell r="B1854" t="str">
            <v>062-340-023-000</v>
          </cell>
          <cell r="C1854" t="str">
            <v>Madrone Way</v>
          </cell>
          <cell r="D1854" t="str">
            <v>Butte</v>
          </cell>
          <cell r="E1854" t="str">
            <v>Butte East</v>
          </cell>
          <cell r="F1854" t="str">
            <v>Crew 303 East</v>
          </cell>
          <cell r="G1854">
            <v>2</v>
          </cell>
          <cell r="H1854"/>
        </row>
        <row r="1855">
          <cell r="A1855" t="str">
            <v>020-500-02-00</v>
          </cell>
          <cell r="B1855">
            <v>51</v>
          </cell>
          <cell r="C1855" t="str">
            <v>Van Duzen Trail</v>
          </cell>
          <cell r="D1855" t="str">
            <v>Trinity</v>
          </cell>
          <cell r="E1855" t="str">
            <v>Trinity</v>
          </cell>
          <cell r="F1855" t="str">
            <v>Crew 701 South Ruth Lake Cabins</v>
          </cell>
          <cell r="G1855">
            <v>3</v>
          </cell>
          <cell r="H1855"/>
        </row>
        <row r="1856">
          <cell r="A1856" t="str">
            <v>062-170-002</v>
          </cell>
          <cell r="B1856">
            <v>40</v>
          </cell>
          <cell r="C1856" t="str">
            <v>Cedar Path</v>
          </cell>
          <cell r="D1856" t="str">
            <v>Butte</v>
          </cell>
          <cell r="E1856" t="str">
            <v>Butte North</v>
          </cell>
          <cell r="F1856" t="str">
            <v>HAZ TREE ONLY</v>
          </cell>
          <cell r="G1856"/>
          <cell r="H1856"/>
        </row>
        <row r="1857">
          <cell r="A1857" t="str">
            <v>062-160-039</v>
          </cell>
          <cell r="B1857" t="str">
            <v>LOT 112</v>
          </cell>
          <cell r="C1857" t="str">
            <v>Cedar Path</v>
          </cell>
          <cell r="D1857" t="str">
            <v>Butte</v>
          </cell>
          <cell r="E1857" t="str">
            <v>Butte North</v>
          </cell>
          <cell r="F1857" t="str">
            <v>HAZ TREE ONLY</v>
          </cell>
          <cell r="G1857"/>
          <cell r="H1857"/>
        </row>
        <row r="1858">
          <cell r="A1858" t="str">
            <v>071-060-005</v>
          </cell>
          <cell r="B1858" t="str">
            <v>071-060-005-000</v>
          </cell>
          <cell r="C1858" t="str">
            <v>Island Bar Hill Road</v>
          </cell>
          <cell r="D1858" t="str">
            <v>Butte</v>
          </cell>
          <cell r="E1858" t="str">
            <v>Butte South</v>
          </cell>
          <cell r="F1858" t="str">
            <v>Completed South</v>
          </cell>
          <cell r="G1858">
            <v>1</v>
          </cell>
          <cell r="H1858"/>
        </row>
        <row r="1859">
          <cell r="A1859" t="str">
            <v>062-710-010</v>
          </cell>
          <cell r="B1859">
            <v>56</v>
          </cell>
          <cell r="C1859" t="str">
            <v>Coffey Lane</v>
          </cell>
          <cell r="D1859" t="str">
            <v>Butte</v>
          </cell>
          <cell r="E1859" t="str">
            <v>Butte East</v>
          </cell>
          <cell r="F1859" t="str">
            <v>Crew 303 East</v>
          </cell>
          <cell r="G1859">
            <v>3</v>
          </cell>
          <cell r="H1859"/>
        </row>
        <row r="1860">
          <cell r="A1860" t="str">
            <v>016-531-030</v>
          </cell>
          <cell r="B1860">
            <v>107</v>
          </cell>
          <cell r="C1860" t="str">
            <v>Indian Meadows Drive</v>
          </cell>
          <cell r="D1860" t="str">
            <v>Siskiyou</v>
          </cell>
          <cell r="E1860" t="str">
            <v>Siskiyou</v>
          </cell>
          <cell r="F1860" t="str">
            <v>MISC HOLD</v>
          </cell>
          <cell r="G1860"/>
          <cell r="H1860"/>
        </row>
        <row r="1861">
          <cell r="A1861" t="str">
            <v>062-680-024</v>
          </cell>
          <cell r="B1861">
            <v>105</v>
          </cell>
          <cell r="C1861" t="str">
            <v>Handkirk Lane</v>
          </cell>
          <cell r="D1861" t="str">
            <v>Butte</v>
          </cell>
          <cell r="E1861" t="str">
            <v>Butte West</v>
          </cell>
          <cell r="F1861" t="str">
            <v>Erosion Control</v>
          </cell>
          <cell r="G1861">
            <v>3</v>
          </cell>
          <cell r="H1861"/>
        </row>
        <row r="1862">
          <cell r="A1862" t="str">
            <v>041-310-038</v>
          </cell>
          <cell r="B1862">
            <v>7007</v>
          </cell>
          <cell r="C1862" t="str">
            <v>Rector Creek Road</v>
          </cell>
          <cell r="D1862" t="str">
            <v>Shasta</v>
          </cell>
          <cell r="E1862" t="str">
            <v>Shasta</v>
          </cell>
          <cell r="F1862" t="str">
            <v>Shasta Completed Lots</v>
          </cell>
          <cell r="G1862">
            <v>4</v>
          </cell>
          <cell r="H1862"/>
        </row>
        <row r="1863">
          <cell r="A1863" t="str">
            <v>041-260-006</v>
          </cell>
          <cell r="B1863" t="str">
            <v>041-260-006-000</v>
          </cell>
          <cell r="C1863" t="str">
            <v>Rector Creek Road</v>
          </cell>
          <cell r="D1863" t="str">
            <v>Shasta</v>
          </cell>
          <cell r="E1863" t="str">
            <v>Shasta</v>
          </cell>
          <cell r="F1863" t="str">
            <v>MISC HOLD</v>
          </cell>
          <cell r="G1863"/>
          <cell r="H1863"/>
        </row>
        <row r="1864">
          <cell r="A1864" t="str">
            <v>062-270-029</v>
          </cell>
          <cell r="B1864">
            <v>39</v>
          </cell>
          <cell r="C1864" t="str">
            <v>Sarah Lane</v>
          </cell>
          <cell r="D1864" t="str">
            <v>Butte</v>
          </cell>
          <cell r="E1864" t="str">
            <v>Butte East</v>
          </cell>
          <cell r="F1864" t="str">
            <v>Crew 301 East</v>
          </cell>
          <cell r="G1864"/>
          <cell r="H1864"/>
        </row>
        <row r="1865">
          <cell r="A1865" t="str">
            <v>022-290-17-00</v>
          </cell>
          <cell r="B1865">
            <v>12141</v>
          </cell>
          <cell r="C1865" t="str">
            <v>Long Ridge Road</v>
          </cell>
          <cell r="D1865" t="str">
            <v>Trinity</v>
          </cell>
          <cell r="E1865" t="str">
            <v>Trinity</v>
          </cell>
          <cell r="F1865" t="str">
            <v>HAZ TREE ONLY</v>
          </cell>
          <cell r="G1865"/>
          <cell r="H1865"/>
        </row>
        <row r="1866">
          <cell r="A1866" t="str">
            <v>022-290-25-00</v>
          </cell>
          <cell r="B1866">
            <v>12171</v>
          </cell>
          <cell r="C1866" t="str">
            <v>Long Ridge Road</v>
          </cell>
          <cell r="D1866" t="str">
            <v>Trinity</v>
          </cell>
          <cell r="E1866" t="str">
            <v>Trinity</v>
          </cell>
          <cell r="F1866" t="str">
            <v>HAZ TREE ONLY</v>
          </cell>
          <cell r="G1866"/>
          <cell r="H1866"/>
        </row>
        <row r="1867">
          <cell r="A1867" t="str">
            <v>022-290-07-00</v>
          </cell>
          <cell r="B1867">
            <v>11889</v>
          </cell>
          <cell r="C1867" t="str">
            <v>Long Ridge Road</v>
          </cell>
          <cell r="D1867" t="str">
            <v>Trinity</v>
          </cell>
          <cell r="E1867" t="str">
            <v>Trinity</v>
          </cell>
          <cell r="F1867" t="str">
            <v>Trinity waiting results</v>
          </cell>
          <cell r="G1867"/>
          <cell r="H1867"/>
        </row>
        <row r="1868">
          <cell r="A1868" t="str">
            <v>022-290-09-00</v>
          </cell>
          <cell r="B1868">
            <v>11889</v>
          </cell>
          <cell r="C1868" t="str">
            <v>Long Ridge Road</v>
          </cell>
          <cell r="D1868" t="str">
            <v>Trinity</v>
          </cell>
          <cell r="E1868" t="str">
            <v>Trinity</v>
          </cell>
          <cell r="F1868" t="str">
            <v>HAZ TREE ONLY</v>
          </cell>
          <cell r="G1868"/>
          <cell r="H1868"/>
        </row>
        <row r="1869">
          <cell r="A1869" t="str">
            <v>022-290-10-00</v>
          </cell>
          <cell r="B1869">
            <v>11889</v>
          </cell>
          <cell r="C1869" t="str">
            <v>Long Ridge Road</v>
          </cell>
          <cell r="D1869" t="str">
            <v>Trinity</v>
          </cell>
          <cell r="E1869" t="str">
            <v>Trinity</v>
          </cell>
          <cell r="F1869" t="str">
            <v>Trinity waiting results</v>
          </cell>
          <cell r="G1869"/>
          <cell r="H1869"/>
        </row>
        <row r="1870">
          <cell r="A1870" t="str">
            <v>022-290-11-00</v>
          </cell>
          <cell r="B1870">
            <v>11889</v>
          </cell>
          <cell r="C1870" t="str">
            <v>Long Ridge Road</v>
          </cell>
          <cell r="D1870" t="str">
            <v>Trinity</v>
          </cell>
          <cell r="E1870" t="str">
            <v>Trinity</v>
          </cell>
          <cell r="F1870" t="str">
            <v>HAZ TREE ONLY</v>
          </cell>
          <cell r="G1870"/>
          <cell r="H1870"/>
        </row>
        <row r="1871">
          <cell r="A1871" t="str">
            <v>022-290-12-00</v>
          </cell>
          <cell r="B1871">
            <v>11889</v>
          </cell>
          <cell r="C1871" t="str">
            <v>Long Ridge Road</v>
          </cell>
          <cell r="D1871" t="str">
            <v>Trinity</v>
          </cell>
          <cell r="E1871" t="str">
            <v>Trinity</v>
          </cell>
          <cell r="F1871" t="str">
            <v>HAZ TREE ONLY</v>
          </cell>
          <cell r="G1871"/>
          <cell r="H1871"/>
        </row>
        <row r="1872">
          <cell r="A1872" t="str">
            <v>022-290-13-00</v>
          </cell>
          <cell r="B1872">
            <v>11889</v>
          </cell>
          <cell r="C1872" t="str">
            <v>Long Ridge Road</v>
          </cell>
          <cell r="D1872" t="str">
            <v>Trinity</v>
          </cell>
          <cell r="E1872" t="str">
            <v>Trinity</v>
          </cell>
          <cell r="F1872" t="str">
            <v>Trinity waiting results</v>
          </cell>
          <cell r="G1872"/>
          <cell r="H1872"/>
        </row>
        <row r="1873">
          <cell r="A1873" t="str">
            <v>022-290-05-00</v>
          </cell>
          <cell r="B1873">
            <v>12560</v>
          </cell>
          <cell r="C1873" t="str">
            <v>Long Ridge Road</v>
          </cell>
          <cell r="D1873" t="str">
            <v>Trinity</v>
          </cell>
          <cell r="E1873" t="str">
            <v>Trinity</v>
          </cell>
          <cell r="F1873" t="str">
            <v>HAZ TREE ONLY</v>
          </cell>
          <cell r="G1873"/>
          <cell r="H1873"/>
        </row>
        <row r="1874">
          <cell r="A1874" t="str">
            <v>022-110-15-00</v>
          </cell>
          <cell r="B1874">
            <v>9921</v>
          </cell>
          <cell r="C1874" t="str">
            <v>Long Ridge Road</v>
          </cell>
          <cell r="D1874" t="str">
            <v>Trinity</v>
          </cell>
          <cell r="E1874" t="str">
            <v>Trinity</v>
          </cell>
          <cell r="F1874" t="str">
            <v>Trinity waiting results</v>
          </cell>
          <cell r="G1874"/>
          <cell r="H1874"/>
        </row>
        <row r="1875">
          <cell r="A1875" t="str">
            <v>022-080-09-00</v>
          </cell>
          <cell r="B1875">
            <v>1560</v>
          </cell>
          <cell r="C1875" t="str">
            <v>Long Ridge Road</v>
          </cell>
          <cell r="D1875" t="str">
            <v>Trinity</v>
          </cell>
          <cell r="E1875" t="str">
            <v>Trinity</v>
          </cell>
          <cell r="F1875" t="str">
            <v>Trinity waiting results</v>
          </cell>
          <cell r="G1875"/>
          <cell r="H1875"/>
        </row>
        <row r="1876">
          <cell r="A1876" t="str">
            <v>061-030-036</v>
          </cell>
          <cell r="B1876">
            <v>4400</v>
          </cell>
          <cell r="C1876" t="str">
            <v>Bald Rock Road</v>
          </cell>
          <cell r="D1876" t="str">
            <v>Butte</v>
          </cell>
          <cell r="E1876"/>
          <cell r="F1876"/>
          <cell r="G1876"/>
          <cell r="H1876"/>
        </row>
        <row r="1877">
          <cell r="A1877" t="str">
            <v>009-550-260</v>
          </cell>
          <cell r="B1877">
            <v>3900</v>
          </cell>
          <cell r="C1877" t="str">
            <v>Pine Place Road</v>
          </cell>
          <cell r="D1877" t="str">
            <v>Siskiyou</v>
          </cell>
          <cell r="E1877" t="str">
            <v>Siskiyou</v>
          </cell>
          <cell r="F1877" t="str">
            <v>CREW 802</v>
          </cell>
          <cell r="G1877"/>
          <cell r="H1877"/>
        </row>
        <row r="1878">
          <cell r="A1878" t="str">
            <v>062-260-020</v>
          </cell>
          <cell r="B1878">
            <v>161</v>
          </cell>
          <cell r="C1878" t="str">
            <v>Shadow Creek Road</v>
          </cell>
          <cell r="D1878" t="str">
            <v>Butte</v>
          </cell>
          <cell r="E1878" t="str">
            <v>Butte East</v>
          </cell>
          <cell r="F1878" t="str">
            <v>Crew 301 East</v>
          </cell>
          <cell r="G1878">
            <v>1</v>
          </cell>
          <cell r="H1878"/>
        </row>
        <row r="1879">
          <cell r="A1879" t="str">
            <v>062-200-058</v>
          </cell>
          <cell r="B1879">
            <v>105</v>
          </cell>
          <cell r="C1879" t="str">
            <v>Gamble Road</v>
          </cell>
          <cell r="D1879" t="str">
            <v>Butte</v>
          </cell>
          <cell r="E1879" t="str">
            <v>Butte East</v>
          </cell>
          <cell r="F1879" t="str">
            <v>Erosion Control</v>
          </cell>
          <cell r="G1879"/>
          <cell r="H1879"/>
        </row>
        <row r="1880">
          <cell r="A1880" t="str">
            <v>058-700-021</v>
          </cell>
          <cell r="B1880"/>
          <cell r="C1880" t="str">
            <v>NO ADDRESS</v>
          </cell>
          <cell r="D1880" t="str">
            <v>Butte</v>
          </cell>
          <cell r="E1880"/>
          <cell r="F1880"/>
          <cell r="G1880"/>
          <cell r="H1880"/>
        </row>
        <row r="1881">
          <cell r="A1881" t="str">
            <v>061-440-014</v>
          </cell>
          <cell r="B1881"/>
          <cell r="C1881" t="str">
            <v>NO ADDRESS</v>
          </cell>
          <cell r="D1881" t="str">
            <v>Butte</v>
          </cell>
          <cell r="E1881"/>
          <cell r="F1881"/>
          <cell r="G1881"/>
          <cell r="H1881"/>
        </row>
        <row r="1882">
          <cell r="A1882" t="str">
            <v>062-260-009</v>
          </cell>
          <cell r="B1882"/>
          <cell r="C1882" t="str">
            <v>NO ADDRESS</v>
          </cell>
          <cell r="D1882" t="str">
            <v>Butte</v>
          </cell>
          <cell r="E1882"/>
          <cell r="F1882"/>
          <cell r="G1882"/>
          <cell r="H1882"/>
        </row>
        <row r="1883">
          <cell r="A1883" t="str">
            <v>062-300-030</v>
          </cell>
          <cell r="B1883"/>
          <cell r="C1883" t="str">
            <v>Meadow Lane</v>
          </cell>
          <cell r="D1883" t="str">
            <v>Butte</v>
          </cell>
          <cell r="E1883"/>
          <cell r="F1883"/>
          <cell r="G1883"/>
          <cell r="H1883"/>
        </row>
        <row r="1884">
          <cell r="A1884" t="str">
            <v>062-300-031</v>
          </cell>
          <cell r="B1884"/>
          <cell r="C1884" t="str">
            <v>Meadow Lane</v>
          </cell>
          <cell r="D1884" t="str">
            <v>Butte</v>
          </cell>
          <cell r="E1884"/>
          <cell r="F1884"/>
          <cell r="G1884"/>
          <cell r="H1884"/>
        </row>
        <row r="1885">
          <cell r="A1885" t="str">
            <v>062-300-032</v>
          </cell>
          <cell r="B1885"/>
          <cell r="C1885" t="str">
            <v>Meadow Lane</v>
          </cell>
          <cell r="D1885" t="str">
            <v>Butte</v>
          </cell>
          <cell r="E1885"/>
          <cell r="F1885"/>
          <cell r="G1885"/>
          <cell r="H1885"/>
        </row>
        <row r="1886">
          <cell r="A1886" t="str">
            <v>062-750-031</v>
          </cell>
          <cell r="B1886"/>
          <cell r="C1886" t="str">
            <v>NO ADDRESS</v>
          </cell>
          <cell r="D1886" t="str">
            <v>Butte</v>
          </cell>
          <cell r="E1886"/>
          <cell r="F1886"/>
          <cell r="G1886"/>
          <cell r="H1886"/>
        </row>
        <row r="1887">
          <cell r="A1887" t="str">
            <v>071-290-029</v>
          </cell>
          <cell r="B1887"/>
          <cell r="C1887" t="str">
            <v>NO ADDRESS</v>
          </cell>
          <cell r="D1887" t="str">
            <v>Butte</v>
          </cell>
          <cell r="E1887"/>
          <cell r="F1887"/>
          <cell r="G1887"/>
          <cell r="H1887"/>
        </row>
        <row r="1888">
          <cell r="A1888" t="str">
            <v>071-370-015</v>
          </cell>
          <cell r="B1888"/>
          <cell r="C1888" t="str">
            <v>NO ADDRESS</v>
          </cell>
          <cell r="D1888" t="str">
            <v>Butte</v>
          </cell>
          <cell r="E1888"/>
          <cell r="F1888"/>
          <cell r="G1888"/>
          <cell r="H1888"/>
        </row>
        <row r="1889">
          <cell r="A1889" t="str">
            <v>072-280-007</v>
          </cell>
          <cell r="B1889"/>
          <cell r="C1889" t="str">
            <v>NO ADDRESS</v>
          </cell>
          <cell r="D1889" t="str">
            <v>Butte</v>
          </cell>
          <cell r="E1889"/>
          <cell r="F1889"/>
          <cell r="G1889"/>
          <cell r="H1889"/>
        </row>
        <row r="1890">
          <cell r="A1890" t="str">
            <v>062-700-021</v>
          </cell>
          <cell r="B1890"/>
          <cell r="C1890" t="str">
            <v>NO ADDRESS</v>
          </cell>
          <cell r="D1890" t="str">
            <v>Butte</v>
          </cell>
          <cell r="E1890"/>
          <cell r="F1890"/>
          <cell r="G1890"/>
          <cell r="H1890"/>
        </row>
        <row r="1891">
          <cell r="A1891" t="str">
            <v>062-270-005</v>
          </cell>
          <cell r="B1891">
            <v>2208</v>
          </cell>
          <cell r="C1891" t="str">
            <v>Bald Rock Road</v>
          </cell>
          <cell r="D1891" t="str">
            <v>Butte</v>
          </cell>
          <cell r="E1891"/>
          <cell r="F1891"/>
          <cell r="G1891"/>
          <cell r="H1891"/>
        </row>
        <row r="1892">
          <cell r="A1892" t="str">
            <v>062-160-021</v>
          </cell>
          <cell r="B1892">
            <v>36</v>
          </cell>
          <cell r="C1892" t="str">
            <v>Cedar Path</v>
          </cell>
          <cell r="D1892" t="str">
            <v>Butte</v>
          </cell>
          <cell r="E1892" t="str">
            <v>Butte North</v>
          </cell>
          <cell r="F1892" t="str">
            <v>Erosion Control - Haz Tree</v>
          </cell>
          <cell r="G1892"/>
          <cell r="H1892"/>
        </row>
      </sheetData>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Trahan, Jacque" id="{C0AF6FFB-25D2-47A0-89EB-1F547647767E}" userId="S::JACQUE.TRAHAN@tetratech.com::e3abcb6d-9e05-4cd3-b0f9-39ac4794a7d8" providerId="AD"/>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1" dT="2021-05-22T17:14:54.72" personId="{C0AF6FFB-25D2-47A0-89EB-1F547647767E}" id="{DB35344B-BA51-442E-8F63-490212D8AA2B}">
    <text>Fanta's Vehicle counts for Go Backs</text>
  </threadedComment>
  <threadedComment ref="K1" dT="2021-05-22T17:14:42.00" personId="{C0AF6FFB-25D2-47A0-89EB-1F547647767E}" id="{CBC5BB1A-D784-45C9-9D8A-3ABD2A258689}">
    <text>Fanta's Vehicle counts for Go Aheads</text>
  </threadedComment>
  <threadedComment ref="M1" dT="2021-05-22T17:14:17.39" personId="{C0AF6FFB-25D2-47A0-89EB-1F547647767E}" id="{242B9AEB-0B9B-4589-8C7B-7839252C1D64}">
    <text>Vehicle counts put into the Number of Vehicles  Column</text>
  </threadedComment>
  <threadedComment ref="N1" dT="2021-05-22T17:12:14.84" personId="{C0AF6FFB-25D2-47A0-89EB-1F547647767E}" id="{69A86B70-B54F-4C5C-A20B-C978D013AF8B}">
    <text>Vehicle Removed count put into Number of Vehicles Removed Column</text>
  </threadedComment>
  <threadedComment ref="P1" dT="2021-05-22T17:12:32.94" personId="{C0AF6FFB-25D2-47A0-89EB-1F547647767E}" id="{69B4A5BF-84C7-4D07-9DE7-9A4172ECD01E}">
    <text>RTR  Unit Count Tickets for Vehicles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hyperlink" Target="https://tt9.box.com/s/21v4r42wvak8l6ce9twldtetv8txy548"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E80B-E2FB-4D6E-B7A3-BBA87FB54B37}">
  <sheetPr codeName="Sheet5"/>
  <dimension ref="A1:M14"/>
  <sheetViews>
    <sheetView topLeftCell="A7" workbookViewId="0">
      <selection activeCell="A10" sqref="A10:D14"/>
    </sheetView>
  </sheetViews>
  <sheetFormatPr defaultRowHeight="12.75"/>
  <cols>
    <col min="1" max="1" width="30.85546875" style="1" customWidth="1"/>
    <col min="2" max="4" width="9.140625" style="1"/>
    <col min="5" max="5" width="53.7109375" style="24" customWidth="1"/>
    <col min="10" max="10" width="10.140625" bestFit="1" customWidth="1"/>
    <col min="11" max="13" width="10.28515625" bestFit="1" customWidth="1"/>
  </cols>
  <sheetData>
    <row r="1" spans="1:13" s="18" customFormat="1" ht="20.25">
      <c r="A1" s="676" t="s">
        <v>4993</v>
      </c>
      <c r="B1" s="676"/>
      <c r="C1" s="676"/>
      <c r="D1" s="677"/>
      <c r="E1" s="23" t="s">
        <v>4995</v>
      </c>
    </row>
    <row r="2" spans="1:13" s="20" customFormat="1" ht="20.25">
      <c r="A2" s="684" t="s">
        <v>5012</v>
      </c>
      <c r="B2" s="684"/>
      <c r="C2" s="684"/>
      <c r="D2" s="684"/>
      <c r="E2" s="26"/>
    </row>
    <row r="3" spans="1:13" ht="57" customHeight="1">
      <c r="A3" s="687" t="s">
        <v>4994</v>
      </c>
      <c r="B3" s="688"/>
      <c r="C3" s="688"/>
      <c r="D3" s="689"/>
    </row>
    <row r="4" spans="1:13" ht="84.75" customHeight="1">
      <c r="A4" s="690" t="s">
        <v>5066</v>
      </c>
      <c r="B4" s="691"/>
      <c r="C4" s="691"/>
      <c r="D4" s="692"/>
      <c r="E4" s="25" t="s">
        <v>5007</v>
      </c>
    </row>
    <row r="5" spans="1:13" ht="63" customHeight="1">
      <c r="A5" s="693" t="s">
        <v>5009</v>
      </c>
      <c r="B5" s="693"/>
      <c r="C5" s="693"/>
      <c r="D5" s="694"/>
      <c r="E5" s="25" t="s">
        <v>5008</v>
      </c>
    </row>
    <row r="6" spans="1:13" ht="50.25" customHeight="1">
      <c r="A6" s="678" t="s">
        <v>5010</v>
      </c>
      <c r="B6" s="678"/>
      <c r="C6" s="678"/>
      <c r="D6" s="679"/>
    </row>
    <row r="7" spans="1:13" ht="50.25" customHeight="1">
      <c r="A7" s="685" t="s">
        <v>5067</v>
      </c>
      <c r="B7" s="685"/>
      <c r="C7" s="685"/>
      <c r="D7" s="686"/>
      <c r="E7" s="25" t="s">
        <v>5068</v>
      </c>
    </row>
    <row r="8" spans="1:13" ht="38.25" customHeight="1" thickBot="1">
      <c r="A8" s="678" t="s">
        <v>5015</v>
      </c>
      <c r="B8" s="678"/>
      <c r="C8" s="678"/>
      <c r="D8" s="679"/>
      <c r="E8" s="25" t="s">
        <v>5011</v>
      </c>
      <c r="G8" t="s">
        <v>11054</v>
      </c>
      <c r="H8" t="s">
        <v>11052</v>
      </c>
      <c r="I8" t="s">
        <v>11053</v>
      </c>
      <c r="J8" t="s">
        <v>11058</v>
      </c>
      <c r="K8" t="s">
        <v>11055</v>
      </c>
      <c r="L8" t="s">
        <v>11056</v>
      </c>
      <c r="M8" t="s">
        <v>11057</v>
      </c>
    </row>
    <row r="9" spans="1:13" ht="39" thickBot="1">
      <c r="A9" s="680" t="s">
        <v>5013</v>
      </c>
      <c r="B9" s="681"/>
      <c r="C9" s="681"/>
      <c r="D9" s="681"/>
      <c r="E9" s="25" t="s">
        <v>5014</v>
      </c>
      <c r="G9" s="318">
        <v>20</v>
      </c>
      <c r="H9">
        <v>40</v>
      </c>
      <c r="I9">
        <v>60</v>
      </c>
      <c r="J9">
        <f>I9+H9</f>
        <v>100</v>
      </c>
      <c r="K9" s="319">
        <f>G9*H9</f>
        <v>800</v>
      </c>
      <c r="L9" s="319">
        <f>(G9*1.5)*I9</f>
        <v>1800</v>
      </c>
      <c r="M9" s="319">
        <f>L9+K9</f>
        <v>2600</v>
      </c>
    </row>
    <row r="10" spans="1:13" ht="76.5" customHeight="1">
      <c r="A10" s="682" t="s">
        <v>5056</v>
      </c>
      <c r="B10" s="682"/>
      <c r="C10" s="682"/>
      <c r="D10" s="683"/>
      <c r="E10" s="25" t="s">
        <v>5057</v>
      </c>
      <c r="G10" s="318">
        <v>30</v>
      </c>
      <c r="H10">
        <v>100</v>
      </c>
      <c r="I10" t="s">
        <v>11059</v>
      </c>
      <c r="J10">
        <f>H10</f>
        <v>100</v>
      </c>
      <c r="K10" s="319">
        <f>H10*G10</f>
        <v>3000</v>
      </c>
      <c r="L10" t="s">
        <v>11059</v>
      </c>
      <c r="M10" s="319">
        <f>K10</f>
        <v>3000</v>
      </c>
    </row>
    <row r="11" spans="1:13" ht="38.25" customHeight="1">
      <c r="A11" s="674" t="s">
        <v>5058</v>
      </c>
      <c r="B11" s="674"/>
      <c r="C11" s="674"/>
      <c r="D11" s="675"/>
      <c r="E11" s="25" t="s">
        <v>5059</v>
      </c>
    </row>
    <row r="12" spans="1:13" ht="51" customHeight="1">
      <c r="A12" s="674" t="s">
        <v>5060</v>
      </c>
      <c r="B12" s="674"/>
      <c r="C12" s="674"/>
      <c r="D12" s="675"/>
      <c r="E12" s="25" t="s">
        <v>5061</v>
      </c>
    </row>
    <row r="13" spans="1:13" ht="38.25" customHeight="1">
      <c r="A13" s="674" t="s">
        <v>5062</v>
      </c>
      <c r="B13" s="674"/>
      <c r="C13" s="674"/>
      <c r="D13" s="675"/>
      <c r="E13" s="25" t="s">
        <v>5063</v>
      </c>
    </row>
    <row r="14" spans="1:13" ht="38.25">
      <c r="A14" s="19" t="s">
        <v>5064</v>
      </c>
      <c r="E14" s="25" t="s">
        <v>5065</v>
      </c>
    </row>
  </sheetData>
  <mergeCells count="13">
    <mergeCell ref="A12:D12"/>
    <mergeCell ref="A13:D13"/>
    <mergeCell ref="A1:D1"/>
    <mergeCell ref="A6:D6"/>
    <mergeCell ref="A9:D9"/>
    <mergeCell ref="A10:D10"/>
    <mergeCell ref="A11:D11"/>
    <mergeCell ref="A8:D8"/>
    <mergeCell ref="A2:D2"/>
    <mergeCell ref="A7:D7"/>
    <mergeCell ref="A3:D3"/>
    <mergeCell ref="A4:D4"/>
    <mergeCell ref="A5:D5"/>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A05A2-7803-4FE9-9D0F-7540446BD3C4}">
  <sheetPr codeName="Sheet8"/>
  <dimension ref="A1:X32"/>
  <sheetViews>
    <sheetView workbookViewId="0">
      <selection activeCell="A2" sqref="A2:XFD2"/>
    </sheetView>
  </sheetViews>
  <sheetFormatPr defaultRowHeight="12.75"/>
  <cols>
    <col min="1" max="1" width="15" style="412" bestFit="1" customWidth="1"/>
    <col min="2" max="2" width="14.85546875" style="412" bestFit="1" customWidth="1"/>
    <col min="3" max="3" width="30" style="412" customWidth="1"/>
    <col min="4" max="5" width="0.28515625" style="412" customWidth="1"/>
    <col min="6" max="7" width="15.85546875" style="412" customWidth="1"/>
    <col min="8" max="8" width="19.140625" style="412" customWidth="1"/>
    <col min="9" max="9" width="15.85546875" style="412" customWidth="1"/>
    <col min="10" max="10" width="0.28515625" style="412" customWidth="1"/>
    <col min="11" max="11" width="15.85546875" style="412" customWidth="1"/>
    <col min="12" max="12" width="0.28515625" style="412" customWidth="1"/>
    <col min="13" max="14" width="15.85546875" style="412" customWidth="1"/>
    <col min="15" max="15" width="0.28515625" style="412" customWidth="1"/>
    <col min="16" max="16" width="15.85546875" style="412" customWidth="1"/>
    <col min="17" max="17" width="11.42578125" style="413" bestFit="1" customWidth="1"/>
    <col min="18" max="18" width="19.140625" style="412" customWidth="1"/>
    <col min="19" max="19" width="34.5703125" style="412" bestFit="1" customWidth="1"/>
    <col min="20" max="24" width="9.140625" style="412"/>
    <col min="25" max="32" width="9.28515625" style="412" bestFit="1" customWidth="1"/>
    <col min="33" max="16384" width="9.140625" style="412"/>
  </cols>
  <sheetData>
    <row r="1" spans="1:24" s="400" customFormat="1" ht="62.25" customHeight="1" thickBot="1">
      <c r="A1" s="396" t="s">
        <v>0</v>
      </c>
      <c r="B1" s="113" t="s">
        <v>2782</v>
      </c>
      <c r="C1" s="113" t="s">
        <v>19</v>
      </c>
      <c r="D1" s="397" t="s">
        <v>3368</v>
      </c>
      <c r="E1" s="397" t="s">
        <v>3368</v>
      </c>
      <c r="F1" s="398" t="s">
        <v>2777</v>
      </c>
      <c r="G1" s="399" t="s">
        <v>3365</v>
      </c>
      <c r="H1" s="400" t="s">
        <v>3442</v>
      </c>
      <c r="I1" s="401" t="s">
        <v>2778</v>
      </c>
      <c r="J1" s="402"/>
      <c r="K1" s="403" t="s">
        <v>2779</v>
      </c>
      <c r="L1" s="404"/>
      <c r="M1" s="113" t="s">
        <v>2780</v>
      </c>
      <c r="N1" s="113" t="s">
        <v>2787</v>
      </c>
      <c r="O1" s="405"/>
      <c r="P1" s="406" t="s">
        <v>2781</v>
      </c>
      <c r="Q1" s="407" t="s">
        <v>4610</v>
      </c>
      <c r="R1" s="408" t="s">
        <v>3402</v>
      </c>
      <c r="S1" s="409" t="s">
        <v>3471</v>
      </c>
      <c r="T1" s="409"/>
    </row>
    <row r="2" spans="1:24" s="84" customFormat="1" ht="15" thickBot="1">
      <c r="A2" s="72"/>
      <c r="D2" s="85"/>
      <c r="E2" s="85"/>
      <c r="G2" s="320"/>
      <c r="J2" s="85"/>
      <c r="L2" s="85"/>
      <c r="O2" s="85"/>
      <c r="Q2" s="86"/>
      <c r="R2" s="2"/>
      <c r="S2" s="430"/>
      <c r="X2" s="87"/>
    </row>
    <row r="3" spans="1:24" s="21" customFormat="1">
      <c r="A3" s="432"/>
      <c r="B3" s="410"/>
      <c r="G3" s="22"/>
      <c r="H3" s="22"/>
      <c r="Q3" s="22"/>
      <c r="R3" s="22"/>
      <c r="S3" s="430"/>
    </row>
    <row r="4" spans="1:24" s="21" customFormat="1">
      <c r="A4" s="431"/>
      <c r="F4" s="433"/>
      <c r="G4" s="22"/>
      <c r="Q4" s="22"/>
      <c r="R4" s="411"/>
      <c r="S4" s="433"/>
    </row>
    <row r="5" spans="1:24" s="21" customFormat="1">
      <c r="A5" s="431"/>
      <c r="C5" s="421"/>
      <c r="F5" s="433"/>
      <c r="G5" s="22"/>
      <c r="Q5" s="22"/>
      <c r="R5" s="411"/>
      <c r="S5" s="433"/>
    </row>
    <row r="6" spans="1:24" s="434" customFormat="1">
      <c r="A6" s="431"/>
      <c r="B6" s="21"/>
      <c r="C6" s="21"/>
      <c r="D6" s="21"/>
      <c r="E6" s="21"/>
      <c r="F6" s="21"/>
      <c r="G6" s="22"/>
      <c r="H6" s="21"/>
      <c r="I6" s="21"/>
      <c r="J6" s="21"/>
      <c r="K6" s="21"/>
      <c r="L6" s="21"/>
      <c r="M6" s="21"/>
      <c r="N6" s="21"/>
      <c r="O6" s="21"/>
      <c r="P6" s="21"/>
      <c r="Q6" s="22"/>
      <c r="R6" s="411"/>
    </row>
    <row r="11" spans="1:24" ht="25.5">
      <c r="A11" s="414" t="s">
        <v>817</v>
      </c>
      <c r="B11" s="415">
        <v>555</v>
      </c>
      <c r="C11" s="415" t="s">
        <v>2432</v>
      </c>
      <c r="D11" s="416"/>
      <c r="E11" s="416"/>
      <c r="F11" s="415" t="s">
        <v>39</v>
      </c>
      <c r="G11" s="417">
        <v>44209</v>
      </c>
      <c r="H11" s="415" t="s">
        <v>3949</v>
      </c>
      <c r="I11" s="415" t="e">
        <v>#N/A</v>
      </c>
      <c r="J11" s="416"/>
      <c r="K11" s="415" t="e">
        <v>#N/A</v>
      </c>
      <c r="L11" s="416"/>
      <c r="M11" s="415">
        <v>2</v>
      </c>
      <c r="N11" s="415" t="s">
        <v>2785</v>
      </c>
      <c r="O11" s="416"/>
      <c r="P11" s="416">
        <v>0</v>
      </c>
      <c r="Q11" s="418" t="e">
        <v>#N/A</v>
      </c>
      <c r="R11" s="415" t="b">
        <v>0</v>
      </c>
      <c r="S11" s="416" t="s">
        <v>4518</v>
      </c>
    </row>
    <row r="15" spans="1:24" ht="25.5" customHeight="1">
      <c r="A15" s="696" t="s">
        <v>7466</v>
      </c>
      <c r="B15" s="696"/>
      <c r="C15" s="696"/>
      <c r="D15" s="419"/>
      <c r="E15" s="419"/>
      <c r="F15" s="419"/>
      <c r="G15" s="419"/>
      <c r="H15" s="419"/>
      <c r="I15" s="419"/>
      <c r="J15" s="419"/>
      <c r="K15" s="419"/>
      <c r="L15" s="419"/>
      <c r="M15" s="419"/>
      <c r="N15" s="419"/>
      <c r="O15" s="419"/>
      <c r="P15" s="419"/>
      <c r="Q15" s="420"/>
      <c r="R15" s="419"/>
      <c r="S15" s="419"/>
    </row>
    <row r="16" spans="1:24" ht="46.5" customHeight="1">
      <c r="A16" s="396" t="s">
        <v>0</v>
      </c>
      <c r="B16" s="113" t="s">
        <v>7478</v>
      </c>
      <c r="C16" s="113" t="s">
        <v>19</v>
      </c>
      <c r="D16" s="397" t="s">
        <v>3368</v>
      </c>
      <c r="E16" s="397" t="s">
        <v>3368</v>
      </c>
    </row>
    <row r="17" spans="1:3" ht="89.25" customHeight="1">
      <c r="A17" s="16"/>
      <c r="B17" s="3"/>
      <c r="C17" s="3"/>
    </row>
    <row r="18" spans="1:3" ht="42" customHeight="1"/>
    <row r="27" spans="1:3">
      <c r="A27" s="695" t="s">
        <v>7033</v>
      </c>
      <c r="B27" s="695"/>
    </row>
    <row r="28" spans="1:3">
      <c r="A28" s="408" t="s">
        <v>7034</v>
      </c>
      <c r="B28" s="408" t="s">
        <v>7026</v>
      </c>
    </row>
    <row r="29" spans="1:3">
      <c r="A29" s="3" t="s">
        <v>7032</v>
      </c>
      <c r="B29" s="3" t="s">
        <v>7027</v>
      </c>
    </row>
    <row r="30" spans="1:3" ht="25.5">
      <c r="A30" s="3" t="s">
        <v>7030</v>
      </c>
      <c r="B30" s="3" t="s">
        <v>7028</v>
      </c>
    </row>
    <row r="31" spans="1:3">
      <c r="A31" s="3" t="s">
        <v>7031</v>
      </c>
      <c r="B31" s="3" t="s">
        <v>7029</v>
      </c>
    </row>
    <row r="32" spans="1:3">
      <c r="A32" s="412" t="s">
        <v>7671</v>
      </c>
      <c r="B32" s="412" t="s">
        <v>7670</v>
      </c>
    </row>
  </sheetData>
  <mergeCells count="2">
    <mergeCell ref="A27:B27"/>
    <mergeCell ref="A15:C15"/>
  </mergeCells>
  <conditionalFormatting sqref="F1">
    <cfRule type="cellIs" dxfId="436" priority="294" operator="equal">
      <formula>"Go Ahead"</formula>
    </cfRule>
    <cfRule type="cellIs" dxfId="435" priority="295" operator="equal">
      <formula>"Go Back"</formula>
    </cfRule>
  </conditionalFormatting>
  <conditionalFormatting sqref="G1">
    <cfRule type="cellIs" dxfId="434" priority="292" operator="equal">
      <formula>"Go Ahead"</formula>
    </cfRule>
    <cfRule type="cellIs" dxfId="433" priority="293" operator="equal">
      <formula>"Go Back"</formula>
    </cfRule>
  </conditionalFormatting>
  <conditionalFormatting sqref="R1">
    <cfRule type="cellIs" dxfId="432" priority="290" operator="equal">
      <formula>TRUE</formula>
    </cfRule>
    <cfRule type="cellIs" dxfId="431" priority="291" operator="equal">
      <formula>FALSE</formula>
    </cfRule>
  </conditionalFormatting>
  <conditionalFormatting sqref="A11">
    <cfRule type="duplicateValues" dxfId="430" priority="241"/>
    <cfRule type="duplicateValues" dxfId="429" priority="242"/>
  </conditionalFormatting>
  <conditionalFormatting sqref="A11">
    <cfRule type="duplicateValues" dxfId="428" priority="243"/>
  </conditionalFormatting>
  <conditionalFormatting sqref="A11:A14 A1 A18:A1048576">
    <cfRule type="duplicateValues" dxfId="427" priority="233"/>
  </conditionalFormatting>
  <conditionalFormatting sqref="A15">
    <cfRule type="duplicateValues" dxfId="426" priority="142"/>
    <cfRule type="duplicateValues" dxfId="425" priority="143"/>
  </conditionalFormatting>
  <conditionalFormatting sqref="A15">
    <cfRule type="duplicateValues" dxfId="424" priority="144"/>
  </conditionalFormatting>
  <conditionalFormatting sqref="A15">
    <cfRule type="duplicateValues" dxfId="423" priority="145"/>
    <cfRule type="duplicateValues" dxfId="422" priority="146"/>
  </conditionalFormatting>
  <conditionalFormatting sqref="A16">
    <cfRule type="duplicateValues" dxfId="421" priority="134"/>
    <cfRule type="duplicateValues" dxfId="420" priority="141"/>
  </conditionalFormatting>
  <conditionalFormatting sqref="A16">
    <cfRule type="duplicateValues" dxfId="419" priority="133"/>
  </conditionalFormatting>
  <conditionalFormatting sqref="A17">
    <cfRule type="duplicateValues" dxfId="418" priority="88"/>
    <cfRule type="duplicateValues" dxfId="417" priority="89"/>
  </conditionalFormatting>
  <conditionalFormatting sqref="A17">
    <cfRule type="duplicateValues" dxfId="416" priority="90"/>
  </conditionalFormatting>
  <conditionalFormatting sqref="A17">
    <cfRule type="duplicateValues" dxfId="415" priority="91"/>
    <cfRule type="duplicateValues" dxfId="414" priority="92"/>
  </conditionalFormatting>
  <conditionalFormatting sqref="A17">
    <cfRule type="duplicateValues" dxfId="413" priority="93"/>
  </conditionalFormatting>
  <conditionalFormatting sqref="A17">
    <cfRule type="duplicateValues" dxfId="412" priority="86"/>
    <cfRule type="duplicateValues" dxfId="411" priority="87"/>
  </conditionalFormatting>
  <conditionalFormatting sqref="A17">
    <cfRule type="duplicateValues" dxfId="410" priority="94"/>
  </conditionalFormatting>
  <conditionalFormatting sqref="A17">
    <cfRule type="duplicateValues" dxfId="409" priority="95"/>
  </conditionalFormatting>
  <conditionalFormatting sqref="A17">
    <cfRule type="duplicateValues" dxfId="408" priority="96"/>
  </conditionalFormatting>
  <conditionalFormatting sqref="A17">
    <cfRule type="duplicateValues" dxfId="407" priority="97"/>
    <cfRule type="duplicateValues" dxfId="406" priority="98"/>
  </conditionalFormatting>
  <conditionalFormatting sqref="A1">
    <cfRule type="duplicateValues" dxfId="405" priority="6508"/>
    <cfRule type="duplicateValues" dxfId="404" priority="6509"/>
  </conditionalFormatting>
  <conditionalFormatting sqref="R2">
    <cfRule type="cellIs" dxfId="403" priority="3" operator="equal">
      <formula>TRUE</formula>
    </cfRule>
    <cfRule type="cellIs" dxfId="402" priority="4" operator="equal">
      <formula>FALSE</formula>
    </cfRule>
  </conditionalFormatting>
  <conditionalFormatting sqref="A2">
    <cfRule type="duplicateValues" dxfId="401" priority="5"/>
    <cfRule type="duplicateValues" dxfId="400" priority="6"/>
  </conditionalFormatting>
  <conditionalFormatting sqref="A2">
    <cfRule type="duplicateValues" dxfId="399" priority="7"/>
  </conditionalFormatting>
  <conditionalFormatting sqref="A2">
    <cfRule type="duplicateValues" dxfId="398" priority="8"/>
    <cfRule type="duplicateValues" dxfId="397" priority="9"/>
  </conditionalFormatting>
  <conditionalFormatting sqref="A2">
    <cfRule type="duplicateValues" dxfId="396" priority="10"/>
  </conditionalFormatting>
  <conditionalFormatting sqref="A2">
    <cfRule type="duplicateValues" dxfId="395" priority="11"/>
  </conditionalFormatting>
  <conditionalFormatting sqref="A2">
    <cfRule type="duplicateValues" dxfId="394" priority="12"/>
    <cfRule type="duplicateValues" dxfId="393" priority="13"/>
  </conditionalFormatting>
  <conditionalFormatting sqref="F2">
    <cfRule type="cellIs" dxfId="392" priority="2" operator="equal">
      <formula>"GoBack"</formula>
    </cfRule>
  </conditionalFormatting>
  <conditionalFormatting sqref="A2">
    <cfRule type="duplicateValues" dxfId="391" priority="14"/>
  </conditionalFormatting>
  <conditionalFormatting sqref="A2">
    <cfRule type="duplicateValues" dxfId="390" priority="15"/>
  </conditionalFormatting>
  <conditionalFormatting sqref="A2">
    <cfRule type="duplicateValues" dxfId="389" priority="16"/>
    <cfRule type="duplicateValues" dxfId="388" priority="17"/>
  </conditionalFormatting>
  <conditionalFormatting sqref="A2">
    <cfRule type="duplicateValues" dxfId="387" priority="18"/>
  </conditionalFormatting>
  <conditionalFormatting sqref="A2">
    <cfRule type="duplicateValues" dxfId="386" priority="19"/>
    <cfRule type="duplicateValues" dxfId="385" priority="20"/>
  </conditionalFormatting>
  <conditionalFormatting sqref="A2">
    <cfRule type="duplicateValues" dxfId="384" priority="21"/>
  </conditionalFormatting>
  <conditionalFormatting sqref="A2">
    <cfRule type="duplicateValues" dxfId="383" priority="1"/>
  </conditionalFormatting>
  <conditionalFormatting sqref="A2">
    <cfRule type="duplicateValues" dxfId="382" priority="22"/>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769B2-097A-4B87-AEE4-A17FC0D47336}">
  <sheetPr codeName="Sheet1"/>
  <dimension ref="A1:AF2254"/>
  <sheetViews>
    <sheetView tabSelected="1" zoomScale="115" zoomScaleNormal="115" workbookViewId="0">
      <pane ySplit="1" topLeftCell="A2" activePane="bottomLeft" state="frozen"/>
      <selection pane="bottomLeft" activeCell="C11" sqref="C11"/>
    </sheetView>
  </sheetViews>
  <sheetFormatPr defaultColWidth="10.28515625" defaultRowHeight="12.75"/>
  <cols>
    <col min="1" max="1" width="30.140625" style="93" bestFit="1" customWidth="1"/>
    <col min="2" max="2" width="15.42578125" style="84" customWidth="1"/>
    <col min="3" max="3" width="20" style="84" customWidth="1"/>
    <col min="4" max="5" width="1" style="85" customWidth="1"/>
    <col min="6" max="6" width="9.28515625" style="84" bestFit="1" customWidth="1"/>
    <col min="7" max="7" width="10.140625" style="86" bestFit="1" customWidth="1"/>
    <col min="8" max="8" width="8.7109375" style="84" bestFit="1" customWidth="1"/>
    <col min="9" max="9" width="14" style="84" bestFit="1" customWidth="1"/>
    <col min="10" max="10" width="1" style="85" customWidth="1"/>
    <col min="11" max="11" width="17.7109375" style="84" customWidth="1"/>
    <col min="12" max="12" width="1" style="85" customWidth="1"/>
    <col min="13" max="13" width="7.85546875" style="84" bestFit="1" customWidth="1"/>
    <col min="14" max="14" width="13.140625" style="84" bestFit="1" customWidth="1"/>
    <col min="15" max="15" width="1" style="85" customWidth="1"/>
    <col min="16" max="16" width="7.85546875" style="84" bestFit="1" customWidth="1"/>
    <col min="17" max="17" width="10.7109375" style="86" bestFit="1" customWidth="1"/>
    <col min="18" max="18" width="11.140625" style="84" bestFit="1" customWidth="1"/>
    <col min="19" max="19" width="50.5703125" style="84" customWidth="1"/>
    <col min="20" max="20" width="17.85546875" style="84" customWidth="1"/>
    <col min="21" max="21" width="24.28515625" style="84" customWidth="1"/>
    <col min="22" max="22" width="9.5703125" style="84" bestFit="1" customWidth="1"/>
    <col min="23" max="23" width="11.5703125" style="84" customWidth="1"/>
    <col min="24" max="24" width="4.5703125" style="87" bestFit="1" customWidth="1"/>
    <col min="25" max="25" width="7" style="84" bestFit="1" customWidth="1"/>
    <col min="26" max="26" width="9.85546875" style="84" bestFit="1" customWidth="1"/>
    <col min="27" max="27" width="8.7109375" style="84" bestFit="1" customWidth="1"/>
    <col min="28" max="28" width="5.5703125" style="84" bestFit="1" customWidth="1"/>
    <col min="29" max="29" width="6" style="84" bestFit="1" customWidth="1"/>
    <col min="30" max="30" width="8.28515625" style="84" bestFit="1" customWidth="1"/>
    <col min="31" max="31" width="10" style="84" bestFit="1" customWidth="1"/>
    <col min="32" max="32" width="6" style="84" bestFit="1" customWidth="1"/>
    <col min="33" max="16384" width="10.28515625" style="84"/>
  </cols>
  <sheetData>
    <row r="1" spans="1:32" s="650" customFormat="1" ht="68.25" customHeight="1" thickTop="1">
      <c r="A1" s="113" t="s">
        <v>4936</v>
      </c>
      <c r="B1" s="665" t="s">
        <v>2189</v>
      </c>
      <c r="C1" s="648" t="s">
        <v>19</v>
      </c>
      <c r="D1" s="649" t="s">
        <v>3368</v>
      </c>
      <c r="E1" s="649" t="s">
        <v>3368</v>
      </c>
      <c r="F1" s="650" t="s">
        <v>2777</v>
      </c>
      <c r="G1" s="651" t="s">
        <v>3365</v>
      </c>
      <c r="H1" s="648" t="s">
        <v>3442</v>
      </c>
      <c r="I1" s="652" t="s">
        <v>2778</v>
      </c>
      <c r="J1" s="653"/>
      <c r="K1" s="654" t="s">
        <v>2779</v>
      </c>
      <c r="L1" s="655"/>
      <c r="M1" s="648" t="s">
        <v>2780</v>
      </c>
      <c r="N1" s="648" t="s">
        <v>2787</v>
      </c>
      <c r="O1" s="656"/>
      <c r="P1" s="657" t="s">
        <v>2781</v>
      </c>
      <c r="Q1" s="658" t="s">
        <v>4610</v>
      </c>
      <c r="R1" s="659" t="s">
        <v>3402</v>
      </c>
      <c r="S1" s="666" t="s">
        <v>12999</v>
      </c>
      <c r="T1" s="697" t="s">
        <v>4290</v>
      </c>
      <c r="U1" s="698"/>
      <c r="V1" s="667" t="s">
        <v>7820</v>
      </c>
      <c r="W1" s="668" t="s">
        <v>7821</v>
      </c>
      <c r="X1" s="669" t="s">
        <v>8094</v>
      </c>
      <c r="Y1" s="670" t="s">
        <v>8095</v>
      </c>
      <c r="Z1" s="671" t="s">
        <v>8096</v>
      </c>
      <c r="AA1" s="671" t="s">
        <v>8097</v>
      </c>
      <c r="AB1" s="671" t="s">
        <v>8098</v>
      </c>
      <c r="AC1" s="671" t="s">
        <v>8099</v>
      </c>
      <c r="AD1" s="671" t="s">
        <v>8100</v>
      </c>
      <c r="AE1" s="671" t="s">
        <v>8101</v>
      </c>
      <c r="AF1" s="671" t="s">
        <v>8102</v>
      </c>
    </row>
    <row r="2" spans="1:32" ht="15" thickBot="1">
      <c r="A2" s="107" t="s">
        <v>38</v>
      </c>
      <c r="B2" s="84">
        <f>VLOOKUP(A2,'Northern Branch Phase II Debris'!A:F,2,FALSE)</f>
        <v>76</v>
      </c>
      <c r="C2" s="84" t="str">
        <f>VLOOKUP(A2,'Northern Branch Phase II Debris'!A:F,3,FALSE)</f>
        <v>Union Bar Road</v>
      </c>
      <c r="F2" s="84" t="str">
        <f>IF(ISNA(I2),"Go Ahead", "GoBack")</f>
        <v>Go Ahead</v>
      </c>
      <c r="G2" s="320">
        <f>VLOOKUP(A2,'Northern Branch Phase II Debris'!A:F,6,FALSE)</f>
        <v>44249</v>
      </c>
      <c r="H2" s="84" t="str">
        <f>VLOOKUP(A2,'Northern Branch Phase II Debris'!A:G,7,FALSE)</f>
        <v>Butte</v>
      </c>
      <c r="I2" s="84" t="e">
        <f>VLOOKUP(A2,'Go Backs'!A:H,8,FALSE)</f>
        <v>#N/A</v>
      </c>
      <c r="K2" s="84">
        <f>VLOOKUP(A2,'Go Aheads'!A:H,8,FALSE)</f>
        <v>1</v>
      </c>
      <c r="M2" s="84">
        <f>VLOOKUP(A2,'Northern Branch Phase II Debris'!A:F,4,FALSE)</f>
        <v>1</v>
      </c>
      <c r="N2" s="84">
        <f>VLOOKUP(A2,'Northern Branch Phase II Debris'!A:F,5,FALSE)</f>
        <v>1</v>
      </c>
      <c r="P2" s="84">
        <f ca="1">SUMIF(cCalRecycle_NorthBranch_DataMan!A:F,Audit!A2,cCalRecycle_NorthBranch_DataMan!F:F)</f>
        <v>1</v>
      </c>
      <c r="Q2" s="86">
        <f>VLOOKUP(A2,cCalRecycle_NorthBranch_DataMan!A:B,2,FALSE)</f>
        <v>44250.511736111097</v>
      </c>
      <c r="R2" s="643" t="b">
        <f ca="1">P2=N2</f>
        <v>1</v>
      </c>
      <c r="S2" s="663" t="s">
        <v>12463</v>
      </c>
      <c r="T2" s="644"/>
      <c r="U2" s="645" t="s">
        <v>4291</v>
      </c>
      <c r="V2" s="646">
        <v>44379</v>
      </c>
      <c r="W2" s="664">
        <v>0.3923611111111111</v>
      </c>
      <c r="Y2" s="84" t="e">
        <v>#N/A</v>
      </c>
      <c r="Z2" s="84" t="e">
        <v>#N/A</v>
      </c>
      <c r="AA2" s="84" t="e">
        <v>#N/A</v>
      </c>
      <c r="AB2" s="84" t="e">
        <v>#N/A</v>
      </c>
      <c r="AC2" s="84" t="e">
        <v>#N/A</v>
      </c>
      <c r="AD2" s="84" t="e">
        <v>#N/A</v>
      </c>
      <c r="AE2" s="84" t="e">
        <v>#N/A</v>
      </c>
      <c r="AF2" s="84" t="e">
        <v>#N/A</v>
      </c>
    </row>
    <row r="3" spans="1:32" ht="15" thickBot="1">
      <c r="A3" s="83" t="s">
        <v>40</v>
      </c>
      <c r="B3" s="84">
        <f>VLOOKUP(A3,'Northern Branch Phase II Debris'!A:F,2,FALSE)</f>
        <v>51</v>
      </c>
      <c r="C3" s="84" t="str">
        <f>VLOOKUP(A3,'Northern Branch Phase II Debris'!A:F,3,FALSE)</f>
        <v>Cochise Drive</v>
      </c>
      <c r="F3" s="84" t="str">
        <f t="shared" ref="F3:F66" si="0">IF(ISNA(I3),"Go Ahead", "GoBack")</f>
        <v>Go Ahead</v>
      </c>
      <c r="G3" s="320">
        <f>VLOOKUP(A3,'Northern Branch Phase II Debris'!A:F,6,FALSE)</f>
        <v>44247</v>
      </c>
      <c r="H3" s="84" t="str">
        <f>VLOOKUP(A3,'Northern Branch Phase II Debris'!A:G,7,FALSE)</f>
        <v>Butte</v>
      </c>
      <c r="I3" s="84" t="e">
        <f>VLOOKUP(A3,'Go Backs'!A:H,8,FALSE)</f>
        <v>#N/A</v>
      </c>
      <c r="K3" s="84">
        <f>VLOOKUP(A3,'Go Aheads'!A:H,8,FALSE)</f>
        <v>9</v>
      </c>
      <c r="M3" s="84">
        <f>VLOOKUP(A3,'Northern Branch Phase II Debris'!A:F,4,FALSE)</f>
        <v>10</v>
      </c>
      <c r="N3" s="84">
        <f>VLOOKUP(A3,'Northern Branch Phase II Debris'!A:F,5,FALSE)</f>
        <v>9</v>
      </c>
      <c r="P3" s="84">
        <f ca="1">SUMIF(cCalRecycle_NorthBranch_DataMan!A:F,Audit!A3,cCalRecycle_NorthBranch_DataMan!F:F)</f>
        <v>9</v>
      </c>
      <c r="Q3" s="86">
        <f>VLOOKUP(A3,cCalRecycle_NorthBranch_DataMan!A:B,2,FALSE)</f>
        <v>44252.509398148097</v>
      </c>
      <c r="R3" s="643" t="b">
        <f t="shared" ref="R3:R66" ca="1" si="1">P3=N3</f>
        <v>1</v>
      </c>
      <c r="S3" s="13"/>
      <c r="T3" s="10"/>
      <c r="U3" s="4" t="s">
        <v>4292</v>
      </c>
      <c r="Y3" s="84" t="e">
        <v>#N/A</v>
      </c>
      <c r="Z3" s="84" t="e">
        <v>#N/A</v>
      </c>
      <c r="AA3" s="84" t="e">
        <v>#N/A</v>
      </c>
      <c r="AB3" s="84" t="e">
        <v>#N/A</v>
      </c>
      <c r="AC3" s="84" t="e">
        <v>#N/A</v>
      </c>
      <c r="AD3" s="84" t="e">
        <v>#N/A</v>
      </c>
      <c r="AE3" s="84" t="e">
        <v>#N/A</v>
      </c>
      <c r="AF3" s="84" t="e">
        <v>#N/A</v>
      </c>
    </row>
    <row r="4" spans="1:32" ht="15" thickBot="1">
      <c r="A4" s="83" t="s">
        <v>41</v>
      </c>
      <c r="B4" s="84">
        <f>VLOOKUP(A4,'Northern Branch Phase II Debris'!A:F,2,FALSE)</f>
        <v>582</v>
      </c>
      <c r="C4" s="84" t="str">
        <f>VLOOKUP(A4,'Northern Branch Phase II Debris'!A:F,3,FALSE)</f>
        <v>Craig Access Road</v>
      </c>
      <c r="F4" s="84" t="str">
        <f t="shared" si="0"/>
        <v>Go Ahead</v>
      </c>
      <c r="G4" s="320">
        <f>VLOOKUP(A4,'Northern Branch Phase II Debris'!A:F,6,FALSE)</f>
        <v>44253</v>
      </c>
      <c r="H4" s="84" t="str">
        <f>VLOOKUP(A4,'Northern Branch Phase II Debris'!A:G,7,FALSE)</f>
        <v>Butte</v>
      </c>
      <c r="I4" s="84" t="e">
        <f>VLOOKUP(A4,'Go Backs'!A:H,8,FALSE)</f>
        <v>#N/A</v>
      </c>
      <c r="K4" s="84">
        <f>VLOOKUP(A4,'Go Aheads'!A:H,8,FALSE)</f>
        <v>2</v>
      </c>
      <c r="M4" s="84">
        <f>VLOOKUP(A4,'Northern Branch Phase II Debris'!A:F,4,FALSE)</f>
        <v>3</v>
      </c>
      <c r="N4" s="84">
        <f>VLOOKUP(A4,'Northern Branch Phase II Debris'!A:F,5,FALSE)</f>
        <v>2</v>
      </c>
      <c r="P4" s="84">
        <f ca="1">SUMIF(cCalRecycle_NorthBranch_DataMan!A:F,Audit!A4,cCalRecycle_NorthBranch_DataMan!F:F)</f>
        <v>2</v>
      </c>
      <c r="Q4" s="86">
        <f>VLOOKUP(A4,cCalRecycle_NorthBranch_DataMan!A:B,2,FALSE)</f>
        <v>44257.548946759292</v>
      </c>
      <c r="R4" s="643" t="b">
        <f t="shared" ca="1" si="1"/>
        <v>1</v>
      </c>
      <c r="S4" s="13"/>
      <c r="T4" s="11"/>
      <c r="U4" s="5" t="s">
        <v>4293</v>
      </c>
      <c r="Y4" s="84" t="e">
        <v>#N/A</v>
      </c>
      <c r="Z4" s="84" t="e">
        <v>#N/A</v>
      </c>
      <c r="AA4" s="84" t="e">
        <v>#N/A</v>
      </c>
      <c r="AB4" s="84" t="e">
        <v>#N/A</v>
      </c>
      <c r="AC4" s="84" t="e">
        <v>#N/A</v>
      </c>
      <c r="AD4" s="84" t="e">
        <v>#N/A</v>
      </c>
      <c r="AE4" s="84" t="e">
        <v>#N/A</v>
      </c>
      <c r="AF4" s="84" t="e">
        <v>#N/A</v>
      </c>
    </row>
    <row r="5" spans="1:32" ht="15" thickBot="1">
      <c r="A5" s="83" t="s">
        <v>42</v>
      </c>
      <c r="B5" s="84">
        <f>VLOOKUP(A5,'Northern Branch Phase II Debris'!A:F,2,FALSE)</f>
        <v>510</v>
      </c>
      <c r="C5" s="84" t="str">
        <f>VLOOKUP(A5,'Northern Branch Phase II Debris'!A:F,3,FALSE)</f>
        <v>Craig Access Road</v>
      </c>
      <c r="F5" s="84" t="str">
        <f t="shared" si="0"/>
        <v>Go Ahead</v>
      </c>
      <c r="G5" s="320">
        <f>VLOOKUP(A5,'Northern Branch Phase II Debris'!A:F,6,FALSE)</f>
        <v>44250</v>
      </c>
      <c r="H5" s="84" t="str">
        <f>VLOOKUP(A5,'Northern Branch Phase II Debris'!A:G,7,FALSE)</f>
        <v>Butte</v>
      </c>
      <c r="I5" s="84" t="e">
        <f>VLOOKUP(A5,'Go Backs'!A:H,8,FALSE)</f>
        <v>#N/A</v>
      </c>
      <c r="K5" s="84">
        <f>VLOOKUP(A5,'Go Aheads'!A:H,8,FALSE)</f>
        <v>8</v>
      </c>
      <c r="M5" s="84">
        <f>VLOOKUP(A5,'Northern Branch Phase II Debris'!A:F,4,FALSE)</f>
        <v>10</v>
      </c>
      <c r="N5" s="84">
        <f>VLOOKUP(A5,'Northern Branch Phase II Debris'!A:F,5,FALSE)</f>
        <v>8</v>
      </c>
      <c r="P5" s="84">
        <f ca="1">SUMIF(cCalRecycle_NorthBranch_DataMan!A:F,Audit!A5,cCalRecycle_NorthBranch_DataMan!F:F)</f>
        <v>8</v>
      </c>
      <c r="Q5" s="86">
        <f>VLOOKUP(A5,cCalRecycle_NorthBranch_DataMan!A:B,2,FALSE)</f>
        <v>44258.411932870396</v>
      </c>
      <c r="R5" s="643" t="b">
        <f t="shared" ca="1" si="1"/>
        <v>1</v>
      </c>
      <c r="S5" s="13"/>
      <c r="T5" s="12"/>
      <c r="U5" s="7" t="s">
        <v>4294</v>
      </c>
      <c r="Y5" s="84" t="e">
        <v>#N/A</v>
      </c>
      <c r="Z5" s="84" t="e">
        <v>#N/A</v>
      </c>
      <c r="AA5" s="84" t="e">
        <v>#N/A</v>
      </c>
      <c r="AB5" s="84" t="e">
        <v>#N/A</v>
      </c>
      <c r="AC5" s="84" t="e">
        <v>#N/A</v>
      </c>
      <c r="AD5" s="84" t="e">
        <v>#N/A</v>
      </c>
      <c r="AE5" s="84" t="e">
        <v>#N/A</v>
      </c>
      <c r="AF5" s="84" t="e">
        <v>#N/A</v>
      </c>
    </row>
    <row r="6" spans="1:32" ht="26.25" thickBot="1">
      <c r="A6" s="83" t="s">
        <v>43</v>
      </c>
      <c r="B6" s="84">
        <f>VLOOKUP(A6,'Northern Branch Phase II Debris'!A:F,2,FALSE)</f>
        <v>410</v>
      </c>
      <c r="C6" s="84" t="str">
        <f>VLOOKUP(A6,'Northern Branch Phase II Debris'!A:F,3,FALSE)</f>
        <v>Onyett Road</v>
      </c>
      <c r="F6" s="84" t="str">
        <f t="shared" si="0"/>
        <v>Go Ahead</v>
      </c>
      <c r="G6" s="320">
        <f>VLOOKUP(A6,'Northern Branch Phase II Debris'!A:F,6,FALSE)</f>
        <v>44253</v>
      </c>
      <c r="H6" s="84" t="str">
        <f>VLOOKUP(A6,'Northern Branch Phase II Debris'!A:G,7,FALSE)</f>
        <v>Butte</v>
      </c>
      <c r="I6" s="84" t="e">
        <f>VLOOKUP(A6,'Go Backs'!A:H,8,FALSE)</f>
        <v>#N/A</v>
      </c>
      <c r="K6" s="84">
        <f>VLOOKUP(A6,'Go Aheads'!A:H,8,FALSE)</f>
        <v>5</v>
      </c>
      <c r="M6" s="84">
        <f>VLOOKUP(A6,'Northern Branch Phase II Debris'!A:F,4,FALSE)</f>
        <v>4</v>
      </c>
      <c r="N6" s="84">
        <f>VLOOKUP(A6,'Northern Branch Phase II Debris'!A:F,5,FALSE)</f>
        <v>5</v>
      </c>
      <c r="P6" s="84">
        <f ca="1">SUMIF(cCalRecycle_NorthBranch_DataMan!A:F,Audit!A6,cCalRecycle_NorthBranch_DataMan!F:F)</f>
        <v>5</v>
      </c>
      <c r="Q6" s="86">
        <f>VLOOKUP(A6,cCalRecycle_NorthBranch_DataMan!A:B,2,FALSE)</f>
        <v>44247.570127314801</v>
      </c>
      <c r="R6" s="643" t="b">
        <f t="shared" ca="1" si="1"/>
        <v>1</v>
      </c>
      <c r="S6" s="14"/>
      <c r="T6" s="88"/>
      <c r="U6" s="89" t="s">
        <v>4618</v>
      </c>
      <c r="Y6" s="84" t="e">
        <v>#N/A</v>
      </c>
      <c r="Z6" s="84" t="e">
        <v>#N/A</v>
      </c>
      <c r="AA6" s="84" t="e">
        <v>#N/A</v>
      </c>
      <c r="AB6" s="84" t="e">
        <v>#N/A</v>
      </c>
      <c r="AC6" s="84" t="e">
        <v>#N/A</v>
      </c>
      <c r="AD6" s="84" t="e">
        <v>#N/A</v>
      </c>
      <c r="AE6" s="84" t="e">
        <v>#N/A</v>
      </c>
      <c r="AF6" s="84" t="e">
        <v>#N/A</v>
      </c>
    </row>
    <row r="7" spans="1:32" ht="15" thickBot="1">
      <c r="A7" s="83" t="s">
        <v>44</v>
      </c>
      <c r="B7" s="84">
        <f>VLOOKUP(A7,'Northern Branch Phase II Debris'!A:F,2,FALSE)</f>
        <v>557</v>
      </c>
      <c r="C7" s="84" t="str">
        <f>VLOOKUP(A7,'Northern Branch Phase II Debris'!A:F,3,FALSE)</f>
        <v>Craig Access Road</v>
      </c>
      <c r="F7" s="84" t="str">
        <f t="shared" si="0"/>
        <v>Go Ahead</v>
      </c>
      <c r="G7" s="320">
        <f>VLOOKUP(A7,'Northern Branch Phase II Debris'!A:F,6,FALSE)</f>
        <v>44251</v>
      </c>
      <c r="H7" s="84" t="str">
        <f>VLOOKUP(A7,'Northern Branch Phase II Debris'!A:G,7,FALSE)</f>
        <v>Butte</v>
      </c>
      <c r="I7" s="84" t="e">
        <f>VLOOKUP(A7,'Go Backs'!A:H,8,FALSE)</f>
        <v>#N/A</v>
      </c>
      <c r="K7" s="84">
        <f>VLOOKUP(A7,'Go Aheads'!A:H,8,FALSE)</f>
        <v>3</v>
      </c>
      <c r="M7" s="84">
        <f>VLOOKUP(A7,'Northern Branch Phase II Debris'!A:F,4,FALSE)</f>
        <v>3</v>
      </c>
      <c r="N7" s="84">
        <f>VLOOKUP(A7,'Northern Branch Phase II Debris'!A:F,5,FALSE)</f>
        <v>3</v>
      </c>
      <c r="P7" s="84">
        <f ca="1">SUMIF(cCalRecycle_NorthBranch_DataMan!A:F,Audit!A7,cCalRecycle_NorthBranch_DataMan!F:F)</f>
        <v>3</v>
      </c>
      <c r="Q7" s="86">
        <f>VLOOKUP(A7,cCalRecycle_NorthBranch_DataMan!A:B,2,FALSE)</f>
        <v>44257.690254629597</v>
      </c>
      <c r="R7" s="643" t="b">
        <f t="shared" ca="1" si="1"/>
        <v>1</v>
      </c>
      <c r="S7" s="14"/>
      <c r="T7" s="90"/>
      <c r="U7" s="17" t="s">
        <v>4519</v>
      </c>
      <c r="Y7" s="84" t="e">
        <v>#N/A</v>
      </c>
      <c r="Z7" s="84" t="e">
        <v>#N/A</v>
      </c>
      <c r="AA7" s="84" t="e">
        <v>#N/A</v>
      </c>
      <c r="AB7" s="84" t="e">
        <v>#N/A</v>
      </c>
      <c r="AC7" s="84" t="e">
        <v>#N/A</v>
      </c>
      <c r="AD7" s="84" t="e">
        <v>#N/A</v>
      </c>
      <c r="AE7" s="84" t="e">
        <v>#N/A</v>
      </c>
      <c r="AF7" s="84" t="e">
        <v>#N/A</v>
      </c>
    </row>
    <row r="8" spans="1:32" ht="15" thickBot="1">
      <c r="A8" s="83" t="s">
        <v>45</v>
      </c>
      <c r="B8" s="84">
        <f>VLOOKUP(A8,'Northern Branch Phase II Debris'!A:F,2,FALSE)</f>
        <v>110</v>
      </c>
      <c r="C8" s="84" t="str">
        <f>VLOOKUP(A8,'Northern Branch Phase II Debris'!A:F,3,FALSE)</f>
        <v>Cochise Drive</v>
      </c>
      <c r="F8" s="84" t="str">
        <f t="shared" si="0"/>
        <v>Go Ahead</v>
      </c>
      <c r="G8" s="320">
        <f>VLOOKUP(A8,'Northern Branch Phase II Debris'!A:F,6,FALSE)</f>
        <v>44334</v>
      </c>
      <c r="H8" s="84" t="str">
        <f>VLOOKUP(A8,'Northern Branch Phase II Debris'!A:G,7,FALSE)</f>
        <v>Butte</v>
      </c>
      <c r="I8" s="84" t="e">
        <f>VLOOKUP(A8,'Go Backs'!A:H,8,FALSE)</f>
        <v>#N/A</v>
      </c>
      <c r="K8" s="84">
        <f>VLOOKUP(A8,'Go Aheads'!A:H,8,FALSE)</f>
        <v>19</v>
      </c>
      <c r="M8" s="84">
        <f>VLOOKUP(A8,'Northern Branch Phase II Debris'!A:F,4,FALSE)</f>
        <v>20</v>
      </c>
      <c r="N8" s="84">
        <f>VLOOKUP(A8,'Northern Branch Phase II Debris'!A:F,5,FALSE)</f>
        <v>19</v>
      </c>
      <c r="P8" s="84">
        <f ca="1">SUMIF(cCalRecycle_NorthBranch_DataMan!A:F,Audit!A8,cCalRecycle_NorthBranch_DataMan!F:F)</f>
        <v>19</v>
      </c>
      <c r="Q8" s="86">
        <f>VLOOKUP(A8,cCalRecycle_NorthBranch_DataMan!A:B,2,FALSE)</f>
        <v>44249.611238425903</v>
      </c>
      <c r="R8" s="643" t="b">
        <f t="shared" ca="1" si="1"/>
        <v>1</v>
      </c>
      <c r="S8" s="14"/>
      <c r="T8" s="91"/>
      <c r="U8" s="78" t="s">
        <v>8103</v>
      </c>
      <c r="Y8" s="84" t="e">
        <v>#N/A</v>
      </c>
      <c r="Z8" s="84" t="e">
        <v>#N/A</v>
      </c>
      <c r="AA8" s="84" t="e">
        <v>#N/A</v>
      </c>
      <c r="AB8" s="84" t="e">
        <v>#N/A</v>
      </c>
      <c r="AC8" s="84" t="e">
        <v>#N/A</v>
      </c>
      <c r="AD8" s="84" t="e">
        <v>#N/A</v>
      </c>
      <c r="AE8" s="84" t="e">
        <v>#N/A</v>
      </c>
      <c r="AF8" s="84" t="e">
        <v>#N/A</v>
      </c>
    </row>
    <row r="9" spans="1:32" ht="15" thickBot="1">
      <c r="A9" s="83" t="s">
        <v>46</v>
      </c>
      <c r="B9" s="84">
        <f>VLOOKUP(A9,'Northern Branch Phase II Debris'!A:F,2,FALSE)</f>
        <v>2</v>
      </c>
      <c r="C9" s="84" t="str">
        <f>VLOOKUP(A9,'Northern Branch Phase II Debris'!A:F,3,FALSE)</f>
        <v>Happy Hollow Lane</v>
      </c>
      <c r="F9" s="84" t="str">
        <f t="shared" si="0"/>
        <v>Go Ahead</v>
      </c>
      <c r="G9" s="320">
        <f>VLOOKUP(A9,'Northern Branch Phase II Debris'!A:F,6,FALSE)</f>
        <v>44253</v>
      </c>
      <c r="H9" s="84" t="str">
        <f>VLOOKUP(A9,'Northern Branch Phase II Debris'!A:G,7,FALSE)</f>
        <v>Butte</v>
      </c>
      <c r="I9" s="84" t="e">
        <f>VLOOKUP(A9,'Go Backs'!A:H,8,FALSE)</f>
        <v>#N/A</v>
      </c>
      <c r="K9" s="84">
        <f>VLOOKUP(A9,'Go Aheads'!A:H,8,FALSE)</f>
        <v>43</v>
      </c>
      <c r="M9" s="84">
        <f>VLOOKUP(A9,'Northern Branch Phase II Debris'!A:F,4,FALSE)</f>
        <v>41</v>
      </c>
      <c r="N9" s="84">
        <f>VLOOKUP(A9,'Northern Branch Phase II Debris'!A:F,5,FALSE)</f>
        <v>43</v>
      </c>
      <c r="P9" s="84">
        <f ca="1">SUMIF(cCalRecycle_NorthBranch_DataMan!A:F,Audit!A9,cCalRecycle_NorthBranch_DataMan!F:F)</f>
        <v>43</v>
      </c>
      <c r="Q9" s="86">
        <f>VLOOKUP(A9,cCalRecycle_NorthBranch_DataMan!A:B,2,FALSE)</f>
        <v>44247.649039351898</v>
      </c>
      <c r="R9" s="643" t="b">
        <f t="shared" ca="1" si="1"/>
        <v>1</v>
      </c>
      <c r="S9" s="6"/>
      <c r="Y9" s="84" t="e">
        <v>#N/A</v>
      </c>
      <c r="Z9" s="84" t="e">
        <v>#N/A</v>
      </c>
      <c r="AA9" s="84" t="e">
        <v>#N/A</v>
      </c>
      <c r="AB9" s="84" t="e">
        <v>#N/A</v>
      </c>
      <c r="AC9" s="84" t="e">
        <v>#N/A</v>
      </c>
      <c r="AD9" s="84" t="e">
        <v>#N/A</v>
      </c>
      <c r="AE9" s="84" t="e">
        <v>#N/A</v>
      </c>
      <c r="AF9" s="84" t="e">
        <v>#N/A</v>
      </c>
    </row>
    <row r="10" spans="1:32" ht="15" thickBot="1">
      <c r="A10" s="83" t="s">
        <v>47</v>
      </c>
      <c r="B10" s="84" t="str">
        <f>VLOOKUP(A10,'Northern Branch Phase II Debris'!A:F,2,FALSE)</f>
        <v>061-630-012-000</v>
      </c>
      <c r="C10" s="84" t="str">
        <f>VLOOKUP(A10,'Northern Branch Phase II Debris'!A:F,3,FALSE)</f>
        <v>Deer Meadow Road</v>
      </c>
      <c r="F10" s="84" t="str">
        <f t="shared" si="0"/>
        <v>Go Ahead</v>
      </c>
      <c r="G10" s="320">
        <f>VLOOKUP(A10,'Northern Branch Phase II Debris'!A:F,6,FALSE)</f>
        <v>44259</v>
      </c>
      <c r="H10" s="84" t="str">
        <f>VLOOKUP(A10,'Northern Branch Phase II Debris'!A:G,7,FALSE)</f>
        <v>Butte</v>
      </c>
      <c r="I10" s="84" t="e">
        <f>VLOOKUP(A10,'Go Backs'!A:H,8,FALSE)</f>
        <v>#N/A</v>
      </c>
      <c r="K10" s="84">
        <f>VLOOKUP(A10,'Go Aheads'!A:H,8,FALSE)</f>
        <v>24</v>
      </c>
      <c r="M10" s="84">
        <f>VLOOKUP(A10,'Northern Branch Phase II Debris'!A:F,4,FALSE)</f>
        <v>39</v>
      </c>
      <c r="N10" s="84">
        <f>VLOOKUP(A10,'Northern Branch Phase II Debris'!A:F,5,FALSE)</f>
        <v>24</v>
      </c>
      <c r="P10" s="84">
        <f ca="1">SUMIF(cCalRecycle_NorthBranch_DataMan!A:F,Audit!A10,cCalRecycle_NorthBranch_DataMan!F:F)</f>
        <v>24</v>
      </c>
      <c r="Q10" s="86">
        <f>VLOOKUP(A10,cCalRecycle_NorthBranch_DataMan!A:B,2,FALSE)</f>
        <v>44253.392858796287</v>
      </c>
      <c r="R10" s="643" t="b">
        <f t="shared" ca="1" si="1"/>
        <v>1</v>
      </c>
      <c r="S10" s="6"/>
      <c r="Y10" s="84" t="e">
        <v>#N/A</v>
      </c>
      <c r="Z10" s="84" t="e">
        <v>#N/A</v>
      </c>
      <c r="AA10" s="84" t="e">
        <v>#N/A</v>
      </c>
      <c r="AB10" s="84" t="e">
        <v>#N/A</v>
      </c>
      <c r="AC10" s="84" t="e">
        <v>#N/A</v>
      </c>
      <c r="AD10" s="84" t="e">
        <v>#N/A</v>
      </c>
      <c r="AE10" s="84" t="e">
        <v>#N/A</v>
      </c>
      <c r="AF10" s="84" t="e">
        <v>#N/A</v>
      </c>
    </row>
    <row r="11" spans="1:32" ht="15" thickBot="1">
      <c r="A11" s="83" t="s">
        <v>48</v>
      </c>
      <c r="B11" s="84">
        <f>VLOOKUP(A11,'Northern Branch Phase II Debris'!A:F,2,FALSE)</f>
        <v>240</v>
      </c>
      <c r="C11" s="84" t="str">
        <f>VLOOKUP(A11,'Northern Branch Phase II Debris'!A:F,3,FALSE)</f>
        <v>Cochise Drive</v>
      </c>
      <c r="F11" s="84" t="str">
        <f t="shared" si="0"/>
        <v>Go Ahead</v>
      </c>
      <c r="G11" s="320">
        <f>VLOOKUP(A11,'Northern Branch Phase II Debris'!A:F,6,FALSE)</f>
        <v>44280</v>
      </c>
      <c r="H11" s="84" t="str">
        <f>VLOOKUP(A11,'Northern Branch Phase II Debris'!A:G,7,FALSE)</f>
        <v>Butte</v>
      </c>
      <c r="I11" s="84" t="e">
        <f>VLOOKUP(A11,'Go Backs'!A:H,8,FALSE)</f>
        <v>#N/A</v>
      </c>
      <c r="K11" s="84">
        <f>VLOOKUP(A11,'Go Aheads'!A:H,8,FALSE)</f>
        <v>56</v>
      </c>
      <c r="M11" s="84">
        <f>VLOOKUP(A11,'Northern Branch Phase II Debris'!A:F,4,FALSE)</f>
        <v>76</v>
      </c>
      <c r="N11" s="84">
        <f>VLOOKUP(A11,'Northern Branch Phase II Debris'!A:F,5,FALSE)</f>
        <v>56</v>
      </c>
      <c r="P11" s="84">
        <f ca="1">SUMIF(cCalRecycle_NorthBranch_DataMan!A:F,Audit!A11,cCalRecycle_NorthBranch_DataMan!F:F)</f>
        <v>56</v>
      </c>
      <c r="Q11" s="86">
        <f>VLOOKUP(A11,cCalRecycle_NorthBranch_DataMan!A:B,2,FALSE)</f>
        <v>44254.576701388898</v>
      </c>
      <c r="R11" s="643" t="b">
        <f t="shared" ca="1" si="1"/>
        <v>1</v>
      </c>
      <c r="S11" s="6"/>
      <c r="Y11" s="84" t="e">
        <v>#N/A</v>
      </c>
      <c r="Z11" s="84" t="e">
        <v>#N/A</v>
      </c>
      <c r="AA11" s="84" t="e">
        <v>#N/A</v>
      </c>
      <c r="AB11" s="84" t="e">
        <v>#N/A</v>
      </c>
      <c r="AC11" s="84" t="e">
        <v>#N/A</v>
      </c>
      <c r="AD11" s="84" t="e">
        <v>#N/A</v>
      </c>
      <c r="AE11" s="84" t="e">
        <v>#N/A</v>
      </c>
      <c r="AF11" s="84" t="e">
        <v>#N/A</v>
      </c>
    </row>
    <row r="12" spans="1:32" ht="15" thickBot="1">
      <c r="A12" s="83" t="s">
        <v>49</v>
      </c>
      <c r="B12" s="84">
        <f>VLOOKUP(A12,'Northern Branch Phase II Debris'!A:F,2,FALSE)</f>
        <v>555</v>
      </c>
      <c r="C12" s="84" t="str">
        <f>VLOOKUP(A12,'Northern Branch Phase II Debris'!A:F,3,FALSE)</f>
        <v>Craig Access Road</v>
      </c>
      <c r="F12" s="84" t="str">
        <f t="shared" si="0"/>
        <v>Go Ahead</v>
      </c>
      <c r="G12" s="320">
        <f>VLOOKUP(A12,'Northern Branch Phase II Debris'!A:F,6,FALSE)</f>
        <v>44292</v>
      </c>
      <c r="H12" s="84" t="str">
        <f>VLOOKUP(A12,'Northern Branch Phase II Debris'!A:G,7,FALSE)</f>
        <v>Butte</v>
      </c>
      <c r="I12" s="84" t="e">
        <f>VLOOKUP(A12,'Go Backs'!A:H,8,FALSE)</f>
        <v>#N/A</v>
      </c>
      <c r="K12" s="84">
        <f>VLOOKUP(A12,'Go Aheads'!A:H,8,FALSE)</f>
        <v>4</v>
      </c>
      <c r="M12" s="84">
        <f>VLOOKUP(A12,'Northern Branch Phase II Debris'!A:F,4,FALSE)</f>
        <v>4</v>
      </c>
      <c r="N12" s="84">
        <f>VLOOKUP(A12,'Northern Branch Phase II Debris'!A:F,5,FALSE)</f>
        <v>4</v>
      </c>
      <c r="P12" s="84">
        <f ca="1">SUMIF(cCalRecycle_NorthBranch_DataMan!A:F,Audit!A12,cCalRecycle_NorthBranch_DataMan!F:F)</f>
        <v>4</v>
      </c>
      <c r="Q12" s="86">
        <f>VLOOKUP(A12,cCalRecycle_NorthBranch_DataMan!A:B,2,FALSE)</f>
        <v>44257.613587962987</v>
      </c>
      <c r="R12" s="643" t="b">
        <f t="shared" ca="1" si="1"/>
        <v>1</v>
      </c>
      <c r="S12" s="6"/>
      <c r="Y12" s="84" t="e">
        <v>#N/A</v>
      </c>
      <c r="Z12" s="84" t="e">
        <v>#N/A</v>
      </c>
      <c r="AA12" s="84" t="e">
        <v>#N/A</v>
      </c>
      <c r="AB12" s="84" t="e">
        <v>#N/A</v>
      </c>
      <c r="AC12" s="84" t="e">
        <v>#N/A</v>
      </c>
      <c r="AD12" s="84" t="e">
        <v>#N/A</v>
      </c>
      <c r="AE12" s="84" t="e">
        <v>#N/A</v>
      </c>
      <c r="AF12" s="84" t="e">
        <v>#N/A</v>
      </c>
    </row>
    <row r="13" spans="1:32" ht="15" thickBot="1">
      <c r="A13" s="83" t="s">
        <v>50</v>
      </c>
      <c r="B13" s="84">
        <f>VLOOKUP(A13,'Northern Branch Phase II Debris'!A:F,2,FALSE)</f>
        <v>445</v>
      </c>
      <c r="C13" s="84" t="str">
        <f>VLOOKUP(A13,'Northern Branch Phase II Debris'!A:F,3,FALSE)</f>
        <v>Craig Access Road</v>
      </c>
      <c r="F13" s="84" t="str">
        <f t="shared" si="0"/>
        <v>Go Ahead</v>
      </c>
      <c r="G13" s="320">
        <f>VLOOKUP(A13,'Northern Branch Phase II Debris'!A:F,6,FALSE)</f>
        <v>44285</v>
      </c>
      <c r="H13" s="84" t="str">
        <f>VLOOKUP(A13,'Northern Branch Phase II Debris'!A:G,7,FALSE)</f>
        <v>Butte</v>
      </c>
      <c r="I13" s="84" t="e">
        <f>VLOOKUP(A13,'Go Backs'!A:H,8,FALSE)</f>
        <v>#N/A</v>
      </c>
      <c r="K13" s="84">
        <f>VLOOKUP(A13,'Go Aheads'!A:H,8,FALSE)</f>
        <v>1</v>
      </c>
      <c r="M13" s="84">
        <f>VLOOKUP(A13,'Northern Branch Phase II Debris'!A:F,4,FALSE)</f>
        <v>1</v>
      </c>
      <c r="N13" s="84">
        <f>VLOOKUP(A13,'Northern Branch Phase II Debris'!A:F,5,FALSE)</f>
        <v>1</v>
      </c>
      <c r="P13" s="84">
        <f ca="1">SUMIF(cCalRecycle_NorthBranch_DataMan!A:F,Audit!A13,cCalRecycle_NorthBranch_DataMan!F:F)</f>
        <v>1</v>
      </c>
      <c r="Q13" s="86">
        <f>VLOOKUP(A13,cCalRecycle_NorthBranch_DataMan!A:B,2,FALSE)</f>
        <v>44257.672986111102</v>
      </c>
      <c r="R13" s="643" t="b">
        <f t="shared" ca="1" si="1"/>
        <v>1</v>
      </c>
      <c r="S13" s="6"/>
      <c r="Y13" s="84" t="e">
        <v>#N/A</v>
      </c>
      <c r="Z13" s="84" t="e">
        <v>#N/A</v>
      </c>
      <c r="AA13" s="84" t="e">
        <v>#N/A</v>
      </c>
      <c r="AB13" s="84" t="e">
        <v>#N/A</v>
      </c>
      <c r="AC13" s="84" t="e">
        <v>#N/A</v>
      </c>
      <c r="AD13" s="84" t="e">
        <v>#N/A</v>
      </c>
      <c r="AE13" s="84" t="e">
        <v>#N/A</v>
      </c>
      <c r="AF13" s="84" t="e">
        <v>#N/A</v>
      </c>
    </row>
    <row r="14" spans="1:32" ht="15" thickBot="1">
      <c r="A14" s="83" t="s">
        <v>51</v>
      </c>
      <c r="B14" s="84">
        <f>VLOOKUP(A14,'Northern Branch Phase II Debris'!A:F,2,FALSE)</f>
        <v>637</v>
      </c>
      <c r="C14" s="84" t="str">
        <f>VLOOKUP(A14,'Northern Branch Phase II Debris'!A:F,3,FALSE)</f>
        <v>Craig Access Road</v>
      </c>
      <c r="F14" s="84" t="str">
        <f t="shared" si="0"/>
        <v>Go Ahead</v>
      </c>
      <c r="G14" s="320">
        <f>VLOOKUP(A14,'Northern Branch Phase II Debris'!A:F,6,FALSE)</f>
        <v>44300</v>
      </c>
      <c r="H14" s="84" t="str">
        <f>VLOOKUP(A14,'Northern Branch Phase II Debris'!A:G,7,FALSE)</f>
        <v>Butte</v>
      </c>
      <c r="I14" s="84" t="e">
        <f>VLOOKUP(A14,'Go Backs'!A:H,8,FALSE)</f>
        <v>#N/A</v>
      </c>
      <c r="K14" s="84">
        <f>VLOOKUP(A14,'Go Aheads'!A:H,8,FALSE)</f>
        <v>11</v>
      </c>
      <c r="M14" s="84">
        <f>VLOOKUP(A14,'Northern Branch Phase II Debris'!A:F,4,FALSE)</f>
        <v>16</v>
      </c>
      <c r="N14" s="84">
        <f>VLOOKUP(A14,'Northern Branch Phase II Debris'!A:F,5,FALSE)</f>
        <v>11</v>
      </c>
      <c r="P14" s="84">
        <f ca="1">SUMIF(cCalRecycle_NorthBranch_DataMan!A:F,Audit!A14,cCalRecycle_NorthBranch_DataMan!F:F)</f>
        <v>11</v>
      </c>
      <c r="Q14" s="86">
        <f>VLOOKUP(A14,cCalRecycle_NorthBranch_DataMan!A:B,2,FALSE)</f>
        <v>44258.434999999998</v>
      </c>
      <c r="R14" s="643" t="b">
        <f t="shared" ca="1" si="1"/>
        <v>1</v>
      </c>
      <c r="S14" s="6"/>
      <c r="T14" s="92"/>
      <c r="Y14" s="84" t="e">
        <v>#N/A</v>
      </c>
      <c r="Z14" s="84" t="e">
        <v>#N/A</v>
      </c>
      <c r="AA14" s="84" t="e">
        <v>#N/A</v>
      </c>
      <c r="AB14" s="84" t="e">
        <v>#N/A</v>
      </c>
      <c r="AC14" s="84" t="e">
        <v>#N/A</v>
      </c>
      <c r="AD14" s="84" t="e">
        <v>#N/A</v>
      </c>
      <c r="AE14" s="84" t="e">
        <v>#N/A</v>
      </c>
      <c r="AF14" s="84" t="e">
        <v>#N/A</v>
      </c>
    </row>
    <row r="15" spans="1:32" ht="15" thickBot="1">
      <c r="A15" s="83" t="s">
        <v>52</v>
      </c>
      <c r="B15" s="84">
        <f>VLOOKUP(A15,'Northern Branch Phase II Debris'!A:F,2,FALSE)</f>
        <v>585</v>
      </c>
      <c r="C15" s="84" t="str">
        <f>VLOOKUP(A15,'Northern Branch Phase II Debris'!A:F,3,FALSE)</f>
        <v>Craig Access Road</v>
      </c>
      <c r="F15" s="84" t="str">
        <f t="shared" si="0"/>
        <v>Go Ahead</v>
      </c>
      <c r="G15" s="320">
        <f>VLOOKUP(A15,'Northern Branch Phase II Debris'!A:F,6,FALSE)</f>
        <v>44293</v>
      </c>
      <c r="H15" s="84" t="str">
        <f>VLOOKUP(A15,'Northern Branch Phase II Debris'!A:G,7,FALSE)</f>
        <v>Butte</v>
      </c>
      <c r="I15" s="84" t="e">
        <f>VLOOKUP(A15,'Go Backs'!A:H,8,FALSE)</f>
        <v>#N/A</v>
      </c>
      <c r="K15" s="84">
        <f>VLOOKUP(A15,'Go Aheads'!A:H,8,FALSE)</f>
        <v>1</v>
      </c>
      <c r="M15" s="84">
        <f>VLOOKUP(A15,'Northern Branch Phase II Debris'!A:F,4,FALSE)</f>
        <v>1</v>
      </c>
      <c r="N15" s="84">
        <f>VLOOKUP(A15,'Northern Branch Phase II Debris'!A:F,5,FALSE)</f>
        <v>1</v>
      </c>
      <c r="P15" s="84">
        <f ca="1">SUMIF(cCalRecycle_NorthBranch_DataMan!A:F,Audit!A15,cCalRecycle_NorthBranch_DataMan!F:F)</f>
        <v>1</v>
      </c>
      <c r="Q15" s="86">
        <f>VLOOKUP(A15,cCalRecycle_NorthBranch_DataMan!A:B,2,FALSE)</f>
        <v>44258.4848263889</v>
      </c>
      <c r="R15" s="643" t="b">
        <f t="shared" ca="1" si="1"/>
        <v>1</v>
      </c>
      <c r="S15" s="6"/>
      <c r="Y15" s="84" t="e">
        <v>#N/A</v>
      </c>
      <c r="Z15" s="84" t="e">
        <v>#N/A</v>
      </c>
      <c r="AA15" s="84" t="e">
        <v>#N/A</v>
      </c>
      <c r="AB15" s="84" t="e">
        <v>#N/A</v>
      </c>
      <c r="AC15" s="84" t="e">
        <v>#N/A</v>
      </c>
      <c r="AD15" s="84" t="e">
        <v>#N/A</v>
      </c>
      <c r="AE15" s="84" t="e">
        <v>#N/A</v>
      </c>
      <c r="AF15" s="84" t="e">
        <v>#N/A</v>
      </c>
    </row>
    <row r="16" spans="1:32" ht="15" thickBot="1">
      <c r="A16" s="83" t="s">
        <v>53</v>
      </c>
      <c r="B16" s="84">
        <f>VLOOKUP(A16,'Northern Branch Phase II Debris'!A:F,2,FALSE)</f>
        <v>481</v>
      </c>
      <c r="C16" s="84" t="str">
        <f>VLOOKUP(A16,'Northern Branch Phase II Debris'!A:F,3,FALSE)</f>
        <v>Craig Access Road</v>
      </c>
      <c r="F16" s="84" t="str">
        <f t="shared" si="0"/>
        <v>Go Ahead</v>
      </c>
      <c r="G16" s="320">
        <f>VLOOKUP(A16,'Northern Branch Phase II Debris'!A:F,6,FALSE)</f>
        <v>44291</v>
      </c>
      <c r="H16" s="84" t="str">
        <f>VLOOKUP(A16,'Northern Branch Phase II Debris'!A:G,7,FALSE)</f>
        <v>Butte</v>
      </c>
      <c r="I16" s="84" t="e">
        <f>VLOOKUP(A16,'Go Backs'!A:H,8,FALSE)</f>
        <v>#N/A</v>
      </c>
      <c r="K16" s="84">
        <f>VLOOKUP(A16,'Go Aheads'!A:H,8,FALSE)</f>
        <v>5</v>
      </c>
      <c r="M16" s="84">
        <f>VLOOKUP(A16,'Northern Branch Phase II Debris'!A:F,4,FALSE)</f>
        <v>3</v>
      </c>
      <c r="N16" s="84">
        <f>VLOOKUP(A16,'Northern Branch Phase II Debris'!A:F,5,FALSE)</f>
        <v>5</v>
      </c>
      <c r="P16" s="84">
        <f ca="1">SUMIF(cCalRecycle_NorthBranch_DataMan!A:F,Audit!A16,cCalRecycle_NorthBranch_DataMan!F:F)</f>
        <v>5</v>
      </c>
      <c r="Q16" s="86">
        <f>VLOOKUP(A16,cCalRecycle_NorthBranch_DataMan!A:B,2,FALSE)</f>
        <v>44258.508368055613</v>
      </c>
      <c r="R16" s="643" t="b">
        <f t="shared" ca="1" si="1"/>
        <v>1</v>
      </c>
      <c r="S16" s="6"/>
      <c r="Y16" s="84" t="e">
        <v>#N/A</v>
      </c>
      <c r="Z16" s="84" t="e">
        <v>#N/A</v>
      </c>
      <c r="AA16" s="84" t="e">
        <v>#N/A</v>
      </c>
      <c r="AB16" s="84" t="e">
        <v>#N/A</v>
      </c>
      <c r="AC16" s="84" t="e">
        <v>#N/A</v>
      </c>
      <c r="AD16" s="84" t="e">
        <v>#N/A</v>
      </c>
      <c r="AE16" s="84" t="e">
        <v>#N/A</v>
      </c>
      <c r="AF16" s="84" t="e">
        <v>#N/A</v>
      </c>
    </row>
    <row r="17" spans="1:32" ht="15" thickBot="1">
      <c r="A17" s="83" t="s">
        <v>54</v>
      </c>
      <c r="B17" s="84">
        <f>VLOOKUP(A17,'Northern Branch Phase II Debris'!A:F,2,FALSE)</f>
        <v>136</v>
      </c>
      <c r="C17" s="84" t="str">
        <f>VLOOKUP(A17,'Northern Branch Phase II Debris'!A:F,3,FALSE)</f>
        <v>Canfield Drive</v>
      </c>
      <c r="F17" s="84" t="str">
        <f t="shared" si="0"/>
        <v>Go Ahead</v>
      </c>
      <c r="G17" s="320">
        <f>VLOOKUP(A17,'Northern Branch Phase II Debris'!A:F,6,FALSE)</f>
        <v>44263</v>
      </c>
      <c r="H17" s="84" t="str">
        <f>VLOOKUP(A17,'Northern Branch Phase II Debris'!A:G,7,FALSE)</f>
        <v>Butte</v>
      </c>
      <c r="I17" s="84" t="e">
        <f>VLOOKUP(A17,'Go Backs'!A:H,8,FALSE)</f>
        <v>#N/A</v>
      </c>
      <c r="K17" s="84">
        <f>VLOOKUP(A17,'Go Aheads'!A:H,8,FALSE)</f>
        <v>3</v>
      </c>
      <c r="M17" s="84">
        <f>VLOOKUP(A17,'Northern Branch Phase II Debris'!A:F,4,FALSE)</f>
        <v>3</v>
      </c>
      <c r="N17" s="84">
        <f>VLOOKUP(A17,'Northern Branch Phase II Debris'!A:F,5,FALSE)</f>
        <v>3</v>
      </c>
      <c r="P17" s="84">
        <f ca="1">SUMIF(cCalRecycle_NorthBranch_DataMan!A:F,Audit!A17,cCalRecycle_NorthBranch_DataMan!F:F)</f>
        <v>3</v>
      </c>
      <c r="Q17" s="86">
        <f>VLOOKUP(A17,cCalRecycle_NorthBranch_DataMan!A:B,2,FALSE)</f>
        <v>44258.6063194444</v>
      </c>
      <c r="R17" s="643" t="b">
        <f t="shared" ca="1" si="1"/>
        <v>1</v>
      </c>
      <c r="S17" s="6"/>
      <c r="Y17" s="84" t="e">
        <v>#N/A</v>
      </c>
      <c r="Z17" s="84" t="e">
        <v>#N/A</v>
      </c>
      <c r="AA17" s="84" t="e">
        <v>#N/A</v>
      </c>
      <c r="AB17" s="84" t="e">
        <v>#N/A</v>
      </c>
      <c r="AC17" s="84" t="e">
        <v>#N/A</v>
      </c>
      <c r="AD17" s="84" t="e">
        <v>#N/A</v>
      </c>
      <c r="AE17" s="84" t="e">
        <v>#N/A</v>
      </c>
      <c r="AF17" s="84" t="e">
        <v>#N/A</v>
      </c>
    </row>
    <row r="18" spans="1:32" ht="15" thickBot="1">
      <c r="A18" s="83" t="s">
        <v>55</v>
      </c>
      <c r="B18" s="84">
        <f>VLOOKUP(A18,'Northern Branch Phase II Debris'!A:F,2,FALSE)</f>
        <v>121</v>
      </c>
      <c r="C18" s="84" t="str">
        <f>VLOOKUP(A18,'Northern Branch Phase II Debris'!A:F,3,FALSE)</f>
        <v>Rocky Point Road</v>
      </c>
      <c r="F18" s="84" t="str">
        <f t="shared" si="0"/>
        <v>Go Ahead</v>
      </c>
      <c r="G18" s="320">
        <f>VLOOKUP(A18,'Northern Branch Phase II Debris'!A:F,6,FALSE)</f>
        <v>44278</v>
      </c>
      <c r="H18" s="84" t="str">
        <f>VLOOKUP(A18,'Northern Branch Phase II Debris'!A:G,7,FALSE)</f>
        <v>Butte</v>
      </c>
      <c r="I18" s="84" t="e">
        <f>VLOOKUP(A18,'Go Backs'!A:H,8,FALSE)</f>
        <v>#N/A</v>
      </c>
      <c r="K18" s="84">
        <f>VLOOKUP(A18,'Go Aheads'!A:H,8,FALSE)</f>
        <v>3</v>
      </c>
      <c r="M18" s="84">
        <f>VLOOKUP(A18,'Northern Branch Phase II Debris'!A:F,4,FALSE)</f>
        <v>3</v>
      </c>
      <c r="N18" s="84">
        <f>VLOOKUP(A18,'Northern Branch Phase II Debris'!A:F,5,FALSE)</f>
        <v>3</v>
      </c>
      <c r="P18" s="84">
        <f ca="1">SUMIF(cCalRecycle_NorthBranch_DataMan!A:F,Audit!A18,cCalRecycle_NorthBranch_DataMan!F:F)</f>
        <v>3</v>
      </c>
      <c r="Q18" s="86">
        <f>VLOOKUP(A18,cCalRecycle_NorthBranch_DataMan!A:B,2,FALSE)</f>
        <v>44258.665567129603</v>
      </c>
      <c r="R18" s="643" t="b">
        <f t="shared" ca="1" si="1"/>
        <v>1</v>
      </c>
      <c r="S18" s="6"/>
      <c r="Y18" s="84" t="e">
        <v>#N/A</v>
      </c>
      <c r="Z18" s="84" t="e">
        <v>#N/A</v>
      </c>
      <c r="AA18" s="84" t="e">
        <v>#N/A</v>
      </c>
      <c r="AB18" s="84" t="e">
        <v>#N/A</v>
      </c>
      <c r="AC18" s="84" t="e">
        <v>#N/A</v>
      </c>
      <c r="AD18" s="84" t="e">
        <v>#N/A</v>
      </c>
      <c r="AE18" s="84" t="e">
        <v>#N/A</v>
      </c>
      <c r="AF18" s="84" t="e">
        <v>#N/A</v>
      </c>
    </row>
    <row r="19" spans="1:32" ht="15" thickBot="1">
      <c r="A19" s="83" t="s">
        <v>56</v>
      </c>
      <c r="B19" s="84">
        <f>VLOOKUP(A19,'Northern Branch Phase II Debris'!A:F,2,FALSE)</f>
        <v>504</v>
      </c>
      <c r="C19" s="84" t="str">
        <f>VLOOKUP(A19,'Northern Branch Phase II Debris'!A:F,3,FALSE)</f>
        <v>Mill Road</v>
      </c>
      <c r="F19" s="84" t="str">
        <f t="shared" si="0"/>
        <v>Go Ahead</v>
      </c>
      <c r="G19" s="320">
        <f>VLOOKUP(A19,'Northern Branch Phase II Debris'!A:F,6,FALSE)</f>
        <v>44263</v>
      </c>
      <c r="H19" s="84" t="str">
        <f>VLOOKUP(A19,'Northern Branch Phase II Debris'!A:G,7,FALSE)</f>
        <v>Butte</v>
      </c>
      <c r="I19" s="84" t="e">
        <f>VLOOKUP(A19,'Go Backs'!A:H,8,FALSE)</f>
        <v>#N/A</v>
      </c>
      <c r="K19" s="84">
        <f>VLOOKUP(A19,'Go Aheads'!A:H,8,FALSE)</f>
        <v>3</v>
      </c>
      <c r="M19" s="84">
        <f>VLOOKUP(A19,'Northern Branch Phase II Debris'!A:F,4,FALSE)</f>
        <v>4</v>
      </c>
      <c r="N19" s="84">
        <f>VLOOKUP(A19,'Northern Branch Phase II Debris'!A:F,5,FALSE)</f>
        <v>3</v>
      </c>
      <c r="P19" s="84">
        <f ca="1">SUMIF(cCalRecycle_NorthBranch_DataMan!A:F,Audit!A19,cCalRecycle_NorthBranch_DataMan!F:F)</f>
        <v>3</v>
      </c>
      <c r="Q19" s="86">
        <f>VLOOKUP(A19,cCalRecycle_NorthBranch_DataMan!A:B,2,FALSE)</f>
        <v>44259.448402777802</v>
      </c>
      <c r="R19" s="643" t="b">
        <f t="shared" ca="1" si="1"/>
        <v>1</v>
      </c>
      <c r="S19" s="6"/>
      <c r="Y19" s="84" t="e">
        <v>#N/A</v>
      </c>
      <c r="Z19" s="84" t="e">
        <v>#N/A</v>
      </c>
      <c r="AA19" s="84" t="e">
        <v>#N/A</v>
      </c>
      <c r="AB19" s="84" t="e">
        <v>#N/A</v>
      </c>
      <c r="AC19" s="84" t="e">
        <v>#N/A</v>
      </c>
      <c r="AD19" s="84" t="e">
        <v>#N/A</v>
      </c>
      <c r="AE19" s="84" t="e">
        <v>#N/A</v>
      </c>
      <c r="AF19" s="84" t="e">
        <v>#N/A</v>
      </c>
    </row>
    <row r="20" spans="1:32" ht="15" thickBot="1">
      <c r="A20" s="83" t="s">
        <v>57</v>
      </c>
      <c r="B20" s="84">
        <f>VLOOKUP(A20,'Northern Branch Phase II Debris'!A:F,2,FALSE)</f>
        <v>2029</v>
      </c>
      <c r="C20" s="84" t="str">
        <f>VLOOKUP(A20,'Northern Branch Phase II Debris'!A:F,3,FALSE)</f>
        <v>Lumpkin Road</v>
      </c>
      <c r="F20" s="84" t="str">
        <f t="shared" si="0"/>
        <v>Go Ahead</v>
      </c>
      <c r="G20" s="320">
        <f>VLOOKUP(A20,'Northern Branch Phase II Debris'!A:F,6,FALSE)</f>
        <v>44286</v>
      </c>
      <c r="H20" s="84" t="str">
        <f>VLOOKUP(A20,'Northern Branch Phase II Debris'!A:G,7,FALSE)</f>
        <v>Butte</v>
      </c>
      <c r="I20" s="84" t="e">
        <f>VLOOKUP(A20,'Go Backs'!A:H,8,FALSE)</f>
        <v>#N/A</v>
      </c>
      <c r="K20" s="84">
        <f>VLOOKUP(A20,'Go Aheads'!A:H,8,FALSE)</f>
        <v>7</v>
      </c>
      <c r="M20" s="84">
        <f>VLOOKUP(A20,'Northern Branch Phase II Debris'!A:F,4,FALSE)</f>
        <v>4</v>
      </c>
      <c r="N20" s="84">
        <f>VLOOKUP(A20,'Northern Branch Phase II Debris'!A:F,5,FALSE)</f>
        <v>7</v>
      </c>
      <c r="P20" s="84">
        <f ca="1">SUMIF(cCalRecycle_NorthBranch_DataMan!A:F,Audit!A20,cCalRecycle_NorthBranch_DataMan!F:F)</f>
        <v>7</v>
      </c>
      <c r="Q20" s="86">
        <f>VLOOKUP(A20,cCalRecycle_NorthBranch_DataMan!A:B,2,FALSE)</f>
        <v>44259.606030092589</v>
      </c>
      <c r="R20" s="643" t="b">
        <f t="shared" ca="1" si="1"/>
        <v>1</v>
      </c>
      <c r="S20" s="6"/>
      <c r="Y20" s="84" t="e">
        <v>#N/A</v>
      </c>
      <c r="Z20" s="84" t="e">
        <v>#N/A</v>
      </c>
      <c r="AA20" s="84" t="e">
        <v>#N/A</v>
      </c>
      <c r="AB20" s="84" t="e">
        <v>#N/A</v>
      </c>
      <c r="AC20" s="84" t="e">
        <v>#N/A</v>
      </c>
      <c r="AD20" s="84" t="e">
        <v>#N/A</v>
      </c>
      <c r="AE20" s="84" t="e">
        <v>#N/A</v>
      </c>
      <c r="AF20" s="84" t="e">
        <v>#N/A</v>
      </c>
    </row>
    <row r="21" spans="1:32" ht="15" thickBot="1">
      <c r="A21" s="83" t="s">
        <v>58</v>
      </c>
      <c r="B21" s="84">
        <f>VLOOKUP(A21,'Northern Branch Phase II Debris'!A:F,2,FALSE)</f>
        <v>197</v>
      </c>
      <c r="C21" s="84" t="str">
        <f>VLOOKUP(A21,'Northern Branch Phase II Debris'!A:F,3,FALSE)</f>
        <v>Edgehill Drive</v>
      </c>
      <c r="F21" s="84" t="str">
        <f t="shared" si="0"/>
        <v>Go Ahead</v>
      </c>
      <c r="G21" s="320">
        <f>VLOOKUP(A21,'Northern Branch Phase II Debris'!A:F,6,FALSE)</f>
        <v>44272</v>
      </c>
      <c r="H21" s="84" t="str">
        <f>VLOOKUP(A21,'Northern Branch Phase II Debris'!A:G,7,FALSE)</f>
        <v>Butte</v>
      </c>
      <c r="I21" s="84" t="e">
        <f>VLOOKUP(A21,'Go Backs'!A:H,8,FALSE)</f>
        <v>#N/A</v>
      </c>
      <c r="K21" s="84">
        <f>VLOOKUP(A21,'Go Aheads'!A:H,8,FALSE)</f>
        <v>10</v>
      </c>
      <c r="M21" s="84">
        <f>VLOOKUP(A21,'Northern Branch Phase II Debris'!A:F,4,FALSE)</f>
        <v>11</v>
      </c>
      <c r="N21" s="84">
        <f>VLOOKUP(A21,'Northern Branch Phase II Debris'!A:F,5,FALSE)</f>
        <v>10</v>
      </c>
      <c r="P21" s="84">
        <f ca="1">SUMIF(cCalRecycle_NorthBranch_DataMan!A:F,Audit!A21,cCalRecycle_NorthBranch_DataMan!F:F)</f>
        <v>10</v>
      </c>
      <c r="Q21" s="86">
        <f>VLOOKUP(A21,cCalRecycle_NorthBranch_DataMan!A:B,2,FALSE)</f>
        <v>44260.376597222203</v>
      </c>
      <c r="R21" s="643" t="b">
        <f t="shared" ca="1" si="1"/>
        <v>1</v>
      </c>
      <c r="S21" s="6"/>
      <c r="Y21" s="84" t="e">
        <v>#N/A</v>
      </c>
      <c r="Z21" s="84" t="e">
        <v>#N/A</v>
      </c>
      <c r="AA21" s="84" t="e">
        <v>#N/A</v>
      </c>
      <c r="AB21" s="84" t="e">
        <v>#N/A</v>
      </c>
      <c r="AC21" s="84" t="e">
        <v>#N/A</v>
      </c>
      <c r="AD21" s="84" t="e">
        <v>#N/A</v>
      </c>
      <c r="AE21" s="84" t="e">
        <v>#N/A</v>
      </c>
      <c r="AF21" s="84" t="e">
        <v>#N/A</v>
      </c>
    </row>
    <row r="22" spans="1:32" ht="15" thickBot="1">
      <c r="A22" s="83" t="s">
        <v>59</v>
      </c>
      <c r="B22" s="84">
        <f>VLOOKUP(A22,'Northern Branch Phase II Debris'!A:F,2,FALSE)</f>
        <v>30</v>
      </c>
      <c r="C22" s="84" t="str">
        <f>VLOOKUP(A22,'Northern Branch Phase II Debris'!A:F,3,FALSE)</f>
        <v>Happy Hollow Lane</v>
      </c>
      <c r="F22" s="84" t="str">
        <f t="shared" si="0"/>
        <v>Go Ahead</v>
      </c>
      <c r="G22" s="320">
        <f>VLOOKUP(A22,'Northern Branch Phase II Debris'!A:F,6,FALSE)</f>
        <v>44250</v>
      </c>
      <c r="H22" s="84" t="str">
        <f>VLOOKUP(A22,'Northern Branch Phase II Debris'!A:G,7,FALSE)</f>
        <v>Butte</v>
      </c>
      <c r="I22" s="84" t="e">
        <f>VLOOKUP(A22,'Go Backs'!A:H,8,FALSE)</f>
        <v>#N/A</v>
      </c>
      <c r="K22" s="84">
        <f>VLOOKUP(A22,'Go Aheads'!A:H,8,FALSE)</f>
        <v>13</v>
      </c>
      <c r="M22" s="84">
        <f>VLOOKUP(A22,'Northern Branch Phase II Debris'!A:F,4,FALSE)</f>
        <v>23</v>
      </c>
      <c r="N22" s="84">
        <f>VLOOKUP(A22,'Northern Branch Phase II Debris'!A:F,5,FALSE)</f>
        <v>13</v>
      </c>
      <c r="P22" s="84">
        <f ca="1">SUMIF(cCalRecycle_NorthBranch_DataMan!A:F,Audit!A22,cCalRecycle_NorthBranch_DataMan!F:F)</f>
        <v>13</v>
      </c>
      <c r="Q22" s="86">
        <f>VLOOKUP(A22,cCalRecycle_NorthBranch_DataMan!A:B,2,FALSE)</f>
        <v>44252.341967592591</v>
      </c>
      <c r="R22" s="643" t="b">
        <f t="shared" ca="1" si="1"/>
        <v>1</v>
      </c>
      <c r="S22" s="6"/>
      <c r="Y22" s="84" t="e">
        <v>#N/A</v>
      </c>
      <c r="Z22" s="84" t="e">
        <v>#N/A</v>
      </c>
      <c r="AA22" s="84" t="e">
        <v>#N/A</v>
      </c>
      <c r="AB22" s="84" t="e">
        <v>#N/A</v>
      </c>
      <c r="AC22" s="84" t="e">
        <v>#N/A</v>
      </c>
      <c r="AD22" s="84" t="e">
        <v>#N/A</v>
      </c>
      <c r="AE22" s="84" t="e">
        <v>#N/A</v>
      </c>
      <c r="AF22" s="84" t="e">
        <v>#N/A</v>
      </c>
    </row>
    <row r="23" spans="1:32" ht="15" thickBot="1">
      <c r="A23" s="83" t="s">
        <v>60</v>
      </c>
      <c r="B23" s="84">
        <f>VLOOKUP(A23,'Northern Branch Phase II Debris'!A:F,2,FALSE)</f>
        <v>42</v>
      </c>
      <c r="C23" s="84" t="str">
        <f>VLOOKUP(A23,'Northern Branch Phase II Debris'!A:F,3,FALSE)</f>
        <v>Dollar Road</v>
      </c>
      <c r="F23" s="84" t="str">
        <f t="shared" si="0"/>
        <v>Go Ahead</v>
      </c>
      <c r="G23" s="320">
        <f>VLOOKUP(A23,'Northern Branch Phase II Debris'!A:F,6,FALSE)</f>
        <v>44281</v>
      </c>
      <c r="H23" s="84" t="str">
        <f>VLOOKUP(A23,'Northern Branch Phase II Debris'!A:G,7,FALSE)</f>
        <v>Butte</v>
      </c>
      <c r="I23" s="84" t="e">
        <f>VLOOKUP(A23,'Go Backs'!A:H,8,FALSE)</f>
        <v>#N/A</v>
      </c>
      <c r="K23" s="84">
        <f>VLOOKUP(A23,'Go Aheads'!A:H,8,FALSE)</f>
        <v>2</v>
      </c>
      <c r="M23" s="84">
        <f>VLOOKUP(A23,'Northern Branch Phase II Debris'!A:F,4,FALSE)</f>
        <v>2</v>
      </c>
      <c r="N23" s="84">
        <f>VLOOKUP(A23,'Northern Branch Phase II Debris'!A:F,5,FALSE)</f>
        <v>2</v>
      </c>
      <c r="P23" s="84">
        <f ca="1">SUMIF(cCalRecycle_NorthBranch_DataMan!A:F,Audit!A23,cCalRecycle_NorthBranch_DataMan!F:F)</f>
        <v>2</v>
      </c>
      <c r="Q23" s="86">
        <f>VLOOKUP(A23,cCalRecycle_NorthBranch_DataMan!A:B,2,FALSE)</f>
        <v>44260.377615740697</v>
      </c>
      <c r="R23" s="643" t="b">
        <f t="shared" ca="1" si="1"/>
        <v>1</v>
      </c>
      <c r="S23" s="6"/>
      <c r="Y23" s="84" t="e">
        <v>#N/A</v>
      </c>
      <c r="Z23" s="84" t="e">
        <v>#N/A</v>
      </c>
      <c r="AA23" s="84" t="e">
        <v>#N/A</v>
      </c>
      <c r="AB23" s="84" t="e">
        <v>#N/A</v>
      </c>
      <c r="AC23" s="84" t="e">
        <v>#N/A</v>
      </c>
      <c r="AD23" s="84" t="e">
        <v>#N/A</v>
      </c>
      <c r="AE23" s="84" t="e">
        <v>#N/A</v>
      </c>
      <c r="AF23" s="84" t="e">
        <v>#N/A</v>
      </c>
    </row>
    <row r="24" spans="1:32" ht="15" thickBot="1">
      <c r="A24" s="93" t="s">
        <v>61</v>
      </c>
      <c r="B24" s="84">
        <f>VLOOKUP(A24,'Northern Branch Phase II Debris'!A:F,2,FALSE)</f>
        <v>458</v>
      </c>
      <c r="C24" s="84" t="str">
        <f>VLOOKUP(A24,'Northern Branch Phase II Debris'!A:F,3,FALSE)</f>
        <v>Bryant Ravine Road</v>
      </c>
      <c r="F24" s="84" t="str">
        <f t="shared" si="0"/>
        <v>Go Ahead</v>
      </c>
      <c r="G24" s="320">
        <f>VLOOKUP(A24,'Northern Branch Phase II Debris'!A:F,6,FALSE)</f>
        <v>44300</v>
      </c>
      <c r="H24" s="84" t="str">
        <f>VLOOKUP(A24,'Northern Branch Phase II Debris'!A:G,7,FALSE)</f>
        <v>Butte</v>
      </c>
      <c r="I24" s="84" t="e">
        <f>VLOOKUP(A24,'Go Backs'!A:H,8,FALSE)</f>
        <v>#N/A</v>
      </c>
      <c r="K24" s="84">
        <f>VLOOKUP(A24,'Go Aheads'!A:H,8,FALSE)</f>
        <v>33</v>
      </c>
      <c r="M24" s="84">
        <f>VLOOKUP(A24,'Northern Branch Phase II Debris'!A:F,4,FALSE)</f>
        <v>20</v>
      </c>
      <c r="N24" s="84">
        <f>VLOOKUP(A24,'Northern Branch Phase II Debris'!A:F,5,FALSE)</f>
        <v>33</v>
      </c>
      <c r="P24" s="84">
        <f ca="1">SUMIF(cCalRecycle_NorthBranch_DataMan!A:F,Audit!A24,cCalRecycle_NorthBranch_DataMan!F:F)</f>
        <v>33</v>
      </c>
      <c r="Q24" s="86">
        <f>VLOOKUP(A24,cCalRecycle_NorthBranch_DataMan!A:B,2,FALSE)</f>
        <v>44260.512523148209</v>
      </c>
      <c r="R24" s="643" t="b">
        <f t="shared" ca="1" si="1"/>
        <v>1</v>
      </c>
      <c r="S24" s="6"/>
      <c r="Y24" s="84" t="e">
        <v>#N/A</v>
      </c>
      <c r="Z24" s="84" t="e">
        <v>#N/A</v>
      </c>
      <c r="AA24" s="84" t="e">
        <v>#N/A</v>
      </c>
      <c r="AB24" s="84" t="e">
        <v>#N/A</v>
      </c>
      <c r="AC24" s="84" t="e">
        <v>#N/A</v>
      </c>
      <c r="AD24" s="84" t="e">
        <v>#N/A</v>
      </c>
      <c r="AE24" s="84" t="e">
        <v>#N/A</v>
      </c>
      <c r="AF24" s="84" t="e">
        <v>#N/A</v>
      </c>
    </row>
    <row r="25" spans="1:32" ht="15" thickBot="1">
      <c r="A25" s="83" t="s">
        <v>62</v>
      </c>
      <c r="B25" s="84">
        <f>VLOOKUP(A25,'Northern Branch Phase II Debris'!A:F,2,FALSE)</f>
        <v>507</v>
      </c>
      <c r="C25" s="84" t="str">
        <f>VLOOKUP(A25,'Northern Branch Phase II Debris'!A:F,3,FALSE)</f>
        <v>Broken Springs Road</v>
      </c>
      <c r="F25" s="84" t="str">
        <f t="shared" si="0"/>
        <v>Go Ahead</v>
      </c>
      <c r="G25" s="320">
        <f>VLOOKUP(A25,'Northern Branch Phase II Debris'!A:F,6,FALSE)</f>
        <v>44282</v>
      </c>
      <c r="H25" s="84" t="str">
        <f>VLOOKUP(A25,'Northern Branch Phase II Debris'!A:G,7,FALSE)</f>
        <v>Butte</v>
      </c>
      <c r="I25" s="84" t="e">
        <f>VLOOKUP(A25,'Go Backs'!A:H,8,FALSE)</f>
        <v>#N/A</v>
      </c>
      <c r="K25" s="84">
        <f>VLOOKUP(A25,'Go Aheads'!A:H,8,FALSE)</f>
        <v>1</v>
      </c>
      <c r="M25" s="84">
        <f>VLOOKUP(A25,'Northern Branch Phase II Debris'!A:F,4,FALSE)</f>
        <v>1</v>
      </c>
      <c r="N25" s="84">
        <f>VLOOKUP(A25,'Northern Branch Phase II Debris'!A:F,5,FALSE)</f>
        <v>1</v>
      </c>
      <c r="P25" s="84">
        <f ca="1">SUMIF(cCalRecycle_NorthBranch_DataMan!A:F,Audit!A25,cCalRecycle_NorthBranch_DataMan!F:F)</f>
        <v>1</v>
      </c>
      <c r="Q25" s="86">
        <f>VLOOKUP(A25,cCalRecycle_NorthBranch_DataMan!A:B,2,FALSE)</f>
        <v>44263.459467592591</v>
      </c>
      <c r="R25" s="643" t="b">
        <f t="shared" ca="1" si="1"/>
        <v>1</v>
      </c>
      <c r="S25" s="6"/>
      <c r="Y25" s="84" t="e">
        <v>#N/A</v>
      </c>
      <c r="Z25" s="84" t="e">
        <v>#N/A</v>
      </c>
      <c r="AA25" s="84" t="e">
        <v>#N/A</v>
      </c>
      <c r="AB25" s="84" t="e">
        <v>#N/A</v>
      </c>
      <c r="AC25" s="84" t="e">
        <v>#N/A</v>
      </c>
      <c r="AD25" s="84" t="e">
        <v>#N/A</v>
      </c>
      <c r="AE25" s="84" t="e">
        <v>#N/A</v>
      </c>
      <c r="AF25" s="84" t="e">
        <v>#N/A</v>
      </c>
    </row>
    <row r="26" spans="1:32" ht="15" thickBot="1">
      <c r="A26" s="83" t="s">
        <v>63</v>
      </c>
      <c r="B26" s="84">
        <f>VLOOKUP(A26,'Northern Branch Phase II Debris'!A:F,2,FALSE)</f>
        <v>31</v>
      </c>
      <c r="C26" s="84" t="str">
        <f>VLOOKUP(A26,'Northern Branch Phase II Debris'!A:F,3,FALSE)</f>
        <v>Mills Ranch Road</v>
      </c>
      <c r="F26" s="84" t="str">
        <f t="shared" si="0"/>
        <v>Go Ahead</v>
      </c>
      <c r="G26" s="320">
        <f>VLOOKUP(A26,'Northern Branch Phase II Debris'!A:F,6,FALSE)</f>
        <v>44296</v>
      </c>
      <c r="H26" s="84" t="str">
        <f>VLOOKUP(A26,'Northern Branch Phase II Debris'!A:G,7,FALSE)</f>
        <v>Butte</v>
      </c>
      <c r="I26" s="84" t="e">
        <f>VLOOKUP(A26,'Go Backs'!A:H,8,FALSE)</f>
        <v>#N/A</v>
      </c>
      <c r="K26" s="84">
        <f>VLOOKUP(A26,'Go Aheads'!A:H,8,FALSE)</f>
        <v>1</v>
      </c>
      <c r="M26" s="84">
        <f>VLOOKUP(A26,'Northern Branch Phase II Debris'!A:F,4,FALSE)</f>
        <v>1</v>
      </c>
      <c r="N26" s="84">
        <f>VLOOKUP(A26,'Northern Branch Phase II Debris'!A:F,5,FALSE)</f>
        <v>1</v>
      </c>
      <c r="P26" s="84">
        <f ca="1">SUMIF(cCalRecycle_NorthBranch_DataMan!A:F,Audit!A26,cCalRecycle_NorthBranch_DataMan!F:F)</f>
        <v>1</v>
      </c>
      <c r="Q26" s="86">
        <f>VLOOKUP(A26,cCalRecycle_NorthBranch_DataMan!A:B,2,FALSE)</f>
        <v>44263.459942129593</v>
      </c>
      <c r="R26" s="643" t="b">
        <f t="shared" ca="1" si="1"/>
        <v>1</v>
      </c>
      <c r="S26" s="6"/>
      <c r="Y26" s="84" t="e">
        <v>#N/A</v>
      </c>
      <c r="Z26" s="84" t="e">
        <v>#N/A</v>
      </c>
      <c r="AA26" s="84" t="e">
        <v>#N/A</v>
      </c>
      <c r="AB26" s="84" t="e">
        <v>#N/A</v>
      </c>
      <c r="AC26" s="84" t="e">
        <v>#N/A</v>
      </c>
      <c r="AD26" s="84" t="e">
        <v>#N/A</v>
      </c>
      <c r="AE26" s="84" t="e">
        <v>#N/A</v>
      </c>
      <c r="AF26" s="84" t="e">
        <v>#N/A</v>
      </c>
    </row>
    <row r="27" spans="1:32" ht="15" thickBot="1">
      <c r="A27" s="83" t="s">
        <v>64</v>
      </c>
      <c r="B27" s="84">
        <f>VLOOKUP(A27,'Northern Branch Phase II Debris'!A:F,2,FALSE)</f>
        <v>240</v>
      </c>
      <c r="C27" s="84" t="str">
        <f>VLOOKUP(A27,'Northern Branch Phase II Debris'!A:F,3,FALSE)</f>
        <v>Mills Ranch Road</v>
      </c>
      <c r="F27" s="84" t="str">
        <f t="shared" si="0"/>
        <v>Go Ahead</v>
      </c>
      <c r="G27" s="320">
        <f>VLOOKUP(A27,'Northern Branch Phase II Debris'!A:F,6,FALSE)</f>
        <v>44287</v>
      </c>
      <c r="H27" s="84" t="str">
        <f>VLOOKUP(A27,'Northern Branch Phase II Debris'!A:G,7,FALSE)</f>
        <v>Butte</v>
      </c>
      <c r="I27" s="84" t="e">
        <f>VLOOKUP(A27,'Go Backs'!A:H,8,FALSE)</f>
        <v>#N/A</v>
      </c>
      <c r="K27" s="84">
        <f>VLOOKUP(A27,'Go Aheads'!A:H,8,FALSE)</f>
        <v>10</v>
      </c>
      <c r="M27" s="84">
        <f>VLOOKUP(A27,'Northern Branch Phase II Debris'!A:F,4,FALSE)</f>
        <v>17</v>
      </c>
      <c r="N27" s="84">
        <f>VLOOKUP(A27,'Northern Branch Phase II Debris'!A:F,5,FALSE)</f>
        <v>10</v>
      </c>
      <c r="P27" s="84">
        <f ca="1">SUMIF(cCalRecycle_NorthBranch_DataMan!A:F,Audit!A27,cCalRecycle_NorthBranch_DataMan!F:F)</f>
        <v>10</v>
      </c>
      <c r="Q27" s="86">
        <f>VLOOKUP(A27,cCalRecycle_NorthBranch_DataMan!A:B,2,FALSE)</f>
        <v>44263.542604166701</v>
      </c>
      <c r="R27" s="643" t="b">
        <f t="shared" ca="1" si="1"/>
        <v>1</v>
      </c>
      <c r="S27" s="6"/>
      <c r="Y27" s="84" t="e">
        <v>#N/A</v>
      </c>
      <c r="Z27" s="84" t="e">
        <v>#N/A</v>
      </c>
      <c r="AA27" s="84" t="e">
        <v>#N/A</v>
      </c>
      <c r="AB27" s="84" t="e">
        <v>#N/A</v>
      </c>
      <c r="AC27" s="84" t="e">
        <v>#N/A</v>
      </c>
      <c r="AD27" s="84" t="e">
        <v>#N/A</v>
      </c>
      <c r="AE27" s="84" t="e">
        <v>#N/A</v>
      </c>
      <c r="AF27" s="84" t="e">
        <v>#N/A</v>
      </c>
    </row>
    <row r="28" spans="1:32" ht="15" thickBot="1">
      <c r="A28" s="83" t="s">
        <v>65</v>
      </c>
      <c r="B28" s="84" t="str">
        <f>VLOOKUP(A28,'Northern Branch Phase II Debris'!A:F,2,FALSE)</f>
        <v>071-180-064-000</v>
      </c>
      <c r="C28" s="84" t="str">
        <f>VLOOKUP(A28,'Northern Branch Phase II Debris'!A:F,3,FALSE)</f>
        <v>Lakeview Terrace</v>
      </c>
      <c r="F28" s="84" t="str">
        <f t="shared" si="0"/>
        <v>Go Ahead</v>
      </c>
      <c r="G28" s="320">
        <f>VLOOKUP(A28,'Northern Branch Phase II Debris'!A:F,6,FALSE)</f>
        <v>44264</v>
      </c>
      <c r="H28" s="84" t="str">
        <f>VLOOKUP(A28,'Northern Branch Phase II Debris'!A:G,7,FALSE)</f>
        <v>Butte</v>
      </c>
      <c r="I28" s="84" t="e">
        <f>VLOOKUP(A28,'Go Backs'!A:H,8,FALSE)</f>
        <v>#N/A</v>
      </c>
      <c r="K28" s="84">
        <f>VLOOKUP(A28,'Go Aheads'!A:H,8,FALSE)</f>
        <v>6</v>
      </c>
      <c r="M28" s="84">
        <f>VLOOKUP(A28,'Northern Branch Phase II Debris'!A:F,4,FALSE)</f>
        <v>6</v>
      </c>
      <c r="N28" s="84">
        <f>VLOOKUP(A28,'Northern Branch Phase II Debris'!A:F,5,FALSE)</f>
        <v>6</v>
      </c>
      <c r="P28" s="84">
        <f ca="1">SUMIF(cCalRecycle_NorthBranch_DataMan!A:F,Audit!A28,cCalRecycle_NorthBranch_DataMan!F:F)</f>
        <v>6</v>
      </c>
      <c r="Q28" s="86">
        <f>VLOOKUP(A28,cCalRecycle_NorthBranch_DataMan!A:B,2,FALSE)</f>
        <v>44264.498981481491</v>
      </c>
      <c r="R28" s="643" t="b">
        <f t="shared" ca="1" si="1"/>
        <v>1</v>
      </c>
      <c r="S28" s="6"/>
      <c r="Y28" s="84" t="e">
        <v>#N/A</v>
      </c>
      <c r="Z28" s="84" t="e">
        <v>#N/A</v>
      </c>
      <c r="AA28" s="84" t="e">
        <v>#N/A</v>
      </c>
      <c r="AB28" s="84" t="e">
        <v>#N/A</v>
      </c>
      <c r="AC28" s="84" t="e">
        <v>#N/A</v>
      </c>
      <c r="AD28" s="84" t="e">
        <v>#N/A</v>
      </c>
      <c r="AE28" s="84" t="e">
        <v>#N/A</v>
      </c>
      <c r="AF28" s="84" t="e">
        <v>#N/A</v>
      </c>
    </row>
    <row r="29" spans="1:32" ht="15" thickBot="1">
      <c r="A29" s="83" t="s">
        <v>66</v>
      </c>
      <c r="B29" s="84">
        <f>VLOOKUP(A29,'Northern Branch Phase II Debris'!A:F,2,FALSE)</f>
        <v>91</v>
      </c>
      <c r="C29" s="84" t="str">
        <f>VLOOKUP(A29,'Northern Branch Phase II Debris'!A:F,3,FALSE)</f>
        <v>Toyon Hills Drive</v>
      </c>
      <c r="F29" s="84" t="str">
        <f t="shared" si="0"/>
        <v>Go Ahead</v>
      </c>
      <c r="G29" s="320">
        <f>VLOOKUP(A29,'Northern Branch Phase II Debris'!A:F,6,FALSE)</f>
        <v>44308</v>
      </c>
      <c r="H29" s="84" t="str">
        <f>VLOOKUP(A29,'Northern Branch Phase II Debris'!A:G,7,FALSE)</f>
        <v>Butte</v>
      </c>
      <c r="I29" s="84" t="e">
        <f>VLOOKUP(A29,'Go Backs'!A:H,8,FALSE)</f>
        <v>#N/A</v>
      </c>
      <c r="K29" s="84">
        <f>VLOOKUP(A29,'Go Aheads'!A:H,8,FALSE)</f>
        <v>8</v>
      </c>
      <c r="M29" s="84">
        <f>VLOOKUP(A29,'Northern Branch Phase II Debris'!A:F,4,FALSE)</f>
        <v>8</v>
      </c>
      <c r="N29" s="84">
        <f>VLOOKUP(A29,'Northern Branch Phase II Debris'!A:F,5,FALSE)</f>
        <v>8</v>
      </c>
      <c r="P29" s="84">
        <f ca="1">SUMIF(cCalRecycle_NorthBranch_DataMan!A:F,Audit!A29,cCalRecycle_NorthBranch_DataMan!F:F)</f>
        <v>8</v>
      </c>
      <c r="Q29" s="86">
        <f>VLOOKUP(A29,cCalRecycle_NorthBranch_DataMan!A:B,2,FALSE)</f>
        <v>44264.637916666703</v>
      </c>
      <c r="R29" s="643" t="b">
        <f t="shared" ca="1" si="1"/>
        <v>1</v>
      </c>
      <c r="S29" s="6"/>
      <c r="Y29" s="84" t="e">
        <v>#N/A</v>
      </c>
      <c r="Z29" s="84" t="e">
        <v>#N/A</v>
      </c>
      <c r="AA29" s="84" t="e">
        <v>#N/A</v>
      </c>
      <c r="AB29" s="84" t="e">
        <v>#N/A</v>
      </c>
      <c r="AC29" s="84" t="e">
        <v>#N/A</v>
      </c>
      <c r="AD29" s="84" t="e">
        <v>#N/A</v>
      </c>
      <c r="AE29" s="84" t="e">
        <v>#N/A</v>
      </c>
      <c r="AF29" s="84" t="e">
        <v>#N/A</v>
      </c>
    </row>
    <row r="30" spans="1:32" ht="15" thickBot="1">
      <c r="A30" s="83" t="s">
        <v>67</v>
      </c>
      <c r="B30" s="84">
        <f>VLOOKUP(A30,'Northern Branch Phase II Debris'!A:F,2,FALSE)</f>
        <v>1646</v>
      </c>
      <c r="C30" s="84" t="str">
        <f>VLOOKUP(A30,'Northern Branch Phase II Debris'!A:F,3,FALSE)</f>
        <v>Lumpkin Road</v>
      </c>
      <c r="F30" s="84" t="str">
        <f t="shared" si="0"/>
        <v>Go Ahead</v>
      </c>
      <c r="G30" s="320">
        <f>VLOOKUP(A30,'Northern Branch Phase II Debris'!A:F,6,FALSE)</f>
        <v>44263</v>
      </c>
      <c r="H30" s="84" t="str">
        <f>VLOOKUP(A30,'Northern Branch Phase II Debris'!A:G,7,FALSE)</f>
        <v>Butte</v>
      </c>
      <c r="I30" s="84" t="e">
        <f>VLOOKUP(A30,'Go Backs'!A:H,8,FALSE)</f>
        <v>#N/A</v>
      </c>
      <c r="K30" s="84">
        <f>VLOOKUP(A30,'Go Aheads'!A:H,8,FALSE)</f>
        <v>10</v>
      </c>
      <c r="M30" s="84">
        <f>VLOOKUP(A30,'Northern Branch Phase II Debris'!A:F,4,FALSE)</f>
        <v>14</v>
      </c>
      <c r="N30" s="84">
        <f>VLOOKUP(A30,'Northern Branch Phase II Debris'!A:F,5,FALSE)</f>
        <v>10</v>
      </c>
      <c r="P30" s="84">
        <f ca="1">SUMIF(cCalRecycle_NorthBranch_DataMan!A:F,Audit!A30,cCalRecycle_NorthBranch_DataMan!F:F)</f>
        <v>10</v>
      </c>
      <c r="Q30" s="86">
        <f>VLOOKUP(A30,cCalRecycle_NorthBranch_DataMan!A:B,2,FALSE)</f>
        <v>44264.689606481508</v>
      </c>
      <c r="R30" s="643" t="b">
        <f t="shared" ca="1" si="1"/>
        <v>1</v>
      </c>
      <c r="S30" s="6"/>
      <c r="Y30" s="84" t="e">
        <v>#N/A</v>
      </c>
      <c r="Z30" s="84" t="e">
        <v>#N/A</v>
      </c>
      <c r="AA30" s="84" t="e">
        <v>#N/A</v>
      </c>
      <c r="AB30" s="84" t="e">
        <v>#N/A</v>
      </c>
      <c r="AC30" s="84" t="e">
        <v>#N/A</v>
      </c>
      <c r="AD30" s="84" t="e">
        <v>#N/A</v>
      </c>
      <c r="AE30" s="84" t="e">
        <v>#N/A</v>
      </c>
      <c r="AF30" s="84" t="e">
        <v>#N/A</v>
      </c>
    </row>
    <row r="31" spans="1:32" ht="15" thickBot="1">
      <c r="A31" s="83" t="s">
        <v>68</v>
      </c>
      <c r="B31" s="84">
        <f>VLOOKUP(A31,'Northern Branch Phase II Debris'!A:F,2,FALSE)</f>
        <v>533</v>
      </c>
      <c r="C31" s="84" t="str">
        <f>VLOOKUP(A31,'Northern Branch Phase II Debris'!A:F,3,FALSE)</f>
        <v>Crystal Ranch Road</v>
      </c>
      <c r="F31" s="84" t="str">
        <f t="shared" si="0"/>
        <v>Go Ahead</v>
      </c>
      <c r="G31" s="320">
        <f>VLOOKUP(A31,'Northern Branch Phase II Debris'!A:F,6,FALSE)</f>
        <v>44259</v>
      </c>
      <c r="H31" s="84" t="str">
        <f>VLOOKUP(A31,'Northern Branch Phase II Debris'!A:G,7,FALSE)</f>
        <v>Butte</v>
      </c>
      <c r="I31" s="84" t="e">
        <f>VLOOKUP(A31,'Go Backs'!A:H,8,FALSE)</f>
        <v>#N/A</v>
      </c>
      <c r="K31" s="84">
        <f>VLOOKUP(A31,'Go Aheads'!A:H,8,FALSE)</f>
        <v>4</v>
      </c>
      <c r="M31" s="84">
        <f>VLOOKUP(A31,'Northern Branch Phase II Debris'!A:F,4,FALSE)</f>
        <v>5</v>
      </c>
      <c r="N31" s="84">
        <f>VLOOKUP(A31,'Northern Branch Phase II Debris'!A:F,5,FALSE)</f>
        <v>4</v>
      </c>
      <c r="P31" s="84">
        <f ca="1">SUMIF(cCalRecycle_NorthBranch_DataMan!A:F,Audit!A31,cCalRecycle_NorthBranch_DataMan!F:F)</f>
        <v>4</v>
      </c>
      <c r="Q31" s="86">
        <f>VLOOKUP(A31,cCalRecycle_NorthBranch_DataMan!A:B,2,FALSE)</f>
        <v>44267.457962963003</v>
      </c>
      <c r="R31" s="643" t="b">
        <f t="shared" ca="1" si="1"/>
        <v>1</v>
      </c>
      <c r="S31" s="6"/>
      <c r="Y31" s="84" t="e">
        <v>#N/A</v>
      </c>
      <c r="Z31" s="84" t="e">
        <v>#N/A</v>
      </c>
      <c r="AA31" s="84" t="e">
        <v>#N/A</v>
      </c>
      <c r="AB31" s="84" t="e">
        <v>#N/A</v>
      </c>
      <c r="AC31" s="84" t="e">
        <v>#N/A</v>
      </c>
      <c r="AD31" s="84" t="e">
        <v>#N/A</v>
      </c>
      <c r="AE31" s="84" t="e">
        <v>#N/A</v>
      </c>
      <c r="AF31" s="84" t="e">
        <v>#N/A</v>
      </c>
    </row>
    <row r="32" spans="1:32" ht="15" thickBot="1">
      <c r="A32" s="83" t="s">
        <v>69</v>
      </c>
      <c r="B32" s="84">
        <f>VLOOKUP(A32,'Northern Branch Phase II Debris'!A:F,2,FALSE)</f>
        <v>1445</v>
      </c>
      <c r="C32" s="84" t="str">
        <f>VLOOKUP(A32,'Northern Branch Phase II Debris'!A:F,3,FALSE)</f>
        <v>Lumpkin Road</v>
      </c>
      <c r="F32" s="84" t="str">
        <f t="shared" si="0"/>
        <v>Go Ahead</v>
      </c>
      <c r="G32" s="320">
        <f>VLOOKUP(A32,'Northern Branch Phase II Debris'!A:F,6,FALSE)</f>
        <v>44257</v>
      </c>
      <c r="H32" s="84" t="str">
        <f>VLOOKUP(A32,'Northern Branch Phase II Debris'!A:G,7,FALSE)</f>
        <v>Butte</v>
      </c>
      <c r="I32" s="84" t="e">
        <f>VLOOKUP(A32,'Go Backs'!A:H,8,FALSE)</f>
        <v>#N/A</v>
      </c>
      <c r="K32" s="84">
        <f>VLOOKUP(A32,'Go Aheads'!A:H,8,FALSE)</f>
        <v>2</v>
      </c>
      <c r="M32" s="84">
        <f>VLOOKUP(A32,'Northern Branch Phase II Debris'!A:F,4,FALSE)</f>
        <v>3</v>
      </c>
      <c r="N32" s="84">
        <f>VLOOKUP(A32,'Northern Branch Phase II Debris'!A:F,5,FALSE)</f>
        <v>2</v>
      </c>
      <c r="P32" s="84">
        <f ca="1">SUMIF(cCalRecycle_NorthBranch_DataMan!A:F,Audit!A32,cCalRecycle_NorthBranch_DataMan!F:F)</f>
        <v>2</v>
      </c>
      <c r="Q32" s="86">
        <f>VLOOKUP(A32,cCalRecycle_NorthBranch_DataMan!A:B,2,FALSE)</f>
        <v>44267.438090277799</v>
      </c>
      <c r="R32" s="643" t="b">
        <f t="shared" ca="1" si="1"/>
        <v>1</v>
      </c>
      <c r="S32" s="6"/>
      <c r="Y32" s="84" t="e">
        <v>#N/A</v>
      </c>
      <c r="Z32" s="84" t="e">
        <v>#N/A</v>
      </c>
      <c r="AA32" s="84" t="e">
        <v>#N/A</v>
      </c>
      <c r="AB32" s="84" t="e">
        <v>#N/A</v>
      </c>
      <c r="AC32" s="84" t="e">
        <v>#N/A</v>
      </c>
      <c r="AD32" s="84" t="e">
        <v>#N/A</v>
      </c>
      <c r="AE32" s="84" t="e">
        <v>#N/A</v>
      </c>
      <c r="AF32" s="84" t="e">
        <v>#N/A</v>
      </c>
    </row>
    <row r="33" spans="1:32" ht="15" thickBot="1">
      <c r="A33" s="83" t="s">
        <v>70</v>
      </c>
      <c r="B33" s="84">
        <f>VLOOKUP(A33,'Northern Branch Phase II Debris'!A:F,2,FALSE)</f>
        <v>1441</v>
      </c>
      <c r="C33" s="84" t="str">
        <f>VLOOKUP(A33,'Northern Branch Phase II Debris'!A:F,3,FALSE)</f>
        <v>Lumpkin Road</v>
      </c>
      <c r="F33" s="84" t="str">
        <f t="shared" si="0"/>
        <v>Go Ahead</v>
      </c>
      <c r="G33" s="320">
        <f>VLOOKUP(A33,'Northern Branch Phase II Debris'!A:F,6,FALSE)</f>
        <v>44258</v>
      </c>
      <c r="H33" s="84" t="str">
        <f>VLOOKUP(A33,'Northern Branch Phase II Debris'!A:G,7,FALSE)</f>
        <v>Butte</v>
      </c>
      <c r="I33" s="84" t="e">
        <f>VLOOKUP(A33,'Go Backs'!A:H,8,FALSE)</f>
        <v>#N/A</v>
      </c>
      <c r="K33" s="84">
        <f>VLOOKUP(A33,'Go Aheads'!A:H,8,FALSE)</f>
        <v>2</v>
      </c>
      <c r="M33" s="84">
        <f>VLOOKUP(A33,'Northern Branch Phase II Debris'!A:F,4,FALSE)</f>
        <v>2</v>
      </c>
      <c r="N33" s="84">
        <f>VLOOKUP(A33,'Northern Branch Phase II Debris'!A:F,5,FALSE)</f>
        <v>2</v>
      </c>
      <c r="P33" s="84">
        <f ca="1">SUMIF(cCalRecycle_NorthBranch_DataMan!A:F,Audit!A33,cCalRecycle_NorthBranch_DataMan!F:F)</f>
        <v>2</v>
      </c>
      <c r="Q33" s="86">
        <f>VLOOKUP(A33,cCalRecycle_NorthBranch_DataMan!A:B,2,FALSE)</f>
        <v>44267.438888888901</v>
      </c>
      <c r="R33" s="643" t="b">
        <f t="shared" ca="1" si="1"/>
        <v>1</v>
      </c>
      <c r="S33" s="6"/>
      <c r="Y33" s="84" t="e">
        <v>#N/A</v>
      </c>
      <c r="Z33" s="84" t="e">
        <v>#N/A</v>
      </c>
      <c r="AA33" s="84" t="e">
        <v>#N/A</v>
      </c>
      <c r="AB33" s="84" t="e">
        <v>#N/A</v>
      </c>
      <c r="AC33" s="84" t="e">
        <v>#N/A</v>
      </c>
      <c r="AD33" s="84" t="e">
        <v>#N/A</v>
      </c>
      <c r="AE33" s="84" t="e">
        <v>#N/A</v>
      </c>
      <c r="AF33" s="84" t="e">
        <v>#N/A</v>
      </c>
    </row>
    <row r="34" spans="1:32" ht="15" thickBot="1">
      <c r="A34" s="83" t="s">
        <v>71</v>
      </c>
      <c r="B34" s="84" t="str">
        <f>VLOOKUP(A34,'Northern Branch Phase II Debris'!A:F,2,FALSE)</f>
        <v>071-270-020-000</v>
      </c>
      <c r="C34" s="84" t="str">
        <f>VLOOKUP(A34,'Northern Branch Phase II Debris'!A:F,3,FALSE)</f>
        <v>Crystal Ranch Road</v>
      </c>
      <c r="F34" s="84" t="str">
        <f t="shared" si="0"/>
        <v>Go Ahead</v>
      </c>
      <c r="G34" s="320">
        <f>VLOOKUP(A34,'Northern Branch Phase II Debris'!A:F,6,FALSE)</f>
        <v>44263</v>
      </c>
      <c r="H34" s="84" t="str">
        <f>VLOOKUP(A34,'Northern Branch Phase II Debris'!A:G,7,FALSE)</f>
        <v>Butte</v>
      </c>
      <c r="I34" s="84" t="e">
        <f>VLOOKUP(A34,'Go Backs'!A:H,8,FALSE)</f>
        <v>#N/A</v>
      </c>
      <c r="K34" s="84">
        <f>VLOOKUP(A34,'Go Aheads'!A:H,8,FALSE)</f>
        <v>3</v>
      </c>
      <c r="M34" s="84">
        <f>VLOOKUP(A34,'Northern Branch Phase II Debris'!A:F,4,FALSE)</f>
        <v>3</v>
      </c>
      <c r="N34" s="84">
        <f>VLOOKUP(A34,'Northern Branch Phase II Debris'!A:F,5,FALSE)</f>
        <v>3</v>
      </c>
      <c r="P34" s="84">
        <f ca="1">SUMIF(cCalRecycle_NorthBranch_DataMan!A:F,Audit!A34,cCalRecycle_NorthBranch_DataMan!F:F)</f>
        <v>3</v>
      </c>
      <c r="Q34" s="86">
        <f>VLOOKUP(A34,cCalRecycle_NorthBranch_DataMan!A:B,2,FALSE)</f>
        <v>44267.519236111097</v>
      </c>
      <c r="R34" s="643" t="b">
        <f t="shared" ca="1" si="1"/>
        <v>1</v>
      </c>
      <c r="S34" s="6"/>
      <c r="Y34" s="84" t="e">
        <v>#N/A</v>
      </c>
      <c r="Z34" s="84" t="e">
        <v>#N/A</v>
      </c>
      <c r="AA34" s="84" t="e">
        <v>#N/A</v>
      </c>
      <c r="AB34" s="84" t="e">
        <v>#N/A</v>
      </c>
      <c r="AC34" s="84" t="e">
        <v>#N/A</v>
      </c>
      <c r="AD34" s="84" t="e">
        <v>#N/A</v>
      </c>
      <c r="AE34" s="84" t="e">
        <v>#N/A</v>
      </c>
      <c r="AF34" s="84" t="e">
        <v>#N/A</v>
      </c>
    </row>
    <row r="35" spans="1:32" ht="15" thickBot="1">
      <c r="A35" s="83" t="s">
        <v>72</v>
      </c>
      <c r="B35" s="84">
        <f>VLOOKUP(A35,'Northern Branch Phase II Debris'!A:F,2,FALSE)</f>
        <v>1194</v>
      </c>
      <c r="C35" s="84" t="str">
        <f>VLOOKUP(A35,'Northern Branch Phase II Debris'!A:F,3,FALSE)</f>
        <v>Lumpkin Road</v>
      </c>
      <c r="F35" s="84" t="str">
        <f t="shared" si="0"/>
        <v>Go Ahead</v>
      </c>
      <c r="G35" s="320">
        <f>VLOOKUP(A35,'Northern Branch Phase II Debris'!A:F,6,FALSE)</f>
        <v>44250</v>
      </c>
      <c r="H35" s="84" t="str">
        <f>VLOOKUP(A35,'Northern Branch Phase II Debris'!A:G,7,FALSE)</f>
        <v>Butte</v>
      </c>
      <c r="I35" s="84" t="e">
        <f>VLOOKUP(A35,'Go Backs'!A:H,8,FALSE)</f>
        <v>#N/A</v>
      </c>
      <c r="K35" s="84">
        <f>VLOOKUP(A35,'Go Aheads'!A:H,8,FALSE)</f>
        <v>3</v>
      </c>
      <c r="M35" s="84">
        <f>VLOOKUP(A35,'Northern Branch Phase II Debris'!A:F,4,FALSE)</f>
        <v>2</v>
      </c>
      <c r="N35" s="84">
        <f>VLOOKUP(A35,'Northern Branch Phase II Debris'!A:F,5,FALSE)</f>
        <v>3</v>
      </c>
      <c r="P35" s="84">
        <f ca="1">SUMIF(cCalRecycle_NorthBranch_DataMan!A:F,Audit!A35,cCalRecycle_NorthBranch_DataMan!F:F)</f>
        <v>3</v>
      </c>
      <c r="Q35" s="86">
        <f>VLOOKUP(A35,cCalRecycle_NorthBranch_DataMan!A:B,2,FALSE)</f>
        <v>44267.691770833299</v>
      </c>
      <c r="R35" s="643" t="b">
        <f t="shared" ca="1" si="1"/>
        <v>1</v>
      </c>
      <c r="S35" s="6"/>
      <c r="Y35" s="84" t="e">
        <v>#N/A</v>
      </c>
      <c r="Z35" s="84" t="e">
        <v>#N/A</v>
      </c>
      <c r="AA35" s="84" t="e">
        <v>#N/A</v>
      </c>
      <c r="AB35" s="84" t="e">
        <v>#N/A</v>
      </c>
      <c r="AC35" s="84" t="e">
        <v>#N/A</v>
      </c>
      <c r="AD35" s="84" t="e">
        <v>#N/A</v>
      </c>
      <c r="AE35" s="84" t="e">
        <v>#N/A</v>
      </c>
      <c r="AF35" s="84" t="e">
        <v>#N/A</v>
      </c>
    </row>
    <row r="36" spans="1:32" ht="39" thickBot="1">
      <c r="A36" s="93" t="s">
        <v>73</v>
      </c>
      <c r="B36" s="84">
        <f>VLOOKUP(A36,'Northern Branch Phase II Debris'!A:F,2,FALSE)</f>
        <v>1851</v>
      </c>
      <c r="C36" s="84" t="str">
        <f>VLOOKUP(A36,'Northern Branch Phase II Debris'!A:F,3,FALSE)</f>
        <v>Lumpkin Road</v>
      </c>
      <c r="F36" s="84" t="str">
        <f t="shared" si="0"/>
        <v>Go Ahead</v>
      </c>
      <c r="G36" s="320">
        <f>VLOOKUP(A36,'Northern Branch Phase II Debris'!A:F,6,FALSE)</f>
        <v>44257</v>
      </c>
      <c r="H36" s="84" t="str">
        <f>VLOOKUP(A36,'Northern Branch Phase II Debris'!A:G,7,FALSE)</f>
        <v>Butte</v>
      </c>
      <c r="I36" s="84" t="e">
        <f>VLOOKUP(A36,'Go Backs'!A:H,8,FALSE)</f>
        <v>#N/A</v>
      </c>
      <c r="K36" s="84" t="e">
        <f>VLOOKUP(A36,'Go Aheads'!A:H,8,FALSE)</f>
        <v>#N/A</v>
      </c>
      <c r="M36" s="84">
        <f>VLOOKUP(A36,'Northern Branch Phase II Debris'!A:F,4,FALSE)</f>
        <v>0</v>
      </c>
      <c r="N36" s="84">
        <f>VLOOKUP(A36,'Northern Branch Phase II Debris'!A:F,5,FALSE)</f>
        <v>0</v>
      </c>
      <c r="P36" s="84">
        <f ca="1">SUMIF(cCalRecycle_NorthBranch_DataMan!A:F,Audit!A36,cCalRecycle_NorthBranch_DataMan!F:F)</f>
        <v>0</v>
      </c>
      <c r="Q36" s="86" t="e">
        <f>VLOOKUP(A36,cCalRecycle_NorthBranch_DataMan!A:B,2,FALSE)</f>
        <v>#N/A</v>
      </c>
      <c r="R36" s="643" t="b">
        <f t="shared" ca="1" si="1"/>
        <v>1</v>
      </c>
      <c r="S36" s="77" t="s">
        <v>7931</v>
      </c>
      <c r="Y36" s="84" t="e">
        <v>#N/A</v>
      </c>
      <c r="Z36" s="84" t="e">
        <v>#N/A</v>
      </c>
      <c r="AA36" s="84" t="e">
        <v>#N/A</v>
      </c>
      <c r="AB36" s="84" t="e">
        <v>#N/A</v>
      </c>
      <c r="AC36" s="84" t="e">
        <v>#N/A</v>
      </c>
      <c r="AD36" s="84" t="e">
        <v>#N/A</v>
      </c>
      <c r="AE36" s="84" t="e">
        <v>#N/A</v>
      </c>
      <c r="AF36" s="84" t="e">
        <v>#N/A</v>
      </c>
    </row>
    <row r="37" spans="1:32" ht="15" thickBot="1">
      <c r="A37" s="93" t="s">
        <v>74</v>
      </c>
      <c r="B37" s="84">
        <f>VLOOKUP(A37,'Northern Branch Phase II Debris'!A:F,2,FALSE)</f>
        <v>64</v>
      </c>
      <c r="C37" s="84" t="str">
        <f>VLOOKUP(A37,'Northern Branch Phase II Debris'!A:F,3,FALSE)</f>
        <v>Union Bar Road</v>
      </c>
      <c r="F37" s="84" t="str">
        <f t="shared" si="0"/>
        <v>Go Ahead</v>
      </c>
      <c r="G37" s="320">
        <f>VLOOKUP(A37,'Northern Branch Phase II Debris'!A:F,6,FALSE)</f>
        <v>44281</v>
      </c>
      <c r="H37" s="84" t="str">
        <f>VLOOKUP(A37,'Northern Branch Phase II Debris'!A:G,7,FALSE)</f>
        <v>Butte</v>
      </c>
      <c r="I37" s="84" t="e">
        <f>VLOOKUP(A37,'Go Backs'!A:H,8,FALSE)</f>
        <v>#N/A</v>
      </c>
      <c r="K37" s="84">
        <f>VLOOKUP(A37,'Go Aheads'!A:H,8,FALSE)</f>
        <v>13</v>
      </c>
      <c r="M37" s="84">
        <f>VLOOKUP(A37,'Northern Branch Phase II Debris'!A:F,4,FALSE)</f>
        <v>26</v>
      </c>
      <c r="N37" s="84">
        <f>VLOOKUP(A37,'Northern Branch Phase II Debris'!A:F,5,FALSE)</f>
        <v>13</v>
      </c>
      <c r="P37" s="84">
        <f ca="1">SUMIF(cCalRecycle_NorthBranch_DataMan!A:F,Audit!A37,cCalRecycle_NorthBranch_DataMan!F:F)</f>
        <v>13</v>
      </c>
      <c r="Q37" s="86">
        <f>VLOOKUP(A37,cCalRecycle_NorthBranch_DataMan!A:B,2,FALSE)</f>
        <v>44268.357638888898</v>
      </c>
      <c r="R37" s="643" t="b">
        <f t="shared" ca="1" si="1"/>
        <v>1</v>
      </c>
      <c r="S37" s="6"/>
      <c r="Y37" s="84" t="e">
        <v>#N/A</v>
      </c>
      <c r="Z37" s="84" t="e">
        <v>#N/A</v>
      </c>
      <c r="AA37" s="84" t="e">
        <v>#N/A</v>
      </c>
      <c r="AB37" s="84" t="e">
        <v>#N/A</v>
      </c>
      <c r="AC37" s="84" t="e">
        <v>#N/A</v>
      </c>
      <c r="AD37" s="84" t="e">
        <v>#N/A</v>
      </c>
      <c r="AE37" s="84" t="e">
        <v>#N/A</v>
      </c>
      <c r="AF37" s="84" t="e">
        <v>#N/A</v>
      </c>
    </row>
    <row r="38" spans="1:32" ht="15" thickBot="1">
      <c r="A38" s="93" t="s">
        <v>75</v>
      </c>
      <c r="B38" s="84">
        <f>VLOOKUP(A38,'Northern Branch Phase II Debris'!A:F,2,FALSE)</f>
        <v>24</v>
      </c>
      <c r="C38" s="84" t="str">
        <f>VLOOKUP(A38,'Northern Branch Phase II Debris'!A:F,3,FALSE)</f>
        <v>Blackhawk Trail</v>
      </c>
      <c r="F38" s="84" t="str">
        <f t="shared" si="0"/>
        <v>Go Ahead</v>
      </c>
      <c r="G38" s="320">
        <f>VLOOKUP(A38,'Northern Branch Phase II Debris'!A:F,6,FALSE)</f>
        <v>44340</v>
      </c>
      <c r="H38" s="84" t="str">
        <f>VLOOKUP(A38,'Northern Branch Phase II Debris'!A:G,7,FALSE)</f>
        <v>Butte</v>
      </c>
      <c r="I38" s="84" t="e">
        <f>VLOOKUP(A38,'Go Backs'!A:H,8,FALSE)</f>
        <v>#N/A</v>
      </c>
      <c r="K38" s="84">
        <f>VLOOKUP(A38,'Go Aheads'!A:H,8,FALSE)</f>
        <v>15</v>
      </c>
      <c r="M38" s="84">
        <f>VLOOKUP(A38,'Northern Branch Phase II Debris'!A:F,4,FALSE)</f>
        <v>17</v>
      </c>
      <c r="N38" s="84">
        <f>VLOOKUP(A38,'Northern Branch Phase II Debris'!A:F,5,FALSE)</f>
        <v>15</v>
      </c>
      <c r="P38" s="84">
        <f ca="1">SUMIF(cCalRecycle_NorthBranch_DataMan!A:F,Audit!A38,cCalRecycle_NorthBranch_DataMan!F:F)</f>
        <v>15</v>
      </c>
      <c r="Q38" s="86">
        <f>VLOOKUP(A38,cCalRecycle_NorthBranch_DataMan!A:B,2,FALSE)</f>
        <v>44267.613402777803</v>
      </c>
      <c r="R38" s="643" t="b">
        <f t="shared" ca="1" si="1"/>
        <v>1</v>
      </c>
      <c r="S38" s="76"/>
      <c r="Y38" s="84">
        <v>0</v>
      </c>
      <c r="Z38" s="84">
        <v>0</v>
      </c>
      <c r="AA38" s="84">
        <v>0</v>
      </c>
      <c r="AB38" s="84">
        <v>0</v>
      </c>
      <c r="AC38" s="84">
        <v>0</v>
      </c>
      <c r="AD38" s="84" t="e">
        <v>#N/A</v>
      </c>
      <c r="AE38" s="84">
        <v>0</v>
      </c>
      <c r="AF38" s="84">
        <v>0</v>
      </c>
    </row>
    <row r="39" spans="1:32" ht="15.75" thickBot="1">
      <c r="A39" s="83" t="s">
        <v>76</v>
      </c>
      <c r="B39" s="84">
        <f>VLOOKUP(A39,'Northern Branch Phase II Debris'!A:F,2,FALSE)</f>
        <v>290</v>
      </c>
      <c r="C39" s="84" t="str">
        <f>VLOOKUP(A39,'Northern Branch Phase II Debris'!A:F,3,FALSE)</f>
        <v>Toyon Hills Drive</v>
      </c>
      <c r="F39" s="84" t="str">
        <f t="shared" si="0"/>
        <v>Go Ahead</v>
      </c>
      <c r="G39" s="320">
        <f>VLOOKUP(A39,'Northern Branch Phase II Debris'!A:F,6,FALSE)</f>
        <v>44245</v>
      </c>
      <c r="H39" s="84" t="str">
        <f>VLOOKUP(A39,'Northern Branch Phase II Debris'!A:G,7,FALSE)</f>
        <v>Butte</v>
      </c>
      <c r="I39" s="84" t="e">
        <f>VLOOKUP(A39,'Go Backs'!A:H,8,FALSE)</f>
        <v>#N/A</v>
      </c>
      <c r="K39" s="84">
        <f>VLOOKUP(A39,'Go Aheads'!A:H,8,FALSE)</f>
        <v>11</v>
      </c>
      <c r="M39" s="84">
        <f>VLOOKUP(A39,'Northern Branch Phase II Debris'!A:F,4,FALSE)</f>
        <v>12</v>
      </c>
      <c r="N39" s="84">
        <f>VLOOKUP(A39,'Northern Branch Phase II Debris'!A:F,5,FALSE)</f>
        <v>11</v>
      </c>
      <c r="P39" s="84">
        <f ca="1">SUMIF(cCalRecycle_NorthBranch_DataMan!A:F,Audit!A39,cCalRecycle_NorthBranch_DataMan!F:F)</f>
        <v>11</v>
      </c>
      <c r="Q39" s="86">
        <f>VLOOKUP(A39,cCalRecycle_NorthBranch_DataMan!A:B,2,FALSE)</f>
        <v>44268.634664351899</v>
      </c>
      <c r="R39" s="643" t="b">
        <f t="shared" ca="1" si="1"/>
        <v>1</v>
      </c>
      <c r="S39" s="457"/>
      <c r="Y39" s="84" t="e">
        <v>#N/A</v>
      </c>
      <c r="Z39" s="84" t="e">
        <v>#N/A</v>
      </c>
      <c r="AA39" s="84" t="e">
        <v>#N/A</v>
      </c>
      <c r="AB39" s="84" t="e">
        <v>#N/A</v>
      </c>
      <c r="AC39" s="84" t="e">
        <v>#N/A</v>
      </c>
      <c r="AD39" s="84" t="e">
        <v>#N/A</v>
      </c>
      <c r="AE39" s="84" t="e">
        <v>#N/A</v>
      </c>
      <c r="AF39" s="84" t="e">
        <v>#N/A</v>
      </c>
    </row>
    <row r="40" spans="1:32" ht="15" thickBot="1">
      <c r="A40" s="83" t="s">
        <v>77</v>
      </c>
      <c r="B40" s="84">
        <f>VLOOKUP(A40,'Northern Branch Phase II Debris'!A:F,2,FALSE)</f>
        <v>1283</v>
      </c>
      <c r="C40" s="84" t="str">
        <f>VLOOKUP(A40,'Northern Branch Phase II Debris'!A:F,3,FALSE)</f>
        <v>Lumpkin Road</v>
      </c>
      <c r="F40" s="84" t="str">
        <f t="shared" si="0"/>
        <v>Go Ahead</v>
      </c>
      <c r="G40" s="320">
        <f>VLOOKUP(A40,'Northern Branch Phase II Debris'!A:F,6,FALSE)</f>
        <v>44249</v>
      </c>
      <c r="H40" s="84" t="str">
        <f>VLOOKUP(A40,'Northern Branch Phase II Debris'!A:G,7,FALSE)</f>
        <v>Butte</v>
      </c>
      <c r="I40" s="84" t="e">
        <f>VLOOKUP(A40,'Go Backs'!A:H,8,FALSE)</f>
        <v>#N/A</v>
      </c>
      <c r="K40" s="84">
        <f>VLOOKUP(A40,'Go Aheads'!A:H,8,FALSE)</f>
        <v>1</v>
      </c>
      <c r="M40" s="84">
        <f>VLOOKUP(A40,'Northern Branch Phase II Debris'!A:F,4,FALSE)</f>
        <v>1</v>
      </c>
      <c r="N40" s="84">
        <f>VLOOKUP(A40,'Northern Branch Phase II Debris'!A:F,5,FALSE)</f>
        <v>1</v>
      </c>
      <c r="P40" s="84">
        <f ca="1">SUMIF(cCalRecycle_NorthBranch_DataMan!A:F,Audit!A40,cCalRecycle_NorthBranch_DataMan!F:F)</f>
        <v>1</v>
      </c>
      <c r="Q40" s="86">
        <f>VLOOKUP(A40,cCalRecycle_NorthBranch_DataMan!A:B,2,FALSE)</f>
        <v>44277.370104166701</v>
      </c>
      <c r="R40" s="643" t="b">
        <f t="shared" ca="1" si="1"/>
        <v>1</v>
      </c>
      <c r="S40" s="6"/>
      <c r="Y40" s="84" t="e">
        <v>#N/A</v>
      </c>
      <c r="Z40" s="84" t="e">
        <v>#N/A</v>
      </c>
      <c r="AA40" s="84" t="e">
        <v>#N/A</v>
      </c>
      <c r="AB40" s="84" t="e">
        <v>#N/A</v>
      </c>
      <c r="AC40" s="84" t="e">
        <v>#N/A</v>
      </c>
      <c r="AD40" s="84" t="e">
        <v>#N/A</v>
      </c>
      <c r="AE40" s="84" t="e">
        <v>#N/A</v>
      </c>
      <c r="AF40" s="84" t="e">
        <v>#N/A</v>
      </c>
    </row>
    <row r="41" spans="1:32" ht="15" thickBot="1">
      <c r="A41" s="83" t="s">
        <v>78</v>
      </c>
      <c r="B41" s="84">
        <f>VLOOKUP(A41,'Northern Branch Phase II Debris'!A:F,2,FALSE)</f>
        <v>409</v>
      </c>
      <c r="C41" s="84" t="str">
        <f>VLOOKUP(A41,'Northern Branch Phase II Debris'!A:F,3,FALSE)</f>
        <v>Ponderosa Way</v>
      </c>
      <c r="F41" s="84" t="str">
        <f t="shared" si="0"/>
        <v>Go Ahead</v>
      </c>
      <c r="G41" s="320">
        <f>VLOOKUP(A41,'Northern Branch Phase II Debris'!A:F,6,FALSE)</f>
        <v>44267</v>
      </c>
      <c r="H41" s="84" t="str">
        <f>VLOOKUP(A41,'Northern Branch Phase II Debris'!A:G,7,FALSE)</f>
        <v>Butte</v>
      </c>
      <c r="I41" s="84" t="e">
        <f>VLOOKUP(A41,'Go Backs'!A:H,8,FALSE)</f>
        <v>#N/A</v>
      </c>
      <c r="K41" s="84">
        <f>VLOOKUP(A41,'Go Aheads'!A:H,8,FALSE)</f>
        <v>3</v>
      </c>
      <c r="M41" s="84">
        <f>VLOOKUP(A41,'Northern Branch Phase II Debris'!A:F,4,FALSE)</f>
        <v>8</v>
      </c>
      <c r="N41" s="84">
        <f>VLOOKUP(A41,'Northern Branch Phase II Debris'!A:F,5,FALSE)</f>
        <v>3</v>
      </c>
      <c r="P41" s="84">
        <f ca="1">SUMIF(cCalRecycle_NorthBranch_DataMan!A:F,Audit!A41,cCalRecycle_NorthBranch_DataMan!F:F)</f>
        <v>3</v>
      </c>
      <c r="Q41" s="86">
        <f>VLOOKUP(A41,cCalRecycle_NorthBranch_DataMan!A:B,2,FALSE)</f>
        <v>44277.587245370407</v>
      </c>
      <c r="R41" s="643" t="b">
        <f t="shared" ca="1" si="1"/>
        <v>1</v>
      </c>
      <c r="S41" s="6"/>
      <c r="Y41" s="84" t="e">
        <v>#N/A</v>
      </c>
      <c r="Z41" s="84" t="e">
        <v>#N/A</v>
      </c>
      <c r="AA41" s="84" t="e">
        <v>#N/A</v>
      </c>
      <c r="AB41" s="84" t="e">
        <v>#N/A</v>
      </c>
      <c r="AC41" s="84" t="e">
        <v>#N/A</v>
      </c>
      <c r="AD41" s="84" t="e">
        <v>#N/A</v>
      </c>
      <c r="AE41" s="84" t="e">
        <v>#N/A</v>
      </c>
      <c r="AF41" s="84" t="e">
        <v>#N/A</v>
      </c>
    </row>
    <row r="42" spans="1:32" ht="15" thickBot="1">
      <c r="A42" s="83" t="s">
        <v>79</v>
      </c>
      <c r="B42" s="84">
        <f>VLOOKUP(A42,'Northern Branch Phase II Debris'!A:F,2,FALSE)</f>
        <v>205</v>
      </c>
      <c r="C42" s="84" t="str">
        <f>VLOOKUP(A42,'Northern Branch Phase II Debris'!A:F,3,FALSE)</f>
        <v>Edgehill Drive</v>
      </c>
      <c r="F42" s="84" t="str">
        <f t="shared" si="0"/>
        <v>Go Ahead</v>
      </c>
      <c r="G42" s="320">
        <f>VLOOKUP(A42,'Northern Branch Phase II Debris'!A:F,6,FALSE)</f>
        <v>44267</v>
      </c>
      <c r="H42" s="84" t="str">
        <f>VLOOKUP(A42,'Northern Branch Phase II Debris'!A:G,7,FALSE)</f>
        <v>Butte</v>
      </c>
      <c r="I42" s="84" t="e">
        <f>VLOOKUP(A42,'Go Backs'!A:H,8,FALSE)</f>
        <v>#N/A</v>
      </c>
      <c r="K42" s="84">
        <f>VLOOKUP(A42,'Go Aheads'!A:H,8,FALSE)</f>
        <v>1</v>
      </c>
      <c r="M42" s="84">
        <f>VLOOKUP(A42,'Northern Branch Phase II Debris'!A:F,4,FALSE)</f>
        <v>2</v>
      </c>
      <c r="N42" s="84">
        <f>VLOOKUP(A42,'Northern Branch Phase II Debris'!A:F,5,FALSE)</f>
        <v>1</v>
      </c>
      <c r="P42" s="84">
        <f ca="1">SUMIF(cCalRecycle_NorthBranch_DataMan!A:F,Audit!A42,cCalRecycle_NorthBranch_DataMan!F:F)</f>
        <v>1</v>
      </c>
      <c r="Q42" s="86">
        <f>VLOOKUP(A42,cCalRecycle_NorthBranch_DataMan!A:B,2,FALSE)</f>
        <v>44278.658530092602</v>
      </c>
      <c r="R42" s="643" t="b">
        <f t="shared" ca="1" si="1"/>
        <v>1</v>
      </c>
      <c r="S42" s="6"/>
      <c r="Y42" s="84" t="e">
        <v>#N/A</v>
      </c>
      <c r="Z42" s="84" t="e">
        <v>#N/A</v>
      </c>
      <c r="AA42" s="84" t="e">
        <v>#N/A</v>
      </c>
      <c r="AB42" s="84" t="e">
        <v>#N/A</v>
      </c>
      <c r="AC42" s="84" t="e">
        <v>#N/A</v>
      </c>
      <c r="AD42" s="84" t="e">
        <v>#N/A</v>
      </c>
      <c r="AE42" s="84" t="e">
        <v>#N/A</v>
      </c>
      <c r="AF42" s="84" t="e">
        <v>#N/A</v>
      </c>
    </row>
    <row r="43" spans="1:32" ht="15" thickBot="1">
      <c r="A43" s="83" t="s">
        <v>80</v>
      </c>
      <c r="B43" s="84" t="str">
        <f>VLOOKUP(A43,'Northern Branch Phase II Debris'!A:F,2,FALSE)</f>
        <v>061-310-017-000</v>
      </c>
      <c r="C43" s="84" t="str">
        <f>VLOOKUP(A43,'Northern Branch Phase II Debris'!A:F,3,FALSE)</f>
        <v>Woodsmoke Way</v>
      </c>
      <c r="F43" s="84" t="str">
        <f t="shared" si="0"/>
        <v>Go Ahead</v>
      </c>
      <c r="G43" s="320">
        <f>VLOOKUP(A43,'Northern Branch Phase II Debris'!A:F,6,FALSE)</f>
        <v>44251</v>
      </c>
      <c r="H43" s="84" t="str">
        <f>VLOOKUP(A43,'Northern Branch Phase II Debris'!A:G,7,FALSE)</f>
        <v>Butte</v>
      </c>
      <c r="I43" s="84" t="e">
        <f>VLOOKUP(A43,'Go Backs'!A:H,8,FALSE)</f>
        <v>#N/A</v>
      </c>
      <c r="K43" s="84">
        <f>VLOOKUP(A43,'Go Aheads'!A:H,8,FALSE)</f>
        <v>11</v>
      </c>
      <c r="M43" s="84">
        <f>VLOOKUP(A43,'Northern Branch Phase II Debris'!A:F,4,FALSE)</f>
        <v>13</v>
      </c>
      <c r="N43" s="84">
        <f>VLOOKUP(A43,'Northern Branch Phase II Debris'!A:F,5,FALSE)</f>
        <v>11</v>
      </c>
      <c r="P43" s="84">
        <f ca="1">SUMIF(cCalRecycle_NorthBranch_DataMan!A:F,Audit!A43,cCalRecycle_NorthBranch_DataMan!F:F)</f>
        <v>11</v>
      </c>
      <c r="Q43" s="86">
        <f>VLOOKUP(A43,cCalRecycle_NorthBranch_DataMan!A:B,2,FALSE)</f>
        <v>44279.504467592589</v>
      </c>
      <c r="R43" s="643" t="b">
        <f t="shared" ca="1" si="1"/>
        <v>1</v>
      </c>
      <c r="S43" s="6"/>
      <c r="Y43" s="84" t="e">
        <v>#N/A</v>
      </c>
      <c r="Z43" s="84" t="e">
        <v>#N/A</v>
      </c>
      <c r="AA43" s="84" t="e">
        <v>#N/A</v>
      </c>
      <c r="AB43" s="84" t="e">
        <v>#N/A</v>
      </c>
      <c r="AC43" s="84" t="e">
        <v>#N/A</v>
      </c>
      <c r="AD43" s="84" t="e">
        <v>#N/A</v>
      </c>
      <c r="AE43" s="84" t="e">
        <v>#N/A</v>
      </c>
      <c r="AF43" s="84" t="e">
        <v>#N/A</v>
      </c>
    </row>
    <row r="44" spans="1:32" ht="15" thickBot="1">
      <c r="A44" s="83" t="s">
        <v>10</v>
      </c>
      <c r="B44" s="84" t="str">
        <f>VLOOKUP(A44,'Northern Branch Phase II Debris'!A:F,2,FALSE)</f>
        <v>061-310-030-000</v>
      </c>
      <c r="C44" s="84" t="str">
        <f>VLOOKUP(A44,'Northern Branch Phase II Debris'!A:F,3,FALSE)</f>
        <v>Bean Creek Road</v>
      </c>
      <c r="F44" s="84" t="str">
        <f t="shared" si="0"/>
        <v>Go Ahead</v>
      </c>
      <c r="G44" s="320">
        <f>VLOOKUP(A44,'Northern Branch Phase II Debris'!A:F,6,FALSE)</f>
        <v>44245</v>
      </c>
      <c r="H44" s="84" t="str">
        <f>VLOOKUP(A44,'Northern Branch Phase II Debris'!A:G,7,FALSE)</f>
        <v>Butte</v>
      </c>
      <c r="I44" s="84" t="e">
        <f>VLOOKUP(A44,'Go Backs'!A:H,8,FALSE)</f>
        <v>#N/A</v>
      </c>
      <c r="K44" s="84">
        <f>VLOOKUP(A44,'Go Aheads'!A:H,8,FALSE)</f>
        <v>4</v>
      </c>
      <c r="M44" s="84">
        <f>VLOOKUP(A44,'Northern Branch Phase II Debris'!A:F,4,FALSE)</f>
        <v>4</v>
      </c>
      <c r="N44" s="84">
        <f>VLOOKUP(A44,'Northern Branch Phase II Debris'!A:F,5,FALSE)</f>
        <v>4</v>
      </c>
      <c r="P44" s="84">
        <f ca="1">SUMIF(cCalRecycle_NorthBranch_DataMan!A:F,Audit!A44,cCalRecycle_NorthBranch_DataMan!F:F)</f>
        <v>4</v>
      </c>
      <c r="Q44" s="86">
        <f>VLOOKUP(A44,cCalRecycle_NorthBranch_DataMan!A:B,2,FALSE)</f>
        <v>44279.445787037002</v>
      </c>
      <c r="R44" s="643" t="b">
        <f t="shared" ca="1" si="1"/>
        <v>1</v>
      </c>
      <c r="S44" s="6"/>
      <c r="Y44" s="84" t="e">
        <v>#N/A</v>
      </c>
      <c r="Z44" s="84" t="e">
        <v>#N/A</v>
      </c>
      <c r="AA44" s="84" t="e">
        <v>#N/A</v>
      </c>
      <c r="AB44" s="84" t="e">
        <v>#N/A</v>
      </c>
      <c r="AC44" s="84" t="e">
        <v>#N/A</v>
      </c>
      <c r="AD44" s="84" t="e">
        <v>#N/A</v>
      </c>
      <c r="AE44" s="84" t="e">
        <v>#N/A</v>
      </c>
      <c r="AF44" s="84" t="e">
        <v>#N/A</v>
      </c>
    </row>
    <row r="45" spans="1:32" ht="15" thickBot="1">
      <c r="A45" s="83" t="s">
        <v>14</v>
      </c>
      <c r="B45" s="84" t="str">
        <f>VLOOKUP(A45,'Northern Branch Phase II Debris'!A:F,2,FALSE)</f>
        <v>061-310-061-000</v>
      </c>
      <c r="C45" s="84" t="str">
        <f>VLOOKUP(A45,'Northern Branch Phase II Debris'!A:F,3,FALSE)</f>
        <v>PTN SEC 31-21-6 E</v>
      </c>
      <c r="F45" s="84" t="str">
        <f t="shared" si="0"/>
        <v>Go Ahead</v>
      </c>
      <c r="G45" s="320">
        <f>VLOOKUP(A45,'Northern Branch Phase II Debris'!A:F,6,FALSE)</f>
        <v>44247</v>
      </c>
      <c r="H45" s="84" t="str">
        <f>VLOOKUP(A45,'Northern Branch Phase II Debris'!A:G,7,FALSE)</f>
        <v>Butte</v>
      </c>
      <c r="I45" s="84" t="e">
        <f>VLOOKUP(A45,'Go Backs'!A:H,8,FALSE)</f>
        <v>#N/A</v>
      </c>
      <c r="K45" s="84">
        <f>VLOOKUP(A45,'Go Aheads'!A:H,8,FALSE)</f>
        <v>1</v>
      </c>
      <c r="M45" s="84">
        <f>VLOOKUP(A45,'Northern Branch Phase II Debris'!A:F,4,FALSE)</f>
        <v>1</v>
      </c>
      <c r="N45" s="84">
        <f>VLOOKUP(A45,'Northern Branch Phase II Debris'!A:F,5,FALSE)</f>
        <v>1</v>
      </c>
      <c r="P45" s="84">
        <f ca="1">SUMIF(cCalRecycle_NorthBranch_DataMan!A:F,Audit!A45,cCalRecycle_NorthBranch_DataMan!F:F)</f>
        <v>1</v>
      </c>
      <c r="Q45" s="86">
        <f>VLOOKUP(A45,cCalRecycle_NorthBranch_DataMan!A:B,2,FALSE)</f>
        <v>44279.453483796293</v>
      </c>
      <c r="R45" s="643" t="b">
        <f t="shared" ca="1" si="1"/>
        <v>1</v>
      </c>
      <c r="S45" s="6"/>
      <c r="Y45" s="84" t="e">
        <v>#N/A</v>
      </c>
      <c r="Z45" s="84" t="e">
        <v>#N/A</v>
      </c>
      <c r="AA45" s="84" t="e">
        <v>#N/A</v>
      </c>
      <c r="AB45" s="84" t="e">
        <v>#N/A</v>
      </c>
      <c r="AC45" s="84" t="e">
        <v>#N/A</v>
      </c>
      <c r="AD45" s="84" t="e">
        <v>#N/A</v>
      </c>
      <c r="AE45" s="84" t="e">
        <v>#N/A</v>
      </c>
      <c r="AF45" s="84" t="e">
        <v>#N/A</v>
      </c>
    </row>
    <row r="46" spans="1:32" ht="15" thickBot="1">
      <c r="A46" s="83" t="s">
        <v>81</v>
      </c>
      <c r="B46" s="84">
        <f>VLOOKUP(A46,'Northern Branch Phase II Debris'!A:F,2,FALSE)</f>
        <v>226</v>
      </c>
      <c r="C46" s="84" t="str">
        <f>VLOOKUP(A46,'Northern Branch Phase II Debris'!A:F,3,FALSE)</f>
        <v>Mill Road</v>
      </c>
      <c r="F46" s="84" t="str">
        <f t="shared" si="0"/>
        <v>Go Ahead</v>
      </c>
      <c r="G46" s="320">
        <f>VLOOKUP(A46,'Northern Branch Phase II Debris'!A:F,6,FALSE)</f>
        <v>44246</v>
      </c>
      <c r="H46" s="84" t="str">
        <f>VLOOKUP(A46,'Northern Branch Phase II Debris'!A:G,7,FALSE)</f>
        <v>Butte</v>
      </c>
      <c r="I46" s="84" t="e">
        <f>VLOOKUP(A46,'Go Backs'!A:H,8,FALSE)</f>
        <v>#N/A</v>
      </c>
      <c r="K46" s="84">
        <f>VLOOKUP(A46,'Go Aheads'!A:H,8,FALSE)</f>
        <v>1</v>
      </c>
      <c r="M46" s="84">
        <f>VLOOKUP(A46,'Northern Branch Phase II Debris'!A:F,4,FALSE)</f>
        <v>2</v>
      </c>
      <c r="N46" s="84">
        <f>VLOOKUP(A46,'Northern Branch Phase II Debris'!A:F,5,FALSE)</f>
        <v>1</v>
      </c>
      <c r="P46" s="84">
        <f ca="1">SUMIF(cCalRecycle_NorthBranch_DataMan!A:F,Audit!A46,cCalRecycle_NorthBranch_DataMan!F:F)</f>
        <v>1</v>
      </c>
      <c r="Q46" s="86">
        <f>VLOOKUP(A46,cCalRecycle_NorthBranch_DataMan!A:B,2,FALSE)</f>
        <v>44259.484120370391</v>
      </c>
      <c r="R46" s="643" t="b">
        <f t="shared" ca="1" si="1"/>
        <v>1</v>
      </c>
      <c r="S46" s="6"/>
      <c r="Y46" s="84" t="e">
        <v>#N/A</v>
      </c>
      <c r="Z46" s="84" t="e">
        <v>#N/A</v>
      </c>
      <c r="AA46" s="84" t="e">
        <v>#N/A</v>
      </c>
      <c r="AB46" s="84" t="e">
        <v>#N/A</v>
      </c>
      <c r="AC46" s="84" t="e">
        <v>#N/A</v>
      </c>
      <c r="AD46" s="84" t="e">
        <v>#N/A</v>
      </c>
      <c r="AE46" s="84" t="e">
        <v>#N/A</v>
      </c>
      <c r="AF46" s="84" t="e">
        <v>#N/A</v>
      </c>
    </row>
    <row r="47" spans="1:32" ht="15" thickBot="1">
      <c r="A47" s="93" t="s">
        <v>26</v>
      </c>
      <c r="B47" s="84">
        <f>VLOOKUP(A47,'Northern Branch Phase II Debris'!A:F,2,FALSE)</f>
        <v>2605</v>
      </c>
      <c r="C47" s="84" t="str">
        <f>VLOOKUP(A47,'Northern Branch Phase II Debris'!A:F,3,FALSE)</f>
        <v>Bald Rock Road</v>
      </c>
      <c r="F47" s="84" t="str">
        <f t="shared" si="0"/>
        <v>Go Ahead</v>
      </c>
      <c r="G47" s="320">
        <f>VLOOKUP(A47,'Northern Branch Phase II Debris'!A:F,6,FALSE)</f>
        <v>44250</v>
      </c>
      <c r="H47" s="84" t="str">
        <f>VLOOKUP(A47,'Northern Branch Phase II Debris'!A:G,7,FALSE)</f>
        <v>Butte</v>
      </c>
      <c r="I47" s="84" t="e">
        <f>VLOOKUP(A47,'Go Backs'!A:H,8,FALSE)</f>
        <v>#N/A</v>
      </c>
      <c r="K47" s="84">
        <f>VLOOKUP(A47,'Go Aheads'!A:H,8,FALSE)</f>
        <v>8</v>
      </c>
      <c r="M47" s="84">
        <f>VLOOKUP(A47,'Northern Branch Phase II Debris'!A:F,4,FALSE)</f>
        <v>8</v>
      </c>
      <c r="N47" s="84">
        <f>VLOOKUP(A47,'Northern Branch Phase II Debris'!A:F,5,FALSE)</f>
        <v>8</v>
      </c>
      <c r="P47" s="84">
        <f ca="1">SUMIF(cCalRecycle_NorthBranch_DataMan!A:F,Audit!A47,cCalRecycle_NorthBranch_DataMan!F:F)</f>
        <v>8</v>
      </c>
      <c r="Q47" s="86">
        <f>VLOOKUP(A47,cCalRecycle_NorthBranch_DataMan!A:B,2,FALSE)</f>
        <v>44281.428032407399</v>
      </c>
      <c r="R47" s="643" t="b">
        <f t="shared" ca="1" si="1"/>
        <v>1</v>
      </c>
      <c r="S47" s="6"/>
      <c r="Y47" s="84" t="e">
        <v>#N/A</v>
      </c>
      <c r="Z47" s="84" t="e">
        <v>#N/A</v>
      </c>
      <c r="AA47" s="84" t="e">
        <v>#N/A</v>
      </c>
      <c r="AB47" s="84" t="e">
        <v>#N/A</v>
      </c>
      <c r="AC47" s="84" t="e">
        <v>#N/A</v>
      </c>
      <c r="AD47" s="84" t="e">
        <v>#N/A</v>
      </c>
      <c r="AE47" s="84" t="e">
        <v>#N/A</v>
      </c>
      <c r="AF47" s="84" t="e">
        <v>#N/A</v>
      </c>
    </row>
    <row r="48" spans="1:32" ht="15" thickBot="1">
      <c r="A48" s="93" t="s">
        <v>82</v>
      </c>
      <c r="B48" s="84">
        <f>VLOOKUP(A48,'Northern Branch Phase II Debris'!A:F,2,FALSE)</f>
        <v>29</v>
      </c>
      <c r="C48" s="84" t="str">
        <f>VLOOKUP(A48,'Northern Branch Phase II Debris'!A:F,3,FALSE)</f>
        <v>Isham Lane</v>
      </c>
      <c r="F48" s="84" t="str">
        <f t="shared" si="0"/>
        <v>Go Ahead</v>
      </c>
      <c r="G48" s="320">
        <f>VLOOKUP(A48,'Northern Branch Phase II Debris'!A:F,6,FALSE)</f>
        <v>44254</v>
      </c>
      <c r="H48" s="84" t="str">
        <f>VLOOKUP(A48,'Northern Branch Phase II Debris'!A:G,7,FALSE)</f>
        <v>Butte</v>
      </c>
      <c r="I48" s="84" t="e">
        <f>VLOOKUP(A48,'Go Backs'!A:H,8,FALSE)</f>
        <v>#N/A</v>
      </c>
      <c r="K48" s="84">
        <f>VLOOKUP(A48,'Go Aheads'!A:H,8,FALSE)</f>
        <v>4</v>
      </c>
      <c r="M48" s="84">
        <f>VLOOKUP(A48,'Northern Branch Phase II Debris'!A:F,4,FALSE)</f>
        <v>6</v>
      </c>
      <c r="N48" s="84">
        <f>VLOOKUP(A48,'Northern Branch Phase II Debris'!A:F,5,FALSE)</f>
        <v>4</v>
      </c>
      <c r="P48" s="84">
        <f ca="1">SUMIF(cCalRecycle_NorthBranch_DataMan!A:F,Audit!A48,cCalRecycle_NorthBranch_DataMan!F:F)</f>
        <v>4</v>
      </c>
      <c r="Q48" s="86">
        <f>VLOOKUP(A48,cCalRecycle_NorthBranch_DataMan!A:B,2,FALSE)</f>
        <v>44282.442546296297</v>
      </c>
      <c r="R48" s="643" t="b">
        <f t="shared" ca="1" si="1"/>
        <v>1</v>
      </c>
      <c r="S48" s="6"/>
      <c r="Y48" s="84" t="e">
        <v>#N/A</v>
      </c>
      <c r="Z48" s="84" t="e">
        <v>#N/A</v>
      </c>
      <c r="AA48" s="84" t="e">
        <v>#N/A</v>
      </c>
      <c r="AB48" s="84" t="e">
        <v>#N/A</v>
      </c>
      <c r="AC48" s="84" t="e">
        <v>#N/A</v>
      </c>
      <c r="AD48" s="84" t="e">
        <v>#N/A</v>
      </c>
      <c r="AE48" s="84" t="e">
        <v>#N/A</v>
      </c>
      <c r="AF48" s="84" t="e">
        <v>#N/A</v>
      </c>
    </row>
    <row r="49" spans="1:32" ht="15" thickBot="1">
      <c r="A49" s="83" t="s">
        <v>83</v>
      </c>
      <c r="B49" s="84">
        <f>VLOOKUP(A49,'Northern Branch Phase II Debris'!A:F,2,FALSE)</f>
        <v>191</v>
      </c>
      <c r="C49" s="84" t="str">
        <f>VLOOKUP(A49,'Northern Branch Phase II Debris'!A:F,3,FALSE)</f>
        <v>Martin Hill Lane</v>
      </c>
      <c r="F49" s="84" t="str">
        <f t="shared" si="0"/>
        <v>Go Ahead</v>
      </c>
      <c r="G49" s="320">
        <f>VLOOKUP(A49,'Northern Branch Phase II Debris'!A:F,6,FALSE)</f>
        <v>44287</v>
      </c>
      <c r="H49" s="84" t="str">
        <f>VLOOKUP(A49,'Northern Branch Phase II Debris'!A:G,7,FALSE)</f>
        <v>Butte</v>
      </c>
      <c r="I49" s="84" t="e">
        <f>VLOOKUP(A49,'Go Backs'!A:H,8,FALSE)</f>
        <v>#N/A</v>
      </c>
      <c r="K49" s="84">
        <f>VLOOKUP(A49,'Go Aheads'!A:H,8,FALSE)</f>
        <v>13</v>
      </c>
      <c r="M49" s="84">
        <f>VLOOKUP(A49,'Northern Branch Phase II Debris'!A:F,4,FALSE)</f>
        <v>22</v>
      </c>
      <c r="N49" s="84">
        <f>VLOOKUP(A49,'Northern Branch Phase II Debris'!A:F,5,FALSE)</f>
        <v>13</v>
      </c>
      <c r="P49" s="84">
        <f ca="1">SUMIF(cCalRecycle_NorthBranch_DataMan!A:F,Audit!A49,cCalRecycle_NorthBranch_DataMan!F:F)</f>
        <v>13</v>
      </c>
      <c r="Q49" s="86">
        <f>VLOOKUP(A49,cCalRecycle_NorthBranch_DataMan!A:B,2,FALSE)</f>
        <v>44282.545127314806</v>
      </c>
      <c r="R49" s="643" t="b">
        <f t="shared" ca="1" si="1"/>
        <v>1</v>
      </c>
      <c r="S49" s="6"/>
      <c r="Y49" s="84" t="e">
        <v>#N/A</v>
      </c>
      <c r="Z49" s="84" t="e">
        <v>#N/A</v>
      </c>
      <c r="AA49" s="84" t="e">
        <v>#N/A</v>
      </c>
      <c r="AB49" s="84" t="e">
        <v>#N/A</v>
      </c>
      <c r="AC49" s="84" t="e">
        <v>#N/A</v>
      </c>
      <c r="AD49" s="84" t="e">
        <v>#N/A</v>
      </c>
      <c r="AE49" s="84" t="e">
        <v>#N/A</v>
      </c>
      <c r="AF49" s="84" t="e">
        <v>#N/A</v>
      </c>
    </row>
    <row r="50" spans="1:32" ht="15" thickBot="1">
      <c r="A50" s="83" t="s">
        <v>84</v>
      </c>
      <c r="B50" s="84">
        <f>VLOOKUP(A50,'Northern Branch Phase II Debris'!A:F,2,FALSE)</f>
        <v>2368</v>
      </c>
      <c r="C50" s="84" t="str">
        <f>VLOOKUP(A50,'Northern Branch Phase II Debris'!A:F,3,FALSE)</f>
        <v>Bald Rock Road</v>
      </c>
      <c r="F50" s="84" t="str">
        <f t="shared" si="0"/>
        <v>Go Ahead</v>
      </c>
      <c r="G50" s="320">
        <f>VLOOKUP(A50,'Northern Branch Phase II Debris'!A:F,6,FALSE)</f>
        <v>44261</v>
      </c>
      <c r="H50" s="84" t="str">
        <f>VLOOKUP(A50,'Northern Branch Phase II Debris'!A:G,7,FALSE)</f>
        <v>Butte</v>
      </c>
      <c r="I50" s="84" t="e">
        <f>VLOOKUP(A50,'Go Backs'!A:H,8,FALSE)</f>
        <v>#N/A</v>
      </c>
      <c r="K50" s="84">
        <f>VLOOKUP(A50,'Go Aheads'!A:H,8,FALSE)</f>
        <v>1</v>
      </c>
      <c r="M50" s="84">
        <f>VLOOKUP(A50,'Northern Branch Phase II Debris'!A:F,4,FALSE)</f>
        <v>1</v>
      </c>
      <c r="N50" s="84">
        <f>VLOOKUP(A50,'Northern Branch Phase II Debris'!A:F,5,FALSE)</f>
        <v>1</v>
      </c>
      <c r="P50" s="84">
        <f ca="1">SUMIF(cCalRecycle_NorthBranch_DataMan!A:F,Audit!A50,cCalRecycle_NorthBranch_DataMan!F:F)</f>
        <v>1</v>
      </c>
      <c r="Q50" s="86">
        <f>VLOOKUP(A50,cCalRecycle_NorthBranch_DataMan!A:B,2,FALSE)</f>
        <v>44281.385833333297</v>
      </c>
      <c r="R50" s="643" t="b">
        <f t="shared" ca="1" si="1"/>
        <v>1</v>
      </c>
      <c r="S50" s="6"/>
      <c r="Y50" s="84" t="e">
        <v>#N/A</v>
      </c>
      <c r="Z50" s="84" t="e">
        <v>#N/A</v>
      </c>
      <c r="AA50" s="84" t="e">
        <v>#N/A</v>
      </c>
      <c r="AB50" s="84" t="e">
        <v>#N/A</v>
      </c>
      <c r="AC50" s="84" t="e">
        <v>#N/A</v>
      </c>
      <c r="AD50" s="84" t="e">
        <v>#N/A</v>
      </c>
      <c r="AE50" s="84" t="e">
        <v>#N/A</v>
      </c>
      <c r="AF50" s="84" t="e">
        <v>#N/A</v>
      </c>
    </row>
    <row r="51" spans="1:32" ht="15" thickBot="1">
      <c r="A51" s="83" t="s">
        <v>85</v>
      </c>
      <c r="B51" s="84">
        <f>VLOOKUP(A51,'Northern Branch Phase II Debris'!A:F,2,FALSE)</f>
        <v>20</v>
      </c>
      <c r="C51" s="84" t="str">
        <f>VLOOKUP(A51,'Northern Branch Phase II Debris'!A:F,3,FALSE)</f>
        <v>Meadow Lane Drive</v>
      </c>
      <c r="F51" s="84" t="str">
        <f t="shared" si="0"/>
        <v>Go Ahead</v>
      </c>
      <c r="G51" s="320">
        <f>VLOOKUP(A51,'Northern Branch Phase II Debris'!A:F,6,FALSE)</f>
        <v>44246</v>
      </c>
      <c r="H51" s="84" t="str">
        <f>VLOOKUP(A51,'Northern Branch Phase II Debris'!A:G,7,FALSE)</f>
        <v>Butte</v>
      </c>
      <c r="I51" s="84" t="e">
        <f>VLOOKUP(A51,'Go Backs'!A:H,8,FALSE)</f>
        <v>#N/A</v>
      </c>
      <c r="K51" s="84">
        <f>VLOOKUP(A51,'Go Aheads'!A:H,8,FALSE)</f>
        <v>1</v>
      </c>
      <c r="M51" s="84">
        <f>VLOOKUP(A51,'Northern Branch Phase II Debris'!A:F,4,FALSE)</f>
        <v>1</v>
      </c>
      <c r="N51" s="84">
        <f>VLOOKUP(A51,'Northern Branch Phase II Debris'!A:F,5,FALSE)</f>
        <v>1</v>
      </c>
      <c r="P51" s="84">
        <f ca="1">SUMIF(cCalRecycle_NorthBranch_DataMan!A:F,Audit!A51,cCalRecycle_NorthBranch_DataMan!F:F)</f>
        <v>1</v>
      </c>
      <c r="Q51" s="86">
        <f>VLOOKUP(A51,cCalRecycle_NorthBranch_DataMan!A:B,2,FALSE)</f>
        <v>44282.593078703707</v>
      </c>
      <c r="R51" s="643" t="b">
        <f t="shared" ca="1" si="1"/>
        <v>1</v>
      </c>
      <c r="S51" s="6"/>
      <c r="Y51" s="84" t="e">
        <v>#N/A</v>
      </c>
      <c r="Z51" s="84" t="e">
        <v>#N/A</v>
      </c>
      <c r="AA51" s="84" t="e">
        <v>#N/A</v>
      </c>
      <c r="AB51" s="84" t="e">
        <v>#N/A</v>
      </c>
      <c r="AC51" s="84" t="e">
        <v>#N/A</v>
      </c>
      <c r="AD51" s="84" t="e">
        <v>#N/A</v>
      </c>
      <c r="AE51" s="84" t="e">
        <v>#N/A</v>
      </c>
      <c r="AF51" s="84" t="e">
        <v>#N/A</v>
      </c>
    </row>
    <row r="52" spans="1:32" ht="15" thickBot="1">
      <c r="A52" s="83" t="s">
        <v>86</v>
      </c>
      <c r="B52" s="84">
        <f>VLOOKUP(A52,'Northern Branch Phase II Debris'!A:F,2,FALSE)</f>
        <v>89</v>
      </c>
      <c r="C52" s="84" t="str">
        <f>VLOOKUP(A52,'Northern Branch Phase II Debris'!A:F,3,FALSE)</f>
        <v>Meadow Lane Drive</v>
      </c>
      <c r="F52" s="84" t="str">
        <f t="shared" si="0"/>
        <v>Go Ahead</v>
      </c>
      <c r="G52" s="320">
        <f>VLOOKUP(A52,'Northern Branch Phase II Debris'!A:F,6,FALSE)</f>
        <v>44278</v>
      </c>
      <c r="H52" s="84" t="str">
        <f>VLOOKUP(A52,'Northern Branch Phase II Debris'!A:G,7,FALSE)</f>
        <v>Butte</v>
      </c>
      <c r="I52" s="84" t="e">
        <f>VLOOKUP(A52,'Go Backs'!A:H,8,FALSE)</f>
        <v>#N/A</v>
      </c>
      <c r="K52" s="84">
        <f>VLOOKUP(A52,'Go Aheads'!A:H,8,FALSE)</f>
        <v>1</v>
      </c>
      <c r="M52" s="84">
        <f>VLOOKUP(A52,'Northern Branch Phase II Debris'!A:F,4,FALSE)</f>
        <v>1</v>
      </c>
      <c r="N52" s="84">
        <f>VLOOKUP(A52,'Northern Branch Phase II Debris'!A:F,5,FALSE)</f>
        <v>1</v>
      </c>
      <c r="P52" s="84">
        <f ca="1">SUMIF(cCalRecycle_NorthBranch_DataMan!A:F,Audit!A52,cCalRecycle_NorthBranch_DataMan!F:F)</f>
        <v>1</v>
      </c>
      <c r="Q52" s="86">
        <f>VLOOKUP(A52,cCalRecycle_NorthBranch_DataMan!A:B,2,FALSE)</f>
        <v>44282.593900462998</v>
      </c>
      <c r="R52" s="643" t="b">
        <f t="shared" ca="1" si="1"/>
        <v>1</v>
      </c>
      <c r="S52" s="6"/>
      <c r="Y52" s="84" t="e">
        <v>#N/A</v>
      </c>
      <c r="Z52" s="84" t="e">
        <v>#N/A</v>
      </c>
      <c r="AA52" s="84" t="e">
        <v>#N/A</v>
      </c>
      <c r="AB52" s="84" t="e">
        <v>#N/A</v>
      </c>
      <c r="AC52" s="84" t="e">
        <v>#N/A</v>
      </c>
      <c r="AD52" s="84" t="e">
        <v>#N/A</v>
      </c>
      <c r="AE52" s="84" t="e">
        <v>#N/A</v>
      </c>
      <c r="AF52" s="84" t="e">
        <v>#N/A</v>
      </c>
    </row>
    <row r="53" spans="1:32" ht="15" thickBot="1">
      <c r="A53" s="83" t="s">
        <v>87</v>
      </c>
      <c r="B53" s="84">
        <f>VLOOKUP(A53,'Northern Branch Phase II Debris'!A:F,2,FALSE)</f>
        <v>15</v>
      </c>
      <c r="C53" s="84" t="str">
        <f>VLOOKUP(A53,'Northern Branch Phase II Debris'!A:F,3,FALSE)</f>
        <v>Ernie Lane</v>
      </c>
      <c r="F53" s="84" t="str">
        <f t="shared" si="0"/>
        <v>Go Ahead</v>
      </c>
      <c r="G53" s="320">
        <f>VLOOKUP(A53,'Northern Branch Phase II Debris'!A:F,6,FALSE)</f>
        <v>44259</v>
      </c>
      <c r="H53" s="84" t="str">
        <f>VLOOKUP(A53,'Northern Branch Phase II Debris'!A:G,7,FALSE)</f>
        <v>Butte</v>
      </c>
      <c r="I53" s="84" t="e">
        <f>VLOOKUP(A53,'Go Backs'!A:H,8,FALSE)</f>
        <v>#N/A</v>
      </c>
      <c r="K53" s="84">
        <f>VLOOKUP(A53,'Go Aheads'!A:H,8,FALSE)</f>
        <v>2</v>
      </c>
      <c r="M53" s="84">
        <f>VLOOKUP(A53,'Northern Branch Phase II Debris'!A:F,4,FALSE)</f>
        <v>3</v>
      </c>
      <c r="N53" s="84">
        <f>VLOOKUP(A53,'Northern Branch Phase II Debris'!A:F,5,FALSE)</f>
        <v>2</v>
      </c>
      <c r="P53" s="84">
        <f ca="1">SUMIF(cCalRecycle_NorthBranch_DataMan!A:F,Audit!A53,cCalRecycle_NorthBranch_DataMan!F:F)</f>
        <v>2</v>
      </c>
      <c r="Q53" s="86">
        <f>VLOOKUP(A53,cCalRecycle_NorthBranch_DataMan!A:B,2,FALSE)</f>
        <v>44284.449398148208</v>
      </c>
      <c r="R53" s="643" t="b">
        <f t="shared" ca="1" si="1"/>
        <v>1</v>
      </c>
      <c r="S53" s="6"/>
      <c r="Y53" s="84" t="e">
        <v>#N/A</v>
      </c>
      <c r="Z53" s="84" t="e">
        <v>#N/A</v>
      </c>
      <c r="AA53" s="84" t="e">
        <v>#N/A</v>
      </c>
      <c r="AB53" s="84" t="e">
        <v>#N/A</v>
      </c>
      <c r="AC53" s="84" t="e">
        <v>#N/A</v>
      </c>
      <c r="AD53" s="84" t="e">
        <v>#N/A</v>
      </c>
      <c r="AE53" s="84" t="e">
        <v>#N/A</v>
      </c>
      <c r="AF53" s="84" t="e">
        <v>#N/A</v>
      </c>
    </row>
    <row r="54" spans="1:32" ht="15" thickBot="1">
      <c r="A54" s="83" t="s">
        <v>88</v>
      </c>
      <c r="B54" s="84">
        <f>VLOOKUP(A54,'Northern Branch Phase II Debris'!A:F,2,FALSE)</f>
        <v>14</v>
      </c>
      <c r="C54" s="84" t="str">
        <f>VLOOKUP(A54,'Northern Branch Phase II Debris'!A:F,3,FALSE)</f>
        <v>Seminole Drive</v>
      </c>
      <c r="F54" s="84" t="str">
        <f t="shared" si="0"/>
        <v>Go Ahead</v>
      </c>
      <c r="G54" s="320">
        <f>VLOOKUP(A54,'Northern Branch Phase II Debris'!A:F,6,FALSE)</f>
        <v>44212</v>
      </c>
      <c r="H54" s="84" t="str">
        <f>VLOOKUP(A54,'Northern Branch Phase II Debris'!A:G,7,FALSE)</f>
        <v>Butte</v>
      </c>
      <c r="I54" s="84" t="e">
        <f>VLOOKUP(A54,'Go Backs'!A:H,8,FALSE)</f>
        <v>#N/A</v>
      </c>
      <c r="K54" s="84">
        <f>VLOOKUP(A54,'Go Aheads'!A:H,8,FALSE)</f>
        <v>2</v>
      </c>
      <c r="M54" s="84">
        <f>VLOOKUP(A54,'Northern Branch Phase II Debris'!A:F,4,FALSE)</f>
        <v>2</v>
      </c>
      <c r="N54" s="84">
        <f>VLOOKUP(A54,'Northern Branch Phase II Debris'!A:F,5,FALSE)</f>
        <v>2</v>
      </c>
      <c r="P54" s="84">
        <f ca="1">SUMIF(cCalRecycle_NorthBranch_DataMan!A:F,Audit!A54,cCalRecycle_NorthBranch_DataMan!F:F)</f>
        <v>2</v>
      </c>
      <c r="Q54" s="86">
        <f>VLOOKUP(A54,cCalRecycle_NorthBranch_DataMan!A:B,2,FALSE)</f>
        <v>44284.664317129609</v>
      </c>
      <c r="R54" s="643" t="b">
        <f t="shared" ca="1" si="1"/>
        <v>1</v>
      </c>
      <c r="S54" s="6"/>
      <c r="Y54" s="84" t="e">
        <v>#N/A</v>
      </c>
      <c r="Z54" s="84" t="e">
        <v>#N/A</v>
      </c>
      <c r="AA54" s="84" t="e">
        <v>#N/A</v>
      </c>
      <c r="AB54" s="84" t="e">
        <v>#N/A</v>
      </c>
      <c r="AC54" s="84" t="e">
        <v>#N/A</v>
      </c>
      <c r="AD54" s="84" t="e">
        <v>#N/A</v>
      </c>
      <c r="AE54" s="84" t="e">
        <v>#N/A</v>
      </c>
      <c r="AF54" s="84" t="e">
        <v>#N/A</v>
      </c>
    </row>
    <row r="55" spans="1:32" ht="26.25" thickBot="1">
      <c r="A55" s="83" t="s">
        <v>89</v>
      </c>
      <c r="B55" s="84">
        <f>VLOOKUP(A55,'Northern Branch Phase II Debris'!A:F,2,FALSE)</f>
        <v>10381</v>
      </c>
      <c r="C55" s="84" t="str">
        <f>VLOOKUP(A55,'Northern Branch Phase II Debris'!A:F,3,FALSE)</f>
        <v>Oroville Quincy Highway</v>
      </c>
      <c r="F55" s="84" t="str">
        <f t="shared" si="0"/>
        <v>Go Ahead</v>
      </c>
      <c r="G55" s="320">
        <f>VLOOKUP(A55,'Northern Branch Phase II Debris'!A:F,6,FALSE)</f>
        <v>44258</v>
      </c>
      <c r="H55" s="84" t="str">
        <f>VLOOKUP(A55,'Northern Branch Phase II Debris'!A:G,7,FALSE)</f>
        <v>Butte</v>
      </c>
      <c r="I55" s="84" t="e">
        <f>VLOOKUP(A55,'Go Backs'!A:H,8,FALSE)</f>
        <v>#N/A</v>
      </c>
      <c r="K55" s="84">
        <f>VLOOKUP(A55,'Go Aheads'!A:H,8,FALSE)</f>
        <v>7</v>
      </c>
      <c r="M55" s="84">
        <f>VLOOKUP(A55,'Northern Branch Phase II Debris'!A:F,4,FALSE)</f>
        <v>6</v>
      </c>
      <c r="N55" s="84">
        <f>VLOOKUP(A55,'Northern Branch Phase II Debris'!A:F,5,FALSE)</f>
        <v>7</v>
      </c>
      <c r="P55" s="84">
        <f ca="1">SUMIF(cCalRecycle_NorthBranch_DataMan!A:F,Audit!A55,cCalRecycle_NorthBranch_DataMan!F:F)</f>
        <v>7</v>
      </c>
      <c r="Q55" s="86">
        <f>VLOOKUP(A55,cCalRecycle_NorthBranch_DataMan!A:B,2,FALSE)</f>
        <v>44284.667314814789</v>
      </c>
      <c r="R55" s="643" t="b">
        <f t="shared" ca="1" si="1"/>
        <v>1</v>
      </c>
      <c r="S55" s="6"/>
      <c r="Y55" s="84" t="e">
        <v>#N/A</v>
      </c>
      <c r="Z55" s="84" t="e">
        <v>#N/A</v>
      </c>
      <c r="AA55" s="84" t="e">
        <v>#N/A</v>
      </c>
      <c r="AB55" s="84" t="e">
        <v>#N/A</v>
      </c>
      <c r="AC55" s="84" t="e">
        <v>#N/A</v>
      </c>
      <c r="AD55" s="84" t="e">
        <v>#N/A</v>
      </c>
      <c r="AE55" s="84" t="e">
        <v>#N/A</v>
      </c>
      <c r="AF55" s="84" t="e">
        <v>#N/A</v>
      </c>
    </row>
    <row r="56" spans="1:32" ht="15" thickBot="1">
      <c r="A56" s="83" t="s">
        <v>90</v>
      </c>
      <c r="B56" s="84">
        <f>VLOOKUP(A56,'Northern Branch Phase II Debris'!A:F,2,FALSE)</f>
        <v>2256</v>
      </c>
      <c r="C56" s="84" t="str">
        <f>VLOOKUP(A56,'Northern Branch Phase II Debris'!A:F,3,FALSE)</f>
        <v>Bald Rock Road</v>
      </c>
      <c r="F56" s="84" t="str">
        <f t="shared" si="0"/>
        <v>Go Ahead</v>
      </c>
      <c r="G56" s="320">
        <f>VLOOKUP(A56,'Northern Branch Phase II Debris'!A:F,6,FALSE)</f>
        <v>44258</v>
      </c>
      <c r="H56" s="84" t="str">
        <f>VLOOKUP(A56,'Northern Branch Phase II Debris'!A:G,7,FALSE)</f>
        <v>Butte</v>
      </c>
      <c r="I56" s="84" t="e">
        <f>VLOOKUP(A56,'Go Backs'!A:H,8,FALSE)</f>
        <v>#N/A</v>
      </c>
      <c r="K56" s="84">
        <f>VLOOKUP(A56,'Go Aheads'!A:H,8,FALSE)</f>
        <v>6</v>
      </c>
      <c r="M56" s="84">
        <f>VLOOKUP(A56,'Northern Branch Phase II Debris'!A:F,4,FALSE)</f>
        <v>6</v>
      </c>
      <c r="N56" s="84">
        <f>VLOOKUP(A56,'Northern Branch Phase II Debris'!A:F,5,FALSE)</f>
        <v>6</v>
      </c>
      <c r="P56" s="84">
        <f ca="1">SUMIF(cCalRecycle_NorthBranch_DataMan!A:F,Audit!A56,cCalRecycle_NorthBranch_DataMan!F:F)</f>
        <v>6</v>
      </c>
      <c r="Q56" s="86">
        <f>VLOOKUP(A56,cCalRecycle_NorthBranch_DataMan!A:B,2,FALSE)</f>
        <v>44285.366909722201</v>
      </c>
      <c r="R56" s="643" t="b">
        <f t="shared" ca="1" si="1"/>
        <v>1</v>
      </c>
      <c r="S56" s="6"/>
      <c r="Y56" s="84" t="e">
        <v>#N/A</v>
      </c>
      <c r="Z56" s="84" t="e">
        <v>#N/A</v>
      </c>
      <c r="AA56" s="84" t="e">
        <v>#N/A</v>
      </c>
      <c r="AB56" s="84" t="e">
        <v>#N/A</v>
      </c>
      <c r="AC56" s="84" t="e">
        <v>#N/A</v>
      </c>
      <c r="AD56" s="84" t="e">
        <v>#N/A</v>
      </c>
      <c r="AE56" s="84" t="e">
        <v>#N/A</v>
      </c>
      <c r="AF56" s="84" t="e">
        <v>#N/A</v>
      </c>
    </row>
    <row r="57" spans="1:32" ht="15" thickBot="1">
      <c r="A57" s="83" t="s">
        <v>91</v>
      </c>
      <c r="B57" s="84">
        <f>VLOOKUP(A57,'Northern Branch Phase II Debris'!A:F,2,FALSE)</f>
        <v>2175</v>
      </c>
      <c r="C57" s="84" t="str">
        <f>VLOOKUP(A57,'Northern Branch Phase II Debris'!A:F,3,FALSE)</f>
        <v>Bald Rock Road</v>
      </c>
      <c r="F57" s="84" t="str">
        <f t="shared" si="0"/>
        <v>Go Ahead</v>
      </c>
      <c r="G57" s="320">
        <f>VLOOKUP(A57,'Northern Branch Phase II Debris'!A:F,6,FALSE)</f>
        <v>44278</v>
      </c>
      <c r="H57" s="84" t="str">
        <f>VLOOKUP(A57,'Northern Branch Phase II Debris'!A:G,7,FALSE)</f>
        <v>Butte</v>
      </c>
      <c r="I57" s="84" t="e">
        <f>VLOOKUP(A57,'Go Backs'!A:H,8,FALSE)</f>
        <v>#N/A</v>
      </c>
      <c r="K57" s="84">
        <f>VLOOKUP(A57,'Go Aheads'!A:H,8,FALSE)</f>
        <v>11</v>
      </c>
      <c r="M57" s="84">
        <f>VLOOKUP(A57,'Northern Branch Phase II Debris'!A:F,4,FALSE)</f>
        <v>6</v>
      </c>
      <c r="N57" s="84">
        <f>VLOOKUP(A57,'Northern Branch Phase II Debris'!A:F,5,FALSE)</f>
        <v>11</v>
      </c>
      <c r="P57" s="84">
        <f ca="1">SUMIF(cCalRecycle_NorthBranch_DataMan!A:F,Audit!A57,cCalRecycle_NorthBranch_DataMan!F:F)</f>
        <v>11</v>
      </c>
      <c r="Q57" s="86">
        <f>VLOOKUP(A57,cCalRecycle_NorthBranch_DataMan!A:B,2,FALSE)</f>
        <v>44285.37817129631</v>
      </c>
      <c r="R57" s="643" t="b">
        <f t="shared" ca="1" si="1"/>
        <v>1</v>
      </c>
      <c r="S57" s="6"/>
      <c r="Y57" s="84" t="e">
        <v>#N/A</v>
      </c>
      <c r="Z57" s="84" t="e">
        <v>#N/A</v>
      </c>
      <c r="AA57" s="84" t="e">
        <v>#N/A</v>
      </c>
      <c r="AB57" s="84" t="e">
        <v>#N/A</v>
      </c>
      <c r="AC57" s="84" t="e">
        <v>#N/A</v>
      </c>
      <c r="AD57" s="84" t="e">
        <v>#N/A</v>
      </c>
      <c r="AE57" s="84" t="e">
        <v>#N/A</v>
      </c>
      <c r="AF57" s="84" t="e">
        <v>#N/A</v>
      </c>
    </row>
    <row r="58" spans="1:32" ht="15" thickBot="1">
      <c r="A58" s="83" t="s">
        <v>92</v>
      </c>
      <c r="B58" s="84">
        <f>VLOOKUP(A58,'Northern Branch Phase II Debris'!A:F,2,FALSE)</f>
        <v>41</v>
      </c>
      <c r="C58" s="84" t="str">
        <f>VLOOKUP(A58,'Northern Branch Phase II Debris'!A:F,3,FALSE)</f>
        <v>Madalein Court</v>
      </c>
      <c r="F58" s="84" t="str">
        <f t="shared" si="0"/>
        <v>Go Ahead</v>
      </c>
      <c r="G58" s="320">
        <f>VLOOKUP(A58,'Northern Branch Phase II Debris'!A:F,6,FALSE)</f>
        <v>44252</v>
      </c>
      <c r="H58" s="84" t="str">
        <f>VLOOKUP(A58,'Northern Branch Phase II Debris'!A:G,7,FALSE)</f>
        <v>Butte</v>
      </c>
      <c r="I58" s="84" t="e">
        <f>VLOOKUP(A58,'Go Backs'!A:H,8,FALSE)</f>
        <v>#N/A</v>
      </c>
      <c r="K58" s="84">
        <f>VLOOKUP(A58,'Go Aheads'!A:H,8,FALSE)</f>
        <v>11</v>
      </c>
      <c r="M58" s="84">
        <f>VLOOKUP(A58,'Northern Branch Phase II Debris'!A:F,4,FALSE)</f>
        <v>11</v>
      </c>
      <c r="N58" s="84">
        <f>VLOOKUP(A58,'Northern Branch Phase II Debris'!A:F,5,FALSE)</f>
        <v>11</v>
      </c>
      <c r="P58" s="84">
        <f ca="1">SUMIF(cCalRecycle_NorthBranch_DataMan!A:F,Audit!A58,cCalRecycle_NorthBranch_DataMan!F:F)</f>
        <v>11</v>
      </c>
      <c r="Q58" s="86">
        <f>VLOOKUP(A58,cCalRecycle_NorthBranch_DataMan!A:B,2,FALSE)</f>
        <v>44285.457071759309</v>
      </c>
      <c r="R58" s="643" t="b">
        <f t="shared" ca="1" si="1"/>
        <v>1</v>
      </c>
      <c r="S58" s="6"/>
      <c r="Y58" s="84" t="e">
        <v>#N/A</v>
      </c>
      <c r="Z58" s="84" t="e">
        <v>#N/A</v>
      </c>
      <c r="AA58" s="84" t="e">
        <v>#N/A</v>
      </c>
      <c r="AB58" s="84" t="e">
        <v>#N/A</v>
      </c>
      <c r="AC58" s="84" t="e">
        <v>#N/A</v>
      </c>
      <c r="AD58" s="84" t="e">
        <v>#N/A</v>
      </c>
      <c r="AE58" s="84" t="e">
        <v>#N/A</v>
      </c>
      <c r="AF58" s="84" t="e">
        <v>#N/A</v>
      </c>
    </row>
    <row r="59" spans="1:32" ht="26.25" thickBot="1">
      <c r="A59" s="83" t="s">
        <v>93</v>
      </c>
      <c r="B59" s="84">
        <f>VLOOKUP(A59,'Northern Branch Phase II Debris'!A:F,2,FALSE)</f>
        <v>9681</v>
      </c>
      <c r="C59" s="84" t="str">
        <f>VLOOKUP(A59,'Northern Branch Phase II Debris'!A:F,3,FALSE)</f>
        <v>Oroville Quincy Highway</v>
      </c>
      <c r="F59" s="84" t="str">
        <f t="shared" si="0"/>
        <v>Go Ahead</v>
      </c>
      <c r="G59" s="320">
        <f>VLOOKUP(A59,'Northern Branch Phase II Debris'!A:F,6,FALSE)</f>
        <v>44268</v>
      </c>
      <c r="H59" s="84" t="str">
        <f>VLOOKUP(A59,'Northern Branch Phase II Debris'!A:G,7,FALSE)</f>
        <v>Butte</v>
      </c>
      <c r="I59" s="84" t="e">
        <f>VLOOKUP(A59,'Go Backs'!A:H,8,FALSE)</f>
        <v>#N/A</v>
      </c>
      <c r="K59" s="84">
        <f>VLOOKUP(A59,'Go Aheads'!A:H,8,FALSE)</f>
        <v>1</v>
      </c>
      <c r="M59" s="84">
        <f>VLOOKUP(A59,'Northern Branch Phase II Debris'!A:F,4,FALSE)</f>
        <v>2</v>
      </c>
      <c r="N59" s="84">
        <f>VLOOKUP(A59,'Northern Branch Phase II Debris'!A:F,5,FALSE)</f>
        <v>1</v>
      </c>
      <c r="P59" s="84">
        <f ca="1">SUMIF(cCalRecycle_NorthBranch_DataMan!A:F,Audit!A59,cCalRecycle_NorthBranch_DataMan!F:F)</f>
        <v>1</v>
      </c>
      <c r="Q59" s="86">
        <f>VLOOKUP(A59,cCalRecycle_NorthBranch_DataMan!A:B,2,FALSE)</f>
        <v>44285.674756944398</v>
      </c>
      <c r="R59" s="643" t="b">
        <f t="shared" ca="1" si="1"/>
        <v>1</v>
      </c>
      <c r="S59" s="6"/>
      <c r="Y59" s="84" t="e">
        <v>#N/A</v>
      </c>
      <c r="Z59" s="84" t="e">
        <v>#N/A</v>
      </c>
      <c r="AA59" s="84" t="e">
        <v>#N/A</v>
      </c>
      <c r="AB59" s="84" t="e">
        <v>#N/A</v>
      </c>
      <c r="AC59" s="84" t="e">
        <v>#N/A</v>
      </c>
      <c r="AD59" s="84" t="e">
        <v>#N/A</v>
      </c>
      <c r="AE59" s="84" t="e">
        <v>#N/A</v>
      </c>
      <c r="AF59" s="84" t="e">
        <v>#N/A</v>
      </c>
    </row>
    <row r="60" spans="1:32" ht="15" thickBot="1">
      <c r="A60" s="83" t="s">
        <v>94</v>
      </c>
      <c r="B60" s="84">
        <f>VLOOKUP(A60,'Northern Branch Phase II Debris'!A:F,2,FALSE)</f>
        <v>1966</v>
      </c>
      <c r="C60" s="84" t="str">
        <f>VLOOKUP(A60,'Northern Branch Phase II Debris'!A:F,3,FALSE)</f>
        <v>Bald Rock Road</v>
      </c>
      <c r="F60" s="84" t="str">
        <f t="shared" si="0"/>
        <v>Go Ahead</v>
      </c>
      <c r="G60" s="320">
        <f>VLOOKUP(A60,'Northern Branch Phase II Debris'!A:F,6,FALSE)</f>
        <v>44258</v>
      </c>
      <c r="H60" s="84" t="str">
        <f>VLOOKUP(A60,'Northern Branch Phase II Debris'!A:G,7,FALSE)</f>
        <v>Butte</v>
      </c>
      <c r="I60" s="84" t="e">
        <f>VLOOKUP(A60,'Go Backs'!A:H,8,FALSE)</f>
        <v>#N/A</v>
      </c>
      <c r="K60" s="84">
        <f>VLOOKUP(A60,'Go Aheads'!A:H,8,FALSE)</f>
        <v>12</v>
      </c>
      <c r="M60" s="84">
        <f>VLOOKUP(A60,'Northern Branch Phase II Debris'!A:F,4,FALSE)</f>
        <v>12</v>
      </c>
      <c r="N60" s="84">
        <f>VLOOKUP(A60,'Northern Branch Phase II Debris'!A:F,5,FALSE)</f>
        <v>12</v>
      </c>
      <c r="P60" s="84">
        <f ca="1">SUMIF(cCalRecycle_NorthBranch_DataMan!A:F,Audit!A60,cCalRecycle_NorthBranch_DataMan!F:F)</f>
        <v>12</v>
      </c>
      <c r="Q60" s="86">
        <f>VLOOKUP(A60,cCalRecycle_NorthBranch_DataMan!A:B,2,FALSE)</f>
        <v>44285.6562037037</v>
      </c>
      <c r="R60" s="643" t="b">
        <f t="shared" ca="1" si="1"/>
        <v>1</v>
      </c>
      <c r="S60" s="6"/>
      <c r="Y60" s="84" t="e">
        <v>#N/A</v>
      </c>
      <c r="Z60" s="84" t="e">
        <v>#N/A</v>
      </c>
      <c r="AA60" s="84" t="e">
        <v>#N/A</v>
      </c>
      <c r="AB60" s="84" t="e">
        <v>#N/A</v>
      </c>
      <c r="AC60" s="84" t="e">
        <v>#N/A</v>
      </c>
      <c r="AD60" s="84" t="e">
        <v>#N/A</v>
      </c>
      <c r="AE60" s="84" t="e">
        <v>#N/A</v>
      </c>
      <c r="AF60" s="84" t="e">
        <v>#N/A</v>
      </c>
    </row>
    <row r="61" spans="1:32" ht="15" thickBot="1">
      <c r="A61" s="83" t="s">
        <v>95</v>
      </c>
      <c r="B61" s="84">
        <f>VLOOKUP(A61,'Northern Branch Phase II Debris'!A:F,2,FALSE)</f>
        <v>1820</v>
      </c>
      <c r="C61" s="84" t="str">
        <f>VLOOKUP(A61,'Northern Branch Phase II Debris'!A:F,3,FALSE)</f>
        <v>Bald Rock Road</v>
      </c>
      <c r="F61" s="84" t="str">
        <f t="shared" si="0"/>
        <v>Go Ahead</v>
      </c>
      <c r="G61" s="320">
        <f>VLOOKUP(A61,'Northern Branch Phase II Debris'!A:F,6,FALSE)</f>
        <v>44279</v>
      </c>
      <c r="H61" s="84" t="str">
        <f>VLOOKUP(A61,'Northern Branch Phase II Debris'!A:G,7,FALSE)</f>
        <v>Butte</v>
      </c>
      <c r="I61" s="84" t="e">
        <f>VLOOKUP(A61,'Go Backs'!A:H,8,FALSE)</f>
        <v>#N/A</v>
      </c>
      <c r="K61" s="84">
        <f>VLOOKUP(A61,'Go Aheads'!A:H,8,FALSE)</f>
        <v>23</v>
      </c>
      <c r="M61" s="84">
        <f>VLOOKUP(A61,'Northern Branch Phase II Debris'!A:F,4,FALSE)</f>
        <v>69</v>
      </c>
      <c r="N61" s="84">
        <f>VLOOKUP(A61,'Northern Branch Phase II Debris'!A:F,5,FALSE)</f>
        <v>23</v>
      </c>
      <c r="P61" s="84">
        <f ca="1">SUMIF(cCalRecycle_NorthBranch_DataMan!A:F,Audit!A61,cCalRecycle_NorthBranch_DataMan!F:F)</f>
        <v>23</v>
      </c>
      <c r="Q61" s="86">
        <f>VLOOKUP(A61,cCalRecycle_NorthBranch_DataMan!A:B,2,FALSE)</f>
        <v>44286.463275463</v>
      </c>
      <c r="R61" s="643" t="b">
        <f t="shared" ca="1" si="1"/>
        <v>1</v>
      </c>
      <c r="S61" s="6"/>
      <c r="Y61" s="84" t="e">
        <v>#N/A</v>
      </c>
      <c r="Z61" s="84" t="e">
        <v>#N/A</v>
      </c>
      <c r="AA61" s="84" t="e">
        <v>#N/A</v>
      </c>
      <c r="AB61" s="84" t="e">
        <v>#N/A</v>
      </c>
      <c r="AC61" s="84" t="e">
        <v>#N/A</v>
      </c>
      <c r="AD61" s="84" t="e">
        <v>#N/A</v>
      </c>
      <c r="AE61" s="84" t="e">
        <v>#N/A</v>
      </c>
      <c r="AF61" s="84" t="e">
        <v>#N/A</v>
      </c>
    </row>
    <row r="62" spans="1:32" ht="15" thickBot="1">
      <c r="A62" s="83" t="s">
        <v>96</v>
      </c>
      <c r="B62" s="84">
        <f>VLOOKUP(A62,'Northern Branch Phase II Debris'!A:F,2,FALSE)</f>
        <v>49</v>
      </c>
      <c r="C62" s="84" t="str">
        <f>VLOOKUP(A62,'Northern Branch Phase II Debris'!A:F,3,FALSE)</f>
        <v>Sugar Pine Drive</v>
      </c>
      <c r="F62" s="84" t="str">
        <f t="shared" si="0"/>
        <v>Go Ahead</v>
      </c>
      <c r="G62" s="320">
        <f>VLOOKUP(A62,'Northern Branch Phase II Debris'!A:F,6,FALSE)</f>
        <v>44256</v>
      </c>
      <c r="H62" s="84" t="str">
        <f>VLOOKUP(A62,'Northern Branch Phase II Debris'!A:G,7,FALSE)</f>
        <v>Butte</v>
      </c>
      <c r="I62" s="84" t="e">
        <f>VLOOKUP(A62,'Go Backs'!A:H,8,FALSE)</f>
        <v>#N/A</v>
      </c>
      <c r="K62" s="84">
        <f>VLOOKUP(A62,'Go Aheads'!A:H,8,FALSE)</f>
        <v>5</v>
      </c>
      <c r="M62" s="84">
        <f>VLOOKUP(A62,'Northern Branch Phase II Debris'!A:F,4,FALSE)</f>
        <v>7</v>
      </c>
      <c r="N62" s="84">
        <f>VLOOKUP(A62,'Northern Branch Phase II Debris'!A:F,5,FALSE)</f>
        <v>5</v>
      </c>
      <c r="P62" s="84">
        <f ca="1">SUMIF(cCalRecycle_NorthBranch_DataMan!A:F,Audit!A62,cCalRecycle_NorthBranch_DataMan!F:F)</f>
        <v>5</v>
      </c>
      <c r="Q62" s="86">
        <f>VLOOKUP(A62,cCalRecycle_NorthBranch_DataMan!A:B,2,FALSE)</f>
        <v>44286.495439814789</v>
      </c>
      <c r="R62" s="643" t="b">
        <f t="shared" ca="1" si="1"/>
        <v>1</v>
      </c>
      <c r="S62" s="6"/>
      <c r="Y62" s="84" t="e">
        <v>#N/A</v>
      </c>
      <c r="Z62" s="84" t="e">
        <v>#N/A</v>
      </c>
      <c r="AA62" s="84" t="e">
        <v>#N/A</v>
      </c>
      <c r="AB62" s="84" t="e">
        <v>#N/A</v>
      </c>
      <c r="AC62" s="84" t="e">
        <v>#N/A</v>
      </c>
      <c r="AD62" s="84" t="e">
        <v>#N/A</v>
      </c>
      <c r="AE62" s="84" t="e">
        <v>#N/A</v>
      </c>
      <c r="AF62" s="84" t="e">
        <v>#N/A</v>
      </c>
    </row>
    <row r="63" spans="1:32" ht="15" thickBot="1">
      <c r="A63" s="83" t="s">
        <v>97</v>
      </c>
      <c r="B63" s="84">
        <f>VLOOKUP(A63,'Northern Branch Phase II Debris'!A:F,2,FALSE)</f>
        <v>35</v>
      </c>
      <c r="C63" s="84" t="str">
        <f>VLOOKUP(A63,'Northern Branch Phase II Debris'!A:F,3,FALSE)</f>
        <v>Sugar Pine Drive</v>
      </c>
      <c r="F63" s="84" t="str">
        <f t="shared" si="0"/>
        <v>Go Ahead</v>
      </c>
      <c r="G63" s="320">
        <f>VLOOKUP(A63,'Northern Branch Phase II Debris'!A:F,6,FALSE)</f>
        <v>44256</v>
      </c>
      <c r="H63" s="84" t="str">
        <f>VLOOKUP(A63,'Northern Branch Phase II Debris'!A:G,7,FALSE)</f>
        <v>Butte</v>
      </c>
      <c r="I63" s="84" t="e">
        <f>VLOOKUP(A63,'Go Backs'!A:H,8,FALSE)</f>
        <v>#N/A</v>
      </c>
      <c r="K63" s="84">
        <f>VLOOKUP(A63,'Go Aheads'!A:H,8,FALSE)</f>
        <v>4</v>
      </c>
      <c r="M63" s="84">
        <f>VLOOKUP(A63,'Northern Branch Phase II Debris'!A:F,4,FALSE)</f>
        <v>4</v>
      </c>
      <c r="N63" s="84">
        <f>VLOOKUP(A63,'Northern Branch Phase II Debris'!A:F,5,FALSE)</f>
        <v>4</v>
      </c>
      <c r="P63" s="84">
        <f ca="1">SUMIF(cCalRecycle_NorthBranch_DataMan!A:F,Audit!A63,cCalRecycle_NorthBranch_DataMan!F:F)</f>
        <v>4</v>
      </c>
      <c r="Q63" s="86">
        <f>VLOOKUP(A63,cCalRecycle_NorthBranch_DataMan!A:B,2,FALSE)</f>
        <v>44286.496192129598</v>
      </c>
      <c r="R63" s="643" t="b">
        <f t="shared" ca="1" si="1"/>
        <v>1</v>
      </c>
      <c r="S63" s="6"/>
      <c r="Y63" s="84" t="e">
        <v>#N/A</v>
      </c>
      <c r="Z63" s="84" t="e">
        <v>#N/A</v>
      </c>
      <c r="AA63" s="84" t="e">
        <v>#N/A</v>
      </c>
      <c r="AB63" s="84" t="e">
        <v>#N/A</v>
      </c>
      <c r="AC63" s="84" t="e">
        <v>#N/A</v>
      </c>
      <c r="AD63" s="84" t="e">
        <v>#N/A</v>
      </c>
      <c r="AE63" s="84" t="e">
        <v>#N/A</v>
      </c>
      <c r="AF63" s="84" t="e">
        <v>#N/A</v>
      </c>
    </row>
    <row r="64" spans="1:32" ht="26.25" thickBot="1">
      <c r="A64" s="83" t="s">
        <v>98</v>
      </c>
      <c r="B64" s="84">
        <f>VLOOKUP(A64,'Northern Branch Phase II Debris'!A:F,2,FALSE)</f>
        <v>9408</v>
      </c>
      <c r="C64" s="84" t="str">
        <f>VLOOKUP(A64,'Northern Branch Phase II Debris'!A:F,3,FALSE)</f>
        <v>Oroville Quincy Highway</v>
      </c>
      <c r="F64" s="84" t="str">
        <f t="shared" si="0"/>
        <v>Go Ahead</v>
      </c>
      <c r="G64" s="320">
        <f>VLOOKUP(A64,'Northern Branch Phase II Debris'!A:F,6,FALSE)</f>
        <v>44264</v>
      </c>
      <c r="H64" s="84" t="str">
        <f>VLOOKUP(A64,'Northern Branch Phase II Debris'!A:G,7,FALSE)</f>
        <v>Butte</v>
      </c>
      <c r="I64" s="84" t="e">
        <f>VLOOKUP(A64,'Go Backs'!A:H,8,FALSE)</f>
        <v>#N/A</v>
      </c>
      <c r="K64" s="84">
        <f>VLOOKUP(A64,'Go Aheads'!A:H,8,FALSE)</f>
        <v>7</v>
      </c>
      <c r="M64" s="84">
        <f>VLOOKUP(A64,'Northern Branch Phase II Debris'!A:F,4,FALSE)</f>
        <v>7</v>
      </c>
      <c r="N64" s="84">
        <f>VLOOKUP(A64,'Northern Branch Phase II Debris'!A:F,5,FALSE)</f>
        <v>7</v>
      </c>
      <c r="P64" s="84">
        <f ca="1">SUMIF(cCalRecycle_NorthBranch_DataMan!A:F,Audit!A64,cCalRecycle_NorthBranch_DataMan!F:F)</f>
        <v>7</v>
      </c>
      <c r="Q64" s="86">
        <f>VLOOKUP(A64,cCalRecycle_NorthBranch_DataMan!A:B,2,FALSE)</f>
        <v>44286.685624999998</v>
      </c>
      <c r="R64" s="643" t="b">
        <f t="shared" ca="1" si="1"/>
        <v>1</v>
      </c>
      <c r="S64" s="6"/>
      <c r="Y64" s="84" t="e">
        <v>#N/A</v>
      </c>
      <c r="Z64" s="84" t="e">
        <v>#N/A</v>
      </c>
      <c r="AA64" s="84" t="e">
        <v>#N/A</v>
      </c>
      <c r="AB64" s="84" t="e">
        <v>#N/A</v>
      </c>
      <c r="AC64" s="84" t="e">
        <v>#N/A</v>
      </c>
      <c r="AD64" s="84" t="e">
        <v>#N/A</v>
      </c>
      <c r="AE64" s="84" t="e">
        <v>#N/A</v>
      </c>
      <c r="AF64" s="84" t="e">
        <v>#N/A</v>
      </c>
    </row>
    <row r="65" spans="1:32" ht="15" thickBot="1">
      <c r="A65" s="83" t="s">
        <v>99</v>
      </c>
      <c r="B65" s="84">
        <f>VLOOKUP(A65,'Northern Branch Phase II Debris'!A:F,2,FALSE)</f>
        <v>66</v>
      </c>
      <c r="C65" s="84" t="str">
        <f>VLOOKUP(A65,'Northern Branch Phase II Debris'!A:F,3,FALSE)</f>
        <v>Sugar Pine Drive</v>
      </c>
      <c r="F65" s="84" t="str">
        <f t="shared" si="0"/>
        <v>Go Ahead</v>
      </c>
      <c r="G65" s="320">
        <f>VLOOKUP(A65,'Northern Branch Phase II Debris'!A:F,6,FALSE)</f>
        <v>44260</v>
      </c>
      <c r="H65" s="84" t="str">
        <f>VLOOKUP(A65,'Northern Branch Phase II Debris'!A:G,7,FALSE)</f>
        <v>Butte</v>
      </c>
      <c r="I65" s="84" t="e">
        <f>VLOOKUP(A65,'Go Backs'!A:H,8,FALSE)</f>
        <v>#N/A</v>
      </c>
      <c r="K65" s="84">
        <f>VLOOKUP(A65,'Go Aheads'!A:H,8,FALSE)</f>
        <v>1</v>
      </c>
      <c r="M65" s="84">
        <f>VLOOKUP(A65,'Northern Branch Phase II Debris'!A:F,4,FALSE)</f>
        <v>1</v>
      </c>
      <c r="N65" s="84">
        <f>VLOOKUP(A65,'Northern Branch Phase II Debris'!A:F,5,FALSE)</f>
        <v>1</v>
      </c>
      <c r="P65" s="84">
        <f ca="1">SUMIF(cCalRecycle_NorthBranch_DataMan!A:F,Audit!A65,cCalRecycle_NorthBranch_DataMan!F:F)</f>
        <v>1</v>
      </c>
      <c r="Q65" s="86">
        <f>VLOOKUP(A65,cCalRecycle_NorthBranch_DataMan!A:B,2,FALSE)</f>
        <v>44286.558043981502</v>
      </c>
      <c r="R65" s="643" t="b">
        <f t="shared" ca="1" si="1"/>
        <v>1</v>
      </c>
      <c r="S65" s="6"/>
      <c r="Y65" s="84" t="e">
        <v>#N/A</v>
      </c>
      <c r="Z65" s="84" t="e">
        <v>#N/A</v>
      </c>
      <c r="AA65" s="84" t="e">
        <v>#N/A</v>
      </c>
      <c r="AB65" s="84" t="e">
        <v>#N/A</v>
      </c>
      <c r="AC65" s="84" t="e">
        <v>#N/A</v>
      </c>
      <c r="AD65" s="84" t="e">
        <v>#N/A</v>
      </c>
      <c r="AE65" s="84" t="e">
        <v>#N/A</v>
      </c>
      <c r="AF65" s="84" t="e">
        <v>#N/A</v>
      </c>
    </row>
    <row r="66" spans="1:32" ht="15" thickBot="1">
      <c r="A66" s="83" t="s">
        <v>100</v>
      </c>
      <c r="B66" s="84">
        <f>VLOOKUP(A66,'Northern Branch Phase II Debris'!A:F,2,FALSE)</f>
        <v>81</v>
      </c>
      <c r="C66" s="84" t="str">
        <f>VLOOKUP(A66,'Northern Branch Phase II Debris'!A:F,3,FALSE)</f>
        <v>Sugar Pine Drive</v>
      </c>
      <c r="F66" s="84" t="str">
        <f t="shared" si="0"/>
        <v>Go Ahead</v>
      </c>
      <c r="G66" s="320">
        <f>VLOOKUP(A66,'Northern Branch Phase II Debris'!A:F,6,FALSE)</f>
        <v>44263</v>
      </c>
      <c r="H66" s="84" t="str">
        <f>VLOOKUP(A66,'Northern Branch Phase II Debris'!A:G,7,FALSE)</f>
        <v>Butte</v>
      </c>
      <c r="I66" s="84" t="e">
        <f>VLOOKUP(A66,'Go Backs'!A:H,8,FALSE)</f>
        <v>#N/A</v>
      </c>
      <c r="K66" s="84">
        <f>VLOOKUP(A66,'Go Aheads'!A:H,8,FALSE)</f>
        <v>7</v>
      </c>
      <c r="M66" s="84">
        <f>VLOOKUP(A66,'Northern Branch Phase II Debris'!A:F,4,FALSE)</f>
        <v>6</v>
      </c>
      <c r="N66" s="84">
        <f>VLOOKUP(A66,'Northern Branch Phase II Debris'!A:F,5,FALSE)</f>
        <v>7</v>
      </c>
      <c r="P66" s="84">
        <f ca="1">SUMIF(cCalRecycle_NorthBranch_DataMan!A:F,Audit!A66,cCalRecycle_NorthBranch_DataMan!F:F)</f>
        <v>7</v>
      </c>
      <c r="Q66" s="86">
        <f>VLOOKUP(A66,cCalRecycle_NorthBranch_DataMan!A:B,2,FALSE)</f>
        <v>44286.591666666704</v>
      </c>
      <c r="R66" s="643" t="b">
        <f t="shared" ca="1" si="1"/>
        <v>1</v>
      </c>
      <c r="S66" s="6"/>
      <c r="Y66" s="84" t="e">
        <v>#N/A</v>
      </c>
      <c r="Z66" s="84" t="e">
        <v>#N/A</v>
      </c>
      <c r="AA66" s="84" t="e">
        <v>#N/A</v>
      </c>
      <c r="AB66" s="84" t="e">
        <v>#N/A</v>
      </c>
      <c r="AC66" s="84" t="e">
        <v>#N/A</v>
      </c>
      <c r="AD66" s="84" t="e">
        <v>#N/A</v>
      </c>
      <c r="AE66" s="84" t="e">
        <v>#N/A</v>
      </c>
      <c r="AF66" s="84" t="e">
        <v>#N/A</v>
      </c>
    </row>
    <row r="67" spans="1:32" ht="15" thickBot="1">
      <c r="A67" s="93" t="s">
        <v>101</v>
      </c>
      <c r="B67" s="84">
        <f>VLOOKUP(A67,'Northern Branch Phase II Debris'!A:F,2,FALSE)</f>
        <v>5</v>
      </c>
      <c r="C67" s="84" t="str">
        <f>VLOOKUP(A67,'Northern Branch Phase II Debris'!A:F,3,FALSE)</f>
        <v>Madrone Way</v>
      </c>
      <c r="F67" s="84" t="str">
        <f t="shared" ref="F67:F130" si="2">IF(ISNA(I67),"Go Ahead", "GoBack")</f>
        <v>Go Ahead</v>
      </c>
      <c r="G67" s="320">
        <f>VLOOKUP(A67,'Northern Branch Phase II Debris'!A:F,6,FALSE)</f>
        <v>44260</v>
      </c>
      <c r="H67" s="84" t="str">
        <f>VLOOKUP(A67,'Northern Branch Phase II Debris'!A:G,7,FALSE)</f>
        <v>Butte</v>
      </c>
      <c r="I67" s="84" t="e">
        <f>VLOOKUP(A67,'Go Backs'!A:H,8,FALSE)</f>
        <v>#N/A</v>
      </c>
      <c r="K67" s="84">
        <f>VLOOKUP(A67,'Go Aheads'!A:H,8,FALSE)</f>
        <v>3</v>
      </c>
      <c r="M67" s="84">
        <f>VLOOKUP(A67,'Northern Branch Phase II Debris'!A:F,4,FALSE)</f>
        <v>4</v>
      </c>
      <c r="N67" s="84">
        <f>VLOOKUP(A67,'Northern Branch Phase II Debris'!A:F,5,FALSE)</f>
        <v>3</v>
      </c>
      <c r="P67" s="84">
        <f ca="1">SUMIF(cCalRecycle_NorthBranch_DataMan!A:F,Audit!A67,cCalRecycle_NorthBranch_DataMan!F:F)</f>
        <v>3</v>
      </c>
      <c r="Q67" s="86">
        <f>VLOOKUP(A67,cCalRecycle_NorthBranch_DataMan!A:B,2,FALSE)</f>
        <v>44286.691574074102</v>
      </c>
      <c r="R67" s="643" t="b">
        <f t="shared" ref="R67:R130" ca="1" si="3">P67=N67</f>
        <v>1</v>
      </c>
      <c r="S67" s="6"/>
      <c r="Y67" s="84" t="e">
        <v>#N/A</v>
      </c>
      <c r="Z67" s="84" t="e">
        <v>#N/A</v>
      </c>
      <c r="AA67" s="84" t="e">
        <v>#N/A</v>
      </c>
      <c r="AB67" s="84" t="e">
        <v>#N/A</v>
      </c>
      <c r="AC67" s="84" t="e">
        <v>#N/A</v>
      </c>
      <c r="AD67" s="84" t="e">
        <v>#N/A</v>
      </c>
      <c r="AE67" s="84" t="e">
        <v>#N/A</v>
      </c>
      <c r="AF67" s="84" t="e">
        <v>#N/A</v>
      </c>
    </row>
    <row r="68" spans="1:32" ht="15" thickBot="1">
      <c r="A68" s="83" t="s">
        <v>102</v>
      </c>
      <c r="B68" s="84">
        <f>VLOOKUP(A68,'Northern Branch Phase II Debris'!A:F,2,FALSE)</f>
        <v>182</v>
      </c>
      <c r="C68" s="84" t="str">
        <f>VLOOKUP(A68,'Northern Branch Phase II Debris'!A:F,3,FALSE)</f>
        <v>Gamble Road</v>
      </c>
      <c r="F68" s="84" t="str">
        <f t="shared" si="2"/>
        <v>Go Ahead</v>
      </c>
      <c r="G68" s="320">
        <f>VLOOKUP(A68,'Northern Branch Phase II Debris'!A:F,6,FALSE)</f>
        <v>44258</v>
      </c>
      <c r="H68" s="84" t="str">
        <f>VLOOKUP(A68,'Northern Branch Phase II Debris'!A:G,7,FALSE)</f>
        <v>Butte</v>
      </c>
      <c r="I68" s="84" t="e">
        <f>VLOOKUP(A68,'Go Backs'!A:H,8,FALSE)</f>
        <v>#N/A</v>
      </c>
      <c r="K68" s="84">
        <f>VLOOKUP(A68,'Go Aheads'!A:H,8,FALSE)</f>
        <v>10</v>
      </c>
      <c r="M68" s="84">
        <f>VLOOKUP(A68,'Northern Branch Phase II Debris'!A:F,4,FALSE)</f>
        <v>21</v>
      </c>
      <c r="N68" s="84">
        <f>VLOOKUP(A68,'Northern Branch Phase II Debris'!A:F,5,FALSE)</f>
        <v>10</v>
      </c>
      <c r="P68" s="84">
        <f ca="1">SUMIF(cCalRecycle_NorthBranch_DataMan!A:F,Audit!A68,cCalRecycle_NorthBranch_DataMan!F:F)</f>
        <v>10</v>
      </c>
      <c r="Q68" s="86">
        <f>VLOOKUP(A68,cCalRecycle_NorthBranch_DataMan!A:B,2,FALSE)</f>
        <v>44287.381076388898</v>
      </c>
      <c r="R68" s="643" t="b">
        <f t="shared" ca="1" si="3"/>
        <v>1</v>
      </c>
      <c r="S68" s="6"/>
      <c r="Y68" s="84" t="e">
        <v>#N/A</v>
      </c>
      <c r="Z68" s="84" t="e">
        <v>#N/A</v>
      </c>
      <c r="AA68" s="84" t="e">
        <v>#N/A</v>
      </c>
      <c r="AB68" s="84" t="e">
        <v>#N/A</v>
      </c>
      <c r="AC68" s="84" t="e">
        <v>#N/A</v>
      </c>
      <c r="AD68" s="84" t="e">
        <v>#N/A</v>
      </c>
      <c r="AE68" s="84" t="e">
        <v>#N/A</v>
      </c>
      <c r="AF68" s="84" t="e">
        <v>#N/A</v>
      </c>
    </row>
    <row r="69" spans="1:32" ht="15" thickBot="1">
      <c r="A69" s="83" t="s">
        <v>103</v>
      </c>
      <c r="B69" s="84">
        <f>VLOOKUP(A69,'Northern Branch Phase II Debris'!A:F,2,FALSE)</f>
        <v>1662</v>
      </c>
      <c r="C69" s="84" t="str">
        <f>VLOOKUP(A69,'Northern Branch Phase II Debris'!A:F,3,FALSE)</f>
        <v>Bald Rock Road</v>
      </c>
      <c r="F69" s="84" t="str">
        <f t="shared" si="2"/>
        <v>Go Ahead</v>
      </c>
      <c r="G69" s="320">
        <f>VLOOKUP(A69,'Northern Branch Phase II Debris'!A:F,6,FALSE)</f>
        <v>44252</v>
      </c>
      <c r="H69" s="84" t="str">
        <f>VLOOKUP(A69,'Northern Branch Phase II Debris'!A:G,7,FALSE)</f>
        <v>Butte</v>
      </c>
      <c r="I69" s="84" t="e">
        <f>VLOOKUP(A69,'Go Backs'!A:H,8,FALSE)</f>
        <v>#N/A</v>
      </c>
      <c r="K69" s="84">
        <f>VLOOKUP(A69,'Go Aheads'!A:H,8,FALSE)</f>
        <v>2</v>
      </c>
      <c r="M69" s="84">
        <f>VLOOKUP(A69,'Northern Branch Phase II Debris'!A:F,4,FALSE)</f>
        <v>2</v>
      </c>
      <c r="N69" s="84">
        <f>VLOOKUP(A69,'Northern Branch Phase II Debris'!A:F,5,FALSE)</f>
        <v>2</v>
      </c>
      <c r="P69" s="84">
        <f ca="1">SUMIF(cCalRecycle_NorthBranch_DataMan!A:F,Audit!A69,cCalRecycle_NorthBranch_DataMan!F:F)</f>
        <v>2</v>
      </c>
      <c r="Q69" s="86">
        <f>VLOOKUP(A69,cCalRecycle_NorthBranch_DataMan!A:B,2,FALSE)</f>
        <v>44287.330729166701</v>
      </c>
      <c r="R69" s="643" t="b">
        <f t="shared" ca="1" si="3"/>
        <v>1</v>
      </c>
      <c r="S69" s="6"/>
      <c r="Y69" s="84" t="e">
        <v>#N/A</v>
      </c>
      <c r="Z69" s="84" t="e">
        <v>#N/A</v>
      </c>
      <c r="AA69" s="84" t="e">
        <v>#N/A</v>
      </c>
      <c r="AB69" s="84" t="e">
        <v>#N/A</v>
      </c>
      <c r="AC69" s="84" t="e">
        <v>#N/A</v>
      </c>
      <c r="AD69" s="84" t="e">
        <v>#N/A</v>
      </c>
      <c r="AE69" s="84" t="e">
        <v>#N/A</v>
      </c>
      <c r="AF69" s="84" t="e">
        <v>#N/A</v>
      </c>
    </row>
    <row r="70" spans="1:32" ht="15" thickBot="1">
      <c r="A70" s="83" t="s">
        <v>104</v>
      </c>
      <c r="B70" s="84">
        <f>VLOOKUP(A70,'Northern Branch Phase II Debris'!A:F,2,FALSE)</f>
        <v>84</v>
      </c>
      <c r="C70" s="84" t="str">
        <f>VLOOKUP(A70,'Northern Branch Phase II Debris'!A:F,3,FALSE)</f>
        <v>Summerleaf Drive</v>
      </c>
      <c r="F70" s="84" t="str">
        <f t="shared" si="2"/>
        <v>Go Ahead</v>
      </c>
      <c r="G70" s="320">
        <f>VLOOKUP(A70,'Northern Branch Phase II Debris'!A:F,6,FALSE)</f>
        <v>44249</v>
      </c>
      <c r="H70" s="84" t="str">
        <f>VLOOKUP(A70,'Northern Branch Phase II Debris'!A:G,7,FALSE)</f>
        <v>Butte</v>
      </c>
      <c r="I70" s="84" t="e">
        <f>VLOOKUP(A70,'Go Backs'!A:H,8,FALSE)</f>
        <v>#N/A</v>
      </c>
      <c r="K70" s="84">
        <f>VLOOKUP(A70,'Go Aheads'!A:H,8,FALSE)</f>
        <v>2</v>
      </c>
      <c r="M70" s="84">
        <f>VLOOKUP(A70,'Northern Branch Phase II Debris'!A:F,4,FALSE)</f>
        <v>2</v>
      </c>
      <c r="N70" s="84">
        <f>VLOOKUP(A70,'Northern Branch Phase II Debris'!A:F,5,FALSE)</f>
        <v>2</v>
      </c>
      <c r="P70" s="84">
        <f ca="1">SUMIF(cCalRecycle_NorthBranch_DataMan!A:F,Audit!A70,cCalRecycle_NorthBranch_DataMan!F:F)</f>
        <v>2</v>
      </c>
      <c r="Q70" s="86">
        <f>VLOOKUP(A70,cCalRecycle_NorthBranch_DataMan!A:B,2,FALSE)</f>
        <v>44287.357002314813</v>
      </c>
      <c r="R70" s="643" t="b">
        <f t="shared" ca="1" si="3"/>
        <v>1</v>
      </c>
      <c r="S70" s="6"/>
      <c r="Y70" s="84" t="e">
        <v>#N/A</v>
      </c>
      <c r="Z70" s="84" t="e">
        <v>#N/A</v>
      </c>
      <c r="AA70" s="84" t="e">
        <v>#N/A</v>
      </c>
      <c r="AB70" s="84" t="e">
        <v>#N/A</v>
      </c>
      <c r="AC70" s="84" t="e">
        <v>#N/A</v>
      </c>
      <c r="AD70" s="84" t="e">
        <v>#N/A</v>
      </c>
      <c r="AE70" s="84" t="e">
        <v>#N/A</v>
      </c>
      <c r="AF70" s="84" t="e">
        <v>#N/A</v>
      </c>
    </row>
    <row r="71" spans="1:32" ht="15" thickBot="1">
      <c r="A71" s="83" t="s">
        <v>105</v>
      </c>
      <c r="B71" s="84">
        <f>VLOOKUP(A71,'Northern Branch Phase II Debris'!A:F,2,FALSE)</f>
        <v>99</v>
      </c>
      <c r="C71" s="84" t="str">
        <f>VLOOKUP(A71,'Northern Branch Phase II Debris'!A:F,3,FALSE)</f>
        <v>Summerleaf Drive</v>
      </c>
      <c r="F71" s="84" t="str">
        <f t="shared" si="2"/>
        <v>Go Ahead</v>
      </c>
      <c r="G71" s="320">
        <f>VLOOKUP(A71,'Northern Branch Phase II Debris'!A:F,6,FALSE)</f>
        <v>44250</v>
      </c>
      <c r="H71" s="84" t="str">
        <f>VLOOKUP(A71,'Northern Branch Phase II Debris'!A:G,7,FALSE)</f>
        <v>Butte</v>
      </c>
      <c r="I71" s="84" t="e">
        <f>VLOOKUP(A71,'Go Backs'!A:H,8,FALSE)</f>
        <v>#N/A</v>
      </c>
      <c r="K71" s="84">
        <f>VLOOKUP(A71,'Go Aheads'!A:H,8,FALSE)</f>
        <v>1</v>
      </c>
      <c r="M71" s="84">
        <f>VLOOKUP(A71,'Northern Branch Phase II Debris'!A:F,4,FALSE)</f>
        <v>1</v>
      </c>
      <c r="N71" s="84">
        <f>VLOOKUP(A71,'Northern Branch Phase II Debris'!A:F,5,FALSE)</f>
        <v>1</v>
      </c>
      <c r="P71" s="84">
        <f ca="1">SUMIF(cCalRecycle_NorthBranch_DataMan!A:F,Audit!A71,cCalRecycle_NorthBranch_DataMan!F:F)</f>
        <v>1</v>
      </c>
      <c r="Q71" s="86">
        <f>VLOOKUP(A71,cCalRecycle_NorthBranch_DataMan!A:B,2,FALSE)</f>
        <v>44287.384328703702</v>
      </c>
      <c r="R71" s="643" t="b">
        <f t="shared" ca="1" si="3"/>
        <v>1</v>
      </c>
      <c r="S71" s="6"/>
      <c r="Y71" s="84" t="e">
        <v>#N/A</v>
      </c>
      <c r="Z71" s="84" t="e">
        <v>#N/A</v>
      </c>
      <c r="AA71" s="84" t="e">
        <v>#N/A</v>
      </c>
      <c r="AB71" s="84" t="e">
        <v>#N/A</v>
      </c>
      <c r="AC71" s="84" t="e">
        <v>#N/A</v>
      </c>
      <c r="AD71" s="84" t="e">
        <v>#N/A</v>
      </c>
      <c r="AE71" s="84" t="e">
        <v>#N/A</v>
      </c>
      <c r="AF71" s="84" t="e">
        <v>#N/A</v>
      </c>
    </row>
    <row r="72" spans="1:32" ht="15" thickBot="1">
      <c r="A72" s="83" t="s">
        <v>106</v>
      </c>
      <c r="B72" s="84">
        <f>VLOOKUP(A72,'Northern Branch Phase II Debris'!A:F,2,FALSE)</f>
        <v>226</v>
      </c>
      <c r="C72" s="84" t="str">
        <f>VLOOKUP(A72,'Northern Branch Phase II Debris'!A:F,3,FALSE)</f>
        <v>Big Ridge Road</v>
      </c>
      <c r="F72" s="84" t="str">
        <f t="shared" si="2"/>
        <v>Go Ahead</v>
      </c>
      <c r="G72" s="320">
        <f>VLOOKUP(A72,'Northern Branch Phase II Debris'!A:F,6,FALSE)</f>
        <v>44259</v>
      </c>
      <c r="H72" s="84" t="str">
        <f>VLOOKUP(A72,'Northern Branch Phase II Debris'!A:G,7,FALSE)</f>
        <v>Butte</v>
      </c>
      <c r="I72" s="84" t="e">
        <f>VLOOKUP(A72,'Go Backs'!A:H,8,FALSE)</f>
        <v>#N/A</v>
      </c>
      <c r="K72" s="84">
        <f>VLOOKUP(A72,'Go Aheads'!A:H,8,FALSE)</f>
        <v>2</v>
      </c>
      <c r="M72" s="84">
        <f>VLOOKUP(A72,'Northern Branch Phase II Debris'!A:F,4,FALSE)</f>
        <v>2</v>
      </c>
      <c r="N72" s="84">
        <f>VLOOKUP(A72,'Northern Branch Phase II Debris'!A:F,5,FALSE)</f>
        <v>2</v>
      </c>
      <c r="P72" s="84">
        <f ca="1">SUMIF(cCalRecycle_NorthBranch_DataMan!A:F,Audit!A72,cCalRecycle_NorthBranch_DataMan!F:F)</f>
        <v>2</v>
      </c>
      <c r="Q72" s="86">
        <f>VLOOKUP(A72,cCalRecycle_NorthBranch_DataMan!A:B,2,FALSE)</f>
        <v>44287.599120370403</v>
      </c>
      <c r="R72" s="643" t="b">
        <f t="shared" ca="1" si="3"/>
        <v>1</v>
      </c>
      <c r="S72" s="6"/>
      <c r="Y72" s="84" t="e">
        <v>#N/A</v>
      </c>
      <c r="Z72" s="84" t="e">
        <v>#N/A</v>
      </c>
      <c r="AA72" s="84" t="e">
        <v>#N/A</v>
      </c>
      <c r="AB72" s="84" t="e">
        <v>#N/A</v>
      </c>
      <c r="AC72" s="84" t="e">
        <v>#N/A</v>
      </c>
      <c r="AD72" s="84" t="e">
        <v>#N/A</v>
      </c>
      <c r="AE72" s="84" t="e">
        <v>#N/A</v>
      </c>
      <c r="AF72" s="84" t="e">
        <v>#N/A</v>
      </c>
    </row>
    <row r="73" spans="1:32" ht="15" thickBot="1">
      <c r="A73" s="83" t="s">
        <v>107</v>
      </c>
      <c r="B73" s="84">
        <f>VLOOKUP(A73,'Northern Branch Phase II Debris'!A:F,2,FALSE)</f>
        <v>540</v>
      </c>
      <c r="C73" s="84" t="str">
        <f>VLOOKUP(A73,'Northern Branch Phase II Debris'!A:F,3,FALSE)</f>
        <v>Big Ridge Road</v>
      </c>
      <c r="F73" s="84" t="str">
        <f t="shared" si="2"/>
        <v>Go Ahead</v>
      </c>
      <c r="G73" s="320">
        <f>VLOOKUP(A73,'Northern Branch Phase II Debris'!A:F,6,FALSE)</f>
        <v>44263</v>
      </c>
      <c r="H73" s="84" t="str">
        <f>VLOOKUP(A73,'Northern Branch Phase II Debris'!A:G,7,FALSE)</f>
        <v>Butte</v>
      </c>
      <c r="I73" s="84" t="e">
        <f>VLOOKUP(A73,'Go Backs'!A:H,8,FALSE)</f>
        <v>#N/A</v>
      </c>
      <c r="K73" s="84">
        <f>VLOOKUP(A73,'Go Aheads'!A:H,8,FALSE)</f>
        <v>3</v>
      </c>
      <c r="M73" s="84">
        <f>VLOOKUP(A73,'Northern Branch Phase II Debris'!A:F,4,FALSE)</f>
        <v>3</v>
      </c>
      <c r="N73" s="84">
        <f>VLOOKUP(A73,'Northern Branch Phase II Debris'!A:F,5,FALSE)</f>
        <v>3</v>
      </c>
      <c r="P73" s="84">
        <f ca="1">SUMIF(cCalRecycle_NorthBranch_DataMan!A:F,Audit!A73,cCalRecycle_NorthBranch_DataMan!F:F)</f>
        <v>3</v>
      </c>
      <c r="Q73" s="86">
        <f>VLOOKUP(A73,cCalRecycle_NorthBranch_DataMan!A:B,2,FALSE)</f>
        <v>44287.600381944401</v>
      </c>
      <c r="R73" s="643" t="b">
        <f t="shared" ca="1" si="3"/>
        <v>1</v>
      </c>
      <c r="S73" s="6"/>
      <c r="Y73" s="84" t="e">
        <v>#N/A</v>
      </c>
      <c r="Z73" s="84" t="e">
        <v>#N/A</v>
      </c>
      <c r="AA73" s="84" t="e">
        <v>#N/A</v>
      </c>
      <c r="AB73" s="84" t="e">
        <v>#N/A</v>
      </c>
      <c r="AC73" s="84" t="e">
        <v>#N/A</v>
      </c>
      <c r="AD73" s="84" t="e">
        <v>#N/A</v>
      </c>
      <c r="AE73" s="84" t="e">
        <v>#N/A</v>
      </c>
      <c r="AF73" s="84" t="e">
        <v>#N/A</v>
      </c>
    </row>
    <row r="74" spans="1:32" ht="15.75" thickBot="1">
      <c r="A74" s="93" t="s">
        <v>108</v>
      </c>
      <c r="B74" s="84">
        <f>VLOOKUP(A74,'Northern Branch Phase II Debris'!A:F,2,FALSE)</f>
        <v>565</v>
      </c>
      <c r="C74" s="84" t="str">
        <f>VLOOKUP(A74,'Northern Branch Phase II Debris'!A:F,3,FALSE)</f>
        <v>Big Ridge Road</v>
      </c>
      <c r="F74" s="84" t="str">
        <f t="shared" si="2"/>
        <v>Go Ahead</v>
      </c>
      <c r="G74" s="320">
        <f>VLOOKUP(A74,'Northern Branch Phase II Debris'!A:F,6,FALSE)</f>
        <v>44277</v>
      </c>
      <c r="H74" s="84" t="str">
        <f>VLOOKUP(A74,'Northern Branch Phase II Debris'!A:G,7,FALSE)</f>
        <v>Butte</v>
      </c>
      <c r="I74" s="84" t="e">
        <f>VLOOKUP(A74,'Go Backs'!A:H,8,FALSE)</f>
        <v>#N/A</v>
      </c>
      <c r="K74" s="84">
        <f>VLOOKUP(A74,'Go Aheads'!A:H,8,FALSE)</f>
        <v>2</v>
      </c>
      <c r="M74" s="84">
        <f>VLOOKUP(A74,'Northern Branch Phase II Debris'!A:F,4,FALSE)</f>
        <v>2</v>
      </c>
      <c r="N74" s="84">
        <f>VLOOKUP(A74,'Northern Branch Phase II Debris'!A:F,5,FALSE)</f>
        <v>2</v>
      </c>
      <c r="P74" s="84">
        <f ca="1">SUMIF(cCalRecycle_NorthBranch_DataMan!A:F,Audit!A74,cCalRecycle_NorthBranch_DataMan!F:F)</f>
        <v>2</v>
      </c>
      <c r="Q74" s="86">
        <f>VLOOKUP(A74,cCalRecycle_NorthBranch_DataMan!A:B,2,FALSE)</f>
        <v>44287.661481481497</v>
      </c>
      <c r="R74" s="643" t="b">
        <f t="shared" ca="1" si="3"/>
        <v>1</v>
      </c>
      <c r="S74" s="457"/>
      <c r="Y74" s="84" t="e">
        <v>#N/A</v>
      </c>
      <c r="Z74" s="84" t="e">
        <v>#N/A</v>
      </c>
      <c r="AA74" s="84" t="e">
        <v>#N/A</v>
      </c>
      <c r="AB74" s="84" t="e">
        <v>#N/A</v>
      </c>
      <c r="AC74" s="84" t="e">
        <v>#N/A</v>
      </c>
      <c r="AD74" s="84" t="e">
        <v>#N/A</v>
      </c>
      <c r="AE74" s="84" t="e">
        <v>#N/A</v>
      </c>
      <c r="AF74" s="84" t="e">
        <v>#N/A</v>
      </c>
    </row>
    <row r="75" spans="1:32" ht="15" thickBot="1">
      <c r="A75" s="83" t="s">
        <v>109</v>
      </c>
      <c r="B75" s="84" t="str">
        <f>VLOOKUP(A75,'Northern Branch Phase II Debris'!A:F,2,FALSE)</f>
        <v>290-300</v>
      </c>
      <c r="C75" s="84" t="str">
        <f>VLOOKUP(A75,'Northern Branch Phase II Debris'!A:F,3,FALSE)</f>
        <v>Oro Vista Drive</v>
      </c>
      <c r="F75" s="84" t="str">
        <f t="shared" si="2"/>
        <v>Go Ahead</v>
      </c>
      <c r="G75" s="320">
        <f>VLOOKUP(A75,'Northern Branch Phase II Debris'!A:F,6,FALSE)</f>
        <v>44257</v>
      </c>
      <c r="H75" s="84" t="str">
        <f>VLOOKUP(A75,'Northern Branch Phase II Debris'!A:G,7,FALSE)</f>
        <v>Butte</v>
      </c>
      <c r="I75" s="84" t="e">
        <f>VLOOKUP(A75,'Go Backs'!A:H,8,FALSE)</f>
        <v>#N/A</v>
      </c>
      <c r="K75" s="84">
        <f>VLOOKUP(A75,'Go Aheads'!A:H,8,FALSE)</f>
        <v>4</v>
      </c>
      <c r="M75" s="84">
        <f>VLOOKUP(A75,'Northern Branch Phase II Debris'!A:F,4,FALSE)</f>
        <v>6</v>
      </c>
      <c r="N75" s="84">
        <f>VLOOKUP(A75,'Northern Branch Phase II Debris'!A:F,5,FALSE)</f>
        <v>4</v>
      </c>
      <c r="P75" s="84">
        <f ca="1">SUMIF(cCalRecycle_NorthBranch_DataMan!A:F,Audit!A75,cCalRecycle_NorthBranch_DataMan!F:F)</f>
        <v>4</v>
      </c>
      <c r="Q75" s="86">
        <f>VLOOKUP(A75,cCalRecycle_NorthBranch_DataMan!A:B,2,FALSE)</f>
        <v>44287.514710648102</v>
      </c>
      <c r="R75" s="643" t="b">
        <f t="shared" ca="1" si="3"/>
        <v>1</v>
      </c>
      <c r="S75" s="6"/>
      <c r="Y75" s="84" t="e">
        <v>#N/A</v>
      </c>
      <c r="Z75" s="84" t="e">
        <v>#N/A</v>
      </c>
      <c r="AA75" s="84" t="e">
        <v>#N/A</v>
      </c>
      <c r="AB75" s="84" t="e">
        <v>#N/A</v>
      </c>
      <c r="AC75" s="84" t="e">
        <v>#N/A</v>
      </c>
      <c r="AD75" s="84" t="e">
        <v>#N/A</v>
      </c>
      <c r="AE75" s="84" t="e">
        <v>#N/A</v>
      </c>
      <c r="AF75" s="84" t="e">
        <v>#N/A</v>
      </c>
    </row>
    <row r="76" spans="1:32" ht="15" thickBot="1">
      <c r="A76" s="83" t="s">
        <v>110</v>
      </c>
      <c r="B76" s="84" t="str">
        <f>VLOOKUP(A76,'Northern Branch Phase II Debris'!A:F,2,FALSE)</f>
        <v>062-200-127-000</v>
      </c>
      <c r="C76" s="84" t="str">
        <f>VLOOKUP(A76,'Northern Branch Phase II Debris'!A:F,3,FALSE)</f>
        <v>Gamble Road</v>
      </c>
      <c r="F76" s="84" t="str">
        <f t="shared" si="2"/>
        <v>Go Ahead</v>
      </c>
      <c r="G76" s="320">
        <f>VLOOKUP(A76,'Northern Branch Phase II Debris'!A:F,6,FALSE)</f>
        <v>44257</v>
      </c>
      <c r="H76" s="84" t="str">
        <f>VLOOKUP(A76,'Northern Branch Phase II Debris'!A:G,7,FALSE)</f>
        <v>Butte</v>
      </c>
      <c r="I76" s="84" t="e">
        <f>VLOOKUP(A76,'Go Backs'!A:H,8,FALSE)</f>
        <v>#N/A</v>
      </c>
      <c r="K76" s="84">
        <f>VLOOKUP(A76,'Go Aheads'!A:H,8,FALSE)</f>
        <v>3</v>
      </c>
      <c r="M76" s="84">
        <f>VLOOKUP(A76,'Northern Branch Phase II Debris'!A:F,4,FALSE)</f>
        <v>3</v>
      </c>
      <c r="N76" s="84">
        <f>VLOOKUP(A76,'Northern Branch Phase II Debris'!A:F,5,FALSE)</f>
        <v>3</v>
      </c>
      <c r="P76" s="84">
        <f ca="1">SUMIF(cCalRecycle_NorthBranch_DataMan!A:F,Audit!A76,cCalRecycle_NorthBranch_DataMan!F:F)</f>
        <v>3</v>
      </c>
      <c r="Q76" s="86">
        <f>VLOOKUP(A76,cCalRecycle_NorthBranch_DataMan!A:B,2,FALSE)</f>
        <v>44287.591909722199</v>
      </c>
      <c r="R76" s="643" t="b">
        <f t="shared" ca="1" si="3"/>
        <v>1</v>
      </c>
      <c r="S76" s="6"/>
      <c r="Y76" s="84" t="e">
        <v>#N/A</v>
      </c>
      <c r="Z76" s="84" t="e">
        <v>#N/A</v>
      </c>
      <c r="AA76" s="84" t="e">
        <v>#N/A</v>
      </c>
      <c r="AB76" s="84" t="e">
        <v>#N/A</v>
      </c>
      <c r="AC76" s="84" t="e">
        <v>#N/A</v>
      </c>
      <c r="AD76" s="84" t="e">
        <v>#N/A</v>
      </c>
      <c r="AE76" s="84" t="e">
        <v>#N/A</v>
      </c>
      <c r="AF76" s="84" t="e">
        <v>#N/A</v>
      </c>
    </row>
    <row r="77" spans="1:32" ht="15" thickBot="1">
      <c r="A77" s="83" t="s">
        <v>111</v>
      </c>
      <c r="B77" s="84">
        <f>VLOOKUP(A77,'Northern Branch Phase II Debris'!A:F,2,FALSE)</f>
        <v>245</v>
      </c>
      <c r="C77" s="84" t="str">
        <f>VLOOKUP(A77,'Northern Branch Phase II Debris'!A:F,3,FALSE)</f>
        <v>Oro Vista Drive</v>
      </c>
      <c r="F77" s="84" t="str">
        <f t="shared" si="2"/>
        <v>Go Ahead</v>
      </c>
      <c r="G77" s="320">
        <f>VLOOKUP(A77,'Northern Branch Phase II Debris'!A:F,6,FALSE)</f>
        <v>44249</v>
      </c>
      <c r="H77" s="84" t="str">
        <f>VLOOKUP(A77,'Northern Branch Phase II Debris'!A:G,7,FALSE)</f>
        <v>Butte</v>
      </c>
      <c r="I77" s="84" t="e">
        <f>VLOOKUP(A77,'Go Backs'!A:H,8,FALSE)</f>
        <v>#N/A</v>
      </c>
      <c r="K77" s="84">
        <f>VLOOKUP(A77,'Go Aheads'!A:H,8,FALSE)</f>
        <v>7</v>
      </c>
      <c r="M77" s="84">
        <f>VLOOKUP(A77,'Northern Branch Phase II Debris'!A:F,4,FALSE)</f>
        <v>22</v>
      </c>
      <c r="N77" s="84">
        <f>VLOOKUP(A77,'Northern Branch Phase II Debris'!A:F,5,FALSE)</f>
        <v>7</v>
      </c>
      <c r="P77" s="84">
        <f ca="1">SUMIF(cCalRecycle_NorthBranch_DataMan!A:F,Audit!A77,cCalRecycle_NorthBranch_DataMan!F:F)</f>
        <v>7</v>
      </c>
      <c r="Q77" s="86">
        <f>VLOOKUP(A77,cCalRecycle_NorthBranch_DataMan!A:B,2,FALSE)</f>
        <v>44287.625474537002</v>
      </c>
      <c r="R77" s="643" t="b">
        <f t="shared" ca="1" si="3"/>
        <v>1</v>
      </c>
      <c r="S77" s="6"/>
      <c r="Y77" s="84" t="e">
        <v>#N/A</v>
      </c>
      <c r="Z77" s="84" t="e">
        <v>#N/A</v>
      </c>
      <c r="AA77" s="84" t="e">
        <v>#N/A</v>
      </c>
      <c r="AB77" s="84" t="e">
        <v>#N/A</v>
      </c>
      <c r="AC77" s="84" t="e">
        <v>#N/A</v>
      </c>
      <c r="AD77" s="84" t="e">
        <v>#N/A</v>
      </c>
      <c r="AE77" s="84" t="e">
        <v>#N/A</v>
      </c>
      <c r="AF77" s="84" t="e">
        <v>#N/A</v>
      </c>
    </row>
    <row r="78" spans="1:32" ht="15" thickBot="1">
      <c r="A78" s="83" t="s">
        <v>112</v>
      </c>
      <c r="B78" s="84">
        <f>VLOOKUP(A78,'Northern Branch Phase II Debris'!A:F,2,FALSE)</f>
        <v>271</v>
      </c>
      <c r="C78" s="84" t="str">
        <f>VLOOKUP(A78,'Northern Branch Phase II Debris'!A:F,3,FALSE)</f>
        <v>Oro Vista Drive</v>
      </c>
      <c r="F78" s="84" t="str">
        <f t="shared" si="2"/>
        <v>Go Ahead</v>
      </c>
      <c r="G78" s="320">
        <f>VLOOKUP(A78,'Northern Branch Phase II Debris'!A:F,6,FALSE)</f>
        <v>44250</v>
      </c>
      <c r="H78" s="84" t="str">
        <f>VLOOKUP(A78,'Northern Branch Phase II Debris'!A:G,7,FALSE)</f>
        <v>Butte</v>
      </c>
      <c r="I78" s="84" t="e">
        <f>VLOOKUP(A78,'Go Backs'!A:H,8,FALSE)</f>
        <v>#N/A</v>
      </c>
      <c r="K78" s="84">
        <f>VLOOKUP(A78,'Go Aheads'!A:H,8,FALSE)</f>
        <v>22</v>
      </c>
      <c r="M78" s="84">
        <f>VLOOKUP(A78,'Northern Branch Phase II Debris'!A:F,4,FALSE)</f>
        <v>23</v>
      </c>
      <c r="N78" s="84">
        <f>VLOOKUP(A78,'Northern Branch Phase II Debris'!A:F,5,FALSE)</f>
        <v>22</v>
      </c>
      <c r="P78" s="84">
        <f ca="1">SUMIF(cCalRecycle_NorthBranch_DataMan!A:F,Audit!A78,cCalRecycle_NorthBranch_DataMan!F:F)</f>
        <v>22</v>
      </c>
      <c r="Q78" s="86">
        <f>VLOOKUP(A78,cCalRecycle_NorthBranch_DataMan!A:B,2,FALSE)</f>
        <v>44288.442557870403</v>
      </c>
      <c r="R78" s="643" t="b">
        <f t="shared" ca="1" si="3"/>
        <v>1</v>
      </c>
      <c r="S78" s="6"/>
      <c r="Y78" s="84" t="e">
        <v>#N/A</v>
      </c>
      <c r="Z78" s="84" t="e">
        <v>#N/A</v>
      </c>
      <c r="AA78" s="84" t="e">
        <v>#N/A</v>
      </c>
      <c r="AB78" s="84" t="e">
        <v>#N/A</v>
      </c>
      <c r="AC78" s="84" t="e">
        <v>#N/A</v>
      </c>
      <c r="AD78" s="84" t="e">
        <v>#N/A</v>
      </c>
      <c r="AE78" s="84" t="e">
        <v>#N/A</v>
      </c>
      <c r="AF78" s="84" t="e">
        <v>#N/A</v>
      </c>
    </row>
    <row r="79" spans="1:32" ht="15" thickBot="1">
      <c r="A79" s="93" t="s">
        <v>113</v>
      </c>
      <c r="B79" s="84">
        <f>VLOOKUP(A79,'Northern Branch Phase II Debris'!A:F,2,FALSE)</f>
        <v>28</v>
      </c>
      <c r="C79" s="84" t="str">
        <f>VLOOKUP(A79,'Northern Branch Phase II Debris'!A:F,3,FALSE)</f>
        <v>He Le Ve Road</v>
      </c>
      <c r="F79" s="84" t="str">
        <f t="shared" si="2"/>
        <v>Go Ahead</v>
      </c>
      <c r="G79" s="320">
        <f>VLOOKUP(A79,'Northern Branch Phase II Debris'!A:F,6,FALSE)</f>
        <v>44278</v>
      </c>
      <c r="H79" s="84" t="str">
        <f>VLOOKUP(A79,'Northern Branch Phase II Debris'!A:G,7,FALSE)</f>
        <v>Butte</v>
      </c>
      <c r="I79" s="84" t="e">
        <f>VLOOKUP(A79,'Go Backs'!A:H,8,FALSE)</f>
        <v>#N/A</v>
      </c>
      <c r="K79" s="84">
        <f>VLOOKUP(A79,'Go Aheads'!A:H,8,FALSE)</f>
        <v>1</v>
      </c>
      <c r="M79" s="84">
        <f>VLOOKUP(A79,'Northern Branch Phase II Debris'!A:F,4,FALSE)</f>
        <v>2</v>
      </c>
      <c r="N79" s="84">
        <f>VLOOKUP(A79,'Northern Branch Phase II Debris'!A:F,5,FALSE)</f>
        <v>2</v>
      </c>
      <c r="P79" s="84">
        <f ca="1">SUMIF(cCalRecycle_NorthBranch_DataMan!A:F,Audit!A79,cCalRecycle_NorthBranch_DataMan!F:F)</f>
        <v>2</v>
      </c>
      <c r="Q79" s="86">
        <f>VLOOKUP(A79,cCalRecycle_NorthBranch_DataMan!A:B,2,FALSE)</f>
        <v>44288.689363425903</v>
      </c>
      <c r="R79" s="643" t="b">
        <f t="shared" ca="1" si="3"/>
        <v>1</v>
      </c>
      <c r="S79" s="6"/>
      <c r="Y79" s="84" t="e">
        <v>#N/A</v>
      </c>
      <c r="Z79" s="84" t="e">
        <v>#N/A</v>
      </c>
      <c r="AA79" s="84" t="e">
        <v>#N/A</v>
      </c>
      <c r="AB79" s="84" t="e">
        <v>#N/A</v>
      </c>
      <c r="AC79" s="84" t="e">
        <v>#N/A</v>
      </c>
      <c r="AD79" s="84" t="e">
        <v>#N/A</v>
      </c>
      <c r="AE79" s="84" t="e">
        <v>#N/A</v>
      </c>
      <c r="AF79" s="84" t="e">
        <v>#N/A</v>
      </c>
    </row>
    <row r="80" spans="1:32" ht="15" thickBot="1">
      <c r="A80" s="83" t="s">
        <v>114</v>
      </c>
      <c r="B80" s="84">
        <f>VLOOKUP(A80,'Northern Branch Phase II Debris'!A:F,2,FALSE)</f>
        <v>138</v>
      </c>
      <c r="C80" s="84" t="str">
        <f>VLOOKUP(A80,'Northern Branch Phase II Debris'!A:F,3,FALSE)</f>
        <v>Horseshoe Trail</v>
      </c>
      <c r="F80" s="84" t="str">
        <f t="shared" si="2"/>
        <v>Go Ahead</v>
      </c>
      <c r="G80" s="320">
        <f>VLOOKUP(A80,'Northern Branch Phase II Debris'!A:F,6,FALSE)</f>
        <v>44263</v>
      </c>
      <c r="H80" s="84" t="str">
        <f>VLOOKUP(A80,'Northern Branch Phase II Debris'!A:G,7,FALSE)</f>
        <v>Butte</v>
      </c>
      <c r="I80" s="84" t="e">
        <f>VLOOKUP(A80,'Go Backs'!A:H,8,FALSE)</f>
        <v>#N/A</v>
      </c>
      <c r="K80" s="84">
        <f>VLOOKUP(A80,'Go Aheads'!A:H,8,FALSE)</f>
        <v>1</v>
      </c>
      <c r="M80" s="84">
        <f>VLOOKUP(A80,'Northern Branch Phase II Debris'!A:F,4,FALSE)</f>
        <v>2</v>
      </c>
      <c r="N80" s="84">
        <f>VLOOKUP(A80,'Northern Branch Phase II Debris'!A:F,5,FALSE)</f>
        <v>1</v>
      </c>
      <c r="P80" s="84">
        <f ca="1">SUMIF(cCalRecycle_NorthBranch_DataMan!A:F,Audit!A80,cCalRecycle_NorthBranch_DataMan!F:F)</f>
        <v>1</v>
      </c>
      <c r="Q80" s="86">
        <f>VLOOKUP(A80,cCalRecycle_NorthBranch_DataMan!A:B,2,FALSE)</f>
        <v>44288.583807870396</v>
      </c>
      <c r="R80" s="643" t="b">
        <f t="shared" ca="1" si="3"/>
        <v>1</v>
      </c>
      <c r="S80" s="6"/>
      <c r="Y80" s="84" t="e">
        <v>#N/A</v>
      </c>
      <c r="Z80" s="84" t="e">
        <v>#N/A</v>
      </c>
      <c r="AA80" s="84" t="e">
        <v>#N/A</v>
      </c>
      <c r="AB80" s="84" t="e">
        <v>#N/A</v>
      </c>
      <c r="AC80" s="84" t="e">
        <v>#N/A</v>
      </c>
      <c r="AD80" s="84" t="e">
        <v>#N/A</v>
      </c>
      <c r="AE80" s="84" t="e">
        <v>#N/A</v>
      </c>
      <c r="AF80" s="84" t="e">
        <v>#N/A</v>
      </c>
    </row>
    <row r="81" spans="1:32" ht="15" thickBot="1">
      <c r="A81" s="83" t="s">
        <v>115</v>
      </c>
      <c r="B81" s="84">
        <f>VLOOKUP(A81,'Northern Branch Phase II Debris'!A:F,2,FALSE)</f>
        <v>448</v>
      </c>
      <c r="C81" s="84" t="str">
        <f>VLOOKUP(A81,'Northern Branch Phase II Debris'!A:F,3,FALSE)</f>
        <v>Zink Road</v>
      </c>
      <c r="F81" s="84" t="str">
        <f t="shared" si="2"/>
        <v>Go Ahead</v>
      </c>
      <c r="G81" s="320">
        <f>VLOOKUP(A81,'Northern Branch Phase II Debris'!A:F,6,FALSE)</f>
        <v>44298</v>
      </c>
      <c r="H81" s="84" t="str">
        <f>VLOOKUP(A81,'Northern Branch Phase II Debris'!A:G,7,FALSE)</f>
        <v>Butte</v>
      </c>
      <c r="I81" s="84" t="e">
        <f>VLOOKUP(A81,'Go Backs'!A:H,8,FALSE)</f>
        <v>#N/A</v>
      </c>
      <c r="K81" s="84">
        <f>VLOOKUP(A81,'Go Aheads'!A:H,8,FALSE)</f>
        <v>44</v>
      </c>
      <c r="M81" s="84">
        <f>VLOOKUP(A81,'Northern Branch Phase II Debris'!A:F,4,FALSE)</f>
        <v>46</v>
      </c>
      <c r="N81" s="84">
        <f>VLOOKUP(A81,'Northern Branch Phase II Debris'!A:F,5,FALSE)</f>
        <v>44</v>
      </c>
      <c r="P81" s="84">
        <f ca="1">SUMIF(cCalRecycle_NorthBranch_DataMan!A:F,Audit!A81,cCalRecycle_NorthBranch_DataMan!F:F)</f>
        <v>44</v>
      </c>
      <c r="Q81" s="86">
        <f>VLOOKUP(A81,cCalRecycle_NorthBranch_DataMan!A:B,2,FALSE)</f>
        <v>44291.483703703707</v>
      </c>
      <c r="R81" s="643" t="b">
        <f t="shared" ca="1" si="3"/>
        <v>1</v>
      </c>
      <c r="S81" s="6"/>
      <c r="Y81" s="84" t="e">
        <v>#N/A</v>
      </c>
      <c r="Z81" s="84" t="e">
        <v>#N/A</v>
      </c>
      <c r="AA81" s="84" t="e">
        <v>#N/A</v>
      </c>
      <c r="AB81" s="84" t="e">
        <v>#N/A</v>
      </c>
      <c r="AC81" s="84" t="e">
        <v>#N/A</v>
      </c>
      <c r="AD81" s="84" t="e">
        <v>#N/A</v>
      </c>
      <c r="AE81" s="84" t="e">
        <v>#N/A</v>
      </c>
      <c r="AF81" s="84" t="e">
        <v>#N/A</v>
      </c>
    </row>
    <row r="82" spans="1:32" ht="15" thickBot="1">
      <c r="A82" s="83" t="s">
        <v>116</v>
      </c>
      <c r="B82" s="84" t="str">
        <f>VLOOKUP(A82,'Northern Branch Phase II Debris'!A:F,2,FALSE)</f>
        <v>062-250-010-000</v>
      </c>
      <c r="C82" s="84" t="str">
        <f>VLOOKUP(A82,'Northern Branch Phase II Debris'!A:F,3,FALSE)</f>
        <v>SEC 25 T21N R5E</v>
      </c>
      <c r="F82" s="84" t="str">
        <f t="shared" si="2"/>
        <v>Go Ahead</v>
      </c>
      <c r="G82" s="320">
        <f>VLOOKUP(A82,'Northern Branch Phase II Debris'!A:F,6,FALSE)</f>
        <v>44292</v>
      </c>
      <c r="H82" s="84" t="str">
        <f>VLOOKUP(A82,'Northern Branch Phase II Debris'!A:G,7,FALSE)</f>
        <v>Butte</v>
      </c>
      <c r="I82" s="84" t="e">
        <f>VLOOKUP(A82,'Go Backs'!A:H,8,FALSE)</f>
        <v>#N/A</v>
      </c>
      <c r="K82" s="84">
        <f>VLOOKUP(A82,'Go Aheads'!A:H,8,FALSE)</f>
        <v>17</v>
      </c>
      <c r="M82" s="84">
        <f>VLOOKUP(A82,'Northern Branch Phase II Debris'!A:F,4,FALSE)</f>
        <v>16</v>
      </c>
      <c r="N82" s="84">
        <f>VLOOKUP(A82,'Northern Branch Phase II Debris'!A:F,5,FALSE)</f>
        <v>17</v>
      </c>
      <c r="P82" s="84">
        <f ca="1">SUMIF(cCalRecycle_NorthBranch_DataMan!A:F,Audit!A82,cCalRecycle_NorthBranch_DataMan!F:F)</f>
        <v>17</v>
      </c>
      <c r="Q82" s="86">
        <f>VLOOKUP(A82,cCalRecycle_NorthBranch_DataMan!A:B,2,FALSE)</f>
        <v>44288.656087962998</v>
      </c>
      <c r="R82" s="643" t="b">
        <f t="shared" ca="1" si="3"/>
        <v>1</v>
      </c>
      <c r="S82" s="6"/>
      <c r="Y82" s="84" t="e">
        <v>#N/A</v>
      </c>
      <c r="Z82" s="84" t="e">
        <v>#N/A</v>
      </c>
      <c r="AA82" s="84" t="e">
        <v>#N/A</v>
      </c>
      <c r="AB82" s="84" t="e">
        <v>#N/A</v>
      </c>
      <c r="AC82" s="84" t="e">
        <v>#N/A</v>
      </c>
      <c r="AD82" s="84" t="e">
        <v>#N/A</v>
      </c>
      <c r="AE82" s="84" t="e">
        <v>#N/A</v>
      </c>
      <c r="AF82" s="84" t="e">
        <v>#N/A</v>
      </c>
    </row>
    <row r="83" spans="1:32" ht="15" thickBot="1">
      <c r="A83" s="83" t="s">
        <v>117</v>
      </c>
      <c r="B83" s="84">
        <f>VLOOKUP(A83,'Northern Branch Phase II Debris'!A:F,2,FALSE)</f>
        <v>2</v>
      </c>
      <c r="C83" s="84" t="str">
        <f>VLOOKUP(A83,'Northern Branch Phase II Debris'!A:F,3,FALSE)</f>
        <v>Horseshoe Trail</v>
      </c>
      <c r="F83" s="84" t="str">
        <f t="shared" si="2"/>
        <v>Go Ahead</v>
      </c>
      <c r="G83" s="320">
        <f>VLOOKUP(A83,'Northern Branch Phase II Debris'!A:F,6,FALSE)</f>
        <v>44258</v>
      </c>
      <c r="H83" s="84" t="str">
        <f>VLOOKUP(A83,'Northern Branch Phase II Debris'!A:G,7,FALSE)</f>
        <v>Butte</v>
      </c>
      <c r="I83" s="84" t="e">
        <f>VLOOKUP(A83,'Go Backs'!A:H,8,FALSE)</f>
        <v>#N/A</v>
      </c>
      <c r="K83" s="84">
        <f>VLOOKUP(A83,'Go Aheads'!A:H,8,FALSE)</f>
        <v>7</v>
      </c>
      <c r="M83" s="84">
        <f>VLOOKUP(A83,'Northern Branch Phase II Debris'!A:F,4,FALSE)</f>
        <v>9</v>
      </c>
      <c r="N83" s="84">
        <f>VLOOKUP(A83,'Northern Branch Phase II Debris'!A:F,5,FALSE)</f>
        <v>7</v>
      </c>
      <c r="P83" s="84">
        <f ca="1">SUMIF(cCalRecycle_NorthBranch_DataMan!A:F,Audit!A83,cCalRecycle_NorthBranch_DataMan!F:F)</f>
        <v>7</v>
      </c>
      <c r="Q83" s="86">
        <f>VLOOKUP(A83,cCalRecycle_NorthBranch_DataMan!A:B,2,FALSE)</f>
        <v>44288.593854166698</v>
      </c>
      <c r="R83" s="643" t="b">
        <f t="shared" ca="1" si="3"/>
        <v>1</v>
      </c>
      <c r="S83" s="6"/>
      <c r="Y83" s="84" t="e">
        <v>#N/A</v>
      </c>
      <c r="Z83" s="84" t="e">
        <v>#N/A</v>
      </c>
      <c r="AA83" s="84" t="e">
        <v>#N/A</v>
      </c>
      <c r="AB83" s="84" t="e">
        <v>#N/A</v>
      </c>
      <c r="AC83" s="84" t="e">
        <v>#N/A</v>
      </c>
      <c r="AD83" s="84" t="e">
        <v>#N/A</v>
      </c>
      <c r="AE83" s="84" t="e">
        <v>#N/A</v>
      </c>
      <c r="AF83" s="84" t="e">
        <v>#N/A</v>
      </c>
    </row>
    <row r="84" spans="1:32" ht="15" thickBot="1">
      <c r="A84" s="83" t="s">
        <v>118</v>
      </c>
      <c r="B84" s="84">
        <f>VLOOKUP(A84,'Northern Branch Phase II Debris'!A:F,2,FALSE)</f>
        <v>211</v>
      </c>
      <c r="C84" s="84" t="str">
        <f>VLOOKUP(A84,'Northern Branch Phase II Debris'!A:F,3,FALSE)</f>
        <v>Hidden Springs Road</v>
      </c>
      <c r="F84" s="84" t="str">
        <f t="shared" si="2"/>
        <v>Go Ahead</v>
      </c>
      <c r="G84" s="320">
        <f>VLOOKUP(A84,'Northern Branch Phase II Debris'!A:F,6,FALSE)</f>
        <v>44260</v>
      </c>
      <c r="H84" s="84" t="str">
        <f>VLOOKUP(A84,'Northern Branch Phase II Debris'!A:G,7,FALSE)</f>
        <v>Butte</v>
      </c>
      <c r="I84" s="84" t="e">
        <f>VLOOKUP(A84,'Go Backs'!A:H,8,FALSE)</f>
        <v>#N/A</v>
      </c>
      <c r="K84" s="84">
        <f>VLOOKUP(A84,'Go Aheads'!A:H,8,FALSE)</f>
        <v>2</v>
      </c>
      <c r="M84" s="84">
        <f>VLOOKUP(A84,'Northern Branch Phase II Debris'!A:F,4,FALSE)</f>
        <v>2</v>
      </c>
      <c r="N84" s="84">
        <f>VLOOKUP(A84,'Northern Branch Phase II Debris'!A:F,5,FALSE)</f>
        <v>2</v>
      </c>
      <c r="P84" s="84">
        <f ca="1">SUMIF(cCalRecycle_NorthBranch_DataMan!A:F,Audit!A84,cCalRecycle_NorthBranch_DataMan!F:F)</f>
        <v>2</v>
      </c>
      <c r="Q84" s="86">
        <f>VLOOKUP(A84,cCalRecycle_NorthBranch_DataMan!A:B,2,FALSE)</f>
        <v>44288.655972222201</v>
      </c>
      <c r="R84" s="643" t="b">
        <f t="shared" ca="1" si="3"/>
        <v>1</v>
      </c>
      <c r="S84" s="6"/>
      <c r="Y84" s="84" t="e">
        <v>#N/A</v>
      </c>
      <c r="Z84" s="84" t="e">
        <v>#N/A</v>
      </c>
      <c r="AA84" s="84" t="e">
        <v>#N/A</v>
      </c>
      <c r="AB84" s="84" t="e">
        <v>#N/A</v>
      </c>
      <c r="AC84" s="84" t="e">
        <v>#N/A</v>
      </c>
      <c r="AD84" s="84" t="e">
        <v>#N/A</v>
      </c>
      <c r="AE84" s="84" t="e">
        <v>#N/A</v>
      </c>
      <c r="AF84" s="84" t="e">
        <v>#N/A</v>
      </c>
    </row>
    <row r="85" spans="1:32" ht="15" thickBot="1">
      <c r="A85" s="83" t="s">
        <v>119</v>
      </c>
      <c r="B85" s="84">
        <f>VLOOKUP(A85,'Northern Branch Phase II Debris'!A:F,2,FALSE)</f>
        <v>242</v>
      </c>
      <c r="C85" s="84" t="str">
        <f>VLOOKUP(A85,'Northern Branch Phase II Debris'!A:F,3,FALSE)</f>
        <v>Oro Vista Drive</v>
      </c>
      <c r="F85" s="84" t="str">
        <f t="shared" si="2"/>
        <v>Go Ahead</v>
      </c>
      <c r="G85" s="320">
        <f>VLOOKUP(A85,'Northern Branch Phase II Debris'!A:F,6,FALSE)</f>
        <v>44253</v>
      </c>
      <c r="H85" s="84" t="str">
        <f>VLOOKUP(A85,'Northern Branch Phase II Debris'!A:G,7,FALSE)</f>
        <v>Butte</v>
      </c>
      <c r="I85" s="84" t="e">
        <f>VLOOKUP(A85,'Go Backs'!A:H,8,FALSE)</f>
        <v>#N/A</v>
      </c>
      <c r="K85" s="84">
        <f>VLOOKUP(A85,'Go Aheads'!A:H,8,FALSE)</f>
        <v>6</v>
      </c>
      <c r="M85" s="84">
        <f>VLOOKUP(A85,'Northern Branch Phase II Debris'!A:F,4,FALSE)</f>
        <v>5</v>
      </c>
      <c r="N85" s="84">
        <f>VLOOKUP(A85,'Northern Branch Phase II Debris'!A:F,5,FALSE)</f>
        <v>6</v>
      </c>
      <c r="P85" s="84">
        <f ca="1">SUMIF(cCalRecycle_NorthBranch_DataMan!A:F,Audit!A85,cCalRecycle_NorthBranch_DataMan!F:F)</f>
        <v>6</v>
      </c>
      <c r="Q85" s="86">
        <f>VLOOKUP(A85,cCalRecycle_NorthBranch_DataMan!A:B,2,FALSE)</f>
        <v>44291.621874999997</v>
      </c>
      <c r="R85" s="643" t="b">
        <f t="shared" ca="1" si="3"/>
        <v>1</v>
      </c>
      <c r="S85" s="6"/>
      <c r="Y85" s="84" t="e">
        <v>#N/A</v>
      </c>
      <c r="Z85" s="84" t="e">
        <v>#N/A</v>
      </c>
      <c r="AA85" s="84" t="e">
        <v>#N/A</v>
      </c>
      <c r="AB85" s="84" t="e">
        <v>#N/A</v>
      </c>
      <c r="AC85" s="84" t="e">
        <v>#N/A</v>
      </c>
      <c r="AD85" s="84" t="e">
        <v>#N/A</v>
      </c>
      <c r="AE85" s="84" t="e">
        <v>#N/A</v>
      </c>
      <c r="AF85" s="84" t="e">
        <v>#N/A</v>
      </c>
    </row>
    <row r="86" spans="1:32" ht="15" thickBot="1">
      <c r="A86" s="83" t="s">
        <v>120</v>
      </c>
      <c r="B86" s="84">
        <f>VLOOKUP(A86,'Northern Branch Phase II Debris'!A:F,2,FALSE)</f>
        <v>45</v>
      </c>
      <c r="C86" s="84" t="str">
        <f>VLOOKUP(A86,'Northern Branch Phase II Debris'!A:F,3,FALSE)</f>
        <v>Stone Road</v>
      </c>
      <c r="F86" s="84" t="str">
        <f t="shared" si="2"/>
        <v>Go Ahead</v>
      </c>
      <c r="G86" s="320">
        <f>VLOOKUP(A86,'Northern Branch Phase II Debris'!A:F,6,FALSE)</f>
        <v>44296</v>
      </c>
      <c r="H86" s="84" t="str">
        <f>VLOOKUP(A86,'Northern Branch Phase II Debris'!A:G,7,FALSE)</f>
        <v>Butte</v>
      </c>
      <c r="I86" s="84" t="e">
        <f>VLOOKUP(A86,'Go Backs'!A:H,8,FALSE)</f>
        <v>#N/A</v>
      </c>
      <c r="K86" s="84">
        <f>VLOOKUP(A86,'Go Aheads'!A:H,8,FALSE)</f>
        <v>42</v>
      </c>
      <c r="M86" s="84">
        <f>VLOOKUP(A86,'Northern Branch Phase II Debris'!A:F,4,FALSE)</f>
        <v>38</v>
      </c>
      <c r="N86" s="84">
        <f>VLOOKUP(A86,'Northern Branch Phase II Debris'!A:F,5,FALSE)</f>
        <v>42</v>
      </c>
      <c r="P86" s="84">
        <f ca="1">SUMIF(cCalRecycle_NorthBranch_DataMan!A:F,Audit!A86,cCalRecycle_NorthBranch_DataMan!F:F)</f>
        <v>42</v>
      </c>
      <c r="Q86" s="86">
        <f>VLOOKUP(A86,cCalRecycle_NorthBranch_DataMan!A:B,2,FALSE)</f>
        <v>44291.578159722201</v>
      </c>
      <c r="R86" s="643" t="b">
        <f t="shared" ca="1" si="3"/>
        <v>1</v>
      </c>
      <c r="S86" s="6"/>
      <c r="Y86" s="84" t="e">
        <v>#N/A</v>
      </c>
      <c r="Z86" s="84" t="e">
        <v>#N/A</v>
      </c>
      <c r="AA86" s="84" t="e">
        <v>#N/A</v>
      </c>
      <c r="AB86" s="84" t="e">
        <v>#N/A</v>
      </c>
      <c r="AC86" s="84" t="e">
        <v>#N/A</v>
      </c>
      <c r="AD86" s="84" t="e">
        <v>#N/A</v>
      </c>
      <c r="AE86" s="84" t="e">
        <v>#N/A</v>
      </c>
      <c r="AF86" s="84" t="e">
        <v>#N/A</v>
      </c>
    </row>
    <row r="87" spans="1:32" ht="15" thickBot="1">
      <c r="A87" s="93" t="s">
        <v>121</v>
      </c>
      <c r="B87" s="84">
        <f>VLOOKUP(A87,'Northern Branch Phase II Debris'!A:F,2,FALSE)</f>
        <v>4410</v>
      </c>
      <c r="C87" s="84" t="str">
        <f>VLOOKUP(A87,'Northern Branch Phase II Debris'!A:F,3,FALSE)</f>
        <v>Bald Rock Road</v>
      </c>
      <c r="F87" s="84" t="str">
        <f t="shared" si="2"/>
        <v>Go Ahead</v>
      </c>
      <c r="G87" s="320">
        <f>VLOOKUP(A87,'Northern Branch Phase II Debris'!A:F,6,FALSE)</f>
        <v>44342</v>
      </c>
      <c r="H87" s="84" t="str">
        <f>VLOOKUP(A87,'Northern Branch Phase II Debris'!A:G,7,FALSE)</f>
        <v>Butte</v>
      </c>
      <c r="I87" s="84" t="e">
        <f>VLOOKUP(A87,'Go Backs'!A:H,8,FALSE)</f>
        <v>#N/A</v>
      </c>
      <c r="K87" s="84">
        <f>VLOOKUP(A87,'Go Aheads'!A:H,8,FALSE)</f>
        <v>75</v>
      </c>
      <c r="M87" s="84">
        <f>VLOOKUP(A87,'Northern Branch Phase II Debris'!A:F,4,FALSE)</f>
        <v>92</v>
      </c>
      <c r="N87" s="84">
        <f>VLOOKUP(A87,'Northern Branch Phase II Debris'!A:F,5,FALSE)</f>
        <v>76</v>
      </c>
      <c r="P87" s="84">
        <f ca="1">SUMIF(cCalRecycle_NorthBranch_DataMan!A:F,Audit!A87,cCalRecycle_NorthBranch_DataMan!F:F)</f>
        <v>76</v>
      </c>
      <c r="Q87" s="86">
        <f>VLOOKUP(A87,cCalRecycle_NorthBranch_DataMan!A:B,2,FALSE)</f>
        <v>44293.405925925901</v>
      </c>
      <c r="R87" s="643" t="b">
        <f t="shared" ca="1" si="3"/>
        <v>1</v>
      </c>
      <c r="S87" s="6"/>
      <c r="Y87" s="84" t="e">
        <v>#N/A</v>
      </c>
      <c r="Z87" s="84" t="e">
        <v>#N/A</v>
      </c>
      <c r="AA87" s="84" t="e">
        <v>#N/A</v>
      </c>
      <c r="AB87" s="84" t="e">
        <v>#N/A</v>
      </c>
      <c r="AC87" s="84" t="e">
        <v>#N/A</v>
      </c>
      <c r="AD87" s="84" t="e">
        <v>#N/A</v>
      </c>
      <c r="AE87" s="84" t="e">
        <v>#N/A</v>
      </c>
      <c r="AF87" s="84" t="e">
        <v>#N/A</v>
      </c>
    </row>
    <row r="88" spans="1:32" ht="15" thickBot="1">
      <c r="A88" s="83" t="s">
        <v>122</v>
      </c>
      <c r="B88" s="84">
        <f>VLOOKUP(A88,'Northern Branch Phase II Debris'!A:F,2,FALSE)</f>
        <v>4400</v>
      </c>
      <c r="C88" s="84" t="str">
        <f>VLOOKUP(A88,'Northern Branch Phase II Debris'!A:F,3,FALSE)</f>
        <v>Bald Rock Road</v>
      </c>
      <c r="F88" s="84" t="str">
        <f t="shared" si="2"/>
        <v>Go Ahead</v>
      </c>
      <c r="G88" s="320">
        <f>VLOOKUP(A88,'Northern Branch Phase II Debris'!A:F,6,FALSE)</f>
        <v>44343</v>
      </c>
      <c r="H88" s="84" t="str">
        <f>VLOOKUP(A88,'Northern Branch Phase II Debris'!A:G,7,FALSE)</f>
        <v>Butte</v>
      </c>
      <c r="I88" s="84" t="e">
        <f>VLOOKUP(A88,'Go Backs'!A:H,8,FALSE)</f>
        <v>#N/A</v>
      </c>
      <c r="K88" s="84">
        <f>VLOOKUP(A88,'Go Aheads'!A:H,8,FALSE)</f>
        <v>7</v>
      </c>
      <c r="M88" s="84">
        <f>VLOOKUP(A88,'Northern Branch Phase II Debris'!A:F,4,FALSE)</f>
        <v>16</v>
      </c>
      <c r="N88" s="84">
        <f>VLOOKUP(A88,'Northern Branch Phase II Debris'!A:F,5,FALSE)</f>
        <v>7</v>
      </c>
      <c r="P88" s="84">
        <f ca="1">SUMIF(cCalRecycle_NorthBranch_DataMan!A:F,Audit!A88,cCalRecycle_NorthBranch_DataMan!F:F)</f>
        <v>7</v>
      </c>
      <c r="Q88" s="86">
        <f>VLOOKUP(A88,cCalRecycle_NorthBranch_DataMan!A:B,2,FALSE)</f>
        <v>44294.442430555602</v>
      </c>
      <c r="R88" s="643" t="b">
        <f t="shared" ca="1" si="3"/>
        <v>1</v>
      </c>
      <c r="S88" s="6"/>
      <c r="Y88" s="84" t="e">
        <v>#N/A</v>
      </c>
      <c r="Z88" s="84" t="e">
        <v>#N/A</v>
      </c>
      <c r="AA88" s="84" t="e">
        <v>#N/A</v>
      </c>
      <c r="AB88" s="84" t="e">
        <v>#N/A</v>
      </c>
      <c r="AC88" s="84" t="e">
        <v>#N/A</v>
      </c>
      <c r="AD88" s="84" t="e">
        <v>#N/A</v>
      </c>
      <c r="AE88" s="84" t="e">
        <v>#N/A</v>
      </c>
      <c r="AF88" s="84" t="e">
        <v>#N/A</v>
      </c>
    </row>
    <row r="89" spans="1:32" ht="15" thickBot="1">
      <c r="A89" s="83" t="s">
        <v>123</v>
      </c>
      <c r="B89" s="84">
        <f>VLOOKUP(A89,'Northern Branch Phase II Debris'!A:F,2,FALSE)</f>
        <v>63</v>
      </c>
      <c r="C89" s="84" t="str">
        <f>VLOOKUP(A89,'Northern Branch Phase II Debris'!A:F,3,FALSE)</f>
        <v>Handkirk Lane</v>
      </c>
      <c r="F89" s="84" t="str">
        <f t="shared" si="2"/>
        <v>Go Ahead</v>
      </c>
      <c r="G89" s="320">
        <f>VLOOKUP(A89,'Northern Branch Phase II Debris'!A:F,6,FALSE)</f>
        <v>44244</v>
      </c>
      <c r="H89" s="84" t="str">
        <f>VLOOKUP(A89,'Northern Branch Phase II Debris'!A:G,7,FALSE)</f>
        <v>Butte</v>
      </c>
      <c r="I89" s="84" t="e">
        <f>VLOOKUP(A89,'Go Backs'!A:H,8,FALSE)</f>
        <v>#N/A</v>
      </c>
      <c r="K89" s="84">
        <f>VLOOKUP(A89,'Go Aheads'!A:H,8,FALSE)</f>
        <v>7</v>
      </c>
      <c r="M89" s="84">
        <f>VLOOKUP(A89,'Northern Branch Phase II Debris'!A:F,4,FALSE)</f>
        <v>8</v>
      </c>
      <c r="N89" s="84">
        <f>VLOOKUP(A89,'Northern Branch Phase II Debris'!A:F,5,FALSE)</f>
        <v>7</v>
      </c>
      <c r="P89" s="84">
        <f ca="1">SUMIF(cCalRecycle_NorthBranch_DataMan!A:F,Audit!A89,cCalRecycle_NorthBranch_DataMan!F:F)</f>
        <v>7</v>
      </c>
      <c r="Q89" s="86">
        <f>VLOOKUP(A89,cCalRecycle_NorthBranch_DataMan!A:B,2,FALSE)</f>
        <v>44294.389479166697</v>
      </c>
      <c r="R89" s="643" t="b">
        <f t="shared" ca="1" si="3"/>
        <v>1</v>
      </c>
      <c r="S89" s="6"/>
      <c r="Y89" s="84" t="e">
        <v>#N/A</v>
      </c>
      <c r="Z89" s="84" t="e">
        <v>#N/A</v>
      </c>
      <c r="AA89" s="84" t="e">
        <v>#N/A</v>
      </c>
      <c r="AB89" s="84" t="e">
        <v>#N/A</v>
      </c>
      <c r="AC89" s="84" t="e">
        <v>#N/A</v>
      </c>
      <c r="AD89" s="84" t="e">
        <v>#N/A</v>
      </c>
      <c r="AE89" s="84" t="e">
        <v>#N/A</v>
      </c>
      <c r="AF89" s="84" t="e">
        <v>#N/A</v>
      </c>
    </row>
    <row r="90" spans="1:32" ht="15" thickBot="1">
      <c r="A90" s="83" t="s">
        <v>124</v>
      </c>
      <c r="B90" s="84">
        <f>VLOOKUP(A90,'Northern Branch Phase II Debris'!A:F,2,FALSE)</f>
        <v>549</v>
      </c>
      <c r="C90" s="84" t="str">
        <f>VLOOKUP(A90,'Northern Branch Phase II Debris'!A:F,3,FALSE)</f>
        <v>Rockerfeller Road</v>
      </c>
      <c r="F90" s="84" t="str">
        <f t="shared" si="2"/>
        <v>Go Ahead</v>
      </c>
      <c r="G90" s="320">
        <f>VLOOKUP(A90,'Northern Branch Phase II Debris'!A:F,6,FALSE)</f>
        <v>44280</v>
      </c>
      <c r="H90" s="84" t="str">
        <f>VLOOKUP(A90,'Northern Branch Phase II Debris'!A:G,7,FALSE)</f>
        <v>Butte</v>
      </c>
      <c r="I90" s="84" t="e">
        <f>VLOOKUP(A90,'Go Backs'!A:H,8,FALSE)</f>
        <v>#N/A</v>
      </c>
      <c r="K90" s="84">
        <f>VLOOKUP(A90,'Go Aheads'!A:H,8,FALSE)</f>
        <v>1</v>
      </c>
      <c r="M90" s="84">
        <f>VLOOKUP(A90,'Northern Branch Phase II Debris'!A:F,4,FALSE)</f>
        <v>1</v>
      </c>
      <c r="N90" s="84">
        <f>VLOOKUP(A90,'Northern Branch Phase II Debris'!A:F,5,FALSE)</f>
        <v>1</v>
      </c>
      <c r="P90" s="84">
        <f ca="1">SUMIF(cCalRecycle_NorthBranch_DataMan!A:F,Audit!A90,cCalRecycle_NorthBranch_DataMan!F:F)</f>
        <v>1</v>
      </c>
      <c r="Q90" s="86">
        <f>VLOOKUP(A90,cCalRecycle_NorthBranch_DataMan!A:B,2,FALSE)</f>
        <v>44294.422881944403</v>
      </c>
      <c r="R90" s="643" t="b">
        <f t="shared" ca="1" si="3"/>
        <v>1</v>
      </c>
      <c r="S90" s="6"/>
      <c r="Y90" s="84" t="e">
        <v>#N/A</v>
      </c>
      <c r="Z90" s="84" t="e">
        <v>#N/A</v>
      </c>
      <c r="AA90" s="84" t="e">
        <v>#N/A</v>
      </c>
      <c r="AB90" s="84" t="e">
        <v>#N/A</v>
      </c>
      <c r="AC90" s="84" t="e">
        <v>#N/A</v>
      </c>
      <c r="AD90" s="84" t="e">
        <v>#N/A</v>
      </c>
      <c r="AE90" s="84" t="e">
        <v>#N/A</v>
      </c>
      <c r="AF90" s="84" t="e">
        <v>#N/A</v>
      </c>
    </row>
    <row r="91" spans="1:32" ht="15" thickBot="1">
      <c r="A91" s="83" t="s">
        <v>125</v>
      </c>
      <c r="B91" s="84">
        <f>VLOOKUP(A91,'Northern Branch Phase II Debris'!A:F,2,FALSE)</f>
        <v>4398</v>
      </c>
      <c r="C91" s="84" t="str">
        <f>VLOOKUP(A91,'Northern Branch Phase II Debris'!A:F,3,FALSE)</f>
        <v>Bald Rock Road</v>
      </c>
      <c r="F91" s="84" t="str">
        <f t="shared" si="2"/>
        <v>Go Ahead</v>
      </c>
      <c r="G91" s="320">
        <f>VLOOKUP(A91,'Northern Branch Phase II Debris'!A:F,6,FALSE)</f>
        <v>44351</v>
      </c>
      <c r="H91" s="84" t="str">
        <f>VLOOKUP(A91,'Northern Branch Phase II Debris'!A:G,7,FALSE)</f>
        <v>Butte</v>
      </c>
      <c r="I91" s="84" t="e">
        <f>VLOOKUP(A91,'Go Backs'!A:H,8,FALSE)</f>
        <v>#N/A</v>
      </c>
      <c r="K91" s="84">
        <f>VLOOKUP(A91,'Go Aheads'!A:H,8,FALSE)</f>
        <v>46</v>
      </c>
      <c r="M91" s="84">
        <f>VLOOKUP(A91,'Northern Branch Phase II Debris'!A:F,4,FALSE)</f>
        <v>50</v>
      </c>
      <c r="N91" s="84">
        <f>VLOOKUP(A91,'Northern Branch Phase II Debris'!A:F,5,FALSE)</f>
        <v>46</v>
      </c>
      <c r="P91" s="84">
        <f ca="1">SUMIF(cCalRecycle_NorthBranch_DataMan!A:F,Audit!A91,cCalRecycle_NorthBranch_DataMan!F:F)</f>
        <v>46</v>
      </c>
      <c r="Q91" s="86">
        <f>VLOOKUP(A91,cCalRecycle_NorthBranch_DataMan!A:B,2,FALSE)</f>
        <v>44294.443321759303</v>
      </c>
      <c r="R91" s="643" t="b">
        <f t="shared" ca="1" si="3"/>
        <v>1</v>
      </c>
      <c r="S91" s="6"/>
      <c r="Y91" s="84" t="e">
        <v>#N/A</v>
      </c>
      <c r="Z91" s="84" t="e">
        <v>#N/A</v>
      </c>
      <c r="AA91" s="84" t="e">
        <v>#N/A</v>
      </c>
      <c r="AB91" s="84" t="e">
        <v>#N/A</v>
      </c>
      <c r="AC91" s="84" t="e">
        <v>#N/A</v>
      </c>
      <c r="AD91" s="84" t="e">
        <v>#N/A</v>
      </c>
      <c r="AE91" s="84" t="e">
        <v>#N/A</v>
      </c>
      <c r="AF91" s="84" t="e">
        <v>#N/A</v>
      </c>
    </row>
    <row r="92" spans="1:32" ht="15" thickBot="1">
      <c r="A92" s="93" t="s">
        <v>126</v>
      </c>
      <c r="B92" s="84">
        <f>VLOOKUP(A92,'Northern Branch Phase II Debris'!A:F,2,FALSE)</f>
        <v>550</v>
      </c>
      <c r="C92" s="84" t="str">
        <f>VLOOKUP(A92,'Northern Branch Phase II Debris'!A:F,3,FALSE)</f>
        <v>Rockerfeller Road</v>
      </c>
      <c r="F92" s="84" t="str">
        <f t="shared" si="2"/>
        <v>Go Ahead</v>
      </c>
      <c r="G92" s="320">
        <f>VLOOKUP(A92,'Northern Branch Phase II Debris'!A:F,6,FALSE)</f>
        <v>44286</v>
      </c>
      <c r="H92" s="84" t="str">
        <f>VLOOKUP(A92,'Northern Branch Phase II Debris'!A:G,7,FALSE)</f>
        <v>Butte</v>
      </c>
      <c r="I92" s="84" t="e">
        <f>VLOOKUP(A92,'Go Backs'!A:H,8,FALSE)</f>
        <v>#N/A</v>
      </c>
      <c r="K92" s="84">
        <f>VLOOKUP(A92,'Go Aheads'!A:H,8,FALSE)</f>
        <v>13</v>
      </c>
      <c r="M92" s="84">
        <f>VLOOKUP(A92,'Northern Branch Phase II Debris'!A:F,4,FALSE)</f>
        <v>15</v>
      </c>
      <c r="N92" s="84">
        <f>VLOOKUP(A92,'Northern Branch Phase II Debris'!A:F,5,FALSE)</f>
        <v>13</v>
      </c>
      <c r="P92" s="84">
        <f ca="1">SUMIF(cCalRecycle_NorthBranch_DataMan!A:F,Audit!A92,cCalRecycle_NorthBranch_DataMan!F:F)</f>
        <v>13</v>
      </c>
      <c r="Q92" s="86">
        <f>VLOOKUP(A92,cCalRecycle_NorthBranch_DataMan!A:B,2,FALSE)</f>
        <v>44294.469224537002</v>
      </c>
      <c r="R92" s="643" t="b">
        <f t="shared" ca="1" si="3"/>
        <v>1</v>
      </c>
      <c r="S92" s="6"/>
      <c r="Y92" s="84" t="e">
        <v>#N/A</v>
      </c>
      <c r="Z92" s="84" t="e">
        <v>#N/A</v>
      </c>
      <c r="AA92" s="84" t="e">
        <v>#N/A</v>
      </c>
      <c r="AB92" s="84" t="e">
        <v>#N/A</v>
      </c>
      <c r="AC92" s="84" t="e">
        <v>#N/A</v>
      </c>
      <c r="AD92" s="84" t="e">
        <v>#N/A</v>
      </c>
      <c r="AE92" s="84" t="e">
        <v>#N/A</v>
      </c>
      <c r="AF92" s="84" t="e">
        <v>#N/A</v>
      </c>
    </row>
    <row r="93" spans="1:32" ht="15" thickBot="1">
      <c r="A93" s="83" t="s">
        <v>127</v>
      </c>
      <c r="B93" s="84">
        <f>VLOOKUP(A93,'Northern Branch Phase II Debris'!A:F,2,FALSE)</f>
        <v>457</v>
      </c>
      <c r="C93" s="84" t="str">
        <f>VLOOKUP(A93,'Northern Branch Phase II Debris'!A:F,3,FALSE)</f>
        <v>Rockerfeller Road</v>
      </c>
      <c r="F93" s="84" t="str">
        <f t="shared" si="2"/>
        <v>Go Ahead</v>
      </c>
      <c r="G93" s="320">
        <f>VLOOKUP(A93,'Northern Branch Phase II Debris'!A:F,6,FALSE)</f>
        <v>44279</v>
      </c>
      <c r="H93" s="84" t="str">
        <f>VLOOKUP(A93,'Northern Branch Phase II Debris'!A:G,7,FALSE)</f>
        <v>Butte</v>
      </c>
      <c r="I93" s="84" t="e">
        <f>VLOOKUP(A93,'Go Backs'!A:H,8,FALSE)</f>
        <v>#N/A</v>
      </c>
      <c r="K93" s="84">
        <f>VLOOKUP(A93,'Go Aheads'!A:H,8,FALSE)</f>
        <v>16</v>
      </c>
      <c r="M93" s="84">
        <f>VLOOKUP(A93,'Northern Branch Phase II Debris'!A:F,4,FALSE)</f>
        <v>24</v>
      </c>
      <c r="N93" s="84">
        <f>VLOOKUP(A93,'Northern Branch Phase II Debris'!A:F,5,FALSE)</f>
        <v>16</v>
      </c>
      <c r="P93" s="84">
        <f ca="1">SUMIF(cCalRecycle_NorthBranch_DataMan!A:F,Audit!A93,cCalRecycle_NorthBranch_DataMan!F:F)</f>
        <v>16</v>
      </c>
      <c r="Q93" s="86">
        <f>VLOOKUP(A93,cCalRecycle_NorthBranch_DataMan!A:B,2,FALSE)</f>
        <v>44295.448275463001</v>
      </c>
      <c r="R93" s="643" t="b">
        <f t="shared" ca="1" si="3"/>
        <v>1</v>
      </c>
      <c r="S93" s="6"/>
      <c r="Y93" s="84" t="e">
        <v>#N/A</v>
      </c>
      <c r="Z93" s="84" t="e">
        <v>#N/A</v>
      </c>
      <c r="AA93" s="84" t="e">
        <v>#N/A</v>
      </c>
      <c r="AB93" s="84" t="e">
        <v>#N/A</v>
      </c>
      <c r="AC93" s="84" t="e">
        <v>#N/A</v>
      </c>
      <c r="AD93" s="84" t="e">
        <v>#N/A</v>
      </c>
      <c r="AE93" s="84" t="e">
        <v>#N/A</v>
      </c>
      <c r="AF93" s="84" t="e">
        <v>#N/A</v>
      </c>
    </row>
    <row r="94" spans="1:32" ht="15" thickBot="1">
      <c r="A94" s="83" t="s">
        <v>128</v>
      </c>
      <c r="B94" s="84">
        <f>VLOOKUP(A94,'Northern Branch Phase II Debris'!A:F,2,FALSE)</f>
        <v>234</v>
      </c>
      <c r="C94" s="84" t="str">
        <f>VLOOKUP(A94,'Northern Branch Phase II Debris'!A:F,3,FALSE)</f>
        <v>Rockerfeller Road</v>
      </c>
      <c r="F94" s="84" t="str">
        <f t="shared" si="2"/>
        <v>Go Ahead</v>
      </c>
      <c r="G94" s="320">
        <f>VLOOKUP(A94,'Northern Branch Phase II Debris'!A:F,6,FALSE)</f>
        <v>44245</v>
      </c>
      <c r="H94" s="84" t="str">
        <f>VLOOKUP(A94,'Northern Branch Phase II Debris'!A:G,7,FALSE)</f>
        <v>Butte</v>
      </c>
      <c r="I94" s="84" t="e">
        <f>VLOOKUP(A94,'Go Backs'!A:H,8,FALSE)</f>
        <v>#N/A</v>
      </c>
      <c r="K94" s="84">
        <f>VLOOKUP(A94,'Go Aheads'!A:H,8,FALSE)</f>
        <v>2</v>
      </c>
      <c r="M94" s="84">
        <f>VLOOKUP(A94,'Northern Branch Phase II Debris'!A:F,4,FALSE)</f>
        <v>2</v>
      </c>
      <c r="N94" s="84">
        <f>VLOOKUP(A94,'Northern Branch Phase II Debris'!A:F,5,FALSE)</f>
        <v>2</v>
      </c>
      <c r="P94" s="84">
        <f ca="1">SUMIF(cCalRecycle_NorthBranch_DataMan!A:F,Audit!A94,cCalRecycle_NorthBranch_DataMan!F:F)</f>
        <v>2</v>
      </c>
      <c r="Q94" s="86">
        <f>VLOOKUP(A94,cCalRecycle_NorthBranch_DataMan!A:B,2,FALSE)</f>
        <v>44295.602569444403</v>
      </c>
      <c r="R94" s="643" t="b">
        <f t="shared" ca="1" si="3"/>
        <v>1</v>
      </c>
      <c r="S94" s="6"/>
      <c r="Y94" s="84" t="e">
        <v>#N/A</v>
      </c>
      <c r="Z94" s="84" t="e">
        <v>#N/A</v>
      </c>
      <c r="AA94" s="84" t="e">
        <v>#N/A</v>
      </c>
      <c r="AB94" s="84" t="e">
        <v>#N/A</v>
      </c>
      <c r="AC94" s="84" t="e">
        <v>#N/A</v>
      </c>
      <c r="AD94" s="84" t="e">
        <v>#N/A</v>
      </c>
      <c r="AE94" s="84" t="e">
        <v>#N/A</v>
      </c>
      <c r="AF94" s="84" t="e">
        <v>#N/A</v>
      </c>
    </row>
    <row r="95" spans="1:32" ht="15" thickBot="1">
      <c r="A95" s="83" t="s">
        <v>129</v>
      </c>
      <c r="B95" s="84">
        <f>VLOOKUP(A95,'Northern Branch Phase II Debris'!A:F,2,FALSE)</f>
        <v>149</v>
      </c>
      <c r="C95" s="84" t="str">
        <f>VLOOKUP(A95,'Northern Branch Phase II Debris'!A:F,3,FALSE)</f>
        <v>Rockerfeller Road</v>
      </c>
      <c r="F95" s="84" t="str">
        <f t="shared" si="2"/>
        <v>Go Ahead</v>
      </c>
      <c r="G95" s="320">
        <f>VLOOKUP(A95,'Northern Branch Phase II Debris'!A:F,6,FALSE)</f>
        <v>44247</v>
      </c>
      <c r="H95" s="84" t="str">
        <f>VLOOKUP(A95,'Northern Branch Phase II Debris'!A:G,7,FALSE)</f>
        <v>Butte</v>
      </c>
      <c r="I95" s="84" t="e">
        <f>VLOOKUP(A95,'Go Backs'!A:H,8,FALSE)</f>
        <v>#N/A</v>
      </c>
      <c r="K95" s="84">
        <f>VLOOKUP(A95,'Go Aheads'!A:H,8,FALSE)</f>
        <v>4</v>
      </c>
      <c r="M95" s="84">
        <f>VLOOKUP(A95,'Northern Branch Phase II Debris'!A:F,4,FALSE)</f>
        <v>5</v>
      </c>
      <c r="N95" s="84">
        <f>VLOOKUP(A95,'Northern Branch Phase II Debris'!A:F,5,FALSE)</f>
        <v>4</v>
      </c>
      <c r="P95" s="84">
        <f ca="1">SUMIF(cCalRecycle_NorthBranch_DataMan!A:F,Audit!A95,cCalRecycle_NorthBranch_DataMan!F:F)</f>
        <v>4</v>
      </c>
      <c r="Q95" s="86">
        <f>VLOOKUP(A95,cCalRecycle_NorthBranch_DataMan!A:B,2,FALSE)</f>
        <v>44295.624212962997</v>
      </c>
      <c r="R95" s="643" t="b">
        <f t="shared" ca="1" si="3"/>
        <v>1</v>
      </c>
      <c r="S95" s="6"/>
      <c r="Y95" s="84" t="e">
        <v>#N/A</v>
      </c>
      <c r="Z95" s="84" t="e">
        <v>#N/A</v>
      </c>
      <c r="AA95" s="84" t="e">
        <v>#N/A</v>
      </c>
      <c r="AB95" s="84" t="e">
        <v>#N/A</v>
      </c>
      <c r="AC95" s="84" t="e">
        <v>#N/A</v>
      </c>
      <c r="AD95" s="84" t="e">
        <v>#N/A</v>
      </c>
      <c r="AE95" s="84" t="e">
        <v>#N/A</v>
      </c>
      <c r="AF95" s="84" t="e">
        <v>#N/A</v>
      </c>
    </row>
    <row r="96" spans="1:32" ht="15" thickBot="1">
      <c r="A96" s="83" t="s">
        <v>130</v>
      </c>
      <c r="B96" s="84">
        <f>VLOOKUP(A96,'Northern Branch Phase II Debris'!A:F,2,FALSE)</f>
        <v>138</v>
      </c>
      <c r="C96" s="84" t="str">
        <f>VLOOKUP(A96,'Northern Branch Phase II Debris'!A:F,3,FALSE)</f>
        <v>Rockerfeller Road</v>
      </c>
      <c r="F96" s="84" t="str">
        <f t="shared" si="2"/>
        <v>Go Ahead</v>
      </c>
      <c r="G96" s="320">
        <f>VLOOKUP(A96,'Northern Branch Phase II Debris'!A:F,6,FALSE)</f>
        <v>44244</v>
      </c>
      <c r="H96" s="84" t="str">
        <f>VLOOKUP(A96,'Northern Branch Phase II Debris'!A:G,7,FALSE)</f>
        <v>Butte</v>
      </c>
      <c r="I96" s="84" t="e">
        <f>VLOOKUP(A96,'Go Backs'!A:H,8,FALSE)</f>
        <v>#N/A</v>
      </c>
      <c r="K96" s="84">
        <f>VLOOKUP(A96,'Go Aheads'!A:H,8,FALSE)</f>
        <v>7</v>
      </c>
      <c r="M96" s="84">
        <f>VLOOKUP(A96,'Northern Branch Phase II Debris'!A:F,4,FALSE)</f>
        <v>8</v>
      </c>
      <c r="N96" s="84">
        <f>VLOOKUP(A96,'Northern Branch Phase II Debris'!A:F,5,FALSE)</f>
        <v>7</v>
      </c>
      <c r="P96" s="84">
        <f ca="1">SUMIF(cCalRecycle_NorthBranch_DataMan!A:F,Audit!A96,cCalRecycle_NorthBranch_DataMan!F:F)</f>
        <v>7</v>
      </c>
      <c r="Q96" s="86">
        <f>VLOOKUP(A96,cCalRecycle_NorthBranch_DataMan!A:B,2,FALSE)</f>
        <v>44295.664988425902</v>
      </c>
      <c r="R96" s="643" t="b">
        <f t="shared" ca="1" si="3"/>
        <v>1</v>
      </c>
      <c r="S96" s="6"/>
      <c r="Y96" s="84" t="e">
        <v>#N/A</v>
      </c>
      <c r="Z96" s="84" t="e">
        <v>#N/A</v>
      </c>
      <c r="AA96" s="84" t="e">
        <v>#N/A</v>
      </c>
      <c r="AB96" s="84" t="e">
        <v>#N/A</v>
      </c>
      <c r="AC96" s="84" t="e">
        <v>#N/A</v>
      </c>
      <c r="AD96" s="84" t="e">
        <v>#N/A</v>
      </c>
      <c r="AE96" s="84" t="e">
        <v>#N/A</v>
      </c>
      <c r="AF96" s="84" t="e">
        <v>#N/A</v>
      </c>
    </row>
    <row r="97" spans="1:32" ht="15" thickBot="1">
      <c r="A97" s="93" t="s">
        <v>131</v>
      </c>
      <c r="B97" s="84">
        <f>VLOOKUP(A97,'Northern Branch Phase II Debris'!A:F,2,FALSE)</f>
        <v>970</v>
      </c>
      <c r="C97" s="84" t="str">
        <f>VLOOKUP(A97,'Northern Branch Phase II Debris'!A:F,3,FALSE)</f>
        <v>Encina Grande Road</v>
      </c>
      <c r="F97" s="84" t="str">
        <f t="shared" si="2"/>
        <v>Go Ahead</v>
      </c>
      <c r="G97" s="320">
        <f>VLOOKUP(A97,'Northern Branch Phase II Debris'!A:F,6,FALSE)</f>
        <v>44203</v>
      </c>
      <c r="H97" s="84" t="str">
        <f>VLOOKUP(A97,'Northern Branch Phase II Debris'!A:G,7,FALSE)</f>
        <v>Butte</v>
      </c>
      <c r="I97" s="84" t="e">
        <f>VLOOKUP(A97,'Go Backs'!A:H,8,FALSE)</f>
        <v>#N/A</v>
      </c>
      <c r="K97" s="84">
        <f>VLOOKUP(A97,'Go Aheads'!A:H,8,FALSE)</f>
        <v>2</v>
      </c>
      <c r="M97" s="84">
        <f>VLOOKUP(A97,'Northern Branch Phase II Debris'!A:F,4,FALSE)</f>
        <v>2</v>
      </c>
      <c r="N97" s="84">
        <f>VLOOKUP(A97,'Northern Branch Phase II Debris'!A:F,5,FALSE)</f>
        <v>2</v>
      </c>
      <c r="P97" s="84">
        <f ca="1">SUMIF(cCalRecycle_NorthBranch_DataMan!A:F,Audit!A97,cCalRecycle_NorthBranch_DataMan!F:F)</f>
        <v>4</v>
      </c>
      <c r="Q97" s="86">
        <f>VLOOKUP(A97,cCalRecycle_NorthBranch_DataMan!A:B,2,FALSE)</f>
        <v>44296.4463888889</v>
      </c>
      <c r="R97" s="643" t="b">
        <f t="shared" ca="1" si="3"/>
        <v>0</v>
      </c>
      <c r="S97" s="6" t="s">
        <v>3466</v>
      </c>
      <c r="Y97" s="84" t="e">
        <v>#N/A</v>
      </c>
      <c r="Z97" s="84" t="e">
        <v>#N/A</v>
      </c>
      <c r="AA97" s="84" t="e">
        <v>#N/A</v>
      </c>
      <c r="AB97" s="84" t="e">
        <v>#N/A</v>
      </c>
      <c r="AC97" s="84" t="e">
        <v>#N/A</v>
      </c>
      <c r="AD97" s="84" t="e">
        <v>#N/A</v>
      </c>
      <c r="AE97" s="84" t="e">
        <v>#N/A</v>
      </c>
      <c r="AF97" s="84" t="e">
        <v>#N/A</v>
      </c>
    </row>
    <row r="98" spans="1:32" ht="15" thickBot="1">
      <c r="A98" s="83" t="s">
        <v>132</v>
      </c>
      <c r="B98" s="84">
        <f>VLOOKUP(A98,'Northern Branch Phase II Debris'!A:F,2,FALSE)</f>
        <v>1021</v>
      </c>
      <c r="C98" s="84" t="str">
        <f>VLOOKUP(A98,'Northern Branch Phase II Debris'!A:F,3,FALSE)</f>
        <v>Encina Grande Road</v>
      </c>
      <c r="F98" s="84" t="str">
        <f t="shared" si="2"/>
        <v>Go Ahead</v>
      </c>
      <c r="G98" s="320">
        <f>VLOOKUP(A98,'Northern Branch Phase II Debris'!A:F,6,FALSE)</f>
        <v>44280</v>
      </c>
      <c r="H98" s="84" t="str">
        <f>VLOOKUP(A98,'Northern Branch Phase II Debris'!A:G,7,FALSE)</f>
        <v>Butte</v>
      </c>
      <c r="I98" s="84" t="e">
        <f>VLOOKUP(A98,'Go Backs'!A:H,8,FALSE)</f>
        <v>#N/A</v>
      </c>
      <c r="K98" s="84">
        <f>VLOOKUP(A98,'Go Aheads'!A:H,8,FALSE)</f>
        <v>5</v>
      </c>
      <c r="M98" s="84">
        <f>VLOOKUP(A98,'Northern Branch Phase II Debris'!A:F,4,FALSE)</f>
        <v>6</v>
      </c>
      <c r="N98" s="84">
        <f>VLOOKUP(A98,'Northern Branch Phase II Debris'!A:F,5,FALSE)</f>
        <v>5</v>
      </c>
      <c r="P98" s="84">
        <f ca="1">SUMIF(cCalRecycle_NorthBranch_DataMan!A:F,Audit!A98,cCalRecycle_NorthBranch_DataMan!F:F)</f>
        <v>5</v>
      </c>
      <c r="Q98" s="86">
        <f>VLOOKUP(A98,cCalRecycle_NorthBranch_DataMan!A:B,2,FALSE)</f>
        <v>44296.449490740692</v>
      </c>
      <c r="R98" s="643" t="b">
        <f t="shared" ca="1" si="3"/>
        <v>1</v>
      </c>
      <c r="S98" s="6"/>
      <c r="Y98" s="84" t="e">
        <v>#N/A</v>
      </c>
      <c r="Z98" s="84" t="e">
        <v>#N/A</v>
      </c>
      <c r="AA98" s="84" t="e">
        <v>#N/A</v>
      </c>
      <c r="AB98" s="84" t="e">
        <v>#N/A</v>
      </c>
      <c r="AC98" s="84" t="e">
        <v>#N/A</v>
      </c>
      <c r="AD98" s="84" t="e">
        <v>#N/A</v>
      </c>
      <c r="AE98" s="84" t="e">
        <v>#N/A</v>
      </c>
      <c r="AF98" s="84" t="e">
        <v>#N/A</v>
      </c>
    </row>
    <row r="99" spans="1:32" ht="15" thickBot="1">
      <c r="A99" s="83" t="s">
        <v>133</v>
      </c>
      <c r="B99" s="84">
        <f>VLOOKUP(A99,'Northern Branch Phase II Debris'!A:F,2,FALSE)</f>
        <v>33</v>
      </c>
      <c r="C99" s="84" t="str">
        <f>VLOOKUP(A99,'Northern Branch Phase II Debris'!A:F,3,FALSE)</f>
        <v>Squirrel Lane</v>
      </c>
      <c r="F99" s="84" t="str">
        <f t="shared" si="2"/>
        <v>Go Ahead</v>
      </c>
      <c r="G99" s="320">
        <f>VLOOKUP(A99,'Northern Branch Phase II Debris'!A:F,6,FALSE)</f>
        <v>44272</v>
      </c>
      <c r="H99" s="84" t="str">
        <f>VLOOKUP(A99,'Northern Branch Phase II Debris'!A:G,7,FALSE)</f>
        <v>Butte</v>
      </c>
      <c r="I99" s="84" t="e">
        <f>VLOOKUP(A99,'Go Backs'!A:H,8,FALSE)</f>
        <v>#N/A</v>
      </c>
      <c r="K99" s="84">
        <f>VLOOKUP(A99,'Go Aheads'!A:H,8,FALSE)</f>
        <v>2</v>
      </c>
      <c r="M99" s="84">
        <f>VLOOKUP(A99,'Northern Branch Phase II Debris'!A:F,4,FALSE)</f>
        <v>3</v>
      </c>
      <c r="N99" s="84">
        <f>VLOOKUP(A99,'Northern Branch Phase II Debris'!A:F,5,FALSE)</f>
        <v>2</v>
      </c>
      <c r="P99" s="84">
        <f ca="1">SUMIF(cCalRecycle_NorthBranch_DataMan!A:F,Audit!A99,cCalRecycle_NorthBranch_DataMan!F:F)</f>
        <v>2</v>
      </c>
      <c r="Q99" s="86">
        <f>VLOOKUP(A99,cCalRecycle_NorthBranch_DataMan!A:B,2,FALSE)</f>
        <v>44296.403611111098</v>
      </c>
      <c r="R99" s="643" t="b">
        <f t="shared" ca="1" si="3"/>
        <v>1</v>
      </c>
      <c r="S99" s="6"/>
      <c r="Y99" s="84" t="e">
        <v>#N/A</v>
      </c>
      <c r="Z99" s="84" t="e">
        <v>#N/A</v>
      </c>
      <c r="AA99" s="84" t="e">
        <v>#N/A</v>
      </c>
      <c r="AB99" s="84" t="e">
        <v>#N/A</v>
      </c>
      <c r="AC99" s="84" t="e">
        <v>#N/A</v>
      </c>
      <c r="AD99" s="84" t="e">
        <v>#N/A</v>
      </c>
      <c r="AE99" s="84" t="e">
        <v>#N/A</v>
      </c>
      <c r="AF99" s="84" t="e">
        <v>#N/A</v>
      </c>
    </row>
    <row r="100" spans="1:32" ht="15" thickBot="1">
      <c r="A100" s="83" t="s">
        <v>134</v>
      </c>
      <c r="B100" s="84">
        <f>VLOOKUP(A100,'Northern Branch Phase II Debris'!A:F,2,FALSE)</f>
        <v>55</v>
      </c>
      <c r="C100" s="84" t="str">
        <f>VLOOKUP(A100,'Northern Branch Phase II Debris'!A:F,3,FALSE)</f>
        <v>Squirrel Lane</v>
      </c>
      <c r="F100" s="84" t="str">
        <f t="shared" si="2"/>
        <v>Go Ahead</v>
      </c>
      <c r="G100" s="320">
        <f>VLOOKUP(A100,'Northern Branch Phase II Debris'!A:F,6,FALSE)</f>
        <v>44263</v>
      </c>
      <c r="H100" s="84" t="str">
        <f>VLOOKUP(A100,'Northern Branch Phase II Debris'!A:G,7,FALSE)</f>
        <v>Butte</v>
      </c>
      <c r="I100" s="84" t="e">
        <f>VLOOKUP(A100,'Go Backs'!A:H,8,FALSE)</f>
        <v>#N/A</v>
      </c>
      <c r="K100" s="84">
        <f>VLOOKUP(A100,'Go Aheads'!A:H,8,FALSE)</f>
        <v>5</v>
      </c>
      <c r="M100" s="84">
        <f>VLOOKUP(A100,'Northern Branch Phase II Debris'!A:F,4,FALSE)</f>
        <v>4</v>
      </c>
      <c r="N100" s="84">
        <f>VLOOKUP(A100,'Northern Branch Phase II Debris'!A:F,5,FALSE)</f>
        <v>5</v>
      </c>
      <c r="P100" s="84">
        <f ca="1">SUMIF(cCalRecycle_NorthBranch_DataMan!A:F,Audit!A100,cCalRecycle_NorthBranch_DataMan!F:F)</f>
        <v>5</v>
      </c>
      <c r="Q100" s="86">
        <f>VLOOKUP(A100,cCalRecycle_NorthBranch_DataMan!A:B,2,FALSE)</f>
        <v>44296.479976851791</v>
      </c>
      <c r="R100" s="643" t="b">
        <f t="shared" ca="1" si="3"/>
        <v>1</v>
      </c>
      <c r="S100" s="6"/>
      <c r="Y100" s="84" t="e">
        <v>#N/A</v>
      </c>
      <c r="Z100" s="84" t="e">
        <v>#N/A</v>
      </c>
      <c r="AA100" s="84" t="e">
        <v>#N/A</v>
      </c>
      <c r="AB100" s="84" t="e">
        <v>#N/A</v>
      </c>
      <c r="AC100" s="84" t="e">
        <v>#N/A</v>
      </c>
      <c r="AD100" s="84" t="e">
        <v>#N/A</v>
      </c>
      <c r="AE100" s="84" t="e">
        <v>#N/A</v>
      </c>
      <c r="AF100" s="84" t="e">
        <v>#N/A</v>
      </c>
    </row>
    <row r="101" spans="1:32" ht="15" thickBot="1">
      <c r="A101" s="83" t="s">
        <v>135</v>
      </c>
      <c r="B101" s="84">
        <f>VLOOKUP(A101,'Northern Branch Phase II Debris'!A:F,2,FALSE)</f>
        <v>101</v>
      </c>
      <c r="C101" s="84" t="str">
        <f>VLOOKUP(A101,'Northern Branch Phase II Debris'!A:F,3,FALSE)</f>
        <v>Squirrel Lane</v>
      </c>
      <c r="F101" s="84" t="str">
        <f t="shared" si="2"/>
        <v>Go Ahead</v>
      </c>
      <c r="G101" s="320">
        <f>VLOOKUP(A101,'Northern Branch Phase II Debris'!A:F,6,FALSE)</f>
        <v>44260</v>
      </c>
      <c r="H101" s="84" t="str">
        <f>VLOOKUP(A101,'Northern Branch Phase II Debris'!A:G,7,FALSE)</f>
        <v>Butte</v>
      </c>
      <c r="I101" s="84" t="e">
        <f>VLOOKUP(A101,'Go Backs'!A:H,8,FALSE)</f>
        <v>#N/A</v>
      </c>
      <c r="K101" s="84">
        <f>VLOOKUP(A101,'Go Aheads'!A:H,8,FALSE)</f>
        <v>2</v>
      </c>
      <c r="M101" s="84">
        <f>VLOOKUP(A101,'Northern Branch Phase II Debris'!A:F,4,FALSE)</f>
        <v>2</v>
      </c>
      <c r="N101" s="84">
        <f>VLOOKUP(A101,'Northern Branch Phase II Debris'!A:F,5,FALSE)</f>
        <v>2</v>
      </c>
      <c r="P101" s="84">
        <f ca="1">SUMIF(cCalRecycle_NorthBranch_DataMan!A:F,Audit!A101,cCalRecycle_NorthBranch_DataMan!F:F)</f>
        <v>2</v>
      </c>
      <c r="Q101" s="86">
        <f>VLOOKUP(A101,cCalRecycle_NorthBranch_DataMan!A:B,2,FALSE)</f>
        <v>44296.526331018496</v>
      </c>
      <c r="R101" s="643" t="b">
        <f t="shared" ca="1" si="3"/>
        <v>1</v>
      </c>
      <c r="S101" s="6"/>
      <c r="Y101" s="84" t="e">
        <v>#N/A</v>
      </c>
      <c r="Z101" s="84" t="e">
        <v>#N/A</v>
      </c>
      <c r="AA101" s="84" t="e">
        <v>#N/A</v>
      </c>
      <c r="AB101" s="84" t="e">
        <v>#N/A</v>
      </c>
      <c r="AC101" s="84" t="e">
        <v>#N/A</v>
      </c>
      <c r="AD101" s="84" t="e">
        <v>#N/A</v>
      </c>
      <c r="AE101" s="84" t="e">
        <v>#N/A</v>
      </c>
      <c r="AF101" s="84" t="e">
        <v>#N/A</v>
      </c>
    </row>
    <row r="102" spans="1:32" ht="15" thickBot="1">
      <c r="A102" s="83" t="s">
        <v>136</v>
      </c>
      <c r="B102" s="84">
        <f>VLOOKUP(A102,'Northern Branch Phase II Debris'!A:F,2,FALSE)</f>
        <v>1173</v>
      </c>
      <c r="C102" s="84" t="str">
        <f>VLOOKUP(A102,'Northern Branch Phase II Debris'!A:F,3,FALSE)</f>
        <v>Encina Grande Road</v>
      </c>
      <c r="F102" s="84" t="str">
        <f t="shared" si="2"/>
        <v>Go Ahead</v>
      </c>
      <c r="G102" s="320">
        <f>VLOOKUP(A102,'Northern Branch Phase II Debris'!A:F,6,FALSE)</f>
        <v>44268</v>
      </c>
      <c r="H102" s="84" t="str">
        <f>VLOOKUP(A102,'Northern Branch Phase II Debris'!A:G,7,FALSE)</f>
        <v>Butte</v>
      </c>
      <c r="I102" s="84" t="e">
        <f>VLOOKUP(A102,'Go Backs'!A:H,8,FALSE)</f>
        <v>#N/A</v>
      </c>
      <c r="K102" s="84">
        <f>VLOOKUP(A102,'Go Aheads'!A:H,8,FALSE)</f>
        <v>2</v>
      </c>
      <c r="M102" s="84">
        <f>VLOOKUP(A102,'Northern Branch Phase II Debris'!A:F,4,FALSE)</f>
        <v>2</v>
      </c>
      <c r="N102" s="84">
        <f>VLOOKUP(A102,'Northern Branch Phase II Debris'!A:F,5,FALSE)</f>
        <v>2</v>
      </c>
      <c r="P102" s="84">
        <f ca="1">SUMIF(cCalRecycle_NorthBranch_DataMan!A:F,Audit!A102,cCalRecycle_NorthBranch_DataMan!F:F)</f>
        <v>2</v>
      </c>
      <c r="Q102" s="86">
        <f>VLOOKUP(A102,cCalRecycle_NorthBranch_DataMan!A:B,2,FALSE)</f>
        <v>44296.639016203713</v>
      </c>
      <c r="R102" s="643" t="b">
        <f t="shared" ca="1" si="3"/>
        <v>1</v>
      </c>
      <c r="S102" s="6"/>
      <c r="Y102" s="84" t="e">
        <v>#N/A</v>
      </c>
      <c r="Z102" s="84" t="e">
        <v>#N/A</v>
      </c>
      <c r="AA102" s="84" t="e">
        <v>#N/A</v>
      </c>
      <c r="AB102" s="84" t="e">
        <v>#N/A</v>
      </c>
      <c r="AC102" s="84" t="e">
        <v>#N/A</v>
      </c>
      <c r="AD102" s="84" t="e">
        <v>#N/A</v>
      </c>
      <c r="AE102" s="84" t="e">
        <v>#N/A</v>
      </c>
      <c r="AF102" s="84" t="e">
        <v>#N/A</v>
      </c>
    </row>
    <row r="103" spans="1:32" ht="15" thickBot="1">
      <c r="A103" s="83" t="s">
        <v>137</v>
      </c>
      <c r="B103" s="84">
        <f>VLOOKUP(A103,'Northern Branch Phase II Debris'!A:F,2,FALSE)</f>
        <v>40</v>
      </c>
      <c r="C103" s="84" t="str">
        <f>VLOOKUP(A103,'Northern Branch Phase II Debris'!A:F,3,FALSE)</f>
        <v>Buckboard Way</v>
      </c>
      <c r="F103" s="84" t="str">
        <f t="shared" si="2"/>
        <v>Go Ahead</v>
      </c>
      <c r="G103" s="320">
        <f>VLOOKUP(A103,'Northern Branch Phase II Debris'!A:F,6,FALSE)</f>
        <v>44254</v>
      </c>
      <c r="H103" s="84" t="str">
        <f>VLOOKUP(A103,'Northern Branch Phase II Debris'!A:G,7,FALSE)</f>
        <v>Butte</v>
      </c>
      <c r="I103" s="84" t="e">
        <f>VLOOKUP(A103,'Go Backs'!A:H,8,FALSE)</f>
        <v>#N/A</v>
      </c>
      <c r="K103" s="84">
        <f>VLOOKUP(A103,'Go Aheads'!A:H,8,FALSE)</f>
        <v>15</v>
      </c>
      <c r="M103" s="84">
        <f>VLOOKUP(A103,'Northern Branch Phase II Debris'!A:F,4,FALSE)</f>
        <v>21</v>
      </c>
      <c r="N103" s="84">
        <f>VLOOKUP(A103,'Northern Branch Phase II Debris'!A:F,5,FALSE)</f>
        <v>15</v>
      </c>
      <c r="P103" s="84">
        <f ca="1">SUMIF(cCalRecycle_NorthBranch_DataMan!A:F,Audit!A103,cCalRecycle_NorthBranch_DataMan!F:F)</f>
        <v>15</v>
      </c>
      <c r="Q103" s="86">
        <f>VLOOKUP(A103,cCalRecycle_NorthBranch_DataMan!A:B,2,FALSE)</f>
        <v>44296.639768518493</v>
      </c>
      <c r="R103" s="643" t="b">
        <f t="shared" ca="1" si="3"/>
        <v>1</v>
      </c>
      <c r="S103" s="6"/>
      <c r="Y103" s="84" t="e">
        <v>#N/A</v>
      </c>
      <c r="Z103" s="84" t="e">
        <v>#N/A</v>
      </c>
      <c r="AA103" s="84" t="e">
        <v>#N/A</v>
      </c>
      <c r="AB103" s="84" t="e">
        <v>#N/A</v>
      </c>
      <c r="AC103" s="84" t="e">
        <v>#N/A</v>
      </c>
      <c r="AD103" s="84" t="e">
        <v>#N/A</v>
      </c>
      <c r="AE103" s="84" t="e">
        <v>#N/A</v>
      </c>
      <c r="AF103" s="84" t="e">
        <v>#N/A</v>
      </c>
    </row>
    <row r="104" spans="1:32" ht="15" thickBot="1">
      <c r="A104" s="83" t="s">
        <v>138</v>
      </c>
      <c r="B104" s="84">
        <f>VLOOKUP(A104,'Northern Branch Phase II Debris'!A:F,2,FALSE)</f>
        <v>34</v>
      </c>
      <c r="C104" s="84" t="str">
        <f>VLOOKUP(A104,'Northern Branch Phase II Debris'!A:F,3,FALSE)</f>
        <v>Leaf Lane</v>
      </c>
      <c r="F104" s="84" t="str">
        <f t="shared" si="2"/>
        <v>Go Ahead</v>
      </c>
      <c r="G104" s="320">
        <f>VLOOKUP(A104,'Northern Branch Phase II Debris'!A:F,6,FALSE)</f>
        <v>44249</v>
      </c>
      <c r="H104" s="84" t="str">
        <f>VLOOKUP(A104,'Northern Branch Phase II Debris'!A:G,7,FALSE)</f>
        <v>Butte</v>
      </c>
      <c r="I104" s="84" t="e">
        <f>VLOOKUP(A104,'Go Backs'!A:H,8,FALSE)</f>
        <v>#N/A</v>
      </c>
      <c r="K104" s="84">
        <f>VLOOKUP(A104,'Go Aheads'!A:H,8,FALSE)</f>
        <v>3</v>
      </c>
      <c r="M104" s="84">
        <f>VLOOKUP(A104,'Northern Branch Phase II Debris'!A:F,4,FALSE)</f>
        <v>6</v>
      </c>
      <c r="N104" s="84">
        <f>VLOOKUP(A104,'Northern Branch Phase II Debris'!A:F,5,FALSE)</f>
        <v>3</v>
      </c>
      <c r="P104" s="84">
        <f ca="1">SUMIF(cCalRecycle_NorthBranch_DataMan!A:F,Audit!A104,cCalRecycle_NorthBranch_DataMan!F:F)</f>
        <v>3</v>
      </c>
      <c r="Q104" s="86">
        <f>VLOOKUP(A104,cCalRecycle_NorthBranch_DataMan!A:B,2,FALSE)</f>
        <v>44298.387268518498</v>
      </c>
      <c r="R104" s="643" t="b">
        <f t="shared" ca="1" si="3"/>
        <v>1</v>
      </c>
      <c r="S104" s="6"/>
      <c r="Y104" s="84" t="e">
        <v>#N/A</v>
      </c>
      <c r="Z104" s="84" t="e">
        <v>#N/A</v>
      </c>
      <c r="AA104" s="84" t="e">
        <v>#N/A</v>
      </c>
      <c r="AB104" s="84" t="e">
        <v>#N/A</v>
      </c>
      <c r="AC104" s="84" t="e">
        <v>#N/A</v>
      </c>
      <c r="AD104" s="84" t="e">
        <v>#N/A</v>
      </c>
      <c r="AE104" s="84" t="e">
        <v>#N/A</v>
      </c>
      <c r="AF104" s="84" t="e">
        <v>#N/A</v>
      </c>
    </row>
    <row r="105" spans="1:32" ht="15" thickBot="1">
      <c r="A105" s="83" t="s">
        <v>139</v>
      </c>
      <c r="B105" s="84">
        <f>VLOOKUP(A105,'Northern Branch Phase II Debris'!A:F,2,FALSE)</f>
        <v>26</v>
      </c>
      <c r="C105" s="84" t="str">
        <f>VLOOKUP(A105,'Northern Branch Phase II Debris'!A:F,3,FALSE)</f>
        <v>Simpson Ranch Road</v>
      </c>
      <c r="F105" s="84" t="str">
        <f t="shared" si="2"/>
        <v>Go Ahead</v>
      </c>
      <c r="G105" s="320">
        <f>VLOOKUP(A105,'Northern Branch Phase II Debris'!A:F,6,FALSE)</f>
        <v>44253</v>
      </c>
      <c r="H105" s="84" t="str">
        <f>VLOOKUP(A105,'Northern Branch Phase II Debris'!A:G,7,FALSE)</f>
        <v>Butte</v>
      </c>
      <c r="I105" s="84" t="e">
        <f>VLOOKUP(A105,'Go Backs'!A:H,8,FALSE)</f>
        <v>#N/A</v>
      </c>
      <c r="K105" s="84">
        <f>VLOOKUP(A105,'Go Aheads'!A:H,8,FALSE)</f>
        <v>1</v>
      </c>
      <c r="M105" s="84">
        <f>VLOOKUP(A105,'Northern Branch Phase II Debris'!A:F,4,FALSE)</f>
        <v>1</v>
      </c>
      <c r="N105" s="84">
        <f>VLOOKUP(A105,'Northern Branch Phase II Debris'!A:F,5,FALSE)</f>
        <v>1</v>
      </c>
      <c r="P105" s="84">
        <f ca="1">SUMIF(cCalRecycle_NorthBranch_DataMan!A:F,Audit!A105,cCalRecycle_NorthBranch_DataMan!F:F)</f>
        <v>1</v>
      </c>
      <c r="Q105" s="86">
        <f>VLOOKUP(A105,cCalRecycle_NorthBranch_DataMan!A:B,2,FALSE)</f>
        <v>44298.440902777802</v>
      </c>
      <c r="R105" s="643" t="b">
        <f t="shared" ca="1" si="3"/>
        <v>1</v>
      </c>
      <c r="S105" s="6"/>
      <c r="Y105" s="84" t="e">
        <v>#N/A</v>
      </c>
      <c r="Z105" s="84" t="e">
        <v>#N/A</v>
      </c>
      <c r="AA105" s="84" t="e">
        <v>#N/A</v>
      </c>
      <c r="AB105" s="84" t="e">
        <v>#N/A</v>
      </c>
      <c r="AC105" s="84" t="e">
        <v>#N/A</v>
      </c>
      <c r="AD105" s="84" t="e">
        <v>#N/A</v>
      </c>
      <c r="AE105" s="84" t="e">
        <v>#N/A</v>
      </c>
      <c r="AF105" s="84" t="e">
        <v>#N/A</v>
      </c>
    </row>
    <row r="106" spans="1:32" ht="15" thickBot="1">
      <c r="A106" s="83" t="s">
        <v>140</v>
      </c>
      <c r="B106" s="84">
        <f>VLOOKUP(A106,'Northern Branch Phase II Debris'!A:F,2,FALSE)</f>
        <v>51</v>
      </c>
      <c r="C106" s="84" t="str">
        <f>VLOOKUP(A106,'Northern Branch Phase II Debris'!A:F,3,FALSE)</f>
        <v>Horseshoe Trail</v>
      </c>
      <c r="F106" s="84" t="str">
        <f t="shared" si="2"/>
        <v>Go Ahead</v>
      </c>
      <c r="G106" s="320">
        <f>VLOOKUP(A106,'Northern Branch Phase II Debris'!A:F,6,FALSE)</f>
        <v>44278</v>
      </c>
      <c r="H106" s="84" t="str">
        <f>VLOOKUP(A106,'Northern Branch Phase II Debris'!A:G,7,FALSE)</f>
        <v>Butte</v>
      </c>
      <c r="I106" s="84" t="e">
        <f>VLOOKUP(A106,'Go Backs'!A:H,8,FALSE)</f>
        <v>#N/A</v>
      </c>
      <c r="K106" s="84">
        <f>VLOOKUP(A106,'Go Aheads'!A:H,8,FALSE)</f>
        <v>3</v>
      </c>
      <c r="M106" s="84">
        <f>VLOOKUP(A106,'Northern Branch Phase II Debris'!A:F,4,FALSE)</f>
        <v>5</v>
      </c>
      <c r="N106" s="84">
        <f>VLOOKUP(A106,'Northern Branch Phase II Debris'!A:F,5,FALSE)</f>
        <v>3</v>
      </c>
      <c r="P106" s="84">
        <f ca="1">SUMIF(cCalRecycle_NorthBranch_DataMan!A:F,Audit!A106,cCalRecycle_NorthBranch_DataMan!F:F)</f>
        <v>3</v>
      </c>
      <c r="Q106" s="86">
        <f>VLOOKUP(A106,cCalRecycle_NorthBranch_DataMan!A:B,2,FALSE)</f>
        <v>44298.565844907411</v>
      </c>
      <c r="R106" s="643" t="b">
        <f t="shared" ca="1" si="3"/>
        <v>1</v>
      </c>
      <c r="S106" s="6"/>
      <c r="Y106" s="84" t="e">
        <v>#N/A</v>
      </c>
      <c r="Z106" s="84" t="e">
        <v>#N/A</v>
      </c>
      <c r="AA106" s="84" t="e">
        <v>#N/A</v>
      </c>
      <c r="AB106" s="84" t="e">
        <v>#N/A</v>
      </c>
      <c r="AC106" s="84" t="e">
        <v>#N/A</v>
      </c>
      <c r="AD106" s="84" t="e">
        <v>#N/A</v>
      </c>
      <c r="AE106" s="84" t="e">
        <v>#N/A</v>
      </c>
      <c r="AF106" s="84" t="e">
        <v>#N/A</v>
      </c>
    </row>
    <row r="107" spans="1:32" ht="15" thickBot="1">
      <c r="A107" s="83" t="s">
        <v>141</v>
      </c>
      <c r="B107" s="84">
        <f>VLOOKUP(A107,'Northern Branch Phase II Debris'!A:F,2,FALSE)</f>
        <v>244</v>
      </c>
      <c r="C107" s="84" t="str">
        <f>VLOOKUP(A107,'Northern Branch Phase II Debris'!A:F,3,FALSE)</f>
        <v>Horseshoe Trail</v>
      </c>
      <c r="F107" s="84" t="str">
        <f t="shared" si="2"/>
        <v>Go Ahead</v>
      </c>
      <c r="G107" s="320">
        <f>VLOOKUP(A107,'Northern Branch Phase II Debris'!A:F,6,FALSE)</f>
        <v>44286</v>
      </c>
      <c r="H107" s="84" t="str">
        <f>VLOOKUP(A107,'Northern Branch Phase II Debris'!A:G,7,FALSE)</f>
        <v>Butte</v>
      </c>
      <c r="I107" s="84" t="e">
        <f>VLOOKUP(A107,'Go Backs'!A:H,8,FALSE)</f>
        <v>#N/A</v>
      </c>
      <c r="K107" s="84">
        <f>VLOOKUP(A107,'Go Aheads'!A:H,8,FALSE)</f>
        <v>3</v>
      </c>
      <c r="M107" s="84">
        <f>VLOOKUP(A107,'Northern Branch Phase II Debris'!A:F,4,FALSE)</f>
        <v>3</v>
      </c>
      <c r="N107" s="84">
        <f>VLOOKUP(A107,'Northern Branch Phase II Debris'!A:F,5,FALSE)</f>
        <v>3</v>
      </c>
      <c r="P107" s="84">
        <f ca="1">SUMIF(cCalRecycle_NorthBranch_DataMan!A:F,Audit!A107,cCalRecycle_NorthBranch_DataMan!F:F)</f>
        <v>3</v>
      </c>
      <c r="Q107" s="86">
        <f>VLOOKUP(A107,cCalRecycle_NorthBranch_DataMan!A:B,2,FALSE)</f>
        <v>44301.402893518498</v>
      </c>
      <c r="R107" s="643" t="b">
        <f t="shared" ca="1" si="3"/>
        <v>1</v>
      </c>
      <c r="S107" s="6"/>
      <c r="Y107" s="84" t="e">
        <v>#N/A</v>
      </c>
      <c r="Z107" s="84" t="e">
        <v>#N/A</v>
      </c>
      <c r="AA107" s="84" t="e">
        <v>#N/A</v>
      </c>
      <c r="AB107" s="84" t="e">
        <v>#N/A</v>
      </c>
      <c r="AC107" s="84" t="e">
        <v>#N/A</v>
      </c>
      <c r="AD107" s="84" t="e">
        <v>#N/A</v>
      </c>
      <c r="AE107" s="84" t="e">
        <v>#N/A</v>
      </c>
      <c r="AF107" s="84" t="e">
        <v>#N/A</v>
      </c>
    </row>
    <row r="108" spans="1:32" ht="15" thickBot="1">
      <c r="A108" s="83" t="s">
        <v>142</v>
      </c>
      <c r="B108" s="84">
        <f>VLOOKUP(A108,'Northern Branch Phase II Debris'!A:F,2,FALSE)</f>
        <v>120</v>
      </c>
      <c r="C108" s="84" t="str">
        <f>VLOOKUP(A108,'Northern Branch Phase II Debris'!A:F,3,FALSE)</f>
        <v>Swede Ranch Road</v>
      </c>
      <c r="F108" s="84" t="str">
        <f t="shared" si="2"/>
        <v>Go Ahead</v>
      </c>
      <c r="G108" s="320">
        <f>VLOOKUP(A108,'Northern Branch Phase II Debris'!A:F,6,FALSE)</f>
        <v>44282</v>
      </c>
      <c r="H108" s="84" t="str">
        <f>VLOOKUP(A108,'Northern Branch Phase II Debris'!A:G,7,FALSE)</f>
        <v>Butte</v>
      </c>
      <c r="I108" s="84" t="e">
        <f>VLOOKUP(A108,'Go Backs'!A:H,8,FALSE)</f>
        <v>#N/A</v>
      </c>
      <c r="K108" s="84">
        <f>VLOOKUP(A108,'Go Aheads'!A:H,8,FALSE)</f>
        <v>36</v>
      </c>
      <c r="M108" s="84">
        <f>VLOOKUP(A108,'Northern Branch Phase II Debris'!A:F,4,FALSE)</f>
        <v>33</v>
      </c>
      <c r="N108" s="84">
        <f>VLOOKUP(A108,'Northern Branch Phase II Debris'!A:F,5,FALSE)</f>
        <v>36</v>
      </c>
      <c r="P108" s="84">
        <f ca="1">SUMIF(cCalRecycle_NorthBranch_DataMan!A:F,Audit!A108,cCalRecycle_NorthBranch_DataMan!F:F)</f>
        <v>36</v>
      </c>
      <c r="Q108" s="86">
        <f>VLOOKUP(A108,cCalRecycle_NorthBranch_DataMan!A:B,2,FALSE)</f>
        <v>44298.663657407393</v>
      </c>
      <c r="R108" s="643" t="b">
        <f t="shared" ca="1" si="3"/>
        <v>1</v>
      </c>
      <c r="S108" s="6"/>
      <c r="Y108" s="84" t="e">
        <v>#N/A</v>
      </c>
      <c r="Z108" s="84" t="e">
        <v>#N/A</v>
      </c>
      <c r="AA108" s="84" t="e">
        <v>#N/A</v>
      </c>
      <c r="AB108" s="84" t="e">
        <v>#N/A</v>
      </c>
      <c r="AC108" s="84" t="e">
        <v>#N/A</v>
      </c>
      <c r="AD108" s="84" t="e">
        <v>#N/A</v>
      </c>
      <c r="AE108" s="84" t="e">
        <v>#N/A</v>
      </c>
      <c r="AF108" s="84" t="e">
        <v>#N/A</v>
      </c>
    </row>
    <row r="109" spans="1:32" ht="15" thickBot="1">
      <c r="A109" s="83" t="s">
        <v>143</v>
      </c>
      <c r="B109" s="84">
        <f>VLOOKUP(A109,'Northern Branch Phase II Debris'!A:F,2,FALSE)</f>
        <v>278</v>
      </c>
      <c r="C109" s="84" t="str">
        <f>VLOOKUP(A109,'Northern Branch Phase II Debris'!A:F,3,FALSE)</f>
        <v>Hidden Springs Road</v>
      </c>
      <c r="F109" s="84" t="str">
        <f t="shared" si="2"/>
        <v>Go Ahead</v>
      </c>
      <c r="G109" s="320">
        <f>VLOOKUP(A109,'Northern Branch Phase II Debris'!A:F,6,FALSE)</f>
        <v>44257</v>
      </c>
      <c r="H109" s="84" t="str">
        <f>VLOOKUP(A109,'Northern Branch Phase II Debris'!A:G,7,FALSE)</f>
        <v>Butte</v>
      </c>
      <c r="I109" s="84" t="e">
        <f>VLOOKUP(A109,'Go Backs'!A:H,8,FALSE)</f>
        <v>#N/A</v>
      </c>
      <c r="K109" s="84">
        <f>VLOOKUP(A109,'Go Aheads'!A:H,8,FALSE)</f>
        <v>5</v>
      </c>
      <c r="M109" s="84">
        <f>VLOOKUP(A109,'Northern Branch Phase II Debris'!A:F,4,FALSE)</f>
        <v>4</v>
      </c>
      <c r="N109" s="84">
        <f>VLOOKUP(A109,'Northern Branch Phase II Debris'!A:F,5,FALSE)</f>
        <v>5</v>
      </c>
      <c r="P109" s="84">
        <f ca="1">SUMIF(cCalRecycle_NorthBranch_DataMan!A:F,Audit!A109,cCalRecycle_NorthBranch_DataMan!F:F)</f>
        <v>5</v>
      </c>
      <c r="Q109" s="86">
        <f>VLOOKUP(A109,cCalRecycle_NorthBranch_DataMan!A:B,2,FALSE)</f>
        <v>44299.439826388902</v>
      </c>
      <c r="R109" s="643" t="b">
        <f t="shared" ca="1" si="3"/>
        <v>1</v>
      </c>
      <c r="S109" s="6"/>
      <c r="Y109" s="84" t="e">
        <v>#N/A</v>
      </c>
      <c r="Z109" s="84" t="e">
        <v>#N/A</v>
      </c>
      <c r="AA109" s="84" t="e">
        <v>#N/A</v>
      </c>
      <c r="AB109" s="84" t="e">
        <v>#N/A</v>
      </c>
      <c r="AC109" s="84" t="e">
        <v>#N/A</v>
      </c>
      <c r="AD109" s="84" t="e">
        <v>#N/A</v>
      </c>
      <c r="AE109" s="84" t="e">
        <v>#N/A</v>
      </c>
      <c r="AF109" s="84" t="e">
        <v>#N/A</v>
      </c>
    </row>
    <row r="110" spans="1:32" ht="15" thickBot="1">
      <c r="A110" s="83" t="s">
        <v>144</v>
      </c>
      <c r="B110" s="84" t="str">
        <f>VLOOKUP(A110,'Northern Branch Phase II Debris'!A:F,2,FALSE)</f>
        <v>061-570-006-000</v>
      </c>
      <c r="C110" s="84" t="str">
        <f>VLOOKUP(A110,'Northern Branch Phase II Debris'!A:F,3,FALSE)</f>
        <v>Feather Ridge Way</v>
      </c>
      <c r="F110" s="84" t="str">
        <f t="shared" si="2"/>
        <v>Go Ahead</v>
      </c>
      <c r="G110" s="320">
        <f>VLOOKUP(A110,'Northern Branch Phase II Debris'!A:F,6,FALSE)</f>
        <v>44264</v>
      </c>
      <c r="H110" s="84" t="str">
        <f>VLOOKUP(A110,'Northern Branch Phase II Debris'!A:G,7,FALSE)</f>
        <v>Butte</v>
      </c>
      <c r="I110" s="84" t="e">
        <f>VLOOKUP(A110,'Go Backs'!A:H,8,FALSE)</f>
        <v>#N/A</v>
      </c>
      <c r="K110" s="84">
        <f>VLOOKUP(A110,'Go Aheads'!A:H,8,FALSE)</f>
        <v>8</v>
      </c>
      <c r="M110" s="84">
        <f>VLOOKUP(A110,'Northern Branch Phase II Debris'!A:F,4,FALSE)</f>
        <v>7</v>
      </c>
      <c r="N110" s="84">
        <f>VLOOKUP(A110,'Northern Branch Phase II Debris'!A:F,5,FALSE)</f>
        <v>8</v>
      </c>
      <c r="P110" s="84">
        <f ca="1">SUMIF(cCalRecycle_NorthBranch_DataMan!A:F,Audit!A110,cCalRecycle_NorthBranch_DataMan!F:F)</f>
        <v>8</v>
      </c>
      <c r="Q110" s="86">
        <f>VLOOKUP(A110,cCalRecycle_NorthBranch_DataMan!A:B,2,FALSE)</f>
        <v>44300.464699074088</v>
      </c>
      <c r="R110" s="643" t="b">
        <f t="shared" ca="1" si="3"/>
        <v>1</v>
      </c>
      <c r="S110" s="6"/>
      <c r="Y110" s="84" t="e">
        <v>#N/A</v>
      </c>
      <c r="Z110" s="84" t="e">
        <v>#N/A</v>
      </c>
      <c r="AA110" s="84" t="e">
        <v>#N/A</v>
      </c>
      <c r="AB110" s="84" t="e">
        <v>#N/A</v>
      </c>
      <c r="AC110" s="84" t="e">
        <v>#N/A</v>
      </c>
      <c r="AD110" s="84" t="e">
        <v>#N/A</v>
      </c>
      <c r="AE110" s="84" t="e">
        <v>#N/A</v>
      </c>
      <c r="AF110" s="84" t="e">
        <v>#N/A</v>
      </c>
    </row>
    <row r="111" spans="1:32" ht="15" thickBot="1">
      <c r="A111" s="83" t="s">
        <v>145</v>
      </c>
      <c r="B111" s="84">
        <f>VLOOKUP(A111,'Northern Branch Phase II Debris'!A:F,2,FALSE)</f>
        <v>298</v>
      </c>
      <c r="C111" s="84" t="str">
        <f>VLOOKUP(A111,'Northern Branch Phase II Debris'!A:F,3,FALSE)</f>
        <v>Hidden Springs Road</v>
      </c>
      <c r="F111" s="84" t="str">
        <f t="shared" si="2"/>
        <v>Go Ahead</v>
      </c>
      <c r="G111" s="320">
        <f>VLOOKUP(A111,'Northern Branch Phase II Debris'!A:F,6,FALSE)</f>
        <v>44254</v>
      </c>
      <c r="H111" s="84" t="str">
        <f>VLOOKUP(A111,'Northern Branch Phase II Debris'!A:G,7,FALSE)</f>
        <v>Butte</v>
      </c>
      <c r="I111" s="84" t="e">
        <f>VLOOKUP(A111,'Go Backs'!A:H,8,FALSE)</f>
        <v>#N/A</v>
      </c>
      <c r="K111" s="84">
        <f>VLOOKUP(A111,'Go Aheads'!A:H,8,FALSE)</f>
        <v>1</v>
      </c>
      <c r="M111" s="84">
        <f>VLOOKUP(A111,'Northern Branch Phase II Debris'!A:F,4,FALSE)</f>
        <v>1</v>
      </c>
      <c r="N111" s="84">
        <f>VLOOKUP(A111,'Northern Branch Phase II Debris'!A:F,5,FALSE)</f>
        <v>1</v>
      </c>
      <c r="P111" s="84">
        <f ca="1">SUMIF(cCalRecycle_NorthBranch_DataMan!A:F,Audit!A111,cCalRecycle_NorthBranch_DataMan!F:F)</f>
        <v>1</v>
      </c>
      <c r="Q111" s="86">
        <f>VLOOKUP(A111,cCalRecycle_NorthBranch_DataMan!A:B,2,FALSE)</f>
        <v>44300.438240740703</v>
      </c>
      <c r="R111" s="643" t="b">
        <f t="shared" ca="1" si="3"/>
        <v>1</v>
      </c>
      <c r="S111" s="6"/>
      <c r="Y111" s="84" t="e">
        <v>#N/A</v>
      </c>
      <c r="Z111" s="84" t="e">
        <v>#N/A</v>
      </c>
      <c r="AA111" s="84" t="e">
        <v>#N/A</v>
      </c>
      <c r="AB111" s="84" t="e">
        <v>#N/A</v>
      </c>
      <c r="AC111" s="84" t="e">
        <v>#N/A</v>
      </c>
      <c r="AD111" s="84" t="e">
        <v>#N/A</v>
      </c>
      <c r="AE111" s="84" t="e">
        <v>#N/A</v>
      </c>
      <c r="AF111" s="84" t="e">
        <v>#N/A</v>
      </c>
    </row>
    <row r="112" spans="1:32" ht="15" thickBot="1">
      <c r="A112" s="83" t="s">
        <v>146</v>
      </c>
      <c r="B112" s="84">
        <f>VLOOKUP(A112,'Northern Branch Phase II Debris'!A:F,2,FALSE)</f>
        <v>83</v>
      </c>
      <c r="C112" s="84" t="str">
        <f>VLOOKUP(A112,'Northern Branch Phase II Debris'!A:F,3,FALSE)</f>
        <v>Lacey Lane</v>
      </c>
      <c r="F112" s="84" t="str">
        <f t="shared" si="2"/>
        <v>Go Ahead</v>
      </c>
      <c r="G112" s="320">
        <f>VLOOKUP(A112,'Northern Branch Phase II Debris'!A:F,6,FALSE)</f>
        <v>44249</v>
      </c>
      <c r="H112" s="84" t="str">
        <f>VLOOKUP(A112,'Northern Branch Phase II Debris'!A:G,7,FALSE)</f>
        <v>Butte</v>
      </c>
      <c r="I112" s="84" t="e">
        <f>VLOOKUP(A112,'Go Backs'!A:H,8,FALSE)</f>
        <v>#N/A</v>
      </c>
      <c r="K112" s="84">
        <f>VLOOKUP(A112,'Go Aheads'!A:H,8,FALSE)</f>
        <v>13</v>
      </c>
      <c r="M112" s="84">
        <f>VLOOKUP(A112,'Northern Branch Phase II Debris'!A:F,4,FALSE)</f>
        <v>17</v>
      </c>
      <c r="N112" s="84">
        <f>VLOOKUP(A112,'Northern Branch Phase II Debris'!A:F,5,FALSE)</f>
        <v>13</v>
      </c>
      <c r="P112" s="84">
        <f ca="1">SUMIF(cCalRecycle_NorthBranch_DataMan!A:F,Audit!A112,cCalRecycle_NorthBranch_DataMan!F:F)</f>
        <v>13</v>
      </c>
      <c r="Q112" s="86">
        <f>VLOOKUP(A112,cCalRecycle_NorthBranch_DataMan!A:B,2,FALSE)</f>
        <v>44300.573402777802</v>
      </c>
      <c r="R112" s="643" t="b">
        <f t="shared" ca="1" si="3"/>
        <v>1</v>
      </c>
      <c r="S112" s="6"/>
      <c r="Y112" s="84" t="e">
        <v>#N/A</v>
      </c>
      <c r="Z112" s="84" t="e">
        <v>#N/A</v>
      </c>
      <c r="AA112" s="84" t="e">
        <v>#N/A</v>
      </c>
      <c r="AB112" s="84" t="e">
        <v>#N/A</v>
      </c>
      <c r="AC112" s="84" t="e">
        <v>#N/A</v>
      </c>
      <c r="AD112" s="84" t="e">
        <v>#N/A</v>
      </c>
      <c r="AE112" s="84" t="e">
        <v>#N/A</v>
      </c>
      <c r="AF112" s="84" t="e">
        <v>#N/A</v>
      </c>
    </row>
    <row r="113" spans="1:32" ht="15" thickBot="1">
      <c r="A113" s="83" t="s">
        <v>148</v>
      </c>
      <c r="B113" s="84">
        <f>VLOOKUP(A113,'Northern Branch Phase II Debris'!A:F,2,FALSE)</f>
        <v>28</v>
      </c>
      <c r="C113" s="84" t="str">
        <f>VLOOKUP(A113,'Northern Branch Phase II Debris'!A:F,3,FALSE)</f>
        <v>Horseshoe Trail</v>
      </c>
      <c r="F113" s="84" t="str">
        <f t="shared" si="2"/>
        <v>Go Ahead</v>
      </c>
      <c r="G113" s="320">
        <f>VLOOKUP(A113,'Northern Branch Phase II Debris'!A:F,6,FALSE)</f>
        <v>44259</v>
      </c>
      <c r="H113" s="84" t="str">
        <f>VLOOKUP(A113,'Northern Branch Phase II Debris'!A:G,7,FALSE)</f>
        <v>Butte</v>
      </c>
      <c r="I113" s="84" t="e">
        <f>VLOOKUP(A113,'Go Backs'!A:H,8,FALSE)</f>
        <v>#N/A</v>
      </c>
      <c r="K113" s="84">
        <f>VLOOKUP(A113,'Go Aheads'!A:H,8,FALSE)</f>
        <v>2</v>
      </c>
      <c r="M113" s="84">
        <f>VLOOKUP(A113,'Northern Branch Phase II Debris'!A:F,4,FALSE)</f>
        <v>2</v>
      </c>
      <c r="N113" s="84">
        <f>VLOOKUP(A113,'Northern Branch Phase II Debris'!A:F,5,FALSE)</f>
        <v>2</v>
      </c>
      <c r="P113" s="84">
        <f ca="1">SUMIF(cCalRecycle_NorthBranch_DataMan!A:F,Audit!A113,cCalRecycle_NorthBranch_DataMan!F:F)</f>
        <v>2</v>
      </c>
      <c r="Q113" s="86">
        <f>VLOOKUP(A113,cCalRecycle_NorthBranch_DataMan!A:B,2,FALSE)</f>
        <v>44301.448472222197</v>
      </c>
      <c r="R113" s="643" t="b">
        <f t="shared" ca="1" si="3"/>
        <v>1</v>
      </c>
      <c r="S113" s="6"/>
      <c r="Y113" s="84" t="e">
        <v>#N/A</v>
      </c>
      <c r="Z113" s="84" t="e">
        <v>#N/A</v>
      </c>
      <c r="AA113" s="84" t="e">
        <v>#N/A</v>
      </c>
      <c r="AB113" s="84" t="e">
        <v>#N/A</v>
      </c>
      <c r="AC113" s="84" t="e">
        <v>#N/A</v>
      </c>
      <c r="AD113" s="84" t="e">
        <v>#N/A</v>
      </c>
      <c r="AE113" s="84" t="e">
        <v>#N/A</v>
      </c>
      <c r="AF113" s="84" t="e">
        <v>#N/A</v>
      </c>
    </row>
    <row r="114" spans="1:32" ht="15" thickBot="1">
      <c r="A114" s="83" t="s">
        <v>149</v>
      </c>
      <c r="B114" s="84">
        <f>VLOOKUP(A114,'Northern Branch Phase II Debris'!A:F,2,FALSE)</f>
        <v>709</v>
      </c>
      <c r="C114" s="84" t="str">
        <f>VLOOKUP(A114,'Northern Branch Phase II Debris'!A:F,3,FALSE)</f>
        <v>Encina Grande Road</v>
      </c>
      <c r="F114" s="84" t="str">
        <f t="shared" si="2"/>
        <v>Go Ahead</v>
      </c>
      <c r="G114" s="320">
        <f>VLOOKUP(A114,'Northern Branch Phase II Debris'!A:F,6,FALSE)</f>
        <v>44245</v>
      </c>
      <c r="H114" s="84" t="str">
        <f>VLOOKUP(A114,'Northern Branch Phase II Debris'!A:G,7,FALSE)</f>
        <v>Butte</v>
      </c>
      <c r="I114" s="84" t="e">
        <f>VLOOKUP(A114,'Go Backs'!A:H,8,FALSE)</f>
        <v>#N/A</v>
      </c>
      <c r="K114" s="84">
        <f>VLOOKUP(A114,'Go Aheads'!A:H,8,FALSE)</f>
        <v>14</v>
      </c>
      <c r="M114" s="84">
        <f>VLOOKUP(A114,'Northern Branch Phase II Debris'!A:F,4,FALSE)</f>
        <v>16</v>
      </c>
      <c r="N114" s="84">
        <f>VLOOKUP(A114,'Northern Branch Phase II Debris'!A:F,5,FALSE)</f>
        <v>14</v>
      </c>
      <c r="P114" s="84">
        <f ca="1">SUMIF(cCalRecycle_NorthBranch_DataMan!A:F,Audit!A114,cCalRecycle_NorthBranch_DataMan!F:F)</f>
        <v>14</v>
      </c>
      <c r="Q114" s="86">
        <f>VLOOKUP(A114,cCalRecycle_NorthBranch_DataMan!A:B,2,FALSE)</f>
        <v>44301.486898148098</v>
      </c>
      <c r="R114" s="643" t="b">
        <f t="shared" ca="1" si="3"/>
        <v>1</v>
      </c>
      <c r="S114" s="6"/>
      <c r="Y114" s="84" t="e">
        <v>#N/A</v>
      </c>
      <c r="Z114" s="84" t="e">
        <v>#N/A</v>
      </c>
      <c r="AA114" s="84" t="e">
        <v>#N/A</v>
      </c>
      <c r="AB114" s="84" t="e">
        <v>#N/A</v>
      </c>
      <c r="AC114" s="84" t="e">
        <v>#N/A</v>
      </c>
      <c r="AD114" s="84" t="e">
        <v>#N/A</v>
      </c>
      <c r="AE114" s="84" t="e">
        <v>#N/A</v>
      </c>
      <c r="AF114" s="84" t="e">
        <v>#N/A</v>
      </c>
    </row>
    <row r="115" spans="1:32" ht="15" thickBot="1">
      <c r="A115" s="83" t="s">
        <v>150</v>
      </c>
      <c r="B115" s="84">
        <f>VLOOKUP(A115,'Northern Branch Phase II Debris'!A:F,2,FALSE)</f>
        <v>93</v>
      </c>
      <c r="C115" s="84" t="str">
        <f>VLOOKUP(A115,'Northern Branch Phase II Debris'!A:F,3,FALSE)</f>
        <v>Simpson Ranch Road</v>
      </c>
      <c r="F115" s="84" t="str">
        <f t="shared" si="2"/>
        <v>Go Ahead</v>
      </c>
      <c r="G115" s="320">
        <f>VLOOKUP(A115,'Northern Branch Phase II Debris'!A:F,6,FALSE)</f>
        <v>44256</v>
      </c>
      <c r="H115" s="84" t="str">
        <f>VLOOKUP(A115,'Northern Branch Phase II Debris'!A:G,7,FALSE)</f>
        <v>Butte</v>
      </c>
      <c r="I115" s="84" t="e">
        <f>VLOOKUP(A115,'Go Backs'!A:H,8,FALSE)</f>
        <v>#N/A</v>
      </c>
      <c r="K115" s="84">
        <f>VLOOKUP(A115,'Go Aheads'!A:H,8,FALSE)</f>
        <v>1</v>
      </c>
      <c r="M115" s="84">
        <f>VLOOKUP(A115,'Northern Branch Phase II Debris'!A:F,4,FALSE)</f>
        <v>1</v>
      </c>
      <c r="N115" s="84">
        <f>VLOOKUP(A115,'Northern Branch Phase II Debris'!A:F,5,FALSE)</f>
        <v>1</v>
      </c>
      <c r="P115" s="84">
        <f ca="1">SUMIF(cCalRecycle_NorthBranch_DataMan!A:F,Audit!A115,cCalRecycle_NorthBranch_DataMan!F:F)</f>
        <v>1</v>
      </c>
      <c r="Q115" s="86">
        <f>VLOOKUP(A115,cCalRecycle_NorthBranch_DataMan!A:B,2,FALSE)</f>
        <v>44301.497789351903</v>
      </c>
      <c r="R115" s="643" t="b">
        <f t="shared" ca="1" si="3"/>
        <v>1</v>
      </c>
      <c r="S115" s="6"/>
      <c r="Y115" s="84" t="e">
        <v>#N/A</v>
      </c>
      <c r="Z115" s="84" t="e">
        <v>#N/A</v>
      </c>
      <c r="AA115" s="84" t="e">
        <v>#N/A</v>
      </c>
      <c r="AB115" s="84" t="e">
        <v>#N/A</v>
      </c>
      <c r="AC115" s="84" t="e">
        <v>#N/A</v>
      </c>
      <c r="AD115" s="84" t="e">
        <v>#N/A</v>
      </c>
      <c r="AE115" s="84" t="e">
        <v>#N/A</v>
      </c>
      <c r="AF115" s="84" t="e">
        <v>#N/A</v>
      </c>
    </row>
    <row r="116" spans="1:32" ht="15" thickBot="1">
      <c r="A116" s="83" t="s">
        <v>151</v>
      </c>
      <c r="B116" s="84">
        <f>VLOOKUP(A116,'Northern Branch Phase II Debris'!A:F,2,FALSE)</f>
        <v>32</v>
      </c>
      <c r="C116" s="84" t="str">
        <f>VLOOKUP(A116,'Northern Branch Phase II Debris'!A:F,3,FALSE)</f>
        <v>Coyote Road</v>
      </c>
      <c r="F116" s="84" t="str">
        <f t="shared" si="2"/>
        <v>Go Ahead</v>
      </c>
      <c r="G116" s="320">
        <f>VLOOKUP(A116,'Northern Branch Phase II Debris'!A:F,6,FALSE)</f>
        <v>44287</v>
      </c>
      <c r="H116" s="84" t="str">
        <f>VLOOKUP(A116,'Northern Branch Phase II Debris'!A:G,7,FALSE)</f>
        <v>Butte</v>
      </c>
      <c r="I116" s="84" t="e">
        <f>VLOOKUP(A116,'Go Backs'!A:H,8,FALSE)</f>
        <v>#N/A</v>
      </c>
      <c r="K116" s="84">
        <f>VLOOKUP(A116,'Go Aheads'!A:H,8,FALSE)</f>
        <v>7</v>
      </c>
      <c r="M116" s="84">
        <f>VLOOKUP(A116,'Northern Branch Phase II Debris'!A:F,4,FALSE)</f>
        <v>7</v>
      </c>
      <c r="N116" s="84">
        <f>VLOOKUP(A116,'Northern Branch Phase II Debris'!A:F,5,FALSE)</f>
        <v>7</v>
      </c>
      <c r="P116" s="84">
        <f ca="1">SUMIF(cCalRecycle_NorthBranch_DataMan!A:F,Audit!A116,cCalRecycle_NorthBranch_DataMan!F:F)</f>
        <v>7</v>
      </c>
      <c r="Q116" s="86">
        <f>VLOOKUP(A116,cCalRecycle_NorthBranch_DataMan!A:B,2,FALSE)</f>
        <v>44301.599224537</v>
      </c>
      <c r="R116" s="643" t="b">
        <f t="shared" ca="1" si="3"/>
        <v>1</v>
      </c>
      <c r="S116" s="6"/>
      <c r="Y116" s="84" t="e">
        <v>#N/A</v>
      </c>
      <c r="Z116" s="84" t="e">
        <v>#N/A</v>
      </c>
      <c r="AA116" s="84" t="e">
        <v>#N/A</v>
      </c>
      <c r="AB116" s="84" t="e">
        <v>#N/A</v>
      </c>
      <c r="AC116" s="84" t="e">
        <v>#N/A</v>
      </c>
      <c r="AD116" s="84" t="e">
        <v>#N/A</v>
      </c>
      <c r="AE116" s="84" t="e">
        <v>#N/A</v>
      </c>
      <c r="AF116" s="84" t="e">
        <v>#N/A</v>
      </c>
    </row>
    <row r="117" spans="1:32" ht="15" thickBot="1">
      <c r="A117" s="83" t="s">
        <v>152</v>
      </c>
      <c r="B117" s="84" t="str">
        <f>VLOOKUP(A117,'Northern Branch Phase II Debris'!A:F,2,FALSE)</f>
        <v>061-630-016-000</v>
      </c>
      <c r="C117" s="84" t="str">
        <f>VLOOKUP(A117,'Northern Branch Phase II Debris'!A:F,3,FALSE)</f>
        <v>Deer Meadow Road</v>
      </c>
      <c r="F117" s="84" t="str">
        <f t="shared" si="2"/>
        <v>Go Ahead</v>
      </c>
      <c r="G117" s="320">
        <f>VLOOKUP(A117,'Northern Branch Phase II Debris'!A:F,6,FALSE)</f>
        <v>44252</v>
      </c>
      <c r="H117" s="84" t="str">
        <f>VLOOKUP(A117,'Northern Branch Phase II Debris'!A:G,7,FALSE)</f>
        <v>Butte</v>
      </c>
      <c r="I117" s="84" t="e">
        <f>VLOOKUP(A117,'Go Backs'!A:H,8,FALSE)</f>
        <v>#N/A</v>
      </c>
      <c r="K117" s="84">
        <f>VLOOKUP(A117,'Go Aheads'!A:H,8,FALSE)</f>
        <v>5</v>
      </c>
      <c r="M117" s="84">
        <f>VLOOKUP(A117,'Northern Branch Phase II Debris'!A:F,4,FALSE)</f>
        <v>6</v>
      </c>
      <c r="N117" s="84">
        <f>VLOOKUP(A117,'Northern Branch Phase II Debris'!A:F,5,FALSE)</f>
        <v>5</v>
      </c>
      <c r="P117" s="84">
        <f ca="1">SUMIF(cCalRecycle_NorthBranch_DataMan!A:F,Audit!A117,cCalRecycle_NorthBranch_DataMan!F:F)</f>
        <v>5</v>
      </c>
      <c r="Q117" s="86">
        <f>VLOOKUP(A117,cCalRecycle_NorthBranch_DataMan!A:B,2,FALSE)</f>
        <v>44301.6503240741</v>
      </c>
      <c r="R117" s="643" t="b">
        <f t="shared" ca="1" si="3"/>
        <v>1</v>
      </c>
      <c r="S117" s="6"/>
      <c r="Y117" s="84" t="e">
        <v>#N/A</v>
      </c>
      <c r="Z117" s="84" t="e">
        <v>#N/A</v>
      </c>
      <c r="AA117" s="84" t="e">
        <v>#N/A</v>
      </c>
      <c r="AB117" s="84" t="e">
        <v>#N/A</v>
      </c>
      <c r="AC117" s="84" t="e">
        <v>#N/A</v>
      </c>
      <c r="AD117" s="84" t="e">
        <v>#N/A</v>
      </c>
      <c r="AE117" s="84" t="e">
        <v>#N/A</v>
      </c>
      <c r="AF117" s="84" t="e">
        <v>#N/A</v>
      </c>
    </row>
    <row r="118" spans="1:32" ht="15" thickBot="1">
      <c r="A118" s="83" t="s">
        <v>153</v>
      </c>
      <c r="B118" s="84">
        <f>VLOOKUP(A118,'Northern Branch Phase II Debris'!A:F,2,FALSE)</f>
        <v>236</v>
      </c>
      <c r="C118" s="84" t="str">
        <f>VLOOKUP(A118,'Northern Branch Phase II Debris'!A:F,3,FALSE)</f>
        <v>Graystone Lane</v>
      </c>
      <c r="F118" s="84" t="str">
        <f t="shared" si="2"/>
        <v>Go Ahead</v>
      </c>
      <c r="G118" s="320">
        <f>VLOOKUP(A118,'Northern Branch Phase II Debris'!A:F,6,FALSE)</f>
        <v>44291</v>
      </c>
      <c r="H118" s="84" t="str">
        <f>VLOOKUP(A118,'Northern Branch Phase II Debris'!A:G,7,FALSE)</f>
        <v>Butte</v>
      </c>
      <c r="I118" s="84" t="e">
        <f>VLOOKUP(A118,'Go Backs'!A:H,8,FALSE)</f>
        <v>#N/A</v>
      </c>
      <c r="K118" s="84">
        <f>VLOOKUP(A118,'Go Aheads'!A:H,8,FALSE)</f>
        <v>12</v>
      </c>
      <c r="M118" s="84">
        <f>VLOOKUP(A118,'Northern Branch Phase II Debris'!A:F,4,FALSE)</f>
        <v>14</v>
      </c>
      <c r="N118" s="84">
        <f>VLOOKUP(A118,'Northern Branch Phase II Debris'!A:F,5,FALSE)</f>
        <v>12</v>
      </c>
      <c r="P118" s="84">
        <f ca="1">SUMIF(cCalRecycle_NorthBranch_DataMan!A:F,Audit!A118,cCalRecycle_NorthBranch_DataMan!F:F)</f>
        <v>12</v>
      </c>
      <c r="Q118" s="86">
        <f>VLOOKUP(A118,cCalRecycle_NorthBranch_DataMan!A:B,2,FALSE)</f>
        <v>44301.613078703689</v>
      </c>
      <c r="R118" s="643" t="b">
        <f t="shared" ca="1" si="3"/>
        <v>1</v>
      </c>
      <c r="S118" s="6"/>
      <c r="Y118" s="84" t="e">
        <v>#N/A</v>
      </c>
      <c r="Z118" s="84" t="e">
        <v>#N/A</v>
      </c>
      <c r="AA118" s="84" t="e">
        <v>#N/A</v>
      </c>
      <c r="AB118" s="84" t="e">
        <v>#N/A</v>
      </c>
      <c r="AC118" s="84" t="e">
        <v>#N/A</v>
      </c>
      <c r="AD118" s="84" t="e">
        <v>#N/A</v>
      </c>
      <c r="AE118" s="84" t="e">
        <v>#N/A</v>
      </c>
      <c r="AF118" s="84" t="e">
        <v>#N/A</v>
      </c>
    </row>
    <row r="119" spans="1:32" ht="15" thickBot="1">
      <c r="A119" s="83" t="s">
        <v>154</v>
      </c>
      <c r="B119" s="84">
        <f>VLOOKUP(A119,'Northern Branch Phase II Debris'!A:F,2,FALSE)</f>
        <v>115</v>
      </c>
      <c r="C119" s="84" t="str">
        <f>VLOOKUP(A119,'Northern Branch Phase II Debris'!A:F,3,FALSE)</f>
        <v>Shane Court</v>
      </c>
      <c r="F119" s="84" t="str">
        <f t="shared" si="2"/>
        <v>Go Ahead</v>
      </c>
      <c r="G119" s="320">
        <f>VLOOKUP(A119,'Northern Branch Phase II Debris'!A:F,6,FALSE)</f>
        <v>44305</v>
      </c>
      <c r="H119" s="84" t="str">
        <f>VLOOKUP(A119,'Northern Branch Phase II Debris'!A:G,7,FALSE)</f>
        <v>Butte</v>
      </c>
      <c r="I119" s="84" t="e">
        <f>VLOOKUP(A119,'Go Backs'!A:H,8,FALSE)</f>
        <v>#N/A</v>
      </c>
      <c r="K119" s="84">
        <f>VLOOKUP(A119,'Go Aheads'!A:H,8,FALSE)</f>
        <v>12</v>
      </c>
      <c r="M119" s="84">
        <f>VLOOKUP(A119,'Northern Branch Phase II Debris'!A:F,4,FALSE)</f>
        <v>13</v>
      </c>
      <c r="N119" s="84">
        <f>VLOOKUP(A119,'Northern Branch Phase II Debris'!A:F,5,FALSE)</f>
        <v>12</v>
      </c>
      <c r="P119" s="84">
        <f ca="1">SUMIF(cCalRecycle_NorthBranch_DataMan!A:F,Audit!A119,cCalRecycle_NorthBranch_DataMan!F:F)</f>
        <v>12</v>
      </c>
      <c r="Q119" s="86">
        <f>VLOOKUP(A119,cCalRecycle_NorthBranch_DataMan!A:B,2,FALSE)</f>
        <v>44302.490057870396</v>
      </c>
      <c r="R119" s="643" t="b">
        <f t="shared" ca="1" si="3"/>
        <v>1</v>
      </c>
      <c r="S119" s="6"/>
      <c r="Y119" s="84" t="e">
        <v>#N/A</v>
      </c>
      <c r="Z119" s="84" t="e">
        <v>#N/A</v>
      </c>
      <c r="AA119" s="84" t="e">
        <v>#N/A</v>
      </c>
      <c r="AB119" s="84" t="e">
        <v>#N/A</v>
      </c>
      <c r="AC119" s="84" t="e">
        <v>#N/A</v>
      </c>
      <c r="AD119" s="84" t="e">
        <v>#N/A</v>
      </c>
      <c r="AE119" s="84" t="e">
        <v>#N/A</v>
      </c>
      <c r="AF119" s="84" t="e">
        <v>#N/A</v>
      </c>
    </row>
    <row r="120" spans="1:32" ht="15" thickBot="1">
      <c r="A120" s="83" t="s">
        <v>155</v>
      </c>
      <c r="B120" s="84">
        <f>VLOOKUP(A120,'Northern Branch Phase II Debris'!A:F,2,FALSE)</f>
        <v>57</v>
      </c>
      <c r="C120" s="84" t="str">
        <f>VLOOKUP(A120,'Northern Branch Phase II Debris'!A:F,3,FALSE)</f>
        <v>T.N.T. Road</v>
      </c>
      <c r="F120" s="84" t="str">
        <f t="shared" si="2"/>
        <v>Go Ahead</v>
      </c>
      <c r="G120" s="320">
        <f>VLOOKUP(A120,'Northern Branch Phase II Debris'!A:F,6,FALSE)</f>
        <v>44252</v>
      </c>
      <c r="H120" s="84" t="str">
        <f>VLOOKUP(A120,'Northern Branch Phase II Debris'!A:G,7,FALSE)</f>
        <v>Butte</v>
      </c>
      <c r="I120" s="84" t="e">
        <f>VLOOKUP(A120,'Go Backs'!A:H,8,FALSE)</f>
        <v>#N/A</v>
      </c>
      <c r="K120" s="84">
        <f>VLOOKUP(A120,'Go Aheads'!A:H,8,FALSE)</f>
        <v>1</v>
      </c>
      <c r="M120" s="84">
        <f>VLOOKUP(A120,'Northern Branch Phase II Debris'!A:F,4,FALSE)</f>
        <v>1</v>
      </c>
      <c r="N120" s="84">
        <f>VLOOKUP(A120,'Northern Branch Phase II Debris'!A:F,5,FALSE)</f>
        <v>1</v>
      </c>
      <c r="P120" s="84">
        <f ca="1">SUMIF(cCalRecycle_NorthBranch_DataMan!A:F,Audit!A120,cCalRecycle_NorthBranch_DataMan!F:F)</f>
        <v>1</v>
      </c>
      <c r="Q120" s="86">
        <f>VLOOKUP(A120,cCalRecycle_NorthBranch_DataMan!A:B,2,FALSE)</f>
        <v>44302.381307870397</v>
      </c>
      <c r="R120" s="643" t="b">
        <f t="shared" ca="1" si="3"/>
        <v>1</v>
      </c>
      <c r="S120" s="6"/>
      <c r="Y120" s="84" t="e">
        <v>#N/A</v>
      </c>
      <c r="Z120" s="84" t="e">
        <v>#N/A</v>
      </c>
      <c r="AA120" s="84" t="e">
        <v>#N/A</v>
      </c>
      <c r="AB120" s="84" t="e">
        <v>#N/A</v>
      </c>
      <c r="AC120" s="84" t="e">
        <v>#N/A</v>
      </c>
      <c r="AD120" s="84" t="e">
        <v>#N/A</v>
      </c>
      <c r="AE120" s="84" t="e">
        <v>#N/A</v>
      </c>
      <c r="AF120" s="84" t="e">
        <v>#N/A</v>
      </c>
    </row>
    <row r="121" spans="1:32" ht="15" thickBot="1">
      <c r="A121" s="83" t="s">
        <v>156</v>
      </c>
      <c r="B121" s="84">
        <f>VLOOKUP(A121,'Northern Branch Phase II Debris'!A:F,2,FALSE)</f>
        <v>37</v>
      </c>
      <c r="C121" s="84" t="str">
        <f>VLOOKUP(A121,'Northern Branch Phase II Debris'!A:F,3,FALSE)</f>
        <v>T.N.T. Road</v>
      </c>
      <c r="F121" s="84" t="str">
        <f t="shared" si="2"/>
        <v>Go Ahead</v>
      </c>
      <c r="G121" s="320">
        <f>VLOOKUP(A121,'Northern Branch Phase II Debris'!A:F,6,FALSE)</f>
        <v>44252</v>
      </c>
      <c r="H121" s="84" t="str">
        <f>VLOOKUP(A121,'Northern Branch Phase II Debris'!A:G,7,FALSE)</f>
        <v>Butte</v>
      </c>
      <c r="I121" s="84" t="e">
        <f>VLOOKUP(A121,'Go Backs'!A:H,8,FALSE)</f>
        <v>#N/A</v>
      </c>
      <c r="K121" s="84">
        <f>VLOOKUP(A121,'Go Aheads'!A:H,8,FALSE)</f>
        <v>2</v>
      </c>
      <c r="M121" s="84">
        <f>VLOOKUP(A121,'Northern Branch Phase II Debris'!A:F,4,FALSE)</f>
        <v>2</v>
      </c>
      <c r="N121" s="84">
        <f>VLOOKUP(A121,'Northern Branch Phase II Debris'!A:F,5,FALSE)</f>
        <v>2</v>
      </c>
      <c r="P121" s="84">
        <f ca="1">SUMIF(cCalRecycle_NorthBranch_DataMan!A:F,Audit!A121,cCalRecycle_NorthBranch_DataMan!F:F)</f>
        <v>2</v>
      </c>
      <c r="Q121" s="86">
        <f>VLOOKUP(A121,cCalRecycle_NorthBranch_DataMan!A:B,2,FALSE)</f>
        <v>44302.395763888897</v>
      </c>
      <c r="R121" s="643" t="b">
        <f t="shared" ca="1" si="3"/>
        <v>1</v>
      </c>
      <c r="S121" s="6"/>
      <c r="Y121" s="84" t="e">
        <v>#N/A</v>
      </c>
      <c r="Z121" s="84" t="e">
        <v>#N/A</v>
      </c>
      <c r="AA121" s="84" t="e">
        <v>#N/A</v>
      </c>
      <c r="AB121" s="84" t="e">
        <v>#N/A</v>
      </c>
      <c r="AC121" s="84" t="e">
        <v>#N/A</v>
      </c>
      <c r="AD121" s="84" t="e">
        <v>#N/A</v>
      </c>
      <c r="AE121" s="84" t="e">
        <v>#N/A</v>
      </c>
      <c r="AF121" s="84" t="e">
        <v>#N/A</v>
      </c>
    </row>
    <row r="122" spans="1:32" ht="15" thickBot="1">
      <c r="A122" s="83" t="s">
        <v>157</v>
      </c>
      <c r="B122" s="84">
        <f>VLOOKUP(A122,'Northern Branch Phase II Debris'!A:F,2,FALSE)</f>
        <v>1226</v>
      </c>
      <c r="C122" s="84" t="str">
        <f>VLOOKUP(A122,'Northern Branch Phase II Debris'!A:F,3,FALSE)</f>
        <v>Encina Grande Road</v>
      </c>
      <c r="F122" s="84" t="str">
        <f t="shared" si="2"/>
        <v>Go Ahead</v>
      </c>
      <c r="G122" s="320">
        <f>VLOOKUP(A122,'Northern Branch Phase II Debris'!A:F,6,FALSE)</f>
        <v>44284</v>
      </c>
      <c r="H122" s="84" t="str">
        <f>VLOOKUP(A122,'Northern Branch Phase II Debris'!A:G,7,FALSE)</f>
        <v>Butte</v>
      </c>
      <c r="I122" s="84" t="e">
        <f>VLOOKUP(A122,'Go Backs'!A:H,8,FALSE)</f>
        <v>#N/A</v>
      </c>
      <c r="K122" s="84">
        <f>VLOOKUP(A122,'Go Aheads'!A:H,8,FALSE)</f>
        <v>6</v>
      </c>
      <c r="M122" s="84">
        <f>VLOOKUP(A122,'Northern Branch Phase II Debris'!A:F,4,FALSE)</f>
        <v>6</v>
      </c>
      <c r="N122" s="84">
        <f>VLOOKUP(A122,'Northern Branch Phase II Debris'!A:F,5,FALSE)</f>
        <v>6</v>
      </c>
      <c r="P122" s="84">
        <f ca="1">SUMIF(cCalRecycle_NorthBranch_DataMan!A:F,Audit!A122,cCalRecycle_NorthBranch_DataMan!F:F)</f>
        <v>6</v>
      </c>
      <c r="Q122" s="86">
        <f>VLOOKUP(A122,cCalRecycle_NorthBranch_DataMan!A:B,2,FALSE)</f>
        <v>44302.474050925914</v>
      </c>
      <c r="R122" s="643" t="b">
        <f t="shared" ca="1" si="3"/>
        <v>1</v>
      </c>
      <c r="S122" s="6"/>
      <c r="Y122" s="84" t="e">
        <v>#N/A</v>
      </c>
      <c r="Z122" s="84" t="e">
        <v>#N/A</v>
      </c>
      <c r="AA122" s="84" t="e">
        <v>#N/A</v>
      </c>
      <c r="AB122" s="84" t="e">
        <v>#N/A</v>
      </c>
      <c r="AC122" s="84" t="e">
        <v>#N/A</v>
      </c>
      <c r="AD122" s="84" t="e">
        <v>#N/A</v>
      </c>
      <c r="AE122" s="84" t="e">
        <v>#N/A</v>
      </c>
      <c r="AF122" s="84" t="e">
        <v>#N/A</v>
      </c>
    </row>
    <row r="123" spans="1:32" ht="15" thickBot="1">
      <c r="A123" s="83" t="s">
        <v>158</v>
      </c>
      <c r="B123" s="84">
        <f>VLOOKUP(A123,'Northern Branch Phase II Debris'!A:F,2,FALSE)</f>
        <v>291</v>
      </c>
      <c r="C123" s="84" t="str">
        <f>VLOOKUP(A123,'Northern Branch Phase II Debris'!A:F,3,FALSE)</f>
        <v>Jatko Road</v>
      </c>
      <c r="F123" s="84" t="str">
        <f t="shared" si="2"/>
        <v>Go Ahead</v>
      </c>
      <c r="G123" s="320">
        <f>VLOOKUP(A123,'Northern Branch Phase II Debris'!A:F,6,FALSE)</f>
        <v>44281</v>
      </c>
      <c r="H123" s="84" t="str">
        <f>VLOOKUP(A123,'Northern Branch Phase II Debris'!A:G,7,FALSE)</f>
        <v>Butte</v>
      </c>
      <c r="I123" s="84" t="e">
        <f>VLOOKUP(A123,'Go Backs'!A:H,8,FALSE)</f>
        <v>#N/A</v>
      </c>
      <c r="K123" s="84">
        <f>VLOOKUP(A123,'Go Aheads'!A:H,8,FALSE)</f>
        <v>14</v>
      </c>
      <c r="M123" s="84">
        <f>VLOOKUP(A123,'Northern Branch Phase II Debris'!A:F,4,FALSE)</f>
        <v>16</v>
      </c>
      <c r="N123" s="84">
        <f>VLOOKUP(A123,'Northern Branch Phase II Debris'!A:F,5,FALSE)</f>
        <v>14</v>
      </c>
      <c r="P123" s="84">
        <f ca="1">SUMIF(cCalRecycle_NorthBranch_DataMan!A:F,Audit!A123,cCalRecycle_NorthBranch_DataMan!F:F)</f>
        <v>14</v>
      </c>
      <c r="Q123" s="86">
        <f>VLOOKUP(A123,cCalRecycle_NorthBranch_DataMan!A:B,2,FALSE)</f>
        <v>44302.678206018492</v>
      </c>
      <c r="R123" s="643" t="b">
        <f t="shared" ca="1" si="3"/>
        <v>1</v>
      </c>
      <c r="S123" s="6"/>
      <c r="Y123" s="84" t="e">
        <v>#N/A</v>
      </c>
      <c r="Z123" s="84" t="e">
        <v>#N/A</v>
      </c>
      <c r="AA123" s="84" t="e">
        <v>#N/A</v>
      </c>
      <c r="AB123" s="84" t="e">
        <v>#N/A</v>
      </c>
      <c r="AC123" s="84" t="e">
        <v>#N/A</v>
      </c>
      <c r="AD123" s="84" t="e">
        <v>#N/A</v>
      </c>
      <c r="AE123" s="84" t="e">
        <v>#N/A</v>
      </c>
      <c r="AF123" s="84" t="e">
        <v>#N/A</v>
      </c>
    </row>
    <row r="124" spans="1:32" ht="15" thickBot="1">
      <c r="A124" s="93" t="s">
        <v>159</v>
      </c>
      <c r="B124" s="84" t="str">
        <f>VLOOKUP(A124,'Northern Branch Phase II Debris'!A:F,2,FALSE)</f>
        <v>062-720-007-000</v>
      </c>
      <c r="C124" s="84" t="str">
        <f>VLOOKUP(A124,'Northern Branch Phase II Debris'!A:F,3,FALSE)</f>
        <v>Obsession Court</v>
      </c>
      <c r="F124" s="84" t="str">
        <f t="shared" si="2"/>
        <v>Go Ahead</v>
      </c>
      <c r="G124" s="320">
        <f>VLOOKUP(A124,'Northern Branch Phase II Debris'!A:F,6,FALSE)</f>
        <v>44235</v>
      </c>
      <c r="H124" s="84" t="str">
        <f>VLOOKUP(A124,'Northern Branch Phase II Debris'!A:G,7,FALSE)</f>
        <v>Butte</v>
      </c>
      <c r="I124" s="84" t="e">
        <f>VLOOKUP(A124,'Go Backs'!A:H,8,FALSE)</f>
        <v>#N/A</v>
      </c>
      <c r="K124" s="84">
        <f>VLOOKUP(A124,'Go Aheads'!A:H,8,FALSE)</f>
        <v>5</v>
      </c>
      <c r="M124" s="84">
        <f>VLOOKUP(A124,'Northern Branch Phase II Debris'!A:F,4,FALSE)</f>
        <v>5</v>
      </c>
      <c r="N124" s="84">
        <f>VLOOKUP(A124,'Northern Branch Phase II Debris'!A:F,5,FALSE)</f>
        <v>5</v>
      </c>
      <c r="P124" s="84">
        <f ca="1">SUMIF(cCalRecycle_NorthBranch_DataMan!A:F,Audit!A124,cCalRecycle_NorthBranch_DataMan!F:F)</f>
        <v>10</v>
      </c>
      <c r="Q124" s="86">
        <f>VLOOKUP(A124,cCalRecycle_NorthBranch_DataMan!A:B,2,FALSE)</f>
        <v>44303.433194444398</v>
      </c>
      <c r="R124" s="643" t="b">
        <f t="shared" ca="1" si="3"/>
        <v>0</v>
      </c>
      <c r="S124" s="6" t="s">
        <v>3413</v>
      </c>
      <c r="Y124" s="84" t="e">
        <v>#N/A</v>
      </c>
      <c r="Z124" s="84" t="e">
        <v>#N/A</v>
      </c>
      <c r="AA124" s="84" t="e">
        <v>#N/A</v>
      </c>
      <c r="AB124" s="84" t="e">
        <v>#N/A</v>
      </c>
      <c r="AC124" s="84" t="e">
        <v>#N/A</v>
      </c>
      <c r="AD124" s="84" t="e">
        <v>#N/A</v>
      </c>
      <c r="AE124" s="84" t="e">
        <v>#N/A</v>
      </c>
      <c r="AF124" s="84" t="e">
        <v>#N/A</v>
      </c>
    </row>
    <row r="125" spans="1:32" ht="15" thickBot="1">
      <c r="A125" s="83" t="s">
        <v>160</v>
      </c>
      <c r="B125" s="84">
        <f>VLOOKUP(A125,'Northern Branch Phase II Debris'!A:F,2,FALSE)</f>
        <v>10</v>
      </c>
      <c r="C125" s="84" t="str">
        <f>VLOOKUP(A125,'Northern Branch Phase II Debris'!A:F,3,FALSE)</f>
        <v>Starbright Lane</v>
      </c>
      <c r="F125" s="84" t="str">
        <f t="shared" si="2"/>
        <v>Go Ahead</v>
      </c>
      <c r="G125" s="320">
        <f>VLOOKUP(A125,'Northern Branch Phase II Debris'!A:F,6,FALSE)</f>
        <v>44272</v>
      </c>
      <c r="H125" s="84" t="str">
        <f>VLOOKUP(A125,'Northern Branch Phase II Debris'!A:G,7,FALSE)</f>
        <v>Butte</v>
      </c>
      <c r="I125" s="84" t="e">
        <f>VLOOKUP(A125,'Go Backs'!A:H,8,FALSE)</f>
        <v>#N/A</v>
      </c>
      <c r="K125" s="84">
        <f>VLOOKUP(A125,'Go Aheads'!A:H,8,FALSE)</f>
        <v>1</v>
      </c>
      <c r="M125" s="84">
        <f>VLOOKUP(A125,'Northern Branch Phase II Debris'!A:F,4,FALSE)</f>
        <v>2</v>
      </c>
      <c r="N125" s="84">
        <f>VLOOKUP(A125,'Northern Branch Phase II Debris'!A:F,5,FALSE)</f>
        <v>1</v>
      </c>
      <c r="P125" s="84">
        <f ca="1">SUMIF(cCalRecycle_NorthBranch_DataMan!A:F,Audit!A125,cCalRecycle_NorthBranch_DataMan!F:F)</f>
        <v>1</v>
      </c>
      <c r="Q125" s="86">
        <f>VLOOKUP(A125,cCalRecycle_NorthBranch_DataMan!A:B,2,FALSE)</f>
        <v>44303.565578703703</v>
      </c>
      <c r="R125" s="643" t="b">
        <f t="shared" ca="1" si="3"/>
        <v>1</v>
      </c>
      <c r="S125" s="6"/>
      <c r="Y125" s="84" t="e">
        <v>#N/A</v>
      </c>
      <c r="Z125" s="84" t="e">
        <v>#N/A</v>
      </c>
      <c r="AA125" s="84" t="e">
        <v>#N/A</v>
      </c>
      <c r="AB125" s="84" t="e">
        <v>#N/A</v>
      </c>
      <c r="AC125" s="84" t="e">
        <v>#N/A</v>
      </c>
      <c r="AD125" s="84" t="e">
        <v>#N/A</v>
      </c>
      <c r="AE125" s="84" t="e">
        <v>#N/A</v>
      </c>
      <c r="AF125" s="84" t="e">
        <v>#N/A</v>
      </c>
    </row>
    <row r="126" spans="1:32" ht="15" thickBot="1">
      <c r="A126" s="83" t="s">
        <v>161</v>
      </c>
      <c r="B126" s="84">
        <f>VLOOKUP(A126,'Northern Branch Phase II Debris'!A:F,2,FALSE)</f>
        <v>752</v>
      </c>
      <c r="C126" s="84" t="str">
        <f>VLOOKUP(A126,'Northern Branch Phase II Debris'!A:F,3,FALSE)</f>
        <v>Bald Rock Road</v>
      </c>
      <c r="F126" s="84" t="str">
        <f t="shared" si="2"/>
        <v>Go Ahead</v>
      </c>
      <c r="G126" s="320">
        <f>VLOOKUP(A126,'Northern Branch Phase II Debris'!A:F,6,FALSE)</f>
        <v>44256</v>
      </c>
      <c r="H126" s="84" t="str">
        <f>VLOOKUP(A126,'Northern Branch Phase II Debris'!A:G,7,FALSE)</f>
        <v>Butte</v>
      </c>
      <c r="I126" s="84" t="e">
        <f>VLOOKUP(A126,'Go Backs'!A:H,8,FALSE)</f>
        <v>#N/A</v>
      </c>
      <c r="K126" s="84">
        <f>VLOOKUP(A126,'Go Aheads'!A:H,8,FALSE)</f>
        <v>5</v>
      </c>
      <c r="M126" s="84">
        <f>VLOOKUP(A126,'Northern Branch Phase II Debris'!A:F,4,FALSE)</f>
        <v>8</v>
      </c>
      <c r="N126" s="84">
        <f>VLOOKUP(A126,'Northern Branch Phase II Debris'!A:F,5,FALSE)</f>
        <v>5</v>
      </c>
      <c r="P126" s="84">
        <f ca="1">SUMIF(cCalRecycle_NorthBranch_DataMan!A:F,Audit!A126,cCalRecycle_NorthBranch_DataMan!F:F)</f>
        <v>5</v>
      </c>
      <c r="Q126" s="86">
        <f>VLOOKUP(A126,cCalRecycle_NorthBranch_DataMan!A:B,2,FALSE)</f>
        <v>44303.566921296297</v>
      </c>
      <c r="R126" s="643" t="b">
        <f t="shared" ca="1" si="3"/>
        <v>1</v>
      </c>
      <c r="S126" s="6"/>
      <c r="Y126" s="84" t="e">
        <v>#N/A</v>
      </c>
      <c r="Z126" s="84" t="e">
        <v>#N/A</v>
      </c>
      <c r="AA126" s="84" t="e">
        <v>#N/A</v>
      </c>
      <c r="AB126" s="84" t="e">
        <v>#N/A</v>
      </c>
      <c r="AC126" s="84" t="e">
        <v>#N/A</v>
      </c>
      <c r="AD126" s="84" t="e">
        <v>#N/A</v>
      </c>
      <c r="AE126" s="84" t="e">
        <v>#N/A</v>
      </c>
      <c r="AF126" s="84" t="e">
        <v>#N/A</v>
      </c>
    </row>
    <row r="127" spans="1:32" ht="15" thickBot="1">
      <c r="A127" s="83" t="s">
        <v>162</v>
      </c>
      <c r="B127" s="84">
        <f>VLOOKUP(A127,'Northern Branch Phase II Debris'!A:F,2,FALSE)</f>
        <v>48</v>
      </c>
      <c r="C127" s="84" t="str">
        <f>VLOOKUP(A127,'Northern Branch Phase II Debris'!A:F,3,FALSE)</f>
        <v>Shane Court</v>
      </c>
      <c r="F127" s="84" t="str">
        <f t="shared" si="2"/>
        <v>Go Ahead</v>
      </c>
      <c r="G127" s="320">
        <f>VLOOKUP(A127,'Northern Branch Phase II Debris'!A:F,6,FALSE)</f>
        <v>44246</v>
      </c>
      <c r="H127" s="84" t="str">
        <f>VLOOKUP(A127,'Northern Branch Phase II Debris'!A:G,7,FALSE)</f>
        <v>Butte</v>
      </c>
      <c r="I127" s="84" t="e">
        <f>VLOOKUP(A127,'Go Backs'!A:H,8,FALSE)</f>
        <v>#N/A</v>
      </c>
      <c r="K127" s="84">
        <f>VLOOKUP(A127,'Go Aheads'!A:H,8,FALSE)</f>
        <v>4</v>
      </c>
      <c r="M127" s="84">
        <f>VLOOKUP(A127,'Northern Branch Phase II Debris'!A:F,4,FALSE)</f>
        <v>4</v>
      </c>
      <c r="N127" s="84">
        <f>VLOOKUP(A127,'Northern Branch Phase II Debris'!A:F,5,FALSE)</f>
        <v>4</v>
      </c>
      <c r="P127" s="84">
        <f ca="1">SUMIF(cCalRecycle_NorthBranch_DataMan!A:F,Audit!A127,cCalRecycle_NorthBranch_DataMan!F:F)</f>
        <v>4</v>
      </c>
      <c r="Q127" s="86">
        <f>VLOOKUP(A127,cCalRecycle_NorthBranch_DataMan!A:B,2,FALSE)</f>
        <v>44303.620335648098</v>
      </c>
      <c r="R127" s="643" t="b">
        <f t="shared" ca="1" si="3"/>
        <v>1</v>
      </c>
      <c r="S127" s="6"/>
      <c r="Y127" s="84" t="e">
        <v>#N/A</v>
      </c>
      <c r="Z127" s="84" t="e">
        <v>#N/A</v>
      </c>
      <c r="AA127" s="84" t="e">
        <v>#N/A</v>
      </c>
      <c r="AB127" s="84" t="e">
        <v>#N/A</v>
      </c>
      <c r="AC127" s="84" t="e">
        <v>#N/A</v>
      </c>
      <c r="AD127" s="84" t="e">
        <v>#N/A</v>
      </c>
      <c r="AE127" s="84" t="e">
        <v>#N/A</v>
      </c>
      <c r="AF127" s="84" t="e">
        <v>#N/A</v>
      </c>
    </row>
    <row r="128" spans="1:32" ht="15" thickBot="1">
      <c r="A128" s="83" t="s">
        <v>163</v>
      </c>
      <c r="B128" s="84">
        <f>VLOOKUP(A128,'Northern Branch Phase II Debris'!A:F,2,FALSE)</f>
        <v>369</v>
      </c>
      <c r="C128" s="84" t="str">
        <f>VLOOKUP(A128,'Northern Branch Phase II Debris'!A:F,3,FALSE)</f>
        <v>Jatko Road</v>
      </c>
      <c r="F128" s="84" t="str">
        <f t="shared" si="2"/>
        <v>Go Ahead</v>
      </c>
      <c r="G128" s="320">
        <f>VLOOKUP(A128,'Northern Branch Phase II Debris'!A:F,6,FALSE)</f>
        <v>44284</v>
      </c>
      <c r="H128" s="84" t="str">
        <f>VLOOKUP(A128,'Northern Branch Phase II Debris'!A:G,7,FALSE)</f>
        <v>Butte</v>
      </c>
      <c r="I128" s="84" t="e">
        <f>VLOOKUP(A128,'Go Backs'!A:H,8,FALSE)</f>
        <v>#N/A</v>
      </c>
      <c r="K128" s="84">
        <f>VLOOKUP(A128,'Go Aheads'!A:H,8,FALSE)</f>
        <v>3</v>
      </c>
      <c r="M128" s="84">
        <f>VLOOKUP(A128,'Northern Branch Phase II Debris'!A:F,4,FALSE)</f>
        <v>1</v>
      </c>
      <c r="N128" s="84">
        <f>VLOOKUP(A128,'Northern Branch Phase II Debris'!A:F,5,FALSE)</f>
        <v>3</v>
      </c>
      <c r="P128" s="84">
        <f ca="1">SUMIF(cCalRecycle_NorthBranch_DataMan!A:F,Audit!A128,cCalRecycle_NorthBranch_DataMan!F:F)</f>
        <v>3</v>
      </c>
      <c r="Q128" s="86">
        <f>VLOOKUP(A128,cCalRecycle_NorthBranch_DataMan!A:B,2,FALSE)</f>
        <v>44303.631134259304</v>
      </c>
      <c r="R128" s="643" t="b">
        <f t="shared" ca="1" si="3"/>
        <v>1</v>
      </c>
      <c r="S128" s="6"/>
      <c r="Y128" s="84" t="e">
        <v>#N/A</v>
      </c>
      <c r="Z128" s="84" t="e">
        <v>#N/A</v>
      </c>
      <c r="AA128" s="84" t="e">
        <v>#N/A</v>
      </c>
      <c r="AB128" s="84" t="e">
        <v>#N/A</v>
      </c>
      <c r="AC128" s="84" t="e">
        <v>#N/A</v>
      </c>
      <c r="AD128" s="84" t="e">
        <v>#N/A</v>
      </c>
      <c r="AE128" s="84" t="e">
        <v>#N/A</v>
      </c>
      <c r="AF128" s="84" t="e">
        <v>#N/A</v>
      </c>
    </row>
    <row r="129" spans="1:32" ht="15" thickBot="1">
      <c r="A129" s="83" t="s">
        <v>164</v>
      </c>
      <c r="B129" s="84">
        <f>VLOOKUP(A129,'Northern Branch Phase II Debris'!A:F,2,FALSE)</f>
        <v>92</v>
      </c>
      <c r="C129" s="84" t="str">
        <f>VLOOKUP(A129,'Northern Branch Phase II Debris'!A:F,3,FALSE)</f>
        <v>Oak Drive</v>
      </c>
      <c r="F129" s="84" t="str">
        <f t="shared" si="2"/>
        <v>Go Ahead</v>
      </c>
      <c r="G129" s="320">
        <f>VLOOKUP(A129,'Northern Branch Phase II Debris'!A:F,6,FALSE)</f>
        <v>44278</v>
      </c>
      <c r="H129" s="84" t="str">
        <f>VLOOKUP(A129,'Northern Branch Phase II Debris'!A:G,7,FALSE)</f>
        <v>Butte</v>
      </c>
      <c r="I129" s="84" t="e">
        <f>VLOOKUP(A129,'Go Backs'!A:H,8,FALSE)</f>
        <v>#N/A</v>
      </c>
      <c r="K129" s="84">
        <f>VLOOKUP(A129,'Go Aheads'!A:H,8,FALSE)</f>
        <v>2</v>
      </c>
      <c r="M129" s="84">
        <f>VLOOKUP(A129,'Northern Branch Phase II Debris'!A:F,4,FALSE)</f>
        <v>4</v>
      </c>
      <c r="N129" s="84">
        <f>VLOOKUP(A129,'Northern Branch Phase II Debris'!A:F,5,FALSE)</f>
        <v>2</v>
      </c>
      <c r="P129" s="84">
        <f ca="1">SUMIF(cCalRecycle_NorthBranch_DataMan!A:F,Audit!A129,cCalRecycle_NorthBranch_DataMan!F:F)</f>
        <v>2</v>
      </c>
      <c r="Q129" s="86">
        <f>VLOOKUP(A129,cCalRecycle_NorthBranch_DataMan!A:B,2,FALSE)</f>
        <v>44305.386307870402</v>
      </c>
      <c r="R129" s="643" t="b">
        <f t="shared" ca="1" si="3"/>
        <v>1</v>
      </c>
      <c r="S129" s="6"/>
      <c r="Y129" s="84" t="e">
        <v>#N/A</v>
      </c>
      <c r="Z129" s="84" t="e">
        <v>#N/A</v>
      </c>
      <c r="AA129" s="84" t="e">
        <v>#N/A</v>
      </c>
      <c r="AB129" s="84" t="e">
        <v>#N/A</v>
      </c>
      <c r="AC129" s="84" t="e">
        <v>#N/A</v>
      </c>
      <c r="AD129" s="84" t="e">
        <v>#N/A</v>
      </c>
      <c r="AE129" s="84" t="e">
        <v>#N/A</v>
      </c>
      <c r="AF129" s="84" t="e">
        <v>#N/A</v>
      </c>
    </row>
    <row r="130" spans="1:32" ht="15" thickBot="1">
      <c r="A130" s="83" t="s">
        <v>165</v>
      </c>
      <c r="B130" s="84">
        <f>VLOOKUP(A130,'Northern Branch Phase II Debris'!A:F,2,FALSE)</f>
        <v>114</v>
      </c>
      <c r="C130" s="84" t="str">
        <f>VLOOKUP(A130,'Northern Branch Phase II Debris'!A:F,3,FALSE)</f>
        <v>Oak Drive</v>
      </c>
      <c r="F130" s="84" t="str">
        <f t="shared" si="2"/>
        <v>Go Ahead</v>
      </c>
      <c r="G130" s="320">
        <f>VLOOKUP(A130,'Northern Branch Phase II Debris'!A:F,6,FALSE)</f>
        <v>44277</v>
      </c>
      <c r="H130" s="84" t="str">
        <f>VLOOKUP(A130,'Northern Branch Phase II Debris'!A:G,7,FALSE)</f>
        <v>Butte</v>
      </c>
      <c r="I130" s="84" t="e">
        <f>VLOOKUP(A130,'Go Backs'!A:H,8,FALSE)</f>
        <v>#N/A</v>
      </c>
      <c r="K130" s="84">
        <f>VLOOKUP(A130,'Go Aheads'!A:H,8,FALSE)</f>
        <v>2</v>
      </c>
      <c r="M130" s="84">
        <f>VLOOKUP(A130,'Northern Branch Phase II Debris'!A:F,4,FALSE)</f>
        <v>3</v>
      </c>
      <c r="N130" s="84">
        <f>VLOOKUP(A130,'Northern Branch Phase II Debris'!A:F,5,FALSE)</f>
        <v>2</v>
      </c>
      <c r="P130" s="84">
        <f ca="1">SUMIF(cCalRecycle_NorthBranch_DataMan!A:F,Audit!A130,cCalRecycle_NorthBranch_DataMan!F:F)</f>
        <v>2</v>
      </c>
      <c r="Q130" s="86">
        <f>VLOOKUP(A130,cCalRecycle_NorthBranch_DataMan!A:B,2,FALSE)</f>
        <v>44305.3886458333</v>
      </c>
      <c r="R130" s="643" t="b">
        <f t="shared" ca="1" si="3"/>
        <v>1</v>
      </c>
      <c r="S130" s="6"/>
      <c r="Y130" s="84" t="e">
        <v>#N/A</v>
      </c>
      <c r="Z130" s="84" t="e">
        <v>#N/A</v>
      </c>
      <c r="AA130" s="84" t="e">
        <v>#N/A</v>
      </c>
      <c r="AB130" s="84" t="e">
        <v>#N/A</v>
      </c>
      <c r="AC130" s="84" t="e">
        <v>#N/A</v>
      </c>
      <c r="AD130" s="84" t="e">
        <v>#N/A</v>
      </c>
      <c r="AE130" s="84" t="e">
        <v>#N/A</v>
      </c>
      <c r="AF130" s="84" t="e">
        <v>#N/A</v>
      </c>
    </row>
    <row r="131" spans="1:32" ht="15" thickBot="1">
      <c r="A131" s="83" t="s">
        <v>166</v>
      </c>
      <c r="B131" s="84">
        <f>VLOOKUP(A131,'Northern Branch Phase II Debris'!A:F,2,FALSE)</f>
        <v>163</v>
      </c>
      <c r="C131" s="84" t="str">
        <f>VLOOKUP(A131,'Northern Branch Phase II Debris'!A:F,3,FALSE)</f>
        <v>Oak Drive</v>
      </c>
      <c r="F131" s="84" t="str">
        <f t="shared" ref="F131:F194" si="4">IF(ISNA(I131),"Go Ahead", "GoBack")</f>
        <v>Go Ahead</v>
      </c>
      <c r="G131" s="320">
        <f>VLOOKUP(A131,'Northern Branch Phase II Debris'!A:F,6,FALSE)</f>
        <v>44272</v>
      </c>
      <c r="H131" s="84" t="str">
        <f>VLOOKUP(A131,'Northern Branch Phase II Debris'!A:G,7,FALSE)</f>
        <v>Butte</v>
      </c>
      <c r="I131" s="84" t="e">
        <f>VLOOKUP(A131,'Go Backs'!A:H,8,FALSE)</f>
        <v>#N/A</v>
      </c>
      <c r="K131" s="84">
        <f>VLOOKUP(A131,'Go Aheads'!A:H,8,FALSE)</f>
        <v>1</v>
      </c>
      <c r="M131" s="84">
        <f>VLOOKUP(A131,'Northern Branch Phase II Debris'!A:F,4,FALSE)</f>
        <v>1</v>
      </c>
      <c r="N131" s="84">
        <f>VLOOKUP(A131,'Northern Branch Phase II Debris'!A:F,5,FALSE)</f>
        <v>1</v>
      </c>
      <c r="P131" s="84">
        <f ca="1">SUMIF(cCalRecycle_NorthBranch_DataMan!A:F,Audit!A131,cCalRecycle_NorthBranch_DataMan!F:F)</f>
        <v>1</v>
      </c>
      <c r="Q131" s="86">
        <f>VLOOKUP(A131,cCalRecycle_NorthBranch_DataMan!A:B,2,FALSE)</f>
        <v>44305.408414351798</v>
      </c>
      <c r="R131" s="643" t="b">
        <f t="shared" ref="R131:R194" ca="1" si="5">P131=N131</f>
        <v>1</v>
      </c>
      <c r="S131" s="6"/>
      <c r="Y131" s="84" t="e">
        <v>#N/A</v>
      </c>
      <c r="Z131" s="84" t="e">
        <v>#N/A</v>
      </c>
      <c r="AA131" s="84" t="e">
        <v>#N/A</v>
      </c>
      <c r="AB131" s="84" t="e">
        <v>#N/A</v>
      </c>
      <c r="AC131" s="84" t="e">
        <v>#N/A</v>
      </c>
      <c r="AD131" s="84" t="e">
        <v>#N/A</v>
      </c>
      <c r="AE131" s="84" t="e">
        <v>#N/A</v>
      </c>
      <c r="AF131" s="84" t="e">
        <v>#N/A</v>
      </c>
    </row>
    <row r="132" spans="1:32" ht="15" thickBot="1">
      <c r="A132" s="83" t="s">
        <v>167</v>
      </c>
      <c r="B132" s="84">
        <f>VLOOKUP(A132,'Northern Branch Phase II Debris'!A:F,2,FALSE)</f>
        <v>154</v>
      </c>
      <c r="C132" s="84" t="str">
        <f>VLOOKUP(A132,'Northern Branch Phase II Debris'!A:F,3,FALSE)</f>
        <v>Gamble Road</v>
      </c>
      <c r="F132" s="84" t="str">
        <f t="shared" si="4"/>
        <v>Go Ahead</v>
      </c>
      <c r="G132" s="320">
        <f>VLOOKUP(A132,'Northern Branch Phase II Debris'!A:F,6,FALSE)</f>
        <v>44259</v>
      </c>
      <c r="H132" s="84" t="str">
        <f>VLOOKUP(A132,'Northern Branch Phase II Debris'!A:G,7,FALSE)</f>
        <v>Butte</v>
      </c>
      <c r="I132" s="84" t="e">
        <f>VLOOKUP(A132,'Go Backs'!A:H,8,FALSE)</f>
        <v>#N/A</v>
      </c>
      <c r="K132" s="84">
        <f>VLOOKUP(A132,'Go Aheads'!A:H,8,FALSE)</f>
        <v>4</v>
      </c>
      <c r="M132" s="84">
        <f>VLOOKUP(A132,'Northern Branch Phase II Debris'!A:F,4,FALSE)</f>
        <v>8</v>
      </c>
      <c r="N132" s="84">
        <f>VLOOKUP(A132,'Northern Branch Phase II Debris'!A:F,5,FALSE)</f>
        <v>4</v>
      </c>
      <c r="P132" s="84">
        <f ca="1">SUMIF(cCalRecycle_NorthBranch_DataMan!A:F,Audit!A132,cCalRecycle_NorthBranch_DataMan!F:F)</f>
        <v>4</v>
      </c>
      <c r="Q132" s="86">
        <f>VLOOKUP(A132,cCalRecycle_NorthBranch_DataMan!A:B,2,FALSE)</f>
        <v>44305.450138888897</v>
      </c>
      <c r="R132" s="643" t="b">
        <f t="shared" ca="1" si="5"/>
        <v>1</v>
      </c>
      <c r="S132" s="6"/>
      <c r="Y132" s="84" t="e">
        <v>#N/A</v>
      </c>
      <c r="Z132" s="84" t="e">
        <v>#N/A</v>
      </c>
      <c r="AA132" s="84" t="e">
        <v>#N/A</v>
      </c>
      <c r="AB132" s="84" t="e">
        <v>#N/A</v>
      </c>
      <c r="AC132" s="84" t="e">
        <v>#N/A</v>
      </c>
      <c r="AD132" s="84" t="e">
        <v>#N/A</v>
      </c>
      <c r="AE132" s="84" t="e">
        <v>#N/A</v>
      </c>
      <c r="AF132" s="84" t="e">
        <v>#N/A</v>
      </c>
    </row>
    <row r="133" spans="1:32" ht="15" thickBot="1">
      <c r="A133" s="83" t="s">
        <v>168</v>
      </c>
      <c r="B133" s="84">
        <f>VLOOKUP(A133,'Northern Branch Phase II Debris'!A:F,2,FALSE)</f>
        <v>105</v>
      </c>
      <c r="C133" s="84" t="str">
        <f>VLOOKUP(A133,'Northern Branch Phase II Debris'!A:F,3,FALSE)</f>
        <v>Gamble Road</v>
      </c>
      <c r="F133" s="84" t="str">
        <f t="shared" si="4"/>
        <v>Go Ahead</v>
      </c>
      <c r="G133" s="320">
        <f>VLOOKUP(A133,'Northern Branch Phase II Debris'!A:F,6,FALSE)</f>
        <v>44253</v>
      </c>
      <c r="H133" s="84" t="str">
        <f>VLOOKUP(A133,'Northern Branch Phase II Debris'!A:G,7,FALSE)</f>
        <v>Butte</v>
      </c>
      <c r="I133" s="84" t="e">
        <f>VLOOKUP(A133,'Go Backs'!A:H,8,FALSE)</f>
        <v>#N/A</v>
      </c>
      <c r="K133" s="84">
        <f>VLOOKUP(A133,'Go Aheads'!A:H,8,FALSE)</f>
        <v>2</v>
      </c>
      <c r="M133" s="84">
        <f>VLOOKUP(A133,'Northern Branch Phase II Debris'!A:F,4,FALSE)</f>
        <v>2</v>
      </c>
      <c r="N133" s="84">
        <f>VLOOKUP(A133,'Northern Branch Phase II Debris'!A:F,5,FALSE)</f>
        <v>2</v>
      </c>
      <c r="P133" s="84">
        <f ca="1">SUMIF(cCalRecycle_NorthBranch_DataMan!A:F,Audit!A133,cCalRecycle_NorthBranch_DataMan!F:F)</f>
        <v>2</v>
      </c>
      <c r="Q133" s="86">
        <f>VLOOKUP(A133,cCalRecycle_NorthBranch_DataMan!A:B,2,FALSE)</f>
        <v>44305.510543981502</v>
      </c>
      <c r="R133" s="643" t="b">
        <f t="shared" ca="1" si="5"/>
        <v>1</v>
      </c>
      <c r="S133" s="6"/>
      <c r="Y133" s="84" t="e">
        <v>#N/A</v>
      </c>
      <c r="Z133" s="84" t="e">
        <v>#N/A</v>
      </c>
      <c r="AA133" s="84" t="e">
        <v>#N/A</v>
      </c>
      <c r="AB133" s="84" t="e">
        <v>#N/A</v>
      </c>
      <c r="AC133" s="84" t="e">
        <v>#N/A</v>
      </c>
      <c r="AD133" s="84" t="e">
        <v>#N/A</v>
      </c>
      <c r="AE133" s="84" t="e">
        <v>#N/A</v>
      </c>
      <c r="AF133" s="84" t="e">
        <v>#N/A</v>
      </c>
    </row>
    <row r="134" spans="1:32" ht="15" thickBot="1">
      <c r="A134" s="83" t="s">
        <v>169</v>
      </c>
      <c r="B134" s="84">
        <f>VLOOKUP(A134,'Northern Branch Phase II Debris'!A:F,2,FALSE)</f>
        <v>93</v>
      </c>
      <c r="C134" s="84" t="str">
        <f>VLOOKUP(A134,'Northern Branch Phase II Debris'!A:F,3,FALSE)</f>
        <v>Shane Court</v>
      </c>
      <c r="F134" s="84" t="str">
        <f t="shared" si="4"/>
        <v>Go Ahead</v>
      </c>
      <c r="G134" s="320">
        <f>VLOOKUP(A134,'Northern Branch Phase II Debris'!A:F,6,FALSE)</f>
        <v>44245</v>
      </c>
      <c r="H134" s="84" t="str">
        <f>VLOOKUP(A134,'Northern Branch Phase II Debris'!A:G,7,FALSE)</f>
        <v>Butte</v>
      </c>
      <c r="I134" s="84" t="e">
        <f>VLOOKUP(A134,'Go Backs'!A:H,8,FALSE)</f>
        <v>#N/A</v>
      </c>
      <c r="K134" s="84">
        <f>VLOOKUP(A134,'Go Aheads'!A:H,8,FALSE)</f>
        <v>6</v>
      </c>
      <c r="M134" s="84">
        <f>VLOOKUP(A134,'Northern Branch Phase II Debris'!A:F,4,FALSE)</f>
        <v>6</v>
      </c>
      <c r="N134" s="84">
        <f>VLOOKUP(A134,'Northern Branch Phase II Debris'!A:F,5,FALSE)</f>
        <v>6</v>
      </c>
      <c r="P134" s="84">
        <f ca="1">SUMIF(cCalRecycle_NorthBranch_DataMan!A:F,Audit!A134,cCalRecycle_NorthBranch_DataMan!F:F)</f>
        <v>6</v>
      </c>
      <c r="Q134" s="86">
        <f>VLOOKUP(A134,cCalRecycle_NorthBranch_DataMan!A:B,2,FALSE)</f>
        <v>44305.5612847222</v>
      </c>
      <c r="R134" s="643" t="b">
        <f t="shared" ca="1" si="5"/>
        <v>1</v>
      </c>
      <c r="S134" s="6"/>
      <c r="Y134" s="84" t="e">
        <v>#N/A</v>
      </c>
      <c r="Z134" s="84" t="e">
        <v>#N/A</v>
      </c>
      <c r="AA134" s="84" t="e">
        <v>#N/A</v>
      </c>
      <c r="AB134" s="84" t="e">
        <v>#N/A</v>
      </c>
      <c r="AC134" s="84" t="e">
        <v>#N/A</v>
      </c>
      <c r="AD134" s="84" t="e">
        <v>#N/A</v>
      </c>
      <c r="AE134" s="84" t="e">
        <v>#N/A</v>
      </c>
      <c r="AF134" s="84" t="e">
        <v>#N/A</v>
      </c>
    </row>
    <row r="135" spans="1:32" ht="15" thickBot="1">
      <c r="A135" s="83" t="s">
        <v>170</v>
      </c>
      <c r="B135" s="84">
        <f>VLOOKUP(A135,'Northern Branch Phase II Debris'!A:F,2,FALSE)</f>
        <v>81</v>
      </c>
      <c r="C135" s="84" t="str">
        <f>VLOOKUP(A135,'Northern Branch Phase II Debris'!A:F,3,FALSE)</f>
        <v>Gamble Road</v>
      </c>
      <c r="F135" s="84" t="str">
        <f t="shared" si="4"/>
        <v>Go Ahead</v>
      </c>
      <c r="G135" s="320">
        <f>VLOOKUP(A135,'Northern Branch Phase II Debris'!A:F,6,FALSE)</f>
        <v>44293</v>
      </c>
      <c r="H135" s="84" t="str">
        <f>VLOOKUP(A135,'Northern Branch Phase II Debris'!A:G,7,FALSE)</f>
        <v>Butte</v>
      </c>
      <c r="I135" s="84" t="e">
        <f>VLOOKUP(A135,'Go Backs'!A:H,8,FALSE)</f>
        <v>#N/A</v>
      </c>
      <c r="K135" s="84">
        <f>VLOOKUP(A135,'Go Aheads'!A:H,8,FALSE)</f>
        <v>10</v>
      </c>
      <c r="M135" s="84">
        <f>VLOOKUP(A135,'Northern Branch Phase II Debris'!A:F,4,FALSE)</f>
        <v>9</v>
      </c>
      <c r="N135" s="84">
        <f>VLOOKUP(A135,'Northern Branch Phase II Debris'!A:F,5,FALSE)</f>
        <v>10</v>
      </c>
      <c r="P135" s="84">
        <f ca="1">SUMIF(cCalRecycle_NorthBranch_DataMan!A:F,Audit!A135,cCalRecycle_NorthBranch_DataMan!F:F)</f>
        <v>10</v>
      </c>
      <c r="Q135" s="86">
        <f>VLOOKUP(A135,cCalRecycle_NorthBranch_DataMan!A:B,2,FALSE)</f>
        <v>44305.541539351791</v>
      </c>
      <c r="R135" s="643" t="b">
        <f t="shared" ca="1" si="5"/>
        <v>1</v>
      </c>
      <c r="S135" s="6"/>
      <c r="Y135" s="84" t="e">
        <v>#N/A</v>
      </c>
      <c r="Z135" s="84" t="e">
        <v>#N/A</v>
      </c>
      <c r="AA135" s="84" t="e">
        <v>#N/A</v>
      </c>
      <c r="AB135" s="84" t="e">
        <v>#N/A</v>
      </c>
      <c r="AC135" s="84" t="e">
        <v>#N/A</v>
      </c>
      <c r="AD135" s="84" t="e">
        <v>#N/A</v>
      </c>
      <c r="AE135" s="84" t="e">
        <v>#N/A</v>
      </c>
      <c r="AF135" s="84" t="e">
        <v>#N/A</v>
      </c>
    </row>
    <row r="136" spans="1:32" ht="15" thickBot="1">
      <c r="A136" s="93" t="s">
        <v>172</v>
      </c>
      <c r="B136" s="84">
        <f>VLOOKUP(A136,'Northern Branch Phase II Debris'!A:F,2,FALSE)</f>
        <v>2102</v>
      </c>
      <c r="C136" s="84" t="str">
        <f>VLOOKUP(A136,'Northern Branch Phase II Debris'!A:F,3,FALSE)</f>
        <v>Bald Rock Road</v>
      </c>
      <c r="F136" s="84" t="str">
        <f t="shared" si="4"/>
        <v>GoBack</v>
      </c>
      <c r="G136" s="320">
        <f>VLOOKUP(A136,'Northern Branch Phase II Debris'!A:F,6,FALSE)</f>
        <v>44188</v>
      </c>
      <c r="H136" s="84" t="str">
        <f>VLOOKUP(A136,'Northern Branch Phase II Debris'!A:G,7,FALSE)</f>
        <v>Butte</v>
      </c>
      <c r="I136" s="84">
        <f>VLOOKUP(A136,'Go Backs'!A:H,8,FALSE)</f>
        <v>92</v>
      </c>
      <c r="K136" s="84" t="e">
        <f>VLOOKUP(A136,'Go Aheads'!A:H,8,FALSE)</f>
        <v>#N/A</v>
      </c>
      <c r="M136" s="84">
        <f>VLOOKUP(A136,'Northern Branch Phase II Debris'!A:F,4,FALSE)</f>
        <v>17</v>
      </c>
      <c r="N136" s="84">
        <f>VLOOKUP(A136,'Northern Branch Phase II Debris'!A:F,5,FALSE)</f>
        <v>92</v>
      </c>
      <c r="P136" s="84">
        <f ca="1">SUMIF(cCalRecycle_NorthBranch_DataMan!A:F,Audit!A136,cCalRecycle_NorthBranch_DataMan!F:F)</f>
        <v>184</v>
      </c>
      <c r="Q136" s="86">
        <f>VLOOKUP(A136,cCalRecycle_NorthBranch_DataMan!A:B,2,FALSE)</f>
        <v>44282.541631944398</v>
      </c>
      <c r="R136" s="643" t="b">
        <f t="shared" ca="1" si="5"/>
        <v>0</v>
      </c>
      <c r="S136" s="6" t="s">
        <v>3412</v>
      </c>
      <c r="Y136" s="84" t="e">
        <v>#N/A</v>
      </c>
      <c r="Z136" s="84" t="e">
        <v>#N/A</v>
      </c>
      <c r="AA136" s="84" t="e">
        <v>#N/A</v>
      </c>
      <c r="AB136" s="84" t="e">
        <v>#N/A</v>
      </c>
      <c r="AC136" s="84" t="e">
        <v>#N/A</v>
      </c>
      <c r="AD136" s="84" t="e">
        <v>#N/A</v>
      </c>
      <c r="AE136" s="84" t="e">
        <v>#N/A</v>
      </c>
      <c r="AF136" s="84" t="e">
        <v>#N/A</v>
      </c>
    </row>
    <row r="137" spans="1:32" ht="15" thickBot="1">
      <c r="A137" s="93" t="s">
        <v>176</v>
      </c>
      <c r="B137" s="84">
        <f>VLOOKUP(A137,'Northern Branch Phase II Debris'!A:F,2,FALSE)</f>
        <v>15</v>
      </c>
      <c r="C137" s="84" t="str">
        <f>VLOOKUP(A137,'Northern Branch Phase II Debris'!A:F,3,FALSE)</f>
        <v>Cochise Drive</v>
      </c>
      <c r="F137" s="84" t="str">
        <f t="shared" si="4"/>
        <v>GoBack</v>
      </c>
      <c r="G137" s="320">
        <f>VLOOKUP(A137,'Northern Branch Phase II Debris'!A:F,6,FALSE)</f>
        <v>44233</v>
      </c>
      <c r="H137" s="84" t="str">
        <f>VLOOKUP(A137,'Northern Branch Phase II Debris'!A:G,7,FALSE)</f>
        <v>Butte</v>
      </c>
      <c r="I137" s="84">
        <f>VLOOKUP(A137,'Go Backs'!A:H,8,FALSE)</f>
        <v>33</v>
      </c>
      <c r="K137" s="84" t="e">
        <f>VLOOKUP(A137,'Go Aheads'!A:H,8,FALSE)</f>
        <v>#N/A</v>
      </c>
      <c r="M137" s="84">
        <f>VLOOKUP(A137,'Northern Branch Phase II Debris'!A:F,4,FALSE)</f>
        <v>36</v>
      </c>
      <c r="N137" s="84">
        <f>VLOOKUP(A137,'Northern Branch Phase II Debris'!A:F,5,FALSE)</f>
        <v>33</v>
      </c>
      <c r="P137" s="84">
        <f ca="1">SUMIF(cCalRecycle_NorthBranch_DataMan!A:F,Audit!A137,cCalRecycle_NorthBranch_DataMan!F:F)</f>
        <v>33</v>
      </c>
      <c r="Q137" s="86">
        <f>VLOOKUP(A137,cCalRecycle_NorthBranch_DataMan!A:B,2,FALSE)</f>
        <v>44249.503252314789</v>
      </c>
      <c r="R137" s="643" t="b">
        <f t="shared" ca="1" si="5"/>
        <v>1</v>
      </c>
      <c r="S137" s="6"/>
      <c r="Y137" s="84" t="e">
        <v>#N/A</v>
      </c>
      <c r="Z137" s="84" t="e">
        <v>#N/A</v>
      </c>
      <c r="AA137" s="84" t="e">
        <v>#N/A</v>
      </c>
      <c r="AB137" s="84" t="e">
        <v>#N/A</v>
      </c>
      <c r="AC137" s="84" t="e">
        <v>#N/A</v>
      </c>
      <c r="AD137" s="84" t="e">
        <v>#N/A</v>
      </c>
      <c r="AE137" s="84" t="e">
        <v>#N/A</v>
      </c>
      <c r="AF137" s="84" t="e">
        <v>#N/A</v>
      </c>
    </row>
    <row r="138" spans="1:32" ht="15" thickBot="1">
      <c r="A138" s="93" t="s">
        <v>178</v>
      </c>
      <c r="B138" s="84">
        <f>VLOOKUP(A138,'Northern Branch Phase II Debris'!A:F,2,FALSE)</f>
        <v>280</v>
      </c>
      <c r="C138" s="84" t="str">
        <f>VLOOKUP(A138,'Northern Branch Phase II Debris'!A:F,3,FALSE)</f>
        <v>Hidden Springs Road</v>
      </c>
      <c r="F138" s="84" t="str">
        <f t="shared" si="4"/>
        <v>GoBack</v>
      </c>
      <c r="G138" s="320">
        <f>VLOOKUP(A138,'Northern Branch Phase II Debris'!A:F,6,FALSE)</f>
        <v>44179</v>
      </c>
      <c r="H138" s="84" t="str">
        <f>VLOOKUP(A138,'Northern Branch Phase II Debris'!A:G,7,FALSE)</f>
        <v>Butte</v>
      </c>
      <c r="I138" s="84">
        <f>VLOOKUP(A138,'Go Backs'!A:H,8,FALSE)</f>
        <v>28</v>
      </c>
      <c r="K138" s="84" t="e">
        <f>VLOOKUP(A138,'Go Aheads'!A:H,8,FALSE)</f>
        <v>#N/A</v>
      </c>
      <c r="M138" s="84">
        <f>VLOOKUP(A138,'Northern Branch Phase II Debris'!A:F,4,FALSE)</f>
        <v>25</v>
      </c>
      <c r="N138" s="84">
        <f>VLOOKUP(A138,'Northern Branch Phase II Debris'!A:F,5,FALSE)</f>
        <v>28</v>
      </c>
      <c r="P138" s="84">
        <f ca="1">SUMIF(cCalRecycle_NorthBranch_DataMan!A:F,Audit!A138,cCalRecycle_NorthBranch_DataMan!F:F)</f>
        <v>56</v>
      </c>
      <c r="Q138" s="86">
        <f>VLOOKUP(A138,cCalRecycle_NorthBranch_DataMan!A:B,2,FALSE)</f>
        <v>44299.467326388898</v>
      </c>
      <c r="R138" s="643" t="b">
        <f t="shared" ca="1" si="5"/>
        <v>0</v>
      </c>
      <c r="S138" s="6" t="s">
        <v>3405</v>
      </c>
      <c r="Y138" s="84" t="e">
        <v>#N/A</v>
      </c>
      <c r="Z138" s="84" t="e">
        <v>#N/A</v>
      </c>
      <c r="AA138" s="84" t="e">
        <v>#N/A</v>
      </c>
      <c r="AB138" s="84" t="e">
        <v>#N/A</v>
      </c>
      <c r="AC138" s="84" t="e">
        <v>#N/A</v>
      </c>
      <c r="AD138" s="84" t="e">
        <v>#N/A</v>
      </c>
      <c r="AE138" s="84" t="e">
        <v>#N/A</v>
      </c>
      <c r="AF138" s="84" t="e">
        <v>#N/A</v>
      </c>
    </row>
    <row r="139" spans="1:32" ht="15" thickBot="1">
      <c r="A139" s="93" t="s">
        <v>180</v>
      </c>
      <c r="B139" s="84">
        <f>VLOOKUP(A139,'Northern Branch Phase II Debris'!A:F,2,FALSE)</f>
        <v>123</v>
      </c>
      <c r="C139" s="84" t="str">
        <f>VLOOKUP(A139,'Northern Branch Phase II Debris'!A:F,3,FALSE)</f>
        <v>Treelined Lane</v>
      </c>
      <c r="F139" s="84" t="str">
        <f t="shared" si="4"/>
        <v>GoBack</v>
      </c>
      <c r="G139" s="320">
        <f>VLOOKUP(A139,'Northern Branch Phase II Debris'!A:F,6,FALSE)</f>
        <v>44236</v>
      </c>
      <c r="H139" s="84" t="str">
        <f>VLOOKUP(A139,'Northern Branch Phase II Debris'!A:G,7,FALSE)</f>
        <v>Butte</v>
      </c>
      <c r="I139" s="84">
        <f>VLOOKUP(A139,'Go Backs'!A:H,8,FALSE)</f>
        <v>22</v>
      </c>
      <c r="K139" s="84" t="e">
        <f>VLOOKUP(A139,'Go Aheads'!A:H,8,FALSE)</f>
        <v>#N/A</v>
      </c>
      <c r="M139" s="84">
        <f>VLOOKUP(A139,'Northern Branch Phase II Debris'!A:F,4,FALSE)</f>
        <v>23</v>
      </c>
      <c r="N139" s="84">
        <f>VLOOKUP(A139,'Northern Branch Phase II Debris'!A:F,5,FALSE)</f>
        <v>22</v>
      </c>
      <c r="P139" s="84">
        <f ca="1">SUMIF(cCalRecycle_NorthBranch_DataMan!A:F,Audit!A139,cCalRecycle_NorthBranch_DataMan!F:F)</f>
        <v>44</v>
      </c>
      <c r="Q139" s="86">
        <f>VLOOKUP(A139,cCalRecycle_NorthBranch_DataMan!A:B,2,FALSE)</f>
        <v>44294.517013888901</v>
      </c>
      <c r="R139" s="643" t="b">
        <f t="shared" ca="1" si="5"/>
        <v>0</v>
      </c>
      <c r="S139" s="6" t="s">
        <v>3404</v>
      </c>
      <c r="Y139" s="84" t="e">
        <v>#N/A</v>
      </c>
      <c r="Z139" s="84" t="e">
        <v>#N/A</v>
      </c>
      <c r="AA139" s="84" t="e">
        <v>#N/A</v>
      </c>
      <c r="AB139" s="84" t="e">
        <v>#N/A</v>
      </c>
      <c r="AC139" s="84" t="e">
        <v>#N/A</v>
      </c>
      <c r="AD139" s="84" t="e">
        <v>#N/A</v>
      </c>
      <c r="AE139" s="84" t="e">
        <v>#N/A</v>
      </c>
      <c r="AF139" s="84" t="e">
        <v>#N/A</v>
      </c>
    </row>
    <row r="140" spans="1:32" ht="15" thickBot="1">
      <c r="A140" s="93" t="s">
        <v>182</v>
      </c>
      <c r="B140" s="84">
        <f>VLOOKUP(A140,'Northern Branch Phase II Debris'!A:F,2,FALSE)</f>
        <v>55</v>
      </c>
      <c r="C140" s="84" t="str">
        <f>VLOOKUP(A140,'Northern Branch Phase II Debris'!A:F,3,FALSE)</f>
        <v>Cedar Tree Lane</v>
      </c>
      <c r="F140" s="84" t="str">
        <f t="shared" si="4"/>
        <v>GoBack</v>
      </c>
      <c r="G140" s="320">
        <f>VLOOKUP(A140,'Northern Branch Phase II Debris'!A:F,6,FALSE)</f>
        <v>44215</v>
      </c>
      <c r="H140" s="84" t="str">
        <f>VLOOKUP(A140,'Northern Branch Phase II Debris'!A:G,7,FALSE)</f>
        <v>Butte</v>
      </c>
      <c r="I140" s="84">
        <f>VLOOKUP(A140,'Go Backs'!A:H,8,FALSE)</f>
        <v>16</v>
      </c>
      <c r="K140" s="84" t="e">
        <f>VLOOKUP(A140,'Go Aheads'!A:H,8,FALSE)</f>
        <v>#N/A</v>
      </c>
      <c r="M140" s="84">
        <f>VLOOKUP(A140,'Northern Branch Phase II Debris'!A:F,4,FALSE)</f>
        <v>20</v>
      </c>
      <c r="N140" s="84">
        <f>VLOOKUP(A140,'Northern Branch Phase II Debris'!A:F,5,FALSE)</f>
        <v>16</v>
      </c>
      <c r="P140" s="84">
        <f ca="1">SUMIF(cCalRecycle_NorthBranch_DataMan!A:F,Audit!A140,cCalRecycle_NorthBranch_DataMan!F:F)</f>
        <v>32</v>
      </c>
      <c r="Q140" s="86">
        <f>VLOOKUP(A140,cCalRecycle_NorthBranch_DataMan!A:B,2,FALSE)</f>
        <v>44263.517453703702</v>
      </c>
      <c r="R140" s="643" t="b">
        <f t="shared" ca="1" si="5"/>
        <v>0</v>
      </c>
      <c r="S140" s="6" t="s">
        <v>3403</v>
      </c>
      <c r="Y140" s="84" t="e">
        <v>#N/A</v>
      </c>
      <c r="Z140" s="84" t="e">
        <v>#N/A</v>
      </c>
      <c r="AA140" s="84" t="e">
        <v>#N/A</v>
      </c>
      <c r="AB140" s="84" t="e">
        <v>#N/A</v>
      </c>
      <c r="AC140" s="84" t="e">
        <v>#N/A</v>
      </c>
      <c r="AD140" s="84" t="e">
        <v>#N/A</v>
      </c>
      <c r="AE140" s="84" t="e">
        <v>#N/A</v>
      </c>
      <c r="AF140" s="84" t="e">
        <v>#N/A</v>
      </c>
    </row>
    <row r="141" spans="1:32" ht="15" thickBot="1">
      <c r="A141" s="93" t="s">
        <v>184</v>
      </c>
      <c r="B141" s="84">
        <f>VLOOKUP(A141,'Northern Branch Phase II Debris'!A:F,2,FALSE)</f>
        <v>2</v>
      </c>
      <c r="C141" s="84" t="str">
        <f>VLOOKUP(A141,'Northern Branch Phase II Debris'!A:F,3,FALSE)</f>
        <v>Bean Creek Road</v>
      </c>
      <c r="F141" s="84" t="str">
        <f t="shared" si="4"/>
        <v>GoBack</v>
      </c>
      <c r="G141" s="320">
        <f>VLOOKUP(A141,'Northern Branch Phase II Debris'!A:F,6,FALSE)</f>
        <v>44215</v>
      </c>
      <c r="H141" s="84" t="str">
        <f>VLOOKUP(A141,'Northern Branch Phase II Debris'!A:G,7,FALSE)</f>
        <v>Butte</v>
      </c>
      <c r="I141" s="84">
        <f>VLOOKUP(A141,'Go Backs'!A:H,8,FALSE)</f>
        <v>27</v>
      </c>
      <c r="K141" s="84" t="e">
        <f>VLOOKUP(A141,'Go Aheads'!A:H,8,FALSE)</f>
        <v>#N/A</v>
      </c>
      <c r="M141" s="84">
        <f>VLOOKUP(A141,'Northern Branch Phase II Debris'!A:F,4,FALSE)</f>
        <v>29</v>
      </c>
      <c r="N141" s="84">
        <f>VLOOKUP(A141,'Northern Branch Phase II Debris'!A:F,5,FALSE)</f>
        <v>27</v>
      </c>
      <c r="P141" s="84">
        <f ca="1">SUMIF(cCalRecycle_NorthBranch_DataMan!A:F,Audit!A141,cCalRecycle_NorthBranch_DataMan!F:F)</f>
        <v>54</v>
      </c>
      <c r="Q141" s="86">
        <f>VLOOKUP(A141,cCalRecycle_NorthBranch_DataMan!A:B,2,FALSE)</f>
        <v>44292.664398148103</v>
      </c>
      <c r="R141" s="643" t="b">
        <f t="shared" ca="1" si="5"/>
        <v>0</v>
      </c>
      <c r="S141" s="6" t="s">
        <v>4412</v>
      </c>
      <c r="Y141" s="84" t="e">
        <v>#N/A</v>
      </c>
      <c r="Z141" s="84" t="e">
        <v>#N/A</v>
      </c>
      <c r="AA141" s="84" t="e">
        <v>#N/A</v>
      </c>
      <c r="AB141" s="84" t="e">
        <v>#N/A</v>
      </c>
      <c r="AC141" s="84" t="e">
        <v>#N/A</v>
      </c>
      <c r="AD141" s="84" t="e">
        <v>#N/A</v>
      </c>
      <c r="AE141" s="84" t="e">
        <v>#N/A</v>
      </c>
      <c r="AF141" s="84" t="e">
        <v>#N/A</v>
      </c>
    </row>
    <row r="142" spans="1:32" ht="15" thickBot="1">
      <c r="A142" s="93" t="s">
        <v>186</v>
      </c>
      <c r="B142" s="84">
        <f>VLOOKUP(A142,'Northern Branch Phase II Debris'!A:F,2,FALSE)</f>
        <v>131</v>
      </c>
      <c r="C142" s="84" t="str">
        <f>VLOOKUP(A142,'Northern Branch Phase II Debris'!A:F,3,FALSE)</f>
        <v>Fairweather Court</v>
      </c>
      <c r="F142" s="84" t="str">
        <f t="shared" si="4"/>
        <v>GoBack</v>
      </c>
      <c r="G142" s="320">
        <f>VLOOKUP(A142,'Northern Branch Phase II Debris'!A:F,6,FALSE)</f>
        <v>44208</v>
      </c>
      <c r="H142" s="84" t="str">
        <f>VLOOKUP(A142,'Northern Branch Phase II Debris'!A:G,7,FALSE)</f>
        <v>Butte</v>
      </c>
      <c r="I142" s="84">
        <f>VLOOKUP(A142,'Go Backs'!A:H,8,FALSE)</f>
        <v>13</v>
      </c>
      <c r="K142" s="84" t="e">
        <f>VLOOKUP(A142,'Go Aheads'!A:H,8,FALSE)</f>
        <v>#N/A</v>
      </c>
      <c r="M142" s="84">
        <f>VLOOKUP(A142,'Northern Branch Phase II Debris'!A:F,4,FALSE)</f>
        <v>15</v>
      </c>
      <c r="N142" s="84">
        <f>VLOOKUP(A142,'Northern Branch Phase II Debris'!A:F,5,FALSE)</f>
        <v>13</v>
      </c>
      <c r="P142" s="84">
        <f ca="1">SUMIF(cCalRecycle_NorthBranch_DataMan!A:F,Audit!A142,cCalRecycle_NorthBranch_DataMan!F:F)</f>
        <v>26</v>
      </c>
      <c r="Q142" s="86">
        <f>VLOOKUP(A142,cCalRecycle_NorthBranch_DataMan!A:B,2,FALSE)</f>
        <v>44285.678368055596</v>
      </c>
      <c r="R142" s="643" t="b">
        <f t="shared" ca="1" si="5"/>
        <v>0</v>
      </c>
      <c r="S142" s="6" t="s">
        <v>3406</v>
      </c>
      <c r="Y142" s="84" t="e">
        <v>#N/A</v>
      </c>
      <c r="Z142" s="84" t="e">
        <v>#N/A</v>
      </c>
      <c r="AA142" s="84" t="e">
        <v>#N/A</v>
      </c>
      <c r="AB142" s="84" t="e">
        <v>#N/A</v>
      </c>
      <c r="AC142" s="84" t="e">
        <v>#N/A</v>
      </c>
      <c r="AD142" s="84" t="e">
        <v>#N/A</v>
      </c>
      <c r="AE142" s="84" t="e">
        <v>#N/A</v>
      </c>
      <c r="AF142" s="84" t="e">
        <v>#N/A</v>
      </c>
    </row>
    <row r="143" spans="1:32" ht="15" thickBot="1">
      <c r="A143" s="93" t="s">
        <v>188</v>
      </c>
      <c r="B143" s="84">
        <f>VLOOKUP(A143,'Northern Branch Phase II Debris'!A:F,2,FALSE)</f>
        <v>38</v>
      </c>
      <c r="C143" s="84" t="str">
        <f>VLOOKUP(A143,'Northern Branch Phase II Debris'!A:F,3,FALSE)</f>
        <v>Hammer Lane</v>
      </c>
      <c r="F143" s="84" t="str">
        <f t="shared" si="4"/>
        <v>GoBack</v>
      </c>
      <c r="G143" s="320">
        <f>VLOOKUP(A143,'Northern Branch Phase II Debris'!A:F,6,FALSE)</f>
        <v>44196</v>
      </c>
      <c r="H143" s="84" t="str">
        <f>VLOOKUP(A143,'Northern Branch Phase II Debris'!A:G,7,FALSE)</f>
        <v>Butte</v>
      </c>
      <c r="I143" s="84">
        <f>VLOOKUP(A143,'Go Backs'!A:H,8,FALSE)</f>
        <v>9</v>
      </c>
      <c r="K143" s="84" t="e">
        <f>VLOOKUP(A143,'Go Aheads'!A:H,8,FALSE)</f>
        <v>#N/A</v>
      </c>
      <c r="M143" s="84">
        <f>VLOOKUP(A143,'Northern Branch Phase II Debris'!A:F,4,FALSE)</f>
        <v>14</v>
      </c>
      <c r="N143" s="84">
        <f>VLOOKUP(A143,'Northern Branch Phase II Debris'!A:F,5,FALSE)</f>
        <v>9</v>
      </c>
      <c r="P143" s="84">
        <f ca="1">SUMIF(cCalRecycle_NorthBranch_DataMan!A:F,Audit!A143,cCalRecycle_NorthBranch_DataMan!F:F)</f>
        <v>18</v>
      </c>
      <c r="Q143" s="86">
        <f>VLOOKUP(A143,cCalRecycle_NorthBranch_DataMan!A:B,2,FALSE)</f>
        <v>44287.487511574087</v>
      </c>
      <c r="R143" s="643" t="b">
        <f t="shared" ca="1" si="5"/>
        <v>0</v>
      </c>
      <c r="S143" s="6" t="s">
        <v>3408</v>
      </c>
      <c r="Y143" s="84" t="e">
        <v>#N/A</v>
      </c>
      <c r="Z143" s="84" t="e">
        <v>#N/A</v>
      </c>
      <c r="AA143" s="84" t="e">
        <v>#N/A</v>
      </c>
      <c r="AB143" s="84" t="e">
        <v>#N/A</v>
      </c>
      <c r="AC143" s="84" t="e">
        <v>#N/A</v>
      </c>
      <c r="AD143" s="84" t="e">
        <v>#N/A</v>
      </c>
      <c r="AE143" s="84" t="e">
        <v>#N/A</v>
      </c>
      <c r="AF143" s="84" t="e">
        <v>#N/A</v>
      </c>
    </row>
    <row r="144" spans="1:32" ht="15" thickBot="1">
      <c r="A144" s="93" t="s">
        <v>21</v>
      </c>
      <c r="B144" s="84">
        <f>VLOOKUP(A144,'Northern Branch Phase II Debris'!A:F,2,FALSE)</f>
        <v>2678</v>
      </c>
      <c r="C144" s="84" t="str">
        <f>VLOOKUP(A144,'Northern Branch Phase II Debris'!A:F,3,FALSE)</f>
        <v>Bald Rock Road</v>
      </c>
      <c r="F144" s="84" t="str">
        <f t="shared" si="4"/>
        <v>GoBack</v>
      </c>
      <c r="G144" s="320">
        <f>VLOOKUP(A144,'Northern Branch Phase II Debris'!A:F,6,FALSE)</f>
        <v>44237</v>
      </c>
      <c r="H144" s="84" t="str">
        <f>VLOOKUP(A144,'Northern Branch Phase II Debris'!A:G,7,FALSE)</f>
        <v>Butte</v>
      </c>
      <c r="I144" s="84">
        <f>VLOOKUP(A144,'Go Backs'!A:H,8,FALSE)</f>
        <v>9</v>
      </c>
      <c r="K144" s="84" t="e">
        <f>VLOOKUP(A144,'Go Aheads'!A:H,8,FALSE)</f>
        <v>#N/A</v>
      </c>
      <c r="M144" s="84">
        <f>VLOOKUP(A144,'Northern Branch Phase II Debris'!A:F,4,FALSE)</f>
        <v>9</v>
      </c>
      <c r="N144" s="84">
        <f>VLOOKUP(A144,'Northern Branch Phase II Debris'!A:F,5,FALSE)</f>
        <v>9</v>
      </c>
      <c r="P144" s="84">
        <f ca="1">SUMIF(cCalRecycle_NorthBranch_DataMan!A:F,Audit!A144,cCalRecycle_NorthBranch_DataMan!F:F)</f>
        <v>18</v>
      </c>
      <c r="Q144" s="86">
        <f>VLOOKUP(A144,cCalRecycle_NorthBranch_DataMan!A:B,2,FALSE)</f>
        <v>44278.556157407409</v>
      </c>
      <c r="R144" s="643" t="b">
        <f t="shared" ca="1" si="5"/>
        <v>0</v>
      </c>
      <c r="S144" s="6" t="s">
        <v>3408</v>
      </c>
      <c r="Y144" s="84" t="e">
        <v>#N/A</v>
      </c>
      <c r="Z144" s="84" t="e">
        <v>#N/A</v>
      </c>
      <c r="AA144" s="84" t="e">
        <v>#N/A</v>
      </c>
      <c r="AB144" s="84" t="e">
        <v>#N/A</v>
      </c>
      <c r="AC144" s="84" t="e">
        <v>#N/A</v>
      </c>
      <c r="AD144" s="84" t="e">
        <v>#N/A</v>
      </c>
      <c r="AE144" s="84" t="e">
        <v>#N/A</v>
      </c>
      <c r="AF144" s="84" t="e">
        <v>#N/A</v>
      </c>
    </row>
    <row r="145" spans="1:32" ht="15" thickBot="1">
      <c r="A145" s="93" t="s">
        <v>191</v>
      </c>
      <c r="B145" s="84">
        <f>VLOOKUP(A145,'Northern Branch Phase II Debris'!A:F,2,FALSE)</f>
        <v>1392</v>
      </c>
      <c r="C145" s="84" t="str">
        <f>VLOOKUP(A145,'Northern Branch Phase II Debris'!A:F,3,FALSE)</f>
        <v>Bald Rock Road</v>
      </c>
      <c r="F145" s="84" t="str">
        <f t="shared" si="4"/>
        <v>GoBack</v>
      </c>
      <c r="G145" s="320">
        <f>VLOOKUP(A145,'Northern Branch Phase II Debris'!A:F,6,FALSE)</f>
        <v>44235</v>
      </c>
      <c r="H145" s="84" t="str">
        <f>VLOOKUP(A145,'Northern Branch Phase II Debris'!A:G,7,FALSE)</f>
        <v>Butte</v>
      </c>
      <c r="I145" s="84">
        <f>VLOOKUP(A145,'Go Backs'!A:H,8,FALSE)</f>
        <v>21</v>
      </c>
      <c r="K145" s="84" t="e">
        <f>VLOOKUP(A145,'Go Aheads'!A:H,8,FALSE)</f>
        <v>#N/A</v>
      </c>
      <c r="M145" s="84">
        <f>VLOOKUP(A145,'Northern Branch Phase II Debris'!A:F,4,FALSE)</f>
        <v>24</v>
      </c>
      <c r="N145" s="84">
        <f>VLOOKUP(A145,'Northern Branch Phase II Debris'!A:F,5,FALSE)</f>
        <v>21</v>
      </c>
      <c r="P145" s="84">
        <f ca="1">SUMIF(cCalRecycle_NorthBranch_DataMan!A:F,Audit!A145,cCalRecycle_NorthBranch_DataMan!F:F)</f>
        <v>42</v>
      </c>
      <c r="Q145" s="86">
        <f>VLOOKUP(A145,cCalRecycle_NorthBranch_DataMan!A:B,2,FALSE)</f>
        <v>44284.685868055603</v>
      </c>
      <c r="R145" s="643" t="b">
        <f t="shared" ca="1" si="5"/>
        <v>0</v>
      </c>
      <c r="S145" s="6" t="s">
        <v>3407</v>
      </c>
      <c r="Y145" s="84" t="e">
        <v>#N/A</v>
      </c>
      <c r="Z145" s="84" t="e">
        <v>#N/A</v>
      </c>
      <c r="AA145" s="84" t="e">
        <v>#N/A</v>
      </c>
      <c r="AB145" s="84" t="e">
        <v>#N/A</v>
      </c>
      <c r="AC145" s="84" t="e">
        <v>#N/A</v>
      </c>
      <c r="AD145" s="84" t="e">
        <v>#N/A</v>
      </c>
      <c r="AE145" s="84" t="e">
        <v>#N/A</v>
      </c>
      <c r="AF145" s="84" t="e">
        <v>#N/A</v>
      </c>
    </row>
    <row r="146" spans="1:32" ht="15" thickBot="1">
      <c r="A146" s="93" t="s">
        <v>193</v>
      </c>
      <c r="B146" s="84">
        <f>VLOOKUP(A146,'Northern Branch Phase II Debris'!A:F,2,FALSE)</f>
        <v>107</v>
      </c>
      <c r="C146" s="84" t="str">
        <f>VLOOKUP(A146,'Northern Branch Phase II Debris'!A:F,3,FALSE)</f>
        <v>Eden Canyon Road</v>
      </c>
      <c r="F146" s="84" t="str">
        <f t="shared" si="4"/>
        <v>GoBack</v>
      </c>
      <c r="G146" s="320">
        <f>VLOOKUP(A146,'Northern Branch Phase II Debris'!A:F,6,FALSE)</f>
        <v>44211</v>
      </c>
      <c r="H146" s="84" t="str">
        <f>VLOOKUP(A146,'Northern Branch Phase II Debris'!A:G,7,FALSE)</f>
        <v>Butte</v>
      </c>
      <c r="I146" s="84">
        <f>VLOOKUP(A146,'Go Backs'!A:H,8,FALSE)</f>
        <v>15</v>
      </c>
      <c r="K146" s="84" t="e">
        <f>VLOOKUP(A146,'Go Aheads'!A:H,8,FALSE)</f>
        <v>#N/A</v>
      </c>
      <c r="M146" s="84">
        <f>VLOOKUP(A146,'Northern Branch Phase II Debris'!A:F,4,FALSE)</f>
        <v>17</v>
      </c>
      <c r="N146" s="84">
        <f>VLOOKUP(A146,'Northern Branch Phase II Debris'!A:F,5,FALSE)</f>
        <v>15</v>
      </c>
      <c r="P146" s="84">
        <f ca="1">SUMIF(cCalRecycle_NorthBranch_DataMan!A:F,Audit!A146,cCalRecycle_NorthBranch_DataMan!F:F)</f>
        <v>30</v>
      </c>
      <c r="Q146" s="86">
        <f>VLOOKUP(A146,cCalRecycle_NorthBranch_DataMan!A:B,2,FALSE)</f>
        <v>44282.663043981491</v>
      </c>
      <c r="R146" s="643" t="b">
        <f t="shared" ca="1" si="5"/>
        <v>0</v>
      </c>
      <c r="S146" s="6" t="s">
        <v>3410</v>
      </c>
      <c r="Y146" s="84" t="e">
        <v>#N/A</v>
      </c>
      <c r="Z146" s="84" t="e">
        <v>#N/A</v>
      </c>
      <c r="AA146" s="84" t="e">
        <v>#N/A</v>
      </c>
      <c r="AB146" s="84" t="e">
        <v>#N/A</v>
      </c>
      <c r="AC146" s="84" t="e">
        <v>#N/A</v>
      </c>
      <c r="AD146" s="84" t="e">
        <v>#N/A</v>
      </c>
      <c r="AE146" s="84" t="e">
        <v>#N/A</v>
      </c>
      <c r="AF146" s="84" t="e">
        <v>#N/A</v>
      </c>
    </row>
    <row r="147" spans="1:32" ht="15" thickBot="1">
      <c r="A147" s="93" t="s">
        <v>195</v>
      </c>
      <c r="B147" s="84">
        <f>VLOOKUP(A147,'Northern Branch Phase II Debris'!A:F,2,FALSE)</f>
        <v>272</v>
      </c>
      <c r="C147" s="84" t="str">
        <f>VLOOKUP(A147,'Northern Branch Phase II Debris'!A:F,3,FALSE)</f>
        <v>Ponderosa Way</v>
      </c>
      <c r="F147" s="84" t="str">
        <f t="shared" si="4"/>
        <v>GoBack</v>
      </c>
      <c r="G147" s="320">
        <f>VLOOKUP(A147,'Northern Branch Phase II Debris'!A:F,6,FALSE)</f>
        <v>44233</v>
      </c>
      <c r="H147" s="84" t="str">
        <f>VLOOKUP(A147,'Northern Branch Phase II Debris'!A:G,7,FALSE)</f>
        <v>Butte</v>
      </c>
      <c r="I147" s="84">
        <f>VLOOKUP(A147,'Go Backs'!A:H,8,FALSE)</f>
        <v>9</v>
      </c>
      <c r="K147" s="84" t="e">
        <f>VLOOKUP(A147,'Go Aheads'!A:H,8,FALSE)</f>
        <v>#N/A</v>
      </c>
      <c r="M147" s="84">
        <f>VLOOKUP(A147,'Northern Branch Phase II Debris'!A:F,4,FALSE)</f>
        <v>13</v>
      </c>
      <c r="N147" s="84">
        <f>VLOOKUP(A147,'Northern Branch Phase II Debris'!A:F,5,FALSE)</f>
        <v>8</v>
      </c>
      <c r="P147" s="84">
        <f ca="1">SUMIF(cCalRecycle_NorthBranch_DataMan!A:F,Audit!A147,cCalRecycle_NorthBranch_DataMan!F:F)</f>
        <v>18</v>
      </c>
      <c r="Q147" s="86">
        <f>VLOOKUP(A147,cCalRecycle_NorthBranch_DataMan!A:B,2,FALSE)</f>
        <v>44277.451782407399</v>
      </c>
      <c r="R147" s="643" t="b">
        <f t="shared" ca="1" si="5"/>
        <v>0</v>
      </c>
      <c r="S147" s="6" t="s">
        <v>3411</v>
      </c>
      <c r="Y147" s="84" t="e">
        <v>#N/A</v>
      </c>
      <c r="Z147" s="84" t="e">
        <v>#N/A</v>
      </c>
      <c r="AA147" s="84" t="e">
        <v>#N/A</v>
      </c>
      <c r="AB147" s="84" t="e">
        <v>#N/A</v>
      </c>
      <c r="AC147" s="84" t="e">
        <v>#N/A</v>
      </c>
      <c r="AD147" s="84" t="e">
        <v>#N/A</v>
      </c>
      <c r="AE147" s="84" t="e">
        <v>#N/A</v>
      </c>
      <c r="AF147" s="84" t="e">
        <v>#N/A</v>
      </c>
    </row>
    <row r="148" spans="1:32" ht="15" thickBot="1">
      <c r="A148" s="93" t="s">
        <v>197</v>
      </c>
      <c r="B148" s="84">
        <f>VLOOKUP(A148,'Northern Branch Phase II Debris'!A:F,2,FALSE)</f>
        <v>1394</v>
      </c>
      <c r="C148" s="84" t="str">
        <f>VLOOKUP(A148,'Northern Branch Phase II Debris'!A:F,3,FALSE)</f>
        <v>Lumpkin Road</v>
      </c>
      <c r="F148" s="84" t="str">
        <f t="shared" si="4"/>
        <v>GoBack</v>
      </c>
      <c r="G148" s="320">
        <f>VLOOKUP(A148,'Northern Branch Phase II Debris'!A:F,6,FALSE)</f>
        <v>44231</v>
      </c>
      <c r="H148" s="84" t="str">
        <f>VLOOKUP(A148,'Northern Branch Phase II Debris'!A:G,7,FALSE)</f>
        <v>Butte</v>
      </c>
      <c r="I148" s="84">
        <f>VLOOKUP(A148,'Go Backs'!A:H,8,FALSE)</f>
        <v>9</v>
      </c>
      <c r="K148" s="84" t="e">
        <f>VLOOKUP(A148,'Go Aheads'!A:H,8,FALSE)</f>
        <v>#N/A</v>
      </c>
      <c r="M148" s="84">
        <f>VLOOKUP(A148,'Northern Branch Phase II Debris'!A:F,4,FALSE)</f>
        <v>9</v>
      </c>
      <c r="N148" s="84">
        <f>VLOOKUP(A148,'Northern Branch Phase II Debris'!A:F,5,FALSE)</f>
        <v>9</v>
      </c>
      <c r="P148" s="84">
        <f ca="1">SUMIF(cCalRecycle_NorthBranch_DataMan!A:F,Audit!A148,cCalRecycle_NorthBranch_DataMan!F:F)</f>
        <v>18</v>
      </c>
      <c r="Q148" s="86">
        <f>VLOOKUP(A148,cCalRecycle_NorthBranch_DataMan!A:B,2,FALSE)</f>
        <v>44267.440787037012</v>
      </c>
      <c r="R148" s="643" t="b">
        <f t="shared" ca="1" si="5"/>
        <v>0</v>
      </c>
      <c r="S148" s="6" t="s">
        <v>3408</v>
      </c>
      <c r="Y148" s="84" t="e">
        <v>#N/A</v>
      </c>
      <c r="Z148" s="84" t="e">
        <v>#N/A</v>
      </c>
      <c r="AA148" s="84" t="e">
        <v>#N/A</v>
      </c>
      <c r="AB148" s="84" t="e">
        <v>#N/A</v>
      </c>
      <c r="AC148" s="84" t="e">
        <v>#N/A</v>
      </c>
      <c r="AD148" s="84" t="e">
        <v>#N/A</v>
      </c>
      <c r="AE148" s="84" t="e">
        <v>#N/A</v>
      </c>
      <c r="AF148" s="84" t="e">
        <v>#N/A</v>
      </c>
    </row>
    <row r="149" spans="1:32" ht="26.25" thickBot="1">
      <c r="A149" s="93" t="s">
        <v>199</v>
      </c>
      <c r="B149" s="84">
        <f>VLOOKUP(A149,'Northern Branch Phase II Debris'!A:F,2,FALSE)</f>
        <v>11690</v>
      </c>
      <c r="C149" s="84" t="str">
        <f>VLOOKUP(A149,'Northern Branch Phase II Debris'!A:F,3,FALSE)</f>
        <v>Oroville Quincy Highway</v>
      </c>
      <c r="F149" s="84" t="str">
        <f t="shared" si="4"/>
        <v>GoBack</v>
      </c>
      <c r="G149" s="320">
        <f>VLOOKUP(A149,'Northern Branch Phase II Debris'!A:F,6,FALSE)</f>
        <v>44216</v>
      </c>
      <c r="H149" s="84" t="str">
        <f>VLOOKUP(A149,'Northern Branch Phase II Debris'!A:G,7,FALSE)</f>
        <v>Butte</v>
      </c>
      <c r="I149" s="84">
        <f>VLOOKUP(A149,'Go Backs'!A:H,8,FALSE)</f>
        <v>7</v>
      </c>
      <c r="K149" s="84" t="e">
        <f>VLOOKUP(A149,'Go Aheads'!A:H,8,FALSE)</f>
        <v>#N/A</v>
      </c>
      <c r="M149" s="84">
        <f>VLOOKUP(A149,'Northern Branch Phase II Debris'!A:F,4,FALSE)</f>
        <v>7</v>
      </c>
      <c r="N149" s="84">
        <f>VLOOKUP(A149,'Northern Branch Phase II Debris'!A:F,5,FALSE)</f>
        <v>7</v>
      </c>
      <c r="P149" s="84">
        <f ca="1">SUMIF(cCalRecycle_NorthBranch_DataMan!A:F,Audit!A149,cCalRecycle_NorthBranch_DataMan!F:F)</f>
        <v>14</v>
      </c>
      <c r="Q149" s="86">
        <f>VLOOKUP(A149,cCalRecycle_NorthBranch_DataMan!A:B,2,FALSE)</f>
        <v>44281.4362847222</v>
      </c>
      <c r="R149" s="643" t="b">
        <f t="shared" ca="1" si="5"/>
        <v>0</v>
      </c>
      <c r="S149" s="6" t="s">
        <v>3409</v>
      </c>
      <c r="Y149" s="84" t="e">
        <v>#N/A</v>
      </c>
      <c r="Z149" s="84" t="e">
        <v>#N/A</v>
      </c>
      <c r="AA149" s="84" t="e">
        <v>#N/A</v>
      </c>
      <c r="AB149" s="84" t="e">
        <v>#N/A</v>
      </c>
      <c r="AC149" s="84" t="e">
        <v>#N/A</v>
      </c>
      <c r="AD149" s="84" t="e">
        <v>#N/A</v>
      </c>
      <c r="AE149" s="84" t="e">
        <v>#N/A</v>
      </c>
      <c r="AF149" s="84" t="e">
        <v>#N/A</v>
      </c>
    </row>
    <row r="150" spans="1:32" ht="26.25" thickBot="1">
      <c r="A150" s="93" t="s">
        <v>201</v>
      </c>
      <c r="B150" s="84">
        <f>VLOOKUP(A150,'Northern Branch Phase II Debris'!A:F,2,FALSE)</f>
        <v>11997</v>
      </c>
      <c r="C150" s="84" t="str">
        <f>VLOOKUP(A150,'Northern Branch Phase II Debris'!A:F,3,FALSE)</f>
        <v>Oroville Quincy Highway</v>
      </c>
      <c r="F150" s="84" t="str">
        <f t="shared" si="4"/>
        <v>GoBack</v>
      </c>
      <c r="G150" s="320">
        <f>VLOOKUP(A150,'Northern Branch Phase II Debris'!A:F,6,FALSE)</f>
        <v>44217</v>
      </c>
      <c r="H150" s="84" t="str">
        <f>VLOOKUP(A150,'Northern Branch Phase II Debris'!A:G,7,FALSE)</f>
        <v>Butte</v>
      </c>
      <c r="I150" s="84">
        <f>VLOOKUP(A150,'Go Backs'!A:H,8,FALSE)</f>
        <v>9</v>
      </c>
      <c r="K150" s="84" t="e">
        <f>VLOOKUP(A150,'Go Aheads'!A:H,8,FALSE)</f>
        <v>#N/A</v>
      </c>
      <c r="M150" s="84">
        <f>VLOOKUP(A150,'Northern Branch Phase II Debris'!A:F,4,FALSE)</f>
        <v>9</v>
      </c>
      <c r="N150" s="84">
        <f>VLOOKUP(A150,'Northern Branch Phase II Debris'!A:F,5,FALSE)</f>
        <v>9</v>
      </c>
      <c r="P150" s="84">
        <f ca="1">SUMIF(cCalRecycle_NorthBranch_DataMan!A:F,Audit!A150,cCalRecycle_NorthBranch_DataMan!F:F)</f>
        <v>20</v>
      </c>
      <c r="Q150" s="86">
        <f>VLOOKUP(A150,cCalRecycle_NorthBranch_DataMan!A:B,2,FALSE)</f>
        <v>44281.528171296297</v>
      </c>
      <c r="R150" s="643" t="b">
        <f t="shared" ca="1" si="5"/>
        <v>0</v>
      </c>
      <c r="S150" s="6" t="s">
        <v>3408</v>
      </c>
      <c r="Y150" s="84" t="e">
        <v>#N/A</v>
      </c>
      <c r="Z150" s="84" t="e">
        <v>#N/A</v>
      </c>
      <c r="AA150" s="84" t="e">
        <v>#N/A</v>
      </c>
      <c r="AB150" s="84" t="e">
        <v>#N/A</v>
      </c>
      <c r="AC150" s="84" t="e">
        <v>#N/A</v>
      </c>
      <c r="AD150" s="84" t="e">
        <v>#N/A</v>
      </c>
      <c r="AE150" s="84" t="e">
        <v>#N/A</v>
      </c>
      <c r="AF150" s="84" t="e">
        <v>#N/A</v>
      </c>
    </row>
    <row r="151" spans="1:32" ht="15" thickBot="1">
      <c r="A151" s="93" t="s">
        <v>11</v>
      </c>
      <c r="B151" s="84" t="str">
        <f>VLOOKUP(A151,'Northern Branch Phase II Debris'!A:F,2,FALSE)</f>
        <v>061-310-016-000</v>
      </c>
      <c r="C151" s="84" t="str">
        <f>VLOOKUP(A151,'Northern Branch Phase II Debris'!A:F,3,FALSE)</f>
        <v>Bald Rock Road</v>
      </c>
      <c r="F151" s="84" t="str">
        <f t="shared" si="4"/>
        <v>GoBack</v>
      </c>
      <c r="G151" s="320">
        <f>VLOOKUP(A151,'Northern Branch Phase II Debris'!A:F,6,FALSE)</f>
        <v>44186</v>
      </c>
      <c r="H151" s="84" t="str">
        <f>VLOOKUP(A151,'Northern Branch Phase II Debris'!A:G,7,FALSE)</f>
        <v>Butte</v>
      </c>
      <c r="I151" s="84">
        <f>VLOOKUP(A151,'Go Backs'!A:H,8,FALSE)</f>
        <v>9</v>
      </c>
      <c r="K151" s="84" t="e">
        <f>VLOOKUP(A151,'Go Aheads'!A:H,8,FALSE)</f>
        <v>#N/A</v>
      </c>
      <c r="M151" s="84">
        <f>VLOOKUP(A151,'Northern Branch Phase II Debris'!A:F,4,FALSE)</f>
        <v>7</v>
      </c>
      <c r="N151" s="84">
        <f>VLOOKUP(A151,'Northern Branch Phase II Debris'!A:F,5,FALSE)</f>
        <v>9</v>
      </c>
      <c r="P151" s="84">
        <f ca="1">SUMIF(cCalRecycle_NorthBranch_DataMan!A:F,Audit!A151,cCalRecycle_NorthBranch_DataMan!F:F)</f>
        <v>18</v>
      </c>
      <c r="Q151" s="86">
        <f>VLOOKUP(A151,cCalRecycle_NorthBranch_DataMan!A:B,2,FALSE)</f>
        <v>44280.492245370391</v>
      </c>
      <c r="R151" s="643" t="b">
        <f t="shared" ca="1" si="5"/>
        <v>0</v>
      </c>
      <c r="S151" s="6" t="s">
        <v>3408</v>
      </c>
      <c r="Y151" s="84" t="e">
        <v>#N/A</v>
      </c>
      <c r="Z151" s="84" t="e">
        <v>#N/A</v>
      </c>
      <c r="AA151" s="84" t="e">
        <v>#N/A</v>
      </c>
      <c r="AB151" s="84" t="e">
        <v>#N/A</v>
      </c>
      <c r="AC151" s="84" t="e">
        <v>#N/A</v>
      </c>
      <c r="AD151" s="84" t="e">
        <v>#N/A</v>
      </c>
      <c r="AE151" s="84" t="e">
        <v>#N/A</v>
      </c>
      <c r="AF151" s="84" t="e">
        <v>#N/A</v>
      </c>
    </row>
    <row r="152" spans="1:32" ht="15" thickBot="1">
      <c r="A152" s="93" t="s">
        <v>204</v>
      </c>
      <c r="B152" s="84">
        <f>VLOOKUP(A152,'Northern Branch Phase II Debris'!A:F,2,FALSE)</f>
        <v>185</v>
      </c>
      <c r="C152" s="84" t="str">
        <f>VLOOKUP(A152,'Northern Branch Phase II Debris'!A:F,3,FALSE)</f>
        <v>Wild Rose Place</v>
      </c>
      <c r="F152" s="84" t="str">
        <f t="shared" si="4"/>
        <v>GoBack</v>
      </c>
      <c r="G152" s="320">
        <f>VLOOKUP(A152,'Northern Branch Phase II Debris'!A:F,6,FALSE)</f>
        <v>44174</v>
      </c>
      <c r="H152" s="84" t="str">
        <f>VLOOKUP(A152,'Northern Branch Phase II Debris'!A:G,7,FALSE)</f>
        <v>Butte</v>
      </c>
      <c r="I152" s="84">
        <f>VLOOKUP(A152,'Go Backs'!A:H,8,FALSE)</f>
        <v>8</v>
      </c>
      <c r="K152" s="84" t="e">
        <f>VLOOKUP(A152,'Go Aheads'!A:H,8,FALSE)</f>
        <v>#N/A</v>
      </c>
      <c r="M152" s="84">
        <f>VLOOKUP(A152,'Northern Branch Phase II Debris'!A:F,4,FALSE)</f>
        <v>23</v>
      </c>
      <c r="N152" s="84">
        <f>VLOOKUP(A152,'Northern Branch Phase II Debris'!A:F,5,FALSE)</f>
        <v>8</v>
      </c>
      <c r="P152" s="84">
        <f ca="1">SUMIF(cCalRecycle_NorthBranch_DataMan!A:F,Audit!A152,cCalRecycle_NorthBranch_DataMan!F:F)</f>
        <v>16</v>
      </c>
      <c r="Q152" s="86">
        <f>VLOOKUP(A152,cCalRecycle_NorthBranch_DataMan!A:B,2,FALSE)</f>
        <v>44278.548229166699</v>
      </c>
      <c r="R152" s="643" t="b">
        <f t="shared" ca="1" si="5"/>
        <v>0</v>
      </c>
      <c r="S152" s="6" t="s">
        <v>3411</v>
      </c>
      <c r="Y152" s="84" t="e">
        <v>#N/A</v>
      </c>
      <c r="Z152" s="84" t="e">
        <v>#N/A</v>
      </c>
      <c r="AA152" s="84" t="e">
        <v>#N/A</v>
      </c>
      <c r="AB152" s="84" t="e">
        <v>#N/A</v>
      </c>
      <c r="AC152" s="84" t="e">
        <v>#N/A</v>
      </c>
      <c r="AD152" s="84" t="e">
        <v>#N/A</v>
      </c>
      <c r="AE152" s="84" t="e">
        <v>#N/A</v>
      </c>
      <c r="AF152" s="84" t="e">
        <v>#N/A</v>
      </c>
    </row>
    <row r="153" spans="1:32" ht="15" thickBot="1">
      <c r="A153" s="93" t="s">
        <v>206</v>
      </c>
      <c r="B153" s="84">
        <f>VLOOKUP(A153,'Northern Branch Phase II Debris'!A:F,2,FALSE)</f>
        <v>828</v>
      </c>
      <c r="C153" s="84" t="str">
        <f>VLOOKUP(A153,'Northern Branch Phase II Debris'!A:F,3,FALSE)</f>
        <v>Stephens Ridge Road</v>
      </c>
      <c r="F153" s="84" t="str">
        <f t="shared" si="4"/>
        <v>GoBack</v>
      </c>
      <c r="G153" s="320">
        <f>VLOOKUP(A153,'Northern Branch Phase II Debris'!A:F,6,FALSE)</f>
        <v>44232</v>
      </c>
      <c r="H153" s="84" t="str">
        <f>VLOOKUP(A153,'Northern Branch Phase II Debris'!A:G,7,FALSE)</f>
        <v>Butte</v>
      </c>
      <c r="I153" s="84">
        <f>VLOOKUP(A153,'Go Backs'!A:H,8,FALSE)</f>
        <v>8</v>
      </c>
      <c r="K153" s="84" t="e">
        <f>VLOOKUP(A153,'Go Aheads'!A:H,8,FALSE)</f>
        <v>#N/A</v>
      </c>
      <c r="M153" s="84">
        <f>VLOOKUP(A153,'Northern Branch Phase II Debris'!A:F,4,FALSE)</f>
        <v>10</v>
      </c>
      <c r="N153" s="84">
        <f>VLOOKUP(A153,'Northern Branch Phase II Debris'!A:F,5,FALSE)</f>
        <v>8</v>
      </c>
      <c r="P153" s="84">
        <f ca="1">SUMIF(cCalRecycle_NorthBranch_DataMan!A:F,Audit!A153,cCalRecycle_NorthBranch_DataMan!F:F)</f>
        <v>16</v>
      </c>
      <c r="Q153" s="86">
        <f>VLOOKUP(A153,cCalRecycle_NorthBranch_DataMan!A:B,2,FALSE)</f>
        <v>44281.650462963</v>
      </c>
      <c r="R153" s="643" t="b">
        <f t="shared" ca="1" si="5"/>
        <v>0</v>
      </c>
      <c r="S153" s="6" t="s">
        <v>3411</v>
      </c>
      <c r="Y153" s="84" t="e">
        <v>#N/A</v>
      </c>
      <c r="Z153" s="84" t="e">
        <v>#N/A</v>
      </c>
      <c r="AA153" s="84" t="e">
        <v>#N/A</v>
      </c>
      <c r="AB153" s="84" t="e">
        <v>#N/A</v>
      </c>
      <c r="AC153" s="84" t="e">
        <v>#N/A</v>
      </c>
      <c r="AD153" s="84" t="e">
        <v>#N/A</v>
      </c>
      <c r="AE153" s="84" t="e">
        <v>#N/A</v>
      </c>
      <c r="AF153" s="84" t="e">
        <v>#N/A</v>
      </c>
    </row>
    <row r="154" spans="1:32" ht="15" thickBot="1">
      <c r="A154" s="93" t="s">
        <v>208</v>
      </c>
      <c r="B154" s="84">
        <f>VLOOKUP(A154,'Northern Branch Phase II Debris'!A:F,2,FALSE)</f>
        <v>1045</v>
      </c>
      <c r="C154" s="84" t="str">
        <f>VLOOKUP(A154,'Northern Branch Phase II Debris'!A:F,3,FALSE)</f>
        <v>Ponderosa Way</v>
      </c>
      <c r="F154" s="84" t="str">
        <f t="shared" si="4"/>
        <v>GoBack</v>
      </c>
      <c r="G154" s="320">
        <f>VLOOKUP(A154,'Northern Branch Phase II Debris'!A:F,6,FALSE)</f>
        <v>44219</v>
      </c>
      <c r="H154" s="84" t="str">
        <f>VLOOKUP(A154,'Northern Branch Phase II Debris'!A:G,7,FALSE)</f>
        <v>Butte</v>
      </c>
      <c r="I154" s="84">
        <f>VLOOKUP(A154,'Go Backs'!A:H,8,FALSE)</f>
        <v>5</v>
      </c>
      <c r="K154" s="84" t="e">
        <f>VLOOKUP(A154,'Go Aheads'!A:H,8,FALSE)</f>
        <v>#N/A</v>
      </c>
      <c r="M154" s="84">
        <f>VLOOKUP(A154,'Northern Branch Phase II Debris'!A:F,4,FALSE)</f>
        <v>5</v>
      </c>
      <c r="N154" s="84">
        <f>VLOOKUP(A154,'Northern Branch Phase II Debris'!A:F,5,FALSE)</f>
        <v>5</v>
      </c>
      <c r="P154" s="84">
        <f ca="1">SUMIF(cCalRecycle_NorthBranch_DataMan!A:F,Audit!A154,cCalRecycle_NorthBranch_DataMan!F:F)</f>
        <v>10</v>
      </c>
      <c r="Q154" s="86">
        <f>VLOOKUP(A154,cCalRecycle_NorthBranch_DataMan!A:B,2,FALSE)</f>
        <v>44277.668900463003</v>
      </c>
      <c r="R154" s="643" t="b">
        <f t="shared" ca="1" si="5"/>
        <v>0</v>
      </c>
      <c r="S154" s="6" t="s">
        <v>3413</v>
      </c>
      <c r="Y154" s="84" t="e">
        <v>#N/A</v>
      </c>
      <c r="Z154" s="84" t="e">
        <v>#N/A</v>
      </c>
      <c r="AA154" s="84" t="e">
        <v>#N/A</v>
      </c>
      <c r="AB154" s="84" t="e">
        <v>#N/A</v>
      </c>
      <c r="AC154" s="84" t="e">
        <v>#N/A</v>
      </c>
      <c r="AD154" s="84" t="e">
        <v>#N/A</v>
      </c>
      <c r="AE154" s="84" t="e">
        <v>#N/A</v>
      </c>
      <c r="AF154" s="84" t="e">
        <v>#N/A</v>
      </c>
    </row>
    <row r="155" spans="1:32" ht="15" thickBot="1">
      <c r="A155" s="93" t="s">
        <v>210</v>
      </c>
      <c r="B155" s="84">
        <f>VLOOKUP(A155,'Northern Branch Phase II Debris'!A:F,2,FALSE)</f>
        <v>19</v>
      </c>
      <c r="C155" s="84" t="str">
        <f>VLOOKUP(A155,'Northern Branch Phase II Debris'!A:F,3,FALSE)</f>
        <v>Ritberger Road</v>
      </c>
      <c r="D155" s="84"/>
      <c r="E155" s="84"/>
      <c r="F155" s="84" t="str">
        <f t="shared" si="4"/>
        <v>GoBack</v>
      </c>
      <c r="G155" s="320">
        <f>VLOOKUP(A155,'Northern Branch Phase II Debris'!A:F,6,FALSE)</f>
        <v>44219</v>
      </c>
      <c r="H155" s="84" t="str">
        <f>VLOOKUP(A155,'Northern Branch Phase II Debris'!A:G,7,FALSE)</f>
        <v>Butte</v>
      </c>
      <c r="I155" s="84">
        <f>VLOOKUP(A155,'Go Backs'!A:H,8,FALSE)</f>
        <v>10</v>
      </c>
      <c r="J155" s="84"/>
      <c r="K155" s="84" t="e">
        <f>VLOOKUP(A155,'Go Aheads'!A:H,8,FALSE)</f>
        <v>#N/A</v>
      </c>
      <c r="L155" s="84"/>
      <c r="M155" s="84">
        <f>VLOOKUP(A155,'Northern Branch Phase II Debris'!A:F,4,FALSE)</f>
        <v>9</v>
      </c>
      <c r="N155" s="84">
        <f>VLOOKUP(A155,'Northern Branch Phase II Debris'!A:F,5,FALSE)</f>
        <v>10</v>
      </c>
      <c r="O155" s="84"/>
      <c r="P155" s="84">
        <f ca="1">SUMIF(cCalRecycle_NorthBranch_DataMan!A:F,Audit!A155,cCalRecycle_NorthBranch_DataMan!F:F)</f>
        <v>20</v>
      </c>
      <c r="Q155" s="86">
        <f>VLOOKUP(A155,cCalRecycle_NorthBranch_DataMan!A:B,2,FALSE)</f>
        <v>44281.490115740708</v>
      </c>
      <c r="R155" s="643" t="b">
        <f t="shared" ca="1" si="5"/>
        <v>0</v>
      </c>
      <c r="S155" s="455" t="s">
        <v>7467</v>
      </c>
      <c r="Y155" s="84" t="e">
        <v>#N/A</v>
      </c>
      <c r="Z155" s="84" t="e">
        <v>#N/A</v>
      </c>
      <c r="AA155" s="84" t="e">
        <v>#N/A</v>
      </c>
      <c r="AB155" s="84" t="e">
        <v>#N/A</v>
      </c>
      <c r="AC155" s="84" t="e">
        <v>#N/A</v>
      </c>
      <c r="AD155" s="84" t="e">
        <v>#N/A</v>
      </c>
      <c r="AE155" s="84" t="e">
        <v>#N/A</v>
      </c>
      <c r="AF155" s="84" t="e">
        <v>#N/A</v>
      </c>
    </row>
    <row r="156" spans="1:32" ht="15" thickBot="1">
      <c r="A156" s="93" t="s">
        <v>212</v>
      </c>
      <c r="B156" s="84">
        <f>VLOOKUP(A156,'Northern Branch Phase II Debris'!A:F,2,FALSE)</f>
        <v>1395</v>
      </c>
      <c r="C156" s="84" t="str">
        <f>VLOOKUP(A156,'Northern Branch Phase II Debris'!A:F,3,FALSE)</f>
        <v>Bald Rock Road</v>
      </c>
      <c r="F156" s="84" t="str">
        <f t="shared" si="4"/>
        <v>GoBack</v>
      </c>
      <c r="G156" s="320">
        <f>VLOOKUP(A156,'Northern Branch Phase II Debris'!A:F,6,FALSE)</f>
        <v>44218</v>
      </c>
      <c r="H156" s="84" t="str">
        <f>VLOOKUP(A156,'Northern Branch Phase II Debris'!A:G,7,FALSE)</f>
        <v>Butte</v>
      </c>
      <c r="I156" s="84">
        <f>VLOOKUP(A156,'Go Backs'!A:H,8,FALSE)</f>
        <v>4</v>
      </c>
      <c r="K156" s="84" t="e">
        <f>VLOOKUP(A156,'Go Aheads'!A:H,8,FALSE)</f>
        <v>#N/A</v>
      </c>
      <c r="M156" s="84">
        <f>VLOOKUP(A156,'Northern Branch Phase II Debris'!A:F,4,FALSE)</f>
        <v>4</v>
      </c>
      <c r="N156" s="84">
        <f>VLOOKUP(A156,'Northern Branch Phase II Debris'!A:F,5,FALSE)</f>
        <v>4</v>
      </c>
      <c r="P156" s="84">
        <f ca="1">SUMIF(cCalRecycle_NorthBranch_DataMan!A:F,Audit!A156,cCalRecycle_NorthBranch_DataMan!F:F)</f>
        <v>8</v>
      </c>
      <c r="Q156" s="86">
        <f>VLOOKUP(A156,cCalRecycle_NorthBranch_DataMan!A:B,2,FALSE)</f>
        <v>44284.6547222222</v>
      </c>
      <c r="R156" s="643" t="b">
        <f t="shared" ca="1" si="5"/>
        <v>0</v>
      </c>
      <c r="S156" s="6" t="s">
        <v>3416</v>
      </c>
      <c r="Y156" s="84" t="e">
        <v>#N/A</v>
      </c>
      <c r="Z156" s="84" t="e">
        <v>#N/A</v>
      </c>
      <c r="AA156" s="84" t="e">
        <v>#N/A</v>
      </c>
      <c r="AB156" s="84" t="e">
        <v>#N/A</v>
      </c>
      <c r="AC156" s="84" t="e">
        <v>#N/A</v>
      </c>
      <c r="AD156" s="84" t="e">
        <v>#N/A</v>
      </c>
      <c r="AE156" s="84" t="e">
        <v>#N/A</v>
      </c>
      <c r="AF156" s="84" t="e">
        <v>#N/A</v>
      </c>
    </row>
    <row r="157" spans="1:32" ht="15" thickBot="1">
      <c r="A157" s="93" t="s">
        <v>214</v>
      </c>
      <c r="B157" s="84">
        <f>VLOOKUP(A157,'Northern Branch Phase II Debris'!A:F,2,FALSE)</f>
        <v>257</v>
      </c>
      <c r="C157" s="84" t="str">
        <f>VLOOKUP(A157,'Northern Branch Phase II Debris'!A:F,3,FALSE)</f>
        <v>Simpson Ranch Road</v>
      </c>
      <c r="F157" s="84" t="str">
        <f t="shared" si="4"/>
        <v>GoBack</v>
      </c>
      <c r="G157" s="320">
        <f>VLOOKUP(A157,'Northern Branch Phase II Debris'!A:F,6,FALSE)</f>
        <v>44217</v>
      </c>
      <c r="H157" s="84" t="str">
        <f>VLOOKUP(A157,'Northern Branch Phase II Debris'!A:G,7,FALSE)</f>
        <v>Butte</v>
      </c>
      <c r="I157" s="84">
        <f>VLOOKUP(A157,'Go Backs'!A:H,8,FALSE)</f>
        <v>9</v>
      </c>
      <c r="K157" s="84" t="e">
        <f>VLOOKUP(A157,'Go Aheads'!A:H,8,FALSE)</f>
        <v>#N/A</v>
      </c>
      <c r="M157" s="84">
        <f>VLOOKUP(A157,'Northern Branch Phase II Debris'!A:F,4,FALSE)</f>
        <v>9</v>
      </c>
      <c r="N157" s="84">
        <f>VLOOKUP(A157,'Northern Branch Phase II Debris'!A:F,5,FALSE)</f>
        <v>9</v>
      </c>
      <c r="P157" s="84">
        <f ca="1">SUMIF(cCalRecycle_NorthBranch_DataMan!A:F,Audit!A157,cCalRecycle_NorthBranch_DataMan!F:F)</f>
        <v>18</v>
      </c>
      <c r="Q157" s="86">
        <f>VLOOKUP(A157,cCalRecycle_NorthBranch_DataMan!A:B,2,FALSE)</f>
        <v>44300.574062500003</v>
      </c>
      <c r="R157" s="643" t="b">
        <f t="shared" ca="1" si="5"/>
        <v>0</v>
      </c>
      <c r="S157" s="6" t="s">
        <v>3408</v>
      </c>
      <c r="Y157" s="84" t="e">
        <v>#N/A</v>
      </c>
      <c r="Z157" s="84" t="e">
        <v>#N/A</v>
      </c>
      <c r="AA157" s="84" t="e">
        <v>#N/A</v>
      </c>
      <c r="AB157" s="84" t="e">
        <v>#N/A</v>
      </c>
      <c r="AC157" s="84" t="e">
        <v>#N/A</v>
      </c>
      <c r="AD157" s="84" t="e">
        <v>#N/A</v>
      </c>
      <c r="AE157" s="84" t="e">
        <v>#N/A</v>
      </c>
      <c r="AF157" s="84" t="e">
        <v>#N/A</v>
      </c>
    </row>
    <row r="158" spans="1:32" ht="15" thickBot="1">
      <c r="A158" s="93" t="s">
        <v>216</v>
      </c>
      <c r="B158" s="84">
        <f>VLOOKUP(A158,'Northern Branch Phase II Debris'!A:F,2,FALSE)</f>
        <v>5</v>
      </c>
      <c r="C158" s="84" t="str">
        <f>VLOOKUP(A158,'Northern Branch Phase II Debris'!A:F,3,FALSE)</f>
        <v>Four M Court</v>
      </c>
      <c r="F158" s="84" t="str">
        <f t="shared" si="4"/>
        <v>GoBack</v>
      </c>
      <c r="G158" s="320">
        <f>VLOOKUP(A158,'Northern Branch Phase II Debris'!A:F,6,FALSE)</f>
        <v>44216</v>
      </c>
      <c r="H158" s="84" t="str">
        <f>VLOOKUP(A158,'Northern Branch Phase II Debris'!A:G,7,FALSE)</f>
        <v>Butte</v>
      </c>
      <c r="I158" s="84">
        <f>VLOOKUP(A158,'Go Backs'!A:H,8,FALSE)</f>
        <v>14</v>
      </c>
      <c r="K158" s="84" t="e">
        <f>VLOOKUP(A158,'Go Aheads'!A:H,8,FALSE)</f>
        <v>#N/A</v>
      </c>
      <c r="M158" s="84">
        <f>VLOOKUP(A158,'Northern Branch Phase II Debris'!A:F,4,FALSE)</f>
        <v>17</v>
      </c>
      <c r="N158" s="84">
        <f>VLOOKUP(A158,'Northern Branch Phase II Debris'!A:F,5,FALSE)</f>
        <v>14</v>
      </c>
      <c r="P158" s="84">
        <f ca="1">SUMIF(cCalRecycle_NorthBranch_DataMan!A:F,Audit!A158,cCalRecycle_NorthBranch_DataMan!F:F)</f>
        <v>28</v>
      </c>
      <c r="Q158" s="86">
        <f>VLOOKUP(A158,cCalRecycle_NorthBranch_DataMan!A:B,2,FALSE)</f>
        <v>44281.700046296297</v>
      </c>
      <c r="R158" s="643" t="b">
        <f t="shared" ca="1" si="5"/>
        <v>0</v>
      </c>
      <c r="S158" s="6" t="s">
        <v>3414</v>
      </c>
      <c r="Y158" s="84" t="e">
        <v>#N/A</v>
      </c>
      <c r="Z158" s="84" t="e">
        <v>#N/A</v>
      </c>
      <c r="AA158" s="84" t="e">
        <v>#N/A</v>
      </c>
      <c r="AB158" s="84" t="e">
        <v>#N/A</v>
      </c>
      <c r="AC158" s="84" t="e">
        <v>#N/A</v>
      </c>
      <c r="AD158" s="84" t="e">
        <v>#N/A</v>
      </c>
      <c r="AE158" s="84" t="e">
        <v>#N/A</v>
      </c>
      <c r="AF158" s="84" t="e">
        <v>#N/A</v>
      </c>
    </row>
    <row r="159" spans="1:32" ht="15" thickBot="1">
      <c r="A159" s="93" t="s">
        <v>218</v>
      </c>
      <c r="B159" s="84">
        <f>VLOOKUP(A159,'Northern Branch Phase II Debris'!A:F,2,FALSE)</f>
        <v>124</v>
      </c>
      <c r="C159" s="84" t="str">
        <f>VLOOKUP(A159,'Northern Branch Phase II Debris'!A:F,3,FALSE)</f>
        <v>Mirage Lake Road</v>
      </c>
      <c r="F159" s="84" t="str">
        <f t="shared" si="4"/>
        <v>GoBack</v>
      </c>
      <c r="G159" s="320">
        <f>VLOOKUP(A159,'Northern Branch Phase II Debris'!A:F,6,FALSE)</f>
        <v>44215</v>
      </c>
      <c r="H159" s="84" t="str">
        <f>VLOOKUP(A159,'Northern Branch Phase II Debris'!A:G,7,FALSE)</f>
        <v>Butte</v>
      </c>
      <c r="I159" s="84">
        <f>VLOOKUP(A159,'Go Backs'!A:H,8,FALSE)</f>
        <v>8</v>
      </c>
      <c r="K159" s="84" t="e">
        <f>VLOOKUP(A159,'Go Aheads'!A:H,8,FALSE)</f>
        <v>#N/A</v>
      </c>
      <c r="M159" s="84">
        <f>VLOOKUP(A159,'Northern Branch Phase II Debris'!A:F,4,FALSE)</f>
        <v>10</v>
      </c>
      <c r="N159" s="84">
        <f>VLOOKUP(A159,'Northern Branch Phase II Debris'!A:F,5,FALSE)</f>
        <v>8</v>
      </c>
      <c r="P159" s="84">
        <f ca="1">SUMIF(cCalRecycle_NorthBranch_DataMan!A:F,Audit!A159,cCalRecycle_NorthBranch_DataMan!F:F)</f>
        <v>16</v>
      </c>
      <c r="Q159" s="86">
        <f>VLOOKUP(A159,cCalRecycle_NorthBranch_DataMan!A:B,2,FALSE)</f>
        <v>44282.482476851903</v>
      </c>
      <c r="R159" s="643" t="b">
        <f t="shared" ca="1" si="5"/>
        <v>0</v>
      </c>
      <c r="S159" s="6" t="s">
        <v>3411</v>
      </c>
      <c r="Y159" s="84" t="e">
        <v>#N/A</v>
      </c>
      <c r="Z159" s="84" t="e">
        <v>#N/A</v>
      </c>
      <c r="AA159" s="84" t="e">
        <v>#N/A</v>
      </c>
      <c r="AB159" s="84" t="e">
        <v>#N/A</v>
      </c>
      <c r="AC159" s="84" t="e">
        <v>#N/A</v>
      </c>
      <c r="AD159" s="84" t="e">
        <v>#N/A</v>
      </c>
      <c r="AE159" s="84" t="e">
        <v>#N/A</v>
      </c>
      <c r="AF159" s="84" t="e">
        <v>#N/A</v>
      </c>
    </row>
    <row r="160" spans="1:32" ht="15" thickBot="1">
      <c r="A160" s="93" t="s">
        <v>220</v>
      </c>
      <c r="B160" s="84">
        <f>VLOOKUP(A160,'Northern Branch Phase II Debris'!A:F,2,FALSE)</f>
        <v>131</v>
      </c>
      <c r="C160" s="84" t="str">
        <f>VLOOKUP(A160,'Northern Branch Phase II Debris'!A:F,3,FALSE)</f>
        <v>Cedar Tree Lane</v>
      </c>
      <c r="F160" s="84" t="str">
        <f t="shared" si="4"/>
        <v>GoBack</v>
      </c>
      <c r="G160" s="320">
        <f>VLOOKUP(A160,'Northern Branch Phase II Debris'!A:F,6,FALSE)</f>
        <v>44212</v>
      </c>
      <c r="H160" s="84" t="str">
        <f>VLOOKUP(A160,'Northern Branch Phase II Debris'!A:G,7,FALSE)</f>
        <v>Butte</v>
      </c>
      <c r="I160" s="84">
        <f>VLOOKUP(A160,'Go Backs'!A:H,8,FALSE)</f>
        <v>5</v>
      </c>
      <c r="K160" s="84" t="e">
        <f>VLOOKUP(A160,'Go Aheads'!A:H,8,FALSE)</f>
        <v>#N/A</v>
      </c>
      <c r="M160" s="84">
        <f>VLOOKUP(A160,'Northern Branch Phase II Debris'!A:F,4,FALSE)</f>
        <v>6</v>
      </c>
      <c r="N160" s="84">
        <f>VLOOKUP(A160,'Northern Branch Phase II Debris'!A:F,5,FALSE)</f>
        <v>5</v>
      </c>
      <c r="P160" s="84">
        <f ca="1">SUMIF(cCalRecycle_NorthBranch_DataMan!A:F,Audit!A160,cCalRecycle_NorthBranch_DataMan!F:F)</f>
        <v>10</v>
      </c>
      <c r="Q160" s="86">
        <f>VLOOKUP(A160,cCalRecycle_NorthBranch_DataMan!A:B,2,FALSE)</f>
        <v>44264.5137384259</v>
      </c>
      <c r="R160" s="643" t="b">
        <f t="shared" ca="1" si="5"/>
        <v>0</v>
      </c>
      <c r="S160" s="6" t="s">
        <v>3413</v>
      </c>
      <c r="Y160" s="84" t="e">
        <v>#N/A</v>
      </c>
      <c r="Z160" s="84" t="e">
        <v>#N/A</v>
      </c>
      <c r="AA160" s="84" t="e">
        <v>#N/A</v>
      </c>
      <c r="AB160" s="84" t="e">
        <v>#N/A</v>
      </c>
      <c r="AC160" s="84" t="e">
        <v>#N/A</v>
      </c>
      <c r="AD160" s="84" t="e">
        <v>#N/A</v>
      </c>
      <c r="AE160" s="84" t="e">
        <v>#N/A</v>
      </c>
      <c r="AF160" s="84" t="e">
        <v>#N/A</v>
      </c>
    </row>
    <row r="161" spans="1:32" ht="15" thickBot="1">
      <c r="A161" s="93" t="s">
        <v>222</v>
      </c>
      <c r="B161" s="84">
        <f>VLOOKUP(A161,'Northern Branch Phase II Debris'!A:F,2,FALSE)</f>
        <v>7</v>
      </c>
      <c r="C161" s="84" t="str">
        <f>VLOOKUP(A161,'Northern Branch Phase II Debris'!A:F,3,FALSE)</f>
        <v>Pritchett Drive</v>
      </c>
      <c r="F161" s="84" t="str">
        <f t="shared" si="4"/>
        <v>GoBack</v>
      </c>
      <c r="G161" s="320">
        <f>VLOOKUP(A161,'Northern Branch Phase II Debris'!A:F,6,FALSE)</f>
        <v>44208</v>
      </c>
      <c r="H161" s="84" t="str">
        <f>VLOOKUP(A161,'Northern Branch Phase II Debris'!A:G,7,FALSE)</f>
        <v>Butte</v>
      </c>
      <c r="I161" s="84">
        <f>VLOOKUP(A161,'Go Backs'!A:H,8,FALSE)</f>
        <v>4</v>
      </c>
      <c r="K161" s="84" t="e">
        <f>VLOOKUP(A161,'Go Aheads'!A:H,8,FALSE)</f>
        <v>#N/A</v>
      </c>
      <c r="M161" s="84">
        <f>VLOOKUP(A161,'Northern Branch Phase II Debris'!A:F,4,FALSE)</f>
        <v>4</v>
      </c>
      <c r="N161" s="84">
        <f>VLOOKUP(A161,'Northern Branch Phase II Debris'!A:F,5,FALSE)</f>
        <v>4</v>
      </c>
      <c r="P161" s="84">
        <f ca="1">SUMIF(cCalRecycle_NorthBranch_DataMan!A:F,Audit!A161,cCalRecycle_NorthBranch_DataMan!F:F)</f>
        <v>8</v>
      </c>
      <c r="Q161" s="86">
        <f>VLOOKUP(A161,cCalRecycle_NorthBranch_DataMan!A:B,2,FALSE)</f>
        <v>44288.452175925901</v>
      </c>
      <c r="R161" s="643" t="b">
        <f t="shared" ca="1" si="5"/>
        <v>0</v>
      </c>
      <c r="S161" s="6" t="s">
        <v>3416</v>
      </c>
      <c r="Y161" s="84" t="e">
        <v>#N/A</v>
      </c>
      <c r="Z161" s="84" t="e">
        <v>#N/A</v>
      </c>
      <c r="AA161" s="84" t="e">
        <v>#N/A</v>
      </c>
      <c r="AB161" s="84" t="e">
        <v>#N/A</v>
      </c>
      <c r="AC161" s="84" t="e">
        <v>#N/A</v>
      </c>
      <c r="AD161" s="84" t="e">
        <v>#N/A</v>
      </c>
      <c r="AE161" s="84" t="e">
        <v>#N/A</v>
      </c>
      <c r="AF161" s="84" t="e">
        <v>#N/A</v>
      </c>
    </row>
    <row r="162" spans="1:32" ht="15" thickBot="1">
      <c r="A162" s="93" t="s">
        <v>224</v>
      </c>
      <c r="B162" s="84">
        <f>VLOOKUP(A162,'Northern Branch Phase II Debris'!A:F,2,FALSE)</f>
        <v>1996</v>
      </c>
      <c r="C162" s="84" t="str">
        <f>VLOOKUP(A162,'Northern Branch Phase II Debris'!A:F,3,FALSE)</f>
        <v>Bald Rock Road</v>
      </c>
      <c r="F162" s="84" t="str">
        <f t="shared" si="4"/>
        <v>GoBack</v>
      </c>
      <c r="G162" s="320">
        <f>VLOOKUP(A162,'Northern Branch Phase II Debris'!A:F,6,FALSE)</f>
        <v>44205</v>
      </c>
      <c r="H162" s="84" t="str">
        <f>VLOOKUP(A162,'Northern Branch Phase II Debris'!A:G,7,FALSE)</f>
        <v>Butte</v>
      </c>
      <c r="I162" s="84">
        <f>VLOOKUP(A162,'Go Backs'!A:H,8,FALSE)</f>
        <v>11</v>
      </c>
      <c r="K162" s="84" t="e">
        <f>VLOOKUP(A162,'Go Aheads'!A:H,8,FALSE)</f>
        <v>#N/A</v>
      </c>
      <c r="M162" s="84">
        <f>VLOOKUP(A162,'Northern Branch Phase II Debris'!A:F,4,FALSE)</f>
        <v>10</v>
      </c>
      <c r="N162" s="84">
        <f>VLOOKUP(A162,'Northern Branch Phase II Debris'!A:F,5,FALSE)</f>
        <v>11</v>
      </c>
      <c r="P162" s="84">
        <f ca="1">SUMIF(cCalRecycle_NorthBranch_DataMan!A:F,Audit!A162,cCalRecycle_NorthBranch_DataMan!F:F)</f>
        <v>22</v>
      </c>
      <c r="Q162" s="86">
        <f>VLOOKUP(A162,cCalRecycle_NorthBranch_DataMan!A:B,2,FALSE)</f>
        <v>44285.560983796298</v>
      </c>
      <c r="R162" s="643" t="b">
        <f t="shared" ca="1" si="5"/>
        <v>0</v>
      </c>
      <c r="S162" s="6" t="s">
        <v>3415</v>
      </c>
      <c r="Y162" s="84" t="e">
        <v>#N/A</v>
      </c>
      <c r="Z162" s="84" t="e">
        <v>#N/A</v>
      </c>
      <c r="AA162" s="84" t="e">
        <v>#N/A</v>
      </c>
      <c r="AB162" s="84" t="e">
        <v>#N/A</v>
      </c>
      <c r="AC162" s="84" t="e">
        <v>#N/A</v>
      </c>
      <c r="AD162" s="84" t="e">
        <v>#N/A</v>
      </c>
      <c r="AE162" s="84" t="e">
        <v>#N/A</v>
      </c>
      <c r="AF162" s="84" t="e">
        <v>#N/A</v>
      </c>
    </row>
    <row r="163" spans="1:32" ht="15" thickBot="1">
      <c r="A163" s="93" t="s">
        <v>226</v>
      </c>
      <c r="B163" s="84">
        <f>VLOOKUP(A163,'Northern Branch Phase II Debris'!A:F,2,FALSE)</f>
        <v>227</v>
      </c>
      <c r="C163" s="84" t="str">
        <f>VLOOKUP(A163,'Northern Branch Phase II Debris'!A:F,3,FALSE)</f>
        <v>Hidden Springs Road</v>
      </c>
      <c r="F163" s="84" t="str">
        <f t="shared" si="4"/>
        <v>GoBack</v>
      </c>
      <c r="G163" s="320">
        <f>VLOOKUP(A163,'Northern Branch Phase II Debris'!A:F,6,FALSE)</f>
        <v>44204</v>
      </c>
      <c r="H163" s="84" t="str">
        <f>VLOOKUP(A163,'Northern Branch Phase II Debris'!A:G,7,FALSE)</f>
        <v>Butte</v>
      </c>
      <c r="I163" s="84">
        <f>VLOOKUP(A163,'Go Backs'!A:H,8,FALSE)</f>
        <v>5</v>
      </c>
      <c r="K163" s="84" t="e">
        <f>VLOOKUP(A163,'Go Aheads'!A:H,8,FALSE)</f>
        <v>#N/A</v>
      </c>
      <c r="M163" s="84">
        <f>VLOOKUP(A163,'Northern Branch Phase II Debris'!A:F,4,FALSE)</f>
        <v>5</v>
      </c>
      <c r="N163" s="84">
        <f>VLOOKUP(A163,'Northern Branch Phase II Debris'!A:F,5,FALSE)</f>
        <v>5</v>
      </c>
      <c r="P163" s="84">
        <f ca="1">SUMIF(cCalRecycle_NorthBranch_DataMan!A:F,Audit!A163,cCalRecycle_NorthBranch_DataMan!F:F)</f>
        <v>10</v>
      </c>
      <c r="Q163" s="86">
        <f>VLOOKUP(A163,cCalRecycle_NorthBranch_DataMan!A:B,2,FALSE)</f>
        <v>44288.687881944403</v>
      </c>
      <c r="R163" s="643" t="b">
        <f t="shared" ca="1" si="5"/>
        <v>0</v>
      </c>
      <c r="S163" s="6" t="s">
        <v>3413</v>
      </c>
      <c r="Y163" s="84" t="e">
        <v>#N/A</v>
      </c>
      <c r="Z163" s="84" t="e">
        <v>#N/A</v>
      </c>
      <c r="AA163" s="84" t="e">
        <v>#N/A</v>
      </c>
      <c r="AB163" s="84" t="e">
        <v>#N/A</v>
      </c>
      <c r="AC163" s="84" t="e">
        <v>#N/A</v>
      </c>
      <c r="AD163" s="84" t="e">
        <v>#N/A</v>
      </c>
      <c r="AE163" s="84" t="e">
        <v>#N/A</v>
      </c>
      <c r="AF163" s="84" t="e">
        <v>#N/A</v>
      </c>
    </row>
    <row r="164" spans="1:32" ht="15" thickBot="1">
      <c r="A164" s="93" t="s">
        <v>228</v>
      </c>
      <c r="B164" s="84">
        <f>VLOOKUP(A164,'Northern Branch Phase II Debris'!A:F,2,FALSE)</f>
        <v>46</v>
      </c>
      <c r="C164" s="84" t="str">
        <f>VLOOKUP(A164,'Northern Branch Phase II Debris'!A:F,3,FALSE)</f>
        <v>Ernie Lane</v>
      </c>
      <c r="F164" s="84" t="str">
        <f t="shared" si="4"/>
        <v>GoBack</v>
      </c>
      <c r="G164" s="320">
        <f>VLOOKUP(A164,'Northern Branch Phase II Debris'!A:F,6,FALSE)</f>
        <v>44203</v>
      </c>
      <c r="H164" s="84" t="str">
        <f>VLOOKUP(A164,'Northern Branch Phase II Debris'!A:G,7,FALSE)</f>
        <v>Butte</v>
      </c>
      <c r="I164" s="84">
        <f>VLOOKUP(A164,'Go Backs'!A:H,8,FALSE)</f>
        <v>6</v>
      </c>
      <c r="K164" s="84" t="e">
        <f>VLOOKUP(A164,'Go Aheads'!A:H,8,FALSE)</f>
        <v>#N/A</v>
      </c>
      <c r="M164" s="84">
        <f>VLOOKUP(A164,'Northern Branch Phase II Debris'!A:F,4,FALSE)</f>
        <v>7</v>
      </c>
      <c r="N164" s="84">
        <f>VLOOKUP(A164,'Northern Branch Phase II Debris'!A:F,5,FALSE)</f>
        <v>6</v>
      </c>
      <c r="P164" s="84">
        <f ca="1">SUMIF(cCalRecycle_NorthBranch_DataMan!A:F,Audit!A164,cCalRecycle_NorthBranch_DataMan!F:F)</f>
        <v>12</v>
      </c>
      <c r="Q164" s="86">
        <f>VLOOKUP(A164,cCalRecycle_NorthBranch_DataMan!A:B,2,FALSE)</f>
        <v>44284.479467592602</v>
      </c>
      <c r="R164" s="643" t="b">
        <f t="shared" ca="1" si="5"/>
        <v>0</v>
      </c>
      <c r="S164" s="6" t="s">
        <v>3467</v>
      </c>
      <c r="Y164" s="84" t="e">
        <v>#N/A</v>
      </c>
      <c r="Z164" s="84" t="e">
        <v>#N/A</v>
      </c>
      <c r="AA164" s="84" t="e">
        <v>#N/A</v>
      </c>
      <c r="AB164" s="84" t="e">
        <v>#N/A</v>
      </c>
      <c r="AC164" s="84" t="e">
        <v>#N/A</v>
      </c>
      <c r="AD164" s="84" t="e">
        <v>#N/A</v>
      </c>
      <c r="AE164" s="84" t="e">
        <v>#N/A</v>
      </c>
      <c r="AF164" s="84" t="e">
        <v>#N/A</v>
      </c>
    </row>
    <row r="165" spans="1:32" ht="15" thickBot="1">
      <c r="A165" s="93" t="s">
        <v>230</v>
      </c>
      <c r="B165" s="84">
        <f>VLOOKUP(A165,'Northern Branch Phase II Debris'!A:F,2,FALSE)</f>
        <v>266</v>
      </c>
      <c r="C165" s="84" t="str">
        <f>VLOOKUP(A165,'Northern Branch Phase II Debris'!A:F,3,FALSE)</f>
        <v>Hidden Springs Road</v>
      </c>
      <c r="F165" s="84" t="str">
        <f t="shared" si="4"/>
        <v>GoBack</v>
      </c>
      <c r="G165" s="320">
        <f>VLOOKUP(A165,'Northern Branch Phase II Debris'!A:F,6,FALSE)</f>
        <v>44203</v>
      </c>
      <c r="H165" s="84" t="str">
        <f>VLOOKUP(A165,'Northern Branch Phase II Debris'!A:G,7,FALSE)</f>
        <v>Butte</v>
      </c>
      <c r="I165" s="84">
        <f>VLOOKUP(A165,'Go Backs'!A:H,8,FALSE)</f>
        <v>5</v>
      </c>
      <c r="K165" s="84" t="e">
        <f>VLOOKUP(A165,'Go Aheads'!A:H,8,FALSE)</f>
        <v>#N/A</v>
      </c>
      <c r="M165" s="84">
        <f>VLOOKUP(A165,'Northern Branch Phase II Debris'!A:F,4,FALSE)</f>
        <v>5</v>
      </c>
      <c r="N165" s="84">
        <f>VLOOKUP(A165,'Northern Branch Phase II Debris'!A:F,5,FALSE)</f>
        <v>5</v>
      </c>
      <c r="P165" s="84">
        <f ca="1">SUMIF(cCalRecycle_NorthBranch_DataMan!A:F,Audit!A165,cCalRecycle_NorthBranch_DataMan!F:F)</f>
        <v>10</v>
      </c>
      <c r="Q165" s="86">
        <f>VLOOKUP(A165,cCalRecycle_NorthBranch_DataMan!A:B,2,FALSE)</f>
        <v>44299.367083333302</v>
      </c>
      <c r="R165" s="643" t="b">
        <f t="shared" ca="1" si="5"/>
        <v>0</v>
      </c>
      <c r="S165" s="6" t="s">
        <v>3413</v>
      </c>
      <c r="Y165" s="84" t="e">
        <v>#N/A</v>
      </c>
      <c r="Z165" s="84" t="e">
        <v>#N/A</v>
      </c>
      <c r="AA165" s="84" t="e">
        <v>#N/A</v>
      </c>
      <c r="AB165" s="84" t="e">
        <v>#N/A</v>
      </c>
      <c r="AC165" s="84" t="e">
        <v>#N/A</v>
      </c>
      <c r="AD165" s="84" t="e">
        <v>#N/A</v>
      </c>
      <c r="AE165" s="84" t="e">
        <v>#N/A</v>
      </c>
      <c r="AF165" s="84" t="e">
        <v>#N/A</v>
      </c>
    </row>
    <row r="166" spans="1:32" ht="15" thickBot="1">
      <c r="A166" s="93" t="s">
        <v>232</v>
      </c>
      <c r="B166" s="84">
        <f>VLOOKUP(A166,'Northern Branch Phase II Debris'!A:F,2,FALSE)</f>
        <v>100</v>
      </c>
      <c r="C166" s="84" t="str">
        <f>VLOOKUP(A166,'Northern Branch Phase II Debris'!A:F,3,FALSE)</f>
        <v>Silverado Trail</v>
      </c>
      <c r="F166" s="84" t="str">
        <f t="shared" si="4"/>
        <v>GoBack</v>
      </c>
      <c r="G166" s="320">
        <f>VLOOKUP(A166,'Northern Branch Phase II Debris'!A:F,6,FALSE)</f>
        <v>44188</v>
      </c>
      <c r="H166" s="84" t="str">
        <f>VLOOKUP(A166,'Northern Branch Phase II Debris'!A:G,7,FALSE)</f>
        <v>Butte</v>
      </c>
      <c r="I166" s="84">
        <f>VLOOKUP(A166,'Go Backs'!A:H,8,FALSE)</f>
        <v>13</v>
      </c>
      <c r="K166" s="84" t="e">
        <f>VLOOKUP(A166,'Go Aheads'!A:H,8,FALSE)</f>
        <v>#N/A</v>
      </c>
      <c r="M166" s="84">
        <f>VLOOKUP(A166,'Northern Branch Phase II Debris'!A:F,4,FALSE)</f>
        <v>13</v>
      </c>
      <c r="N166" s="84">
        <f>VLOOKUP(A166,'Northern Branch Phase II Debris'!A:F,5,FALSE)</f>
        <v>13</v>
      </c>
      <c r="P166" s="84">
        <f ca="1">SUMIF(cCalRecycle_NorthBranch_DataMan!A:F,Audit!A166,cCalRecycle_NorthBranch_DataMan!F:F)</f>
        <v>26</v>
      </c>
      <c r="Q166" s="86">
        <f>VLOOKUP(A166,cCalRecycle_NorthBranch_DataMan!A:B,2,FALSE)</f>
        <v>44285.6827430556</v>
      </c>
      <c r="R166" s="643" t="b">
        <f t="shared" ca="1" si="5"/>
        <v>0</v>
      </c>
      <c r="S166" s="6" t="s">
        <v>3406</v>
      </c>
      <c r="Y166" s="84" t="e">
        <v>#N/A</v>
      </c>
      <c r="Z166" s="84" t="e">
        <v>#N/A</v>
      </c>
      <c r="AA166" s="84" t="e">
        <v>#N/A</v>
      </c>
      <c r="AB166" s="84" t="e">
        <v>#N/A</v>
      </c>
      <c r="AC166" s="84" t="e">
        <v>#N/A</v>
      </c>
      <c r="AD166" s="84" t="e">
        <v>#N/A</v>
      </c>
      <c r="AE166" s="84" t="e">
        <v>#N/A</v>
      </c>
      <c r="AF166" s="84" t="e">
        <v>#N/A</v>
      </c>
    </row>
    <row r="167" spans="1:32" ht="15" thickBot="1">
      <c r="A167" s="93" t="s">
        <v>234</v>
      </c>
      <c r="B167" s="84">
        <f>VLOOKUP(A167,'Northern Branch Phase II Debris'!A:F,2,FALSE)</f>
        <v>1662</v>
      </c>
      <c r="C167" s="84" t="str">
        <f>VLOOKUP(A167,'Northern Branch Phase II Debris'!A:F,3,FALSE)</f>
        <v>Lumpkin Road</v>
      </c>
      <c r="F167" s="84" t="str">
        <f t="shared" si="4"/>
        <v>GoBack</v>
      </c>
      <c r="G167" s="320">
        <f>VLOOKUP(A167,'Northern Branch Phase II Debris'!A:F,6,FALSE)</f>
        <v>44186</v>
      </c>
      <c r="H167" s="84" t="str">
        <f>VLOOKUP(A167,'Northern Branch Phase II Debris'!A:G,7,FALSE)</f>
        <v>Butte</v>
      </c>
      <c r="I167" s="84">
        <f>VLOOKUP(A167,'Go Backs'!A:H,8,FALSE)</f>
        <v>5</v>
      </c>
      <c r="K167" s="84" t="e">
        <f>VLOOKUP(A167,'Go Aheads'!A:H,8,FALSE)</f>
        <v>#N/A</v>
      </c>
      <c r="M167" s="84">
        <f>VLOOKUP(A167,'Northern Branch Phase II Debris'!A:F,4,FALSE)</f>
        <v>4</v>
      </c>
      <c r="N167" s="84">
        <f>VLOOKUP(A167,'Northern Branch Phase II Debris'!A:F,5,FALSE)</f>
        <v>5</v>
      </c>
      <c r="P167" s="84">
        <f ca="1">SUMIF(cCalRecycle_NorthBranch_DataMan!A:F,Audit!A167,cCalRecycle_NorthBranch_DataMan!F:F)</f>
        <v>10</v>
      </c>
      <c r="Q167" s="86">
        <f>VLOOKUP(A167,cCalRecycle_NorthBranch_DataMan!A:B,2,FALSE)</f>
        <v>44272.587673611102</v>
      </c>
      <c r="R167" s="643" t="b">
        <f t="shared" ca="1" si="5"/>
        <v>0</v>
      </c>
      <c r="S167" s="6" t="s">
        <v>3413</v>
      </c>
      <c r="Y167" s="84" t="e">
        <v>#N/A</v>
      </c>
      <c r="Z167" s="84" t="e">
        <v>#N/A</v>
      </c>
      <c r="AA167" s="84" t="e">
        <v>#N/A</v>
      </c>
      <c r="AB167" s="84" t="e">
        <v>#N/A</v>
      </c>
      <c r="AC167" s="84" t="e">
        <v>#N/A</v>
      </c>
      <c r="AD167" s="84" t="e">
        <v>#N/A</v>
      </c>
      <c r="AE167" s="84" t="e">
        <v>#N/A</v>
      </c>
      <c r="AF167" s="84" t="e">
        <v>#N/A</v>
      </c>
    </row>
    <row r="168" spans="1:32" ht="15" thickBot="1">
      <c r="A168" s="93" t="s">
        <v>236</v>
      </c>
      <c r="B168" s="84">
        <f>VLOOKUP(A168,'Northern Branch Phase II Debris'!A:F,2,FALSE)</f>
        <v>272</v>
      </c>
      <c r="C168" s="84" t="str">
        <f>VLOOKUP(A168,'Northern Branch Phase II Debris'!A:F,3,FALSE)</f>
        <v>Hidden Springs Road</v>
      </c>
      <c r="F168" s="84" t="str">
        <f t="shared" si="4"/>
        <v>GoBack</v>
      </c>
      <c r="G168" s="320">
        <f>VLOOKUP(A168,'Northern Branch Phase II Debris'!A:F,6,FALSE)</f>
        <v>44177</v>
      </c>
      <c r="H168" s="84" t="str">
        <f>VLOOKUP(A168,'Northern Branch Phase II Debris'!A:G,7,FALSE)</f>
        <v>Butte</v>
      </c>
      <c r="I168" s="84">
        <f>VLOOKUP(A168,'Go Backs'!A:H,8,FALSE)</f>
        <v>9</v>
      </c>
      <c r="K168" s="84" t="e">
        <f>VLOOKUP(A168,'Go Aheads'!A:H,8,FALSE)</f>
        <v>#N/A</v>
      </c>
      <c r="M168" s="84">
        <f>VLOOKUP(A168,'Northern Branch Phase II Debris'!A:F,4,FALSE)</f>
        <v>7</v>
      </c>
      <c r="N168" s="84">
        <f>VLOOKUP(A168,'Northern Branch Phase II Debris'!A:F,5,FALSE)</f>
        <v>9</v>
      </c>
      <c r="P168" s="84">
        <f ca="1">SUMIF(cCalRecycle_NorthBranch_DataMan!A:F,Audit!A168,cCalRecycle_NorthBranch_DataMan!F:F)</f>
        <v>18</v>
      </c>
      <c r="Q168" s="86">
        <f>VLOOKUP(A168,cCalRecycle_NorthBranch_DataMan!A:B,2,FALSE)</f>
        <v>44298.664652777799</v>
      </c>
      <c r="R168" s="643" t="b">
        <f t="shared" ca="1" si="5"/>
        <v>0</v>
      </c>
      <c r="S168" s="6" t="s">
        <v>3408</v>
      </c>
      <c r="Y168" s="84" t="e">
        <v>#N/A</v>
      </c>
      <c r="Z168" s="84" t="e">
        <v>#N/A</v>
      </c>
      <c r="AA168" s="84" t="e">
        <v>#N/A</v>
      </c>
      <c r="AB168" s="84" t="e">
        <v>#N/A</v>
      </c>
      <c r="AC168" s="84" t="e">
        <v>#N/A</v>
      </c>
      <c r="AD168" s="84" t="e">
        <v>#N/A</v>
      </c>
      <c r="AE168" s="84" t="e">
        <v>#N/A</v>
      </c>
      <c r="AF168" s="84" t="e">
        <v>#N/A</v>
      </c>
    </row>
    <row r="169" spans="1:32" ht="15" thickBot="1">
      <c r="A169" s="93" t="s">
        <v>238</v>
      </c>
      <c r="B169" s="84">
        <f>VLOOKUP(A169,'Northern Branch Phase II Debris'!A:F,2,FALSE)</f>
        <v>248</v>
      </c>
      <c r="C169" s="84" t="str">
        <f>VLOOKUP(A169,'Northern Branch Phase II Debris'!A:F,3,FALSE)</f>
        <v>Rocky Point Road</v>
      </c>
      <c r="F169" s="84" t="str">
        <f t="shared" si="4"/>
        <v>GoBack</v>
      </c>
      <c r="G169" s="320">
        <f>VLOOKUP(A169,'Northern Branch Phase II Debris'!A:F,6,FALSE)</f>
        <v>44237</v>
      </c>
      <c r="H169" s="84" t="str">
        <f>VLOOKUP(A169,'Northern Branch Phase II Debris'!A:G,7,FALSE)</f>
        <v>Butte</v>
      </c>
      <c r="I169" s="84">
        <f>VLOOKUP(A169,'Go Backs'!A:H,8,FALSE)</f>
        <v>8</v>
      </c>
      <c r="K169" s="84" t="e">
        <f>VLOOKUP(A169,'Go Aheads'!A:H,8,FALSE)</f>
        <v>#N/A</v>
      </c>
      <c r="M169" s="84">
        <f>VLOOKUP(A169,'Northern Branch Phase II Debris'!A:F,4,FALSE)</f>
        <v>8</v>
      </c>
      <c r="N169" s="84">
        <f>VLOOKUP(A169,'Northern Branch Phase II Debris'!A:F,5,FALSE)</f>
        <v>8</v>
      </c>
      <c r="P169" s="84">
        <f ca="1">SUMIF(cCalRecycle_NorthBranch_DataMan!A:F,Audit!A169,cCalRecycle_NorthBranch_DataMan!F:F)</f>
        <v>16</v>
      </c>
      <c r="Q169" s="86">
        <f>VLOOKUP(A169,cCalRecycle_NorthBranch_DataMan!A:B,2,FALSE)</f>
        <v>44263.435775462996</v>
      </c>
      <c r="R169" s="643" t="b">
        <f t="shared" ca="1" si="5"/>
        <v>0</v>
      </c>
      <c r="S169" s="6" t="s">
        <v>3411</v>
      </c>
      <c r="Y169" s="84" t="e">
        <v>#N/A</v>
      </c>
      <c r="Z169" s="84" t="e">
        <v>#N/A</v>
      </c>
      <c r="AA169" s="84" t="e">
        <v>#N/A</v>
      </c>
      <c r="AB169" s="84" t="e">
        <v>#N/A</v>
      </c>
      <c r="AC169" s="84" t="e">
        <v>#N/A</v>
      </c>
      <c r="AD169" s="84" t="e">
        <v>#N/A</v>
      </c>
      <c r="AE169" s="84" t="e">
        <v>#N/A</v>
      </c>
      <c r="AF169" s="84" t="e">
        <v>#N/A</v>
      </c>
    </row>
    <row r="170" spans="1:32" ht="15" thickBot="1">
      <c r="A170" s="93" t="s">
        <v>240</v>
      </c>
      <c r="B170" s="84" t="str">
        <f>VLOOKUP(A170,'Northern Branch Phase II Debris'!A:F,2,FALSE)</f>
        <v>071-290-009-000</v>
      </c>
      <c r="C170" s="84" t="str">
        <f>VLOOKUP(A170,'Northern Branch Phase II Debris'!A:F,3,FALSE)</f>
        <v>Craig Access Road</v>
      </c>
      <c r="F170" s="84" t="str">
        <f t="shared" si="4"/>
        <v>GoBack</v>
      </c>
      <c r="G170" s="320">
        <f>VLOOKUP(A170,'Northern Branch Phase II Debris'!A:F,6,FALSE)</f>
        <v>44236</v>
      </c>
      <c r="H170" s="84" t="str">
        <f>VLOOKUP(A170,'Northern Branch Phase II Debris'!A:G,7,FALSE)</f>
        <v>Butte</v>
      </c>
      <c r="I170" s="84">
        <f>VLOOKUP(A170,'Go Backs'!A:H,8,FALSE)</f>
        <v>7</v>
      </c>
      <c r="K170" s="84" t="e">
        <f>VLOOKUP(A170,'Go Aheads'!A:H,8,FALSE)</f>
        <v>#N/A</v>
      </c>
      <c r="M170" s="84">
        <f>VLOOKUP(A170,'Northern Branch Phase II Debris'!A:F,4,FALSE)</f>
        <v>7</v>
      </c>
      <c r="N170" s="84">
        <f>VLOOKUP(A170,'Northern Branch Phase II Debris'!A:F,5,FALSE)</f>
        <v>7</v>
      </c>
      <c r="P170" s="84">
        <f ca="1">SUMIF(cCalRecycle_NorthBranch_DataMan!A:F,Audit!A170,cCalRecycle_NorthBranch_DataMan!F:F)</f>
        <v>14</v>
      </c>
      <c r="Q170" s="86">
        <f>VLOOKUP(A170,cCalRecycle_NorthBranch_DataMan!A:B,2,FALSE)</f>
        <v>44258.511076388902</v>
      </c>
      <c r="R170" s="643" t="b">
        <f t="shared" ca="1" si="5"/>
        <v>0</v>
      </c>
      <c r="S170" s="6" t="s">
        <v>3409</v>
      </c>
      <c r="Y170" s="84" t="e">
        <v>#N/A</v>
      </c>
      <c r="Z170" s="84" t="e">
        <v>#N/A</v>
      </c>
      <c r="AA170" s="84" t="e">
        <v>#N/A</v>
      </c>
      <c r="AB170" s="84" t="e">
        <v>#N/A</v>
      </c>
      <c r="AC170" s="84" t="e">
        <v>#N/A</v>
      </c>
      <c r="AD170" s="84" t="e">
        <v>#N/A</v>
      </c>
      <c r="AE170" s="84" t="e">
        <v>#N/A</v>
      </c>
      <c r="AF170" s="84" t="e">
        <v>#N/A</v>
      </c>
    </row>
    <row r="171" spans="1:32" ht="15" thickBot="1">
      <c r="A171" s="93" t="s">
        <v>242</v>
      </c>
      <c r="B171" s="84">
        <f>VLOOKUP(A171,'Northern Branch Phase II Debris'!A:F,2,FALSE)</f>
        <v>15</v>
      </c>
      <c r="C171" s="84" t="str">
        <f>VLOOKUP(A171,'Northern Branch Phase II Debris'!A:F,3,FALSE)</f>
        <v>Leaf Lane</v>
      </c>
      <c r="F171" s="84" t="str">
        <f t="shared" si="4"/>
        <v>GoBack</v>
      </c>
      <c r="G171" s="320">
        <f>VLOOKUP(A171,'Northern Branch Phase II Debris'!A:F,6,FALSE)</f>
        <v>44219</v>
      </c>
      <c r="H171" s="84" t="str">
        <f>VLOOKUP(A171,'Northern Branch Phase II Debris'!A:G,7,FALSE)</f>
        <v>Butte</v>
      </c>
      <c r="I171" s="84">
        <f>VLOOKUP(A171,'Go Backs'!A:H,8,FALSE)</f>
        <v>9</v>
      </c>
      <c r="K171" s="84" t="e">
        <f>VLOOKUP(A171,'Go Aheads'!A:H,8,FALSE)</f>
        <v>#N/A</v>
      </c>
      <c r="M171" s="84">
        <f>VLOOKUP(A171,'Northern Branch Phase II Debris'!A:F,4,FALSE)</f>
        <v>3</v>
      </c>
      <c r="N171" s="84">
        <f>VLOOKUP(A171,'Northern Branch Phase II Debris'!A:F,5,FALSE)</f>
        <v>9</v>
      </c>
      <c r="P171" s="84">
        <f ca="1">SUMIF(cCalRecycle_NorthBranch_DataMan!A:F,Audit!A171,cCalRecycle_NorthBranch_DataMan!F:F)</f>
        <v>18</v>
      </c>
      <c r="Q171" s="86">
        <f>VLOOKUP(A171,cCalRecycle_NorthBranch_DataMan!A:B,2,FALSE)</f>
        <v>44296.627881944398</v>
      </c>
      <c r="R171" s="643" t="b">
        <f t="shared" ca="1" si="5"/>
        <v>0</v>
      </c>
      <c r="S171" s="6" t="s">
        <v>3408</v>
      </c>
      <c r="Y171" s="84" t="e">
        <v>#N/A</v>
      </c>
      <c r="Z171" s="84" t="e">
        <v>#N/A</v>
      </c>
      <c r="AA171" s="84" t="e">
        <v>#N/A</v>
      </c>
      <c r="AB171" s="84" t="e">
        <v>#N/A</v>
      </c>
      <c r="AC171" s="84" t="e">
        <v>#N/A</v>
      </c>
      <c r="AD171" s="84" t="e">
        <v>#N/A</v>
      </c>
      <c r="AE171" s="84" t="e">
        <v>#N/A</v>
      </c>
      <c r="AF171" s="84" t="e">
        <v>#N/A</v>
      </c>
    </row>
    <row r="172" spans="1:32" ht="15" thickBot="1">
      <c r="A172" s="93" t="s">
        <v>244</v>
      </c>
      <c r="B172" s="84">
        <f>VLOOKUP(A172,'Northern Branch Phase II Debris'!A:F,2,FALSE)</f>
        <v>126</v>
      </c>
      <c r="C172" s="84" t="str">
        <f>VLOOKUP(A172,'Northern Branch Phase II Debris'!A:F,3,FALSE)</f>
        <v>Bean Creek Road</v>
      </c>
      <c r="F172" s="84" t="str">
        <f t="shared" si="4"/>
        <v>GoBack</v>
      </c>
      <c r="G172" s="320">
        <f>VLOOKUP(A172,'Northern Branch Phase II Debris'!A:F,6,FALSE)</f>
        <v>44219</v>
      </c>
      <c r="H172" s="84" t="str">
        <f>VLOOKUP(A172,'Northern Branch Phase II Debris'!A:G,7,FALSE)</f>
        <v>Butte</v>
      </c>
      <c r="I172" s="84">
        <f>VLOOKUP(A172,'Go Backs'!A:H,8,FALSE)</f>
        <v>5</v>
      </c>
      <c r="K172" s="84" t="e">
        <f>VLOOKUP(A172,'Go Aheads'!A:H,8,FALSE)</f>
        <v>#N/A</v>
      </c>
      <c r="M172" s="84">
        <f>VLOOKUP(A172,'Northern Branch Phase II Debris'!A:F,4,FALSE)</f>
        <v>7</v>
      </c>
      <c r="N172" s="84">
        <f>VLOOKUP(A172,'Northern Branch Phase II Debris'!A:F,5,FALSE)</f>
        <v>5</v>
      </c>
      <c r="P172" s="84">
        <f ca="1">SUMIF(cCalRecycle_NorthBranch_DataMan!A:F,Audit!A172,cCalRecycle_NorthBranch_DataMan!F:F)</f>
        <v>10</v>
      </c>
      <c r="Q172" s="86">
        <f>VLOOKUP(A172,cCalRecycle_NorthBranch_DataMan!A:B,2,FALSE)</f>
        <v>44292.475266203714</v>
      </c>
      <c r="R172" s="643" t="b">
        <f t="shared" ca="1" si="5"/>
        <v>0</v>
      </c>
      <c r="S172" s="6" t="s">
        <v>3413</v>
      </c>
      <c r="Y172" s="84" t="e">
        <v>#N/A</v>
      </c>
      <c r="Z172" s="84" t="e">
        <v>#N/A</v>
      </c>
      <c r="AA172" s="84" t="e">
        <v>#N/A</v>
      </c>
      <c r="AB172" s="84" t="e">
        <v>#N/A</v>
      </c>
      <c r="AC172" s="84" t="e">
        <v>#N/A</v>
      </c>
      <c r="AD172" s="84" t="e">
        <v>#N/A</v>
      </c>
      <c r="AE172" s="84" t="e">
        <v>#N/A</v>
      </c>
      <c r="AF172" s="84" t="e">
        <v>#N/A</v>
      </c>
    </row>
    <row r="173" spans="1:32" ht="15" thickBot="1">
      <c r="A173" s="93" t="s">
        <v>246</v>
      </c>
      <c r="B173" s="84">
        <f>VLOOKUP(A173,'Northern Branch Phase II Debris'!A:F,2,FALSE)</f>
        <v>81</v>
      </c>
      <c r="C173" s="84" t="str">
        <f>VLOOKUP(A173,'Northern Branch Phase II Debris'!A:F,3,FALSE)</f>
        <v>Green Cedar Way</v>
      </c>
      <c r="F173" s="84" t="str">
        <f t="shared" si="4"/>
        <v>GoBack</v>
      </c>
      <c r="G173" s="320">
        <f>VLOOKUP(A173,'Northern Branch Phase II Debris'!A:F,6,FALSE)</f>
        <v>44215</v>
      </c>
      <c r="H173" s="84" t="str">
        <f>VLOOKUP(A173,'Northern Branch Phase II Debris'!A:G,7,FALSE)</f>
        <v>Butte</v>
      </c>
      <c r="I173" s="84">
        <f>VLOOKUP(A173,'Go Backs'!A:H,8,FALSE)</f>
        <v>6</v>
      </c>
      <c r="K173" s="84" t="e">
        <f>VLOOKUP(A173,'Go Aheads'!A:H,8,FALSE)</f>
        <v>#N/A</v>
      </c>
      <c r="M173" s="84">
        <f>VLOOKUP(A173,'Northern Branch Phase II Debris'!A:F,4,FALSE)</f>
        <v>7</v>
      </c>
      <c r="N173" s="84">
        <f>VLOOKUP(A173,'Northern Branch Phase II Debris'!A:F,5,FALSE)</f>
        <v>6</v>
      </c>
      <c r="P173" s="84">
        <f ca="1">SUMIF(cCalRecycle_NorthBranch_DataMan!A:F,Audit!A173,cCalRecycle_NorthBranch_DataMan!F:F)</f>
        <v>6</v>
      </c>
      <c r="Q173" s="86">
        <f>VLOOKUP(A173,cCalRecycle_NorthBranch_DataMan!A:B,2,FALSE)</f>
        <v>44280.66494212961</v>
      </c>
      <c r="R173" s="643" t="b">
        <f t="shared" ca="1" si="5"/>
        <v>1</v>
      </c>
      <c r="S173" s="6"/>
      <c r="Y173" s="84" t="e">
        <v>#N/A</v>
      </c>
      <c r="Z173" s="84" t="e">
        <v>#N/A</v>
      </c>
      <c r="AA173" s="84" t="e">
        <v>#N/A</v>
      </c>
      <c r="AB173" s="84" t="e">
        <v>#N/A</v>
      </c>
      <c r="AC173" s="84" t="e">
        <v>#N/A</v>
      </c>
      <c r="AD173" s="84" t="e">
        <v>#N/A</v>
      </c>
      <c r="AE173" s="84" t="e">
        <v>#N/A</v>
      </c>
      <c r="AF173" s="84" t="e">
        <v>#N/A</v>
      </c>
    </row>
    <row r="174" spans="1:32" ht="15" thickBot="1">
      <c r="A174" s="93" t="s">
        <v>248</v>
      </c>
      <c r="B174" s="84">
        <f>VLOOKUP(A174,'Northern Branch Phase II Debris'!A:F,2,FALSE)</f>
        <v>36</v>
      </c>
      <c r="C174" s="84" t="str">
        <f>VLOOKUP(A174,'Northern Branch Phase II Debris'!A:F,3,FALSE)</f>
        <v>Tipsoo Peak Road</v>
      </c>
      <c r="F174" s="84" t="str">
        <f t="shared" si="4"/>
        <v>GoBack</v>
      </c>
      <c r="G174" s="320">
        <f>VLOOKUP(A174,'Northern Branch Phase II Debris'!A:F,6,FALSE)</f>
        <v>44212</v>
      </c>
      <c r="H174" s="84" t="str">
        <f>VLOOKUP(A174,'Northern Branch Phase II Debris'!A:G,7,FALSE)</f>
        <v>Butte</v>
      </c>
      <c r="I174" s="84">
        <f>VLOOKUP(A174,'Go Backs'!A:H,8,FALSE)</f>
        <v>3</v>
      </c>
      <c r="K174" s="84" t="e">
        <f>VLOOKUP(A174,'Go Aheads'!A:H,8,FALSE)</f>
        <v>#N/A</v>
      </c>
      <c r="M174" s="84">
        <f>VLOOKUP(A174,'Northern Branch Phase II Debris'!A:F,4,FALSE)</f>
        <v>3</v>
      </c>
      <c r="N174" s="84">
        <f>VLOOKUP(A174,'Northern Branch Phase II Debris'!A:F,5,FALSE)</f>
        <v>3</v>
      </c>
      <c r="P174" s="84">
        <f ca="1">SUMIF(cCalRecycle_NorthBranch_DataMan!A:F,Audit!A174,cCalRecycle_NorthBranch_DataMan!F:F)</f>
        <v>6</v>
      </c>
      <c r="Q174" s="86">
        <f>VLOOKUP(A174,cCalRecycle_NorthBranch_DataMan!A:B,2,FALSE)</f>
        <v>44280.4773726852</v>
      </c>
      <c r="R174" s="643" t="b">
        <f t="shared" ca="1" si="5"/>
        <v>0</v>
      </c>
      <c r="S174" s="6" t="s">
        <v>7735</v>
      </c>
      <c r="Y174" s="84" t="e">
        <v>#N/A</v>
      </c>
      <c r="Z174" s="84" t="e">
        <v>#N/A</v>
      </c>
      <c r="AA174" s="84" t="e">
        <v>#N/A</v>
      </c>
      <c r="AB174" s="84" t="e">
        <v>#N/A</v>
      </c>
      <c r="AC174" s="84" t="e">
        <v>#N/A</v>
      </c>
      <c r="AD174" s="84" t="e">
        <v>#N/A</v>
      </c>
      <c r="AE174" s="84" t="e">
        <v>#N/A</v>
      </c>
      <c r="AF174" s="84" t="e">
        <v>#N/A</v>
      </c>
    </row>
    <row r="175" spans="1:32" ht="15" thickBot="1">
      <c r="A175" s="93" t="s">
        <v>250</v>
      </c>
      <c r="B175" s="84">
        <f>VLOOKUP(A175,'Northern Branch Phase II Debris'!A:F,2,FALSE)</f>
        <v>1505</v>
      </c>
      <c r="C175" s="84" t="str">
        <f>VLOOKUP(A175,'Northern Branch Phase II Debris'!A:F,3,FALSE)</f>
        <v>Lumpkin Road</v>
      </c>
      <c r="F175" s="84" t="str">
        <f t="shared" si="4"/>
        <v>GoBack</v>
      </c>
      <c r="G175" s="320">
        <f>VLOOKUP(A175,'Northern Branch Phase II Debris'!A:F,6,FALSE)</f>
        <v>44211</v>
      </c>
      <c r="H175" s="84" t="str">
        <f>VLOOKUP(A175,'Northern Branch Phase II Debris'!A:G,7,FALSE)</f>
        <v>Butte</v>
      </c>
      <c r="I175" s="84">
        <f>VLOOKUP(A175,'Go Backs'!A:H,8,FALSE)</f>
        <v>6</v>
      </c>
      <c r="K175" s="84" t="e">
        <f>VLOOKUP(A175,'Go Aheads'!A:H,8,FALSE)</f>
        <v>#N/A</v>
      </c>
      <c r="M175" s="84">
        <f>VLOOKUP(A175,'Northern Branch Phase II Debris'!A:F,4,FALSE)</f>
        <v>8</v>
      </c>
      <c r="N175" s="84">
        <f>VLOOKUP(A175,'Northern Branch Phase II Debris'!A:F,5,FALSE)</f>
        <v>6</v>
      </c>
      <c r="P175" s="84">
        <f ca="1">SUMIF(cCalRecycle_NorthBranch_DataMan!A:F,Audit!A175,cCalRecycle_NorthBranch_DataMan!F:F)</f>
        <v>12</v>
      </c>
      <c r="Q175" s="86">
        <f>VLOOKUP(A175,cCalRecycle_NorthBranch_DataMan!A:B,2,FALSE)</f>
        <v>44272.65896990741</v>
      </c>
      <c r="R175" s="643" t="b">
        <f t="shared" ca="1" si="5"/>
        <v>0</v>
      </c>
      <c r="S175" s="6" t="s">
        <v>3467</v>
      </c>
      <c r="Y175" s="84" t="e">
        <v>#N/A</v>
      </c>
      <c r="Z175" s="84" t="e">
        <v>#N/A</v>
      </c>
      <c r="AA175" s="84" t="e">
        <v>#N/A</v>
      </c>
      <c r="AB175" s="84" t="e">
        <v>#N/A</v>
      </c>
      <c r="AC175" s="84" t="e">
        <v>#N/A</v>
      </c>
      <c r="AD175" s="84" t="e">
        <v>#N/A</v>
      </c>
      <c r="AE175" s="84" t="e">
        <v>#N/A</v>
      </c>
      <c r="AF175" s="84" t="e">
        <v>#N/A</v>
      </c>
    </row>
    <row r="176" spans="1:32" ht="15" thickBot="1">
      <c r="A176" s="93" t="s">
        <v>252</v>
      </c>
      <c r="B176" s="84">
        <f>VLOOKUP(A176,'Northern Branch Phase II Debris'!A:F,2,FALSE)</f>
        <v>1985</v>
      </c>
      <c r="C176" s="84" t="str">
        <f>VLOOKUP(A176,'Northern Branch Phase II Debris'!A:F,3,FALSE)</f>
        <v>Lumpkin Road</v>
      </c>
      <c r="F176" s="84" t="str">
        <f t="shared" si="4"/>
        <v>GoBack</v>
      </c>
      <c r="G176" s="320">
        <f>VLOOKUP(A176,'Northern Branch Phase II Debris'!A:F,6,FALSE)</f>
        <v>44302</v>
      </c>
      <c r="H176" s="84" t="str">
        <f>VLOOKUP(A176,'Northern Branch Phase II Debris'!A:G,7,FALSE)</f>
        <v>Butte</v>
      </c>
      <c r="I176" s="84">
        <f>VLOOKUP(A176,'Go Backs'!A:H,8,FALSE)</f>
        <v>7</v>
      </c>
      <c r="K176" s="84" t="e">
        <f>VLOOKUP(A176,'Go Aheads'!A:H,8,FALSE)</f>
        <v>#N/A</v>
      </c>
      <c r="M176" s="84">
        <f>VLOOKUP(A176,'Northern Branch Phase II Debris'!A:F,4,FALSE)</f>
        <v>9</v>
      </c>
      <c r="N176" s="84">
        <f>VLOOKUP(A176,'Northern Branch Phase II Debris'!A:F,5,FALSE)</f>
        <v>7</v>
      </c>
      <c r="P176" s="84">
        <f ca="1">SUMIF(cCalRecycle_NorthBranch_DataMan!A:F,Audit!A176,cCalRecycle_NorthBranch_DataMan!F:F)</f>
        <v>14</v>
      </c>
      <c r="Q176" s="86">
        <f>VLOOKUP(A176,cCalRecycle_NorthBranch_DataMan!A:B,2,FALSE)</f>
        <v>44272.383946759292</v>
      </c>
      <c r="R176" s="643" t="b">
        <f t="shared" ca="1" si="5"/>
        <v>0</v>
      </c>
      <c r="S176" s="6" t="s">
        <v>4390</v>
      </c>
      <c r="Y176" s="84" t="e">
        <v>#N/A</v>
      </c>
      <c r="Z176" s="84" t="e">
        <v>#N/A</v>
      </c>
      <c r="AA176" s="84" t="e">
        <v>#N/A</v>
      </c>
      <c r="AB176" s="84" t="e">
        <v>#N/A</v>
      </c>
      <c r="AC176" s="84" t="e">
        <v>#N/A</v>
      </c>
      <c r="AD176" s="84" t="e">
        <v>#N/A</v>
      </c>
      <c r="AE176" s="84" t="e">
        <v>#N/A</v>
      </c>
      <c r="AF176" s="84" t="e">
        <v>#N/A</v>
      </c>
    </row>
    <row r="177" spans="1:32" ht="15" thickBot="1">
      <c r="A177" s="93" t="s">
        <v>254</v>
      </c>
      <c r="B177" s="84">
        <f>VLOOKUP(A177,'Northern Branch Phase II Debris'!A:F,2,FALSE)</f>
        <v>237</v>
      </c>
      <c r="C177" s="84" t="str">
        <f>VLOOKUP(A177,'Northern Branch Phase II Debris'!A:F,3,FALSE)</f>
        <v>Sand Creek Drive</v>
      </c>
      <c r="F177" s="84" t="str">
        <f t="shared" si="4"/>
        <v>GoBack</v>
      </c>
      <c r="G177" s="320">
        <f>VLOOKUP(A177,'Northern Branch Phase II Debris'!A:F,6,FALSE)</f>
        <v>44208</v>
      </c>
      <c r="H177" s="84" t="str">
        <f>VLOOKUP(A177,'Northern Branch Phase II Debris'!A:G,7,FALSE)</f>
        <v>Butte</v>
      </c>
      <c r="I177" s="84">
        <f>VLOOKUP(A177,'Go Backs'!A:H,8,FALSE)</f>
        <v>2</v>
      </c>
      <c r="K177" s="84" t="e">
        <f>VLOOKUP(A177,'Go Aheads'!A:H,8,FALSE)</f>
        <v>#N/A</v>
      </c>
      <c r="M177" s="84">
        <f>VLOOKUP(A177,'Northern Branch Phase II Debris'!A:F,4,FALSE)</f>
        <v>5</v>
      </c>
      <c r="N177" s="84">
        <f>VLOOKUP(A177,'Northern Branch Phase II Debris'!A:F,5,FALSE)</f>
        <v>2</v>
      </c>
      <c r="P177" s="84">
        <f ca="1">SUMIF(cCalRecycle_NorthBranch_DataMan!A:F,Audit!A177,cCalRecycle_NorthBranch_DataMan!F:F)</f>
        <v>4</v>
      </c>
      <c r="Q177" s="86">
        <f>VLOOKUP(A177,cCalRecycle_NorthBranch_DataMan!A:B,2,FALSE)</f>
        <v>44286.421331018493</v>
      </c>
      <c r="R177" s="643" t="b">
        <f t="shared" ca="1" si="5"/>
        <v>0</v>
      </c>
      <c r="S177" s="6" t="s">
        <v>3466</v>
      </c>
      <c r="Y177" s="84" t="e">
        <v>#N/A</v>
      </c>
      <c r="Z177" s="84" t="e">
        <v>#N/A</v>
      </c>
      <c r="AA177" s="84" t="e">
        <v>#N/A</v>
      </c>
      <c r="AB177" s="84" t="e">
        <v>#N/A</v>
      </c>
      <c r="AC177" s="84" t="e">
        <v>#N/A</v>
      </c>
      <c r="AD177" s="84" t="e">
        <v>#N/A</v>
      </c>
      <c r="AE177" s="84" t="e">
        <v>#N/A</v>
      </c>
      <c r="AF177" s="84" t="e">
        <v>#N/A</v>
      </c>
    </row>
    <row r="178" spans="1:32" ht="15" thickBot="1">
      <c r="A178" s="93" t="s">
        <v>256</v>
      </c>
      <c r="B178" s="84">
        <f>VLOOKUP(A178,'Northern Branch Phase II Debris'!A:F,2,FALSE)</f>
        <v>543</v>
      </c>
      <c r="C178" s="84" t="str">
        <f>VLOOKUP(A178,'Northern Branch Phase II Debris'!A:F,3,FALSE)</f>
        <v>Rockerfeller Road</v>
      </c>
      <c r="F178" s="84" t="str">
        <f t="shared" si="4"/>
        <v>GoBack</v>
      </c>
      <c r="G178" s="320">
        <f>VLOOKUP(A178,'Northern Branch Phase II Debris'!A:F,6,FALSE)</f>
        <v>44195</v>
      </c>
      <c r="H178" s="84" t="str">
        <f>VLOOKUP(A178,'Northern Branch Phase II Debris'!A:G,7,FALSE)</f>
        <v>Butte</v>
      </c>
      <c r="I178" s="84">
        <f>VLOOKUP(A178,'Go Backs'!A:H,8,FALSE)</f>
        <v>3</v>
      </c>
      <c r="K178" s="84" t="e">
        <f>VLOOKUP(A178,'Go Aheads'!A:H,8,FALSE)</f>
        <v>#N/A</v>
      </c>
      <c r="M178" s="84">
        <f>VLOOKUP(A178,'Northern Branch Phase II Debris'!A:F,4,FALSE)</f>
        <v>3</v>
      </c>
      <c r="N178" s="84">
        <f>VLOOKUP(A178,'Northern Branch Phase II Debris'!A:F,5,FALSE)</f>
        <v>3</v>
      </c>
      <c r="P178" s="84">
        <f ca="1">SUMIF(cCalRecycle_NorthBranch_DataMan!A:F,Audit!A178,cCalRecycle_NorthBranch_DataMan!F:F)</f>
        <v>6</v>
      </c>
      <c r="Q178" s="86">
        <f>VLOOKUP(A178,cCalRecycle_NorthBranch_DataMan!A:B,2,FALSE)</f>
        <v>44295.39379629631</v>
      </c>
      <c r="R178" s="643" t="b">
        <f t="shared" ca="1" si="5"/>
        <v>0</v>
      </c>
      <c r="S178" s="6" t="s">
        <v>3468</v>
      </c>
      <c r="Y178" s="84" t="e">
        <v>#N/A</v>
      </c>
      <c r="Z178" s="84" t="e">
        <v>#N/A</v>
      </c>
      <c r="AA178" s="84" t="e">
        <v>#N/A</v>
      </c>
      <c r="AB178" s="84" t="e">
        <v>#N/A</v>
      </c>
      <c r="AC178" s="84" t="e">
        <v>#N/A</v>
      </c>
      <c r="AD178" s="84" t="e">
        <v>#N/A</v>
      </c>
      <c r="AE178" s="84" t="e">
        <v>#N/A</v>
      </c>
      <c r="AF178" s="84" t="e">
        <v>#N/A</v>
      </c>
    </row>
    <row r="179" spans="1:32" ht="26.25" thickBot="1">
      <c r="A179" s="93" t="s">
        <v>258</v>
      </c>
      <c r="B179" s="84">
        <f>VLOOKUP(A179,'Northern Branch Phase II Debris'!A:F,2,FALSE)</f>
        <v>9657</v>
      </c>
      <c r="C179" s="84" t="str">
        <f>VLOOKUP(A179,'Northern Branch Phase II Debris'!A:F,3,FALSE)</f>
        <v>Oroville Quincy Highway</v>
      </c>
      <c r="F179" s="84" t="str">
        <f t="shared" si="4"/>
        <v>GoBack</v>
      </c>
      <c r="G179" s="320">
        <f>VLOOKUP(A179,'Northern Branch Phase II Debris'!A:F,6,FALSE)</f>
        <v>44194</v>
      </c>
      <c r="H179" s="84" t="str">
        <f>VLOOKUP(A179,'Northern Branch Phase II Debris'!A:G,7,FALSE)</f>
        <v>Butte</v>
      </c>
      <c r="I179" s="84">
        <f>VLOOKUP(A179,'Go Backs'!A:H,8,FALSE)</f>
        <v>3</v>
      </c>
      <c r="K179" s="84" t="e">
        <f>VLOOKUP(A179,'Go Aheads'!A:H,8,FALSE)</f>
        <v>#N/A</v>
      </c>
      <c r="M179" s="84">
        <f>VLOOKUP(A179,'Northern Branch Phase II Debris'!A:F,4,FALSE)</f>
        <v>3</v>
      </c>
      <c r="N179" s="84">
        <f>VLOOKUP(A179,'Northern Branch Phase II Debris'!A:F,5,FALSE)</f>
        <v>3</v>
      </c>
      <c r="P179" s="84">
        <f ca="1">SUMIF(cCalRecycle_NorthBranch_DataMan!A:F,Audit!A179,cCalRecycle_NorthBranch_DataMan!F:F)</f>
        <v>3</v>
      </c>
      <c r="Q179" s="86">
        <f>VLOOKUP(A179,cCalRecycle_NorthBranch_DataMan!A:B,2,FALSE)</f>
        <v>44286.544594907398</v>
      </c>
      <c r="R179" s="643" t="b">
        <f t="shared" ca="1" si="5"/>
        <v>1</v>
      </c>
      <c r="S179" s="6"/>
      <c r="Y179" s="84" t="e">
        <v>#N/A</v>
      </c>
      <c r="Z179" s="84" t="e">
        <v>#N/A</v>
      </c>
      <c r="AA179" s="84" t="e">
        <v>#N/A</v>
      </c>
      <c r="AB179" s="84" t="e">
        <v>#N/A</v>
      </c>
      <c r="AC179" s="84" t="e">
        <v>#N/A</v>
      </c>
      <c r="AD179" s="84" t="e">
        <v>#N/A</v>
      </c>
      <c r="AE179" s="84" t="e">
        <v>#N/A</v>
      </c>
      <c r="AF179" s="84" t="e">
        <v>#N/A</v>
      </c>
    </row>
    <row r="180" spans="1:32" ht="15" thickBot="1">
      <c r="A180" s="93" t="s">
        <v>260</v>
      </c>
      <c r="B180" s="84">
        <f>VLOOKUP(A180,'Northern Branch Phase II Debris'!A:F,2,FALSE)</f>
        <v>1958</v>
      </c>
      <c r="C180" s="84" t="str">
        <f>VLOOKUP(A180,'Northern Branch Phase II Debris'!A:F,3,FALSE)</f>
        <v>Lumpkin Road</v>
      </c>
      <c r="F180" s="84" t="str">
        <f t="shared" si="4"/>
        <v>GoBack</v>
      </c>
      <c r="G180" s="320">
        <f>VLOOKUP(A180,'Northern Branch Phase II Debris'!A:F,6,FALSE)</f>
        <v>44194</v>
      </c>
      <c r="H180" s="84" t="str">
        <f>VLOOKUP(A180,'Northern Branch Phase II Debris'!A:G,7,FALSE)</f>
        <v>Butte</v>
      </c>
      <c r="I180" s="84">
        <f>VLOOKUP(A180,'Go Backs'!A:H,8,FALSE)</f>
        <v>2</v>
      </c>
      <c r="K180" s="84" t="e">
        <f>VLOOKUP(A180,'Go Aheads'!A:H,8,FALSE)</f>
        <v>#N/A</v>
      </c>
      <c r="M180" s="84">
        <f>VLOOKUP(A180,'Northern Branch Phase II Debris'!A:F,4,FALSE)</f>
        <v>8</v>
      </c>
      <c r="N180" s="84">
        <f>VLOOKUP(A180,'Northern Branch Phase II Debris'!A:F,5,FALSE)</f>
        <v>2</v>
      </c>
      <c r="P180" s="84">
        <f ca="1">SUMIF(cCalRecycle_NorthBranch_DataMan!A:F,Audit!A180,cCalRecycle_NorthBranch_DataMan!F:F)</f>
        <v>4</v>
      </c>
      <c r="Q180" s="86">
        <f>VLOOKUP(A180,cCalRecycle_NorthBranch_DataMan!A:B,2,FALSE)</f>
        <v>44272.462719907409</v>
      </c>
      <c r="R180" s="643" t="b">
        <f t="shared" ca="1" si="5"/>
        <v>0</v>
      </c>
      <c r="S180" s="6" t="s">
        <v>3466</v>
      </c>
      <c r="Y180" s="84" t="e">
        <v>#N/A</v>
      </c>
      <c r="Z180" s="84" t="e">
        <v>#N/A</v>
      </c>
      <c r="AA180" s="84" t="e">
        <v>#N/A</v>
      </c>
      <c r="AB180" s="84" t="e">
        <v>#N/A</v>
      </c>
      <c r="AC180" s="84" t="e">
        <v>#N/A</v>
      </c>
      <c r="AD180" s="84" t="e">
        <v>#N/A</v>
      </c>
      <c r="AE180" s="84" t="e">
        <v>#N/A</v>
      </c>
      <c r="AF180" s="84" t="e">
        <v>#N/A</v>
      </c>
    </row>
    <row r="181" spans="1:32" ht="26.25" thickBot="1">
      <c r="A181" s="93" t="s">
        <v>262</v>
      </c>
      <c r="B181" s="84">
        <f>VLOOKUP(A181,'Northern Branch Phase II Debris'!A:F,2,FALSE)</f>
        <v>9890</v>
      </c>
      <c r="C181" s="84" t="str">
        <f>VLOOKUP(A181,'Northern Branch Phase II Debris'!A:F,3,FALSE)</f>
        <v>Oroville Quincy Highway</v>
      </c>
      <c r="F181" s="84" t="str">
        <f t="shared" si="4"/>
        <v>GoBack</v>
      </c>
      <c r="G181" s="320">
        <f>VLOOKUP(A181,'Northern Branch Phase II Debris'!A:F,6,FALSE)</f>
        <v>44186</v>
      </c>
      <c r="H181" s="84" t="str">
        <f>VLOOKUP(A181,'Northern Branch Phase II Debris'!A:G,7,FALSE)</f>
        <v>Butte</v>
      </c>
      <c r="I181" s="84">
        <f>VLOOKUP(A181,'Go Backs'!A:H,8,FALSE)</f>
        <v>2</v>
      </c>
      <c r="K181" s="84" t="e">
        <f>VLOOKUP(A181,'Go Aheads'!A:H,8,FALSE)</f>
        <v>#N/A</v>
      </c>
      <c r="M181" s="84">
        <f>VLOOKUP(A181,'Northern Branch Phase II Debris'!A:F,4,FALSE)</f>
        <v>2</v>
      </c>
      <c r="N181" s="84">
        <f>VLOOKUP(A181,'Northern Branch Phase II Debris'!A:F,5,FALSE)</f>
        <v>2</v>
      </c>
      <c r="P181" s="84">
        <f ca="1">SUMIF(cCalRecycle_NorthBranch_DataMan!A:F,Audit!A181,cCalRecycle_NorthBranch_DataMan!F:F)</f>
        <v>2</v>
      </c>
      <c r="Q181" s="86">
        <f>VLOOKUP(A181,cCalRecycle_NorthBranch_DataMan!A:B,2,FALSE)</f>
        <v>44285.672361111101</v>
      </c>
      <c r="R181" s="643" t="b">
        <f t="shared" ca="1" si="5"/>
        <v>1</v>
      </c>
      <c r="S181" s="6"/>
      <c r="Y181" s="84" t="e">
        <v>#N/A</v>
      </c>
      <c r="Z181" s="84" t="e">
        <v>#N/A</v>
      </c>
      <c r="AA181" s="84" t="e">
        <v>#N/A</v>
      </c>
      <c r="AB181" s="84" t="e">
        <v>#N/A</v>
      </c>
      <c r="AC181" s="84" t="e">
        <v>#N/A</v>
      </c>
      <c r="AD181" s="84" t="e">
        <v>#N/A</v>
      </c>
      <c r="AE181" s="84" t="e">
        <v>#N/A</v>
      </c>
      <c r="AF181" s="84" t="e">
        <v>#N/A</v>
      </c>
    </row>
    <row r="182" spans="1:32" ht="15" thickBot="1">
      <c r="A182" s="93" t="s">
        <v>264</v>
      </c>
      <c r="B182" s="84">
        <f>VLOOKUP(A182,'Northern Branch Phase II Debris'!A:F,2,FALSE)</f>
        <v>1467</v>
      </c>
      <c r="C182" s="84" t="str">
        <f>VLOOKUP(A182,'Northern Branch Phase II Debris'!A:F,3,FALSE)</f>
        <v>Bald Rock Road</v>
      </c>
      <c r="F182" s="84" t="str">
        <f t="shared" si="4"/>
        <v>GoBack</v>
      </c>
      <c r="G182" s="320">
        <f>VLOOKUP(A182,'Northern Branch Phase II Debris'!A:F,6,FALSE)</f>
        <v>44186</v>
      </c>
      <c r="H182" s="84" t="str">
        <f>VLOOKUP(A182,'Northern Branch Phase II Debris'!A:G,7,FALSE)</f>
        <v>Butte</v>
      </c>
      <c r="I182" s="84">
        <f>VLOOKUP(A182,'Go Backs'!A:H,8,FALSE)</f>
        <v>3</v>
      </c>
      <c r="K182" s="84" t="e">
        <f>VLOOKUP(A182,'Go Aheads'!A:H,8,FALSE)</f>
        <v>#N/A</v>
      </c>
      <c r="M182" s="84">
        <f>VLOOKUP(A182,'Northern Branch Phase II Debris'!A:F,4,FALSE)</f>
        <v>3</v>
      </c>
      <c r="N182" s="84">
        <f>VLOOKUP(A182,'Northern Branch Phase II Debris'!A:F,5,FALSE)</f>
        <v>3</v>
      </c>
      <c r="P182" s="84">
        <f ca="1">SUMIF(cCalRecycle_NorthBranch_DataMan!A:F,Audit!A182,cCalRecycle_NorthBranch_DataMan!F:F)</f>
        <v>6</v>
      </c>
      <c r="Q182" s="86">
        <f>VLOOKUP(A182,cCalRecycle_NorthBranch_DataMan!A:B,2,FALSE)</f>
        <v>44284.570914351898</v>
      </c>
      <c r="R182" s="643" t="b">
        <f t="shared" ca="1" si="5"/>
        <v>0</v>
      </c>
      <c r="S182" s="6" t="s">
        <v>3468</v>
      </c>
      <c r="Y182" s="84" t="e">
        <v>#N/A</v>
      </c>
      <c r="Z182" s="84" t="e">
        <v>#N/A</v>
      </c>
      <c r="AA182" s="84" t="e">
        <v>#N/A</v>
      </c>
      <c r="AB182" s="84" t="e">
        <v>#N/A</v>
      </c>
      <c r="AC182" s="84" t="e">
        <v>#N/A</v>
      </c>
      <c r="AD182" s="84" t="e">
        <v>#N/A</v>
      </c>
      <c r="AE182" s="84" t="e">
        <v>#N/A</v>
      </c>
      <c r="AF182" s="84" t="e">
        <v>#N/A</v>
      </c>
    </row>
    <row r="183" spans="1:32" ht="15" thickBot="1">
      <c r="A183" s="93" t="s">
        <v>266</v>
      </c>
      <c r="B183" s="84">
        <f>VLOOKUP(A183,'Northern Branch Phase II Debris'!A:F,2,FALSE)</f>
        <v>121</v>
      </c>
      <c r="C183" s="84" t="str">
        <f>VLOOKUP(A183,'Northern Branch Phase II Debris'!A:F,3,FALSE)</f>
        <v>Meadow Lane Drive</v>
      </c>
      <c r="F183" s="84" t="str">
        <f t="shared" si="4"/>
        <v>GoBack</v>
      </c>
      <c r="G183" s="320">
        <f>VLOOKUP(A183,'Northern Branch Phase II Debris'!A:F,6,FALSE)</f>
        <v>44238</v>
      </c>
      <c r="H183" s="84" t="str">
        <f>VLOOKUP(A183,'Northern Branch Phase II Debris'!A:G,7,FALSE)</f>
        <v>Butte</v>
      </c>
      <c r="I183" s="84">
        <f>VLOOKUP(A183,'Go Backs'!A:H,8,FALSE)</f>
        <v>1</v>
      </c>
      <c r="K183" s="84" t="e">
        <f>VLOOKUP(A183,'Go Aheads'!A:H,8,FALSE)</f>
        <v>#N/A</v>
      </c>
      <c r="M183" s="84">
        <f>VLOOKUP(A183,'Northern Branch Phase II Debris'!A:F,4,FALSE)</f>
        <v>1</v>
      </c>
      <c r="N183" s="84">
        <f>VLOOKUP(A183,'Northern Branch Phase II Debris'!A:F,5,FALSE)</f>
        <v>1</v>
      </c>
      <c r="P183" s="84">
        <f ca="1">SUMIF(cCalRecycle_NorthBranch_DataMan!A:F,Audit!A183,cCalRecycle_NorthBranch_DataMan!F:F)</f>
        <v>2</v>
      </c>
      <c r="Q183" s="86">
        <f>VLOOKUP(A183,cCalRecycle_NorthBranch_DataMan!A:B,2,FALSE)</f>
        <v>44282.59148148149</v>
      </c>
      <c r="R183" s="643" t="b">
        <f t="shared" ca="1" si="5"/>
        <v>0</v>
      </c>
      <c r="S183" s="6" t="s">
        <v>3469</v>
      </c>
      <c r="Y183" s="84" t="e">
        <v>#N/A</v>
      </c>
      <c r="Z183" s="84" t="e">
        <v>#N/A</v>
      </c>
      <c r="AA183" s="84" t="e">
        <v>#N/A</v>
      </c>
      <c r="AB183" s="84" t="e">
        <v>#N/A</v>
      </c>
      <c r="AC183" s="84" t="e">
        <v>#N/A</v>
      </c>
      <c r="AD183" s="84" t="e">
        <v>#N/A</v>
      </c>
      <c r="AE183" s="84" t="e">
        <v>#N/A</v>
      </c>
      <c r="AF183" s="84" t="e">
        <v>#N/A</v>
      </c>
    </row>
    <row r="184" spans="1:32" ht="15" thickBot="1">
      <c r="A184" s="93" t="s">
        <v>268</v>
      </c>
      <c r="B184" s="84">
        <f>VLOOKUP(A184,'Northern Branch Phase II Debris'!A:F,2,FALSE)</f>
        <v>25</v>
      </c>
      <c r="C184" s="84" t="str">
        <f>VLOOKUP(A184,'Northern Branch Phase II Debris'!A:F,3,FALSE)</f>
        <v>Carter Road</v>
      </c>
      <c r="F184" s="84" t="str">
        <f t="shared" si="4"/>
        <v>GoBack</v>
      </c>
      <c r="G184" s="320">
        <f>VLOOKUP(A184,'Northern Branch Phase II Debris'!A:F,6,FALSE)</f>
        <v>44238</v>
      </c>
      <c r="H184" s="84" t="str">
        <f>VLOOKUP(A184,'Northern Branch Phase II Debris'!A:G,7,FALSE)</f>
        <v>Butte</v>
      </c>
      <c r="I184" s="84">
        <f>VLOOKUP(A184,'Go Backs'!A:H,8,FALSE)</f>
        <v>4</v>
      </c>
      <c r="K184" s="84" t="e">
        <f>VLOOKUP(A184,'Go Aheads'!A:H,8,FALSE)</f>
        <v>#N/A</v>
      </c>
      <c r="M184" s="84">
        <f>VLOOKUP(A184,'Northern Branch Phase II Debris'!A:F,4,FALSE)</f>
        <v>4</v>
      </c>
      <c r="N184" s="84">
        <f>VLOOKUP(A184,'Northern Branch Phase II Debris'!A:F,5,FALSE)</f>
        <v>4</v>
      </c>
      <c r="P184" s="84">
        <f ca="1">SUMIF(cCalRecycle_NorthBranch_DataMan!A:F,Audit!A184,cCalRecycle_NorthBranch_DataMan!F:F)</f>
        <v>8</v>
      </c>
      <c r="Q184" s="86">
        <f>VLOOKUP(A184,cCalRecycle_NorthBranch_DataMan!A:B,2,FALSE)</f>
        <v>44263.430798611102</v>
      </c>
      <c r="R184" s="643" t="b">
        <f t="shared" ca="1" si="5"/>
        <v>0</v>
      </c>
      <c r="S184" s="6" t="s">
        <v>3416</v>
      </c>
      <c r="Y184" s="84" t="e">
        <v>#N/A</v>
      </c>
      <c r="Z184" s="84" t="e">
        <v>#N/A</v>
      </c>
      <c r="AA184" s="84" t="e">
        <v>#N/A</v>
      </c>
      <c r="AB184" s="84" t="e">
        <v>#N/A</v>
      </c>
      <c r="AC184" s="84" t="e">
        <v>#N/A</v>
      </c>
      <c r="AD184" s="84" t="e">
        <v>#N/A</v>
      </c>
      <c r="AE184" s="84" t="e">
        <v>#N/A</v>
      </c>
      <c r="AF184" s="84" t="e">
        <v>#N/A</v>
      </c>
    </row>
    <row r="185" spans="1:32" ht="15" thickBot="1">
      <c r="A185" s="93" t="s">
        <v>22</v>
      </c>
      <c r="B185" s="84">
        <f>VLOOKUP(A185,'Northern Branch Phase II Debris'!A:F,2,FALSE)</f>
        <v>2648</v>
      </c>
      <c r="C185" s="84" t="str">
        <f>VLOOKUP(A185,'Northern Branch Phase II Debris'!A:F,3,FALSE)</f>
        <v>Bald Rock Road</v>
      </c>
      <c r="F185" s="84" t="str">
        <f t="shared" si="4"/>
        <v>GoBack</v>
      </c>
      <c r="G185" s="320">
        <f>VLOOKUP(A185,'Northern Branch Phase II Debris'!A:F,6,FALSE)</f>
        <v>44238</v>
      </c>
      <c r="H185" s="84" t="str">
        <f>VLOOKUP(A185,'Northern Branch Phase II Debris'!A:G,7,FALSE)</f>
        <v>Butte</v>
      </c>
      <c r="I185" s="84">
        <f>VLOOKUP(A185,'Go Backs'!A:H,8,FALSE)</f>
        <v>4</v>
      </c>
      <c r="K185" s="84" t="e">
        <f>VLOOKUP(A185,'Go Aheads'!A:H,8,FALSE)</f>
        <v>#N/A</v>
      </c>
      <c r="M185" s="84">
        <f>VLOOKUP(A185,'Northern Branch Phase II Debris'!A:F,4,FALSE)</f>
        <v>3</v>
      </c>
      <c r="N185" s="84">
        <f>VLOOKUP(A185,'Northern Branch Phase II Debris'!A:F,5,FALSE)</f>
        <v>4</v>
      </c>
      <c r="P185" s="84">
        <f ca="1">SUMIF(cCalRecycle_NorthBranch_DataMan!A:F,Audit!A185,cCalRecycle_NorthBranch_DataMan!F:F)</f>
        <v>8</v>
      </c>
      <c r="Q185" s="86">
        <f>VLOOKUP(A185,cCalRecycle_NorthBranch_DataMan!A:B,2,FALSE)</f>
        <v>44279.383252314801</v>
      </c>
      <c r="R185" s="643" t="b">
        <f t="shared" ca="1" si="5"/>
        <v>0</v>
      </c>
      <c r="S185" s="6" t="s">
        <v>3416</v>
      </c>
      <c r="Y185" s="84" t="e">
        <v>#N/A</v>
      </c>
      <c r="Z185" s="84" t="e">
        <v>#N/A</v>
      </c>
      <c r="AA185" s="84" t="e">
        <v>#N/A</v>
      </c>
      <c r="AB185" s="84" t="e">
        <v>#N/A</v>
      </c>
      <c r="AC185" s="84" t="e">
        <v>#N/A</v>
      </c>
      <c r="AD185" s="84" t="e">
        <v>#N/A</v>
      </c>
      <c r="AE185" s="84" t="e">
        <v>#N/A</v>
      </c>
      <c r="AF185" s="84" t="e">
        <v>#N/A</v>
      </c>
    </row>
    <row r="186" spans="1:32" ht="15" thickBot="1">
      <c r="A186" s="93" t="s">
        <v>271</v>
      </c>
      <c r="B186" s="84">
        <f>VLOOKUP(A186,'Northern Branch Phase II Debris'!A:F,2,FALSE)</f>
        <v>30</v>
      </c>
      <c r="C186" s="84" t="str">
        <f>VLOOKUP(A186,'Northern Branch Phase II Debris'!A:F,3,FALSE)</f>
        <v>Hammer Lane</v>
      </c>
      <c r="F186" s="84" t="str">
        <f t="shared" si="4"/>
        <v>GoBack</v>
      </c>
      <c r="G186" s="320">
        <f>VLOOKUP(A186,'Northern Branch Phase II Debris'!A:F,6,FALSE)</f>
        <v>44237</v>
      </c>
      <c r="H186" s="84" t="str">
        <f>VLOOKUP(A186,'Northern Branch Phase II Debris'!A:G,7,FALSE)</f>
        <v>Butte</v>
      </c>
      <c r="I186" s="84">
        <f>VLOOKUP(A186,'Go Backs'!A:H,8,FALSE)</f>
        <v>1</v>
      </c>
      <c r="K186" s="84" t="e">
        <f>VLOOKUP(A186,'Go Aheads'!A:H,8,FALSE)</f>
        <v>#N/A</v>
      </c>
      <c r="M186" s="84">
        <f>VLOOKUP(A186,'Northern Branch Phase II Debris'!A:F,4,FALSE)</f>
        <v>2</v>
      </c>
      <c r="N186" s="84">
        <f>VLOOKUP(A186,'Northern Branch Phase II Debris'!A:F,5,FALSE)</f>
        <v>1</v>
      </c>
      <c r="P186" s="84">
        <f ca="1">SUMIF(cCalRecycle_NorthBranch_DataMan!A:F,Audit!A186,cCalRecycle_NorthBranch_DataMan!F:F)</f>
        <v>2</v>
      </c>
      <c r="Q186" s="86">
        <f>VLOOKUP(A186,cCalRecycle_NorthBranch_DataMan!A:B,2,FALSE)</f>
        <v>44287.502615740697</v>
      </c>
      <c r="R186" s="643" t="b">
        <f t="shared" ca="1" si="5"/>
        <v>0</v>
      </c>
      <c r="S186" s="6" t="s">
        <v>3469</v>
      </c>
      <c r="Y186" s="84" t="e">
        <v>#N/A</v>
      </c>
      <c r="Z186" s="84" t="e">
        <v>#N/A</v>
      </c>
      <c r="AA186" s="84" t="e">
        <v>#N/A</v>
      </c>
      <c r="AB186" s="84" t="e">
        <v>#N/A</v>
      </c>
      <c r="AC186" s="84" t="e">
        <v>#N/A</v>
      </c>
      <c r="AD186" s="84" t="e">
        <v>#N/A</v>
      </c>
      <c r="AE186" s="84" t="e">
        <v>#N/A</v>
      </c>
      <c r="AF186" s="84" t="e">
        <v>#N/A</v>
      </c>
    </row>
    <row r="187" spans="1:32" ht="15" thickBot="1">
      <c r="A187" s="93" t="s">
        <v>273</v>
      </c>
      <c r="B187" s="84">
        <f>VLOOKUP(A187,'Northern Branch Phase II Debris'!A:F,2,FALSE)</f>
        <v>231</v>
      </c>
      <c r="C187" s="84" t="str">
        <f>VLOOKUP(A187,'Northern Branch Phase II Debris'!A:F,3,FALSE)</f>
        <v>Quail Point Lane</v>
      </c>
      <c r="F187" s="84" t="str">
        <f t="shared" si="4"/>
        <v>GoBack</v>
      </c>
      <c r="G187" s="320">
        <f>VLOOKUP(A187,'Northern Branch Phase II Debris'!A:F,6,FALSE)</f>
        <v>44236</v>
      </c>
      <c r="H187" s="84" t="str">
        <f>VLOOKUP(A187,'Northern Branch Phase II Debris'!A:G,7,FALSE)</f>
        <v>Butte</v>
      </c>
      <c r="I187" s="84">
        <f>VLOOKUP(A187,'Go Backs'!A:H,8,FALSE)</f>
        <v>14</v>
      </c>
      <c r="K187" s="84" t="e">
        <f>VLOOKUP(A187,'Go Aheads'!A:H,8,FALSE)</f>
        <v>#N/A</v>
      </c>
      <c r="M187" s="84">
        <f>VLOOKUP(A187,'Northern Branch Phase II Debris'!A:F,4,FALSE)</f>
        <v>15</v>
      </c>
      <c r="N187" s="84">
        <f>VLOOKUP(A187,'Northern Branch Phase II Debris'!A:F,5,FALSE)</f>
        <v>14</v>
      </c>
      <c r="P187" s="84">
        <f ca="1">SUMIF(cCalRecycle_NorthBranch_DataMan!A:F,Audit!A187,cCalRecycle_NorthBranch_DataMan!F:F)</f>
        <v>28</v>
      </c>
      <c r="Q187" s="86">
        <f>VLOOKUP(A187,cCalRecycle_NorthBranch_DataMan!A:B,2,FALSE)</f>
        <v>44260.471342592602</v>
      </c>
      <c r="R187" s="643" t="b">
        <f t="shared" ca="1" si="5"/>
        <v>0</v>
      </c>
      <c r="S187" s="6" t="s">
        <v>3414</v>
      </c>
      <c r="Y187" s="84" t="e">
        <v>#N/A</v>
      </c>
      <c r="Z187" s="84" t="e">
        <v>#N/A</v>
      </c>
      <c r="AA187" s="84" t="e">
        <v>#N/A</v>
      </c>
      <c r="AB187" s="84" t="e">
        <v>#N/A</v>
      </c>
      <c r="AC187" s="84" t="e">
        <v>#N/A</v>
      </c>
      <c r="AD187" s="84" t="e">
        <v>#N/A</v>
      </c>
      <c r="AE187" s="84" t="e">
        <v>#N/A</v>
      </c>
      <c r="AF187" s="84" t="e">
        <v>#N/A</v>
      </c>
    </row>
    <row r="188" spans="1:32" ht="15" thickBot="1">
      <c r="A188" s="93" t="s">
        <v>25</v>
      </c>
      <c r="B188" s="84">
        <f>VLOOKUP(A188,'Northern Branch Phase II Debris'!A:F,2,FALSE)</f>
        <v>2606</v>
      </c>
      <c r="C188" s="84" t="str">
        <f>VLOOKUP(A188,'Northern Branch Phase II Debris'!A:F,3,FALSE)</f>
        <v>Bald Rock Road</v>
      </c>
      <c r="F188" s="84" t="str">
        <f t="shared" si="4"/>
        <v>GoBack</v>
      </c>
      <c r="G188" s="320">
        <f>VLOOKUP(A188,'Northern Branch Phase II Debris'!A:F,6,FALSE)</f>
        <v>44235</v>
      </c>
      <c r="H188" s="84" t="str">
        <f>VLOOKUP(A188,'Northern Branch Phase II Debris'!A:G,7,FALSE)</f>
        <v>Butte</v>
      </c>
      <c r="I188" s="84">
        <f>VLOOKUP(A188,'Go Backs'!A:H,8,FALSE)</f>
        <v>2</v>
      </c>
      <c r="K188" s="84" t="e">
        <f>VLOOKUP(A188,'Go Aheads'!A:H,8,FALSE)</f>
        <v>#N/A</v>
      </c>
      <c r="M188" s="84">
        <f>VLOOKUP(A188,'Northern Branch Phase II Debris'!A:F,4,FALSE)</f>
        <v>2</v>
      </c>
      <c r="N188" s="84">
        <f>VLOOKUP(A188,'Northern Branch Phase II Debris'!A:F,5,FALSE)</f>
        <v>2</v>
      </c>
      <c r="P188" s="84">
        <f ca="1">SUMIF(cCalRecycle_NorthBranch_DataMan!A:F,Audit!A188,cCalRecycle_NorthBranch_DataMan!F:F)</f>
        <v>4</v>
      </c>
      <c r="Q188" s="86">
        <f>VLOOKUP(A188,cCalRecycle_NorthBranch_DataMan!A:B,2,FALSE)</f>
        <v>44280.557708333297</v>
      </c>
      <c r="R188" s="643" t="b">
        <f t="shared" ca="1" si="5"/>
        <v>0</v>
      </c>
      <c r="S188" s="6" t="s">
        <v>3466</v>
      </c>
      <c r="Y188" s="84" t="e">
        <v>#N/A</v>
      </c>
      <c r="Z188" s="84" t="e">
        <v>#N/A</v>
      </c>
      <c r="AA188" s="84" t="e">
        <v>#N/A</v>
      </c>
      <c r="AB188" s="84" t="e">
        <v>#N/A</v>
      </c>
      <c r="AC188" s="84" t="e">
        <v>#N/A</v>
      </c>
      <c r="AD188" s="84" t="e">
        <v>#N/A</v>
      </c>
      <c r="AE188" s="84" t="e">
        <v>#N/A</v>
      </c>
      <c r="AF188" s="84" t="e">
        <v>#N/A</v>
      </c>
    </row>
    <row r="189" spans="1:32" ht="15" thickBot="1">
      <c r="A189" s="93" t="s">
        <v>276</v>
      </c>
      <c r="B189" s="84">
        <f>VLOOKUP(A189,'Northern Branch Phase II Debris'!A:F,2,FALSE)</f>
        <v>77</v>
      </c>
      <c r="C189" s="84" t="str">
        <f>VLOOKUP(A189,'Northern Branch Phase II Debris'!A:F,3,FALSE)</f>
        <v>Tipsoo Peak Road</v>
      </c>
      <c r="F189" s="84" t="str">
        <f t="shared" si="4"/>
        <v>GoBack</v>
      </c>
      <c r="G189" s="320">
        <f>VLOOKUP(A189,'Northern Branch Phase II Debris'!A:F,6,FALSE)</f>
        <v>44232</v>
      </c>
      <c r="H189" s="84" t="str">
        <f>VLOOKUP(A189,'Northern Branch Phase II Debris'!A:G,7,FALSE)</f>
        <v>Butte</v>
      </c>
      <c r="I189" s="84">
        <f>VLOOKUP(A189,'Go Backs'!A:H,8,FALSE)</f>
        <v>1</v>
      </c>
      <c r="K189" s="84" t="e">
        <f>VLOOKUP(A189,'Go Aheads'!A:H,8,FALSE)</f>
        <v>#N/A</v>
      </c>
      <c r="M189" s="84">
        <f>VLOOKUP(A189,'Northern Branch Phase II Debris'!A:F,4,FALSE)</f>
        <v>2</v>
      </c>
      <c r="N189" s="84">
        <f>VLOOKUP(A189,'Northern Branch Phase II Debris'!A:F,5,FALSE)</f>
        <v>1</v>
      </c>
      <c r="P189" s="84">
        <f ca="1">SUMIF(cCalRecycle_NorthBranch_DataMan!A:F,Audit!A189,cCalRecycle_NorthBranch_DataMan!F:F)</f>
        <v>2</v>
      </c>
      <c r="Q189" s="86">
        <f>VLOOKUP(A189,cCalRecycle_NorthBranch_DataMan!A:B,2,FALSE)</f>
        <v>44280.476620370391</v>
      </c>
      <c r="R189" s="643" t="b">
        <f t="shared" ca="1" si="5"/>
        <v>0</v>
      </c>
      <c r="S189" s="6" t="s">
        <v>3469</v>
      </c>
      <c r="Y189" s="84" t="e">
        <v>#N/A</v>
      </c>
      <c r="Z189" s="84" t="e">
        <v>#N/A</v>
      </c>
      <c r="AA189" s="84" t="e">
        <v>#N/A</v>
      </c>
      <c r="AB189" s="84" t="e">
        <v>#N/A</v>
      </c>
      <c r="AC189" s="84" t="e">
        <v>#N/A</v>
      </c>
      <c r="AD189" s="84" t="e">
        <v>#N/A</v>
      </c>
      <c r="AE189" s="84" t="e">
        <v>#N/A</v>
      </c>
      <c r="AF189" s="84" t="e">
        <v>#N/A</v>
      </c>
    </row>
    <row r="190" spans="1:32" ht="15" thickBot="1">
      <c r="A190" s="93" t="s">
        <v>278</v>
      </c>
      <c r="B190" s="84">
        <f>VLOOKUP(A190,'Northern Branch Phase II Debris'!A:F,2,FALSE)</f>
        <v>99</v>
      </c>
      <c r="C190" s="84" t="str">
        <f>VLOOKUP(A190,'Northern Branch Phase II Debris'!A:F,3,FALSE)</f>
        <v>Quail Point Lane</v>
      </c>
      <c r="F190" s="84" t="str">
        <f t="shared" si="4"/>
        <v>GoBack</v>
      </c>
      <c r="G190" s="320">
        <f>VLOOKUP(A190,'Northern Branch Phase II Debris'!A:F,6,FALSE)</f>
        <v>44232</v>
      </c>
      <c r="H190" s="84" t="str">
        <f>VLOOKUP(A190,'Northern Branch Phase II Debris'!A:G,7,FALSE)</f>
        <v>Butte</v>
      </c>
      <c r="I190" s="84">
        <f>VLOOKUP(A190,'Go Backs'!A:H,8,FALSE)</f>
        <v>1</v>
      </c>
      <c r="K190" s="84" t="e">
        <f>VLOOKUP(A190,'Go Aheads'!A:H,8,FALSE)</f>
        <v>#N/A</v>
      </c>
      <c r="M190" s="84">
        <f>VLOOKUP(A190,'Northern Branch Phase II Debris'!A:F,4,FALSE)</f>
        <v>1</v>
      </c>
      <c r="N190" s="84">
        <f>VLOOKUP(A190,'Northern Branch Phase II Debris'!A:F,5,FALSE)</f>
        <v>1</v>
      </c>
      <c r="P190" s="84">
        <f ca="1">SUMIF(cCalRecycle_NorthBranch_DataMan!A:F,Audit!A190,cCalRecycle_NorthBranch_DataMan!F:F)</f>
        <v>2</v>
      </c>
      <c r="Q190" s="86">
        <f>VLOOKUP(A190,cCalRecycle_NorthBranch_DataMan!A:B,2,FALSE)</f>
        <v>44259.586342592607</v>
      </c>
      <c r="R190" s="643" t="b">
        <f t="shared" ca="1" si="5"/>
        <v>0</v>
      </c>
      <c r="S190" s="6" t="s">
        <v>3469</v>
      </c>
      <c r="Y190" s="84" t="e">
        <v>#N/A</v>
      </c>
      <c r="Z190" s="84" t="e">
        <v>#N/A</v>
      </c>
      <c r="AA190" s="84" t="e">
        <v>#N/A</v>
      </c>
      <c r="AB190" s="84" t="e">
        <v>#N/A</v>
      </c>
      <c r="AC190" s="84" t="e">
        <v>#N/A</v>
      </c>
      <c r="AD190" s="84" t="e">
        <v>#N/A</v>
      </c>
      <c r="AE190" s="84" t="e">
        <v>#N/A</v>
      </c>
      <c r="AF190" s="84" t="e">
        <v>#N/A</v>
      </c>
    </row>
    <row r="191" spans="1:32" ht="15" thickBot="1">
      <c r="A191" s="93" t="s">
        <v>280</v>
      </c>
      <c r="B191" s="84">
        <f>VLOOKUP(A191,'Northern Branch Phase II Debris'!A:F,2,FALSE)</f>
        <v>1449</v>
      </c>
      <c r="C191" s="84" t="str">
        <f>VLOOKUP(A191,'Northern Branch Phase II Debris'!A:F,3,FALSE)</f>
        <v>Bald Rock Road</v>
      </c>
      <c r="F191" s="84" t="str">
        <f t="shared" si="4"/>
        <v>GoBack</v>
      </c>
      <c r="G191" s="320">
        <f>VLOOKUP(A191,'Northern Branch Phase II Debris'!A:F,6,FALSE)</f>
        <v>44217</v>
      </c>
      <c r="H191" s="84" t="str">
        <f>VLOOKUP(A191,'Northern Branch Phase II Debris'!A:G,7,FALSE)</f>
        <v>Butte</v>
      </c>
      <c r="I191" s="84">
        <f>VLOOKUP(A191,'Go Backs'!A:H,8,FALSE)</f>
        <v>1</v>
      </c>
      <c r="K191" s="84" t="e">
        <f>VLOOKUP(A191,'Go Aheads'!A:H,8,FALSE)</f>
        <v>#N/A</v>
      </c>
      <c r="M191" s="84">
        <f>VLOOKUP(A191,'Northern Branch Phase II Debris'!A:F,4,FALSE)</f>
        <v>1</v>
      </c>
      <c r="N191" s="84">
        <f>VLOOKUP(A191,'Northern Branch Phase II Debris'!A:F,5,FALSE)</f>
        <v>1</v>
      </c>
      <c r="P191" s="84">
        <f ca="1">SUMIF(cCalRecycle_NorthBranch_DataMan!A:F,Audit!A191,cCalRecycle_NorthBranch_DataMan!F:F)</f>
        <v>2</v>
      </c>
      <c r="Q191" s="86">
        <f>VLOOKUP(A191,cCalRecycle_NorthBranch_DataMan!A:B,2,FALSE)</f>
        <v>44284.5863888889</v>
      </c>
      <c r="R191" s="643" t="b">
        <f t="shared" ca="1" si="5"/>
        <v>0</v>
      </c>
      <c r="S191" s="6" t="s">
        <v>3469</v>
      </c>
      <c r="Y191" s="84" t="e">
        <v>#N/A</v>
      </c>
      <c r="Z191" s="84" t="e">
        <v>#N/A</v>
      </c>
      <c r="AA191" s="84" t="e">
        <v>#N/A</v>
      </c>
      <c r="AB191" s="84" t="e">
        <v>#N/A</v>
      </c>
      <c r="AC191" s="84" t="e">
        <v>#N/A</v>
      </c>
      <c r="AD191" s="84" t="e">
        <v>#N/A</v>
      </c>
      <c r="AE191" s="84" t="e">
        <v>#N/A</v>
      </c>
      <c r="AF191" s="84" t="e">
        <v>#N/A</v>
      </c>
    </row>
    <row r="192" spans="1:32" ht="15" thickBot="1">
      <c r="A192" s="93" t="s">
        <v>282</v>
      </c>
      <c r="B192" s="84">
        <f>VLOOKUP(A192,'Northern Branch Phase II Debris'!A:F,2,FALSE)</f>
        <v>14</v>
      </c>
      <c r="C192" s="84" t="str">
        <f>VLOOKUP(A192,'Northern Branch Phase II Debris'!A:F,3,FALSE)</f>
        <v>Dryad Walk</v>
      </c>
      <c r="F192" s="84" t="str">
        <f t="shared" si="4"/>
        <v>GoBack</v>
      </c>
      <c r="G192" s="320">
        <f>VLOOKUP(A192,'Northern Branch Phase II Debris'!A:F,6,FALSE)</f>
        <v>44217</v>
      </c>
      <c r="H192" s="84" t="str">
        <f>VLOOKUP(A192,'Northern Branch Phase II Debris'!A:G,7,FALSE)</f>
        <v>Butte</v>
      </c>
      <c r="I192" s="84">
        <f>VLOOKUP(A192,'Go Backs'!A:H,8,FALSE)</f>
        <v>1</v>
      </c>
      <c r="K192" s="84" t="e">
        <f>VLOOKUP(A192,'Go Aheads'!A:H,8,FALSE)</f>
        <v>#N/A</v>
      </c>
      <c r="M192" s="84">
        <f>VLOOKUP(A192,'Northern Branch Phase II Debris'!A:F,4,FALSE)</f>
        <v>2</v>
      </c>
      <c r="N192" s="84">
        <f>VLOOKUP(A192,'Northern Branch Phase II Debris'!A:F,5,FALSE)</f>
        <v>1</v>
      </c>
      <c r="P192" s="84">
        <f ca="1">SUMIF(cCalRecycle_NorthBranch_DataMan!A:F,Audit!A192,cCalRecycle_NorthBranch_DataMan!F:F)</f>
        <v>2</v>
      </c>
      <c r="Q192" s="86">
        <f>VLOOKUP(A192,cCalRecycle_NorthBranch_DataMan!A:B,2,FALSE)</f>
        <v>44284.666909722197</v>
      </c>
      <c r="R192" s="643" t="b">
        <f t="shared" ca="1" si="5"/>
        <v>0</v>
      </c>
      <c r="S192" s="6" t="s">
        <v>3469</v>
      </c>
      <c r="Y192" s="84" t="e">
        <v>#N/A</v>
      </c>
      <c r="Z192" s="84" t="e">
        <v>#N/A</v>
      </c>
      <c r="AA192" s="84" t="e">
        <v>#N/A</v>
      </c>
      <c r="AB192" s="84" t="e">
        <v>#N/A</v>
      </c>
      <c r="AC192" s="84" t="e">
        <v>#N/A</v>
      </c>
      <c r="AD192" s="84" t="e">
        <v>#N/A</v>
      </c>
      <c r="AE192" s="84" t="e">
        <v>#N/A</v>
      </c>
      <c r="AF192" s="84" t="e">
        <v>#N/A</v>
      </c>
    </row>
    <row r="193" spans="1:32" ht="15" thickBot="1">
      <c r="A193" s="93" t="s">
        <v>284</v>
      </c>
      <c r="B193" s="84">
        <f>VLOOKUP(A193,'Northern Branch Phase II Debris'!A:F,2,FALSE)</f>
        <v>21</v>
      </c>
      <c r="C193" s="84" t="str">
        <f>VLOOKUP(A193,'Northern Branch Phase II Debris'!A:F,3,FALSE)</f>
        <v>Cedar Tree Lane</v>
      </c>
      <c r="F193" s="84" t="str">
        <f t="shared" si="4"/>
        <v>GoBack</v>
      </c>
      <c r="G193" s="320">
        <f>VLOOKUP(A193,'Northern Branch Phase II Debris'!A:F,6,FALSE)</f>
        <v>44216</v>
      </c>
      <c r="H193" s="84" t="str">
        <f>VLOOKUP(A193,'Northern Branch Phase II Debris'!A:G,7,FALSE)</f>
        <v>Butte</v>
      </c>
      <c r="I193" s="84">
        <f>VLOOKUP(A193,'Go Backs'!A:H,8,FALSE)</f>
        <v>14</v>
      </c>
      <c r="K193" s="84" t="e">
        <f>VLOOKUP(A193,'Go Aheads'!A:H,8,FALSE)</f>
        <v>#N/A</v>
      </c>
      <c r="M193" s="84">
        <f>VLOOKUP(A193,'Northern Branch Phase II Debris'!A:F,4,FALSE)</f>
        <v>14</v>
      </c>
      <c r="N193" s="84">
        <f>VLOOKUP(A193,'Northern Branch Phase II Debris'!A:F,5,FALSE)</f>
        <v>14</v>
      </c>
      <c r="P193" s="84">
        <f ca="1">SUMIF(cCalRecycle_NorthBranch_DataMan!A:F,Audit!A193,cCalRecycle_NorthBranch_DataMan!F:F)</f>
        <v>28</v>
      </c>
      <c r="Q193" s="86">
        <f>VLOOKUP(A193,cCalRecycle_NorthBranch_DataMan!A:B,2,FALSE)</f>
        <v>44263.686064814807</v>
      </c>
      <c r="R193" s="643" t="b">
        <f t="shared" ca="1" si="5"/>
        <v>0</v>
      </c>
      <c r="S193" s="6" t="s">
        <v>3414</v>
      </c>
      <c r="Y193" s="84" t="e">
        <v>#N/A</v>
      </c>
      <c r="Z193" s="84" t="e">
        <v>#N/A</v>
      </c>
      <c r="AA193" s="84" t="e">
        <v>#N/A</v>
      </c>
      <c r="AB193" s="84" t="e">
        <v>#N/A</v>
      </c>
      <c r="AC193" s="84" t="e">
        <v>#N/A</v>
      </c>
      <c r="AD193" s="84" t="e">
        <v>#N/A</v>
      </c>
      <c r="AE193" s="84" t="e">
        <v>#N/A</v>
      </c>
      <c r="AF193" s="84" t="e">
        <v>#N/A</v>
      </c>
    </row>
    <row r="194" spans="1:32" ht="15" thickBot="1">
      <c r="A194" s="93" t="s">
        <v>286</v>
      </c>
      <c r="B194" s="84">
        <f>VLOOKUP(A194,'Northern Branch Phase II Debris'!A:F,2,FALSE)</f>
        <v>196</v>
      </c>
      <c r="C194" s="84" t="str">
        <f>VLOOKUP(A194,'Northern Branch Phase II Debris'!A:F,3,FALSE)</f>
        <v>Lakeview Terrace</v>
      </c>
      <c r="F194" s="84" t="str">
        <f t="shared" si="4"/>
        <v>GoBack</v>
      </c>
      <c r="G194" s="320">
        <f>VLOOKUP(A194,'Northern Branch Phase II Debris'!A:F,6,FALSE)</f>
        <v>44216</v>
      </c>
      <c r="H194" s="84" t="str">
        <f>VLOOKUP(A194,'Northern Branch Phase II Debris'!A:G,7,FALSE)</f>
        <v>Butte</v>
      </c>
      <c r="I194" s="84">
        <f>VLOOKUP(A194,'Go Backs'!A:H,8,FALSE)</f>
        <v>1</v>
      </c>
      <c r="K194" s="84" t="e">
        <f>VLOOKUP(A194,'Go Aheads'!A:H,8,FALSE)</f>
        <v>#N/A</v>
      </c>
      <c r="M194" s="84">
        <f>VLOOKUP(A194,'Northern Branch Phase II Debris'!A:F,4,FALSE)</f>
        <v>1</v>
      </c>
      <c r="N194" s="84">
        <f>VLOOKUP(A194,'Northern Branch Phase II Debris'!A:F,5,FALSE)</f>
        <v>1</v>
      </c>
      <c r="P194" s="84">
        <f ca="1">SUMIF(cCalRecycle_NorthBranch_DataMan!A:F,Audit!A194,cCalRecycle_NorthBranch_DataMan!F:F)</f>
        <v>2</v>
      </c>
      <c r="Q194" s="86">
        <f>VLOOKUP(A194,cCalRecycle_NorthBranch_DataMan!A:B,2,FALSE)</f>
        <v>44267.690613425897</v>
      </c>
      <c r="R194" s="643" t="b">
        <f t="shared" ca="1" si="5"/>
        <v>0</v>
      </c>
      <c r="S194" s="6" t="s">
        <v>3469</v>
      </c>
      <c r="Y194" s="84" t="e">
        <v>#N/A</v>
      </c>
      <c r="Z194" s="84" t="e">
        <v>#N/A</v>
      </c>
      <c r="AA194" s="84" t="e">
        <v>#N/A</v>
      </c>
      <c r="AB194" s="84" t="e">
        <v>#N/A</v>
      </c>
      <c r="AC194" s="84" t="e">
        <v>#N/A</v>
      </c>
      <c r="AD194" s="84" t="e">
        <v>#N/A</v>
      </c>
      <c r="AE194" s="84" t="e">
        <v>#N/A</v>
      </c>
      <c r="AF194" s="84" t="e">
        <v>#N/A</v>
      </c>
    </row>
    <row r="195" spans="1:32" ht="15" thickBot="1">
      <c r="A195" s="93" t="s">
        <v>288</v>
      </c>
      <c r="B195" s="84">
        <f>VLOOKUP(A195,'Northern Branch Phase II Debris'!A:F,2,FALSE)</f>
        <v>11</v>
      </c>
      <c r="C195" s="84" t="str">
        <f>VLOOKUP(A195,'Northern Branch Phase II Debris'!A:F,3,FALSE)</f>
        <v>Martin Hill Lane</v>
      </c>
      <c r="F195" s="84" t="str">
        <f t="shared" ref="F195:F258" si="6">IF(ISNA(I195),"Go Ahead", "GoBack")</f>
        <v>GoBack</v>
      </c>
      <c r="G195" s="320">
        <f>VLOOKUP(A195,'Northern Branch Phase II Debris'!A:F,6,FALSE)</f>
        <v>44215</v>
      </c>
      <c r="H195" s="84" t="str">
        <f>VLOOKUP(A195,'Northern Branch Phase II Debris'!A:G,7,FALSE)</f>
        <v>Butte</v>
      </c>
      <c r="I195" s="84">
        <f>VLOOKUP(A195,'Go Backs'!A:H,8,FALSE)</f>
        <v>3</v>
      </c>
      <c r="K195" s="84" t="e">
        <f>VLOOKUP(A195,'Go Aheads'!A:H,8,FALSE)</f>
        <v>#N/A</v>
      </c>
      <c r="M195" s="84">
        <f>VLOOKUP(A195,'Northern Branch Phase II Debris'!A:F,4,FALSE)</f>
        <v>2</v>
      </c>
      <c r="N195" s="84">
        <f>VLOOKUP(A195,'Northern Branch Phase II Debris'!A:F,5,FALSE)</f>
        <v>3</v>
      </c>
      <c r="P195" s="84">
        <f ca="1">SUMIF(cCalRecycle_NorthBranch_DataMan!A:F,Audit!A195,cCalRecycle_NorthBranch_DataMan!F:F)</f>
        <v>6</v>
      </c>
      <c r="Q195" s="86">
        <f>VLOOKUP(A195,cCalRecycle_NorthBranch_DataMan!A:B,2,FALSE)</f>
        <v>44282.612326388902</v>
      </c>
      <c r="R195" s="643" t="b">
        <f t="shared" ref="R195:R258" ca="1" si="7">P195=N195</f>
        <v>0</v>
      </c>
      <c r="S195" s="6" t="s">
        <v>3468</v>
      </c>
      <c r="Y195" s="84" t="e">
        <v>#N/A</v>
      </c>
      <c r="Z195" s="84" t="e">
        <v>#N/A</v>
      </c>
      <c r="AA195" s="84" t="e">
        <v>#N/A</v>
      </c>
      <c r="AB195" s="84" t="e">
        <v>#N/A</v>
      </c>
      <c r="AC195" s="84" t="e">
        <v>#N/A</v>
      </c>
      <c r="AD195" s="84" t="e">
        <v>#N/A</v>
      </c>
      <c r="AE195" s="84" t="e">
        <v>#N/A</v>
      </c>
      <c r="AF195" s="84" t="e">
        <v>#N/A</v>
      </c>
    </row>
    <row r="196" spans="1:32" ht="15" thickBot="1">
      <c r="A196" s="93" t="s">
        <v>290</v>
      </c>
      <c r="B196" s="84">
        <f>VLOOKUP(A196,'Northern Branch Phase II Debris'!A:F,2,FALSE)</f>
        <v>4340</v>
      </c>
      <c r="C196" s="84" t="str">
        <f>VLOOKUP(A196,'Northern Branch Phase II Debris'!A:F,3,FALSE)</f>
        <v>Bald Rock Road</v>
      </c>
      <c r="F196" s="84" t="str">
        <f t="shared" si="6"/>
        <v>GoBack</v>
      </c>
      <c r="G196" s="320">
        <f>VLOOKUP(A196,'Northern Branch Phase II Debris'!A:F,6,FALSE)</f>
        <v>44214</v>
      </c>
      <c r="H196" s="84" t="str">
        <f>VLOOKUP(A196,'Northern Branch Phase II Debris'!A:G,7,FALSE)</f>
        <v>Butte</v>
      </c>
      <c r="I196" s="84">
        <f>VLOOKUP(A196,'Go Backs'!A:H,8,FALSE)</f>
        <v>7</v>
      </c>
      <c r="K196" s="84" t="e">
        <f>VLOOKUP(A196,'Go Aheads'!A:H,8,FALSE)</f>
        <v>#N/A</v>
      </c>
      <c r="M196" s="84">
        <f>VLOOKUP(A196,'Northern Branch Phase II Debris'!A:F,4,FALSE)</f>
        <v>7</v>
      </c>
      <c r="N196" s="84">
        <f>VLOOKUP(A196,'Northern Branch Phase II Debris'!A:F,5,FALSE)</f>
        <v>7</v>
      </c>
      <c r="P196" s="84">
        <f ca="1">SUMIF(cCalRecycle_NorthBranch_DataMan!A:F,Audit!A196,cCalRecycle_NorthBranch_DataMan!F:F)</f>
        <v>14</v>
      </c>
      <c r="Q196" s="86">
        <f>VLOOKUP(A196,cCalRecycle_NorthBranch_DataMan!A:B,2,FALSE)</f>
        <v>44279.383842592601</v>
      </c>
      <c r="R196" s="643" t="b">
        <f t="shared" ca="1" si="7"/>
        <v>0</v>
      </c>
      <c r="S196" s="6" t="s">
        <v>3409</v>
      </c>
      <c r="Y196" s="84" t="e">
        <v>#N/A</v>
      </c>
      <c r="Z196" s="84" t="e">
        <v>#N/A</v>
      </c>
      <c r="AA196" s="84" t="e">
        <v>#N/A</v>
      </c>
      <c r="AB196" s="84" t="e">
        <v>#N/A</v>
      </c>
      <c r="AC196" s="84" t="e">
        <v>#N/A</v>
      </c>
      <c r="AD196" s="84" t="e">
        <v>#N/A</v>
      </c>
      <c r="AE196" s="84" t="e">
        <v>#N/A</v>
      </c>
      <c r="AF196" s="84" t="e">
        <v>#N/A</v>
      </c>
    </row>
    <row r="197" spans="1:32" ht="15" thickBot="1">
      <c r="A197" s="93" t="s">
        <v>292</v>
      </c>
      <c r="B197" s="84">
        <f>VLOOKUP(A197,'Northern Branch Phase II Debris'!A:F,2,FALSE)</f>
        <v>88</v>
      </c>
      <c r="C197" s="84" t="str">
        <f>VLOOKUP(A197,'Northern Branch Phase II Debris'!A:F,3,FALSE)</f>
        <v>Tipsoo Peak Road</v>
      </c>
      <c r="F197" s="84" t="str">
        <f t="shared" si="6"/>
        <v>GoBack</v>
      </c>
      <c r="G197" s="320">
        <f>VLOOKUP(A197,'Northern Branch Phase II Debris'!A:F,6,FALSE)</f>
        <v>44211</v>
      </c>
      <c r="H197" s="84" t="str">
        <f>VLOOKUP(A197,'Northern Branch Phase II Debris'!A:G,7,FALSE)</f>
        <v>Butte</v>
      </c>
      <c r="I197" s="84">
        <f>VLOOKUP(A197,'Go Backs'!A:H,8,FALSE)</f>
        <v>3</v>
      </c>
      <c r="K197" s="84" t="e">
        <f>VLOOKUP(A197,'Go Aheads'!A:H,8,FALSE)</f>
        <v>#N/A</v>
      </c>
      <c r="M197" s="84">
        <f>VLOOKUP(A197,'Northern Branch Phase II Debris'!A:F,4,FALSE)</f>
        <v>5</v>
      </c>
      <c r="N197" s="84">
        <f>VLOOKUP(A197,'Northern Branch Phase II Debris'!A:F,5,FALSE)</f>
        <v>3</v>
      </c>
      <c r="P197" s="84">
        <f ca="1">SUMIF(cCalRecycle_NorthBranch_DataMan!A:F,Audit!A197,cCalRecycle_NorthBranch_DataMan!F:F)</f>
        <v>6</v>
      </c>
      <c r="Q197" s="86">
        <f>VLOOKUP(A197,cCalRecycle_NorthBranch_DataMan!A:B,2,FALSE)</f>
        <v>44280.473923611098</v>
      </c>
      <c r="R197" s="643" t="b">
        <f t="shared" ca="1" si="7"/>
        <v>0</v>
      </c>
      <c r="S197" s="6" t="s">
        <v>3468</v>
      </c>
      <c r="Y197" s="84" t="e">
        <v>#N/A</v>
      </c>
      <c r="Z197" s="84" t="e">
        <v>#N/A</v>
      </c>
      <c r="AA197" s="84" t="e">
        <v>#N/A</v>
      </c>
      <c r="AB197" s="84" t="e">
        <v>#N/A</v>
      </c>
      <c r="AC197" s="84" t="e">
        <v>#N/A</v>
      </c>
      <c r="AD197" s="84" t="e">
        <v>#N/A</v>
      </c>
      <c r="AE197" s="84" t="e">
        <v>#N/A</v>
      </c>
      <c r="AF197" s="84" t="e">
        <v>#N/A</v>
      </c>
    </row>
    <row r="198" spans="1:32" ht="15" thickBot="1">
      <c r="A198" s="93" t="s">
        <v>294</v>
      </c>
      <c r="B198" s="84">
        <f>VLOOKUP(A198,'Northern Branch Phase II Debris'!A:F,2,FALSE)</f>
        <v>1567</v>
      </c>
      <c r="C198" s="84" t="str">
        <f>VLOOKUP(A198,'Northern Branch Phase II Debris'!A:F,3,FALSE)</f>
        <v>Bald Rock Road</v>
      </c>
      <c r="F198" s="84" t="str">
        <f t="shared" si="6"/>
        <v>GoBack</v>
      </c>
      <c r="G198" s="320">
        <f>VLOOKUP(A198,'Northern Branch Phase II Debris'!A:F,6,FALSE)</f>
        <v>44210</v>
      </c>
      <c r="H198" s="84" t="str">
        <f>VLOOKUP(A198,'Northern Branch Phase II Debris'!A:G,7,FALSE)</f>
        <v>Butte</v>
      </c>
      <c r="I198" s="84">
        <f>VLOOKUP(A198,'Go Backs'!A:H,8,FALSE)</f>
        <v>2</v>
      </c>
      <c r="K198" s="84" t="e">
        <f>VLOOKUP(A198,'Go Aheads'!A:H,8,FALSE)</f>
        <v>#N/A</v>
      </c>
      <c r="M198" s="84">
        <f>VLOOKUP(A198,'Northern Branch Phase II Debris'!A:F,4,FALSE)</f>
        <v>2</v>
      </c>
      <c r="N198" s="84">
        <f>VLOOKUP(A198,'Northern Branch Phase II Debris'!A:F,5,FALSE)</f>
        <v>2</v>
      </c>
      <c r="P198" s="84">
        <f ca="1">SUMIF(cCalRecycle_NorthBranch_DataMan!A:F,Audit!A198,cCalRecycle_NorthBranch_DataMan!F:F)</f>
        <v>4</v>
      </c>
      <c r="Q198" s="86">
        <f>VLOOKUP(A198,cCalRecycle_NorthBranch_DataMan!A:B,2,FALSE)</f>
        <v>44284.435636574097</v>
      </c>
      <c r="R198" s="643" t="b">
        <f t="shared" ca="1" si="7"/>
        <v>0</v>
      </c>
      <c r="S198" s="6" t="s">
        <v>3466</v>
      </c>
      <c r="Y198" s="84" t="e">
        <v>#N/A</v>
      </c>
      <c r="Z198" s="84" t="e">
        <v>#N/A</v>
      </c>
      <c r="AA198" s="84" t="e">
        <v>#N/A</v>
      </c>
      <c r="AB198" s="84" t="e">
        <v>#N/A</v>
      </c>
      <c r="AC198" s="84" t="e">
        <v>#N/A</v>
      </c>
      <c r="AD198" s="84" t="e">
        <v>#N/A</v>
      </c>
      <c r="AE198" s="84" t="e">
        <v>#N/A</v>
      </c>
      <c r="AF198" s="84" t="e">
        <v>#N/A</v>
      </c>
    </row>
    <row r="199" spans="1:32" ht="15" thickBot="1">
      <c r="A199" s="93" t="s">
        <v>296</v>
      </c>
      <c r="B199" s="84">
        <f>VLOOKUP(A199,'Northern Branch Phase II Debris'!A:F,2,FALSE)</f>
        <v>194</v>
      </c>
      <c r="C199" s="84" t="str">
        <f>VLOOKUP(A199,'Northern Branch Phase II Debris'!A:F,3,FALSE)</f>
        <v>Sand Creek Drive</v>
      </c>
      <c r="F199" s="84" t="str">
        <f t="shared" si="6"/>
        <v>GoBack</v>
      </c>
      <c r="G199" s="320">
        <f>VLOOKUP(A199,'Northern Branch Phase II Debris'!A:F,6,FALSE)</f>
        <v>44210</v>
      </c>
      <c r="H199" s="84" t="str">
        <f>VLOOKUP(A199,'Northern Branch Phase II Debris'!A:G,7,FALSE)</f>
        <v>Butte</v>
      </c>
      <c r="I199" s="84">
        <f>VLOOKUP(A199,'Go Backs'!A:H,8,FALSE)</f>
        <v>2</v>
      </c>
      <c r="K199" s="84" t="e">
        <f>VLOOKUP(A199,'Go Aheads'!A:H,8,FALSE)</f>
        <v>#N/A</v>
      </c>
      <c r="M199" s="84">
        <f>VLOOKUP(A199,'Northern Branch Phase II Debris'!A:F,4,FALSE)</f>
        <v>3</v>
      </c>
      <c r="N199" s="84">
        <f>VLOOKUP(A199,'Northern Branch Phase II Debris'!A:F,5,FALSE)</f>
        <v>2</v>
      </c>
      <c r="P199" s="84">
        <f ca="1">SUMIF(cCalRecycle_NorthBranch_DataMan!A:F,Audit!A199,cCalRecycle_NorthBranch_DataMan!F:F)</f>
        <v>4</v>
      </c>
      <c r="Q199" s="86">
        <f>VLOOKUP(A199,cCalRecycle_NorthBranch_DataMan!A:B,2,FALSE)</f>
        <v>44286.440057870408</v>
      </c>
      <c r="R199" s="643" t="b">
        <f t="shared" ca="1" si="7"/>
        <v>0</v>
      </c>
      <c r="S199" s="6" t="s">
        <v>3466</v>
      </c>
      <c r="Y199" s="84" t="e">
        <v>#N/A</v>
      </c>
      <c r="Z199" s="84" t="e">
        <v>#N/A</v>
      </c>
      <c r="AA199" s="84" t="e">
        <v>#N/A</v>
      </c>
      <c r="AB199" s="84" t="e">
        <v>#N/A</v>
      </c>
      <c r="AC199" s="84" t="e">
        <v>#N/A</v>
      </c>
      <c r="AD199" s="84" t="e">
        <v>#N/A</v>
      </c>
      <c r="AE199" s="84" t="e">
        <v>#N/A</v>
      </c>
      <c r="AF199" s="84" t="e">
        <v>#N/A</v>
      </c>
    </row>
    <row r="200" spans="1:32" ht="15" thickBot="1">
      <c r="A200" s="93" t="s">
        <v>27</v>
      </c>
      <c r="B200" s="84">
        <f>VLOOKUP(A200,'Northern Branch Phase II Debris'!A:F,2,FALSE)</f>
        <v>2588</v>
      </c>
      <c r="C200" s="84" t="str">
        <f>VLOOKUP(A200,'Northern Branch Phase II Debris'!A:F,3,FALSE)</f>
        <v>Bald Rock Road</v>
      </c>
      <c r="F200" s="84" t="str">
        <f t="shared" si="6"/>
        <v>GoBack</v>
      </c>
      <c r="G200" s="320">
        <f>VLOOKUP(A200,'Northern Branch Phase II Debris'!A:F,6,FALSE)</f>
        <v>44210</v>
      </c>
      <c r="H200" s="84" t="str">
        <f>VLOOKUP(A200,'Northern Branch Phase II Debris'!A:G,7,FALSE)</f>
        <v>Butte</v>
      </c>
      <c r="I200" s="84">
        <f>VLOOKUP(A200,'Go Backs'!A:H,8,FALSE)</f>
        <v>6</v>
      </c>
      <c r="K200" s="84" t="e">
        <f>VLOOKUP(A200,'Go Aheads'!A:H,8,FALSE)</f>
        <v>#N/A</v>
      </c>
      <c r="M200" s="84">
        <f>VLOOKUP(A200,'Northern Branch Phase II Debris'!A:F,4,FALSE)</f>
        <v>7</v>
      </c>
      <c r="N200" s="84">
        <f>VLOOKUP(A200,'Northern Branch Phase II Debris'!A:F,5,FALSE)</f>
        <v>6</v>
      </c>
      <c r="P200" s="84">
        <f ca="1">SUMIF(cCalRecycle_NorthBranch_DataMan!A:F,Audit!A200,cCalRecycle_NorthBranch_DataMan!F:F)</f>
        <v>12</v>
      </c>
      <c r="Q200" s="86">
        <f>VLOOKUP(A200,cCalRecycle_NorthBranch_DataMan!A:B,2,FALSE)</f>
        <v>44280.587951388901</v>
      </c>
      <c r="R200" s="643" t="b">
        <f t="shared" ca="1" si="7"/>
        <v>0</v>
      </c>
      <c r="S200" s="6" t="s">
        <v>3467</v>
      </c>
      <c r="Y200" s="84" t="e">
        <v>#N/A</v>
      </c>
      <c r="Z200" s="84" t="e">
        <v>#N/A</v>
      </c>
      <c r="AA200" s="84" t="e">
        <v>#N/A</v>
      </c>
      <c r="AB200" s="84" t="e">
        <v>#N/A</v>
      </c>
      <c r="AC200" s="84" t="e">
        <v>#N/A</v>
      </c>
      <c r="AD200" s="84" t="e">
        <v>#N/A</v>
      </c>
      <c r="AE200" s="84" t="e">
        <v>#N/A</v>
      </c>
      <c r="AF200" s="84" t="e">
        <v>#N/A</v>
      </c>
    </row>
    <row r="201" spans="1:32" ht="15" thickBot="1">
      <c r="A201" s="93" t="s">
        <v>20</v>
      </c>
      <c r="B201" s="84">
        <f>VLOOKUP(A201,'Northern Branch Phase II Debris'!A:F,2,FALSE)</f>
        <v>2711</v>
      </c>
      <c r="C201" s="84" t="str">
        <f>VLOOKUP(A201,'Northern Branch Phase II Debris'!A:F,3,FALSE)</f>
        <v>Bald Rock Road</v>
      </c>
      <c r="F201" s="84" t="str">
        <f t="shared" si="6"/>
        <v>GoBack</v>
      </c>
      <c r="G201" s="320">
        <f>VLOOKUP(A201,'Northern Branch Phase II Debris'!A:F,6,FALSE)</f>
        <v>44209</v>
      </c>
      <c r="H201" s="84" t="str">
        <f>VLOOKUP(A201,'Northern Branch Phase II Debris'!A:G,7,FALSE)</f>
        <v>Butte</v>
      </c>
      <c r="I201" s="84">
        <f>VLOOKUP(A201,'Go Backs'!A:H,8,FALSE)</f>
        <v>2</v>
      </c>
      <c r="K201" s="84" t="e">
        <f>VLOOKUP(A201,'Go Aheads'!A:H,8,FALSE)</f>
        <v>#N/A</v>
      </c>
      <c r="M201" s="84">
        <f>VLOOKUP(A201,'Northern Branch Phase II Debris'!A:F,4,FALSE)</f>
        <v>2</v>
      </c>
      <c r="N201" s="84">
        <f>VLOOKUP(A201,'Northern Branch Phase II Debris'!A:F,5,FALSE)</f>
        <v>2</v>
      </c>
      <c r="P201" s="84">
        <f ca="1">SUMIF(cCalRecycle_NorthBranch_DataMan!A:F,Audit!A201,cCalRecycle_NorthBranch_DataMan!F:F)</f>
        <v>4</v>
      </c>
      <c r="Q201" s="86">
        <f>VLOOKUP(A201,cCalRecycle_NorthBranch_DataMan!A:B,2,FALSE)</f>
        <v>44279.391099537002</v>
      </c>
      <c r="R201" s="643" t="b">
        <f t="shared" ca="1" si="7"/>
        <v>0</v>
      </c>
      <c r="S201" s="6" t="s">
        <v>3466</v>
      </c>
      <c r="Y201" s="84" t="e">
        <v>#N/A</v>
      </c>
      <c r="Z201" s="84" t="e">
        <v>#N/A</v>
      </c>
      <c r="AA201" s="84" t="e">
        <v>#N/A</v>
      </c>
      <c r="AB201" s="84" t="e">
        <v>#N/A</v>
      </c>
      <c r="AC201" s="84" t="e">
        <v>#N/A</v>
      </c>
      <c r="AD201" s="84" t="e">
        <v>#N/A</v>
      </c>
      <c r="AE201" s="84" t="e">
        <v>#N/A</v>
      </c>
      <c r="AF201" s="84" t="e">
        <v>#N/A</v>
      </c>
    </row>
    <row r="202" spans="1:32" ht="15" thickBot="1">
      <c r="A202" s="93" t="s">
        <v>300</v>
      </c>
      <c r="B202" s="84">
        <f>VLOOKUP(A202,'Northern Branch Phase II Debris'!A:F,2,FALSE)</f>
        <v>99</v>
      </c>
      <c r="C202" s="84" t="str">
        <f>VLOOKUP(A202,'Northern Branch Phase II Debris'!A:F,3,FALSE)</f>
        <v>Hidden Springs Road</v>
      </c>
      <c r="F202" s="84" t="str">
        <f t="shared" si="6"/>
        <v>GoBack</v>
      </c>
      <c r="G202" s="320">
        <f>VLOOKUP(A202,'Northern Branch Phase II Debris'!A:F,6,FALSE)</f>
        <v>44208</v>
      </c>
      <c r="H202" s="84" t="str">
        <f>VLOOKUP(A202,'Northern Branch Phase II Debris'!A:G,7,FALSE)</f>
        <v>Butte</v>
      </c>
      <c r="I202" s="84">
        <f>VLOOKUP(A202,'Go Backs'!A:H,8,FALSE)</f>
        <v>13</v>
      </c>
      <c r="K202" s="84" t="e">
        <f>VLOOKUP(A202,'Go Aheads'!A:H,8,FALSE)</f>
        <v>#N/A</v>
      </c>
      <c r="M202" s="84">
        <f>VLOOKUP(A202,'Northern Branch Phase II Debris'!A:F,4,FALSE)</f>
        <v>15</v>
      </c>
      <c r="N202" s="84">
        <f>VLOOKUP(A202,'Northern Branch Phase II Debris'!A:F,5,FALSE)</f>
        <v>13</v>
      </c>
      <c r="P202" s="84">
        <f ca="1">SUMIF(cCalRecycle_NorthBranch_DataMan!A:F,Audit!A202,cCalRecycle_NorthBranch_DataMan!F:F)</f>
        <v>26</v>
      </c>
      <c r="Q202" s="86">
        <f>VLOOKUP(A202,cCalRecycle_NorthBranch_DataMan!A:B,2,FALSE)</f>
        <v>44287.640648148103</v>
      </c>
      <c r="R202" s="643" t="b">
        <f t="shared" ca="1" si="7"/>
        <v>0</v>
      </c>
      <c r="S202" s="6" t="s">
        <v>3406</v>
      </c>
      <c r="Y202" s="84" t="e">
        <v>#N/A</v>
      </c>
      <c r="Z202" s="84" t="e">
        <v>#N/A</v>
      </c>
      <c r="AA202" s="84" t="e">
        <v>#N/A</v>
      </c>
      <c r="AB202" s="84" t="e">
        <v>#N/A</v>
      </c>
      <c r="AC202" s="84" t="e">
        <v>#N/A</v>
      </c>
      <c r="AD202" s="84" t="e">
        <v>#N/A</v>
      </c>
      <c r="AE202" s="84" t="e">
        <v>#N/A</v>
      </c>
      <c r="AF202" s="84" t="e">
        <v>#N/A</v>
      </c>
    </row>
    <row r="203" spans="1:32" ht="15" thickBot="1">
      <c r="A203" s="93" t="s">
        <v>302</v>
      </c>
      <c r="B203" s="84">
        <f>VLOOKUP(A203,'Northern Branch Phase II Debris'!A:F,2,FALSE)</f>
        <v>35</v>
      </c>
      <c r="C203" s="84" t="str">
        <f>VLOOKUP(A203,'Northern Branch Phase II Debris'!A:F,3,FALSE)</f>
        <v>Hecker Way</v>
      </c>
      <c r="F203" s="84" t="str">
        <f t="shared" si="6"/>
        <v>GoBack</v>
      </c>
      <c r="G203" s="320">
        <f>VLOOKUP(A203,'Northern Branch Phase II Debris'!A:F,6,FALSE)</f>
        <v>44208</v>
      </c>
      <c r="H203" s="84" t="str">
        <f>VLOOKUP(A203,'Northern Branch Phase II Debris'!A:G,7,FALSE)</f>
        <v>Butte</v>
      </c>
      <c r="I203" s="84">
        <f>VLOOKUP(A203,'Go Backs'!A:H,8,FALSE)</f>
        <v>7</v>
      </c>
      <c r="K203" s="84" t="e">
        <f>VLOOKUP(A203,'Go Aheads'!A:H,8,FALSE)</f>
        <v>#N/A</v>
      </c>
      <c r="M203" s="84">
        <f>VLOOKUP(A203,'Northern Branch Phase II Debris'!A:F,4,FALSE)</f>
        <v>9</v>
      </c>
      <c r="N203" s="84">
        <f>VLOOKUP(A203,'Northern Branch Phase II Debris'!A:F,5,FALSE)</f>
        <v>7</v>
      </c>
      <c r="P203" s="84">
        <f ca="1">SUMIF(cCalRecycle_NorthBranch_DataMan!A:F,Audit!A203,cCalRecycle_NorthBranch_DataMan!F:F)</f>
        <v>14</v>
      </c>
      <c r="Q203" s="86">
        <f>VLOOKUP(A203,cCalRecycle_NorthBranch_DataMan!A:B,2,FALSE)</f>
        <v>44258.694155092613</v>
      </c>
      <c r="R203" s="643" t="b">
        <f t="shared" ca="1" si="7"/>
        <v>0</v>
      </c>
      <c r="S203" s="6" t="s">
        <v>12838</v>
      </c>
      <c r="Y203" s="84" t="e">
        <v>#N/A</v>
      </c>
      <c r="Z203" s="84" t="e">
        <v>#N/A</v>
      </c>
      <c r="AA203" s="84" t="e">
        <v>#N/A</v>
      </c>
      <c r="AB203" s="84" t="e">
        <v>#N/A</v>
      </c>
      <c r="AC203" s="84" t="e">
        <v>#N/A</v>
      </c>
      <c r="AD203" s="84" t="e">
        <v>#N/A</v>
      </c>
      <c r="AE203" s="84" t="e">
        <v>#N/A</v>
      </c>
      <c r="AF203" s="84" t="e">
        <v>#N/A</v>
      </c>
    </row>
    <row r="204" spans="1:32" ht="15" thickBot="1">
      <c r="A204" s="93" t="s">
        <v>304</v>
      </c>
      <c r="B204" s="84">
        <f>VLOOKUP(A204,'Northern Branch Phase II Debris'!A:F,2,FALSE)</f>
        <v>724</v>
      </c>
      <c r="C204" s="84" t="str">
        <f>VLOOKUP(A204,'Northern Branch Phase II Debris'!A:F,3,FALSE)</f>
        <v>Big Ridge Road</v>
      </c>
      <c r="F204" s="84" t="str">
        <f t="shared" si="6"/>
        <v>GoBack</v>
      </c>
      <c r="G204" s="320">
        <f>VLOOKUP(A204,'Northern Branch Phase II Debris'!A:F,6,FALSE)</f>
        <v>44207</v>
      </c>
      <c r="H204" s="84" t="str">
        <f>VLOOKUP(A204,'Northern Branch Phase II Debris'!A:G,7,FALSE)</f>
        <v>Butte</v>
      </c>
      <c r="I204" s="84">
        <f>VLOOKUP(A204,'Go Backs'!A:H,8,FALSE)</f>
        <v>1</v>
      </c>
      <c r="K204" s="84" t="e">
        <f>VLOOKUP(A204,'Go Aheads'!A:H,8,FALSE)</f>
        <v>#N/A</v>
      </c>
      <c r="M204" s="84">
        <f>VLOOKUP(A204,'Northern Branch Phase II Debris'!A:F,4,FALSE)</f>
        <v>4</v>
      </c>
      <c r="N204" s="84">
        <f>VLOOKUP(A204,'Northern Branch Phase II Debris'!A:F,5,FALSE)</f>
        <v>1</v>
      </c>
      <c r="P204" s="84">
        <f ca="1">SUMIF(cCalRecycle_NorthBranch_DataMan!A:F,Audit!A204,cCalRecycle_NorthBranch_DataMan!F:F)</f>
        <v>2</v>
      </c>
      <c r="Q204" s="86">
        <f>VLOOKUP(A204,cCalRecycle_NorthBranch_DataMan!A:B,2,FALSE)</f>
        <v>44288.444201388898</v>
      </c>
      <c r="R204" s="643" t="b">
        <f t="shared" ca="1" si="7"/>
        <v>0</v>
      </c>
      <c r="S204" s="6" t="s">
        <v>3469</v>
      </c>
      <c r="Y204" s="84" t="e">
        <v>#N/A</v>
      </c>
      <c r="Z204" s="84" t="e">
        <v>#N/A</v>
      </c>
      <c r="AA204" s="84" t="e">
        <v>#N/A</v>
      </c>
      <c r="AB204" s="84" t="e">
        <v>#N/A</v>
      </c>
      <c r="AC204" s="84" t="e">
        <v>#N/A</v>
      </c>
      <c r="AD204" s="84" t="e">
        <v>#N/A</v>
      </c>
      <c r="AE204" s="84" t="e">
        <v>#N/A</v>
      </c>
      <c r="AF204" s="84" t="e">
        <v>#N/A</v>
      </c>
    </row>
    <row r="205" spans="1:32" ht="15" thickBot="1">
      <c r="A205" s="93" t="s">
        <v>306</v>
      </c>
      <c r="B205" s="84">
        <f>VLOOKUP(A205,'Northern Branch Phase II Debris'!A:F,2,FALSE)</f>
        <v>99</v>
      </c>
      <c r="C205" s="84" t="str">
        <f>VLOOKUP(A205,'Northern Branch Phase II Debris'!A:F,3,FALSE)</f>
        <v>Hecker Way</v>
      </c>
      <c r="F205" s="84" t="str">
        <f t="shared" si="6"/>
        <v>GoBack</v>
      </c>
      <c r="G205" s="320">
        <f>VLOOKUP(A205,'Northern Branch Phase II Debris'!A:F,6,FALSE)</f>
        <v>44207</v>
      </c>
      <c r="H205" s="84" t="str">
        <f>VLOOKUP(A205,'Northern Branch Phase II Debris'!A:G,7,FALSE)</f>
        <v>Butte</v>
      </c>
      <c r="I205" s="84">
        <f>VLOOKUP(A205,'Go Backs'!A:H,8,FALSE)</f>
        <v>4</v>
      </c>
      <c r="K205" s="84" t="e">
        <f>VLOOKUP(A205,'Go Aheads'!A:H,8,FALSE)</f>
        <v>#N/A</v>
      </c>
      <c r="M205" s="84">
        <f>VLOOKUP(A205,'Northern Branch Phase II Debris'!A:F,4,FALSE)</f>
        <v>8</v>
      </c>
      <c r="N205" s="84">
        <f>VLOOKUP(A205,'Northern Branch Phase II Debris'!A:F,5,FALSE)</f>
        <v>4</v>
      </c>
      <c r="P205" s="84">
        <f ca="1">SUMIF(cCalRecycle_NorthBranch_DataMan!A:F,Audit!A205,cCalRecycle_NorthBranch_DataMan!F:F)</f>
        <v>8</v>
      </c>
      <c r="Q205" s="86">
        <f>VLOOKUP(A205,cCalRecycle_NorthBranch_DataMan!A:B,2,FALSE)</f>
        <v>44259.477997685193</v>
      </c>
      <c r="R205" s="643" t="b">
        <f t="shared" ca="1" si="7"/>
        <v>0</v>
      </c>
      <c r="S205" s="6" t="s">
        <v>3416</v>
      </c>
      <c r="Y205" s="84" t="e">
        <v>#N/A</v>
      </c>
      <c r="Z205" s="84" t="e">
        <v>#N/A</v>
      </c>
      <c r="AA205" s="84" t="e">
        <v>#N/A</v>
      </c>
      <c r="AB205" s="84" t="e">
        <v>#N/A</v>
      </c>
      <c r="AC205" s="84" t="e">
        <v>#N/A</v>
      </c>
      <c r="AD205" s="84" t="e">
        <v>#N/A</v>
      </c>
      <c r="AE205" s="84" t="e">
        <v>#N/A</v>
      </c>
      <c r="AF205" s="84" t="e">
        <v>#N/A</v>
      </c>
    </row>
    <row r="206" spans="1:32" ht="15" thickBot="1">
      <c r="A206" s="93" t="s">
        <v>308</v>
      </c>
      <c r="B206" s="84">
        <f>VLOOKUP(A206,'Northern Branch Phase II Debris'!A:F,2,FALSE)</f>
        <v>114</v>
      </c>
      <c r="C206" s="84" t="str">
        <f>VLOOKUP(A206,'Northern Branch Phase II Debris'!A:F,3,FALSE)</f>
        <v>Hidden Springs Road</v>
      </c>
      <c r="F206" s="84" t="str">
        <f t="shared" si="6"/>
        <v>GoBack</v>
      </c>
      <c r="G206" s="320">
        <f>VLOOKUP(A206,'Northern Branch Phase II Debris'!A:F,6,FALSE)</f>
        <v>44205</v>
      </c>
      <c r="H206" s="84" t="str">
        <f>VLOOKUP(A206,'Northern Branch Phase II Debris'!A:G,7,FALSE)</f>
        <v>Butte</v>
      </c>
      <c r="I206" s="84">
        <f>VLOOKUP(A206,'Go Backs'!A:H,8,FALSE)</f>
        <v>3</v>
      </c>
      <c r="K206" s="84" t="e">
        <f>VLOOKUP(A206,'Go Aheads'!A:H,8,FALSE)</f>
        <v>#N/A</v>
      </c>
      <c r="M206" s="84">
        <f>VLOOKUP(A206,'Northern Branch Phase II Debris'!A:F,4,FALSE)</f>
        <v>2</v>
      </c>
      <c r="N206" s="84">
        <f>VLOOKUP(A206,'Northern Branch Phase II Debris'!A:F,5,FALSE)</f>
        <v>3</v>
      </c>
      <c r="P206" s="84">
        <f ca="1">SUMIF(cCalRecycle_NorthBranch_DataMan!A:F,Audit!A206,cCalRecycle_NorthBranch_DataMan!F:F)</f>
        <v>6</v>
      </c>
      <c r="Q206" s="86">
        <f>VLOOKUP(A206,cCalRecycle_NorthBranch_DataMan!A:B,2,FALSE)</f>
        <v>44288.583124999997</v>
      </c>
      <c r="R206" s="643" t="b">
        <f t="shared" ca="1" si="7"/>
        <v>0</v>
      </c>
      <c r="S206" s="6" t="s">
        <v>3468</v>
      </c>
      <c r="Y206" s="84" t="e">
        <v>#N/A</v>
      </c>
      <c r="Z206" s="84" t="e">
        <v>#N/A</v>
      </c>
      <c r="AA206" s="84" t="e">
        <v>#N/A</v>
      </c>
      <c r="AB206" s="84" t="e">
        <v>#N/A</v>
      </c>
      <c r="AC206" s="84" t="e">
        <v>#N/A</v>
      </c>
      <c r="AD206" s="84" t="e">
        <v>#N/A</v>
      </c>
      <c r="AE206" s="84" t="e">
        <v>#N/A</v>
      </c>
      <c r="AF206" s="84" t="e">
        <v>#N/A</v>
      </c>
    </row>
    <row r="207" spans="1:32" ht="15" thickBot="1">
      <c r="A207" s="93" t="s">
        <v>310</v>
      </c>
      <c r="B207" s="84">
        <f>VLOOKUP(A207,'Northern Branch Phase II Debris'!A:F,2,FALSE)</f>
        <v>35</v>
      </c>
      <c r="C207" s="84" t="str">
        <f>VLOOKUP(A207,'Northern Branch Phase II Debris'!A:F,3,FALSE)</f>
        <v>Eagle Point Lane</v>
      </c>
      <c r="F207" s="84" t="str">
        <f t="shared" si="6"/>
        <v>GoBack</v>
      </c>
      <c r="G207" s="320">
        <f>VLOOKUP(A207,'Northern Branch Phase II Debris'!A:F,6,FALSE)</f>
        <v>44205</v>
      </c>
      <c r="H207" s="84" t="str">
        <f>VLOOKUP(A207,'Northern Branch Phase II Debris'!A:G,7,FALSE)</f>
        <v>Butte</v>
      </c>
      <c r="I207" s="84">
        <f>VLOOKUP(A207,'Go Backs'!A:H,8,FALSE)</f>
        <v>4</v>
      </c>
      <c r="K207" s="84" t="e">
        <f>VLOOKUP(A207,'Go Aheads'!A:H,8,FALSE)</f>
        <v>#N/A</v>
      </c>
      <c r="M207" s="84">
        <f>VLOOKUP(A207,'Northern Branch Phase II Debris'!A:F,4,FALSE)</f>
        <v>9</v>
      </c>
      <c r="N207" s="84">
        <f>VLOOKUP(A207,'Northern Branch Phase II Debris'!A:F,5,FALSE)</f>
        <v>4</v>
      </c>
      <c r="P207" s="84">
        <f ca="1">SUMIF(cCalRecycle_NorthBranch_DataMan!A:F,Audit!A207,cCalRecycle_NorthBranch_DataMan!F:F)</f>
        <v>8</v>
      </c>
      <c r="Q207" s="86">
        <f>VLOOKUP(A207,cCalRecycle_NorthBranch_DataMan!A:B,2,FALSE)</f>
        <v>44259.690532407411</v>
      </c>
      <c r="R207" s="643" t="b">
        <f t="shared" ca="1" si="7"/>
        <v>0</v>
      </c>
      <c r="S207" s="6" t="s">
        <v>3416</v>
      </c>
      <c r="Y207" s="84" t="e">
        <v>#N/A</v>
      </c>
      <c r="Z207" s="84" t="e">
        <v>#N/A</v>
      </c>
      <c r="AA207" s="84" t="e">
        <v>#N/A</v>
      </c>
      <c r="AB207" s="84" t="e">
        <v>#N/A</v>
      </c>
      <c r="AC207" s="84" t="e">
        <v>#N/A</v>
      </c>
      <c r="AD207" s="84" t="e">
        <v>#N/A</v>
      </c>
      <c r="AE207" s="84" t="e">
        <v>#N/A</v>
      </c>
      <c r="AF207" s="84" t="e">
        <v>#N/A</v>
      </c>
    </row>
    <row r="208" spans="1:32" ht="15" thickBot="1">
      <c r="A208" s="93" t="s">
        <v>312</v>
      </c>
      <c r="B208" s="84">
        <f>VLOOKUP(A208,'Northern Branch Phase II Debris'!A:F,2,FALSE)</f>
        <v>123</v>
      </c>
      <c r="C208" s="84" t="str">
        <f>VLOOKUP(A208,'Northern Branch Phase II Debris'!A:F,3,FALSE)</f>
        <v>Happy Hollow Lane</v>
      </c>
      <c r="F208" s="84" t="str">
        <f t="shared" si="6"/>
        <v>GoBack</v>
      </c>
      <c r="G208" s="320">
        <f>VLOOKUP(A208,'Northern Branch Phase II Debris'!A:F,6,FALSE)</f>
        <v>44204</v>
      </c>
      <c r="H208" s="84" t="str">
        <f>VLOOKUP(A208,'Northern Branch Phase II Debris'!A:G,7,FALSE)</f>
        <v>Butte</v>
      </c>
      <c r="I208" s="84">
        <f>VLOOKUP(A208,'Go Backs'!A:H,8,FALSE)</f>
        <v>4</v>
      </c>
      <c r="K208" s="84" t="e">
        <f>VLOOKUP(A208,'Go Aheads'!A:H,8,FALSE)</f>
        <v>#N/A</v>
      </c>
      <c r="M208" s="84">
        <f>VLOOKUP(A208,'Northern Branch Phase II Debris'!A:F,4,FALSE)</f>
        <v>4</v>
      </c>
      <c r="N208" s="84">
        <f>VLOOKUP(A208,'Northern Branch Phase II Debris'!A:F,5,FALSE)</f>
        <v>4</v>
      </c>
      <c r="P208" s="84">
        <f ca="1">SUMIF(cCalRecycle_NorthBranch_DataMan!A:F,Audit!A208,cCalRecycle_NorthBranch_DataMan!F:F)</f>
        <v>8</v>
      </c>
      <c r="Q208" s="86">
        <f>VLOOKUP(A208,cCalRecycle_NorthBranch_DataMan!A:B,2,FALSE)</f>
        <v>44264.688449074099</v>
      </c>
      <c r="R208" s="643" t="b">
        <f t="shared" ca="1" si="7"/>
        <v>0</v>
      </c>
      <c r="S208" s="6" t="s">
        <v>3416</v>
      </c>
      <c r="Y208" s="84" t="e">
        <v>#N/A</v>
      </c>
      <c r="Z208" s="84" t="e">
        <v>#N/A</v>
      </c>
      <c r="AA208" s="84" t="e">
        <v>#N/A</v>
      </c>
      <c r="AB208" s="84" t="e">
        <v>#N/A</v>
      </c>
      <c r="AC208" s="84" t="e">
        <v>#N/A</v>
      </c>
      <c r="AD208" s="84" t="e">
        <v>#N/A</v>
      </c>
      <c r="AE208" s="84" t="e">
        <v>#N/A</v>
      </c>
      <c r="AF208" s="84" t="e">
        <v>#N/A</v>
      </c>
    </row>
    <row r="209" spans="1:32" ht="15" thickBot="1">
      <c r="A209" s="93" t="s">
        <v>314</v>
      </c>
      <c r="B209" s="84">
        <f>VLOOKUP(A209,'Northern Branch Phase II Debris'!A:F,2,FALSE)</f>
        <v>1072</v>
      </c>
      <c r="C209" s="84" t="str">
        <f>VLOOKUP(A209,'Northern Branch Phase II Debris'!A:F,3,FALSE)</f>
        <v>Encina Grande Road</v>
      </c>
      <c r="F209" s="84" t="str">
        <f t="shared" si="6"/>
        <v>GoBack</v>
      </c>
      <c r="G209" s="320">
        <f>VLOOKUP(A209,'Northern Branch Phase II Debris'!A:F,6,FALSE)</f>
        <v>44203</v>
      </c>
      <c r="H209" s="84" t="str">
        <f>VLOOKUP(A209,'Northern Branch Phase II Debris'!A:G,7,FALSE)</f>
        <v>Butte</v>
      </c>
      <c r="I209" s="84">
        <f>VLOOKUP(A209,'Go Backs'!A:H,8,FALSE)</f>
        <v>3</v>
      </c>
      <c r="K209" s="84" t="e">
        <f>VLOOKUP(A209,'Go Aheads'!A:H,8,FALSE)</f>
        <v>#N/A</v>
      </c>
      <c r="M209" s="84">
        <f>VLOOKUP(A209,'Northern Branch Phase II Debris'!A:F,4,FALSE)</f>
        <v>5</v>
      </c>
      <c r="N209" s="84">
        <f>VLOOKUP(A209,'Northern Branch Phase II Debris'!A:F,5,FALSE)</f>
        <v>3</v>
      </c>
      <c r="P209" s="84">
        <f ca="1">SUMIF(cCalRecycle_NorthBranch_DataMan!A:F,Audit!A209,cCalRecycle_NorthBranch_DataMan!F:F)</f>
        <v>6</v>
      </c>
      <c r="Q209" s="86">
        <f>VLOOKUP(A209,cCalRecycle_NorthBranch_DataMan!A:B,2,FALSE)</f>
        <v>44296.637962963003</v>
      </c>
      <c r="R209" s="643" t="b">
        <f t="shared" ca="1" si="7"/>
        <v>0</v>
      </c>
      <c r="S209" s="6" t="s">
        <v>3468</v>
      </c>
      <c r="Y209" s="84" t="e">
        <v>#N/A</v>
      </c>
      <c r="Z209" s="84" t="e">
        <v>#N/A</v>
      </c>
      <c r="AA209" s="84" t="e">
        <v>#N/A</v>
      </c>
      <c r="AB209" s="84" t="e">
        <v>#N/A</v>
      </c>
      <c r="AC209" s="84" t="e">
        <v>#N/A</v>
      </c>
      <c r="AD209" s="84" t="e">
        <v>#N/A</v>
      </c>
      <c r="AE209" s="84" t="e">
        <v>#N/A</v>
      </c>
      <c r="AF209" s="84" t="e">
        <v>#N/A</v>
      </c>
    </row>
    <row r="210" spans="1:32" ht="15" thickBot="1">
      <c r="A210" s="93" t="s">
        <v>316</v>
      </c>
      <c r="B210" s="84">
        <f>VLOOKUP(A210,'Northern Branch Phase II Debris'!A:F,2,FALSE)</f>
        <v>63</v>
      </c>
      <c r="C210" s="84" t="str">
        <f>VLOOKUP(A210,'Northern Branch Phase II Debris'!A:F,3,FALSE)</f>
        <v>Quail Point Lane</v>
      </c>
      <c r="F210" s="84" t="str">
        <f t="shared" si="6"/>
        <v>GoBack</v>
      </c>
      <c r="G210" s="320">
        <f>VLOOKUP(A210,'Northern Branch Phase II Debris'!A:F,6,FALSE)</f>
        <v>44203</v>
      </c>
      <c r="H210" s="84" t="str">
        <f>VLOOKUP(A210,'Northern Branch Phase II Debris'!A:G,7,FALSE)</f>
        <v>Butte</v>
      </c>
      <c r="I210" s="84">
        <f>VLOOKUP(A210,'Go Backs'!A:H,8,FALSE)</f>
        <v>1</v>
      </c>
      <c r="K210" s="84" t="e">
        <f>VLOOKUP(A210,'Go Aheads'!A:H,8,FALSE)</f>
        <v>#N/A</v>
      </c>
      <c r="M210" s="84">
        <f>VLOOKUP(A210,'Northern Branch Phase II Debris'!A:F,4,FALSE)</f>
        <v>1</v>
      </c>
      <c r="N210" s="84">
        <f>VLOOKUP(A210,'Northern Branch Phase II Debris'!A:F,5,FALSE)</f>
        <v>1</v>
      </c>
      <c r="P210" s="84">
        <f ca="1">SUMIF(cCalRecycle_NorthBranch_DataMan!A:F,Audit!A210,cCalRecycle_NorthBranch_DataMan!F:F)</f>
        <v>2</v>
      </c>
      <c r="Q210" s="86">
        <f>VLOOKUP(A210,cCalRecycle_NorthBranch_DataMan!A:B,2,FALSE)</f>
        <v>44259.6897916667</v>
      </c>
      <c r="R210" s="643" t="b">
        <f t="shared" ca="1" si="7"/>
        <v>0</v>
      </c>
      <c r="S210" s="6" t="s">
        <v>3469</v>
      </c>
      <c r="Y210" s="84" t="e">
        <v>#N/A</v>
      </c>
      <c r="Z210" s="84" t="e">
        <v>#N/A</v>
      </c>
      <c r="AA210" s="84" t="e">
        <v>#N/A</v>
      </c>
      <c r="AB210" s="84" t="e">
        <v>#N/A</v>
      </c>
      <c r="AC210" s="84" t="e">
        <v>#N/A</v>
      </c>
      <c r="AD210" s="84" t="e">
        <v>#N/A</v>
      </c>
      <c r="AE210" s="84" t="e">
        <v>#N/A</v>
      </c>
      <c r="AF210" s="84" t="e">
        <v>#N/A</v>
      </c>
    </row>
    <row r="211" spans="1:32" ht="15" thickBot="1">
      <c r="A211" s="93" t="s">
        <v>318</v>
      </c>
      <c r="B211" s="84">
        <f>VLOOKUP(A211,'Northern Branch Phase II Debris'!A:F,2,FALSE)</f>
        <v>95</v>
      </c>
      <c r="C211" s="84" t="str">
        <f>VLOOKUP(A211,'Northern Branch Phase II Debris'!A:F,3,FALSE)</f>
        <v>Mills Ranch Road</v>
      </c>
      <c r="F211" s="84" t="str">
        <f t="shared" si="6"/>
        <v>GoBack</v>
      </c>
      <c r="G211" s="320">
        <f>VLOOKUP(A211,'Northern Branch Phase II Debris'!A:F,6,FALSE)</f>
        <v>44202</v>
      </c>
      <c r="H211" s="84" t="str">
        <f>VLOOKUP(A211,'Northern Branch Phase II Debris'!A:G,7,FALSE)</f>
        <v>Butte</v>
      </c>
      <c r="I211" s="84">
        <f>VLOOKUP(A211,'Go Backs'!A:H,8,FALSE)</f>
        <v>4</v>
      </c>
      <c r="K211" s="84" t="e">
        <f>VLOOKUP(A211,'Go Aheads'!A:H,8,FALSE)</f>
        <v>#N/A</v>
      </c>
      <c r="M211" s="84">
        <f>VLOOKUP(A211,'Northern Branch Phase II Debris'!A:F,4,FALSE)</f>
        <v>4</v>
      </c>
      <c r="N211" s="84">
        <f>VLOOKUP(A211,'Northern Branch Phase II Debris'!A:F,5,FALSE)</f>
        <v>4</v>
      </c>
      <c r="P211" s="84">
        <f ca="1">SUMIF(cCalRecycle_NorthBranch_DataMan!A:F,Audit!A211,cCalRecycle_NorthBranch_DataMan!F:F)</f>
        <v>8</v>
      </c>
      <c r="Q211" s="86">
        <f>VLOOKUP(A211,cCalRecycle_NorthBranch_DataMan!A:B,2,FALSE)</f>
        <v>44264.4067476852</v>
      </c>
      <c r="R211" s="643" t="b">
        <f t="shared" ca="1" si="7"/>
        <v>0</v>
      </c>
      <c r="S211" s="6" t="s">
        <v>3416</v>
      </c>
      <c r="Y211" s="84" t="e">
        <v>#N/A</v>
      </c>
      <c r="Z211" s="84" t="e">
        <v>#N/A</v>
      </c>
      <c r="AA211" s="84" t="e">
        <v>#N/A</v>
      </c>
      <c r="AB211" s="84" t="e">
        <v>#N/A</v>
      </c>
      <c r="AC211" s="84" t="e">
        <v>#N/A</v>
      </c>
      <c r="AD211" s="84" t="e">
        <v>#N/A</v>
      </c>
      <c r="AE211" s="84" t="e">
        <v>#N/A</v>
      </c>
      <c r="AF211" s="84" t="e">
        <v>#N/A</v>
      </c>
    </row>
    <row r="212" spans="1:32" ht="15" thickBot="1">
      <c r="A212" s="93" t="s">
        <v>320</v>
      </c>
      <c r="B212" s="84">
        <f>VLOOKUP(A212,'Northern Branch Phase II Debris'!A:F,2,FALSE)</f>
        <v>301</v>
      </c>
      <c r="C212" s="84" t="str">
        <f>VLOOKUP(A212,'Northern Branch Phase II Debris'!A:F,3,FALSE)</f>
        <v>Hidden Springs Road</v>
      </c>
      <c r="F212" s="84" t="str">
        <f t="shared" si="6"/>
        <v>GoBack</v>
      </c>
      <c r="G212" s="320">
        <f>VLOOKUP(A212,'Northern Branch Phase II Debris'!A:F,6,FALSE)</f>
        <v>44202</v>
      </c>
      <c r="H212" s="84" t="str">
        <f>VLOOKUP(A212,'Northern Branch Phase II Debris'!A:G,7,FALSE)</f>
        <v>Butte</v>
      </c>
      <c r="I212" s="84">
        <f>VLOOKUP(A212,'Go Backs'!A:H,8,FALSE)</f>
        <v>3</v>
      </c>
      <c r="K212" s="84" t="e">
        <f>VLOOKUP(A212,'Go Aheads'!A:H,8,FALSE)</f>
        <v>#N/A</v>
      </c>
      <c r="M212" s="84">
        <f>VLOOKUP(A212,'Northern Branch Phase II Debris'!A:F,4,FALSE)</f>
        <v>5</v>
      </c>
      <c r="N212" s="84">
        <f>VLOOKUP(A212,'Northern Branch Phase II Debris'!A:F,5,FALSE)</f>
        <v>3</v>
      </c>
      <c r="P212" s="84">
        <f ca="1">SUMIF(cCalRecycle_NorthBranch_DataMan!A:F,Audit!A212,cCalRecycle_NorthBranch_DataMan!F:F)</f>
        <v>6</v>
      </c>
      <c r="Q212" s="86">
        <f>VLOOKUP(A212,cCalRecycle_NorthBranch_DataMan!A:B,2,FALSE)</f>
        <v>44300.4607986111</v>
      </c>
      <c r="R212" s="643" t="b">
        <f t="shared" ca="1" si="7"/>
        <v>0</v>
      </c>
      <c r="S212" s="6" t="s">
        <v>3468</v>
      </c>
      <c r="Y212" s="84" t="e">
        <v>#N/A</v>
      </c>
      <c r="Z212" s="84" t="e">
        <v>#N/A</v>
      </c>
      <c r="AA212" s="84" t="e">
        <v>#N/A</v>
      </c>
      <c r="AB212" s="84" t="e">
        <v>#N/A</v>
      </c>
      <c r="AC212" s="84" t="e">
        <v>#N/A</v>
      </c>
      <c r="AD212" s="84" t="e">
        <v>#N/A</v>
      </c>
      <c r="AE212" s="84" t="e">
        <v>#N/A</v>
      </c>
      <c r="AF212" s="84" t="e">
        <v>#N/A</v>
      </c>
    </row>
    <row r="213" spans="1:32" ht="15" thickBot="1">
      <c r="A213" s="93" t="s">
        <v>322</v>
      </c>
      <c r="B213" s="84">
        <f>VLOOKUP(A213,'Northern Branch Phase II Debris'!A:F,2,FALSE)</f>
        <v>2356</v>
      </c>
      <c r="C213" s="84" t="str">
        <f>VLOOKUP(A213,'Northern Branch Phase II Debris'!A:F,3,FALSE)</f>
        <v>Bald Rock Road</v>
      </c>
      <c r="F213" s="84" t="str">
        <f t="shared" si="6"/>
        <v>GoBack</v>
      </c>
      <c r="G213" s="320">
        <f>VLOOKUP(A213,'Northern Branch Phase II Debris'!A:F,6,FALSE)</f>
        <v>44193</v>
      </c>
      <c r="H213" s="84" t="str">
        <f>VLOOKUP(A213,'Northern Branch Phase II Debris'!A:G,7,FALSE)</f>
        <v>Butte</v>
      </c>
      <c r="I213" s="84">
        <f>VLOOKUP(A213,'Go Backs'!A:H,8,FALSE)</f>
        <v>6</v>
      </c>
      <c r="K213" s="84" t="e">
        <f>VLOOKUP(A213,'Go Aheads'!A:H,8,FALSE)</f>
        <v>#N/A</v>
      </c>
      <c r="M213" s="84">
        <f>VLOOKUP(A213,'Northern Branch Phase II Debris'!A:F,4,FALSE)</f>
        <v>6</v>
      </c>
      <c r="N213" s="84">
        <f>VLOOKUP(A213,'Northern Branch Phase II Debris'!A:F,5,FALSE)</f>
        <v>6</v>
      </c>
      <c r="P213" s="84">
        <f ca="1">SUMIF(cCalRecycle_NorthBranch_DataMan!A:F,Audit!A213,cCalRecycle_NorthBranch_DataMan!F:F)</f>
        <v>12</v>
      </c>
      <c r="Q213" s="86">
        <f>VLOOKUP(A213,cCalRecycle_NorthBranch_DataMan!A:B,2,FALSE)</f>
        <v>44281.487442129597</v>
      </c>
      <c r="R213" s="643" t="b">
        <f t="shared" ca="1" si="7"/>
        <v>0</v>
      </c>
      <c r="S213" s="6" t="s">
        <v>3467</v>
      </c>
      <c r="Y213" s="84" t="e">
        <v>#N/A</v>
      </c>
      <c r="Z213" s="84" t="e">
        <v>#N/A</v>
      </c>
      <c r="AA213" s="84" t="e">
        <v>#N/A</v>
      </c>
      <c r="AB213" s="84" t="e">
        <v>#N/A</v>
      </c>
      <c r="AC213" s="84" t="e">
        <v>#N/A</v>
      </c>
      <c r="AD213" s="84" t="e">
        <v>#N/A</v>
      </c>
      <c r="AE213" s="84" t="e">
        <v>#N/A</v>
      </c>
      <c r="AF213" s="84" t="e">
        <v>#N/A</v>
      </c>
    </row>
    <row r="214" spans="1:32" ht="15" thickBot="1">
      <c r="A214" s="93" t="s">
        <v>324</v>
      </c>
      <c r="B214" s="84">
        <f>VLOOKUP(A214,'Northern Branch Phase II Debris'!A:F,2,FALSE)</f>
        <v>116</v>
      </c>
      <c r="C214" s="84" t="str">
        <f>VLOOKUP(A214,'Northern Branch Phase II Debris'!A:F,3,FALSE)</f>
        <v>Silverado Trail</v>
      </c>
      <c r="F214" s="84" t="str">
        <f t="shared" si="6"/>
        <v>GoBack</v>
      </c>
      <c r="G214" s="320">
        <f>VLOOKUP(A214,'Northern Branch Phase II Debris'!A:F,6,FALSE)</f>
        <v>44187</v>
      </c>
      <c r="H214" s="84" t="str">
        <f>VLOOKUP(A214,'Northern Branch Phase II Debris'!A:G,7,FALSE)</f>
        <v>Butte</v>
      </c>
      <c r="I214" s="84">
        <f>VLOOKUP(A214,'Go Backs'!A:H,8,FALSE)</f>
        <v>5</v>
      </c>
      <c r="K214" s="84" t="e">
        <f>VLOOKUP(A214,'Go Aheads'!A:H,8,FALSE)</f>
        <v>#N/A</v>
      </c>
      <c r="M214" s="84">
        <f>VLOOKUP(A214,'Northern Branch Phase II Debris'!A:F,4,FALSE)</f>
        <v>5</v>
      </c>
      <c r="N214" s="84">
        <f>VLOOKUP(A214,'Northern Branch Phase II Debris'!A:F,5,FALSE)</f>
        <v>5</v>
      </c>
      <c r="P214" s="84">
        <f ca="1">SUMIF(cCalRecycle_NorthBranch_DataMan!A:F,Audit!A214,cCalRecycle_NorthBranch_DataMan!F:F)</f>
        <v>10</v>
      </c>
      <c r="Q214" s="86">
        <f>VLOOKUP(A214,cCalRecycle_NorthBranch_DataMan!A:B,2,FALSE)</f>
        <v>44285.695914351898</v>
      </c>
      <c r="R214" s="643" t="b">
        <f t="shared" ca="1" si="7"/>
        <v>0</v>
      </c>
      <c r="S214" s="6" t="s">
        <v>3413</v>
      </c>
      <c r="Y214" s="84" t="e">
        <v>#N/A</v>
      </c>
      <c r="Z214" s="84" t="e">
        <v>#N/A</v>
      </c>
      <c r="AA214" s="84" t="e">
        <v>#N/A</v>
      </c>
      <c r="AB214" s="84" t="e">
        <v>#N/A</v>
      </c>
      <c r="AC214" s="84" t="e">
        <v>#N/A</v>
      </c>
      <c r="AD214" s="84" t="e">
        <v>#N/A</v>
      </c>
      <c r="AE214" s="84" t="e">
        <v>#N/A</v>
      </c>
      <c r="AF214" s="84" t="e">
        <v>#N/A</v>
      </c>
    </row>
    <row r="215" spans="1:32" ht="15" thickBot="1">
      <c r="A215" s="93" t="s">
        <v>326</v>
      </c>
      <c r="B215" s="84">
        <f>VLOOKUP(A215,'Northern Branch Phase II Debris'!A:F,2,FALSE)</f>
        <v>67</v>
      </c>
      <c r="C215" s="84" t="str">
        <f>VLOOKUP(A215,'Northern Branch Phase II Debris'!A:F,3,FALSE)</f>
        <v>Enumclaw Road</v>
      </c>
      <c r="F215" s="84" t="str">
        <f t="shared" si="6"/>
        <v>GoBack</v>
      </c>
      <c r="G215" s="320">
        <f>VLOOKUP(A215,'Northern Branch Phase II Debris'!A:F,6,FALSE)</f>
        <v>44174</v>
      </c>
      <c r="H215" s="84" t="str">
        <f>VLOOKUP(A215,'Northern Branch Phase II Debris'!A:G,7,FALSE)</f>
        <v>Butte</v>
      </c>
      <c r="I215" s="84">
        <f>VLOOKUP(A215,'Go Backs'!A:H,8,FALSE)</f>
        <v>4</v>
      </c>
      <c r="K215" s="84" t="e">
        <f>VLOOKUP(A215,'Go Aheads'!A:H,8,FALSE)</f>
        <v>#N/A</v>
      </c>
      <c r="M215" s="84">
        <f>VLOOKUP(A215,'Northern Branch Phase II Debris'!A:F,4,FALSE)</f>
        <v>3</v>
      </c>
      <c r="N215" s="84">
        <f>VLOOKUP(A215,'Northern Branch Phase II Debris'!A:F,5,FALSE)</f>
        <v>4</v>
      </c>
      <c r="P215" s="84">
        <f ca="1">SUMIF(cCalRecycle_NorthBranch_DataMan!A:F,Audit!A215,cCalRecycle_NorthBranch_DataMan!F:F)</f>
        <v>8</v>
      </c>
      <c r="Q215" s="86">
        <f>VLOOKUP(A215,cCalRecycle_NorthBranch_DataMan!A:B,2,FALSE)</f>
        <v>44279.654976851903</v>
      </c>
      <c r="R215" s="643" t="b">
        <f t="shared" ca="1" si="7"/>
        <v>0</v>
      </c>
      <c r="S215" s="6" t="s">
        <v>3416</v>
      </c>
      <c r="Y215" s="84" t="e">
        <v>#N/A</v>
      </c>
      <c r="Z215" s="84" t="e">
        <v>#N/A</v>
      </c>
      <c r="AA215" s="84" t="e">
        <v>#N/A</v>
      </c>
      <c r="AB215" s="84" t="e">
        <v>#N/A</v>
      </c>
      <c r="AC215" s="84" t="e">
        <v>#N/A</v>
      </c>
      <c r="AD215" s="84" t="e">
        <v>#N/A</v>
      </c>
      <c r="AE215" s="84" t="e">
        <v>#N/A</v>
      </c>
      <c r="AF215" s="84" t="e">
        <v>#N/A</v>
      </c>
    </row>
    <row r="216" spans="1:32" ht="15" thickBot="1">
      <c r="A216" s="93" t="s">
        <v>328</v>
      </c>
      <c r="B216" s="84">
        <f>VLOOKUP(A216,'Northern Branch Phase II Debris'!A:F,2,FALSE)</f>
        <v>31</v>
      </c>
      <c r="C216" s="84" t="str">
        <f>VLOOKUP(A216,'Northern Branch Phase II Debris'!A:F,3,FALSE)</f>
        <v>Tipsoo Peak Road</v>
      </c>
      <c r="F216" s="84" t="str">
        <f t="shared" si="6"/>
        <v>GoBack</v>
      </c>
      <c r="G216" s="320">
        <f>VLOOKUP(A216,'Northern Branch Phase II Debris'!A:F,6,FALSE)</f>
        <v>44173</v>
      </c>
      <c r="H216" s="84" t="str">
        <f>VLOOKUP(A216,'Northern Branch Phase II Debris'!A:G,7,FALSE)</f>
        <v>Butte</v>
      </c>
      <c r="I216" s="84">
        <f>VLOOKUP(A216,'Go Backs'!A:H,8,FALSE)</f>
        <v>8</v>
      </c>
      <c r="K216" s="84" t="e">
        <f>VLOOKUP(A216,'Go Aheads'!A:H,8,FALSE)</f>
        <v>#N/A</v>
      </c>
      <c r="M216" s="84">
        <f>VLOOKUP(A216,'Northern Branch Phase II Debris'!A:F,4,FALSE)</f>
        <v>11</v>
      </c>
      <c r="N216" s="84">
        <f>VLOOKUP(A216,'Northern Branch Phase II Debris'!A:F,5,FALSE)</f>
        <v>8</v>
      </c>
      <c r="P216" s="84">
        <f ca="1">SUMIF(cCalRecycle_NorthBranch_DataMan!A:F,Audit!A216,cCalRecycle_NorthBranch_DataMan!F:F)</f>
        <v>16</v>
      </c>
      <c r="Q216" s="86">
        <f>VLOOKUP(A216,cCalRecycle_NorthBranch_DataMan!A:B,2,FALSE)</f>
        <v>44279.658020833303</v>
      </c>
      <c r="R216" s="643" t="b">
        <f t="shared" ca="1" si="7"/>
        <v>0</v>
      </c>
      <c r="S216" s="6" t="s">
        <v>3411</v>
      </c>
      <c r="Y216" s="84" t="e">
        <v>#N/A</v>
      </c>
      <c r="Z216" s="84" t="e">
        <v>#N/A</v>
      </c>
      <c r="AA216" s="84" t="e">
        <v>#N/A</v>
      </c>
      <c r="AB216" s="84" t="e">
        <v>#N/A</v>
      </c>
      <c r="AC216" s="84" t="e">
        <v>#N/A</v>
      </c>
      <c r="AD216" s="84" t="e">
        <v>#N/A</v>
      </c>
      <c r="AE216" s="84" t="e">
        <v>#N/A</v>
      </c>
      <c r="AF216" s="84" t="e">
        <v>#N/A</v>
      </c>
    </row>
    <row r="217" spans="1:32" ht="15" thickBot="1">
      <c r="A217" s="93" t="s">
        <v>330</v>
      </c>
      <c r="B217" s="84">
        <f>VLOOKUP(A217,'Northern Branch Phase II Debris'!A:F,2,FALSE)</f>
        <v>18</v>
      </c>
      <c r="C217" s="84" t="str">
        <f>VLOOKUP(A217,'Northern Branch Phase II Debris'!A:F,3,FALSE)</f>
        <v>Sand Creek Drive</v>
      </c>
      <c r="F217" s="84" t="str">
        <f t="shared" si="6"/>
        <v>GoBack</v>
      </c>
      <c r="G217" s="320">
        <f>VLOOKUP(A217,'Northern Branch Phase II Debris'!A:F,6,FALSE)</f>
        <v>44235</v>
      </c>
      <c r="H217" s="84" t="str">
        <f>VLOOKUP(A217,'Northern Branch Phase II Debris'!A:G,7,FALSE)</f>
        <v>Butte</v>
      </c>
      <c r="I217" s="84">
        <f>VLOOKUP(A217,'Go Backs'!A:H,8,FALSE)</f>
        <v>1</v>
      </c>
      <c r="K217" s="84" t="e">
        <f>VLOOKUP(A217,'Go Aheads'!A:H,8,FALSE)</f>
        <v>#N/A</v>
      </c>
      <c r="M217" s="84">
        <f>VLOOKUP(A217,'Northern Branch Phase II Debris'!A:F,4,FALSE)</f>
        <v>1</v>
      </c>
      <c r="N217" s="84">
        <f>VLOOKUP(A217,'Northern Branch Phase II Debris'!A:F,5,FALSE)</f>
        <v>1</v>
      </c>
      <c r="P217" s="84">
        <f ca="1">SUMIF(cCalRecycle_NorthBranch_DataMan!A:F,Audit!A217,cCalRecycle_NorthBranch_DataMan!F:F)</f>
        <v>2</v>
      </c>
      <c r="Q217" s="86">
        <f>VLOOKUP(A217,cCalRecycle_NorthBranch_DataMan!A:B,2,FALSE)</f>
        <v>44286.465833333299</v>
      </c>
      <c r="R217" s="643" t="b">
        <f t="shared" ca="1" si="7"/>
        <v>0</v>
      </c>
      <c r="S217" s="6" t="s">
        <v>3469</v>
      </c>
      <c r="Y217" s="84" t="e">
        <v>#N/A</v>
      </c>
      <c r="Z217" s="84" t="e">
        <v>#N/A</v>
      </c>
      <c r="AA217" s="84" t="e">
        <v>#N/A</v>
      </c>
      <c r="AB217" s="84" t="e">
        <v>#N/A</v>
      </c>
      <c r="AC217" s="84" t="e">
        <v>#N/A</v>
      </c>
      <c r="AD217" s="84" t="e">
        <v>#N/A</v>
      </c>
      <c r="AE217" s="84" t="e">
        <v>#N/A</v>
      </c>
      <c r="AF217" s="84" t="e">
        <v>#N/A</v>
      </c>
    </row>
    <row r="218" spans="1:32" ht="15" thickBot="1">
      <c r="A218" s="93" t="s">
        <v>332</v>
      </c>
      <c r="B218" s="84">
        <f>VLOOKUP(A218,'Northern Branch Phase II Debris'!A:F,2,FALSE)</f>
        <v>101</v>
      </c>
      <c r="C218" s="84" t="str">
        <f>VLOOKUP(A218,'Northern Branch Phase II Debris'!A:F,3,FALSE)</f>
        <v>Tipsoo Peak Road</v>
      </c>
      <c r="F218" s="84" t="str">
        <f t="shared" si="6"/>
        <v>GoBack</v>
      </c>
      <c r="G218" s="320">
        <f>VLOOKUP(A218,'Northern Branch Phase II Debris'!A:F,6,FALSE)</f>
        <v>44233</v>
      </c>
      <c r="H218" s="84" t="str">
        <f>VLOOKUP(A218,'Northern Branch Phase II Debris'!A:G,7,FALSE)</f>
        <v>Butte</v>
      </c>
      <c r="I218" s="84">
        <f>VLOOKUP(A218,'Go Backs'!A:H,8,FALSE)</f>
        <v>1</v>
      </c>
      <c r="K218" s="84" t="e">
        <f>VLOOKUP(A218,'Go Aheads'!A:H,8,FALSE)</f>
        <v>#N/A</v>
      </c>
      <c r="M218" s="84">
        <f>VLOOKUP(A218,'Northern Branch Phase II Debris'!A:F,4,FALSE)</f>
        <v>1</v>
      </c>
      <c r="N218" s="84">
        <f>VLOOKUP(A218,'Northern Branch Phase II Debris'!A:F,5,FALSE)</f>
        <v>1</v>
      </c>
      <c r="P218" s="84">
        <f ca="1">SUMIF(cCalRecycle_NorthBranch_DataMan!A:F,Audit!A218,cCalRecycle_NorthBranch_DataMan!F:F)</f>
        <v>2</v>
      </c>
      <c r="Q218" s="86">
        <f>VLOOKUP(A218,cCalRecycle_NorthBranch_DataMan!A:B,2,FALSE)</f>
        <v>44280.475196759297</v>
      </c>
      <c r="R218" s="643" t="b">
        <f t="shared" ca="1" si="7"/>
        <v>0</v>
      </c>
      <c r="S218" s="6" t="s">
        <v>3469</v>
      </c>
      <c r="Y218" s="84" t="e">
        <v>#N/A</v>
      </c>
      <c r="Z218" s="84" t="e">
        <v>#N/A</v>
      </c>
      <c r="AA218" s="84" t="e">
        <v>#N/A</v>
      </c>
      <c r="AB218" s="84" t="e">
        <v>#N/A</v>
      </c>
      <c r="AC218" s="84" t="e">
        <v>#N/A</v>
      </c>
      <c r="AD218" s="84" t="e">
        <v>#N/A</v>
      </c>
      <c r="AE218" s="84" t="e">
        <v>#N/A</v>
      </c>
      <c r="AF218" s="84" t="e">
        <v>#N/A</v>
      </c>
    </row>
    <row r="219" spans="1:32" ht="15" thickBot="1">
      <c r="A219" s="93" t="s">
        <v>334</v>
      </c>
      <c r="B219" s="84">
        <f>VLOOKUP(A219,'Northern Branch Phase II Debris'!A:F,2,FALSE)</f>
        <v>58</v>
      </c>
      <c r="C219" s="84" t="str">
        <f>VLOOKUP(A219,'Northern Branch Phase II Debris'!A:F,3,FALSE)</f>
        <v>Big Oak Lane</v>
      </c>
      <c r="F219" s="84" t="str">
        <f t="shared" si="6"/>
        <v>GoBack</v>
      </c>
      <c r="G219" s="320">
        <f>VLOOKUP(A219,'Northern Branch Phase II Debris'!A:F,6,FALSE)</f>
        <v>44232</v>
      </c>
      <c r="H219" s="84" t="str">
        <f>VLOOKUP(A219,'Northern Branch Phase II Debris'!A:G,7,FALSE)</f>
        <v>Butte</v>
      </c>
      <c r="I219" s="84">
        <f>VLOOKUP(A219,'Go Backs'!A:H,8,FALSE)</f>
        <v>3</v>
      </c>
      <c r="K219" s="84" t="e">
        <f>VLOOKUP(A219,'Go Aheads'!A:H,8,FALSE)</f>
        <v>#N/A</v>
      </c>
      <c r="M219" s="84">
        <f>VLOOKUP(A219,'Northern Branch Phase II Debris'!A:F,4,FALSE)</f>
        <v>2</v>
      </c>
      <c r="N219" s="84">
        <f>VLOOKUP(A219,'Northern Branch Phase II Debris'!A:F,5,FALSE)</f>
        <v>3</v>
      </c>
      <c r="P219" s="84">
        <f ca="1">SUMIF(cCalRecycle_NorthBranch_DataMan!A:F,Audit!A219,cCalRecycle_NorthBranch_DataMan!F:F)</f>
        <v>6</v>
      </c>
      <c r="Q219" s="86">
        <f>VLOOKUP(A219,cCalRecycle_NorthBranch_DataMan!A:B,2,FALSE)</f>
        <v>44295.549942129597</v>
      </c>
      <c r="R219" s="643" t="b">
        <f t="shared" ca="1" si="7"/>
        <v>0</v>
      </c>
      <c r="S219" s="6" t="s">
        <v>3468</v>
      </c>
      <c r="Y219" s="84" t="e">
        <v>#N/A</v>
      </c>
      <c r="Z219" s="84" t="e">
        <v>#N/A</v>
      </c>
      <c r="AA219" s="84" t="e">
        <v>#N/A</v>
      </c>
      <c r="AB219" s="84" t="e">
        <v>#N/A</v>
      </c>
      <c r="AC219" s="84" t="e">
        <v>#N/A</v>
      </c>
      <c r="AD219" s="84" t="e">
        <v>#N/A</v>
      </c>
      <c r="AE219" s="84" t="e">
        <v>#N/A</v>
      </c>
      <c r="AF219" s="84" t="e">
        <v>#N/A</v>
      </c>
    </row>
    <row r="220" spans="1:32" ht="15" thickBot="1">
      <c r="A220" s="93" t="s">
        <v>336</v>
      </c>
      <c r="B220" s="84">
        <f>VLOOKUP(A220,'Northern Branch Phase II Debris'!A:F,2,FALSE)</f>
        <v>25</v>
      </c>
      <c r="C220" s="84" t="str">
        <f>VLOOKUP(A220,'Northern Branch Phase II Debris'!A:F,3,FALSE)</f>
        <v>Leaf Lane</v>
      </c>
      <c r="F220" s="84" t="str">
        <f t="shared" si="6"/>
        <v>GoBack</v>
      </c>
      <c r="G220" s="320">
        <f>VLOOKUP(A220,'Northern Branch Phase II Debris'!A:F,6,FALSE)</f>
        <v>44218</v>
      </c>
      <c r="H220" s="84" t="str">
        <f>VLOOKUP(A220,'Northern Branch Phase II Debris'!A:G,7,FALSE)</f>
        <v>Butte</v>
      </c>
      <c r="I220" s="84">
        <f>VLOOKUP(A220,'Go Backs'!A:H,8,FALSE)</f>
        <v>1</v>
      </c>
      <c r="K220" s="84" t="e">
        <f>VLOOKUP(A220,'Go Aheads'!A:H,8,FALSE)</f>
        <v>#N/A</v>
      </c>
      <c r="M220" s="84">
        <f>VLOOKUP(A220,'Northern Branch Phase II Debris'!A:F,4,FALSE)</f>
        <v>1</v>
      </c>
      <c r="N220" s="84">
        <f>VLOOKUP(A220,'Northern Branch Phase II Debris'!A:F,5,FALSE)</f>
        <v>1</v>
      </c>
      <c r="P220" s="84">
        <f ca="1">SUMIF(cCalRecycle_NorthBranch_DataMan!A:F,Audit!A220,cCalRecycle_NorthBranch_DataMan!F:F)</f>
        <v>2</v>
      </c>
      <c r="Q220" s="86">
        <f>VLOOKUP(A220,cCalRecycle_NorthBranch_DataMan!A:B,2,FALSE)</f>
        <v>44298.345937500002</v>
      </c>
      <c r="R220" s="643" t="b">
        <f t="shared" ca="1" si="7"/>
        <v>0</v>
      </c>
      <c r="S220" s="6" t="s">
        <v>3469</v>
      </c>
      <c r="Y220" s="84" t="e">
        <v>#N/A</v>
      </c>
      <c r="Z220" s="84" t="e">
        <v>#N/A</v>
      </c>
      <c r="AA220" s="84" t="e">
        <v>#N/A</v>
      </c>
      <c r="AB220" s="84" t="e">
        <v>#N/A</v>
      </c>
      <c r="AC220" s="84" t="e">
        <v>#N/A</v>
      </c>
      <c r="AD220" s="84" t="e">
        <v>#N/A</v>
      </c>
      <c r="AE220" s="84" t="e">
        <v>#N/A</v>
      </c>
      <c r="AF220" s="84" t="e">
        <v>#N/A</v>
      </c>
    </row>
    <row r="221" spans="1:32" ht="15" thickBot="1">
      <c r="A221" s="93" t="s">
        <v>338</v>
      </c>
      <c r="B221" s="84">
        <f>VLOOKUP(A221,'Northern Branch Phase II Debris'!A:F,2,FALSE)</f>
        <v>55</v>
      </c>
      <c r="C221" s="84" t="str">
        <f>VLOOKUP(A221,'Northern Branch Phase II Debris'!A:F,3,FALSE)</f>
        <v>Lakeview Terrace</v>
      </c>
      <c r="F221" s="84" t="str">
        <f t="shared" si="6"/>
        <v>GoBack</v>
      </c>
      <c r="G221" s="320">
        <f>VLOOKUP(A221,'Northern Branch Phase II Debris'!A:F,6,FALSE)</f>
        <v>44216</v>
      </c>
      <c r="H221" s="84" t="str">
        <f>VLOOKUP(A221,'Northern Branch Phase II Debris'!A:G,7,FALSE)</f>
        <v>Butte</v>
      </c>
      <c r="I221" s="84">
        <f>VLOOKUP(A221,'Go Backs'!A:H,8,FALSE)</f>
        <v>1</v>
      </c>
      <c r="K221" s="84" t="e">
        <f>VLOOKUP(A221,'Go Aheads'!A:H,8,FALSE)</f>
        <v>#N/A</v>
      </c>
      <c r="M221" s="84">
        <f>VLOOKUP(A221,'Northern Branch Phase II Debris'!A:F,4,FALSE)</f>
        <v>1</v>
      </c>
      <c r="N221" s="84">
        <f>VLOOKUP(A221,'Northern Branch Phase II Debris'!A:F,5,FALSE)</f>
        <v>1</v>
      </c>
      <c r="P221" s="84">
        <f ca="1">SUMIF(cCalRecycle_NorthBranch_DataMan!A:F,Audit!A221,cCalRecycle_NorthBranch_DataMan!F:F)</f>
        <v>2</v>
      </c>
      <c r="Q221" s="86">
        <f>VLOOKUP(A221,cCalRecycle_NorthBranch_DataMan!A:B,2,FALSE)</f>
        <v>44277.421180555597</v>
      </c>
      <c r="R221" s="643" t="b">
        <f t="shared" ca="1" si="7"/>
        <v>0</v>
      </c>
      <c r="S221" s="6" t="s">
        <v>3469</v>
      </c>
      <c r="Y221" s="84" t="e">
        <v>#N/A</v>
      </c>
      <c r="Z221" s="84" t="e">
        <v>#N/A</v>
      </c>
      <c r="AA221" s="84" t="e">
        <v>#N/A</v>
      </c>
      <c r="AB221" s="84" t="e">
        <v>#N/A</v>
      </c>
      <c r="AC221" s="84" t="e">
        <v>#N/A</v>
      </c>
      <c r="AD221" s="84" t="e">
        <v>#N/A</v>
      </c>
      <c r="AE221" s="84" t="e">
        <v>#N/A</v>
      </c>
      <c r="AF221" s="84" t="e">
        <v>#N/A</v>
      </c>
    </row>
    <row r="222" spans="1:32" ht="15" thickBot="1">
      <c r="A222" s="93" t="s">
        <v>340</v>
      </c>
      <c r="B222" s="84">
        <f>VLOOKUP(A222,'Northern Branch Phase II Debris'!A:F,2,FALSE)</f>
        <v>208</v>
      </c>
      <c r="C222" s="84" t="str">
        <f>VLOOKUP(A222,'Northern Branch Phase II Debris'!A:F,3,FALSE)</f>
        <v>Bean Creek Road</v>
      </c>
      <c r="F222" s="84" t="str">
        <f t="shared" si="6"/>
        <v>GoBack</v>
      </c>
      <c r="G222" s="320">
        <f>VLOOKUP(A222,'Northern Branch Phase II Debris'!A:F,6,FALSE)</f>
        <v>44216</v>
      </c>
      <c r="H222" s="84" t="str">
        <f>VLOOKUP(A222,'Northern Branch Phase II Debris'!A:G,7,FALSE)</f>
        <v>Butte</v>
      </c>
      <c r="I222" s="84">
        <f>VLOOKUP(A222,'Go Backs'!A:H,8,FALSE)</f>
        <v>4</v>
      </c>
      <c r="K222" s="84" t="e">
        <f>VLOOKUP(A222,'Go Aheads'!A:H,8,FALSE)</f>
        <v>#N/A</v>
      </c>
      <c r="M222" s="84">
        <f>VLOOKUP(A222,'Northern Branch Phase II Debris'!A:F,4,FALSE)</f>
        <v>2</v>
      </c>
      <c r="N222" s="84">
        <f>VLOOKUP(A222,'Northern Branch Phase II Debris'!A:F,5,FALSE)</f>
        <v>4</v>
      </c>
      <c r="P222" s="84">
        <f ca="1">SUMIF(cCalRecycle_NorthBranch_DataMan!A:F,Audit!A222,cCalRecycle_NorthBranch_DataMan!F:F)</f>
        <v>8</v>
      </c>
      <c r="Q222" s="86">
        <f>VLOOKUP(A222,cCalRecycle_NorthBranch_DataMan!A:B,2,FALSE)</f>
        <v>44292.397974537002</v>
      </c>
      <c r="R222" s="643" t="b">
        <f t="shared" ca="1" si="7"/>
        <v>0</v>
      </c>
      <c r="S222" s="6" t="s">
        <v>3416</v>
      </c>
      <c r="Y222" s="84" t="e">
        <v>#N/A</v>
      </c>
      <c r="Z222" s="84" t="e">
        <v>#N/A</v>
      </c>
      <c r="AA222" s="84" t="e">
        <v>#N/A</v>
      </c>
      <c r="AB222" s="84" t="e">
        <v>#N/A</v>
      </c>
      <c r="AC222" s="84" t="e">
        <v>#N/A</v>
      </c>
      <c r="AD222" s="84" t="e">
        <v>#N/A</v>
      </c>
      <c r="AE222" s="84" t="e">
        <v>#N/A</v>
      </c>
      <c r="AF222" s="84" t="e">
        <v>#N/A</v>
      </c>
    </row>
    <row r="223" spans="1:32" ht="15" thickBot="1">
      <c r="A223" s="93" t="s">
        <v>342</v>
      </c>
      <c r="B223" s="84">
        <f>VLOOKUP(A223,'Northern Branch Phase II Debris'!A:F,2,FALSE)</f>
        <v>4364</v>
      </c>
      <c r="C223" s="84" t="str">
        <f>VLOOKUP(A223,'Northern Branch Phase II Debris'!A:F,3,FALSE)</f>
        <v>Bald Rock Road</v>
      </c>
      <c r="F223" s="84" t="str">
        <f t="shared" si="6"/>
        <v>GoBack</v>
      </c>
      <c r="G223" s="320">
        <f>VLOOKUP(A223,'Northern Branch Phase II Debris'!A:F,6,FALSE)</f>
        <v>44215</v>
      </c>
      <c r="H223" s="84" t="str">
        <f>VLOOKUP(A223,'Northern Branch Phase II Debris'!A:G,7,FALSE)</f>
        <v>Butte</v>
      </c>
      <c r="I223" s="84">
        <f>VLOOKUP(A223,'Go Backs'!A:H,8,FALSE)</f>
        <v>1</v>
      </c>
      <c r="K223" s="84" t="e">
        <f>VLOOKUP(A223,'Go Aheads'!A:H,8,FALSE)</f>
        <v>#N/A</v>
      </c>
      <c r="M223" s="84">
        <f>VLOOKUP(A223,'Northern Branch Phase II Debris'!A:F,4,FALSE)</f>
        <v>2</v>
      </c>
      <c r="N223" s="84">
        <f>VLOOKUP(A223,'Northern Branch Phase II Debris'!A:F,5,FALSE)</f>
        <v>1</v>
      </c>
      <c r="P223" s="84">
        <f ca="1">SUMIF(cCalRecycle_NorthBranch_DataMan!A:F,Audit!A223,cCalRecycle_NorthBranch_DataMan!F:F)</f>
        <v>2</v>
      </c>
      <c r="Q223" s="86">
        <f>VLOOKUP(A223,cCalRecycle_NorthBranch_DataMan!A:B,2,FALSE)</f>
        <v>44279.382905092607</v>
      </c>
      <c r="R223" s="643" t="b">
        <f t="shared" ca="1" si="7"/>
        <v>0</v>
      </c>
      <c r="S223" s="6" t="s">
        <v>3469</v>
      </c>
      <c r="Y223" s="84" t="e">
        <v>#N/A</v>
      </c>
      <c r="Z223" s="84" t="e">
        <v>#N/A</v>
      </c>
      <c r="AA223" s="84" t="e">
        <v>#N/A</v>
      </c>
      <c r="AB223" s="84" t="e">
        <v>#N/A</v>
      </c>
      <c r="AC223" s="84" t="e">
        <v>#N/A</v>
      </c>
      <c r="AD223" s="84" t="e">
        <v>#N/A</v>
      </c>
      <c r="AE223" s="84" t="e">
        <v>#N/A</v>
      </c>
      <c r="AF223" s="84" t="e">
        <v>#N/A</v>
      </c>
    </row>
    <row r="224" spans="1:32" ht="15" thickBot="1">
      <c r="A224" s="93" t="s">
        <v>344</v>
      </c>
      <c r="B224" s="84">
        <f>VLOOKUP(A224,'Northern Branch Phase II Debris'!A:F,2,FALSE)</f>
        <v>327</v>
      </c>
      <c r="C224" s="84" t="str">
        <f>VLOOKUP(A224,'Northern Branch Phase II Debris'!A:F,3,FALSE)</f>
        <v>Simpson Ranch Road</v>
      </c>
      <c r="F224" s="84" t="str">
        <f t="shared" si="6"/>
        <v>GoBack</v>
      </c>
      <c r="G224" s="320">
        <f>VLOOKUP(A224,'Northern Branch Phase II Debris'!A:F,6,FALSE)</f>
        <v>44214</v>
      </c>
      <c r="H224" s="84" t="str">
        <f>VLOOKUP(A224,'Northern Branch Phase II Debris'!A:G,7,FALSE)</f>
        <v>Butte</v>
      </c>
      <c r="I224" s="84">
        <f>VLOOKUP(A224,'Go Backs'!A:H,8,FALSE)</f>
        <v>1</v>
      </c>
      <c r="K224" s="84" t="e">
        <f>VLOOKUP(A224,'Go Aheads'!A:H,8,FALSE)</f>
        <v>#N/A</v>
      </c>
      <c r="M224" s="84">
        <f>VLOOKUP(A224,'Northern Branch Phase II Debris'!A:F,4,FALSE)</f>
        <v>1</v>
      </c>
      <c r="N224" s="84">
        <f>VLOOKUP(A224,'Northern Branch Phase II Debris'!A:F,5,FALSE)</f>
        <v>1</v>
      </c>
      <c r="P224" s="84">
        <f ca="1">SUMIF(cCalRecycle_NorthBranch_DataMan!A:F,Audit!A224,cCalRecycle_NorthBranch_DataMan!F:F)</f>
        <v>2</v>
      </c>
      <c r="Q224" s="86">
        <f>VLOOKUP(A224,cCalRecycle_NorthBranch_DataMan!A:B,2,FALSE)</f>
        <v>44300.561122685198</v>
      </c>
      <c r="R224" s="643" t="b">
        <f t="shared" ca="1" si="7"/>
        <v>0</v>
      </c>
      <c r="S224" s="6" t="s">
        <v>3469</v>
      </c>
      <c r="Y224" s="84" t="e">
        <v>#N/A</v>
      </c>
      <c r="Z224" s="84" t="e">
        <v>#N/A</v>
      </c>
      <c r="AA224" s="84" t="e">
        <v>#N/A</v>
      </c>
      <c r="AB224" s="84" t="e">
        <v>#N/A</v>
      </c>
      <c r="AC224" s="84" t="e">
        <v>#N/A</v>
      </c>
      <c r="AD224" s="84" t="e">
        <v>#N/A</v>
      </c>
      <c r="AE224" s="84" t="e">
        <v>#N/A</v>
      </c>
      <c r="AF224" s="84" t="e">
        <v>#N/A</v>
      </c>
    </row>
    <row r="225" spans="1:32" ht="15" thickBot="1">
      <c r="A225" s="93" t="s">
        <v>346</v>
      </c>
      <c r="B225" s="84">
        <f>VLOOKUP(A225,'Northern Branch Phase II Debris'!A:F,2,FALSE)</f>
        <v>1420</v>
      </c>
      <c r="C225" s="84" t="str">
        <f>VLOOKUP(A225,'Northern Branch Phase II Debris'!A:F,3,FALSE)</f>
        <v>Lumpkin Road</v>
      </c>
      <c r="F225" s="84" t="str">
        <f t="shared" si="6"/>
        <v>GoBack</v>
      </c>
      <c r="G225" s="320">
        <f>VLOOKUP(A225,'Northern Branch Phase II Debris'!A:F,6,FALSE)</f>
        <v>44214</v>
      </c>
      <c r="H225" s="84" t="str">
        <f>VLOOKUP(A225,'Northern Branch Phase II Debris'!A:G,7,FALSE)</f>
        <v>Butte</v>
      </c>
      <c r="I225" s="84">
        <f>VLOOKUP(A225,'Go Backs'!A:H,8,FALSE)</f>
        <v>2</v>
      </c>
      <c r="K225" s="84" t="e">
        <f>VLOOKUP(A225,'Go Aheads'!A:H,8,FALSE)</f>
        <v>#N/A</v>
      </c>
      <c r="M225" s="84">
        <f>VLOOKUP(A225,'Northern Branch Phase II Debris'!A:F,4,FALSE)</f>
        <v>3</v>
      </c>
      <c r="N225" s="84">
        <f>VLOOKUP(A225,'Northern Branch Phase II Debris'!A:F,5,FALSE)</f>
        <v>2</v>
      </c>
      <c r="P225" s="84">
        <f ca="1">SUMIF(cCalRecycle_NorthBranch_DataMan!A:F,Audit!A225,cCalRecycle_NorthBranch_DataMan!F:F)</f>
        <v>4</v>
      </c>
      <c r="Q225" s="86">
        <f>VLOOKUP(A225,cCalRecycle_NorthBranch_DataMan!A:B,2,FALSE)</f>
        <v>44277.320706018509</v>
      </c>
      <c r="R225" s="643" t="b">
        <f t="shared" ca="1" si="7"/>
        <v>0</v>
      </c>
      <c r="S225" s="6" t="s">
        <v>3466</v>
      </c>
      <c r="Y225" s="84" t="e">
        <v>#N/A</v>
      </c>
      <c r="Z225" s="84" t="e">
        <v>#N/A</v>
      </c>
      <c r="AA225" s="84" t="e">
        <v>#N/A</v>
      </c>
      <c r="AB225" s="84" t="e">
        <v>#N/A</v>
      </c>
      <c r="AC225" s="84" t="e">
        <v>#N/A</v>
      </c>
      <c r="AD225" s="84" t="e">
        <v>#N/A</v>
      </c>
      <c r="AE225" s="84" t="e">
        <v>#N/A</v>
      </c>
      <c r="AF225" s="84" t="e">
        <v>#N/A</v>
      </c>
    </row>
    <row r="226" spans="1:32" ht="15" thickBot="1">
      <c r="A226" s="93" t="s">
        <v>4</v>
      </c>
      <c r="B226" s="84">
        <f>VLOOKUP(A226,'Northern Branch Phase II Debris'!A:F,2,FALSE)</f>
        <v>83</v>
      </c>
      <c r="C226" s="84" t="str">
        <f>VLOOKUP(A226,'Northern Branch Phase II Debris'!A:F,3,FALSE)</f>
        <v>Winners Circle</v>
      </c>
      <c r="F226" s="84" t="str">
        <f t="shared" si="6"/>
        <v>GoBack</v>
      </c>
      <c r="G226" s="320">
        <f>VLOOKUP(A226,'Northern Branch Phase II Debris'!A:F,6,FALSE)</f>
        <v>44211</v>
      </c>
      <c r="H226" s="84" t="str">
        <f>VLOOKUP(A226,'Northern Branch Phase II Debris'!A:G,7,FALSE)</f>
        <v>Butte</v>
      </c>
      <c r="I226" s="84">
        <f>VLOOKUP(A226,'Go Backs'!A:H,8,FALSE)</f>
        <v>1</v>
      </c>
      <c r="K226" s="84" t="e">
        <f>VLOOKUP(A226,'Go Aheads'!A:H,8,FALSE)</f>
        <v>#N/A</v>
      </c>
      <c r="M226" s="84">
        <f>VLOOKUP(A226,'Northern Branch Phase II Debris'!A:F,4,FALSE)</f>
        <v>1</v>
      </c>
      <c r="N226" s="84">
        <f>VLOOKUP(A226,'Northern Branch Phase II Debris'!A:F,5,FALSE)</f>
        <v>1</v>
      </c>
      <c r="P226" s="84">
        <f ca="1">SUMIF(cCalRecycle_NorthBranch_DataMan!A:F,Audit!A226,cCalRecycle_NorthBranch_DataMan!F:F)</f>
        <v>2</v>
      </c>
      <c r="Q226" s="86">
        <f>VLOOKUP(A226,cCalRecycle_NorthBranch_DataMan!A:B,2,FALSE)</f>
        <v>44293.43285879631</v>
      </c>
      <c r="R226" s="643" t="b">
        <f t="shared" ca="1" si="7"/>
        <v>0</v>
      </c>
      <c r="S226" s="6" t="s">
        <v>3469</v>
      </c>
      <c r="Y226" s="84" t="e">
        <v>#N/A</v>
      </c>
      <c r="Z226" s="84" t="e">
        <v>#N/A</v>
      </c>
      <c r="AA226" s="84" t="e">
        <v>#N/A</v>
      </c>
      <c r="AB226" s="84" t="e">
        <v>#N/A</v>
      </c>
      <c r="AC226" s="84" t="e">
        <v>#N/A</v>
      </c>
      <c r="AD226" s="84" t="e">
        <v>#N/A</v>
      </c>
      <c r="AE226" s="84" t="e">
        <v>#N/A</v>
      </c>
      <c r="AF226" s="84" t="e">
        <v>#N/A</v>
      </c>
    </row>
    <row r="227" spans="1:32" ht="15" thickBot="1">
      <c r="A227" s="93" t="s">
        <v>17</v>
      </c>
      <c r="B227" s="84">
        <f>VLOOKUP(A227,'Northern Branch Phase II Debris'!A:F,2,FALSE)</f>
        <v>3155</v>
      </c>
      <c r="C227" s="84" t="str">
        <f>VLOOKUP(A227,'Northern Branch Phase II Debris'!A:F,3,FALSE)</f>
        <v>Bald Rock Road</v>
      </c>
      <c r="F227" s="84" t="str">
        <f t="shared" si="6"/>
        <v>GoBack</v>
      </c>
      <c r="G227" s="320">
        <f>VLOOKUP(A227,'Northern Branch Phase II Debris'!A:F,6,FALSE)</f>
        <v>44211</v>
      </c>
      <c r="H227" s="84" t="str">
        <f>VLOOKUP(A227,'Northern Branch Phase II Debris'!A:G,7,FALSE)</f>
        <v>Butte</v>
      </c>
      <c r="I227" s="84">
        <f>VLOOKUP(A227,'Go Backs'!A:H,8,FALSE)</f>
        <v>3</v>
      </c>
      <c r="K227" s="84" t="e">
        <f>VLOOKUP(A227,'Go Aheads'!A:H,8,FALSE)</f>
        <v>#N/A</v>
      </c>
      <c r="M227" s="84">
        <f>VLOOKUP(A227,'Northern Branch Phase II Debris'!A:F,4,FALSE)</f>
        <v>3</v>
      </c>
      <c r="N227" s="84">
        <f>VLOOKUP(A227,'Northern Branch Phase II Debris'!A:F,5,FALSE)</f>
        <v>3</v>
      </c>
      <c r="P227" s="84">
        <f ca="1">SUMIF(cCalRecycle_NorthBranch_DataMan!A:F,Audit!A227,cCalRecycle_NorthBranch_DataMan!F:F)</f>
        <v>6</v>
      </c>
      <c r="Q227" s="86">
        <f>VLOOKUP(A227,cCalRecycle_NorthBranch_DataMan!A:B,2,FALSE)</f>
        <v>44279.509606481508</v>
      </c>
      <c r="R227" s="643" t="b">
        <f t="shared" ca="1" si="7"/>
        <v>0</v>
      </c>
      <c r="S227" s="6" t="s">
        <v>3468</v>
      </c>
      <c r="Y227" s="84" t="e">
        <v>#N/A</v>
      </c>
      <c r="Z227" s="84" t="e">
        <v>#N/A</v>
      </c>
      <c r="AA227" s="84" t="e">
        <v>#N/A</v>
      </c>
      <c r="AB227" s="84" t="e">
        <v>#N/A</v>
      </c>
      <c r="AC227" s="84" t="e">
        <v>#N/A</v>
      </c>
      <c r="AD227" s="84" t="e">
        <v>#N/A</v>
      </c>
      <c r="AE227" s="84" t="e">
        <v>#N/A</v>
      </c>
      <c r="AF227" s="84" t="e">
        <v>#N/A</v>
      </c>
    </row>
    <row r="228" spans="1:32" ht="26.25" thickBot="1">
      <c r="A228" s="93" t="s">
        <v>350</v>
      </c>
      <c r="B228" s="84">
        <f>VLOOKUP(A228,'Northern Branch Phase II Debris'!A:F,2,FALSE)</f>
        <v>9666</v>
      </c>
      <c r="C228" s="84" t="str">
        <f>VLOOKUP(A228,'Northern Branch Phase II Debris'!A:F,3,FALSE)</f>
        <v>Oroville Quincy Highway</v>
      </c>
      <c r="F228" s="84" t="str">
        <f t="shared" si="6"/>
        <v>GoBack</v>
      </c>
      <c r="G228" s="320">
        <f>VLOOKUP(A228,'Northern Branch Phase II Debris'!A:F,6,FALSE)</f>
        <v>44211</v>
      </c>
      <c r="H228" s="84" t="str">
        <f>VLOOKUP(A228,'Northern Branch Phase II Debris'!A:G,7,FALSE)</f>
        <v>Butte</v>
      </c>
      <c r="I228" s="84">
        <f>VLOOKUP(A228,'Go Backs'!A:H,8,FALSE)</f>
        <v>1</v>
      </c>
      <c r="K228" s="84" t="e">
        <f>VLOOKUP(A228,'Go Aheads'!A:H,8,FALSE)</f>
        <v>#N/A</v>
      </c>
      <c r="M228" s="84">
        <f>VLOOKUP(A228,'Northern Branch Phase II Debris'!A:F,4,FALSE)</f>
        <v>1</v>
      </c>
      <c r="N228" s="84">
        <f>VLOOKUP(A228,'Northern Branch Phase II Debris'!A:F,5,FALSE)</f>
        <v>1</v>
      </c>
      <c r="P228" s="84">
        <f ca="1">SUMIF(cCalRecycle_NorthBranch_DataMan!A:F,Audit!A228,cCalRecycle_NorthBranch_DataMan!F:F)</f>
        <v>2</v>
      </c>
      <c r="Q228" s="86">
        <f>VLOOKUP(A228,cCalRecycle_NorthBranch_DataMan!A:B,2,FALSE)</f>
        <v>44286.544282407398</v>
      </c>
      <c r="R228" s="643" t="b">
        <f t="shared" ca="1" si="7"/>
        <v>0</v>
      </c>
      <c r="S228" s="6" t="s">
        <v>3469</v>
      </c>
      <c r="Y228" s="84" t="e">
        <v>#N/A</v>
      </c>
      <c r="Z228" s="84" t="e">
        <v>#N/A</v>
      </c>
      <c r="AA228" s="84" t="e">
        <v>#N/A</v>
      </c>
      <c r="AB228" s="84" t="e">
        <v>#N/A</v>
      </c>
      <c r="AC228" s="84" t="e">
        <v>#N/A</v>
      </c>
      <c r="AD228" s="84" t="e">
        <v>#N/A</v>
      </c>
      <c r="AE228" s="84" t="e">
        <v>#N/A</v>
      </c>
      <c r="AF228" s="84" t="e">
        <v>#N/A</v>
      </c>
    </row>
    <row r="229" spans="1:32" ht="15" thickBot="1">
      <c r="A229" s="93" t="s">
        <v>352</v>
      </c>
      <c r="B229" s="84">
        <f>VLOOKUP(A229,'Northern Branch Phase II Debris'!A:F,2,FALSE)</f>
        <v>226</v>
      </c>
      <c r="C229" s="84" t="str">
        <f>VLOOKUP(A229,'Northern Branch Phase II Debris'!A:F,3,FALSE)</f>
        <v>Sand Creek Drive</v>
      </c>
      <c r="F229" s="84" t="str">
        <f t="shared" si="6"/>
        <v>GoBack</v>
      </c>
      <c r="G229" s="320">
        <f>VLOOKUP(A229,'Northern Branch Phase II Debris'!A:F,6,FALSE)</f>
        <v>44209</v>
      </c>
      <c r="H229" s="84" t="str">
        <f>VLOOKUP(A229,'Northern Branch Phase II Debris'!A:G,7,FALSE)</f>
        <v>Butte</v>
      </c>
      <c r="I229" s="84">
        <f>VLOOKUP(A229,'Go Backs'!A:H,8,FALSE)</f>
        <v>1</v>
      </c>
      <c r="K229" s="84" t="e">
        <f>VLOOKUP(A229,'Go Aheads'!A:H,8,FALSE)</f>
        <v>#N/A</v>
      </c>
      <c r="M229" s="84">
        <f>VLOOKUP(A229,'Northern Branch Phase II Debris'!A:F,4,FALSE)</f>
        <v>1</v>
      </c>
      <c r="N229" s="84">
        <f>VLOOKUP(A229,'Northern Branch Phase II Debris'!A:F,5,FALSE)</f>
        <v>1</v>
      </c>
      <c r="P229" s="84">
        <f ca="1">SUMIF(cCalRecycle_NorthBranch_DataMan!A:F,Audit!A229,cCalRecycle_NorthBranch_DataMan!F:F)</f>
        <v>2</v>
      </c>
      <c r="Q229" s="86">
        <f>VLOOKUP(A229,cCalRecycle_NorthBranch_DataMan!A:B,2,FALSE)</f>
        <v>44286.435949074097</v>
      </c>
      <c r="R229" s="643" t="b">
        <f t="shared" ca="1" si="7"/>
        <v>0</v>
      </c>
      <c r="S229" s="6" t="s">
        <v>3469</v>
      </c>
      <c r="Y229" s="84" t="e">
        <v>#N/A</v>
      </c>
      <c r="Z229" s="84" t="e">
        <v>#N/A</v>
      </c>
      <c r="AA229" s="84" t="e">
        <v>#N/A</v>
      </c>
      <c r="AB229" s="84" t="e">
        <v>#N/A</v>
      </c>
      <c r="AC229" s="84" t="e">
        <v>#N/A</v>
      </c>
      <c r="AD229" s="84" t="e">
        <v>#N/A</v>
      </c>
      <c r="AE229" s="84" t="e">
        <v>#N/A</v>
      </c>
      <c r="AF229" s="84" t="e">
        <v>#N/A</v>
      </c>
    </row>
    <row r="230" spans="1:32" ht="15" thickBot="1">
      <c r="A230" s="93" t="s">
        <v>354</v>
      </c>
      <c r="B230" s="84">
        <f>VLOOKUP(A230,'Northern Branch Phase II Debris'!A:F,2,FALSE)</f>
        <v>52</v>
      </c>
      <c r="C230" s="84" t="str">
        <f>VLOOKUP(A230,'Northern Branch Phase II Debris'!A:F,3,FALSE)</f>
        <v>Rocky Point Road</v>
      </c>
      <c r="F230" s="84" t="str">
        <f t="shared" si="6"/>
        <v>GoBack</v>
      </c>
      <c r="G230" s="320">
        <f>VLOOKUP(A230,'Northern Branch Phase II Debris'!A:F,6,FALSE)</f>
        <v>44194</v>
      </c>
      <c r="H230" s="84" t="str">
        <f>VLOOKUP(A230,'Northern Branch Phase II Debris'!A:G,7,FALSE)</f>
        <v>Butte</v>
      </c>
      <c r="I230" s="84">
        <f>VLOOKUP(A230,'Go Backs'!A:H,8,FALSE)</f>
        <v>1</v>
      </c>
      <c r="K230" s="84" t="e">
        <f>VLOOKUP(A230,'Go Aheads'!A:H,8,FALSE)</f>
        <v>#N/A</v>
      </c>
      <c r="M230" s="84">
        <f>VLOOKUP(A230,'Northern Branch Phase II Debris'!A:F,4,FALSE)</f>
        <v>3</v>
      </c>
      <c r="N230" s="84">
        <f>VLOOKUP(A230,'Northern Branch Phase II Debris'!A:F,5,FALSE)</f>
        <v>1</v>
      </c>
      <c r="P230" s="84">
        <f ca="1">SUMIF(cCalRecycle_NorthBranch_DataMan!A:F,Audit!A230,cCalRecycle_NorthBranch_DataMan!F:F)</f>
        <v>2</v>
      </c>
      <c r="Q230" s="86">
        <f>VLOOKUP(A230,cCalRecycle_NorthBranch_DataMan!A:B,2,FALSE)</f>
        <v>44264.650856481501</v>
      </c>
      <c r="R230" s="643" t="b">
        <f t="shared" ca="1" si="7"/>
        <v>0</v>
      </c>
      <c r="S230" s="6" t="s">
        <v>3469</v>
      </c>
      <c r="Y230" s="84" t="e">
        <v>#N/A</v>
      </c>
      <c r="Z230" s="84" t="e">
        <v>#N/A</v>
      </c>
      <c r="AA230" s="84" t="e">
        <v>#N/A</v>
      </c>
      <c r="AB230" s="84" t="e">
        <v>#N/A</v>
      </c>
      <c r="AC230" s="84" t="e">
        <v>#N/A</v>
      </c>
      <c r="AD230" s="84" t="e">
        <v>#N/A</v>
      </c>
      <c r="AE230" s="84" t="e">
        <v>#N/A</v>
      </c>
      <c r="AF230" s="84" t="e">
        <v>#N/A</v>
      </c>
    </row>
    <row r="231" spans="1:32" ht="15" thickBot="1">
      <c r="A231" s="93" t="s">
        <v>356</v>
      </c>
      <c r="B231" s="84">
        <f>VLOOKUP(A231,'Northern Branch Phase II Debris'!A:F,2,FALSE)</f>
        <v>256</v>
      </c>
      <c r="C231" s="84" t="str">
        <f>VLOOKUP(A231,'Northern Branch Phase II Debris'!A:F,3,FALSE)</f>
        <v>Rocky Point Road</v>
      </c>
      <c r="F231" s="84" t="str">
        <f t="shared" si="6"/>
        <v>GoBack</v>
      </c>
      <c r="G231" s="320">
        <f>VLOOKUP(A231,'Northern Branch Phase II Debris'!A:F,6,FALSE)</f>
        <v>44193</v>
      </c>
      <c r="H231" s="84" t="str">
        <f>VLOOKUP(A231,'Northern Branch Phase II Debris'!A:G,7,FALSE)</f>
        <v>Butte</v>
      </c>
      <c r="I231" s="84">
        <f>VLOOKUP(A231,'Go Backs'!A:H,8,FALSE)</f>
        <v>2</v>
      </c>
      <c r="K231" s="84" t="e">
        <f>VLOOKUP(A231,'Go Aheads'!A:H,8,FALSE)</f>
        <v>#N/A</v>
      </c>
      <c r="M231" s="84">
        <f>VLOOKUP(A231,'Northern Branch Phase II Debris'!A:F,4,FALSE)</f>
        <v>3</v>
      </c>
      <c r="N231" s="84">
        <f>VLOOKUP(A231,'Northern Branch Phase II Debris'!A:F,5,FALSE)</f>
        <v>2</v>
      </c>
      <c r="P231" s="84">
        <f ca="1">SUMIF(cCalRecycle_NorthBranch_DataMan!A:F,Audit!A231,cCalRecycle_NorthBranch_DataMan!F:F)</f>
        <v>4</v>
      </c>
      <c r="Q231" s="86">
        <f>VLOOKUP(A231,cCalRecycle_NorthBranch_DataMan!A:B,2,FALSE)</f>
        <v>44264.652025462987</v>
      </c>
      <c r="R231" s="643" t="b">
        <f t="shared" ca="1" si="7"/>
        <v>0</v>
      </c>
      <c r="S231" s="6" t="s">
        <v>3466</v>
      </c>
      <c r="Y231" s="84" t="e">
        <v>#N/A</v>
      </c>
      <c r="Z231" s="84" t="e">
        <v>#N/A</v>
      </c>
      <c r="AA231" s="84" t="e">
        <v>#N/A</v>
      </c>
      <c r="AB231" s="84" t="e">
        <v>#N/A</v>
      </c>
      <c r="AC231" s="84" t="e">
        <v>#N/A</v>
      </c>
      <c r="AD231" s="84" t="e">
        <v>#N/A</v>
      </c>
      <c r="AE231" s="84" t="e">
        <v>#N/A</v>
      </c>
      <c r="AF231" s="84" t="e">
        <v>#N/A</v>
      </c>
    </row>
    <row r="232" spans="1:32" ht="26.25" thickBot="1">
      <c r="A232" s="93" t="s">
        <v>358</v>
      </c>
      <c r="B232" s="84">
        <f>VLOOKUP(A232,'Northern Branch Phase II Debris'!A:F,2,FALSE)</f>
        <v>9851</v>
      </c>
      <c r="C232" s="84" t="str">
        <f>VLOOKUP(A232,'Northern Branch Phase II Debris'!A:F,3,FALSE)</f>
        <v>Oroville Quincy Highway</v>
      </c>
      <c r="F232" s="84" t="str">
        <f t="shared" si="6"/>
        <v>GoBack</v>
      </c>
      <c r="G232" s="320">
        <f>VLOOKUP(A232,'Northern Branch Phase II Debris'!A:F,6,FALSE)</f>
        <v>44188</v>
      </c>
      <c r="H232" s="84" t="str">
        <f>VLOOKUP(A232,'Northern Branch Phase II Debris'!A:G,7,FALSE)</f>
        <v>Butte</v>
      </c>
      <c r="I232" s="84">
        <f>VLOOKUP(A232,'Go Backs'!A:H,8,FALSE)</f>
        <v>1</v>
      </c>
      <c r="K232" s="84" t="e">
        <f>VLOOKUP(A232,'Go Aheads'!A:H,8,FALSE)</f>
        <v>#N/A</v>
      </c>
      <c r="M232" s="84">
        <f>VLOOKUP(A232,'Northern Branch Phase II Debris'!A:F,4,FALSE)</f>
        <v>1</v>
      </c>
      <c r="N232" s="84">
        <f>VLOOKUP(A232,'Northern Branch Phase II Debris'!A:F,5,FALSE)</f>
        <v>1</v>
      </c>
      <c r="P232" s="84">
        <f ca="1">SUMIF(cCalRecycle_NorthBranch_DataMan!A:F,Audit!A232,cCalRecycle_NorthBranch_DataMan!F:F)</f>
        <v>1</v>
      </c>
      <c r="Q232" s="86">
        <f>VLOOKUP(A232,cCalRecycle_NorthBranch_DataMan!A:B,2,FALSE)</f>
        <v>44286.541736111103</v>
      </c>
      <c r="R232" s="643" t="b">
        <f t="shared" ca="1" si="7"/>
        <v>1</v>
      </c>
      <c r="S232" s="6"/>
      <c r="Y232" s="84" t="e">
        <v>#N/A</v>
      </c>
      <c r="Z232" s="84" t="e">
        <v>#N/A</v>
      </c>
      <c r="AA232" s="84" t="e">
        <v>#N/A</v>
      </c>
      <c r="AB232" s="84" t="e">
        <v>#N/A</v>
      </c>
      <c r="AC232" s="84" t="e">
        <v>#N/A</v>
      </c>
      <c r="AD232" s="84" t="e">
        <v>#N/A</v>
      </c>
      <c r="AE232" s="84" t="e">
        <v>#N/A</v>
      </c>
      <c r="AF232" s="84" t="e">
        <v>#N/A</v>
      </c>
    </row>
    <row r="233" spans="1:32" ht="15" thickBot="1">
      <c r="A233" s="93" t="s">
        <v>360</v>
      </c>
      <c r="B233" s="84">
        <f>VLOOKUP(A233,'Northern Branch Phase II Debris'!A:F,2,FALSE)</f>
        <v>32</v>
      </c>
      <c r="C233" s="84" t="str">
        <f>VLOOKUP(A233,'Northern Branch Phase II Debris'!A:F,3,FALSE)</f>
        <v>Sugar Pine Drive</v>
      </c>
      <c r="F233" s="84" t="str">
        <f t="shared" si="6"/>
        <v>GoBack</v>
      </c>
      <c r="G233" s="320">
        <f>VLOOKUP(A233,'Northern Branch Phase II Debris'!A:F,6,FALSE)</f>
        <v>44184</v>
      </c>
      <c r="H233" s="84" t="str">
        <f>VLOOKUP(A233,'Northern Branch Phase II Debris'!A:G,7,FALSE)</f>
        <v>Butte</v>
      </c>
      <c r="I233" s="84">
        <f>VLOOKUP(A233,'Go Backs'!A:H,8,FALSE)</f>
        <v>2</v>
      </c>
      <c r="K233" s="84" t="e">
        <f>VLOOKUP(A233,'Go Aheads'!A:H,8,FALSE)</f>
        <v>#N/A</v>
      </c>
      <c r="M233" s="84">
        <f>VLOOKUP(A233,'Northern Branch Phase II Debris'!A:F,4,FALSE)</f>
        <v>2</v>
      </c>
      <c r="N233" s="84">
        <f>VLOOKUP(A233,'Northern Branch Phase II Debris'!A:F,5,FALSE)</f>
        <v>2</v>
      </c>
      <c r="P233" s="84">
        <f ca="1">SUMIF(cCalRecycle_NorthBranch_DataMan!A:F,Audit!A233,cCalRecycle_NorthBranch_DataMan!F:F)</f>
        <v>4</v>
      </c>
      <c r="Q233" s="86">
        <f>VLOOKUP(A233,cCalRecycle_NorthBranch_DataMan!A:B,2,FALSE)</f>
        <v>44286.641493055598</v>
      </c>
      <c r="R233" s="643" t="b">
        <f t="shared" ca="1" si="7"/>
        <v>0</v>
      </c>
      <c r="S233" s="6" t="s">
        <v>3466</v>
      </c>
      <c r="Y233" s="84" t="e">
        <v>#N/A</v>
      </c>
      <c r="Z233" s="84" t="e">
        <v>#N/A</v>
      </c>
      <c r="AA233" s="84" t="e">
        <v>#N/A</v>
      </c>
      <c r="AB233" s="84" t="e">
        <v>#N/A</v>
      </c>
      <c r="AC233" s="84" t="e">
        <v>#N/A</v>
      </c>
      <c r="AD233" s="84" t="e">
        <v>#N/A</v>
      </c>
      <c r="AE233" s="84" t="e">
        <v>#N/A</v>
      </c>
      <c r="AF233" s="84" t="e">
        <v>#N/A</v>
      </c>
    </row>
    <row r="234" spans="1:32" ht="15" thickBot="1">
      <c r="A234" s="93" t="s">
        <v>362</v>
      </c>
      <c r="B234" s="84">
        <f>VLOOKUP(A234,'Northern Branch Phase II Debris'!A:F,2,FALSE)</f>
        <v>89</v>
      </c>
      <c r="C234" s="84" t="str">
        <f>VLOOKUP(A234,'Northern Branch Phase II Debris'!A:F,3,FALSE)</f>
        <v>Green Cedar Way</v>
      </c>
      <c r="F234" s="84" t="str">
        <f t="shared" si="6"/>
        <v>GoBack</v>
      </c>
      <c r="G234" s="320">
        <f>VLOOKUP(A234,'Northern Branch Phase II Debris'!A:F,6,FALSE)</f>
        <v>44184</v>
      </c>
      <c r="H234" s="84" t="str">
        <f>VLOOKUP(A234,'Northern Branch Phase II Debris'!A:G,7,FALSE)</f>
        <v>Butte</v>
      </c>
      <c r="I234" s="84">
        <f>VLOOKUP(A234,'Go Backs'!A:H,8,FALSE)</f>
        <v>2</v>
      </c>
      <c r="K234" s="84" t="e">
        <f>VLOOKUP(A234,'Go Aheads'!A:H,8,FALSE)</f>
        <v>#N/A</v>
      </c>
      <c r="M234" s="84">
        <f>VLOOKUP(A234,'Northern Branch Phase II Debris'!A:F,4,FALSE)</f>
        <v>2</v>
      </c>
      <c r="N234" s="84">
        <f>VLOOKUP(A234,'Northern Branch Phase II Debris'!A:F,5,FALSE)</f>
        <v>2</v>
      </c>
      <c r="P234" s="84">
        <f ca="1">SUMIF(cCalRecycle_NorthBranch_DataMan!A:F,Audit!A234,cCalRecycle_NorthBranch_DataMan!F:F)</f>
        <v>4</v>
      </c>
      <c r="Q234" s="86">
        <f>VLOOKUP(A234,cCalRecycle_NorthBranch_DataMan!A:B,2,FALSE)</f>
        <v>44280.6671180556</v>
      </c>
      <c r="R234" s="643" t="b">
        <f t="shared" ca="1" si="7"/>
        <v>0</v>
      </c>
      <c r="S234" s="6" t="s">
        <v>3466</v>
      </c>
      <c r="Y234" s="84" t="e">
        <v>#N/A</v>
      </c>
      <c r="Z234" s="84" t="e">
        <v>#N/A</v>
      </c>
      <c r="AA234" s="84" t="e">
        <v>#N/A</v>
      </c>
      <c r="AB234" s="84" t="e">
        <v>#N/A</v>
      </c>
      <c r="AC234" s="84" t="e">
        <v>#N/A</v>
      </c>
      <c r="AD234" s="84" t="e">
        <v>#N/A</v>
      </c>
      <c r="AE234" s="84" t="e">
        <v>#N/A</v>
      </c>
      <c r="AF234" s="84" t="e">
        <v>#N/A</v>
      </c>
    </row>
    <row r="235" spans="1:32" ht="15" thickBot="1">
      <c r="A235" s="93" t="s">
        <v>364</v>
      </c>
      <c r="B235" s="84">
        <f>VLOOKUP(A235,'Northern Branch Phase II Debris'!A:F,2,FALSE)</f>
        <v>2472</v>
      </c>
      <c r="C235" s="84" t="str">
        <f>VLOOKUP(A235,'Northern Branch Phase II Debris'!A:F,3,FALSE)</f>
        <v>Bald Rock Road</v>
      </c>
      <c r="F235" s="84" t="str">
        <f t="shared" si="6"/>
        <v>GoBack</v>
      </c>
      <c r="G235" s="320">
        <f>VLOOKUP(A235,'Northern Branch Phase II Debris'!A:F,6,FALSE)</f>
        <v>44181</v>
      </c>
      <c r="H235" s="84" t="str">
        <f>VLOOKUP(A235,'Northern Branch Phase II Debris'!A:G,7,FALSE)</f>
        <v>Butte</v>
      </c>
      <c r="I235" s="84">
        <f>VLOOKUP(A235,'Go Backs'!A:H,8,FALSE)</f>
        <v>8</v>
      </c>
      <c r="K235" s="84" t="e">
        <f>VLOOKUP(A235,'Go Aheads'!A:H,8,FALSE)</f>
        <v>#N/A</v>
      </c>
      <c r="M235" s="84">
        <f>VLOOKUP(A235,'Northern Branch Phase II Debris'!A:F,4,FALSE)</f>
        <v>8</v>
      </c>
      <c r="N235" s="84">
        <f>VLOOKUP(A235,'Northern Branch Phase II Debris'!A:F,5,FALSE)</f>
        <v>8</v>
      </c>
      <c r="P235" s="84">
        <f ca="1">SUMIF(cCalRecycle_NorthBranch_DataMan!A:F,Audit!A235,cCalRecycle_NorthBranch_DataMan!F:F)</f>
        <v>8</v>
      </c>
      <c r="Q235" s="86">
        <f>VLOOKUP(A235,cCalRecycle_NorthBranch_DataMan!A:B,2,FALSE)</f>
        <v>44280.547534722202</v>
      </c>
      <c r="R235" s="643" t="b">
        <f t="shared" ca="1" si="7"/>
        <v>1</v>
      </c>
      <c r="S235" s="6"/>
      <c r="Y235" s="84" t="e">
        <v>#N/A</v>
      </c>
      <c r="Z235" s="84" t="e">
        <v>#N/A</v>
      </c>
      <c r="AA235" s="84" t="e">
        <v>#N/A</v>
      </c>
      <c r="AB235" s="84" t="e">
        <v>#N/A</v>
      </c>
      <c r="AC235" s="84" t="e">
        <v>#N/A</v>
      </c>
      <c r="AD235" s="84" t="e">
        <v>#N/A</v>
      </c>
      <c r="AE235" s="84" t="e">
        <v>#N/A</v>
      </c>
      <c r="AF235" s="84" t="e">
        <v>#N/A</v>
      </c>
    </row>
    <row r="236" spans="1:32" ht="15" thickBot="1">
      <c r="A236" s="93" t="s">
        <v>366</v>
      </c>
      <c r="B236" s="84">
        <f>VLOOKUP(A236,'Northern Branch Phase II Debris'!A:F,2,FALSE)</f>
        <v>2320</v>
      </c>
      <c r="C236" s="84" t="str">
        <f>VLOOKUP(A236,'Northern Branch Phase II Debris'!A:F,3,FALSE)</f>
        <v>Bald Rock Road</v>
      </c>
      <c r="F236" s="84" t="str">
        <f t="shared" si="6"/>
        <v>GoBack</v>
      </c>
      <c r="G236" s="320">
        <f>VLOOKUP(A236,'Northern Branch Phase II Debris'!A:F,6,FALSE)</f>
        <v>44181</v>
      </c>
      <c r="H236" s="84" t="str">
        <f>VLOOKUP(A236,'Northern Branch Phase II Debris'!A:G,7,FALSE)</f>
        <v>Butte</v>
      </c>
      <c r="I236" s="84">
        <f>VLOOKUP(A236,'Go Backs'!A:H,8,FALSE)</f>
        <v>1</v>
      </c>
      <c r="K236" s="84" t="e">
        <f>VLOOKUP(A236,'Go Aheads'!A:H,8,FALSE)</f>
        <v>#N/A</v>
      </c>
      <c r="M236" s="84">
        <f>VLOOKUP(A236,'Northern Branch Phase II Debris'!A:F,4,FALSE)</f>
        <v>1</v>
      </c>
      <c r="N236" s="84">
        <f>VLOOKUP(A236,'Northern Branch Phase II Debris'!A:F,5,FALSE)</f>
        <v>1</v>
      </c>
      <c r="P236" s="84">
        <f ca="1">SUMIF(cCalRecycle_NorthBranch_DataMan!A:F,Audit!A236,cCalRecycle_NorthBranch_DataMan!F:F)</f>
        <v>2</v>
      </c>
      <c r="Q236" s="86">
        <f>VLOOKUP(A236,cCalRecycle_NorthBranch_DataMan!A:B,2,FALSE)</f>
        <v>44281.699525462987</v>
      </c>
      <c r="R236" s="643" t="b">
        <f t="shared" ca="1" si="7"/>
        <v>0</v>
      </c>
      <c r="S236" s="6" t="s">
        <v>3469</v>
      </c>
      <c r="Y236" s="84" t="e">
        <v>#N/A</v>
      </c>
      <c r="Z236" s="84" t="e">
        <v>#N/A</v>
      </c>
      <c r="AA236" s="84" t="e">
        <v>#N/A</v>
      </c>
      <c r="AB236" s="84" t="e">
        <v>#N/A</v>
      </c>
      <c r="AC236" s="84" t="e">
        <v>#N/A</v>
      </c>
      <c r="AD236" s="84" t="e">
        <v>#N/A</v>
      </c>
      <c r="AE236" s="84" t="e">
        <v>#N/A</v>
      </c>
      <c r="AF236" s="84" t="e">
        <v>#N/A</v>
      </c>
    </row>
    <row r="237" spans="1:32" ht="15" thickBot="1">
      <c r="A237" s="93" t="s">
        <v>368</v>
      </c>
      <c r="B237" s="84">
        <f>VLOOKUP(A237,'Northern Branch Phase II Debris'!A:F,2,FALSE)</f>
        <v>258</v>
      </c>
      <c r="C237" s="84" t="str">
        <f>VLOOKUP(A237,'Northern Branch Phase II Debris'!A:F,3,FALSE)</f>
        <v>Rockerfeller Road</v>
      </c>
      <c r="F237" s="84" t="str">
        <f t="shared" si="6"/>
        <v>GoBack</v>
      </c>
      <c r="G237" s="320">
        <f>VLOOKUP(A237,'Northern Branch Phase II Debris'!A:F,6,FALSE)</f>
        <v>44180</v>
      </c>
      <c r="H237" s="84" t="str">
        <f>VLOOKUP(A237,'Northern Branch Phase II Debris'!A:G,7,FALSE)</f>
        <v>Butte</v>
      </c>
      <c r="I237" s="84">
        <f>VLOOKUP(A237,'Go Backs'!A:H,8,FALSE)</f>
        <v>2</v>
      </c>
      <c r="K237" s="84" t="e">
        <f>VLOOKUP(A237,'Go Aheads'!A:H,8,FALSE)</f>
        <v>#N/A</v>
      </c>
      <c r="M237" s="84">
        <f>VLOOKUP(A237,'Northern Branch Phase II Debris'!A:F,4,FALSE)</f>
        <v>2</v>
      </c>
      <c r="N237" s="84">
        <f>VLOOKUP(A237,'Northern Branch Phase II Debris'!A:F,5,FALSE)</f>
        <v>2</v>
      </c>
      <c r="P237" s="84">
        <f ca="1">SUMIF(cCalRecycle_NorthBranch_DataMan!A:F,Audit!A237,cCalRecycle_NorthBranch_DataMan!F:F)</f>
        <v>4</v>
      </c>
      <c r="Q237" s="86">
        <f>VLOOKUP(A237,cCalRecycle_NorthBranch_DataMan!A:B,2,FALSE)</f>
        <v>44295.591979166697</v>
      </c>
      <c r="R237" s="643" t="b">
        <f t="shared" ca="1" si="7"/>
        <v>0</v>
      </c>
      <c r="S237" s="6" t="s">
        <v>3466</v>
      </c>
      <c r="Y237" s="84" t="e">
        <v>#N/A</v>
      </c>
      <c r="Z237" s="84" t="e">
        <v>#N/A</v>
      </c>
      <c r="AA237" s="84" t="e">
        <v>#N/A</v>
      </c>
      <c r="AB237" s="84" t="e">
        <v>#N/A</v>
      </c>
      <c r="AC237" s="84" t="e">
        <v>#N/A</v>
      </c>
      <c r="AD237" s="84" t="e">
        <v>#N/A</v>
      </c>
      <c r="AE237" s="84" t="e">
        <v>#N/A</v>
      </c>
      <c r="AF237" s="84" t="e">
        <v>#N/A</v>
      </c>
    </row>
    <row r="238" spans="1:32" ht="15" thickBot="1">
      <c r="A238" s="93" t="s">
        <v>370</v>
      </c>
      <c r="B238" s="84">
        <f>VLOOKUP(A238,'Northern Branch Phase II Debris'!A:F,2,FALSE)</f>
        <v>228</v>
      </c>
      <c r="C238" s="84" t="str">
        <f>VLOOKUP(A238,'Northern Branch Phase II Debris'!A:F,3,FALSE)</f>
        <v>Simpson Ranch Road</v>
      </c>
      <c r="F238" s="84" t="str">
        <f t="shared" si="6"/>
        <v>GoBack</v>
      </c>
      <c r="G238" s="320">
        <f>VLOOKUP(A238,'Northern Branch Phase II Debris'!A:F,6,FALSE)</f>
        <v>44218</v>
      </c>
      <c r="H238" s="84" t="str">
        <f>VLOOKUP(A238,'Northern Branch Phase II Debris'!A:G,7,FALSE)</f>
        <v>Butte</v>
      </c>
      <c r="I238" s="84">
        <f>VLOOKUP(A238,'Go Backs'!A:H,8,FALSE)</f>
        <v>8</v>
      </c>
      <c r="K238" s="84" t="e">
        <f>VLOOKUP(A238,'Go Aheads'!A:H,8,FALSE)</f>
        <v>#N/A</v>
      </c>
      <c r="M238" s="84">
        <f>VLOOKUP(A238,'Northern Branch Phase II Debris'!A:F,4,FALSE)</f>
        <v>7</v>
      </c>
      <c r="N238" s="84">
        <f>VLOOKUP(A238,'Northern Branch Phase II Debris'!A:F,5,FALSE)</f>
        <v>8</v>
      </c>
      <c r="P238" s="84">
        <f ca="1">SUMIF(cCalRecycle_NorthBranch_DataMan!A:F,Audit!A238,cCalRecycle_NorthBranch_DataMan!F:F)</f>
        <v>16</v>
      </c>
      <c r="Q238" s="86">
        <f>VLOOKUP(A238,cCalRecycle_NorthBranch_DataMan!A:B,2,FALSE)</f>
        <v>44300.691111111097</v>
      </c>
      <c r="R238" s="643" t="b">
        <f t="shared" ca="1" si="7"/>
        <v>0</v>
      </c>
      <c r="S238" s="6" t="s">
        <v>3411</v>
      </c>
      <c r="Y238" s="84" t="e">
        <v>#N/A</v>
      </c>
      <c r="Z238" s="84" t="e">
        <v>#N/A</v>
      </c>
      <c r="AA238" s="84" t="e">
        <v>#N/A</v>
      </c>
      <c r="AB238" s="84" t="e">
        <v>#N/A</v>
      </c>
      <c r="AC238" s="84" t="e">
        <v>#N/A</v>
      </c>
      <c r="AD238" s="84" t="e">
        <v>#N/A</v>
      </c>
      <c r="AE238" s="84" t="e">
        <v>#N/A</v>
      </c>
      <c r="AF238" s="84" t="e">
        <v>#N/A</v>
      </c>
    </row>
    <row r="239" spans="1:32" ht="15" thickBot="1">
      <c r="A239" s="93" t="s">
        <v>372</v>
      </c>
      <c r="B239" s="84" t="str">
        <f>VLOOKUP(A239,'Northern Branch Phase II Debris'!A:F,2,FALSE)</f>
        <v>764 &amp; 765</v>
      </c>
      <c r="C239" s="84" t="str">
        <f>VLOOKUP(A239,'Northern Branch Phase II Debris'!A:F,3,FALSE)</f>
        <v>Encina Grande Road</v>
      </c>
      <c r="F239" s="84" t="str">
        <f t="shared" si="6"/>
        <v>GoBack</v>
      </c>
      <c r="G239" s="320">
        <f>VLOOKUP(A239,'Northern Branch Phase II Debris'!A:F,6,FALSE)</f>
        <v>44205</v>
      </c>
      <c r="H239" s="84" t="str">
        <f>VLOOKUP(A239,'Northern Branch Phase II Debris'!A:G,7,FALSE)</f>
        <v>Butte</v>
      </c>
      <c r="I239" s="84">
        <f>VLOOKUP(A239,'Go Backs'!A:H,8,FALSE)</f>
        <v>4</v>
      </c>
      <c r="K239" s="84" t="e">
        <f>VLOOKUP(A239,'Go Aheads'!A:H,8,FALSE)</f>
        <v>#N/A</v>
      </c>
      <c r="M239" s="84">
        <f>VLOOKUP(A239,'Northern Branch Phase II Debris'!A:F,4,FALSE)</f>
        <v>2</v>
      </c>
      <c r="N239" s="84">
        <f>VLOOKUP(A239,'Northern Branch Phase II Debris'!A:F,5,FALSE)</f>
        <v>4</v>
      </c>
      <c r="P239" s="84">
        <f ca="1">SUMIF(cCalRecycle_NorthBranch_DataMan!A:F,Audit!A239,cCalRecycle_NorthBranch_DataMan!F:F)</f>
        <v>8</v>
      </c>
      <c r="Q239" s="86">
        <f>VLOOKUP(A239,cCalRecycle_NorthBranch_DataMan!A:B,2,FALSE)</f>
        <v>44301.391979166699</v>
      </c>
      <c r="R239" s="643" t="b">
        <f t="shared" ca="1" si="7"/>
        <v>0</v>
      </c>
      <c r="S239" s="6" t="s">
        <v>3416</v>
      </c>
      <c r="Y239" s="84" t="e">
        <v>#N/A</v>
      </c>
      <c r="Z239" s="84" t="e">
        <v>#N/A</v>
      </c>
      <c r="AA239" s="84" t="e">
        <v>#N/A</v>
      </c>
      <c r="AB239" s="84" t="e">
        <v>#N/A</v>
      </c>
      <c r="AC239" s="84" t="e">
        <v>#N/A</v>
      </c>
      <c r="AD239" s="84" t="e">
        <v>#N/A</v>
      </c>
      <c r="AE239" s="84" t="e">
        <v>#N/A</v>
      </c>
      <c r="AF239" s="84" t="e">
        <v>#N/A</v>
      </c>
    </row>
    <row r="240" spans="1:32" ht="15" thickBot="1">
      <c r="A240" s="93" t="s">
        <v>374</v>
      </c>
      <c r="B240" s="84">
        <f>VLOOKUP(A240,'Northern Branch Phase II Debris'!A:F,2,FALSE)</f>
        <v>130</v>
      </c>
      <c r="C240" s="84" t="str">
        <f>VLOOKUP(A240,'Northern Branch Phase II Debris'!A:F,3,FALSE)</f>
        <v>Simpson Ranch Road</v>
      </c>
      <c r="F240" s="84" t="str">
        <f t="shared" si="6"/>
        <v>GoBack</v>
      </c>
      <c r="G240" s="320">
        <f>VLOOKUP(A240,'Northern Branch Phase II Debris'!A:F,6,FALSE)</f>
        <v>44216</v>
      </c>
      <c r="H240" s="84" t="str">
        <f>VLOOKUP(A240,'Northern Branch Phase II Debris'!A:G,7,FALSE)</f>
        <v>Butte</v>
      </c>
      <c r="I240" s="84">
        <f>VLOOKUP(A240,'Go Backs'!A:H,8,FALSE)</f>
        <v>1</v>
      </c>
      <c r="K240" s="84" t="e">
        <f>VLOOKUP(A240,'Go Aheads'!A:H,8,FALSE)</f>
        <v>#N/A</v>
      </c>
      <c r="M240" s="84">
        <f>VLOOKUP(A240,'Northern Branch Phase II Debris'!A:F,4,FALSE)</f>
        <v>2</v>
      </c>
      <c r="N240" s="84">
        <f>VLOOKUP(A240,'Northern Branch Phase II Debris'!A:F,5,FALSE)</f>
        <v>1</v>
      </c>
      <c r="P240" s="84">
        <f ca="1">SUMIF(cCalRecycle_NorthBranch_DataMan!A:F,Audit!A240,cCalRecycle_NorthBranch_DataMan!F:F)</f>
        <v>2</v>
      </c>
      <c r="Q240" s="86">
        <f>VLOOKUP(A240,cCalRecycle_NorthBranch_DataMan!A:B,2,FALSE)</f>
        <v>44301.487974537013</v>
      </c>
      <c r="R240" s="643" t="b">
        <f t="shared" ca="1" si="7"/>
        <v>0</v>
      </c>
      <c r="S240" s="6" t="s">
        <v>3469</v>
      </c>
      <c r="Y240" s="84" t="e">
        <v>#N/A</v>
      </c>
      <c r="Z240" s="84" t="e">
        <v>#N/A</v>
      </c>
      <c r="AA240" s="84" t="e">
        <v>#N/A</v>
      </c>
      <c r="AB240" s="84" t="e">
        <v>#N/A</v>
      </c>
      <c r="AC240" s="84" t="e">
        <v>#N/A</v>
      </c>
      <c r="AD240" s="84" t="e">
        <v>#N/A</v>
      </c>
      <c r="AE240" s="84" t="e">
        <v>#N/A</v>
      </c>
      <c r="AF240" s="84" t="e">
        <v>#N/A</v>
      </c>
    </row>
    <row r="241" spans="1:32" ht="15" thickBot="1">
      <c r="A241" s="93" t="s">
        <v>376</v>
      </c>
      <c r="B241" s="84" t="str">
        <f>VLOOKUP(A241,'Northern Branch Phase II Debris'!A:F,2,FALSE)</f>
        <v>061-550-003-000</v>
      </c>
      <c r="C241" s="84" t="str">
        <f>VLOOKUP(A241,'Northern Branch Phase II Debris'!A:F,3,FALSE)</f>
        <v>Ruiz Road</v>
      </c>
      <c r="F241" s="84" t="str">
        <f t="shared" si="6"/>
        <v>GoBack</v>
      </c>
      <c r="G241" s="320">
        <f>VLOOKUP(A241,'Northern Branch Phase II Debris'!A:F,6,FALSE)</f>
        <v>44236</v>
      </c>
      <c r="H241" s="84" t="str">
        <f>VLOOKUP(A241,'Northern Branch Phase II Debris'!A:G,7,FALSE)</f>
        <v>Butte</v>
      </c>
      <c r="I241" s="84">
        <f>VLOOKUP(A241,'Go Backs'!A:H,8,FALSE)</f>
        <v>1</v>
      </c>
      <c r="K241" s="84" t="e">
        <f>VLOOKUP(A241,'Go Aheads'!A:H,8,FALSE)</f>
        <v>#N/A</v>
      </c>
      <c r="M241" s="84">
        <f>VLOOKUP(A241,'Northern Branch Phase II Debris'!A:F,4,FALSE)</f>
        <v>2</v>
      </c>
      <c r="N241" s="84">
        <f>VLOOKUP(A241,'Northern Branch Phase II Debris'!A:F,5,FALSE)</f>
        <v>1</v>
      </c>
      <c r="P241" s="84">
        <f ca="1">SUMIF(cCalRecycle_NorthBranch_DataMan!A:F,Audit!A241,cCalRecycle_NorthBranch_DataMan!F:F)</f>
        <v>2</v>
      </c>
      <c r="Q241" s="86">
        <f>VLOOKUP(A241,cCalRecycle_NorthBranch_DataMan!A:B,2,FALSE)</f>
        <v>44302.471087963</v>
      </c>
      <c r="R241" s="643" t="b">
        <f t="shared" ca="1" si="7"/>
        <v>0</v>
      </c>
      <c r="S241" s="6" t="s">
        <v>3469</v>
      </c>
      <c r="Y241" s="84" t="e">
        <v>#N/A</v>
      </c>
      <c r="Z241" s="84" t="e">
        <v>#N/A</v>
      </c>
      <c r="AA241" s="84" t="e">
        <v>#N/A</v>
      </c>
      <c r="AB241" s="84" t="e">
        <v>#N/A</v>
      </c>
      <c r="AC241" s="84" t="e">
        <v>#N/A</v>
      </c>
      <c r="AD241" s="84" t="e">
        <v>#N/A</v>
      </c>
      <c r="AE241" s="84" t="e">
        <v>#N/A</v>
      </c>
      <c r="AF241" s="84" t="e">
        <v>#N/A</v>
      </c>
    </row>
    <row r="242" spans="1:32" ht="15" thickBot="1">
      <c r="A242" s="93" t="s">
        <v>378</v>
      </c>
      <c r="B242" s="84" t="str">
        <f>VLOOKUP(A242,'Northern Branch Phase II Debris'!A:F,2,FALSE)</f>
        <v>061-550-009-000</v>
      </c>
      <c r="C242" s="84" t="str">
        <f>VLOOKUP(A242,'Northern Branch Phase II Debris'!A:F,3,FALSE)</f>
        <v>He Le Ve Road</v>
      </c>
      <c r="F242" s="84" t="str">
        <f t="shared" si="6"/>
        <v>GoBack</v>
      </c>
      <c r="G242" s="320">
        <f>VLOOKUP(A242,'Northern Branch Phase II Debris'!A:F,6,FALSE)</f>
        <v>44238</v>
      </c>
      <c r="H242" s="84" t="str">
        <f>VLOOKUP(A242,'Northern Branch Phase II Debris'!A:G,7,FALSE)</f>
        <v>Butte</v>
      </c>
      <c r="I242" s="84">
        <f>VLOOKUP(A242,'Go Backs'!A:H,8,FALSE)</f>
        <v>3</v>
      </c>
      <c r="K242" s="84" t="e">
        <f>VLOOKUP(A242,'Go Aheads'!A:H,8,FALSE)</f>
        <v>#N/A</v>
      </c>
      <c r="M242" s="84">
        <f>VLOOKUP(A242,'Northern Branch Phase II Debris'!A:F,4,FALSE)</f>
        <v>3</v>
      </c>
      <c r="N242" s="84">
        <f>VLOOKUP(A242,'Northern Branch Phase II Debris'!A:F,5,FALSE)</f>
        <v>3</v>
      </c>
      <c r="P242" s="84">
        <f ca="1">SUMIF(cCalRecycle_NorthBranch_DataMan!A:F,Audit!A242,cCalRecycle_NorthBranch_DataMan!F:F)</f>
        <v>6</v>
      </c>
      <c r="Q242" s="86">
        <f>VLOOKUP(A242,cCalRecycle_NorthBranch_DataMan!A:B,2,FALSE)</f>
        <v>44302.473055555602</v>
      </c>
      <c r="R242" s="643" t="b">
        <f t="shared" ca="1" si="7"/>
        <v>0</v>
      </c>
      <c r="S242" s="6" t="s">
        <v>3468</v>
      </c>
      <c r="Y242" s="84" t="e">
        <v>#N/A</v>
      </c>
      <c r="Z242" s="84" t="e">
        <v>#N/A</v>
      </c>
      <c r="AA242" s="84" t="e">
        <v>#N/A</v>
      </c>
      <c r="AB242" s="84" t="e">
        <v>#N/A</v>
      </c>
      <c r="AC242" s="84" t="e">
        <v>#N/A</v>
      </c>
      <c r="AD242" s="84" t="e">
        <v>#N/A</v>
      </c>
      <c r="AE242" s="84" t="e">
        <v>#N/A</v>
      </c>
      <c r="AF242" s="84" t="e">
        <v>#N/A</v>
      </c>
    </row>
    <row r="243" spans="1:32" ht="15" thickBot="1">
      <c r="A243" s="93" t="s">
        <v>380</v>
      </c>
      <c r="B243" s="84">
        <f>VLOOKUP(A243,'Northern Branch Phase II Debris'!A:F,2,FALSE)</f>
        <v>178</v>
      </c>
      <c r="C243" s="84" t="str">
        <f>VLOOKUP(A243,'Northern Branch Phase II Debris'!A:F,3,FALSE)</f>
        <v>Bay Ranch Road</v>
      </c>
      <c r="F243" s="84" t="str">
        <f t="shared" si="6"/>
        <v>GoBack</v>
      </c>
      <c r="G243" s="320">
        <f>VLOOKUP(A243,'Northern Branch Phase II Debris'!A:F,6,FALSE)</f>
        <v>44211</v>
      </c>
      <c r="H243" s="84" t="str">
        <f>VLOOKUP(A243,'Northern Branch Phase II Debris'!A:G,7,FALSE)</f>
        <v>Butte</v>
      </c>
      <c r="I243" s="84">
        <f>VLOOKUP(A243,'Go Backs'!A:H,8,FALSE)</f>
        <v>3</v>
      </c>
      <c r="K243" s="84" t="e">
        <f>VLOOKUP(A243,'Go Aheads'!A:H,8,FALSE)</f>
        <v>#N/A</v>
      </c>
      <c r="M243" s="84">
        <f>VLOOKUP(A243,'Northern Branch Phase II Debris'!A:F,4,FALSE)</f>
        <v>3</v>
      </c>
      <c r="N243" s="84">
        <f>VLOOKUP(A243,'Northern Branch Phase II Debris'!A:F,5,FALSE)</f>
        <v>3</v>
      </c>
      <c r="P243" s="84">
        <f ca="1">SUMIF(cCalRecycle_NorthBranch_DataMan!A:F,Audit!A243,cCalRecycle_NorthBranch_DataMan!F:F)</f>
        <v>6</v>
      </c>
      <c r="Q243" s="86">
        <f>VLOOKUP(A243,cCalRecycle_NorthBranch_DataMan!A:B,2,FALSE)</f>
        <v>44302.4448148148</v>
      </c>
      <c r="R243" s="643" t="b">
        <f t="shared" ca="1" si="7"/>
        <v>0</v>
      </c>
      <c r="S243" s="6" t="s">
        <v>3468</v>
      </c>
      <c r="Y243" s="84" t="e">
        <v>#N/A</v>
      </c>
      <c r="Z243" s="84" t="e">
        <v>#N/A</v>
      </c>
      <c r="AA243" s="84" t="e">
        <v>#N/A</v>
      </c>
      <c r="AB243" s="84" t="e">
        <v>#N/A</v>
      </c>
      <c r="AC243" s="84" t="e">
        <v>#N/A</v>
      </c>
      <c r="AD243" s="84" t="e">
        <v>#N/A</v>
      </c>
      <c r="AE243" s="84" t="e">
        <v>#N/A</v>
      </c>
      <c r="AF243" s="84" t="e">
        <v>#N/A</v>
      </c>
    </row>
    <row r="244" spans="1:32" ht="15" thickBot="1">
      <c r="A244" s="93" t="s">
        <v>382</v>
      </c>
      <c r="B244" s="84">
        <f>VLOOKUP(A244,'Northern Branch Phase II Debris'!A:F,2,FALSE)</f>
        <v>62</v>
      </c>
      <c r="C244" s="84" t="str">
        <f>VLOOKUP(A244,'Northern Branch Phase II Debris'!A:F,3,FALSE)</f>
        <v>Obsession Court</v>
      </c>
      <c r="F244" s="84" t="str">
        <f t="shared" si="6"/>
        <v>GoBack</v>
      </c>
      <c r="G244" s="320">
        <f>VLOOKUP(A244,'Northern Branch Phase II Debris'!A:F,6,FALSE)</f>
        <v>44182</v>
      </c>
      <c r="H244" s="84" t="str">
        <f>VLOOKUP(A244,'Northern Branch Phase II Debris'!A:G,7,FALSE)</f>
        <v>Butte</v>
      </c>
      <c r="I244" s="84">
        <f>VLOOKUP(A244,'Go Backs'!A:H,8,FALSE)</f>
        <v>9</v>
      </c>
      <c r="K244" s="84" t="e">
        <f>VLOOKUP(A244,'Go Aheads'!A:H,8,FALSE)</f>
        <v>#N/A</v>
      </c>
      <c r="M244" s="84">
        <f>VLOOKUP(A244,'Northern Branch Phase II Debris'!A:F,4,FALSE)</f>
        <v>13</v>
      </c>
      <c r="N244" s="84">
        <f>VLOOKUP(A244,'Northern Branch Phase II Debris'!A:F,5,FALSE)</f>
        <v>9</v>
      </c>
      <c r="P244" s="84">
        <f ca="1">SUMIF(cCalRecycle_NorthBranch_DataMan!A:F,Audit!A244,cCalRecycle_NorthBranch_DataMan!F:F)</f>
        <v>18</v>
      </c>
      <c r="Q244" s="86">
        <f>VLOOKUP(A244,cCalRecycle_NorthBranch_DataMan!A:B,2,FALSE)</f>
        <v>44302.541840277801</v>
      </c>
      <c r="R244" s="643" t="b">
        <f t="shared" ca="1" si="7"/>
        <v>0</v>
      </c>
      <c r="S244" s="6" t="s">
        <v>3408</v>
      </c>
      <c r="Y244" s="84" t="e">
        <v>#N/A</v>
      </c>
      <c r="Z244" s="84" t="e">
        <v>#N/A</v>
      </c>
      <c r="AA244" s="84" t="e">
        <v>#N/A</v>
      </c>
      <c r="AB244" s="84" t="e">
        <v>#N/A</v>
      </c>
      <c r="AC244" s="84" t="e">
        <v>#N/A</v>
      </c>
      <c r="AD244" s="84" t="e">
        <v>#N/A</v>
      </c>
      <c r="AE244" s="84" t="e">
        <v>#N/A</v>
      </c>
      <c r="AF244" s="84" t="e">
        <v>#N/A</v>
      </c>
    </row>
    <row r="245" spans="1:32" ht="15" thickBot="1">
      <c r="A245" s="93" t="s">
        <v>384</v>
      </c>
      <c r="B245" s="84" t="str">
        <f>VLOOKUP(A245,'Northern Branch Phase II Debris'!A:F,2,FALSE)</f>
        <v>062-200-134-000</v>
      </c>
      <c r="C245" s="84" t="str">
        <f>VLOOKUP(A245,'Northern Branch Phase II Debris'!A:F,3,FALSE)</f>
        <v>Starbright Lane</v>
      </c>
      <c r="F245" s="84" t="str">
        <f t="shared" si="6"/>
        <v>GoBack</v>
      </c>
      <c r="G245" s="320">
        <f>VLOOKUP(A245,'Northern Branch Phase II Debris'!A:F,6,FALSE)</f>
        <v>44208</v>
      </c>
      <c r="H245" s="84" t="str">
        <f>VLOOKUP(A245,'Northern Branch Phase II Debris'!A:G,7,FALSE)</f>
        <v>Butte</v>
      </c>
      <c r="I245" s="84">
        <f>VLOOKUP(A245,'Go Backs'!A:H,8,FALSE)</f>
        <v>5</v>
      </c>
      <c r="K245" s="84" t="e">
        <f>VLOOKUP(A245,'Go Aheads'!A:H,8,FALSE)</f>
        <v>#N/A</v>
      </c>
      <c r="M245" s="84">
        <f>VLOOKUP(A245,'Northern Branch Phase II Debris'!A:F,4,FALSE)</f>
        <v>8</v>
      </c>
      <c r="N245" s="84">
        <f>VLOOKUP(A245,'Northern Branch Phase II Debris'!A:F,5,FALSE)</f>
        <v>5</v>
      </c>
      <c r="P245" s="84">
        <f ca="1">SUMIF(cCalRecycle_NorthBranch_DataMan!A:F,Audit!A245,cCalRecycle_NorthBranch_DataMan!F:F)</f>
        <v>10</v>
      </c>
      <c r="Q245" s="86">
        <f>VLOOKUP(A245,cCalRecycle_NorthBranch_DataMan!A:B,2,FALSE)</f>
        <v>44303.403715277796</v>
      </c>
      <c r="R245" s="643" t="b">
        <f t="shared" ca="1" si="7"/>
        <v>0</v>
      </c>
      <c r="S245" s="6" t="s">
        <v>3413</v>
      </c>
      <c r="Y245" s="84" t="e">
        <v>#N/A</v>
      </c>
      <c r="Z245" s="84" t="e">
        <v>#N/A</v>
      </c>
      <c r="AA245" s="84" t="e">
        <v>#N/A</v>
      </c>
      <c r="AB245" s="84" t="e">
        <v>#N/A</v>
      </c>
      <c r="AC245" s="84" t="e">
        <v>#N/A</v>
      </c>
      <c r="AD245" s="84" t="e">
        <v>#N/A</v>
      </c>
      <c r="AE245" s="84" t="e">
        <v>#N/A</v>
      </c>
      <c r="AF245" s="84" t="e">
        <v>#N/A</v>
      </c>
    </row>
    <row r="246" spans="1:32" ht="15" thickBot="1">
      <c r="A246" s="93" t="s">
        <v>386</v>
      </c>
      <c r="B246" s="84">
        <f>VLOOKUP(A246,'Northern Branch Phase II Debris'!A:F,2,FALSE)</f>
        <v>374</v>
      </c>
      <c r="C246" s="84" t="str">
        <f>VLOOKUP(A246,'Northern Branch Phase II Debris'!A:F,3,FALSE)</f>
        <v>Jatko Road</v>
      </c>
      <c r="F246" s="84" t="str">
        <f t="shared" si="6"/>
        <v>GoBack</v>
      </c>
      <c r="G246" s="320">
        <f>VLOOKUP(A246,'Northern Branch Phase II Debris'!A:F,6,FALSE)</f>
        <v>44179</v>
      </c>
      <c r="H246" s="84" t="str">
        <f>VLOOKUP(A246,'Northern Branch Phase II Debris'!A:G,7,FALSE)</f>
        <v>Butte</v>
      </c>
      <c r="I246" s="84">
        <f>VLOOKUP(A246,'Go Backs'!A:H,8,FALSE)</f>
        <v>6</v>
      </c>
      <c r="K246" s="84" t="e">
        <f>VLOOKUP(A246,'Go Aheads'!A:H,8,FALSE)</f>
        <v>#N/A</v>
      </c>
      <c r="M246" s="84">
        <f>VLOOKUP(A246,'Northern Branch Phase II Debris'!A:F,4,FALSE)</f>
        <v>5</v>
      </c>
      <c r="N246" s="84">
        <f>VLOOKUP(A246,'Northern Branch Phase II Debris'!A:F,5,FALSE)</f>
        <v>6</v>
      </c>
      <c r="P246" s="84">
        <f ca="1">SUMIF(cCalRecycle_NorthBranch_DataMan!A:F,Audit!A246,cCalRecycle_NorthBranch_DataMan!F:F)</f>
        <v>12</v>
      </c>
      <c r="Q246" s="86">
        <f>VLOOKUP(A246,cCalRecycle_NorthBranch_DataMan!A:B,2,FALSE)</f>
        <v>44303.554270833301</v>
      </c>
      <c r="R246" s="643" t="b">
        <f t="shared" ca="1" si="7"/>
        <v>0</v>
      </c>
      <c r="S246" s="6" t="s">
        <v>3467</v>
      </c>
      <c r="Y246" s="84" t="e">
        <v>#N/A</v>
      </c>
      <c r="Z246" s="84" t="e">
        <v>#N/A</v>
      </c>
      <c r="AA246" s="84" t="e">
        <v>#N/A</v>
      </c>
      <c r="AB246" s="84" t="e">
        <v>#N/A</v>
      </c>
      <c r="AC246" s="84" t="e">
        <v>#N/A</v>
      </c>
      <c r="AD246" s="84" t="e">
        <v>#N/A</v>
      </c>
      <c r="AE246" s="84" t="e">
        <v>#N/A</v>
      </c>
      <c r="AF246" s="84" t="e">
        <v>#N/A</v>
      </c>
    </row>
    <row r="247" spans="1:32" ht="15" thickBot="1">
      <c r="A247" s="93" t="s">
        <v>388</v>
      </c>
      <c r="B247" s="84">
        <f>VLOOKUP(A247,'Northern Branch Phase II Debris'!A:F,2,FALSE)</f>
        <v>51</v>
      </c>
      <c r="C247" s="84" t="str">
        <f>VLOOKUP(A247,'Northern Branch Phase II Debris'!A:F,3,FALSE)</f>
        <v>Starbright Lane</v>
      </c>
      <c r="F247" s="84" t="str">
        <f t="shared" si="6"/>
        <v>GoBack</v>
      </c>
      <c r="G247" s="320">
        <f>VLOOKUP(A247,'Northern Branch Phase II Debris'!A:F,6,FALSE)</f>
        <v>44210</v>
      </c>
      <c r="H247" s="84" t="str">
        <f>VLOOKUP(A247,'Northern Branch Phase II Debris'!A:G,7,FALSE)</f>
        <v>Butte</v>
      </c>
      <c r="I247" s="84">
        <f>VLOOKUP(A247,'Go Backs'!A:H,8,FALSE)</f>
        <v>12</v>
      </c>
      <c r="K247" s="84" t="e">
        <f>VLOOKUP(A247,'Go Aheads'!A:H,8,FALSE)</f>
        <v>#N/A</v>
      </c>
      <c r="M247" s="84">
        <f>VLOOKUP(A247,'Northern Branch Phase II Debris'!A:F,4,FALSE)</f>
        <v>14</v>
      </c>
      <c r="N247" s="84">
        <f>VLOOKUP(A247,'Northern Branch Phase II Debris'!A:F,5,FALSE)</f>
        <v>12</v>
      </c>
      <c r="P247" s="84">
        <f ca="1">SUMIF(cCalRecycle_NorthBranch_DataMan!A:F,Audit!A247,cCalRecycle_NorthBranch_DataMan!F:F)</f>
        <v>24</v>
      </c>
      <c r="Q247" s="86">
        <f>VLOOKUP(A247,cCalRecycle_NorthBranch_DataMan!A:B,2,FALSE)</f>
        <v>44303.405879629609</v>
      </c>
      <c r="R247" s="643" t="b">
        <f t="shared" ca="1" si="7"/>
        <v>0</v>
      </c>
      <c r="S247" s="6" t="s">
        <v>3470</v>
      </c>
      <c r="Y247" s="84" t="e">
        <v>#N/A</v>
      </c>
      <c r="Z247" s="84" t="e">
        <v>#N/A</v>
      </c>
      <c r="AA247" s="84" t="e">
        <v>#N/A</v>
      </c>
      <c r="AB247" s="84" t="e">
        <v>#N/A</v>
      </c>
      <c r="AC247" s="84" t="e">
        <v>#N/A</v>
      </c>
      <c r="AD247" s="84" t="e">
        <v>#N/A</v>
      </c>
      <c r="AE247" s="84" t="e">
        <v>#N/A</v>
      </c>
      <c r="AF247" s="84" t="e">
        <v>#N/A</v>
      </c>
    </row>
    <row r="248" spans="1:32" ht="15" thickBot="1">
      <c r="A248" s="93" t="s">
        <v>390</v>
      </c>
      <c r="B248" s="84">
        <f>VLOOKUP(A248,'Northern Branch Phase II Debris'!A:F,2,FALSE)</f>
        <v>181</v>
      </c>
      <c r="C248" s="84" t="str">
        <f>VLOOKUP(A248,'Northern Branch Phase II Debris'!A:F,3,FALSE)</f>
        <v>Webster Road</v>
      </c>
      <c r="F248" s="84" t="str">
        <f t="shared" si="6"/>
        <v>GoBack</v>
      </c>
      <c r="G248" s="320">
        <f>VLOOKUP(A248,'Northern Branch Phase II Debris'!A:F,6,FALSE)</f>
        <v>44188</v>
      </c>
      <c r="H248" s="84" t="str">
        <f>VLOOKUP(A248,'Northern Branch Phase II Debris'!A:G,7,FALSE)</f>
        <v>Butte</v>
      </c>
      <c r="I248" s="84">
        <f>VLOOKUP(A248,'Go Backs'!A:H,8,FALSE)</f>
        <v>1</v>
      </c>
      <c r="K248" s="84" t="e">
        <f>VLOOKUP(A248,'Go Aheads'!A:H,8,FALSE)</f>
        <v>#N/A</v>
      </c>
      <c r="M248" s="84">
        <f>VLOOKUP(A248,'Northern Branch Phase II Debris'!A:F,4,FALSE)</f>
        <v>1</v>
      </c>
      <c r="N248" s="84">
        <f>VLOOKUP(A248,'Northern Branch Phase II Debris'!A:F,5,FALSE)</f>
        <v>1</v>
      </c>
      <c r="P248" s="84">
        <f ca="1">SUMIF(cCalRecycle_NorthBranch_DataMan!A:F,Audit!A248,cCalRecycle_NorthBranch_DataMan!F:F)</f>
        <v>2</v>
      </c>
      <c r="Q248" s="86">
        <f>VLOOKUP(A248,cCalRecycle_NorthBranch_DataMan!A:B,2,FALSE)</f>
        <v>44303.677094907398</v>
      </c>
      <c r="R248" s="643" t="b">
        <f t="shared" ca="1" si="7"/>
        <v>0</v>
      </c>
      <c r="S248" s="6" t="s">
        <v>3469</v>
      </c>
      <c r="Y248" s="84" t="e">
        <v>#N/A</v>
      </c>
      <c r="Z248" s="84" t="e">
        <v>#N/A</v>
      </c>
      <c r="AA248" s="84" t="e">
        <v>#N/A</v>
      </c>
      <c r="AB248" s="84" t="e">
        <v>#N/A</v>
      </c>
      <c r="AC248" s="84" t="e">
        <v>#N/A</v>
      </c>
      <c r="AD248" s="84" t="e">
        <v>#N/A</v>
      </c>
      <c r="AE248" s="84" t="e">
        <v>#N/A</v>
      </c>
      <c r="AF248" s="84" t="e">
        <v>#N/A</v>
      </c>
    </row>
    <row r="249" spans="1:32" ht="15" thickBot="1">
      <c r="A249" s="93" t="s">
        <v>392</v>
      </c>
      <c r="B249" s="84">
        <f>VLOOKUP(A249,'Northern Branch Phase II Debris'!A:F,2,FALSE)</f>
        <v>91</v>
      </c>
      <c r="C249" s="84" t="str">
        <f>VLOOKUP(A249,'Northern Branch Phase II Debris'!A:F,3,FALSE)</f>
        <v>Shane Court</v>
      </c>
      <c r="F249" s="84" t="str">
        <f t="shared" si="6"/>
        <v>GoBack</v>
      </c>
      <c r="G249" s="320">
        <f>VLOOKUP(A249,'Northern Branch Phase II Debris'!A:F,6,FALSE)</f>
        <v>44237</v>
      </c>
      <c r="H249" s="84" t="str">
        <f>VLOOKUP(A249,'Northern Branch Phase II Debris'!A:G,7,FALSE)</f>
        <v>Butte</v>
      </c>
      <c r="I249" s="84">
        <f>VLOOKUP(A249,'Go Backs'!A:H,8,FALSE)</f>
        <v>11</v>
      </c>
      <c r="K249" s="84" t="e">
        <f>VLOOKUP(A249,'Go Aheads'!A:H,8,FALSE)</f>
        <v>#N/A</v>
      </c>
      <c r="M249" s="84">
        <f>VLOOKUP(A249,'Northern Branch Phase II Debris'!A:F,4,FALSE)</f>
        <v>11</v>
      </c>
      <c r="N249" s="84">
        <f>VLOOKUP(A249,'Northern Branch Phase II Debris'!A:F,5,FALSE)</f>
        <v>11</v>
      </c>
      <c r="P249" s="84">
        <f ca="1">SUMIF(cCalRecycle_NorthBranch_DataMan!A:F,Audit!A249,cCalRecycle_NorthBranch_DataMan!F:F)</f>
        <v>22</v>
      </c>
      <c r="Q249" s="86">
        <f>VLOOKUP(A249,cCalRecycle_NorthBranch_DataMan!A:B,2,FALSE)</f>
        <v>44303.488159722197</v>
      </c>
      <c r="R249" s="643" t="b">
        <f t="shared" ca="1" si="7"/>
        <v>0</v>
      </c>
      <c r="S249" s="6" t="s">
        <v>3415</v>
      </c>
      <c r="Y249" s="84" t="e">
        <v>#N/A</v>
      </c>
      <c r="Z249" s="84" t="e">
        <v>#N/A</v>
      </c>
      <c r="AA249" s="84" t="e">
        <v>#N/A</v>
      </c>
      <c r="AB249" s="84" t="e">
        <v>#N/A</v>
      </c>
      <c r="AC249" s="84" t="e">
        <v>#N/A</v>
      </c>
      <c r="AD249" s="84" t="e">
        <v>#N/A</v>
      </c>
      <c r="AE249" s="84" t="e">
        <v>#N/A</v>
      </c>
      <c r="AF249" s="84" t="e">
        <v>#N/A</v>
      </c>
    </row>
    <row r="250" spans="1:32" ht="15" thickBot="1">
      <c r="A250" s="93" t="s">
        <v>394</v>
      </c>
      <c r="B250" s="84">
        <f>VLOOKUP(A250,'Northern Branch Phase II Debris'!A:F,2,FALSE)</f>
        <v>26</v>
      </c>
      <c r="C250" s="84" t="str">
        <f>VLOOKUP(A250,'Northern Branch Phase II Debris'!A:F,3,FALSE)</f>
        <v>Coffey Lane</v>
      </c>
      <c r="F250" s="84" t="str">
        <f t="shared" si="6"/>
        <v>GoBack</v>
      </c>
      <c r="G250" s="320">
        <f>VLOOKUP(A250,'Northern Branch Phase II Debris'!A:F,6,FALSE)</f>
        <v>44232</v>
      </c>
      <c r="H250" s="84" t="str">
        <f>VLOOKUP(A250,'Northern Branch Phase II Debris'!A:G,7,FALSE)</f>
        <v>Butte</v>
      </c>
      <c r="I250" s="84">
        <f>VLOOKUP(A250,'Go Backs'!A:H,8,FALSE)</f>
        <v>7</v>
      </c>
      <c r="K250" s="84" t="e">
        <f>VLOOKUP(A250,'Go Aheads'!A:H,8,FALSE)</f>
        <v>#N/A</v>
      </c>
      <c r="M250" s="84">
        <f>VLOOKUP(A250,'Northern Branch Phase II Debris'!A:F,4,FALSE)</f>
        <v>8</v>
      </c>
      <c r="N250" s="84">
        <f>VLOOKUP(A250,'Northern Branch Phase II Debris'!A:F,5,FALSE)</f>
        <v>7</v>
      </c>
      <c r="P250" s="84">
        <f ca="1">SUMIF(cCalRecycle_NorthBranch_DataMan!A:F,Audit!A250,cCalRecycle_NorthBranch_DataMan!F:F)</f>
        <v>14</v>
      </c>
      <c r="Q250" s="86">
        <f>VLOOKUP(A250,cCalRecycle_NorthBranch_DataMan!A:B,2,FALSE)</f>
        <v>44305.479675925897</v>
      </c>
      <c r="R250" s="643" t="b">
        <f t="shared" ca="1" si="7"/>
        <v>0</v>
      </c>
      <c r="S250" s="6" t="s">
        <v>3409</v>
      </c>
      <c r="Y250" s="84" t="e">
        <v>#N/A</v>
      </c>
      <c r="Z250" s="84" t="e">
        <v>#N/A</v>
      </c>
      <c r="AA250" s="84" t="e">
        <v>#N/A</v>
      </c>
      <c r="AB250" s="84" t="e">
        <v>#N/A</v>
      </c>
      <c r="AC250" s="84" t="e">
        <v>#N/A</v>
      </c>
      <c r="AD250" s="84" t="e">
        <v>#N/A</v>
      </c>
      <c r="AE250" s="84" t="e">
        <v>#N/A</v>
      </c>
      <c r="AF250" s="84" t="e">
        <v>#N/A</v>
      </c>
    </row>
    <row r="251" spans="1:32" ht="15" thickBot="1">
      <c r="A251" s="93" t="s">
        <v>396</v>
      </c>
      <c r="B251" s="84">
        <f>VLOOKUP(A251,'Northern Branch Phase II Debris'!A:F,2,FALSE)</f>
        <v>1153</v>
      </c>
      <c r="C251" s="84" t="str">
        <f>VLOOKUP(A251,'Northern Branch Phase II Debris'!A:F,3,FALSE)</f>
        <v>Bald Rock Road</v>
      </c>
      <c r="F251" s="84" t="str">
        <f t="shared" si="6"/>
        <v>GoBack</v>
      </c>
      <c r="G251" s="320">
        <f>VLOOKUP(A251,'Northern Branch Phase II Debris'!A:F,6,FALSE)</f>
        <v>44209</v>
      </c>
      <c r="H251" s="84" t="str">
        <f>VLOOKUP(A251,'Northern Branch Phase II Debris'!A:G,7,FALSE)</f>
        <v>Butte</v>
      </c>
      <c r="I251" s="84">
        <f>VLOOKUP(A251,'Go Backs'!A:H,8,FALSE)</f>
        <v>1</v>
      </c>
      <c r="K251" s="84" t="e">
        <f>VLOOKUP(A251,'Go Aheads'!A:H,8,FALSE)</f>
        <v>#N/A</v>
      </c>
      <c r="M251" s="84">
        <f>VLOOKUP(A251,'Northern Branch Phase II Debris'!A:F,4,FALSE)</f>
        <v>1</v>
      </c>
      <c r="N251" s="84">
        <f>VLOOKUP(A251,'Northern Branch Phase II Debris'!A:F,5,FALSE)</f>
        <v>1</v>
      </c>
      <c r="P251" s="84">
        <f ca="1">SUMIF(cCalRecycle_NorthBranch_DataMan!A:F,Audit!A251,cCalRecycle_NorthBranch_DataMan!F:F)</f>
        <v>2</v>
      </c>
      <c r="Q251" s="86">
        <f>VLOOKUP(A251,cCalRecycle_NorthBranch_DataMan!A:B,2,FALSE)</f>
        <v>44305.675069444398</v>
      </c>
      <c r="R251" s="643" t="b">
        <f t="shared" ca="1" si="7"/>
        <v>0</v>
      </c>
      <c r="S251" s="6" t="s">
        <v>3469</v>
      </c>
      <c r="Y251" s="84" t="e">
        <v>#N/A</v>
      </c>
      <c r="Z251" s="84" t="e">
        <v>#N/A</v>
      </c>
      <c r="AA251" s="84" t="e">
        <v>#N/A</v>
      </c>
      <c r="AB251" s="84" t="e">
        <v>#N/A</v>
      </c>
      <c r="AC251" s="84" t="e">
        <v>#N/A</v>
      </c>
      <c r="AD251" s="84" t="e">
        <v>#N/A</v>
      </c>
      <c r="AE251" s="84" t="e">
        <v>#N/A</v>
      </c>
      <c r="AF251" s="84" t="e">
        <v>#N/A</v>
      </c>
    </row>
    <row r="252" spans="1:32" ht="15" thickBot="1">
      <c r="A252" s="93" t="s">
        <v>1432</v>
      </c>
      <c r="B252" s="84">
        <f>VLOOKUP(A252,'Northern Branch Phase II Debris'!A:F,2,FALSE)</f>
        <v>1127</v>
      </c>
      <c r="C252" s="84" t="str">
        <f>VLOOKUP(A252,'Northern Branch Phase II Debris'!A:F,3,FALSE)</f>
        <v>Bald Rock Road</v>
      </c>
      <c r="F252" s="84" t="str">
        <f t="shared" si="6"/>
        <v>GoBack</v>
      </c>
      <c r="G252" s="320">
        <f>VLOOKUP(A252,'Northern Branch Phase II Debris'!A:F,6,FALSE)</f>
        <v>44211</v>
      </c>
      <c r="H252" s="84" t="str">
        <f>VLOOKUP(A252,'Northern Branch Phase II Debris'!A:G,7,FALSE)</f>
        <v>Butte</v>
      </c>
      <c r="I252" s="84">
        <f>VLOOKUP(A252,'Go Backs'!A:H,8,FALSE)</f>
        <v>3</v>
      </c>
      <c r="K252" s="84" t="e">
        <f>VLOOKUP(A252,'Go Aheads'!A:H,8,FALSE)</f>
        <v>#N/A</v>
      </c>
      <c r="M252" s="84">
        <f>VLOOKUP(A252,'Northern Branch Phase II Debris'!A:F,4,FALSE)</f>
        <v>3</v>
      </c>
      <c r="N252" s="84">
        <f>VLOOKUP(A252,'Northern Branch Phase II Debris'!A:F,5,FALSE)</f>
        <v>3</v>
      </c>
      <c r="P252" s="84">
        <f ca="1">SUMIF(cCalRecycle_NorthBranch_DataMan!A:F,Audit!A252,cCalRecycle_NorthBranch_DataMan!F:F)</f>
        <v>6</v>
      </c>
      <c r="Q252" s="86">
        <f>VLOOKUP(A252,cCalRecycle_NorthBranch_DataMan!A:B,2,FALSE)</f>
        <v>44306.504652777803</v>
      </c>
      <c r="R252" s="643" t="b">
        <f t="shared" ca="1" si="7"/>
        <v>0</v>
      </c>
      <c r="S252" s="6" t="s">
        <v>3468</v>
      </c>
      <c r="Y252" s="84" t="e">
        <v>#N/A</v>
      </c>
      <c r="Z252" s="84" t="e">
        <v>#N/A</v>
      </c>
      <c r="AA252" s="84" t="e">
        <v>#N/A</v>
      </c>
      <c r="AB252" s="84" t="e">
        <v>#N/A</v>
      </c>
      <c r="AC252" s="84" t="e">
        <v>#N/A</v>
      </c>
      <c r="AD252" s="84" t="e">
        <v>#N/A</v>
      </c>
      <c r="AE252" s="84" t="e">
        <v>#N/A</v>
      </c>
      <c r="AF252" s="84" t="e">
        <v>#N/A</v>
      </c>
    </row>
    <row r="253" spans="1:32" ht="15" thickBot="1">
      <c r="A253" s="93" t="s">
        <v>594</v>
      </c>
      <c r="B253" s="84">
        <f>VLOOKUP(A253,'Northern Branch Phase II Debris'!A:F,2,FALSE)</f>
        <v>9</v>
      </c>
      <c r="C253" s="84" t="str">
        <f>VLOOKUP(A253,'Northern Branch Phase II Debris'!A:F,3,FALSE)</f>
        <v>Jatko Road</v>
      </c>
      <c r="F253" s="84" t="str">
        <f t="shared" si="6"/>
        <v>GoBack</v>
      </c>
      <c r="G253" s="320">
        <f>VLOOKUP(A253,'Northern Branch Phase II Debris'!A:F,6,FALSE)</f>
        <v>44235</v>
      </c>
      <c r="H253" s="84" t="str">
        <f>VLOOKUP(A253,'Northern Branch Phase II Debris'!A:G,7,FALSE)</f>
        <v>Butte</v>
      </c>
      <c r="I253" s="84">
        <f>VLOOKUP(A253,'Go Backs'!A:H,8,FALSE)</f>
        <v>2</v>
      </c>
      <c r="K253" s="84" t="e">
        <f>VLOOKUP(A253,'Go Aheads'!A:H,8,FALSE)</f>
        <v>#N/A</v>
      </c>
      <c r="M253" s="84">
        <f>VLOOKUP(A253,'Northern Branch Phase II Debris'!A:F,4,FALSE)</f>
        <v>3</v>
      </c>
      <c r="N253" s="84">
        <f>VLOOKUP(A253,'Northern Branch Phase II Debris'!A:F,5,FALSE)</f>
        <v>2</v>
      </c>
      <c r="P253" s="84">
        <f ca="1">SUMIF(cCalRecycle_NorthBranch_DataMan!A:F,Audit!A253,cCalRecycle_NorthBranch_DataMan!F:F)</f>
        <v>4</v>
      </c>
      <c r="Q253" s="86">
        <f>VLOOKUP(A253,cCalRecycle_NorthBranch_DataMan!A:B,2,FALSE)</f>
        <v>44306.541087963</v>
      </c>
      <c r="R253" s="643" t="b">
        <f t="shared" ca="1" si="7"/>
        <v>0</v>
      </c>
      <c r="S253" s="6" t="s">
        <v>3466</v>
      </c>
      <c r="Y253" s="84" t="e">
        <v>#N/A</v>
      </c>
      <c r="Z253" s="84" t="e">
        <v>#N/A</v>
      </c>
      <c r="AA253" s="84" t="e">
        <v>#N/A</v>
      </c>
      <c r="AB253" s="84" t="e">
        <v>#N/A</v>
      </c>
      <c r="AC253" s="84" t="e">
        <v>#N/A</v>
      </c>
      <c r="AD253" s="84" t="e">
        <v>#N/A</v>
      </c>
      <c r="AE253" s="84" t="e">
        <v>#N/A</v>
      </c>
      <c r="AF253" s="84" t="e">
        <v>#N/A</v>
      </c>
    </row>
    <row r="254" spans="1:32" ht="15" thickBot="1">
      <c r="A254" s="93" t="s">
        <v>1967</v>
      </c>
      <c r="B254" s="84">
        <f>VLOOKUP(A254,'Northern Branch Phase II Debris'!A:F,2,FALSE)</f>
        <v>891</v>
      </c>
      <c r="C254" s="84" t="str">
        <f>VLOOKUP(A254,'Northern Branch Phase II Debris'!A:F,3,FALSE)</f>
        <v>Bald Rock Road</v>
      </c>
      <c r="F254" s="84" t="str">
        <f t="shared" si="6"/>
        <v>GoBack</v>
      </c>
      <c r="G254" s="320">
        <f>VLOOKUP(A254,'Northern Branch Phase II Debris'!A:F,6,FALSE)</f>
        <v>44237</v>
      </c>
      <c r="H254" s="84" t="str">
        <f>VLOOKUP(A254,'Northern Branch Phase II Debris'!A:G,7,FALSE)</f>
        <v>Butte</v>
      </c>
      <c r="I254" s="84">
        <f>VLOOKUP(A254,'Go Backs'!A:H,8,FALSE)</f>
        <v>5</v>
      </c>
      <c r="K254" s="84" t="e">
        <f>VLOOKUP(A254,'Go Aheads'!A:H,8,FALSE)</f>
        <v>#N/A</v>
      </c>
      <c r="M254" s="84">
        <f>VLOOKUP(A254,'Northern Branch Phase II Debris'!A:F,4,FALSE)</f>
        <v>6</v>
      </c>
      <c r="N254" s="84">
        <f>VLOOKUP(A254,'Northern Branch Phase II Debris'!A:F,5,FALSE)</f>
        <v>5</v>
      </c>
      <c r="P254" s="84">
        <f ca="1">SUMIF(cCalRecycle_NorthBranch_DataMan!A:F,Audit!A254,cCalRecycle_NorthBranch_DataMan!F:F)</f>
        <v>10</v>
      </c>
      <c r="Q254" s="86">
        <f>VLOOKUP(A254,cCalRecycle_NorthBranch_DataMan!A:B,2,FALSE)</f>
        <v>44306.613125000003</v>
      </c>
      <c r="R254" s="643" t="b">
        <f t="shared" ca="1" si="7"/>
        <v>0</v>
      </c>
      <c r="S254" s="6" t="s">
        <v>3413</v>
      </c>
      <c r="Y254" s="84" t="e">
        <v>#N/A</v>
      </c>
      <c r="Z254" s="84" t="e">
        <v>#N/A</v>
      </c>
      <c r="AA254" s="84" t="e">
        <v>#N/A</v>
      </c>
      <c r="AB254" s="84" t="e">
        <v>#N/A</v>
      </c>
      <c r="AC254" s="84" t="e">
        <v>#N/A</v>
      </c>
      <c r="AD254" s="84" t="e">
        <v>#N/A</v>
      </c>
      <c r="AE254" s="84" t="e">
        <v>#N/A</v>
      </c>
      <c r="AF254" s="84" t="e">
        <v>#N/A</v>
      </c>
    </row>
    <row r="255" spans="1:32" ht="15" thickBot="1">
      <c r="A255" s="93" t="s">
        <v>1898</v>
      </c>
      <c r="B255" s="84">
        <f>VLOOKUP(A255,'Northern Branch Phase II Debris'!A:F,2,FALSE)</f>
        <v>250</v>
      </c>
      <c r="C255" s="84" t="str">
        <f>VLOOKUP(A255,'Northern Branch Phase II Debris'!A:F,3,FALSE)</f>
        <v>Webster Road</v>
      </c>
      <c r="F255" s="84" t="str">
        <f t="shared" si="6"/>
        <v>GoBack</v>
      </c>
      <c r="G255" s="320">
        <f>VLOOKUP(A255,'Northern Branch Phase II Debris'!A:F,6,FALSE)</f>
        <v>44194</v>
      </c>
      <c r="H255" s="84" t="str">
        <f>VLOOKUP(A255,'Northern Branch Phase II Debris'!A:G,7,FALSE)</f>
        <v>Butte</v>
      </c>
      <c r="I255" s="84">
        <f>VLOOKUP(A255,'Go Backs'!A:H,8,FALSE)</f>
        <v>9</v>
      </c>
      <c r="K255" s="84" t="e">
        <f>VLOOKUP(A255,'Go Aheads'!A:H,8,FALSE)</f>
        <v>#N/A</v>
      </c>
      <c r="M255" s="84">
        <f>VLOOKUP(A255,'Northern Branch Phase II Debris'!A:F,4,FALSE)</f>
        <v>14</v>
      </c>
      <c r="N255" s="84">
        <f>VLOOKUP(A255,'Northern Branch Phase II Debris'!A:F,5,FALSE)</f>
        <v>9</v>
      </c>
      <c r="P255" s="84">
        <f ca="1">SUMIF(cCalRecycle_NorthBranch_DataMan!A:F,Audit!A255,cCalRecycle_NorthBranch_DataMan!F:F)</f>
        <v>18</v>
      </c>
      <c r="Q255" s="86">
        <f>VLOOKUP(A255,cCalRecycle_NorthBranch_DataMan!A:B,2,FALSE)</f>
        <v>44306.635902777802</v>
      </c>
      <c r="R255" s="643" t="b">
        <f t="shared" ca="1" si="7"/>
        <v>0</v>
      </c>
      <c r="S255" s="6" t="s">
        <v>3408</v>
      </c>
      <c r="Y255" s="84" t="e">
        <v>#N/A</v>
      </c>
      <c r="Z255" s="84" t="e">
        <v>#N/A</v>
      </c>
      <c r="AA255" s="84" t="e">
        <v>#N/A</v>
      </c>
      <c r="AB255" s="84" t="e">
        <v>#N/A</v>
      </c>
      <c r="AC255" s="84" t="e">
        <v>#N/A</v>
      </c>
      <c r="AD255" s="84" t="e">
        <v>#N/A</v>
      </c>
      <c r="AE255" s="84" t="e">
        <v>#N/A</v>
      </c>
      <c r="AF255" s="84" t="e">
        <v>#N/A</v>
      </c>
    </row>
    <row r="256" spans="1:32" ht="15" thickBot="1">
      <c r="A256" s="93" t="s">
        <v>1700</v>
      </c>
      <c r="B256" s="84">
        <f>VLOOKUP(A256,'Northern Branch Phase II Debris'!A:F,2,FALSE)</f>
        <v>129</v>
      </c>
      <c r="C256" s="84" t="str">
        <f>VLOOKUP(A256,'Northern Branch Phase II Debris'!A:F,3,FALSE)</f>
        <v>Big Oak Lane</v>
      </c>
      <c r="F256" s="84" t="str">
        <f t="shared" si="6"/>
        <v>GoBack</v>
      </c>
      <c r="G256" s="320">
        <f>VLOOKUP(A256,'Northern Branch Phase II Debris'!A:F,6,FALSE)</f>
        <v>44235</v>
      </c>
      <c r="H256" s="84" t="str">
        <f>VLOOKUP(A256,'Northern Branch Phase II Debris'!A:G,7,FALSE)</f>
        <v>Butte</v>
      </c>
      <c r="I256" s="84">
        <f>VLOOKUP(A256,'Go Backs'!A:H,8,FALSE)</f>
        <v>4</v>
      </c>
      <c r="K256" s="84" t="e">
        <f>VLOOKUP(A256,'Go Aheads'!A:H,8,FALSE)</f>
        <v>#N/A</v>
      </c>
      <c r="M256" s="84">
        <f>VLOOKUP(A256,'Northern Branch Phase II Debris'!A:F,4,FALSE)</f>
        <v>8</v>
      </c>
      <c r="N256" s="84">
        <f>VLOOKUP(A256,'Northern Branch Phase II Debris'!A:F,5,FALSE)</f>
        <v>4</v>
      </c>
      <c r="P256" s="84">
        <f ca="1">SUMIF(cCalRecycle_NorthBranch_DataMan!A:F,Audit!A256,cCalRecycle_NorthBranch_DataMan!F:F)</f>
        <v>4</v>
      </c>
      <c r="Q256" s="86">
        <f>VLOOKUP(A256,cCalRecycle_NorthBranch_DataMan!A:B,2,FALSE)</f>
        <v>44306.636493055601</v>
      </c>
      <c r="R256" s="643" t="b">
        <f t="shared" ca="1" si="7"/>
        <v>1</v>
      </c>
      <c r="S256" s="6"/>
      <c r="Y256" s="84" t="e">
        <v>#N/A</v>
      </c>
      <c r="Z256" s="84" t="e">
        <v>#N/A</v>
      </c>
      <c r="AA256" s="84" t="e">
        <v>#N/A</v>
      </c>
      <c r="AB256" s="84" t="e">
        <v>#N/A</v>
      </c>
      <c r="AC256" s="84" t="e">
        <v>#N/A</v>
      </c>
      <c r="AD256" s="84" t="e">
        <v>#N/A</v>
      </c>
      <c r="AE256" s="84" t="e">
        <v>#N/A</v>
      </c>
      <c r="AF256" s="84" t="e">
        <v>#N/A</v>
      </c>
    </row>
    <row r="257" spans="1:32" ht="15" thickBot="1">
      <c r="A257" s="93" t="s">
        <v>1699</v>
      </c>
      <c r="B257" s="84">
        <f>VLOOKUP(A257,'Northern Branch Phase II Debris'!A:F,2,FALSE)</f>
        <v>963</v>
      </c>
      <c r="C257" s="84" t="str">
        <f>VLOOKUP(A257,'Northern Branch Phase II Debris'!A:F,3,FALSE)</f>
        <v>Bald Rock Road</v>
      </c>
      <c r="F257" s="84" t="str">
        <f t="shared" si="6"/>
        <v>GoBack</v>
      </c>
      <c r="G257" s="320">
        <f>VLOOKUP(A257,'Northern Branch Phase II Debris'!A:F,6,FALSE)</f>
        <v>44232</v>
      </c>
      <c r="H257" s="84" t="str">
        <f>VLOOKUP(A257,'Northern Branch Phase II Debris'!A:G,7,FALSE)</f>
        <v>Butte</v>
      </c>
      <c r="I257" s="84">
        <f>VLOOKUP(A257,'Go Backs'!A:H,8,FALSE)</f>
        <v>2</v>
      </c>
      <c r="K257" s="84" t="e">
        <f>VLOOKUP(A257,'Go Aheads'!A:H,8,FALSE)</f>
        <v>#N/A</v>
      </c>
      <c r="M257" s="84">
        <f>VLOOKUP(A257,'Northern Branch Phase II Debris'!A:F,4,FALSE)</f>
        <v>3</v>
      </c>
      <c r="N257" s="84">
        <f>VLOOKUP(A257,'Northern Branch Phase II Debris'!A:F,5,FALSE)</f>
        <v>2</v>
      </c>
      <c r="P257" s="84">
        <f ca="1">SUMIF(cCalRecycle_NorthBranch_DataMan!A:F,Audit!A257,cCalRecycle_NorthBranch_DataMan!F:F)</f>
        <v>4</v>
      </c>
      <c r="Q257" s="86">
        <f>VLOOKUP(A257,cCalRecycle_NorthBranch_DataMan!A:B,2,FALSE)</f>
        <v>44307.453101851897</v>
      </c>
      <c r="R257" s="643" t="b">
        <f t="shared" ca="1" si="7"/>
        <v>0</v>
      </c>
      <c r="S257" s="6" t="s">
        <v>3466</v>
      </c>
      <c r="Y257" s="84" t="e">
        <v>#N/A</v>
      </c>
      <c r="Z257" s="84" t="e">
        <v>#N/A</v>
      </c>
      <c r="AA257" s="84" t="e">
        <v>#N/A</v>
      </c>
      <c r="AB257" s="84" t="e">
        <v>#N/A</v>
      </c>
      <c r="AC257" s="84" t="e">
        <v>#N/A</v>
      </c>
      <c r="AD257" s="84" t="e">
        <v>#N/A</v>
      </c>
      <c r="AE257" s="84" t="e">
        <v>#N/A</v>
      </c>
      <c r="AF257" s="84" t="e">
        <v>#N/A</v>
      </c>
    </row>
    <row r="258" spans="1:32" ht="15" thickBot="1">
      <c r="A258" s="93" t="s">
        <v>1985</v>
      </c>
      <c r="B258" s="84">
        <f>VLOOKUP(A258,'Northern Branch Phase II Debris'!A:F,2,FALSE)</f>
        <v>47</v>
      </c>
      <c r="C258" s="84" t="str">
        <f>VLOOKUP(A258,'Northern Branch Phase II Debris'!A:F,3,FALSE)</f>
        <v>Berryessa Lane</v>
      </c>
      <c r="F258" s="84" t="str">
        <f t="shared" si="6"/>
        <v>GoBack</v>
      </c>
      <c r="G258" s="320">
        <f>VLOOKUP(A258,'Northern Branch Phase II Debris'!A:F,6,FALSE)</f>
        <v>44196</v>
      </c>
      <c r="H258" s="84" t="str">
        <f>VLOOKUP(A258,'Northern Branch Phase II Debris'!A:G,7,FALSE)</f>
        <v>Butte</v>
      </c>
      <c r="I258" s="84">
        <f>VLOOKUP(A258,'Go Backs'!A:H,8,FALSE)</f>
        <v>7</v>
      </c>
      <c r="K258" s="84" t="e">
        <f>VLOOKUP(A258,'Go Aheads'!A:H,8,FALSE)</f>
        <v>#N/A</v>
      </c>
      <c r="M258" s="84">
        <f>VLOOKUP(A258,'Northern Branch Phase II Debris'!A:F,4,FALSE)</f>
        <v>10</v>
      </c>
      <c r="N258" s="84">
        <f>VLOOKUP(A258,'Northern Branch Phase II Debris'!A:F,5,FALSE)</f>
        <v>7</v>
      </c>
      <c r="P258" s="84">
        <f ca="1">SUMIF(cCalRecycle_NorthBranch_DataMan!A:F,Audit!A258,cCalRecycle_NorthBranch_DataMan!F:F)</f>
        <v>14</v>
      </c>
      <c r="Q258" s="86">
        <f>VLOOKUP(A258,cCalRecycle_NorthBranch_DataMan!A:B,2,FALSE)</f>
        <v>44307.416967592602</v>
      </c>
      <c r="R258" s="643" t="b">
        <f t="shared" ca="1" si="7"/>
        <v>0</v>
      </c>
      <c r="S258" s="6" t="s">
        <v>3409</v>
      </c>
      <c r="Y258" s="84" t="e">
        <v>#N/A</v>
      </c>
      <c r="Z258" s="84" t="e">
        <v>#N/A</v>
      </c>
      <c r="AA258" s="84" t="e">
        <v>#N/A</v>
      </c>
      <c r="AB258" s="84" t="e">
        <v>#N/A</v>
      </c>
      <c r="AC258" s="84" t="e">
        <v>#N/A</v>
      </c>
      <c r="AD258" s="84" t="e">
        <v>#N/A</v>
      </c>
      <c r="AE258" s="84" t="e">
        <v>#N/A</v>
      </c>
      <c r="AF258" s="84" t="e">
        <v>#N/A</v>
      </c>
    </row>
    <row r="259" spans="1:32" ht="15" thickBot="1">
      <c r="A259" s="93" t="s">
        <v>2158</v>
      </c>
      <c r="B259" s="84">
        <f>VLOOKUP(A259,'Northern Branch Phase II Debris'!A:F,2,FALSE)</f>
        <v>10</v>
      </c>
      <c r="C259" s="84" t="str">
        <f>VLOOKUP(A259,'Northern Branch Phase II Debris'!A:F,3,FALSE)</f>
        <v>Berryessa Lane</v>
      </c>
      <c r="F259" s="84" t="str">
        <f t="shared" ref="F259:F322" si="8">IF(ISNA(I259),"Go Ahead", "GoBack")</f>
        <v>GoBack</v>
      </c>
      <c r="G259" s="320">
        <f>VLOOKUP(A259,'Northern Branch Phase II Debris'!A:F,6,FALSE)</f>
        <v>44205</v>
      </c>
      <c r="H259" s="84" t="str">
        <f>VLOOKUP(A259,'Northern Branch Phase II Debris'!A:G,7,FALSE)</f>
        <v>Butte</v>
      </c>
      <c r="I259" s="84">
        <f>VLOOKUP(A259,'Go Backs'!A:H,8,FALSE)</f>
        <v>3</v>
      </c>
      <c r="K259" s="84" t="e">
        <f>VLOOKUP(A259,'Go Aheads'!A:H,8,FALSE)</f>
        <v>#N/A</v>
      </c>
      <c r="M259" s="84">
        <f>VLOOKUP(A259,'Northern Branch Phase II Debris'!A:F,4,FALSE)</f>
        <v>5</v>
      </c>
      <c r="N259" s="84">
        <f>VLOOKUP(A259,'Northern Branch Phase II Debris'!A:F,5,FALSE)</f>
        <v>3</v>
      </c>
      <c r="P259" s="84">
        <f ca="1">SUMIF(cCalRecycle_NorthBranch_DataMan!A:F,Audit!A259,cCalRecycle_NorthBranch_DataMan!F:F)</f>
        <v>6</v>
      </c>
      <c r="Q259" s="86">
        <f>VLOOKUP(A259,cCalRecycle_NorthBranch_DataMan!A:B,2,FALSE)</f>
        <v>44307.516273148103</v>
      </c>
      <c r="R259" s="643" t="b">
        <f t="shared" ref="R259:R322" ca="1" si="9">P259=N259</f>
        <v>0</v>
      </c>
      <c r="S259" s="6" t="s">
        <v>3468</v>
      </c>
      <c r="Y259" s="84" t="e">
        <v>#N/A</v>
      </c>
      <c r="Z259" s="84" t="e">
        <v>#N/A</v>
      </c>
      <c r="AA259" s="84" t="e">
        <v>#N/A</v>
      </c>
      <c r="AB259" s="84" t="e">
        <v>#N/A</v>
      </c>
      <c r="AC259" s="84" t="e">
        <v>#N/A</v>
      </c>
      <c r="AD259" s="84" t="e">
        <v>#N/A</v>
      </c>
      <c r="AE259" s="84" t="e">
        <v>#N/A</v>
      </c>
      <c r="AF259" s="84" t="e">
        <v>#N/A</v>
      </c>
    </row>
    <row r="260" spans="1:32" ht="15" thickBot="1">
      <c r="A260" s="93" t="s">
        <v>1567</v>
      </c>
      <c r="B260" s="84">
        <f>VLOOKUP(A260,'Northern Branch Phase II Debris'!A:F,2,FALSE)</f>
        <v>75</v>
      </c>
      <c r="C260" s="84" t="str">
        <f>VLOOKUP(A260,'Northern Branch Phase II Debris'!A:F,3,FALSE)</f>
        <v>Oak Tree Lane</v>
      </c>
      <c r="F260" s="84" t="str">
        <f t="shared" si="8"/>
        <v>GoBack</v>
      </c>
      <c r="G260" s="320">
        <f>VLOOKUP(A260,'Northern Branch Phase II Debris'!A:F,6,FALSE)</f>
        <v>44238</v>
      </c>
      <c r="H260" s="84" t="str">
        <f>VLOOKUP(A260,'Northern Branch Phase II Debris'!A:G,7,FALSE)</f>
        <v>Butte</v>
      </c>
      <c r="I260" s="84">
        <f>VLOOKUP(A260,'Go Backs'!A:H,8,FALSE)</f>
        <v>3</v>
      </c>
      <c r="K260" s="84" t="e">
        <f>VLOOKUP(A260,'Go Aheads'!A:H,8,FALSE)</f>
        <v>#N/A</v>
      </c>
      <c r="M260" s="84">
        <f>VLOOKUP(A260,'Northern Branch Phase II Debris'!A:F,4,FALSE)</f>
        <v>5</v>
      </c>
      <c r="N260" s="84">
        <f>VLOOKUP(A260,'Northern Branch Phase II Debris'!A:F,5,FALSE)</f>
        <v>3</v>
      </c>
      <c r="P260" s="84">
        <f ca="1">SUMIF(cCalRecycle_NorthBranch_DataMan!A:F,Audit!A260,cCalRecycle_NorthBranch_DataMan!F:F)</f>
        <v>6</v>
      </c>
      <c r="Q260" s="86">
        <f>VLOOKUP(A260,cCalRecycle_NorthBranch_DataMan!A:B,2,FALSE)</f>
        <v>44307.625543981507</v>
      </c>
      <c r="R260" s="643" t="b">
        <f t="shared" ca="1" si="9"/>
        <v>0</v>
      </c>
      <c r="S260" s="6" t="s">
        <v>3468</v>
      </c>
      <c r="Y260" s="84" t="e">
        <v>#N/A</v>
      </c>
      <c r="Z260" s="84" t="e">
        <v>#N/A</v>
      </c>
      <c r="AA260" s="84" t="e">
        <v>#N/A</v>
      </c>
      <c r="AB260" s="84" t="e">
        <v>#N/A</v>
      </c>
      <c r="AC260" s="84" t="e">
        <v>#N/A</v>
      </c>
      <c r="AD260" s="84" t="e">
        <v>#N/A</v>
      </c>
      <c r="AE260" s="84" t="e">
        <v>#N/A</v>
      </c>
      <c r="AF260" s="84" t="e">
        <v>#N/A</v>
      </c>
    </row>
    <row r="261" spans="1:32" ht="15" thickBot="1">
      <c r="A261" s="93" t="s">
        <v>1145</v>
      </c>
      <c r="B261" s="84">
        <f>VLOOKUP(A261,'Northern Branch Phase II Debris'!A:F,2,FALSE)</f>
        <v>21</v>
      </c>
      <c r="C261" s="84" t="str">
        <f>VLOOKUP(A261,'Northern Branch Phase II Debris'!A:F,3,FALSE)</f>
        <v>Oak Tree Lane</v>
      </c>
      <c r="F261" s="84" t="str">
        <f t="shared" si="8"/>
        <v>GoBack</v>
      </c>
      <c r="G261" s="320">
        <f>VLOOKUP(A261,'Northern Branch Phase II Debris'!A:F,6,FALSE)</f>
        <v>44236</v>
      </c>
      <c r="H261" s="84" t="str">
        <f>VLOOKUP(A261,'Northern Branch Phase II Debris'!A:G,7,FALSE)</f>
        <v>Butte</v>
      </c>
      <c r="I261" s="84">
        <f>VLOOKUP(A261,'Go Backs'!A:H,8,FALSE)</f>
        <v>3</v>
      </c>
      <c r="K261" s="84" t="e">
        <f>VLOOKUP(A261,'Go Aheads'!A:H,8,FALSE)</f>
        <v>#N/A</v>
      </c>
      <c r="M261" s="84">
        <f>VLOOKUP(A261,'Northern Branch Phase II Debris'!A:F,4,FALSE)</f>
        <v>5</v>
      </c>
      <c r="N261" s="84">
        <f>VLOOKUP(A261,'Northern Branch Phase II Debris'!A:F,5,FALSE)</f>
        <v>3</v>
      </c>
      <c r="P261" s="84">
        <f ca="1">SUMIF(cCalRecycle_NorthBranch_DataMan!A:F,Audit!A261,cCalRecycle_NorthBranch_DataMan!F:F)</f>
        <v>6</v>
      </c>
      <c r="Q261" s="86">
        <f>VLOOKUP(A261,cCalRecycle_NorthBranch_DataMan!A:B,2,FALSE)</f>
        <v>44307.670069444401</v>
      </c>
      <c r="R261" s="643" t="b">
        <f t="shared" ca="1" si="9"/>
        <v>0</v>
      </c>
      <c r="S261" s="6" t="s">
        <v>3468</v>
      </c>
      <c r="Y261" s="84" t="e">
        <v>#N/A</v>
      </c>
      <c r="Z261" s="84" t="e">
        <v>#N/A</v>
      </c>
      <c r="AA261" s="84" t="e">
        <v>#N/A</v>
      </c>
      <c r="AB261" s="84" t="e">
        <v>#N/A</v>
      </c>
      <c r="AC261" s="84" t="e">
        <v>#N/A</v>
      </c>
      <c r="AD261" s="84" t="e">
        <v>#N/A</v>
      </c>
      <c r="AE261" s="84" t="e">
        <v>#N/A</v>
      </c>
      <c r="AF261" s="84" t="e">
        <v>#N/A</v>
      </c>
    </row>
    <row r="262" spans="1:32" ht="15" thickBot="1">
      <c r="A262" s="93" t="s">
        <v>1513</v>
      </c>
      <c r="B262" s="84">
        <f>VLOOKUP(A262,'Northern Branch Phase II Debris'!A:F,2,FALSE)</f>
        <v>866</v>
      </c>
      <c r="C262" s="84" t="str">
        <f>VLOOKUP(A262,'Northern Branch Phase II Debris'!A:F,3,FALSE)</f>
        <v>Bald Rock Road</v>
      </c>
      <c r="F262" s="84" t="str">
        <f t="shared" si="8"/>
        <v>GoBack</v>
      </c>
      <c r="G262" s="320">
        <f>VLOOKUP(A262,'Northern Branch Phase II Debris'!A:F,6,FALSE)</f>
        <v>44233</v>
      </c>
      <c r="H262" s="84" t="str">
        <f>VLOOKUP(A262,'Northern Branch Phase II Debris'!A:G,7,FALSE)</f>
        <v>Butte</v>
      </c>
      <c r="I262" s="84">
        <f>VLOOKUP(A262,'Go Backs'!A:H,8,FALSE)</f>
        <v>3</v>
      </c>
      <c r="K262" s="84" t="e">
        <f>VLOOKUP(A262,'Go Aheads'!A:H,8,FALSE)</f>
        <v>#N/A</v>
      </c>
      <c r="M262" s="84">
        <f>VLOOKUP(A262,'Northern Branch Phase II Debris'!A:F,4,FALSE)</f>
        <v>3</v>
      </c>
      <c r="N262" s="84">
        <f>VLOOKUP(A262,'Northern Branch Phase II Debris'!A:F,5,FALSE)</f>
        <v>3</v>
      </c>
      <c r="P262" s="84">
        <f ca="1">SUMIF(cCalRecycle_NorthBranch_DataMan!A:F,Audit!A262,cCalRecycle_NorthBranch_DataMan!F:F)</f>
        <v>6</v>
      </c>
      <c r="Q262" s="86">
        <f>VLOOKUP(A262,cCalRecycle_NorthBranch_DataMan!A:B,2,FALSE)</f>
        <v>44307.674780092602</v>
      </c>
      <c r="R262" s="643" t="b">
        <f t="shared" ca="1" si="9"/>
        <v>0</v>
      </c>
      <c r="S262" s="6" t="s">
        <v>3468</v>
      </c>
      <c r="Y262" s="84" t="e">
        <v>#N/A</v>
      </c>
      <c r="Z262" s="84" t="e">
        <v>#N/A</v>
      </c>
      <c r="AA262" s="84" t="e">
        <v>#N/A</v>
      </c>
      <c r="AB262" s="84" t="e">
        <v>#N/A</v>
      </c>
      <c r="AC262" s="84" t="e">
        <v>#N/A</v>
      </c>
      <c r="AD262" s="84" t="e">
        <v>#N/A</v>
      </c>
      <c r="AE262" s="84" t="e">
        <v>#N/A</v>
      </c>
      <c r="AF262" s="84" t="e">
        <v>#N/A</v>
      </c>
    </row>
    <row r="263" spans="1:32" ht="15" thickBot="1">
      <c r="A263" s="83" t="s">
        <v>1405</v>
      </c>
      <c r="B263" s="84">
        <f>VLOOKUP(A263,'Northern Branch Phase II Debris'!A:F,2,FALSE)</f>
        <v>384</v>
      </c>
      <c r="C263" s="84" t="str">
        <f>VLOOKUP(A263,'Northern Branch Phase II Debris'!A:F,3,FALSE)</f>
        <v>Jatko Road</v>
      </c>
      <c r="F263" s="84" t="str">
        <f t="shared" si="8"/>
        <v>Go Ahead</v>
      </c>
      <c r="G263" s="320">
        <f>VLOOKUP(A263,'Northern Branch Phase II Debris'!A:F,6,FALSE)</f>
        <v>44285</v>
      </c>
      <c r="H263" s="84" t="str">
        <f>VLOOKUP(A263,'Northern Branch Phase II Debris'!A:G,7,FALSE)</f>
        <v>Butte</v>
      </c>
      <c r="I263" s="84" t="e">
        <f>VLOOKUP(A263,'Go Backs'!A:H,8,FALSE)</f>
        <v>#N/A</v>
      </c>
      <c r="K263" s="84">
        <f>VLOOKUP(A263,'Go Aheads'!A:H,8,FALSE)</f>
        <v>13</v>
      </c>
      <c r="M263" s="84">
        <f>VLOOKUP(A263,'Northern Branch Phase II Debris'!A:F,4,FALSE)</f>
        <v>13</v>
      </c>
      <c r="N263" s="84">
        <f>VLOOKUP(A263,'Northern Branch Phase II Debris'!A:F,5,FALSE)</f>
        <v>13</v>
      </c>
      <c r="P263" s="84">
        <f ca="1">SUMIF(cCalRecycle_NorthBranch_DataMan!A:F,Audit!A263,cCalRecycle_NorthBranch_DataMan!F:F)</f>
        <v>13</v>
      </c>
      <c r="Q263" s="86">
        <f>VLOOKUP(A263,cCalRecycle_NorthBranch_DataMan!A:B,2,FALSE)</f>
        <v>44301.6171875</v>
      </c>
      <c r="R263" s="643" t="b">
        <f t="shared" ca="1" si="9"/>
        <v>1</v>
      </c>
      <c r="S263" s="6"/>
      <c r="Y263" s="84" t="e">
        <v>#N/A</v>
      </c>
      <c r="Z263" s="84" t="e">
        <v>#N/A</v>
      </c>
      <c r="AA263" s="84" t="e">
        <v>#N/A</v>
      </c>
      <c r="AB263" s="84" t="e">
        <v>#N/A</v>
      </c>
      <c r="AC263" s="84" t="e">
        <v>#N/A</v>
      </c>
      <c r="AD263" s="84" t="e">
        <v>#N/A</v>
      </c>
      <c r="AE263" s="84" t="e">
        <v>#N/A</v>
      </c>
      <c r="AF263" s="84" t="e">
        <v>#N/A</v>
      </c>
    </row>
    <row r="264" spans="1:32" ht="15" thickBot="1">
      <c r="A264" s="83" t="s">
        <v>2157</v>
      </c>
      <c r="B264" s="84">
        <f>VLOOKUP(A264,'Northern Branch Phase II Debris'!A:F,2,FALSE)</f>
        <v>269</v>
      </c>
      <c r="C264" s="84" t="str">
        <f>VLOOKUP(A264,'Northern Branch Phase II Debris'!A:F,3,FALSE)</f>
        <v>Webster Road</v>
      </c>
      <c r="F264" s="84" t="str">
        <f t="shared" si="8"/>
        <v>Go Ahead</v>
      </c>
      <c r="G264" s="320">
        <f>VLOOKUP(A264,'Northern Branch Phase II Debris'!A:F,6,FALSE)</f>
        <v>44282</v>
      </c>
      <c r="H264" s="84" t="str">
        <f>VLOOKUP(A264,'Northern Branch Phase II Debris'!A:G,7,FALSE)</f>
        <v>Butte</v>
      </c>
      <c r="I264" s="84" t="e">
        <f>VLOOKUP(A264,'Go Backs'!A:H,8,FALSE)</f>
        <v>#N/A</v>
      </c>
      <c r="K264" s="84">
        <f>VLOOKUP(A264,'Go Aheads'!A:H,8,FALSE)</f>
        <v>22</v>
      </c>
      <c r="M264" s="84">
        <f>VLOOKUP(A264,'Northern Branch Phase II Debris'!A:F,4,FALSE)</f>
        <v>22</v>
      </c>
      <c r="N264" s="84">
        <f>VLOOKUP(A264,'Northern Branch Phase II Debris'!A:F,5,FALSE)</f>
        <v>22</v>
      </c>
      <c r="P264" s="84">
        <f ca="1">SUMIF(cCalRecycle_NorthBranch_DataMan!A:F,Audit!A264,cCalRecycle_NorthBranch_DataMan!F:F)</f>
        <v>22</v>
      </c>
      <c r="Q264" s="86">
        <f>VLOOKUP(A264,cCalRecycle_NorthBranch_DataMan!A:B,2,FALSE)</f>
        <v>44303.677696759303</v>
      </c>
      <c r="R264" s="643" t="b">
        <f t="shared" ca="1" si="9"/>
        <v>1</v>
      </c>
      <c r="S264" s="6"/>
      <c r="Y264" s="84" t="e">
        <v>#N/A</v>
      </c>
      <c r="Z264" s="84" t="e">
        <v>#N/A</v>
      </c>
      <c r="AA264" s="84" t="e">
        <v>#N/A</v>
      </c>
      <c r="AB264" s="84" t="e">
        <v>#N/A</v>
      </c>
      <c r="AC264" s="84" t="e">
        <v>#N/A</v>
      </c>
      <c r="AD264" s="84" t="e">
        <v>#N/A</v>
      </c>
      <c r="AE264" s="84" t="e">
        <v>#N/A</v>
      </c>
      <c r="AF264" s="84" t="e">
        <v>#N/A</v>
      </c>
    </row>
    <row r="265" spans="1:32" ht="15" thickBot="1">
      <c r="A265" s="83" t="s">
        <v>1036</v>
      </c>
      <c r="B265" s="84">
        <f>VLOOKUP(A265,'Northern Branch Phase II Debris'!A:F,2,FALSE)</f>
        <v>117</v>
      </c>
      <c r="C265" s="84" t="str">
        <f>VLOOKUP(A265,'Northern Branch Phase II Debris'!A:F,3,FALSE)</f>
        <v>Jatko Road</v>
      </c>
      <c r="F265" s="84" t="str">
        <f t="shared" si="8"/>
        <v>Go Ahead</v>
      </c>
      <c r="G265" s="320">
        <f>VLOOKUP(A265,'Northern Branch Phase II Debris'!A:F,6,FALSE)</f>
        <v>44261</v>
      </c>
      <c r="H265" s="84" t="str">
        <f>VLOOKUP(A265,'Northern Branch Phase II Debris'!A:G,7,FALSE)</f>
        <v>Butte</v>
      </c>
      <c r="I265" s="84" t="e">
        <f>VLOOKUP(A265,'Go Backs'!A:H,8,FALSE)</f>
        <v>#N/A</v>
      </c>
      <c r="K265" s="84">
        <f>VLOOKUP(A265,'Go Aheads'!A:H,8,FALSE)</f>
        <v>17</v>
      </c>
      <c r="M265" s="84">
        <f>VLOOKUP(A265,'Northern Branch Phase II Debris'!A:F,4,FALSE)</f>
        <v>17</v>
      </c>
      <c r="N265" s="84">
        <f>VLOOKUP(A265,'Northern Branch Phase II Debris'!A:F,5,FALSE)</f>
        <v>17</v>
      </c>
      <c r="P265" s="84">
        <f ca="1">SUMIF(cCalRecycle_NorthBranch_DataMan!A:F,Audit!A265,cCalRecycle_NorthBranch_DataMan!F:F)</f>
        <v>17</v>
      </c>
      <c r="Q265" s="86">
        <f>VLOOKUP(A265,cCalRecycle_NorthBranch_DataMan!A:B,2,FALSE)</f>
        <v>44305.666087963</v>
      </c>
      <c r="R265" s="643" t="b">
        <f t="shared" ca="1" si="9"/>
        <v>1</v>
      </c>
      <c r="S265" s="6"/>
      <c r="Y265" s="84" t="e">
        <v>#N/A</v>
      </c>
      <c r="Z265" s="84" t="e">
        <v>#N/A</v>
      </c>
      <c r="AA265" s="84" t="e">
        <v>#N/A</v>
      </c>
      <c r="AB265" s="84" t="e">
        <v>#N/A</v>
      </c>
      <c r="AC265" s="84" t="e">
        <v>#N/A</v>
      </c>
      <c r="AD265" s="84" t="e">
        <v>#N/A</v>
      </c>
      <c r="AE265" s="84" t="e">
        <v>#N/A</v>
      </c>
      <c r="AF265" s="84" t="e">
        <v>#N/A</v>
      </c>
    </row>
    <row r="266" spans="1:32" ht="15" thickBot="1">
      <c r="A266" s="83" t="s">
        <v>1149</v>
      </c>
      <c r="B266" s="84">
        <f>VLOOKUP(A266,'Northern Branch Phase II Debris'!A:F,2,FALSE)</f>
        <v>1136</v>
      </c>
      <c r="C266" s="84" t="str">
        <f>VLOOKUP(A266,'Northern Branch Phase II Debris'!A:F,3,FALSE)</f>
        <v>Bald Rock Road</v>
      </c>
      <c r="F266" s="84" t="str">
        <f t="shared" si="8"/>
        <v>Go Ahead</v>
      </c>
      <c r="G266" s="320">
        <f>VLOOKUP(A266,'Northern Branch Phase II Debris'!A:F,6,FALSE)</f>
        <v>44250</v>
      </c>
      <c r="H266" s="84" t="str">
        <f>VLOOKUP(A266,'Northern Branch Phase II Debris'!A:G,7,FALSE)</f>
        <v>Butte</v>
      </c>
      <c r="I266" s="84" t="e">
        <f>VLOOKUP(A266,'Go Backs'!A:H,8,FALSE)</f>
        <v>#N/A</v>
      </c>
      <c r="K266" s="84">
        <f>VLOOKUP(A266,'Go Aheads'!A:H,8,FALSE)</f>
        <v>1</v>
      </c>
      <c r="M266" s="84">
        <f>VLOOKUP(A266,'Northern Branch Phase II Debris'!A:F,4,FALSE)</f>
        <v>1</v>
      </c>
      <c r="N266" s="84">
        <f>VLOOKUP(A266,'Northern Branch Phase II Debris'!A:F,5,FALSE)</f>
        <v>1</v>
      </c>
      <c r="P266" s="84">
        <f ca="1">SUMIF(cCalRecycle_NorthBranch_DataMan!A:F,Audit!A266,cCalRecycle_NorthBranch_DataMan!F:F)</f>
        <v>1</v>
      </c>
      <c r="Q266" s="86">
        <f>VLOOKUP(A266,cCalRecycle_NorthBranch_DataMan!A:B,2,FALSE)</f>
        <v>44306.51950231479</v>
      </c>
      <c r="R266" s="643" t="b">
        <f t="shared" ca="1" si="9"/>
        <v>1</v>
      </c>
      <c r="S266" s="6"/>
      <c r="Y266" s="84" t="e">
        <v>#N/A</v>
      </c>
      <c r="Z266" s="84" t="e">
        <v>#N/A</v>
      </c>
      <c r="AA266" s="84" t="e">
        <v>#N/A</v>
      </c>
      <c r="AB266" s="84" t="e">
        <v>#N/A</v>
      </c>
      <c r="AC266" s="84" t="e">
        <v>#N/A</v>
      </c>
      <c r="AD266" s="84" t="e">
        <v>#N/A</v>
      </c>
      <c r="AE266" s="84" t="e">
        <v>#N/A</v>
      </c>
      <c r="AF266" s="84" t="e">
        <v>#N/A</v>
      </c>
    </row>
    <row r="267" spans="1:32" ht="15" thickBot="1">
      <c r="A267" s="83" t="s">
        <v>1150</v>
      </c>
      <c r="B267" s="84">
        <f>VLOOKUP(A267,'Northern Branch Phase II Debris'!A:F,2,FALSE)</f>
        <v>1091</v>
      </c>
      <c r="C267" s="84" t="str">
        <f>VLOOKUP(A267,'Northern Branch Phase II Debris'!A:F,3,FALSE)</f>
        <v>Bald Rock Road</v>
      </c>
      <c r="F267" s="84" t="str">
        <f t="shared" si="8"/>
        <v>Go Ahead</v>
      </c>
      <c r="G267" s="320">
        <f>VLOOKUP(A267,'Northern Branch Phase II Debris'!A:F,6,FALSE)</f>
        <v>44250</v>
      </c>
      <c r="H267" s="84" t="str">
        <f>VLOOKUP(A267,'Northern Branch Phase II Debris'!A:G,7,FALSE)</f>
        <v>Butte</v>
      </c>
      <c r="I267" s="84" t="e">
        <f>VLOOKUP(A267,'Go Backs'!A:H,8,FALSE)</f>
        <v>#N/A</v>
      </c>
      <c r="K267" s="84">
        <f>VLOOKUP(A267,'Go Aheads'!A:H,8,FALSE)</f>
        <v>3</v>
      </c>
      <c r="M267" s="84">
        <f>VLOOKUP(A267,'Northern Branch Phase II Debris'!A:F,4,FALSE)</f>
        <v>3</v>
      </c>
      <c r="N267" s="84">
        <f>VLOOKUP(A267,'Northern Branch Phase II Debris'!A:F,5,FALSE)</f>
        <v>3</v>
      </c>
      <c r="P267" s="84">
        <f ca="1">SUMIF(cCalRecycle_NorthBranch_DataMan!A:F,Audit!A267,cCalRecycle_NorthBranch_DataMan!F:F)</f>
        <v>3</v>
      </c>
      <c r="Q267" s="86">
        <f>VLOOKUP(A267,cCalRecycle_NorthBranch_DataMan!A:B,2,FALSE)</f>
        <v>44306.536041666703</v>
      </c>
      <c r="R267" s="643" t="b">
        <f t="shared" ca="1" si="9"/>
        <v>1</v>
      </c>
      <c r="S267" s="6"/>
      <c r="Y267" s="84" t="e">
        <v>#N/A</v>
      </c>
      <c r="Z267" s="84" t="e">
        <v>#N/A</v>
      </c>
      <c r="AA267" s="84" t="e">
        <v>#N/A</v>
      </c>
      <c r="AB267" s="84" t="e">
        <v>#N/A</v>
      </c>
      <c r="AC267" s="84" t="e">
        <v>#N/A</v>
      </c>
      <c r="AD267" s="84" t="e">
        <v>#N/A</v>
      </c>
      <c r="AE267" s="84" t="e">
        <v>#N/A</v>
      </c>
      <c r="AF267" s="84" t="e">
        <v>#N/A</v>
      </c>
    </row>
    <row r="268" spans="1:32" ht="15" thickBot="1">
      <c r="A268" s="83" t="s">
        <v>1151</v>
      </c>
      <c r="B268" s="84">
        <f>VLOOKUP(A268,'Northern Branch Phase II Debris'!A:F,2,FALSE)</f>
        <v>1074</v>
      </c>
      <c r="C268" s="84" t="str">
        <f>VLOOKUP(A268,'Northern Branch Phase II Debris'!A:F,3,FALSE)</f>
        <v>Bald Rock Road</v>
      </c>
      <c r="F268" s="84" t="str">
        <f t="shared" si="8"/>
        <v>Go Ahead</v>
      </c>
      <c r="G268" s="320">
        <f>VLOOKUP(A268,'Northern Branch Phase II Debris'!A:F,6,FALSE)</f>
        <v>44250</v>
      </c>
      <c r="H268" s="84" t="str">
        <f>VLOOKUP(A268,'Northern Branch Phase II Debris'!A:G,7,FALSE)</f>
        <v>Butte</v>
      </c>
      <c r="I268" s="84" t="e">
        <f>VLOOKUP(A268,'Go Backs'!A:H,8,FALSE)</f>
        <v>#N/A</v>
      </c>
      <c r="K268" s="84">
        <f>VLOOKUP(A268,'Go Aheads'!A:H,8,FALSE)</f>
        <v>2</v>
      </c>
      <c r="M268" s="84">
        <f>VLOOKUP(A268,'Northern Branch Phase II Debris'!A:F,4,FALSE)</f>
        <v>3</v>
      </c>
      <c r="N268" s="84">
        <f>VLOOKUP(A268,'Northern Branch Phase II Debris'!A:F,5,FALSE)</f>
        <v>2</v>
      </c>
      <c r="P268" s="84">
        <f ca="1">SUMIF(cCalRecycle_NorthBranch_DataMan!A:F,Audit!A268,cCalRecycle_NorthBranch_DataMan!F:F)</f>
        <v>2</v>
      </c>
      <c r="Q268" s="86">
        <f>VLOOKUP(A268,cCalRecycle_NorthBranch_DataMan!A:B,2,FALSE)</f>
        <v>44306.622071759302</v>
      </c>
      <c r="R268" s="643" t="b">
        <f t="shared" ca="1" si="9"/>
        <v>1</v>
      </c>
      <c r="S268" s="6"/>
      <c r="Y268" s="84" t="e">
        <v>#N/A</v>
      </c>
      <c r="Z268" s="84" t="e">
        <v>#N/A</v>
      </c>
      <c r="AA268" s="84" t="e">
        <v>#N/A</v>
      </c>
      <c r="AB268" s="84" t="e">
        <v>#N/A</v>
      </c>
      <c r="AC268" s="84" t="e">
        <v>#N/A</v>
      </c>
      <c r="AD268" s="84" t="e">
        <v>#N/A</v>
      </c>
      <c r="AE268" s="84" t="e">
        <v>#N/A</v>
      </c>
      <c r="AF268" s="84" t="e">
        <v>#N/A</v>
      </c>
    </row>
    <row r="269" spans="1:32" ht="15" thickBot="1">
      <c r="A269" s="83" t="s">
        <v>1359</v>
      </c>
      <c r="B269" s="84">
        <f>VLOOKUP(A269,'Northern Branch Phase II Debris'!A:F,2,FALSE)</f>
        <v>211</v>
      </c>
      <c r="C269" s="84" t="str">
        <f>VLOOKUP(A269,'Northern Branch Phase II Debris'!A:F,3,FALSE)</f>
        <v>Jatko Road</v>
      </c>
      <c r="F269" s="84" t="str">
        <f t="shared" si="8"/>
        <v>Go Ahead</v>
      </c>
      <c r="G269" s="320">
        <f>VLOOKUP(A269,'Northern Branch Phase II Debris'!A:F,6,FALSE)</f>
        <v>44277</v>
      </c>
      <c r="H269" s="84" t="str">
        <f>VLOOKUP(A269,'Northern Branch Phase II Debris'!A:G,7,FALSE)</f>
        <v>Butte</v>
      </c>
      <c r="I269" s="84" t="e">
        <f>VLOOKUP(A269,'Go Backs'!A:H,8,FALSE)</f>
        <v>#N/A</v>
      </c>
      <c r="K269" s="84">
        <f>VLOOKUP(A269,'Go Aheads'!A:H,8,FALSE)</f>
        <v>2</v>
      </c>
      <c r="M269" s="84">
        <f>VLOOKUP(A269,'Northern Branch Phase II Debris'!A:F,4,FALSE)</f>
        <v>2</v>
      </c>
      <c r="N269" s="84">
        <f>VLOOKUP(A269,'Northern Branch Phase II Debris'!A:F,5,FALSE)</f>
        <v>2</v>
      </c>
      <c r="P269" s="84">
        <f ca="1">SUMIF(cCalRecycle_NorthBranch_DataMan!A:F,Audit!A269,cCalRecycle_NorthBranch_DataMan!F:F)</f>
        <v>2</v>
      </c>
      <c r="Q269" s="86">
        <f>VLOOKUP(A269,cCalRecycle_NorthBranch_DataMan!A:B,2,FALSE)</f>
        <v>44307.349317129592</v>
      </c>
      <c r="R269" s="643" t="b">
        <f t="shared" ca="1" si="9"/>
        <v>1</v>
      </c>
      <c r="S269" s="6"/>
      <c r="Y269" s="84" t="e">
        <v>#N/A</v>
      </c>
      <c r="Z269" s="84" t="e">
        <v>#N/A</v>
      </c>
      <c r="AA269" s="84" t="e">
        <v>#N/A</v>
      </c>
      <c r="AB269" s="84" t="e">
        <v>#N/A</v>
      </c>
      <c r="AC269" s="84" t="e">
        <v>#N/A</v>
      </c>
      <c r="AD269" s="84" t="e">
        <v>#N/A</v>
      </c>
      <c r="AE269" s="84" t="e">
        <v>#N/A</v>
      </c>
      <c r="AF269" s="84" t="e">
        <v>#N/A</v>
      </c>
    </row>
    <row r="270" spans="1:32" ht="15" thickBot="1">
      <c r="A270" s="83" t="s">
        <v>1080</v>
      </c>
      <c r="B270" s="84">
        <f>VLOOKUP(A270,'Northern Branch Phase II Debris'!A:F,2,FALSE)</f>
        <v>139</v>
      </c>
      <c r="C270" s="84" t="str">
        <f>VLOOKUP(A270,'Northern Branch Phase II Debris'!A:F,3,FALSE)</f>
        <v>Webster Road</v>
      </c>
      <c r="F270" s="84" t="str">
        <f t="shared" si="8"/>
        <v>Go Ahead</v>
      </c>
      <c r="G270" s="320">
        <f>VLOOKUP(A270,'Northern Branch Phase II Debris'!A:F,6,FALSE)</f>
        <v>44306</v>
      </c>
      <c r="H270" s="84" t="str">
        <f>VLOOKUP(A270,'Northern Branch Phase II Debris'!A:G,7,FALSE)</f>
        <v>Butte</v>
      </c>
      <c r="I270" s="84" t="e">
        <f>VLOOKUP(A270,'Go Backs'!A:H,8,FALSE)</f>
        <v>#N/A</v>
      </c>
      <c r="K270" s="84">
        <f>VLOOKUP(A270,'Go Aheads'!A:H,8,FALSE)</f>
        <v>3</v>
      </c>
      <c r="M270" s="84">
        <f>VLOOKUP(A270,'Northern Branch Phase II Debris'!A:F,4,FALSE)</f>
        <v>2</v>
      </c>
      <c r="N270" s="84">
        <f>VLOOKUP(A270,'Northern Branch Phase II Debris'!A:F,5,FALSE)</f>
        <v>3</v>
      </c>
      <c r="P270" s="84">
        <f ca="1">SUMIF(cCalRecycle_NorthBranch_DataMan!A:F,Audit!A270,cCalRecycle_NorthBranch_DataMan!F:F)</f>
        <v>3</v>
      </c>
      <c r="Q270" s="86">
        <f>VLOOKUP(A270,cCalRecycle_NorthBranch_DataMan!A:B,2,FALSE)</f>
        <v>44307.421446759297</v>
      </c>
      <c r="R270" s="643" t="b">
        <f t="shared" ca="1" si="9"/>
        <v>1</v>
      </c>
      <c r="S270" s="6"/>
      <c r="Y270" s="84" t="e">
        <v>#N/A</v>
      </c>
      <c r="Z270" s="84" t="e">
        <v>#N/A</v>
      </c>
      <c r="AA270" s="84" t="e">
        <v>#N/A</v>
      </c>
      <c r="AB270" s="84" t="e">
        <v>#N/A</v>
      </c>
      <c r="AC270" s="84" t="e">
        <v>#N/A</v>
      </c>
      <c r="AD270" s="84" t="e">
        <v>#N/A</v>
      </c>
      <c r="AE270" s="84" t="e">
        <v>#N/A</v>
      </c>
      <c r="AF270" s="84" t="e">
        <v>#N/A</v>
      </c>
    </row>
    <row r="271" spans="1:32" ht="15" thickBot="1">
      <c r="A271" s="83" t="s">
        <v>1670</v>
      </c>
      <c r="B271" s="84">
        <f>VLOOKUP(A271,'Northern Branch Phase II Debris'!A:F,2,FALSE)</f>
        <v>991</v>
      </c>
      <c r="C271" s="84" t="str">
        <f>VLOOKUP(A271,'Northern Branch Phase II Debris'!A:F,3,FALSE)</f>
        <v>Bald Rock Road</v>
      </c>
      <c r="F271" s="84" t="str">
        <f t="shared" si="8"/>
        <v>Go Ahead</v>
      </c>
      <c r="G271" s="320">
        <f>VLOOKUP(A271,'Northern Branch Phase II Debris'!A:F,6,FALSE)</f>
        <v>44245</v>
      </c>
      <c r="H271" s="84" t="str">
        <f>VLOOKUP(A271,'Northern Branch Phase II Debris'!A:G,7,FALSE)</f>
        <v>Butte</v>
      </c>
      <c r="I271" s="84" t="e">
        <f>VLOOKUP(A271,'Go Backs'!A:H,8,FALSE)</f>
        <v>#N/A</v>
      </c>
      <c r="K271" s="84">
        <f>VLOOKUP(A271,'Go Aheads'!A:H,8,FALSE)</f>
        <v>4</v>
      </c>
      <c r="M271" s="84">
        <f>VLOOKUP(A271,'Northern Branch Phase II Debris'!A:F,4,FALSE)</f>
        <v>10</v>
      </c>
      <c r="N271" s="84">
        <f>VLOOKUP(A271,'Northern Branch Phase II Debris'!A:F,5,FALSE)</f>
        <v>4</v>
      </c>
      <c r="P271" s="84">
        <f ca="1">SUMIF(cCalRecycle_NorthBranch_DataMan!A:F,Audit!A271,cCalRecycle_NorthBranch_DataMan!F:F)</f>
        <v>4</v>
      </c>
      <c r="Q271" s="86">
        <f>VLOOKUP(A271,cCalRecycle_NorthBranch_DataMan!A:B,2,FALSE)</f>
        <v>44307.389791666697</v>
      </c>
      <c r="R271" s="643" t="b">
        <f t="shared" ca="1" si="9"/>
        <v>1</v>
      </c>
      <c r="S271" s="6"/>
      <c r="Y271" s="84" t="e">
        <v>#N/A</v>
      </c>
      <c r="Z271" s="84" t="e">
        <v>#N/A</v>
      </c>
      <c r="AA271" s="84" t="e">
        <v>#N/A</v>
      </c>
      <c r="AB271" s="84" t="e">
        <v>#N/A</v>
      </c>
      <c r="AC271" s="84" t="e">
        <v>#N/A</v>
      </c>
      <c r="AD271" s="84" t="e">
        <v>#N/A</v>
      </c>
      <c r="AE271" s="84" t="e">
        <v>#N/A</v>
      </c>
      <c r="AF271" s="84" t="e">
        <v>#N/A</v>
      </c>
    </row>
    <row r="272" spans="1:32" ht="15" thickBot="1">
      <c r="A272" s="83" t="s">
        <v>2056</v>
      </c>
      <c r="B272" s="84">
        <f>VLOOKUP(A272,'Northern Branch Phase II Debris'!A:F,2,FALSE)</f>
        <v>238</v>
      </c>
      <c r="C272" s="84" t="str">
        <f>VLOOKUP(A272,'Northern Branch Phase II Debris'!A:F,3,FALSE)</f>
        <v>Webster Road</v>
      </c>
      <c r="F272" s="84" t="str">
        <f t="shared" si="8"/>
        <v>Go Ahead</v>
      </c>
      <c r="G272" s="320">
        <f>VLOOKUP(A272,'Northern Branch Phase II Debris'!A:F,6,FALSE)</f>
        <v>44293</v>
      </c>
      <c r="H272" s="84" t="str">
        <f>VLOOKUP(A272,'Northern Branch Phase II Debris'!A:G,7,FALSE)</f>
        <v>Butte</v>
      </c>
      <c r="I272" s="84" t="e">
        <f>VLOOKUP(A272,'Go Backs'!A:H,8,FALSE)</f>
        <v>#N/A</v>
      </c>
      <c r="K272" s="84">
        <f>VLOOKUP(A272,'Go Aheads'!A:H,8,FALSE)</f>
        <v>6</v>
      </c>
      <c r="M272" s="84">
        <f>VLOOKUP(A272,'Northern Branch Phase II Debris'!A:F,4,FALSE)</f>
        <v>6</v>
      </c>
      <c r="N272" s="84">
        <f>VLOOKUP(A272,'Northern Branch Phase II Debris'!A:F,5,FALSE)</f>
        <v>6</v>
      </c>
      <c r="P272" s="84">
        <f ca="1">SUMIF(cCalRecycle_NorthBranch_DataMan!A:F,Audit!A272,cCalRecycle_NorthBranch_DataMan!F:F)</f>
        <v>6</v>
      </c>
      <c r="Q272" s="86">
        <f>VLOOKUP(A272,cCalRecycle_NorthBranch_DataMan!A:B,2,FALSE)</f>
        <v>44307.550775462987</v>
      </c>
      <c r="R272" s="643" t="b">
        <f t="shared" ca="1" si="9"/>
        <v>1</v>
      </c>
      <c r="S272" s="6"/>
      <c r="Y272" s="84" t="e">
        <v>#N/A</v>
      </c>
      <c r="Z272" s="84" t="e">
        <v>#N/A</v>
      </c>
      <c r="AA272" s="84" t="e">
        <v>#N/A</v>
      </c>
      <c r="AB272" s="84" t="e">
        <v>#N/A</v>
      </c>
      <c r="AC272" s="84" t="e">
        <v>#N/A</v>
      </c>
      <c r="AD272" s="84" t="e">
        <v>#N/A</v>
      </c>
      <c r="AE272" s="84" t="e">
        <v>#N/A</v>
      </c>
      <c r="AF272" s="84" t="e">
        <v>#N/A</v>
      </c>
    </row>
    <row r="273" spans="1:32" ht="15" thickBot="1">
      <c r="A273" s="83" t="s">
        <v>1152</v>
      </c>
      <c r="B273" s="84">
        <f>VLOOKUP(A273,'Northern Branch Phase II Debris'!A:F,2,FALSE)</f>
        <v>240</v>
      </c>
      <c r="C273" s="84" t="str">
        <f>VLOOKUP(A273,'Northern Branch Phase II Debris'!A:F,3,FALSE)</f>
        <v>Webster Road</v>
      </c>
      <c r="F273" s="84" t="str">
        <f t="shared" si="8"/>
        <v>Go Ahead</v>
      </c>
      <c r="G273" s="320">
        <f>VLOOKUP(A273,'Northern Branch Phase II Debris'!A:F,6,FALSE)</f>
        <v>44292</v>
      </c>
      <c r="H273" s="84" t="str">
        <f>VLOOKUP(A273,'Northern Branch Phase II Debris'!A:G,7,FALSE)</f>
        <v>Butte</v>
      </c>
      <c r="I273" s="84" t="e">
        <f>VLOOKUP(A273,'Go Backs'!A:H,8,FALSE)</f>
        <v>#N/A</v>
      </c>
      <c r="K273" s="84">
        <f>VLOOKUP(A273,'Go Aheads'!A:H,8,FALSE)</f>
        <v>4</v>
      </c>
      <c r="M273" s="84">
        <f>VLOOKUP(A273,'Northern Branch Phase II Debris'!A:F,4,FALSE)</f>
        <v>5</v>
      </c>
      <c r="N273" s="84">
        <f>VLOOKUP(A273,'Northern Branch Phase II Debris'!A:F,5,FALSE)</f>
        <v>4</v>
      </c>
      <c r="P273" s="84">
        <f ca="1">SUMIF(cCalRecycle_NorthBranch_DataMan!A:F,Audit!A273,cCalRecycle_NorthBranch_DataMan!F:F)</f>
        <v>4</v>
      </c>
      <c r="Q273" s="86">
        <f>VLOOKUP(A273,cCalRecycle_NorthBranch_DataMan!A:B,2,FALSE)</f>
        <v>44307.550162037012</v>
      </c>
      <c r="R273" s="643" t="b">
        <f t="shared" ca="1" si="9"/>
        <v>1</v>
      </c>
      <c r="S273" s="6"/>
      <c r="Y273" s="84" t="e">
        <v>#N/A</v>
      </c>
      <c r="Z273" s="84" t="e">
        <v>#N/A</v>
      </c>
      <c r="AA273" s="84" t="e">
        <v>#N/A</v>
      </c>
      <c r="AB273" s="84" t="e">
        <v>#N/A</v>
      </c>
      <c r="AC273" s="84" t="e">
        <v>#N/A</v>
      </c>
      <c r="AD273" s="84" t="e">
        <v>#N/A</v>
      </c>
      <c r="AE273" s="84" t="e">
        <v>#N/A</v>
      </c>
      <c r="AF273" s="84" t="e">
        <v>#N/A</v>
      </c>
    </row>
    <row r="274" spans="1:32" ht="26.25" thickBot="1">
      <c r="A274" s="83" t="s">
        <v>1360</v>
      </c>
      <c r="B274" s="84" t="str">
        <f>VLOOKUP(A274,'Northern Branch Phase II Debris'!A:F,2,FALSE)</f>
        <v>062-200-114-000</v>
      </c>
      <c r="C274" s="84" t="str">
        <f>VLOOKUP(A274,'Northern Branch Phase II Debris'!A:F,3,FALSE)</f>
        <v>003.64 AC SEC 34 T21N R5E</v>
      </c>
      <c r="F274" s="84" t="str">
        <f t="shared" si="8"/>
        <v>Go Ahead</v>
      </c>
      <c r="G274" s="320">
        <f>VLOOKUP(A274,'Northern Branch Phase II Debris'!A:F,6,FALSE)</f>
        <v>44245</v>
      </c>
      <c r="H274" s="84" t="str">
        <f>VLOOKUP(A274,'Northern Branch Phase II Debris'!A:G,7,FALSE)</f>
        <v>Butte</v>
      </c>
      <c r="I274" s="84" t="e">
        <f>VLOOKUP(A274,'Go Backs'!A:H,8,FALSE)</f>
        <v>#N/A</v>
      </c>
      <c r="K274" s="84">
        <f>VLOOKUP(A274,'Go Aheads'!A:H,8,FALSE)</f>
        <v>3</v>
      </c>
      <c r="M274" s="84">
        <f>VLOOKUP(A274,'Northern Branch Phase II Debris'!A:F,4,FALSE)</f>
        <v>3</v>
      </c>
      <c r="N274" s="84">
        <f>VLOOKUP(A274,'Northern Branch Phase II Debris'!A:F,5,FALSE)</f>
        <v>3</v>
      </c>
      <c r="P274" s="84">
        <f ca="1">SUMIF(cCalRecycle_NorthBranch_DataMan!A:F,Audit!A274,cCalRecycle_NorthBranch_DataMan!F:F)</f>
        <v>3</v>
      </c>
      <c r="Q274" s="86">
        <f>VLOOKUP(A274,cCalRecycle_NorthBranch_DataMan!A:B,2,FALSE)</f>
        <v>44307.492662037002</v>
      </c>
      <c r="R274" s="643" t="b">
        <f t="shared" ca="1" si="9"/>
        <v>1</v>
      </c>
      <c r="S274" s="6"/>
      <c r="Y274" s="84" t="e">
        <v>#N/A</v>
      </c>
      <c r="Z274" s="84" t="e">
        <v>#N/A</v>
      </c>
      <c r="AA274" s="84" t="e">
        <v>#N/A</v>
      </c>
      <c r="AB274" s="84" t="e">
        <v>#N/A</v>
      </c>
      <c r="AC274" s="84" t="e">
        <v>#N/A</v>
      </c>
      <c r="AD274" s="84" t="e">
        <v>#N/A</v>
      </c>
      <c r="AE274" s="84" t="e">
        <v>#N/A</v>
      </c>
      <c r="AF274" s="84" t="e">
        <v>#N/A</v>
      </c>
    </row>
    <row r="275" spans="1:32" ht="15" thickBot="1">
      <c r="A275" s="83" t="s">
        <v>1082</v>
      </c>
      <c r="B275" s="84">
        <f>VLOOKUP(A275,'Northern Branch Phase II Debris'!A:F,2,FALSE)</f>
        <v>190</v>
      </c>
      <c r="C275" s="84" t="str">
        <f>VLOOKUP(A275,'Northern Branch Phase II Debris'!A:F,3,FALSE)</f>
        <v>Webster Road</v>
      </c>
      <c r="F275" s="84" t="str">
        <f t="shared" si="8"/>
        <v>Go Ahead</v>
      </c>
      <c r="G275" s="320">
        <f>VLOOKUP(A275,'Northern Branch Phase II Debris'!A:F,6,FALSE)</f>
        <v>44288</v>
      </c>
      <c r="H275" s="84" t="str">
        <f>VLOOKUP(A275,'Northern Branch Phase II Debris'!A:G,7,FALSE)</f>
        <v>Butte</v>
      </c>
      <c r="I275" s="84" t="e">
        <f>VLOOKUP(A275,'Go Backs'!A:H,8,FALSE)</f>
        <v>#N/A</v>
      </c>
      <c r="K275" s="84">
        <f>VLOOKUP(A275,'Go Aheads'!A:H,8,FALSE)</f>
        <v>1</v>
      </c>
      <c r="M275" s="84">
        <f>VLOOKUP(A275,'Northern Branch Phase II Debris'!A:F,4,FALSE)</f>
        <v>1</v>
      </c>
      <c r="N275" s="84">
        <f>VLOOKUP(A275,'Northern Branch Phase II Debris'!A:F,5,FALSE)</f>
        <v>1</v>
      </c>
      <c r="P275" s="84">
        <f ca="1">SUMIF(cCalRecycle_NorthBranch_DataMan!A:F,Audit!A275,cCalRecycle_NorthBranch_DataMan!F:F)</f>
        <v>1</v>
      </c>
      <c r="Q275" s="86">
        <f>VLOOKUP(A275,cCalRecycle_NorthBranch_DataMan!A:B,2,FALSE)</f>
        <v>44307.673645833303</v>
      </c>
      <c r="R275" s="643" t="b">
        <f t="shared" ca="1" si="9"/>
        <v>1</v>
      </c>
      <c r="S275" s="6"/>
      <c r="Y275" s="84" t="e">
        <v>#N/A</v>
      </c>
      <c r="Z275" s="84" t="e">
        <v>#N/A</v>
      </c>
      <c r="AA275" s="84" t="e">
        <v>#N/A</v>
      </c>
      <c r="AB275" s="84" t="e">
        <v>#N/A</v>
      </c>
      <c r="AC275" s="84" t="e">
        <v>#N/A</v>
      </c>
      <c r="AD275" s="84" t="e">
        <v>#N/A</v>
      </c>
      <c r="AE275" s="84" t="e">
        <v>#N/A</v>
      </c>
      <c r="AF275" s="84" t="e">
        <v>#N/A</v>
      </c>
    </row>
    <row r="276" spans="1:32" ht="15" thickBot="1">
      <c r="A276" s="83" t="s">
        <v>2166</v>
      </c>
      <c r="B276" s="84">
        <f>VLOOKUP(A276,'Northern Branch Phase II Debris'!A:F,2,FALSE)</f>
        <v>110</v>
      </c>
      <c r="C276" s="84" t="str">
        <f>VLOOKUP(A276,'Northern Branch Phase II Debris'!A:F,3,FALSE)</f>
        <v>Webster Road</v>
      </c>
      <c r="F276" s="84" t="str">
        <f t="shared" si="8"/>
        <v>Go Ahead</v>
      </c>
      <c r="G276" s="320">
        <f>VLOOKUP(A276,'Northern Branch Phase II Debris'!A:F,6,FALSE)</f>
        <v>44285</v>
      </c>
      <c r="H276" s="84" t="str">
        <f>VLOOKUP(A276,'Northern Branch Phase II Debris'!A:G,7,FALSE)</f>
        <v>Butte</v>
      </c>
      <c r="I276" s="84" t="e">
        <f>VLOOKUP(A276,'Go Backs'!A:H,8,FALSE)</f>
        <v>#N/A</v>
      </c>
      <c r="K276" s="84">
        <f>VLOOKUP(A276,'Go Aheads'!A:H,8,FALSE)</f>
        <v>1</v>
      </c>
      <c r="M276" s="84">
        <f>VLOOKUP(A276,'Northern Branch Phase II Debris'!A:F,4,FALSE)</f>
        <v>1</v>
      </c>
      <c r="N276" s="84">
        <f>VLOOKUP(A276,'Northern Branch Phase II Debris'!A:F,5,FALSE)</f>
        <v>1</v>
      </c>
      <c r="P276" s="84">
        <f ca="1">SUMIF(cCalRecycle_NorthBranch_DataMan!A:F,Audit!A276,cCalRecycle_NorthBranch_DataMan!F:F)</f>
        <v>1</v>
      </c>
      <c r="Q276" s="86">
        <f>VLOOKUP(A276,cCalRecycle_NorthBranch_DataMan!A:B,2,FALSE)</f>
        <v>44307.674421296309</v>
      </c>
      <c r="R276" s="643" t="b">
        <f t="shared" ca="1" si="9"/>
        <v>1</v>
      </c>
      <c r="S276" s="6"/>
      <c r="Y276" s="84" t="e">
        <v>#N/A</v>
      </c>
      <c r="Z276" s="84" t="e">
        <v>#N/A</v>
      </c>
      <c r="AA276" s="84" t="e">
        <v>#N/A</v>
      </c>
      <c r="AB276" s="84" t="e">
        <v>#N/A</v>
      </c>
      <c r="AC276" s="84" t="e">
        <v>#N/A</v>
      </c>
      <c r="AD276" s="84" t="e">
        <v>#N/A</v>
      </c>
      <c r="AE276" s="84" t="e">
        <v>#N/A</v>
      </c>
      <c r="AF276" s="84" t="e">
        <v>#N/A</v>
      </c>
    </row>
    <row r="277" spans="1:32" ht="15" thickBot="1">
      <c r="A277" s="83" t="s">
        <v>525</v>
      </c>
      <c r="B277" s="84">
        <f>VLOOKUP(A277,'Northern Branch Phase II Debris'!A:F,2,FALSE)</f>
        <v>1148</v>
      </c>
      <c r="C277" s="84" t="str">
        <f>VLOOKUP(A277,'Northern Branch Phase II Debris'!A:F,3,FALSE)</f>
        <v>Bald Rock Road</v>
      </c>
      <c r="F277" s="84" t="str">
        <f t="shared" si="8"/>
        <v>Go Ahead</v>
      </c>
      <c r="G277" s="320">
        <f>VLOOKUP(A277,'Northern Branch Phase II Debris'!A:F,6,FALSE)</f>
        <v>44252</v>
      </c>
      <c r="H277" s="84" t="str">
        <f>VLOOKUP(A277,'Northern Branch Phase II Debris'!A:G,7,FALSE)</f>
        <v>Butte</v>
      </c>
      <c r="I277" s="84" t="e">
        <f>VLOOKUP(A277,'Go Backs'!A:H,8,FALSE)</f>
        <v>#N/A</v>
      </c>
      <c r="K277" s="84">
        <f>VLOOKUP(A277,'Go Aheads'!A:H,8,FALSE)</f>
        <v>4</v>
      </c>
      <c r="M277" s="84">
        <f>VLOOKUP(A277,'Northern Branch Phase II Debris'!A:F,4,FALSE)</f>
        <v>5</v>
      </c>
      <c r="N277" s="84">
        <f>VLOOKUP(A277,'Northern Branch Phase II Debris'!A:F,5,FALSE)</f>
        <v>4</v>
      </c>
      <c r="P277" s="84">
        <f ca="1">SUMIF(cCalRecycle_NorthBranch_DataMan!A:F,Audit!A277,cCalRecycle_NorthBranch_DataMan!F:F)</f>
        <v>4</v>
      </c>
      <c r="Q277" s="86">
        <f>VLOOKUP(A277,cCalRecycle_NorthBranch_DataMan!A:B,2,FALSE)</f>
        <v>44305.690011574086</v>
      </c>
      <c r="R277" s="643" t="b">
        <f t="shared" ca="1" si="9"/>
        <v>1</v>
      </c>
      <c r="S277" s="6"/>
      <c r="Y277" s="84" t="e">
        <v>#N/A</v>
      </c>
      <c r="Z277" s="84" t="e">
        <v>#N/A</v>
      </c>
      <c r="AA277" s="84" t="e">
        <v>#N/A</v>
      </c>
      <c r="AB277" s="84" t="e">
        <v>#N/A</v>
      </c>
      <c r="AC277" s="84" t="e">
        <v>#N/A</v>
      </c>
      <c r="AD277" s="84" t="e">
        <v>#N/A</v>
      </c>
      <c r="AE277" s="84" t="e">
        <v>#N/A</v>
      </c>
      <c r="AF277" s="84" t="e">
        <v>#N/A</v>
      </c>
    </row>
    <row r="278" spans="1:32" ht="15" thickBot="1">
      <c r="A278" s="94" t="s">
        <v>540</v>
      </c>
      <c r="B278" s="84">
        <f>VLOOKUP(A278,'Northern Branch Phase II Debris'!A:F,2,FALSE)</f>
        <v>601</v>
      </c>
      <c r="C278" s="84" t="str">
        <f>VLOOKUP(A278,'Northern Branch Phase II Debris'!A:F,3,FALSE)</f>
        <v>Indian Meadows Drive</v>
      </c>
      <c r="F278" s="84" t="str">
        <f t="shared" si="8"/>
        <v>Go Ahead</v>
      </c>
      <c r="G278" s="320">
        <f>VLOOKUP(A278,'Northern Branch Phase II Debris'!A:F,6,FALSE)</f>
        <v>44211</v>
      </c>
      <c r="H278" s="84" t="str">
        <f>VLOOKUP(A278,'Northern Branch Phase II Debris'!A:G,7,FALSE)</f>
        <v>Siskiyou</v>
      </c>
      <c r="I278" s="84" t="e">
        <f>VLOOKUP(A278,'Go Backs'!A:H,8,FALSE)</f>
        <v>#N/A</v>
      </c>
      <c r="K278" s="84" t="e">
        <f>VLOOKUP(A278,'Go Aheads'!A:H,8,FALSE)</f>
        <v>#N/A</v>
      </c>
      <c r="M278" s="84">
        <f>VLOOKUP(A278,'Northern Branch Phase II Debris'!A:F,4,FALSE)</f>
        <v>3</v>
      </c>
      <c r="N278" s="84">
        <f>VLOOKUP(A278,'Northern Branch Phase II Debris'!A:F,5,FALSE)</f>
        <v>1</v>
      </c>
      <c r="P278" s="84">
        <f ca="1">SUMIF(cCalRecycle_NorthBranch_DataMan!A:F,Audit!A278,cCalRecycle_NorthBranch_DataMan!F:F)</f>
        <v>1</v>
      </c>
      <c r="Q278" s="86">
        <f>VLOOKUP(A278,cCalRecycle_NorthBranch_DataMan!A:B,2,FALSE)</f>
        <v>44211.389930555597</v>
      </c>
      <c r="R278" s="643" t="b">
        <f t="shared" ca="1" si="9"/>
        <v>1</v>
      </c>
      <c r="S278" s="6"/>
      <c r="Y278" s="84" t="e">
        <v>#N/A</v>
      </c>
      <c r="Z278" s="84" t="e">
        <v>#N/A</v>
      </c>
      <c r="AA278" s="84" t="e">
        <v>#N/A</v>
      </c>
      <c r="AB278" s="84" t="e">
        <v>#N/A</v>
      </c>
      <c r="AC278" s="84" t="e">
        <v>#N/A</v>
      </c>
      <c r="AD278" s="84" t="e">
        <v>#N/A</v>
      </c>
      <c r="AE278" s="84" t="e">
        <v>#N/A</v>
      </c>
      <c r="AF278" s="84" t="e">
        <v>#N/A</v>
      </c>
    </row>
    <row r="279" spans="1:32" ht="15" thickBot="1">
      <c r="A279" s="94" t="s">
        <v>1734</v>
      </c>
      <c r="B279" s="84">
        <f>VLOOKUP(A279,'Northern Branch Phase II Debris'!A:F,2,FALSE)</f>
        <v>421</v>
      </c>
      <c r="C279" s="84" t="str">
        <f>VLOOKUP(A279,'Northern Branch Phase II Debris'!A:F,3,FALSE)</f>
        <v>Indian Meadows Drive</v>
      </c>
      <c r="F279" s="84" t="str">
        <f t="shared" si="8"/>
        <v>Go Ahead</v>
      </c>
      <c r="G279" s="320">
        <f>VLOOKUP(A279,'Northern Branch Phase II Debris'!A:F,6,FALSE)</f>
        <v>44216</v>
      </c>
      <c r="H279" s="84" t="str">
        <f>VLOOKUP(A279,'Northern Branch Phase II Debris'!A:G,7,FALSE)</f>
        <v>Siskiyou</v>
      </c>
      <c r="I279" s="84" t="e">
        <f>VLOOKUP(A279,'Go Backs'!A:H,8,FALSE)</f>
        <v>#N/A</v>
      </c>
      <c r="K279" s="84" t="e">
        <f>VLOOKUP(A279,'Go Aheads'!A:H,8,FALSE)</f>
        <v>#N/A</v>
      </c>
      <c r="M279" s="84">
        <f>VLOOKUP(A279,'Northern Branch Phase II Debris'!A:F,4,FALSE)</f>
        <v>2</v>
      </c>
      <c r="N279" s="84">
        <f>VLOOKUP(A279,'Northern Branch Phase II Debris'!A:F,5,FALSE)</f>
        <v>1</v>
      </c>
      <c r="P279" s="84">
        <f ca="1">SUMIF(cCalRecycle_NorthBranch_DataMan!A:F,Audit!A279,cCalRecycle_NorthBranch_DataMan!F:F)</f>
        <v>1</v>
      </c>
      <c r="Q279" s="86">
        <f>VLOOKUP(A279,cCalRecycle_NorthBranch_DataMan!A:B,2,FALSE)</f>
        <v>44214.624421296299</v>
      </c>
      <c r="R279" s="643" t="b">
        <f t="shared" ca="1" si="9"/>
        <v>1</v>
      </c>
      <c r="S279" s="6"/>
      <c r="Y279" s="84" t="e">
        <v>#N/A</v>
      </c>
      <c r="Z279" s="84" t="e">
        <v>#N/A</v>
      </c>
      <c r="AA279" s="84" t="e">
        <v>#N/A</v>
      </c>
      <c r="AB279" s="84" t="e">
        <v>#N/A</v>
      </c>
      <c r="AC279" s="84" t="e">
        <v>#N/A</v>
      </c>
      <c r="AD279" s="84" t="e">
        <v>#N/A</v>
      </c>
      <c r="AE279" s="84" t="e">
        <v>#N/A</v>
      </c>
      <c r="AF279" s="84" t="e">
        <v>#N/A</v>
      </c>
    </row>
    <row r="280" spans="1:32" ht="15" thickBot="1">
      <c r="A280" s="94" t="s">
        <v>1733</v>
      </c>
      <c r="B280" s="84">
        <f>VLOOKUP(A280,'Northern Branch Phase II Debris'!A:F,2,FALSE)</f>
        <v>2810</v>
      </c>
      <c r="C280" s="84" t="str">
        <f>VLOOKUP(A280,'Northern Branch Phase II Debris'!A:F,3,FALSE)</f>
        <v>Indian Creek Road</v>
      </c>
      <c r="F280" s="84" t="str">
        <f t="shared" si="8"/>
        <v>Go Ahead</v>
      </c>
      <c r="G280" s="320">
        <f>VLOOKUP(A280,'Northern Branch Phase II Debris'!A:F,6,FALSE)</f>
        <v>44219</v>
      </c>
      <c r="H280" s="84" t="str">
        <f>VLOOKUP(A280,'Northern Branch Phase II Debris'!A:G,7,FALSE)</f>
        <v>Siskiyou</v>
      </c>
      <c r="I280" s="84" t="e">
        <f>VLOOKUP(A280,'Go Backs'!A:H,8,FALSE)</f>
        <v>#N/A</v>
      </c>
      <c r="K280" s="84" t="e">
        <f>VLOOKUP(A280,'Go Aheads'!A:H,8,FALSE)</f>
        <v>#N/A</v>
      </c>
      <c r="M280" s="84">
        <f>VLOOKUP(A280,'Northern Branch Phase II Debris'!A:F,4,FALSE)</f>
        <v>1</v>
      </c>
      <c r="N280" s="84">
        <f>VLOOKUP(A280,'Northern Branch Phase II Debris'!A:F,5,FALSE)</f>
        <v>1</v>
      </c>
      <c r="P280" s="84">
        <f ca="1">SUMIF(cCalRecycle_NorthBranch_DataMan!A:F,Audit!A280,cCalRecycle_NorthBranch_DataMan!F:F)</f>
        <v>1</v>
      </c>
      <c r="Q280" s="86">
        <f>VLOOKUP(A280,cCalRecycle_NorthBranch_DataMan!A:B,2,FALSE)</f>
        <v>44218.64074074071</v>
      </c>
      <c r="R280" s="643" t="b">
        <f t="shared" ca="1" si="9"/>
        <v>1</v>
      </c>
      <c r="S280" s="6"/>
      <c r="Y280" s="84" t="e">
        <v>#N/A</v>
      </c>
      <c r="Z280" s="84" t="e">
        <v>#N/A</v>
      </c>
      <c r="AA280" s="84" t="e">
        <v>#N/A</v>
      </c>
      <c r="AB280" s="84" t="e">
        <v>#N/A</v>
      </c>
      <c r="AC280" s="84" t="e">
        <v>#N/A</v>
      </c>
      <c r="AD280" s="84" t="e">
        <v>#N/A</v>
      </c>
      <c r="AE280" s="84" t="e">
        <v>#N/A</v>
      </c>
      <c r="AF280" s="84" t="e">
        <v>#N/A</v>
      </c>
    </row>
    <row r="281" spans="1:32" ht="15" thickBot="1">
      <c r="A281" s="94" t="s">
        <v>1672</v>
      </c>
      <c r="B281" s="84">
        <f>VLOOKUP(A281,'Northern Branch Phase II Debris'!A:F,2,FALSE)</f>
        <v>13070</v>
      </c>
      <c r="C281" s="84" t="str">
        <f>VLOOKUP(A281,'Northern Branch Phase II Debris'!A:F,3,FALSE)</f>
        <v>South Fork Road</v>
      </c>
      <c r="F281" s="84" t="str">
        <f t="shared" si="8"/>
        <v>Go Ahead</v>
      </c>
      <c r="G281" s="320">
        <f>VLOOKUP(A281,'Northern Branch Phase II Debris'!A:F,6,FALSE)</f>
        <v>44245</v>
      </c>
      <c r="H281" s="84" t="str">
        <f>VLOOKUP(A281,'Northern Branch Phase II Debris'!A:G,7,FALSE)</f>
        <v>Shasta</v>
      </c>
      <c r="I281" s="84" t="e">
        <f>VLOOKUP(A281,'Go Backs'!A:H,8,FALSE)</f>
        <v>#N/A</v>
      </c>
      <c r="K281" s="84" t="e">
        <f>VLOOKUP(A281,'Go Aheads'!A:H,8,FALSE)</f>
        <v>#N/A</v>
      </c>
      <c r="M281" s="84">
        <f>VLOOKUP(A281,'Northern Branch Phase II Debris'!A:F,4,FALSE)</f>
        <v>7</v>
      </c>
      <c r="N281" s="84">
        <f>VLOOKUP(A281,'Northern Branch Phase II Debris'!A:F,5,FALSE)</f>
        <v>6</v>
      </c>
      <c r="P281" s="84">
        <f ca="1">SUMIF(cCalRecycle_NorthBranch_DataMan!A:F,Audit!A281,cCalRecycle_NorthBranch_DataMan!F:F)</f>
        <v>6</v>
      </c>
      <c r="Q281" s="86">
        <f>VLOOKUP(A281,cCalRecycle_NorthBranch_DataMan!A:B,2,FALSE)</f>
        <v>44237.581215277802</v>
      </c>
      <c r="R281" s="643" t="b">
        <f t="shared" ca="1" si="9"/>
        <v>1</v>
      </c>
      <c r="S281" s="6"/>
      <c r="Y281" s="84" t="e">
        <v>#N/A</v>
      </c>
      <c r="Z281" s="84" t="e">
        <v>#N/A</v>
      </c>
      <c r="AA281" s="84" t="e">
        <v>#N/A</v>
      </c>
      <c r="AB281" s="84" t="e">
        <v>#N/A</v>
      </c>
      <c r="AC281" s="84" t="e">
        <v>#N/A</v>
      </c>
      <c r="AD281" s="84" t="e">
        <v>#N/A</v>
      </c>
      <c r="AE281" s="84" t="e">
        <v>#N/A</v>
      </c>
      <c r="AF281" s="84" t="e">
        <v>#N/A</v>
      </c>
    </row>
    <row r="282" spans="1:32" ht="15" thickBot="1">
      <c r="A282" s="94" t="s">
        <v>404</v>
      </c>
      <c r="B282" s="84" t="str">
        <f>VLOOKUP(A282,'Northern Branch Phase II Debris'!A:F,2,FALSE)</f>
        <v>044-020-015-000</v>
      </c>
      <c r="C282" s="84" t="str">
        <f>VLOOKUP(A282,'Northern Branch Phase II Debris'!A:F,3,FALSE)</f>
        <v>Off Sunny Hill Road</v>
      </c>
      <c r="F282" s="84" t="str">
        <f t="shared" si="8"/>
        <v>Go Ahead</v>
      </c>
      <c r="G282" s="320">
        <f>VLOOKUP(A282,'Northern Branch Phase II Debris'!A:F,6,FALSE)</f>
        <v>44244</v>
      </c>
      <c r="H282" s="84" t="str">
        <f>VLOOKUP(A282,'Northern Branch Phase II Debris'!A:G,7,FALSE)</f>
        <v>Shasta</v>
      </c>
      <c r="I282" s="84" t="e">
        <f>VLOOKUP(A282,'Go Backs'!A:H,8,FALSE)</f>
        <v>#N/A</v>
      </c>
      <c r="K282" s="84" t="e">
        <f>VLOOKUP(A282,'Go Aheads'!A:H,8,FALSE)</f>
        <v>#N/A</v>
      </c>
      <c r="M282" s="84">
        <f>VLOOKUP(A282,'Northern Branch Phase II Debris'!A:F,4,FALSE)</f>
        <v>1</v>
      </c>
      <c r="N282" s="84">
        <f>VLOOKUP(A282,'Northern Branch Phase II Debris'!A:F,5,FALSE)</f>
        <v>1</v>
      </c>
      <c r="P282" s="84">
        <f ca="1">SUMIF(cCalRecycle_NorthBranch_DataMan!A:F,Audit!A282,cCalRecycle_NorthBranch_DataMan!F:F)</f>
        <v>1</v>
      </c>
      <c r="Q282" s="86">
        <f>VLOOKUP(A282,cCalRecycle_NorthBranch_DataMan!A:B,2,FALSE)</f>
        <v>44244.330335648097</v>
      </c>
      <c r="R282" s="643" t="b">
        <f t="shared" ca="1" si="9"/>
        <v>1</v>
      </c>
      <c r="S282" s="6"/>
      <c r="Y282" s="84" t="e">
        <v>#N/A</v>
      </c>
      <c r="Z282" s="84" t="e">
        <v>#N/A</v>
      </c>
      <c r="AA282" s="84" t="e">
        <v>#N/A</v>
      </c>
      <c r="AB282" s="84" t="e">
        <v>#N/A</v>
      </c>
      <c r="AC282" s="84" t="e">
        <v>#N/A</v>
      </c>
      <c r="AD282" s="84" t="e">
        <v>#N/A</v>
      </c>
      <c r="AE282" s="84" t="e">
        <v>#N/A</v>
      </c>
      <c r="AF282" s="84" t="e">
        <v>#N/A</v>
      </c>
    </row>
    <row r="283" spans="1:32" ht="15" thickBot="1">
      <c r="A283" s="94" t="s">
        <v>1834</v>
      </c>
      <c r="B283" s="84">
        <f>VLOOKUP(A283,'Northern Branch Phase II Debris'!A:F,2,FALSE)</f>
        <v>10026</v>
      </c>
      <c r="C283" s="84" t="str">
        <f>VLOOKUP(A283,'Northern Branch Phase II Debris'!A:F,3,FALSE)</f>
        <v>Nishinam Gulch Road</v>
      </c>
      <c r="F283" s="84" t="str">
        <f t="shared" si="8"/>
        <v>Go Ahead</v>
      </c>
      <c r="G283" s="320">
        <f>VLOOKUP(A283,'Northern Branch Phase II Debris'!A:F,6,FALSE)</f>
        <v>44251</v>
      </c>
      <c r="H283" s="84" t="str">
        <f>VLOOKUP(A283,'Northern Branch Phase II Debris'!A:G,7,FALSE)</f>
        <v>Nevada</v>
      </c>
      <c r="I283" s="84" t="e">
        <f>VLOOKUP(A283,'Go Backs'!A:H,8,FALSE)</f>
        <v>#N/A</v>
      </c>
      <c r="K283" s="84" t="e">
        <f>VLOOKUP(A283,'Go Aheads'!A:H,8,FALSE)</f>
        <v>#N/A</v>
      </c>
      <c r="M283" s="84">
        <f>VLOOKUP(A283,'Northern Branch Phase II Debris'!A:F,4,FALSE)</f>
        <v>2</v>
      </c>
      <c r="N283" s="84">
        <f>VLOOKUP(A283,'Northern Branch Phase II Debris'!A:F,5,FALSE)</f>
        <v>1</v>
      </c>
      <c r="P283" s="84">
        <f ca="1">SUMIF(cCalRecycle_NorthBranch_DataMan!A:F,Audit!A283,cCalRecycle_NorthBranch_DataMan!F:F)</f>
        <v>1</v>
      </c>
      <c r="Q283" s="86">
        <f>VLOOKUP(A283,cCalRecycle_NorthBranch_DataMan!A:B,2,FALSE)</f>
        <v>44249.771527777797</v>
      </c>
      <c r="R283" s="643" t="b">
        <f t="shared" ca="1" si="9"/>
        <v>1</v>
      </c>
      <c r="S283" s="6"/>
      <c r="Y283" s="84" t="e">
        <v>#N/A</v>
      </c>
      <c r="Z283" s="84" t="e">
        <v>#N/A</v>
      </c>
      <c r="AA283" s="84" t="e">
        <v>#N/A</v>
      </c>
      <c r="AB283" s="84" t="e">
        <v>#N/A</v>
      </c>
      <c r="AC283" s="84" t="e">
        <v>#N/A</v>
      </c>
      <c r="AD283" s="84" t="e">
        <v>#N/A</v>
      </c>
      <c r="AE283" s="84" t="e">
        <v>#N/A</v>
      </c>
      <c r="AF283" s="84" t="e">
        <v>#N/A</v>
      </c>
    </row>
    <row r="284" spans="1:32" ht="15" thickBot="1">
      <c r="A284" s="94" t="s">
        <v>606</v>
      </c>
      <c r="B284" s="84">
        <f>VLOOKUP(A284,'Northern Branch Phase II Debris'!A:F,2,FALSE)</f>
        <v>6252</v>
      </c>
      <c r="C284" s="84" t="str">
        <f>VLOOKUP(A284,'Northern Branch Phase II Debris'!A:F,3,FALSE)</f>
        <v>Junkans Road</v>
      </c>
      <c r="F284" s="84" t="str">
        <f t="shared" si="8"/>
        <v>Go Ahead</v>
      </c>
      <c r="G284" s="320">
        <f>VLOOKUP(A284,'Northern Branch Phase II Debris'!A:F,6,FALSE)</f>
        <v>44253</v>
      </c>
      <c r="H284" s="84" t="str">
        <f>VLOOKUP(A284,'Northern Branch Phase II Debris'!A:G,7,FALSE)</f>
        <v>Shasta</v>
      </c>
      <c r="I284" s="84" t="e">
        <f>VLOOKUP(A284,'Go Backs'!A:H,8,FALSE)</f>
        <v>#N/A</v>
      </c>
      <c r="K284" s="84" t="e">
        <f>VLOOKUP(A284,'Go Aheads'!A:H,8,FALSE)</f>
        <v>#N/A</v>
      </c>
      <c r="M284" s="84">
        <f>VLOOKUP(A284,'Northern Branch Phase II Debris'!A:F,4,FALSE)</f>
        <v>0</v>
      </c>
      <c r="N284" s="84">
        <f>VLOOKUP(A284,'Northern Branch Phase II Debris'!A:F,5,FALSE)</f>
        <v>1</v>
      </c>
      <c r="P284" s="84">
        <f ca="1">SUMIF(cCalRecycle_NorthBranch_DataMan!A:F,Audit!A284,cCalRecycle_NorthBranch_DataMan!F:F)</f>
        <v>1</v>
      </c>
      <c r="Q284" s="86">
        <f>VLOOKUP(A284,cCalRecycle_NorthBranch_DataMan!A:B,2,FALSE)</f>
        <v>44253.290381944404</v>
      </c>
      <c r="R284" s="643" t="b">
        <f t="shared" ca="1" si="9"/>
        <v>1</v>
      </c>
      <c r="S284" s="6"/>
      <c r="Y284" s="84" t="e">
        <v>#N/A</v>
      </c>
      <c r="Z284" s="84" t="e">
        <v>#N/A</v>
      </c>
      <c r="AA284" s="84" t="e">
        <v>#N/A</v>
      </c>
      <c r="AB284" s="84" t="e">
        <v>#N/A</v>
      </c>
      <c r="AC284" s="84" t="e">
        <v>#N/A</v>
      </c>
      <c r="AD284" s="84" t="e">
        <v>#N/A</v>
      </c>
      <c r="AE284" s="84" t="e">
        <v>#N/A</v>
      </c>
      <c r="AF284" s="84" t="e">
        <v>#N/A</v>
      </c>
    </row>
    <row r="285" spans="1:32" ht="15" thickBot="1">
      <c r="A285" s="94" t="s">
        <v>1764</v>
      </c>
      <c r="B285" s="84">
        <f>VLOOKUP(A285,'Northern Branch Phase II Debris'!A:F,2,FALSE)</f>
        <v>6028</v>
      </c>
      <c r="C285" s="84" t="str">
        <f>VLOOKUP(A285,'Northern Branch Phase II Debris'!A:F,3,FALSE)</f>
        <v>Junkans Road</v>
      </c>
      <c r="F285" s="84" t="str">
        <f t="shared" si="8"/>
        <v>Go Ahead</v>
      </c>
      <c r="G285" s="320">
        <f>VLOOKUP(A285,'Northern Branch Phase II Debris'!A:F,6,FALSE)</f>
        <v>44254</v>
      </c>
      <c r="H285" s="84" t="str">
        <f>VLOOKUP(A285,'Northern Branch Phase II Debris'!A:G,7,FALSE)</f>
        <v>Shasta</v>
      </c>
      <c r="I285" s="84" t="e">
        <f>VLOOKUP(A285,'Go Backs'!A:H,8,FALSE)</f>
        <v>#N/A</v>
      </c>
      <c r="K285" s="84" t="e">
        <f>VLOOKUP(A285,'Go Aheads'!A:H,8,FALSE)</f>
        <v>#N/A</v>
      </c>
      <c r="M285" s="84">
        <f>VLOOKUP(A285,'Northern Branch Phase II Debris'!A:F,4,FALSE)</f>
        <v>1</v>
      </c>
      <c r="N285" s="84">
        <f>VLOOKUP(A285,'Northern Branch Phase II Debris'!A:F,5,FALSE)</f>
        <v>1</v>
      </c>
      <c r="P285" s="84">
        <f ca="1">SUMIF(cCalRecycle_NorthBranch_DataMan!A:F,Audit!A285,cCalRecycle_NorthBranch_DataMan!F:F)</f>
        <v>1</v>
      </c>
      <c r="Q285" s="86">
        <f>VLOOKUP(A285,cCalRecycle_NorthBranch_DataMan!A:B,2,FALSE)</f>
        <v>44253.420474537001</v>
      </c>
      <c r="R285" s="643" t="b">
        <f t="shared" ca="1" si="9"/>
        <v>1</v>
      </c>
      <c r="S285" s="6"/>
      <c r="Y285" s="84" t="e">
        <v>#N/A</v>
      </c>
      <c r="Z285" s="84" t="e">
        <v>#N/A</v>
      </c>
      <c r="AA285" s="84" t="e">
        <v>#N/A</v>
      </c>
      <c r="AB285" s="84" t="e">
        <v>#N/A</v>
      </c>
      <c r="AC285" s="84" t="e">
        <v>#N/A</v>
      </c>
      <c r="AD285" s="84" t="e">
        <v>#N/A</v>
      </c>
      <c r="AE285" s="84" t="e">
        <v>#N/A</v>
      </c>
      <c r="AF285" s="84" t="e">
        <v>#N/A</v>
      </c>
    </row>
    <row r="286" spans="1:32" ht="15" thickBot="1">
      <c r="A286" s="94" t="s">
        <v>1200</v>
      </c>
      <c r="B286" s="84">
        <f>VLOOKUP(A286,'Northern Branch Phase II Debris'!A:F,2,FALSE)</f>
        <v>6900</v>
      </c>
      <c r="C286" s="84" t="str">
        <f>VLOOKUP(A286,'Northern Branch Phase II Debris'!A:F,3,FALSE)</f>
        <v>Baker Ridge Road</v>
      </c>
      <c r="F286" s="84" t="str">
        <f t="shared" si="8"/>
        <v>Go Ahead</v>
      </c>
      <c r="G286" s="320">
        <f>VLOOKUP(A286,'Northern Branch Phase II Debris'!A:F,6,FALSE)</f>
        <v>44253</v>
      </c>
      <c r="H286" s="84" t="str">
        <f>VLOOKUP(A286,'Northern Branch Phase II Debris'!A:G,7,FALSE)</f>
        <v>Shasta</v>
      </c>
      <c r="I286" s="84" t="e">
        <f>VLOOKUP(A286,'Go Backs'!A:H,8,FALSE)</f>
        <v>#N/A</v>
      </c>
      <c r="K286" s="84" t="e">
        <f>VLOOKUP(A286,'Go Aheads'!A:H,8,FALSE)</f>
        <v>#N/A</v>
      </c>
      <c r="M286" s="84">
        <f>VLOOKUP(A286,'Northern Branch Phase II Debris'!A:F,4,FALSE)</f>
        <v>0</v>
      </c>
      <c r="N286" s="84">
        <f>VLOOKUP(A286,'Northern Branch Phase II Debris'!A:F,5,FALSE)</f>
        <v>1</v>
      </c>
      <c r="P286" s="84">
        <f ca="1">SUMIF(cCalRecycle_NorthBranch_DataMan!A:F,Audit!A286,cCalRecycle_NorthBranch_DataMan!F:F)</f>
        <v>1</v>
      </c>
      <c r="Q286" s="86">
        <f>VLOOKUP(A286,cCalRecycle_NorthBranch_DataMan!A:B,2,FALSE)</f>
        <v>44253.423877314803</v>
      </c>
      <c r="R286" s="643" t="b">
        <f t="shared" ca="1" si="9"/>
        <v>1</v>
      </c>
      <c r="S286" s="6"/>
      <c r="Y286" s="84" t="e">
        <v>#N/A</v>
      </c>
      <c r="Z286" s="84" t="e">
        <v>#N/A</v>
      </c>
      <c r="AA286" s="84" t="e">
        <v>#N/A</v>
      </c>
      <c r="AB286" s="84" t="e">
        <v>#N/A</v>
      </c>
      <c r="AC286" s="84" t="e">
        <v>#N/A</v>
      </c>
      <c r="AD286" s="84" t="e">
        <v>#N/A</v>
      </c>
      <c r="AE286" s="84" t="e">
        <v>#N/A</v>
      </c>
      <c r="AF286" s="84" t="e">
        <v>#N/A</v>
      </c>
    </row>
    <row r="287" spans="1:32" ht="15" thickBot="1">
      <c r="A287" s="94" t="s">
        <v>532</v>
      </c>
      <c r="B287" s="84">
        <f>VLOOKUP(A287,'Northern Branch Phase II Debris'!A:F,2,FALSE)</f>
        <v>6050</v>
      </c>
      <c r="C287" s="84" t="str">
        <f>VLOOKUP(A287,'Northern Branch Phase II Debris'!A:F,3,FALSE)</f>
        <v>Junkans Road</v>
      </c>
      <c r="F287" s="84" t="str">
        <f t="shared" si="8"/>
        <v>Go Ahead</v>
      </c>
      <c r="G287" s="320">
        <f>VLOOKUP(A287,'Northern Branch Phase II Debris'!A:F,6,FALSE)</f>
        <v>44259</v>
      </c>
      <c r="H287" s="84" t="str">
        <f>VLOOKUP(A287,'Northern Branch Phase II Debris'!A:G,7,FALSE)</f>
        <v>Shasta</v>
      </c>
      <c r="I287" s="84" t="e">
        <f>VLOOKUP(A287,'Go Backs'!A:H,8,FALSE)</f>
        <v>#N/A</v>
      </c>
      <c r="K287" s="84" t="e">
        <f>VLOOKUP(A287,'Go Aheads'!A:H,8,FALSE)</f>
        <v>#N/A</v>
      </c>
      <c r="M287" s="84">
        <f>VLOOKUP(A287,'Northern Branch Phase II Debris'!A:F,4,FALSE)</f>
        <v>1</v>
      </c>
      <c r="N287" s="84">
        <f>VLOOKUP(A287,'Northern Branch Phase II Debris'!A:F,5,FALSE)</f>
        <v>1</v>
      </c>
      <c r="P287" s="84">
        <f ca="1">SUMIF(cCalRecycle_NorthBranch_DataMan!A:F,Audit!A287,cCalRecycle_NorthBranch_DataMan!F:F)</f>
        <v>1</v>
      </c>
      <c r="Q287" s="86">
        <f>VLOOKUP(A287,cCalRecycle_NorthBranch_DataMan!A:B,2,FALSE)</f>
        <v>44254.467546296299</v>
      </c>
      <c r="R287" s="643" t="b">
        <f t="shared" ca="1" si="9"/>
        <v>1</v>
      </c>
      <c r="S287" s="6"/>
      <c r="Y287" s="84" t="e">
        <v>#N/A</v>
      </c>
      <c r="Z287" s="84" t="e">
        <v>#N/A</v>
      </c>
      <c r="AA287" s="84" t="e">
        <v>#N/A</v>
      </c>
      <c r="AB287" s="84" t="e">
        <v>#N/A</v>
      </c>
      <c r="AC287" s="84" t="e">
        <v>#N/A</v>
      </c>
      <c r="AD287" s="84" t="e">
        <v>#N/A</v>
      </c>
      <c r="AE287" s="84" t="e">
        <v>#N/A</v>
      </c>
      <c r="AF287" s="84" t="e">
        <v>#N/A</v>
      </c>
    </row>
    <row r="288" spans="1:32" ht="15" thickBot="1">
      <c r="A288" s="94" t="s">
        <v>1089</v>
      </c>
      <c r="B288" s="84" t="str">
        <f>VLOOKUP(A288,'Northern Branch Phase II Debris'!A:F,2,FALSE)</f>
        <v>041-300-024-000</v>
      </c>
      <c r="C288" s="84" t="str">
        <f>VLOOKUP(A288,'Northern Branch Phase II Debris'!A:F,3,FALSE)</f>
        <v>Old Canal Road</v>
      </c>
      <c r="F288" s="84" t="str">
        <f t="shared" si="8"/>
        <v>Go Ahead</v>
      </c>
      <c r="G288" s="320">
        <f>VLOOKUP(A288,'Northern Branch Phase II Debris'!A:F,6,FALSE)</f>
        <v>44259</v>
      </c>
      <c r="H288" s="84" t="str">
        <f>VLOOKUP(A288,'Northern Branch Phase II Debris'!A:G,7,FALSE)</f>
        <v>Shasta</v>
      </c>
      <c r="I288" s="84" t="e">
        <f>VLOOKUP(A288,'Go Backs'!A:H,8,FALSE)</f>
        <v>#N/A</v>
      </c>
      <c r="K288" s="84" t="e">
        <f>VLOOKUP(A288,'Go Aheads'!A:H,8,FALSE)</f>
        <v>#N/A</v>
      </c>
      <c r="M288" s="84">
        <f>VLOOKUP(A288,'Northern Branch Phase II Debris'!A:F,4,FALSE)</f>
        <v>1</v>
      </c>
      <c r="N288" s="84">
        <f>VLOOKUP(A288,'Northern Branch Phase II Debris'!A:F,5,FALSE)</f>
        <v>1</v>
      </c>
      <c r="P288" s="84">
        <f ca="1">SUMIF(cCalRecycle_NorthBranch_DataMan!A:F,Audit!A288,cCalRecycle_NorthBranch_DataMan!F:F)</f>
        <v>1</v>
      </c>
      <c r="Q288" s="86">
        <f>VLOOKUP(A288,cCalRecycle_NorthBranch_DataMan!A:B,2,FALSE)</f>
        <v>44259.645138888904</v>
      </c>
      <c r="R288" s="643" t="b">
        <f t="shared" ca="1" si="9"/>
        <v>1</v>
      </c>
      <c r="S288" s="6"/>
      <c r="Y288" s="84" t="e">
        <v>#N/A</v>
      </c>
      <c r="Z288" s="84" t="e">
        <v>#N/A</v>
      </c>
      <c r="AA288" s="84" t="e">
        <v>#N/A</v>
      </c>
      <c r="AB288" s="84" t="e">
        <v>#N/A</v>
      </c>
      <c r="AC288" s="84" t="e">
        <v>#N/A</v>
      </c>
      <c r="AD288" s="84" t="e">
        <v>#N/A</v>
      </c>
      <c r="AE288" s="84" t="e">
        <v>#N/A</v>
      </c>
      <c r="AF288" s="84" t="e">
        <v>#N/A</v>
      </c>
    </row>
    <row r="289" spans="1:32" ht="15" thickBot="1">
      <c r="A289" s="94" t="s">
        <v>1447</v>
      </c>
      <c r="B289" s="84">
        <f>VLOOKUP(A289,'Northern Branch Phase II Debris'!A:F,2,FALSE)</f>
        <v>13280</v>
      </c>
      <c r="C289" s="84" t="str">
        <f>VLOOKUP(A289,'Northern Branch Phase II Debris'!A:F,3,FALSE)</f>
        <v>Platina Road</v>
      </c>
      <c r="F289" s="84" t="str">
        <f t="shared" si="8"/>
        <v>Go Ahead</v>
      </c>
      <c r="G289" s="320">
        <f>VLOOKUP(A289,'Northern Branch Phase II Debris'!A:F,6,FALSE)</f>
        <v>44261</v>
      </c>
      <c r="H289" s="84" t="str">
        <f>VLOOKUP(A289,'Northern Branch Phase II Debris'!A:G,7,FALSE)</f>
        <v>Shasta</v>
      </c>
      <c r="I289" s="84" t="e">
        <f>VLOOKUP(A289,'Go Backs'!A:H,8,FALSE)</f>
        <v>#N/A</v>
      </c>
      <c r="K289" s="84" t="e">
        <f>VLOOKUP(A289,'Go Aheads'!A:H,8,FALSE)</f>
        <v>#N/A</v>
      </c>
      <c r="M289" s="84">
        <f>VLOOKUP(A289,'Northern Branch Phase II Debris'!A:F,4,FALSE)</f>
        <v>1</v>
      </c>
      <c r="N289" s="84">
        <f>VLOOKUP(A289,'Northern Branch Phase II Debris'!A:F,5,FALSE)</f>
        <v>1</v>
      </c>
      <c r="P289" s="84">
        <f ca="1">SUMIF(cCalRecycle_NorthBranch_DataMan!A:F,Audit!A289,cCalRecycle_NorthBranch_DataMan!F:F)</f>
        <v>1</v>
      </c>
      <c r="Q289" s="86">
        <f>VLOOKUP(A289,cCalRecycle_NorthBranch_DataMan!A:B,2,FALSE)</f>
        <v>44260.403402777803</v>
      </c>
      <c r="R289" s="643" t="b">
        <f t="shared" ca="1" si="9"/>
        <v>1</v>
      </c>
      <c r="S289" s="6"/>
      <c r="Y289" s="84" t="e">
        <v>#N/A</v>
      </c>
      <c r="Z289" s="84" t="e">
        <v>#N/A</v>
      </c>
      <c r="AA289" s="84" t="e">
        <v>#N/A</v>
      </c>
      <c r="AB289" s="84" t="e">
        <v>#N/A</v>
      </c>
      <c r="AC289" s="84" t="e">
        <v>#N/A</v>
      </c>
      <c r="AD289" s="84" t="e">
        <v>#N/A</v>
      </c>
      <c r="AE289" s="84" t="e">
        <v>#N/A</v>
      </c>
      <c r="AF289" s="84" t="e">
        <v>#N/A</v>
      </c>
    </row>
    <row r="290" spans="1:32" ht="15" thickBot="1">
      <c r="A290" s="94" t="s">
        <v>1450</v>
      </c>
      <c r="B290" s="84">
        <f>VLOOKUP(A290,'Northern Branch Phase II Debris'!A:F,2,FALSE)</f>
        <v>7333</v>
      </c>
      <c r="C290" s="84" t="str">
        <f>VLOOKUP(A290,'Northern Branch Phase II Debris'!A:F,3,FALSE)</f>
        <v>Rector Creek Road</v>
      </c>
      <c r="F290" s="84" t="str">
        <f t="shared" si="8"/>
        <v>Go Ahead</v>
      </c>
      <c r="G290" s="320">
        <f>VLOOKUP(A290,'Northern Branch Phase II Debris'!A:F,6,FALSE)</f>
        <v>44261</v>
      </c>
      <c r="H290" s="84" t="str">
        <f>VLOOKUP(A290,'Northern Branch Phase II Debris'!A:G,7,FALSE)</f>
        <v>Shasta</v>
      </c>
      <c r="I290" s="84" t="e">
        <f>VLOOKUP(A290,'Go Backs'!A:H,8,FALSE)</f>
        <v>#N/A</v>
      </c>
      <c r="K290" s="84" t="e">
        <f>VLOOKUP(A290,'Go Aheads'!A:H,8,FALSE)</f>
        <v>#N/A</v>
      </c>
      <c r="M290" s="84">
        <f>VLOOKUP(A290,'Northern Branch Phase II Debris'!A:F,4,FALSE)</f>
        <v>1</v>
      </c>
      <c r="N290" s="84">
        <f>VLOOKUP(A290,'Northern Branch Phase II Debris'!A:F,5,FALSE)</f>
        <v>1</v>
      </c>
      <c r="P290" s="84">
        <f ca="1">SUMIF(cCalRecycle_NorthBranch_DataMan!A:F,Audit!A290,cCalRecycle_NorthBranch_DataMan!F:F)</f>
        <v>1</v>
      </c>
      <c r="Q290" s="86">
        <f>VLOOKUP(A290,cCalRecycle_NorthBranch_DataMan!A:B,2,FALSE)</f>
        <v>44260.302141203691</v>
      </c>
      <c r="R290" s="643" t="b">
        <f t="shared" ca="1" si="9"/>
        <v>1</v>
      </c>
      <c r="S290" s="6"/>
      <c r="Y290" s="84" t="e">
        <v>#N/A</v>
      </c>
      <c r="Z290" s="84" t="e">
        <v>#N/A</v>
      </c>
      <c r="AA290" s="84" t="e">
        <v>#N/A</v>
      </c>
      <c r="AB290" s="84" t="e">
        <v>#N/A</v>
      </c>
      <c r="AC290" s="84" t="e">
        <v>#N/A</v>
      </c>
      <c r="AD290" s="84" t="e">
        <v>#N/A</v>
      </c>
      <c r="AE290" s="84" t="e">
        <v>#N/A</v>
      </c>
      <c r="AF290" s="84" t="e">
        <v>#N/A</v>
      </c>
    </row>
    <row r="291" spans="1:32" ht="15" thickBot="1">
      <c r="A291" s="94" t="s">
        <v>840</v>
      </c>
      <c r="B291" s="84">
        <f>VLOOKUP(A291,'Northern Branch Phase II Debris'!A:F,2,FALSE)</f>
        <v>7127</v>
      </c>
      <c r="C291" s="84" t="str">
        <f>VLOOKUP(A291,'Northern Branch Phase II Debris'!A:F,3,FALSE)</f>
        <v>Rector Creek Road</v>
      </c>
      <c r="F291" s="84" t="str">
        <f t="shared" si="8"/>
        <v>Go Ahead</v>
      </c>
      <c r="G291" s="320">
        <f>VLOOKUP(A291,'Northern Branch Phase II Debris'!A:F,6,FALSE)</f>
        <v>44263</v>
      </c>
      <c r="H291" s="84" t="str">
        <f>VLOOKUP(A291,'Northern Branch Phase II Debris'!A:G,7,FALSE)</f>
        <v>Shasta</v>
      </c>
      <c r="I291" s="84" t="e">
        <f>VLOOKUP(A291,'Go Backs'!A:H,8,FALSE)</f>
        <v>#N/A</v>
      </c>
      <c r="K291" s="84" t="e">
        <f>VLOOKUP(A291,'Go Aheads'!A:H,8,FALSE)</f>
        <v>#N/A</v>
      </c>
      <c r="M291" s="84">
        <f>VLOOKUP(A291,'Northern Branch Phase II Debris'!A:F,4,FALSE)</f>
        <v>1</v>
      </c>
      <c r="N291" s="84">
        <f>VLOOKUP(A291,'Northern Branch Phase II Debris'!A:F,5,FALSE)</f>
        <v>2</v>
      </c>
      <c r="P291" s="84">
        <f ca="1">SUMIF(cCalRecycle_NorthBranch_DataMan!A:F,Audit!A291,cCalRecycle_NorthBranch_DataMan!F:F)</f>
        <v>2</v>
      </c>
      <c r="Q291" s="86">
        <f>VLOOKUP(A291,cCalRecycle_NorthBranch_DataMan!A:B,2,FALSE)</f>
        <v>44263.3589236111</v>
      </c>
      <c r="R291" s="643" t="b">
        <f t="shared" ca="1" si="9"/>
        <v>1</v>
      </c>
      <c r="S291" s="6"/>
      <c r="Y291" s="84" t="e">
        <v>#N/A</v>
      </c>
      <c r="Z291" s="84" t="e">
        <v>#N/A</v>
      </c>
      <c r="AA291" s="84" t="e">
        <v>#N/A</v>
      </c>
      <c r="AB291" s="84" t="e">
        <v>#N/A</v>
      </c>
      <c r="AC291" s="84" t="e">
        <v>#N/A</v>
      </c>
      <c r="AD291" s="84" t="e">
        <v>#N/A</v>
      </c>
      <c r="AE291" s="84" t="e">
        <v>#N/A</v>
      </c>
      <c r="AF291" s="84" t="e">
        <v>#N/A</v>
      </c>
    </row>
    <row r="292" spans="1:32" ht="15" thickBot="1">
      <c r="A292" s="94" t="s">
        <v>1859</v>
      </c>
      <c r="B292" s="84" t="str">
        <f>VLOOKUP(A292,'Northern Branch Phase II Debris'!A:F,2,FALSE)</f>
        <v>041-400-041-000</v>
      </c>
      <c r="C292" s="84" t="str">
        <f>VLOOKUP(A292,'Northern Branch Phase II Debris'!A:F,3,FALSE)</f>
        <v>Zogg Mine Road</v>
      </c>
      <c r="F292" s="84" t="str">
        <f t="shared" si="8"/>
        <v>Go Ahead</v>
      </c>
      <c r="G292" s="320">
        <f>VLOOKUP(A292,'Northern Branch Phase II Debris'!A:F,6,FALSE)</f>
        <v>44277</v>
      </c>
      <c r="H292" s="84" t="str">
        <f>VLOOKUP(A292,'Northern Branch Phase II Debris'!A:G,7,FALSE)</f>
        <v>Shasta</v>
      </c>
      <c r="I292" s="84" t="e">
        <f>VLOOKUP(A292,'Go Backs'!A:H,8,FALSE)</f>
        <v>#N/A</v>
      </c>
      <c r="K292" s="84" t="e">
        <f>VLOOKUP(A292,'Go Aheads'!A:H,8,FALSE)</f>
        <v>#N/A</v>
      </c>
      <c r="M292" s="84">
        <f>VLOOKUP(A292,'Northern Branch Phase II Debris'!A:F,4,FALSE)</f>
        <v>1</v>
      </c>
      <c r="N292" s="84">
        <f>VLOOKUP(A292,'Northern Branch Phase II Debris'!A:F,5,FALSE)</f>
        <v>1</v>
      </c>
      <c r="P292" s="84">
        <f ca="1">SUMIF(cCalRecycle_NorthBranch_DataMan!A:F,Audit!A292,cCalRecycle_NorthBranch_DataMan!F:F)</f>
        <v>1</v>
      </c>
      <c r="Q292" s="86">
        <f>VLOOKUP(A292,cCalRecycle_NorthBranch_DataMan!A:B,2,FALSE)</f>
        <v>44272.340659722198</v>
      </c>
      <c r="R292" s="643" t="b">
        <f t="shared" ca="1" si="9"/>
        <v>1</v>
      </c>
      <c r="S292" s="6"/>
      <c r="Y292" s="84" t="e">
        <v>#N/A</v>
      </c>
      <c r="Z292" s="84" t="e">
        <v>#N/A</v>
      </c>
      <c r="AA292" s="84" t="e">
        <v>#N/A</v>
      </c>
      <c r="AB292" s="84" t="e">
        <v>#N/A</v>
      </c>
      <c r="AC292" s="84" t="e">
        <v>#N/A</v>
      </c>
      <c r="AD292" s="84" t="e">
        <v>#N/A</v>
      </c>
      <c r="AE292" s="84" t="e">
        <v>#N/A</v>
      </c>
      <c r="AF292" s="84" t="e">
        <v>#N/A</v>
      </c>
    </row>
    <row r="293" spans="1:32" ht="15" thickBot="1">
      <c r="A293" s="94" t="s">
        <v>2018</v>
      </c>
      <c r="B293" s="84">
        <f>VLOOKUP(A293,'Northern Branch Phase II Debris'!A:F,2,FALSE)</f>
        <v>13141</v>
      </c>
      <c r="C293" s="84" t="str">
        <f>VLOOKUP(A293,'Northern Branch Phase II Debris'!A:F,3,FALSE)</f>
        <v>Platina Road</v>
      </c>
      <c r="F293" s="84" t="str">
        <f t="shared" si="8"/>
        <v>Go Ahead</v>
      </c>
      <c r="G293" s="320">
        <f>VLOOKUP(A293,'Northern Branch Phase II Debris'!A:F,6,FALSE)</f>
        <v>44272</v>
      </c>
      <c r="H293" s="84" t="str">
        <f>VLOOKUP(A293,'Northern Branch Phase II Debris'!A:G,7,FALSE)</f>
        <v>Shasta</v>
      </c>
      <c r="I293" s="84" t="e">
        <f>VLOOKUP(A293,'Go Backs'!A:H,8,FALSE)</f>
        <v>#N/A</v>
      </c>
      <c r="K293" s="84" t="e">
        <f>VLOOKUP(A293,'Go Aheads'!A:H,8,FALSE)</f>
        <v>#N/A</v>
      </c>
      <c r="M293" s="84">
        <f>VLOOKUP(A293,'Northern Branch Phase II Debris'!A:F,4,FALSE)</f>
        <v>1</v>
      </c>
      <c r="N293" s="84">
        <f>VLOOKUP(A293,'Northern Branch Phase II Debris'!A:F,5,FALSE)</f>
        <v>1</v>
      </c>
      <c r="P293" s="84">
        <f ca="1">SUMIF(cCalRecycle_NorthBranch_DataMan!A:F,Audit!A293,cCalRecycle_NorthBranch_DataMan!F:F)</f>
        <v>1</v>
      </c>
      <c r="Q293" s="86">
        <f>VLOOKUP(A293,cCalRecycle_NorthBranch_DataMan!A:B,2,FALSE)</f>
        <v>44272.314976851791</v>
      </c>
      <c r="R293" s="643" t="b">
        <f t="shared" ca="1" si="9"/>
        <v>1</v>
      </c>
      <c r="S293" s="6"/>
      <c r="Y293" s="84" t="e">
        <v>#N/A</v>
      </c>
      <c r="Z293" s="84" t="e">
        <v>#N/A</v>
      </c>
      <c r="AA293" s="84" t="e">
        <v>#N/A</v>
      </c>
      <c r="AB293" s="84" t="e">
        <v>#N/A</v>
      </c>
      <c r="AC293" s="84" t="e">
        <v>#N/A</v>
      </c>
      <c r="AD293" s="84" t="e">
        <v>#N/A</v>
      </c>
      <c r="AE293" s="84" t="e">
        <v>#N/A</v>
      </c>
      <c r="AF293" s="84" t="e">
        <v>#N/A</v>
      </c>
    </row>
    <row r="294" spans="1:32" ht="15" thickBot="1">
      <c r="A294" s="94" t="s">
        <v>1366</v>
      </c>
      <c r="B294" s="84" t="str">
        <f>VLOOKUP(A294,'Northern Branch Phase II Debris'!A:F,2,FALSE)</f>
        <v>044-070-015-000</v>
      </c>
      <c r="C294" s="84" t="str">
        <f>VLOOKUP(A294,'Northern Branch Phase II Debris'!A:F,3,FALSE)</f>
        <v>Junkans Road</v>
      </c>
      <c r="F294" s="84" t="str">
        <f t="shared" si="8"/>
        <v>Go Ahead</v>
      </c>
      <c r="G294" s="320">
        <f>VLOOKUP(A294,'Northern Branch Phase II Debris'!A:F,6,FALSE)</f>
        <v>44272</v>
      </c>
      <c r="H294" s="84" t="str">
        <f>VLOOKUP(A294,'Northern Branch Phase II Debris'!A:G,7,FALSE)</f>
        <v>Shasta</v>
      </c>
      <c r="I294" s="84" t="e">
        <f>VLOOKUP(A294,'Go Backs'!A:H,8,FALSE)</f>
        <v>#N/A</v>
      </c>
      <c r="K294" s="84" t="e">
        <f>VLOOKUP(A294,'Go Aheads'!A:H,8,FALSE)</f>
        <v>#N/A</v>
      </c>
      <c r="M294" s="84">
        <f>VLOOKUP(A294,'Northern Branch Phase II Debris'!A:F,4,FALSE)</f>
        <v>0</v>
      </c>
      <c r="N294" s="84">
        <f>VLOOKUP(A294,'Northern Branch Phase II Debris'!A:F,5,FALSE)</f>
        <v>1</v>
      </c>
      <c r="P294" s="84">
        <f ca="1">SUMIF(cCalRecycle_NorthBranch_DataMan!A:F,Audit!A294,cCalRecycle_NorthBranch_DataMan!F:F)</f>
        <v>1</v>
      </c>
      <c r="Q294" s="86">
        <f>VLOOKUP(A294,cCalRecycle_NorthBranch_DataMan!A:B,2,FALSE)</f>
        <v>44272.399722222202</v>
      </c>
      <c r="R294" s="643" t="b">
        <f t="shared" ca="1" si="9"/>
        <v>1</v>
      </c>
      <c r="S294" s="6"/>
      <c r="Y294" s="84" t="e">
        <v>#N/A</v>
      </c>
      <c r="Z294" s="84" t="e">
        <v>#N/A</v>
      </c>
      <c r="AA294" s="84" t="e">
        <v>#N/A</v>
      </c>
      <c r="AB294" s="84" t="e">
        <v>#N/A</v>
      </c>
      <c r="AC294" s="84" t="e">
        <v>#N/A</v>
      </c>
      <c r="AD294" s="84" t="e">
        <v>#N/A</v>
      </c>
      <c r="AE294" s="84" t="e">
        <v>#N/A</v>
      </c>
      <c r="AF294" s="84" t="e">
        <v>#N/A</v>
      </c>
    </row>
    <row r="295" spans="1:32" ht="15" thickBot="1">
      <c r="A295" s="94" t="s">
        <v>973</v>
      </c>
      <c r="B295" s="84">
        <f>VLOOKUP(A295,'Northern Branch Phase II Debris'!A:F,2,FALSE)</f>
        <v>1851</v>
      </c>
      <c r="C295" s="84" t="str">
        <f>VLOOKUP(A295,'Northern Branch Phase II Debris'!A:F,3,FALSE)</f>
        <v>Lumpkin Road</v>
      </c>
      <c r="F295" s="84" t="str">
        <f t="shared" si="8"/>
        <v>Go Ahead</v>
      </c>
      <c r="G295" s="320">
        <f>VLOOKUP(A295,'Northern Branch Phase II Debris'!A:F,6,FALSE)</f>
        <v>44257</v>
      </c>
      <c r="H295" s="84" t="str">
        <f>VLOOKUP(A295,'Northern Branch Phase II Debris'!A:G,7,FALSE)</f>
        <v>Butte</v>
      </c>
      <c r="I295" s="84" t="e">
        <f>VLOOKUP(A295,'Go Backs'!A:H,8,FALSE)</f>
        <v>#N/A</v>
      </c>
      <c r="K295" s="84">
        <f>VLOOKUP(A295,'Go Aheads'!A:H,8,FALSE)</f>
        <v>5</v>
      </c>
      <c r="M295" s="84">
        <f>VLOOKUP(A295,'Northern Branch Phase II Debris'!A:F,4,FALSE)</f>
        <v>5</v>
      </c>
      <c r="N295" s="84">
        <f>VLOOKUP(A295,'Northern Branch Phase II Debris'!A:F,5,FALSE)</f>
        <v>5</v>
      </c>
      <c r="P295" s="84">
        <f ca="1">SUMIF(cCalRecycle_NorthBranch_DataMan!A:F,Audit!A295,cCalRecycle_NorthBranch_DataMan!F:F)</f>
        <v>5</v>
      </c>
      <c r="Q295" s="86">
        <f>VLOOKUP(A295,cCalRecycle_NorthBranch_DataMan!A:B,2,FALSE)</f>
        <v>44272.584942129593</v>
      </c>
      <c r="R295" s="643" t="b">
        <f t="shared" ca="1" si="9"/>
        <v>1</v>
      </c>
      <c r="S295" s="6"/>
      <c r="Y295" s="84" t="e">
        <v>#N/A</v>
      </c>
      <c r="Z295" s="84" t="e">
        <v>#N/A</v>
      </c>
      <c r="AA295" s="84" t="e">
        <v>#N/A</v>
      </c>
      <c r="AB295" s="84" t="e">
        <v>#N/A</v>
      </c>
      <c r="AC295" s="84" t="e">
        <v>#N/A</v>
      </c>
      <c r="AD295" s="84" t="e">
        <v>#N/A</v>
      </c>
      <c r="AE295" s="84" t="e">
        <v>#N/A</v>
      </c>
      <c r="AF295" s="84" t="e">
        <v>#N/A</v>
      </c>
    </row>
    <row r="296" spans="1:32" ht="15" thickBot="1">
      <c r="A296" s="94" t="s">
        <v>1549</v>
      </c>
      <c r="B296" s="84">
        <f>VLOOKUP(A296,'Northern Branch Phase II Debris'!A:F,2,FALSE)</f>
        <v>5999</v>
      </c>
      <c r="C296" s="84" t="str">
        <f>VLOOKUP(A296,'Northern Branch Phase II Debris'!A:F,3,FALSE)</f>
        <v>Junkans Road</v>
      </c>
      <c r="F296" s="84" t="str">
        <f t="shared" si="8"/>
        <v>Go Ahead</v>
      </c>
      <c r="G296" s="320">
        <f>VLOOKUP(A296,'Northern Branch Phase II Debris'!A:F,6,FALSE)</f>
        <v>44277</v>
      </c>
      <c r="H296" s="84" t="str">
        <f>VLOOKUP(A296,'Northern Branch Phase II Debris'!A:G,7,FALSE)</f>
        <v>Shasta</v>
      </c>
      <c r="I296" s="84" t="e">
        <f>VLOOKUP(A296,'Go Backs'!A:H,8,FALSE)</f>
        <v>#N/A</v>
      </c>
      <c r="K296" s="84" t="e">
        <f>VLOOKUP(A296,'Go Aheads'!A:H,8,FALSE)</f>
        <v>#N/A</v>
      </c>
      <c r="M296" s="84">
        <f>VLOOKUP(A296,'Northern Branch Phase II Debris'!A:F,4,FALSE)</f>
        <v>2</v>
      </c>
      <c r="N296" s="84">
        <f>VLOOKUP(A296,'Northern Branch Phase II Debris'!A:F,5,FALSE)</f>
        <v>1</v>
      </c>
      <c r="P296" s="84">
        <f ca="1">SUMIF(cCalRecycle_NorthBranch_DataMan!A:F,Audit!A296,cCalRecycle_NorthBranch_DataMan!F:F)</f>
        <v>1</v>
      </c>
      <c r="Q296" s="86">
        <f>VLOOKUP(A296,cCalRecycle_NorthBranch_DataMan!A:B,2,FALSE)</f>
        <v>44272.641064814801</v>
      </c>
      <c r="R296" s="643" t="b">
        <f t="shared" ca="1" si="9"/>
        <v>1</v>
      </c>
      <c r="S296" s="6"/>
      <c r="Y296" s="84" t="e">
        <v>#N/A</v>
      </c>
      <c r="Z296" s="84" t="e">
        <v>#N/A</v>
      </c>
      <c r="AA296" s="84" t="e">
        <v>#N/A</v>
      </c>
      <c r="AB296" s="84" t="e">
        <v>#N/A</v>
      </c>
      <c r="AC296" s="84" t="e">
        <v>#N/A</v>
      </c>
      <c r="AD296" s="84" t="e">
        <v>#N/A</v>
      </c>
      <c r="AE296" s="84" t="e">
        <v>#N/A</v>
      </c>
      <c r="AF296" s="84" t="e">
        <v>#N/A</v>
      </c>
    </row>
    <row r="297" spans="1:32" ht="15" thickBot="1">
      <c r="A297" s="94" t="s">
        <v>1937</v>
      </c>
      <c r="B297" s="84">
        <f>VLOOKUP(A297,'Northern Branch Phase II Debris'!A:F,2,FALSE)</f>
        <v>8420</v>
      </c>
      <c r="C297" s="84" t="str">
        <f>VLOOKUP(A297,'Northern Branch Phase II Debris'!A:F,3,FALSE)</f>
        <v>Zogg Mine Road</v>
      </c>
      <c r="F297" s="84" t="str">
        <f t="shared" si="8"/>
        <v>Go Ahead</v>
      </c>
      <c r="G297" s="320">
        <f>VLOOKUP(A297,'Northern Branch Phase II Debris'!A:F,6,FALSE)</f>
        <v>44280</v>
      </c>
      <c r="H297" s="84" t="str">
        <f>VLOOKUP(A297,'Northern Branch Phase II Debris'!A:G,7,FALSE)</f>
        <v>Shasta</v>
      </c>
      <c r="I297" s="84" t="e">
        <f>VLOOKUP(A297,'Go Backs'!A:H,8,FALSE)</f>
        <v>#N/A</v>
      </c>
      <c r="K297" s="84" t="e">
        <f>VLOOKUP(A297,'Go Aheads'!A:H,8,FALSE)</f>
        <v>#N/A</v>
      </c>
      <c r="M297" s="84">
        <f>VLOOKUP(A297,'Northern Branch Phase II Debris'!A:F,4,FALSE)</f>
        <v>2</v>
      </c>
      <c r="N297" s="84">
        <f>VLOOKUP(A297,'Northern Branch Phase II Debris'!A:F,5,FALSE)</f>
        <v>1</v>
      </c>
      <c r="P297" s="84">
        <f ca="1">SUMIF(cCalRecycle_NorthBranch_DataMan!A:F,Audit!A297,cCalRecycle_NorthBranch_DataMan!F:F)</f>
        <v>1</v>
      </c>
      <c r="Q297" s="86">
        <f>VLOOKUP(A297,cCalRecycle_NorthBranch_DataMan!A:B,2,FALSE)</f>
        <v>44277.552916666697</v>
      </c>
      <c r="R297" s="643" t="b">
        <f t="shared" ca="1" si="9"/>
        <v>1</v>
      </c>
      <c r="S297" s="6"/>
      <c r="Y297" s="84" t="e">
        <v>#N/A</v>
      </c>
      <c r="Z297" s="84" t="e">
        <v>#N/A</v>
      </c>
      <c r="AA297" s="84" t="e">
        <v>#N/A</v>
      </c>
      <c r="AB297" s="84" t="e">
        <v>#N/A</v>
      </c>
      <c r="AC297" s="84" t="e">
        <v>#N/A</v>
      </c>
      <c r="AD297" s="84" t="e">
        <v>#N/A</v>
      </c>
      <c r="AE297" s="84" t="e">
        <v>#N/A</v>
      </c>
      <c r="AF297" s="84" t="e">
        <v>#N/A</v>
      </c>
    </row>
    <row r="298" spans="1:32" ht="15" thickBot="1">
      <c r="A298" s="95" t="s">
        <v>1295</v>
      </c>
      <c r="B298" s="84">
        <f>VLOOKUP(A298,'Northern Branch Phase II Debris'!A:F,2,FALSE)</f>
        <v>315</v>
      </c>
      <c r="C298" s="84" t="str">
        <f>VLOOKUP(A298,'Northern Branch Phase II Debris'!A:F,3,FALSE)</f>
        <v>Indian Meadows Drive</v>
      </c>
      <c r="F298" s="84" t="str">
        <f t="shared" si="8"/>
        <v>Go Ahead</v>
      </c>
      <c r="G298" s="320">
        <f>VLOOKUP(A298,'Northern Branch Phase II Debris'!A:F,6,FALSE)</f>
        <v>44281</v>
      </c>
      <c r="H298" s="84" t="str">
        <f>VLOOKUP(A298,'Northern Branch Phase II Debris'!A:G,7,FALSE)</f>
        <v>Siskiyou</v>
      </c>
      <c r="I298" s="84" t="e">
        <f>VLOOKUP(A298,'Go Backs'!A:H,8,FALSE)</f>
        <v>#N/A</v>
      </c>
      <c r="K298" s="84" t="e">
        <f>VLOOKUP(A298,'Go Aheads'!A:H,8,FALSE)</f>
        <v>#N/A</v>
      </c>
      <c r="M298" s="84">
        <f>VLOOKUP(A298,'Northern Branch Phase II Debris'!A:F,4,FALSE)</f>
        <v>2</v>
      </c>
      <c r="N298" s="84">
        <f>VLOOKUP(A298,'Northern Branch Phase II Debris'!A:F,5,FALSE)</f>
        <v>1</v>
      </c>
      <c r="P298" s="84">
        <f ca="1">SUMIF(cCalRecycle_NorthBranch_DataMan!A:F,Audit!A298,cCalRecycle_NorthBranch_DataMan!F:F)</f>
        <v>1</v>
      </c>
      <c r="Q298" s="86">
        <f>VLOOKUP(A298,cCalRecycle_NorthBranch_DataMan!A:B,2,FALSE)</f>
        <v>44280.503726851792</v>
      </c>
      <c r="R298" s="643" t="b">
        <f t="shared" ca="1" si="9"/>
        <v>1</v>
      </c>
      <c r="S298" s="6"/>
      <c r="Y298" s="84" t="e">
        <v>#N/A</v>
      </c>
      <c r="Z298" s="84" t="e">
        <v>#N/A</v>
      </c>
      <c r="AA298" s="84" t="e">
        <v>#N/A</v>
      </c>
      <c r="AB298" s="84" t="e">
        <v>#N/A</v>
      </c>
      <c r="AC298" s="84" t="e">
        <v>#N/A</v>
      </c>
      <c r="AD298" s="84" t="e">
        <v>#N/A</v>
      </c>
      <c r="AE298" s="84" t="e">
        <v>#N/A</v>
      </c>
      <c r="AF298" s="84" t="e">
        <v>#N/A</v>
      </c>
    </row>
    <row r="299" spans="1:32" ht="15" thickBot="1">
      <c r="A299" s="94" t="s">
        <v>1449</v>
      </c>
      <c r="B299" s="84" t="str">
        <f>VLOOKUP(A299,'Northern Branch Phase II Debris'!A:F,2,FALSE)</f>
        <v>041-400-001-000</v>
      </c>
      <c r="C299" s="84" t="str">
        <f>VLOOKUP(A299,'Northern Branch Phase II Debris'!A:F,3,FALSE)</f>
        <v>Zogg Mine Road</v>
      </c>
      <c r="F299" s="84" t="str">
        <f t="shared" si="8"/>
        <v>Go Ahead</v>
      </c>
      <c r="G299" s="320">
        <f>VLOOKUP(A299,'Northern Branch Phase II Debris'!A:F,6,FALSE)</f>
        <v>44281</v>
      </c>
      <c r="H299" s="84" t="str">
        <f>VLOOKUP(A299,'Northern Branch Phase II Debris'!A:G,7,FALSE)</f>
        <v>Shasta</v>
      </c>
      <c r="I299" s="84" t="e">
        <f>VLOOKUP(A299,'Go Backs'!A:H,8,FALSE)</f>
        <v>#N/A</v>
      </c>
      <c r="K299" s="84" t="e">
        <f>VLOOKUP(A299,'Go Aheads'!A:H,8,FALSE)</f>
        <v>#N/A</v>
      </c>
      <c r="M299" s="84">
        <f>VLOOKUP(A299,'Northern Branch Phase II Debris'!A:F,4,FALSE)</f>
        <v>1</v>
      </c>
      <c r="N299" s="84">
        <f>VLOOKUP(A299,'Northern Branch Phase II Debris'!A:F,5,FALSE)</f>
        <v>1</v>
      </c>
      <c r="P299" s="84">
        <f ca="1">SUMIF(cCalRecycle_NorthBranch_DataMan!A:F,Audit!A299,cCalRecycle_NorthBranch_DataMan!F:F)</f>
        <v>1</v>
      </c>
      <c r="Q299" s="86">
        <f>VLOOKUP(A299,cCalRecycle_NorthBranch_DataMan!A:B,2,FALSE)</f>
        <v>44281.325682870403</v>
      </c>
      <c r="R299" s="643" t="b">
        <f t="shared" ca="1" si="9"/>
        <v>1</v>
      </c>
      <c r="S299" s="6"/>
      <c r="Y299" s="84" t="e">
        <v>#N/A</v>
      </c>
      <c r="Z299" s="84" t="e">
        <v>#N/A</v>
      </c>
      <c r="AA299" s="84" t="e">
        <v>#N/A</v>
      </c>
      <c r="AB299" s="84" t="e">
        <v>#N/A</v>
      </c>
      <c r="AC299" s="84" t="e">
        <v>#N/A</v>
      </c>
      <c r="AD299" s="84" t="e">
        <v>#N/A</v>
      </c>
      <c r="AE299" s="84" t="e">
        <v>#N/A</v>
      </c>
      <c r="AF299" s="84" t="e">
        <v>#N/A</v>
      </c>
    </row>
    <row r="300" spans="1:32" ht="15" thickBot="1">
      <c r="A300" s="94" t="s">
        <v>1122</v>
      </c>
      <c r="B300" s="84" t="str">
        <f>VLOOKUP(A300,'Northern Branch Phase II Debris'!A:F,2,FALSE)</f>
        <v>041-700-010-000</v>
      </c>
      <c r="C300" s="84" t="str">
        <f>VLOOKUP(A300,'Northern Branch Phase II Debris'!A:F,3,FALSE)</f>
        <v>Zogg Mine Road</v>
      </c>
      <c r="F300" s="84" t="str">
        <f t="shared" si="8"/>
        <v>Go Ahead</v>
      </c>
      <c r="G300" s="320">
        <f>VLOOKUP(A300,'Northern Branch Phase II Debris'!A:F,6,FALSE)</f>
        <v>44285</v>
      </c>
      <c r="H300" s="84" t="str">
        <f>VLOOKUP(A300,'Northern Branch Phase II Debris'!A:G,7,FALSE)</f>
        <v>Shasta</v>
      </c>
      <c r="I300" s="84" t="e">
        <f>VLOOKUP(A300,'Go Backs'!A:H,8,FALSE)</f>
        <v>#N/A</v>
      </c>
      <c r="K300" s="84" t="e">
        <f>VLOOKUP(A300,'Go Aheads'!A:H,8,FALSE)</f>
        <v>#N/A</v>
      </c>
      <c r="M300" s="84">
        <f>VLOOKUP(A300,'Northern Branch Phase II Debris'!A:F,4,FALSE)</f>
        <v>1</v>
      </c>
      <c r="N300" s="84">
        <f>VLOOKUP(A300,'Northern Branch Phase II Debris'!A:F,5,FALSE)</f>
        <v>1</v>
      </c>
      <c r="P300" s="84">
        <f ca="1">SUMIF(cCalRecycle_NorthBranch_DataMan!A:F,Audit!A300,cCalRecycle_NorthBranch_DataMan!F:F)</f>
        <v>1</v>
      </c>
      <c r="Q300" s="86">
        <f>VLOOKUP(A300,cCalRecycle_NorthBranch_DataMan!A:B,2,FALSE)</f>
        <v>44282.481469907398</v>
      </c>
      <c r="R300" s="643" t="b">
        <f t="shared" ca="1" si="9"/>
        <v>1</v>
      </c>
      <c r="S300" s="6"/>
      <c r="Y300" s="84" t="e">
        <v>#N/A</v>
      </c>
      <c r="Z300" s="84" t="e">
        <v>#N/A</v>
      </c>
      <c r="AA300" s="84" t="e">
        <v>#N/A</v>
      </c>
      <c r="AB300" s="84" t="e">
        <v>#N/A</v>
      </c>
      <c r="AC300" s="84" t="e">
        <v>#N/A</v>
      </c>
      <c r="AD300" s="84" t="e">
        <v>#N/A</v>
      </c>
      <c r="AE300" s="84" t="e">
        <v>#N/A</v>
      </c>
      <c r="AF300" s="84" t="e">
        <v>#N/A</v>
      </c>
    </row>
    <row r="301" spans="1:32" ht="15" thickBot="1">
      <c r="A301" s="94" t="s">
        <v>2155</v>
      </c>
      <c r="B301" s="84">
        <f>VLOOKUP(A301,'Northern Branch Phase II Debris'!A:F,2,FALSE)</f>
        <v>8331</v>
      </c>
      <c r="C301" s="84" t="str">
        <f>VLOOKUP(A301,'Northern Branch Phase II Debris'!A:F,3,FALSE)</f>
        <v>Indian Creek Road</v>
      </c>
      <c r="F301" s="84" t="str">
        <f t="shared" si="8"/>
        <v>Go Ahead</v>
      </c>
      <c r="G301" s="320">
        <f>VLOOKUP(A301,'Northern Branch Phase II Debris'!A:F,6,FALSE)</f>
        <v>44286</v>
      </c>
      <c r="H301" s="84" t="str">
        <f>VLOOKUP(A301,'Northern Branch Phase II Debris'!A:G,7,FALSE)</f>
        <v>Siskiyou</v>
      </c>
      <c r="I301" s="84" t="e">
        <f>VLOOKUP(A301,'Go Backs'!A:H,8,FALSE)</f>
        <v>#N/A</v>
      </c>
      <c r="K301" s="84" t="e">
        <f>VLOOKUP(A301,'Go Aheads'!A:H,8,FALSE)</f>
        <v>#N/A</v>
      </c>
      <c r="M301" s="84">
        <f>VLOOKUP(A301,'Northern Branch Phase II Debris'!A:F,4,FALSE)</f>
        <v>6</v>
      </c>
      <c r="N301" s="84">
        <f>VLOOKUP(A301,'Northern Branch Phase II Debris'!A:F,5,FALSE)</f>
        <v>1</v>
      </c>
      <c r="P301" s="84">
        <f ca="1">SUMIF(cCalRecycle_NorthBranch_DataMan!A:F,Audit!A301,cCalRecycle_NorthBranch_DataMan!F:F)</f>
        <v>1</v>
      </c>
      <c r="Q301" s="86">
        <f>VLOOKUP(A301,cCalRecycle_NorthBranch_DataMan!A:B,2,FALSE)</f>
        <v>44286.336412037002</v>
      </c>
      <c r="R301" s="643" t="b">
        <f t="shared" ca="1" si="9"/>
        <v>1</v>
      </c>
      <c r="S301" s="6"/>
      <c r="Y301" s="84" t="e">
        <v>#N/A</v>
      </c>
      <c r="Z301" s="84" t="e">
        <v>#N/A</v>
      </c>
      <c r="AA301" s="84" t="e">
        <v>#N/A</v>
      </c>
      <c r="AB301" s="84" t="e">
        <v>#N/A</v>
      </c>
      <c r="AC301" s="84" t="e">
        <v>#N/A</v>
      </c>
      <c r="AD301" s="84" t="e">
        <v>#N/A</v>
      </c>
      <c r="AE301" s="84" t="e">
        <v>#N/A</v>
      </c>
      <c r="AF301" s="84" t="e">
        <v>#N/A</v>
      </c>
    </row>
    <row r="302" spans="1:32" ht="15" thickBot="1">
      <c r="A302" s="95" t="s">
        <v>1365</v>
      </c>
      <c r="B302" s="84">
        <f>VLOOKUP(A302,'Northern Branch Phase II Debris'!A:F,2,FALSE)</f>
        <v>23</v>
      </c>
      <c r="C302" s="84" t="str">
        <f>VLOOKUP(A302,'Northern Branch Phase II Debris'!A:F,3,FALSE)</f>
        <v>Madrone Way</v>
      </c>
      <c r="F302" s="84" t="str">
        <f t="shared" si="8"/>
        <v>Go Ahead</v>
      </c>
      <c r="G302" s="320">
        <f>VLOOKUP(A302,'Northern Branch Phase II Debris'!A:F,6,FALSE)</f>
        <v>44261</v>
      </c>
      <c r="H302" s="84" t="str">
        <f>VLOOKUP(A302,'Northern Branch Phase II Debris'!A:G,7,FALSE)</f>
        <v>Butte</v>
      </c>
      <c r="I302" s="84" t="e">
        <f>VLOOKUP(A302,'Go Backs'!A:H,8,FALSE)</f>
        <v>#N/A</v>
      </c>
      <c r="K302" s="84">
        <f>VLOOKUP(A302,'Go Aheads'!A:H,8,FALSE)</f>
        <v>4</v>
      </c>
      <c r="M302" s="84">
        <f>VLOOKUP(A302,'Northern Branch Phase II Debris'!A:F,4,FALSE)</f>
        <v>4</v>
      </c>
      <c r="N302" s="84">
        <f>VLOOKUP(A302,'Northern Branch Phase II Debris'!A:F,5,FALSE)</f>
        <v>4</v>
      </c>
      <c r="P302" s="84">
        <f ca="1">SUMIF(cCalRecycle_NorthBranch_DataMan!A:F,Audit!A302,cCalRecycle_NorthBranch_DataMan!F:F)</f>
        <v>4</v>
      </c>
      <c r="Q302" s="86">
        <f>VLOOKUP(A302,cCalRecycle_NorthBranch_DataMan!A:B,2,FALSE)</f>
        <v>44286.698287036997</v>
      </c>
      <c r="R302" s="643" t="b">
        <f t="shared" ca="1" si="9"/>
        <v>1</v>
      </c>
      <c r="S302" s="6"/>
      <c r="Y302" s="84" t="e">
        <v>#N/A</v>
      </c>
      <c r="Z302" s="84" t="e">
        <v>#N/A</v>
      </c>
      <c r="AA302" s="84" t="e">
        <v>#N/A</v>
      </c>
      <c r="AB302" s="84" t="e">
        <v>#N/A</v>
      </c>
      <c r="AC302" s="84" t="e">
        <v>#N/A</v>
      </c>
      <c r="AD302" s="84" t="e">
        <v>#N/A</v>
      </c>
      <c r="AE302" s="84" t="e">
        <v>#N/A</v>
      </c>
      <c r="AF302" s="84" t="e">
        <v>#N/A</v>
      </c>
    </row>
    <row r="303" spans="1:32" ht="15" thickBot="1">
      <c r="A303" s="94" t="s">
        <v>2039</v>
      </c>
      <c r="B303" s="84">
        <f>VLOOKUP(A303,'Northern Branch Phase II Debris'!A:F,2,FALSE)</f>
        <v>3934</v>
      </c>
      <c r="C303" s="84" t="str">
        <f>VLOOKUP(A303,'Northern Branch Phase II Debris'!A:F,3,FALSE)</f>
        <v>Pine Place Road</v>
      </c>
      <c r="F303" s="84" t="str">
        <f t="shared" si="8"/>
        <v>Go Ahead</v>
      </c>
      <c r="G303" s="320">
        <f>VLOOKUP(A303,'Northern Branch Phase II Debris'!A:F,6,FALSE)</f>
        <v>44292</v>
      </c>
      <c r="H303" s="84" t="str">
        <f>VLOOKUP(A303,'Northern Branch Phase II Debris'!A:G,7,FALSE)</f>
        <v>Siskiyou</v>
      </c>
      <c r="I303" s="84" t="e">
        <f>VLOOKUP(A303,'Go Backs'!A:H,8,FALSE)</f>
        <v>#N/A</v>
      </c>
      <c r="K303" s="84" t="e">
        <f>VLOOKUP(A303,'Go Aheads'!A:H,8,FALSE)</f>
        <v>#N/A</v>
      </c>
      <c r="M303" s="84">
        <f>VLOOKUP(A303,'Northern Branch Phase II Debris'!A:F,4,FALSE)</f>
        <v>1</v>
      </c>
      <c r="N303" s="84">
        <f>VLOOKUP(A303,'Northern Branch Phase II Debris'!A:F,5,FALSE)</f>
        <v>1</v>
      </c>
      <c r="P303" s="84">
        <f ca="1">SUMIF(cCalRecycle_NorthBranch_DataMan!A:F,Audit!A303,cCalRecycle_NorthBranch_DataMan!F:F)</f>
        <v>1</v>
      </c>
      <c r="Q303" s="86">
        <f>VLOOKUP(A303,cCalRecycle_NorthBranch_DataMan!A:B,2,FALSE)</f>
        <v>44291.394363425898</v>
      </c>
      <c r="R303" s="643" t="b">
        <f t="shared" ca="1" si="9"/>
        <v>1</v>
      </c>
      <c r="S303" s="6"/>
      <c r="Y303" s="84" t="e">
        <v>#N/A</v>
      </c>
      <c r="Z303" s="84" t="e">
        <v>#N/A</v>
      </c>
      <c r="AA303" s="84" t="e">
        <v>#N/A</v>
      </c>
      <c r="AB303" s="84" t="e">
        <v>#N/A</v>
      </c>
      <c r="AC303" s="84" t="e">
        <v>#N/A</v>
      </c>
      <c r="AD303" s="84" t="e">
        <v>#N/A</v>
      </c>
      <c r="AE303" s="84" t="e">
        <v>#N/A</v>
      </c>
      <c r="AF303" s="84" t="e">
        <v>#N/A</v>
      </c>
    </row>
    <row r="304" spans="1:32" ht="15" thickBot="1">
      <c r="A304" s="94" t="s">
        <v>1784</v>
      </c>
      <c r="B304" s="84">
        <f>VLOOKUP(A304,'Northern Branch Phase II Debris'!A:F,2,FALSE)</f>
        <v>625</v>
      </c>
      <c r="C304" s="84" t="str">
        <f>VLOOKUP(A304,'Northern Branch Phase II Debris'!A:F,3,FALSE)</f>
        <v>Indian Meadows Drive</v>
      </c>
      <c r="F304" s="84" t="str">
        <f t="shared" si="8"/>
        <v>Go Ahead</v>
      </c>
      <c r="G304" s="320">
        <f>VLOOKUP(A304,'Northern Branch Phase II Debris'!A:F,6,FALSE)</f>
        <v>44301</v>
      </c>
      <c r="H304" s="84" t="str">
        <f>VLOOKUP(A304,'Northern Branch Phase II Debris'!A:G,7,FALSE)</f>
        <v>Siskiyou</v>
      </c>
      <c r="I304" s="84" t="e">
        <f>VLOOKUP(A304,'Go Backs'!A:H,8,FALSE)</f>
        <v>#N/A</v>
      </c>
      <c r="K304" s="84" t="e">
        <f>VLOOKUP(A304,'Go Aheads'!A:H,8,FALSE)</f>
        <v>#N/A</v>
      </c>
      <c r="M304" s="84">
        <f>VLOOKUP(A304,'Northern Branch Phase II Debris'!A:F,4,FALSE)</f>
        <v>2</v>
      </c>
      <c r="N304" s="84">
        <f>VLOOKUP(A304,'Northern Branch Phase II Debris'!A:F,5,FALSE)</f>
        <v>1</v>
      </c>
      <c r="P304" s="84">
        <f ca="1">SUMIF(cCalRecycle_NorthBranch_DataMan!A:F,Audit!A304,cCalRecycle_NorthBranch_DataMan!F:F)</f>
        <v>1</v>
      </c>
      <c r="Q304" s="86">
        <f>VLOOKUP(A304,cCalRecycle_NorthBranch_DataMan!A:B,2,FALSE)</f>
        <v>44293.483148148101</v>
      </c>
      <c r="R304" s="643" t="b">
        <f t="shared" ca="1" si="9"/>
        <v>1</v>
      </c>
      <c r="S304" s="6"/>
      <c r="Y304" s="84" t="e">
        <v>#N/A</v>
      </c>
      <c r="Z304" s="84" t="e">
        <v>#N/A</v>
      </c>
      <c r="AA304" s="84" t="e">
        <v>#N/A</v>
      </c>
      <c r="AB304" s="84" t="e">
        <v>#N/A</v>
      </c>
      <c r="AC304" s="84" t="e">
        <v>#N/A</v>
      </c>
      <c r="AD304" s="84" t="e">
        <v>#N/A</v>
      </c>
      <c r="AE304" s="84" t="e">
        <v>#N/A</v>
      </c>
      <c r="AF304" s="84" t="e">
        <v>#N/A</v>
      </c>
    </row>
    <row r="305" spans="1:32" ht="15" thickBot="1">
      <c r="A305" s="94" t="s">
        <v>1352</v>
      </c>
      <c r="B305" s="84">
        <f>VLOOKUP(A305,'Northern Branch Phase II Debris'!A:F,2,FALSE)</f>
        <v>4019</v>
      </c>
      <c r="C305" s="84" t="str">
        <f>VLOOKUP(A305,'Northern Branch Phase II Debris'!A:F,3,FALSE)</f>
        <v>Pine Place Road</v>
      </c>
      <c r="F305" s="84" t="str">
        <f t="shared" si="8"/>
        <v>Go Ahead</v>
      </c>
      <c r="G305" s="320">
        <f>VLOOKUP(A305,'Northern Branch Phase II Debris'!A:F,6,FALSE)</f>
        <v>44298</v>
      </c>
      <c r="H305" s="84" t="str">
        <f>VLOOKUP(A305,'Northern Branch Phase II Debris'!A:G,7,FALSE)</f>
        <v>Siskiyou</v>
      </c>
      <c r="I305" s="84" t="e">
        <f>VLOOKUP(A305,'Go Backs'!A:H,8,FALSE)</f>
        <v>#N/A</v>
      </c>
      <c r="K305" s="84" t="e">
        <f>VLOOKUP(A305,'Go Aheads'!A:H,8,FALSE)</f>
        <v>#N/A</v>
      </c>
      <c r="M305" s="84">
        <f>VLOOKUP(A305,'Northern Branch Phase II Debris'!A:F,4,FALSE)</f>
        <v>1</v>
      </c>
      <c r="N305" s="84">
        <f>VLOOKUP(A305,'Northern Branch Phase II Debris'!A:F,5,FALSE)</f>
        <v>1</v>
      </c>
      <c r="P305" s="84">
        <f ca="1">SUMIF(cCalRecycle_NorthBranch_DataMan!A:F,Audit!A305,cCalRecycle_NorthBranch_DataMan!F:F)</f>
        <v>1</v>
      </c>
      <c r="Q305" s="86">
        <f>VLOOKUP(A305,cCalRecycle_NorthBranch_DataMan!A:B,2,FALSE)</f>
        <v>44296.457824074103</v>
      </c>
      <c r="R305" s="643" t="b">
        <f t="shared" ca="1" si="9"/>
        <v>1</v>
      </c>
      <c r="S305" s="6"/>
      <c r="Y305" s="84" t="e">
        <v>#N/A</v>
      </c>
      <c r="Z305" s="84" t="e">
        <v>#N/A</v>
      </c>
      <c r="AA305" s="84" t="e">
        <v>#N/A</v>
      </c>
      <c r="AB305" s="84" t="e">
        <v>#N/A</v>
      </c>
      <c r="AC305" s="84" t="e">
        <v>#N/A</v>
      </c>
      <c r="AD305" s="84" t="e">
        <v>#N/A</v>
      </c>
      <c r="AE305" s="84" t="e">
        <v>#N/A</v>
      </c>
      <c r="AF305" s="84" t="e">
        <v>#N/A</v>
      </c>
    </row>
    <row r="306" spans="1:32" ht="15" thickBot="1">
      <c r="A306" s="94" t="s">
        <v>1351</v>
      </c>
      <c r="B306" s="84" t="str">
        <f>VLOOKUP(A306,'Northern Branch Phase II Debris'!A:F,2,FALSE)</f>
        <v>009-550-300-000</v>
      </c>
      <c r="C306" s="84" t="str">
        <f>VLOOKUP(A306,'Northern Branch Phase II Debris'!A:F,3,FALSE)</f>
        <v>Pine Place Road</v>
      </c>
      <c r="F306" s="84" t="str">
        <f t="shared" si="8"/>
        <v>Go Ahead</v>
      </c>
      <c r="G306" s="320">
        <f>VLOOKUP(A306,'Northern Branch Phase II Debris'!A:F,6,FALSE)</f>
        <v>44298</v>
      </c>
      <c r="H306" s="84" t="str">
        <f>VLOOKUP(A306,'Northern Branch Phase II Debris'!A:G,7,FALSE)</f>
        <v>Siskiyou</v>
      </c>
      <c r="I306" s="84" t="e">
        <f>VLOOKUP(A306,'Go Backs'!A:H,8,FALSE)</f>
        <v>#N/A</v>
      </c>
      <c r="K306" s="84" t="e">
        <f>VLOOKUP(A306,'Go Aheads'!A:H,8,FALSE)</f>
        <v>#N/A</v>
      </c>
      <c r="M306" s="84">
        <f>VLOOKUP(A306,'Northern Branch Phase II Debris'!A:F,4,FALSE)</f>
        <v>1</v>
      </c>
      <c r="N306" s="84">
        <f>VLOOKUP(A306,'Northern Branch Phase II Debris'!A:F,5,FALSE)</f>
        <v>1</v>
      </c>
      <c r="P306" s="84">
        <f ca="1">SUMIF(cCalRecycle_NorthBranch_DataMan!A:F,Audit!A306,cCalRecycle_NorthBranch_DataMan!F:F)</f>
        <v>1</v>
      </c>
      <c r="Q306" s="86">
        <f>VLOOKUP(A306,cCalRecycle_NorthBranch_DataMan!A:B,2,FALSE)</f>
        <v>44298.422812500001</v>
      </c>
      <c r="R306" s="643" t="b">
        <f t="shared" ca="1" si="9"/>
        <v>1</v>
      </c>
      <c r="S306" s="6"/>
      <c r="Y306" s="84" t="e">
        <v>#N/A</v>
      </c>
      <c r="Z306" s="84" t="e">
        <v>#N/A</v>
      </c>
      <c r="AA306" s="84" t="e">
        <v>#N/A</v>
      </c>
      <c r="AB306" s="84" t="e">
        <v>#N/A</v>
      </c>
      <c r="AC306" s="84" t="e">
        <v>#N/A</v>
      </c>
      <c r="AD306" s="84" t="e">
        <v>#N/A</v>
      </c>
      <c r="AE306" s="84" t="e">
        <v>#N/A</v>
      </c>
      <c r="AF306" s="84" t="e">
        <v>#N/A</v>
      </c>
    </row>
    <row r="307" spans="1:32" ht="15" thickBot="1">
      <c r="A307" s="94" t="s">
        <v>2188</v>
      </c>
      <c r="B307" s="84">
        <f>VLOOKUP(A307,'Northern Branch Phase II Debris'!A:F,2,FALSE)</f>
        <v>11851</v>
      </c>
      <c r="C307" s="84" t="str">
        <f>VLOOKUP(A307,'Northern Branch Phase II Debris'!A:F,3,FALSE)</f>
        <v>Platina Road</v>
      </c>
      <c r="F307" s="84" t="str">
        <f t="shared" si="8"/>
        <v>Go Ahead</v>
      </c>
      <c r="G307" s="320">
        <f>VLOOKUP(A307,'Northern Branch Phase II Debris'!A:F,6,FALSE)</f>
        <v>44300</v>
      </c>
      <c r="H307" s="84" t="str">
        <f>VLOOKUP(A307,'Northern Branch Phase II Debris'!A:G,7,FALSE)</f>
        <v>Shasta</v>
      </c>
      <c r="I307" s="84" t="e">
        <f>VLOOKUP(A307,'Go Backs'!A:H,8,FALSE)</f>
        <v>#N/A</v>
      </c>
      <c r="K307" s="84" t="e">
        <f>VLOOKUP(A307,'Go Aheads'!A:H,8,FALSE)</f>
        <v>#N/A</v>
      </c>
      <c r="M307" s="84">
        <f>VLOOKUP(A307,'Northern Branch Phase II Debris'!A:F,4,FALSE)</f>
        <v>1</v>
      </c>
      <c r="N307" s="84">
        <f>VLOOKUP(A307,'Northern Branch Phase II Debris'!A:F,5,FALSE)</f>
        <v>1</v>
      </c>
      <c r="P307" s="84">
        <f ca="1">SUMIF(cCalRecycle_NorthBranch_DataMan!A:F,Audit!A307,cCalRecycle_NorthBranch_DataMan!F:F)</f>
        <v>1</v>
      </c>
      <c r="Q307" s="86">
        <f>VLOOKUP(A307,cCalRecycle_NorthBranch_DataMan!A:B,2,FALSE)</f>
        <v>44298.412384259304</v>
      </c>
      <c r="R307" s="643" t="b">
        <f t="shared" ca="1" si="9"/>
        <v>1</v>
      </c>
      <c r="S307" s="6"/>
      <c r="Y307" s="84" t="e">
        <v>#N/A</v>
      </c>
      <c r="Z307" s="84" t="e">
        <v>#N/A</v>
      </c>
      <c r="AA307" s="84" t="e">
        <v>#N/A</v>
      </c>
      <c r="AB307" s="84" t="e">
        <v>#N/A</v>
      </c>
      <c r="AC307" s="84" t="e">
        <v>#N/A</v>
      </c>
      <c r="AD307" s="84" t="e">
        <v>#N/A</v>
      </c>
      <c r="AE307" s="84" t="e">
        <v>#N/A</v>
      </c>
      <c r="AF307" s="84" t="e">
        <v>#N/A</v>
      </c>
    </row>
    <row r="308" spans="1:32" ht="15" thickBot="1">
      <c r="A308" s="94" t="s">
        <v>1301</v>
      </c>
      <c r="B308" s="84" t="str">
        <f>VLOOKUP(A308,'Northern Branch Phase II Debris'!A:F,2,FALSE)</f>
        <v>009-340-340-000</v>
      </c>
      <c r="C308" s="84" t="str">
        <f>VLOOKUP(A308,'Northern Branch Phase II Debris'!A:F,3,FALSE)</f>
        <v>South Fork Road</v>
      </c>
      <c r="F308" s="84" t="str">
        <f t="shared" si="8"/>
        <v>Go Ahead</v>
      </c>
      <c r="G308" s="320">
        <f>VLOOKUP(A308,'Northern Branch Phase II Debris'!A:F,6,FALSE)</f>
        <v>44299</v>
      </c>
      <c r="H308" s="84" t="str">
        <f>VLOOKUP(A308,'Northern Branch Phase II Debris'!A:G,7,FALSE)</f>
        <v>Siskiyou</v>
      </c>
      <c r="I308" s="84" t="e">
        <f>VLOOKUP(A308,'Go Backs'!A:H,8,FALSE)</f>
        <v>#N/A</v>
      </c>
      <c r="K308" s="84" t="e">
        <f>VLOOKUP(A308,'Go Aheads'!A:H,8,FALSE)</f>
        <v>#N/A</v>
      </c>
      <c r="M308" s="84">
        <f>VLOOKUP(A308,'Northern Branch Phase II Debris'!A:F,4,FALSE)</f>
        <v>1</v>
      </c>
      <c r="N308" s="84">
        <f>VLOOKUP(A308,'Northern Branch Phase II Debris'!A:F,5,FALSE)</f>
        <v>1</v>
      </c>
      <c r="P308" s="84">
        <f ca="1">SUMIF(cCalRecycle_NorthBranch_DataMan!A:F,Audit!A308,cCalRecycle_NorthBranch_DataMan!F:F)</f>
        <v>1</v>
      </c>
      <c r="Q308" s="86">
        <f>VLOOKUP(A308,cCalRecycle_NorthBranch_DataMan!A:B,2,FALSE)</f>
        <v>44299.4461226852</v>
      </c>
      <c r="R308" s="643" t="b">
        <f t="shared" ca="1" si="9"/>
        <v>1</v>
      </c>
      <c r="S308" s="6"/>
      <c r="Y308" s="84" t="e">
        <v>#N/A</v>
      </c>
      <c r="Z308" s="84" t="e">
        <v>#N/A</v>
      </c>
      <c r="AA308" s="84" t="e">
        <v>#N/A</v>
      </c>
      <c r="AB308" s="84" t="e">
        <v>#N/A</v>
      </c>
      <c r="AC308" s="84" t="e">
        <v>#N/A</v>
      </c>
      <c r="AD308" s="84" t="e">
        <v>#N/A</v>
      </c>
      <c r="AE308" s="84" t="e">
        <v>#N/A</v>
      </c>
      <c r="AF308" s="84" t="e">
        <v>#N/A</v>
      </c>
    </row>
    <row r="309" spans="1:32" ht="15" thickBot="1">
      <c r="A309" s="94" t="s">
        <v>746</v>
      </c>
      <c r="B309" s="84">
        <f>VLOOKUP(A309,'Northern Branch Phase II Debris'!A:F,2,FALSE)</f>
        <v>3901</v>
      </c>
      <c r="C309" s="84" t="str">
        <f>VLOOKUP(A309,'Northern Branch Phase II Debris'!A:F,3,FALSE)</f>
        <v>Pine Place Road</v>
      </c>
      <c r="F309" s="84" t="str">
        <f t="shared" si="8"/>
        <v>Go Ahead</v>
      </c>
      <c r="G309" s="320">
        <f>VLOOKUP(A309,'Northern Branch Phase II Debris'!A:F,6,FALSE)</f>
        <v>44300</v>
      </c>
      <c r="H309" s="84" t="str">
        <f>VLOOKUP(A309,'Northern Branch Phase II Debris'!A:G,7,FALSE)</f>
        <v>Siskiyou</v>
      </c>
      <c r="I309" s="84" t="e">
        <f>VLOOKUP(A309,'Go Backs'!A:H,8,FALSE)</f>
        <v>#N/A</v>
      </c>
      <c r="K309" s="84" t="e">
        <f>VLOOKUP(A309,'Go Aheads'!A:H,8,FALSE)</f>
        <v>#N/A</v>
      </c>
      <c r="M309" s="84">
        <f>VLOOKUP(A309,'Northern Branch Phase II Debris'!A:F,4,FALSE)</f>
        <v>3</v>
      </c>
      <c r="N309" s="84">
        <f>VLOOKUP(A309,'Northern Branch Phase II Debris'!A:F,5,FALSE)</f>
        <v>1</v>
      </c>
      <c r="P309" s="84">
        <f ca="1">SUMIF(cCalRecycle_NorthBranch_DataMan!A:F,Audit!A309,cCalRecycle_NorthBranch_DataMan!F:F)</f>
        <v>1</v>
      </c>
      <c r="Q309" s="86">
        <f>VLOOKUP(A309,cCalRecycle_NorthBranch_DataMan!A:B,2,FALSE)</f>
        <v>44299.589699074088</v>
      </c>
      <c r="R309" s="643" t="b">
        <f t="shared" ca="1" si="9"/>
        <v>1</v>
      </c>
      <c r="S309" s="6"/>
      <c r="Y309" s="84" t="e">
        <v>#N/A</v>
      </c>
      <c r="Z309" s="84" t="e">
        <v>#N/A</v>
      </c>
      <c r="AA309" s="84" t="e">
        <v>#N/A</v>
      </c>
      <c r="AB309" s="84" t="e">
        <v>#N/A</v>
      </c>
      <c r="AC309" s="84" t="e">
        <v>#N/A</v>
      </c>
      <c r="AD309" s="84" t="e">
        <v>#N/A</v>
      </c>
      <c r="AE309" s="84" t="e">
        <v>#N/A</v>
      </c>
      <c r="AF309" s="84" t="e">
        <v>#N/A</v>
      </c>
    </row>
    <row r="310" spans="1:32" ht="15" thickBot="1">
      <c r="A310" s="94" t="s">
        <v>1232</v>
      </c>
      <c r="B310" s="84">
        <f>VLOOKUP(A310,'Northern Branch Phase II Debris'!A:F,2,FALSE)</f>
        <v>11725</v>
      </c>
      <c r="C310" s="84" t="str">
        <f>VLOOKUP(A310,'Northern Branch Phase II Debris'!A:F,3,FALSE)</f>
        <v>Platina Road</v>
      </c>
      <c r="F310" s="84" t="str">
        <f t="shared" si="8"/>
        <v>Go Ahead</v>
      </c>
      <c r="G310" s="320">
        <f>VLOOKUP(A310,'Northern Branch Phase II Debris'!A:F,6,FALSE)</f>
        <v>44302</v>
      </c>
      <c r="H310" s="84" t="str">
        <f>VLOOKUP(A310,'Northern Branch Phase II Debris'!A:G,7,FALSE)</f>
        <v>Shasta</v>
      </c>
      <c r="I310" s="84" t="e">
        <f>VLOOKUP(A310,'Go Backs'!A:H,8,FALSE)</f>
        <v>#N/A</v>
      </c>
      <c r="K310" s="84" t="e">
        <f>VLOOKUP(A310,'Go Aheads'!A:H,8,FALSE)</f>
        <v>#N/A</v>
      </c>
      <c r="M310" s="84">
        <f>VLOOKUP(A310,'Northern Branch Phase II Debris'!A:F,4,FALSE)</f>
        <v>0</v>
      </c>
      <c r="N310" s="84">
        <f>VLOOKUP(A310,'Northern Branch Phase II Debris'!A:F,5,FALSE)</f>
        <v>1</v>
      </c>
      <c r="P310" s="84">
        <f ca="1">SUMIF(cCalRecycle_NorthBranch_DataMan!A:F,Audit!A310,cCalRecycle_NorthBranch_DataMan!F:F)</f>
        <v>1</v>
      </c>
      <c r="Q310" s="86">
        <f>VLOOKUP(A310,cCalRecycle_NorthBranch_DataMan!A:B,2,FALSE)</f>
        <v>44301.5379398148</v>
      </c>
      <c r="R310" s="643" t="b">
        <f t="shared" ca="1" si="9"/>
        <v>1</v>
      </c>
      <c r="S310" s="6"/>
      <c r="Y310" s="84" t="e">
        <v>#N/A</v>
      </c>
      <c r="Z310" s="84" t="e">
        <v>#N/A</v>
      </c>
      <c r="AA310" s="84" t="e">
        <v>#N/A</v>
      </c>
      <c r="AB310" s="84" t="e">
        <v>#N/A</v>
      </c>
      <c r="AC310" s="84" t="e">
        <v>#N/A</v>
      </c>
      <c r="AD310" s="84" t="e">
        <v>#N/A</v>
      </c>
      <c r="AE310" s="84" t="e">
        <v>#N/A</v>
      </c>
      <c r="AF310" s="84" t="e">
        <v>#N/A</v>
      </c>
    </row>
    <row r="311" spans="1:32" ht="15" thickBot="1">
      <c r="A311" s="94" t="s">
        <v>2116</v>
      </c>
      <c r="B311" s="84">
        <f>VLOOKUP(A311,'Northern Branch Phase II Debris'!A:F,2,FALSE)</f>
        <v>11510</v>
      </c>
      <c r="C311" s="84" t="str">
        <f>VLOOKUP(A311,'Northern Branch Phase II Debris'!A:F,3,FALSE)</f>
        <v>Platina Road</v>
      </c>
      <c r="F311" s="84" t="str">
        <f t="shared" si="8"/>
        <v>Go Ahead</v>
      </c>
      <c r="G311" s="320">
        <f>VLOOKUP(A311,'Northern Branch Phase II Debris'!A:F,6,FALSE)</f>
        <v>44306</v>
      </c>
      <c r="H311" s="84" t="str">
        <f>VLOOKUP(A311,'Northern Branch Phase II Debris'!A:G,7,FALSE)</f>
        <v>Shasta</v>
      </c>
      <c r="I311" s="84" t="e">
        <f>VLOOKUP(A311,'Go Backs'!A:H,8,FALSE)</f>
        <v>#N/A</v>
      </c>
      <c r="K311" s="84" t="e">
        <f>VLOOKUP(A311,'Go Aheads'!A:H,8,FALSE)</f>
        <v>#N/A</v>
      </c>
      <c r="M311" s="84">
        <f>VLOOKUP(A311,'Northern Branch Phase II Debris'!A:F,4,FALSE)</f>
        <v>1</v>
      </c>
      <c r="N311" s="84">
        <f>VLOOKUP(A311,'Northern Branch Phase II Debris'!A:F,5,FALSE)</f>
        <v>1</v>
      </c>
      <c r="P311" s="84">
        <f ca="1">SUMIF(cCalRecycle_NorthBranch_DataMan!A:F,Audit!A311,cCalRecycle_NorthBranch_DataMan!F:F)</f>
        <v>1</v>
      </c>
      <c r="Q311" s="86">
        <f>VLOOKUP(A311,cCalRecycle_NorthBranch_DataMan!A:B,2,FALSE)</f>
        <v>44305.381331018492</v>
      </c>
      <c r="R311" s="643" t="b">
        <f t="shared" ca="1" si="9"/>
        <v>1</v>
      </c>
      <c r="S311" s="6"/>
      <c r="Y311" s="84" t="e">
        <v>#N/A</v>
      </c>
      <c r="Z311" s="84" t="e">
        <v>#N/A</v>
      </c>
      <c r="AA311" s="84" t="e">
        <v>#N/A</v>
      </c>
      <c r="AB311" s="84" t="e">
        <v>#N/A</v>
      </c>
      <c r="AC311" s="84" t="e">
        <v>#N/A</v>
      </c>
      <c r="AD311" s="84" t="e">
        <v>#N/A</v>
      </c>
      <c r="AE311" s="84" t="e">
        <v>#N/A</v>
      </c>
      <c r="AF311" s="84" t="e">
        <v>#N/A</v>
      </c>
    </row>
    <row r="312" spans="1:32" ht="15" thickBot="1">
      <c r="A312" s="94" t="s">
        <v>928</v>
      </c>
      <c r="B312" s="84" t="str">
        <f>VLOOKUP(A312,'Northern Branch Phase II Debris'!A:F,2,FALSE)</f>
        <v>009-380-260-000</v>
      </c>
      <c r="C312" s="84" t="str">
        <f>VLOOKUP(A312,'Northern Branch Phase II Debris'!A:F,3,FALSE)</f>
        <v>Indian Creek Road</v>
      </c>
      <c r="F312" s="84" t="str">
        <f t="shared" si="8"/>
        <v>Go Ahead</v>
      </c>
      <c r="G312" s="320">
        <f>VLOOKUP(A312,'Northern Branch Phase II Debris'!A:F,6,FALSE)</f>
        <v>44305</v>
      </c>
      <c r="H312" s="84" t="str">
        <f>VLOOKUP(A312,'Northern Branch Phase II Debris'!A:G,7,FALSE)</f>
        <v>Siskiyou</v>
      </c>
      <c r="I312" s="84" t="e">
        <f>VLOOKUP(A312,'Go Backs'!A:H,8,FALSE)</f>
        <v>#N/A</v>
      </c>
      <c r="K312" s="84" t="e">
        <f>VLOOKUP(A312,'Go Aheads'!A:H,8,FALSE)</f>
        <v>#N/A</v>
      </c>
      <c r="M312" s="84">
        <f>VLOOKUP(A312,'Northern Branch Phase II Debris'!A:F,4,FALSE)</f>
        <v>1</v>
      </c>
      <c r="N312" s="84">
        <f>VLOOKUP(A312,'Northern Branch Phase II Debris'!A:F,5,FALSE)</f>
        <v>1</v>
      </c>
      <c r="P312" s="84">
        <f ca="1">SUMIF(cCalRecycle_NorthBranch_DataMan!A:F,Audit!A312,cCalRecycle_NorthBranch_DataMan!F:F)</f>
        <v>1</v>
      </c>
      <c r="Q312" s="86">
        <f>VLOOKUP(A312,cCalRecycle_NorthBranch_DataMan!A:B,2,FALSE)</f>
        <v>44305.616481481491</v>
      </c>
      <c r="R312" s="643" t="b">
        <f t="shared" ca="1" si="9"/>
        <v>1</v>
      </c>
      <c r="S312" s="6"/>
      <c r="Y312" s="84" t="e">
        <v>#N/A</v>
      </c>
      <c r="Z312" s="84" t="e">
        <v>#N/A</v>
      </c>
      <c r="AA312" s="84" t="e">
        <v>#N/A</v>
      </c>
      <c r="AB312" s="84" t="e">
        <v>#N/A</v>
      </c>
      <c r="AC312" s="84" t="e">
        <v>#N/A</v>
      </c>
      <c r="AD312" s="84" t="e">
        <v>#N/A</v>
      </c>
      <c r="AE312" s="84" t="e">
        <v>#N/A</v>
      </c>
      <c r="AF312" s="84" t="e">
        <v>#N/A</v>
      </c>
    </row>
    <row r="313" spans="1:32" ht="15" thickBot="1">
      <c r="A313" s="94" t="s">
        <v>864</v>
      </c>
      <c r="B313" s="84">
        <f>VLOOKUP(A313,'Northern Branch Phase II Debris'!A:F,2,FALSE)</f>
        <v>2925</v>
      </c>
      <c r="C313" s="84" t="str">
        <f>VLOOKUP(A313,'Northern Branch Phase II Debris'!A:F,3,FALSE)</f>
        <v>Indian Creek Road</v>
      </c>
      <c r="F313" s="84" t="str">
        <f t="shared" si="8"/>
        <v>Go Ahead</v>
      </c>
      <c r="G313" s="320">
        <f>VLOOKUP(A313,'Northern Branch Phase II Debris'!A:F,6,FALSE)</f>
        <v>44308</v>
      </c>
      <c r="H313" s="84" t="str">
        <f>VLOOKUP(A313,'Northern Branch Phase II Debris'!A:G,7,FALSE)</f>
        <v>Siskiyou</v>
      </c>
      <c r="I313" s="84" t="e">
        <f>VLOOKUP(A313,'Go Backs'!A:H,8,FALSE)</f>
        <v>#N/A</v>
      </c>
      <c r="K313" s="84" t="e">
        <f>VLOOKUP(A313,'Go Aheads'!A:H,8,FALSE)</f>
        <v>#N/A</v>
      </c>
      <c r="M313" s="84">
        <f>VLOOKUP(A313,'Northern Branch Phase II Debris'!A:F,4,FALSE)</f>
        <v>1</v>
      </c>
      <c r="N313" s="84">
        <f>VLOOKUP(A313,'Northern Branch Phase II Debris'!A:F,5,FALSE)</f>
        <v>1</v>
      </c>
      <c r="P313" s="84">
        <f ca="1">SUMIF(cCalRecycle_NorthBranch_DataMan!A:F,Audit!A313,cCalRecycle_NorthBranch_DataMan!F:F)</f>
        <v>1</v>
      </c>
      <c r="Q313" s="86">
        <f>VLOOKUP(A313,cCalRecycle_NorthBranch_DataMan!A:B,2,FALSE)</f>
        <v>44306.317974537</v>
      </c>
      <c r="R313" s="643" t="b">
        <f t="shared" ca="1" si="9"/>
        <v>1</v>
      </c>
      <c r="S313" s="6"/>
      <c r="Y313" s="84" t="e">
        <v>#N/A</v>
      </c>
      <c r="Z313" s="84" t="e">
        <v>#N/A</v>
      </c>
      <c r="AA313" s="84" t="e">
        <v>#N/A</v>
      </c>
      <c r="AB313" s="84" t="e">
        <v>#N/A</v>
      </c>
      <c r="AC313" s="84" t="e">
        <v>#N/A</v>
      </c>
      <c r="AD313" s="84" t="e">
        <v>#N/A</v>
      </c>
      <c r="AE313" s="84" t="e">
        <v>#N/A</v>
      </c>
      <c r="AF313" s="84" t="e">
        <v>#N/A</v>
      </c>
    </row>
    <row r="314" spans="1:32" ht="15" thickBot="1">
      <c r="A314" s="94" t="s">
        <v>1012</v>
      </c>
      <c r="B314" s="84">
        <f>VLOOKUP(A314,'Northern Branch Phase II Debris'!A:F,2,FALSE)</f>
        <v>323</v>
      </c>
      <c r="C314" s="84" t="str">
        <f>VLOOKUP(A314,'Northern Branch Phase II Debris'!A:F,3,FALSE)</f>
        <v>Indian Meadows Drive</v>
      </c>
      <c r="F314" s="84" t="str">
        <f t="shared" si="8"/>
        <v>Go Ahead</v>
      </c>
      <c r="G314" s="320">
        <f>VLOOKUP(A314,'Northern Branch Phase II Debris'!A:F,6,FALSE)</f>
        <v>44307</v>
      </c>
      <c r="H314" s="84" t="str">
        <f>VLOOKUP(A314,'Northern Branch Phase II Debris'!A:G,7,FALSE)</f>
        <v>Siskiyou</v>
      </c>
      <c r="I314" s="84" t="e">
        <f>VLOOKUP(A314,'Go Backs'!A:H,8,FALSE)</f>
        <v>#N/A</v>
      </c>
      <c r="K314" s="84" t="e">
        <f>VLOOKUP(A314,'Go Aheads'!A:H,8,FALSE)</f>
        <v>#N/A</v>
      </c>
      <c r="M314" s="84">
        <f>VLOOKUP(A314,'Northern Branch Phase II Debris'!A:F,4,FALSE)</f>
        <v>1</v>
      </c>
      <c r="N314" s="84">
        <f>VLOOKUP(A314,'Northern Branch Phase II Debris'!A:F,5,FALSE)</f>
        <v>1</v>
      </c>
      <c r="P314" s="84">
        <f ca="1">SUMIF(cCalRecycle_NorthBranch_DataMan!A:F,Audit!A314,cCalRecycle_NorthBranch_DataMan!F:F)</f>
        <v>1</v>
      </c>
      <c r="Q314" s="86">
        <f>VLOOKUP(A314,cCalRecycle_NorthBranch_DataMan!A:B,2,FALSE)</f>
        <v>44306.389259259297</v>
      </c>
      <c r="R314" s="643" t="b">
        <f t="shared" ca="1" si="9"/>
        <v>1</v>
      </c>
      <c r="S314" s="6"/>
      <c r="Y314" s="84" t="e">
        <v>#N/A</v>
      </c>
      <c r="Z314" s="84" t="e">
        <v>#N/A</v>
      </c>
      <c r="AA314" s="84" t="e">
        <v>#N/A</v>
      </c>
      <c r="AB314" s="84" t="e">
        <v>#N/A</v>
      </c>
      <c r="AC314" s="84" t="e">
        <v>#N/A</v>
      </c>
      <c r="AD314" s="84" t="e">
        <v>#N/A</v>
      </c>
      <c r="AE314" s="84" t="e">
        <v>#N/A</v>
      </c>
      <c r="AF314" s="84" t="e">
        <v>#N/A</v>
      </c>
    </row>
    <row r="315" spans="1:32" ht="15" thickBot="1">
      <c r="A315" s="95" t="s">
        <v>1735</v>
      </c>
      <c r="B315" s="84">
        <f>VLOOKUP(A315,'Northern Branch Phase II Debris'!A:F,2,FALSE)</f>
        <v>6</v>
      </c>
      <c r="C315" s="84" t="str">
        <f>VLOOKUP(A315,'Northern Branch Phase II Debris'!A:F,3,FALSE)</f>
        <v>Sugar Pine Drive</v>
      </c>
      <c r="F315" s="84" t="str">
        <f t="shared" si="8"/>
        <v>Go Ahead</v>
      </c>
      <c r="G315" s="320">
        <f>VLOOKUP(A315,'Northern Branch Phase II Debris'!A:F,6,FALSE)</f>
        <v>44284</v>
      </c>
      <c r="H315" s="84" t="str">
        <f>VLOOKUP(A315,'Northern Branch Phase II Debris'!A:G,7,FALSE)</f>
        <v>Butte</v>
      </c>
      <c r="I315" s="84" t="e">
        <f>VLOOKUP(A315,'Go Backs'!A:H,8,FALSE)</f>
        <v>#N/A</v>
      </c>
      <c r="K315" s="84">
        <f>VLOOKUP(A315,'Go Aheads'!A:H,8,FALSE)</f>
        <v>6</v>
      </c>
      <c r="M315" s="84">
        <f>VLOOKUP(A315,'Northern Branch Phase II Debris'!A:F,4,FALSE)</f>
        <v>5</v>
      </c>
      <c r="N315" s="84">
        <f>VLOOKUP(A315,'Northern Branch Phase II Debris'!A:F,5,FALSE)</f>
        <v>6</v>
      </c>
      <c r="P315" s="84">
        <f ca="1">SUMIF(cCalRecycle_NorthBranch_DataMan!A:F,Audit!A315,cCalRecycle_NorthBranch_DataMan!F:F)</f>
        <v>6</v>
      </c>
      <c r="Q315" s="86">
        <f>VLOOKUP(A315,cCalRecycle_NorthBranch_DataMan!A:B,2,FALSE)</f>
        <v>44306.682349536997</v>
      </c>
      <c r="R315" s="643" t="b">
        <f t="shared" ca="1" si="9"/>
        <v>1</v>
      </c>
      <c r="S315" s="6"/>
      <c r="Y315" s="84" t="e">
        <v>#N/A</v>
      </c>
      <c r="Z315" s="84" t="e">
        <v>#N/A</v>
      </c>
      <c r="AA315" s="84" t="e">
        <v>#N/A</v>
      </c>
      <c r="AB315" s="84" t="e">
        <v>#N/A</v>
      </c>
      <c r="AC315" s="84" t="e">
        <v>#N/A</v>
      </c>
      <c r="AD315" s="84" t="e">
        <v>#N/A</v>
      </c>
      <c r="AE315" s="84" t="e">
        <v>#N/A</v>
      </c>
      <c r="AF315" s="84" t="e">
        <v>#N/A</v>
      </c>
    </row>
    <row r="316" spans="1:32" ht="15" thickBot="1">
      <c r="A316" s="95" t="s">
        <v>646</v>
      </c>
      <c r="B316" s="84">
        <f>VLOOKUP(A316,'Northern Branch Phase II Debris'!A:F,2,FALSE)</f>
        <v>7</v>
      </c>
      <c r="C316" s="84" t="str">
        <f>VLOOKUP(A316,'Northern Branch Phase II Debris'!A:F,3,FALSE)</f>
        <v>Huffright Lane</v>
      </c>
      <c r="F316" s="84" t="str">
        <f t="shared" si="8"/>
        <v>Go Ahead</v>
      </c>
      <c r="G316" s="320">
        <f>VLOOKUP(A316,'Northern Branch Phase II Debris'!A:F,6,FALSE)</f>
        <v>44246</v>
      </c>
      <c r="H316" s="84" t="str">
        <f>VLOOKUP(A316,'Northern Branch Phase II Debris'!A:G,7,FALSE)</f>
        <v>Butte</v>
      </c>
      <c r="I316" s="84" t="e">
        <f>VLOOKUP(A316,'Go Backs'!A:H,8,FALSE)</f>
        <v>#N/A</v>
      </c>
      <c r="K316" s="84">
        <f>VLOOKUP(A316,'Go Aheads'!A:H,8,FALSE)</f>
        <v>1</v>
      </c>
      <c r="M316" s="84">
        <f>VLOOKUP(A316,'Northern Branch Phase II Debris'!A:F,4,FALSE)</f>
        <v>1</v>
      </c>
      <c r="N316" s="84">
        <f>VLOOKUP(A316,'Northern Branch Phase II Debris'!A:F,5,FALSE)</f>
        <v>1</v>
      </c>
      <c r="P316" s="84">
        <f ca="1">SUMIF(cCalRecycle_NorthBranch_DataMan!A:F,Audit!A316,cCalRecycle_NorthBranch_DataMan!F:F)</f>
        <v>1</v>
      </c>
      <c r="Q316" s="86">
        <f>VLOOKUP(A316,cCalRecycle_NorthBranch_DataMan!A:B,2,FALSE)</f>
        <v>44308.454259259292</v>
      </c>
      <c r="R316" s="643" t="b">
        <f t="shared" ca="1" si="9"/>
        <v>1</v>
      </c>
      <c r="S316" s="6"/>
      <c r="Y316" s="84" t="e">
        <v>#N/A</v>
      </c>
      <c r="Z316" s="84" t="e">
        <v>#N/A</v>
      </c>
      <c r="AA316" s="84" t="e">
        <v>#N/A</v>
      </c>
      <c r="AB316" s="84" t="e">
        <v>#N/A</v>
      </c>
      <c r="AC316" s="84" t="e">
        <v>#N/A</v>
      </c>
      <c r="AD316" s="84" t="e">
        <v>#N/A</v>
      </c>
      <c r="AE316" s="84" t="e">
        <v>#N/A</v>
      </c>
      <c r="AF316" s="84" t="e">
        <v>#N/A</v>
      </c>
    </row>
    <row r="317" spans="1:32" ht="15" thickBot="1">
      <c r="A317" s="95" t="s">
        <v>1338</v>
      </c>
      <c r="B317" s="84">
        <f>VLOOKUP(A317,'Northern Branch Phase II Debris'!A:F,2,FALSE)</f>
        <v>15</v>
      </c>
      <c r="C317" s="84" t="str">
        <f>VLOOKUP(A317,'Northern Branch Phase II Debris'!A:F,3,FALSE)</f>
        <v>Webster Road</v>
      </c>
      <c r="F317" s="84" t="str">
        <f t="shared" si="8"/>
        <v>Go Ahead</v>
      </c>
      <c r="G317" s="320">
        <f>VLOOKUP(A317,'Northern Branch Phase II Debris'!A:F,6,FALSE)</f>
        <v>44278</v>
      </c>
      <c r="H317" s="84" t="str">
        <f>VLOOKUP(A317,'Northern Branch Phase II Debris'!A:G,7,FALSE)</f>
        <v>Butte</v>
      </c>
      <c r="I317" s="84" t="e">
        <f>VLOOKUP(A317,'Go Backs'!A:H,8,FALSE)</f>
        <v>#N/A</v>
      </c>
      <c r="K317" s="84">
        <f>VLOOKUP(A317,'Go Aheads'!A:H,8,FALSE)</f>
        <v>2</v>
      </c>
      <c r="M317" s="84">
        <f>VLOOKUP(A317,'Northern Branch Phase II Debris'!A:F,4,FALSE)</f>
        <v>3</v>
      </c>
      <c r="N317" s="84">
        <f>VLOOKUP(A317,'Northern Branch Phase II Debris'!A:F,5,FALSE)</f>
        <v>2</v>
      </c>
      <c r="P317" s="84">
        <f ca="1">SUMIF(cCalRecycle_NorthBranch_DataMan!A:F,Audit!A317,cCalRecycle_NorthBranch_DataMan!F:F)</f>
        <v>2</v>
      </c>
      <c r="Q317" s="86">
        <f>VLOOKUP(A317,cCalRecycle_NorthBranch_DataMan!A:B,2,FALSE)</f>
        <v>44308.465300925913</v>
      </c>
      <c r="R317" s="643" t="b">
        <f t="shared" ca="1" si="9"/>
        <v>1</v>
      </c>
      <c r="S317" s="6"/>
      <c r="Y317" s="84" t="e">
        <v>#N/A</v>
      </c>
      <c r="Z317" s="84" t="e">
        <v>#N/A</v>
      </c>
      <c r="AA317" s="84" t="e">
        <v>#N/A</v>
      </c>
      <c r="AB317" s="84" t="e">
        <v>#N/A</v>
      </c>
      <c r="AC317" s="84" t="e">
        <v>#N/A</v>
      </c>
      <c r="AD317" s="84" t="e">
        <v>#N/A</v>
      </c>
      <c r="AE317" s="84" t="e">
        <v>#N/A</v>
      </c>
      <c r="AF317" s="84" t="e">
        <v>#N/A</v>
      </c>
    </row>
    <row r="318" spans="1:32" ht="15" thickBot="1">
      <c r="A318" s="95" t="s">
        <v>1902</v>
      </c>
      <c r="B318" s="84">
        <f>VLOOKUP(A318,'Northern Branch Phase II Debris'!A:F,2,FALSE)</f>
        <v>38</v>
      </c>
      <c r="C318" s="84" t="str">
        <f>VLOOKUP(A318,'Northern Branch Phase II Debris'!A:F,3,FALSE)</f>
        <v>Webster Road</v>
      </c>
      <c r="F318" s="84" t="str">
        <f t="shared" si="8"/>
        <v>Go Ahead</v>
      </c>
      <c r="G318" s="320">
        <f>VLOOKUP(A318,'Northern Branch Phase II Debris'!A:F,6,FALSE)</f>
        <v>44280</v>
      </c>
      <c r="H318" s="84" t="str">
        <f>VLOOKUP(A318,'Northern Branch Phase II Debris'!A:G,7,FALSE)</f>
        <v>Butte</v>
      </c>
      <c r="I318" s="84" t="e">
        <f>VLOOKUP(A318,'Go Backs'!A:H,8,FALSE)</f>
        <v>#N/A</v>
      </c>
      <c r="K318" s="84">
        <f>VLOOKUP(A318,'Go Aheads'!A:H,8,FALSE)</f>
        <v>7</v>
      </c>
      <c r="M318" s="84">
        <f>VLOOKUP(A318,'Northern Branch Phase II Debris'!A:F,4,FALSE)</f>
        <v>8</v>
      </c>
      <c r="N318" s="84">
        <f>VLOOKUP(A318,'Northern Branch Phase II Debris'!A:F,5,FALSE)</f>
        <v>7</v>
      </c>
      <c r="P318" s="84">
        <f ca="1">SUMIF(cCalRecycle_NorthBranch_DataMan!A:F,Audit!A318,cCalRecycle_NorthBranch_DataMan!F:F)</f>
        <v>7</v>
      </c>
      <c r="Q318" s="86">
        <f>VLOOKUP(A318,cCalRecycle_NorthBranch_DataMan!A:B,2,FALSE)</f>
        <v>44308.464224537012</v>
      </c>
      <c r="R318" s="643" t="b">
        <f t="shared" ca="1" si="9"/>
        <v>1</v>
      </c>
      <c r="S318" s="6"/>
      <c r="Y318" s="84" t="e">
        <v>#N/A</v>
      </c>
      <c r="Z318" s="84" t="e">
        <v>#N/A</v>
      </c>
      <c r="AA318" s="84" t="e">
        <v>#N/A</v>
      </c>
      <c r="AB318" s="84" t="e">
        <v>#N/A</v>
      </c>
      <c r="AC318" s="84" t="e">
        <v>#N/A</v>
      </c>
      <c r="AD318" s="84" t="e">
        <v>#N/A</v>
      </c>
      <c r="AE318" s="84" t="e">
        <v>#N/A</v>
      </c>
      <c r="AF318" s="84" t="e">
        <v>#N/A</v>
      </c>
    </row>
    <row r="319" spans="1:32" ht="15" thickBot="1">
      <c r="A319" s="95" t="s">
        <v>1607</v>
      </c>
      <c r="B319" s="84">
        <f>VLOOKUP(A319,'Northern Branch Phase II Debris'!A:F,2,FALSE)</f>
        <v>458</v>
      </c>
      <c r="C319" s="84" t="str">
        <f>VLOOKUP(A319,'Northern Branch Phase II Debris'!A:F,3,FALSE)</f>
        <v>Bald Rock Road</v>
      </c>
      <c r="F319" s="84" t="str">
        <f t="shared" si="8"/>
        <v>Go Ahead</v>
      </c>
      <c r="G319" s="320">
        <f>VLOOKUP(A319,'Northern Branch Phase II Debris'!A:F,6,FALSE)</f>
        <v>44249</v>
      </c>
      <c r="H319" s="84" t="str">
        <f>VLOOKUP(A319,'Northern Branch Phase II Debris'!A:G,7,FALSE)</f>
        <v>Butte</v>
      </c>
      <c r="I319" s="84" t="e">
        <f>VLOOKUP(A319,'Go Backs'!A:H,8,FALSE)</f>
        <v>#N/A</v>
      </c>
      <c r="K319" s="84">
        <f>VLOOKUP(A319,'Go Aheads'!A:H,8,FALSE)</f>
        <v>3</v>
      </c>
      <c r="M319" s="84">
        <f>VLOOKUP(A319,'Northern Branch Phase II Debris'!A:F,4,FALSE)</f>
        <v>3</v>
      </c>
      <c r="N319" s="84">
        <f>VLOOKUP(A319,'Northern Branch Phase II Debris'!A:F,5,FALSE)</f>
        <v>3</v>
      </c>
      <c r="P319" s="84">
        <f ca="1">SUMIF(cCalRecycle_NorthBranch_DataMan!A:F,Audit!A319,cCalRecycle_NorthBranch_DataMan!F:F)</f>
        <v>3</v>
      </c>
      <c r="Q319" s="86">
        <f>VLOOKUP(A319,cCalRecycle_NorthBranch_DataMan!A:B,2,FALSE)</f>
        <v>44308.50869212961</v>
      </c>
      <c r="R319" s="643" t="b">
        <f t="shared" ca="1" si="9"/>
        <v>1</v>
      </c>
      <c r="S319" s="6"/>
      <c r="Y319" s="84" t="e">
        <v>#N/A</v>
      </c>
      <c r="Z319" s="84" t="e">
        <v>#N/A</v>
      </c>
      <c r="AA319" s="84" t="e">
        <v>#N/A</v>
      </c>
      <c r="AB319" s="84" t="e">
        <v>#N/A</v>
      </c>
      <c r="AC319" s="84" t="e">
        <v>#N/A</v>
      </c>
      <c r="AD319" s="84" t="e">
        <v>#N/A</v>
      </c>
      <c r="AE319" s="84" t="e">
        <v>#N/A</v>
      </c>
      <c r="AF319" s="84" t="e">
        <v>#N/A</v>
      </c>
    </row>
    <row r="320" spans="1:32" ht="15" thickBot="1">
      <c r="A320" s="95" t="s">
        <v>739</v>
      </c>
      <c r="B320" s="84">
        <f>VLOOKUP(A320,'Northern Branch Phase II Debris'!A:F,2,FALSE)</f>
        <v>106</v>
      </c>
      <c r="C320" s="84" t="str">
        <f>VLOOKUP(A320,'Northern Branch Phase II Debris'!A:F,3,FALSE)</f>
        <v>Big Oak Lane</v>
      </c>
      <c r="F320" s="84" t="str">
        <f t="shared" si="8"/>
        <v>Go Ahead</v>
      </c>
      <c r="G320" s="320">
        <f>VLOOKUP(A320,'Northern Branch Phase II Debris'!A:F,6,FALSE)</f>
        <v>44294</v>
      </c>
      <c r="H320" s="84" t="str">
        <f>VLOOKUP(A320,'Northern Branch Phase II Debris'!A:G,7,FALSE)</f>
        <v>Butte</v>
      </c>
      <c r="I320" s="84" t="e">
        <f>VLOOKUP(A320,'Go Backs'!A:H,8,FALSE)</f>
        <v>#N/A</v>
      </c>
      <c r="K320" s="84">
        <f>VLOOKUP(A320,'Go Aheads'!A:H,8,FALSE)</f>
        <v>2</v>
      </c>
      <c r="M320" s="84">
        <f>VLOOKUP(A320,'Northern Branch Phase II Debris'!A:F,4,FALSE)</f>
        <v>2</v>
      </c>
      <c r="N320" s="84">
        <f>VLOOKUP(A320,'Northern Branch Phase II Debris'!A:F,5,FALSE)</f>
        <v>2</v>
      </c>
      <c r="P320" s="84">
        <f ca="1">SUMIF(cCalRecycle_NorthBranch_DataMan!A:F,Audit!A320,cCalRecycle_NorthBranch_DataMan!F:F)</f>
        <v>2</v>
      </c>
      <c r="Q320" s="86">
        <f>VLOOKUP(A320,cCalRecycle_NorthBranch_DataMan!A:B,2,FALSE)</f>
        <v>44308.606828703691</v>
      </c>
      <c r="R320" s="643" t="b">
        <f t="shared" ca="1" si="9"/>
        <v>1</v>
      </c>
      <c r="S320" s="6"/>
      <c r="Y320" s="84" t="e">
        <v>#N/A</v>
      </c>
      <c r="Z320" s="84" t="e">
        <v>#N/A</v>
      </c>
      <c r="AA320" s="84" t="e">
        <v>#N/A</v>
      </c>
      <c r="AB320" s="84" t="e">
        <v>#N/A</v>
      </c>
      <c r="AC320" s="84" t="e">
        <v>#N/A</v>
      </c>
      <c r="AD320" s="84" t="e">
        <v>#N/A</v>
      </c>
      <c r="AE320" s="84" t="e">
        <v>#N/A</v>
      </c>
      <c r="AF320" s="84" t="e">
        <v>#N/A</v>
      </c>
    </row>
    <row r="321" spans="1:32" ht="15" thickBot="1">
      <c r="A321" s="95" t="s">
        <v>816</v>
      </c>
      <c r="B321" s="84">
        <f>VLOOKUP(A321,'Northern Branch Phase II Debris'!A:F,2,FALSE)</f>
        <v>9</v>
      </c>
      <c r="C321" s="84" t="str">
        <f>VLOOKUP(A321,'Northern Branch Phase II Debris'!A:F,3,FALSE)</f>
        <v>Trillium Way</v>
      </c>
      <c r="F321" s="84" t="str">
        <f t="shared" si="8"/>
        <v>Go Ahead</v>
      </c>
      <c r="G321" s="320">
        <f>VLOOKUP(A321,'Northern Branch Phase II Debris'!A:F,6,FALSE)</f>
        <v>44284</v>
      </c>
      <c r="H321" s="84" t="str">
        <f>VLOOKUP(A321,'Northern Branch Phase II Debris'!A:G,7,FALSE)</f>
        <v>Butte</v>
      </c>
      <c r="I321" s="84" t="e">
        <f>VLOOKUP(A321,'Go Backs'!A:H,8,FALSE)</f>
        <v>#N/A</v>
      </c>
      <c r="K321" s="84">
        <f>VLOOKUP(A321,'Go Aheads'!A:H,8,FALSE)</f>
        <v>2</v>
      </c>
      <c r="M321" s="84">
        <f>VLOOKUP(A321,'Northern Branch Phase II Debris'!A:F,4,FALSE)</f>
        <v>2</v>
      </c>
      <c r="N321" s="84">
        <f>VLOOKUP(A321,'Northern Branch Phase II Debris'!A:F,5,FALSE)</f>
        <v>2</v>
      </c>
      <c r="P321" s="84">
        <f ca="1">SUMIF(cCalRecycle_NorthBranch_DataMan!A:F,Audit!A321,cCalRecycle_NorthBranch_DataMan!F:F)</f>
        <v>2</v>
      </c>
      <c r="Q321" s="86">
        <f>VLOOKUP(A321,cCalRecycle_NorthBranch_DataMan!A:B,2,FALSE)</f>
        <v>44308.631157407399</v>
      </c>
      <c r="R321" s="643" t="b">
        <f t="shared" ca="1" si="9"/>
        <v>1</v>
      </c>
      <c r="S321" s="6"/>
      <c r="Y321" s="84" t="e">
        <v>#N/A</v>
      </c>
      <c r="Z321" s="84" t="e">
        <v>#N/A</v>
      </c>
      <c r="AA321" s="84" t="e">
        <v>#N/A</v>
      </c>
      <c r="AB321" s="84" t="e">
        <v>#N/A</v>
      </c>
      <c r="AC321" s="84" t="e">
        <v>#N/A</v>
      </c>
      <c r="AD321" s="84" t="e">
        <v>#N/A</v>
      </c>
      <c r="AE321" s="84" t="e">
        <v>#N/A</v>
      </c>
      <c r="AF321" s="84" t="e">
        <v>#N/A</v>
      </c>
    </row>
    <row r="322" spans="1:32" ht="15" thickBot="1">
      <c r="A322" s="93" t="s">
        <v>1025</v>
      </c>
      <c r="B322" s="84">
        <f>VLOOKUP(A322,'Northern Branch Phase II Debris'!A:F,2,FALSE)</f>
        <v>19</v>
      </c>
      <c r="C322" s="84" t="str">
        <f>VLOOKUP(A322,'Northern Branch Phase II Debris'!A:F,3,FALSE)</f>
        <v>Berryessa Lane</v>
      </c>
      <c r="F322" s="84" t="str">
        <f t="shared" si="8"/>
        <v>GoBack</v>
      </c>
      <c r="G322" s="320">
        <f>VLOOKUP(A322,'Northern Branch Phase II Debris'!A:F,6,FALSE)</f>
        <v>44203</v>
      </c>
      <c r="H322" s="84" t="str">
        <f>VLOOKUP(A322,'Northern Branch Phase II Debris'!A:G,7,FALSE)</f>
        <v>Butte</v>
      </c>
      <c r="I322" s="84">
        <f>VLOOKUP(A322,'Go Backs'!A:H,8,FALSE)</f>
        <v>7</v>
      </c>
      <c r="K322" s="84" t="e">
        <f>VLOOKUP(A322,'Go Aheads'!A:H,8,FALSE)</f>
        <v>#N/A</v>
      </c>
      <c r="M322" s="84">
        <f>VLOOKUP(A322,'Northern Branch Phase II Debris'!A:F,4,FALSE)</f>
        <v>7</v>
      </c>
      <c r="N322" s="84">
        <f>VLOOKUP(A322,'Northern Branch Phase II Debris'!A:F,5,FALSE)</f>
        <v>7</v>
      </c>
      <c r="P322" s="84">
        <f ca="1">SUMIF(cCalRecycle_NorthBranch_DataMan!A:F,Audit!A322,cCalRecycle_NorthBranch_DataMan!F:F)</f>
        <v>14</v>
      </c>
      <c r="Q322" s="86">
        <f>VLOOKUP(A322,cCalRecycle_NorthBranch_DataMan!A:B,2,FALSE)</f>
        <v>44307.533738425889</v>
      </c>
      <c r="R322" s="643" t="b">
        <f t="shared" ca="1" si="9"/>
        <v>0</v>
      </c>
      <c r="S322" s="6" t="s">
        <v>3409</v>
      </c>
      <c r="Y322" s="84" t="e">
        <v>#N/A</v>
      </c>
      <c r="Z322" s="84" t="e">
        <v>#N/A</v>
      </c>
      <c r="AA322" s="84" t="e">
        <v>#N/A</v>
      </c>
      <c r="AB322" s="84" t="e">
        <v>#N/A</v>
      </c>
      <c r="AC322" s="84" t="e">
        <v>#N/A</v>
      </c>
      <c r="AD322" s="84" t="e">
        <v>#N/A</v>
      </c>
      <c r="AE322" s="84" t="e">
        <v>#N/A</v>
      </c>
      <c r="AF322" s="84" t="e">
        <v>#N/A</v>
      </c>
    </row>
    <row r="323" spans="1:32" ht="15" thickBot="1">
      <c r="A323" s="93" t="s">
        <v>1720</v>
      </c>
      <c r="B323" s="84">
        <f>VLOOKUP(A323,'Northern Branch Phase II Debris'!A:F,2,FALSE)</f>
        <v>87</v>
      </c>
      <c r="C323" s="84" t="str">
        <f>VLOOKUP(A323,'Northern Branch Phase II Debris'!A:F,3,FALSE)</f>
        <v>Webster Road</v>
      </c>
      <c r="F323" s="84" t="str">
        <f t="shared" ref="F323:F386" si="10">IF(ISNA(I323),"Go Ahead", "GoBack")</f>
        <v>GoBack</v>
      </c>
      <c r="G323" s="320">
        <f>VLOOKUP(A323,'Northern Branch Phase II Debris'!A:F,6,FALSE)</f>
        <v>44183</v>
      </c>
      <c r="H323" s="84" t="str">
        <f>VLOOKUP(A323,'Northern Branch Phase II Debris'!A:G,7,FALSE)</f>
        <v>Butte</v>
      </c>
      <c r="I323" s="84">
        <f>VLOOKUP(A323,'Go Backs'!A:H,8,FALSE)</f>
        <v>8</v>
      </c>
      <c r="K323" s="84" t="e">
        <f>VLOOKUP(A323,'Go Aheads'!A:H,8,FALSE)</f>
        <v>#N/A</v>
      </c>
      <c r="M323" s="84">
        <f>VLOOKUP(A323,'Northern Branch Phase II Debris'!A:F,4,FALSE)</f>
        <v>11</v>
      </c>
      <c r="N323" s="84">
        <f>VLOOKUP(A323,'Northern Branch Phase II Debris'!A:F,5,FALSE)</f>
        <v>8</v>
      </c>
      <c r="P323" s="84">
        <f ca="1">SUMIF(cCalRecycle_NorthBranch_DataMan!A:F,Audit!A323,cCalRecycle_NorthBranch_DataMan!F:F)</f>
        <v>16</v>
      </c>
      <c r="Q323" s="86">
        <f>VLOOKUP(A323,cCalRecycle_NorthBranch_DataMan!A:B,2,FALSE)</f>
        <v>44307.675150463001</v>
      </c>
      <c r="R323" s="643" t="b">
        <f t="shared" ref="R323:R386" ca="1" si="11">P323=N323</f>
        <v>0</v>
      </c>
      <c r="S323" s="6" t="s">
        <v>3411</v>
      </c>
      <c r="Y323" s="84" t="e">
        <v>#N/A</v>
      </c>
      <c r="Z323" s="84" t="e">
        <v>#N/A</v>
      </c>
      <c r="AA323" s="84" t="e">
        <v>#N/A</v>
      </c>
      <c r="AB323" s="84" t="e">
        <v>#N/A</v>
      </c>
      <c r="AC323" s="84" t="e">
        <v>#N/A</v>
      </c>
      <c r="AD323" s="84" t="e">
        <v>#N/A</v>
      </c>
      <c r="AE323" s="84" t="e">
        <v>#N/A</v>
      </c>
      <c r="AF323" s="84" t="e">
        <v>#N/A</v>
      </c>
    </row>
    <row r="324" spans="1:32" ht="15" thickBot="1">
      <c r="A324" s="93" t="s">
        <v>2165</v>
      </c>
      <c r="B324" s="84">
        <f>VLOOKUP(A324,'Northern Branch Phase II Debris'!A:F,2,FALSE)</f>
        <v>549</v>
      </c>
      <c r="C324" s="84" t="str">
        <f>VLOOKUP(A324,'Northern Branch Phase II Debris'!A:F,3,FALSE)</f>
        <v>Bald Rock Road</v>
      </c>
      <c r="F324" s="84" t="str">
        <f t="shared" si="10"/>
        <v>GoBack</v>
      </c>
      <c r="G324" s="320">
        <f>VLOOKUP(A324,'Northern Branch Phase II Debris'!A:F,6,FALSE)</f>
        <v>44208</v>
      </c>
      <c r="H324" s="84" t="str">
        <f>VLOOKUP(A324,'Northern Branch Phase II Debris'!A:G,7,FALSE)</f>
        <v>Butte</v>
      </c>
      <c r="I324" s="84">
        <f>VLOOKUP(A324,'Go Backs'!A:H,8,FALSE)</f>
        <v>1</v>
      </c>
      <c r="K324" s="84" t="e">
        <f>VLOOKUP(A324,'Go Aheads'!A:H,8,FALSE)</f>
        <v>#N/A</v>
      </c>
      <c r="M324" s="84">
        <f>VLOOKUP(A324,'Northern Branch Phase II Debris'!A:F,4,FALSE)</f>
        <v>3</v>
      </c>
      <c r="N324" s="84">
        <f>VLOOKUP(A324,'Northern Branch Phase II Debris'!A:F,5,FALSE)</f>
        <v>1</v>
      </c>
      <c r="P324" s="84">
        <f ca="1">SUMIF(cCalRecycle_NorthBranch_DataMan!A:F,Audit!A324,cCalRecycle_NorthBranch_DataMan!F:F)</f>
        <v>2</v>
      </c>
      <c r="Q324" s="86">
        <f>VLOOKUP(A324,cCalRecycle_NorthBranch_DataMan!A:B,2,FALSE)</f>
        <v>44308.44098379631</v>
      </c>
      <c r="R324" s="643" t="b">
        <f t="shared" ca="1" si="11"/>
        <v>0</v>
      </c>
      <c r="S324" s="6" t="s">
        <v>3469</v>
      </c>
      <c r="Y324" s="84" t="e">
        <v>#N/A</v>
      </c>
      <c r="Z324" s="84" t="e">
        <v>#N/A</v>
      </c>
      <c r="AA324" s="84" t="e">
        <v>#N/A</v>
      </c>
      <c r="AB324" s="84" t="e">
        <v>#N/A</v>
      </c>
      <c r="AC324" s="84" t="e">
        <v>#N/A</v>
      </c>
      <c r="AD324" s="84" t="e">
        <v>#N/A</v>
      </c>
      <c r="AE324" s="84" t="e">
        <v>#N/A</v>
      </c>
      <c r="AF324" s="84" t="e">
        <v>#N/A</v>
      </c>
    </row>
    <row r="325" spans="1:32" ht="15" thickBot="1">
      <c r="A325" s="93" t="s">
        <v>609</v>
      </c>
      <c r="B325" s="84">
        <f>VLOOKUP(A325,'Northern Branch Phase II Debris'!A:F,2,FALSE)</f>
        <v>896</v>
      </c>
      <c r="C325" s="84" t="str">
        <f>VLOOKUP(A325,'Northern Branch Phase II Debris'!A:F,3,FALSE)</f>
        <v>Bald Rock Road</v>
      </c>
      <c r="F325" s="84" t="str">
        <f t="shared" si="10"/>
        <v>GoBack</v>
      </c>
      <c r="G325" s="320">
        <f>VLOOKUP(A325,'Northern Branch Phase II Debris'!A:F,6,FALSE)</f>
        <v>44212</v>
      </c>
      <c r="H325" s="84" t="str">
        <f>VLOOKUP(A325,'Northern Branch Phase II Debris'!A:G,7,FALSE)</f>
        <v>Butte</v>
      </c>
      <c r="I325" s="84">
        <f>VLOOKUP(A325,'Go Backs'!A:H,8,FALSE)</f>
        <v>1</v>
      </c>
      <c r="K325" s="84" t="e">
        <f>VLOOKUP(A325,'Go Aheads'!A:H,8,FALSE)</f>
        <v>#N/A</v>
      </c>
      <c r="M325" s="84">
        <f>VLOOKUP(A325,'Northern Branch Phase II Debris'!A:F,4,FALSE)</f>
        <v>2</v>
      </c>
      <c r="N325" s="84">
        <f>VLOOKUP(A325,'Northern Branch Phase II Debris'!A:F,5,FALSE)</f>
        <v>1</v>
      </c>
      <c r="P325" s="84">
        <f ca="1">SUMIF(cCalRecycle_NorthBranch_DataMan!A:F,Audit!A325,cCalRecycle_NorthBranch_DataMan!F:F)</f>
        <v>2</v>
      </c>
      <c r="Q325" s="86">
        <f>VLOOKUP(A325,cCalRecycle_NorthBranch_DataMan!A:B,2,FALSE)</f>
        <v>44308.399733796286</v>
      </c>
      <c r="R325" s="643" t="b">
        <f t="shared" ca="1" si="11"/>
        <v>0</v>
      </c>
      <c r="S325" s="6" t="s">
        <v>3469</v>
      </c>
      <c r="Y325" s="84" t="e">
        <v>#N/A</v>
      </c>
      <c r="Z325" s="84" t="e">
        <v>#N/A</v>
      </c>
      <c r="AA325" s="84" t="e">
        <v>#N/A</v>
      </c>
      <c r="AB325" s="84" t="e">
        <v>#N/A</v>
      </c>
      <c r="AC325" s="84" t="e">
        <v>#N/A</v>
      </c>
      <c r="AD325" s="84" t="e">
        <v>#N/A</v>
      </c>
      <c r="AE325" s="84" t="e">
        <v>#N/A</v>
      </c>
      <c r="AF325" s="84" t="e">
        <v>#N/A</v>
      </c>
    </row>
    <row r="326" spans="1:32" ht="15" thickBot="1">
      <c r="A326" s="93" t="s">
        <v>1698</v>
      </c>
      <c r="B326" s="84">
        <f>VLOOKUP(A326,'Northern Branch Phase II Debris'!A:F,2,FALSE)</f>
        <v>854</v>
      </c>
      <c r="C326" s="84" t="str">
        <f>VLOOKUP(A326,'Northern Branch Phase II Debris'!A:F,3,FALSE)</f>
        <v>Bald Rock Road</v>
      </c>
      <c r="F326" s="84" t="str">
        <f t="shared" si="10"/>
        <v>GoBack</v>
      </c>
      <c r="G326" s="320">
        <f>VLOOKUP(A326,'Northern Branch Phase II Debris'!A:F,6,FALSE)</f>
        <v>44232</v>
      </c>
      <c r="H326" s="84" t="str">
        <f>VLOOKUP(A326,'Northern Branch Phase II Debris'!A:G,7,FALSE)</f>
        <v>Butte</v>
      </c>
      <c r="I326" s="84">
        <f>VLOOKUP(A326,'Go Backs'!A:H,8,FALSE)</f>
        <v>1</v>
      </c>
      <c r="K326" s="84" t="e">
        <f>VLOOKUP(A326,'Go Aheads'!A:H,8,FALSE)</f>
        <v>#N/A</v>
      </c>
      <c r="M326" s="84">
        <f>VLOOKUP(A326,'Northern Branch Phase II Debris'!A:F,4,FALSE)</f>
        <v>1</v>
      </c>
      <c r="N326" s="84">
        <f>VLOOKUP(A326,'Northern Branch Phase II Debris'!A:F,5,FALSE)</f>
        <v>1</v>
      </c>
      <c r="P326" s="84">
        <f ca="1">SUMIF(cCalRecycle_NorthBranch_DataMan!A:F,Audit!A326,cCalRecycle_NorthBranch_DataMan!F:F)</f>
        <v>2</v>
      </c>
      <c r="Q326" s="86">
        <f>VLOOKUP(A326,cCalRecycle_NorthBranch_DataMan!A:B,2,FALSE)</f>
        <v>44308.403796296298</v>
      </c>
      <c r="R326" s="643" t="b">
        <f t="shared" ca="1" si="11"/>
        <v>0</v>
      </c>
      <c r="S326" s="6" t="s">
        <v>3469</v>
      </c>
      <c r="Y326" s="84" t="e">
        <v>#N/A</v>
      </c>
      <c r="Z326" s="84" t="e">
        <v>#N/A</v>
      </c>
      <c r="AA326" s="84" t="e">
        <v>#N/A</v>
      </c>
      <c r="AB326" s="84" t="e">
        <v>#N/A</v>
      </c>
      <c r="AC326" s="84" t="e">
        <v>#N/A</v>
      </c>
      <c r="AD326" s="84" t="e">
        <v>#N/A</v>
      </c>
      <c r="AE326" s="84" t="e">
        <v>#N/A</v>
      </c>
      <c r="AF326" s="84" t="e">
        <v>#N/A</v>
      </c>
    </row>
    <row r="327" spans="1:32" ht="15" thickBot="1">
      <c r="A327" s="93" t="s">
        <v>1558</v>
      </c>
      <c r="B327" s="84">
        <f>VLOOKUP(A327,'Northern Branch Phase II Debris'!A:F,2,FALSE)</f>
        <v>34</v>
      </c>
      <c r="C327" s="84" t="str">
        <f>VLOOKUP(A327,'Northern Branch Phase II Debris'!A:F,3,FALSE)</f>
        <v>Huffright Lane</v>
      </c>
      <c r="F327" s="84" t="str">
        <f t="shared" si="10"/>
        <v>GoBack</v>
      </c>
      <c r="G327" s="320">
        <f>VLOOKUP(A327,'Northern Branch Phase II Debris'!A:F,6,FALSE)</f>
        <v>44205</v>
      </c>
      <c r="H327" s="84" t="str">
        <f>VLOOKUP(A327,'Northern Branch Phase II Debris'!A:G,7,FALSE)</f>
        <v>Butte</v>
      </c>
      <c r="I327" s="84">
        <f>VLOOKUP(A327,'Go Backs'!A:H,8,FALSE)</f>
        <v>3</v>
      </c>
      <c r="K327" s="84" t="e">
        <f>VLOOKUP(A327,'Go Aheads'!A:H,8,FALSE)</f>
        <v>#N/A</v>
      </c>
      <c r="M327" s="84">
        <f>VLOOKUP(A327,'Northern Branch Phase II Debris'!A:F,4,FALSE)</f>
        <v>5</v>
      </c>
      <c r="N327" s="84">
        <f>VLOOKUP(A327,'Northern Branch Phase II Debris'!A:F,5,FALSE)</f>
        <v>3</v>
      </c>
      <c r="P327" s="84">
        <f ca="1">SUMIF(cCalRecycle_NorthBranch_DataMan!A:F,Audit!A327,cCalRecycle_NorthBranch_DataMan!F:F)</f>
        <v>6</v>
      </c>
      <c r="Q327" s="86">
        <f>VLOOKUP(A327,cCalRecycle_NorthBranch_DataMan!A:B,2,FALSE)</f>
        <v>44308.487534722197</v>
      </c>
      <c r="R327" s="643" t="b">
        <f t="shared" ca="1" si="11"/>
        <v>0</v>
      </c>
      <c r="S327" s="6" t="s">
        <v>3468</v>
      </c>
      <c r="Y327" s="84" t="e">
        <v>#N/A</v>
      </c>
      <c r="Z327" s="84" t="e">
        <v>#N/A</v>
      </c>
      <c r="AA327" s="84" t="e">
        <v>#N/A</v>
      </c>
      <c r="AB327" s="84" t="e">
        <v>#N/A</v>
      </c>
      <c r="AC327" s="84" t="e">
        <v>#N/A</v>
      </c>
      <c r="AD327" s="84" t="e">
        <v>#N/A</v>
      </c>
      <c r="AE327" s="84" t="e">
        <v>#N/A</v>
      </c>
      <c r="AF327" s="84" t="e">
        <v>#N/A</v>
      </c>
    </row>
    <row r="328" spans="1:32" ht="15" thickBot="1">
      <c r="A328" s="93" t="s">
        <v>610</v>
      </c>
      <c r="B328" s="84">
        <f>VLOOKUP(A328,'Northern Branch Phase II Debris'!A:F,2,FALSE)</f>
        <v>841</v>
      </c>
      <c r="C328" s="84" t="str">
        <f>VLOOKUP(A328,'Northern Branch Phase II Debris'!A:F,3,FALSE)</f>
        <v>Bald Rock Road</v>
      </c>
      <c r="F328" s="84" t="str">
        <f t="shared" si="10"/>
        <v>GoBack</v>
      </c>
      <c r="G328" s="320">
        <f>VLOOKUP(A328,'Northern Branch Phase II Debris'!A:F,6,FALSE)</f>
        <v>44212</v>
      </c>
      <c r="H328" s="84" t="str">
        <f>VLOOKUP(A328,'Northern Branch Phase II Debris'!A:G,7,FALSE)</f>
        <v>Butte</v>
      </c>
      <c r="I328" s="84">
        <f>VLOOKUP(A328,'Go Backs'!A:H,8,FALSE)</f>
        <v>3</v>
      </c>
      <c r="K328" s="84" t="e">
        <f>VLOOKUP(A328,'Go Aheads'!A:H,8,FALSE)</f>
        <v>#N/A</v>
      </c>
      <c r="M328" s="84">
        <f>VLOOKUP(A328,'Northern Branch Phase II Debris'!A:F,4,FALSE)</f>
        <v>3</v>
      </c>
      <c r="N328" s="84">
        <f>VLOOKUP(A328,'Northern Branch Phase II Debris'!A:F,5,FALSE)</f>
        <v>3</v>
      </c>
      <c r="P328" s="84">
        <f ca="1">SUMIF(cCalRecycle_NorthBranch_DataMan!A:F,Audit!A328,cCalRecycle_NorthBranch_DataMan!F:F)</f>
        <v>6</v>
      </c>
      <c r="Q328" s="86">
        <f>VLOOKUP(A328,cCalRecycle_NorthBranch_DataMan!A:B,2,FALSE)</f>
        <v>44308.490729166697</v>
      </c>
      <c r="R328" s="643" t="b">
        <f t="shared" ca="1" si="11"/>
        <v>0</v>
      </c>
      <c r="S328" s="6" t="s">
        <v>3468</v>
      </c>
      <c r="Y328" s="84" t="e">
        <v>#N/A</v>
      </c>
      <c r="Z328" s="84" t="e">
        <v>#N/A</v>
      </c>
      <c r="AA328" s="84" t="e">
        <v>#N/A</v>
      </c>
      <c r="AB328" s="84" t="e">
        <v>#N/A</v>
      </c>
      <c r="AC328" s="84" t="e">
        <v>#N/A</v>
      </c>
      <c r="AD328" s="84" t="e">
        <v>#N/A</v>
      </c>
      <c r="AE328" s="84" t="e">
        <v>#N/A</v>
      </c>
      <c r="AF328" s="84" t="e">
        <v>#N/A</v>
      </c>
    </row>
    <row r="329" spans="1:32" ht="15" thickBot="1">
      <c r="A329" s="93" t="s">
        <v>695</v>
      </c>
      <c r="B329" s="84">
        <f>VLOOKUP(A329,'Northern Branch Phase II Debris'!A:F,2,FALSE)</f>
        <v>142</v>
      </c>
      <c r="C329" s="84" t="str">
        <f>VLOOKUP(A329,'Northern Branch Phase II Debris'!A:F,3,FALSE)</f>
        <v>Big Oak Lane</v>
      </c>
      <c r="F329" s="84" t="str">
        <f t="shared" si="10"/>
        <v>GoBack</v>
      </c>
      <c r="G329" s="320">
        <f>VLOOKUP(A329,'Northern Branch Phase II Debris'!A:F,6,FALSE)</f>
        <v>44238</v>
      </c>
      <c r="H329" s="84" t="str">
        <f>VLOOKUP(A329,'Northern Branch Phase II Debris'!A:G,7,FALSE)</f>
        <v>Butte</v>
      </c>
      <c r="I329" s="84">
        <f>VLOOKUP(A329,'Go Backs'!A:H,8,FALSE)</f>
        <v>4</v>
      </c>
      <c r="K329" s="84" t="e">
        <f>VLOOKUP(A329,'Go Aheads'!A:H,8,FALSE)</f>
        <v>#N/A</v>
      </c>
      <c r="M329" s="84">
        <f>VLOOKUP(A329,'Northern Branch Phase II Debris'!A:F,4,FALSE)</f>
        <v>4</v>
      </c>
      <c r="N329" s="84">
        <f>VLOOKUP(A329,'Northern Branch Phase II Debris'!A:F,5,FALSE)</f>
        <v>4</v>
      </c>
      <c r="P329" s="84">
        <f ca="1">SUMIF(cCalRecycle_NorthBranch_DataMan!A:F,Audit!A329,cCalRecycle_NorthBranch_DataMan!F:F)</f>
        <v>8</v>
      </c>
      <c r="Q329" s="86">
        <f>VLOOKUP(A329,cCalRecycle_NorthBranch_DataMan!A:B,2,FALSE)</f>
        <v>44308.516863425903</v>
      </c>
      <c r="R329" s="643" t="b">
        <f t="shared" ca="1" si="11"/>
        <v>0</v>
      </c>
      <c r="S329" s="6" t="s">
        <v>3416</v>
      </c>
      <c r="Y329" s="84" t="e">
        <v>#N/A</v>
      </c>
      <c r="Z329" s="84" t="e">
        <v>#N/A</v>
      </c>
      <c r="AA329" s="84" t="e">
        <v>#N/A</v>
      </c>
      <c r="AB329" s="84" t="e">
        <v>#N/A</v>
      </c>
      <c r="AC329" s="84" t="e">
        <v>#N/A</v>
      </c>
      <c r="AD329" s="84" t="e">
        <v>#N/A</v>
      </c>
      <c r="AE329" s="84" t="e">
        <v>#N/A</v>
      </c>
      <c r="AF329" s="84" t="e">
        <v>#N/A</v>
      </c>
    </row>
    <row r="330" spans="1:32" ht="15" thickBot="1">
      <c r="A330" s="93" t="s">
        <v>1261</v>
      </c>
      <c r="B330" s="84" t="str">
        <f>VLOOKUP(A330,'Northern Branch Phase II Debris'!A:F,2,FALSE)</f>
        <v>062-610-022-000</v>
      </c>
      <c r="C330" s="84" t="str">
        <f>VLOOKUP(A330,'Northern Branch Phase II Debris'!A:F,3,FALSE)</f>
        <v>Galen Ridge Road</v>
      </c>
      <c r="F330" s="84" t="str">
        <f t="shared" si="10"/>
        <v>GoBack</v>
      </c>
      <c r="G330" s="320">
        <f>VLOOKUP(A330,'Northern Branch Phase II Debris'!A:F,6,FALSE)</f>
        <v>44237</v>
      </c>
      <c r="H330" s="84" t="str">
        <f>VLOOKUP(A330,'Northern Branch Phase II Debris'!A:G,7,FALSE)</f>
        <v>Butte</v>
      </c>
      <c r="I330" s="84">
        <f>VLOOKUP(A330,'Go Backs'!A:H,8,FALSE)</f>
        <v>2</v>
      </c>
      <c r="K330" s="84" t="e">
        <f>VLOOKUP(A330,'Go Aheads'!A:H,8,FALSE)</f>
        <v>#N/A</v>
      </c>
      <c r="M330" s="84">
        <f>VLOOKUP(A330,'Northern Branch Phase II Debris'!A:F,4,FALSE)</f>
        <v>2</v>
      </c>
      <c r="N330" s="84">
        <f>VLOOKUP(A330,'Northern Branch Phase II Debris'!A:F,5,FALSE)</f>
        <v>2</v>
      </c>
      <c r="P330" s="84">
        <f ca="1">SUMIF(cCalRecycle_NorthBranch_DataMan!A:F,Audit!A330,cCalRecycle_NorthBranch_DataMan!F:F)</f>
        <v>4</v>
      </c>
      <c r="Q330" s="86">
        <f>VLOOKUP(A330,cCalRecycle_NorthBranch_DataMan!A:B,2,FALSE)</f>
        <v>44308.632731481513</v>
      </c>
      <c r="R330" s="643" t="b">
        <f t="shared" ca="1" si="11"/>
        <v>0</v>
      </c>
      <c r="S330" s="6" t="s">
        <v>3466</v>
      </c>
      <c r="Y330" s="84" t="e">
        <v>#N/A</v>
      </c>
      <c r="Z330" s="84" t="e">
        <v>#N/A</v>
      </c>
      <c r="AA330" s="84" t="e">
        <v>#N/A</v>
      </c>
      <c r="AB330" s="84" t="e">
        <v>#N/A</v>
      </c>
      <c r="AC330" s="84" t="e">
        <v>#N/A</v>
      </c>
      <c r="AD330" s="84" t="e">
        <v>#N/A</v>
      </c>
      <c r="AE330" s="84" t="e">
        <v>#N/A</v>
      </c>
      <c r="AF330" s="84" t="e">
        <v>#N/A</v>
      </c>
    </row>
    <row r="331" spans="1:32" ht="15" thickBot="1">
      <c r="A331" s="93" t="s">
        <v>1986</v>
      </c>
      <c r="B331" s="84">
        <f>VLOOKUP(A331,'Northern Branch Phase II Debris'!A:F,2,FALSE)</f>
        <v>95</v>
      </c>
      <c r="C331" s="84" t="str">
        <f>VLOOKUP(A331,'Northern Branch Phase II Debris'!A:F,3,FALSE)</f>
        <v>Quartz Hill Lane</v>
      </c>
      <c r="F331" s="84" t="str">
        <f t="shared" si="10"/>
        <v>GoBack</v>
      </c>
      <c r="G331" s="320">
        <f>VLOOKUP(A331,'Northern Branch Phase II Debris'!A:F,6,FALSE)</f>
        <v>44238</v>
      </c>
      <c r="H331" s="84" t="str">
        <f>VLOOKUP(A331,'Northern Branch Phase II Debris'!A:G,7,FALSE)</f>
        <v>Butte</v>
      </c>
      <c r="I331" s="84">
        <f>VLOOKUP(A331,'Go Backs'!A:H,8,FALSE)</f>
        <v>10</v>
      </c>
      <c r="K331" s="84" t="e">
        <f>VLOOKUP(A331,'Go Aheads'!A:H,8,FALSE)</f>
        <v>#N/A</v>
      </c>
      <c r="M331" s="84">
        <f>VLOOKUP(A331,'Northern Branch Phase II Debris'!A:F,4,FALSE)</f>
        <v>10</v>
      </c>
      <c r="N331" s="84">
        <f>VLOOKUP(A331,'Northern Branch Phase II Debris'!A:F,5,FALSE)</f>
        <v>10</v>
      </c>
      <c r="P331" s="84">
        <f ca="1">SUMIF(cCalRecycle_NorthBranch_DataMan!A:F,Audit!A331,cCalRecycle_NorthBranch_DataMan!F:F)</f>
        <v>20</v>
      </c>
      <c r="Q331" s="86">
        <f>VLOOKUP(A331,cCalRecycle_NorthBranch_DataMan!A:B,2,FALSE)</f>
        <v>44308.553460648101</v>
      </c>
      <c r="R331" s="643" t="b">
        <f t="shared" ca="1" si="11"/>
        <v>0</v>
      </c>
      <c r="S331" s="6" t="s">
        <v>4339</v>
      </c>
      <c r="Y331" s="84" t="e">
        <v>#N/A</v>
      </c>
      <c r="Z331" s="84" t="e">
        <v>#N/A</v>
      </c>
      <c r="AA331" s="84" t="e">
        <v>#N/A</v>
      </c>
      <c r="AB331" s="84" t="e">
        <v>#N/A</v>
      </c>
      <c r="AC331" s="84" t="e">
        <v>#N/A</v>
      </c>
      <c r="AD331" s="84" t="e">
        <v>#N/A</v>
      </c>
      <c r="AE331" s="84" t="e">
        <v>#N/A</v>
      </c>
      <c r="AF331" s="84" t="e">
        <v>#N/A</v>
      </c>
    </row>
    <row r="332" spans="1:32" ht="15" thickBot="1">
      <c r="A332" s="93" t="s">
        <v>1431</v>
      </c>
      <c r="B332" s="84">
        <f>VLOOKUP(A332,'Northern Branch Phase II Debris'!A:F,2,FALSE)</f>
        <v>327</v>
      </c>
      <c r="C332" s="84" t="str">
        <f>VLOOKUP(A332,'Northern Branch Phase II Debris'!A:F,3,FALSE)</f>
        <v>Bald Rock Road</v>
      </c>
      <c r="F332" s="84" t="str">
        <f t="shared" si="10"/>
        <v>GoBack</v>
      </c>
      <c r="G332" s="320">
        <f>VLOOKUP(A332,'Northern Branch Phase II Debris'!A:F,6,FALSE)</f>
        <v>44211</v>
      </c>
      <c r="H332" s="84" t="str">
        <f>VLOOKUP(A332,'Northern Branch Phase II Debris'!A:G,7,FALSE)</f>
        <v>Butte</v>
      </c>
      <c r="I332" s="84">
        <f>VLOOKUP(A332,'Go Backs'!A:H,8,FALSE)</f>
        <v>4</v>
      </c>
      <c r="K332" s="84" t="e">
        <f>VLOOKUP(A332,'Go Aheads'!A:H,8,FALSE)</f>
        <v>#N/A</v>
      </c>
      <c r="M332" s="84">
        <f>VLOOKUP(A332,'Northern Branch Phase II Debris'!A:F,4,FALSE)</f>
        <v>3</v>
      </c>
      <c r="N332" s="84">
        <f>VLOOKUP(A332,'Northern Branch Phase II Debris'!A:F,5,FALSE)</f>
        <v>4</v>
      </c>
      <c r="P332" s="84">
        <f ca="1">SUMIF(cCalRecycle_NorthBranch_DataMan!A:F,Audit!A332,cCalRecycle_NorthBranch_DataMan!F:F)</f>
        <v>8</v>
      </c>
      <c r="Q332" s="86">
        <f>VLOOKUP(A332,cCalRecycle_NorthBranch_DataMan!A:B,2,FALSE)</f>
        <v>44309.474618055603</v>
      </c>
      <c r="R332" s="643" t="b">
        <f t="shared" ca="1" si="11"/>
        <v>0</v>
      </c>
      <c r="S332" s="6" t="s">
        <v>3416</v>
      </c>
      <c r="Y332" s="84" t="e">
        <v>#N/A</v>
      </c>
      <c r="Z332" s="84" t="e">
        <v>#N/A</v>
      </c>
      <c r="AA332" s="84" t="e">
        <v>#N/A</v>
      </c>
      <c r="AB332" s="84" t="e">
        <v>#N/A</v>
      </c>
      <c r="AC332" s="84" t="e">
        <v>#N/A</v>
      </c>
      <c r="AD332" s="84" t="e">
        <v>#N/A</v>
      </c>
      <c r="AE332" s="84" t="e">
        <v>#N/A</v>
      </c>
      <c r="AF332" s="84" t="e">
        <v>#N/A</v>
      </c>
    </row>
    <row r="333" spans="1:32" ht="15" thickBot="1">
      <c r="A333" s="93" t="s">
        <v>1267</v>
      </c>
      <c r="B333" s="84">
        <f>VLOOKUP(A333,'Northern Branch Phase II Debris'!A:F,2,FALSE)</f>
        <v>210</v>
      </c>
      <c r="C333" s="84" t="str">
        <f>VLOOKUP(A333,'Northern Branch Phase II Debris'!A:F,3,FALSE)</f>
        <v>Handkirk Lane</v>
      </c>
      <c r="F333" s="84" t="str">
        <f t="shared" si="10"/>
        <v>GoBack</v>
      </c>
      <c r="G333" s="320">
        <f>VLOOKUP(A333,'Northern Branch Phase II Debris'!A:F,6,FALSE)</f>
        <v>44219</v>
      </c>
      <c r="H333" s="84" t="str">
        <f>VLOOKUP(A333,'Northern Branch Phase II Debris'!A:G,7,FALSE)</f>
        <v>Butte</v>
      </c>
      <c r="I333" s="84">
        <f>VLOOKUP(A333,'Go Backs'!A:H,8,FALSE)</f>
        <v>2</v>
      </c>
      <c r="K333" s="84" t="e">
        <f>VLOOKUP(A333,'Go Aheads'!A:H,8,FALSE)</f>
        <v>#N/A</v>
      </c>
      <c r="M333" s="84">
        <f>VLOOKUP(A333,'Northern Branch Phase II Debris'!A:F,4,FALSE)</f>
        <v>2</v>
      </c>
      <c r="N333" s="84">
        <f>VLOOKUP(A333,'Northern Branch Phase II Debris'!A:F,5,FALSE)</f>
        <v>2</v>
      </c>
      <c r="P333" s="84">
        <f ca="1">SUMIF(cCalRecycle_NorthBranch_DataMan!A:F,Audit!A333,cCalRecycle_NorthBranch_DataMan!F:F)</f>
        <v>4</v>
      </c>
      <c r="Q333" s="86">
        <f>VLOOKUP(A333,cCalRecycle_NorthBranch_DataMan!A:B,2,FALSE)</f>
        <v>44309.4062037037</v>
      </c>
      <c r="R333" s="643" t="b">
        <f t="shared" ca="1" si="11"/>
        <v>0</v>
      </c>
      <c r="S333" s="6" t="s">
        <v>3466</v>
      </c>
      <c r="Y333" s="84" t="e">
        <v>#N/A</v>
      </c>
      <c r="Z333" s="84" t="e">
        <v>#N/A</v>
      </c>
      <c r="AA333" s="84" t="e">
        <v>#N/A</v>
      </c>
      <c r="AB333" s="84" t="e">
        <v>#N/A</v>
      </c>
      <c r="AC333" s="84" t="e">
        <v>#N/A</v>
      </c>
      <c r="AD333" s="84" t="e">
        <v>#N/A</v>
      </c>
      <c r="AE333" s="84" t="e">
        <v>#N/A</v>
      </c>
      <c r="AF333" s="84" t="e">
        <v>#N/A</v>
      </c>
    </row>
    <row r="334" spans="1:32" ht="15" thickBot="1">
      <c r="A334" s="93" t="s">
        <v>1748</v>
      </c>
      <c r="B334" s="84">
        <f>VLOOKUP(A334,'Northern Branch Phase II Debris'!A:F,2,FALSE)</f>
        <v>474</v>
      </c>
      <c r="C334" s="84" t="str">
        <f>VLOOKUP(A334,'Northern Branch Phase II Debris'!A:F,3,FALSE)</f>
        <v>Onyett Road</v>
      </c>
      <c r="F334" s="84" t="str">
        <f t="shared" si="10"/>
        <v>Go Ahead</v>
      </c>
      <c r="G334" s="320">
        <f>VLOOKUP(A334,'Northern Branch Phase II Debris'!A:F,6,FALSE)</f>
        <v>44252</v>
      </c>
      <c r="H334" s="84" t="str">
        <f>VLOOKUP(A334,'Northern Branch Phase II Debris'!A:G,7,FALSE)</f>
        <v>Butte</v>
      </c>
      <c r="I334" s="84" t="e">
        <f>VLOOKUP(A334,'Go Backs'!A:H,8,FALSE)</f>
        <v>#N/A</v>
      </c>
      <c r="K334" s="84">
        <f>VLOOKUP(A334,'Go Aheads'!A:H,8,FALSE)</f>
        <v>1</v>
      </c>
      <c r="M334" s="84">
        <f>VLOOKUP(A334,'Northern Branch Phase II Debris'!A:F,4,FALSE)</f>
        <v>2</v>
      </c>
      <c r="N334" s="84">
        <f>VLOOKUP(A334,'Northern Branch Phase II Debris'!A:F,5,FALSE)</f>
        <v>1</v>
      </c>
      <c r="P334" s="84">
        <f ca="1">SUMIF(cCalRecycle_NorthBranch_DataMan!A:F,Audit!A334,cCalRecycle_NorthBranch_DataMan!F:F)</f>
        <v>1</v>
      </c>
      <c r="Q334" s="86">
        <f>VLOOKUP(A334,cCalRecycle_NorthBranch_DataMan!A:B,2,FALSE)</f>
        <v>44309.6773958333</v>
      </c>
      <c r="R334" s="643" t="b">
        <f t="shared" ca="1" si="11"/>
        <v>1</v>
      </c>
      <c r="S334" s="6"/>
      <c r="Y334" s="84" t="e">
        <v>#N/A</v>
      </c>
      <c r="Z334" s="84" t="e">
        <v>#N/A</v>
      </c>
      <c r="AA334" s="84" t="e">
        <v>#N/A</v>
      </c>
      <c r="AB334" s="84" t="e">
        <v>#N/A</v>
      </c>
      <c r="AC334" s="84" t="e">
        <v>#N/A</v>
      </c>
      <c r="AD334" s="84" t="e">
        <v>#N/A</v>
      </c>
      <c r="AE334" s="84" t="e">
        <v>#N/A</v>
      </c>
      <c r="AF334" s="84" t="e">
        <v>#N/A</v>
      </c>
    </row>
    <row r="335" spans="1:32" ht="15" thickBot="1">
      <c r="A335" s="83" t="s">
        <v>1724</v>
      </c>
      <c r="B335" s="84">
        <f>VLOOKUP(A335,'Northern Branch Phase II Debris'!A:F,2,FALSE)</f>
        <v>158</v>
      </c>
      <c r="C335" s="84" t="str">
        <f>VLOOKUP(A335,'Northern Branch Phase II Debris'!A:F,3,FALSE)</f>
        <v>Handkirk Lane</v>
      </c>
      <c r="F335" s="84" t="str">
        <f t="shared" si="10"/>
        <v>Go Ahead</v>
      </c>
      <c r="G335" s="320">
        <f>VLOOKUP(A335,'Northern Branch Phase II Debris'!A:F,6,FALSE)</f>
        <v>44257</v>
      </c>
      <c r="H335" s="84" t="str">
        <f>VLOOKUP(A335,'Northern Branch Phase II Debris'!A:G,7,FALSE)</f>
        <v>Butte</v>
      </c>
      <c r="I335" s="84" t="e">
        <f>VLOOKUP(A335,'Go Backs'!A:H,8,FALSE)</f>
        <v>#N/A</v>
      </c>
      <c r="K335" s="84">
        <f>VLOOKUP(A335,'Go Aheads'!A:H,8,FALSE)</f>
        <v>19</v>
      </c>
      <c r="M335" s="84">
        <f>VLOOKUP(A335,'Northern Branch Phase II Debris'!A:F,4,FALSE)</f>
        <v>21</v>
      </c>
      <c r="N335" s="84">
        <f>VLOOKUP(A335,'Northern Branch Phase II Debris'!A:F,5,FALSE)</f>
        <v>19</v>
      </c>
      <c r="P335" s="84">
        <f ca="1">SUMIF(cCalRecycle_NorthBranch_DataMan!A:F,Audit!A335,cCalRecycle_NorthBranch_DataMan!F:F)</f>
        <v>19</v>
      </c>
      <c r="Q335" s="86">
        <f>VLOOKUP(A335,cCalRecycle_NorthBranch_DataMan!A:B,2,FALSE)</f>
        <v>44308.626863425903</v>
      </c>
      <c r="R335" s="643" t="b">
        <f t="shared" ca="1" si="11"/>
        <v>1</v>
      </c>
      <c r="S335" s="6"/>
      <c r="Y335" s="84" t="e">
        <v>#N/A</v>
      </c>
      <c r="Z335" s="84" t="e">
        <v>#N/A</v>
      </c>
      <c r="AA335" s="84" t="e">
        <v>#N/A</v>
      </c>
      <c r="AB335" s="84" t="e">
        <v>#N/A</v>
      </c>
      <c r="AC335" s="84" t="e">
        <v>#N/A</v>
      </c>
      <c r="AD335" s="84" t="e">
        <v>#N/A</v>
      </c>
      <c r="AE335" s="84" t="e">
        <v>#N/A</v>
      </c>
      <c r="AF335" s="84" t="e">
        <v>#N/A</v>
      </c>
    </row>
    <row r="336" spans="1:32" ht="15" thickBot="1">
      <c r="A336" s="83" t="s">
        <v>1952</v>
      </c>
      <c r="B336" s="84">
        <f>VLOOKUP(A336,'Northern Branch Phase II Debris'!A:F,2,FALSE)</f>
        <v>9</v>
      </c>
      <c r="C336" s="84" t="str">
        <f>VLOOKUP(A336,'Northern Branch Phase II Debris'!A:F,3,FALSE)</f>
        <v>Path in the Woods</v>
      </c>
      <c r="F336" s="84" t="str">
        <f t="shared" si="10"/>
        <v>Go Ahead</v>
      </c>
      <c r="G336" s="320">
        <f>VLOOKUP(A336,'Northern Branch Phase II Debris'!A:F,6,FALSE)</f>
        <v>44282</v>
      </c>
      <c r="H336" s="84" t="str">
        <f>VLOOKUP(A336,'Northern Branch Phase II Debris'!A:G,7,FALSE)</f>
        <v>Butte</v>
      </c>
      <c r="I336" s="84" t="e">
        <f>VLOOKUP(A336,'Go Backs'!A:H,8,FALSE)</f>
        <v>#N/A</v>
      </c>
      <c r="K336" s="84">
        <f>VLOOKUP(A336,'Go Aheads'!A:H,8,FALSE)</f>
        <v>1</v>
      </c>
      <c r="M336" s="84">
        <f>VLOOKUP(A336,'Northern Branch Phase II Debris'!A:F,4,FALSE)</f>
        <v>2</v>
      </c>
      <c r="N336" s="84">
        <f>VLOOKUP(A336,'Northern Branch Phase II Debris'!A:F,5,FALSE)</f>
        <v>1</v>
      </c>
      <c r="P336" s="84">
        <f ca="1">SUMIF(cCalRecycle_NorthBranch_DataMan!A:F,Audit!A336,cCalRecycle_NorthBranch_DataMan!F:F)</f>
        <v>1</v>
      </c>
      <c r="Q336" s="86">
        <f>VLOOKUP(A336,cCalRecycle_NorthBranch_DataMan!A:B,2,FALSE)</f>
        <v>44309.484027777798</v>
      </c>
      <c r="R336" s="643" t="b">
        <f t="shared" ca="1" si="11"/>
        <v>1</v>
      </c>
      <c r="S336" s="6"/>
      <c r="Y336" s="84" t="e">
        <v>#N/A</v>
      </c>
      <c r="Z336" s="84" t="e">
        <v>#N/A</v>
      </c>
      <c r="AA336" s="84" t="e">
        <v>#N/A</v>
      </c>
      <c r="AB336" s="84" t="e">
        <v>#N/A</v>
      </c>
      <c r="AC336" s="84" t="e">
        <v>#N/A</v>
      </c>
      <c r="AD336" s="84" t="e">
        <v>#N/A</v>
      </c>
      <c r="AE336" s="84" t="e">
        <v>#N/A</v>
      </c>
      <c r="AF336" s="84" t="e">
        <v>#N/A</v>
      </c>
    </row>
    <row r="337" spans="1:32" ht="15" thickBot="1">
      <c r="A337" s="83" t="s">
        <v>823</v>
      </c>
      <c r="B337" s="84">
        <f>VLOOKUP(A337,'Northern Branch Phase II Debris'!A:F,2,FALSE)</f>
        <v>21</v>
      </c>
      <c r="C337" s="84" t="str">
        <f>VLOOKUP(A337,'Northern Branch Phase II Debris'!A:F,3,FALSE)</f>
        <v>Quartz Hill Lane</v>
      </c>
      <c r="F337" s="84" t="str">
        <f t="shared" si="10"/>
        <v>Go Ahead</v>
      </c>
      <c r="G337" s="320">
        <f>VLOOKUP(A337,'Northern Branch Phase II Debris'!A:F,6,FALSE)</f>
        <v>44246</v>
      </c>
      <c r="H337" s="84" t="str">
        <f>VLOOKUP(A337,'Northern Branch Phase II Debris'!A:G,7,FALSE)</f>
        <v>Butte</v>
      </c>
      <c r="I337" s="84" t="e">
        <f>VLOOKUP(A337,'Go Backs'!A:H,8,FALSE)</f>
        <v>#N/A</v>
      </c>
      <c r="K337" s="84">
        <f>VLOOKUP(A337,'Go Aheads'!A:H,8,FALSE)</f>
        <v>2</v>
      </c>
      <c r="M337" s="84">
        <f>VLOOKUP(A337,'Northern Branch Phase II Debris'!A:F,4,FALSE)</f>
        <v>3</v>
      </c>
      <c r="N337" s="84">
        <f>VLOOKUP(A337,'Northern Branch Phase II Debris'!A:F,5,FALSE)</f>
        <v>2</v>
      </c>
      <c r="P337" s="84">
        <f ca="1">SUMIF(cCalRecycle_NorthBranch_DataMan!A:F,Audit!A337,cCalRecycle_NorthBranch_DataMan!F:F)</f>
        <v>2</v>
      </c>
      <c r="Q337" s="86">
        <f>VLOOKUP(A337,cCalRecycle_NorthBranch_DataMan!A:B,2,FALSE)</f>
        <v>44309.347511574088</v>
      </c>
      <c r="R337" s="643" t="b">
        <f t="shared" ca="1" si="11"/>
        <v>1</v>
      </c>
      <c r="S337" s="6"/>
      <c r="Y337" s="84" t="e">
        <v>#N/A</v>
      </c>
      <c r="Z337" s="84" t="e">
        <v>#N/A</v>
      </c>
      <c r="AA337" s="84" t="e">
        <v>#N/A</v>
      </c>
      <c r="AB337" s="84" t="e">
        <v>#N/A</v>
      </c>
      <c r="AC337" s="84" t="e">
        <v>#N/A</v>
      </c>
      <c r="AD337" s="84" t="e">
        <v>#N/A</v>
      </c>
      <c r="AE337" s="84" t="e">
        <v>#N/A</v>
      </c>
      <c r="AF337" s="84" t="e">
        <v>#N/A</v>
      </c>
    </row>
    <row r="338" spans="1:32" ht="15" thickBot="1">
      <c r="A338" s="83" t="s">
        <v>972</v>
      </c>
      <c r="B338" s="84">
        <f>VLOOKUP(A338,'Northern Branch Phase II Debris'!A:F,2,FALSE)</f>
        <v>582</v>
      </c>
      <c r="C338" s="84" t="str">
        <f>VLOOKUP(A338,'Northern Branch Phase II Debris'!A:F,3,FALSE)</f>
        <v>Eden Canyon Road</v>
      </c>
      <c r="F338" s="84" t="str">
        <f t="shared" si="10"/>
        <v>Go Ahead</v>
      </c>
      <c r="G338" s="320">
        <f>VLOOKUP(A338,'Northern Branch Phase II Debris'!A:F,6,FALSE)</f>
        <v>44288</v>
      </c>
      <c r="H338" s="84" t="str">
        <f>VLOOKUP(A338,'Northern Branch Phase II Debris'!A:G,7,FALSE)</f>
        <v>Butte</v>
      </c>
      <c r="I338" s="84" t="e">
        <f>VLOOKUP(A338,'Go Backs'!A:H,8,FALSE)</f>
        <v>#N/A</v>
      </c>
      <c r="K338" s="84">
        <f>VLOOKUP(A338,'Go Aheads'!A:H,8,FALSE)</f>
        <v>5</v>
      </c>
      <c r="M338" s="84">
        <f>VLOOKUP(A338,'Northern Branch Phase II Debris'!A:F,4,FALSE)</f>
        <v>1</v>
      </c>
      <c r="N338" s="84">
        <f>VLOOKUP(A338,'Northern Branch Phase II Debris'!A:F,5,FALSE)</f>
        <v>5</v>
      </c>
      <c r="P338" s="84">
        <f ca="1">SUMIF(cCalRecycle_NorthBranch_DataMan!A:F,Audit!A338,cCalRecycle_NorthBranch_DataMan!F:F)</f>
        <v>5</v>
      </c>
      <c r="Q338" s="86">
        <f>VLOOKUP(A338,cCalRecycle_NorthBranch_DataMan!A:B,2,FALSE)</f>
        <v>44309.4848263889</v>
      </c>
      <c r="R338" s="643" t="b">
        <f t="shared" ca="1" si="11"/>
        <v>1</v>
      </c>
      <c r="S338" s="6"/>
      <c r="Y338" s="84" t="e">
        <v>#N/A</v>
      </c>
      <c r="Z338" s="84" t="e">
        <v>#N/A</v>
      </c>
      <c r="AA338" s="84" t="e">
        <v>#N/A</v>
      </c>
      <c r="AB338" s="84" t="e">
        <v>#N/A</v>
      </c>
      <c r="AC338" s="84" t="e">
        <v>#N/A</v>
      </c>
      <c r="AD338" s="84" t="e">
        <v>#N/A</v>
      </c>
      <c r="AE338" s="84" t="e">
        <v>#N/A</v>
      </c>
      <c r="AF338" s="84" t="e">
        <v>#N/A</v>
      </c>
    </row>
    <row r="339" spans="1:32" ht="15" thickBot="1">
      <c r="A339" s="83" t="s">
        <v>1329</v>
      </c>
      <c r="B339" s="84">
        <f>VLOOKUP(A339,'Northern Branch Phase II Debris'!A:F,2,FALSE)</f>
        <v>91</v>
      </c>
      <c r="C339" s="84" t="str">
        <f>VLOOKUP(A339,'Northern Branch Phase II Debris'!A:F,3,FALSE)</f>
        <v>Eden Canyon Road</v>
      </c>
      <c r="F339" s="84" t="str">
        <f t="shared" si="10"/>
        <v>Go Ahead</v>
      </c>
      <c r="G339" s="320">
        <f>VLOOKUP(A339,'Northern Branch Phase II Debris'!A:F,6,FALSE)</f>
        <v>44293</v>
      </c>
      <c r="H339" s="84" t="str">
        <f>VLOOKUP(A339,'Northern Branch Phase II Debris'!A:G,7,FALSE)</f>
        <v>Butte</v>
      </c>
      <c r="I339" s="84" t="e">
        <f>VLOOKUP(A339,'Go Backs'!A:H,8,FALSE)</f>
        <v>#N/A</v>
      </c>
      <c r="K339" s="84">
        <f>VLOOKUP(A339,'Go Aheads'!A:H,8,FALSE)</f>
        <v>2</v>
      </c>
      <c r="M339" s="84">
        <f>VLOOKUP(A339,'Northern Branch Phase II Debris'!A:F,4,FALSE)</f>
        <v>3</v>
      </c>
      <c r="N339" s="84">
        <f>VLOOKUP(A339,'Northern Branch Phase II Debris'!A:F,5,FALSE)</f>
        <v>2</v>
      </c>
      <c r="P339" s="84">
        <f ca="1">SUMIF(cCalRecycle_NorthBranch_DataMan!A:F,Audit!A339,cCalRecycle_NorthBranch_DataMan!F:F)</f>
        <v>2</v>
      </c>
      <c r="Q339" s="86">
        <f>VLOOKUP(A339,cCalRecycle_NorthBranch_DataMan!A:B,2,FALSE)</f>
        <v>44309.485833333303</v>
      </c>
      <c r="R339" s="643" t="b">
        <f t="shared" ca="1" si="11"/>
        <v>1</v>
      </c>
      <c r="S339" s="6"/>
      <c r="Y339" s="84" t="e">
        <v>#N/A</v>
      </c>
      <c r="Z339" s="84" t="e">
        <v>#N/A</v>
      </c>
      <c r="AA339" s="84" t="e">
        <v>#N/A</v>
      </c>
      <c r="AB339" s="84" t="e">
        <v>#N/A</v>
      </c>
      <c r="AC339" s="84" t="e">
        <v>#N/A</v>
      </c>
      <c r="AD339" s="84" t="e">
        <v>#N/A</v>
      </c>
      <c r="AE339" s="84" t="e">
        <v>#N/A</v>
      </c>
      <c r="AF339" s="84" t="e">
        <v>#N/A</v>
      </c>
    </row>
    <row r="340" spans="1:32" ht="26.25" thickBot="1">
      <c r="A340" s="83" t="s">
        <v>1741</v>
      </c>
      <c r="B340" s="84" t="str">
        <f>VLOOKUP(A340,'Northern Branch Phase II Debris'!A:F,2,FALSE)</f>
        <v>10141 &amp; 10143</v>
      </c>
      <c r="C340" s="84" t="str">
        <f>VLOOKUP(A340,'Northern Branch Phase II Debris'!A:F,3,FALSE)</f>
        <v>Oroville Quincy Highway</v>
      </c>
      <c r="F340" s="84" t="str">
        <f t="shared" si="10"/>
        <v>Go Ahead</v>
      </c>
      <c r="G340" s="320">
        <f>VLOOKUP(A340,'Northern Branch Phase II Debris'!A:F,6,FALSE)</f>
        <v>44251</v>
      </c>
      <c r="H340" s="84" t="str">
        <f>VLOOKUP(A340,'Northern Branch Phase II Debris'!A:G,7,FALSE)</f>
        <v>Butte</v>
      </c>
      <c r="I340" s="84" t="e">
        <f>VLOOKUP(A340,'Go Backs'!A:H,8,FALSE)</f>
        <v>#N/A</v>
      </c>
      <c r="K340" s="84">
        <f>VLOOKUP(A340,'Go Aheads'!A:H,8,FALSE)</f>
        <v>3</v>
      </c>
      <c r="M340" s="84">
        <f>VLOOKUP(A340,'Northern Branch Phase II Debris'!A:F,4,FALSE)</f>
        <v>2</v>
      </c>
      <c r="N340" s="84">
        <f>VLOOKUP(A340,'Northern Branch Phase II Debris'!A:F,5,FALSE)</f>
        <v>3</v>
      </c>
      <c r="P340" s="84">
        <f ca="1">SUMIF(cCalRecycle_NorthBranch_DataMan!A:F,Audit!A340,cCalRecycle_NorthBranch_DataMan!F:F)</f>
        <v>3</v>
      </c>
      <c r="Q340" s="86">
        <f>VLOOKUP(A340,cCalRecycle_NorthBranch_DataMan!A:B,2,FALSE)</f>
        <v>44309.486759259307</v>
      </c>
      <c r="R340" s="643" t="b">
        <f t="shared" ca="1" si="11"/>
        <v>1</v>
      </c>
      <c r="S340" s="6"/>
      <c r="Y340" s="84" t="e">
        <v>#N/A</v>
      </c>
      <c r="Z340" s="84" t="e">
        <v>#N/A</v>
      </c>
      <c r="AA340" s="84" t="e">
        <v>#N/A</v>
      </c>
      <c r="AB340" s="84" t="e">
        <v>#N/A</v>
      </c>
      <c r="AC340" s="84" t="e">
        <v>#N/A</v>
      </c>
      <c r="AD340" s="84" t="e">
        <v>#N/A</v>
      </c>
      <c r="AE340" s="84" t="e">
        <v>#N/A</v>
      </c>
      <c r="AF340" s="84" t="e">
        <v>#N/A</v>
      </c>
    </row>
    <row r="341" spans="1:32" ht="15.75" thickBot="1">
      <c r="A341" s="96" t="s">
        <v>1890</v>
      </c>
      <c r="B341" s="84">
        <f>VLOOKUP(A341,'Northern Branch Phase II Debris'!A:F,2,FALSE)</f>
        <v>996</v>
      </c>
      <c r="C341" s="84" t="str">
        <f>VLOOKUP(A341,'Northern Branch Phase II Debris'!A:F,3,FALSE)</f>
        <v>Big Ridge Road</v>
      </c>
      <c r="F341" s="84" t="str">
        <f t="shared" si="10"/>
        <v>Go Ahead</v>
      </c>
      <c r="G341" s="320">
        <f>VLOOKUP(A341,'Northern Branch Phase II Debris'!A:F,6,FALSE)</f>
        <v>44294</v>
      </c>
      <c r="H341" s="84" t="str">
        <f>VLOOKUP(A341,'Northern Branch Phase II Debris'!A:G,7,FALSE)</f>
        <v>Butte</v>
      </c>
      <c r="I341" s="84" t="e">
        <f>VLOOKUP(A341,'Go Backs'!A:H,8,FALSE)</f>
        <v>#N/A</v>
      </c>
      <c r="K341" s="84">
        <f>VLOOKUP(A341,'Go Aheads'!A:H,8,FALSE)</f>
        <v>8</v>
      </c>
      <c r="M341" s="84">
        <f>VLOOKUP(A341,'Northern Branch Phase II Debris'!A:F,4,FALSE)</f>
        <v>7</v>
      </c>
      <c r="N341" s="84">
        <f>VLOOKUP(A341,'Northern Branch Phase II Debris'!A:F,5,FALSE)</f>
        <v>8</v>
      </c>
      <c r="P341" s="84">
        <f ca="1">SUMIF(cCalRecycle_NorthBranch_DataMan!A:F,Audit!A341,cCalRecycle_NorthBranch_DataMan!F:F)</f>
        <v>8</v>
      </c>
      <c r="Q341" s="86">
        <f>VLOOKUP(A341,cCalRecycle_NorthBranch_DataMan!A:B,2,FALSE)</f>
        <v>44309.6616319444</v>
      </c>
      <c r="R341" s="643" t="b">
        <f t="shared" ca="1" si="11"/>
        <v>1</v>
      </c>
      <c r="S341" s="457"/>
      <c r="Y341" s="84" t="e">
        <v>#N/A</v>
      </c>
      <c r="Z341" s="84" t="e">
        <v>#N/A</v>
      </c>
      <c r="AA341" s="84" t="e">
        <v>#N/A</v>
      </c>
      <c r="AB341" s="84" t="e">
        <v>#N/A</v>
      </c>
      <c r="AC341" s="84" t="e">
        <v>#N/A</v>
      </c>
      <c r="AD341" s="84" t="e">
        <v>#N/A</v>
      </c>
      <c r="AE341" s="84" t="e">
        <v>#N/A</v>
      </c>
      <c r="AF341" s="84" t="e">
        <v>#N/A</v>
      </c>
    </row>
    <row r="342" spans="1:32" ht="15" thickBot="1">
      <c r="A342" s="96" t="s">
        <v>1058</v>
      </c>
      <c r="B342" s="84">
        <f>VLOOKUP(A342,'Northern Branch Phase II Debris'!A:F,2,FALSE)</f>
        <v>129</v>
      </c>
      <c r="C342" s="84" t="str">
        <f>VLOOKUP(A342,'Northern Branch Phase II Debris'!A:F,3,FALSE)</f>
        <v>South Fork Road</v>
      </c>
      <c r="F342" s="84" t="str">
        <f t="shared" si="10"/>
        <v>Go Ahead</v>
      </c>
      <c r="G342" s="320">
        <f>VLOOKUP(A342,'Northern Branch Phase II Debris'!A:F,6,FALSE)</f>
        <v>44214</v>
      </c>
      <c r="H342" s="84" t="str">
        <f>VLOOKUP(A342,'Northern Branch Phase II Debris'!A:G,7,FALSE)</f>
        <v>Siskiyou</v>
      </c>
      <c r="I342" s="84" t="e">
        <f>VLOOKUP(A342,'Go Backs'!A:H,8,FALSE)</f>
        <v>#N/A</v>
      </c>
      <c r="K342" s="84" t="e">
        <f>VLOOKUP(A342,'Go Aheads'!A:H,8,FALSE)</f>
        <v>#N/A</v>
      </c>
      <c r="M342" s="84">
        <f>VLOOKUP(A342,'Northern Branch Phase II Debris'!A:F,4,FALSE)</f>
        <v>12</v>
      </c>
      <c r="N342" s="84">
        <f>VLOOKUP(A342,'Northern Branch Phase II Debris'!A:F,5,FALSE)</f>
        <v>12</v>
      </c>
      <c r="P342" s="84">
        <f ca="1">SUMIF(cCalRecycle_NorthBranch_DataMan!A:F,Audit!A342,cCalRecycle_NorthBranch_DataMan!F:F)</f>
        <v>12</v>
      </c>
      <c r="Q342" s="86">
        <f>VLOOKUP(A342,cCalRecycle_NorthBranch_DataMan!A:B,2,FALSE)</f>
        <v>44211.39855324071</v>
      </c>
      <c r="R342" s="643" t="b">
        <f t="shared" ca="1" si="11"/>
        <v>1</v>
      </c>
      <c r="S342" s="6"/>
      <c r="Y342" s="84" t="e">
        <v>#N/A</v>
      </c>
      <c r="Z342" s="84" t="e">
        <v>#N/A</v>
      </c>
      <c r="AA342" s="84" t="e">
        <v>#N/A</v>
      </c>
      <c r="AB342" s="84" t="e">
        <v>#N/A</v>
      </c>
      <c r="AC342" s="84" t="e">
        <v>#N/A</v>
      </c>
      <c r="AD342" s="84" t="e">
        <v>#N/A</v>
      </c>
      <c r="AE342" s="84" t="e">
        <v>#N/A</v>
      </c>
      <c r="AF342" s="84" t="e">
        <v>#N/A</v>
      </c>
    </row>
    <row r="343" spans="1:32" ht="15" thickBot="1">
      <c r="A343" s="96" t="s">
        <v>1677</v>
      </c>
      <c r="B343" s="84">
        <f>VLOOKUP(A343,'Northern Branch Phase II Debris'!A:F,2,FALSE)</f>
        <v>501</v>
      </c>
      <c r="C343" s="84" t="str">
        <f>VLOOKUP(A343,'Northern Branch Phase II Debris'!A:F,3,FALSE)</f>
        <v>Indian Meadows Drive</v>
      </c>
      <c r="F343" s="84" t="str">
        <f t="shared" si="10"/>
        <v>Go Ahead</v>
      </c>
      <c r="G343" s="320">
        <f>VLOOKUP(A343,'Northern Branch Phase II Debris'!A:F,6,FALSE)</f>
        <v>44214</v>
      </c>
      <c r="H343" s="84" t="str">
        <f>VLOOKUP(A343,'Northern Branch Phase II Debris'!A:G,7,FALSE)</f>
        <v>Siskiyou</v>
      </c>
      <c r="I343" s="84" t="e">
        <f>VLOOKUP(A343,'Go Backs'!A:H,8,FALSE)</f>
        <v>#N/A</v>
      </c>
      <c r="K343" s="84" t="e">
        <f>VLOOKUP(A343,'Go Aheads'!A:H,8,FALSE)</f>
        <v>#N/A</v>
      </c>
      <c r="M343" s="84">
        <f>VLOOKUP(A343,'Northern Branch Phase II Debris'!A:F,4,FALSE)</f>
        <v>3</v>
      </c>
      <c r="N343" s="84">
        <f>VLOOKUP(A343,'Northern Branch Phase II Debris'!A:F,5,FALSE)</f>
        <v>2</v>
      </c>
      <c r="P343" s="84">
        <f ca="1">SUMIF(cCalRecycle_NorthBranch_DataMan!A:F,Audit!A343,cCalRecycle_NorthBranch_DataMan!F:F)</f>
        <v>2</v>
      </c>
      <c r="Q343" s="86">
        <f>VLOOKUP(A343,cCalRecycle_NorthBranch_DataMan!A:B,2,FALSE)</f>
        <v>44212.449965277803</v>
      </c>
      <c r="R343" s="643" t="b">
        <f t="shared" ca="1" si="11"/>
        <v>1</v>
      </c>
      <c r="S343" s="6"/>
      <c r="Y343" s="84" t="e">
        <v>#N/A</v>
      </c>
      <c r="Z343" s="84" t="e">
        <v>#N/A</v>
      </c>
      <c r="AA343" s="84" t="e">
        <v>#N/A</v>
      </c>
      <c r="AB343" s="84" t="e">
        <v>#N/A</v>
      </c>
      <c r="AC343" s="84" t="e">
        <v>#N/A</v>
      </c>
      <c r="AD343" s="84" t="e">
        <v>#N/A</v>
      </c>
      <c r="AE343" s="84" t="e">
        <v>#N/A</v>
      </c>
      <c r="AF343" s="84" t="e">
        <v>#N/A</v>
      </c>
    </row>
    <row r="344" spans="1:32" ht="15" thickBot="1">
      <c r="A344" s="96" t="s">
        <v>1501</v>
      </c>
      <c r="B344" s="84">
        <f>VLOOKUP(A344,'Northern Branch Phase II Debris'!A:F,2,FALSE)</f>
        <v>816</v>
      </c>
      <c r="C344" s="84" t="str">
        <f>VLOOKUP(A344,'Northern Branch Phase II Debris'!A:F,3,FALSE)</f>
        <v>Indian Meadows Drive</v>
      </c>
      <c r="F344" s="84" t="str">
        <f t="shared" si="10"/>
        <v>Go Ahead</v>
      </c>
      <c r="G344" s="320">
        <f>VLOOKUP(A344,'Northern Branch Phase II Debris'!A:F,6,FALSE)</f>
        <v>44217</v>
      </c>
      <c r="H344" s="84" t="str">
        <f>VLOOKUP(A344,'Northern Branch Phase II Debris'!A:G,7,FALSE)</f>
        <v>Siskiyou</v>
      </c>
      <c r="I344" s="84" t="e">
        <f>VLOOKUP(A344,'Go Backs'!A:H,8,FALSE)</f>
        <v>#N/A</v>
      </c>
      <c r="K344" s="84" t="e">
        <f>VLOOKUP(A344,'Go Aheads'!A:H,8,FALSE)</f>
        <v>#N/A</v>
      </c>
      <c r="M344" s="84">
        <f>VLOOKUP(A344,'Northern Branch Phase II Debris'!A:F,4,FALSE)</f>
        <v>17</v>
      </c>
      <c r="N344" s="84">
        <f>VLOOKUP(A344,'Northern Branch Phase II Debris'!A:F,5,FALSE)</f>
        <v>6</v>
      </c>
      <c r="P344" s="84">
        <f ca="1">SUMIF(cCalRecycle_NorthBranch_DataMan!A:F,Audit!A344,cCalRecycle_NorthBranch_DataMan!F:F)</f>
        <v>6</v>
      </c>
      <c r="Q344" s="86">
        <f>VLOOKUP(A344,cCalRecycle_NorthBranch_DataMan!A:B,2,FALSE)</f>
        <v>44214.345798611103</v>
      </c>
      <c r="R344" s="643" t="b">
        <f t="shared" ca="1" si="11"/>
        <v>1</v>
      </c>
      <c r="S344" s="6"/>
      <c r="Y344" s="84" t="e">
        <v>#N/A</v>
      </c>
      <c r="Z344" s="84" t="e">
        <v>#N/A</v>
      </c>
      <c r="AA344" s="84" t="e">
        <v>#N/A</v>
      </c>
      <c r="AB344" s="84" t="e">
        <v>#N/A</v>
      </c>
      <c r="AC344" s="84" t="e">
        <v>#N/A</v>
      </c>
      <c r="AD344" s="84" t="e">
        <v>#N/A</v>
      </c>
      <c r="AE344" s="84" t="e">
        <v>#N/A</v>
      </c>
      <c r="AF344" s="84" t="e">
        <v>#N/A</v>
      </c>
    </row>
    <row r="345" spans="1:32" ht="15" thickBot="1">
      <c r="A345" s="96" t="s">
        <v>1504</v>
      </c>
      <c r="B345" s="84">
        <f>VLOOKUP(A345,'Northern Branch Phase II Debris'!A:F,2,FALSE)</f>
        <v>808</v>
      </c>
      <c r="C345" s="84" t="str">
        <f>VLOOKUP(A345,'Northern Branch Phase II Debris'!A:F,3,FALSE)</f>
        <v>Indian Meadows Drive</v>
      </c>
      <c r="F345" s="84" t="str">
        <f t="shared" si="10"/>
        <v>Go Ahead</v>
      </c>
      <c r="G345" s="320">
        <f>VLOOKUP(A345,'Northern Branch Phase II Debris'!A:F,6,FALSE)</f>
        <v>44217</v>
      </c>
      <c r="H345" s="84" t="str">
        <f>VLOOKUP(A345,'Northern Branch Phase II Debris'!A:G,7,FALSE)</f>
        <v>Siskiyou</v>
      </c>
      <c r="I345" s="84" t="e">
        <f>VLOOKUP(A345,'Go Backs'!A:H,8,FALSE)</f>
        <v>#N/A</v>
      </c>
      <c r="K345" s="84" t="e">
        <f>VLOOKUP(A345,'Go Aheads'!A:H,8,FALSE)</f>
        <v>#N/A</v>
      </c>
      <c r="M345" s="84">
        <f>VLOOKUP(A345,'Northern Branch Phase II Debris'!A:F,4,FALSE)</f>
        <v>2</v>
      </c>
      <c r="N345" s="84">
        <f>VLOOKUP(A345,'Northern Branch Phase II Debris'!A:F,5,FALSE)</f>
        <v>3</v>
      </c>
      <c r="P345" s="84">
        <f ca="1">SUMIF(cCalRecycle_NorthBranch_DataMan!A:F,Audit!A345,cCalRecycle_NorthBranch_DataMan!F:F)</f>
        <v>3</v>
      </c>
      <c r="Q345" s="86">
        <f>VLOOKUP(A345,cCalRecycle_NorthBranch_DataMan!A:B,2,FALSE)</f>
        <v>44214.390775462998</v>
      </c>
      <c r="R345" s="643" t="b">
        <f t="shared" ca="1" si="11"/>
        <v>1</v>
      </c>
      <c r="S345" s="6"/>
      <c r="Y345" s="84" t="e">
        <v>#N/A</v>
      </c>
      <c r="Z345" s="84" t="e">
        <v>#N/A</v>
      </c>
      <c r="AA345" s="84" t="e">
        <v>#N/A</v>
      </c>
      <c r="AB345" s="84" t="e">
        <v>#N/A</v>
      </c>
      <c r="AC345" s="84" t="e">
        <v>#N/A</v>
      </c>
      <c r="AD345" s="84" t="e">
        <v>#N/A</v>
      </c>
      <c r="AE345" s="84" t="e">
        <v>#N/A</v>
      </c>
      <c r="AF345" s="84" t="e">
        <v>#N/A</v>
      </c>
    </row>
    <row r="346" spans="1:32" ht="15" thickBot="1">
      <c r="A346" s="96" t="s">
        <v>1822</v>
      </c>
      <c r="B346" s="84">
        <f>VLOOKUP(A346,'Northern Branch Phase II Debris'!A:F,2,FALSE)</f>
        <v>429</v>
      </c>
      <c r="C346" s="84" t="str">
        <f>VLOOKUP(A346,'Northern Branch Phase II Debris'!A:F,3,FALSE)</f>
        <v>Indian Meadows Drive</v>
      </c>
      <c r="F346" s="84" t="str">
        <f t="shared" si="10"/>
        <v>Go Ahead</v>
      </c>
      <c r="G346" s="320">
        <f>VLOOKUP(A346,'Northern Branch Phase II Debris'!A:F,6,FALSE)</f>
        <v>44219</v>
      </c>
      <c r="H346" s="84" t="str">
        <f>VLOOKUP(A346,'Northern Branch Phase II Debris'!A:G,7,FALSE)</f>
        <v>Siskiyou</v>
      </c>
      <c r="I346" s="84" t="e">
        <f>VLOOKUP(A346,'Go Backs'!A:H,8,FALSE)</f>
        <v>#N/A</v>
      </c>
      <c r="K346" s="84" t="e">
        <f>VLOOKUP(A346,'Go Aheads'!A:H,8,FALSE)</f>
        <v>#N/A</v>
      </c>
      <c r="M346" s="84">
        <f>VLOOKUP(A346,'Northern Branch Phase II Debris'!A:F,4,FALSE)</f>
        <v>6</v>
      </c>
      <c r="N346" s="84">
        <f>VLOOKUP(A346,'Northern Branch Phase II Debris'!A:F,5,FALSE)</f>
        <v>3</v>
      </c>
      <c r="P346" s="84">
        <f ca="1">SUMIF(cCalRecycle_NorthBranch_DataMan!A:F,Audit!A346,cCalRecycle_NorthBranch_DataMan!F:F)</f>
        <v>3</v>
      </c>
      <c r="Q346" s="86">
        <f>VLOOKUP(A346,cCalRecycle_NorthBranch_DataMan!A:B,2,FALSE)</f>
        <v>44214.494363425903</v>
      </c>
      <c r="R346" s="643" t="b">
        <f t="shared" ca="1" si="11"/>
        <v>1</v>
      </c>
      <c r="S346" s="6"/>
      <c r="Y346" s="84" t="e">
        <v>#N/A</v>
      </c>
      <c r="Z346" s="84" t="e">
        <v>#N/A</v>
      </c>
      <c r="AA346" s="84" t="e">
        <v>#N/A</v>
      </c>
      <c r="AB346" s="84" t="e">
        <v>#N/A</v>
      </c>
      <c r="AC346" s="84" t="e">
        <v>#N/A</v>
      </c>
      <c r="AD346" s="84" t="e">
        <v>#N/A</v>
      </c>
      <c r="AE346" s="84" t="e">
        <v>#N/A</v>
      </c>
      <c r="AF346" s="84" t="e">
        <v>#N/A</v>
      </c>
    </row>
    <row r="347" spans="1:32" ht="15" thickBot="1">
      <c r="A347" s="96" t="s">
        <v>2024</v>
      </c>
      <c r="B347" s="84" t="str">
        <f>VLOOKUP(A347,'Northern Branch Phase II Debris'!A:F,2,FALSE)</f>
        <v>3600 &amp; 3536</v>
      </c>
      <c r="C347" s="84" t="str">
        <f>VLOOKUP(A347,'Northern Branch Phase II Debris'!A:F,3,FALSE)</f>
        <v>Indian Creek Road</v>
      </c>
      <c r="F347" s="84" t="str">
        <f t="shared" si="10"/>
        <v>Go Ahead</v>
      </c>
      <c r="G347" s="320">
        <f>VLOOKUP(A347,'Northern Branch Phase II Debris'!A:F,6,FALSE)</f>
        <v>44217</v>
      </c>
      <c r="H347" s="84" t="str">
        <f>VLOOKUP(A347,'Northern Branch Phase II Debris'!A:G,7,FALSE)</f>
        <v>Siskiyou</v>
      </c>
      <c r="I347" s="84" t="e">
        <f>VLOOKUP(A347,'Go Backs'!A:H,8,FALSE)</f>
        <v>#N/A</v>
      </c>
      <c r="K347" s="84" t="e">
        <f>VLOOKUP(A347,'Go Aheads'!A:H,8,FALSE)</f>
        <v>#N/A</v>
      </c>
      <c r="M347" s="84">
        <f>VLOOKUP(A347,'Northern Branch Phase II Debris'!A:F,4,FALSE)</f>
        <v>10</v>
      </c>
      <c r="N347" s="84">
        <f>VLOOKUP(A347,'Northern Branch Phase II Debris'!A:F,5,FALSE)</f>
        <v>8</v>
      </c>
      <c r="P347" s="84">
        <f ca="1">SUMIF(cCalRecycle_NorthBranch_DataMan!A:F,Audit!A347,cCalRecycle_NorthBranch_DataMan!F:F)</f>
        <v>8</v>
      </c>
      <c r="Q347" s="86">
        <f>VLOOKUP(A347,cCalRecycle_NorthBranch_DataMan!A:B,2,FALSE)</f>
        <v>44214.562118055597</v>
      </c>
      <c r="R347" s="643" t="b">
        <f t="shared" ca="1" si="11"/>
        <v>1</v>
      </c>
      <c r="S347" s="6"/>
      <c r="Y347" s="84" t="e">
        <v>#N/A</v>
      </c>
      <c r="Z347" s="84" t="e">
        <v>#N/A</v>
      </c>
      <c r="AA347" s="84" t="e">
        <v>#N/A</v>
      </c>
      <c r="AB347" s="84" t="e">
        <v>#N/A</v>
      </c>
      <c r="AC347" s="84" t="e">
        <v>#N/A</v>
      </c>
      <c r="AD347" s="84" t="e">
        <v>#N/A</v>
      </c>
      <c r="AE347" s="84" t="e">
        <v>#N/A</v>
      </c>
      <c r="AF347" s="84" t="e">
        <v>#N/A</v>
      </c>
    </row>
    <row r="348" spans="1:32" ht="15" thickBot="1">
      <c r="A348" s="96" t="s">
        <v>539</v>
      </c>
      <c r="B348" s="84">
        <f>VLOOKUP(A348,'Northern Branch Phase II Debris'!A:F,2,FALSE)</f>
        <v>838</v>
      </c>
      <c r="C348" s="84" t="str">
        <f>VLOOKUP(A348,'Northern Branch Phase II Debris'!A:F,3,FALSE)</f>
        <v>Indian Meadows Drive</v>
      </c>
      <c r="F348" s="84" t="str">
        <f t="shared" si="10"/>
        <v>Go Ahead</v>
      </c>
      <c r="G348" s="320">
        <f>VLOOKUP(A348,'Northern Branch Phase II Debris'!A:F,6,FALSE)</f>
        <v>44211</v>
      </c>
      <c r="H348" s="84" t="str">
        <f>VLOOKUP(A348,'Northern Branch Phase II Debris'!A:G,7,FALSE)</f>
        <v>Siskiyou</v>
      </c>
      <c r="I348" s="84" t="e">
        <f>VLOOKUP(A348,'Go Backs'!A:H,8,FALSE)</f>
        <v>#N/A</v>
      </c>
      <c r="K348" s="84" t="e">
        <f>VLOOKUP(A348,'Go Aheads'!A:H,8,FALSE)</f>
        <v>#N/A</v>
      </c>
      <c r="M348" s="84">
        <f>VLOOKUP(A348,'Northern Branch Phase II Debris'!A:F,4,FALSE)</f>
        <v>7</v>
      </c>
      <c r="N348" s="84">
        <f>VLOOKUP(A348,'Northern Branch Phase II Debris'!A:F,5,FALSE)</f>
        <v>6</v>
      </c>
      <c r="P348" s="84">
        <f ca="1">SUMIF(cCalRecycle_NorthBranch_DataMan!A:F,Audit!A348,cCalRecycle_NorthBranch_DataMan!F:F)</f>
        <v>6</v>
      </c>
      <c r="Q348" s="86">
        <f>VLOOKUP(A348,cCalRecycle_NorthBranch_DataMan!A:B,2,FALSE)</f>
        <v>44211.378472222197</v>
      </c>
      <c r="R348" s="643" t="b">
        <f t="shared" ca="1" si="11"/>
        <v>1</v>
      </c>
      <c r="S348" s="6"/>
      <c r="Y348" s="84" t="e">
        <v>#N/A</v>
      </c>
      <c r="Z348" s="84" t="e">
        <v>#N/A</v>
      </c>
      <c r="AA348" s="84" t="e">
        <v>#N/A</v>
      </c>
      <c r="AB348" s="84" t="e">
        <v>#N/A</v>
      </c>
      <c r="AC348" s="84" t="e">
        <v>#N/A</v>
      </c>
      <c r="AD348" s="84" t="e">
        <v>#N/A</v>
      </c>
      <c r="AE348" s="84" t="e">
        <v>#N/A</v>
      </c>
      <c r="AF348" s="84" t="e">
        <v>#N/A</v>
      </c>
    </row>
    <row r="349" spans="1:32" ht="15" thickBot="1">
      <c r="A349" s="96" t="s">
        <v>1435</v>
      </c>
      <c r="B349" s="84">
        <f>VLOOKUP(A349,'Northern Branch Phase II Debris'!A:F,2,FALSE)</f>
        <v>720</v>
      </c>
      <c r="C349" s="84" t="str">
        <f>VLOOKUP(A349,'Northern Branch Phase II Debris'!A:F,3,FALSE)</f>
        <v>Indian Meadows Drive</v>
      </c>
      <c r="F349" s="84" t="str">
        <f t="shared" si="10"/>
        <v>Go Ahead</v>
      </c>
      <c r="G349" s="320">
        <f>VLOOKUP(A349,'Northern Branch Phase II Debris'!A:F,6,FALSE)</f>
        <v>44280</v>
      </c>
      <c r="H349" s="84" t="str">
        <f>VLOOKUP(A349,'Northern Branch Phase II Debris'!A:G,7,FALSE)</f>
        <v>Siskiyou</v>
      </c>
      <c r="I349" s="84" t="e">
        <f>VLOOKUP(A349,'Go Backs'!A:H,8,FALSE)</f>
        <v>#N/A</v>
      </c>
      <c r="K349" s="84" t="e">
        <f>VLOOKUP(A349,'Go Aheads'!A:H,8,FALSE)</f>
        <v>#N/A</v>
      </c>
      <c r="M349" s="84">
        <f>VLOOKUP(A349,'Northern Branch Phase II Debris'!A:F,4,FALSE)</f>
        <v>8</v>
      </c>
      <c r="N349" s="84">
        <f>VLOOKUP(A349,'Northern Branch Phase II Debris'!A:F,5,FALSE)</f>
        <v>7</v>
      </c>
      <c r="P349" s="84">
        <f ca="1">SUMIF(cCalRecycle_NorthBranch_DataMan!A:F,Audit!A349,cCalRecycle_NorthBranch_DataMan!F:F)</f>
        <v>7</v>
      </c>
      <c r="Q349" s="86">
        <f>VLOOKUP(A349,cCalRecycle_NorthBranch_DataMan!A:B,2,FALSE)</f>
        <v>44217.622870370396</v>
      </c>
      <c r="R349" s="643" t="b">
        <f t="shared" ca="1" si="11"/>
        <v>1</v>
      </c>
      <c r="S349" s="6"/>
      <c r="Y349" s="84" t="e">
        <v>#N/A</v>
      </c>
      <c r="Z349" s="84" t="e">
        <v>#N/A</v>
      </c>
      <c r="AA349" s="84" t="e">
        <v>#N/A</v>
      </c>
      <c r="AB349" s="84" t="e">
        <v>#N/A</v>
      </c>
      <c r="AC349" s="84" t="e">
        <v>#N/A</v>
      </c>
      <c r="AD349" s="84" t="e">
        <v>#N/A</v>
      </c>
      <c r="AE349" s="84" t="e">
        <v>#N/A</v>
      </c>
      <c r="AF349" s="84" t="e">
        <v>#N/A</v>
      </c>
    </row>
    <row r="350" spans="1:32" ht="15" thickBot="1">
      <c r="A350" s="96" t="s">
        <v>1436</v>
      </c>
      <c r="B350" s="84">
        <f>VLOOKUP(A350,'Northern Branch Phase II Debris'!A:F,2,FALSE)</f>
        <v>404</v>
      </c>
      <c r="C350" s="84" t="str">
        <f>VLOOKUP(A350,'Northern Branch Phase II Debris'!A:F,3,FALSE)</f>
        <v>Indian Meadows Drive</v>
      </c>
      <c r="F350" s="84" t="str">
        <f t="shared" si="10"/>
        <v>Go Ahead</v>
      </c>
      <c r="G350" s="320">
        <f>VLOOKUP(A350,'Northern Branch Phase II Debris'!A:F,6,FALSE)</f>
        <v>44280</v>
      </c>
      <c r="H350" s="84" t="str">
        <f>VLOOKUP(A350,'Northern Branch Phase II Debris'!A:G,7,FALSE)</f>
        <v>Siskiyou</v>
      </c>
      <c r="I350" s="84" t="e">
        <f>VLOOKUP(A350,'Go Backs'!A:H,8,FALSE)</f>
        <v>#N/A</v>
      </c>
      <c r="K350" s="84" t="e">
        <f>VLOOKUP(A350,'Go Aheads'!A:H,8,FALSE)</f>
        <v>#N/A</v>
      </c>
      <c r="M350" s="84">
        <f>VLOOKUP(A350,'Northern Branch Phase II Debris'!A:F,4,FALSE)</f>
        <v>4</v>
      </c>
      <c r="N350" s="84">
        <f>VLOOKUP(A350,'Northern Branch Phase II Debris'!A:F,5,FALSE)</f>
        <v>4</v>
      </c>
      <c r="P350" s="84">
        <f ca="1">SUMIF(cCalRecycle_NorthBranch_DataMan!A:F,Audit!A350,cCalRecycle_NorthBranch_DataMan!F:F)</f>
        <v>4</v>
      </c>
      <c r="Q350" s="86">
        <f>VLOOKUP(A350,cCalRecycle_NorthBranch_DataMan!A:B,2,FALSE)</f>
        <v>44219.388321759303</v>
      </c>
      <c r="R350" s="643" t="b">
        <f t="shared" ca="1" si="11"/>
        <v>1</v>
      </c>
      <c r="S350" s="6"/>
      <c r="Y350" s="84" t="e">
        <v>#N/A</v>
      </c>
      <c r="Z350" s="84" t="e">
        <v>#N/A</v>
      </c>
      <c r="AA350" s="84" t="e">
        <v>#N/A</v>
      </c>
      <c r="AB350" s="84" t="e">
        <v>#N/A</v>
      </c>
      <c r="AC350" s="84" t="e">
        <v>#N/A</v>
      </c>
      <c r="AD350" s="84" t="e">
        <v>#N/A</v>
      </c>
      <c r="AE350" s="84" t="e">
        <v>#N/A</v>
      </c>
      <c r="AF350" s="84" t="e">
        <v>#N/A</v>
      </c>
    </row>
    <row r="351" spans="1:32" ht="15" thickBot="1">
      <c r="A351" s="96" t="s">
        <v>958</v>
      </c>
      <c r="B351" s="84">
        <f>VLOOKUP(A351,'Northern Branch Phase II Debris'!A:F,2,FALSE)</f>
        <v>2804</v>
      </c>
      <c r="C351" s="84" t="str">
        <f>VLOOKUP(A351,'Northern Branch Phase II Debris'!A:F,3,FALSE)</f>
        <v>Indian Creek Road</v>
      </c>
      <c r="F351" s="84" t="str">
        <f t="shared" si="10"/>
        <v>Go Ahead</v>
      </c>
      <c r="G351" s="320">
        <f>VLOOKUP(A351,'Northern Branch Phase II Debris'!A:F,6,FALSE)</f>
        <v>44280</v>
      </c>
      <c r="H351" s="84" t="str">
        <f>VLOOKUP(A351,'Northern Branch Phase II Debris'!A:G,7,FALSE)</f>
        <v>Siskiyou</v>
      </c>
      <c r="I351" s="84" t="e">
        <f>VLOOKUP(A351,'Go Backs'!A:H,8,FALSE)</f>
        <v>#N/A</v>
      </c>
      <c r="K351" s="84" t="e">
        <f>VLOOKUP(A351,'Go Aheads'!A:H,8,FALSE)</f>
        <v>#N/A</v>
      </c>
      <c r="M351" s="84">
        <f>VLOOKUP(A351,'Northern Branch Phase II Debris'!A:F,4,FALSE)</f>
        <v>7</v>
      </c>
      <c r="N351" s="84">
        <f>VLOOKUP(A351,'Northern Branch Phase II Debris'!A:F,5,FALSE)</f>
        <v>5</v>
      </c>
      <c r="P351" s="84">
        <f ca="1">SUMIF(cCalRecycle_NorthBranch_DataMan!A:F,Audit!A351,cCalRecycle_NorthBranch_DataMan!F:F)</f>
        <v>5</v>
      </c>
      <c r="Q351" s="86">
        <f>VLOOKUP(A351,cCalRecycle_NorthBranch_DataMan!A:B,2,FALSE)</f>
        <v>44219.527962962988</v>
      </c>
      <c r="R351" s="643" t="b">
        <f t="shared" ca="1" si="11"/>
        <v>1</v>
      </c>
      <c r="S351" s="6"/>
      <c r="Y351" s="84" t="e">
        <v>#N/A</v>
      </c>
      <c r="Z351" s="84" t="e">
        <v>#N/A</v>
      </c>
      <c r="AA351" s="84" t="e">
        <v>#N/A</v>
      </c>
      <c r="AB351" s="84" t="e">
        <v>#N/A</v>
      </c>
      <c r="AC351" s="84" t="e">
        <v>#N/A</v>
      </c>
      <c r="AD351" s="84" t="e">
        <v>#N/A</v>
      </c>
      <c r="AE351" s="84" t="e">
        <v>#N/A</v>
      </c>
      <c r="AF351" s="84" t="e">
        <v>#N/A</v>
      </c>
    </row>
    <row r="352" spans="1:32" ht="15" thickBot="1">
      <c r="A352" s="96" t="s">
        <v>2163</v>
      </c>
      <c r="B352" s="84">
        <f>VLOOKUP(A352,'Northern Branch Phase II Debris'!A:F,2,FALSE)</f>
        <v>10004</v>
      </c>
      <c r="C352" s="84" t="str">
        <f>VLOOKUP(A352,'Northern Branch Phase II Debris'!A:F,3,FALSE)</f>
        <v>Rainbow Lake Road</v>
      </c>
      <c r="F352" s="84" t="str">
        <f t="shared" si="10"/>
        <v>Go Ahead</v>
      </c>
      <c r="G352" s="320">
        <f>VLOOKUP(A352,'Northern Branch Phase II Debris'!A:F,6,FALSE)</f>
        <v>44237</v>
      </c>
      <c r="H352" s="84" t="str">
        <f>VLOOKUP(A352,'Northern Branch Phase II Debris'!A:G,7,FALSE)</f>
        <v>Shasta</v>
      </c>
      <c r="I352" s="84" t="e">
        <f>VLOOKUP(A352,'Go Backs'!A:H,8,FALSE)</f>
        <v>#N/A</v>
      </c>
      <c r="K352" s="84" t="e">
        <f>VLOOKUP(A352,'Go Aheads'!A:H,8,FALSE)</f>
        <v>#N/A</v>
      </c>
      <c r="M352" s="84">
        <f>VLOOKUP(A352,'Northern Branch Phase II Debris'!A:F,4,FALSE)</f>
        <v>11</v>
      </c>
      <c r="N352" s="84">
        <f>VLOOKUP(A352,'Northern Branch Phase II Debris'!A:F,5,FALSE)</f>
        <v>10</v>
      </c>
      <c r="P352" s="84">
        <f ca="1">SUMIF(cCalRecycle_NorthBranch_DataMan!A:F,Audit!A352,cCalRecycle_NorthBranch_DataMan!F:F)</f>
        <v>10</v>
      </c>
      <c r="Q352" s="86">
        <f>VLOOKUP(A352,cCalRecycle_NorthBranch_DataMan!A:B,2,FALSE)</f>
        <v>44237.2984027778</v>
      </c>
      <c r="R352" s="643" t="b">
        <f t="shared" ca="1" si="11"/>
        <v>1</v>
      </c>
      <c r="S352" s="6"/>
      <c r="Y352" s="84" t="e">
        <v>#N/A</v>
      </c>
      <c r="Z352" s="84" t="e">
        <v>#N/A</v>
      </c>
      <c r="AA352" s="84" t="e">
        <v>#N/A</v>
      </c>
      <c r="AB352" s="84" t="e">
        <v>#N/A</v>
      </c>
      <c r="AC352" s="84" t="e">
        <v>#N/A</v>
      </c>
      <c r="AD352" s="84" t="e">
        <v>#N/A</v>
      </c>
      <c r="AE352" s="84" t="e">
        <v>#N/A</v>
      </c>
      <c r="AF352" s="84" t="e">
        <v>#N/A</v>
      </c>
    </row>
    <row r="353" spans="1:32" ht="15" thickBot="1">
      <c r="A353" s="96" t="s">
        <v>605</v>
      </c>
      <c r="B353" s="84" t="str">
        <f>VLOOKUP(A353,'Northern Branch Phase II Debris'!A:F,2,FALSE)</f>
        <v>041-330-039-000</v>
      </c>
      <c r="C353" s="84" t="str">
        <f>VLOOKUP(A353,'Northern Branch Phase II Debris'!A:F,3,FALSE)</f>
        <v>South Fork Road</v>
      </c>
      <c r="F353" s="84" t="str">
        <f t="shared" si="10"/>
        <v>Go Ahead</v>
      </c>
      <c r="G353" s="320">
        <f>VLOOKUP(A353,'Northern Branch Phase II Debris'!A:F,6,FALSE)</f>
        <v>44243</v>
      </c>
      <c r="H353" s="84" t="str">
        <f>VLOOKUP(A353,'Northern Branch Phase II Debris'!A:G,7,FALSE)</f>
        <v>Shasta</v>
      </c>
      <c r="I353" s="84" t="e">
        <f>VLOOKUP(A353,'Go Backs'!A:H,8,FALSE)</f>
        <v>#N/A</v>
      </c>
      <c r="K353" s="84" t="e">
        <f>VLOOKUP(A353,'Go Aheads'!A:H,8,FALSE)</f>
        <v>#N/A</v>
      </c>
      <c r="M353" s="84">
        <f>VLOOKUP(A353,'Northern Branch Phase II Debris'!A:F,4,FALSE)</f>
        <v>0</v>
      </c>
      <c r="N353" s="84">
        <f>VLOOKUP(A353,'Northern Branch Phase II Debris'!A:F,5,FALSE)</f>
        <v>3</v>
      </c>
      <c r="P353" s="84">
        <f ca="1">SUMIF(cCalRecycle_NorthBranch_DataMan!A:F,Audit!A353,cCalRecycle_NorthBranch_DataMan!F:F)</f>
        <v>3</v>
      </c>
      <c r="Q353" s="86">
        <f>VLOOKUP(A353,cCalRecycle_NorthBranch_DataMan!A:B,2,FALSE)</f>
        <v>44237.636006944398</v>
      </c>
      <c r="R353" s="643" t="b">
        <f t="shared" ca="1" si="11"/>
        <v>1</v>
      </c>
      <c r="S353" s="6"/>
      <c r="Y353" s="84" t="e">
        <v>#N/A</v>
      </c>
      <c r="Z353" s="84" t="e">
        <v>#N/A</v>
      </c>
      <c r="AA353" s="84" t="e">
        <v>#N/A</v>
      </c>
      <c r="AB353" s="84" t="e">
        <v>#N/A</v>
      </c>
      <c r="AC353" s="84" t="e">
        <v>#N/A</v>
      </c>
      <c r="AD353" s="84" t="e">
        <v>#N/A</v>
      </c>
      <c r="AE353" s="84" t="e">
        <v>#N/A</v>
      </c>
      <c r="AF353" s="84" t="e">
        <v>#N/A</v>
      </c>
    </row>
    <row r="354" spans="1:32" ht="15" thickBot="1">
      <c r="A354" s="96" t="s">
        <v>1987</v>
      </c>
      <c r="B354" s="84">
        <f>VLOOKUP(A354,'Northern Branch Phase II Debris'!A:F,2,FALSE)</f>
        <v>12693</v>
      </c>
      <c r="C354" s="84" t="str">
        <f>VLOOKUP(A354,'Northern Branch Phase II Debris'!A:F,3,FALSE)</f>
        <v>Platina Road</v>
      </c>
      <c r="F354" s="84" t="str">
        <f t="shared" si="10"/>
        <v>Go Ahead</v>
      </c>
      <c r="G354" s="320">
        <f>VLOOKUP(A354,'Northern Branch Phase II Debris'!A:F,6,FALSE)</f>
        <v>44245</v>
      </c>
      <c r="H354" s="84" t="str">
        <f>VLOOKUP(A354,'Northern Branch Phase II Debris'!A:G,7,FALSE)</f>
        <v>Shasta</v>
      </c>
      <c r="I354" s="84" t="e">
        <f>VLOOKUP(A354,'Go Backs'!A:H,8,FALSE)</f>
        <v>#N/A</v>
      </c>
      <c r="K354" s="84" t="e">
        <f>VLOOKUP(A354,'Go Aheads'!A:H,8,FALSE)</f>
        <v>#N/A</v>
      </c>
      <c r="M354" s="84">
        <f>VLOOKUP(A354,'Northern Branch Phase II Debris'!A:F,4,FALSE)</f>
        <v>2</v>
      </c>
      <c r="N354" s="84">
        <f>VLOOKUP(A354,'Northern Branch Phase II Debris'!A:F,5,FALSE)</f>
        <v>2</v>
      </c>
      <c r="P354" s="84">
        <f ca="1">SUMIF(cCalRecycle_NorthBranch_DataMan!A:F,Audit!A354,cCalRecycle_NorthBranch_DataMan!F:F)</f>
        <v>2</v>
      </c>
      <c r="Q354" s="86">
        <f>VLOOKUP(A354,cCalRecycle_NorthBranch_DataMan!A:B,2,FALSE)</f>
        <v>44243.615624999999</v>
      </c>
      <c r="R354" s="643" t="b">
        <f t="shared" ca="1" si="11"/>
        <v>1</v>
      </c>
      <c r="S354" s="6"/>
      <c r="Y354" s="84" t="e">
        <v>#N/A</v>
      </c>
      <c r="Z354" s="84" t="e">
        <v>#N/A</v>
      </c>
      <c r="AA354" s="84" t="e">
        <v>#N/A</v>
      </c>
      <c r="AB354" s="84" t="e">
        <v>#N/A</v>
      </c>
      <c r="AC354" s="84" t="e">
        <v>#N/A</v>
      </c>
      <c r="AD354" s="84" t="e">
        <v>#N/A</v>
      </c>
      <c r="AE354" s="84" t="e">
        <v>#N/A</v>
      </c>
      <c r="AF354" s="84" t="e">
        <v>#N/A</v>
      </c>
    </row>
    <row r="355" spans="1:32" ht="15" thickBot="1">
      <c r="A355" s="96" t="s">
        <v>1104</v>
      </c>
      <c r="B355" s="84">
        <f>VLOOKUP(A355,'Northern Branch Phase II Debris'!A:F,2,FALSE)</f>
        <v>7381</v>
      </c>
      <c r="C355" s="84" t="str">
        <f>VLOOKUP(A355,'Northern Branch Phase II Debris'!A:F,3,FALSE)</f>
        <v>Baker Ridge Road</v>
      </c>
      <c r="F355" s="84" t="str">
        <f t="shared" si="10"/>
        <v>Go Ahead</v>
      </c>
      <c r="G355" s="320">
        <f>VLOOKUP(A355,'Northern Branch Phase II Debris'!A:F,6,FALSE)</f>
        <v>44246</v>
      </c>
      <c r="H355" s="84" t="str">
        <f>VLOOKUP(A355,'Northern Branch Phase II Debris'!A:G,7,FALSE)</f>
        <v>Shasta</v>
      </c>
      <c r="I355" s="84" t="e">
        <f>VLOOKUP(A355,'Go Backs'!A:H,8,FALSE)</f>
        <v>#N/A</v>
      </c>
      <c r="K355" s="84" t="e">
        <f>VLOOKUP(A355,'Go Aheads'!A:H,8,FALSE)</f>
        <v>#N/A</v>
      </c>
      <c r="M355" s="84">
        <f>VLOOKUP(A355,'Northern Branch Phase II Debris'!A:F,4,FALSE)</f>
        <v>1</v>
      </c>
      <c r="N355" s="84">
        <f>VLOOKUP(A355,'Northern Branch Phase II Debris'!A:F,5,FALSE)</f>
        <v>3</v>
      </c>
      <c r="P355" s="84">
        <f ca="1">SUMIF(cCalRecycle_NorthBranch_DataMan!A:F,Audit!A355,cCalRecycle_NorthBranch_DataMan!F:F)</f>
        <v>3</v>
      </c>
      <c r="Q355" s="86">
        <f>VLOOKUP(A355,cCalRecycle_NorthBranch_DataMan!A:B,2,FALSE)</f>
        <v>44245.557233796309</v>
      </c>
      <c r="R355" s="643" t="b">
        <f t="shared" ca="1" si="11"/>
        <v>1</v>
      </c>
      <c r="S355" s="6"/>
      <c r="Y355" s="84" t="e">
        <v>#N/A</v>
      </c>
      <c r="Z355" s="84" t="e">
        <v>#N/A</v>
      </c>
      <c r="AA355" s="84" t="e">
        <v>#N/A</v>
      </c>
      <c r="AB355" s="84" t="e">
        <v>#N/A</v>
      </c>
      <c r="AC355" s="84" t="e">
        <v>#N/A</v>
      </c>
      <c r="AD355" s="84" t="e">
        <v>#N/A</v>
      </c>
      <c r="AE355" s="84" t="e">
        <v>#N/A</v>
      </c>
      <c r="AF355" s="84" t="e">
        <v>#N/A</v>
      </c>
    </row>
    <row r="356" spans="1:32" ht="15" thickBot="1">
      <c r="A356" s="96" t="s">
        <v>535</v>
      </c>
      <c r="B356" s="84">
        <f>VLOOKUP(A356,'Northern Branch Phase II Debris'!A:F,2,FALSE)</f>
        <v>13411</v>
      </c>
      <c r="C356" s="84" t="str">
        <f>VLOOKUP(A356,'Northern Branch Phase II Debris'!A:F,3,FALSE)</f>
        <v>South Fork Road</v>
      </c>
      <c r="F356" s="84" t="str">
        <f t="shared" si="10"/>
        <v>Go Ahead</v>
      </c>
      <c r="G356" s="320">
        <f>VLOOKUP(A356,'Northern Branch Phase II Debris'!A:F,6,FALSE)</f>
        <v>44250</v>
      </c>
      <c r="H356" s="84" t="str">
        <f>VLOOKUP(A356,'Northern Branch Phase II Debris'!A:G,7,FALSE)</f>
        <v>Shasta</v>
      </c>
      <c r="I356" s="84" t="e">
        <f>VLOOKUP(A356,'Go Backs'!A:H,8,FALSE)</f>
        <v>#N/A</v>
      </c>
      <c r="K356" s="84" t="e">
        <f>VLOOKUP(A356,'Go Aheads'!A:H,8,FALSE)</f>
        <v>#N/A</v>
      </c>
      <c r="M356" s="84">
        <f>VLOOKUP(A356,'Northern Branch Phase II Debris'!A:F,4,FALSE)</f>
        <v>16</v>
      </c>
      <c r="N356" s="84">
        <f>VLOOKUP(A356,'Northern Branch Phase II Debris'!A:F,5,FALSE)</f>
        <v>22</v>
      </c>
      <c r="P356" s="84">
        <f ca="1">SUMIF(cCalRecycle_NorthBranch_DataMan!A:F,Audit!A356,cCalRecycle_NorthBranch_DataMan!F:F)</f>
        <v>22</v>
      </c>
      <c r="Q356" s="86">
        <f>VLOOKUP(A356,cCalRecycle_NorthBranch_DataMan!A:B,2,FALSE)</f>
        <v>44245.618796296287</v>
      </c>
      <c r="R356" s="643" t="b">
        <f t="shared" ca="1" si="11"/>
        <v>1</v>
      </c>
      <c r="S356" s="6"/>
      <c r="Y356" s="84" t="e">
        <v>#N/A</v>
      </c>
      <c r="Z356" s="84" t="e">
        <v>#N/A</v>
      </c>
      <c r="AA356" s="84" t="e">
        <v>#N/A</v>
      </c>
      <c r="AB356" s="84" t="e">
        <v>#N/A</v>
      </c>
      <c r="AC356" s="84" t="e">
        <v>#N/A</v>
      </c>
      <c r="AD356" s="84" t="e">
        <v>#N/A</v>
      </c>
      <c r="AE356" s="84" t="e">
        <v>#N/A</v>
      </c>
      <c r="AF356" s="84" t="e">
        <v>#N/A</v>
      </c>
    </row>
    <row r="357" spans="1:32" ht="15" thickBot="1">
      <c r="A357" s="96" t="s">
        <v>1022</v>
      </c>
      <c r="B357" s="84">
        <f>VLOOKUP(A357,'Northern Branch Phase II Debris'!A:F,2,FALSE)</f>
        <v>6670</v>
      </c>
      <c r="C357" s="84" t="str">
        <f>VLOOKUP(A357,'Northern Branch Phase II Debris'!A:F,3,FALSE)</f>
        <v>Newscott Lane</v>
      </c>
      <c r="F357" s="84" t="str">
        <f t="shared" si="10"/>
        <v>Go Ahead</v>
      </c>
      <c r="G357" s="320">
        <f>VLOOKUP(A357,'Northern Branch Phase II Debris'!A:F,6,FALSE)</f>
        <v>44247</v>
      </c>
      <c r="H357" s="84" t="str">
        <f>VLOOKUP(A357,'Northern Branch Phase II Debris'!A:G,7,FALSE)</f>
        <v>Shasta</v>
      </c>
      <c r="I357" s="84" t="e">
        <f>VLOOKUP(A357,'Go Backs'!A:H,8,FALSE)</f>
        <v>#N/A</v>
      </c>
      <c r="K357" s="84" t="e">
        <f>VLOOKUP(A357,'Go Aheads'!A:H,8,FALSE)</f>
        <v>#N/A</v>
      </c>
      <c r="M357" s="84">
        <f>VLOOKUP(A357,'Northern Branch Phase II Debris'!A:F,4,FALSE)</f>
        <v>8</v>
      </c>
      <c r="N357" s="84">
        <f>VLOOKUP(A357,'Northern Branch Phase II Debris'!A:F,5,FALSE)</f>
        <v>5</v>
      </c>
      <c r="P357" s="84">
        <f ca="1">SUMIF(cCalRecycle_NorthBranch_DataMan!A:F,Audit!A357,cCalRecycle_NorthBranch_DataMan!F:F)</f>
        <v>5</v>
      </c>
      <c r="Q357" s="86">
        <f>VLOOKUP(A357,cCalRecycle_NorthBranch_DataMan!A:B,2,FALSE)</f>
        <v>44247.307754629597</v>
      </c>
      <c r="R357" s="643" t="b">
        <f t="shared" ca="1" si="11"/>
        <v>1</v>
      </c>
      <c r="S357" s="6"/>
      <c r="Y357" s="84" t="e">
        <v>#N/A</v>
      </c>
      <c r="Z357" s="84" t="e">
        <v>#N/A</v>
      </c>
      <c r="AA357" s="84" t="e">
        <v>#N/A</v>
      </c>
      <c r="AB357" s="84" t="e">
        <v>#N/A</v>
      </c>
      <c r="AC357" s="84" t="e">
        <v>#N/A</v>
      </c>
      <c r="AD357" s="84" t="e">
        <v>#N/A</v>
      </c>
      <c r="AE357" s="84" t="e">
        <v>#N/A</v>
      </c>
      <c r="AF357" s="84" t="e">
        <v>#N/A</v>
      </c>
    </row>
    <row r="358" spans="1:32" ht="15" thickBot="1">
      <c r="A358" s="96" t="s">
        <v>475</v>
      </c>
      <c r="B358" s="84">
        <f>VLOOKUP(A358,'Northern Branch Phase II Debris'!A:F,2,FALSE)</f>
        <v>6966</v>
      </c>
      <c r="C358" s="84" t="str">
        <f>VLOOKUP(A358,'Northern Branch Phase II Debris'!A:F,3,FALSE)</f>
        <v>Rector Creek Road</v>
      </c>
      <c r="F358" s="84" t="str">
        <f t="shared" si="10"/>
        <v>Go Ahead</v>
      </c>
      <c r="G358" s="320">
        <f>VLOOKUP(A358,'Northern Branch Phase II Debris'!A:F,6,FALSE)</f>
        <v>44249</v>
      </c>
      <c r="H358" s="84" t="str">
        <f>VLOOKUP(A358,'Northern Branch Phase II Debris'!A:G,7,FALSE)</f>
        <v>Shasta</v>
      </c>
      <c r="I358" s="84" t="e">
        <f>VLOOKUP(A358,'Go Backs'!A:H,8,FALSE)</f>
        <v>#N/A</v>
      </c>
      <c r="K358" s="84" t="e">
        <f>VLOOKUP(A358,'Go Aheads'!A:H,8,FALSE)</f>
        <v>#N/A</v>
      </c>
      <c r="M358" s="84">
        <f>VLOOKUP(A358,'Northern Branch Phase II Debris'!A:F,4,FALSE)</f>
        <v>3</v>
      </c>
      <c r="N358" s="84">
        <f>VLOOKUP(A358,'Northern Branch Phase II Debris'!A:F,5,FALSE)</f>
        <v>3</v>
      </c>
      <c r="P358" s="84">
        <f ca="1">SUMIF(cCalRecycle_NorthBranch_DataMan!A:F,Audit!A358,cCalRecycle_NorthBranch_DataMan!F:F)</f>
        <v>3</v>
      </c>
      <c r="Q358" s="86">
        <f>VLOOKUP(A358,cCalRecycle_NorthBranch_DataMan!A:B,2,FALSE)</f>
        <v>44247.433449074088</v>
      </c>
      <c r="R358" s="643" t="b">
        <f t="shared" ca="1" si="11"/>
        <v>1</v>
      </c>
      <c r="S358" s="6"/>
      <c r="Y358" s="84" t="e">
        <v>#N/A</v>
      </c>
      <c r="Z358" s="84" t="e">
        <v>#N/A</v>
      </c>
      <c r="AA358" s="84" t="e">
        <v>#N/A</v>
      </c>
      <c r="AB358" s="84" t="e">
        <v>#N/A</v>
      </c>
      <c r="AC358" s="84" t="e">
        <v>#N/A</v>
      </c>
      <c r="AD358" s="84" t="e">
        <v>#N/A</v>
      </c>
      <c r="AE358" s="84" t="e">
        <v>#N/A</v>
      </c>
      <c r="AF358" s="84" t="e">
        <v>#N/A</v>
      </c>
    </row>
    <row r="359" spans="1:32" ht="15" thickBot="1">
      <c r="A359" s="96" t="s">
        <v>1264</v>
      </c>
      <c r="B359" s="84">
        <f>VLOOKUP(A359,'Northern Branch Phase II Debris'!A:F,2,FALSE)</f>
        <v>10393</v>
      </c>
      <c r="C359" s="84" t="str">
        <f>VLOOKUP(A359,'Northern Branch Phase II Debris'!A:F,3,FALSE)</f>
        <v>Tasha Road</v>
      </c>
      <c r="F359" s="84" t="str">
        <f t="shared" si="10"/>
        <v>Go Ahead</v>
      </c>
      <c r="G359" s="320">
        <f>VLOOKUP(A359,'Northern Branch Phase II Debris'!A:F,6,FALSE)</f>
        <v>44249</v>
      </c>
      <c r="H359" s="84" t="str">
        <f>VLOOKUP(A359,'Northern Branch Phase II Debris'!A:G,7,FALSE)</f>
        <v>Nevada</v>
      </c>
      <c r="I359" s="84" t="e">
        <f>VLOOKUP(A359,'Go Backs'!A:H,8,FALSE)</f>
        <v>#N/A</v>
      </c>
      <c r="K359" s="84" t="e">
        <f>VLOOKUP(A359,'Go Aheads'!A:H,8,FALSE)</f>
        <v>#N/A</v>
      </c>
      <c r="M359" s="84">
        <f>VLOOKUP(A359,'Northern Branch Phase II Debris'!A:F,4,FALSE)</f>
        <v>3</v>
      </c>
      <c r="N359" s="84">
        <f>VLOOKUP(A359,'Northern Branch Phase II Debris'!A:F,5,FALSE)</f>
        <v>3</v>
      </c>
      <c r="P359" s="84">
        <f ca="1">SUMIF(cCalRecycle_NorthBranch_DataMan!A:F,Audit!A359,cCalRecycle_NorthBranch_DataMan!F:F)</f>
        <v>3</v>
      </c>
      <c r="Q359" s="86">
        <f>VLOOKUP(A359,cCalRecycle_NorthBranch_DataMan!A:B,2,FALSE)</f>
        <v>44247.628414351791</v>
      </c>
      <c r="R359" s="643" t="b">
        <f t="shared" ca="1" si="11"/>
        <v>1</v>
      </c>
      <c r="S359" s="6"/>
      <c r="Y359" s="84" t="e">
        <v>#N/A</v>
      </c>
      <c r="Z359" s="84" t="e">
        <v>#N/A</v>
      </c>
      <c r="AA359" s="84" t="e">
        <v>#N/A</v>
      </c>
      <c r="AB359" s="84" t="e">
        <v>#N/A</v>
      </c>
      <c r="AC359" s="84" t="e">
        <v>#N/A</v>
      </c>
      <c r="AD359" s="84" t="e">
        <v>#N/A</v>
      </c>
      <c r="AE359" s="84" t="e">
        <v>#N/A</v>
      </c>
      <c r="AF359" s="84" t="e">
        <v>#N/A</v>
      </c>
    </row>
    <row r="360" spans="1:32" ht="15" thickBot="1">
      <c r="A360" s="96" t="s">
        <v>998</v>
      </c>
      <c r="B360" s="84">
        <f>VLOOKUP(A360,'Northern Branch Phase II Debris'!A:F,2,FALSE)</f>
        <v>6330</v>
      </c>
      <c r="C360" s="84" t="str">
        <f>VLOOKUP(A360,'Northern Branch Phase II Debris'!A:F,3,FALSE)</f>
        <v>Nelson Road</v>
      </c>
      <c r="F360" s="84" t="str">
        <f t="shared" si="10"/>
        <v>Go Ahead</v>
      </c>
      <c r="G360" s="320">
        <f>VLOOKUP(A360,'Northern Branch Phase II Debris'!A:F,6,FALSE)</f>
        <v>44249</v>
      </c>
      <c r="H360" s="84" t="str">
        <f>VLOOKUP(A360,'Northern Branch Phase II Debris'!A:G,7,FALSE)</f>
        <v>Shasta</v>
      </c>
      <c r="I360" s="84" t="e">
        <f>VLOOKUP(A360,'Go Backs'!A:H,8,FALSE)</f>
        <v>#N/A</v>
      </c>
      <c r="K360" s="84" t="e">
        <f>VLOOKUP(A360,'Go Aheads'!A:H,8,FALSE)</f>
        <v>#N/A</v>
      </c>
      <c r="M360" s="84">
        <f>VLOOKUP(A360,'Northern Branch Phase II Debris'!A:F,4,FALSE)</f>
        <v>1</v>
      </c>
      <c r="N360" s="84">
        <f>VLOOKUP(A360,'Northern Branch Phase II Debris'!A:F,5,FALSE)</f>
        <v>3</v>
      </c>
      <c r="P360" s="84">
        <f ca="1">SUMIF(cCalRecycle_NorthBranch_DataMan!A:F,Audit!A360,cCalRecycle_NorthBranch_DataMan!F:F)</f>
        <v>3</v>
      </c>
      <c r="Q360" s="86">
        <f>VLOOKUP(A360,cCalRecycle_NorthBranch_DataMan!A:B,2,FALSE)</f>
        <v>44249.412974537001</v>
      </c>
      <c r="R360" s="643" t="b">
        <f t="shared" ca="1" si="11"/>
        <v>1</v>
      </c>
      <c r="S360" s="6"/>
      <c r="Y360" s="84" t="e">
        <v>#N/A</v>
      </c>
      <c r="Z360" s="84" t="e">
        <v>#N/A</v>
      </c>
      <c r="AA360" s="84" t="e">
        <v>#N/A</v>
      </c>
      <c r="AB360" s="84" t="e">
        <v>#N/A</v>
      </c>
      <c r="AC360" s="84" t="e">
        <v>#N/A</v>
      </c>
      <c r="AD360" s="84" t="e">
        <v>#N/A</v>
      </c>
      <c r="AE360" s="84" t="e">
        <v>#N/A</v>
      </c>
      <c r="AF360" s="84" t="e">
        <v>#N/A</v>
      </c>
    </row>
    <row r="361" spans="1:32" ht="15" thickBot="1">
      <c r="A361" s="96" t="s">
        <v>1552</v>
      </c>
      <c r="B361" s="84">
        <f>VLOOKUP(A361,'Northern Branch Phase II Debris'!A:F,2,FALSE)</f>
        <v>11980</v>
      </c>
      <c r="C361" s="84" t="str">
        <f>VLOOKUP(A361,'Northern Branch Phase II Debris'!A:F,3,FALSE)</f>
        <v>Platina Road</v>
      </c>
      <c r="F361" s="84" t="str">
        <f t="shared" si="10"/>
        <v>Go Ahead</v>
      </c>
      <c r="G361" s="320">
        <f>VLOOKUP(A361,'Northern Branch Phase II Debris'!A:F,6,FALSE)</f>
        <v>44250</v>
      </c>
      <c r="H361" s="84" t="str">
        <f>VLOOKUP(A361,'Northern Branch Phase II Debris'!A:G,7,FALSE)</f>
        <v>Shasta</v>
      </c>
      <c r="I361" s="84" t="e">
        <f>VLOOKUP(A361,'Go Backs'!A:H,8,FALSE)</f>
        <v>#N/A</v>
      </c>
      <c r="K361" s="84" t="e">
        <f>VLOOKUP(A361,'Go Aheads'!A:H,8,FALSE)</f>
        <v>#N/A</v>
      </c>
      <c r="M361" s="84">
        <f>VLOOKUP(A361,'Northern Branch Phase II Debris'!A:F,4,FALSE)</f>
        <v>5</v>
      </c>
      <c r="N361" s="84">
        <f>VLOOKUP(A361,'Northern Branch Phase II Debris'!A:F,5,FALSE)</f>
        <v>3</v>
      </c>
      <c r="P361" s="84">
        <f ca="1">SUMIF(cCalRecycle_NorthBranch_DataMan!A:F,Audit!A361,cCalRecycle_NorthBranch_DataMan!F:F)</f>
        <v>3</v>
      </c>
      <c r="Q361" s="86">
        <f>VLOOKUP(A361,cCalRecycle_NorthBranch_DataMan!A:B,2,FALSE)</f>
        <v>44249.5242013889</v>
      </c>
      <c r="R361" s="643" t="b">
        <f t="shared" ca="1" si="11"/>
        <v>1</v>
      </c>
      <c r="S361" s="6"/>
      <c r="Y361" s="84" t="e">
        <v>#N/A</v>
      </c>
      <c r="Z361" s="84" t="e">
        <v>#N/A</v>
      </c>
      <c r="AA361" s="84" t="e">
        <v>#N/A</v>
      </c>
      <c r="AB361" s="84" t="e">
        <v>#N/A</v>
      </c>
      <c r="AC361" s="84" t="e">
        <v>#N/A</v>
      </c>
      <c r="AD361" s="84" t="e">
        <v>#N/A</v>
      </c>
      <c r="AE361" s="84" t="e">
        <v>#N/A</v>
      </c>
      <c r="AF361" s="84" t="e">
        <v>#N/A</v>
      </c>
    </row>
    <row r="362" spans="1:32" ht="15" thickBot="1">
      <c r="A362" s="96" t="s">
        <v>526</v>
      </c>
      <c r="B362" s="84">
        <f>VLOOKUP(A362,'Northern Branch Phase II Debris'!A:F,2,FALSE)</f>
        <v>7007</v>
      </c>
      <c r="C362" s="84" t="str">
        <f>VLOOKUP(A362,'Northern Branch Phase II Debris'!A:F,3,FALSE)</f>
        <v>Rector Creek Road</v>
      </c>
      <c r="F362" s="84" t="str">
        <f t="shared" si="10"/>
        <v>Go Ahead</v>
      </c>
      <c r="G362" s="320">
        <f>VLOOKUP(A362,'Northern Branch Phase II Debris'!A:F,6,FALSE)</f>
        <v>44252</v>
      </c>
      <c r="H362" s="84" t="str">
        <f>VLOOKUP(A362,'Northern Branch Phase II Debris'!A:G,7,FALSE)</f>
        <v>Shasta</v>
      </c>
      <c r="I362" s="84" t="e">
        <f>VLOOKUP(A362,'Go Backs'!A:H,8,FALSE)</f>
        <v>#N/A</v>
      </c>
      <c r="K362" s="84" t="e">
        <f>VLOOKUP(A362,'Go Aheads'!A:H,8,FALSE)</f>
        <v>#N/A</v>
      </c>
      <c r="M362" s="84">
        <f>VLOOKUP(A362,'Northern Branch Phase II Debris'!A:F,4,FALSE)</f>
        <v>4</v>
      </c>
      <c r="N362" s="84">
        <f>VLOOKUP(A362,'Northern Branch Phase II Debris'!A:F,5,FALSE)</f>
        <v>5</v>
      </c>
      <c r="P362" s="84">
        <f ca="1">SUMIF(cCalRecycle_NorthBranch_DataMan!A:F,Audit!A362,cCalRecycle_NorthBranch_DataMan!F:F)</f>
        <v>5</v>
      </c>
      <c r="Q362" s="86">
        <f>VLOOKUP(A362,cCalRecycle_NorthBranch_DataMan!A:B,2,FALSE)</f>
        <v>44250.471956018497</v>
      </c>
      <c r="R362" s="643" t="b">
        <f t="shared" ca="1" si="11"/>
        <v>1</v>
      </c>
      <c r="S362" s="6"/>
      <c r="Y362" s="84" t="e">
        <v>#N/A</v>
      </c>
      <c r="Z362" s="84" t="e">
        <v>#N/A</v>
      </c>
      <c r="AA362" s="84" t="e">
        <v>#N/A</v>
      </c>
      <c r="AB362" s="84" t="e">
        <v>#N/A</v>
      </c>
      <c r="AC362" s="84" t="e">
        <v>#N/A</v>
      </c>
      <c r="AD362" s="84" t="e">
        <v>#N/A</v>
      </c>
      <c r="AE362" s="84" t="e">
        <v>#N/A</v>
      </c>
      <c r="AF362" s="84" t="e">
        <v>#N/A</v>
      </c>
    </row>
    <row r="363" spans="1:32" ht="15" thickBot="1">
      <c r="A363" s="96" t="s">
        <v>2187</v>
      </c>
      <c r="B363" s="84">
        <f>VLOOKUP(A363,'Northern Branch Phase II Debris'!A:F,2,FALSE)</f>
        <v>12485</v>
      </c>
      <c r="C363" s="84" t="str">
        <f>VLOOKUP(A363,'Northern Branch Phase II Debris'!A:F,3,FALSE)</f>
        <v>Platina Road</v>
      </c>
      <c r="F363" s="84" t="str">
        <f t="shared" si="10"/>
        <v>Go Ahead</v>
      </c>
      <c r="G363" s="320">
        <f>VLOOKUP(A363,'Northern Branch Phase II Debris'!A:F,6,FALSE)</f>
        <v>44251</v>
      </c>
      <c r="H363" s="84" t="str">
        <f>VLOOKUP(A363,'Northern Branch Phase II Debris'!A:G,7,FALSE)</f>
        <v>Shasta</v>
      </c>
      <c r="I363" s="84" t="e">
        <f>VLOOKUP(A363,'Go Backs'!A:H,8,FALSE)</f>
        <v>#N/A</v>
      </c>
      <c r="K363" s="84" t="e">
        <f>VLOOKUP(A363,'Go Aheads'!A:H,8,FALSE)</f>
        <v>#N/A</v>
      </c>
      <c r="M363" s="84">
        <f>VLOOKUP(A363,'Northern Branch Phase II Debris'!A:F,4,FALSE)</f>
        <v>2</v>
      </c>
      <c r="N363" s="84">
        <f>VLOOKUP(A363,'Northern Branch Phase II Debris'!A:F,5,FALSE)</f>
        <v>2</v>
      </c>
      <c r="P363" s="84">
        <f ca="1">SUMIF(cCalRecycle_NorthBranch_DataMan!A:F,Audit!A363,cCalRecycle_NorthBranch_DataMan!F:F)</f>
        <v>2</v>
      </c>
      <c r="Q363" s="86">
        <f>VLOOKUP(A363,cCalRecycle_NorthBranch_DataMan!A:B,2,FALSE)</f>
        <v>44250.619722222204</v>
      </c>
      <c r="R363" s="643" t="b">
        <f t="shared" ca="1" si="11"/>
        <v>1</v>
      </c>
      <c r="S363" s="6"/>
      <c r="Y363" s="84" t="e">
        <v>#N/A</v>
      </c>
      <c r="Z363" s="84" t="e">
        <v>#N/A</v>
      </c>
      <c r="AA363" s="84" t="e">
        <v>#N/A</v>
      </c>
      <c r="AB363" s="84" t="e">
        <v>#N/A</v>
      </c>
      <c r="AC363" s="84" t="e">
        <v>#N/A</v>
      </c>
      <c r="AD363" s="84" t="e">
        <v>#N/A</v>
      </c>
      <c r="AE363" s="84" t="e">
        <v>#N/A</v>
      </c>
      <c r="AF363" s="84" t="e">
        <v>#N/A</v>
      </c>
    </row>
    <row r="364" spans="1:32" ht="15" thickBot="1">
      <c r="A364" s="96" t="s">
        <v>799</v>
      </c>
      <c r="B364" s="84">
        <f>VLOOKUP(A364,'Northern Branch Phase II Debris'!A:F,2,FALSE)</f>
        <v>7111</v>
      </c>
      <c r="C364" s="84" t="str">
        <f>VLOOKUP(A364,'Northern Branch Phase II Debris'!A:F,3,FALSE)</f>
        <v>Berry Patch Lane</v>
      </c>
      <c r="F364" s="84" t="str">
        <f t="shared" si="10"/>
        <v>Go Ahead</v>
      </c>
      <c r="G364" s="320">
        <f>VLOOKUP(A364,'Northern Branch Phase II Debris'!A:F,6,FALSE)</f>
        <v>44251</v>
      </c>
      <c r="H364" s="84" t="str">
        <f>VLOOKUP(A364,'Northern Branch Phase II Debris'!A:G,7,FALSE)</f>
        <v>Shasta</v>
      </c>
      <c r="I364" s="84" t="e">
        <f>VLOOKUP(A364,'Go Backs'!A:H,8,FALSE)</f>
        <v>#N/A</v>
      </c>
      <c r="K364" s="84" t="e">
        <f>VLOOKUP(A364,'Go Aheads'!A:H,8,FALSE)</f>
        <v>#N/A</v>
      </c>
      <c r="M364" s="84">
        <f>VLOOKUP(A364,'Northern Branch Phase II Debris'!A:F,4,FALSE)</f>
        <v>2</v>
      </c>
      <c r="N364" s="84">
        <f>VLOOKUP(A364,'Northern Branch Phase II Debris'!A:F,5,FALSE)</f>
        <v>2</v>
      </c>
      <c r="P364" s="84">
        <f ca="1">SUMIF(cCalRecycle_NorthBranch_DataMan!A:F,Audit!A364,cCalRecycle_NorthBranch_DataMan!F:F)</f>
        <v>2</v>
      </c>
      <c r="Q364" s="86">
        <f>VLOOKUP(A364,cCalRecycle_NorthBranch_DataMan!A:B,2,FALSE)</f>
        <v>44251.362175925889</v>
      </c>
      <c r="R364" s="643" t="b">
        <f t="shared" ca="1" si="11"/>
        <v>1</v>
      </c>
      <c r="S364" s="6"/>
      <c r="Y364" s="84" t="e">
        <v>#N/A</v>
      </c>
      <c r="Z364" s="84" t="e">
        <v>#N/A</v>
      </c>
      <c r="AA364" s="84" t="e">
        <v>#N/A</v>
      </c>
      <c r="AB364" s="84" t="e">
        <v>#N/A</v>
      </c>
      <c r="AC364" s="84" t="e">
        <v>#N/A</v>
      </c>
      <c r="AD364" s="84" t="e">
        <v>#N/A</v>
      </c>
      <c r="AE364" s="84" t="e">
        <v>#N/A</v>
      </c>
      <c r="AF364" s="84" t="e">
        <v>#N/A</v>
      </c>
    </row>
    <row r="365" spans="1:32" ht="15" thickBot="1">
      <c r="A365" s="96" t="s">
        <v>1197</v>
      </c>
      <c r="B365" s="84">
        <f>VLOOKUP(A365,'Northern Branch Phase II Debris'!A:F,2,FALSE)</f>
        <v>12989</v>
      </c>
      <c r="C365" s="84" t="str">
        <f>VLOOKUP(A365,'Northern Branch Phase II Debris'!A:F,3,FALSE)</f>
        <v>Bender Road</v>
      </c>
      <c r="F365" s="84" t="str">
        <f t="shared" si="10"/>
        <v>Go Ahead</v>
      </c>
      <c r="G365" s="320">
        <f>VLOOKUP(A365,'Northern Branch Phase II Debris'!A:F,6,FALSE)</f>
        <v>44252</v>
      </c>
      <c r="H365" s="84" t="str">
        <f>VLOOKUP(A365,'Northern Branch Phase II Debris'!A:G,7,FALSE)</f>
        <v>Shasta</v>
      </c>
      <c r="I365" s="84" t="e">
        <f>VLOOKUP(A365,'Go Backs'!A:H,8,FALSE)</f>
        <v>#N/A</v>
      </c>
      <c r="K365" s="84" t="e">
        <f>VLOOKUP(A365,'Go Aheads'!A:H,8,FALSE)</f>
        <v>#N/A</v>
      </c>
      <c r="M365" s="84">
        <f>VLOOKUP(A365,'Northern Branch Phase II Debris'!A:F,4,FALSE)</f>
        <v>0</v>
      </c>
      <c r="N365" s="84">
        <f>VLOOKUP(A365,'Northern Branch Phase II Debris'!A:F,5,FALSE)</f>
        <v>2</v>
      </c>
      <c r="P365" s="84">
        <f ca="1">SUMIF(cCalRecycle_NorthBranch_DataMan!A:F,Audit!A365,cCalRecycle_NorthBranch_DataMan!F:F)</f>
        <v>2</v>
      </c>
      <c r="Q365" s="86">
        <f>VLOOKUP(A365,cCalRecycle_NorthBranch_DataMan!A:B,2,FALSE)</f>
        <v>44251.631134259304</v>
      </c>
      <c r="R365" s="643" t="b">
        <f t="shared" ca="1" si="11"/>
        <v>1</v>
      </c>
      <c r="S365" s="6"/>
      <c r="Y365" s="84" t="e">
        <v>#N/A</v>
      </c>
      <c r="Z365" s="84" t="e">
        <v>#N/A</v>
      </c>
      <c r="AA365" s="84" t="e">
        <v>#N/A</v>
      </c>
      <c r="AB365" s="84" t="e">
        <v>#N/A</v>
      </c>
      <c r="AC365" s="84" t="e">
        <v>#N/A</v>
      </c>
      <c r="AD365" s="84" t="e">
        <v>#N/A</v>
      </c>
      <c r="AE365" s="84" t="e">
        <v>#N/A</v>
      </c>
      <c r="AF365" s="84" t="e">
        <v>#N/A</v>
      </c>
    </row>
    <row r="366" spans="1:32" ht="15" thickBot="1">
      <c r="A366" s="96" t="s">
        <v>1297</v>
      </c>
      <c r="B366" s="84">
        <f>VLOOKUP(A366,'Northern Branch Phase II Debris'!A:F,2,FALSE)</f>
        <v>13010</v>
      </c>
      <c r="C366" s="84" t="str">
        <f>VLOOKUP(A366,'Northern Branch Phase II Debris'!A:F,3,FALSE)</f>
        <v>Bender Road</v>
      </c>
      <c r="F366" s="84" t="str">
        <f t="shared" si="10"/>
        <v>Go Ahead</v>
      </c>
      <c r="G366" s="320">
        <f>VLOOKUP(A366,'Northern Branch Phase II Debris'!A:F,6,FALSE)</f>
        <v>44256</v>
      </c>
      <c r="H366" s="84" t="str">
        <f>VLOOKUP(A366,'Northern Branch Phase II Debris'!A:G,7,FALSE)</f>
        <v>Shasta</v>
      </c>
      <c r="I366" s="84" t="e">
        <f>VLOOKUP(A366,'Go Backs'!A:H,8,FALSE)</f>
        <v>#N/A</v>
      </c>
      <c r="K366" s="84" t="e">
        <f>VLOOKUP(A366,'Go Aheads'!A:H,8,FALSE)</f>
        <v>#N/A</v>
      </c>
      <c r="M366" s="84">
        <f>VLOOKUP(A366,'Northern Branch Phase II Debris'!A:F,4,FALSE)</f>
        <v>4</v>
      </c>
      <c r="N366" s="84">
        <f>VLOOKUP(A366,'Northern Branch Phase II Debris'!A:F,5,FALSE)</f>
        <v>4</v>
      </c>
      <c r="P366" s="84">
        <f ca="1">SUMIF(cCalRecycle_NorthBranch_DataMan!A:F,Audit!A366,cCalRecycle_NorthBranch_DataMan!F:F)</f>
        <v>4</v>
      </c>
      <c r="Q366" s="86">
        <f>VLOOKUP(A366,cCalRecycle_NorthBranch_DataMan!A:B,2,FALSE)</f>
        <v>44253.317777777796</v>
      </c>
      <c r="R366" s="643" t="b">
        <f t="shared" ca="1" si="11"/>
        <v>1</v>
      </c>
      <c r="S366" s="6"/>
      <c r="Y366" s="84" t="e">
        <v>#N/A</v>
      </c>
      <c r="Z366" s="84" t="e">
        <v>#N/A</v>
      </c>
      <c r="AA366" s="84" t="e">
        <v>#N/A</v>
      </c>
      <c r="AB366" s="84" t="e">
        <v>#N/A</v>
      </c>
      <c r="AC366" s="84" t="e">
        <v>#N/A</v>
      </c>
      <c r="AD366" s="84" t="e">
        <v>#N/A</v>
      </c>
      <c r="AE366" s="84" t="e">
        <v>#N/A</v>
      </c>
      <c r="AF366" s="84" t="e">
        <v>#N/A</v>
      </c>
    </row>
    <row r="367" spans="1:32" ht="15" thickBot="1">
      <c r="A367" s="96" t="s">
        <v>1861</v>
      </c>
      <c r="B367" s="84">
        <f>VLOOKUP(A367,'Northern Branch Phase II Debris'!A:F,2,FALSE)</f>
        <v>14245</v>
      </c>
      <c r="C367" s="84" t="str">
        <f>VLOOKUP(A367,'Northern Branch Phase II Debris'!A:F,3,FALSE)</f>
        <v>Neptune Lane</v>
      </c>
      <c r="F367" s="84" t="str">
        <f t="shared" si="10"/>
        <v>Go Ahead</v>
      </c>
      <c r="G367" s="320">
        <f>VLOOKUP(A367,'Northern Branch Phase II Debris'!A:F,6,FALSE)</f>
        <v>44254</v>
      </c>
      <c r="H367" s="84" t="str">
        <f>VLOOKUP(A367,'Northern Branch Phase II Debris'!A:G,7,FALSE)</f>
        <v>Yuba</v>
      </c>
      <c r="I367" s="84" t="e">
        <f>VLOOKUP(A367,'Go Backs'!A:H,8,FALSE)</f>
        <v>#N/A</v>
      </c>
      <c r="K367" s="84" t="e">
        <f>VLOOKUP(A367,'Go Aheads'!A:H,8,FALSE)</f>
        <v>#N/A</v>
      </c>
      <c r="M367" s="84">
        <f>VLOOKUP(A367,'Northern Branch Phase II Debris'!A:F,4,FALSE)</f>
        <v>7</v>
      </c>
      <c r="N367" s="84">
        <f>VLOOKUP(A367,'Northern Branch Phase II Debris'!A:F,5,FALSE)</f>
        <v>5</v>
      </c>
      <c r="P367" s="84">
        <f ca="1">SUMIF(cCalRecycle_NorthBranch_DataMan!A:F,Audit!A367,cCalRecycle_NorthBranch_DataMan!F:F)</f>
        <v>5</v>
      </c>
      <c r="Q367" s="86">
        <f>VLOOKUP(A367,cCalRecycle_NorthBranch_DataMan!A:B,2,FALSE)</f>
        <v>44253.707812499997</v>
      </c>
      <c r="R367" s="643" t="b">
        <f t="shared" ca="1" si="11"/>
        <v>1</v>
      </c>
      <c r="S367" s="6"/>
      <c r="Y367" s="84" t="e">
        <v>#N/A</v>
      </c>
      <c r="Z367" s="84" t="e">
        <v>#N/A</v>
      </c>
      <c r="AA367" s="84" t="e">
        <v>#N/A</v>
      </c>
      <c r="AB367" s="84" t="e">
        <v>#N/A</v>
      </c>
      <c r="AC367" s="84" t="e">
        <v>#N/A</v>
      </c>
      <c r="AD367" s="84" t="e">
        <v>#N/A</v>
      </c>
      <c r="AE367" s="84" t="e">
        <v>#N/A</v>
      </c>
      <c r="AF367" s="84" t="e">
        <v>#N/A</v>
      </c>
    </row>
    <row r="368" spans="1:32" ht="15" thickBot="1">
      <c r="A368" s="96" t="s">
        <v>1498</v>
      </c>
      <c r="B368" s="84">
        <f>VLOOKUP(A368,'Northern Branch Phase II Debris'!A:F,2,FALSE)</f>
        <v>11502</v>
      </c>
      <c r="C368" s="84" t="str">
        <f>VLOOKUP(A368,'Northern Branch Phase II Debris'!A:F,3,FALSE)</f>
        <v>Rainbow Lake Road</v>
      </c>
      <c r="F368" s="84" t="str">
        <f t="shared" si="10"/>
        <v>Go Ahead</v>
      </c>
      <c r="G368" s="320">
        <f>VLOOKUP(A368,'Northern Branch Phase II Debris'!A:F,6,FALSE)</f>
        <v>44256</v>
      </c>
      <c r="H368" s="84" t="str">
        <f>VLOOKUP(A368,'Northern Branch Phase II Debris'!A:G,7,FALSE)</f>
        <v>Shasta</v>
      </c>
      <c r="I368" s="84" t="e">
        <f>VLOOKUP(A368,'Go Backs'!A:H,8,FALSE)</f>
        <v>#N/A</v>
      </c>
      <c r="K368" s="84" t="e">
        <f>VLOOKUP(A368,'Go Aheads'!A:H,8,FALSE)</f>
        <v>#N/A</v>
      </c>
      <c r="M368" s="84">
        <f>VLOOKUP(A368,'Northern Branch Phase II Debris'!A:F,4,FALSE)</f>
        <v>10</v>
      </c>
      <c r="N368" s="84">
        <f>VLOOKUP(A368,'Northern Branch Phase II Debris'!A:F,5,FALSE)</f>
        <v>9</v>
      </c>
      <c r="P368" s="84">
        <f ca="1">SUMIF(cCalRecycle_NorthBranch_DataMan!A:F,Audit!A368,cCalRecycle_NorthBranch_DataMan!F:F)</f>
        <v>9</v>
      </c>
      <c r="Q368" s="86">
        <f>VLOOKUP(A368,cCalRecycle_NorthBranch_DataMan!A:B,2,FALSE)</f>
        <v>44254.477615740703</v>
      </c>
      <c r="R368" s="643" t="b">
        <f t="shared" ca="1" si="11"/>
        <v>1</v>
      </c>
      <c r="S368" s="6"/>
      <c r="Y368" s="84" t="e">
        <v>#N/A</v>
      </c>
      <c r="Z368" s="84" t="e">
        <v>#N/A</v>
      </c>
      <c r="AA368" s="84" t="e">
        <v>#N/A</v>
      </c>
      <c r="AB368" s="84" t="e">
        <v>#N/A</v>
      </c>
      <c r="AC368" s="84" t="e">
        <v>#N/A</v>
      </c>
      <c r="AD368" s="84" t="e">
        <v>#N/A</v>
      </c>
      <c r="AE368" s="84" t="e">
        <v>#N/A</v>
      </c>
      <c r="AF368" s="84" t="e">
        <v>#N/A</v>
      </c>
    </row>
    <row r="369" spans="1:32" ht="15" thickBot="1">
      <c r="A369" s="96" t="s">
        <v>1975</v>
      </c>
      <c r="B369" s="84">
        <f>VLOOKUP(A369,'Northern Branch Phase II Debris'!A:F,2,FALSE)</f>
        <v>14057</v>
      </c>
      <c r="C369" s="84" t="str">
        <f>VLOOKUP(A369,'Northern Branch Phase II Debris'!A:F,3,FALSE)</f>
        <v>Neptune Lane</v>
      </c>
      <c r="F369" s="84" t="str">
        <f t="shared" si="10"/>
        <v>Go Ahead</v>
      </c>
      <c r="G369" s="320">
        <f>VLOOKUP(A369,'Northern Branch Phase II Debris'!A:F,6,FALSE)</f>
        <v>44257</v>
      </c>
      <c r="H369" s="84" t="str">
        <f>VLOOKUP(A369,'Northern Branch Phase II Debris'!A:G,7,FALSE)</f>
        <v>Yuba</v>
      </c>
      <c r="I369" s="84" t="e">
        <f>VLOOKUP(A369,'Go Backs'!A:H,8,FALSE)</f>
        <v>#N/A</v>
      </c>
      <c r="K369" s="84" t="e">
        <f>VLOOKUP(A369,'Go Aheads'!A:H,8,FALSE)</f>
        <v>#N/A</v>
      </c>
      <c r="M369" s="84">
        <f>VLOOKUP(A369,'Northern Branch Phase II Debris'!A:F,4,FALSE)</f>
        <v>6</v>
      </c>
      <c r="N369" s="84">
        <f>VLOOKUP(A369,'Northern Branch Phase II Debris'!A:F,5,FALSE)</f>
        <v>5</v>
      </c>
      <c r="P369" s="84">
        <f ca="1">SUMIF(cCalRecycle_NorthBranch_DataMan!A:F,Audit!A369,cCalRecycle_NorthBranch_DataMan!F:F)</f>
        <v>5</v>
      </c>
      <c r="Q369" s="86">
        <f>VLOOKUP(A369,cCalRecycle_NorthBranch_DataMan!A:B,2,FALSE)</f>
        <v>44254.695462962998</v>
      </c>
      <c r="R369" s="643" t="b">
        <f t="shared" ca="1" si="11"/>
        <v>1</v>
      </c>
      <c r="S369" s="6"/>
      <c r="Y369" s="84" t="e">
        <v>#N/A</v>
      </c>
      <c r="Z369" s="84" t="e">
        <v>#N/A</v>
      </c>
      <c r="AA369" s="84" t="e">
        <v>#N/A</v>
      </c>
      <c r="AB369" s="84" t="e">
        <v>#N/A</v>
      </c>
      <c r="AC369" s="84" t="e">
        <v>#N/A</v>
      </c>
      <c r="AD369" s="84" t="e">
        <v>#N/A</v>
      </c>
      <c r="AE369" s="84" t="e">
        <v>#N/A</v>
      </c>
      <c r="AF369" s="84" t="e">
        <v>#N/A</v>
      </c>
    </row>
    <row r="370" spans="1:32" ht="15" thickBot="1">
      <c r="A370" s="96" t="s">
        <v>1307</v>
      </c>
      <c r="B370" s="84">
        <f>VLOOKUP(A370,'Northern Branch Phase II Debris'!A:F,2,FALSE)</f>
        <v>13593</v>
      </c>
      <c r="C370" s="84" t="str">
        <f>VLOOKUP(A370,'Northern Branch Phase II Debris'!A:F,3,FALSE)</f>
        <v>South Fork Road</v>
      </c>
      <c r="F370" s="84" t="str">
        <f t="shared" si="10"/>
        <v>Go Ahead</v>
      </c>
      <c r="G370" s="320">
        <f>VLOOKUP(A370,'Northern Branch Phase II Debris'!A:F,6,FALSE)</f>
        <v>44258</v>
      </c>
      <c r="H370" s="84" t="str">
        <f>VLOOKUP(A370,'Northern Branch Phase II Debris'!A:G,7,FALSE)</f>
        <v>Shasta</v>
      </c>
      <c r="I370" s="84" t="e">
        <f>VLOOKUP(A370,'Go Backs'!A:H,8,FALSE)</f>
        <v>#N/A</v>
      </c>
      <c r="K370" s="84" t="e">
        <f>VLOOKUP(A370,'Go Aheads'!A:H,8,FALSE)</f>
        <v>#N/A</v>
      </c>
      <c r="M370" s="84">
        <f>VLOOKUP(A370,'Northern Branch Phase II Debris'!A:F,4,FALSE)</f>
        <v>7</v>
      </c>
      <c r="N370" s="84">
        <f>VLOOKUP(A370,'Northern Branch Phase II Debris'!A:F,5,FALSE)</f>
        <v>9</v>
      </c>
      <c r="P370" s="84">
        <f ca="1">SUMIF(cCalRecycle_NorthBranch_DataMan!A:F,Audit!A370,cCalRecycle_NorthBranch_DataMan!F:F)</f>
        <v>9</v>
      </c>
      <c r="Q370" s="86">
        <f>VLOOKUP(A370,cCalRecycle_NorthBranch_DataMan!A:B,2,FALSE)</f>
        <v>44256.44879629631</v>
      </c>
      <c r="R370" s="643" t="b">
        <f t="shared" ca="1" si="11"/>
        <v>1</v>
      </c>
      <c r="S370" s="6"/>
      <c r="Y370" s="84" t="e">
        <v>#N/A</v>
      </c>
      <c r="Z370" s="84" t="e">
        <v>#N/A</v>
      </c>
      <c r="AA370" s="84" t="e">
        <v>#N/A</v>
      </c>
      <c r="AB370" s="84" t="e">
        <v>#N/A</v>
      </c>
      <c r="AC370" s="84" t="e">
        <v>#N/A</v>
      </c>
      <c r="AD370" s="84" t="e">
        <v>#N/A</v>
      </c>
      <c r="AE370" s="84" t="e">
        <v>#N/A</v>
      </c>
      <c r="AF370" s="84" t="e">
        <v>#N/A</v>
      </c>
    </row>
    <row r="371" spans="1:32" ht="15" thickBot="1">
      <c r="A371" s="96" t="s">
        <v>1854</v>
      </c>
      <c r="B371" s="84" t="str">
        <f>VLOOKUP(A371,'Northern Branch Phase II Debris'!A:F,2,FALSE)</f>
        <v>041-310-004-000</v>
      </c>
      <c r="C371" s="84" t="str">
        <f>VLOOKUP(A371,'Northern Branch Phase II Debris'!A:F,3,FALSE)</f>
        <v>Old Canal Road</v>
      </c>
      <c r="F371" s="84" t="str">
        <f t="shared" si="10"/>
        <v>Go Ahead</v>
      </c>
      <c r="G371" s="320">
        <f>VLOOKUP(A371,'Northern Branch Phase II Debris'!A:F,6,FALSE)</f>
        <v>44258</v>
      </c>
      <c r="H371" s="84" t="str">
        <f>VLOOKUP(A371,'Northern Branch Phase II Debris'!A:G,7,FALSE)</f>
        <v>Shasta</v>
      </c>
      <c r="I371" s="84" t="e">
        <f>VLOOKUP(A371,'Go Backs'!A:H,8,FALSE)</f>
        <v>#N/A</v>
      </c>
      <c r="K371" s="84" t="e">
        <f>VLOOKUP(A371,'Go Aheads'!A:H,8,FALSE)</f>
        <v>#N/A</v>
      </c>
      <c r="M371" s="84">
        <f>VLOOKUP(A371,'Northern Branch Phase II Debris'!A:F,4,FALSE)</f>
        <v>12</v>
      </c>
      <c r="N371" s="84">
        <f>VLOOKUP(A371,'Northern Branch Phase II Debris'!A:F,5,FALSE)</f>
        <v>10</v>
      </c>
      <c r="P371" s="84">
        <f ca="1">SUMIF(cCalRecycle_NorthBranch_DataMan!A:F,Audit!A371,cCalRecycle_NorthBranch_DataMan!F:F)</f>
        <v>10</v>
      </c>
      <c r="Q371" s="86">
        <f>VLOOKUP(A371,cCalRecycle_NorthBranch_DataMan!A:B,2,FALSE)</f>
        <v>44257.329861111102</v>
      </c>
      <c r="R371" s="643" t="b">
        <f t="shared" ca="1" si="11"/>
        <v>1</v>
      </c>
      <c r="S371" s="6"/>
      <c r="Y371" s="84" t="e">
        <v>#N/A</v>
      </c>
      <c r="Z371" s="84" t="e">
        <v>#N/A</v>
      </c>
      <c r="AA371" s="84" t="e">
        <v>#N/A</v>
      </c>
      <c r="AB371" s="84" t="e">
        <v>#N/A</v>
      </c>
      <c r="AC371" s="84" t="e">
        <v>#N/A</v>
      </c>
      <c r="AD371" s="84" t="e">
        <v>#N/A</v>
      </c>
      <c r="AE371" s="84" t="e">
        <v>#N/A</v>
      </c>
      <c r="AF371" s="84" t="e">
        <v>#N/A</v>
      </c>
    </row>
    <row r="372" spans="1:32" ht="15" thickBot="1">
      <c r="A372" s="96" t="s">
        <v>1974</v>
      </c>
      <c r="B372" s="84">
        <f>VLOOKUP(A372,'Northern Branch Phase II Debris'!A:F,2,FALSE)</f>
        <v>13482</v>
      </c>
      <c r="C372" s="84" t="str">
        <f>VLOOKUP(A372,'Northern Branch Phase II Debris'!A:F,3,FALSE)</f>
        <v>Platina Road</v>
      </c>
      <c r="F372" s="84" t="str">
        <f t="shared" si="10"/>
        <v>Go Ahead</v>
      </c>
      <c r="G372" s="320">
        <f>VLOOKUP(A372,'Northern Branch Phase II Debris'!A:F,6,FALSE)</f>
        <v>44257</v>
      </c>
      <c r="H372" s="84" t="str">
        <f>VLOOKUP(A372,'Northern Branch Phase II Debris'!A:G,7,FALSE)</f>
        <v>Shasta</v>
      </c>
      <c r="I372" s="84" t="e">
        <f>VLOOKUP(A372,'Go Backs'!A:H,8,FALSE)</f>
        <v>#N/A</v>
      </c>
      <c r="K372" s="84" t="e">
        <f>VLOOKUP(A372,'Go Aheads'!A:H,8,FALSE)</f>
        <v>#N/A</v>
      </c>
      <c r="M372" s="84">
        <f>VLOOKUP(A372,'Northern Branch Phase II Debris'!A:F,4,FALSE)</f>
        <v>4</v>
      </c>
      <c r="N372" s="84">
        <f>VLOOKUP(A372,'Northern Branch Phase II Debris'!A:F,5,FALSE)</f>
        <v>2</v>
      </c>
      <c r="P372" s="84">
        <f ca="1">SUMIF(cCalRecycle_NorthBranch_DataMan!A:F,Audit!A372,cCalRecycle_NorthBranch_DataMan!F:F)</f>
        <v>2</v>
      </c>
      <c r="Q372" s="86">
        <f>VLOOKUP(A372,cCalRecycle_NorthBranch_DataMan!A:B,2,FALSE)</f>
        <v>44257.361087963</v>
      </c>
      <c r="R372" s="643" t="b">
        <f t="shared" ca="1" si="11"/>
        <v>1</v>
      </c>
      <c r="S372" s="6"/>
      <c r="Y372" s="84" t="e">
        <v>#N/A</v>
      </c>
      <c r="Z372" s="84" t="e">
        <v>#N/A</v>
      </c>
      <c r="AA372" s="84" t="e">
        <v>#N/A</v>
      </c>
      <c r="AB372" s="84" t="e">
        <v>#N/A</v>
      </c>
      <c r="AC372" s="84" t="e">
        <v>#N/A</v>
      </c>
      <c r="AD372" s="84" t="e">
        <v>#N/A</v>
      </c>
      <c r="AE372" s="84" t="e">
        <v>#N/A</v>
      </c>
      <c r="AF372" s="84" t="e">
        <v>#N/A</v>
      </c>
    </row>
    <row r="373" spans="1:32" ht="15" thickBot="1">
      <c r="A373" s="96" t="s">
        <v>1448</v>
      </c>
      <c r="B373" s="84">
        <f>VLOOKUP(A373,'Northern Branch Phase II Debris'!A:F,2,FALSE)</f>
        <v>13366</v>
      </c>
      <c r="C373" s="84" t="str">
        <f>VLOOKUP(A373,'Northern Branch Phase II Debris'!A:F,3,FALSE)</f>
        <v>Platina Road</v>
      </c>
      <c r="F373" s="84" t="str">
        <f t="shared" si="10"/>
        <v>Go Ahead</v>
      </c>
      <c r="G373" s="320">
        <f>VLOOKUP(A373,'Northern Branch Phase II Debris'!A:F,6,FALSE)</f>
        <v>44261</v>
      </c>
      <c r="H373" s="84" t="str">
        <f>VLOOKUP(A373,'Northern Branch Phase II Debris'!A:G,7,FALSE)</f>
        <v>Shasta</v>
      </c>
      <c r="I373" s="84" t="e">
        <f>VLOOKUP(A373,'Go Backs'!A:H,8,FALSE)</f>
        <v>#N/A</v>
      </c>
      <c r="K373" s="84" t="e">
        <f>VLOOKUP(A373,'Go Aheads'!A:H,8,FALSE)</f>
        <v>#N/A</v>
      </c>
      <c r="M373" s="84">
        <f>VLOOKUP(A373,'Northern Branch Phase II Debris'!A:F,4,FALSE)</f>
        <v>3</v>
      </c>
      <c r="N373" s="84">
        <f>VLOOKUP(A373,'Northern Branch Phase II Debris'!A:F,5,FALSE)</f>
        <v>5</v>
      </c>
      <c r="P373" s="84">
        <f ca="1">SUMIF(cCalRecycle_NorthBranch_DataMan!A:F,Audit!A373,cCalRecycle_NorthBranch_DataMan!F:F)</f>
        <v>5</v>
      </c>
      <c r="Q373" s="86">
        <f>VLOOKUP(A373,cCalRecycle_NorthBranch_DataMan!A:B,2,FALSE)</f>
        <v>44258.370590277802</v>
      </c>
      <c r="R373" s="643" t="b">
        <f t="shared" ca="1" si="11"/>
        <v>1</v>
      </c>
      <c r="S373" s="6"/>
      <c r="Y373" s="84" t="e">
        <v>#N/A</v>
      </c>
      <c r="Z373" s="84" t="e">
        <v>#N/A</v>
      </c>
      <c r="AA373" s="84" t="e">
        <v>#N/A</v>
      </c>
      <c r="AB373" s="84" t="e">
        <v>#N/A</v>
      </c>
      <c r="AC373" s="84" t="e">
        <v>#N/A</v>
      </c>
      <c r="AD373" s="84" t="e">
        <v>#N/A</v>
      </c>
      <c r="AE373" s="84" t="e">
        <v>#N/A</v>
      </c>
      <c r="AF373" s="84" t="e">
        <v>#N/A</v>
      </c>
    </row>
    <row r="374" spans="1:32" ht="15" thickBot="1">
      <c r="A374" s="96" t="s">
        <v>2069</v>
      </c>
      <c r="B374" s="84">
        <f>VLOOKUP(A374,'Northern Branch Phase II Debris'!A:F,2,FALSE)</f>
        <v>8221</v>
      </c>
      <c r="C374" s="84" t="str">
        <f>VLOOKUP(A374,'Northern Branch Phase II Debris'!A:F,3,FALSE)</f>
        <v>Zogg Mine Road</v>
      </c>
      <c r="F374" s="84" t="str">
        <f t="shared" si="10"/>
        <v>Go Ahead</v>
      </c>
      <c r="G374" s="320">
        <f>VLOOKUP(A374,'Northern Branch Phase II Debris'!A:F,6,FALSE)</f>
        <v>44259</v>
      </c>
      <c r="H374" s="84" t="str">
        <f>VLOOKUP(A374,'Northern Branch Phase II Debris'!A:G,7,FALSE)</f>
        <v>Shasta</v>
      </c>
      <c r="I374" s="84" t="e">
        <f>VLOOKUP(A374,'Go Backs'!A:H,8,FALSE)</f>
        <v>#N/A</v>
      </c>
      <c r="K374" s="84" t="e">
        <f>VLOOKUP(A374,'Go Aheads'!A:H,8,FALSE)</f>
        <v>#N/A</v>
      </c>
      <c r="M374" s="84">
        <f>VLOOKUP(A374,'Northern Branch Phase II Debris'!A:F,4,FALSE)</f>
        <v>1</v>
      </c>
      <c r="N374" s="84">
        <f>VLOOKUP(A374,'Northern Branch Phase II Debris'!A:F,5,FALSE)</f>
        <v>4</v>
      </c>
      <c r="P374" s="84">
        <f ca="1">SUMIF(cCalRecycle_NorthBranch_DataMan!A:F,Audit!A374,cCalRecycle_NorthBranch_DataMan!F:F)</f>
        <v>4</v>
      </c>
      <c r="Q374" s="86">
        <f>VLOOKUP(A374,cCalRecycle_NorthBranch_DataMan!A:B,2,FALSE)</f>
        <v>44258.381365740708</v>
      </c>
      <c r="R374" s="643" t="b">
        <f t="shared" ca="1" si="11"/>
        <v>1</v>
      </c>
      <c r="S374" s="6"/>
      <c r="Y374" s="84" t="e">
        <v>#N/A</v>
      </c>
      <c r="Z374" s="84" t="e">
        <v>#N/A</v>
      </c>
      <c r="AA374" s="84" t="e">
        <v>#N/A</v>
      </c>
      <c r="AB374" s="84" t="e">
        <v>#N/A</v>
      </c>
      <c r="AC374" s="84" t="e">
        <v>#N/A</v>
      </c>
      <c r="AD374" s="84" t="e">
        <v>#N/A</v>
      </c>
      <c r="AE374" s="84" t="e">
        <v>#N/A</v>
      </c>
      <c r="AF374" s="84" t="e">
        <v>#N/A</v>
      </c>
    </row>
    <row r="375" spans="1:32" ht="15" thickBot="1">
      <c r="A375" s="96" t="s">
        <v>1105</v>
      </c>
      <c r="B375" s="84">
        <f>VLOOKUP(A375,'Northern Branch Phase II Debris'!A:F,2,FALSE)</f>
        <v>13550</v>
      </c>
      <c r="C375" s="84" t="str">
        <f>VLOOKUP(A375,'Northern Branch Phase II Debris'!A:F,3,FALSE)</f>
        <v>South Fork Road</v>
      </c>
      <c r="F375" s="84" t="str">
        <f t="shared" si="10"/>
        <v>Go Ahead</v>
      </c>
      <c r="G375" s="320">
        <f>VLOOKUP(A375,'Northern Branch Phase II Debris'!A:F,6,FALSE)</f>
        <v>44259</v>
      </c>
      <c r="H375" s="84" t="str">
        <f>VLOOKUP(A375,'Northern Branch Phase II Debris'!A:G,7,FALSE)</f>
        <v>Shasta</v>
      </c>
      <c r="I375" s="84" t="e">
        <f>VLOOKUP(A375,'Go Backs'!A:H,8,FALSE)</f>
        <v>#N/A</v>
      </c>
      <c r="K375" s="84" t="e">
        <f>VLOOKUP(A375,'Go Aheads'!A:H,8,FALSE)</f>
        <v>#N/A</v>
      </c>
      <c r="M375" s="84">
        <f>VLOOKUP(A375,'Northern Branch Phase II Debris'!A:F,4,FALSE)</f>
        <v>2</v>
      </c>
      <c r="N375" s="84">
        <f>VLOOKUP(A375,'Northern Branch Phase II Debris'!A:F,5,FALSE)</f>
        <v>2</v>
      </c>
      <c r="P375" s="84">
        <f ca="1">SUMIF(cCalRecycle_NorthBranch_DataMan!A:F,Audit!A375,cCalRecycle_NorthBranch_DataMan!F:F)</f>
        <v>2</v>
      </c>
      <c r="Q375" s="86">
        <f>VLOOKUP(A375,cCalRecycle_NorthBranch_DataMan!A:B,2,FALSE)</f>
        <v>44258.547199074099</v>
      </c>
      <c r="R375" s="643" t="b">
        <f t="shared" ca="1" si="11"/>
        <v>1</v>
      </c>
      <c r="S375" s="6"/>
      <c r="Y375" s="84" t="e">
        <v>#N/A</v>
      </c>
      <c r="Z375" s="84" t="e">
        <v>#N/A</v>
      </c>
      <c r="AA375" s="84" t="e">
        <v>#N/A</v>
      </c>
      <c r="AB375" s="84" t="e">
        <v>#N/A</v>
      </c>
      <c r="AC375" s="84" t="e">
        <v>#N/A</v>
      </c>
      <c r="AD375" s="84" t="e">
        <v>#N/A</v>
      </c>
      <c r="AE375" s="84" t="e">
        <v>#N/A</v>
      </c>
      <c r="AF375" s="84" t="e">
        <v>#N/A</v>
      </c>
    </row>
    <row r="376" spans="1:32" ht="15" thickBot="1">
      <c r="A376" s="96" t="s">
        <v>722</v>
      </c>
      <c r="B376" s="84">
        <f>VLOOKUP(A376,'Northern Branch Phase II Debris'!A:F,2,FALSE)</f>
        <v>14263</v>
      </c>
      <c r="C376" s="84" t="str">
        <f>VLOOKUP(A376,'Northern Branch Phase II Debris'!A:F,3,FALSE)</f>
        <v>Neptune Lane</v>
      </c>
      <c r="F376" s="84" t="str">
        <f t="shared" si="10"/>
        <v>Go Ahead</v>
      </c>
      <c r="G376" s="320">
        <f>VLOOKUP(A376,'Northern Branch Phase II Debris'!A:F,6,FALSE)</f>
        <v>44259</v>
      </c>
      <c r="H376" s="84" t="str">
        <f>VLOOKUP(A376,'Northern Branch Phase II Debris'!A:G,7,FALSE)</f>
        <v>Yuba</v>
      </c>
      <c r="I376" s="84" t="e">
        <f>VLOOKUP(A376,'Go Backs'!A:H,8,FALSE)</f>
        <v>#N/A</v>
      </c>
      <c r="K376" s="84" t="e">
        <f>VLOOKUP(A376,'Go Aheads'!A:H,8,FALSE)</f>
        <v>#N/A</v>
      </c>
      <c r="M376" s="84">
        <f>VLOOKUP(A376,'Northern Branch Phase II Debris'!A:F,4,FALSE)</f>
        <v>2</v>
      </c>
      <c r="N376" s="84">
        <f>VLOOKUP(A376,'Northern Branch Phase II Debris'!A:F,5,FALSE)</f>
        <v>2</v>
      </c>
      <c r="P376" s="84">
        <f ca="1">SUMIF(cCalRecycle_NorthBranch_DataMan!A:F,Audit!A376,cCalRecycle_NorthBranch_DataMan!F:F)</f>
        <v>2</v>
      </c>
      <c r="Q376" s="86">
        <f>VLOOKUP(A376,cCalRecycle_NorthBranch_DataMan!A:B,2,FALSE)</f>
        <v>44258.5783912037</v>
      </c>
      <c r="R376" s="643" t="b">
        <f t="shared" ca="1" si="11"/>
        <v>1</v>
      </c>
      <c r="S376" s="6"/>
      <c r="Y376" s="84" t="e">
        <v>#N/A</v>
      </c>
      <c r="Z376" s="84" t="e">
        <v>#N/A</v>
      </c>
      <c r="AA376" s="84" t="e">
        <v>#N/A</v>
      </c>
      <c r="AB376" s="84" t="e">
        <v>#N/A</v>
      </c>
      <c r="AC376" s="84" t="e">
        <v>#N/A</v>
      </c>
      <c r="AD376" s="84" t="e">
        <v>#N/A</v>
      </c>
      <c r="AE376" s="84" t="e">
        <v>#N/A</v>
      </c>
      <c r="AF376" s="84" t="e">
        <v>#N/A</v>
      </c>
    </row>
    <row r="377" spans="1:32" ht="15" thickBot="1">
      <c r="A377" s="96" t="s">
        <v>974</v>
      </c>
      <c r="B377" s="84">
        <f>VLOOKUP(A377,'Northern Branch Phase II Debris'!A:F,2,FALSE)</f>
        <v>7676</v>
      </c>
      <c r="C377" s="84" t="str">
        <f>VLOOKUP(A377,'Northern Branch Phase II Debris'!A:F,3,FALSE)</f>
        <v>Archer Road</v>
      </c>
      <c r="F377" s="84" t="str">
        <f t="shared" si="10"/>
        <v>Go Ahead</v>
      </c>
      <c r="G377" s="320">
        <f>VLOOKUP(A377,'Northern Branch Phase II Debris'!A:F,6,FALSE)</f>
        <v>44263</v>
      </c>
      <c r="H377" s="84" t="str">
        <f>VLOOKUP(A377,'Northern Branch Phase II Debris'!A:G,7,FALSE)</f>
        <v>Shasta</v>
      </c>
      <c r="I377" s="84" t="e">
        <f>VLOOKUP(A377,'Go Backs'!A:H,8,FALSE)</f>
        <v>#N/A</v>
      </c>
      <c r="K377" s="84" t="e">
        <f>VLOOKUP(A377,'Go Aheads'!A:H,8,FALSE)</f>
        <v>#N/A</v>
      </c>
      <c r="M377" s="84">
        <f>VLOOKUP(A377,'Northern Branch Phase II Debris'!A:F,4,FALSE)</f>
        <v>3</v>
      </c>
      <c r="N377" s="84">
        <f>VLOOKUP(A377,'Northern Branch Phase II Debris'!A:F,5,FALSE)</f>
        <v>4</v>
      </c>
      <c r="P377" s="84">
        <f ca="1">SUMIF(cCalRecycle_NorthBranch_DataMan!A:F,Audit!A377,cCalRecycle_NorthBranch_DataMan!F:F)</f>
        <v>4</v>
      </c>
      <c r="Q377" s="86">
        <f>VLOOKUP(A377,cCalRecycle_NorthBranch_DataMan!A:B,2,FALSE)</f>
        <v>44259.434548611098</v>
      </c>
      <c r="R377" s="643" t="b">
        <f t="shared" ca="1" si="11"/>
        <v>1</v>
      </c>
      <c r="S377" s="6"/>
      <c r="Y377" s="84" t="e">
        <v>#N/A</v>
      </c>
      <c r="Z377" s="84" t="e">
        <v>#N/A</v>
      </c>
      <c r="AA377" s="84" t="e">
        <v>#N/A</v>
      </c>
      <c r="AB377" s="84" t="e">
        <v>#N/A</v>
      </c>
      <c r="AC377" s="84" t="e">
        <v>#N/A</v>
      </c>
      <c r="AD377" s="84" t="e">
        <v>#N/A</v>
      </c>
      <c r="AE377" s="84" t="e">
        <v>#N/A</v>
      </c>
      <c r="AF377" s="84" t="e">
        <v>#N/A</v>
      </c>
    </row>
    <row r="378" spans="1:32" ht="15" thickBot="1">
      <c r="A378" s="96" t="s">
        <v>1680</v>
      </c>
      <c r="B378" s="84">
        <f>VLOOKUP(A378,'Northern Branch Phase II Debris'!A:F,2,FALSE)</f>
        <v>7340</v>
      </c>
      <c r="C378" s="84" t="str">
        <f>VLOOKUP(A378,'Northern Branch Phase II Debris'!A:F,3,FALSE)</f>
        <v>Rector Creek Road</v>
      </c>
      <c r="F378" s="84" t="str">
        <f t="shared" si="10"/>
        <v>Go Ahead</v>
      </c>
      <c r="G378" s="320">
        <f>VLOOKUP(A378,'Northern Branch Phase II Debris'!A:F,6,FALSE)</f>
        <v>44259</v>
      </c>
      <c r="H378" s="84" t="str">
        <f>VLOOKUP(A378,'Northern Branch Phase II Debris'!A:G,7,FALSE)</f>
        <v>Shasta</v>
      </c>
      <c r="I378" s="84" t="e">
        <f>VLOOKUP(A378,'Go Backs'!A:H,8,FALSE)</f>
        <v>#N/A</v>
      </c>
      <c r="K378" s="84" t="e">
        <f>VLOOKUP(A378,'Go Aheads'!A:H,8,FALSE)</f>
        <v>#N/A</v>
      </c>
      <c r="M378" s="84">
        <f>VLOOKUP(A378,'Northern Branch Phase II Debris'!A:F,4,FALSE)</f>
        <v>2</v>
      </c>
      <c r="N378" s="84">
        <f>VLOOKUP(A378,'Northern Branch Phase II Debris'!A:F,5,FALSE)</f>
        <v>2</v>
      </c>
      <c r="P378" s="84">
        <f ca="1">SUMIF(cCalRecycle_NorthBranch_DataMan!A:F,Audit!A378,cCalRecycle_NorthBranch_DataMan!F:F)</f>
        <v>2</v>
      </c>
      <c r="Q378" s="86">
        <f>VLOOKUP(A378,cCalRecycle_NorthBranch_DataMan!A:B,2,FALSE)</f>
        <v>44259.511134259308</v>
      </c>
      <c r="R378" s="643" t="b">
        <f t="shared" ca="1" si="11"/>
        <v>1</v>
      </c>
      <c r="S378" s="6"/>
      <c r="Y378" s="84" t="e">
        <v>#N/A</v>
      </c>
      <c r="Z378" s="84" t="e">
        <v>#N/A</v>
      </c>
      <c r="AA378" s="84" t="e">
        <v>#N/A</v>
      </c>
      <c r="AB378" s="84" t="e">
        <v>#N/A</v>
      </c>
      <c r="AC378" s="84" t="e">
        <v>#N/A</v>
      </c>
      <c r="AD378" s="84" t="e">
        <v>#N/A</v>
      </c>
      <c r="AE378" s="84" t="e">
        <v>#N/A</v>
      </c>
      <c r="AF378" s="84" t="e">
        <v>#N/A</v>
      </c>
    </row>
    <row r="379" spans="1:32" ht="15" thickBot="1">
      <c r="A379" s="96" t="s">
        <v>2045</v>
      </c>
      <c r="B379" s="84">
        <f>VLOOKUP(A379,'Northern Branch Phase II Debris'!A:F,2,FALSE)</f>
        <v>6755</v>
      </c>
      <c r="C379" s="84" t="str">
        <f>VLOOKUP(A379,'Northern Branch Phase II Debris'!A:F,3,FALSE)</f>
        <v>Junkans Road</v>
      </c>
      <c r="F379" s="84" t="str">
        <f t="shared" si="10"/>
        <v>Go Ahead</v>
      </c>
      <c r="G379" s="320">
        <f>VLOOKUP(A379,'Northern Branch Phase II Debris'!A:F,6,FALSE)</f>
        <v>44268</v>
      </c>
      <c r="H379" s="84" t="str">
        <f>VLOOKUP(A379,'Northern Branch Phase II Debris'!A:G,7,FALSE)</f>
        <v>Shasta</v>
      </c>
      <c r="I379" s="84" t="e">
        <f>VLOOKUP(A379,'Go Backs'!A:H,8,FALSE)</f>
        <v>#N/A</v>
      </c>
      <c r="K379" s="84" t="e">
        <f>VLOOKUP(A379,'Go Aheads'!A:H,8,FALSE)</f>
        <v>#N/A</v>
      </c>
      <c r="M379" s="84">
        <f>VLOOKUP(A379,'Northern Branch Phase II Debris'!A:F,4,FALSE)</f>
        <v>51</v>
      </c>
      <c r="N379" s="84">
        <f>VLOOKUP(A379,'Northern Branch Phase II Debris'!A:F,5,FALSE)</f>
        <v>44</v>
      </c>
      <c r="P379" s="84">
        <f ca="1">SUMIF(cCalRecycle_NorthBranch_DataMan!A:F,Audit!A379,cCalRecycle_NorthBranch_DataMan!F:F)</f>
        <v>44</v>
      </c>
      <c r="Q379" s="86">
        <f>VLOOKUP(A379,cCalRecycle_NorthBranch_DataMan!A:B,2,FALSE)</f>
        <v>44260.455821759308</v>
      </c>
      <c r="R379" s="643" t="b">
        <f t="shared" ca="1" si="11"/>
        <v>1</v>
      </c>
      <c r="S379" s="6"/>
      <c r="Y379" s="84" t="e">
        <v>#N/A</v>
      </c>
      <c r="Z379" s="84" t="e">
        <v>#N/A</v>
      </c>
      <c r="AA379" s="84" t="e">
        <v>#N/A</v>
      </c>
      <c r="AB379" s="84" t="e">
        <v>#N/A</v>
      </c>
      <c r="AC379" s="84" t="e">
        <v>#N/A</v>
      </c>
      <c r="AD379" s="84" t="e">
        <v>#N/A</v>
      </c>
      <c r="AE379" s="84" t="e">
        <v>#N/A</v>
      </c>
      <c r="AF379" s="84" t="e">
        <v>#N/A</v>
      </c>
    </row>
    <row r="380" spans="1:32" ht="15" thickBot="1">
      <c r="A380" s="96" t="s">
        <v>1544</v>
      </c>
      <c r="B380" s="84">
        <f>VLOOKUP(A380,'Northern Branch Phase II Debris'!A:F,2,FALSE)</f>
        <v>8097</v>
      </c>
      <c r="C380" s="84" t="str">
        <f>VLOOKUP(A380,'Northern Branch Phase II Debris'!A:F,3,FALSE)</f>
        <v>Zogg Mine Road</v>
      </c>
      <c r="F380" s="84" t="str">
        <f t="shared" si="10"/>
        <v>Go Ahead</v>
      </c>
      <c r="G380" s="320">
        <f>VLOOKUP(A380,'Northern Branch Phase II Debris'!A:F,6,FALSE)</f>
        <v>44268</v>
      </c>
      <c r="H380" s="84" t="str">
        <f>VLOOKUP(A380,'Northern Branch Phase II Debris'!A:G,7,FALSE)</f>
        <v>Shasta</v>
      </c>
      <c r="I380" s="84" t="e">
        <f>VLOOKUP(A380,'Go Backs'!A:H,8,FALSE)</f>
        <v>#N/A</v>
      </c>
      <c r="K380" s="84" t="e">
        <f>VLOOKUP(A380,'Go Aheads'!A:H,8,FALSE)</f>
        <v>#N/A</v>
      </c>
      <c r="M380" s="84">
        <f>VLOOKUP(A380,'Northern Branch Phase II Debris'!A:F,4,FALSE)</f>
        <v>21</v>
      </c>
      <c r="N380" s="84">
        <f>VLOOKUP(A380,'Northern Branch Phase II Debris'!A:F,5,FALSE)</f>
        <v>26</v>
      </c>
      <c r="P380" s="84">
        <f ca="1">SUMIF(cCalRecycle_NorthBranch_DataMan!A:F,Audit!A380,cCalRecycle_NorthBranch_DataMan!F:F)</f>
        <v>26</v>
      </c>
      <c r="Q380" s="86">
        <f>VLOOKUP(A380,cCalRecycle_NorthBranch_DataMan!A:B,2,FALSE)</f>
        <v>44261.395543981504</v>
      </c>
      <c r="R380" s="643" t="b">
        <f t="shared" ca="1" si="11"/>
        <v>1</v>
      </c>
      <c r="S380" s="6"/>
      <c r="Y380" s="84" t="e">
        <v>#N/A</v>
      </c>
      <c r="Z380" s="84" t="e">
        <v>#N/A</v>
      </c>
      <c r="AA380" s="84" t="e">
        <v>#N/A</v>
      </c>
      <c r="AB380" s="84" t="e">
        <v>#N/A</v>
      </c>
      <c r="AC380" s="84" t="e">
        <v>#N/A</v>
      </c>
      <c r="AD380" s="84" t="e">
        <v>#N/A</v>
      </c>
      <c r="AE380" s="84" t="e">
        <v>#N/A</v>
      </c>
      <c r="AF380" s="84" t="e">
        <v>#N/A</v>
      </c>
    </row>
    <row r="381" spans="1:32" ht="15" thickBot="1">
      <c r="A381" s="96" t="s">
        <v>1940</v>
      </c>
      <c r="B381" s="84">
        <f>VLOOKUP(A381,'Northern Branch Phase II Debris'!A:F,2,FALSE)</f>
        <v>13634</v>
      </c>
      <c r="C381" s="84" t="str">
        <f>VLOOKUP(A381,'Northern Branch Phase II Debris'!A:F,3,FALSE)</f>
        <v>Platina Road</v>
      </c>
      <c r="F381" s="84" t="str">
        <f t="shared" si="10"/>
        <v>Go Ahead</v>
      </c>
      <c r="G381" s="320">
        <f>VLOOKUP(A381,'Northern Branch Phase II Debris'!A:F,6,FALSE)</f>
        <v>44264</v>
      </c>
      <c r="H381" s="84" t="str">
        <f>VLOOKUP(A381,'Northern Branch Phase II Debris'!A:G,7,FALSE)</f>
        <v>Shasta</v>
      </c>
      <c r="I381" s="84" t="e">
        <f>VLOOKUP(A381,'Go Backs'!A:H,8,FALSE)</f>
        <v>#N/A</v>
      </c>
      <c r="K381" s="84" t="e">
        <f>VLOOKUP(A381,'Go Aheads'!A:H,8,FALSE)</f>
        <v>#N/A</v>
      </c>
      <c r="M381" s="84">
        <f>VLOOKUP(A381,'Northern Branch Phase II Debris'!A:F,4,FALSE)</f>
        <v>4</v>
      </c>
      <c r="N381" s="84">
        <f>VLOOKUP(A381,'Northern Branch Phase II Debris'!A:F,5,FALSE)</f>
        <v>4</v>
      </c>
      <c r="P381" s="84">
        <f ca="1">SUMIF(cCalRecycle_NorthBranch_DataMan!A:F,Audit!A381,cCalRecycle_NorthBranch_DataMan!F:F)</f>
        <v>4</v>
      </c>
      <c r="Q381" s="86">
        <f>VLOOKUP(A381,cCalRecycle_NorthBranch_DataMan!A:B,2,FALSE)</f>
        <v>44263.331574074087</v>
      </c>
      <c r="R381" s="643" t="b">
        <f t="shared" ca="1" si="11"/>
        <v>1</v>
      </c>
      <c r="S381" s="6"/>
      <c r="Y381" s="84" t="e">
        <v>#N/A</v>
      </c>
      <c r="Z381" s="84" t="e">
        <v>#N/A</v>
      </c>
      <c r="AA381" s="84" t="e">
        <v>#N/A</v>
      </c>
      <c r="AB381" s="84" t="e">
        <v>#N/A</v>
      </c>
      <c r="AC381" s="84" t="e">
        <v>#N/A</v>
      </c>
      <c r="AD381" s="84" t="e">
        <v>#N/A</v>
      </c>
      <c r="AE381" s="84" t="e">
        <v>#N/A</v>
      </c>
      <c r="AF381" s="84" t="e">
        <v>#N/A</v>
      </c>
    </row>
    <row r="382" spans="1:32" ht="15" thickBot="1">
      <c r="A382" s="96" t="s">
        <v>1667</v>
      </c>
      <c r="B382" s="84">
        <f>VLOOKUP(A382,'Northern Branch Phase II Debris'!A:F,2,FALSE)</f>
        <v>8002</v>
      </c>
      <c r="C382" s="84" t="str">
        <f>VLOOKUP(A382,'Northern Branch Phase II Debris'!A:F,3,FALSE)</f>
        <v>Archer Road</v>
      </c>
      <c r="F382" s="84" t="str">
        <f t="shared" si="10"/>
        <v>Go Ahead</v>
      </c>
      <c r="G382" s="320">
        <f>VLOOKUP(A382,'Northern Branch Phase II Debris'!A:F,6,FALSE)</f>
        <v>44264</v>
      </c>
      <c r="H382" s="84" t="str">
        <f>VLOOKUP(A382,'Northern Branch Phase II Debris'!A:G,7,FALSE)</f>
        <v>Shasta</v>
      </c>
      <c r="I382" s="84" t="e">
        <f>VLOOKUP(A382,'Go Backs'!A:H,8,FALSE)</f>
        <v>#N/A</v>
      </c>
      <c r="K382" s="84" t="e">
        <f>VLOOKUP(A382,'Go Aheads'!A:H,8,FALSE)</f>
        <v>#N/A</v>
      </c>
      <c r="M382" s="84">
        <f>VLOOKUP(A382,'Northern Branch Phase II Debris'!A:F,4,FALSE)</f>
        <v>5</v>
      </c>
      <c r="N382" s="84">
        <f>VLOOKUP(A382,'Northern Branch Phase II Debris'!A:F,5,FALSE)</f>
        <v>5</v>
      </c>
      <c r="P382" s="84">
        <f ca="1">SUMIF(cCalRecycle_NorthBranch_DataMan!A:F,Audit!A382,cCalRecycle_NorthBranch_DataMan!F:F)</f>
        <v>5</v>
      </c>
      <c r="Q382" s="86">
        <f>VLOOKUP(A382,cCalRecycle_NorthBranch_DataMan!A:B,2,FALSE)</f>
        <v>44264.342835648102</v>
      </c>
      <c r="R382" s="643" t="b">
        <f t="shared" ca="1" si="11"/>
        <v>1</v>
      </c>
      <c r="S382" s="6"/>
      <c r="Y382" s="84" t="e">
        <v>#N/A</v>
      </c>
      <c r="Z382" s="84" t="e">
        <v>#N/A</v>
      </c>
      <c r="AA382" s="84" t="e">
        <v>#N/A</v>
      </c>
      <c r="AB382" s="84" t="e">
        <v>#N/A</v>
      </c>
      <c r="AC382" s="84" t="e">
        <v>#N/A</v>
      </c>
      <c r="AD382" s="84" t="e">
        <v>#N/A</v>
      </c>
      <c r="AE382" s="84" t="e">
        <v>#N/A</v>
      </c>
      <c r="AF382" s="84" t="e">
        <v>#N/A</v>
      </c>
    </row>
    <row r="383" spans="1:32" ht="15" thickBot="1">
      <c r="A383" s="96" t="s">
        <v>1926</v>
      </c>
      <c r="B383" s="84">
        <f>VLOOKUP(A383,'Northern Branch Phase II Debris'!A:F,2,FALSE)</f>
        <v>13204</v>
      </c>
      <c r="C383" s="84" t="str">
        <f>VLOOKUP(A383,'Northern Branch Phase II Debris'!A:F,3,FALSE)</f>
        <v>Platina Road</v>
      </c>
      <c r="F383" s="84" t="str">
        <f t="shared" si="10"/>
        <v>Go Ahead</v>
      </c>
      <c r="G383" s="320">
        <f>VLOOKUP(A383,'Northern Branch Phase II Debris'!A:F,6,FALSE)</f>
        <v>44267</v>
      </c>
      <c r="H383" s="84" t="str">
        <f>VLOOKUP(A383,'Northern Branch Phase II Debris'!A:G,7,FALSE)</f>
        <v>Shasta</v>
      </c>
      <c r="I383" s="84" t="e">
        <f>VLOOKUP(A383,'Go Backs'!A:H,8,FALSE)</f>
        <v>#N/A</v>
      </c>
      <c r="K383" s="84" t="e">
        <f>VLOOKUP(A383,'Go Aheads'!A:H,8,FALSE)</f>
        <v>#N/A</v>
      </c>
      <c r="M383" s="84">
        <f>VLOOKUP(A383,'Northern Branch Phase II Debris'!A:F,4,FALSE)</f>
        <v>2</v>
      </c>
      <c r="N383" s="84">
        <f>VLOOKUP(A383,'Northern Branch Phase II Debris'!A:F,5,FALSE)</f>
        <v>2</v>
      </c>
      <c r="P383" s="84">
        <f ca="1">SUMIF(cCalRecycle_NorthBranch_DataMan!A:F,Audit!A383,cCalRecycle_NorthBranch_DataMan!F:F)</f>
        <v>2</v>
      </c>
      <c r="Q383" s="86">
        <f>VLOOKUP(A383,cCalRecycle_NorthBranch_DataMan!A:B,2,FALSE)</f>
        <v>44264.567951388897</v>
      </c>
      <c r="R383" s="643" t="b">
        <f t="shared" ca="1" si="11"/>
        <v>1</v>
      </c>
      <c r="S383" s="6"/>
      <c r="Y383" s="84" t="e">
        <v>#N/A</v>
      </c>
      <c r="Z383" s="84" t="e">
        <v>#N/A</v>
      </c>
      <c r="AA383" s="84" t="e">
        <v>#N/A</v>
      </c>
      <c r="AB383" s="84" t="e">
        <v>#N/A</v>
      </c>
      <c r="AC383" s="84" t="e">
        <v>#N/A</v>
      </c>
      <c r="AD383" s="84" t="e">
        <v>#N/A</v>
      </c>
      <c r="AE383" s="84" t="e">
        <v>#N/A</v>
      </c>
      <c r="AF383" s="84" t="e">
        <v>#N/A</v>
      </c>
    </row>
    <row r="384" spans="1:32" ht="15" thickBot="1">
      <c r="A384" s="96" t="s">
        <v>1753</v>
      </c>
      <c r="B384" s="84">
        <f>VLOOKUP(A384,'Northern Branch Phase II Debris'!A:F,2,FALSE)</f>
        <v>12607</v>
      </c>
      <c r="C384" s="84" t="str">
        <f>VLOOKUP(A384,'Northern Branch Phase II Debris'!A:F,3,FALSE)</f>
        <v>Bender Road</v>
      </c>
      <c r="F384" s="84" t="str">
        <f t="shared" si="10"/>
        <v>Go Ahead</v>
      </c>
      <c r="G384" s="320">
        <f>VLOOKUP(A384,'Northern Branch Phase II Debris'!A:F,6,FALSE)</f>
        <v>44278</v>
      </c>
      <c r="H384" s="84" t="str">
        <f>VLOOKUP(A384,'Northern Branch Phase II Debris'!A:G,7,FALSE)</f>
        <v>Shasta</v>
      </c>
      <c r="I384" s="84" t="e">
        <f>VLOOKUP(A384,'Go Backs'!A:H,8,FALSE)</f>
        <v>#N/A</v>
      </c>
      <c r="K384" s="84" t="e">
        <f>VLOOKUP(A384,'Go Aheads'!A:H,8,FALSE)</f>
        <v>#N/A</v>
      </c>
      <c r="M384" s="84">
        <f>VLOOKUP(A384,'Northern Branch Phase II Debris'!A:F,4,FALSE)</f>
        <v>14</v>
      </c>
      <c r="N384" s="84">
        <f>VLOOKUP(A384,'Northern Branch Phase II Debris'!A:F,5,FALSE)</f>
        <v>15</v>
      </c>
      <c r="P384" s="84">
        <f ca="1">SUMIF(cCalRecycle_NorthBranch_DataMan!A:F,Audit!A384,cCalRecycle_NorthBranch_DataMan!F:F)</f>
        <v>15</v>
      </c>
      <c r="Q384" s="86">
        <f>VLOOKUP(A384,cCalRecycle_NorthBranch_DataMan!A:B,2,FALSE)</f>
        <v>44267.553958333301</v>
      </c>
      <c r="R384" s="643" t="b">
        <f t="shared" ca="1" si="11"/>
        <v>1</v>
      </c>
      <c r="S384" s="6"/>
      <c r="Y384" s="84" t="e">
        <v>#N/A</v>
      </c>
      <c r="Z384" s="84" t="e">
        <v>#N/A</v>
      </c>
      <c r="AA384" s="84" t="e">
        <v>#N/A</v>
      </c>
      <c r="AB384" s="84" t="e">
        <v>#N/A</v>
      </c>
      <c r="AC384" s="84" t="e">
        <v>#N/A</v>
      </c>
      <c r="AD384" s="84" t="e">
        <v>#N/A</v>
      </c>
      <c r="AE384" s="84" t="e">
        <v>#N/A</v>
      </c>
      <c r="AF384" s="84" t="e">
        <v>#N/A</v>
      </c>
    </row>
    <row r="385" spans="1:32" ht="15" thickBot="1">
      <c r="A385" s="96" t="s">
        <v>1722</v>
      </c>
      <c r="B385" s="84">
        <f>VLOOKUP(A385,'Northern Branch Phase II Debris'!A:F,2,FALSE)</f>
        <v>6900</v>
      </c>
      <c r="C385" s="84" t="str">
        <f>VLOOKUP(A385,'Northern Branch Phase II Debris'!A:F,3,FALSE)</f>
        <v>Buell Road</v>
      </c>
      <c r="F385" s="84" t="str">
        <f t="shared" si="10"/>
        <v>Go Ahead</v>
      </c>
      <c r="G385" s="320">
        <f>VLOOKUP(A385,'Northern Branch Phase II Debris'!A:F,6,FALSE)</f>
        <v>44278</v>
      </c>
      <c r="H385" s="84" t="str">
        <f>VLOOKUP(A385,'Northern Branch Phase II Debris'!A:G,7,FALSE)</f>
        <v>Shasta</v>
      </c>
      <c r="I385" s="84" t="e">
        <f>VLOOKUP(A385,'Go Backs'!A:H,8,FALSE)</f>
        <v>#N/A</v>
      </c>
      <c r="K385" s="84" t="e">
        <f>VLOOKUP(A385,'Go Aheads'!A:H,8,FALSE)</f>
        <v>#N/A</v>
      </c>
      <c r="M385" s="84">
        <f>VLOOKUP(A385,'Northern Branch Phase II Debris'!A:F,4,FALSE)</f>
        <v>1</v>
      </c>
      <c r="N385" s="84">
        <f>VLOOKUP(A385,'Northern Branch Phase II Debris'!A:F,5,FALSE)</f>
        <v>2</v>
      </c>
      <c r="P385" s="84">
        <f ca="1">SUMIF(cCalRecycle_NorthBranch_DataMan!A:F,Audit!A385,cCalRecycle_NorthBranch_DataMan!F:F)</f>
        <v>2</v>
      </c>
      <c r="Q385" s="86">
        <f>VLOOKUP(A385,cCalRecycle_NorthBranch_DataMan!A:B,2,FALSE)</f>
        <v>44267.588263888902</v>
      </c>
      <c r="R385" s="643" t="b">
        <f t="shared" ca="1" si="11"/>
        <v>1</v>
      </c>
      <c r="S385" s="6"/>
      <c r="Y385" s="84" t="e">
        <v>#N/A</v>
      </c>
      <c r="Z385" s="84" t="e">
        <v>#N/A</v>
      </c>
      <c r="AA385" s="84" t="e">
        <v>#N/A</v>
      </c>
      <c r="AB385" s="84" t="e">
        <v>#N/A</v>
      </c>
      <c r="AC385" s="84" t="e">
        <v>#N/A</v>
      </c>
      <c r="AD385" s="84" t="e">
        <v>#N/A</v>
      </c>
      <c r="AE385" s="84" t="e">
        <v>#N/A</v>
      </c>
      <c r="AF385" s="84" t="e">
        <v>#N/A</v>
      </c>
    </row>
    <row r="386" spans="1:32" ht="15" thickBot="1">
      <c r="A386" s="96" t="s">
        <v>1403</v>
      </c>
      <c r="B386" s="84" t="str">
        <f>VLOOKUP(A386,'Northern Branch Phase II Debris'!A:F,2,FALSE)</f>
        <v>045-730-005-000</v>
      </c>
      <c r="C386" s="84" t="str">
        <f>VLOOKUP(A386,'Northern Branch Phase II Debris'!A:F,3,FALSE)</f>
        <v>Platina Road</v>
      </c>
      <c r="F386" s="84" t="str">
        <f t="shared" si="10"/>
        <v>Go Ahead</v>
      </c>
      <c r="G386" s="320">
        <f>VLOOKUP(A386,'Northern Branch Phase II Debris'!A:F,6,FALSE)</f>
        <v>44268</v>
      </c>
      <c r="H386" s="84" t="str">
        <f>VLOOKUP(A386,'Northern Branch Phase II Debris'!A:G,7,FALSE)</f>
        <v>Shasta</v>
      </c>
      <c r="I386" s="84" t="e">
        <f>VLOOKUP(A386,'Go Backs'!A:H,8,FALSE)</f>
        <v>#N/A</v>
      </c>
      <c r="K386" s="84" t="e">
        <f>VLOOKUP(A386,'Go Aheads'!A:H,8,FALSE)</f>
        <v>#N/A</v>
      </c>
      <c r="M386" s="84">
        <f>VLOOKUP(A386,'Northern Branch Phase II Debris'!A:F,4,FALSE)</f>
        <v>3</v>
      </c>
      <c r="N386" s="84">
        <f>VLOOKUP(A386,'Northern Branch Phase II Debris'!A:F,5,FALSE)</f>
        <v>2</v>
      </c>
      <c r="P386" s="84">
        <f ca="1">SUMIF(cCalRecycle_NorthBranch_DataMan!A:F,Audit!A386,cCalRecycle_NorthBranch_DataMan!F:F)</f>
        <v>2</v>
      </c>
      <c r="Q386" s="86">
        <f>VLOOKUP(A386,cCalRecycle_NorthBranch_DataMan!A:B,2,FALSE)</f>
        <v>44267.604027777801</v>
      </c>
      <c r="R386" s="643" t="b">
        <f t="shared" ca="1" si="11"/>
        <v>1</v>
      </c>
      <c r="S386" s="6"/>
      <c r="Y386" s="84" t="e">
        <v>#N/A</v>
      </c>
      <c r="Z386" s="84" t="e">
        <v>#N/A</v>
      </c>
      <c r="AA386" s="84" t="e">
        <v>#N/A</v>
      </c>
      <c r="AB386" s="84" t="e">
        <v>#N/A</v>
      </c>
      <c r="AC386" s="84" t="e">
        <v>#N/A</v>
      </c>
      <c r="AD386" s="84" t="e">
        <v>#N/A</v>
      </c>
      <c r="AE386" s="84" t="e">
        <v>#N/A</v>
      </c>
      <c r="AF386" s="84" t="e">
        <v>#N/A</v>
      </c>
    </row>
    <row r="387" spans="1:32" ht="15" thickBot="1">
      <c r="A387" s="96" t="s">
        <v>1451</v>
      </c>
      <c r="B387" s="84">
        <f>VLOOKUP(A387,'Northern Branch Phase II Debris'!A:F,2,FALSE)</f>
        <v>13030</v>
      </c>
      <c r="C387" s="84" t="str">
        <f>VLOOKUP(A387,'Northern Branch Phase II Debris'!A:F,3,FALSE)</f>
        <v>Platina Road</v>
      </c>
      <c r="F387" s="84" t="str">
        <f t="shared" ref="F387:F450" si="12">IF(ISNA(I387),"Go Ahead", "GoBack")</f>
        <v>Go Ahead</v>
      </c>
      <c r="G387" s="320">
        <f>VLOOKUP(A387,'Northern Branch Phase II Debris'!A:F,6,FALSE)</f>
        <v>44277</v>
      </c>
      <c r="H387" s="84" t="str">
        <f>VLOOKUP(A387,'Northern Branch Phase II Debris'!A:G,7,FALSE)</f>
        <v>Shasta</v>
      </c>
      <c r="I387" s="84" t="e">
        <f>VLOOKUP(A387,'Go Backs'!A:H,8,FALSE)</f>
        <v>#N/A</v>
      </c>
      <c r="K387" s="84" t="e">
        <f>VLOOKUP(A387,'Go Aheads'!A:H,8,FALSE)</f>
        <v>#N/A</v>
      </c>
      <c r="M387" s="84">
        <f>VLOOKUP(A387,'Northern Branch Phase II Debris'!A:F,4,FALSE)</f>
        <v>0</v>
      </c>
      <c r="N387" s="84">
        <f>VLOOKUP(A387,'Northern Branch Phase II Debris'!A:F,5,FALSE)</f>
        <v>2</v>
      </c>
      <c r="P387" s="84">
        <f ca="1">SUMIF(cCalRecycle_NorthBranch_DataMan!A:F,Audit!A387,cCalRecycle_NorthBranch_DataMan!F:F)</f>
        <v>2</v>
      </c>
      <c r="Q387" s="86">
        <f>VLOOKUP(A387,cCalRecycle_NorthBranch_DataMan!A:B,2,FALSE)</f>
        <v>44277.340451388904</v>
      </c>
      <c r="R387" s="643" t="b">
        <f t="shared" ref="R387:R450" ca="1" si="13">P387=N387</f>
        <v>1</v>
      </c>
      <c r="S387" s="6"/>
      <c r="Y387" s="84" t="e">
        <v>#N/A</v>
      </c>
      <c r="Z387" s="84" t="e">
        <v>#N/A</v>
      </c>
      <c r="AA387" s="84" t="e">
        <v>#N/A</v>
      </c>
      <c r="AB387" s="84" t="e">
        <v>#N/A</v>
      </c>
      <c r="AC387" s="84" t="e">
        <v>#N/A</v>
      </c>
      <c r="AD387" s="84" t="e">
        <v>#N/A</v>
      </c>
      <c r="AE387" s="84" t="e">
        <v>#N/A</v>
      </c>
      <c r="AF387" s="84" t="e">
        <v>#N/A</v>
      </c>
    </row>
    <row r="388" spans="1:32" ht="15" thickBot="1">
      <c r="A388" s="96" t="s">
        <v>775</v>
      </c>
      <c r="B388" s="84">
        <f>VLOOKUP(A388,'Northern Branch Phase II Debris'!A:F,2,FALSE)</f>
        <v>12983</v>
      </c>
      <c r="C388" s="84" t="str">
        <f>VLOOKUP(A388,'Northern Branch Phase II Debris'!A:F,3,FALSE)</f>
        <v>Platina Road</v>
      </c>
      <c r="F388" s="84" t="str">
        <f t="shared" si="12"/>
        <v>Go Ahead</v>
      </c>
      <c r="G388" s="320">
        <f>VLOOKUP(A388,'Northern Branch Phase II Debris'!A:F,6,FALSE)</f>
        <v>44278</v>
      </c>
      <c r="H388" s="84" t="str">
        <f>VLOOKUP(A388,'Northern Branch Phase II Debris'!A:G,7,FALSE)</f>
        <v>Shasta</v>
      </c>
      <c r="I388" s="84" t="e">
        <f>VLOOKUP(A388,'Go Backs'!A:H,8,FALSE)</f>
        <v>#N/A</v>
      </c>
      <c r="K388" s="84" t="e">
        <f>VLOOKUP(A388,'Go Aheads'!A:H,8,FALSE)</f>
        <v>#N/A</v>
      </c>
      <c r="M388" s="84">
        <f>VLOOKUP(A388,'Northern Branch Phase II Debris'!A:F,4,FALSE)</f>
        <v>4</v>
      </c>
      <c r="N388" s="84">
        <f>VLOOKUP(A388,'Northern Branch Phase II Debris'!A:F,5,FALSE)</f>
        <v>6</v>
      </c>
      <c r="P388" s="84">
        <f ca="1">SUMIF(cCalRecycle_NorthBranch_DataMan!A:F,Audit!A388,cCalRecycle_NorthBranch_DataMan!F:F)</f>
        <v>6</v>
      </c>
      <c r="Q388" s="86">
        <f>VLOOKUP(A388,cCalRecycle_NorthBranch_DataMan!A:B,2,FALSE)</f>
        <v>44277.592002314806</v>
      </c>
      <c r="R388" s="643" t="b">
        <f t="shared" ca="1" si="13"/>
        <v>1</v>
      </c>
      <c r="S388" s="6"/>
      <c r="Y388" s="84" t="e">
        <v>#N/A</v>
      </c>
      <c r="Z388" s="84" t="e">
        <v>#N/A</v>
      </c>
      <c r="AA388" s="84" t="e">
        <v>#N/A</v>
      </c>
      <c r="AB388" s="84" t="e">
        <v>#N/A</v>
      </c>
      <c r="AC388" s="84" t="e">
        <v>#N/A</v>
      </c>
      <c r="AD388" s="84" t="e">
        <v>#N/A</v>
      </c>
      <c r="AE388" s="84" t="e">
        <v>#N/A</v>
      </c>
      <c r="AF388" s="84" t="e">
        <v>#N/A</v>
      </c>
    </row>
    <row r="389" spans="1:32" ht="15" thickBot="1">
      <c r="A389" s="96" t="s">
        <v>1245</v>
      </c>
      <c r="B389" s="84">
        <f>VLOOKUP(A389,'Northern Branch Phase II Debris'!A:F,2,FALSE)</f>
        <v>13025</v>
      </c>
      <c r="C389" s="84" t="str">
        <f>VLOOKUP(A389,'Northern Branch Phase II Debris'!A:F,3,FALSE)</f>
        <v>Platina Road</v>
      </c>
      <c r="F389" s="84" t="str">
        <f t="shared" si="12"/>
        <v>Go Ahead</v>
      </c>
      <c r="G389" s="320">
        <f>VLOOKUP(A389,'Northern Branch Phase II Debris'!A:F,6,FALSE)</f>
        <v>44279</v>
      </c>
      <c r="H389" s="84" t="str">
        <f>VLOOKUP(A389,'Northern Branch Phase II Debris'!A:G,7,FALSE)</f>
        <v>Shasta</v>
      </c>
      <c r="I389" s="84" t="e">
        <f>VLOOKUP(A389,'Go Backs'!A:H,8,FALSE)</f>
        <v>#N/A</v>
      </c>
      <c r="K389" s="84" t="e">
        <f>VLOOKUP(A389,'Go Aheads'!A:H,8,FALSE)</f>
        <v>#N/A</v>
      </c>
      <c r="M389" s="84">
        <f>VLOOKUP(A389,'Northern Branch Phase II Debris'!A:F,4,FALSE)</f>
        <v>1</v>
      </c>
      <c r="N389" s="84">
        <f>VLOOKUP(A389,'Northern Branch Phase II Debris'!A:F,5,FALSE)</f>
        <v>2</v>
      </c>
      <c r="P389" s="84">
        <f ca="1">SUMIF(cCalRecycle_NorthBranch_DataMan!A:F,Audit!A389,cCalRecycle_NorthBranch_DataMan!F:F)</f>
        <v>2</v>
      </c>
      <c r="Q389" s="86">
        <f>VLOOKUP(A389,cCalRecycle_NorthBranch_DataMan!A:B,2,FALSE)</f>
        <v>44278.583518518499</v>
      </c>
      <c r="R389" s="643" t="b">
        <f t="shared" ca="1" si="13"/>
        <v>1</v>
      </c>
      <c r="S389" s="6"/>
      <c r="Y389" s="84" t="e">
        <v>#N/A</v>
      </c>
      <c r="Z389" s="84" t="e">
        <v>#N/A</v>
      </c>
      <c r="AA389" s="84" t="e">
        <v>#N/A</v>
      </c>
      <c r="AB389" s="84" t="e">
        <v>#N/A</v>
      </c>
      <c r="AC389" s="84" t="e">
        <v>#N/A</v>
      </c>
      <c r="AD389" s="84" t="e">
        <v>#N/A</v>
      </c>
      <c r="AE389" s="84" t="e">
        <v>#N/A</v>
      </c>
      <c r="AF389" s="84" t="e">
        <v>#N/A</v>
      </c>
    </row>
    <row r="390" spans="1:32" ht="15" thickBot="1">
      <c r="A390" s="96" t="s">
        <v>1492</v>
      </c>
      <c r="B390" s="84">
        <f>VLOOKUP(A390,'Northern Branch Phase II Debris'!A:F,2,FALSE)</f>
        <v>13012</v>
      </c>
      <c r="C390" s="84" t="str">
        <f>VLOOKUP(A390,'Northern Branch Phase II Debris'!A:F,3,FALSE)</f>
        <v>Platina Road</v>
      </c>
      <c r="F390" s="84" t="str">
        <f t="shared" si="12"/>
        <v>Go Ahead</v>
      </c>
      <c r="G390" s="320">
        <f>VLOOKUP(A390,'Northern Branch Phase II Debris'!A:F,6,FALSE)</f>
        <v>44280</v>
      </c>
      <c r="H390" s="84" t="str">
        <f>VLOOKUP(A390,'Northern Branch Phase II Debris'!A:G,7,FALSE)</f>
        <v>Shasta</v>
      </c>
      <c r="I390" s="84" t="e">
        <f>VLOOKUP(A390,'Go Backs'!A:H,8,FALSE)</f>
        <v>#N/A</v>
      </c>
      <c r="K390" s="84" t="e">
        <f>VLOOKUP(A390,'Go Aheads'!A:H,8,FALSE)</f>
        <v>#N/A</v>
      </c>
      <c r="M390" s="84">
        <f>VLOOKUP(A390,'Northern Branch Phase II Debris'!A:F,4,FALSE)</f>
        <v>5</v>
      </c>
      <c r="N390" s="84">
        <f>VLOOKUP(A390,'Northern Branch Phase II Debris'!A:F,5,FALSE)</f>
        <v>2</v>
      </c>
      <c r="P390" s="84">
        <f ca="1">SUMIF(cCalRecycle_NorthBranch_DataMan!A:F,Audit!A390,cCalRecycle_NorthBranch_DataMan!F:F)</f>
        <v>2</v>
      </c>
      <c r="Q390" s="86">
        <f>VLOOKUP(A390,cCalRecycle_NorthBranch_DataMan!A:B,2,FALSE)</f>
        <v>44279.565416666701</v>
      </c>
      <c r="R390" s="643" t="b">
        <f t="shared" ca="1" si="13"/>
        <v>1</v>
      </c>
      <c r="S390" s="6"/>
      <c r="Y390" s="84" t="e">
        <v>#N/A</v>
      </c>
      <c r="Z390" s="84" t="e">
        <v>#N/A</v>
      </c>
      <c r="AA390" s="84" t="e">
        <v>#N/A</v>
      </c>
      <c r="AB390" s="84" t="e">
        <v>#N/A</v>
      </c>
      <c r="AC390" s="84" t="e">
        <v>#N/A</v>
      </c>
      <c r="AD390" s="84" t="e">
        <v>#N/A</v>
      </c>
      <c r="AE390" s="84" t="e">
        <v>#N/A</v>
      </c>
      <c r="AF390" s="84" t="e">
        <v>#N/A</v>
      </c>
    </row>
    <row r="391" spans="1:32" ht="15" thickBot="1">
      <c r="A391" s="96" t="s">
        <v>1091</v>
      </c>
      <c r="B391" s="84">
        <f>VLOOKUP(A391,'Northern Branch Phase II Debris'!A:F,2,FALSE)</f>
        <v>700</v>
      </c>
      <c r="C391" s="84" t="str">
        <f>VLOOKUP(A391,'Northern Branch Phase II Debris'!A:F,3,FALSE)</f>
        <v>Indian Meadows Drive</v>
      </c>
      <c r="F391" s="84" t="str">
        <f t="shared" si="12"/>
        <v>Go Ahead</v>
      </c>
      <c r="G391" s="320">
        <f>VLOOKUP(A391,'Northern Branch Phase II Debris'!A:F,6,FALSE)</f>
        <v>44282</v>
      </c>
      <c r="H391" s="84" t="str">
        <f>VLOOKUP(A391,'Northern Branch Phase II Debris'!A:G,7,FALSE)</f>
        <v>Siskiyou</v>
      </c>
      <c r="I391" s="84" t="e">
        <f>VLOOKUP(A391,'Go Backs'!A:H,8,FALSE)</f>
        <v>#N/A</v>
      </c>
      <c r="K391" s="84" t="e">
        <f>VLOOKUP(A391,'Go Aheads'!A:H,8,FALSE)</f>
        <v>#N/A</v>
      </c>
      <c r="M391" s="84">
        <f>VLOOKUP(A391,'Northern Branch Phase II Debris'!A:F,4,FALSE)</f>
        <v>3</v>
      </c>
      <c r="N391" s="84">
        <f>VLOOKUP(A391,'Northern Branch Phase II Debris'!A:F,5,FALSE)</f>
        <v>2</v>
      </c>
      <c r="P391" s="84">
        <f ca="1">SUMIF(cCalRecycle_NorthBranch_DataMan!A:F,Audit!A391,cCalRecycle_NorthBranch_DataMan!F:F)</f>
        <v>2</v>
      </c>
      <c r="Q391" s="86">
        <f>VLOOKUP(A391,cCalRecycle_NorthBranch_DataMan!A:B,2,FALSE)</f>
        <v>44280.534976851792</v>
      </c>
      <c r="R391" s="643" t="b">
        <f t="shared" ca="1" si="13"/>
        <v>1</v>
      </c>
      <c r="S391" s="6"/>
      <c r="Y391" s="84" t="e">
        <v>#N/A</v>
      </c>
      <c r="Z391" s="84" t="e">
        <v>#N/A</v>
      </c>
      <c r="AA391" s="84" t="e">
        <v>#N/A</v>
      </c>
      <c r="AB391" s="84" t="e">
        <v>#N/A</v>
      </c>
      <c r="AC391" s="84" t="e">
        <v>#N/A</v>
      </c>
      <c r="AD391" s="84" t="e">
        <v>#N/A</v>
      </c>
      <c r="AE391" s="84" t="e">
        <v>#N/A</v>
      </c>
      <c r="AF391" s="84" t="e">
        <v>#N/A</v>
      </c>
    </row>
    <row r="392" spans="1:32" ht="15" thickBot="1">
      <c r="A392" s="96" t="s">
        <v>959</v>
      </c>
      <c r="B392" s="84">
        <f>VLOOKUP(A392,'Northern Branch Phase II Debris'!A:F,2,FALSE)</f>
        <v>8310</v>
      </c>
      <c r="C392" s="84" t="str">
        <f>VLOOKUP(A392,'Northern Branch Phase II Debris'!A:F,3,FALSE)</f>
        <v>Indian Creek Road</v>
      </c>
      <c r="F392" s="84" t="str">
        <f t="shared" si="12"/>
        <v>Go Ahead</v>
      </c>
      <c r="G392" s="320">
        <f>VLOOKUP(A392,'Northern Branch Phase II Debris'!A:F,6,FALSE)</f>
        <v>44282</v>
      </c>
      <c r="H392" s="84" t="str">
        <f>VLOOKUP(A392,'Northern Branch Phase II Debris'!A:G,7,FALSE)</f>
        <v>Siskiyou</v>
      </c>
      <c r="I392" s="84" t="e">
        <f>VLOOKUP(A392,'Go Backs'!A:H,8,FALSE)</f>
        <v>#N/A</v>
      </c>
      <c r="K392" s="84" t="e">
        <f>VLOOKUP(A392,'Go Aheads'!A:H,8,FALSE)</f>
        <v>#N/A</v>
      </c>
      <c r="M392" s="84">
        <f>VLOOKUP(A392,'Northern Branch Phase II Debris'!A:F,4,FALSE)</f>
        <v>9</v>
      </c>
      <c r="N392" s="84">
        <f>VLOOKUP(A392,'Northern Branch Phase II Debris'!A:F,5,FALSE)</f>
        <v>10</v>
      </c>
      <c r="P392" s="84">
        <f ca="1">SUMIF(cCalRecycle_NorthBranch_DataMan!A:F,Audit!A392,cCalRecycle_NorthBranch_DataMan!F:F)</f>
        <v>10</v>
      </c>
      <c r="Q392" s="86">
        <f>VLOOKUP(A392,cCalRecycle_NorthBranch_DataMan!A:B,2,FALSE)</f>
        <v>44280.595995370408</v>
      </c>
      <c r="R392" s="643" t="b">
        <f t="shared" ca="1" si="13"/>
        <v>1</v>
      </c>
      <c r="S392" s="6"/>
      <c r="Y392" s="84" t="e">
        <v>#N/A</v>
      </c>
      <c r="Z392" s="84" t="e">
        <v>#N/A</v>
      </c>
      <c r="AA392" s="84" t="e">
        <v>#N/A</v>
      </c>
      <c r="AB392" s="84" t="e">
        <v>#N/A</v>
      </c>
      <c r="AC392" s="84" t="e">
        <v>#N/A</v>
      </c>
      <c r="AD392" s="84" t="e">
        <v>#N/A</v>
      </c>
      <c r="AE392" s="84" t="e">
        <v>#N/A</v>
      </c>
      <c r="AF392" s="84" t="e">
        <v>#N/A</v>
      </c>
    </row>
    <row r="393" spans="1:32" ht="15" thickBot="1">
      <c r="A393" s="96" t="s">
        <v>1086</v>
      </c>
      <c r="B393" s="84">
        <f>VLOOKUP(A393,'Northern Branch Phase II Debris'!A:F,2,FALSE)</f>
        <v>12700</v>
      </c>
      <c r="C393" s="84" t="str">
        <f>VLOOKUP(A393,'Northern Branch Phase II Debris'!A:F,3,FALSE)</f>
        <v>Platina Road</v>
      </c>
      <c r="F393" s="84" t="str">
        <f t="shared" si="12"/>
        <v>Go Ahead</v>
      </c>
      <c r="G393" s="320">
        <f>VLOOKUP(A393,'Northern Branch Phase II Debris'!A:F,6,FALSE)</f>
        <v>44284</v>
      </c>
      <c r="H393" s="84" t="str">
        <f>VLOOKUP(A393,'Northern Branch Phase II Debris'!A:G,7,FALSE)</f>
        <v>Shasta</v>
      </c>
      <c r="I393" s="84" t="e">
        <f>VLOOKUP(A393,'Go Backs'!A:H,8,FALSE)</f>
        <v>#N/A</v>
      </c>
      <c r="K393" s="84" t="e">
        <f>VLOOKUP(A393,'Go Aheads'!A:H,8,FALSE)</f>
        <v>#N/A</v>
      </c>
      <c r="M393" s="84">
        <f>VLOOKUP(A393,'Northern Branch Phase II Debris'!A:F,4,FALSE)</f>
        <v>12</v>
      </c>
      <c r="N393" s="84">
        <f>VLOOKUP(A393,'Northern Branch Phase II Debris'!A:F,5,FALSE)</f>
        <v>7</v>
      </c>
      <c r="P393" s="84">
        <f ca="1">SUMIF(cCalRecycle_NorthBranch_DataMan!A:F,Audit!A393,cCalRecycle_NorthBranch_DataMan!F:F)</f>
        <v>7</v>
      </c>
      <c r="Q393" s="86">
        <f>VLOOKUP(A393,cCalRecycle_NorthBranch_DataMan!A:B,2,FALSE)</f>
        <v>44281.351770833302</v>
      </c>
      <c r="R393" s="643" t="b">
        <f t="shared" ca="1" si="13"/>
        <v>1</v>
      </c>
      <c r="S393" s="6"/>
      <c r="Y393" s="84" t="e">
        <v>#N/A</v>
      </c>
      <c r="Z393" s="84" t="e">
        <v>#N/A</v>
      </c>
      <c r="AA393" s="84" t="e">
        <v>#N/A</v>
      </c>
      <c r="AB393" s="84" t="e">
        <v>#N/A</v>
      </c>
      <c r="AC393" s="84" t="e">
        <v>#N/A</v>
      </c>
      <c r="AD393" s="84" t="e">
        <v>#N/A</v>
      </c>
      <c r="AE393" s="84" t="e">
        <v>#N/A</v>
      </c>
      <c r="AF393" s="84" t="e">
        <v>#N/A</v>
      </c>
    </row>
    <row r="394" spans="1:32" ht="15" thickBot="1">
      <c r="A394" s="96" t="s">
        <v>1252</v>
      </c>
      <c r="B394" s="84" t="str">
        <f>VLOOKUP(A394,'Northern Branch Phase II Debris'!A:F,2,FALSE)</f>
        <v>009-550-160-000</v>
      </c>
      <c r="C394" s="84" t="str">
        <f>VLOOKUP(A394,'Northern Branch Phase II Debris'!A:F,3,FALSE)</f>
        <v>Pine Place Road</v>
      </c>
      <c r="F394" s="84" t="str">
        <f t="shared" si="12"/>
        <v>Go Ahead</v>
      </c>
      <c r="G394" s="320">
        <f>VLOOKUP(A394,'Northern Branch Phase II Debris'!A:F,6,FALSE)</f>
        <v>44282</v>
      </c>
      <c r="H394" s="84" t="str">
        <f>VLOOKUP(A394,'Northern Branch Phase II Debris'!A:G,7,FALSE)</f>
        <v>Siskiyou</v>
      </c>
      <c r="I394" s="84" t="e">
        <f>VLOOKUP(A394,'Go Backs'!A:H,8,FALSE)</f>
        <v>#N/A</v>
      </c>
      <c r="K394" s="84" t="e">
        <f>VLOOKUP(A394,'Go Aheads'!A:H,8,FALSE)</f>
        <v>#N/A</v>
      </c>
      <c r="M394" s="84">
        <f>VLOOKUP(A394,'Northern Branch Phase II Debris'!A:F,4,FALSE)</f>
        <v>3</v>
      </c>
      <c r="N394" s="84">
        <f>VLOOKUP(A394,'Northern Branch Phase II Debris'!A:F,5,FALSE)</f>
        <v>2</v>
      </c>
      <c r="P394" s="84">
        <f ca="1">SUMIF(cCalRecycle_NorthBranch_DataMan!A:F,Audit!A394,cCalRecycle_NorthBranch_DataMan!F:F)</f>
        <v>2</v>
      </c>
      <c r="Q394" s="86">
        <f>VLOOKUP(A394,cCalRecycle_NorthBranch_DataMan!A:B,2,FALSE)</f>
        <v>44281.675000000003</v>
      </c>
      <c r="R394" s="643" t="b">
        <f t="shared" ca="1" si="13"/>
        <v>1</v>
      </c>
      <c r="S394" s="6"/>
      <c r="Y394" s="84" t="e">
        <v>#N/A</v>
      </c>
      <c r="Z394" s="84" t="e">
        <v>#N/A</v>
      </c>
      <c r="AA394" s="84" t="e">
        <v>#N/A</v>
      </c>
      <c r="AB394" s="84" t="e">
        <v>#N/A</v>
      </c>
      <c r="AC394" s="84" t="e">
        <v>#N/A</v>
      </c>
      <c r="AD394" s="84" t="e">
        <v>#N/A</v>
      </c>
      <c r="AE394" s="84" t="e">
        <v>#N/A</v>
      </c>
      <c r="AF394" s="84" t="e">
        <v>#N/A</v>
      </c>
    </row>
    <row r="395" spans="1:32" ht="15" thickBot="1">
      <c r="A395" s="96" t="s">
        <v>976</v>
      </c>
      <c r="B395" s="84">
        <f>VLOOKUP(A395,'Northern Branch Phase II Debris'!A:F,2,FALSE)</f>
        <v>8330</v>
      </c>
      <c r="C395" s="84" t="str">
        <f>VLOOKUP(A395,'Northern Branch Phase II Debris'!A:F,3,FALSE)</f>
        <v>Indian Creek Road</v>
      </c>
      <c r="F395" s="84" t="str">
        <f t="shared" si="12"/>
        <v>Go Ahead</v>
      </c>
      <c r="G395" s="320">
        <f>VLOOKUP(A395,'Northern Branch Phase II Debris'!A:F,6,FALSE)</f>
        <v>44285</v>
      </c>
      <c r="H395" s="84" t="str">
        <f>VLOOKUP(A395,'Northern Branch Phase II Debris'!A:G,7,FALSE)</f>
        <v>Siskiyou</v>
      </c>
      <c r="I395" s="84" t="e">
        <f>VLOOKUP(A395,'Go Backs'!A:H,8,FALSE)</f>
        <v>#N/A</v>
      </c>
      <c r="K395" s="84" t="e">
        <f>VLOOKUP(A395,'Go Aheads'!A:H,8,FALSE)</f>
        <v>#N/A</v>
      </c>
      <c r="M395" s="84">
        <f>VLOOKUP(A395,'Northern Branch Phase II Debris'!A:F,4,FALSE)</f>
        <v>5</v>
      </c>
      <c r="N395" s="84">
        <f>VLOOKUP(A395,'Northern Branch Phase II Debris'!A:F,5,FALSE)</f>
        <v>3</v>
      </c>
      <c r="P395" s="84">
        <f ca="1">SUMIF(cCalRecycle_NorthBranch_DataMan!A:F,Audit!A395,cCalRecycle_NorthBranch_DataMan!F:F)</f>
        <v>3</v>
      </c>
      <c r="Q395" s="86">
        <f>VLOOKUP(A395,cCalRecycle_NorthBranch_DataMan!A:B,2,FALSE)</f>
        <v>44284.466817129593</v>
      </c>
      <c r="R395" s="643" t="b">
        <f t="shared" ca="1" si="13"/>
        <v>1</v>
      </c>
      <c r="S395" s="6"/>
      <c r="Y395" s="84" t="e">
        <v>#N/A</v>
      </c>
      <c r="Z395" s="84" t="e">
        <v>#N/A</v>
      </c>
      <c r="AA395" s="84" t="e">
        <v>#N/A</v>
      </c>
      <c r="AB395" s="84" t="e">
        <v>#N/A</v>
      </c>
      <c r="AC395" s="84" t="e">
        <v>#N/A</v>
      </c>
      <c r="AD395" s="84" t="e">
        <v>#N/A</v>
      </c>
      <c r="AE395" s="84" t="e">
        <v>#N/A</v>
      </c>
      <c r="AF395" s="84" t="e">
        <v>#N/A</v>
      </c>
    </row>
    <row r="396" spans="1:32" ht="15" thickBot="1">
      <c r="A396" s="96" t="s">
        <v>638</v>
      </c>
      <c r="B396" s="84" t="str">
        <f>VLOOKUP(A396,'Northern Branch Phase II Debris'!A:F,2,FALSE)</f>
        <v>041-290-015-000</v>
      </c>
      <c r="C396" s="84" t="str">
        <f>VLOOKUP(A396,'Northern Branch Phase II Debris'!A:F,3,FALSE)</f>
        <v>Rainbow Lake Road</v>
      </c>
      <c r="F396" s="84" t="str">
        <f t="shared" si="12"/>
        <v>Go Ahead</v>
      </c>
      <c r="G396" s="320">
        <f>VLOOKUP(A396,'Northern Branch Phase II Debris'!A:F,6,FALSE)</f>
        <v>44285</v>
      </c>
      <c r="H396" s="84" t="str">
        <f>VLOOKUP(A396,'Northern Branch Phase II Debris'!A:G,7,FALSE)</f>
        <v>Shasta</v>
      </c>
      <c r="I396" s="84" t="e">
        <f>VLOOKUP(A396,'Go Backs'!A:H,8,FALSE)</f>
        <v>#N/A</v>
      </c>
      <c r="K396" s="84" t="e">
        <f>VLOOKUP(A396,'Go Aheads'!A:H,8,FALSE)</f>
        <v>#N/A</v>
      </c>
      <c r="M396" s="84">
        <f>VLOOKUP(A396,'Northern Branch Phase II Debris'!A:F,4,FALSE)</f>
        <v>2</v>
      </c>
      <c r="N396" s="84">
        <f>VLOOKUP(A396,'Northern Branch Phase II Debris'!A:F,5,FALSE)</f>
        <v>2</v>
      </c>
      <c r="P396" s="84">
        <f ca="1">SUMIF(cCalRecycle_NorthBranch_DataMan!A:F,Audit!A396,cCalRecycle_NorthBranch_DataMan!F:F)</f>
        <v>2</v>
      </c>
      <c r="Q396" s="86">
        <f>VLOOKUP(A396,cCalRecycle_NorthBranch_DataMan!A:B,2,FALSE)</f>
        <v>44285.349872685198</v>
      </c>
      <c r="R396" s="643" t="b">
        <f t="shared" ca="1" si="13"/>
        <v>1</v>
      </c>
      <c r="S396" s="6"/>
      <c r="Y396" s="84" t="e">
        <v>#N/A</v>
      </c>
      <c r="Z396" s="84" t="e">
        <v>#N/A</v>
      </c>
      <c r="AA396" s="84" t="e">
        <v>#N/A</v>
      </c>
      <c r="AB396" s="84" t="e">
        <v>#N/A</v>
      </c>
      <c r="AC396" s="84" t="e">
        <v>#N/A</v>
      </c>
      <c r="AD396" s="84" t="e">
        <v>#N/A</v>
      </c>
      <c r="AE396" s="84" t="e">
        <v>#N/A</v>
      </c>
      <c r="AF396" s="84" t="e">
        <v>#N/A</v>
      </c>
    </row>
    <row r="397" spans="1:32" ht="15" thickBot="1">
      <c r="A397" s="96" t="s">
        <v>1368</v>
      </c>
      <c r="B397" s="84">
        <f>VLOOKUP(A397,'Northern Branch Phase II Debris'!A:F,2,FALSE)</f>
        <v>620</v>
      </c>
      <c r="C397" s="84" t="str">
        <f>VLOOKUP(A397,'Northern Branch Phase II Debris'!A:F,3,FALSE)</f>
        <v>Indian Meadows Drive</v>
      </c>
      <c r="F397" s="84" t="str">
        <f t="shared" si="12"/>
        <v>Go Ahead</v>
      </c>
      <c r="G397" s="320">
        <f>VLOOKUP(A397,'Northern Branch Phase II Debris'!A:F,6,FALSE)</f>
        <v>44285</v>
      </c>
      <c r="H397" s="84" t="str">
        <f>VLOOKUP(A397,'Northern Branch Phase II Debris'!A:G,7,FALSE)</f>
        <v>Siskiyou</v>
      </c>
      <c r="I397" s="84" t="e">
        <f>VLOOKUP(A397,'Go Backs'!A:H,8,FALSE)</f>
        <v>#N/A</v>
      </c>
      <c r="K397" s="84" t="e">
        <f>VLOOKUP(A397,'Go Aheads'!A:H,8,FALSE)</f>
        <v>#N/A</v>
      </c>
      <c r="M397" s="84">
        <f>VLOOKUP(A397,'Northern Branch Phase II Debris'!A:F,4,FALSE)</f>
        <v>2</v>
      </c>
      <c r="N397" s="84">
        <f>VLOOKUP(A397,'Northern Branch Phase II Debris'!A:F,5,FALSE)</f>
        <v>2</v>
      </c>
      <c r="P397" s="84">
        <f ca="1">SUMIF(cCalRecycle_NorthBranch_DataMan!A:F,Audit!A397,cCalRecycle_NorthBranch_DataMan!F:F)</f>
        <v>2</v>
      </c>
      <c r="Q397" s="86">
        <f>VLOOKUP(A397,cCalRecycle_NorthBranch_DataMan!A:B,2,FALSE)</f>
        <v>44285.462858796287</v>
      </c>
      <c r="R397" s="643" t="b">
        <f t="shared" ca="1" si="13"/>
        <v>1</v>
      </c>
      <c r="S397" s="6"/>
      <c r="Y397" s="84" t="e">
        <v>#N/A</v>
      </c>
      <c r="Z397" s="84" t="e">
        <v>#N/A</v>
      </c>
      <c r="AA397" s="84" t="e">
        <v>#N/A</v>
      </c>
      <c r="AB397" s="84" t="e">
        <v>#N/A</v>
      </c>
      <c r="AC397" s="84" t="e">
        <v>#N/A</v>
      </c>
      <c r="AD397" s="84" t="e">
        <v>#N/A</v>
      </c>
      <c r="AE397" s="84" t="e">
        <v>#N/A</v>
      </c>
      <c r="AF397" s="84" t="e">
        <v>#N/A</v>
      </c>
    </row>
    <row r="398" spans="1:32" ht="15" thickBot="1">
      <c r="A398" s="96" t="s">
        <v>1576</v>
      </c>
      <c r="B398" s="84" t="str">
        <f>VLOOKUP(A398,'Northern Branch Phase II Debris'!A:F,2,FALSE)</f>
        <v>045-100-003-000</v>
      </c>
      <c r="C398" s="84" t="str">
        <f>VLOOKUP(A398,'Northern Branch Phase II Debris'!A:F,3,FALSE)</f>
        <v>Stoeckel Road</v>
      </c>
      <c r="F398" s="84" t="str">
        <f t="shared" si="12"/>
        <v>Go Ahead</v>
      </c>
      <c r="G398" s="320">
        <f>VLOOKUP(A398,'Northern Branch Phase II Debris'!A:F,6,FALSE)</f>
        <v>44286</v>
      </c>
      <c r="H398" s="84" t="str">
        <f>VLOOKUP(A398,'Northern Branch Phase II Debris'!A:G,7,FALSE)</f>
        <v>Shasta</v>
      </c>
      <c r="I398" s="84" t="e">
        <f>VLOOKUP(A398,'Go Backs'!A:H,8,FALSE)</f>
        <v>#N/A</v>
      </c>
      <c r="K398" s="84" t="e">
        <f>VLOOKUP(A398,'Go Aheads'!A:H,8,FALSE)</f>
        <v>#N/A</v>
      </c>
      <c r="M398" s="84">
        <f>VLOOKUP(A398,'Northern Branch Phase II Debris'!A:F,4,FALSE)</f>
        <v>2</v>
      </c>
      <c r="N398" s="84">
        <f>VLOOKUP(A398,'Northern Branch Phase II Debris'!A:F,5,FALSE)</f>
        <v>2</v>
      </c>
      <c r="P398" s="84">
        <f ca="1">SUMIF(cCalRecycle_NorthBranch_DataMan!A:F,Audit!A398,cCalRecycle_NorthBranch_DataMan!F:F)</f>
        <v>2</v>
      </c>
      <c r="Q398" s="86">
        <f>VLOOKUP(A398,cCalRecycle_NorthBranch_DataMan!A:B,2,FALSE)</f>
        <v>44285.5707638889</v>
      </c>
      <c r="R398" s="643" t="b">
        <f t="shared" ca="1" si="13"/>
        <v>1</v>
      </c>
      <c r="S398" s="6"/>
      <c r="Y398" s="84" t="e">
        <v>#N/A</v>
      </c>
      <c r="Z398" s="84" t="e">
        <v>#N/A</v>
      </c>
      <c r="AA398" s="84" t="e">
        <v>#N/A</v>
      </c>
      <c r="AB398" s="84" t="e">
        <v>#N/A</v>
      </c>
      <c r="AC398" s="84" t="e">
        <v>#N/A</v>
      </c>
      <c r="AD398" s="84" t="e">
        <v>#N/A</v>
      </c>
      <c r="AE398" s="84" t="e">
        <v>#N/A</v>
      </c>
      <c r="AF398" s="84" t="e">
        <v>#N/A</v>
      </c>
    </row>
    <row r="399" spans="1:32" ht="15" thickBot="1">
      <c r="A399" s="96" t="s">
        <v>1703</v>
      </c>
      <c r="B399" s="84">
        <f>VLOOKUP(A399,'Northern Branch Phase II Debris'!A:F,2,FALSE)</f>
        <v>609</v>
      </c>
      <c r="C399" s="84" t="str">
        <f>VLOOKUP(A399,'Northern Branch Phase II Debris'!A:F,3,FALSE)</f>
        <v>Indian Meadows Drive</v>
      </c>
      <c r="F399" s="84" t="str">
        <f t="shared" si="12"/>
        <v>Go Ahead</v>
      </c>
      <c r="G399" s="320">
        <f>VLOOKUP(A399,'Northern Branch Phase II Debris'!A:F,6,FALSE)</f>
        <v>44288</v>
      </c>
      <c r="H399" s="84" t="str">
        <f>VLOOKUP(A399,'Northern Branch Phase II Debris'!A:G,7,FALSE)</f>
        <v>Siskiyou</v>
      </c>
      <c r="I399" s="84" t="e">
        <f>VLOOKUP(A399,'Go Backs'!A:H,8,FALSE)</f>
        <v>#N/A</v>
      </c>
      <c r="K399" s="84" t="e">
        <f>VLOOKUP(A399,'Go Aheads'!A:H,8,FALSE)</f>
        <v>#N/A</v>
      </c>
      <c r="M399" s="84">
        <f>VLOOKUP(A399,'Northern Branch Phase II Debris'!A:F,4,FALSE)</f>
        <v>11</v>
      </c>
      <c r="N399" s="84">
        <f>VLOOKUP(A399,'Northern Branch Phase II Debris'!A:F,5,FALSE)</f>
        <v>11</v>
      </c>
      <c r="P399" s="84">
        <f ca="1">SUMIF(cCalRecycle_NorthBranch_DataMan!A:F,Audit!A399,cCalRecycle_NorthBranch_DataMan!F:F)</f>
        <v>11</v>
      </c>
      <c r="Q399" s="86">
        <f>VLOOKUP(A399,cCalRecycle_NorthBranch_DataMan!A:B,2,FALSE)</f>
        <v>44286.328680555613</v>
      </c>
      <c r="R399" s="643" t="b">
        <f t="shared" ca="1" si="13"/>
        <v>1</v>
      </c>
      <c r="S399" s="6"/>
      <c r="Y399" s="84" t="e">
        <v>#N/A</v>
      </c>
      <c r="Z399" s="84" t="e">
        <v>#N/A</v>
      </c>
      <c r="AA399" s="84" t="e">
        <v>#N/A</v>
      </c>
      <c r="AB399" s="84" t="e">
        <v>#N/A</v>
      </c>
      <c r="AC399" s="84" t="e">
        <v>#N/A</v>
      </c>
      <c r="AD399" s="84" t="e">
        <v>#N/A</v>
      </c>
      <c r="AE399" s="84" t="e">
        <v>#N/A</v>
      </c>
      <c r="AF399" s="84" t="e">
        <v>#N/A</v>
      </c>
    </row>
    <row r="400" spans="1:32" ht="15" thickBot="1">
      <c r="A400" s="96" t="s">
        <v>1399</v>
      </c>
      <c r="B400" s="84">
        <f>VLOOKUP(A400,'Northern Branch Phase II Debris'!A:F,2,FALSE)</f>
        <v>3900</v>
      </c>
      <c r="C400" s="84" t="str">
        <f>VLOOKUP(A400,'Northern Branch Phase II Debris'!A:F,3,FALSE)</f>
        <v>Pine Place Road</v>
      </c>
      <c r="F400" s="84" t="str">
        <f t="shared" si="12"/>
        <v>Go Ahead</v>
      </c>
      <c r="G400" s="320">
        <f>VLOOKUP(A400,'Northern Branch Phase II Debris'!A:F,6,FALSE)</f>
        <v>44288</v>
      </c>
      <c r="H400" s="84" t="str">
        <f>VLOOKUP(A400,'Northern Branch Phase II Debris'!A:G,7,FALSE)</f>
        <v>Siskiyou</v>
      </c>
      <c r="I400" s="84" t="e">
        <f>VLOOKUP(A400,'Go Backs'!A:H,8,FALSE)</f>
        <v>#N/A</v>
      </c>
      <c r="K400" s="84" t="e">
        <f>VLOOKUP(A400,'Go Aheads'!A:H,8,FALSE)</f>
        <v>#N/A</v>
      </c>
      <c r="M400" s="84">
        <f>VLOOKUP(A400,'Northern Branch Phase II Debris'!A:F,4,FALSE)</f>
        <v>1</v>
      </c>
      <c r="N400" s="84">
        <f>VLOOKUP(A400,'Northern Branch Phase II Debris'!A:F,5,FALSE)</f>
        <v>2</v>
      </c>
      <c r="P400" s="84">
        <f ca="1">SUMIF(cCalRecycle_NorthBranch_DataMan!A:F,Audit!A400,cCalRecycle_NorthBranch_DataMan!F:F)</f>
        <v>2</v>
      </c>
      <c r="Q400" s="86">
        <f>VLOOKUP(A400,cCalRecycle_NorthBranch_DataMan!A:B,2,FALSE)</f>
        <v>44286.450034722198</v>
      </c>
      <c r="R400" s="643" t="b">
        <f t="shared" ca="1" si="13"/>
        <v>1</v>
      </c>
      <c r="S400" s="6"/>
      <c r="Y400" s="84" t="e">
        <v>#N/A</v>
      </c>
      <c r="Z400" s="84" t="e">
        <v>#N/A</v>
      </c>
      <c r="AA400" s="84" t="e">
        <v>#N/A</v>
      </c>
      <c r="AB400" s="84" t="e">
        <v>#N/A</v>
      </c>
      <c r="AC400" s="84" t="e">
        <v>#N/A</v>
      </c>
      <c r="AD400" s="84" t="e">
        <v>#N/A</v>
      </c>
      <c r="AE400" s="84" t="e">
        <v>#N/A</v>
      </c>
      <c r="AF400" s="84" t="e">
        <v>#N/A</v>
      </c>
    </row>
    <row r="401" spans="1:32" ht="15" thickBot="1">
      <c r="A401" s="96" t="s">
        <v>1639</v>
      </c>
      <c r="B401" s="84">
        <f>VLOOKUP(A401,'Northern Branch Phase II Debris'!A:F,2,FALSE)</f>
        <v>206</v>
      </c>
      <c r="C401" s="84" t="str">
        <f>VLOOKUP(A401,'Northern Branch Phase II Debris'!A:F,3,FALSE)</f>
        <v>South Fork Road</v>
      </c>
      <c r="F401" s="84" t="str">
        <f t="shared" si="12"/>
        <v>Go Ahead</v>
      </c>
      <c r="G401" s="320">
        <f>VLOOKUP(A401,'Northern Branch Phase II Debris'!A:F,6,FALSE)</f>
        <v>44288</v>
      </c>
      <c r="H401" s="84" t="str">
        <f>VLOOKUP(A401,'Northern Branch Phase II Debris'!A:G,7,FALSE)</f>
        <v>Siskiyou</v>
      </c>
      <c r="I401" s="84" t="e">
        <f>VLOOKUP(A401,'Go Backs'!A:H,8,FALSE)</f>
        <v>#N/A</v>
      </c>
      <c r="K401" s="84" t="e">
        <f>VLOOKUP(A401,'Go Aheads'!A:H,8,FALSE)</f>
        <v>#N/A</v>
      </c>
      <c r="M401" s="84">
        <f>VLOOKUP(A401,'Northern Branch Phase II Debris'!A:F,4,FALSE)</f>
        <v>20</v>
      </c>
      <c r="N401" s="84">
        <f>VLOOKUP(A401,'Northern Branch Phase II Debris'!A:F,5,FALSE)</f>
        <v>21</v>
      </c>
      <c r="P401" s="84">
        <f ca="1">SUMIF(cCalRecycle_NorthBranch_DataMan!A:F,Audit!A401,cCalRecycle_NorthBranch_DataMan!F:F)</f>
        <v>21</v>
      </c>
      <c r="Q401" s="86">
        <f>VLOOKUP(A401,cCalRecycle_NorthBranch_DataMan!A:B,2,FALSE)</f>
        <v>44286.60581018521</v>
      </c>
      <c r="R401" s="643" t="b">
        <f t="shared" ca="1" si="13"/>
        <v>1</v>
      </c>
      <c r="S401" s="6"/>
      <c r="Y401" s="84" t="e">
        <v>#N/A</v>
      </c>
      <c r="Z401" s="84" t="e">
        <v>#N/A</v>
      </c>
      <c r="AA401" s="84" t="e">
        <v>#N/A</v>
      </c>
      <c r="AB401" s="84" t="e">
        <v>#N/A</v>
      </c>
      <c r="AC401" s="84" t="e">
        <v>#N/A</v>
      </c>
      <c r="AD401" s="84" t="e">
        <v>#N/A</v>
      </c>
      <c r="AE401" s="84" t="e">
        <v>#N/A</v>
      </c>
      <c r="AF401" s="84" t="e">
        <v>#N/A</v>
      </c>
    </row>
    <row r="402" spans="1:32" ht="15" thickBot="1">
      <c r="A402" s="96" t="s">
        <v>1236</v>
      </c>
      <c r="B402" s="84" t="str">
        <f>VLOOKUP(A402,'Northern Branch Phase II Debris'!A:F,2,FALSE)</f>
        <v>8250 &amp; 8274</v>
      </c>
      <c r="C402" s="84" t="str">
        <f>VLOOKUP(A402,'Northern Branch Phase II Debris'!A:F,3,FALSE)</f>
        <v>Archer Road</v>
      </c>
      <c r="F402" s="84" t="str">
        <f t="shared" si="12"/>
        <v>Go Ahead</v>
      </c>
      <c r="G402" s="320">
        <f>VLOOKUP(A402,'Northern Branch Phase II Debris'!A:F,6,FALSE)</f>
        <v>44292</v>
      </c>
      <c r="H402" s="84" t="str">
        <f>VLOOKUP(A402,'Northern Branch Phase II Debris'!A:G,7,FALSE)</f>
        <v>Shasta</v>
      </c>
      <c r="I402" s="84" t="e">
        <f>VLOOKUP(A402,'Go Backs'!A:H,8,FALSE)</f>
        <v>#N/A</v>
      </c>
      <c r="K402" s="84" t="e">
        <f>VLOOKUP(A402,'Go Aheads'!A:H,8,FALSE)</f>
        <v>#N/A</v>
      </c>
      <c r="M402" s="84">
        <f>VLOOKUP(A402,'Northern Branch Phase II Debris'!A:F,4,FALSE)</f>
        <v>15</v>
      </c>
      <c r="N402" s="84">
        <f>VLOOKUP(A402,'Northern Branch Phase II Debris'!A:F,5,FALSE)</f>
        <v>10</v>
      </c>
      <c r="P402" s="84">
        <f ca="1">SUMIF(cCalRecycle_NorthBranch_DataMan!A:F,Audit!A402,cCalRecycle_NorthBranch_DataMan!F:F)</f>
        <v>10</v>
      </c>
      <c r="Q402" s="86">
        <f>VLOOKUP(A402,cCalRecycle_NorthBranch_DataMan!A:B,2,FALSE)</f>
        <v>44287.32240740741</v>
      </c>
      <c r="R402" s="643" t="b">
        <f t="shared" ca="1" si="13"/>
        <v>1</v>
      </c>
      <c r="S402" s="6"/>
      <c r="Y402" s="84" t="e">
        <v>#N/A</v>
      </c>
      <c r="Z402" s="84" t="e">
        <v>#N/A</v>
      </c>
      <c r="AA402" s="84" t="e">
        <v>#N/A</v>
      </c>
      <c r="AB402" s="84" t="e">
        <v>#N/A</v>
      </c>
      <c r="AC402" s="84" t="e">
        <v>#N/A</v>
      </c>
      <c r="AD402" s="84" t="e">
        <v>#N/A</v>
      </c>
      <c r="AE402" s="84" t="e">
        <v>#N/A</v>
      </c>
      <c r="AF402" s="84" t="e">
        <v>#N/A</v>
      </c>
    </row>
    <row r="403" spans="1:32" ht="15" thickBot="1">
      <c r="A403" s="96" t="s">
        <v>2144</v>
      </c>
      <c r="B403" s="84">
        <f>VLOOKUP(A403,'Northern Branch Phase II Debris'!A:F,2,FALSE)</f>
        <v>6846</v>
      </c>
      <c r="C403" s="84" t="str">
        <f>VLOOKUP(A403,'Northern Branch Phase II Debris'!A:F,3,FALSE)</f>
        <v>Bridle Lane</v>
      </c>
      <c r="F403" s="84" t="str">
        <f t="shared" si="12"/>
        <v>Go Ahead</v>
      </c>
      <c r="G403" s="320">
        <f>VLOOKUP(A403,'Northern Branch Phase II Debris'!A:F,6,FALSE)</f>
        <v>44294</v>
      </c>
      <c r="H403" s="84" t="str">
        <f>VLOOKUP(A403,'Northern Branch Phase II Debris'!A:G,7,FALSE)</f>
        <v>Shasta</v>
      </c>
      <c r="I403" s="84" t="e">
        <f>VLOOKUP(A403,'Go Backs'!A:H,8,FALSE)</f>
        <v>#N/A</v>
      </c>
      <c r="K403" s="84" t="e">
        <f>VLOOKUP(A403,'Go Aheads'!A:H,8,FALSE)</f>
        <v>#N/A</v>
      </c>
      <c r="M403" s="84">
        <f>VLOOKUP(A403,'Northern Branch Phase II Debris'!A:F,4,FALSE)</f>
        <v>65</v>
      </c>
      <c r="N403" s="84">
        <f>VLOOKUP(A403,'Northern Branch Phase II Debris'!A:F,5,FALSE)</f>
        <v>58</v>
      </c>
      <c r="P403" s="84">
        <f ca="1">SUMIF(cCalRecycle_NorthBranch_DataMan!A:F,Audit!A403,cCalRecycle_NorthBranch_DataMan!F:F)</f>
        <v>58</v>
      </c>
      <c r="Q403" s="86">
        <f>VLOOKUP(A403,cCalRecycle_NorthBranch_DataMan!A:B,2,FALSE)</f>
        <v>44287.606504629592</v>
      </c>
      <c r="R403" s="643" t="b">
        <f t="shared" ca="1" si="13"/>
        <v>1</v>
      </c>
      <c r="S403" s="6"/>
      <c r="Y403" s="84" t="e">
        <v>#N/A</v>
      </c>
      <c r="Z403" s="84" t="e">
        <v>#N/A</v>
      </c>
      <c r="AA403" s="84" t="e">
        <v>#N/A</v>
      </c>
      <c r="AB403" s="84" t="e">
        <v>#N/A</v>
      </c>
      <c r="AC403" s="84" t="e">
        <v>#N/A</v>
      </c>
      <c r="AD403" s="84" t="e">
        <v>#N/A</v>
      </c>
      <c r="AE403" s="84" t="e">
        <v>#N/A</v>
      </c>
      <c r="AF403" s="84" t="e">
        <v>#N/A</v>
      </c>
    </row>
    <row r="404" spans="1:32" ht="15" thickBot="1">
      <c r="A404" s="96" t="s">
        <v>968</v>
      </c>
      <c r="B404" s="84">
        <f>VLOOKUP(A404,'Northern Branch Phase II Debris'!A:F,2,FALSE)</f>
        <v>615</v>
      </c>
      <c r="C404" s="84" t="str">
        <f>VLOOKUP(A404,'Northern Branch Phase II Debris'!A:F,3,FALSE)</f>
        <v>Indian Meadows Drive</v>
      </c>
      <c r="F404" s="84" t="str">
        <f t="shared" si="12"/>
        <v>Go Ahead</v>
      </c>
      <c r="G404" s="320">
        <f>VLOOKUP(A404,'Northern Branch Phase II Debris'!A:F,6,FALSE)</f>
        <v>44293</v>
      </c>
      <c r="H404" s="84" t="str">
        <f>VLOOKUP(A404,'Northern Branch Phase II Debris'!A:G,7,FALSE)</f>
        <v>Siskiyou</v>
      </c>
      <c r="I404" s="84" t="e">
        <f>VLOOKUP(A404,'Go Backs'!A:H,8,FALSE)</f>
        <v>#N/A</v>
      </c>
      <c r="K404" s="84" t="e">
        <f>VLOOKUP(A404,'Go Aheads'!A:H,8,FALSE)</f>
        <v>#N/A</v>
      </c>
      <c r="M404" s="84">
        <f>VLOOKUP(A404,'Northern Branch Phase II Debris'!A:F,4,FALSE)</f>
        <v>3</v>
      </c>
      <c r="N404" s="84">
        <f>VLOOKUP(A404,'Northern Branch Phase II Debris'!A:F,5,FALSE)</f>
        <v>2</v>
      </c>
      <c r="P404" s="84">
        <f ca="1">SUMIF(cCalRecycle_NorthBranch_DataMan!A:F,Audit!A404,cCalRecycle_NorthBranch_DataMan!F:F)</f>
        <v>2</v>
      </c>
      <c r="Q404" s="86">
        <f>VLOOKUP(A404,cCalRecycle_NorthBranch_DataMan!A:B,2,FALSE)</f>
        <v>44291.310914351903</v>
      </c>
      <c r="R404" s="643" t="b">
        <f t="shared" ca="1" si="13"/>
        <v>1</v>
      </c>
      <c r="S404" s="6"/>
      <c r="Y404" s="84" t="e">
        <v>#N/A</v>
      </c>
      <c r="Z404" s="84" t="e">
        <v>#N/A</v>
      </c>
      <c r="AA404" s="84" t="e">
        <v>#N/A</v>
      </c>
      <c r="AB404" s="84" t="e">
        <v>#N/A</v>
      </c>
      <c r="AC404" s="84" t="e">
        <v>#N/A</v>
      </c>
      <c r="AD404" s="84" t="e">
        <v>#N/A</v>
      </c>
      <c r="AE404" s="84" t="e">
        <v>#N/A</v>
      </c>
      <c r="AF404" s="84" t="e">
        <v>#N/A</v>
      </c>
    </row>
    <row r="405" spans="1:32" ht="15" thickBot="1">
      <c r="A405" s="96" t="s">
        <v>1901</v>
      </c>
      <c r="B405" s="84" t="str">
        <f>VLOOKUP(A405,'Northern Branch Phase II Debris'!A:F,2,FALSE)</f>
        <v>044-030-014-000</v>
      </c>
      <c r="C405" s="84" t="str">
        <f>VLOOKUP(A405,'Northern Branch Phase II Debris'!A:F,3,FALSE)</f>
        <v>Rainbow Lake Road</v>
      </c>
      <c r="F405" s="84" t="str">
        <f t="shared" si="12"/>
        <v>Go Ahead</v>
      </c>
      <c r="G405" s="320">
        <f>VLOOKUP(A405,'Northern Branch Phase II Debris'!A:F,6,FALSE)</f>
        <v>44292</v>
      </c>
      <c r="H405" s="84" t="str">
        <f>VLOOKUP(A405,'Northern Branch Phase II Debris'!A:G,7,FALSE)</f>
        <v>Shasta</v>
      </c>
      <c r="I405" s="84" t="e">
        <f>VLOOKUP(A405,'Go Backs'!A:H,8,FALSE)</f>
        <v>#N/A</v>
      </c>
      <c r="K405" s="84" t="e">
        <f>VLOOKUP(A405,'Go Aheads'!A:H,8,FALSE)</f>
        <v>#N/A</v>
      </c>
      <c r="M405" s="84">
        <f>VLOOKUP(A405,'Northern Branch Phase II Debris'!A:F,4,FALSE)</f>
        <v>2</v>
      </c>
      <c r="N405" s="84">
        <f>VLOOKUP(A405,'Northern Branch Phase II Debris'!A:F,5,FALSE)</f>
        <v>2</v>
      </c>
      <c r="P405" s="84">
        <f ca="1">SUMIF(cCalRecycle_NorthBranch_DataMan!A:F,Audit!A405,cCalRecycle_NorthBranch_DataMan!F:F)</f>
        <v>2</v>
      </c>
      <c r="Q405" s="86">
        <f>VLOOKUP(A405,cCalRecycle_NorthBranch_DataMan!A:B,2,FALSE)</f>
        <v>44291.321770833303</v>
      </c>
      <c r="R405" s="643" t="b">
        <f t="shared" ca="1" si="13"/>
        <v>1</v>
      </c>
      <c r="S405" s="6"/>
      <c r="Y405" s="84" t="e">
        <v>#N/A</v>
      </c>
      <c r="Z405" s="84" t="e">
        <v>#N/A</v>
      </c>
      <c r="AA405" s="84" t="e">
        <v>#N/A</v>
      </c>
      <c r="AB405" s="84" t="e">
        <v>#N/A</v>
      </c>
      <c r="AC405" s="84" t="e">
        <v>#N/A</v>
      </c>
      <c r="AD405" s="84" t="e">
        <v>#N/A</v>
      </c>
      <c r="AE405" s="84" t="e">
        <v>#N/A</v>
      </c>
      <c r="AF405" s="84" t="e">
        <v>#N/A</v>
      </c>
    </row>
    <row r="406" spans="1:32" ht="15" thickBot="1">
      <c r="A406" s="96" t="s">
        <v>1289</v>
      </c>
      <c r="B406" s="84">
        <f>VLOOKUP(A406,'Northern Branch Phase II Debris'!A:F,2,FALSE)</f>
        <v>1225</v>
      </c>
      <c r="C406" s="84" t="str">
        <f>VLOOKUP(A406,'Northern Branch Phase II Debris'!A:F,3,FALSE)</f>
        <v>South Fork Road</v>
      </c>
      <c r="F406" s="84" t="str">
        <f t="shared" si="12"/>
        <v>Go Ahead</v>
      </c>
      <c r="G406" s="320">
        <f>VLOOKUP(A406,'Northern Branch Phase II Debris'!A:F,6,FALSE)</f>
        <v>44295</v>
      </c>
      <c r="H406" s="84" t="str">
        <f>VLOOKUP(A406,'Northern Branch Phase II Debris'!A:G,7,FALSE)</f>
        <v>Siskiyou</v>
      </c>
      <c r="I406" s="84" t="e">
        <f>VLOOKUP(A406,'Go Backs'!A:H,8,FALSE)</f>
        <v>#N/A</v>
      </c>
      <c r="K406" s="84" t="e">
        <f>VLOOKUP(A406,'Go Aheads'!A:H,8,FALSE)</f>
        <v>#N/A</v>
      </c>
      <c r="M406" s="84">
        <f>VLOOKUP(A406,'Northern Branch Phase II Debris'!A:F,4,FALSE)</f>
        <v>8</v>
      </c>
      <c r="N406" s="84">
        <f>VLOOKUP(A406,'Northern Branch Phase II Debris'!A:F,5,FALSE)</f>
        <v>9</v>
      </c>
      <c r="P406" s="84">
        <f ca="1">SUMIF(cCalRecycle_NorthBranch_DataMan!A:F,Audit!A406,cCalRecycle_NorthBranch_DataMan!F:F)</f>
        <v>9</v>
      </c>
      <c r="Q406" s="86">
        <f>VLOOKUP(A406,cCalRecycle_NorthBranch_DataMan!A:B,2,FALSE)</f>
        <v>44291.342187499999</v>
      </c>
      <c r="R406" s="643" t="b">
        <f t="shared" ca="1" si="13"/>
        <v>1</v>
      </c>
      <c r="S406" s="6"/>
      <c r="Y406" s="84" t="e">
        <v>#N/A</v>
      </c>
      <c r="Z406" s="84" t="e">
        <v>#N/A</v>
      </c>
      <c r="AA406" s="84" t="e">
        <v>#N/A</v>
      </c>
      <c r="AB406" s="84" t="e">
        <v>#N/A</v>
      </c>
      <c r="AC406" s="84" t="e">
        <v>#N/A</v>
      </c>
      <c r="AD406" s="84" t="e">
        <v>#N/A</v>
      </c>
      <c r="AE406" s="84" t="e">
        <v>#N/A</v>
      </c>
      <c r="AF406" s="84" t="e">
        <v>#N/A</v>
      </c>
    </row>
    <row r="407" spans="1:32" ht="15" thickBot="1">
      <c r="A407" s="96" t="s">
        <v>2094</v>
      </c>
      <c r="B407" s="84">
        <f>VLOOKUP(A407,'Northern Branch Phase II Debris'!A:F,2,FALSE)</f>
        <v>4022</v>
      </c>
      <c r="C407" s="84" t="str">
        <f>VLOOKUP(A407,'Northern Branch Phase II Debris'!A:F,3,FALSE)</f>
        <v>Pine Place Road</v>
      </c>
      <c r="F407" s="84" t="str">
        <f t="shared" si="12"/>
        <v>Go Ahead</v>
      </c>
      <c r="G407" s="320">
        <f>VLOOKUP(A407,'Northern Branch Phase II Debris'!A:F,6,FALSE)</f>
        <v>44294</v>
      </c>
      <c r="H407" s="84" t="str">
        <f>VLOOKUP(A407,'Northern Branch Phase II Debris'!A:G,7,FALSE)</f>
        <v>Siskiyou</v>
      </c>
      <c r="I407" s="84" t="e">
        <f>VLOOKUP(A407,'Go Backs'!A:H,8,FALSE)</f>
        <v>#N/A</v>
      </c>
      <c r="K407" s="84" t="e">
        <f>VLOOKUP(A407,'Go Aheads'!A:H,8,FALSE)</f>
        <v>#N/A</v>
      </c>
      <c r="M407" s="84">
        <f>VLOOKUP(A407,'Northern Branch Phase II Debris'!A:F,4,FALSE)</f>
        <v>5</v>
      </c>
      <c r="N407" s="84">
        <f>VLOOKUP(A407,'Northern Branch Phase II Debris'!A:F,5,FALSE)</f>
        <v>4</v>
      </c>
      <c r="P407" s="84">
        <f ca="1">SUMIF(cCalRecycle_NorthBranch_DataMan!A:F,Audit!A407,cCalRecycle_NorthBranch_DataMan!F:F)</f>
        <v>4</v>
      </c>
      <c r="Q407" s="86">
        <f>VLOOKUP(A407,cCalRecycle_NorthBranch_DataMan!A:B,2,FALSE)</f>
        <v>44292.383738425902</v>
      </c>
      <c r="R407" s="643" t="b">
        <f t="shared" ca="1" si="13"/>
        <v>1</v>
      </c>
      <c r="S407" s="6"/>
      <c r="Y407" s="84" t="e">
        <v>#N/A</v>
      </c>
      <c r="Z407" s="84" t="e">
        <v>#N/A</v>
      </c>
      <c r="AA407" s="84" t="e">
        <v>#N/A</v>
      </c>
      <c r="AB407" s="84" t="e">
        <v>#N/A</v>
      </c>
      <c r="AC407" s="84" t="e">
        <v>#N/A</v>
      </c>
      <c r="AD407" s="84" t="e">
        <v>#N/A</v>
      </c>
      <c r="AE407" s="84" t="e">
        <v>#N/A</v>
      </c>
      <c r="AF407" s="84" t="e">
        <v>#N/A</v>
      </c>
    </row>
    <row r="408" spans="1:32" ht="15" thickBot="1">
      <c r="A408" s="96" t="s">
        <v>1635</v>
      </c>
      <c r="B408" s="84" t="str">
        <f>VLOOKUP(A408,'Northern Branch Phase II Debris'!A:F,2,FALSE)</f>
        <v>041-390-013-000</v>
      </c>
      <c r="C408" s="84" t="str">
        <f>VLOOKUP(A408,'Northern Branch Phase II Debris'!A:F,3,FALSE)</f>
        <v>Archer Road</v>
      </c>
      <c r="F408" s="84" t="str">
        <f t="shared" si="12"/>
        <v>Go Ahead</v>
      </c>
      <c r="G408" s="320">
        <f>VLOOKUP(A408,'Northern Branch Phase II Debris'!A:F,6,FALSE)</f>
        <v>44299</v>
      </c>
      <c r="H408" s="84" t="str">
        <f>VLOOKUP(A408,'Northern Branch Phase II Debris'!A:G,7,FALSE)</f>
        <v>Shasta</v>
      </c>
      <c r="I408" s="84" t="e">
        <f>VLOOKUP(A408,'Go Backs'!A:H,8,FALSE)</f>
        <v>#N/A</v>
      </c>
      <c r="K408" s="84" t="e">
        <f>VLOOKUP(A408,'Go Aheads'!A:H,8,FALSE)</f>
        <v>#N/A</v>
      </c>
      <c r="M408" s="84">
        <f>VLOOKUP(A408,'Northern Branch Phase II Debris'!A:F,4,FALSE)</f>
        <v>36</v>
      </c>
      <c r="N408" s="84">
        <f>VLOOKUP(A408,'Northern Branch Phase II Debris'!A:F,5,FALSE)</f>
        <v>34</v>
      </c>
      <c r="P408" s="84">
        <f ca="1">SUMIF(cCalRecycle_NorthBranch_DataMan!A:F,Audit!A408,cCalRecycle_NorthBranch_DataMan!F:F)</f>
        <v>34</v>
      </c>
      <c r="Q408" s="86">
        <f>VLOOKUP(A408,cCalRecycle_NorthBranch_DataMan!A:B,2,FALSE)</f>
        <v>44292.63929398149</v>
      </c>
      <c r="R408" s="643" t="b">
        <f t="shared" ca="1" si="13"/>
        <v>1</v>
      </c>
      <c r="S408" s="6"/>
      <c r="Y408" s="84" t="e">
        <v>#N/A</v>
      </c>
      <c r="Z408" s="84" t="e">
        <v>#N/A</v>
      </c>
      <c r="AA408" s="84" t="e">
        <v>#N/A</v>
      </c>
      <c r="AB408" s="84" t="e">
        <v>#N/A</v>
      </c>
      <c r="AC408" s="84" t="e">
        <v>#N/A</v>
      </c>
      <c r="AD408" s="84" t="e">
        <v>#N/A</v>
      </c>
      <c r="AE408" s="84" t="e">
        <v>#N/A</v>
      </c>
      <c r="AF408" s="84" t="e">
        <v>#N/A</v>
      </c>
    </row>
    <row r="409" spans="1:32" ht="15" thickBot="1">
      <c r="A409" s="96" t="s">
        <v>1849</v>
      </c>
      <c r="B409" s="84">
        <f>VLOOKUP(A409,'Northern Branch Phase II Debris'!A:F,2,FALSE)</f>
        <v>10095</v>
      </c>
      <c r="C409" s="84" t="str">
        <f>VLOOKUP(A409,'Northern Branch Phase II Debris'!A:F,3,FALSE)</f>
        <v>Rainbow Lake Road</v>
      </c>
      <c r="F409" s="84" t="str">
        <f t="shared" si="12"/>
        <v>Go Ahead</v>
      </c>
      <c r="G409" s="320">
        <f>VLOOKUP(A409,'Northern Branch Phase II Debris'!A:F,6,FALSE)</f>
        <v>44300</v>
      </c>
      <c r="H409" s="84" t="str">
        <f>VLOOKUP(A409,'Northern Branch Phase II Debris'!A:G,7,FALSE)</f>
        <v>Shasta</v>
      </c>
      <c r="I409" s="84" t="e">
        <f>VLOOKUP(A409,'Go Backs'!A:H,8,FALSE)</f>
        <v>#N/A</v>
      </c>
      <c r="K409" s="84" t="e">
        <f>VLOOKUP(A409,'Go Aheads'!A:H,8,FALSE)</f>
        <v>#N/A</v>
      </c>
      <c r="M409" s="84">
        <f>VLOOKUP(A409,'Northern Branch Phase II Debris'!A:F,4,FALSE)</f>
        <v>44</v>
      </c>
      <c r="N409" s="84">
        <f>VLOOKUP(A409,'Northern Branch Phase II Debris'!A:F,5,FALSE)</f>
        <v>43</v>
      </c>
      <c r="P409" s="84">
        <f ca="1">SUMIF(cCalRecycle_NorthBranch_DataMan!A:F,Audit!A409,cCalRecycle_NorthBranch_DataMan!F:F)</f>
        <v>43</v>
      </c>
      <c r="Q409" s="86">
        <f>VLOOKUP(A409,cCalRecycle_NorthBranch_DataMan!A:B,2,FALSE)</f>
        <v>44294.342048611099</v>
      </c>
      <c r="R409" s="643" t="b">
        <f t="shared" ca="1" si="13"/>
        <v>1</v>
      </c>
      <c r="S409" s="6"/>
      <c r="Y409" s="84" t="e">
        <v>#N/A</v>
      </c>
      <c r="Z409" s="84" t="e">
        <v>#N/A</v>
      </c>
      <c r="AA409" s="84" t="e">
        <v>#N/A</v>
      </c>
      <c r="AB409" s="84" t="e">
        <v>#N/A</v>
      </c>
      <c r="AC409" s="84" t="e">
        <v>#N/A</v>
      </c>
      <c r="AD409" s="84" t="e">
        <v>#N/A</v>
      </c>
      <c r="AE409" s="84" t="e">
        <v>#N/A</v>
      </c>
      <c r="AF409" s="84" t="e">
        <v>#N/A</v>
      </c>
    </row>
    <row r="410" spans="1:32" ht="15" thickBot="1">
      <c r="A410" s="96" t="s">
        <v>777</v>
      </c>
      <c r="B410" s="84">
        <f>VLOOKUP(A410,'Northern Branch Phase II Debris'!A:F,2,FALSE)</f>
        <v>12122</v>
      </c>
      <c r="C410" s="84" t="str">
        <f>VLOOKUP(A410,'Northern Branch Phase II Debris'!A:F,3,FALSE)</f>
        <v>Platina Road</v>
      </c>
      <c r="F410" s="84" t="str">
        <f t="shared" si="12"/>
        <v>Go Ahead</v>
      </c>
      <c r="G410" s="320">
        <f>VLOOKUP(A410,'Northern Branch Phase II Debris'!A:F,6,FALSE)</f>
        <v>44295</v>
      </c>
      <c r="H410" s="84" t="str">
        <f>VLOOKUP(A410,'Northern Branch Phase II Debris'!A:G,7,FALSE)</f>
        <v>Shasta</v>
      </c>
      <c r="I410" s="84" t="e">
        <f>VLOOKUP(A410,'Go Backs'!A:H,8,FALSE)</f>
        <v>#N/A</v>
      </c>
      <c r="K410" s="84" t="e">
        <f>VLOOKUP(A410,'Go Aheads'!A:H,8,FALSE)</f>
        <v>#N/A</v>
      </c>
      <c r="M410" s="84">
        <f>VLOOKUP(A410,'Northern Branch Phase II Debris'!A:F,4,FALSE)</f>
        <v>0</v>
      </c>
      <c r="N410" s="84">
        <f>VLOOKUP(A410,'Northern Branch Phase II Debris'!A:F,5,FALSE)</f>
        <v>2</v>
      </c>
      <c r="P410" s="84">
        <f ca="1">SUMIF(cCalRecycle_NorthBranch_DataMan!A:F,Audit!A410,cCalRecycle_NorthBranch_DataMan!F:F)</f>
        <v>2</v>
      </c>
      <c r="Q410" s="86">
        <f>VLOOKUP(A410,cCalRecycle_NorthBranch_DataMan!A:B,2,FALSE)</f>
        <v>44294.542847222197</v>
      </c>
      <c r="R410" s="643" t="b">
        <f t="shared" ca="1" si="13"/>
        <v>1</v>
      </c>
      <c r="S410" s="6"/>
      <c r="Y410" s="84" t="e">
        <v>#N/A</v>
      </c>
      <c r="Z410" s="84" t="e">
        <v>#N/A</v>
      </c>
      <c r="AA410" s="84" t="e">
        <v>#N/A</v>
      </c>
      <c r="AB410" s="84" t="e">
        <v>#N/A</v>
      </c>
      <c r="AC410" s="84" t="e">
        <v>#N/A</v>
      </c>
      <c r="AD410" s="84" t="e">
        <v>#N/A</v>
      </c>
      <c r="AE410" s="84" t="e">
        <v>#N/A</v>
      </c>
      <c r="AF410" s="84" t="e">
        <v>#N/A</v>
      </c>
    </row>
    <row r="411" spans="1:32" ht="15" thickBot="1">
      <c r="A411" s="96" t="s">
        <v>1136</v>
      </c>
      <c r="B411" s="84">
        <f>VLOOKUP(A411,'Northern Branch Phase II Debris'!A:F,2,FALSE)</f>
        <v>4023</v>
      </c>
      <c r="C411" s="84" t="str">
        <f>VLOOKUP(A411,'Northern Branch Phase II Debris'!A:F,3,FALSE)</f>
        <v>Pine Place Road</v>
      </c>
      <c r="F411" s="84" t="str">
        <f t="shared" si="12"/>
        <v>Go Ahead</v>
      </c>
      <c r="G411" s="320">
        <f>VLOOKUP(A411,'Northern Branch Phase II Debris'!A:F,6,FALSE)</f>
        <v>44296</v>
      </c>
      <c r="H411" s="84" t="str">
        <f>VLOOKUP(A411,'Northern Branch Phase II Debris'!A:G,7,FALSE)</f>
        <v>Siskiyou</v>
      </c>
      <c r="I411" s="84" t="e">
        <f>VLOOKUP(A411,'Go Backs'!A:H,8,FALSE)</f>
        <v>#N/A</v>
      </c>
      <c r="K411" s="84" t="e">
        <f>VLOOKUP(A411,'Go Aheads'!A:H,8,FALSE)</f>
        <v>#N/A</v>
      </c>
      <c r="M411" s="84">
        <f>VLOOKUP(A411,'Northern Branch Phase II Debris'!A:F,4,FALSE)</f>
        <v>9</v>
      </c>
      <c r="N411" s="84">
        <f>VLOOKUP(A411,'Northern Branch Phase II Debris'!A:F,5,FALSE)</f>
        <v>11</v>
      </c>
      <c r="P411" s="84">
        <f ca="1">SUMIF(cCalRecycle_NorthBranch_DataMan!A:F,Audit!A411,cCalRecycle_NorthBranch_DataMan!F:F)</f>
        <v>11</v>
      </c>
      <c r="Q411" s="86">
        <f>VLOOKUP(A411,cCalRecycle_NorthBranch_DataMan!A:B,2,FALSE)</f>
        <v>44295.3691666667</v>
      </c>
      <c r="R411" s="643" t="b">
        <f t="shared" ca="1" si="13"/>
        <v>1</v>
      </c>
      <c r="S411" s="6"/>
      <c r="Y411" s="84" t="e">
        <v>#N/A</v>
      </c>
      <c r="Z411" s="84" t="e">
        <v>#N/A</v>
      </c>
      <c r="AA411" s="84" t="e">
        <v>#N/A</v>
      </c>
      <c r="AB411" s="84" t="e">
        <v>#N/A</v>
      </c>
      <c r="AC411" s="84" t="e">
        <v>#N/A</v>
      </c>
      <c r="AD411" s="84" t="e">
        <v>#N/A</v>
      </c>
      <c r="AE411" s="84" t="e">
        <v>#N/A</v>
      </c>
      <c r="AF411" s="84" t="e">
        <v>#N/A</v>
      </c>
    </row>
    <row r="412" spans="1:32" ht="15" thickBot="1">
      <c r="A412" s="96" t="s">
        <v>1302</v>
      </c>
      <c r="B412" s="84">
        <f>VLOOKUP(A412,'Northern Branch Phase II Debris'!A:F,2,FALSE)</f>
        <v>22</v>
      </c>
      <c r="C412" s="84" t="str">
        <f>VLOOKUP(A412,'Northern Branch Phase II Debris'!A:F,3,FALSE)</f>
        <v>South Fork Road</v>
      </c>
      <c r="F412" s="84" t="str">
        <f t="shared" si="12"/>
        <v>Go Ahead</v>
      </c>
      <c r="G412" s="320">
        <f>VLOOKUP(A412,'Northern Branch Phase II Debris'!A:F,6,FALSE)</f>
        <v>44299</v>
      </c>
      <c r="H412" s="84" t="str">
        <f>VLOOKUP(A412,'Northern Branch Phase II Debris'!A:G,7,FALSE)</f>
        <v>Siskiyou</v>
      </c>
      <c r="I412" s="84" t="e">
        <f>VLOOKUP(A412,'Go Backs'!A:H,8,FALSE)</f>
        <v>#N/A</v>
      </c>
      <c r="K412" s="84" t="e">
        <f>VLOOKUP(A412,'Go Aheads'!A:H,8,FALSE)</f>
        <v>#N/A</v>
      </c>
      <c r="M412" s="84">
        <f>VLOOKUP(A412,'Northern Branch Phase II Debris'!A:F,4,FALSE)</f>
        <v>14</v>
      </c>
      <c r="N412" s="84">
        <f>VLOOKUP(A412,'Northern Branch Phase II Debris'!A:F,5,FALSE)</f>
        <v>12</v>
      </c>
      <c r="P412" s="84">
        <f ca="1">SUMIF(cCalRecycle_NorthBranch_DataMan!A:F,Audit!A412,cCalRecycle_NorthBranch_DataMan!F:F)</f>
        <v>12</v>
      </c>
      <c r="Q412" s="86">
        <f>VLOOKUP(A412,cCalRecycle_NorthBranch_DataMan!A:B,2,FALSE)</f>
        <v>44295.622118055602</v>
      </c>
      <c r="R412" s="643" t="b">
        <f t="shared" ca="1" si="13"/>
        <v>1</v>
      </c>
      <c r="S412" s="6"/>
      <c r="Y412" s="84" t="e">
        <v>#N/A</v>
      </c>
      <c r="Z412" s="84" t="e">
        <v>#N/A</v>
      </c>
      <c r="AA412" s="84" t="e">
        <v>#N/A</v>
      </c>
      <c r="AB412" s="84" t="e">
        <v>#N/A</v>
      </c>
      <c r="AC412" s="84" t="e">
        <v>#N/A</v>
      </c>
      <c r="AD412" s="84" t="e">
        <v>#N/A</v>
      </c>
      <c r="AE412" s="84" t="e">
        <v>#N/A</v>
      </c>
      <c r="AF412" s="84" t="e">
        <v>#N/A</v>
      </c>
    </row>
    <row r="413" spans="1:32" ht="15" thickBot="1">
      <c r="A413" s="96" t="s">
        <v>1397</v>
      </c>
      <c r="B413" s="84">
        <f>VLOOKUP(A413,'Northern Branch Phase II Debris'!A:F,2,FALSE)</f>
        <v>3922</v>
      </c>
      <c r="C413" s="84" t="str">
        <f>VLOOKUP(A413,'Northern Branch Phase II Debris'!A:F,3,FALSE)</f>
        <v>Pine Place Road</v>
      </c>
      <c r="F413" s="84" t="str">
        <f t="shared" si="12"/>
        <v>Go Ahead</v>
      </c>
      <c r="G413" s="320">
        <f>VLOOKUP(A413,'Northern Branch Phase II Debris'!A:F,6,FALSE)</f>
        <v>44299</v>
      </c>
      <c r="H413" s="84" t="str">
        <f>VLOOKUP(A413,'Northern Branch Phase II Debris'!A:G,7,FALSE)</f>
        <v>Siskiyou</v>
      </c>
      <c r="I413" s="84" t="e">
        <f>VLOOKUP(A413,'Go Backs'!A:H,8,FALSE)</f>
        <v>#N/A</v>
      </c>
      <c r="K413" s="84" t="e">
        <f>VLOOKUP(A413,'Go Aheads'!A:H,8,FALSE)</f>
        <v>#N/A</v>
      </c>
      <c r="M413" s="84">
        <f>VLOOKUP(A413,'Northern Branch Phase II Debris'!A:F,4,FALSE)</f>
        <v>2</v>
      </c>
      <c r="N413" s="84">
        <f>VLOOKUP(A413,'Northern Branch Phase II Debris'!A:F,5,FALSE)</f>
        <v>2</v>
      </c>
      <c r="P413" s="84">
        <f ca="1">SUMIF(cCalRecycle_NorthBranch_DataMan!A:F,Audit!A413,cCalRecycle_NorthBranch_DataMan!F:F)</f>
        <v>2</v>
      </c>
      <c r="Q413" s="86">
        <f>VLOOKUP(A413,cCalRecycle_NorthBranch_DataMan!A:B,2,FALSE)</f>
        <v>44299.435138888897</v>
      </c>
      <c r="R413" s="643" t="b">
        <f t="shared" ca="1" si="13"/>
        <v>1</v>
      </c>
      <c r="S413" s="6"/>
      <c r="Y413" s="84" t="e">
        <v>#N/A</v>
      </c>
      <c r="Z413" s="84" t="e">
        <v>#N/A</v>
      </c>
      <c r="AA413" s="84" t="e">
        <v>#N/A</v>
      </c>
      <c r="AB413" s="84" t="e">
        <v>#N/A</v>
      </c>
      <c r="AC413" s="84" t="e">
        <v>#N/A</v>
      </c>
      <c r="AD413" s="84" t="e">
        <v>#N/A</v>
      </c>
      <c r="AE413" s="84" t="e">
        <v>#N/A</v>
      </c>
      <c r="AF413" s="84" t="e">
        <v>#N/A</v>
      </c>
    </row>
    <row r="414" spans="1:32" ht="15" thickBot="1">
      <c r="A414" s="96" t="s">
        <v>607</v>
      </c>
      <c r="B414" s="84" t="str">
        <f>VLOOKUP(A414,'Northern Branch Phase II Debris'!A:F,2,FALSE)</f>
        <v>009-340-380-000</v>
      </c>
      <c r="C414" s="84" t="str">
        <f>VLOOKUP(A414,'Northern Branch Phase II Debris'!A:F,3,FALSE)</f>
        <v>South Fork Road</v>
      </c>
      <c r="F414" s="84" t="str">
        <f t="shared" si="12"/>
        <v>Go Ahead</v>
      </c>
      <c r="G414" s="320">
        <f>VLOOKUP(A414,'Northern Branch Phase II Debris'!A:F,6,FALSE)</f>
        <v>44300</v>
      </c>
      <c r="H414" s="84" t="str">
        <f>VLOOKUP(A414,'Northern Branch Phase II Debris'!A:G,7,FALSE)</f>
        <v>Siskiyou</v>
      </c>
      <c r="I414" s="84" t="e">
        <f>VLOOKUP(A414,'Go Backs'!A:H,8,FALSE)</f>
        <v>#N/A</v>
      </c>
      <c r="K414" s="84" t="e">
        <f>VLOOKUP(A414,'Go Aheads'!A:H,8,FALSE)</f>
        <v>#N/A</v>
      </c>
      <c r="M414" s="84">
        <f>VLOOKUP(A414,'Northern Branch Phase II Debris'!A:F,4,FALSE)</f>
        <v>11</v>
      </c>
      <c r="N414" s="84">
        <f>VLOOKUP(A414,'Northern Branch Phase II Debris'!A:F,5,FALSE)</f>
        <v>10</v>
      </c>
      <c r="P414" s="84">
        <f ca="1">SUMIF(cCalRecycle_NorthBranch_DataMan!A:F,Audit!A414,cCalRecycle_NorthBranch_DataMan!F:F)</f>
        <v>10</v>
      </c>
      <c r="Q414" s="86">
        <f>VLOOKUP(A414,cCalRecycle_NorthBranch_DataMan!A:B,2,FALSE)</f>
        <v>44299.595717592601</v>
      </c>
      <c r="R414" s="643" t="b">
        <f t="shared" ca="1" si="13"/>
        <v>1</v>
      </c>
      <c r="S414" s="6"/>
      <c r="Y414" s="84" t="e">
        <v>#N/A</v>
      </c>
      <c r="Z414" s="84" t="e">
        <v>#N/A</v>
      </c>
      <c r="AA414" s="84" t="e">
        <v>#N/A</v>
      </c>
      <c r="AB414" s="84" t="e">
        <v>#N/A</v>
      </c>
      <c r="AC414" s="84" t="e">
        <v>#N/A</v>
      </c>
      <c r="AD414" s="84" t="e">
        <v>#N/A</v>
      </c>
      <c r="AE414" s="84" t="e">
        <v>#N/A</v>
      </c>
      <c r="AF414" s="84" t="e">
        <v>#N/A</v>
      </c>
    </row>
    <row r="415" spans="1:32" ht="15" thickBot="1">
      <c r="A415" s="96" t="s">
        <v>636</v>
      </c>
      <c r="B415" s="84">
        <f>VLOOKUP(A415,'Northern Branch Phase II Debris'!A:F,2,FALSE)</f>
        <v>7721</v>
      </c>
      <c r="C415" s="84" t="str">
        <f>VLOOKUP(A415,'Northern Branch Phase II Debris'!A:F,3,FALSE)</f>
        <v>Indian Creek Road</v>
      </c>
      <c r="F415" s="84" t="str">
        <f t="shared" si="12"/>
        <v>Go Ahead</v>
      </c>
      <c r="G415" s="320">
        <f>VLOOKUP(A415,'Northern Branch Phase II Debris'!A:F,6,FALSE)</f>
        <v>44302</v>
      </c>
      <c r="H415" s="84" t="str">
        <f>VLOOKUP(A415,'Northern Branch Phase II Debris'!A:G,7,FALSE)</f>
        <v>Siskiyou</v>
      </c>
      <c r="I415" s="84" t="e">
        <f>VLOOKUP(A415,'Go Backs'!A:H,8,FALSE)</f>
        <v>#N/A</v>
      </c>
      <c r="K415" s="84" t="e">
        <f>VLOOKUP(A415,'Go Aheads'!A:H,8,FALSE)</f>
        <v>#N/A</v>
      </c>
      <c r="M415" s="84">
        <f>VLOOKUP(A415,'Northern Branch Phase II Debris'!A:F,4,FALSE)</f>
        <v>4</v>
      </c>
      <c r="N415" s="84">
        <f>VLOOKUP(A415,'Northern Branch Phase II Debris'!A:F,5,FALSE)</f>
        <v>4</v>
      </c>
      <c r="P415" s="84">
        <f ca="1">SUMIF(cCalRecycle_NorthBranch_DataMan!A:F,Audit!A415,cCalRecycle_NorthBranch_DataMan!F:F)</f>
        <v>4</v>
      </c>
      <c r="Q415" s="86">
        <f>VLOOKUP(A415,cCalRecycle_NorthBranch_DataMan!A:B,2,FALSE)</f>
        <v>44300.609027777798</v>
      </c>
      <c r="R415" s="643" t="b">
        <f t="shared" ca="1" si="13"/>
        <v>1</v>
      </c>
      <c r="S415" s="6"/>
      <c r="Y415" s="84" t="e">
        <v>#N/A</v>
      </c>
      <c r="Z415" s="84" t="e">
        <v>#N/A</v>
      </c>
      <c r="AA415" s="84" t="e">
        <v>#N/A</v>
      </c>
      <c r="AB415" s="84" t="e">
        <v>#N/A</v>
      </c>
      <c r="AC415" s="84" t="e">
        <v>#N/A</v>
      </c>
      <c r="AD415" s="84" t="e">
        <v>#N/A</v>
      </c>
      <c r="AE415" s="84" t="e">
        <v>#N/A</v>
      </c>
      <c r="AF415" s="84" t="e">
        <v>#N/A</v>
      </c>
    </row>
    <row r="416" spans="1:32" ht="15" thickBot="1">
      <c r="A416" s="96" t="s">
        <v>1922</v>
      </c>
      <c r="B416" s="84">
        <f>VLOOKUP(A416,'Northern Branch Phase II Debris'!A:F,2,FALSE)</f>
        <v>2904</v>
      </c>
      <c r="C416" s="84" t="str">
        <f>VLOOKUP(A416,'Northern Branch Phase II Debris'!A:F,3,FALSE)</f>
        <v>Indian Creek Road</v>
      </c>
      <c r="F416" s="84" t="str">
        <f t="shared" si="12"/>
        <v>Go Ahead</v>
      </c>
      <c r="G416" s="320">
        <f>VLOOKUP(A416,'Northern Branch Phase II Debris'!A:F,6,FALSE)</f>
        <v>44301</v>
      </c>
      <c r="H416" s="84" t="str">
        <f>VLOOKUP(A416,'Northern Branch Phase II Debris'!A:G,7,FALSE)</f>
        <v>Siskiyou</v>
      </c>
      <c r="I416" s="84" t="e">
        <f>VLOOKUP(A416,'Go Backs'!A:H,8,FALSE)</f>
        <v>#N/A</v>
      </c>
      <c r="K416" s="84" t="e">
        <f>VLOOKUP(A416,'Go Aheads'!A:H,8,FALSE)</f>
        <v>#N/A</v>
      </c>
      <c r="M416" s="84">
        <f>VLOOKUP(A416,'Northern Branch Phase II Debris'!A:F,4,FALSE)</f>
        <v>3</v>
      </c>
      <c r="N416" s="84">
        <f>VLOOKUP(A416,'Northern Branch Phase II Debris'!A:F,5,FALSE)</f>
        <v>5</v>
      </c>
      <c r="P416" s="84">
        <f ca="1">SUMIF(cCalRecycle_NorthBranch_DataMan!A:F,Audit!A416,cCalRecycle_NorthBranch_DataMan!F:F)</f>
        <v>5</v>
      </c>
      <c r="Q416" s="86">
        <f>VLOOKUP(A416,cCalRecycle_NorthBranch_DataMan!A:B,2,FALSE)</f>
        <v>44301.341712963003</v>
      </c>
      <c r="R416" s="643" t="b">
        <f t="shared" ca="1" si="13"/>
        <v>1</v>
      </c>
      <c r="S416" s="6"/>
      <c r="Y416" s="84" t="e">
        <v>#N/A</v>
      </c>
      <c r="Z416" s="84" t="e">
        <v>#N/A</v>
      </c>
      <c r="AA416" s="84" t="e">
        <v>#N/A</v>
      </c>
      <c r="AB416" s="84" t="e">
        <v>#N/A</v>
      </c>
      <c r="AC416" s="84" t="e">
        <v>#N/A</v>
      </c>
      <c r="AD416" s="84" t="e">
        <v>#N/A</v>
      </c>
      <c r="AE416" s="84" t="e">
        <v>#N/A</v>
      </c>
      <c r="AF416" s="84" t="e">
        <v>#N/A</v>
      </c>
    </row>
    <row r="417" spans="1:32" ht="15" thickBot="1">
      <c r="A417" s="96" t="s">
        <v>2126</v>
      </c>
      <c r="B417" s="84">
        <f>VLOOKUP(A417,'Northern Branch Phase II Debris'!A:F,2,FALSE)</f>
        <v>8064</v>
      </c>
      <c r="C417" s="84" t="str">
        <f>VLOOKUP(A417,'Northern Branch Phase II Debris'!A:F,3,FALSE)</f>
        <v>Zogg Mine Road</v>
      </c>
      <c r="F417" s="84" t="str">
        <f t="shared" si="12"/>
        <v>Go Ahead</v>
      </c>
      <c r="G417" s="320">
        <f>VLOOKUP(A417,'Northern Branch Phase II Debris'!A:F,6,FALSE)</f>
        <v>44302</v>
      </c>
      <c r="H417" s="84" t="str">
        <f>VLOOKUP(A417,'Northern Branch Phase II Debris'!A:G,7,FALSE)</f>
        <v>Shasta</v>
      </c>
      <c r="I417" s="84" t="e">
        <f>VLOOKUP(A417,'Go Backs'!A:H,8,FALSE)</f>
        <v>#N/A</v>
      </c>
      <c r="K417" s="84" t="e">
        <f>VLOOKUP(A417,'Go Aheads'!A:H,8,FALSE)</f>
        <v>#N/A</v>
      </c>
      <c r="M417" s="84">
        <f>VLOOKUP(A417,'Northern Branch Phase II Debris'!A:F,4,FALSE)</f>
        <v>9</v>
      </c>
      <c r="N417" s="84">
        <f>VLOOKUP(A417,'Northern Branch Phase II Debris'!A:F,5,FALSE)</f>
        <v>14</v>
      </c>
      <c r="P417" s="84">
        <f ca="1">SUMIF(cCalRecycle_NorthBranch_DataMan!A:F,Audit!A417,cCalRecycle_NorthBranch_DataMan!F:F)</f>
        <v>14</v>
      </c>
      <c r="Q417" s="86">
        <f>VLOOKUP(A417,cCalRecycle_NorthBranch_DataMan!A:B,2,FALSE)</f>
        <v>44301.378969907397</v>
      </c>
      <c r="R417" s="643" t="b">
        <f t="shared" ca="1" si="13"/>
        <v>1</v>
      </c>
      <c r="S417" s="6"/>
      <c r="Y417" s="84" t="e">
        <v>#N/A</v>
      </c>
      <c r="Z417" s="84" t="e">
        <v>#N/A</v>
      </c>
      <c r="AA417" s="84" t="e">
        <v>#N/A</v>
      </c>
      <c r="AB417" s="84" t="e">
        <v>#N/A</v>
      </c>
      <c r="AC417" s="84" t="e">
        <v>#N/A</v>
      </c>
      <c r="AD417" s="84" t="e">
        <v>#N/A</v>
      </c>
      <c r="AE417" s="84" t="e">
        <v>#N/A</v>
      </c>
      <c r="AF417" s="84" t="e">
        <v>#N/A</v>
      </c>
    </row>
    <row r="418" spans="1:32" ht="15" thickBot="1">
      <c r="A418" s="96" t="s">
        <v>807</v>
      </c>
      <c r="B418" s="84">
        <f>VLOOKUP(A418,'Northern Branch Phase II Debris'!A:F,2,FALSE)</f>
        <v>641</v>
      </c>
      <c r="C418" s="84" t="str">
        <f>VLOOKUP(A418,'Northern Branch Phase II Debris'!A:F,3,FALSE)</f>
        <v>Indian Meadows Drive</v>
      </c>
      <c r="F418" s="84" t="str">
        <f t="shared" si="12"/>
        <v>Go Ahead</v>
      </c>
      <c r="G418" s="320">
        <f>VLOOKUP(A418,'Northern Branch Phase II Debris'!A:F,6,FALSE)</f>
        <v>44303</v>
      </c>
      <c r="H418" s="84" t="str">
        <f>VLOOKUP(A418,'Northern Branch Phase II Debris'!A:G,7,FALSE)</f>
        <v>Siskiyou</v>
      </c>
      <c r="I418" s="84" t="e">
        <f>VLOOKUP(A418,'Go Backs'!A:H,8,FALSE)</f>
        <v>#N/A</v>
      </c>
      <c r="K418" s="84" t="e">
        <f>VLOOKUP(A418,'Go Aheads'!A:H,8,FALSE)</f>
        <v>#N/A</v>
      </c>
      <c r="M418" s="84">
        <f>VLOOKUP(A418,'Northern Branch Phase II Debris'!A:F,4,FALSE)</f>
        <v>3</v>
      </c>
      <c r="N418" s="84">
        <f>VLOOKUP(A418,'Northern Branch Phase II Debris'!A:F,5,FALSE)</f>
        <v>3</v>
      </c>
      <c r="P418" s="84">
        <f ca="1">SUMIF(cCalRecycle_NorthBranch_DataMan!A:F,Audit!A418,cCalRecycle_NorthBranch_DataMan!F:F)</f>
        <v>3</v>
      </c>
      <c r="Q418" s="86">
        <f>VLOOKUP(A418,cCalRecycle_NorthBranch_DataMan!A:B,2,FALSE)</f>
        <v>44302.313101851898</v>
      </c>
      <c r="R418" s="643" t="b">
        <f t="shared" ca="1" si="13"/>
        <v>1</v>
      </c>
      <c r="S418" s="6"/>
      <c r="Y418" s="84" t="e">
        <v>#N/A</v>
      </c>
      <c r="Z418" s="84" t="e">
        <v>#N/A</v>
      </c>
      <c r="AA418" s="84" t="e">
        <v>#N/A</v>
      </c>
      <c r="AB418" s="84" t="e">
        <v>#N/A</v>
      </c>
      <c r="AC418" s="84" t="e">
        <v>#N/A</v>
      </c>
      <c r="AD418" s="84" t="e">
        <v>#N/A</v>
      </c>
      <c r="AE418" s="84" t="e">
        <v>#N/A</v>
      </c>
      <c r="AF418" s="84" t="e">
        <v>#N/A</v>
      </c>
    </row>
    <row r="419" spans="1:32" ht="15" thickBot="1">
      <c r="A419" s="96" t="s">
        <v>1813</v>
      </c>
      <c r="B419" s="84">
        <f>VLOOKUP(A419,'Northern Branch Phase II Debris'!A:F,2,FALSE)</f>
        <v>2903</v>
      </c>
      <c r="C419" s="84" t="str">
        <f>VLOOKUP(A419,'Northern Branch Phase II Debris'!A:F,3,FALSE)</f>
        <v>Indian Creek Road</v>
      </c>
      <c r="F419" s="84" t="str">
        <f t="shared" si="12"/>
        <v>Go Ahead</v>
      </c>
      <c r="G419" s="320">
        <f>VLOOKUP(A419,'Northern Branch Phase II Debris'!A:F,6,FALSE)</f>
        <v>44303</v>
      </c>
      <c r="H419" s="84" t="str">
        <f>VLOOKUP(A419,'Northern Branch Phase II Debris'!A:G,7,FALSE)</f>
        <v>Siskiyou</v>
      </c>
      <c r="I419" s="84" t="e">
        <f>VLOOKUP(A419,'Go Backs'!A:H,8,FALSE)</f>
        <v>#N/A</v>
      </c>
      <c r="K419" s="84" t="e">
        <f>VLOOKUP(A419,'Go Aheads'!A:H,8,FALSE)</f>
        <v>#N/A</v>
      </c>
      <c r="M419" s="84">
        <f>VLOOKUP(A419,'Northern Branch Phase II Debris'!A:F,4,FALSE)</f>
        <v>5</v>
      </c>
      <c r="N419" s="84">
        <f>VLOOKUP(A419,'Northern Branch Phase II Debris'!A:F,5,FALSE)</f>
        <v>3</v>
      </c>
      <c r="P419" s="84">
        <f ca="1">SUMIF(cCalRecycle_NorthBranch_DataMan!A:F,Audit!A419,cCalRecycle_NorthBranch_DataMan!F:F)</f>
        <v>3</v>
      </c>
      <c r="Q419" s="86">
        <f>VLOOKUP(A419,cCalRecycle_NorthBranch_DataMan!A:B,2,FALSE)</f>
        <v>44302.391168981507</v>
      </c>
      <c r="R419" s="643" t="b">
        <f t="shared" ca="1" si="13"/>
        <v>1</v>
      </c>
      <c r="S419" s="6"/>
      <c r="Y419" s="84" t="e">
        <v>#N/A</v>
      </c>
      <c r="Z419" s="84" t="e">
        <v>#N/A</v>
      </c>
      <c r="AA419" s="84" t="e">
        <v>#N/A</v>
      </c>
      <c r="AB419" s="84" t="e">
        <v>#N/A</v>
      </c>
      <c r="AC419" s="84" t="e">
        <v>#N/A</v>
      </c>
      <c r="AD419" s="84" t="e">
        <v>#N/A</v>
      </c>
      <c r="AE419" s="84" t="e">
        <v>#N/A</v>
      </c>
      <c r="AF419" s="84" t="e">
        <v>#N/A</v>
      </c>
    </row>
    <row r="420" spans="1:32" ht="15" thickBot="1">
      <c r="A420" s="96" t="s">
        <v>1290</v>
      </c>
      <c r="B420" s="84" t="str">
        <f>VLOOKUP(A420,'Northern Branch Phase II Debris'!A:F,2,FALSE)</f>
        <v>061-480-005-000</v>
      </c>
      <c r="C420" s="84" t="str">
        <f>VLOOKUP(A420,'Northern Branch Phase II Debris'!A:F,3,FALSE)</f>
        <v>Encina Grande Road</v>
      </c>
      <c r="F420" s="84" t="str">
        <f t="shared" si="12"/>
        <v>GoBack</v>
      </c>
      <c r="G420" s="320">
        <f>VLOOKUP(A420,'Northern Branch Phase II Debris'!A:F,6,FALSE)</f>
        <v>44233</v>
      </c>
      <c r="H420" s="84" t="str">
        <f>VLOOKUP(A420,'Northern Branch Phase II Debris'!A:G,7,FALSE)</f>
        <v>Butte</v>
      </c>
      <c r="I420" s="84">
        <f>VLOOKUP(A420,'Go Backs'!A:H,8,FALSE)</f>
        <v>3</v>
      </c>
      <c r="K420" s="84" t="e">
        <f>VLOOKUP(A420,'Go Aheads'!A:H,8,FALSE)</f>
        <v>#N/A</v>
      </c>
      <c r="M420" s="84">
        <f>VLOOKUP(A420,'Northern Branch Phase II Debris'!A:F,4,FALSE)</f>
        <v>3</v>
      </c>
      <c r="N420" s="84">
        <f>VLOOKUP(A420,'Northern Branch Phase II Debris'!A:F,5,FALSE)</f>
        <v>3</v>
      </c>
      <c r="P420" s="84">
        <f ca="1">SUMIF(cCalRecycle_NorthBranch_DataMan!A:F,Audit!A420,cCalRecycle_NorthBranch_DataMan!F:F)</f>
        <v>6</v>
      </c>
      <c r="Q420" s="86">
        <f>VLOOKUP(A420,cCalRecycle_NorthBranch_DataMan!A:B,2,FALSE)</f>
        <v>44302.556342592601</v>
      </c>
      <c r="R420" s="643" t="b">
        <f t="shared" ca="1" si="13"/>
        <v>0</v>
      </c>
      <c r="S420" s="6" t="s">
        <v>3468</v>
      </c>
      <c r="Y420" s="84" t="e">
        <v>#N/A</v>
      </c>
      <c r="Z420" s="84" t="e">
        <v>#N/A</v>
      </c>
      <c r="AA420" s="84" t="e">
        <v>#N/A</v>
      </c>
      <c r="AB420" s="84" t="e">
        <v>#N/A</v>
      </c>
      <c r="AC420" s="84" t="e">
        <v>#N/A</v>
      </c>
      <c r="AD420" s="84" t="e">
        <v>#N/A</v>
      </c>
      <c r="AE420" s="84" t="e">
        <v>#N/A</v>
      </c>
      <c r="AF420" s="84" t="e">
        <v>#N/A</v>
      </c>
    </row>
    <row r="421" spans="1:32" ht="15" thickBot="1">
      <c r="A421" s="96" t="s">
        <v>870</v>
      </c>
      <c r="B421" s="84">
        <f>VLOOKUP(A421,'Northern Branch Phase II Debris'!A:F,2,FALSE)</f>
        <v>7612</v>
      </c>
      <c r="C421" s="84" t="str">
        <f>VLOOKUP(A421,'Northern Branch Phase II Debris'!A:F,3,FALSE)</f>
        <v>Indian Creek Road</v>
      </c>
      <c r="F421" s="84" t="str">
        <f t="shared" si="12"/>
        <v>Go Ahead</v>
      </c>
      <c r="G421" s="320">
        <f>VLOOKUP(A421,'Northern Branch Phase II Debris'!A:F,6,FALSE)</f>
        <v>44306</v>
      </c>
      <c r="H421" s="84" t="str">
        <f>VLOOKUP(A421,'Northern Branch Phase II Debris'!A:G,7,FALSE)</f>
        <v>Siskiyou</v>
      </c>
      <c r="I421" s="84" t="e">
        <f>VLOOKUP(A421,'Go Backs'!A:H,8,FALSE)</f>
        <v>#N/A</v>
      </c>
      <c r="K421" s="84" t="e">
        <f>VLOOKUP(A421,'Go Aheads'!A:H,8,FALSE)</f>
        <v>#N/A</v>
      </c>
      <c r="M421" s="84">
        <f>VLOOKUP(A421,'Northern Branch Phase II Debris'!A:F,4,FALSE)</f>
        <v>1</v>
      </c>
      <c r="N421" s="84">
        <f>VLOOKUP(A421,'Northern Branch Phase II Debris'!A:F,5,FALSE)</f>
        <v>2</v>
      </c>
      <c r="P421" s="84">
        <f ca="1">SUMIF(cCalRecycle_NorthBranch_DataMan!A:F,Audit!A421,cCalRecycle_NorthBranch_DataMan!F:F)</f>
        <v>2</v>
      </c>
      <c r="Q421" s="86">
        <f>VLOOKUP(A421,cCalRecycle_NorthBranch_DataMan!A:B,2,FALSE)</f>
        <v>44302.630289351902</v>
      </c>
      <c r="R421" s="643" t="b">
        <f t="shared" ca="1" si="13"/>
        <v>1</v>
      </c>
      <c r="S421" s="6"/>
      <c r="Y421" s="84" t="e">
        <v>#N/A</v>
      </c>
      <c r="Z421" s="84" t="e">
        <v>#N/A</v>
      </c>
      <c r="AA421" s="84" t="e">
        <v>#N/A</v>
      </c>
      <c r="AB421" s="84" t="e">
        <v>#N/A</v>
      </c>
      <c r="AC421" s="84" t="e">
        <v>#N/A</v>
      </c>
      <c r="AD421" s="84" t="e">
        <v>#N/A</v>
      </c>
      <c r="AE421" s="84" t="e">
        <v>#N/A</v>
      </c>
      <c r="AF421" s="84" t="e">
        <v>#N/A</v>
      </c>
    </row>
    <row r="422" spans="1:32" ht="15" thickBot="1">
      <c r="A422" s="96" t="s">
        <v>1769</v>
      </c>
      <c r="B422" s="84" t="str">
        <f>VLOOKUP(A422,'Northern Branch Phase II Debris'!A:F,2,FALSE)</f>
        <v>041-270-009-000</v>
      </c>
      <c r="C422" s="84" t="str">
        <f>VLOOKUP(A422,'Northern Branch Phase II Debris'!A:F,3,FALSE)</f>
        <v>Off Baker Ridge Road</v>
      </c>
      <c r="F422" s="84" t="str">
        <f t="shared" si="12"/>
        <v>Go Ahead</v>
      </c>
      <c r="G422" s="320">
        <f>VLOOKUP(A422,'Northern Branch Phase II Debris'!A:F,6,FALSE)</f>
        <v>44305</v>
      </c>
      <c r="H422" s="84" t="str">
        <f>VLOOKUP(A422,'Northern Branch Phase II Debris'!A:G,7,FALSE)</f>
        <v>Shasta</v>
      </c>
      <c r="I422" s="84" t="e">
        <f>VLOOKUP(A422,'Go Backs'!A:H,8,FALSE)</f>
        <v>#N/A</v>
      </c>
      <c r="K422" s="84" t="e">
        <f>VLOOKUP(A422,'Go Aheads'!A:H,8,FALSE)</f>
        <v>#N/A</v>
      </c>
      <c r="M422" s="84">
        <f>VLOOKUP(A422,'Northern Branch Phase II Debris'!A:F,4,FALSE)</f>
        <v>15</v>
      </c>
      <c r="N422" s="84">
        <f>VLOOKUP(A422,'Northern Branch Phase II Debris'!A:F,5,FALSE)</f>
        <v>18</v>
      </c>
      <c r="P422" s="84">
        <f ca="1">SUMIF(cCalRecycle_NorthBranch_DataMan!A:F,Audit!A422,cCalRecycle_NorthBranch_DataMan!F:F)</f>
        <v>18</v>
      </c>
      <c r="Q422" s="86">
        <f>VLOOKUP(A422,cCalRecycle_NorthBranch_DataMan!A:B,2,FALSE)</f>
        <v>44302.5566666667</v>
      </c>
      <c r="R422" s="643" t="b">
        <f t="shared" ca="1" si="13"/>
        <v>1</v>
      </c>
      <c r="S422" s="6"/>
      <c r="Y422" s="84" t="e">
        <v>#N/A</v>
      </c>
      <c r="Z422" s="84" t="e">
        <v>#N/A</v>
      </c>
      <c r="AA422" s="84" t="e">
        <v>#N/A</v>
      </c>
      <c r="AB422" s="84" t="e">
        <v>#N/A</v>
      </c>
      <c r="AC422" s="84" t="e">
        <v>#N/A</v>
      </c>
      <c r="AD422" s="84" t="e">
        <v>#N/A</v>
      </c>
      <c r="AE422" s="84" t="e">
        <v>#N/A</v>
      </c>
      <c r="AF422" s="84" t="e">
        <v>#N/A</v>
      </c>
    </row>
    <row r="423" spans="1:32" ht="15" thickBot="1">
      <c r="A423" s="96" t="s">
        <v>1280</v>
      </c>
      <c r="B423" s="84">
        <f>VLOOKUP(A423,'Northern Branch Phase II Debris'!A:F,2,FALSE)</f>
        <v>2901</v>
      </c>
      <c r="C423" s="84" t="str">
        <f>VLOOKUP(A423,'Northern Branch Phase II Debris'!A:F,3,FALSE)</f>
        <v>Indian Creek Road</v>
      </c>
      <c r="F423" s="84" t="str">
        <f t="shared" si="12"/>
        <v>Go Ahead</v>
      </c>
      <c r="G423" s="320">
        <f>VLOOKUP(A423,'Northern Branch Phase II Debris'!A:F,6,FALSE)</f>
        <v>44305</v>
      </c>
      <c r="H423" s="84" t="str">
        <f>VLOOKUP(A423,'Northern Branch Phase II Debris'!A:G,7,FALSE)</f>
        <v>Siskiyou</v>
      </c>
      <c r="I423" s="84" t="e">
        <f>VLOOKUP(A423,'Go Backs'!A:H,8,FALSE)</f>
        <v>#N/A</v>
      </c>
      <c r="K423" s="84" t="e">
        <f>VLOOKUP(A423,'Go Aheads'!A:H,8,FALSE)</f>
        <v>#N/A</v>
      </c>
      <c r="M423" s="84">
        <f>VLOOKUP(A423,'Northern Branch Phase II Debris'!A:F,4,FALSE)</f>
        <v>5</v>
      </c>
      <c r="N423" s="84">
        <f>VLOOKUP(A423,'Northern Branch Phase II Debris'!A:F,5,FALSE)</f>
        <v>4</v>
      </c>
      <c r="P423" s="84">
        <f ca="1">SUMIF(cCalRecycle_NorthBranch_DataMan!A:F,Audit!A423,cCalRecycle_NorthBranch_DataMan!F:F)</f>
        <v>4</v>
      </c>
      <c r="Q423" s="86">
        <f>VLOOKUP(A423,cCalRecycle_NorthBranch_DataMan!A:B,2,FALSE)</f>
        <v>44303.345243055599</v>
      </c>
      <c r="R423" s="643" t="b">
        <f t="shared" ca="1" si="13"/>
        <v>1</v>
      </c>
      <c r="S423" s="6"/>
      <c r="Y423" s="84" t="e">
        <v>#N/A</v>
      </c>
      <c r="Z423" s="84" t="e">
        <v>#N/A</v>
      </c>
      <c r="AA423" s="84" t="e">
        <v>#N/A</v>
      </c>
      <c r="AB423" s="84" t="e">
        <v>#N/A</v>
      </c>
      <c r="AC423" s="84" t="e">
        <v>#N/A</v>
      </c>
      <c r="AD423" s="84" t="e">
        <v>#N/A</v>
      </c>
      <c r="AE423" s="84" t="e">
        <v>#N/A</v>
      </c>
      <c r="AF423" s="84" t="e">
        <v>#N/A</v>
      </c>
    </row>
    <row r="424" spans="1:32" ht="15" thickBot="1">
      <c r="A424" s="96" t="s">
        <v>1005</v>
      </c>
      <c r="B424" s="84">
        <f>VLOOKUP(A424,'Northern Branch Phase II Debris'!A:F,2,FALSE)</f>
        <v>713</v>
      </c>
      <c r="C424" s="84" t="str">
        <f>VLOOKUP(A424,'Northern Branch Phase II Debris'!A:F,3,FALSE)</f>
        <v>Indian Meadows Drive</v>
      </c>
      <c r="F424" s="84" t="str">
        <f t="shared" si="12"/>
        <v>Go Ahead</v>
      </c>
      <c r="G424" s="320">
        <f>VLOOKUP(A424,'Northern Branch Phase II Debris'!A:F,6,FALSE)</f>
        <v>44306</v>
      </c>
      <c r="H424" s="84" t="str">
        <f>VLOOKUP(A424,'Northern Branch Phase II Debris'!A:G,7,FALSE)</f>
        <v>Siskiyou</v>
      </c>
      <c r="I424" s="84" t="e">
        <f>VLOOKUP(A424,'Go Backs'!A:H,8,FALSE)</f>
        <v>#N/A</v>
      </c>
      <c r="K424" s="84" t="e">
        <f>VLOOKUP(A424,'Go Aheads'!A:H,8,FALSE)</f>
        <v>#N/A</v>
      </c>
      <c r="M424" s="84">
        <f>VLOOKUP(A424,'Northern Branch Phase II Debris'!A:F,4,FALSE)</f>
        <v>4</v>
      </c>
      <c r="N424" s="84">
        <f>VLOOKUP(A424,'Northern Branch Phase II Debris'!A:F,5,FALSE)</f>
        <v>4</v>
      </c>
      <c r="P424" s="84">
        <f ca="1">SUMIF(cCalRecycle_NorthBranch_DataMan!A:F,Audit!A424,cCalRecycle_NorthBranch_DataMan!F:F)</f>
        <v>4</v>
      </c>
      <c r="Q424" s="86">
        <f>VLOOKUP(A424,cCalRecycle_NorthBranch_DataMan!A:B,2,FALSE)</f>
        <v>44305.442800925914</v>
      </c>
      <c r="R424" s="643" t="b">
        <f t="shared" ca="1" si="13"/>
        <v>1</v>
      </c>
      <c r="S424" s="6"/>
      <c r="Y424" s="84" t="e">
        <v>#N/A</v>
      </c>
      <c r="Z424" s="84" t="e">
        <v>#N/A</v>
      </c>
      <c r="AA424" s="84" t="e">
        <v>#N/A</v>
      </c>
      <c r="AB424" s="84" t="e">
        <v>#N/A</v>
      </c>
      <c r="AC424" s="84" t="e">
        <v>#N/A</v>
      </c>
      <c r="AD424" s="84" t="e">
        <v>#N/A</v>
      </c>
      <c r="AE424" s="84" t="e">
        <v>#N/A</v>
      </c>
      <c r="AF424" s="84" t="e">
        <v>#N/A</v>
      </c>
    </row>
    <row r="425" spans="1:32" ht="15" thickBot="1">
      <c r="A425" s="96" t="s">
        <v>1728</v>
      </c>
      <c r="B425" s="84">
        <f>VLOOKUP(A425,'Northern Branch Phase II Debris'!A:F,2,FALSE)</f>
        <v>7767</v>
      </c>
      <c r="C425" s="84" t="str">
        <f>VLOOKUP(A425,'Northern Branch Phase II Debris'!A:F,3,FALSE)</f>
        <v>Archer Road</v>
      </c>
      <c r="F425" s="84" t="str">
        <f t="shared" si="12"/>
        <v>Go Ahead</v>
      </c>
      <c r="G425" s="320">
        <f>VLOOKUP(A425,'Northern Branch Phase II Debris'!A:F,6,FALSE)</f>
        <v>44308</v>
      </c>
      <c r="H425" s="84" t="str">
        <f>VLOOKUP(A425,'Northern Branch Phase II Debris'!A:G,7,FALSE)</f>
        <v>Shasta</v>
      </c>
      <c r="I425" s="84" t="e">
        <f>VLOOKUP(A425,'Go Backs'!A:H,8,FALSE)</f>
        <v>#N/A</v>
      </c>
      <c r="K425" s="84" t="e">
        <f>VLOOKUP(A425,'Go Aheads'!A:H,8,FALSE)</f>
        <v>#N/A</v>
      </c>
      <c r="M425" s="84">
        <f>VLOOKUP(A425,'Northern Branch Phase II Debris'!A:F,4,FALSE)</f>
        <v>12</v>
      </c>
      <c r="N425" s="84">
        <f>VLOOKUP(A425,'Northern Branch Phase II Debris'!A:F,5,FALSE)</f>
        <v>12</v>
      </c>
      <c r="P425" s="84">
        <f ca="1">SUMIF(cCalRecycle_NorthBranch_DataMan!A:F,Audit!A425,cCalRecycle_NorthBranch_DataMan!F:F)</f>
        <v>12</v>
      </c>
      <c r="Q425" s="86">
        <f>VLOOKUP(A425,cCalRecycle_NorthBranch_DataMan!A:B,2,FALSE)</f>
        <v>44306.345439814802</v>
      </c>
      <c r="R425" s="643" t="b">
        <f t="shared" ca="1" si="13"/>
        <v>1</v>
      </c>
      <c r="S425" s="6"/>
      <c r="Y425" s="84" t="e">
        <v>#N/A</v>
      </c>
      <c r="Z425" s="84" t="e">
        <v>#N/A</v>
      </c>
      <c r="AA425" s="84" t="e">
        <v>#N/A</v>
      </c>
      <c r="AB425" s="84" t="e">
        <v>#N/A</v>
      </c>
      <c r="AC425" s="84" t="e">
        <v>#N/A</v>
      </c>
      <c r="AD425" s="84" t="e">
        <v>#N/A</v>
      </c>
      <c r="AE425" s="84" t="e">
        <v>#N/A</v>
      </c>
      <c r="AF425" s="84" t="e">
        <v>#N/A</v>
      </c>
    </row>
    <row r="426" spans="1:32" ht="15" thickBot="1">
      <c r="A426" s="96" t="s">
        <v>921</v>
      </c>
      <c r="B426" s="84">
        <f>VLOOKUP(A426,'Northern Branch Phase II Debris'!A:F,2,FALSE)</f>
        <v>6021</v>
      </c>
      <c r="C426" s="84" t="str">
        <f>VLOOKUP(A426,'Northern Branch Phase II Debris'!A:F,3,FALSE)</f>
        <v>Indian Creek Road</v>
      </c>
      <c r="F426" s="84" t="str">
        <f t="shared" si="12"/>
        <v>Go Ahead</v>
      </c>
      <c r="G426" s="320">
        <f>VLOOKUP(A426,'Northern Branch Phase II Debris'!A:F,6,FALSE)</f>
        <v>44307</v>
      </c>
      <c r="H426" s="84" t="str">
        <f>VLOOKUP(A426,'Northern Branch Phase II Debris'!A:G,7,FALSE)</f>
        <v>Siskiyou</v>
      </c>
      <c r="I426" s="84" t="e">
        <f>VLOOKUP(A426,'Go Backs'!A:H,8,FALSE)</f>
        <v>#N/A</v>
      </c>
      <c r="K426" s="84" t="e">
        <f>VLOOKUP(A426,'Go Aheads'!A:H,8,FALSE)</f>
        <v>#N/A</v>
      </c>
      <c r="M426" s="84">
        <f>VLOOKUP(A426,'Northern Branch Phase II Debris'!A:F,4,FALSE)</f>
        <v>6</v>
      </c>
      <c r="N426" s="84">
        <f>VLOOKUP(A426,'Northern Branch Phase II Debris'!A:F,5,FALSE)</f>
        <v>6</v>
      </c>
      <c r="P426" s="84">
        <f ca="1">SUMIF(cCalRecycle_NorthBranch_DataMan!A:F,Audit!A426,cCalRecycle_NorthBranch_DataMan!F:F)</f>
        <v>6</v>
      </c>
      <c r="Q426" s="86">
        <f>VLOOKUP(A426,cCalRecycle_NorthBranch_DataMan!A:B,2,FALSE)</f>
        <v>44306.393634259308</v>
      </c>
      <c r="R426" s="643" t="b">
        <f t="shared" ca="1" si="13"/>
        <v>1</v>
      </c>
      <c r="S426" s="6"/>
      <c r="Y426" s="84" t="e">
        <v>#N/A</v>
      </c>
      <c r="Z426" s="84" t="e">
        <v>#N/A</v>
      </c>
      <c r="AA426" s="84" t="e">
        <v>#N/A</v>
      </c>
      <c r="AB426" s="84" t="e">
        <v>#N/A</v>
      </c>
      <c r="AC426" s="84" t="e">
        <v>#N/A</v>
      </c>
      <c r="AD426" s="84" t="e">
        <v>#N/A</v>
      </c>
      <c r="AE426" s="84" t="e">
        <v>#N/A</v>
      </c>
      <c r="AF426" s="84" t="e">
        <v>#N/A</v>
      </c>
    </row>
    <row r="427" spans="1:32" ht="15" thickBot="1">
      <c r="A427" s="96" t="s">
        <v>950</v>
      </c>
      <c r="B427" s="84">
        <f>VLOOKUP(A427,'Northern Branch Phase II Debris'!A:F,2,FALSE)</f>
        <v>11431</v>
      </c>
      <c r="C427" s="84" t="str">
        <f>VLOOKUP(A427,'Northern Branch Phase II Debris'!A:F,3,FALSE)</f>
        <v>Old Canal Road</v>
      </c>
      <c r="F427" s="84" t="str">
        <f t="shared" si="12"/>
        <v>Go Ahead</v>
      </c>
      <c r="G427" s="320">
        <f>VLOOKUP(A427,'Northern Branch Phase II Debris'!A:F,6,FALSE)</f>
        <v>44307</v>
      </c>
      <c r="H427" s="84" t="str">
        <f>VLOOKUP(A427,'Northern Branch Phase II Debris'!A:G,7,FALSE)</f>
        <v>Shasta</v>
      </c>
      <c r="I427" s="84" t="e">
        <f>VLOOKUP(A427,'Go Backs'!A:H,8,FALSE)</f>
        <v>#N/A</v>
      </c>
      <c r="K427" s="84" t="e">
        <f>VLOOKUP(A427,'Go Aheads'!A:H,8,FALSE)</f>
        <v>#N/A</v>
      </c>
      <c r="M427" s="84">
        <f>VLOOKUP(A427,'Northern Branch Phase II Debris'!A:F,4,FALSE)</f>
        <v>1</v>
      </c>
      <c r="N427" s="84">
        <f>VLOOKUP(A427,'Northern Branch Phase II Debris'!A:F,5,FALSE)</f>
        <v>2</v>
      </c>
      <c r="P427" s="84">
        <f ca="1">SUMIF(cCalRecycle_NorthBranch_DataMan!A:F,Audit!A427,cCalRecycle_NorthBranch_DataMan!F:F)</f>
        <v>2</v>
      </c>
      <c r="Q427" s="86">
        <f>VLOOKUP(A427,cCalRecycle_NorthBranch_DataMan!A:B,2,FALSE)</f>
        <v>44306.612337963001</v>
      </c>
      <c r="R427" s="643" t="b">
        <f t="shared" ca="1" si="13"/>
        <v>1</v>
      </c>
      <c r="S427" s="6"/>
      <c r="Y427" s="84" t="e">
        <v>#N/A</v>
      </c>
      <c r="Z427" s="84" t="e">
        <v>#N/A</v>
      </c>
      <c r="AA427" s="84" t="e">
        <v>#N/A</v>
      </c>
      <c r="AB427" s="84" t="e">
        <v>#N/A</v>
      </c>
      <c r="AC427" s="84" t="e">
        <v>#N/A</v>
      </c>
      <c r="AD427" s="84" t="e">
        <v>#N/A</v>
      </c>
      <c r="AE427" s="84" t="e">
        <v>#N/A</v>
      </c>
      <c r="AF427" s="84" t="e">
        <v>#N/A</v>
      </c>
    </row>
    <row r="428" spans="1:32" ht="15" thickBot="1">
      <c r="A428" s="96" t="s">
        <v>1942</v>
      </c>
      <c r="B428" s="84">
        <f>VLOOKUP(A428,'Northern Branch Phase II Debris'!A:F,2,FALSE)</f>
        <v>1029</v>
      </c>
      <c r="C428" s="84" t="str">
        <f>VLOOKUP(A428,'Northern Branch Phase II Debris'!A:F,3,FALSE)</f>
        <v>Bald Rock Road</v>
      </c>
      <c r="F428" s="84" t="str">
        <f t="shared" si="12"/>
        <v>GoBack</v>
      </c>
      <c r="G428" s="320">
        <f>VLOOKUP(A428,'Northern Branch Phase II Debris'!A:F,6,FALSE)</f>
        <v>44195</v>
      </c>
      <c r="H428" s="84" t="str">
        <f>VLOOKUP(A428,'Northern Branch Phase II Debris'!A:G,7,FALSE)</f>
        <v>Butte</v>
      </c>
      <c r="I428" s="84">
        <f>VLOOKUP(A428,'Go Backs'!A:H,8,FALSE)</f>
        <v>4</v>
      </c>
      <c r="K428" s="84" t="e">
        <f>VLOOKUP(A428,'Go Aheads'!A:H,8,FALSE)</f>
        <v>#N/A</v>
      </c>
      <c r="M428" s="84">
        <f>VLOOKUP(A428,'Northern Branch Phase II Debris'!A:F,4,FALSE)</f>
        <v>5</v>
      </c>
      <c r="N428" s="84">
        <f>VLOOKUP(A428,'Northern Branch Phase II Debris'!A:F,5,FALSE)</f>
        <v>4</v>
      </c>
      <c r="P428" s="84">
        <f ca="1">SUMIF(cCalRecycle_NorthBranch_DataMan!A:F,Audit!A428,cCalRecycle_NorthBranch_DataMan!F:F)</f>
        <v>8</v>
      </c>
      <c r="Q428" s="86">
        <f>VLOOKUP(A428,cCalRecycle_NorthBranch_DataMan!A:B,2,FALSE)</f>
        <v>44306.6547222222</v>
      </c>
      <c r="R428" s="643" t="b">
        <f t="shared" ca="1" si="13"/>
        <v>0</v>
      </c>
      <c r="S428" s="6" t="s">
        <v>3416</v>
      </c>
      <c r="Y428" s="84" t="e">
        <v>#N/A</v>
      </c>
      <c r="Z428" s="84" t="e">
        <v>#N/A</v>
      </c>
      <c r="AA428" s="84" t="e">
        <v>#N/A</v>
      </c>
      <c r="AB428" s="84" t="e">
        <v>#N/A</v>
      </c>
      <c r="AC428" s="84" t="e">
        <v>#N/A</v>
      </c>
      <c r="AD428" s="84" t="e">
        <v>#N/A</v>
      </c>
      <c r="AE428" s="84" t="e">
        <v>#N/A</v>
      </c>
      <c r="AF428" s="84" t="e">
        <v>#N/A</v>
      </c>
    </row>
    <row r="429" spans="1:32" ht="15" thickBot="1">
      <c r="A429" s="96" t="s">
        <v>1162</v>
      </c>
      <c r="B429" s="84">
        <f>VLOOKUP(A429,'Northern Branch Phase II Debris'!A:F,2,FALSE)</f>
        <v>18</v>
      </c>
      <c r="C429" s="84" t="str">
        <f>VLOOKUP(A429,'Northern Branch Phase II Debris'!A:F,3,FALSE)</f>
        <v>Evergreen Lane</v>
      </c>
      <c r="F429" s="84" t="str">
        <f t="shared" si="12"/>
        <v>Go Ahead</v>
      </c>
      <c r="G429" s="320">
        <f>VLOOKUP(A429,'Northern Branch Phase II Debris'!A:F,6,FALSE)</f>
        <v>44308</v>
      </c>
      <c r="H429" s="84" t="str">
        <f>VLOOKUP(A429,'Northern Branch Phase II Debris'!A:G,7,FALSE)</f>
        <v>Siskiyou</v>
      </c>
      <c r="I429" s="84" t="e">
        <f>VLOOKUP(A429,'Go Backs'!A:H,8,FALSE)</f>
        <v>#N/A</v>
      </c>
      <c r="K429" s="84" t="e">
        <f>VLOOKUP(A429,'Go Aheads'!A:H,8,FALSE)</f>
        <v>#N/A</v>
      </c>
      <c r="M429" s="84">
        <f>VLOOKUP(A429,'Northern Branch Phase II Debris'!A:F,4,FALSE)</f>
        <v>5</v>
      </c>
      <c r="N429" s="84">
        <f>VLOOKUP(A429,'Northern Branch Phase II Debris'!A:F,5,FALSE)</f>
        <v>3</v>
      </c>
      <c r="P429" s="84">
        <f ca="1">SUMIF(cCalRecycle_NorthBranch_DataMan!A:F,Audit!A429,cCalRecycle_NorthBranch_DataMan!F:F)</f>
        <v>3</v>
      </c>
      <c r="Q429" s="86">
        <f>VLOOKUP(A429,cCalRecycle_NorthBranch_DataMan!A:B,2,FALSE)</f>
        <v>44307.418692129591</v>
      </c>
      <c r="R429" s="643" t="b">
        <f t="shared" ca="1" si="13"/>
        <v>1</v>
      </c>
      <c r="S429" s="6"/>
      <c r="Y429" s="84" t="e">
        <v>#N/A</v>
      </c>
      <c r="Z429" s="84" t="e">
        <v>#N/A</v>
      </c>
      <c r="AA429" s="84" t="e">
        <v>#N/A</v>
      </c>
      <c r="AB429" s="84" t="e">
        <v>#N/A</v>
      </c>
      <c r="AC429" s="84" t="e">
        <v>#N/A</v>
      </c>
      <c r="AD429" s="84" t="e">
        <v>#N/A</v>
      </c>
      <c r="AE429" s="84" t="e">
        <v>#N/A</v>
      </c>
      <c r="AF429" s="84" t="e">
        <v>#N/A</v>
      </c>
    </row>
    <row r="430" spans="1:32" ht="15" thickBot="1">
      <c r="A430" s="96" t="s">
        <v>1163</v>
      </c>
      <c r="B430" s="84">
        <f>VLOOKUP(A430,'Northern Branch Phase II Debris'!A:F,2,FALSE)</f>
        <v>19</v>
      </c>
      <c r="C430" s="84" t="str">
        <f>VLOOKUP(A430,'Northern Branch Phase II Debris'!A:F,3,FALSE)</f>
        <v>Evergreen Lane</v>
      </c>
      <c r="F430" s="84" t="str">
        <f t="shared" si="12"/>
        <v>Go Ahead</v>
      </c>
      <c r="G430" s="320">
        <f>VLOOKUP(A430,'Northern Branch Phase II Debris'!A:F,6,FALSE)</f>
        <v>44309</v>
      </c>
      <c r="H430" s="84" t="str">
        <f>VLOOKUP(A430,'Northern Branch Phase II Debris'!A:G,7,FALSE)</f>
        <v>Siskiyou</v>
      </c>
      <c r="I430" s="84" t="e">
        <f>VLOOKUP(A430,'Go Backs'!A:H,8,FALSE)</f>
        <v>#N/A</v>
      </c>
      <c r="K430" s="84" t="e">
        <f>VLOOKUP(A430,'Go Aheads'!A:H,8,FALSE)</f>
        <v>#N/A</v>
      </c>
      <c r="M430" s="84">
        <f>VLOOKUP(A430,'Northern Branch Phase II Debris'!A:F,4,FALSE)</f>
        <v>13</v>
      </c>
      <c r="N430" s="84">
        <f>VLOOKUP(A430,'Northern Branch Phase II Debris'!A:F,5,FALSE)</f>
        <v>14</v>
      </c>
      <c r="P430" s="84">
        <f ca="1">SUMIF(cCalRecycle_NorthBranch_DataMan!A:F,Audit!A430,cCalRecycle_NorthBranch_DataMan!F:F)</f>
        <v>14</v>
      </c>
      <c r="Q430" s="86">
        <f>VLOOKUP(A430,cCalRecycle_NorthBranch_DataMan!A:B,2,FALSE)</f>
        <v>44308.339479166701</v>
      </c>
      <c r="R430" s="643" t="b">
        <f t="shared" ca="1" si="13"/>
        <v>1</v>
      </c>
      <c r="S430" s="6"/>
      <c r="Y430" s="84" t="e">
        <v>#N/A</v>
      </c>
      <c r="Z430" s="84" t="e">
        <v>#N/A</v>
      </c>
      <c r="AA430" s="84" t="e">
        <v>#N/A</v>
      </c>
      <c r="AB430" s="84" t="e">
        <v>#N/A</v>
      </c>
      <c r="AC430" s="84" t="e">
        <v>#N/A</v>
      </c>
      <c r="AD430" s="84" t="e">
        <v>#N/A</v>
      </c>
      <c r="AE430" s="84" t="e">
        <v>#N/A</v>
      </c>
      <c r="AF430" s="84" t="e">
        <v>#N/A</v>
      </c>
    </row>
    <row r="431" spans="1:32" ht="15" thickBot="1">
      <c r="A431" s="96" t="s">
        <v>1065</v>
      </c>
      <c r="B431" s="84">
        <f>VLOOKUP(A431,'Northern Branch Phase II Debris'!A:F,2,FALSE)</f>
        <v>9689</v>
      </c>
      <c r="C431" s="84" t="str">
        <f>VLOOKUP(A431,'Northern Branch Phase II Debris'!A:F,3,FALSE)</f>
        <v>Marx Road 1</v>
      </c>
      <c r="F431" s="84" t="str">
        <f t="shared" si="12"/>
        <v>Go Ahead</v>
      </c>
      <c r="G431" s="320">
        <f>VLOOKUP(A431,'Northern Branch Phase II Debris'!A:F,6,FALSE)</f>
        <v>44321</v>
      </c>
      <c r="H431" s="84" t="str">
        <f>VLOOKUP(A431,'Northern Branch Phase II Debris'!A:G,7,FALSE)</f>
        <v>Shasta</v>
      </c>
      <c r="I431" s="84" t="e">
        <f>VLOOKUP(A431,'Go Backs'!A:H,8,FALSE)</f>
        <v>#N/A</v>
      </c>
      <c r="K431" s="84" t="e">
        <f>VLOOKUP(A431,'Go Aheads'!A:H,8,FALSE)</f>
        <v>#N/A</v>
      </c>
      <c r="M431" s="84">
        <f>VLOOKUP(A431,'Northern Branch Phase II Debris'!A:F,4,FALSE)</f>
        <v>13</v>
      </c>
      <c r="N431" s="84">
        <f>VLOOKUP(A431,'Northern Branch Phase II Debris'!A:F,5,FALSE)</f>
        <v>10</v>
      </c>
      <c r="P431" s="84">
        <f ca="1">SUMIF(cCalRecycle_NorthBranch_DataMan!A:F,Audit!A431,cCalRecycle_NorthBranch_DataMan!F:F)</f>
        <v>10</v>
      </c>
      <c r="Q431" s="86">
        <f>VLOOKUP(A431,cCalRecycle_NorthBranch_DataMan!A:B,2,FALSE)</f>
        <v>44308.421076388899</v>
      </c>
      <c r="R431" s="643" t="b">
        <f t="shared" ca="1" si="13"/>
        <v>1</v>
      </c>
      <c r="S431" s="6"/>
      <c r="Y431" s="84" t="e">
        <v>#N/A</v>
      </c>
      <c r="Z431" s="84" t="e">
        <v>#N/A</v>
      </c>
      <c r="AA431" s="84" t="e">
        <v>#N/A</v>
      </c>
      <c r="AB431" s="84" t="e">
        <v>#N/A</v>
      </c>
      <c r="AC431" s="84" t="e">
        <v>#N/A</v>
      </c>
      <c r="AD431" s="84" t="e">
        <v>#N/A</v>
      </c>
      <c r="AE431" s="84" t="e">
        <v>#N/A</v>
      </c>
      <c r="AF431" s="84" t="e">
        <v>#N/A</v>
      </c>
    </row>
    <row r="432" spans="1:32" ht="15" thickBot="1">
      <c r="A432" s="96" t="s">
        <v>1980</v>
      </c>
      <c r="B432" s="84" t="str">
        <f>VLOOKUP(A432,'Northern Branch Phase II Debris'!A:F,2,FALSE)</f>
        <v>041-260-006-000</v>
      </c>
      <c r="C432" s="84" t="str">
        <f>VLOOKUP(A432,'Northern Branch Phase II Debris'!A:F,3,FALSE)</f>
        <v>Rector Creek Road</v>
      </c>
      <c r="F432" s="84" t="str">
        <f t="shared" si="12"/>
        <v>Go Ahead</v>
      </c>
      <c r="G432" s="320">
        <f>VLOOKUP(A432,'Northern Branch Phase II Debris'!A:F,6,FALSE)</f>
        <v>44309</v>
      </c>
      <c r="H432" s="84" t="str">
        <f>VLOOKUP(A432,'Northern Branch Phase II Debris'!A:G,7,FALSE)</f>
        <v>Shasta</v>
      </c>
      <c r="I432" s="84" t="e">
        <f>VLOOKUP(A432,'Go Backs'!A:H,8,FALSE)</f>
        <v>#N/A</v>
      </c>
      <c r="K432" s="84" t="e">
        <f>VLOOKUP(A432,'Go Aheads'!A:H,8,FALSE)</f>
        <v>#N/A</v>
      </c>
      <c r="M432" s="84">
        <f>VLOOKUP(A432,'Northern Branch Phase II Debris'!A:F,4,FALSE)</f>
        <v>1</v>
      </c>
      <c r="N432" s="84">
        <f>VLOOKUP(A432,'Northern Branch Phase II Debris'!A:F,5,FALSE)</f>
        <v>3</v>
      </c>
      <c r="P432" s="84">
        <f ca="1">SUMIF(cCalRecycle_NorthBranch_DataMan!A:F,Audit!A432,cCalRecycle_NorthBranch_DataMan!F:F)</f>
        <v>3</v>
      </c>
      <c r="Q432" s="86">
        <f>VLOOKUP(A432,cCalRecycle_NorthBranch_DataMan!A:B,2,FALSE)</f>
        <v>44308.354490740698</v>
      </c>
      <c r="R432" s="643" t="b">
        <f t="shared" ca="1" si="13"/>
        <v>1</v>
      </c>
      <c r="S432" s="6"/>
      <c r="Y432" s="84" t="e">
        <v>#N/A</v>
      </c>
      <c r="Z432" s="84" t="e">
        <v>#N/A</v>
      </c>
      <c r="AA432" s="84" t="e">
        <v>#N/A</v>
      </c>
      <c r="AB432" s="84" t="e">
        <v>#N/A</v>
      </c>
      <c r="AC432" s="84" t="e">
        <v>#N/A</v>
      </c>
      <c r="AD432" s="84" t="e">
        <v>#N/A</v>
      </c>
      <c r="AE432" s="84" t="e">
        <v>#N/A</v>
      </c>
      <c r="AF432" s="84" t="e">
        <v>#N/A</v>
      </c>
    </row>
    <row r="433" spans="1:32" ht="15" thickBot="1">
      <c r="A433" s="96" t="s">
        <v>1016</v>
      </c>
      <c r="B433" s="84">
        <f>VLOOKUP(A433,'Northern Branch Phase II Debris'!A:F,2,FALSE)</f>
        <v>342</v>
      </c>
      <c r="C433" s="84" t="str">
        <f>VLOOKUP(A433,'Northern Branch Phase II Debris'!A:F,3,FALSE)</f>
        <v>Indian Meadows Drive</v>
      </c>
      <c r="F433" s="84" t="str">
        <f t="shared" si="12"/>
        <v>Go Ahead</v>
      </c>
      <c r="G433" s="320">
        <f>VLOOKUP(A433,'Northern Branch Phase II Debris'!A:F,6,FALSE)</f>
        <v>44313</v>
      </c>
      <c r="H433" s="84" t="str">
        <f>VLOOKUP(A433,'Northern Branch Phase II Debris'!A:G,7,FALSE)</f>
        <v>Siskiyou</v>
      </c>
      <c r="I433" s="84" t="e">
        <f>VLOOKUP(A433,'Go Backs'!A:H,8,FALSE)</f>
        <v>#N/A</v>
      </c>
      <c r="K433" s="84" t="e">
        <f>VLOOKUP(A433,'Go Aheads'!A:H,8,FALSE)</f>
        <v>#N/A</v>
      </c>
      <c r="M433" s="84">
        <f>VLOOKUP(A433,'Northern Branch Phase II Debris'!A:F,4,FALSE)</f>
        <v>11</v>
      </c>
      <c r="N433" s="84">
        <f>VLOOKUP(A433,'Northern Branch Phase II Debris'!A:F,5,FALSE)</f>
        <v>11</v>
      </c>
      <c r="P433" s="84">
        <f ca="1">SUMIF(cCalRecycle_NorthBranch_DataMan!A:F,Audit!A433,cCalRecycle_NorthBranch_DataMan!F:F)</f>
        <v>11</v>
      </c>
      <c r="Q433" s="86">
        <f>VLOOKUP(A433,cCalRecycle_NorthBranch_DataMan!A:B,2,FALSE)</f>
        <v>44309.540081018509</v>
      </c>
      <c r="R433" s="643" t="b">
        <f t="shared" ca="1" si="13"/>
        <v>1</v>
      </c>
      <c r="S433" s="6"/>
      <c r="Y433" s="84" t="e">
        <v>#N/A</v>
      </c>
      <c r="Z433" s="84" t="e">
        <v>#N/A</v>
      </c>
      <c r="AA433" s="84" t="e">
        <v>#N/A</v>
      </c>
      <c r="AB433" s="84" t="e">
        <v>#N/A</v>
      </c>
      <c r="AC433" s="84" t="e">
        <v>#N/A</v>
      </c>
      <c r="AD433" s="84" t="e">
        <v>#N/A</v>
      </c>
      <c r="AE433" s="84" t="e">
        <v>#N/A</v>
      </c>
      <c r="AF433" s="84" t="e">
        <v>#N/A</v>
      </c>
    </row>
    <row r="434" spans="1:32" ht="15" thickBot="1">
      <c r="A434" s="96" t="s">
        <v>808</v>
      </c>
      <c r="B434" s="84">
        <f>VLOOKUP(A434,'Northern Branch Phase II Debris'!A:F,2,FALSE)</f>
        <v>155</v>
      </c>
      <c r="C434" s="84" t="str">
        <f>VLOOKUP(A434,'Northern Branch Phase II Debris'!A:F,3,FALSE)</f>
        <v>Treelined Lane</v>
      </c>
      <c r="F434" s="84" t="str">
        <f t="shared" si="12"/>
        <v>GoBack</v>
      </c>
      <c r="G434" s="320">
        <f>VLOOKUP(A434,'Northern Branch Phase II Debris'!A:F,6,FALSE)</f>
        <v>44232</v>
      </c>
      <c r="H434" s="84" t="str">
        <f>VLOOKUP(A434,'Northern Branch Phase II Debris'!A:G,7,FALSE)</f>
        <v>Butte</v>
      </c>
      <c r="I434" s="84">
        <f>VLOOKUP(A434,'Go Backs'!A:H,8,FALSE)</f>
        <v>7</v>
      </c>
      <c r="K434" s="84" t="e">
        <f>VLOOKUP(A434,'Go Aheads'!A:H,8,FALSE)</f>
        <v>#N/A</v>
      </c>
      <c r="M434" s="84">
        <f>VLOOKUP(A434,'Northern Branch Phase II Debris'!A:F,4,FALSE)</f>
        <v>9</v>
      </c>
      <c r="N434" s="84">
        <f>VLOOKUP(A434,'Northern Branch Phase II Debris'!A:F,5,FALSE)</f>
        <v>7</v>
      </c>
      <c r="P434" s="84">
        <f ca="1">SUMIF(cCalRecycle_NorthBranch_DataMan!A:F,Audit!A434,cCalRecycle_NorthBranch_DataMan!F:F)</f>
        <v>14</v>
      </c>
      <c r="Q434" s="86">
        <f>VLOOKUP(A434,cCalRecycle_NorthBranch_DataMan!A:B,2,FALSE)</f>
        <v>44309.600289351903</v>
      </c>
      <c r="R434" s="643" t="b">
        <f t="shared" ca="1" si="13"/>
        <v>0</v>
      </c>
      <c r="S434" s="6" t="s">
        <v>4488</v>
      </c>
      <c r="Y434" s="84" t="e">
        <v>#N/A</v>
      </c>
      <c r="Z434" s="84" t="e">
        <v>#N/A</v>
      </c>
      <c r="AA434" s="84" t="e">
        <v>#N/A</v>
      </c>
      <c r="AB434" s="84" t="e">
        <v>#N/A</v>
      </c>
      <c r="AC434" s="84" t="e">
        <v>#N/A</v>
      </c>
      <c r="AD434" s="84" t="e">
        <v>#N/A</v>
      </c>
      <c r="AE434" s="84" t="e">
        <v>#N/A</v>
      </c>
      <c r="AF434" s="84" t="e">
        <v>#N/A</v>
      </c>
    </row>
    <row r="435" spans="1:32" ht="15" thickBot="1">
      <c r="A435" s="96" t="s">
        <v>740</v>
      </c>
      <c r="B435" s="84">
        <f>VLOOKUP(A435,'Northern Branch Phase II Debris'!A:F,2,FALSE)</f>
        <v>406</v>
      </c>
      <c r="C435" s="84" t="str">
        <f>VLOOKUP(A435,'Northern Branch Phase II Debris'!A:F,3,FALSE)</f>
        <v>Onyett Road</v>
      </c>
      <c r="F435" s="84" t="str">
        <f t="shared" si="12"/>
        <v>GoBack</v>
      </c>
      <c r="G435" s="320">
        <f>VLOOKUP(A435,'Northern Branch Phase II Debris'!A:F,6,FALSE)</f>
        <v>44188</v>
      </c>
      <c r="H435" s="84" t="str">
        <f>VLOOKUP(A435,'Northern Branch Phase II Debris'!A:G,7,FALSE)</f>
        <v>Butte</v>
      </c>
      <c r="I435" s="84">
        <f>VLOOKUP(A435,'Go Backs'!A:H,8,FALSE)</f>
        <v>40</v>
      </c>
      <c r="K435" s="84" t="e">
        <f>VLOOKUP(A435,'Go Aheads'!A:H,8,FALSE)</f>
        <v>#N/A</v>
      </c>
      <c r="M435" s="84">
        <f>VLOOKUP(A435,'Northern Branch Phase II Debris'!A:F,4,FALSE)</f>
        <v>39</v>
      </c>
      <c r="N435" s="84">
        <f>VLOOKUP(A435,'Northern Branch Phase II Debris'!A:F,5,FALSE)</f>
        <v>40</v>
      </c>
      <c r="P435" s="84">
        <f ca="1">SUMIF(cCalRecycle_NorthBranch_DataMan!A:F,Audit!A435,cCalRecycle_NorthBranch_DataMan!F:F)</f>
        <v>80</v>
      </c>
      <c r="Q435" s="86">
        <f>VLOOKUP(A435,cCalRecycle_NorthBranch_DataMan!A:B,2,FALSE)</f>
        <v>44309.680960648097</v>
      </c>
      <c r="R435" s="643" t="b">
        <f t="shared" ca="1" si="13"/>
        <v>0</v>
      </c>
      <c r="S435" s="6" t="s">
        <v>12839</v>
      </c>
      <c r="Y435" s="84" t="e">
        <v>#N/A</v>
      </c>
      <c r="Z435" s="84" t="e">
        <v>#N/A</v>
      </c>
      <c r="AA435" s="84" t="e">
        <v>#N/A</v>
      </c>
      <c r="AB435" s="84" t="e">
        <v>#N/A</v>
      </c>
      <c r="AC435" s="84" t="e">
        <v>#N/A</v>
      </c>
      <c r="AD435" s="84" t="e">
        <v>#N/A</v>
      </c>
      <c r="AE435" s="84" t="e">
        <v>#N/A</v>
      </c>
      <c r="AF435" s="84" t="e">
        <v>#N/A</v>
      </c>
    </row>
    <row r="436" spans="1:32" ht="15" thickBot="1">
      <c r="A436" s="96" t="s">
        <v>1186</v>
      </c>
      <c r="B436" s="84">
        <f>VLOOKUP(A436,'Northern Branch Phase II Debris'!A:F,2,FALSE)</f>
        <v>9</v>
      </c>
      <c r="C436" s="84" t="str">
        <f>VLOOKUP(A436,'Northern Branch Phase II Debris'!A:F,3,FALSE)</f>
        <v>Treelined Lane</v>
      </c>
      <c r="F436" s="84" t="str">
        <f t="shared" si="12"/>
        <v>GoBack</v>
      </c>
      <c r="G436" s="320">
        <f>VLOOKUP(A436,'Northern Branch Phase II Debris'!A:F,6,FALSE)</f>
        <v>44233</v>
      </c>
      <c r="H436" s="84" t="str">
        <f>VLOOKUP(A436,'Northern Branch Phase II Debris'!A:G,7,FALSE)</f>
        <v>Butte</v>
      </c>
      <c r="I436" s="84">
        <f>VLOOKUP(A436,'Go Backs'!A:H,8,FALSE)</f>
        <v>1</v>
      </c>
      <c r="K436" s="84" t="e">
        <f>VLOOKUP(A436,'Go Aheads'!A:H,8,FALSE)</f>
        <v>#N/A</v>
      </c>
      <c r="M436" s="84">
        <f>VLOOKUP(A436,'Northern Branch Phase II Debris'!A:F,4,FALSE)</f>
        <v>2</v>
      </c>
      <c r="N436" s="84">
        <f>VLOOKUP(A436,'Northern Branch Phase II Debris'!A:F,5,FALSE)</f>
        <v>1</v>
      </c>
      <c r="P436" s="84">
        <f ca="1">SUMIF(cCalRecycle_NorthBranch_DataMan!A:F,Audit!A436,cCalRecycle_NorthBranch_DataMan!F:F)</f>
        <v>2</v>
      </c>
      <c r="Q436" s="86">
        <f>VLOOKUP(A436,cCalRecycle_NorthBranch_DataMan!A:B,2,FALSE)</f>
        <v>44310.370601851791</v>
      </c>
      <c r="R436" s="643" t="b">
        <f t="shared" ca="1" si="13"/>
        <v>0</v>
      </c>
      <c r="S436" s="6" t="s">
        <v>3469</v>
      </c>
      <c r="Y436" s="84" t="e">
        <v>#N/A</v>
      </c>
      <c r="Z436" s="84" t="e">
        <v>#N/A</v>
      </c>
      <c r="AA436" s="84" t="e">
        <v>#N/A</v>
      </c>
      <c r="AB436" s="84" t="e">
        <v>#N/A</v>
      </c>
      <c r="AC436" s="84" t="e">
        <v>#N/A</v>
      </c>
      <c r="AD436" s="84" t="e">
        <v>#N/A</v>
      </c>
      <c r="AE436" s="84" t="e">
        <v>#N/A</v>
      </c>
      <c r="AF436" s="84" t="e">
        <v>#N/A</v>
      </c>
    </row>
    <row r="437" spans="1:32" ht="15" thickBot="1">
      <c r="A437" s="96" t="s">
        <v>608</v>
      </c>
      <c r="B437" s="84">
        <f>VLOOKUP(A437,'Northern Branch Phase II Debris'!A:F,2,FALSE)</f>
        <v>250</v>
      </c>
      <c r="C437" s="84" t="str">
        <f>VLOOKUP(A437,'Northern Branch Phase II Debris'!A:F,3,FALSE)</f>
        <v>Bald Rock Road</v>
      </c>
      <c r="F437" s="84" t="str">
        <f t="shared" si="12"/>
        <v>GoBack</v>
      </c>
      <c r="G437" s="320">
        <f>VLOOKUP(A437,'Northern Branch Phase II Debris'!A:F,6,FALSE)</f>
        <v>44212</v>
      </c>
      <c r="H437" s="84" t="str">
        <f>VLOOKUP(A437,'Northern Branch Phase II Debris'!A:G,7,FALSE)</f>
        <v>Butte</v>
      </c>
      <c r="I437" s="84">
        <f>VLOOKUP(A437,'Go Backs'!A:H,8,FALSE)</f>
        <v>3</v>
      </c>
      <c r="K437" s="84" t="e">
        <f>VLOOKUP(A437,'Go Aheads'!A:H,8,FALSE)</f>
        <v>#N/A</v>
      </c>
      <c r="M437" s="84">
        <f>VLOOKUP(A437,'Northern Branch Phase II Debris'!A:F,4,FALSE)</f>
        <v>3</v>
      </c>
      <c r="N437" s="84">
        <f>VLOOKUP(A437,'Northern Branch Phase II Debris'!A:F,5,FALSE)</f>
        <v>3</v>
      </c>
      <c r="P437" s="84">
        <f ca="1">SUMIF(cCalRecycle_NorthBranch_DataMan!A:F,Audit!A437,cCalRecycle_NorthBranch_DataMan!F:F)</f>
        <v>6</v>
      </c>
      <c r="Q437" s="86">
        <f>VLOOKUP(A437,cCalRecycle_NorthBranch_DataMan!A:B,2,FALSE)</f>
        <v>44310.395358796297</v>
      </c>
      <c r="R437" s="643" t="b">
        <f t="shared" ca="1" si="13"/>
        <v>0</v>
      </c>
      <c r="S437" s="6" t="s">
        <v>3468</v>
      </c>
      <c r="Y437" s="84" t="e">
        <v>#N/A</v>
      </c>
      <c r="Z437" s="84" t="e">
        <v>#N/A</v>
      </c>
      <c r="AA437" s="84" t="e">
        <v>#N/A</v>
      </c>
      <c r="AB437" s="84" t="e">
        <v>#N/A</v>
      </c>
      <c r="AC437" s="84" t="e">
        <v>#N/A</v>
      </c>
      <c r="AD437" s="84" t="e">
        <v>#N/A</v>
      </c>
      <c r="AE437" s="84" t="e">
        <v>#N/A</v>
      </c>
      <c r="AF437" s="84" t="e">
        <v>#N/A</v>
      </c>
    </row>
    <row r="438" spans="1:32" ht="15" thickBot="1">
      <c r="A438" s="96" t="s">
        <v>1192</v>
      </c>
      <c r="B438" s="84">
        <f>VLOOKUP(A438,'Northern Branch Phase II Debris'!A:F,2,FALSE)</f>
        <v>22</v>
      </c>
      <c r="C438" s="84" t="str">
        <f>VLOOKUP(A438,'Northern Branch Phase II Debris'!A:F,3,FALSE)</f>
        <v>Town Hill Way</v>
      </c>
      <c r="F438" s="84" t="str">
        <f t="shared" si="12"/>
        <v>GoBack</v>
      </c>
      <c r="G438" s="320">
        <f>VLOOKUP(A438,'Northern Branch Phase II Debris'!A:F,6,FALSE)</f>
        <v>44217</v>
      </c>
      <c r="H438" s="84" t="str">
        <f>VLOOKUP(A438,'Northern Branch Phase II Debris'!A:G,7,FALSE)</f>
        <v>Butte</v>
      </c>
      <c r="I438" s="84">
        <f>VLOOKUP(A438,'Go Backs'!A:H,8,FALSE)</f>
        <v>1</v>
      </c>
      <c r="K438" s="84" t="e">
        <f>VLOOKUP(A438,'Go Aheads'!A:H,8,FALSE)</f>
        <v>#N/A</v>
      </c>
      <c r="M438" s="84">
        <f>VLOOKUP(A438,'Northern Branch Phase II Debris'!A:F,4,FALSE)</f>
        <v>1</v>
      </c>
      <c r="N438" s="84">
        <f>VLOOKUP(A438,'Northern Branch Phase II Debris'!A:F,5,FALSE)</f>
        <v>1</v>
      </c>
      <c r="P438" s="84">
        <f ca="1">SUMIF(cCalRecycle_NorthBranch_DataMan!A:F,Audit!A438,cCalRecycle_NorthBranch_DataMan!F:F)</f>
        <v>2</v>
      </c>
      <c r="Q438" s="86">
        <f>VLOOKUP(A438,cCalRecycle_NorthBranch_DataMan!A:B,2,FALSE)</f>
        <v>44310.423611111102</v>
      </c>
      <c r="R438" s="643" t="b">
        <f t="shared" ca="1" si="13"/>
        <v>0</v>
      </c>
      <c r="S438" s="6" t="s">
        <v>3469</v>
      </c>
      <c r="Y438" s="84" t="e">
        <v>#N/A</v>
      </c>
      <c r="Z438" s="84" t="e">
        <v>#N/A</v>
      </c>
      <c r="AA438" s="84" t="e">
        <v>#N/A</v>
      </c>
      <c r="AB438" s="84" t="e">
        <v>#N/A</v>
      </c>
      <c r="AC438" s="84" t="e">
        <v>#N/A</v>
      </c>
      <c r="AD438" s="84" t="e">
        <v>#N/A</v>
      </c>
      <c r="AE438" s="84" t="e">
        <v>#N/A</v>
      </c>
      <c r="AF438" s="84" t="e">
        <v>#N/A</v>
      </c>
    </row>
    <row r="439" spans="1:32" ht="15" thickBot="1">
      <c r="A439" s="96" t="s">
        <v>2040</v>
      </c>
      <c r="B439" s="84">
        <f>VLOOKUP(A439,'Northern Branch Phase II Debris'!A:F,2,FALSE)</f>
        <v>3</v>
      </c>
      <c r="C439" s="84" t="str">
        <f>VLOOKUP(A439,'Northern Branch Phase II Debris'!A:F,3,FALSE)</f>
        <v>Town Hill Way</v>
      </c>
      <c r="F439" s="84" t="str">
        <f t="shared" si="12"/>
        <v>GoBack</v>
      </c>
      <c r="G439" s="320">
        <f>VLOOKUP(A439,'Northern Branch Phase II Debris'!A:F,6,FALSE)</f>
        <v>44219</v>
      </c>
      <c r="H439" s="84" t="str">
        <f>VLOOKUP(A439,'Northern Branch Phase II Debris'!A:G,7,FALSE)</f>
        <v>Butte</v>
      </c>
      <c r="I439" s="84">
        <f>VLOOKUP(A439,'Go Backs'!A:H,8,FALSE)</f>
        <v>1</v>
      </c>
      <c r="K439" s="84" t="e">
        <f>VLOOKUP(A439,'Go Aheads'!A:H,8,FALSE)</f>
        <v>#N/A</v>
      </c>
      <c r="M439" s="84">
        <f>VLOOKUP(A439,'Northern Branch Phase II Debris'!A:F,4,FALSE)</f>
        <v>2</v>
      </c>
      <c r="N439" s="84">
        <f>VLOOKUP(A439,'Northern Branch Phase II Debris'!A:F,5,FALSE)</f>
        <v>1</v>
      </c>
      <c r="P439" s="84">
        <f ca="1">SUMIF(cCalRecycle_NorthBranch_DataMan!A:F,Audit!A439,cCalRecycle_NorthBranch_DataMan!F:F)</f>
        <v>2</v>
      </c>
      <c r="Q439" s="86">
        <f>VLOOKUP(A439,cCalRecycle_NorthBranch_DataMan!A:B,2,FALSE)</f>
        <v>44310.430578703701</v>
      </c>
      <c r="R439" s="643" t="b">
        <f t="shared" ca="1" si="13"/>
        <v>0</v>
      </c>
      <c r="S439" s="6" t="s">
        <v>3469</v>
      </c>
      <c r="Y439" s="84" t="e">
        <v>#N/A</v>
      </c>
      <c r="Z439" s="84" t="e">
        <v>#N/A</v>
      </c>
      <c r="AA439" s="84" t="e">
        <v>#N/A</v>
      </c>
      <c r="AB439" s="84" t="e">
        <v>#N/A</v>
      </c>
      <c r="AC439" s="84" t="e">
        <v>#N/A</v>
      </c>
      <c r="AD439" s="84" t="e">
        <v>#N/A</v>
      </c>
      <c r="AE439" s="84" t="e">
        <v>#N/A</v>
      </c>
      <c r="AF439" s="84" t="e">
        <v>#N/A</v>
      </c>
    </row>
    <row r="440" spans="1:32" ht="15" thickBot="1">
      <c r="A440" s="96" t="s">
        <v>776</v>
      </c>
      <c r="B440" s="84">
        <f>VLOOKUP(A440,'Northern Branch Phase II Debris'!A:F,2,FALSE)</f>
        <v>42</v>
      </c>
      <c r="C440" s="84" t="str">
        <f>VLOOKUP(A440,'Northern Branch Phase II Debris'!A:F,3,FALSE)</f>
        <v>Star Crest Lane</v>
      </c>
      <c r="F440" s="84" t="str">
        <f t="shared" si="12"/>
        <v>GoBack</v>
      </c>
      <c r="G440" s="320">
        <f>VLOOKUP(A440,'Northern Branch Phase II Debris'!A:F,6,FALSE)</f>
        <v>44212</v>
      </c>
      <c r="H440" s="84" t="str">
        <f>VLOOKUP(A440,'Northern Branch Phase II Debris'!A:G,7,FALSE)</f>
        <v>Butte</v>
      </c>
      <c r="I440" s="84">
        <f>VLOOKUP(A440,'Go Backs'!A:H,8,FALSE)</f>
        <v>7</v>
      </c>
      <c r="K440" s="84" t="e">
        <f>VLOOKUP(A440,'Go Aheads'!A:H,8,FALSE)</f>
        <v>#N/A</v>
      </c>
      <c r="M440" s="84">
        <f>VLOOKUP(A440,'Northern Branch Phase II Debris'!A:F,4,FALSE)</f>
        <v>9</v>
      </c>
      <c r="N440" s="84">
        <f>VLOOKUP(A440,'Northern Branch Phase II Debris'!A:F,5,FALSE)</f>
        <v>7</v>
      </c>
      <c r="P440" s="84">
        <f ca="1">SUMIF(cCalRecycle_NorthBranch_DataMan!A:F,Audit!A440,cCalRecycle_NorthBranch_DataMan!F:F)</f>
        <v>14</v>
      </c>
      <c r="Q440" s="86">
        <f>VLOOKUP(A440,cCalRecycle_NorthBranch_DataMan!A:B,2,FALSE)</f>
        <v>44310.482164351903</v>
      </c>
      <c r="R440" s="643" t="b">
        <f t="shared" ca="1" si="13"/>
        <v>0</v>
      </c>
      <c r="S440" s="6" t="s">
        <v>3409</v>
      </c>
      <c r="Y440" s="84" t="e">
        <v>#N/A</v>
      </c>
      <c r="Z440" s="84" t="e">
        <v>#N/A</v>
      </c>
      <c r="AA440" s="84" t="e">
        <v>#N/A</v>
      </c>
      <c r="AB440" s="84" t="e">
        <v>#N/A</v>
      </c>
      <c r="AC440" s="84" t="e">
        <v>#N/A</v>
      </c>
      <c r="AD440" s="84" t="e">
        <v>#N/A</v>
      </c>
      <c r="AE440" s="84" t="e">
        <v>#N/A</v>
      </c>
      <c r="AF440" s="84" t="e">
        <v>#N/A</v>
      </c>
    </row>
    <row r="441" spans="1:32" ht="26.25" thickBot="1">
      <c r="A441" s="96" t="s">
        <v>1527</v>
      </c>
      <c r="B441" s="84">
        <f>VLOOKUP(A441,'Northern Branch Phase II Debris'!A:F,2,FALSE)</f>
        <v>428</v>
      </c>
      <c r="C441" s="84" t="str">
        <f>VLOOKUP(A441,'Northern Branch Phase II Debris'!A:F,3,FALSE)</f>
        <v>East Fork Indian Creek Road</v>
      </c>
      <c r="F441" s="84" t="str">
        <f t="shared" si="12"/>
        <v>Go Ahead</v>
      </c>
      <c r="G441" s="320">
        <f>VLOOKUP(A441,'Northern Branch Phase II Debris'!A:F,6,FALSE)</f>
        <v>44314</v>
      </c>
      <c r="H441" s="84" t="str">
        <f>VLOOKUP(A441,'Northern Branch Phase II Debris'!A:G,7,FALSE)</f>
        <v>Siskiyou</v>
      </c>
      <c r="I441" s="84" t="e">
        <f>VLOOKUP(A441,'Go Backs'!A:H,8,FALSE)</f>
        <v>#N/A</v>
      </c>
      <c r="K441" s="84" t="e">
        <f>VLOOKUP(A441,'Go Aheads'!A:H,8,FALSE)</f>
        <v>#N/A</v>
      </c>
      <c r="M441" s="84">
        <f>VLOOKUP(A441,'Northern Branch Phase II Debris'!A:F,4,FALSE)</f>
        <v>2</v>
      </c>
      <c r="N441" s="84">
        <f>VLOOKUP(A441,'Northern Branch Phase II Debris'!A:F,5,FALSE)</f>
        <v>3</v>
      </c>
      <c r="P441" s="84">
        <f ca="1">SUMIF(cCalRecycle_NorthBranch_DataMan!A:F,Audit!A441,cCalRecycle_NorthBranch_DataMan!F:F)</f>
        <v>3</v>
      </c>
      <c r="Q441" s="86">
        <f>VLOOKUP(A441,cCalRecycle_NorthBranch_DataMan!A:B,2,FALSE)</f>
        <v>44310.488796296297</v>
      </c>
      <c r="R441" s="643" t="b">
        <f t="shared" ca="1" si="13"/>
        <v>1</v>
      </c>
      <c r="S441" s="6"/>
      <c r="Y441" s="84" t="e">
        <v>#N/A</v>
      </c>
      <c r="Z441" s="84" t="e">
        <v>#N/A</v>
      </c>
      <c r="AA441" s="84" t="e">
        <v>#N/A</v>
      </c>
      <c r="AB441" s="84" t="e">
        <v>#N/A</v>
      </c>
      <c r="AC441" s="84" t="e">
        <v>#N/A</v>
      </c>
      <c r="AD441" s="84" t="e">
        <v>#N/A</v>
      </c>
      <c r="AE441" s="84" t="e">
        <v>#N/A</v>
      </c>
      <c r="AF441" s="84" t="e">
        <v>#N/A</v>
      </c>
    </row>
    <row r="442" spans="1:32" ht="15" thickBot="1">
      <c r="A442" s="96" t="s">
        <v>1860</v>
      </c>
      <c r="B442" s="84">
        <f>VLOOKUP(A442,'Northern Branch Phase II Debris'!A:F,2,FALSE)</f>
        <v>33</v>
      </c>
      <c r="C442" s="84" t="str">
        <f>VLOOKUP(A442,'Northern Branch Phase II Debris'!A:F,3,FALSE)</f>
        <v>Deer Run Lane</v>
      </c>
      <c r="F442" s="84" t="str">
        <f t="shared" si="12"/>
        <v>GoBack</v>
      </c>
      <c r="G442" s="320">
        <f>VLOOKUP(A442,'Northern Branch Phase II Debris'!A:F,6,FALSE)</f>
        <v>44214</v>
      </c>
      <c r="H442" s="84" t="str">
        <f>VLOOKUP(A442,'Northern Branch Phase II Debris'!A:G,7,FALSE)</f>
        <v>Butte</v>
      </c>
      <c r="I442" s="84">
        <f>VLOOKUP(A442,'Go Backs'!A:H,8,FALSE)</f>
        <v>2</v>
      </c>
      <c r="K442" s="84" t="e">
        <f>VLOOKUP(A442,'Go Aheads'!A:H,8,FALSE)</f>
        <v>#N/A</v>
      </c>
      <c r="M442" s="84">
        <f>VLOOKUP(A442,'Northern Branch Phase II Debris'!A:F,4,FALSE)</f>
        <v>4</v>
      </c>
      <c r="N442" s="84">
        <f>VLOOKUP(A442,'Northern Branch Phase II Debris'!A:F,5,FALSE)</f>
        <v>2</v>
      </c>
      <c r="P442" s="84">
        <f ca="1">SUMIF(cCalRecycle_NorthBranch_DataMan!A:F,Audit!A442,cCalRecycle_NorthBranch_DataMan!F:F)</f>
        <v>4</v>
      </c>
      <c r="Q442" s="86">
        <f>VLOOKUP(A442,cCalRecycle_NorthBranch_DataMan!A:B,2,FALSE)</f>
        <v>44310.53351851851</v>
      </c>
      <c r="R442" s="643" t="b">
        <f t="shared" ca="1" si="13"/>
        <v>0</v>
      </c>
      <c r="S442" s="6" t="s">
        <v>3466</v>
      </c>
      <c r="Y442" s="84" t="e">
        <v>#N/A</v>
      </c>
      <c r="Z442" s="84" t="e">
        <v>#N/A</v>
      </c>
      <c r="AA442" s="84" t="e">
        <v>#N/A</v>
      </c>
      <c r="AB442" s="84" t="e">
        <v>#N/A</v>
      </c>
      <c r="AC442" s="84" t="e">
        <v>#N/A</v>
      </c>
      <c r="AD442" s="84" t="e">
        <v>#N/A</v>
      </c>
      <c r="AE442" s="84" t="e">
        <v>#N/A</v>
      </c>
      <c r="AF442" s="84" t="e">
        <v>#N/A</v>
      </c>
    </row>
    <row r="443" spans="1:32" ht="15" thickBot="1">
      <c r="A443" s="96" t="s">
        <v>997</v>
      </c>
      <c r="B443" s="84">
        <f>VLOOKUP(A443,'Northern Branch Phase II Debris'!A:F,2,FALSE)</f>
        <v>31</v>
      </c>
      <c r="C443" s="84" t="str">
        <f>VLOOKUP(A443,'Northern Branch Phase II Debris'!A:F,3,FALSE)</f>
        <v>Deer Run Lane</v>
      </c>
      <c r="F443" s="84" t="str">
        <f t="shared" si="12"/>
        <v>GoBack</v>
      </c>
      <c r="G443" s="320">
        <f>VLOOKUP(A443,'Northern Branch Phase II Debris'!A:F,6,FALSE)</f>
        <v>44237</v>
      </c>
      <c r="H443" s="84" t="str">
        <f>VLOOKUP(A443,'Northern Branch Phase II Debris'!A:G,7,FALSE)</f>
        <v>Butte</v>
      </c>
      <c r="I443" s="84">
        <f>VLOOKUP(A443,'Go Backs'!A:H,8,FALSE)</f>
        <v>1</v>
      </c>
      <c r="K443" s="84" t="e">
        <f>VLOOKUP(A443,'Go Aheads'!A:H,8,FALSE)</f>
        <v>#N/A</v>
      </c>
      <c r="M443" s="84">
        <f>VLOOKUP(A443,'Northern Branch Phase II Debris'!A:F,4,FALSE)</f>
        <v>1</v>
      </c>
      <c r="N443" s="84">
        <f>VLOOKUP(A443,'Northern Branch Phase II Debris'!A:F,5,FALSE)</f>
        <v>1</v>
      </c>
      <c r="P443" s="84">
        <f ca="1">SUMIF(cCalRecycle_NorthBranch_DataMan!A:F,Audit!A443,cCalRecycle_NorthBranch_DataMan!F:F)</f>
        <v>2</v>
      </c>
      <c r="Q443" s="86">
        <f>VLOOKUP(A443,cCalRecycle_NorthBranch_DataMan!A:B,2,FALSE)</f>
        <v>44310.539525462998</v>
      </c>
      <c r="R443" s="643" t="b">
        <f t="shared" ca="1" si="13"/>
        <v>0</v>
      </c>
      <c r="S443" s="6" t="s">
        <v>3469</v>
      </c>
      <c r="Y443" s="84" t="e">
        <v>#N/A</v>
      </c>
      <c r="Z443" s="84" t="e">
        <v>#N/A</v>
      </c>
      <c r="AA443" s="84" t="e">
        <v>#N/A</v>
      </c>
      <c r="AB443" s="84" t="e">
        <v>#N/A</v>
      </c>
      <c r="AC443" s="84" t="e">
        <v>#N/A</v>
      </c>
      <c r="AD443" s="84" t="e">
        <v>#N/A</v>
      </c>
      <c r="AE443" s="84" t="e">
        <v>#N/A</v>
      </c>
      <c r="AF443" s="84" t="e">
        <v>#N/A</v>
      </c>
    </row>
    <row r="444" spans="1:32" ht="15" thickBot="1">
      <c r="A444" s="96" t="s">
        <v>996</v>
      </c>
      <c r="B444" s="84" t="str">
        <f>VLOOKUP(A444,'Northern Branch Phase II Debris'!A:F,2,FALSE)</f>
        <v>062-440-003-000</v>
      </c>
      <c r="C444" s="84" t="str">
        <f>VLOOKUP(A444,'Northern Branch Phase II Debris'!A:F,3,FALSE)</f>
        <v>Pine Crest Estates</v>
      </c>
      <c r="F444" s="84" t="str">
        <f t="shared" si="12"/>
        <v>GoBack</v>
      </c>
      <c r="G444" s="320">
        <f>VLOOKUP(A444,'Northern Branch Phase II Debris'!A:F,6,FALSE)</f>
        <v>44222</v>
      </c>
      <c r="H444" s="84" t="str">
        <f>VLOOKUP(A444,'Northern Branch Phase II Debris'!A:G,7,FALSE)</f>
        <v>Butte</v>
      </c>
      <c r="I444" s="84">
        <f>VLOOKUP(A444,'Go Backs'!A:H,8,FALSE)</f>
        <v>2</v>
      </c>
      <c r="K444" s="84" t="e">
        <f>VLOOKUP(A444,'Go Aheads'!A:H,8,FALSE)</f>
        <v>#N/A</v>
      </c>
      <c r="M444" s="84">
        <f>VLOOKUP(A444,'Northern Branch Phase II Debris'!A:F,4,FALSE)</f>
        <v>2</v>
      </c>
      <c r="N444" s="84">
        <f>VLOOKUP(A444,'Northern Branch Phase II Debris'!A:F,5,FALSE)</f>
        <v>2</v>
      </c>
      <c r="P444" s="84">
        <f ca="1">SUMIF(cCalRecycle_NorthBranch_DataMan!A:F,Audit!A444,cCalRecycle_NorthBranch_DataMan!F:F)</f>
        <v>4</v>
      </c>
      <c r="Q444" s="86">
        <f>VLOOKUP(A444,cCalRecycle_NorthBranch_DataMan!A:B,2,FALSE)</f>
        <v>44310.555405092608</v>
      </c>
      <c r="R444" s="643" t="b">
        <f t="shared" ca="1" si="13"/>
        <v>0</v>
      </c>
      <c r="S444" s="6" t="s">
        <v>3466</v>
      </c>
      <c r="Y444" s="84" t="e">
        <v>#N/A</v>
      </c>
      <c r="Z444" s="84" t="e">
        <v>#N/A</v>
      </c>
      <c r="AA444" s="84" t="e">
        <v>#N/A</v>
      </c>
      <c r="AB444" s="84" t="e">
        <v>#N/A</v>
      </c>
      <c r="AC444" s="84" t="e">
        <v>#N/A</v>
      </c>
      <c r="AD444" s="84" t="e">
        <v>#N/A</v>
      </c>
      <c r="AE444" s="84" t="e">
        <v>#N/A</v>
      </c>
      <c r="AF444" s="84" t="e">
        <v>#N/A</v>
      </c>
    </row>
    <row r="445" spans="1:32" ht="15" thickBot="1">
      <c r="A445" s="96" t="s">
        <v>999</v>
      </c>
      <c r="B445" s="84">
        <f>VLOOKUP(A445,'Northern Branch Phase II Debris'!A:F,2,FALSE)</f>
        <v>329</v>
      </c>
      <c r="C445" s="84" t="str">
        <f>VLOOKUP(A445,'Northern Branch Phase II Debris'!A:F,3,FALSE)</f>
        <v>Indian Meadows Drive</v>
      </c>
      <c r="F445" s="84" t="str">
        <f t="shared" si="12"/>
        <v>Go Ahead</v>
      </c>
      <c r="G445" s="320">
        <f>VLOOKUP(A445,'Northern Branch Phase II Debris'!A:F,6,FALSE)</f>
        <v>44315</v>
      </c>
      <c r="H445" s="84" t="str">
        <f>VLOOKUP(A445,'Northern Branch Phase II Debris'!A:G,7,FALSE)</f>
        <v>Siskiyou</v>
      </c>
      <c r="I445" s="84" t="e">
        <f>VLOOKUP(A445,'Go Backs'!A:H,8,FALSE)</f>
        <v>#N/A</v>
      </c>
      <c r="K445" s="84" t="e">
        <f>VLOOKUP(A445,'Go Aheads'!A:H,8,FALSE)</f>
        <v>#N/A</v>
      </c>
      <c r="M445" s="84">
        <f>VLOOKUP(A445,'Northern Branch Phase II Debris'!A:F,4,FALSE)</f>
        <v>3</v>
      </c>
      <c r="N445" s="84">
        <f>VLOOKUP(A445,'Northern Branch Phase II Debris'!A:F,5,FALSE)</f>
        <v>3</v>
      </c>
      <c r="P445" s="84">
        <f ca="1">SUMIF(cCalRecycle_NorthBranch_DataMan!A:F,Audit!A445,cCalRecycle_NorthBranch_DataMan!F:F)</f>
        <v>3</v>
      </c>
      <c r="Q445" s="86">
        <f>VLOOKUP(A445,cCalRecycle_NorthBranch_DataMan!A:B,2,FALSE)</f>
        <v>44310.629016203689</v>
      </c>
      <c r="R445" s="643" t="b">
        <f t="shared" ca="1" si="13"/>
        <v>1</v>
      </c>
      <c r="S445" s="6"/>
      <c r="Y445" s="84" t="e">
        <v>#N/A</v>
      </c>
      <c r="Z445" s="84" t="e">
        <v>#N/A</v>
      </c>
      <c r="AA445" s="84" t="e">
        <v>#N/A</v>
      </c>
      <c r="AB445" s="84" t="e">
        <v>#N/A</v>
      </c>
      <c r="AC445" s="84" t="e">
        <v>#N/A</v>
      </c>
      <c r="AD445" s="84" t="e">
        <v>#N/A</v>
      </c>
      <c r="AE445" s="84" t="e">
        <v>#N/A</v>
      </c>
      <c r="AF445" s="84" t="e">
        <v>#N/A</v>
      </c>
    </row>
    <row r="446" spans="1:32" ht="26.25" thickBot="1">
      <c r="A446" s="96" t="s">
        <v>613</v>
      </c>
      <c r="B446" s="84">
        <f>VLOOKUP(A446,'Northern Branch Phase II Debris'!A:F,2,FALSE)</f>
        <v>10645</v>
      </c>
      <c r="C446" s="84" t="str">
        <f>VLOOKUP(A446,'Northern Branch Phase II Debris'!A:F,3,FALSE)</f>
        <v>Oroville Quincy Highway</v>
      </c>
      <c r="F446" s="84" t="str">
        <f t="shared" si="12"/>
        <v>Go Ahead</v>
      </c>
      <c r="G446" s="320">
        <f>VLOOKUP(A446,'Northern Branch Phase II Debris'!A:F,6,FALSE)</f>
        <v>44294</v>
      </c>
      <c r="H446" s="84" t="str">
        <f>VLOOKUP(A446,'Northern Branch Phase II Debris'!A:G,7,FALSE)</f>
        <v>Butte</v>
      </c>
      <c r="I446" s="84" t="e">
        <f>VLOOKUP(A446,'Go Backs'!A:H,8,FALSE)</f>
        <v>#N/A</v>
      </c>
      <c r="K446" s="84">
        <f>VLOOKUP(A446,'Go Aheads'!A:H,8,FALSE)</f>
        <v>7</v>
      </c>
      <c r="M446" s="84">
        <f>VLOOKUP(A446,'Northern Branch Phase II Debris'!A:F,4,FALSE)</f>
        <v>9</v>
      </c>
      <c r="N446" s="84">
        <f>VLOOKUP(A446,'Northern Branch Phase II Debris'!A:F,5,FALSE)</f>
        <v>7</v>
      </c>
      <c r="P446" s="84">
        <f ca="1">SUMIF(cCalRecycle_NorthBranch_DataMan!A:F,Audit!A446,cCalRecycle_NorthBranch_DataMan!F:F)</f>
        <v>7</v>
      </c>
      <c r="Q446" s="86">
        <f>VLOOKUP(A446,cCalRecycle_NorthBranch_DataMan!A:B,2,FALSE)</f>
        <v>44312.432916666701</v>
      </c>
      <c r="R446" s="643" t="b">
        <f t="shared" ca="1" si="13"/>
        <v>1</v>
      </c>
      <c r="S446" s="15"/>
      <c r="Y446" s="84" t="e">
        <v>#N/A</v>
      </c>
      <c r="Z446" s="84" t="e">
        <v>#N/A</v>
      </c>
      <c r="AA446" s="84" t="e">
        <v>#N/A</v>
      </c>
      <c r="AB446" s="84" t="e">
        <v>#N/A</v>
      </c>
      <c r="AC446" s="84" t="e">
        <v>#N/A</v>
      </c>
      <c r="AD446" s="84" t="e">
        <v>#N/A</v>
      </c>
      <c r="AE446" s="84" t="e">
        <v>#N/A</v>
      </c>
      <c r="AF446" s="84" t="e">
        <v>#N/A</v>
      </c>
    </row>
    <row r="447" spans="1:32" ht="15" thickBot="1">
      <c r="A447" s="96" t="s">
        <v>15</v>
      </c>
      <c r="B447" s="84" t="str">
        <f>VLOOKUP(A447,'Northern Branch Phase II Debris'!A:F,2,FALSE)</f>
        <v>061-310-062-000</v>
      </c>
      <c r="C447" s="84" t="str">
        <f>VLOOKUP(A447,'Northern Branch Phase II Debris'!A:F,3,FALSE)</f>
        <v>PTN SEC 31-21-6 E</v>
      </c>
      <c r="F447" s="84" t="str">
        <f t="shared" si="12"/>
        <v>Go Ahead</v>
      </c>
      <c r="G447" s="320">
        <f>VLOOKUP(A447,'Northern Branch Phase II Debris'!A:F,6,FALSE)</f>
        <v>44246</v>
      </c>
      <c r="H447" s="84" t="str">
        <f>VLOOKUP(A447,'Northern Branch Phase II Debris'!A:G,7,FALSE)</f>
        <v>Butte</v>
      </c>
      <c r="I447" s="84" t="e">
        <f>VLOOKUP(A447,'Go Backs'!A:H,8,FALSE)</f>
        <v>#N/A</v>
      </c>
      <c r="K447" s="84">
        <f>VLOOKUP(A447,'Go Aheads'!A:H,8,FALSE)</f>
        <v>1</v>
      </c>
      <c r="M447" s="84">
        <f>VLOOKUP(A447,'Northern Branch Phase II Debris'!A:F,4,FALSE)</f>
        <v>1</v>
      </c>
      <c r="N447" s="84">
        <f>VLOOKUP(A447,'Northern Branch Phase II Debris'!A:F,5,FALSE)</f>
        <v>1</v>
      </c>
      <c r="P447" s="84">
        <f ca="1">SUMIF(cCalRecycle_NorthBranch_DataMan!A:F,Audit!A447,cCalRecycle_NorthBranch_DataMan!F:F)</f>
        <v>1</v>
      </c>
      <c r="Q447" s="86">
        <f>VLOOKUP(A447,cCalRecycle_NorthBranch_DataMan!A:B,2,FALSE)</f>
        <v>44312.484976851898</v>
      </c>
      <c r="R447" s="643" t="b">
        <f t="shared" ca="1" si="13"/>
        <v>1</v>
      </c>
      <c r="Y447" s="84" t="e">
        <v>#N/A</v>
      </c>
      <c r="Z447" s="84" t="e">
        <v>#N/A</v>
      </c>
      <c r="AA447" s="84" t="e">
        <v>#N/A</v>
      </c>
      <c r="AB447" s="84" t="e">
        <v>#N/A</v>
      </c>
      <c r="AC447" s="84" t="e">
        <v>#N/A</v>
      </c>
      <c r="AD447" s="84" t="e">
        <v>#N/A</v>
      </c>
      <c r="AE447" s="84" t="e">
        <v>#N/A</v>
      </c>
      <c r="AF447" s="84" t="e">
        <v>#N/A</v>
      </c>
    </row>
    <row r="448" spans="1:32" ht="15" thickBot="1">
      <c r="A448" s="96" t="s">
        <v>2071</v>
      </c>
      <c r="B448" s="84">
        <f>VLOOKUP(A448,'Northern Branch Phase II Debris'!A:F,2,FALSE)</f>
        <v>18</v>
      </c>
      <c r="C448" s="84" t="str">
        <f>VLOOKUP(A448,'Northern Branch Phase II Debris'!A:F,3,FALSE)</f>
        <v>Star View Way</v>
      </c>
      <c r="F448" s="84" t="str">
        <f t="shared" si="12"/>
        <v>Go Ahead</v>
      </c>
      <c r="G448" s="320">
        <f>VLOOKUP(A448,'Northern Branch Phase II Debris'!A:F,6,FALSE)</f>
        <v>44252</v>
      </c>
      <c r="H448" s="84" t="str">
        <f>VLOOKUP(A448,'Northern Branch Phase II Debris'!A:G,7,FALSE)</f>
        <v>Butte</v>
      </c>
      <c r="I448" s="84" t="e">
        <f>VLOOKUP(A448,'Go Backs'!A:H,8,FALSE)</f>
        <v>#N/A</v>
      </c>
      <c r="K448" s="84">
        <f>VLOOKUP(A448,'Go Aheads'!A:H,8,FALSE)</f>
        <v>3</v>
      </c>
      <c r="M448" s="84">
        <f>VLOOKUP(A448,'Northern Branch Phase II Debris'!A:F,4,FALSE)</f>
        <v>3</v>
      </c>
      <c r="N448" s="84">
        <f>VLOOKUP(A448,'Northern Branch Phase II Debris'!A:F,5,FALSE)</f>
        <v>3</v>
      </c>
      <c r="P448" s="84">
        <f ca="1">SUMIF(cCalRecycle_NorthBranch_DataMan!A:F,Audit!A448,cCalRecycle_NorthBranch_DataMan!F:F)</f>
        <v>3</v>
      </c>
      <c r="Q448" s="86">
        <f>VLOOKUP(A448,cCalRecycle_NorthBranch_DataMan!A:B,2,FALSE)</f>
        <v>44312.5444444444</v>
      </c>
      <c r="R448" s="643" t="b">
        <f t="shared" ca="1" si="13"/>
        <v>1</v>
      </c>
      <c r="Y448" s="84" t="e">
        <v>#N/A</v>
      </c>
      <c r="Z448" s="84" t="e">
        <v>#N/A</v>
      </c>
      <c r="AA448" s="84" t="e">
        <v>#N/A</v>
      </c>
      <c r="AB448" s="84" t="e">
        <v>#N/A</v>
      </c>
      <c r="AC448" s="84" t="e">
        <v>#N/A</v>
      </c>
      <c r="AD448" s="84" t="e">
        <v>#N/A</v>
      </c>
      <c r="AE448" s="84" t="e">
        <v>#N/A</v>
      </c>
      <c r="AF448" s="84" t="e">
        <v>#N/A</v>
      </c>
    </row>
    <row r="449" spans="1:32" ht="15" thickBot="1">
      <c r="A449" s="96" t="s">
        <v>1578</v>
      </c>
      <c r="B449" s="84" t="str">
        <f>VLOOKUP(A449,'Northern Branch Phase II Debris'!A:F,2,FALSE)</f>
        <v>061-350-001-000</v>
      </c>
      <c r="C449" s="84" t="str">
        <f>VLOOKUP(A449,'Northern Branch Phase II Debris'!A:F,3,FALSE)</f>
        <v>Star View Way</v>
      </c>
      <c r="F449" s="84" t="str">
        <f t="shared" si="12"/>
        <v>Go Ahead</v>
      </c>
      <c r="G449" s="320">
        <f>VLOOKUP(A449,'Northern Branch Phase II Debris'!A:F,6,FALSE)</f>
        <v>44253</v>
      </c>
      <c r="H449" s="84" t="str">
        <f>VLOOKUP(A449,'Northern Branch Phase II Debris'!A:G,7,FALSE)</f>
        <v>Butte</v>
      </c>
      <c r="I449" s="84" t="e">
        <f>VLOOKUP(A449,'Go Backs'!A:H,8,FALSE)</f>
        <v>#N/A</v>
      </c>
      <c r="K449" s="84">
        <f>VLOOKUP(A449,'Go Aheads'!A:H,8,FALSE)</f>
        <v>1</v>
      </c>
      <c r="M449" s="84">
        <f>VLOOKUP(A449,'Northern Branch Phase II Debris'!A:F,4,FALSE)</f>
        <v>1</v>
      </c>
      <c r="N449" s="84">
        <f>VLOOKUP(A449,'Northern Branch Phase II Debris'!A:F,5,FALSE)</f>
        <v>1</v>
      </c>
      <c r="P449" s="84">
        <f ca="1">SUMIF(cCalRecycle_NorthBranch_DataMan!A:F,Audit!A449,cCalRecycle_NorthBranch_DataMan!F:F)</f>
        <v>1</v>
      </c>
      <c r="Q449" s="86">
        <f>VLOOKUP(A449,cCalRecycle_NorthBranch_DataMan!A:B,2,FALSE)</f>
        <v>44312.573611111096</v>
      </c>
      <c r="R449" s="643" t="b">
        <f t="shared" ca="1" si="13"/>
        <v>1</v>
      </c>
      <c r="Y449" s="84" t="e">
        <v>#N/A</v>
      </c>
      <c r="Z449" s="84" t="e">
        <v>#N/A</v>
      </c>
      <c r="AA449" s="84" t="e">
        <v>#N/A</v>
      </c>
      <c r="AB449" s="84" t="e">
        <v>#N/A</v>
      </c>
      <c r="AC449" s="84" t="e">
        <v>#N/A</v>
      </c>
      <c r="AD449" s="84" t="e">
        <v>#N/A</v>
      </c>
      <c r="AE449" s="84" t="e">
        <v>#N/A</v>
      </c>
      <c r="AF449" s="84" t="e">
        <v>#N/A</v>
      </c>
    </row>
    <row r="450" spans="1:32" ht="15" thickBot="1">
      <c r="A450" s="96" t="s">
        <v>1121</v>
      </c>
      <c r="B450" s="84">
        <f>VLOOKUP(A450,'Northern Branch Phase II Debris'!A:F,2,FALSE)</f>
        <v>260</v>
      </c>
      <c r="C450" s="84" t="str">
        <f>VLOOKUP(A450,'Northern Branch Phase II Debris'!A:F,3,FALSE)</f>
        <v>Pine Tree Lane</v>
      </c>
      <c r="F450" s="84" t="str">
        <f t="shared" si="12"/>
        <v>Go Ahead</v>
      </c>
      <c r="G450" s="320">
        <f>VLOOKUP(A450,'Northern Branch Phase II Debris'!A:F,6,FALSE)</f>
        <v>44258</v>
      </c>
      <c r="H450" s="84" t="str">
        <f>VLOOKUP(A450,'Northern Branch Phase II Debris'!A:G,7,FALSE)</f>
        <v>Butte</v>
      </c>
      <c r="I450" s="84" t="e">
        <f>VLOOKUP(A450,'Go Backs'!A:H,8,FALSE)</f>
        <v>#N/A</v>
      </c>
      <c r="K450" s="84">
        <f>VLOOKUP(A450,'Go Aheads'!A:H,8,FALSE)</f>
        <v>2</v>
      </c>
      <c r="M450" s="84">
        <f>VLOOKUP(A450,'Northern Branch Phase II Debris'!A:F,4,FALSE)</f>
        <v>2</v>
      </c>
      <c r="N450" s="84">
        <f>VLOOKUP(A450,'Northern Branch Phase II Debris'!A:F,5,FALSE)</f>
        <v>2</v>
      </c>
      <c r="P450" s="84">
        <f ca="1">SUMIF(cCalRecycle_NorthBranch_DataMan!A:F,Audit!A450,cCalRecycle_NorthBranch_DataMan!F:F)</f>
        <v>2</v>
      </c>
      <c r="Q450" s="86">
        <f>VLOOKUP(A450,cCalRecycle_NorthBranch_DataMan!A:B,2,FALSE)</f>
        <v>44312.646238425899</v>
      </c>
      <c r="R450" s="643" t="b">
        <f t="shared" ca="1" si="13"/>
        <v>1</v>
      </c>
      <c r="Y450" s="84" t="e">
        <v>#N/A</v>
      </c>
      <c r="Z450" s="84" t="e">
        <v>#N/A</v>
      </c>
      <c r="AA450" s="84" t="e">
        <v>#N/A</v>
      </c>
      <c r="AB450" s="84" t="e">
        <v>#N/A</v>
      </c>
      <c r="AC450" s="84" t="e">
        <v>#N/A</v>
      </c>
      <c r="AD450" s="84" t="e">
        <v>#N/A</v>
      </c>
      <c r="AE450" s="84" t="e">
        <v>#N/A</v>
      </c>
      <c r="AF450" s="84" t="e">
        <v>#N/A</v>
      </c>
    </row>
    <row r="451" spans="1:32" ht="15" thickBot="1">
      <c r="A451" s="96" t="s">
        <v>1497</v>
      </c>
      <c r="B451" s="84">
        <f>VLOOKUP(A451,'Northern Branch Phase II Debris'!A:F,2,FALSE)</f>
        <v>40</v>
      </c>
      <c r="C451" s="84" t="str">
        <f>VLOOKUP(A451,'Northern Branch Phase II Debris'!A:F,3,FALSE)</f>
        <v>Indian Cemetery Road</v>
      </c>
      <c r="F451" s="84" t="str">
        <f t="shared" ref="F451:F514" si="14">IF(ISNA(I451),"Go Ahead", "GoBack")</f>
        <v>Go Ahead</v>
      </c>
      <c r="G451" s="320">
        <f>VLOOKUP(A451,'Northern Branch Phase II Debris'!A:F,6,FALSE)</f>
        <v>44256</v>
      </c>
      <c r="H451" s="84" t="str">
        <f>VLOOKUP(A451,'Northern Branch Phase II Debris'!A:G,7,FALSE)</f>
        <v>Butte</v>
      </c>
      <c r="I451" s="84" t="e">
        <f>VLOOKUP(A451,'Go Backs'!A:H,8,FALSE)</f>
        <v>#N/A</v>
      </c>
      <c r="K451" s="84">
        <f>VLOOKUP(A451,'Go Aheads'!A:H,8,FALSE)</f>
        <v>1</v>
      </c>
      <c r="M451" s="84">
        <f>VLOOKUP(A451,'Northern Branch Phase II Debris'!A:F,4,FALSE)</f>
        <v>1</v>
      </c>
      <c r="N451" s="84">
        <f>VLOOKUP(A451,'Northern Branch Phase II Debris'!A:F,5,FALSE)</f>
        <v>1</v>
      </c>
      <c r="P451" s="84">
        <f ca="1">SUMIF(cCalRecycle_NorthBranch_DataMan!A:F,Audit!A451,cCalRecycle_NorthBranch_DataMan!F:F)</f>
        <v>1</v>
      </c>
      <c r="Q451" s="86">
        <f>VLOOKUP(A451,cCalRecycle_NorthBranch_DataMan!A:B,2,FALSE)</f>
        <v>44312.6648726852</v>
      </c>
      <c r="R451" s="643" t="b">
        <f t="shared" ref="R451:R514" ca="1" si="15">P451=N451</f>
        <v>1</v>
      </c>
      <c r="S451" s="6"/>
      <c r="Y451" s="84" t="e">
        <v>#N/A</v>
      </c>
      <c r="Z451" s="84" t="e">
        <v>#N/A</v>
      </c>
      <c r="AA451" s="84" t="e">
        <v>#N/A</v>
      </c>
      <c r="AB451" s="84" t="e">
        <v>#N/A</v>
      </c>
      <c r="AC451" s="84" t="e">
        <v>#N/A</v>
      </c>
      <c r="AD451" s="84" t="e">
        <v>#N/A</v>
      </c>
      <c r="AE451" s="84" t="e">
        <v>#N/A</v>
      </c>
      <c r="AF451" s="84" t="e">
        <v>#N/A</v>
      </c>
    </row>
    <row r="452" spans="1:32" ht="15" thickBot="1">
      <c r="A452" s="96" t="s">
        <v>1941</v>
      </c>
      <c r="B452" s="84">
        <f>VLOOKUP(A452,'Northern Branch Phase II Debris'!A:F,2,FALSE)</f>
        <v>5</v>
      </c>
      <c r="C452" s="84" t="str">
        <f>VLOOKUP(A452,'Northern Branch Phase II Debris'!A:F,3,FALSE)</f>
        <v>Rip Van Way</v>
      </c>
      <c r="F452" s="84" t="str">
        <f t="shared" si="14"/>
        <v>Go Ahead</v>
      </c>
      <c r="G452" s="320">
        <f>VLOOKUP(A452,'Northern Branch Phase II Debris'!A:F,6,FALSE)</f>
        <v>44260</v>
      </c>
      <c r="H452" s="84" t="str">
        <f>VLOOKUP(A452,'Northern Branch Phase II Debris'!A:G,7,FALSE)</f>
        <v>Butte</v>
      </c>
      <c r="I452" s="84" t="e">
        <f>VLOOKUP(A452,'Go Backs'!A:H,8,FALSE)</f>
        <v>#N/A</v>
      </c>
      <c r="K452" s="84">
        <f>VLOOKUP(A452,'Go Aheads'!A:H,8,FALSE)</f>
        <v>2</v>
      </c>
      <c r="M452" s="84">
        <f>VLOOKUP(A452,'Northern Branch Phase II Debris'!A:F,4,FALSE)</f>
        <v>2</v>
      </c>
      <c r="N452" s="84">
        <f>VLOOKUP(A452,'Northern Branch Phase II Debris'!A:F,5,FALSE)</f>
        <v>2</v>
      </c>
      <c r="P452" s="84">
        <f ca="1">SUMIF(cCalRecycle_NorthBranch_DataMan!A:F,Audit!A452,cCalRecycle_NorthBranch_DataMan!F:F)</f>
        <v>2</v>
      </c>
      <c r="Q452" s="86">
        <f>VLOOKUP(A452,cCalRecycle_NorthBranch_DataMan!A:B,2,FALSE)</f>
        <v>44312.686909722201</v>
      </c>
      <c r="R452" s="643" t="b">
        <f t="shared" ca="1" si="15"/>
        <v>1</v>
      </c>
      <c r="Y452" s="84" t="e">
        <v>#N/A</v>
      </c>
      <c r="Z452" s="84" t="e">
        <v>#N/A</v>
      </c>
      <c r="AA452" s="84" t="e">
        <v>#N/A</v>
      </c>
      <c r="AB452" s="84" t="e">
        <v>#N/A</v>
      </c>
      <c r="AC452" s="84" t="e">
        <v>#N/A</v>
      </c>
      <c r="AD452" s="84" t="e">
        <v>#N/A</v>
      </c>
      <c r="AE452" s="84" t="e">
        <v>#N/A</v>
      </c>
      <c r="AF452" s="84" t="e">
        <v>#N/A</v>
      </c>
    </row>
    <row r="453" spans="1:32" ht="15" thickBot="1">
      <c r="A453" s="96" t="s">
        <v>1193</v>
      </c>
      <c r="B453" s="84">
        <f>VLOOKUP(A453,'Northern Branch Phase II Debris'!A:F,2,FALSE)</f>
        <v>10</v>
      </c>
      <c r="C453" s="84" t="str">
        <f>VLOOKUP(A453,'Northern Branch Phase II Debris'!A:F,3,FALSE)</f>
        <v>Town Hill Way</v>
      </c>
      <c r="F453" s="84" t="str">
        <f t="shared" si="14"/>
        <v>GoBack</v>
      </c>
      <c r="G453" s="320">
        <f>VLOOKUP(A453,'Northern Branch Phase II Debris'!A:F,6,FALSE)</f>
        <v>44217</v>
      </c>
      <c r="H453" s="84" t="str">
        <f>VLOOKUP(A453,'Northern Branch Phase II Debris'!A:G,7,FALSE)</f>
        <v>Butte</v>
      </c>
      <c r="I453" s="84">
        <f>VLOOKUP(A453,'Go Backs'!A:H,8,FALSE)</f>
        <v>1</v>
      </c>
      <c r="K453" s="84" t="e">
        <f>VLOOKUP(A453,'Go Aheads'!A:H,8,FALSE)</f>
        <v>#N/A</v>
      </c>
      <c r="M453" s="84">
        <f>VLOOKUP(A453,'Northern Branch Phase II Debris'!A:F,4,FALSE)</f>
        <v>1</v>
      </c>
      <c r="N453" s="84">
        <f>VLOOKUP(A453,'Northern Branch Phase II Debris'!A:F,5,FALSE)</f>
        <v>1</v>
      </c>
      <c r="P453" s="84">
        <f ca="1">SUMIF(cCalRecycle_NorthBranch_DataMan!A:F,Audit!A453,cCalRecycle_NorthBranch_DataMan!F:F)</f>
        <v>2</v>
      </c>
      <c r="Q453" s="86">
        <f>VLOOKUP(A453,cCalRecycle_NorthBranch_DataMan!A:B,2,FALSE)</f>
        <v>44312.344606481507</v>
      </c>
      <c r="R453" s="643" t="b">
        <f t="shared" ca="1" si="15"/>
        <v>0</v>
      </c>
      <c r="S453" s="6" t="s">
        <v>3469</v>
      </c>
      <c r="Y453" s="84" t="e">
        <v>#N/A</v>
      </c>
      <c r="Z453" s="84" t="e">
        <v>#N/A</v>
      </c>
      <c r="AA453" s="84" t="e">
        <v>#N/A</v>
      </c>
      <c r="AB453" s="84" t="e">
        <v>#N/A</v>
      </c>
      <c r="AC453" s="84" t="e">
        <v>#N/A</v>
      </c>
      <c r="AD453" s="84" t="e">
        <v>#N/A</v>
      </c>
      <c r="AE453" s="84" t="e">
        <v>#N/A</v>
      </c>
      <c r="AF453" s="84" t="e">
        <v>#N/A</v>
      </c>
    </row>
    <row r="454" spans="1:32" ht="15" thickBot="1">
      <c r="A454" s="96" t="s">
        <v>1037</v>
      </c>
      <c r="B454" s="84">
        <f>VLOOKUP(A454,'Northern Branch Phase II Debris'!A:F,2,FALSE)</f>
        <v>15</v>
      </c>
      <c r="C454" s="84" t="str">
        <f>VLOOKUP(A454,'Northern Branch Phase II Debris'!A:F,3,FALSE)</f>
        <v>Pine Ridge Lane</v>
      </c>
      <c r="F454" s="84" t="str">
        <f t="shared" si="14"/>
        <v>Go Ahead</v>
      </c>
      <c r="G454" s="320">
        <f>VLOOKUP(A454,'Northern Branch Phase II Debris'!A:F,6,FALSE)</f>
        <v>44219</v>
      </c>
      <c r="H454" s="84" t="str">
        <f>VLOOKUP(A454,'Northern Branch Phase II Debris'!A:G,7,FALSE)</f>
        <v>Butte</v>
      </c>
      <c r="I454" s="84" t="e">
        <f>VLOOKUP(A454,'Go Backs'!A:H,8,FALSE)</f>
        <v>#N/A</v>
      </c>
      <c r="K454" s="84">
        <f>VLOOKUP(A454,'Go Aheads'!A:H,8,FALSE)</f>
        <v>4</v>
      </c>
      <c r="M454" s="84">
        <f>VLOOKUP(A454,'Northern Branch Phase II Debris'!A:F,4,FALSE)</f>
        <v>5</v>
      </c>
      <c r="N454" s="84">
        <f>VLOOKUP(A454,'Northern Branch Phase II Debris'!A:F,5,FALSE)</f>
        <v>4</v>
      </c>
      <c r="P454" s="84">
        <f ca="1">SUMIF(cCalRecycle_NorthBranch_DataMan!A:F,Audit!A454,cCalRecycle_NorthBranch_DataMan!F:F)</f>
        <v>4</v>
      </c>
      <c r="Q454" s="86">
        <f>VLOOKUP(A454,cCalRecycle_NorthBranch_DataMan!A:B,2,FALSE)</f>
        <v>44312.379143518498</v>
      </c>
      <c r="R454" s="643" t="b">
        <f t="shared" ca="1" si="15"/>
        <v>1</v>
      </c>
      <c r="S454" s="6"/>
      <c r="Y454" s="84" t="e">
        <v>#N/A</v>
      </c>
      <c r="Z454" s="84" t="e">
        <v>#N/A</v>
      </c>
      <c r="AA454" s="84" t="e">
        <v>#N/A</v>
      </c>
      <c r="AB454" s="84" t="e">
        <v>#N/A</v>
      </c>
      <c r="AC454" s="84" t="e">
        <v>#N/A</v>
      </c>
      <c r="AD454" s="84" t="e">
        <v>#N/A</v>
      </c>
      <c r="AE454" s="84" t="e">
        <v>#N/A</v>
      </c>
      <c r="AF454" s="84" t="e">
        <v>#N/A</v>
      </c>
    </row>
    <row r="455" spans="1:32" ht="15" thickBot="1">
      <c r="A455" s="96" t="s">
        <v>682</v>
      </c>
      <c r="B455" s="84">
        <f>VLOOKUP(A455,'Northern Branch Phase II Debris'!A:F,2,FALSE)</f>
        <v>55</v>
      </c>
      <c r="C455" s="84" t="str">
        <f>VLOOKUP(A455,'Northern Branch Phase II Debris'!A:F,3,FALSE)</f>
        <v>Bald Rock Road</v>
      </c>
      <c r="F455" s="84" t="str">
        <f t="shared" si="14"/>
        <v>Go Ahead</v>
      </c>
      <c r="G455" s="320">
        <f>VLOOKUP(A455,'Northern Branch Phase II Debris'!A:F,6,FALSE)</f>
        <v>44214</v>
      </c>
      <c r="H455" s="84" t="str">
        <f>VLOOKUP(A455,'Northern Branch Phase II Debris'!A:G,7,FALSE)</f>
        <v>Butte</v>
      </c>
      <c r="I455" s="84" t="e">
        <f>VLOOKUP(A455,'Go Backs'!A:H,8,FALSE)</f>
        <v>#N/A</v>
      </c>
      <c r="K455" s="84" t="e">
        <f>VLOOKUP(A455,'Go Aheads'!A:H,8,FALSE)</f>
        <v>#N/A</v>
      </c>
      <c r="M455" s="84">
        <f>VLOOKUP(A455,'Northern Branch Phase II Debris'!A:F,4,FALSE)</f>
        <v>2</v>
      </c>
      <c r="N455" s="84">
        <f>VLOOKUP(A455,'Northern Branch Phase II Debris'!A:F,5,FALSE)</f>
        <v>1</v>
      </c>
      <c r="P455" s="84">
        <f ca="1">SUMIF(cCalRecycle_NorthBranch_DataMan!A:F,Audit!A455,cCalRecycle_NorthBranch_DataMan!F:F)</f>
        <v>2</v>
      </c>
      <c r="Q455" s="86">
        <f>VLOOKUP(A455,cCalRecycle_NorthBranch_DataMan!A:B,2,FALSE)</f>
        <v>44312.406122685199</v>
      </c>
      <c r="R455" s="643" t="b">
        <f t="shared" ca="1" si="15"/>
        <v>0</v>
      </c>
      <c r="S455" s="6" t="s">
        <v>3469</v>
      </c>
      <c r="Y455" s="84" t="e">
        <v>#N/A</v>
      </c>
      <c r="Z455" s="84" t="e">
        <v>#N/A</v>
      </c>
      <c r="AA455" s="84" t="e">
        <v>#N/A</v>
      </c>
      <c r="AB455" s="84" t="e">
        <v>#N/A</v>
      </c>
      <c r="AC455" s="84" t="e">
        <v>#N/A</v>
      </c>
      <c r="AD455" s="84" t="e">
        <v>#N/A</v>
      </c>
      <c r="AE455" s="84" t="e">
        <v>#N/A</v>
      </c>
      <c r="AF455" s="84" t="e">
        <v>#N/A</v>
      </c>
    </row>
    <row r="456" spans="1:32" ht="15" thickBot="1">
      <c r="A456" s="96" t="s">
        <v>2089</v>
      </c>
      <c r="B456" s="84">
        <f>VLOOKUP(A456,'Northern Branch Phase II Debris'!A:F,2,FALSE)</f>
        <v>270</v>
      </c>
      <c r="C456" s="84" t="str">
        <f>VLOOKUP(A456,'Northern Branch Phase II Debris'!A:F,3,FALSE)</f>
        <v>Pine Tree Lane</v>
      </c>
      <c r="F456" s="84" t="str">
        <f t="shared" si="14"/>
        <v>GoBack</v>
      </c>
      <c r="G456" s="320">
        <f>VLOOKUP(A456,'Northern Branch Phase II Debris'!A:F,6,FALSE)</f>
        <v>44184</v>
      </c>
      <c r="H456" s="84" t="str">
        <f>VLOOKUP(A456,'Northern Branch Phase II Debris'!A:G,7,FALSE)</f>
        <v>Butte</v>
      </c>
      <c r="I456" s="84">
        <f>VLOOKUP(A456,'Go Backs'!A:H,8,FALSE)</f>
        <v>1</v>
      </c>
      <c r="K456" s="84" t="e">
        <f>VLOOKUP(A456,'Go Aheads'!A:H,8,FALSE)</f>
        <v>#N/A</v>
      </c>
      <c r="M456" s="84">
        <f>VLOOKUP(A456,'Northern Branch Phase II Debris'!A:F,4,FALSE)</f>
        <v>1</v>
      </c>
      <c r="N456" s="84">
        <f>VLOOKUP(A456,'Northern Branch Phase II Debris'!A:F,5,FALSE)</f>
        <v>1</v>
      </c>
      <c r="P456" s="84">
        <f ca="1">SUMIF(cCalRecycle_NorthBranch_DataMan!A:F,Audit!A456,cCalRecycle_NorthBranch_DataMan!F:F)</f>
        <v>2</v>
      </c>
      <c r="Q456" s="86">
        <f>VLOOKUP(A456,cCalRecycle_NorthBranch_DataMan!A:B,2,FALSE)</f>
        <v>44312.649050925902</v>
      </c>
      <c r="R456" s="643" t="b">
        <f t="shared" ca="1" si="15"/>
        <v>0</v>
      </c>
      <c r="S456" s="6" t="s">
        <v>3469</v>
      </c>
      <c r="Y456" s="84" t="e">
        <v>#N/A</v>
      </c>
      <c r="Z456" s="84" t="e">
        <v>#N/A</v>
      </c>
      <c r="AA456" s="84" t="e">
        <v>#N/A</v>
      </c>
      <c r="AB456" s="84" t="e">
        <v>#N/A</v>
      </c>
      <c r="AC456" s="84" t="e">
        <v>#N/A</v>
      </c>
      <c r="AD456" s="84" t="e">
        <v>#N/A</v>
      </c>
      <c r="AE456" s="84" t="e">
        <v>#N/A</v>
      </c>
      <c r="AF456" s="84" t="e">
        <v>#N/A</v>
      </c>
    </row>
    <row r="457" spans="1:32" ht="15" thickBot="1">
      <c r="A457" s="96" t="s">
        <v>824</v>
      </c>
      <c r="B457" s="84">
        <f>VLOOKUP(A457,'Northern Branch Phase II Debris'!A:F,2,FALSE)</f>
        <v>86</v>
      </c>
      <c r="C457" s="84" t="str">
        <f>VLOOKUP(A457,'Northern Branch Phase II Debris'!A:F,3,FALSE)</f>
        <v>Aussie Way</v>
      </c>
      <c r="F457" s="84" t="str">
        <f t="shared" si="14"/>
        <v>Go Ahead</v>
      </c>
      <c r="G457" s="320">
        <f>VLOOKUP(A457,'Northern Branch Phase II Debris'!A:F,6,FALSE)</f>
        <v>44252</v>
      </c>
      <c r="H457" s="84" t="str">
        <f>VLOOKUP(A457,'Northern Branch Phase II Debris'!A:G,7,FALSE)</f>
        <v>Butte</v>
      </c>
      <c r="I457" s="84" t="e">
        <f>VLOOKUP(A457,'Go Backs'!A:H,8,FALSE)</f>
        <v>#N/A</v>
      </c>
      <c r="K457" s="84">
        <f>VLOOKUP(A457,'Go Aheads'!A:H,8,FALSE)</f>
        <v>2</v>
      </c>
      <c r="M457" s="84">
        <f>VLOOKUP(A457,'Northern Branch Phase II Debris'!A:F,4,FALSE)</f>
        <v>1</v>
      </c>
      <c r="N457" s="84">
        <f>VLOOKUP(A457,'Northern Branch Phase II Debris'!A:F,5,FALSE)</f>
        <v>2</v>
      </c>
      <c r="P457" s="84">
        <f ca="1">SUMIF(cCalRecycle_NorthBranch_DataMan!A:F,Audit!A457,cCalRecycle_NorthBranch_DataMan!F:F)</f>
        <v>2</v>
      </c>
      <c r="Q457" s="86">
        <f>VLOOKUP(A457,cCalRecycle_NorthBranch_DataMan!A:B,2,FALSE)</f>
        <v>44313.342997685198</v>
      </c>
      <c r="R457" s="643" t="b">
        <f t="shared" ca="1" si="15"/>
        <v>1</v>
      </c>
      <c r="S457" s="6"/>
      <c r="Y457" s="84" t="e">
        <v>#N/A</v>
      </c>
      <c r="Z457" s="84" t="e">
        <v>#N/A</v>
      </c>
      <c r="AA457" s="84" t="e">
        <v>#N/A</v>
      </c>
      <c r="AB457" s="84" t="e">
        <v>#N/A</v>
      </c>
      <c r="AC457" s="84" t="e">
        <v>#N/A</v>
      </c>
      <c r="AD457" s="84" t="e">
        <v>#N/A</v>
      </c>
      <c r="AE457" s="84" t="e">
        <v>#N/A</v>
      </c>
      <c r="AF457" s="84" t="e">
        <v>#N/A</v>
      </c>
    </row>
    <row r="458" spans="1:32" ht="15" thickBot="1">
      <c r="A458" s="96" t="s">
        <v>1584</v>
      </c>
      <c r="B458" s="84">
        <f>VLOOKUP(A458,'Northern Branch Phase II Debris'!A:F,2,FALSE)</f>
        <v>47</v>
      </c>
      <c r="C458" s="84" t="str">
        <f>VLOOKUP(A458,'Northern Branch Phase II Debris'!A:F,3,FALSE)</f>
        <v>Wild Ridge Road</v>
      </c>
      <c r="F458" s="84" t="str">
        <f t="shared" si="14"/>
        <v>GoBack</v>
      </c>
      <c r="G458" s="320">
        <f>VLOOKUP(A458,'Northern Branch Phase II Debris'!A:F,6,FALSE)</f>
        <v>44217</v>
      </c>
      <c r="H458" s="84" t="str">
        <f>VLOOKUP(A458,'Northern Branch Phase II Debris'!A:G,7,FALSE)</f>
        <v>Butte</v>
      </c>
      <c r="I458" s="84">
        <f>VLOOKUP(A458,'Go Backs'!A:H,8,FALSE)</f>
        <v>2</v>
      </c>
      <c r="K458" s="84" t="e">
        <f>VLOOKUP(A458,'Go Aheads'!A:H,8,FALSE)</f>
        <v>#N/A</v>
      </c>
      <c r="M458" s="84">
        <f>VLOOKUP(A458,'Northern Branch Phase II Debris'!A:F,4,FALSE)</f>
        <v>3</v>
      </c>
      <c r="N458" s="84">
        <f>VLOOKUP(A458,'Northern Branch Phase II Debris'!A:F,5,FALSE)</f>
        <v>2</v>
      </c>
      <c r="P458" s="84">
        <f ca="1">SUMIF(cCalRecycle_NorthBranch_DataMan!A:F,Audit!A458,cCalRecycle_NorthBranch_DataMan!F:F)</f>
        <v>4</v>
      </c>
      <c r="Q458" s="86">
        <f>VLOOKUP(A458,cCalRecycle_NorthBranch_DataMan!A:B,2,FALSE)</f>
        <v>44313.400046296287</v>
      </c>
      <c r="R458" s="643" t="b">
        <f t="shared" ca="1" si="15"/>
        <v>0</v>
      </c>
      <c r="S458" s="6" t="s">
        <v>3466</v>
      </c>
      <c r="Y458" s="84" t="e">
        <v>#N/A</v>
      </c>
      <c r="Z458" s="84" t="e">
        <v>#N/A</v>
      </c>
      <c r="AA458" s="84" t="e">
        <v>#N/A</v>
      </c>
      <c r="AB458" s="84" t="e">
        <v>#N/A</v>
      </c>
      <c r="AC458" s="84" t="e">
        <v>#N/A</v>
      </c>
      <c r="AD458" s="84" t="e">
        <v>#N/A</v>
      </c>
      <c r="AE458" s="84" t="e">
        <v>#N/A</v>
      </c>
      <c r="AF458" s="84" t="e">
        <v>#N/A</v>
      </c>
    </row>
    <row r="459" spans="1:32" ht="15" thickBot="1">
      <c r="A459" s="96" t="s">
        <v>1349</v>
      </c>
      <c r="B459" s="84" t="str">
        <f>VLOOKUP(A459,'Northern Branch Phase II Debris'!A:F,2,FALSE)</f>
        <v>062-660-006-000</v>
      </c>
      <c r="C459" s="84" t="str">
        <f>VLOOKUP(A459,'Northern Branch Phase II Debris'!A:F,3,FALSE)</f>
        <v>Pine Tree Lane</v>
      </c>
      <c r="F459" s="84" t="str">
        <f t="shared" si="14"/>
        <v>GoBack</v>
      </c>
      <c r="G459" s="320">
        <f>VLOOKUP(A459,'Northern Branch Phase II Debris'!A:F,6,FALSE)</f>
        <v>44186</v>
      </c>
      <c r="H459" s="84" t="str">
        <f>VLOOKUP(A459,'Northern Branch Phase II Debris'!A:G,7,FALSE)</f>
        <v>Butte</v>
      </c>
      <c r="I459" s="84">
        <f>VLOOKUP(A459,'Go Backs'!A:H,8,FALSE)</f>
        <v>1</v>
      </c>
      <c r="K459" s="84" t="e">
        <f>VLOOKUP(A459,'Go Aheads'!A:H,8,FALSE)</f>
        <v>#N/A</v>
      </c>
      <c r="M459" s="84">
        <f>VLOOKUP(A459,'Northern Branch Phase II Debris'!A:F,4,FALSE)</f>
        <v>3</v>
      </c>
      <c r="N459" s="84">
        <f>VLOOKUP(A459,'Northern Branch Phase II Debris'!A:F,5,FALSE)</f>
        <v>1</v>
      </c>
      <c r="P459" s="84">
        <f ca="1">SUMIF(cCalRecycle_NorthBranch_DataMan!A:F,Audit!A459,cCalRecycle_NorthBranch_DataMan!F:F)</f>
        <v>2</v>
      </c>
      <c r="Q459" s="86">
        <f>VLOOKUP(A459,cCalRecycle_NorthBranch_DataMan!A:B,2,FALSE)</f>
        <v>44313.4206134259</v>
      </c>
      <c r="R459" s="643" t="b">
        <f t="shared" ca="1" si="15"/>
        <v>0</v>
      </c>
      <c r="S459" s="6" t="s">
        <v>3469</v>
      </c>
      <c r="Y459" s="84" t="e">
        <v>#N/A</v>
      </c>
      <c r="Z459" s="84" t="e">
        <v>#N/A</v>
      </c>
      <c r="AA459" s="84" t="e">
        <v>#N/A</v>
      </c>
      <c r="AB459" s="84" t="e">
        <v>#N/A</v>
      </c>
      <c r="AC459" s="84" t="e">
        <v>#N/A</v>
      </c>
      <c r="AD459" s="84" t="e">
        <v>#N/A</v>
      </c>
      <c r="AE459" s="84" t="e">
        <v>#N/A</v>
      </c>
      <c r="AF459" s="84" t="e">
        <v>#N/A</v>
      </c>
    </row>
    <row r="460" spans="1:32" ht="15" thickBot="1">
      <c r="A460" s="96" t="s">
        <v>1341</v>
      </c>
      <c r="B460" s="84">
        <f>VLOOKUP(A460,'Northern Branch Phase II Debris'!A:F,2,FALSE)</f>
        <v>63</v>
      </c>
      <c r="C460" s="84" t="str">
        <f>VLOOKUP(A460,'Northern Branch Phase II Debris'!A:F,3,FALSE)</f>
        <v>Rip Van Way</v>
      </c>
      <c r="F460" s="84" t="str">
        <f t="shared" si="14"/>
        <v>Go Ahead</v>
      </c>
      <c r="G460" s="320">
        <f>VLOOKUP(A460,'Northern Branch Phase II Debris'!A:F,6,FALSE)</f>
        <v>44263</v>
      </c>
      <c r="H460" s="84" t="str">
        <f>VLOOKUP(A460,'Northern Branch Phase II Debris'!A:G,7,FALSE)</f>
        <v>Butte</v>
      </c>
      <c r="I460" s="84" t="e">
        <f>VLOOKUP(A460,'Go Backs'!A:H,8,FALSE)</f>
        <v>#N/A</v>
      </c>
      <c r="K460" s="84">
        <f>VLOOKUP(A460,'Go Aheads'!A:H,8,FALSE)</f>
        <v>2</v>
      </c>
      <c r="M460" s="84">
        <f>VLOOKUP(A460,'Northern Branch Phase II Debris'!A:F,4,FALSE)</f>
        <v>2</v>
      </c>
      <c r="N460" s="84">
        <f>VLOOKUP(A460,'Northern Branch Phase II Debris'!A:F,5,FALSE)</f>
        <v>2</v>
      </c>
      <c r="P460" s="84">
        <f ca="1">SUMIF(cCalRecycle_NorthBranch_DataMan!A:F,Audit!A460,cCalRecycle_NorthBranch_DataMan!F:F)</f>
        <v>2</v>
      </c>
      <c r="Q460" s="86">
        <f>VLOOKUP(A460,cCalRecycle_NorthBranch_DataMan!A:B,2,FALSE)</f>
        <v>44313.418113425912</v>
      </c>
      <c r="R460" s="643" t="b">
        <f t="shared" ca="1" si="15"/>
        <v>1</v>
      </c>
      <c r="Y460" s="84" t="e">
        <v>#N/A</v>
      </c>
      <c r="Z460" s="84" t="e">
        <v>#N/A</v>
      </c>
      <c r="AA460" s="84" t="e">
        <v>#N/A</v>
      </c>
      <c r="AB460" s="84" t="e">
        <v>#N/A</v>
      </c>
      <c r="AC460" s="84" t="e">
        <v>#N/A</v>
      </c>
      <c r="AD460" s="84" t="e">
        <v>#N/A</v>
      </c>
      <c r="AE460" s="84" t="e">
        <v>#N/A</v>
      </c>
      <c r="AF460" s="84" t="e">
        <v>#N/A</v>
      </c>
    </row>
    <row r="461" spans="1:32" ht="15" thickBot="1">
      <c r="A461" s="96" t="s">
        <v>1262</v>
      </c>
      <c r="B461" s="84">
        <f>VLOOKUP(A461,'Northern Branch Phase II Debris'!A:F,2,FALSE)</f>
        <v>255</v>
      </c>
      <c r="C461" s="84" t="str">
        <f>VLOOKUP(A461,'Northern Branch Phase II Debris'!A:F,3,FALSE)</f>
        <v>Pine Tree Lane</v>
      </c>
      <c r="F461" s="84" t="str">
        <f t="shared" si="14"/>
        <v>GoBack</v>
      </c>
      <c r="G461" s="320">
        <f>VLOOKUP(A461,'Northern Branch Phase II Debris'!A:F,6,FALSE)</f>
        <v>44231</v>
      </c>
      <c r="H461" s="84" t="str">
        <f>VLOOKUP(A461,'Northern Branch Phase II Debris'!A:G,7,FALSE)</f>
        <v>Butte</v>
      </c>
      <c r="I461" s="84">
        <f>VLOOKUP(A461,'Go Backs'!A:H,8,FALSE)</f>
        <v>3</v>
      </c>
      <c r="K461" s="84" t="e">
        <f>VLOOKUP(A461,'Go Aheads'!A:H,8,FALSE)</f>
        <v>#N/A</v>
      </c>
      <c r="M461" s="84">
        <f>VLOOKUP(A461,'Northern Branch Phase II Debris'!A:F,4,FALSE)</f>
        <v>3</v>
      </c>
      <c r="N461" s="84">
        <f>VLOOKUP(A461,'Northern Branch Phase II Debris'!A:F,5,FALSE)</f>
        <v>3</v>
      </c>
      <c r="P461" s="84">
        <f ca="1">SUMIF(cCalRecycle_NorthBranch_DataMan!A:F,Audit!A461,cCalRecycle_NorthBranch_DataMan!F:F)</f>
        <v>6</v>
      </c>
      <c r="Q461" s="86">
        <f>VLOOKUP(A461,cCalRecycle_NorthBranch_DataMan!A:B,2,FALSE)</f>
        <v>44313.425092592603</v>
      </c>
      <c r="R461" s="643" t="b">
        <f t="shared" ca="1" si="15"/>
        <v>0</v>
      </c>
      <c r="S461" s="6" t="s">
        <v>3468</v>
      </c>
      <c r="Y461" s="84" t="e">
        <v>#N/A</v>
      </c>
      <c r="Z461" s="84" t="e">
        <v>#N/A</v>
      </c>
      <c r="AA461" s="84" t="e">
        <v>#N/A</v>
      </c>
      <c r="AB461" s="84" t="e">
        <v>#N/A</v>
      </c>
      <c r="AC461" s="84" t="e">
        <v>#N/A</v>
      </c>
      <c r="AD461" s="84" t="e">
        <v>#N/A</v>
      </c>
      <c r="AE461" s="84" t="e">
        <v>#N/A</v>
      </c>
      <c r="AF461" s="84" t="e">
        <v>#N/A</v>
      </c>
    </row>
    <row r="462" spans="1:32" ht="15" thickBot="1">
      <c r="A462" s="96" t="s">
        <v>595</v>
      </c>
      <c r="B462" s="84">
        <f>VLOOKUP(A462,'Northern Branch Phase II Debris'!A:F,2,FALSE)</f>
        <v>5</v>
      </c>
      <c r="C462" s="84" t="str">
        <f>VLOOKUP(A462,'Northern Branch Phase II Debris'!A:F,3,FALSE)</f>
        <v>Lower Pine Tree Lane</v>
      </c>
      <c r="F462" s="84" t="str">
        <f t="shared" si="14"/>
        <v>Go Ahead</v>
      </c>
      <c r="G462" s="320">
        <f>VLOOKUP(A462,'Northern Branch Phase II Debris'!A:F,6,FALSE)</f>
        <v>44277</v>
      </c>
      <c r="H462" s="84" t="str">
        <f>VLOOKUP(A462,'Northern Branch Phase II Debris'!A:G,7,FALSE)</f>
        <v>Butte</v>
      </c>
      <c r="I462" s="84" t="e">
        <f>VLOOKUP(A462,'Go Backs'!A:H,8,FALSE)</f>
        <v>#N/A</v>
      </c>
      <c r="K462" s="84">
        <f>VLOOKUP(A462,'Go Aheads'!A:H,8,FALSE)</f>
        <v>2</v>
      </c>
      <c r="M462" s="84">
        <f>VLOOKUP(A462,'Northern Branch Phase II Debris'!A:F,4,FALSE)</f>
        <v>4</v>
      </c>
      <c r="N462" s="84">
        <f>VLOOKUP(A462,'Northern Branch Phase II Debris'!A:F,5,FALSE)</f>
        <v>2</v>
      </c>
      <c r="P462" s="84">
        <f ca="1">SUMIF(cCalRecycle_NorthBranch_DataMan!A:F,Audit!A462,cCalRecycle_NorthBranch_DataMan!F:F)</f>
        <v>2</v>
      </c>
      <c r="Q462" s="86">
        <f>VLOOKUP(A462,cCalRecycle_NorthBranch_DataMan!A:B,2,FALSE)</f>
        <v>44313.422604166699</v>
      </c>
      <c r="R462" s="643" t="b">
        <f t="shared" ca="1" si="15"/>
        <v>1</v>
      </c>
      <c r="Y462" s="84" t="e">
        <v>#N/A</v>
      </c>
      <c r="Z462" s="84" t="e">
        <v>#N/A</v>
      </c>
      <c r="AA462" s="84" t="e">
        <v>#N/A</v>
      </c>
      <c r="AB462" s="84" t="e">
        <v>#N/A</v>
      </c>
      <c r="AC462" s="84" t="e">
        <v>#N/A</v>
      </c>
      <c r="AD462" s="84" t="e">
        <v>#N/A</v>
      </c>
      <c r="AE462" s="84" t="e">
        <v>#N/A</v>
      </c>
      <c r="AF462" s="84" t="e">
        <v>#N/A</v>
      </c>
    </row>
    <row r="463" spans="1:32" ht="15" thickBot="1">
      <c r="A463" s="96" t="s">
        <v>1187</v>
      </c>
      <c r="B463" s="84">
        <f>VLOOKUP(A463,'Northern Branch Phase II Debris'!A:F,2,FALSE)</f>
        <v>35</v>
      </c>
      <c r="C463" s="84" t="str">
        <f>VLOOKUP(A463,'Northern Branch Phase II Debris'!A:F,3,FALSE)</f>
        <v>Snowline Road</v>
      </c>
      <c r="F463" s="84" t="str">
        <f t="shared" si="14"/>
        <v>GoBack</v>
      </c>
      <c r="G463" s="320">
        <f>VLOOKUP(A463,'Northern Branch Phase II Debris'!A:F,6,FALSE)</f>
        <v>44232</v>
      </c>
      <c r="H463" s="84" t="str">
        <f>VLOOKUP(A463,'Northern Branch Phase II Debris'!A:G,7,FALSE)</f>
        <v>Butte</v>
      </c>
      <c r="I463" s="84">
        <f>VLOOKUP(A463,'Go Backs'!A:H,8,FALSE)</f>
        <v>14</v>
      </c>
      <c r="K463" s="84" t="e">
        <f>VLOOKUP(A463,'Go Aheads'!A:H,8,FALSE)</f>
        <v>#N/A</v>
      </c>
      <c r="M463" s="84">
        <f>VLOOKUP(A463,'Northern Branch Phase II Debris'!A:F,4,FALSE)</f>
        <v>12</v>
      </c>
      <c r="N463" s="84">
        <f>VLOOKUP(A463,'Northern Branch Phase II Debris'!A:F,5,FALSE)</f>
        <v>11</v>
      </c>
      <c r="P463" s="84">
        <f ca="1">SUMIF(cCalRecycle_NorthBranch_DataMan!A:F,Audit!A463,cCalRecycle_NorthBranch_DataMan!F:F)</f>
        <v>28</v>
      </c>
      <c r="Q463" s="86">
        <f>VLOOKUP(A463,cCalRecycle_NorthBranch_DataMan!A:B,2,FALSE)</f>
        <v>44313.510115740697</v>
      </c>
      <c r="R463" s="643" t="b">
        <f t="shared" ca="1" si="15"/>
        <v>0</v>
      </c>
      <c r="S463" s="6" t="s">
        <v>3415</v>
      </c>
      <c r="Y463" s="84" t="e">
        <v>#N/A</v>
      </c>
      <c r="Z463" s="84" t="e">
        <v>#N/A</v>
      </c>
      <c r="AA463" s="84" t="e">
        <v>#N/A</v>
      </c>
      <c r="AB463" s="84" t="e">
        <v>#N/A</v>
      </c>
      <c r="AC463" s="84" t="e">
        <v>#N/A</v>
      </c>
      <c r="AD463" s="84" t="e">
        <v>#N/A</v>
      </c>
      <c r="AE463" s="84" t="e">
        <v>#N/A</v>
      </c>
      <c r="AF463" s="84" t="e">
        <v>#N/A</v>
      </c>
    </row>
    <row r="464" spans="1:32" ht="15" thickBot="1">
      <c r="A464" s="96" t="s">
        <v>1846</v>
      </c>
      <c r="B464" s="84">
        <f>VLOOKUP(A464,'Northern Branch Phase II Debris'!A:F,2,FALSE)</f>
        <v>425</v>
      </c>
      <c r="C464" s="84" t="str">
        <f>VLOOKUP(A464,'Northern Branch Phase II Debris'!A:F,3,FALSE)</f>
        <v>Onyett Road</v>
      </c>
      <c r="F464" s="84" t="str">
        <f t="shared" si="14"/>
        <v>Go Ahead</v>
      </c>
      <c r="G464" s="320">
        <f>VLOOKUP(A464,'Northern Branch Phase II Debris'!A:F,6,FALSE)</f>
        <v>44253</v>
      </c>
      <c r="H464" s="84" t="str">
        <f>VLOOKUP(A464,'Northern Branch Phase II Debris'!A:G,7,FALSE)</f>
        <v>Butte</v>
      </c>
      <c r="I464" s="84" t="e">
        <f>VLOOKUP(A464,'Go Backs'!A:H,8,FALSE)</f>
        <v>#N/A</v>
      </c>
      <c r="K464" s="84">
        <f>VLOOKUP(A464,'Go Aheads'!A:H,8,FALSE)</f>
        <v>1</v>
      </c>
      <c r="M464" s="84">
        <f>VLOOKUP(A464,'Northern Branch Phase II Debris'!A:F,4,FALSE)</f>
        <v>1</v>
      </c>
      <c r="N464" s="84">
        <f>VLOOKUP(A464,'Northern Branch Phase II Debris'!A:F,5,FALSE)</f>
        <v>1</v>
      </c>
      <c r="P464" s="84">
        <f ca="1">SUMIF(cCalRecycle_NorthBranch_DataMan!A:F,Audit!A464,cCalRecycle_NorthBranch_DataMan!F:F)</f>
        <v>1</v>
      </c>
      <c r="Q464" s="86">
        <f>VLOOKUP(A464,cCalRecycle_NorthBranch_DataMan!A:B,2,FALSE)</f>
        <v>44313.526863425897</v>
      </c>
      <c r="R464" s="643" t="b">
        <f t="shared" ca="1" si="15"/>
        <v>1</v>
      </c>
      <c r="Y464" s="84" t="e">
        <v>#N/A</v>
      </c>
      <c r="Z464" s="84" t="e">
        <v>#N/A</v>
      </c>
      <c r="AA464" s="84" t="e">
        <v>#N/A</v>
      </c>
      <c r="AB464" s="84" t="e">
        <v>#N/A</v>
      </c>
      <c r="AC464" s="84" t="e">
        <v>#N/A</v>
      </c>
      <c r="AD464" s="84" t="e">
        <v>#N/A</v>
      </c>
      <c r="AE464" s="84" t="e">
        <v>#N/A</v>
      </c>
      <c r="AF464" s="84" t="e">
        <v>#N/A</v>
      </c>
    </row>
    <row r="465" spans="1:32" ht="15" thickBot="1">
      <c r="A465" s="96" t="s">
        <v>1845</v>
      </c>
      <c r="B465" s="84" t="str">
        <f>VLOOKUP(A465,'Northern Branch Phase II Debris'!A:F,2,FALSE)</f>
        <v>071-060-030-000</v>
      </c>
      <c r="C465" s="84" t="str">
        <f>VLOOKUP(A465,'Northern Branch Phase II Debris'!A:F,3,FALSE)</f>
        <v>Onyett Road</v>
      </c>
      <c r="F465" s="84" t="str">
        <f t="shared" si="14"/>
        <v>Go Ahead</v>
      </c>
      <c r="G465" s="320">
        <f>VLOOKUP(A465,'Northern Branch Phase II Debris'!A:F,6,FALSE)</f>
        <v>44253</v>
      </c>
      <c r="H465" s="84" t="str">
        <f>VLOOKUP(A465,'Northern Branch Phase II Debris'!A:G,7,FALSE)</f>
        <v>Butte</v>
      </c>
      <c r="I465" s="84" t="e">
        <f>VLOOKUP(A465,'Go Backs'!A:H,8,FALSE)</f>
        <v>#N/A</v>
      </c>
      <c r="K465" s="84">
        <f>VLOOKUP(A465,'Go Aheads'!A:H,8,FALSE)</f>
        <v>2</v>
      </c>
      <c r="M465" s="84">
        <f>VLOOKUP(A465,'Northern Branch Phase II Debris'!A:F,4,FALSE)</f>
        <v>2</v>
      </c>
      <c r="N465" s="84">
        <f>VLOOKUP(A465,'Northern Branch Phase II Debris'!A:F,5,FALSE)</f>
        <v>2</v>
      </c>
      <c r="P465" s="84">
        <f ca="1">SUMIF(cCalRecycle_NorthBranch_DataMan!A:F,Audit!A465,cCalRecycle_NorthBranch_DataMan!F:F)</f>
        <v>2</v>
      </c>
      <c r="Q465" s="86">
        <f>VLOOKUP(A465,cCalRecycle_NorthBranch_DataMan!A:B,2,FALSE)</f>
        <v>44313.573645833298</v>
      </c>
      <c r="R465" s="643" t="b">
        <f t="shared" ca="1" si="15"/>
        <v>1</v>
      </c>
      <c r="Y465" s="84" t="e">
        <v>#N/A</v>
      </c>
      <c r="Z465" s="84" t="e">
        <v>#N/A</v>
      </c>
      <c r="AA465" s="84" t="e">
        <v>#N/A</v>
      </c>
      <c r="AB465" s="84" t="e">
        <v>#N/A</v>
      </c>
      <c r="AC465" s="84" t="e">
        <v>#N/A</v>
      </c>
      <c r="AD465" s="84" t="e">
        <v>#N/A</v>
      </c>
      <c r="AE465" s="84" t="e">
        <v>#N/A</v>
      </c>
      <c r="AF465" s="84" t="e">
        <v>#N/A</v>
      </c>
    </row>
    <row r="466" spans="1:32" ht="15" thickBot="1">
      <c r="A466" s="96" t="s">
        <v>1442</v>
      </c>
      <c r="B466" s="84">
        <f>VLOOKUP(A466,'Northern Branch Phase II Debris'!A:F,2,FALSE)</f>
        <v>33</v>
      </c>
      <c r="C466" s="84" t="str">
        <f>VLOOKUP(A466,'Northern Branch Phase II Debris'!A:F,3,FALSE)</f>
        <v>Pine Tree Lane</v>
      </c>
      <c r="F466" s="84" t="str">
        <f t="shared" si="14"/>
        <v>GoBack</v>
      </c>
      <c r="G466" s="320">
        <f>VLOOKUP(A466,'Northern Branch Phase II Debris'!A:F,6,FALSE)</f>
        <v>44219</v>
      </c>
      <c r="H466" s="84" t="str">
        <f>VLOOKUP(A466,'Northern Branch Phase II Debris'!A:G,7,FALSE)</f>
        <v>Butte</v>
      </c>
      <c r="I466" s="84">
        <f>VLOOKUP(A466,'Go Backs'!A:H,8,FALSE)</f>
        <v>2</v>
      </c>
      <c r="K466" s="84" t="e">
        <f>VLOOKUP(A466,'Go Aheads'!A:H,8,FALSE)</f>
        <v>#N/A</v>
      </c>
      <c r="M466" s="84">
        <f>VLOOKUP(A466,'Northern Branch Phase II Debris'!A:F,4,FALSE)</f>
        <v>4</v>
      </c>
      <c r="N466" s="84">
        <f>VLOOKUP(A466,'Northern Branch Phase II Debris'!A:F,5,FALSE)</f>
        <v>2</v>
      </c>
      <c r="P466" s="84">
        <f ca="1">SUMIF(cCalRecycle_NorthBranch_DataMan!A:F,Audit!A466,cCalRecycle_NorthBranch_DataMan!F:F)</f>
        <v>4</v>
      </c>
      <c r="Q466" s="86">
        <f>VLOOKUP(A466,cCalRecycle_NorthBranch_DataMan!A:B,2,FALSE)</f>
        <v>44313.603171296287</v>
      </c>
      <c r="R466" s="643" t="b">
        <f t="shared" ca="1" si="15"/>
        <v>0</v>
      </c>
      <c r="S466" s="6" t="s">
        <v>3466</v>
      </c>
      <c r="Y466" s="84" t="e">
        <v>#N/A</v>
      </c>
      <c r="Z466" s="84" t="e">
        <v>#N/A</v>
      </c>
      <c r="AA466" s="84" t="e">
        <v>#N/A</v>
      </c>
      <c r="AB466" s="84" t="e">
        <v>#N/A</v>
      </c>
      <c r="AC466" s="84" t="e">
        <v>#N/A</v>
      </c>
      <c r="AD466" s="84" t="e">
        <v>#N/A</v>
      </c>
      <c r="AE466" s="84" t="e">
        <v>#N/A</v>
      </c>
      <c r="AF466" s="84" t="e">
        <v>#N/A</v>
      </c>
    </row>
    <row r="467" spans="1:32" ht="15" thickBot="1">
      <c r="A467" s="96" t="s">
        <v>1336</v>
      </c>
      <c r="B467" s="84">
        <f>VLOOKUP(A467,'Northern Branch Phase II Debris'!A:F,2,FALSE)</f>
        <v>78</v>
      </c>
      <c r="C467" s="84" t="str">
        <f>VLOOKUP(A467,'Northern Branch Phase II Debris'!A:F,3,FALSE)</f>
        <v>Pine Tree Lane</v>
      </c>
      <c r="F467" s="84" t="str">
        <f t="shared" si="14"/>
        <v>GoBack</v>
      </c>
      <c r="G467" s="320">
        <f>VLOOKUP(A467,'Northern Branch Phase II Debris'!A:F,6,FALSE)</f>
        <v>44218</v>
      </c>
      <c r="H467" s="84" t="str">
        <f>VLOOKUP(A467,'Northern Branch Phase II Debris'!A:G,7,FALSE)</f>
        <v>Butte</v>
      </c>
      <c r="I467" s="84">
        <f>VLOOKUP(A467,'Go Backs'!A:H,8,FALSE)</f>
        <v>3</v>
      </c>
      <c r="K467" s="84" t="e">
        <f>VLOOKUP(A467,'Go Aheads'!A:H,8,FALSE)</f>
        <v>#N/A</v>
      </c>
      <c r="M467" s="84">
        <f>VLOOKUP(A467,'Northern Branch Phase II Debris'!A:F,4,FALSE)</f>
        <v>4</v>
      </c>
      <c r="N467" s="84">
        <f>VLOOKUP(A467,'Northern Branch Phase II Debris'!A:F,5,FALSE)</f>
        <v>3</v>
      </c>
      <c r="P467" s="84">
        <f ca="1">SUMIF(cCalRecycle_NorthBranch_DataMan!A:F,Audit!A467,cCalRecycle_NorthBranch_DataMan!F:F)</f>
        <v>6</v>
      </c>
      <c r="Q467" s="86">
        <f>VLOOKUP(A467,cCalRecycle_NorthBranch_DataMan!A:B,2,FALSE)</f>
        <v>44313.602141203701</v>
      </c>
      <c r="R467" s="643" t="b">
        <f t="shared" ca="1" si="15"/>
        <v>0</v>
      </c>
      <c r="S467" s="6" t="s">
        <v>3468</v>
      </c>
      <c r="Y467" s="84" t="e">
        <v>#N/A</v>
      </c>
      <c r="Z467" s="84" t="e">
        <v>#N/A</v>
      </c>
      <c r="AA467" s="84" t="e">
        <v>#N/A</v>
      </c>
      <c r="AB467" s="84" t="e">
        <v>#N/A</v>
      </c>
      <c r="AC467" s="84" t="e">
        <v>#N/A</v>
      </c>
      <c r="AD467" s="84" t="e">
        <v>#N/A</v>
      </c>
      <c r="AE467" s="84" t="e">
        <v>#N/A</v>
      </c>
      <c r="AF467" s="84" t="e">
        <v>#N/A</v>
      </c>
    </row>
    <row r="468" spans="1:32" ht="15" thickBot="1">
      <c r="A468" s="96" t="s">
        <v>619</v>
      </c>
      <c r="B468" s="84">
        <f>VLOOKUP(A468,'Northern Branch Phase II Debris'!A:F,2,FALSE)</f>
        <v>312</v>
      </c>
      <c r="C468" s="84" t="str">
        <f>VLOOKUP(A468,'Northern Branch Phase II Debris'!A:F,3,FALSE)</f>
        <v>Mills Ranch Road</v>
      </c>
      <c r="F468" s="84" t="str">
        <f t="shared" si="14"/>
        <v>Go Ahead</v>
      </c>
      <c r="G468" s="320">
        <f>VLOOKUP(A468,'Northern Branch Phase II Debris'!A:F,6,FALSE)</f>
        <v>44294</v>
      </c>
      <c r="H468" s="84" t="str">
        <f>VLOOKUP(A468,'Northern Branch Phase II Debris'!A:G,7,FALSE)</f>
        <v>Butte</v>
      </c>
      <c r="I468" s="84" t="e">
        <f>VLOOKUP(A468,'Go Backs'!A:H,8,FALSE)</f>
        <v>#N/A</v>
      </c>
      <c r="K468" s="84">
        <f>VLOOKUP(A468,'Go Aheads'!A:H,8,FALSE)</f>
        <v>32</v>
      </c>
      <c r="M468" s="84">
        <f>VLOOKUP(A468,'Northern Branch Phase II Debris'!A:F,4,FALSE)</f>
        <v>47</v>
      </c>
      <c r="N468" s="84">
        <f>VLOOKUP(A468,'Northern Branch Phase II Debris'!A:F,5,FALSE)</f>
        <v>32</v>
      </c>
      <c r="P468" s="84">
        <f ca="1">SUMIF(cCalRecycle_NorthBranch_DataMan!A:F,Audit!A468,cCalRecycle_NorthBranch_DataMan!F:F)</f>
        <v>32</v>
      </c>
      <c r="Q468" s="86">
        <f>VLOOKUP(A468,cCalRecycle_NorthBranch_DataMan!A:B,2,FALSE)</f>
        <v>44313.646678240708</v>
      </c>
      <c r="R468" s="643" t="b">
        <f t="shared" ca="1" si="15"/>
        <v>1</v>
      </c>
      <c r="S468" s="6"/>
      <c r="Y468" s="84" t="e">
        <v>#N/A</v>
      </c>
      <c r="Z468" s="84" t="e">
        <v>#N/A</v>
      </c>
      <c r="AA468" s="84" t="e">
        <v>#N/A</v>
      </c>
      <c r="AB468" s="84" t="e">
        <v>#N/A</v>
      </c>
      <c r="AC468" s="84" t="e">
        <v>#N/A</v>
      </c>
      <c r="AD468" s="84" t="e">
        <v>#N/A</v>
      </c>
      <c r="AE468" s="84" t="e">
        <v>#N/A</v>
      </c>
      <c r="AF468" s="84" t="e">
        <v>#N/A</v>
      </c>
    </row>
    <row r="469" spans="1:32" ht="15" thickBot="1">
      <c r="A469" s="96" t="s">
        <v>1808</v>
      </c>
      <c r="B469" s="84">
        <f>VLOOKUP(A469,'Northern Branch Phase II Debris'!A:F,2,FALSE)</f>
        <v>11</v>
      </c>
      <c r="C469" s="84" t="str">
        <f>VLOOKUP(A469,'Northern Branch Phase II Debris'!A:F,3,FALSE)</f>
        <v>Handkirk Lane</v>
      </c>
      <c r="F469" s="84" t="str">
        <f t="shared" si="14"/>
        <v>Go Ahead</v>
      </c>
      <c r="G469" s="320">
        <f>VLOOKUP(A469,'Northern Branch Phase II Debris'!A:F,6,FALSE)</f>
        <v>44253</v>
      </c>
      <c r="H469" s="84" t="str">
        <f>VLOOKUP(A469,'Northern Branch Phase II Debris'!A:G,7,FALSE)</f>
        <v>Butte</v>
      </c>
      <c r="I469" s="84" t="e">
        <f>VLOOKUP(A469,'Go Backs'!A:H,8,FALSE)</f>
        <v>#N/A</v>
      </c>
      <c r="K469" s="84">
        <f>VLOOKUP(A469,'Go Aheads'!A:H,8,FALSE)</f>
        <v>16</v>
      </c>
      <c r="M469" s="84">
        <f>VLOOKUP(A469,'Northern Branch Phase II Debris'!A:F,4,FALSE)</f>
        <v>19</v>
      </c>
      <c r="N469" s="84">
        <f>VLOOKUP(A469,'Northern Branch Phase II Debris'!A:F,5,FALSE)</f>
        <v>16</v>
      </c>
      <c r="P469" s="84">
        <f ca="1">SUMIF(cCalRecycle_NorthBranch_DataMan!A:F,Audit!A469,cCalRecycle_NorthBranch_DataMan!F:F)</f>
        <v>16</v>
      </c>
      <c r="Q469" s="86">
        <f>VLOOKUP(A469,cCalRecycle_NorthBranch_DataMan!A:B,2,FALSE)</f>
        <v>44313.677696759303</v>
      </c>
      <c r="R469" s="643" t="b">
        <f t="shared" ca="1" si="15"/>
        <v>1</v>
      </c>
      <c r="S469" s="6"/>
      <c r="Y469" s="84" t="e">
        <v>#N/A</v>
      </c>
      <c r="Z469" s="84" t="e">
        <v>#N/A</v>
      </c>
      <c r="AA469" s="84" t="e">
        <v>#N/A</v>
      </c>
      <c r="AB469" s="84" t="e">
        <v>#N/A</v>
      </c>
      <c r="AC469" s="84" t="e">
        <v>#N/A</v>
      </c>
      <c r="AD469" s="84" t="e">
        <v>#N/A</v>
      </c>
      <c r="AE469" s="84" t="e">
        <v>#N/A</v>
      </c>
      <c r="AF469" s="84" t="e">
        <v>#N/A</v>
      </c>
    </row>
    <row r="470" spans="1:32" ht="15" thickBot="1">
      <c r="A470" s="96" t="s">
        <v>803</v>
      </c>
      <c r="B470" s="84">
        <f>VLOOKUP(A470,'Northern Branch Phase II Debris'!A:F,2,FALSE)</f>
        <v>710</v>
      </c>
      <c r="C470" s="84" t="str">
        <f>VLOOKUP(A470,'Northern Branch Phase II Debris'!A:F,3,FALSE)</f>
        <v>Island Bar Hill Road</v>
      </c>
      <c r="F470" s="84" t="str">
        <f t="shared" si="14"/>
        <v>Go Ahead</v>
      </c>
      <c r="G470" s="320">
        <f>VLOOKUP(A470,'Northern Branch Phase II Debris'!A:F,6,FALSE)</f>
        <v>44250</v>
      </c>
      <c r="H470" s="84" t="str">
        <f>VLOOKUP(A470,'Northern Branch Phase II Debris'!A:G,7,FALSE)</f>
        <v>Butte</v>
      </c>
      <c r="I470" s="84" t="e">
        <f>VLOOKUP(A470,'Go Backs'!A:H,8,FALSE)</f>
        <v>#N/A</v>
      </c>
      <c r="K470" s="84">
        <f>VLOOKUP(A470,'Go Aheads'!A:H,8,FALSE)</f>
        <v>11</v>
      </c>
      <c r="M470" s="84">
        <f>VLOOKUP(A470,'Northern Branch Phase II Debris'!A:F,4,FALSE)</f>
        <v>11</v>
      </c>
      <c r="N470" s="84">
        <f>VLOOKUP(A470,'Northern Branch Phase II Debris'!A:F,5,FALSE)</f>
        <v>11</v>
      </c>
      <c r="P470" s="84">
        <f ca="1">SUMIF(cCalRecycle_NorthBranch_DataMan!A:F,Audit!A470,cCalRecycle_NorthBranch_DataMan!F:F)</f>
        <v>11</v>
      </c>
      <c r="Q470" s="86">
        <f>VLOOKUP(A470,cCalRecycle_NorthBranch_DataMan!A:B,2,FALSE)</f>
        <v>44313.692164351902</v>
      </c>
      <c r="R470" s="643" t="b">
        <f t="shared" ca="1" si="15"/>
        <v>1</v>
      </c>
      <c r="S470" s="6"/>
      <c r="Y470" s="84" t="e">
        <v>#N/A</v>
      </c>
      <c r="Z470" s="84" t="e">
        <v>#N/A</v>
      </c>
      <c r="AA470" s="84" t="e">
        <v>#N/A</v>
      </c>
      <c r="AB470" s="84" t="e">
        <v>#N/A</v>
      </c>
      <c r="AC470" s="84" t="e">
        <v>#N/A</v>
      </c>
      <c r="AD470" s="84" t="e">
        <v>#N/A</v>
      </c>
      <c r="AE470" s="84" t="e">
        <v>#N/A</v>
      </c>
      <c r="AF470" s="84" t="e">
        <v>#N/A</v>
      </c>
    </row>
    <row r="471" spans="1:32" ht="15" thickBot="1">
      <c r="A471" s="96" t="s">
        <v>2074</v>
      </c>
      <c r="B471" s="84">
        <f>VLOOKUP(A471,'Northern Branch Phase II Debris'!A:F,2,FALSE)</f>
        <v>10198</v>
      </c>
      <c r="C471" s="84" t="str">
        <f>VLOOKUP(A471,'Northern Branch Phase II Debris'!A:F,3,FALSE)</f>
        <v>Rainbow Lake Road</v>
      </c>
      <c r="F471" s="84" t="str">
        <f t="shared" si="14"/>
        <v>Go Ahead</v>
      </c>
      <c r="G471" s="320">
        <f>VLOOKUP(A471,'Northern Branch Phase II Debris'!A:F,6,FALSE)</f>
        <v>44316</v>
      </c>
      <c r="H471" s="84" t="str">
        <f>VLOOKUP(A471,'Northern Branch Phase II Debris'!A:G,7,FALSE)</f>
        <v>Shasta</v>
      </c>
      <c r="I471" s="84" t="e">
        <f>VLOOKUP(A471,'Go Backs'!A:H,8,FALSE)</f>
        <v>#N/A</v>
      </c>
      <c r="K471" s="84" t="e">
        <f>VLOOKUP(A471,'Go Aheads'!A:H,8,FALSE)</f>
        <v>#N/A</v>
      </c>
      <c r="M471" s="84">
        <f>VLOOKUP(A471,'Northern Branch Phase II Debris'!A:F,4,FALSE)</f>
        <v>37</v>
      </c>
      <c r="N471" s="84">
        <f>VLOOKUP(A471,'Northern Branch Phase II Debris'!A:F,5,FALSE)</f>
        <v>37</v>
      </c>
      <c r="P471" s="84">
        <f ca="1">SUMIF(cCalRecycle_NorthBranch_DataMan!A:F,Audit!A471,cCalRecycle_NorthBranch_DataMan!F:F)</f>
        <v>37</v>
      </c>
      <c r="Q471" s="86">
        <f>VLOOKUP(A471,cCalRecycle_NorthBranch_DataMan!A:B,2,FALSE)</f>
        <v>44313.623287037</v>
      </c>
      <c r="R471" s="643" t="b">
        <f t="shared" ca="1" si="15"/>
        <v>1</v>
      </c>
      <c r="Y471" s="84" t="e">
        <v>#N/A</v>
      </c>
      <c r="Z471" s="84" t="e">
        <v>#N/A</v>
      </c>
      <c r="AA471" s="84" t="e">
        <v>#N/A</v>
      </c>
      <c r="AB471" s="84" t="e">
        <v>#N/A</v>
      </c>
      <c r="AC471" s="84" t="e">
        <v>#N/A</v>
      </c>
      <c r="AD471" s="84" t="e">
        <v>#N/A</v>
      </c>
      <c r="AE471" s="84" t="e">
        <v>#N/A</v>
      </c>
      <c r="AF471" s="84" t="e">
        <v>#N/A</v>
      </c>
    </row>
    <row r="472" spans="1:32" ht="15" thickBot="1">
      <c r="A472" s="93" t="s">
        <v>1938</v>
      </c>
      <c r="B472" s="84">
        <f>VLOOKUP(A472,'Northern Branch Phase II Debris'!A:F,2,FALSE)</f>
        <v>9</v>
      </c>
      <c r="C472" s="84" t="str">
        <f>VLOOKUP(A472,'Northern Branch Phase II Debris'!A:F,3,FALSE)</f>
        <v>Ermarie Lane</v>
      </c>
      <c r="F472" s="84" t="str">
        <f t="shared" si="14"/>
        <v>GoBack</v>
      </c>
      <c r="G472" s="320">
        <f>VLOOKUP(A472,'Northern Branch Phase II Debris'!A:F,6,FALSE)</f>
        <v>44217</v>
      </c>
      <c r="H472" s="84" t="str">
        <f>VLOOKUP(A472,'Northern Branch Phase II Debris'!A:G,7,FALSE)</f>
        <v>Butte</v>
      </c>
      <c r="I472" s="84">
        <f>VLOOKUP(A472,'Go Backs'!A:H,8,FALSE)</f>
        <v>4</v>
      </c>
      <c r="K472" s="84" t="e">
        <f>VLOOKUP(A472,'Go Aheads'!A:H,8,FALSE)</f>
        <v>#N/A</v>
      </c>
      <c r="M472" s="84">
        <f>VLOOKUP(A472,'Northern Branch Phase II Debris'!A:F,4,FALSE)</f>
        <v>5</v>
      </c>
      <c r="N472" s="84">
        <f>VLOOKUP(A472,'Northern Branch Phase II Debris'!A:F,5,FALSE)</f>
        <v>4</v>
      </c>
      <c r="P472" s="84">
        <f ca="1">SUMIF(cCalRecycle_NorthBranch_DataMan!A:F,Audit!A472,cCalRecycle_NorthBranch_DataMan!F:F)</f>
        <v>8</v>
      </c>
      <c r="Q472" s="86">
        <f>VLOOKUP(A472,cCalRecycle_NorthBranch_DataMan!A:B,2,FALSE)</f>
        <v>44314.477314814802</v>
      </c>
      <c r="R472" s="643" t="b">
        <f t="shared" ca="1" si="15"/>
        <v>0</v>
      </c>
      <c r="S472" s="6" t="s">
        <v>3416</v>
      </c>
      <c r="Y472" s="84" t="e">
        <v>#N/A</v>
      </c>
      <c r="Z472" s="84" t="e">
        <v>#N/A</v>
      </c>
      <c r="AA472" s="84" t="e">
        <v>#N/A</v>
      </c>
      <c r="AB472" s="84" t="e">
        <v>#N/A</v>
      </c>
      <c r="AC472" s="84" t="e">
        <v>#N/A</v>
      </c>
      <c r="AD472" s="84" t="e">
        <v>#N/A</v>
      </c>
      <c r="AE472" s="84" t="e">
        <v>#N/A</v>
      </c>
      <c r="AF472" s="84" t="e">
        <v>#N/A</v>
      </c>
    </row>
    <row r="473" spans="1:32" ht="15" thickBot="1">
      <c r="A473" s="93" t="s">
        <v>1094</v>
      </c>
      <c r="B473" s="84">
        <f>VLOOKUP(A473,'Northern Branch Phase II Debris'!A:F,2,FALSE)</f>
        <v>81</v>
      </c>
      <c r="C473" s="84" t="str">
        <f>VLOOKUP(A473,'Northern Branch Phase II Debris'!A:F,3,FALSE)</f>
        <v>Ermarie Lane</v>
      </c>
      <c r="F473" s="84" t="str">
        <f t="shared" si="14"/>
        <v>GoBack</v>
      </c>
      <c r="G473" s="320">
        <f>VLOOKUP(A473,'Northern Branch Phase II Debris'!A:F,6,FALSE)</f>
        <v>44207</v>
      </c>
      <c r="H473" s="84" t="str">
        <f>VLOOKUP(A473,'Northern Branch Phase II Debris'!A:G,7,FALSE)</f>
        <v>Butte</v>
      </c>
      <c r="I473" s="84">
        <f>VLOOKUP(A473,'Go Backs'!A:H,8,FALSE)</f>
        <v>2</v>
      </c>
      <c r="K473" s="84" t="e">
        <f>VLOOKUP(A473,'Go Aheads'!A:H,8,FALSE)</f>
        <v>#N/A</v>
      </c>
      <c r="M473" s="84">
        <f>VLOOKUP(A473,'Northern Branch Phase II Debris'!A:F,4,FALSE)</f>
        <v>4</v>
      </c>
      <c r="N473" s="84">
        <f>VLOOKUP(A473,'Northern Branch Phase II Debris'!A:F,5,FALSE)</f>
        <v>2</v>
      </c>
      <c r="P473" s="84">
        <f ca="1">SUMIF(cCalRecycle_NorthBranch_DataMan!A:F,Audit!A473,cCalRecycle_NorthBranch_DataMan!F:F)</f>
        <v>2</v>
      </c>
      <c r="Q473" s="86">
        <f>VLOOKUP(A473,cCalRecycle_NorthBranch_DataMan!A:B,2,FALSE)</f>
        <v>44314.514780092613</v>
      </c>
      <c r="R473" s="643" t="b">
        <f t="shared" ca="1" si="15"/>
        <v>1</v>
      </c>
      <c r="S473" s="6"/>
      <c r="Y473" s="84" t="e">
        <v>#N/A</v>
      </c>
      <c r="Z473" s="84" t="e">
        <v>#N/A</v>
      </c>
      <c r="AA473" s="84" t="e">
        <v>#N/A</v>
      </c>
      <c r="AB473" s="84" t="e">
        <v>#N/A</v>
      </c>
      <c r="AC473" s="84" t="e">
        <v>#N/A</v>
      </c>
      <c r="AD473" s="84" t="e">
        <v>#N/A</v>
      </c>
      <c r="AE473" s="84" t="e">
        <v>#N/A</v>
      </c>
      <c r="AF473" s="84" t="e">
        <v>#N/A</v>
      </c>
    </row>
    <row r="474" spans="1:32" ht="15" thickBot="1">
      <c r="A474" s="93" t="s">
        <v>1141</v>
      </c>
      <c r="B474" s="84">
        <f>VLOOKUP(A474,'Northern Branch Phase II Debris'!A:F,2,FALSE)</f>
        <v>106</v>
      </c>
      <c r="C474" s="84" t="str">
        <f>VLOOKUP(A474,'Northern Branch Phase II Debris'!A:F,3,FALSE)</f>
        <v>Ermarie Lane</v>
      </c>
      <c r="F474" s="84" t="str">
        <f t="shared" si="14"/>
        <v>GoBack</v>
      </c>
      <c r="G474" s="320">
        <f>VLOOKUP(A474,'Northern Branch Phase II Debris'!A:F,6,FALSE)</f>
        <v>44233</v>
      </c>
      <c r="H474" s="84" t="str">
        <f>VLOOKUP(A474,'Northern Branch Phase II Debris'!A:G,7,FALSE)</f>
        <v>Butte</v>
      </c>
      <c r="I474" s="84">
        <f>VLOOKUP(A474,'Go Backs'!A:H,8,FALSE)</f>
        <v>1</v>
      </c>
      <c r="K474" s="84" t="e">
        <f>VLOOKUP(A474,'Go Aheads'!A:H,8,FALSE)</f>
        <v>#N/A</v>
      </c>
      <c r="M474" s="84">
        <f>VLOOKUP(A474,'Northern Branch Phase II Debris'!A:F,4,FALSE)</f>
        <v>2</v>
      </c>
      <c r="N474" s="84">
        <f>VLOOKUP(A474,'Northern Branch Phase II Debris'!A:F,5,FALSE)</f>
        <v>1</v>
      </c>
      <c r="P474" s="84">
        <f ca="1">SUMIF(cCalRecycle_NorthBranch_DataMan!A:F,Audit!A474,cCalRecycle_NorthBranch_DataMan!F:F)</f>
        <v>2</v>
      </c>
      <c r="Q474" s="86">
        <f>VLOOKUP(A474,cCalRecycle_NorthBranch_DataMan!A:B,2,FALSE)</f>
        <v>44314.528773148209</v>
      </c>
      <c r="R474" s="643" t="b">
        <f t="shared" ca="1" si="15"/>
        <v>0</v>
      </c>
      <c r="S474" s="6" t="s">
        <v>3469</v>
      </c>
      <c r="Y474" s="84" t="e">
        <v>#N/A</v>
      </c>
      <c r="Z474" s="84" t="e">
        <v>#N/A</v>
      </c>
      <c r="AA474" s="84" t="e">
        <v>#N/A</v>
      </c>
      <c r="AB474" s="84" t="e">
        <v>#N/A</v>
      </c>
      <c r="AC474" s="84" t="e">
        <v>#N/A</v>
      </c>
      <c r="AD474" s="84" t="e">
        <v>#N/A</v>
      </c>
      <c r="AE474" s="84" t="e">
        <v>#N/A</v>
      </c>
      <c r="AF474" s="84" t="e">
        <v>#N/A</v>
      </c>
    </row>
    <row r="475" spans="1:32" ht="26.25" thickBot="1">
      <c r="A475" s="93" t="s">
        <v>1528</v>
      </c>
      <c r="B475" s="84">
        <f>VLOOKUP(A475,'Northern Branch Phase II Debris'!A:F,2,FALSE)</f>
        <v>314</v>
      </c>
      <c r="C475" s="84" t="str">
        <f>VLOOKUP(A475,'Northern Branch Phase II Debris'!A:F,3,FALSE)</f>
        <v>East Fork Indian Creek Road</v>
      </c>
      <c r="F475" s="84" t="str">
        <f t="shared" si="14"/>
        <v>Go Ahead</v>
      </c>
      <c r="G475" s="320">
        <f>VLOOKUP(A475,'Northern Branch Phase II Debris'!A:F,6,FALSE)</f>
        <v>44317</v>
      </c>
      <c r="H475" s="84" t="str">
        <f>VLOOKUP(A475,'Northern Branch Phase II Debris'!A:G,7,FALSE)</f>
        <v>Siskiyou</v>
      </c>
      <c r="I475" s="84" t="e">
        <f>VLOOKUP(A475,'Go Backs'!A:H,8,FALSE)</f>
        <v>#N/A</v>
      </c>
      <c r="K475" s="84" t="e">
        <f>VLOOKUP(A475,'Go Aheads'!A:H,8,FALSE)</f>
        <v>#N/A</v>
      </c>
      <c r="M475" s="84">
        <f>VLOOKUP(A475,'Northern Branch Phase II Debris'!A:F,4,FALSE)</f>
        <v>5</v>
      </c>
      <c r="N475" s="84">
        <f>VLOOKUP(A475,'Northern Branch Phase II Debris'!A:F,5,FALSE)</f>
        <v>5</v>
      </c>
      <c r="P475" s="84">
        <f ca="1">SUMIF(cCalRecycle_NorthBranch_DataMan!A:F,Audit!A475,cCalRecycle_NorthBranch_DataMan!F:F)</f>
        <v>5</v>
      </c>
      <c r="Q475" s="86">
        <f>VLOOKUP(A475,cCalRecycle_NorthBranch_DataMan!A:B,2,FALSE)</f>
        <v>44314.546724537002</v>
      </c>
      <c r="R475" s="643" t="b">
        <f t="shared" ca="1" si="15"/>
        <v>1</v>
      </c>
      <c r="S475" s="6"/>
      <c r="Y475" s="84" t="e">
        <v>#N/A</v>
      </c>
      <c r="Z475" s="84" t="e">
        <v>#N/A</v>
      </c>
      <c r="AA475" s="84" t="e">
        <v>#N/A</v>
      </c>
      <c r="AB475" s="84" t="e">
        <v>#N/A</v>
      </c>
      <c r="AC475" s="84" t="e">
        <v>#N/A</v>
      </c>
      <c r="AD475" s="84" t="e">
        <v>#N/A</v>
      </c>
      <c r="AE475" s="84" t="e">
        <v>#N/A</v>
      </c>
      <c r="AF475" s="84" t="e">
        <v>#N/A</v>
      </c>
    </row>
    <row r="476" spans="1:32" ht="15" thickBot="1">
      <c r="A476" s="93" t="s">
        <v>2097</v>
      </c>
      <c r="B476" s="84">
        <f>VLOOKUP(A476,'Northern Branch Phase II Debris'!A:F,2,FALSE)</f>
        <v>42</v>
      </c>
      <c r="C476" s="84" t="str">
        <f>VLOOKUP(A476,'Northern Branch Phase II Debris'!A:F,3,FALSE)</f>
        <v>Shane Court</v>
      </c>
      <c r="F476" s="84" t="str">
        <f t="shared" si="14"/>
        <v>GoBack</v>
      </c>
      <c r="G476" s="320">
        <f>VLOOKUP(A476,'Northern Branch Phase II Debris'!A:F,6,FALSE)</f>
        <v>44236</v>
      </c>
      <c r="H476" s="84" t="str">
        <f>VLOOKUP(A476,'Northern Branch Phase II Debris'!A:G,7,FALSE)</f>
        <v>Butte</v>
      </c>
      <c r="I476" s="84">
        <f>VLOOKUP(A476,'Go Backs'!A:H,8,FALSE)</f>
        <v>4</v>
      </c>
      <c r="K476" s="84" t="e">
        <f>VLOOKUP(A476,'Go Aheads'!A:H,8,FALSE)</f>
        <v>#N/A</v>
      </c>
      <c r="M476" s="84">
        <f>VLOOKUP(A476,'Northern Branch Phase II Debris'!A:F,4,FALSE)</f>
        <v>6</v>
      </c>
      <c r="N476" s="84">
        <f>VLOOKUP(A476,'Northern Branch Phase II Debris'!A:F,5,FALSE)</f>
        <v>4</v>
      </c>
      <c r="P476" s="84">
        <f ca="1">SUMIF(cCalRecycle_NorthBranch_DataMan!A:F,Audit!A476,cCalRecycle_NorthBranch_DataMan!F:F)</f>
        <v>8</v>
      </c>
      <c r="Q476" s="86">
        <f>VLOOKUP(A476,cCalRecycle_NorthBranch_DataMan!A:B,2,FALSE)</f>
        <v>44314.631099537</v>
      </c>
      <c r="R476" s="643" t="b">
        <f t="shared" ca="1" si="15"/>
        <v>0</v>
      </c>
      <c r="S476" s="6" t="s">
        <v>3416</v>
      </c>
      <c r="Y476" s="84" t="e">
        <v>#N/A</v>
      </c>
      <c r="Z476" s="84" t="e">
        <v>#N/A</v>
      </c>
      <c r="AA476" s="84" t="e">
        <v>#N/A</v>
      </c>
      <c r="AB476" s="84" t="e">
        <v>#N/A</v>
      </c>
      <c r="AC476" s="84" t="e">
        <v>#N/A</v>
      </c>
      <c r="AD476" s="84" t="e">
        <v>#N/A</v>
      </c>
      <c r="AE476" s="84" t="e">
        <v>#N/A</v>
      </c>
      <c r="AF476" s="84" t="e">
        <v>#N/A</v>
      </c>
    </row>
    <row r="477" spans="1:32" ht="15" thickBot="1">
      <c r="A477" s="93" t="s">
        <v>1666</v>
      </c>
      <c r="B477" s="84">
        <f>VLOOKUP(A477,'Northern Branch Phase II Debris'!A:F,2,FALSE)</f>
        <v>80</v>
      </c>
      <c r="C477" s="84" t="str">
        <f>VLOOKUP(A477,'Northern Branch Phase II Debris'!A:F,3,FALSE)</f>
        <v>Canfield Drive</v>
      </c>
      <c r="F477" s="84" t="str">
        <f t="shared" si="14"/>
        <v>Go Ahead</v>
      </c>
      <c r="G477" s="320">
        <f>VLOOKUP(A477,'Northern Branch Phase II Debris'!A:F,6,FALSE)</f>
        <v>44251</v>
      </c>
      <c r="H477" s="84" t="str">
        <f>VLOOKUP(A477,'Northern Branch Phase II Debris'!A:G,7,FALSE)</f>
        <v>Butte</v>
      </c>
      <c r="I477" s="84" t="e">
        <f>VLOOKUP(A477,'Go Backs'!A:H,8,FALSE)</f>
        <v>#N/A</v>
      </c>
      <c r="K477" s="84">
        <f>VLOOKUP(A477,'Go Aheads'!A:H,8,FALSE)</f>
        <v>1</v>
      </c>
      <c r="M477" s="84">
        <f>VLOOKUP(A477,'Northern Branch Phase II Debris'!A:F,4,FALSE)</f>
        <v>2</v>
      </c>
      <c r="N477" s="84">
        <f>VLOOKUP(A477,'Northern Branch Phase II Debris'!A:F,5,FALSE)</f>
        <v>1</v>
      </c>
      <c r="P477" s="84">
        <f ca="1">SUMIF(cCalRecycle_NorthBranch_DataMan!A:F,Audit!A477,cCalRecycle_NorthBranch_DataMan!F:F)</f>
        <v>1</v>
      </c>
      <c r="Q477" s="86">
        <f>VLOOKUP(A477,cCalRecycle_NorthBranch_DataMan!A:B,2,FALSE)</f>
        <v>44314.640347222201</v>
      </c>
      <c r="R477" s="643" t="b">
        <f t="shared" ca="1" si="15"/>
        <v>1</v>
      </c>
      <c r="S477" s="6"/>
      <c r="Y477" s="84" t="e">
        <v>#N/A</v>
      </c>
      <c r="Z477" s="84" t="e">
        <v>#N/A</v>
      </c>
      <c r="AA477" s="84" t="e">
        <v>#N/A</v>
      </c>
      <c r="AB477" s="84" t="e">
        <v>#N/A</v>
      </c>
      <c r="AC477" s="84" t="e">
        <v>#N/A</v>
      </c>
      <c r="AD477" s="84" t="e">
        <v>#N/A</v>
      </c>
      <c r="AE477" s="84" t="e">
        <v>#N/A</v>
      </c>
      <c r="AF477" s="84" t="e">
        <v>#N/A</v>
      </c>
    </row>
    <row r="478" spans="1:32" ht="15" thickBot="1">
      <c r="A478" s="93" t="s">
        <v>1534</v>
      </c>
      <c r="B478" s="84">
        <f>VLOOKUP(A478,'Northern Branch Phase II Debris'!A:F,2,FALSE)</f>
        <v>91</v>
      </c>
      <c r="C478" s="84" t="str">
        <f>VLOOKUP(A478,'Northern Branch Phase II Debris'!A:F,3,FALSE)</f>
        <v>Bridgeview Circle</v>
      </c>
      <c r="F478" s="84" t="str">
        <f t="shared" si="14"/>
        <v>Go Ahead</v>
      </c>
      <c r="G478" s="320">
        <f>VLOOKUP(A478,'Northern Branch Phase II Debris'!A:F,6,FALSE)</f>
        <v>44251</v>
      </c>
      <c r="H478" s="84" t="str">
        <f>VLOOKUP(A478,'Northern Branch Phase II Debris'!A:G,7,FALSE)</f>
        <v>Butte</v>
      </c>
      <c r="I478" s="84" t="e">
        <f>VLOOKUP(A478,'Go Backs'!A:H,8,FALSE)</f>
        <v>#N/A</v>
      </c>
      <c r="K478" s="84">
        <f>VLOOKUP(A478,'Go Aheads'!A:H,8,FALSE)</f>
        <v>1</v>
      </c>
      <c r="M478" s="84">
        <f>VLOOKUP(A478,'Northern Branch Phase II Debris'!A:F,4,FALSE)</f>
        <v>1</v>
      </c>
      <c r="N478" s="84">
        <f>VLOOKUP(A478,'Northern Branch Phase II Debris'!A:F,5,FALSE)</f>
        <v>1</v>
      </c>
      <c r="P478" s="84">
        <f ca="1">SUMIF(cCalRecycle_NorthBranch_DataMan!A:F,Audit!A478,cCalRecycle_NorthBranch_DataMan!F:F)</f>
        <v>1</v>
      </c>
      <c r="Q478" s="86">
        <f>VLOOKUP(A478,cCalRecycle_NorthBranch_DataMan!A:B,2,FALSE)</f>
        <v>44314.63835648149</v>
      </c>
      <c r="R478" s="643" t="b">
        <f t="shared" ca="1" si="15"/>
        <v>1</v>
      </c>
      <c r="S478" s="6"/>
      <c r="Y478" s="84" t="e">
        <v>#N/A</v>
      </c>
      <c r="Z478" s="84" t="e">
        <v>#N/A</v>
      </c>
      <c r="AA478" s="84" t="e">
        <v>#N/A</v>
      </c>
      <c r="AB478" s="84" t="e">
        <v>#N/A</v>
      </c>
      <c r="AC478" s="84" t="e">
        <v>#N/A</v>
      </c>
      <c r="AD478" s="84" t="e">
        <v>#N/A</v>
      </c>
      <c r="AE478" s="84" t="e">
        <v>#N/A</v>
      </c>
      <c r="AF478" s="84" t="e">
        <v>#N/A</v>
      </c>
    </row>
    <row r="479" spans="1:32" ht="15" thickBot="1">
      <c r="A479" s="93" t="s">
        <v>1506</v>
      </c>
      <c r="B479" s="84">
        <f>VLOOKUP(A479,'Northern Branch Phase II Debris'!A:F,2,FALSE)</f>
        <v>56</v>
      </c>
      <c r="C479" s="84" t="str">
        <f>VLOOKUP(A479,'Northern Branch Phase II Debris'!A:F,3,FALSE)</f>
        <v>Coffey Lane</v>
      </c>
      <c r="F479" s="84" t="str">
        <f t="shared" si="14"/>
        <v>Go Ahead</v>
      </c>
      <c r="G479" s="320">
        <f>VLOOKUP(A479,'Northern Branch Phase II Debris'!A:F,6,FALSE)</f>
        <v>44308</v>
      </c>
      <c r="H479" s="84" t="str">
        <f>VLOOKUP(A479,'Northern Branch Phase II Debris'!A:G,7,FALSE)</f>
        <v>Butte</v>
      </c>
      <c r="I479" s="84" t="e">
        <f>VLOOKUP(A479,'Go Backs'!A:H,8,FALSE)</f>
        <v>#N/A</v>
      </c>
      <c r="K479" s="84">
        <f>VLOOKUP(A479,'Go Aheads'!A:H,8,FALSE)</f>
        <v>5</v>
      </c>
      <c r="M479" s="84">
        <f>VLOOKUP(A479,'Northern Branch Phase II Debris'!A:F,4,FALSE)</f>
        <v>6</v>
      </c>
      <c r="N479" s="84">
        <f>VLOOKUP(A479,'Northern Branch Phase II Debris'!A:F,5,FALSE)</f>
        <v>5</v>
      </c>
      <c r="P479" s="84">
        <f ca="1">SUMIF(cCalRecycle_NorthBranch_DataMan!A:F,Audit!A479,cCalRecycle_NorthBranch_DataMan!F:F)</f>
        <v>5</v>
      </c>
      <c r="Q479" s="86">
        <f>VLOOKUP(A479,cCalRecycle_NorthBranch_DataMan!A:B,2,FALSE)</f>
        <v>44314.653773148209</v>
      </c>
      <c r="R479" s="643" t="b">
        <f t="shared" ca="1" si="15"/>
        <v>1</v>
      </c>
      <c r="S479" s="6"/>
      <c r="Y479" s="84" t="e">
        <v>#N/A</v>
      </c>
      <c r="Z479" s="84" t="e">
        <v>#N/A</v>
      </c>
      <c r="AA479" s="84" t="e">
        <v>#N/A</v>
      </c>
      <c r="AB479" s="84" t="e">
        <v>#N/A</v>
      </c>
      <c r="AC479" s="84" t="e">
        <v>#N/A</v>
      </c>
      <c r="AD479" s="84" t="e">
        <v>#N/A</v>
      </c>
      <c r="AE479" s="84" t="e">
        <v>#N/A</v>
      </c>
      <c r="AF479" s="84" t="e">
        <v>#N/A</v>
      </c>
    </row>
    <row r="480" spans="1:32" ht="15" thickBot="1">
      <c r="A480" s="93" t="s">
        <v>1551</v>
      </c>
      <c r="B480" s="84">
        <f>VLOOKUP(A480,'Northern Branch Phase II Debris'!A:F,2,FALSE)</f>
        <v>105</v>
      </c>
      <c r="C480" s="84" t="str">
        <f>VLOOKUP(A480,'Northern Branch Phase II Debris'!A:F,3,FALSE)</f>
        <v>Pine Tree Lane</v>
      </c>
      <c r="F480" s="84" t="str">
        <f t="shared" si="14"/>
        <v>Go Ahead</v>
      </c>
      <c r="G480" s="320">
        <f>VLOOKUP(A480,'Northern Branch Phase II Debris'!A:F,6,FALSE)</f>
        <v>44250</v>
      </c>
      <c r="H480" s="84" t="str">
        <f>VLOOKUP(A480,'Northern Branch Phase II Debris'!A:G,7,FALSE)</f>
        <v>Butte</v>
      </c>
      <c r="I480" s="84" t="e">
        <f>VLOOKUP(A480,'Go Backs'!A:H,8,FALSE)</f>
        <v>#N/A</v>
      </c>
      <c r="K480" s="84">
        <f>VLOOKUP(A480,'Go Aheads'!A:H,8,FALSE)</f>
        <v>14</v>
      </c>
      <c r="M480" s="84">
        <f>VLOOKUP(A480,'Northern Branch Phase II Debris'!A:F,4,FALSE)</f>
        <v>14</v>
      </c>
      <c r="N480" s="84">
        <f>VLOOKUP(A480,'Northern Branch Phase II Debris'!A:F,5,FALSE)</f>
        <v>14</v>
      </c>
      <c r="P480" s="84">
        <f ca="1">SUMIF(cCalRecycle_NorthBranch_DataMan!A:F,Audit!A480,cCalRecycle_NorthBranch_DataMan!F:F)</f>
        <v>14</v>
      </c>
      <c r="Q480" s="86">
        <f>VLOOKUP(A480,cCalRecycle_NorthBranch_DataMan!A:B,2,FALSE)</f>
        <v>44314.676608796297</v>
      </c>
      <c r="R480" s="643" t="b">
        <f t="shared" ca="1" si="15"/>
        <v>1</v>
      </c>
      <c r="S480" s="6"/>
      <c r="Y480" s="84" t="e">
        <v>#N/A</v>
      </c>
      <c r="Z480" s="84" t="e">
        <v>#N/A</v>
      </c>
      <c r="AA480" s="84" t="e">
        <v>#N/A</v>
      </c>
      <c r="AB480" s="84" t="e">
        <v>#N/A</v>
      </c>
      <c r="AC480" s="84" t="e">
        <v>#N/A</v>
      </c>
      <c r="AD480" s="84" t="e">
        <v>#N/A</v>
      </c>
      <c r="AE480" s="84" t="e">
        <v>#N/A</v>
      </c>
      <c r="AF480" s="84" t="e">
        <v>#N/A</v>
      </c>
    </row>
    <row r="481" spans="1:32" ht="15" thickBot="1">
      <c r="A481" s="96" t="s">
        <v>1296</v>
      </c>
      <c r="B481" s="84">
        <f>VLOOKUP(A481,'Northern Branch Phase II Debris'!A:F,2,FALSE)</f>
        <v>27</v>
      </c>
      <c r="C481" s="84" t="str">
        <f>VLOOKUP(A481,'Northern Branch Phase II Debris'!A:F,3,FALSE)</f>
        <v>Rocky Point Road</v>
      </c>
      <c r="F481" s="84" t="str">
        <f t="shared" si="14"/>
        <v>GoBack</v>
      </c>
      <c r="G481" s="320">
        <f>VLOOKUP(A481,'Northern Branch Phase II Debris'!A:F,6,FALSE)</f>
        <v>44196</v>
      </c>
      <c r="H481" s="84" t="str">
        <f>VLOOKUP(A481,'Northern Branch Phase II Debris'!A:G,7,FALSE)</f>
        <v>Butte</v>
      </c>
      <c r="I481" s="84">
        <f>VLOOKUP(A481,'Go Backs'!A:H,8,FALSE)</f>
        <v>3</v>
      </c>
      <c r="K481" s="84" t="e">
        <f>VLOOKUP(A481,'Go Aheads'!A:H,8,FALSE)</f>
        <v>#N/A</v>
      </c>
      <c r="M481" s="84">
        <f>VLOOKUP(A481,'Northern Branch Phase II Debris'!A:F,4,FALSE)</f>
        <v>4</v>
      </c>
      <c r="N481" s="84">
        <f>VLOOKUP(A481,'Northern Branch Phase II Debris'!A:F,5,FALSE)</f>
        <v>3</v>
      </c>
      <c r="P481" s="84">
        <f ca="1">SUMIF(cCalRecycle_NorthBranch_DataMan!A:F,Audit!A481,cCalRecycle_NorthBranch_DataMan!F:F)</f>
        <v>6</v>
      </c>
      <c r="Q481" s="86">
        <f>VLOOKUP(A481,cCalRecycle_NorthBranch_DataMan!A:B,2,FALSE)</f>
        <v>44315.342152777797</v>
      </c>
      <c r="R481" s="643" t="b">
        <f t="shared" ca="1" si="15"/>
        <v>0</v>
      </c>
      <c r="S481" s="6" t="s">
        <v>3468</v>
      </c>
      <c r="Y481" s="84" t="e">
        <v>#N/A</v>
      </c>
      <c r="Z481" s="84" t="e">
        <v>#N/A</v>
      </c>
      <c r="AA481" s="84" t="e">
        <v>#N/A</v>
      </c>
      <c r="AB481" s="84" t="e">
        <v>#N/A</v>
      </c>
      <c r="AC481" s="84" t="e">
        <v>#N/A</v>
      </c>
      <c r="AD481" s="84" t="e">
        <v>#N/A</v>
      </c>
      <c r="AE481" s="84" t="e">
        <v>#N/A</v>
      </c>
      <c r="AF481" s="84" t="e">
        <v>#N/A</v>
      </c>
    </row>
    <row r="482" spans="1:32" ht="15" thickBot="1">
      <c r="A482" s="96" t="s">
        <v>1410</v>
      </c>
      <c r="B482" s="84">
        <f>VLOOKUP(A482,'Northern Branch Phase II Debris'!A:F,2,FALSE)</f>
        <v>341</v>
      </c>
      <c r="C482" s="84" t="str">
        <f>VLOOKUP(A482,'Northern Branch Phase II Debris'!A:F,3,FALSE)</f>
        <v>Rocky Point Road</v>
      </c>
      <c r="F482" s="84" t="str">
        <f t="shared" si="14"/>
        <v>Go Ahead</v>
      </c>
      <c r="G482" s="320">
        <f>VLOOKUP(A482,'Northern Branch Phase II Debris'!A:F,6,FALSE)</f>
        <v>44244</v>
      </c>
      <c r="H482" s="84" t="str">
        <f>VLOOKUP(A482,'Northern Branch Phase II Debris'!A:G,7,FALSE)</f>
        <v>Butte</v>
      </c>
      <c r="I482" s="84" t="e">
        <f>VLOOKUP(A482,'Go Backs'!A:H,8,FALSE)</f>
        <v>#N/A</v>
      </c>
      <c r="K482" s="84">
        <f>VLOOKUP(A482,'Go Aheads'!A:H,8,FALSE)</f>
        <v>2</v>
      </c>
      <c r="M482" s="84">
        <f>VLOOKUP(A482,'Northern Branch Phase II Debris'!A:F,4,FALSE)</f>
        <v>2</v>
      </c>
      <c r="N482" s="84">
        <f>VLOOKUP(A482,'Northern Branch Phase II Debris'!A:F,5,FALSE)</f>
        <v>2</v>
      </c>
      <c r="P482" s="84">
        <f ca="1">SUMIF(cCalRecycle_NorthBranch_DataMan!A:F,Audit!A482,cCalRecycle_NorthBranch_DataMan!F:F)</f>
        <v>2</v>
      </c>
      <c r="Q482" s="86">
        <f>VLOOKUP(A482,cCalRecycle_NorthBranch_DataMan!A:B,2,FALSE)</f>
        <v>44315.388124999998</v>
      </c>
      <c r="R482" s="643" t="b">
        <f t="shared" ca="1" si="15"/>
        <v>1</v>
      </c>
      <c r="Y482" s="84" t="e">
        <v>#N/A</v>
      </c>
      <c r="Z482" s="84" t="e">
        <v>#N/A</v>
      </c>
      <c r="AA482" s="84" t="e">
        <v>#N/A</v>
      </c>
      <c r="AB482" s="84" t="e">
        <v>#N/A</v>
      </c>
      <c r="AC482" s="84" t="e">
        <v>#N/A</v>
      </c>
      <c r="AD482" s="84" t="e">
        <v>#N/A</v>
      </c>
      <c r="AE482" s="84" t="e">
        <v>#N/A</v>
      </c>
      <c r="AF482" s="84" t="e">
        <v>#N/A</v>
      </c>
    </row>
    <row r="483" spans="1:32" ht="15" thickBot="1">
      <c r="A483" s="96" t="s">
        <v>1562</v>
      </c>
      <c r="B483" s="84" t="str">
        <f>VLOOKUP(A483,'Northern Branch Phase II Debris'!A:F,2,FALSE)</f>
        <v>95 &amp; 97</v>
      </c>
      <c r="C483" s="84" t="str">
        <f>VLOOKUP(A483,'Northern Branch Phase II Debris'!A:F,3,FALSE)</f>
        <v>Shane Court</v>
      </c>
      <c r="F483" s="84" t="str">
        <f t="shared" si="14"/>
        <v>GoBack</v>
      </c>
      <c r="G483" s="320">
        <f>VLOOKUP(A483,'Northern Branch Phase II Debris'!A:F,6,FALSE)</f>
        <v>44307</v>
      </c>
      <c r="H483" s="84" t="str">
        <f>VLOOKUP(A483,'Northern Branch Phase II Debris'!A:G,7,FALSE)</f>
        <v>Butte</v>
      </c>
      <c r="I483" s="84">
        <f>VLOOKUP(A483,'Go Backs'!A:H,8,FALSE)</f>
        <v>9</v>
      </c>
      <c r="K483" s="84" t="e">
        <f>VLOOKUP(A483,'Go Aheads'!A:H,8,FALSE)</f>
        <v>#N/A</v>
      </c>
      <c r="M483" s="84">
        <f>VLOOKUP(A483,'Northern Branch Phase II Debris'!A:F,4,FALSE)</f>
        <v>5</v>
      </c>
      <c r="N483" s="84">
        <f>VLOOKUP(A483,'Northern Branch Phase II Debris'!A:F,5,FALSE)</f>
        <v>9</v>
      </c>
      <c r="P483" s="84">
        <f ca="1">SUMIF(cCalRecycle_NorthBranch_DataMan!A:F,Audit!A483,cCalRecycle_NorthBranch_DataMan!F:F)</f>
        <v>9</v>
      </c>
      <c r="Q483" s="86">
        <f>VLOOKUP(A483,cCalRecycle_NorthBranch_DataMan!A:B,2,FALSE)</f>
        <v>44315.416840277801</v>
      </c>
      <c r="R483" s="643" t="b">
        <f t="shared" ca="1" si="15"/>
        <v>1</v>
      </c>
      <c r="S483" s="76"/>
      <c r="Y483" s="84" t="e">
        <v>#N/A</v>
      </c>
      <c r="Z483" s="84" t="e">
        <v>#N/A</v>
      </c>
      <c r="AA483" s="84" t="e">
        <v>#N/A</v>
      </c>
      <c r="AB483" s="84" t="e">
        <v>#N/A</v>
      </c>
      <c r="AC483" s="84" t="e">
        <v>#N/A</v>
      </c>
      <c r="AD483" s="84" t="e">
        <v>#N/A</v>
      </c>
      <c r="AE483" s="84" t="e">
        <v>#N/A</v>
      </c>
      <c r="AF483" s="84" t="e">
        <v>#N/A</v>
      </c>
    </row>
    <row r="484" spans="1:32" ht="15" thickBot="1">
      <c r="A484" s="96" t="s">
        <v>1006</v>
      </c>
      <c r="B484" s="84">
        <f>VLOOKUP(A484,'Northern Branch Phase II Debris'!A:F,2,FALSE)</f>
        <v>335</v>
      </c>
      <c r="C484" s="84" t="str">
        <f>VLOOKUP(A484,'Northern Branch Phase II Debris'!A:F,3,FALSE)</f>
        <v>Indian Meadows Drive</v>
      </c>
      <c r="F484" s="84" t="str">
        <f t="shared" si="14"/>
        <v>Go Ahead</v>
      </c>
      <c r="G484" s="320">
        <f>VLOOKUP(A484,'Northern Branch Phase II Debris'!A:F,6,FALSE)</f>
        <v>44316</v>
      </c>
      <c r="H484" s="84" t="str">
        <f>VLOOKUP(A484,'Northern Branch Phase II Debris'!A:G,7,FALSE)</f>
        <v>Siskiyou</v>
      </c>
      <c r="I484" s="84" t="e">
        <f>VLOOKUP(A484,'Go Backs'!A:H,8,FALSE)</f>
        <v>#N/A</v>
      </c>
      <c r="K484" s="84" t="e">
        <f>VLOOKUP(A484,'Go Aheads'!A:H,8,FALSE)</f>
        <v>#N/A</v>
      </c>
      <c r="M484" s="84">
        <f>VLOOKUP(A484,'Northern Branch Phase II Debris'!A:F,4,FALSE)</f>
        <v>3</v>
      </c>
      <c r="N484" s="84">
        <f>VLOOKUP(A484,'Northern Branch Phase II Debris'!A:F,5,FALSE)</f>
        <v>4</v>
      </c>
      <c r="P484" s="84">
        <f ca="1">SUMIF(cCalRecycle_NorthBranch_DataMan!A:F,Audit!A484,cCalRecycle_NorthBranch_DataMan!F:F)</f>
        <v>4</v>
      </c>
      <c r="Q484" s="86">
        <f>VLOOKUP(A484,cCalRecycle_NorthBranch_DataMan!A:B,2,FALSE)</f>
        <v>44315.444976851897</v>
      </c>
      <c r="R484" s="643" t="b">
        <f t="shared" ca="1" si="15"/>
        <v>1</v>
      </c>
      <c r="S484" s="6"/>
      <c r="Y484" s="84" t="e">
        <v>#N/A</v>
      </c>
      <c r="Z484" s="84" t="e">
        <v>#N/A</v>
      </c>
      <c r="AA484" s="84" t="e">
        <v>#N/A</v>
      </c>
      <c r="AB484" s="84" t="e">
        <v>#N/A</v>
      </c>
      <c r="AC484" s="84" t="e">
        <v>#N/A</v>
      </c>
      <c r="AD484" s="84" t="e">
        <v>#N/A</v>
      </c>
      <c r="AE484" s="84" t="e">
        <v>#N/A</v>
      </c>
      <c r="AF484" s="84" t="e">
        <v>#N/A</v>
      </c>
    </row>
    <row r="485" spans="1:32" ht="15" thickBot="1">
      <c r="A485" s="96" t="s">
        <v>512</v>
      </c>
      <c r="B485" s="84">
        <f>VLOOKUP(A485,'Northern Branch Phase II Debris'!A:F,2,FALSE)</f>
        <v>9</v>
      </c>
      <c r="C485" s="84" t="str">
        <f>VLOOKUP(A485,'Northern Branch Phase II Debris'!A:F,3,FALSE)</f>
        <v>Sand Creek Drive</v>
      </c>
      <c r="F485" s="84" t="str">
        <f t="shared" si="14"/>
        <v>Go Ahead</v>
      </c>
      <c r="G485" s="320">
        <f>VLOOKUP(A485,'Northern Branch Phase II Debris'!A:F,6,FALSE)</f>
        <v>44294</v>
      </c>
      <c r="H485" s="84" t="str">
        <f>VLOOKUP(A485,'Northern Branch Phase II Debris'!A:G,7,FALSE)</f>
        <v>Butte</v>
      </c>
      <c r="I485" s="84" t="e">
        <f>VLOOKUP(A485,'Go Backs'!A:H,8,FALSE)</f>
        <v>#N/A</v>
      </c>
      <c r="K485" s="84">
        <f>VLOOKUP(A485,'Go Aheads'!A:H,8,FALSE)</f>
        <v>4</v>
      </c>
      <c r="M485" s="84">
        <f>VLOOKUP(A485,'Northern Branch Phase II Debris'!A:F,4,FALSE)</f>
        <v>4</v>
      </c>
      <c r="N485" s="84">
        <f>VLOOKUP(A485,'Northern Branch Phase II Debris'!A:F,5,FALSE)</f>
        <v>4</v>
      </c>
      <c r="P485" s="84">
        <f ca="1">SUMIF(cCalRecycle_NorthBranch_DataMan!A:F,Audit!A485,cCalRecycle_NorthBranch_DataMan!F:F)</f>
        <v>4</v>
      </c>
      <c r="Q485" s="86">
        <f>VLOOKUP(A485,cCalRecycle_NorthBranch_DataMan!A:B,2,FALSE)</f>
        <v>44315.489236111098</v>
      </c>
      <c r="R485" s="643" t="b">
        <f t="shared" ca="1" si="15"/>
        <v>1</v>
      </c>
      <c r="Y485" s="84" t="e">
        <v>#N/A</v>
      </c>
      <c r="Z485" s="84" t="e">
        <v>#N/A</v>
      </c>
      <c r="AA485" s="84" t="e">
        <v>#N/A</v>
      </c>
      <c r="AB485" s="84" t="e">
        <v>#N/A</v>
      </c>
      <c r="AC485" s="84" t="e">
        <v>#N/A</v>
      </c>
      <c r="AD485" s="84" t="e">
        <v>#N/A</v>
      </c>
      <c r="AE485" s="84" t="e">
        <v>#N/A</v>
      </c>
      <c r="AF485" s="84" t="e">
        <v>#N/A</v>
      </c>
    </row>
    <row r="486" spans="1:32" ht="15" thickBot="1">
      <c r="A486" s="96" t="s">
        <v>1407</v>
      </c>
      <c r="B486" s="84" t="str">
        <f>VLOOKUP(A486,'Northern Branch Phase II Debris'!A:F,2,FALSE)</f>
        <v>071-290-010-000</v>
      </c>
      <c r="C486" s="84" t="str">
        <f>VLOOKUP(A486,'Northern Branch Phase II Debris'!A:F,3,FALSE)</f>
        <v>Craig Access Road</v>
      </c>
      <c r="F486" s="84" t="str">
        <f t="shared" si="14"/>
        <v>GoBack</v>
      </c>
      <c r="G486" s="320">
        <f>VLOOKUP(A486,'Northern Branch Phase II Debris'!A:F,6,FALSE)</f>
        <v>44236</v>
      </c>
      <c r="H486" s="84" t="str">
        <f>VLOOKUP(A486,'Northern Branch Phase II Debris'!A:G,7,FALSE)</f>
        <v>Butte</v>
      </c>
      <c r="I486" s="84">
        <f>VLOOKUP(A486,'Go Backs'!A:H,8,FALSE)</f>
        <v>1</v>
      </c>
      <c r="K486" s="84" t="e">
        <f>VLOOKUP(A486,'Go Aheads'!A:H,8,FALSE)</f>
        <v>#N/A</v>
      </c>
      <c r="M486" s="84">
        <f>VLOOKUP(A486,'Northern Branch Phase II Debris'!A:F,4,FALSE)</f>
        <v>1</v>
      </c>
      <c r="N486" s="84">
        <f>VLOOKUP(A486,'Northern Branch Phase II Debris'!A:F,5,FALSE)</f>
        <v>1</v>
      </c>
      <c r="P486" s="84">
        <f ca="1">SUMIF(cCalRecycle_NorthBranch_DataMan!A:F,Audit!A486,cCalRecycle_NorthBranch_DataMan!F:F)</f>
        <v>2</v>
      </c>
      <c r="Q486" s="86">
        <f>VLOOKUP(A486,cCalRecycle_NorthBranch_DataMan!A:B,2,FALSE)</f>
        <v>44315.499814814801</v>
      </c>
      <c r="R486" s="643" t="b">
        <f t="shared" ca="1" si="15"/>
        <v>0</v>
      </c>
      <c r="S486" s="6" t="s">
        <v>3469</v>
      </c>
      <c r="Y486" s="84" t="e">
        <v>#N/A</v>
      </c>
      <c r="Z486" s="84" t="e">
        <v>#N/A</v>
      </c>
      <c r="AA486" s="84" t="e">
        <v>#N/A</v>
      </c>
      <c r="AB486" s="84" t="e">
        <v>#N/A</v>
      </c>
      <c r="AC486" s="84" t="e">
        <v>#N/A</v>
      </c>
      <c r="AD486" s="84" t="e">
        <v>#N/A</v>
      </c>
      <c r="AE486" s="84" t="e">
        <v>#N/A</v>
      </c>
      <c r="AF486" s="84" t="e">
        <v>#N/A</v>
      </c>
    </row>
    <row r="487" spans="1:32" ht="15" thickBot="1">
      <c r="A487" s="96" t="s">
        <v>917</v>
      </c>
      <c r="B487" s="84">
        <f>VLOOKUP(A487,'Northern Branch Phase II Debris'!A:F,2,FALSE)</f>
        <v>3029</v>
      </c>
      <c r="C487" s="84" t="str">
        <f>VLOOKUP(A487,'Northern Branch Phase II Debris'!A:F,3,FALSE)</f>
        <v>Indian Creek Road</v>
      </c>
      <c r="F487" s="84" t="str">
        <f t="shared" si="14"/>
        <v>Go Ahead</v>
      </c>
      <c r="G487" s="320">
        <f>VLOOKUP(A487,'Northern Branch Phase II Debris'!A:F,6,FALSE)</f>
        <v>44317</v>
      </c>
      <c r="H487" s="84" t="str">
        <f>VLOOKUP(A487,'Northern Branch Phase II Debris'!A:G,7,FALSE)</f>
        <v>Siskiyou</v>
      </c>
      <c r="I487" s="84" t="e">
        <f>VLOOKUP(A487,'Go Backs'!A:H,8,FALSE)</f>
        <v>#N/A</v>
      </c>
      <c r="K487" s="84" t="e">
        <f>VLOOKUP(A487,'Go Aheads'!A:H,8,FALSE)</f>
        <v>#N/A</v>
      </c>
      <c r="M487" s="84">
        <f>VLOOKUP(A487,'Northern Branch Phase II Debris'!A:F,4,FALSE)</f>
        <v>2</v>
      </c>
      <c r="N487" s="84">
        <f>VLOOKUP(A487,'Northern Branch Phase II Debris'!A:F,5,FALSE)</f>
        <v>2</v>
      </c>
      <c r="P487" s="84">
        <f ca="1">SUMIF(cCalRecycle_NorthBranch_DataMan!A:F,Audit!A487,cCalRecycle_NorthBranch_DataMan!F:F)</f>
        <v>2</v>
      </c>
      <c r="Q487" s="86">
        <f>VLOOKUP(A487,cCalRecycle_NorthBranch_DataMan!A:B,2,FALSE)</f>
        <v>44315.52539351851</v>
      </c>
      <c r="R487" s="643" t="b">
        <f t="shared" ca="1" si="15"/>
        <v>1</v>
      </c>
      <c r="S487" s="6"/>
      <c r="Y487" s="84" t="e">
        <v>#N/A</v>
      </c>
      <c r="Z487" s="84" t="e">
        <v>#N/A</v>
      </c>
      <c r="AA487" s="84" t="e">
        <v>#N/A</v>
      </c>
      <c r="AB487" s="84" t="e">
        <v>#N/A</v>
      </c>
      <c r="AC487" s="84" t="e">
        <v>#N/A</v>
      </c>
      <c r="AD487" s="84" t="e">
        <v>#N/A</v>
      </c>
      <c r="AE487" s="84" t="e">
        <v>#N/A</v>
      </c>
      <c r="AF487" s="84" t="e">
        <v>#N/A</v>
      </c>
    </row>
    <row r="488" spans="1:32" ht="15" thickBot="1">
      <c r="A488" s="96" t="s">
        <v>687</v>
      </c>
      <c r="B488" s="84" t="str">
        <f>VLOOKUP(A488,'Northern Branch Phase II Debris'!A:F,2,FALSE)</f>
        <v>071-280-029-000</v>
      </c>
      <c r="C488" s="84" t="str">
        <f>VLOOKUP(A488,'Northern Branch Phase II Debris'!A:F,3,FALSE)</f>
        <v>Blackhawk Trail</v>
      </c>
      <c r="F488" s="84" t="str">
        <f t="shared" si="14"/>
        <v>Go Ahead</v>
      </c>
      <c r="G488" s="320">
        <f>VLOOKUP(A488,'Northern Branch Phase II Debris'!A:F,6,FALSE)</f>
        <v>44245</v>
      </c>
      <c r="H488" s="84" t="str">
        <f>VLOOKUP(A488,'Northern Branch Phase II Debris'!A:G,7,FALSE)</f>
        <v>Butte</v>
      </c>
      <c r="I488" s="84" t="e">
        <f>VLOOKUP(A488,'Go Backs'!A:H,8,FALSE)</f>
        <v>#N/A</v>
      </c>
      <c r="K488" s="84">
        <f>VLOOKUP(A488,'Go Aheads'!A:H,8,FALSE)</f>
        <v>1</v>
      </c>
      <c r="M488" s="84">
        <f>VLOOKUP(A488,'Northern Branch Phase II Debris'!A:F,4,FALSE)</f>
        <v>1</v>
      </c>
      <c r="N488" s="84">
        <f>VLOOKUP(A488,'Northern Branch Phase II Debris'!A:F,5,FALSE)</f>
        <v>1</v>
      </c>
      <c r="P488" s="84">
        <f ca="1">SUMIF(cCalRecycle_NorthBranch_DataMan!A:F,Audit!A488,cCalRecycle_NorthBranch_DataMan!F:F)</f>
        <v>1</v>
      </c>
      <c r="Q488" s="86">
        <f>VLOOKUP(A488,cCalRecycle_NorthBranch_DataMan!A:B,2,FALSE)</f>
        <v>44315.529050925899</v>
      </c>
      <c r="R488" s="643" t="b">
        <f t="shared" ca="1" si="15"/>
        <v>1</v>
      </c>
      <c r="Y488" s="84" t="e">
        <v>#N/A</v>
      </c>
      <c r="Z488" s="84" t="e">
        <v>#N/A</v>
      </c>
      <c r="AA488" s="84" t="e">
        <v>#N/A</v>
      </c>
      <c r="AB488" s="84" t="e">
        <v>#N/A</v>
      </c>
      <c r="AC488" s="84" t="e">
        <v>#N/A</v>
      </c>
      <c r="AD488" s="84" t="e">
        <v>#N/A</v>
      </c>
      <c r="AE488" s="84" t="e">
        <v>#N/A</v>
      </c>
      <c r="AF488" s="84" t="e">
        <v>#N/A</v>
      </c>
    </row>
    <row r="489" spans="1:32" ht="15" thickBot="1">
      <c r="A489" s="96" t="s">
        <v>749</v>
      </c>
      <c r="B489" s="84">
        <f>VLOOKUP(A489,'Northern Branch Phase II Debris'!A:F,2,FALSE)</f>
        <v>351</v>
      </c>
      <c r="C489" s="84" t="str">
        <f>VLOOKUP(A489,'Northern Branch Phase II Debris'!A:F,3,FALSE)</f>
        <v>Craig Access Road</v>
      </c>
      <c r="F489" s="84" t="str">
        <f t="shared" si="14"/>
        <v>Go Ahead</v>
      </c>
      <c r="G489" s="320">
        <f>VLOOKUP(A489,'Northern Branch Phase II Debris'!A:F,6,FALSE)</f>
        <v>44303</v>
      </c>
      <c r="H489" s="84" t="str">
        <f>VLOOKUP(A489,'Northern Branch Phase II Debris'!A:G,7,FALSE)</f>
        <v>Butte</v>
      </c>
      <c r="I489" s="84" t="e">
        <f>VLOOKUP(A489,'Go Backs'!A:H,8,FALSE)</f>
        <v>#N/A</v>
      </c>
      <c r="K489" s="84">
        <f>VLOOKUP(A489,'Go Aheads'!A:H,8,FALSE)</f>
        <v>9</v>
      </c>
      <c r="M489" s="84">
        <f>VLOOKUP(A489,'Northern Branch Phase II Debris'!A:F,4,FALSE)</f>
        <v>6</v>
      </c>
      <c r="N489" s="84">
        <f>VLOOKUP(A489,'Northern Branch Phase II Debris'!A:F,5,FALSE)</f>
        <v>9</v>
      </c>
      <c r="P489" s="84">
        <f ca="1">SUMIF(cCalRecycle_NorthBranch_DataMan!A:F,Audit!A489,cCalRecycle_NorthBranch_DataMan!F:F)</f>
        <v>9</v>
      </c>
      <c r="Q489" s="86">
        <f>VLOOKUP(A489,cCalRecycle_NorthBranch_DataMan!A:B,2,FALSE)</f>
        <v>44315.566608796311</v>
      </c>
      <c r="R489" s="643" t="b">
        <f t="shared" ca="1" si="15"/>
        <v>1</v>
      </c>
      <c r="Y489" s="84" t="e">
        <v>#N/A</v>
      </c>
      <c r="Z489" s="84" t="e">
        <v>#N/A</v>
      </c>
      <c r="AA489" s="84" t="e">
        <v>#N/A</v>
      </c>
      <c r="AB489" s="84" t="e">
        <v>#N/A</v>
      </c>
      <c r="AC489" s="84" t="e">
        <v>#N/A</v>
      </c>
      <c r="AD489" s="84" t="e">
        <v>#N/A</v>
      </c>
      <c r="AE489" s="84" t="e">
        <v>#N/A</v>
      </c>
      <c r="AF489" s="84" t="e">
        <v>#N/A</v>
      </c>
    </row>
    <row r="490" spans="1:32" ht="15" thickBot="1">
      <c r="A490" s="96" t="s">
        <v>794</v>
      </c>
      <c r="B490" s="84">
        <f>VLOOKUP(A490,'Northern Branch Phase II Debris'!A:F,2,FALSE)</f>
        <v>104</v>
      </c>
      <c r="C490" s="84" t="str">
        <f>VLOOKUP(A490,'Northern Branch Phase II Debris'!A:F,3,FALSE)</f>
        <v>Justamere Lane</v>
      </c>
      <c r="F490" s="84" t="str">
        <f t="shared" si="14"/>
        <v>Go Ahead</v>
      </c>
      <c r="G490" s="320">
        <f>VLOOKUP(A490,'Northern Branch Phase II Debris'!A:F,6,FALSE)</f>
        <v>44294</v>
      </c>
      <c r="H490" s="84" t="str">
        <f>VLOOKUP(A490,'Northern Branch Phase II Debris'!A:G,7,FALSE)</f>
        <v>Butte</v>
      </c>
      <c r="I490" s="84" t="e">
        <f>VLOOKUP(A490,'Go Backs'!A:H,8,FALSE)</f>
        <v>#N/A</v>
      </c>
      <c r="K490" s="84">
        <f>VLOOKUP(A490,'Go Aheads'!A:H,8,FALSE)</f>
        <v>43</v>
      </c>
      <c r="M490" s="84">
        <f>VLOOKUP(A490,'Northern Branch Phase II Debris'!A:F,4,FALSE)</f>
        <v>57</v>
      </c>
      <c r="N490" s="84">
        <f>VLOOKUP(A490,'Northern Branch Phase II Debris'!A:F,5,FALSE)</f>
        <v>44</v>
      </c>
      <c r="P490" s="84">
        <f ca="1">SUMIF(cCalRecycle_NorthBranch_DataMan!A:F,Audit!A490,cCalRecycle_NorthBranch_DataMan!F:F)</f>
        <v>44</v>
      </c>
      <c r="Q490" s="86">
        <f>VLOOKUP(A490,cCalRecycle_NorthBranch_DataMan!A:B,2,FALSE)</f>
        <v>44315.621192129598</v>
      </c>
      <c r="R490" s="643" t="b">
        <f t="shared" ca="1" si="15"/>
        <v>1</v>
      </c>
      <c r="S490" s="6"/>
      <c r="Y490" s="84" t="e">
        <v>#N/A</v>
      </c>
      <c r="Z490" s="84" t="e">
        <v>#N/A</v>
      </c>
      <c r="AA490" s="84" t="e">
        <v>#N/A</v>
      </c>
      <c r="AB490" s="84" t="e">
        <v>#N/A</v>
      </c>
      <c r="AC490" s="84" t="e">
        <v>#N/A</v>
      </c>
      <c r="AD490" s="84" t="e">
        <v>#N/A</v>
      </c>
      <c r="AE490" s="84" t="e">
        <v>#N/A</v>
      </c>
      <c r="AF490" s="84" t="e">
        <v>#N/A</v>
      </c>
    </row>
    <row r="491" spans="1:32" ht="15" thickBot="1">
      <c r="A491" s="96" t="s">
        <v>1943</v>
      </c>
      <c r="B491" s="84">
        <f>VLOOKUP(A491,'Northern Branch Phase II Debris'!A:F,2,FALSE)</f>
        <v>19</v>
      </c>
      <c r="C491" s="84" t="str">
        <f>VLOOKUP(A491,'Northern Branch Phase II Debris'!A:F,3,FALSE)</f>
        <v>Happy Hollow Lane</v>
      </c>
      <c r="F491" s="84" t="str">
        <f t="shared" si="14"/>
        <v>Go Ahead</v>
      </c>
      <c r="G491" s="320">
        <f>VLOOKUP(A491,'Northern Branch Phase II Debris'!A:F,6,FALSE)</f>
        <v>44307</v>
      </c>
      <c r="H491" s="84" t="str">
        <f>VLOOKUP(A491,'Northern Branch Phase II Debris'!A:G,7,FALSE)</f>
        <v>Butte</v>
      </c>
      <c r="I491" s="84" t="e">
        <f>VLOOKUP(A491,'Go Backs'!A:H,8,FALSE)</f>
        <v>#N/A</v>
      </c>
      <c r="K491" s="84">
        <f>VLOOKUP(A491,'Go Aheads'!A:H,8,FALSE)</f>
        <v>2</v>
      </c>
      <c r="M491" s="84">
        <f>VLOOKUP(A491,'Northern Branch Phase II Debris'!A:F,4,FALSE)</f>
        <v>2</v>
      </c>
      <c r="N491" s="84">
        <f>VLOOKUP(A491,'Northern Branch Phase II Debris'!A:F,5,FALSE)</f>
        <v>2</v>
      </c>
      <c r="P491" s="84">
        <f ca="1">SUMIF(cCalRecycle_NorthBranch_DataMan!A:F,Audit!A491,cCalRecycle_NorthBranch_DataMan!F:F)</f>
        <v>2</v>
      </c>
      <c r="Q491" s="86">
        <f>VLOOKUP(A491,cCalRecycle_NorthBranch_DataMan!A:B,2,FALSE)</f>
        <v>44315.641307870392</v>
      </c>
      <c r="R491" s="643" t="b">
        <f t="shared" ca="1" si="15"/>
        <v>1</v>
      </c>
      <c r="Y491" s="84" t="e">
        <v>#N/A</v>
      </c>
      <c r="Z491" s="84" t="e">
        <v>#N/A</v>
      </c>
      <c r="AA491" s="84" t="e">
        <v>#N/A</v>
      </c>
      <c r="AB491" s="84" t="e">
        <v>#N/A</v>
      </c>
      <c r="AC491" s="84" t="e">
        <v>#N/A</v>
      </c>
      <c r="AD491" s="84" t="e">
        <v>#N/A</v>
      </c>
      <c r="AE491" s="84" t="e">
        <v>#N/A</v>
      </c>
      <c r="AF491" s="84" t="e">
        <v>#N/A</v>
      </c>
    </row>
    <row r="492" spans="1:32" ht="15" thickBot="1">
      <c r="A492" s="96" t="s">
        <v>1358</v>
      </c>
      <c r="B492" s="84" t="str">
        <f>VLOOKUP(A492,'Northern Branch Phase II Debris'!A:F,2,FALSE)</f>
        <v>071-160-009-000</v>
      </c>
      <c r="C492" s="84" t="str">
        <f>VLOOKUP(A492,'Northern Branch Phase II Debris'!A:F,3,FALSE)</f>
        <v>Lumpkin Road</v>
      </c>
      <c r="F492" s="84" t="str">
        <f t="shared" si="14"/>
        <v>Go Ahead</v>
      </c>
      <c r="G492" s="320">
        <f>VLOOKUP(A492,'Northern Branch Phase II Debris'!A:F,6,FALSE)</f>
        <v>44277</v>
      </c>
      <c r="H492" s="84" t="str">
        <f>VLOOKUP(A492,'Northern Branch Phase II Debris'!A:G,7,FALSE)</f>
        <v>Butte</v>
      </c>
      <c r="I492" s="84" t="e">
        <f>VLOOKUP(A492,'Go Backs'!A:H,8,FALSE)</f>
        <v>#N/A</v>
      </c>
      <c r="K492" s="84">
        <f>VLOOKUP(A492,'Go Aheads'!A:H,8,FALSE)</f>
        <v>4</v>
      </c>
      <c r="M492" s="84">
        <f>VLOOKUP(A492,'Northern Branch Phase II Debris'!A:F,4,FALSE)</f>
        <v>2</v>
      </c>
      <c r="N492" s="84">
        <f>VLOOKUP(A492,'Northern Branch Phase II Debris'!A:F,5,FALSE)</f>
        <v>4</v>
      </c>
      <c r="P492" s="84">
        <f ca="1">SUMIF(cCalRecycle_NorthBranch_DataMan!A:F,Audit!A492,cCalRecycle_NorthBranch_DataMan!F:F)</f>
        <v>4</v>
      </c>
      <c r="Q492" s="86">
        <f>VLOOKUP(A492,cCalRecycle_NorthBranch_DataMan!A:B,2,FALSE)</f>
        <v>44315.661145833299</v>
      </c>
      <c r="R492" s="643" t="b">
        <f t="shared" ca="1" si="15"/>
        <v>1</v>
      </c>
      <c r="Y492" s="84" t="e">
        <v>#N/A</v>
      </c>
      <c r="Z492" s="84" t="e">
        <v>#N/A</v>
      </c>
      <c r="AA492" s="84" t="e">
        <v>#N/A</v>
      </c>
      <c r="AB492" s="84" t="e">
        <v>#N/A</v>
      </c>
      <c r="AC492" s="84" t="e">
        <v>#N/A</v>
      </c>
      <c r="AD492" s="84" t="e">
        <v>#N/A</v>
      </c>
      <c r="AE492" s="84" t="e">
        <v>#N/A</v>
      </c>
      <c r="AF492" s="84" t="e">
        <v>#N/A</v>
      </c>
    </row>
    <row r="493" spans="1:32" ht="15" thickBot="1">
      <c r="A493" s="96" t="s">
        <v>1199</v>
      </c>
      <c r="B493" s="84">
        <f>VLOOKUP(A493,'Northern Branch Phase II Debris'!A:F,2,FALSE)</f>
        <v>1666</v>
      </c>
      <c r="C493" s="84" t="str">
        <f>VLOOKUP(A493,'Northern Branch Phase II Debris'!A:F,3,FALSE)</f>
        <v>Bald Rock Road</v>
      </c>
      <c r="F493" s="84" t="str">
        <f t="shared" si="14"/>
        <v>Go Ahead</v>
      </c>
      <c r="G493" s="320">
        <f>VLOOKUP(A493,'Northern Branch Phase II Debris'!A:F,6,FALSE)</f>
        <v>44253</v>
      </c>
      <c r="H493" s="84" t="str">
        <f>VLOOKUP(A493,'Northern Branch Phase II Debris'!A:G,7,FALSE)</f>
        <v>Butte</v>
      </c>
      <c r="I493" s="84" t="e">
        <f>VLOOKUP(A493,'Go Backs'!A:H,8,FALSE)</f>
        <v>#N/A</v>
      </c>
      <c r="K493" s="84">
        <f>VLOOKUP(A493,'Go Aheads'!A:H,8,FALSE)</f>
        <v>3</v>
      </c>
      <c r="M493" s="84">
        <f>VLOOKUP(A493,'Northern Branch Phase II Debris'!A:F,4,FALSE)</f>
        <v>3</v>
      </c>
      <c r="N493" s="84">
        <f>VLOOKUP(A493,'Northern Branch Phase II Debris'!A:F,5,FALSE)</f>
        <v>3</v>
      </c>
      <c r="P493" s="84">
        <f ca="1">SUMIF(cCalRecycle_NorthBranch_DataMan!A:F,Audit!A493,cCalRecycle_NorthBranch_DataMan!F:F)</f>
        <v>3</v>
      </c>
      <c r="Q493" s="86">
        <f>VLOOKUP(A493,cCalRecycle_NorthBranch_DataMan!A:B,2,FALSE)</f>
        <v>44315.673657407409</v>
      </c>
      <c r="R493" s="643" t="b">
        <f t="shared" ca="1" si="15"/>
        <v>1</v>
      </c>
      <c r="Y493" s="84" t="e">
        <v>#N/A</v>
      </c>
      <c r="Z493" s="84" t="e">
        <v>#N/A</v>
      </c>
      <c r="AA493" s="84" t="e">
        <v>#N/A</v>
      </c>
      <c r="AB493" s="84" t="e">
        <v>#N/A</v>
      </c>
      <c r="AC493" s="84" t="e">
        <v>#N/A</v>
      </c>
      <c r="AD493" s="84" t="e">
        <v>#N/A</v>
      </c>
      <c r="AE493" s="84" t="e">
        <v>#N/A</v>
      </c>
      <c r="AF493" s="84" t="e">
        <v>#N/A</v>
      </c>
    </row>
    <row r="494" spans="1:32" ht="15" thickBot="1">
      <c r="A494" s="96" t="s">
        <v>1899</v>
      </c>
      <c r="B494" s="84">
        <f>VLOOKUP(A494,'Northern Branch Phase II Debris'!A:F,2,FALSE)</f>
        <v>1694</v>
      </c>
      <c r="C494" s="84" t="str">
        <f>VLOOKUP(A494,'Northern Branch Phase II Debris'!A:F,3,FALSE)</f>
        <v>Bald Rock Road</v>
      </c>
      <c r="F494" s="84" t="str">
        <f t="shared" si="14"/>
        <v>Go Ahead</v>
      </c>
      <c r="G494" s="320">
        <f>VLOOKUP(A494,'Northern Branch Phase II Debris'!A:F,6,FALSE)</f>
        <v>44254</v>
      </c>
      <c r="H494" s="84" t="str">
        <f>VLOOKUP(A494,'Northern Branch Phase II Debris'!A:G,7,FALSE)</f>
        <v>Butte</v>
      </c>
      <c r="I494" s="84" t="e">
        <f>VLOOKUP(A494,'Go Backs'!A:H,8,FALSE)</f>
        <v>#N/A</v>
      </c>
      <c r="K494" s="84">
        <f>VLOOKUP(A494,'Go Aheads'!A:H,8,FALSE)</f>
        <v>3</v>
      </c>
      <c r="M494" s="84">
        <f>VLOOKUP(A494,'Northern Branch Phase II Debris'!A:F,4,FALSE)</f>
        <v>3</v>
      </c>
      <c r="N494" s="84">
        <f>VLOOKUP(A494,'Northern Branch Phase II Debris'!A:F,5,FALSE)</f>
        <v>3</v>
      </c>
      <c r="P494" s="84">
        <f ca="1">SUMIF(cCalRecycle_NorthBranch_DataMan!A:F,Audit!A494,cCalRecycle_NorthBranch_DataMan!F:F)</f>
        <v>3</v>
      </c>
      <c r="Q494" s="86">
        <f>VLOOKUP(A494,cCalRecycle_NorthBranch_DataMan!A:B,2,FALSE)</f>
        <v>44315.672673611101</v>
      </c>
      <c r="R494" s="643" t="b">
        <f t="shared" ca="1" si="15"/>
        <v>1</v>
      </c>
      <c r="Y494" s="84" t="e">
        <v>#N/A</v>
      </c>
      <c r="Z494" s="84" t="e">
        <v>#N/A</v>
      </c>
      <c r="AA494" s="84" t="e">
        <v>#N/A</v>
      </c>
      <c r="AB494" s="84" t="e">
        <v>#N/A</v>
      </c>
      <c r="AC494" s="84" t="e">
        <v>#N/A</v>
      </c>
      <c r="AD494" s="84" t="e">
        <v>#N/A</v>
      </c>
      <c r="AE494" s="84" t="e">
        <v>#N/A</v>
      </c>
      <c r="AF494" s="84" t="e">
        <v>#N/A</v>
      </c>
    </row>
    <row r="495" spans="1:32" ht="15" thickBot="1">
      <c r="A495" s="96" t="s">
        <v>1493</v>
      </c>
      <c r="B495" s="84">
        <f>VLOOKUP(A495,'Northern Branch Phase II Debris'!A:F,2,FALSE)</f>
        <v>43</v>
      </c>
      <c r="C495" s="84" t="str">
        <f>VLOOKUP(A495,'Northern Branch Phase II Debris'!A:F,3,FALSE)</f>
        <v>Zink Road</v>
      </c>
      <c r="F495" s="84" t="str">
        <f t="shared" si="14"/>
        <v>Go Ahead</v>
      </c>
      <c r="G495" s="320">
        <f>VLOOKUP(A495,'Northern Branch Phase II Debris'!A:F,6,FALSE)</f>
        <v>44280</v>
      </c>
      <c r="H495" s="84" t="str">
        <f>VLOOKUP(A495,'Northern Branch Phase II Debris'!A:G,7,FALSE)</f>
        <v>Butte</v>
      </c>
      <c r="I495" s="84" t="e">
        <f>VLOOKUP(A495,'Go Backs'!A:H,8,FALSE)</f>
        <v>#N/A</v>
      </c>
      <c r="K495" s="84">
        <f>VLOOKUP(A495,'Go Aheads'!A:H,8,FALSE)</f>
        <v>2</v>
      </c>
      <c r="M495" s="84">
        <f>VLOOKUP(A495,'Northern Branch Phase II Debris'!A:F,4,FALSE)</f>
        <v>6</v>
      </c>
      <c r="N495" s="84">
        <f>VLOOKUP(A495,'Northern Branch Phase II Debris'!A:F,5,FALSE)</f>
        <v>2</v>
      </c>
      <c r="P495" s="84">
        <f ca="1">SUMIF(cCalRecycle_NorthBranch_DataMan!A:F,Audit!A495,cCalRecycle_NorthBranch_DataMan!F:F)</f>
        <v>2</v>
      </c>
      <c r="Q495" s="86">
        <f>VLOOKUP(A495,cCalRecycle_NorthBranch_DataMan!A:B,2,FALSE)</f>
        <v>44315.671944444402</v>
      </c>
      <c r="R495" s="643" t="b">
        <f t="shared" ca="1" si="15"/>
        <v>1</v>
      </c>
      <c r="Y495" s="84" t="e">
        <v>#N/A</v>
      </c>
      <c r="Z495" s="84" t="e">
        <v>#N/A</v>
      </c>
      <c r="AA495" s="84" t="e">
        <v>#N/A</v>
      </c>
      <c r="AB495" s="84" t="e">
        <v>#N/A</v>
      </c>
      <c r="AC495" s="84" t="e">
        <v>#N/A</v>
      </c>
      <c r="AD495" s="84" t="e">
        <v>#N/A</v>
      </c>
      <c r="AE495" s="84" t="e">
        <v>#N/A</v>
      </c>
      <c r="AF495" s="84" t="e">
        <v>#N/A</v>
      </c>
    </row>
    <row r="496" spans="1:32" ht="15" thickBot="1">
      <c r="A496" s="96" t="s">
        <v>793</v>
      </c>
      <c r="B496" s="84">
        <f>VLOOKUP(A496,'Northern Branch Phase II Debris'!A:F,2,FALSE)</f>
        <v>380</v>
      </c>
      <c r="C496" s="84" t="str">
        <f>VLOOKUP(A496,'Northern Branch Phase II Debris'!A:F,3,FALSE)</f>
        <v>Canfield Drive</v>
      </c>
      <c r="F496" s="84" t="str">
        <f t="shared" si="14"/>
        <v>Go Ahead</v>
      </c>
      <c r="G496" s="320">
        <f>VLOOKUP(A496,'Northern Branch Phase II Debris'!A:F,6,FALSE)</f>
        <v>44267</v>
      </c>
      <c r="H496" s="84" t="str">
        <f>VLOOKUP(A496,'Northern Branch Phase II Debris'!A:G,7,FALSE)</f>
        <v>Butte</v>
      </c>
      <c r="I496" s="84" t="e">
        <f>VLOOKUP(A496,'Go Backs'!A:H,8,FALSE)</f>
        <v>#N/A</v>
      </c>
      <c r="K496" s="84">
        <f>VLOOKUP(A496,'Go Aheads'!A:H,8,FALSE)</f>
        <v>3</v>
      </c>
      <c r="M496" s="84">
        <f>VLOOKUP(A496,'Northern Branch Phase II Debris'!A:F,4,FALSE)</f>
        <v>2</v>
      </c>
      <c r="N496" s="84">
        <f>VLOOKUP(A496,'Northern Branch Phase II Debris'!A:F,5,FALSE)</f>
        <v>3</v>
      </c>
      <c r="P496" s="84">
        <f ca="1">SUMIF(cCalRecycle_NorthBranch_DataMan!A:F,Audit!A496,cCalRecycle_NorthBranch_DataMan!F:F)</f>
        <v>3</v>
      </c>
      <c r="Q496" s="86">
        <f>VLOOKUP(A496,cCalRecycle_NorthBranch_DataMan!A:B,2,FALSE)</f>
        <v>44315.683379629598</v>
      </c>
      <c r="R496" s="643" t="b">
        <f t="shared" ca="1" si="15"/>
        <v>1</v>
      </c>
      <c r="Y496" s="84" t="e">
        <v>#N/A</v>
      </c>
      <c r="Z496" s="84" t="e">
        <v>#N/A</v>
      </c>
      <c r="AA496" s="84" t="e">
        <v>#N/A</v>
      </c>
      <c r="AB496" s="84" t="e">
        <v>#N/A</v>
      </c>
      <c r="AC496" s="84" t="e">
        <v>#N/A</v>
      </c>
      <c r="AD496" s="84" t="e">
        <v>#N/A</v>
      </c>
      <c r="AE496" s="84" t="e">
        <v>#N/A</v>
      </c>
      <c r="AF496" s="84" t="e">
        <v>#N/A</v>
      </c>
    </row>
    <row r="497" spans="1:32" ht="15" thickBot="1">
      <c r="A497" s="96" t="s">
        <v>1705</v>
      </c>
      <c r="B497" s="84">
        <f>VLOOKUP(A497,'Northern Branch Phase II Debris'!A:F,2,FALSE)</f>
        <v>1047</v>
      </c>
      <c r="C497" s="84" t="str">
        <f>VLOOKUP(A497,'Northern Branch Phase II Debris'!A:F,3,FALSE)</f>
        <v>Lumpkin Road</v>
      </c>
      <c r="F497" s="84" t="str">
        <f t="shared" si="14"/>
        <v>GoBack</v>
      </c>
      <c r="G497" s="320">
        <f>VLOOKUP(A497,'Northern Branch Phase II Debris'!A:F,6,FALSE)</f>
        <v>44188</v>
      </c>
      <c r="H497" s="84" t="str">
        <f>VLOOKUP(A497,'Northern Branch Phase II Debris'!A:G,7,FALSE)</f>
        <v>Butte</v>
      </c>
      <c r="I497" s="84">
        <f>VLOOKUP(A497,'Go Backs'!A:H,8,FALSE)</f>
        <v>2</v>
      </c>
      <c r="K497" s="84" t="e">
        <f>VLOOKUP(A497,'Go Aheads'!A:H,8,FALSE)</f>
        <v>#N/A</v>
      </c>
      <c r="M497" s="84">
        <f>VLOOKUP(A497,'Northern Branch Phase II Debris'!A:F,4,FALSE)</f>
        <v>2</v>
      </c>
      <c r="N497" s="84">
        <f>VLOOKUP(A497,'Northern Branch Phase II Debris'!A:F,5,FALSE)</f>
        <v>2</v>
      </c>
      <c r="P497" s="84">
        <f ca="1">SUMIF(cCalRecycle_NorthBranch_DataMan!A:F,Audit!A497,cCalRecycle_NorthBranch_DataMan!F:F)</f>
        <v>4</v>
      </c>
      <c r="Q497" s="86">
        <f>VLOOKUP(A497,cCalRecycle_NorthBranch_DataMan!A:B,2,FALSE)</f>
        <v>44315.680983796286</v>
      </c>
      <c r="R497" s="643" t="b">
        <f t="shared" ca="1" si="15"/>
        <v>0</v>
      </c>
      <c r="S497" s="6" t="s">
        <v>3466</v>
      </c>
      <c r="Y497" s="84" t="e">
        <v>#N/A</v>
      </c>
      <c r="Z497" s="84" t="e">
        <v>#N/A</v>
      </c>
      <c r="AA497" s="84" t="e">
        <v>#N/A</v>
      </c>
      <c r="AB497" s="84" t="e">
        <v>#N/A</v>
      </c>
      <c r="AC497" s="84" t="e">
        <v>#N/A</v>
      </c>
      <c r="AD497" s="84" t="e">
        <v>#N/A</v>
      </c>
      <c r="AE497" s="84" t="e">
        <v>#N/A</v>
      </c>
      <c r="AF497" s="84" t="e">
        <v>#N/A</v>
      </c>
    </row>
    <row r="498" spans="1:32" ht="15" thickBot="1">
      <c r="A498" s="93" t="s">
        <v>1673</v>
      </c>
      <c r="B498" s="84">
        <f>VLOOKUP(A498,'Northern Branch Phase II Debris'!A:F,2,FALSE)</f>
        <v>2272</v>
      </c>
      <c r="C498" s="84" t="str">
        <f>VLOOKUP(A498,'Northern Branch Phase II Debris'!A:F,3,FALSE)</f>
        <v>22N25.1 Road</v>
      </c>
      <c r="F498" s="84" t="str">
        <f t="shared" si="14"/>
        <v>Go Ahead</v>
      </c>
      <c r="G498" s="320">
        <f>VLOOKUP(A498,'Northern Branch Phase II Debris'!A:F,6,FALSE)</f>
        <v>44354</v>
      </c>
      <c r="H498" s="84" t="str">
        <f>VLOOKUP(A498,'Northern Branch Phase II Debris'!A:G,7,FALSE)</f>
        <v>Plumas</v>
      </c>
      <c r="I498" s="84" t="e">
        <f>VLOOKUP(A498,'Go Backs'!A:H,8,FALSE)</f>
        <v>#N/A</v>
      </c>
      <c r="K498" s="84" t="e">
        <f>VLOOKUP(A498,'Go Aheads'!A:H,8,FALSE)</f>
        <v>#N/A</v>
      </c>
      <c r="M498" s="84">
        <f>VLOOKUP(A498,'Northern Branch Phase II Debris'!A:F,4,FALSE)</f>
        <v>0</v>
      </c>
      <c r="N498" s="84">
        <f>VLOOKUP(A498,'Northern Branch Phase II Debris'!A:F,5,FALSE)</f>
        <v>0</v>
      </c>
      <c r="P498" s="84">
        <f ca="1">SUMIF(cCalRecycle_NorthBranch_DataMan!A:F,Audit!A498,cCalRecycle_NorthBranch_DataMan!F:F)</f>
        <v>0</v>
      </c>
      <c r="Q498" s="86" t="e">
        <f>VLOOKUP(A498,cCalRecycle_NorthBranch_DataMan!A:B,2,FALSE)</f>
        <v>#N/A</v>
      </c>
      <c r="R498" s="643" t="b">
        <f t="shared" ca="1" si="15"/>
        <v>1</v>
      </c>
      <c r="Y498" s="84" t="e">
        <v>#N/A</v>
      </c>
      <c r="Z498" s="84" t="e">
        <v>#N/A</v>
      </c>
      <c r="AA498" s="84" t="e">
        <v>#N/A</v>
      </c>
      <c r="AB498" s="84" t="e">
        <v>#N/A</v>
      </c>
      <c r="AC498" s="84" t="e">
        <v>#N/A</v>
      </c>
      <c r="AD498" s="84" t="e">
        <v>#N/A</v>
      </c>
      <c r="AE498" s="84" t="e">
        <v>#N/A</v>
      </c>
      <c r="AF498" s="84" t="e">
        <v>#N/A</v>
      </c>
    </row>
    <row r="499" spans="1:32" ht="15" thickBot="1">
      <c r="A499" s="93" t="s">
        <v>1674</v>
      </c>
      <c r="B499" s="84">
        <f>VLOOKUP(A499,'Northern Branch Phase II Debris'!A:F,2,FALSE)</f>
        <v>2311</v>
      </c>
      <c r="C499" s="84" t="str">
        <f>VLOOKUP(A499,'Northern Branch Phase II Debris'!A:F,3,FALSE)</f>
        <v>22N25.1 Road</v>
      </c>
      <c r="F499" s="84" t="str">
        <f t="shared" si="14"/>
        <v>Go Ahead</v>
      </c>
      <c r="G499" s="320">
        <f>VLOOKUP(A499,'Northern Branch Phase II Debris'!A:F,6,FALSE)</f>
        <v>44356</v>
      </c>
      <c r="H499" s="84" t="str">
        <f>VLOOKUP(A499,'Northern Branch Phase II Debris'!A:G,7,FALSE)</f>
        <v>Plumas</v>
      </c>
      <c r="I499" s="84" t="e">
        <f>VLOOKUP(A499,'Go Backs'!A:H,8,FALSE)</f>
        <v>#N/A</v>
      </c>
      <c r="K499" s="84" t="e">
        <f>VLOOKUP(A499,'Go Aheads'!A:H,8,FALSE)</f>
        <v>#N/A</v>
      </c>
      <c r="M499" s="84">
        <f>VLOOKUP(A499,'Northern Branch Phase II Debris'!A:F,4,FALSE)</f>
        <v>1</v>
      </c>
      <c r="N499" s="84">
        <f>VLOOKUP(A499,'Northern Branch Phase II Debris'!A:F,5,FALSE)</f>
        <v>1</v>
      </c>
      <c r="P499" s="84">
        <f ca="1">SUMIF(cCalRecycle_NorthBranch_DataMan!A:F,Audit!A499,cCalRecycle_NorthBranch_DataMan!F:F)</f>
        <v>1</v>
      </c>
      <c r="Q499" s="86">
        <f>VLOOKUP(A499,cCalRecycle_NorthBranch_DataMan!A:B,2,FALSE)</f>
        <v>44355.362696759308</v>
      </c>
      <c r="R499" s="643" t="b">
        <f t="shared" ca="1" si="15"/>
        <v>1</v>
      </c>
      <c r="S499" s="455"/>
      <c r="Y499" s="84" t="e">
        <v>#N/A</v>
      </c>
      <c r="Z499" s="84" t="e">
        <v>#N/A</v>
      </c>
      <c r="AA499" s="84" t="e">
        <v>#N/A</v>
      </c>
      <c r="AB499" s="84" t="e">
        <v>#N/A</v>
      </c>
      <c r="AC499" s="84" t="e">
        <v>#N/A</v>
      </c>
      <c r="AD499" s="84" t="e">
        <v>#N/A</v>
      </c>
      <c r="AE499" s="84" t="e">
        <v>#N/A</v>
      </c>
      <c r="AF499" s="84" t="e">
        <v>#N/A</v>
      </c>
    </row>
    <row r="500" spans="1:32" ht="15" thickBot="1">
      <c r="A500" s="93" t="s">
        <v>1675</v>
      </c>
      <c r="B500" s="84">
        <f>VLOOKUP(A500,'Northern Branch Phase II Debris'!A:F,2,FALSE)</f>
        <v>2235</v>
      </c>
      <c r="C500" s="84" t="str">
        <f>VLOOKUP(A500,'Northern Branch Phase II Debris'!A:F,3,FALSE)</f>
        <v>22N25.1 Road</v>
      </c>
      <c r="F500" s="84" t="str">
        <f t="shared" si="14"/>
        <v>Go Ahead</v>
      </c>
      <c r="G500" s="320">
        <f>VLOOKUP(A500,'Northern Branch Phase II Debris'!A:F,6,FALSE)</f>
        <v>44356</v>
      </c>
      <c r="H500" s="84" t="str">
        <f>VLOOKUP(A500,'Northern Branch Phase II Debris'!A:G,7,FALSE)</f>
        <v>Plumas</v>
      </c>
      <c r="I500" s="84" t="e">
        <f>VLOOKUP(A500,'Go Backs'!A:H,8,FALSE)</f>
        <v>#N/A</v>
      </c>
      <c r="K500" s="84" t="e">
        <f>VLOOKUP(A500,'Go Aheads'!A:H,8,FALSE)</f>
        <v>#N/A</v>
      </c>
      <c r="M500" s="84">
        <f>VLOOKUP(A500,'Northern Branch Phase II Debris'!A:F,4,FALSE)</f>
        <v>0</v>
      </c>
      <c r="N500" s="84">
        <f>VLOOKUP(A500,'Northern Branch Phase II Debris'!A:F,5,FALSE)</f>
        <v>0</v>
      </c>
      <c r="P500" s="84">
        <f ca="1">SUMIF(cCalRecycle_NorthBranch_DataMan!A:F,Audit!A500,cCalRecycle_NorthBranch_DataMan!F:F)</f>
        <v>0</v>
      </c>
      <c r="Q500" s="86" t="e">
        <f>VLOOKUP(A500,cCalRecycle_NorthBranch_DataMan!A:B,2,FALSE)</f>
        <v>#N/A</v>
      </c>
      <c r="R500" s="643" t="b">
        <f t="shared" ca="1" si="15"/>
        <v>1</v>
      </c>
      <c r="Y500" s="84" t="e">
        <v>#N/A</v>
      </c>
      <c r="Z500" s="84" t="e">
        <v>#N/A</v>
      </c>
      <c r="AA500" s="84" t="e">
        <v>#N/A</v>
      </c>
      <c r="AB500" s="84" t="e">
        <v>#N/A</v>
      </c>
      <c r="AC500" s="84" t="e">
        <v>#N/A</v>
      </c>
      <c r="AD500" s="84" t="e">
        <v>#N/A</v>
      </c>
      <c r="AE500" s="84" t="e">
        <v>#N/A</v>
      </c>
      <c r="AF500" s="84" t="e">
        <v>#N/A</v>
      </c>
    </row>
    <row r="501" spans="1:32" ht="15" thickBot="1">
      <c r="A501" s="93" t="s">
        <v>1676</v>
      </c>
      <c r="B501" s="84">
        <f>VLOOKUP(A501,'Northern Branch Phase II Debris'!A:F,2,FALSE)</f>
        <v>2149</v>
      </c>
      <c r="C501" s="84" t="str">
        <f>VLOOKUP(A501,'Northern Branch Phase II Debris'!A:F,3,FALSE)</f>
        <v>22N25.1 Road</v>
      </c>
      <c r="F501" s="84" t="str">
        <f t="shared" si="14"/>
        <v>Go Ahead</v>
      </c>
      <c r="G501" s="320">
        <f>VLOOKUP(A501,'Northern Branch Phase II Debris'!A:F,6,FALSE)</f>
        <v>44354</v>
      </c>
      <c r="H501" s="84" t="str">
        <f>VLOOKUP(A501,'Northern Branch Phase II Debris'!A:G,7,FALSE)</f>
        <v>Plumas</v>
      </c>
      <c r="I501" s="84" t="e">
        <f>VLOOKUP(A501,'Go Backs'!A:H,8,FALSE)</f>
        <v>#N/A</v>
      </c>
      <c r="K501" s="84" t="e">
        <f>VLOOKUP(A501,'Go Aheads'!A:H,8,FALSE)</f>
        <v>#N/A</v>
      </c>
      <c r="M501" s="84">
        <f>VLOOKUP(A501,'Northern Branch Phase II Debris'!A:F,4,FALSE)</f>
        <v>0</v>
      </c>
      <c r="N501" s="84">
        <f>VLOOKUP(A501,'Northern Branch Phase II Debris'!A:F,5,FALSE)</f>
        <v>0</v>
      </c>
      <c r="P501" s="84">
        <f ca="1">SUMIF(cCalRecycle_NorthBranch_DataMan!A:F,Audit!A501,cCalRecycle_NorthBranch_DataMan!F:F)</f>
        <v>0</v>
      </c>
      <c r="Q501" s="86" t="e">
        <f>VLOOKUP(A501,cCalRecycle_NorthBranch_DataMan!A:B,2,FALSE)</f>
        <v>#N/A</v>
      </c>
      <c r="R501" s="643" t="b">
        <f t="shared" ca="1" si="15"/>
        <v>1</v>
      </c>
      <c r="Y501" s="84" t="e">
        <v>#N/A</v>
      </c>
      <c r="Z501" s="84" t="e">
        <v>#N/A</v>
      </c>
      <c r="AA501" s="84" t="e">
        <v>#N/A</v>
      </c>
      <c r="AB501" s="84" t="e">
        <v>#N/A</v>
      </c>
      <c r="AC501" s="84" t="e">
        <v>#N/A</v>
      </c>
      <c r="AD501" s="84" t="e">
        <v>#N/A</v>
      </c>
      <c r="AE501" s="84" t="e">
        <v>#N/A</v>
      </c>
      <c r="AF501" s="84" t="e">
        <v>#N/A</v>
      </c>
    </row>
    <row r="502" spans="1:32" ht="26.25" thickBot="1">
      <c r="A502" s="93" t="s">
        <v>1237</v>
      </c>
      <c r="B502" s="84" t="str">
        <f>VLOOKUP(A502,'Northern Branch Phase II Debris'!A:F,2,FALSE)</f>
        <v>071-360-023-000</v>
      </c>
      <c r="C502" s="84" t="str">
        <f>VLOOKUP(A502,'Northern Branch Phase II Debris'!A:F,3,FALSE)</f>
        <v>005.80 AC SEC 21 T20N R6E</v>
      </c>
      <c r="F502" s="84" t="str">
        <f t="shared" si="14"/>
        <v>Go Ahead</v>
      </c>
      <c r="G502" s="320">
        <f>VLOOKUP(A502,'Northern Branch Phase II Debris'!A:F,6,FALSE)</f>
        <v>0</v>
      </c>
      <c r="H502" s="84" t="str">
        <f>VLOOKUP(A502,'Northern Branch Phase II Debris'!A:G,7,FALSE)</f>
        <v>Butte</v>
      </c>
      <c r="I502" s="84" t="e">
        <f>VLOOKUP(A502,'Go Backs'!A:H,8,FALSE)</f>
        <v>#N/A</v>
      </c>
      <c r="K502" s="84" t="e">
        <f>VLOOKUP(A502,'Go Aheads'!A:H,8,FALSE)</f>
        <v>#N/A</v>
      </c>
      <c r="M502" s="84">
        <f>VLOOKUP(A502,'Northern Branch Phase II Debris'!A:F,4,FALSE)</f>
        <v>0</v>
      </c>
      <c r="N502" s="84">
        <f>VLOOKUP(A502,'Northern Branch Phase II Debris'!A:F,5,FALSE)</f>
        <v>0</v>
      </c>
      <c r="P502" s="84">
        <f ca="1">SUMIF(cCalRecycle_NorthBranch_DataMan!A:F,Audit!A502,cCalRecycle_NorthBranch_DataMan!F:F)</f>
        <v>0</v>
      </c>
      <c r="Q502" s="86" t="e">
        <f>VLOOKUP(A502,cCalRecycle_NorthBranch_DataMan!A:B,2,FALSE)</f>
        <v>#N/A</v>
      </c>
      <c r="R502" s="643" t="b">
        <f t="shared" ca="1" si="15"/>
        <v>1</v>
      </c>
      <c r="Y502" s="84" t="e">
        <v>#N/A</v>
      </c>
      <c r="Z502" s="84" t="e">
        <v>#N/A</v>
      </c>
      <c r="AA502" s="84" t="e">
        <v>#N/A</v>
      </c>
      <c r="AB502" s="84" t="e">
        <v>#N/A</v>
      </c>
      <c r="AC502" s="84" t="e">
        <v>#N/A</v>
      </c>
      <c r="AD502" s="84" t="e">
        <v>#N/A</v>
      </c>
      <c r="AE502" s="84" t="e">
        <v>#N/A</v>
      </c>
      <c r="AF502" s="84" t="e">
        <v>#N/A</v>
      </c>
    </row>
    <row r="503" spans="1:32" ht="15" thickBot="1">
      <c r="A503" s="93" t="s">
        <v>1044</v>
      </c>
      <c r="B503" s="84" t="str">
        <f>VLOOKUP(A503,'Northern Branch Phase II Debris'!A:F,2,FALSE)</f>
        <v>062-750-033-000</v>
      </c>
      <c r="C503" s="84" t="str">
        <f>VLOOKUP(A503,'Northern Branch Phase II Debris'!A:F,3,FALSE)</f>
        <v>Leaf Lane</v>
      </c>
      <c r="F503" s="84" t="str">
        <f t="shared" si="14"/>
        <v>Go Ahead</v>
      </c>
      <c r="G503" s="320">
        <f>VLOOKUP(A503,'Northern Branch Phase II Debris'!A:F,6,FALSE)</f>
        <v>44219</v>
      </c>
      <c r="H503" s="84" t="str">
        <f>VLOOKUP(A503,'Northern Branch Phase II Debris'!A:G,7,FALSE)</f>
        <v>Butte</v>
      </c>
      <c r="I503" s="84" t="e">
        <f>VLOOKUP(A503,'Go Backs'!A:H,8,FALSE)</f>
        <v>#N/A</v>
      </c>
      <c r="K503" s="84" t="e">
        <f>VLOOKUP(A503,'Go Aheads'!A:H,8,FALSE)</f>
        <v>#N/A</v>
      </c>
      <c r="M503" s="84">
        <f>VLOOKUP(A503,'Northern Branch Phase II Debris'!A:F,4,FALSE)</f>
        <v>3</v>
      </c>
      <c r="N503" s="84">
        <f>VLOOKUP(A503,'Northern Branch Phase II Debris'!A:F,5,FALSE)</f>
        <v>0</v>
      </c>
      <c r="P503" s="84">
        <f ca="1">SUMIF(cCalRecycle_NorthBranch_DataMan!A:F,Audit!A503,cCalRecycle_NorthBranch_DataMan!F:F)</f>
        <v>0</v>
      </c>
      <c r="Q503" s="86" t="e">
        <f>VLOOKUP(A503,cCalRecycle_NorthBranch_DataMan!A:B,2,FALSE)</f>
        <v>#N/A</v>
      </c>
      <c r="R503" s="643" t="b">
        <f t="shared" ca="1" si="15"/>
        <v>1</v>
      </c>
      <c r="Y503" s="84" t="e">
        <v>#N/A</v>
      </c>
      <c r="Z503" s="84" t="e">
        <v>#N/A</v>
      </c>
      <c r="AA503" s="84" t="e">
        <v>#N/A</v>
      </c>
      <c r="AB503" s="84" t="e">
        <v>#N/A</v>
      </c>
      <c r="AC503" s="84" t="e">
        <v>#N/A</v>
      </c>
      <c r="AD503" s="84" t="e">
        <v>#N/A</v>
      </c>
      <c r="AE503" s="84" t="e">
        <v>#N/A</v>
      </c>
      <c r="AF503" s="84" t="e">
        <v>#N/A</v>
      </c>
    </row>
    <row r="504" spans="1:32" ht="15" thickBot="1">
      <c r="A504" s="93" t="s">
        <v>1452</v>
      </c>
      <c r="B504" s="84">
        <f>VLOOKUP(A504,'Northern Branch Phase II Debris'!A:F,2,FALSE)</f>
        <v>14</v>
      </c>
      <c r="C504" s="84" t="str">
        <f>VLOOKUP(A504,'Northern Branch Phase II Debris'!A:F,3,FALSE)</f>
        <v>Leaf Lane</v>
      </c>
      <c r="F504" s="84" t="str">
        <f t="shared" si="14"/>
        <v>Go Ahead</v>
      </c>
      <c r="G504" s="320">
        <f>VLOOKUP(A504,'Northern Branch Phase II Debris'!A:F,6,FALSE)</f>
        <v>44317</v>
      </c>
      <c r="H504" s="84" t="str">
        <f>VLOOKUP(A504,'Northern Branch Phase II Debris'!A:G,7,FALSE)</f>
        <v>Butte</v>
      </c>
      <c r="I504" s="84" t="e">
        <f>VLOOKUP(A504,'Go Backs'!A:H,8,FALSE)</f>
        <v>#N/A</v>
      </c>
      <c r="K504" s="84" t="e">
        <f>VLOOKUP(A504,'Go Aheads'!A:H,8,FALSE)</f>
        <v>#N/A</v>
      </c>
      <c r="M504" s="84">
        <f>VLOOKUP(A504,'Northern Branch Phase II Debris'!A:F,4,FALSE)</f>
        <v>1</v>
      </c>
      <c r="N504" s="84">
        <f>VLOOKUP(A504,'Northern Branch Phase II Debris'!A:F,5,FALSE)</f>
        <v>0</v>
      </c>
      <c r="P504" s="84">
        <f ca="1">SUMIF(cCalRecycle_NorthBranch_DataMan!A:F,Audit!A504,cCalRecycle_NorthBranch_DataMan!F:F)</f>
        <v>0</v>
      </c>
      <c r="Q504" s="86" t="e">
        <f>VLOOKUP(A504,cCalRecycle_NorthBranch_DataMan!A:B,2,FALSE)</f>
        <v>#N/A</v>
      </c>
      <c r="R504" s="643" t="b">
        <f t="shared" ca="1" si="15"/>
        <v>1</v>
      </c>
      <c r="Y504" s="84" t="e">
        <v>#N/A</v>
      </c>
      <c r="Z504" s="84" t="e">
        <v>#N/A</v>
      </c>
      <c r="AA504" s="84" t="e">
        <v>#N/A</v>
      </c>
      <c r="AB504" s="84" t="e">
        <v>#N/A</v>
      </c>
      <c r="AC504" s="84" t="e">
        <v>#N/A</v>
      </c>
      <c r="AD504" s="84" t="e">
        <v>#N/A</v>
      </c>
      <c r="AE504" s="84" t="e">
        <v>#N/A</v>
      </c>
      <c r="AF504" s="84" t="e">
        <v>#N/A</v>
      </c>
    </row>
    <row r="505" spans="1:32" ht="15" thickBot="1">
      <c r="A505" s="93" t="s">
        <v>1146</v>
      </c>
      <c r="B505" s="84">
        <f>VLOOKUP(A505,'Northern Branch Phase II Debris'!A:F,2,FALSE)</f>
        <v>85</v>
      </c>
      <c r="C505" s="84" t="str">
        <f>VLOOKUP(A505,'Northern Branch Phase II Debris'!A:F,3,FALSE)</f>
        <v>Simpson Ranch Road</v>
      </c>
      <c r="F505" s="84" t="str">
        <f t="shared" si="14"/>
        <v>Go Ahead</v>
      </c>
      <c r="G505" s="320">
        <f>VLOOKUP(A505,'Northern Branch Phase II Debris'!A:F,6,FALSE)</f>
        <v>44251</v>
      </c>
      <c r="H505" s="84" t="str">
        <f>VLOOKUP(A505,'Northern Branch Phase II Debris'!A:G,7,FALSE)</f>
        <v>Butte</v>
      </c>
      <c r="I505" s="84" t="e">
        <f>VLOOKUP(A505,'Go Backs'!A:H,8,FALSE)</f>
        <v>#N/A</v>
      </c>
      <c r="K505" s="84" t="e">
        <f>VLOOKUP(A505,'Go Aheads'!A:H,8,FALSE)</f>
        <v>#N/A</v>
      </c>
      <c r="M505" s="84">
        <f>VLOOKUP(A505,'Northern Branch Phase II Debris'!A:F,4,FALSE)</f>
        <v>0</v>
      </c>
      <c r="N505" s="84">
        <f>VLOOKUP(A505,'Northern Branch Phase II Debris'!A:F,5,FALSE)</f>
        <v>0</v>
      </c>
      <c r="P505" s="84">
        <f ca="1">SUMIF(cCalRecycle_NorthBranch_DataMan!A:F,Audit!A505,cCalRecycle_NorthBranch_DataMan!F:F)</f>
        <v>0</v>
      </c>
      <c r="Q505" s="86" t="e">
        <f>VLOOKUP(A505,cCalRecycle_NorthBranch_DataMan!A:B,2,FALSE)</f>
        <v>#N/A</v>
      </c>
      <c r="R505" s="643" t="b">
        <f t="shared" ca="1" si="15"/>
        <v>1</v>
      </c>
      <c r="Y505" s="84" t="e">
        <v>#N/A</v>
      </c>
      <c r="Z505" s="84" t="e">
        <v>#N/A</v>
      </c>
      <c r="AA505" s="84" t="e">
        <v>#N/A</v>
      </c>
      <c r="AB505" s="84" t="e">
        <v>#N/A</v>
      </c>
      <c r="AC505" s="84" t="e">
        <v>#N/A</v>
      </c>
      <c r="AD505" s="84" t="e">
        <v>#N/A</v>
      </c>
      <c r="AE505" s="84" t="e">
        <v>#N/A</v>
      </c>
      <c r="AF505" s="84" t="e">
        <v>#N/A</v>
      </c>
    </row>
    <row r="506" spans="1:32" ht="15" thickBot="1">
      <c r="A506" s="497" t="s">
        <v>1979</v>
      </c>
      <c r="B506" s="84">
        <f>VLOOKUP(A506,'Northern Branch Phase II Debris'!A:F,2,FALSE)</f>
        <v>7348</v>
      </c>
      <c r="C506" s="84" t="str">
        <f>VLOOKUP(A506,'Northern Branch Phase II Debris'!A:F,3,FALSE)</f>
        <v>Rector Creek Road</v>
      </c>
      <c r="F506" s="84" t="str">
        <f t="shared" si="14"/>
        <v>Go Ahead</v>
      </c>
      <c r="G506" s="320">
        <f>VLOOKUP(A506,'Northern Branch Phase II Debris'!A:F,6,FALSE)</f>
        <v>0</v>
      </c>
      <c r="H506" s="84" t="str">
        <f>VLOOKUP(A506,'Northern Branch Phase II Debris'!A:G,7,FALSE)</f>
        <v>Shasta</v>
      </c>
      <c r="I506" s="84" t="e">
        <f>VLOOKUP(A506,'Go Backs'!A:H,8,FALSE)</f>
        <v>#N/A</v>
      </c>
      <c r="K506" s="84" t="e">
        <f>VLOOKUP(A506,'Go Aheads'!A:H,8,FALSE)</f>
        <v>#N/A</v>
      </c>
      <c r="M506" s="84">
        <f>VLOOKUP(A506,'Northern Branch Phase II Debris'!A:F,4,FALSE)</f>
        <v>3</v>
      </c>
      <c r="N506" s="84">
        <f>VLOOKUP(A506,'Northern Branch Phase II Debris'!A:F,5,FALSE)</f>
        <v>0</v>
      </c>
      <c r="P506" s="84">
        <f ca="1">SUMIF(cCalRecycle_NorthBranch_DataMan!A:F,Audit!A506,cCalRecycle_NorthBranch_DataMan!F:F)</f>
        <v>0</v>
      </c>
      <c r="Q506" s="86" t="e">
        <f>VLOOKUP(A506,cCalRecycle_NorthBranch_DataMan!A:B,2,FALSE)</f>
        <v>#N/A</v>
      </c>
      <c r="R506" s="643" t="b">
        <f t="shared" ca="1" si="15"/>
        <v>1</v>
      </c>
      <c r="Y506" s="84" t="e">
        <v>#N/A</v>
      </c>
      <c r="Z506" s="84" t="e">
        <v>#N/A</v>
      </c>
      <c r="AA506" s="84" t="e">
        <v>#N/A</v>
      </c>
      <c r="AB506" s="84" t="e">
        <v>#N/A</v>
      </c>
      <c r="AC506" s="84" t="e">
        <v>#N/A</v>
      </c>
      <c r="AD506" s="84" t="e">
        <v>#N/A</v>
      </c>
      <c r="AE506" s="84" t="e">
        <v>#N/A</v>
      </c>
      <c r="AF506" s="84" t="e">
        <v>#N/A</v>
      </c>
    </row>
    <row r="507" spans="1:32" ht="15" thickBot="1">
      <c r="A507" s="93" t="s">
        <v>1541</v>
      </c>
      <c r="B507" s="84" t="str">
        <f>VLOOKUP(A507,'Northern Branch Phase II Debris'!A:F,2,FALSE)</f>
        <v>062-160-030-000</v>
      </c>
      <c r="C507" s="84" t="str">
        <f>VLOOKUP(A507,'Northern Branch Phase II Debris'!A:F,3,FALSE)</f>
        <v>Cedar Path</v>
      </c>
      <c r="F507" s="84" t="str">
        <f t="shared" si="14"/>
        <v>Go Ahead</v>
      </c>
      <c r="G507" s="320">
        <f>VLOOKUP(A507,'Northern Branch Phase II Debris'!A:F,6,FALSE)</f>
        <v>0</v>
      </c>
      <c r="H507" s="84" t="str">
        <f>VLOOKUP(A507,'Northern Branch Phase II Debris'!A:G,7,FALSE)</f>
        <v>Butte</v>
      </c>
      <c r="I507" s="84" t="e">
        <f>VLOOKUP(A507,'Go Backs'!A:H,8,FALSE)</f>
        <v>#N/A</v>
      </c>
      <c r="K507" s="84" t="e">
        <f>VLOOKUP(A507,'Go Aheads'!A:H,8,FALSE)</f>
        <v>#N/A</v>
      </c>
      <c r="M507" s="84">
        <f>VLOOKUP(A507,'Northern Branch Phase II Debris'!A:F,4,FALSE)</f>
        <v>0</v>
      </c>
      <c r="N507" s="84">
        <f>VLOOKUP(A507,'Northern Branch Phase II Debris'!A:F,5,FALSE)</f>
        <v>0</v>
      </c>
      <c r="P507" s="84">
        <f ca="1">SUMIF(cCalRecycle_NorthBranch_DataMan!A:F,Audit!A507,cCalRecycle_NorthBranch_DataMan!F:F)</f>
        <v>0</v>
      </c>
      <c r="Q507" s="86" t="e">
        <f>VLOOKUP(A507,cCalRecycle_NorthBranch_DataMan!A:B,2,FALSE)</f>
        <v>#N/A</v>
      </c>
      <c r="R507" s="643" t="b">
        <f t="shared" ca="1" si="15"/>
        <v>1</v>
      </c>
      <c r="Y507" s="84" t="e">
        <v>#N/A</v>
      </c>
      <c r="Z507" s="84" t="e">
        <v>#N/A</v>
      </c>
      <c r="AA507" s="84" t="e">
        <v>#N/A</v>
      </c>
      <c r="AB507" s="84" t="e">
        <v>#N/A</v>
      </c>
      <c r="AC507" s="84" t="e">
        <v>#N/A</v>
      </c>
      <c r="AD507" s="84" t="e">
        <v>#N/A</v>
      </c>
      <c r="AE507" s="84" t="e">
        <v>#N/A</v>
      </c>
      <c r="AF507" s="84" t="e">
        <v>#N/A</v>
      </c>
    </row>
    <row r="508" spans="1:32" ht="15" thickBot="1">
      <c r="A508" s="93" t="s">
        <v>614</v>
      </c>
      <c r="B508" s="84">
        <f>VLOOKUP(A508,'Northern Branch Phase II Debris'!A:F,2,FALSE)</f>
        <v>212</v>
      </c>
      <c r="C508" s="84" t="str">
        <f>VLOOKUP(A508,'Northern Branch Phase II Debris'!A:F,3,FALSE)</f>
        <v>Lakeside Way</v>
      </c>
      <c r="F508" s="84" t="str">
        <f t="shared" si="14"/>
        <v>Go Ahead</v>
      </c>
      <c r="G508" s="320">
        <f>VLOOKUP(A508,'Northern Branch Phase II Debris'!A:F,6,FALSE)</f>
        <v>44272</v>
      </c>
      <c r="H508" s="84" t="str">
        <f>VLOOKUP(A508,'Northern Branch Phase II Debris'!A:G,7,FALSE)</f>
        <v>Butte</v>
      </c>
      <c r="I508" s="84" t="e">
        <f>VLOOKUP(A508,'Go Backs'!A:H,8,FALSE)</f>
        <v>#N/A</v>
      </c>
      <c r="K508" s="84">
        <f>VLOOKUP(A508,'Go Aheads'!A:H,8,FALSE)</f>
        <v>2</v>
      </c>
      <c r="M508" s="84">
        <f>VLOOKUP(A508,'Northern Branch Phase II Debris'!A:F,4,FALSE)</f>
        <v>1</v>
      </c>
      <c r="N508" s="84">
        <f>VLOOKUP(A508,'Northern Branch Phase II Debris'!A:F,5,FALSE)</f>
        <v>2</v>
      </c>
      <c r="P508" s="84">
        <f ca="1">SUMIF(cCalRecycle_NorthBranch_DataMan!A:F,Audit!A508,cCalRecycle_NorthBranch_DataMan!F:F)</f>
        <v>2</v>
      </c>
      <c r="Q508" s="86">
        <f>VLOOKUP(A508,cCalRecycle_NorthBranch_DataMan!A:B,2,FALSE)</f>
        <v>44366.527615740692</v>
      </c>
      <c r="R508" s="643" t="b">
        <f t="shared" ca="1" si="15"/>
        <v>1</v>
      </c>
      <c r="Y508" s="84" t="e">
        <v>#N/A</v>
      </c>
      <c r="Z508" s="84" t="e">
        <v>#N/A</v>
      </c>
      <c r="AA508" s="84" t="e">
        <v>#N/A</v>
      </c>
      <c r="AB508" s="84" t="e">
        <v>#N/A</v>
      </c>
      <c r="AC508" s="84" t="e">
        <v>#N/A</v>
      </c>
      <c r="AD508" s="84" t="e">
        <v>#N/A</v>
      </c>
      <c r="AE508" s="84" t="e">
        <v>#N/A</v>
      </c>
      <c r="AF508" s="84" t="e">
        <v>#N/A</v>
      </c>
    </row>
    <row r="509" spans="1:32" ht="15" thickBot="1">
      <c r="A509" s="93" t="s">
        <v>536</v>
      </c>
      <c r="B509" s="84">
        <f>VLOOKUP(A509,'Northern Branch Phase II Debris'!A:F,2,FALSE)</f>
        <v>31</v>
      </c>
      <c r="C509" s="84" t="str">
        <f>VLOOKUP(A509,'Northern Branch Phase II Debris'!A:F,3,FALSE)</f>
        <v>Cedar Path</v>
      </c>
      <c r="F509" s="84" t="str">
        <f t="shared" si="14"/>
        <v>Go Ahead</v>
      </c>
      <c r="G509" s="320">
        <f>VLOOKUP(A509,'Northern Branch Phase II Debris'!A:F,6,FALSE)</f>
        <v>44263</v>
      </c>
      <c r="H509" s="84" t="str">
        <f>VLOOKUP(A509,'Northern Branch Phase II Debris'!A:G,7,FALSE)</f>
        <v>Butte</v>
      </c>
      <c r="I509" s="84" t="e">
        <f>VLOOKUP(A509,'Go Backs'!A:H,8,FALSE)</f>
        <v>#N/A</v>
      </c>
      <c r="K509" s="84" t="e">
        <f>VLOOKUP(A509,'Go Aheads'!A:H,8,FALSE)</f>
        <v>#N/A</v>
      </c>
      <c r="M509" s="84">
        <f>VLOOKUP(A509,'Northern Branch Phase II Debris'!A:F,4,FALSE)</f>
        <v>0</v>
      </c>
      <c r="N509" s="84">
        <f>VLOOKUP(A509,'Northern Branch Phase II Debris'!A:F,5,FALSE)</f>
        <v>0</v>
      </c>
      <c r="P509" s="84">
        <f ca="1">SUMIF(cCalRecycle_NorthBranch_DataMan!A:F,Audit!A509,cCalRecycle_NorthBranch_DataMan!F:F)</f>
        <v>0</v>
      </c>
      <c r="Q509" s="86" t="e">
        <f>VLOOKUP(A509,cCalRecycle_NorthBranch_DataMan!A:B,2,FALSE)</f>
        <v>#N/A</v>
      </c>
      <c r="R509" s="643" t="b">
        <f t="shared" ca="1" si="15"/>
        <v>1</v>
      </c>
      <c r="Y509" s="84" t="e">
        <v>#N/A</v>
      </c>
      <c r="Z509" s="84" t="e">
        <v>#N/A</v>
      </c>
      <c r="AA509" s="84" t="e">
        <v>#N/A</v>
      </c>
      <c r="AB509" s="84" t="e">
        <v>#N/A</v>
      </c>
      <c r="AC509" s="84" t="e">
        <v>#N/A</v>
      </c>
      <c r="AD509" s="84" t="e">
        <v>#N/A</v>
      </c>
      <c r="AE509" s="84" t="e">
        <v>#N/A</v>
      </c>
      <c r="AF509" s="84" t="e">
        <v>#N/A</v>
      </c>
    </row>
    <row r="510" spans="1:32" ht="15" thickBot="1">
      <c r="A510" s="93" t="s">
        <v>897</v>
      </c>
      <c r="B510" s="84">
        <f>VLOOKUP(A510,'Northern Branch Phase II Debris'!A:F,2,FALSE)</f>
        <v>807</v>
      </c>
      <c r="C510" s="84" t="str">
        <f>VLOOKUP(A510,'Northern Branch Phase II Debris'!A:F,3,FALSE)</f>
        <v>Indian Creek Road</v>
      </c>
      <c r="F510" s="84" t="str">
        <f t="shared" si="14"/>
        <v>Go Ahead</v>
      </c>
      <c r="G510" s="320">
        <f>VLOOKUP(A510,'Northern Branch Phase II Debris'!A:F,6,FALSE)</f>
        <v>44341</v>
      </c>
      <c r="H510" s="84" t="str">
        <f>VLOOKUP(A510,'Northern Branch Phase II Debris'!A:G,7,FALSE)</f>
        <v>Siskiyou</v>
      </c>
      <c r="I510" s="84" t="e">
        <f>VLOOKUP(A510,'Go Backs'!A:H,8,FALSE)</f>
        <v>#N/A</v>
      </c>
      <c r="K510" s="84" t="e">
        <f>VLOOKUP(A510,'Go Aheads'!A:H,8,FALSE)</f>
        <v>#N/A</v>
      </c>
      <c r="M510" s="84">
        <f>VLOOKUP(A510,'Northern Branch Phase II Debris'!A:F,4,FALSE)</f>
        <v>1</v>
      </c>
      <c r="N510" s="84">
        <f>VLOOKUP(A510,'Northern Branch Phase II Debris'!A:F,5,FALSE)</f>
        <v>1</v>
      </c>
      <c r="P510" s="84">
        <f ca="1">SUMIF(cCalRecycle_NorthBranch_DataMan!A:F,Audit!A510,cCalRecycle_NorthBranch_DataMan!F:F)</f>
        <v>1</v>
      </c>
      <c r="Q510" s="86">
        <f>VLOOKUP(A510,cCalRecycle_NorthBranch_DataMan!A:B,2,FALSE)</f>
        <v>44340.617905092608</v>
      </c>
      <c r="R510" s="643" t="b">
        <f t="shared" ca="1" si="15"/>
        <v>1</v>
      </c>
      <c r="S510" s="455"/>
      <c r="Y510" s="84" t="e">
        <v>#N/A</v>
      </c>
      <c r="Z510" s="84" t="e">
        <v>#N/A</v>
      </c>
      <c r="AA510" s="84" t="e">
        <v>#N/A</v>
      </c>
      <c r="AB510" s="84" t="e">
        <v>#N/A</v>
      </c>
      <c r="AC510" s="84" t="e">
        <v>#N/A</v>
      </c>
      <c r="AD510" s="84" t="e">
        <v>#N/A</v>
      </c>
      <c r="AE510" s="84" t="e">
        <v>#N/A</v>
      </c>
      <c r="AF510" s="84" t="e">
        <v>#N/A</v>
      </c>
    </row>
    <row r="511" spans="1:32" ht="15" thickBot="1">
      <c r="A511" s="93" t="s">
        <v>1912</v>
      </c>
      <c r="B511" s="84">
        <f>VLOOKUP(A511,'Northern Branch Phase II Debris'!A:F,2,FALSE)</f>
        <v>104</v>
      </c>
      <c r="C511" s="84" t="str">
        <f>VLOOKUP(A511,'Northern Branch Phase II Debris'!A:F,3,FALSE)</f>
        <v>Pine Tree Lane</v>
      </c>
      <c r="F511" s="84" t="str">
        <f t="shared" si="14"/>
        <v>Go Ahead</v>
      </c>
      <c r="G511" s="320">
        <f>VLOOKUP(A511,'Northern Branch Phase II Debris'!A:F,6,FALSE)</f>
        <v>44299</v>
      </c>
      <c r="H511" s="84" t="str">
        <f>VLOOKUP(A511,'Northern Branch Phase II Debris'!A:G,7,FALSE)</f>
        <v>Butte</v>
      </c>
      <c r="I511" s="84" t="e">
        <f>VLOOKUP(A511,'Go Backs'!A:H,8,FALSE)</f>
        <v>#N/A</v>
      </c>
      <c r="K511" s="84">
        <f>VLOOKUP(A511,'Go Aheads'!A:H,8,FALSE)</f>
        <v>4</v>
      </c>
      <c r="M511" s="84">
        <f>VLOOKUP(A511,'Northern Branch Phase II Debris'!A:F,4,FALSE)</f>
        <v>5</v>
      </c>
      <c r="N511" s="84">
        <f>VLOOKUP(A511,'Northern Branch Phase II Debris'!A:F,5,FALSE)</f>
        <v>4</v>
      </c>
      <c r="P511" s="84">
        <f ca="1">SUMIF(cCalRecycle_NorthBranch_DataMan!A:F,Audit!A511,cCalRecycle_NorthBranch_DataMan!F:F)</f>
        <v>4</v>
      </c>
      <c r="Q511" s="86">
        <f>VLOOKUP(A511,cCalRecycle_NorthBranch_DataMan!A:B,2,FALSE)</f>
        <v>44334.676018518498</v>
      </c>
      <c r="R511" s="643" t="b">
        <f t="shared" ca="1" si="15"/>
        <v>1</v>
      </c>
      <c r="Y511" s="84" t="e">
        <v>#N/A</v>
      </c>
      <c r="Z511" s="84" t="e">
        <v>#N/A</v>
      </c>
      <c r="AA511" s="84" t="e">
        <v>#N/A</v>
      </c>
      <c r="AB511" s="84" t="e">
        <v>#N/A</v>
      </c>
      <c r="AC511" s="84" t="e">
        <v>#N/A</v>
      </c>
      <c r="AD511" s="84" t="e">
        <v>#N/A</v>
      </c>
      <c r="AE511" s="84" t="e">
        <v>#N/A</v>
      </c>
      <c r="AF511" s="84" t="e">
        <v>#N/A</v>
      </c>
    </row>
    <row r="512" spans="1:32" ht="15" thickBot="1">
      <c r="A512" s="93" t="s">
        <v>1554</v>
      </c>
      <c r="B512" s="84" t="str">
        <f>VLOOKUP(A512,'Northern Branch Phase II Debris'!A:F,2,FALSE)</f>
        <v>062-390-030-000</v>
      </c>
      <c r="C512" s="84" t="str">
        <f>VLOOKUP(A512,'Northern Branch Phase II Debris'!A:F,3,FALSE)</f>
        <v>SEC 14 T21N R5E</v>
      </c>
      <c r="F512" s="84" t="str">
        <f t="shared" si="14"/>
        <v>Go Ahead</v>
      </c>
      <c r="G512" s="320">
        <f>VLOOKUP(A512,'Northern Branch Phase II Debris'!A:F,6,FALSE)</f>
        <v>44313</v>
      </c>
      <c r="H512" s="84" t="str">
        <f>VLOOKUP(A512,'Northern Branch Phase II Debris'!A:G,7,FALSE)</f>
        <v>Butte</v>
      </c>
      <c r="I512" s="84" t="e">
        <f>VLOOKUP(A512,'Go Backs'!A:H,8,FALSE)</f>
        <v>#N/A</v>
      </c>
      <c r="K512" s="84" t="e">
        <f>VLOOKUP(A512,'Go Aheads'!A:H,8,FALSE)</f>
        <v>#N/A</v>
      </c>
      <c r="M512" s="84">
        <f>VLOOKUP(A512,'Northern Branch Phase II Debris'!A:F,4,FALSE)</f>
        <v>0</v>
      </c>
      <c r="N512" s="84">
        <f>VLOOKUP(A512,'Northern Branch Phase II Debris'!A:F,5,FALSE)</f>
        <v>0</v>
      </c>
      <c r="P512" s="84">
        <f ca="1">SUMIF(cCalRecycle_NorthBranch_DataMan!A:F,Audit!A512,cCalRecycle_NorthBranch_DataMan!F:F)</f>
        <v>0</v>
      </c>
      <c r="Q512" s="86" t="e">
        <f>VLOOKUP(A512,cCalRecycle_NorthBranch_DataMan!A:B,2,FALSE)</f>
        <v>#N/A</v>
      </c>
      <c r="R512" s="643" t="b">
        <f t="shared" ca="1" si="15"/>
        <v>1</v>
      </c>
      <c r="Y512" s="84" t="e">
        <v>#N/A</v>
      </c>
      <c r="Z512" s="84" t="e">
        <v>#N/A</v>
      </c>
      <c r="AA512" s="84" t="e">
        <v>#N/A</v>
      </c>
      <c r="AB512" s="84" t="e">
        <v>#N/A</v>
      </c>
      <c r="AC512" s="84" t="e">
        <v>#N/A</v>
      </c>
      <c r="AD512" s="84" t="e">
        <v>#N/A</v>
      </c>
      <c r="AE512" s="84" t="e">
        <v>#N/A</v>
      </c>
      <c r="AF512" s="84" t="e">
        <v>#N/A</v>
      </c>
    </row>
    <row r="513" spans="1:32" ht="15" thickBot="1">
      <c r="A513" s="497" t="s">
        <v>588</v>
      </c>
      <c r="B513" s="84">
        <f>VLOOKUP(A513,'Northern Branch Phase II Debris'!A:F,2,FALSE)</f>
        <v>734</v>
      </c>
      <c r="C513" s="84" t="str">
        <f>VLOOKUP(A513,'Northern Branch Phase II Debris'!A:F,3,FALSE)</f>
        <v>Bald Rock Road</v>
      </c>
      <c r="F513" s="84" t="str">
        <f t="shared" si="14"/>
        <v>Go Ahead</v>
      </c>
      <c r="G513" s="320">
        <f>VLOOKUP(A513,'Northern Branch Phase II Debris'!A:F,6,FALSE)</f>
        <v>0</v>
      </c>
      <c r="H513" s="84" t="str">
        <f>VLOOKUP(A513,'Northern Branch Phase II Debris'!A:G,7,FALSE)</f>
        <v>Butte</v>
      </c>
      <c r="I513" s="84" t="e">
        <f>VLOOKUP(A513,'Go Backs'!A:H,8,FALSE)</f>
        <v>#N/A</v>
      </c>
      <c r="K513" s="84" t="e">
        <f>VLOOKUP(A513,'Go Aheads'!A:H,8,FALSE)</f>
        <v>#N/A</v>
      </c>
      <c r="M513" s="84">
        <f>VLOOKUP(A513,'Northern Branch Phase II Debris'!A:F,4,FALSE)</f>
        <v>0</v>
      </c>
      <c r="N513" s="84">
        <f>VLOOKUP(A513,'Northern Branch Phase II Debris'!A:F,5,FALSE)</f>
        <v>0</v>
      </c>
      <c r="P513" s="84">
        <f ca="1">SUMIF(cCalRecycle_NorthBranch_DataMan!A:F,Audit!A513,cCalRecycle_NorthBranch_DataMan!F:F)</f>
        <v>0</v>
      </c>
      <c r="Q513" s="86" t="e">
        <f>VLOOKUP(A513,cCalRecycle_NorthBranch_DataMan!A:B,2,FALSE)</f>
        <v>#N/A</v>
      </c>
      <c r="R513" s="643" t="b">
        <f t="shared" ca="1" si="15"/>
        <v>1</v>
      </c>
      <c r="Y513" s="84" t="e">
        <v>#N/A</v>
      </c>
      <c r="Z513" s="84" t="e">
        <v>#N/A</v>
      </c>
      <c r="AA513" s="84" t="e">
        <v>#N/A</v>
      </c>
      <c r="AB513" s="84" t="e">
        <v>#N/A</v>
      </c>
      <c r="AC513" s="84" t="e">
        <v>#N/A</v>
      </c>
      <c r="AD513" s="84" t="e">
        <v>#N/A</v>
      </c>
      <c r="AE513" s="84" t="e">
        <v>#N/A</v>
      </c>
      <c r="AF513" s="84" t="e">
        <v>#N/A</v>
      </c>
    </row>
    <row r="514" spans="1:32" ht="15" thickBot="1">
      <c r="A514" s="93" t="s">
        <v>543</v>
      </c>
      <c r="B514" s="84">
        <f>VLOOKUP(A514,'Northern Branch Phase II Debris'!A:F,2,FALSE)</f>
        <v>781</v>
      </c>
      <c r="C514" s="84" t="str">
        <f>VLOOKUP(A514,'Northern Branch Phase II Debris'!A:F,3,FALSE)</f>
        <v>Bald Rock Road</v>
      </c>
      <c r="F514" s="84" t="str">
        <f t="shared" si="14"/>
        <v>Go Ahead</v>
      </c>
      <c r="G514" s="320">
        <f>VLOOKUP(A514,'Northern Branch Phase II Debris'!A:F,6,FALSE)</f>
        <v>44335</v>
      </c>
      <c r="H514" s="84" t="str">
        <f>VLOOKUP(A514,'Northern Branch Phase II Debris'!A:G,7,FALSE)</f>
        <v>Butte</v>
      </c>
      <c r="I514" s="84" t="e">
        <f>VLOOKUP(A514,'Go Backs'!A:H,8,FALSE)</f>
        <v>#N/A</v>
      </c>
      <c r="K514" s="84" t="e">
        <f>VLOOKUP(A514,'Go Aheads'!A:H,8,FALSE)</f>
        <v>#N/A</v>
      </c>
      <c r="M514" s="84">
        <f>VLOOKUP(A514,'Northern Branch Phase II Debris'!A:F,4,FALSE)</f>
        <v>0</v>
      </c>
      <c r="N514" s="84">
        <f>VLOOKUP(A514,'Northern Branch Phase II Debris'!A:F,5,FALSE)</f>
        <v>0</v>
      </c>
      <c r="P514" s="84">
        <f ca="1">SUMIF(cCalRecycle_NorthBranch_DataMan!A:F,Audit!A514,cCalRecycle_NorthBranch_DataMan!F:F)</f>
        <v>0</v>
      </c>
      <c r="Q514" s="86" t="e">
        <f>VLOOKUP(A514,cCalRecycle_NorthBranch_DataMan!A:B,2,FALSE)</f>
        <v>#N/A</v>
      </c>
      <c r="R514" s="643" t="b">
        <f t="shared" ca="1" si="15"/>
        <v>1</v>
      </c>
      <c r="Y514" s="84" t="e">
        <v>#N/A</v>
      </c>
      <c r="Z514" s="84" t="e">
        <v>#N/A</v>
      </c>
      <c r="AA514" s="84" t="e">
        <v>#N/A</v>
      </c>
      <c r="AB514" s="84" t="e">
        <v>#N/A</v>
      </c>
      <c r="AC514" s="84" t="e">
        <v>#N/A</v>
      </c>
      <c r="AD514" s="84" t="e">
        <v>#N/A</v>
      </c>
      <c r="AE514" s="84" t="e">
        <v>#N/A</v>
      </c>
      <c r="AF514" s="84" t="e">
        <v>#N/A</v>
      </c>
    </row>
    <row r="515" spans="1:32" ht="15" thickBot="1">
      <c r="A515" s="463" t="s">
        <v>1480</v>
      </c>
      <c r="B515" s="84">
        <f>VLOOKUP(A515,'Northern Branch Phase II Debris'!A:F,2,FALSE)</f>
        <v>28000</v>
      </c>
      <c r="C515" s="84" t="str">
        <f>VLOOKUP(A515,'Northern Branch Phase II Debris'!A:F,3,FALSE)</f>
        <v>Mad River Road</v>
      </c>
      <c r="F515" s="84" t="str">
        <f t="shared" ref="F515:F578" si="16">IF(ISNA(I515),"Go Ahead", "GoBack")</f>
        <v>Go Ahead</v>
      </c>
      <c r="G515" s="320">
        <f>VLOOKUP(A515,'Northern Branch Phase II Debris'!A:F,6,FALSE)</f>
        <v>44340</v>
      </c>
      <c r="H515" s="84" t="str">
        <f>VLOOKUP(A515,'Northern Branch Phase II Debris'!A:G,7,FALSE)</f>
        <v>Trinity</v>
      </c>
      <c r="I515" s="84" t="e">
        <f>VLOOKUP(A515,'Go Backs'!A:H,8,FALSE)</f>
        <v>#N/A</v>
      </c>
      <c r="K515" s="84" t="e">
        <f>VLOOKUP(A515,'Go Aheads'!A:H,8,FALSE)</f>
        <v>#N/A</v>
      </c>
      <c r="M515" s="84">
        <f>VLOOKUP(A515,'Northern Branch Phase II Debris'!A:F,4,FALSE)</f>
        <v>9</v>
      </c>
      <c r="N515" s="84">
        <f>VLOOKUP(A515,'Northern Branch Phase II Debris'!A:F,5,FALSE)</f>
        <v>7</v>
      </c>
      <c r="P515" s="84">
        <f ca="1">SUMIF(cCalRecycle_NorthBranch_DataMan!A:F,Audit!A515,cCalRecycle_NorthBranch_DataMan!F:F)</f>
        <v>0</v>
      </c>
      <c r="Q515" s="86" t="e">
        <f>VLOOKUP(A515,cCalRecycle_NorthBranch_DataMan!A:B,2,FALSE)</f>
        <v>#N/A</v>
      </c>
      <c r="R515" s="643" t="b">
        <f t="shared" ref="R515:R578" ca="1" si="17">P515=N515</f>
        <v>0</v>
      </c>
      <c r="S515" s="455" t="s">
        <v>4289</v>
      </c>
      <c r="Y515" s="84" t="e">
        <v>#N/A</v>
      </c>
      <c r="Z515" s="84" t="e">
        <v>#N/A</v>
      </c>
      <c r="AA515" s="84" t="e">
        <v>#N/A</v>
      </c>
      <c r="AB515" s="84" t="e">
        <v>#N/A</v>
      </c>
      <c r="AC515" s="84" t="e">
        <v>#N/A</v>
      </c>
      <c r="AD515" s="84" t="e">
        <v>#N/A</v>
      </c>
      <c r="AE515" s="84" t="e">
        <v>#N/A</v>
      </c>
      <c r="AF515" s="84" t="e">
        <v>#N/A</v>
      </c>
    </row>
    <row r="516" spans="1:32" ht="15" thickBot="1">
      <c r="A516" s="463" t="s">
        <v>1472</v>
      </c>
      <c r="B516" s="84">
        <f>VLOOKUP(A516,'Northern Branch Phase II Debris'!A:F,2,FALSE)</f>
        <v>28050</v>
      </c>
      <c r="C516" s="84" t="str">
        <f>VLOOKUP(A516,'Northern Branch Phase II Debris'!A:F,3,FALSE)</f>
        <v>Mad River Road</v>
      </c>
      <c r="F516" s="84" t="str">
        <f t="shared" si="16"/>
        <v>Go Ahead</v>
      </c>
      <c r="G516" s="320">
        <f>VLOOKUP(A516,'Northern Branch Phase II Debris'!A:F,6,FALSE)</f>
        <v>44326</v>
      </c>
      <c r="H516" s="84" t="str">
        <f>VLOOKUP(A516,'Northern Branch Phase II Debris'!A:G,7,FALSE)</f>
        <v>Trinity</v>
      </c>
      <c r="I516" s="84" t="e">
        <f>VLOOKUP(A516,'Go Backs'!A:H,8,FALSE)</f>
        <v>#N/A</v>
      </c>
      <c r="K516" s="84" t="e">
        <f>VLOOKUP(A516,'Go Aheads'!A:H,8,FALSE)</f>
        <v>#N/A</v>
      </c>
      <c r="M516" s="84">
        <f>VLOOKUP(A516,'Northern Branch Phase II Debris'!A:F,4,FALSE)</f>
        <v>2</v>
      </c>
      <c r="N516" s="84">
        <f>VLOOKUP(A516,'Northern Branch Phase II Debris'!A:F,5,FALSE)</f>
        <v>2</v>
      </c>
      <c r="P516" s="84">
        <f ca="1">SUMIF(cCalRecycle_NorthBranch_DataMan!A:F,Audit!A516,cCalRecycle_NorthBranch_DataMan!F:F)</f>
        <v>0</v>
      </c>
      <c r="Q516" s="86" t="e">
        <f>VLOOKUP(A516,cCalRecycle_NorthBranch_DataMan!A:B,2,FALSE)</f>
        <v>#N/A</v>
      </c>
      <c r="R516" s="643" t="b">
        <f t="shared" ca="1" si="17"/>
        <v>0</v>
      </c>
      <c r="S516" s="455" t="s">
        <v>4289</v>
      </c>
      <c r="Y516" s="84" t="e">
        <v>#N/A</v>
      </c>
      <c r="Z516" s="84" t="e">
        <v>#N/A</v>
      </c>
      <c r="AA516" s="84" t="e">
        <v>#N/A</v>
      </c>
      <c r="AB516" s="84" t="e">
        <v>#N/A</v>
      </c>
      <c r="AC516" s="84" t="e">
        <v>#N/A</v>
      </c>
      <c r="AD516" s="84" t="e">
        <v>#N/A</v>
      </c>
      <c r="AE516" s="84" t="e">
        <v>#N/A</v>
      </c>
      <c r="AF516" s="84" t="e">
        <v>#N/A</v>
      </c>
    </row>
    <row r="517" spans="1:32" ht="15" thickBot="1">
      <c r="A517" s="463" t="s">
        <v>1482</v>
      </c>
      <c r="B517" s="84">
        <f>VLOOKUP(A517,'Northern Branch Phase II Debris'!A:F,2,FALSE)</f>
        <v>26600</v>
      </c>
      <c r="C517" s="84" t="str">
        <f>VLOOKUP(A517,'Northern Branch Phase II Debris'!A:F,3,FALSE)</f>
        <v>Mad River Road</v>
      </c>
      <c r="F517" s="84" t="str">
        <f t="shared" si="16"/>
        <v>Go Ahead</v>
      </c>
      <c r="G517" s="320">
        <f>VLOOKUP(A517,'Northern Branch Phase II Debris'!A:F,6,FALSE)</f>
        <v>44350</v>
      </c>
      <c r="H517" s="84" t="str">
        <f>VLOOKUP(A517,'Northern Branch Phase II Debris'!A:G,7,FALSE)</f>
        <v>Trinity</v>
      </c>
      <c r="I517" s="84" t="e">
        <f>VLOOKUP(A517,'Go Backs'!A:H,8,FALSE)</f>
        <v>#N/A</v>
      </c>
      <c r="K517" s="84" t="e">
        <f>VLOOKUP(A517,'Go Aheads'!A:H,8,FALSE)</f>
        <v>#N/A</v>
      </c>
      <c r="M517" s="84">
        <f>VLOOKUP(A517,'Northern Branch Phase II Debris'!A:F,4,FALSE)</f>
        <v>1</v>
      </c>
      <c r="N517" s="84">
        <f>VLOOKUP(A517,'Northern Branch Phase II Debris'!A:F,5,FALSE)</f>
        <v>1</v>
      </c>
      <c r="P517" s="84">
        <f ca="1">SUMIF(cCalRecycle_NorthBranch_DataMan!A:F,Audit!A517,cCalRecycle_NorthBranch_DataMan!F:F)</f>
        <v>0</v>
      </c>
      <c r="Q517" s="86" t="e">
        <f>VLOOKUP(A517,cCalRecycle_NorthBranch_DataMan!A:B,2,FALSE)</f>
        <v>#N/A</v>
      </c>
      <c r="R517" s="643" t="b">
        <f t="shared" ca="1" si="17"/>
        <v>0</v>
      </c>
      <c r="S517" s="455" t="s">
        <v>4289</v>
      </c>
      <c r="Y517" s="84" t="e">
        <v>#N/A</v>
      </c>
      <c r="Z517" s="84" t="e">
        <v>#N/A</v>
      </c>
      <c r="AA517" s="84" t="e">
        <v>#N/A</v>
      </c>
      <c r="AB517" s="84" t="e">
        <v>#N/A</v>
      </c>
      <c r="AC517" s="84" t="e">
        <v>#N/A</v>
      </c>
      <c r="AD517" s="84" t="e">
        <v>#N/A</v>
      </c>
      <c r="AE517" s="84" t="e">
        <v>#N/A</v>
      </c>
      <c r="AF517" s="84" t="e">
        <v>#N/A</v>
      </c>
    </row>
    <row r="518" spans="1:32" ht="26.25" thickBot="1">
      <c r="A518" s="93" t="s">
        <v>744</v>
      </c>
      <c r="B518" s="84" t="str">
        <f>VLOOKUP(A518,'Northern Branch Phase II Debris'!A:F,2,FALSE)</f>
        <v>071-290-028-000</v>
      </c>
      <c r="C518" s="84" t="str">
        <f>VLOOKUP(A518,'Northern Branch Phase II Debris'!A:F,3,FALSE)</f>
        <v>002.30 AC SEC 36 T20N R5E</v>
      </c>
      <c r="F518" s="84" t="str">
        <f t="shared" si="16"/>
        <v>Go Ahead</v>
      </c>
      <c r="G518" s="320">
        <f>VLOOKUP(A518,'Northern Branch Phase II Debris'!A:F,6,FALSE)</f>
        <v>0</v>
      </c>
      <c r="H518" s="84" t="str">
        <f>VLOOKUP(A518,'Northern Branch Phase II Debris'!A:G,7,FALSE)</f>
        <v>Butte</v>
      </c>
      <c r="I518" s="84" t="e">
        <f>VLOOKUP(A518,'Go Backs'!A:H,8,FALSE)</f>
        <v>#N/A</v>
      </c>
      <c r="K518" s="84" t="e">
        <f>VLOOKUP(A518,'Go Aheads'!A:H,8,FALSE)</f>
        <v>#N/A</v>
      </c>
      <c r="M518" s="84">
        <f>VLOOKUP(A518,'Northern Branch Phase II Debris'!A:F,4,FALSE)</f>
        <v>0</v>
      </c>
      <c r="N518" s="84">
        <f>VLOOKUP(A518,'Northern Branch Phase II Debris'!A:F,5,FALSE)</f>
        <v>0</v>
      </c>
      <c r="P518" s="84">
        <f ca="1">SUMIF(cCalRecycle_NorthBranch_DataMan!A:F,Audit!A518,cCalRecycle_NorthBranch_DataMan!F:F)</f>
        <v>0</v>
      </c>
      <c r="Q518" s="86" t="e">
        <f>VLOOKUP(A518,cCalRecycle_NorthBranch_DataMan!A:B,2,FALSE)</f>
        <v>#N/A</v>
      </c>
      <c r="R518" s="643" t="b">
        <f t="shared" ca="1" si="17"/>
        <v>1</v>
      </c>
      <c r="Y518" s="84" t="e">
        <v>#N/A</v>
      </c>
      <c r="Z518" s="84" t="e">
        <v>#N/A</v>
      </c>
      <c r="AA518" s="84" t="e">
        <v>#N/A</v>
      </c>
      <c r="AB518" s="84" t="e">
        <v>#N/A</v>
      </c>
      <c r="AC518" s="84" t="e">
        <v>#N/A</v>
      </c>
      <c r="AD518" s="84" t="e">
        <v>#N/A</v>
      </c>
      <c r="AE518" s="84" t="e">
        <v>#N/A</v>
      </c>
      <c r="AF518" s="84" t="e">
        <v>#N/A</v>
      </c>
    </row>
    <row r="519" spans="1:32" ht="15" thickBot="1">
      <c r="A519" s="497" t="s">
        <v>1586</v>
      </c>
      <c r="B519" s="84">
        <f>VLOOKUP(A519,'Northern Branch Phase II Debris'!A:F,2,FALSE)</f>
        <v>509</v>
      </c>
      <c r="C519" s="84" t="str">
        <f>VLOOKUP(A519,'Northern Branch Phase II Debris'!A:F,3,FALSE)</f>
        <v>Simpson Ranch Road</v>
      </c>
      <c r="F519" s="84" t="str">
        <f t="shared" si="16"/>
        <v>Go Ahead</v>
      </c>
      <c r="G519" s="320">
        <f>VLOOKUP(A519,'Northern Branch Phase II Debris'!A:F,6,FALSE)</f>
        <v>0</v>
      </c>
      <c r="H519" s="84" t="str">
        <f>VLOOKUP(A519,'Northern Branch Phase II Debris'!A:G,7,FALSE)</f>
        <v>Butte</v>
      </c>
      <c r="I519" s="84" t="e">
        <f>VLOOKUP(A519,'Go Backs'!A:H,8,FALSE)</f>
        <v>#N/A</v>
      </c>
      <c r="K519" s="84" t="e">
        <f>VLOOKUP(A519,'Go Aheads'!A:H,8,FALSE)</f>
        <v>#N/A</v>
      </c>
      <c r="M519" s="84">
        <f>VLOOKUP(A519,'Northern Branch Phase II Debris'!A:F,4,FALSE)</f>
        <v>0</v>
      </c>
      <c r="N519" s="84">
        <f>VLOOKUP(A519,'Northern Branch Phase II Debris'!A:F,5,FALSE)</f>
        <v>0</v>
      </c>
      <c r="P519" s="84">
        <f ca="1">SUMIF(cCalRecycle_NorthBranch_DataMan!A:F,Audit!A519,cCalRecycle_NorthBranch_DataMan!F:F)</f>
        <v>0</v>
      </c>
      <c r="Q519" s="86" t="e">
        <f>VLOOKUP(A519,cCalRecycle_NorthBranch_DataMan!A:B,2,FALSE)</f>
        <v>#N/A</v>
      </c>
      <c r="R519" s="643" t="b">
        <f t="shared" ca="1" si="17"/>
        <v>1</v>
      </c>
      <c r="Y519" s="84" t="e">
        <v>#N/A</v>
      </c>
      <c r="Z519" s="84" t="e">
        <v>#N/A</v>
      </c>
      <c r="AA519" s="84" t="e">
        <v>#N/A</v>
      </c>
      <c r="AB519" s="84" t="e">
        <v>#N/A</v>
      </c>
      <c r="AC519" s="84" t="e">
        <v>#N/A</v>
      </c>
      <c r="AD519" s="84" t="e">
        <v>#N/A</v>
      </c>
      <c r="AE519" s="84" t="e">
        <v>#N/A</v>
      </c>
      <c r="AF519" s="84" t="e">
        <v>#N/A</v>
      </c>
    </row>
    <row r="520" spans="1:32" ht="15" thickBot="1">
      <c r="A520" s="93" t="s">
        <v>1158</v>
      </c>
      <c r="B520" s="84">
        <f>VLOOKUP(A520,'Northern Branch Phase II Debris'!A:F,2,FALSE)</f>
        <v>405</v>
      </c>
      <c r="C520" s="84" t="str">
        <f>VLOOKUP(A520,'Northern Branch Phase II Debris'!A:F,3,FALSE)</f>
        <v>Canfield Drive</v>
      </c>
      <c r="F520" s="84" t="str">
        <f t="shared" si="16"/>
        <v>Go Ahead</v>
      </c>
      <c r="G520" s="320">
        <f>VLOOKUP(A520,'Northern Branch Phase II Debris'!A:F,6,FALSE)</f>
        <v>44326</v>
      </c>
      <c r="H520" s="84" t="str">
        <f>VLOOKUP(A520,'Northern Branch Phase II Debris'!A:G,7,FALSE)</f>
        <v>Butte</v>
      </c>
      <c r="I520" s="84" t="e">
        <f>VLOOKUP(A520,'Go Backs'!A:H,8,FALSE)</f>
        <v>#N/A</v>
      </c>
      <c r="K520" s="84">
        <f>VLOOKUP(A520,'Go Aheads'!A:H,8,FALSE)</f>
        <v>11</v>
      </c>
      <c r="M520" s="84">
        <f>VLOOKUP(A520,'Northern Branch Phase II Debris'!A:F,4,FALSE)</f>
        <v>11</v>
      </c>
      <c r="N520" s="84">
        <f>VLOOKUP(A520,'Northern Branch Phase II Debris'!A:F,5,FALSE)</f>
        <v>11</v>
      </c>
      <c r="P520" s="84">
        <f ca="1">SUMIF(cCalRecycle_NorthBranch_DataMan!A:F,Audit!A520,cCalRecycle_NorthBranch_DataMan!F:F)</f>
        <v>11</v>
      </c>
      <c r="Q520" s="86">
        <f>VLOOKUP(A520,cCalRecycle_NorthBranch_DataMan!A:B,2,FALSE)</f>
        <v>44338.629201388903</v>
      </c>
      <c r="R520" s="643" t="b">
        <f t="shared" ca="1" si="17"/>
        <v>1</v>
      </c>
      <c r="S520" s="455"/>
      <c r="Y520" s="84" t="e">
        <v>#N/A</v>
      </c>
      <c r="Z520" s="84" t="e">
        <v>#N/A</v>
      </c>
      <c r="AA520" s="84" t="e">
        <v>#N/A</v>
      </c>
      <c r="AB520" s="84" t="e">
        <v>#N/A</v>
      </c>
      <c r="AC520" s="84" t="e">
        <v>#N/A</v>
      </c>
      <c r="AD520" s="84" t="e">
        <v>#N/A</v>
      </c>
      <c r="AE520" s="84" t="e">
        <v>#N/A</v>
      </c>
      <c r="AF520" s="84" t="e">
        <v>#N/A</v>
      </c>
    </row>
    <row r="521" spans="1:32" ht="15" thickBot="1">
      <c r="A521" s="93" t="s">
        <v>2017</v>
      </c>
      <c r="B521" s="84" t="str">
        <f>VLOOKUP(A521,'Northern Branch Phase II Debris'!A:F,2,FALSE)</f>
        <v>045-600-003-000</v>
      </c>
      <c r="C521" s="84" t="str">
        <f>VLOOKUP(A521,'Northern Branch Phase II Debris'!A:F,3,FALSE)</f>
        <v>Platina Road</v>
      </c>
      <c r="F521" s="84" t="str">
        <f t="shared" si="16"/>
        <v>Go Ahead</v>
      </c>
      <c r="G521" s="320">
        <f>VLOOKUP(A521,'Northern Branch Phase II Debris'!A:F,6,FALSE)</f>
        <v>44272</v>
      </c>
      <c r="H521" s="84" t="str">
        <f>VLOOKUP(A521,'Northern Branch Phase II Debris'!A:G,7,FALSE)</f>
        <v>Shasta</v>
      </c>
      <c r="I521" s="84" t="e">
        <f>VLOOKUP(A521,'Go Backs'!A:H,8,FALSE)</f>
        <v>#N/A</v>
      </c>
      <c r="K521" s="84" t="e">
        <f>VLOOKUP(A521,'Go Aheads'!A:H,8,FALSE)</f>
        <v>#N/A</v>
      </c>
      <c r="M521" s="84">
        <f>VLOOKUP(A521,'Northern Branch Phase II Debris'!A:F,4,FALSE)</f>
        <v>0</v>
      </c>
      <c r="N521" s="84">
        <f>VLOOKUP(A521,'Northern Branch Phase II Debris'!A:F,5,FALSE)</f>
        <v>0</v>
      </c>
      <c r="P521" s="84">
        <f ca="1">SUMIF(cCalRecycle_NorthBranch_DataMan!A:F,Audit!A521,cCalRecycle_NorthBranch_DataMan!F:F)</f>
        <v>0</v>
      </c>
      <c r="Q521" s="86" t="e">
        <f>VLOOKUP(A521,cCalRecycle_NorthBranch_DataMan!A:B,2,FALSE)</f>
        <v>#N/A</v>
      </c>
      <c r="R521" s="643" t="b">
        <f t="shared" ca="1" si="17"/>
        <v>1</v>
      </c>
      <c r="Y521" s="84" t="e">
        <v>#N/A</v>
      </c>
      <c r="Z521" s="84" t="e">
        <v>#N/A</v>
      </c>
      <c r="AA521" s="84" t="e">
        <v>#N/A</v>
      </c>
      <c r="AB521" s="84" t="e">
        <v>#N/A</v>
      </c>
      <c r="AC521" s="84" t="e">
        <v>#N/A</v>
      </c>
      <c r="AD521" s="84" t="e">
        <v>#N/A</v>
      </c>
      <c r="AE521" s="84" t="e">
        <v>#N/A</v>
      </c>
      <c r="AF521" s="84" t="e">
        <v>#N/A</v>
      </c>
    </row>
    <row r="522" spans="1:32" ht="15" thickBot="1">
      <c r="A522" s="93" t="s">
        <v>1049</v>
      </c>
      <c r="B522" s="84">
        <f>VLOOKUP(A522,'Northern Branch Phase II Debris'!A:F,2,FALSE)</f>
        <v>70</v>
      </c>
      <c r="C522" s="84" t="str">
        <f>VLOOKUP(A522,'Northern Branch Phase II Debris'!A:F,3,FALSE)</f>
        <v>Cedar Lane</v>
      </c>
      <c r="F522" s="84" t="str">
        <f t="shared" si="16"/>
        <v>Go Ahead</v>
      </c>
      <c r="G522" s="320">
        <f>VLOOKUP(A522,'Northern Branch Phase II Debris'!A:F,6,FALSE)</f>
        <v>44319</v>
      </c>
      <c r="H522" s="84" t="str">
        <f>VLOOKUP(A522,'Northern Branch Phase II Debris'!A:G,7,FALSE)</f>
        <v>Butte</v>
      </c>
      <c r="I522" s="84" t="e">
        <f>VLOOKUP(A522,'Go Backs'!A:H,8,FALSE)</f>
        <v>#N/A</v>
      </c>
      <c r="K522" s="84" t="e">
        <f>VLOOKUP(A522,'Go Aheads'!A:H,8,FALSE)</f>
        <v>#N/A</v>
      </c>
      <c r="M522" s="84">
        <f>VLOOKUP(A522,'Northern Branch Phase II Debris'!A:F,4,FALSE)</f>
        <v>1</v>
      </c>
      <c r="N522" s="84">
        <f>VLOOKUP(A522,'Northern Branch Phase II Debris'!A:F,5,FALSE)</f>
        <v>0</v>
      </c>
      <c r="P522" s="84">
        <f ca="1">SUMIF(cCalRecycle_NorthBranch_DataMan!A:F,Audit!A522,cCalRecycle_NorthBranch_DataMan!F:F)</f>
        <v>0</v>
      </c>
      <c r="Q522" s="86" t="e">
        <f>VLOOKUP(A522,cCalRecycle_NorthBranch_DataMan!A:B,2,FALSE)</f>
        <v>#N/A</v>
      </c>
      <c r="R522" s="643" t="b">
        <f t="shared" ca="1" si="17"/>
        <v>1</v>
      </c>
      <c r="Y522" s="84">
        <v>0</v>
      </c>
      <c r="Z522" s="84">
        <v>0</v>
      </c>
      <c r="AA522" s="84">
        <v>0</v>
      </c>
      <c r="AB522" s="84">
        <v>0</v>
      </c>
      <c r="AC522" s="84">
        <v>0</v>
      </c>
      <c r="AD522" s="84" t="e">
        <v>#N/A</v>
      </c>
      <c r="AE522" s="84">
        <v>0</v>
      </c>
      <c r="AF522" s="84">
        <v>0</v>
      </c>
    </row>
    <row r="523" spans="1:32" ht="15" thickBot="1">
      <c r="A523" s="93" t="s">
        <v>1908</v>
      </c>
      <c r="B523" s="84" t="str">
        <f>VLOOKUP(A523,'Northern Branch Phase II Debris'!A:F,2,FALSE)</f>
        <v>062-320-029-000</v>
      </c>
      <c r="C523" s="84" t="str">
        <f>VLOOKUP(A523,'Northern Branch Phase II Debris'!A:F,3,FALSE)</f>
        <v>Cedar Lane</v>
      </c>
      <c r="F523" s="84" t="str">
        <f t="shared" si="16"/>
        <v>Go Ahead</v>
      </c>
      <c r="G523" s="320">
        <f>VLOOKUP(A523,'Northern Branch Phase II Debris'!A:F,6,FALSE)</f>
        <v>44317</v>
      </c>
      <c r="H523" s="84" t="str">
        <f>VLOOKUP(A523,'Northern Branch Phase II Debris'!A:G,7,FALSE)</f>
        <v>Butte</v>
      </c>
      <c r="I523" s="84" t="e">
        <f>VLOOKUP(A523,'Go Backs'!A:H,8,FALSE)</f>
        <v>#N/A</v>
      </c>
      <c r="K523" s="84">
        <f>VLOOKUP(A523,'Go Aheads'!A:H,8,FALSE)</f>
        <v>8</v>
      </c>
      <c r="M523" s="84">
        <f>VLOOKUP(A523,'Northern Branch Phase II Debris'!A:F,4,FALSE)</f>
        <v>8</v>
      </c>
      <c r="N523" s="84">
        <f>VLOOKUP(A523,'Northern Branch Phase II Debris'!A:F,5,FALSE)</f>
        <v>8</v>
      </c>
      <c r="P523" s="84">
        <f ca="1">SUMIF(cCalRecycle_NorthBranch_DataMan!A:F,Audit!A523,cCalRecycle_NorthBranch_DataMan!F:F)</f>
        <v>8</v>
      </c>
      <c r="Q523" s="86">
        <f>VLOOKUP(A523,cCalRecycle_NorthBranch_DataMan!A:B,2,FALSE)</f>
        <v>44340.486157407409</v>
      </c>
      <c r="R523" s="643" t="b">
        <f t="shared" ca="1" si="17"/>
        <v>1</v>
      </c>
      <c r="Y523" s="84" t="e">
        <v>#N/A</v>
      </c>
      <c r="Z523" s="84" t="e">
        <v>#N/A</v>
      </c>
      <c r="AA523" s="84" t="e">
        <v>#N/A</v>
      </c>
      <c r="AB523" s="84" t="e">
        <v>#N/A</v>
      </c>
      <c r="AC523" s="84" t="e">
        <v>#N/A</v>
      </c>
      <c r="AD523" s="84" t="e">
        <v>#N/A</v>
      </c>
      <c r="AE523" s="84" t="e">
        <v>#N/A</v>
      </c>
      <c r="AF523" s="84" t="e">
        <v>#N/A</v>
      </c>
    </row>
    <row r="524" spans="1:32" ht="15" thickBot="1">
      <c r="A524" s="93" t="s">
        <v>1119</v>
      </c>
      <c r="B524" s="84" t="str">
        <f>VLOOKUP(A524,'Northern Branch Phase II Debris'!A:F,2,FALSE)</f>
        <v>062-160-039-000</v>
      </c>
      <c r="C524" s="84" t="str">
        <f>VLOOKUP(A524,'Northern Branch Phase II Debris'!A:F,3,FALSE)</f>
        <v>Cedar Path</v>
      </c>
      <c r="F524" s="84" t="str">
        <f t="shared" si="16"/>
        <v>Go Ahead</v>
      </c>
      <c r="G524" s="320">
        <f>VLOOKUP(A524,'Northern Branch Phase II Debris'!A:F,6,FALSE)</f>
        <v>0</v>
      </c>
      <c r="H524" s="84" t="str">
        <f>VLOOKUP(A524,'Northern Branch Phase II Debris'!A:G,7,FALSE)</f>
        <v>Butte</v>
      </c>
      <c r="I524" s="84" t="e">
        <f>VLOOKUP(A524,'Go Backs'!A:H,8,FALSE)</f>
        <v>#N/A</v>
      </c>
      <c r="K524" s="84" t="e">
        <f>VLOOKUP(A524,'Go Aheads'!A:H,8,FALSE)</f>
        <v>#N/A</v>
      </c>
      <c r="M524" s="84">
        <f>VLOOKUP(A524,'Northern Branch Phase II Debris'!A:F,4,FALSE)</f>
        <v>0</v>
      </c>
      <c r="N524" s="84">
        <f>VLOOKUP(A524,'Northern Branch Phase II Debris'!A:F,5,FALSE)</f>
        <v>0</v>
      </c>
      <c r="P524" s="84">
        <f ca="1">SUMIF(cCalRecycle_NorthBranch_DataMan!A:F,Audit!A524,cCalRecycle_NorthBranch_DataMan!F:F)</f>
        <v>0</v>
      </c>
      <c r="Q524" s="86" t="e">
        <f>VLOOKUP(A524,cCalRecycle_NorthBranch_DataMan!A:B,2,FALSE)</f>
        <v>#N/A</v>
      </c>
      <c r="R524" s="643" t="b">
        <f t="shared" ca="1" si="17"/>
        <v>1</v>
      </c>
      <c r="Y524" s="84" t="e">
        <v>#N/A</v>
      </c>
      <c r="Z524" s="84" t="e">
        <v>#N/A</v>
      </c>
      <c r="AA524" s="84" t="e">
        <v>#N/A</v>
      </c>
      <c r="AB524" s="84" t="e">
        <v>#N/A</v>
      </c>
      <c r="AC524" s="84" t="e">
        <v>#N/A</v>
      </c>
      <c r="AD524" s="84" t="e">
        <v>#N/A</v>
      </c>
      <c r="AE524" s="84" t="e">
        <v>#N/A</v>
      </c>
      <c r="AF524" s="84" t="e">
        <v>#N/A</v>
      </c>
    </row>
    <row r="525" spans="1:32" ht="15" thickBot="1">
      <c r="A525" s="93" t="s">
        <v>1143</v>
      </c>
      <c r="B525" s="84">
        <f>VLOOKUP(A525,'Northern Branch Phase II Debris'!A:F,2,FALSE)</f>
        <v>151</v>
      </c>
      <c r="C525" s="84" t="str">
        <f>VLOOKUP(A525,'Northern Branch Phase II Debris'!A:F,3,FALSE)</f>
        <v>Sandy Springs Lane</v>
      </c>
      <c r="F525" s="84" t="str">
        <f t="shared" si="16"/>
        <v>Go Ahead</v>
      </c>
      <c r="G525" s="320">
        <f>VLOOKUP(A525,'Northern Branch Phase II Debris'!A:F,6,FALSE)</f>
        <v>44303</v>
      </c>
      <c r="H525" s="84" t="str">
        <f>VLOOKUP(A525,'Northern Branch Phase II Debris'!A:G,7,FALSE)</f>
        <v>Butte</v>
      </c>
      <c r="I525" s="84" t="e">
        <f>VLOOKUP(A525,'Go Backs'!A:H,8,FALSE)</f>
        <v>#N/A</v>
      </c>
      <c r="K525" s="84" t="e">
        <f>VLOOKUP(A525,'Go Aheads'!A:H,8,FALSE)</f>
        <v>#N/A</v>
      </c>
      <c r="M525" s="84">
        <f>VLOOKUP(A525,'Northern Branch Phase II Debris'!A:F,4,FALSE)</f>
        <v>0</v>
      </c>
      <c r="N525" s="84">
        <f>VLOOKUP(A525,'Northern Branch Phase II Debris'!A:F,5,FALSE)</f>
        <v>0</v>
      </c>
      <c r="P525" s="84">
        <f ca="1">SUMIF(cCalRecycle_NorthBranch_DataMan!A:F,Audit!A525,cCalRecycle_NorthBranch_DataMan!F:F)</f>
        <v>0</v>
      </c>
      <c r="Q525" s="86" t="e">
        <f>VLOOKUP(A525,cCalRecycle_NorthBranch_DataMan!A:B,2,FALSE)</f>
        <v>#N/A</v>
      </c>
      <c r="R525" s="643" t="b">
        <f t="shared" ca="1" si="17"/>
        <v>1</v>
      </c>
      <c r="Y525" s="84" t="e">
        <v>#N/A</v>
      </c>
      <c r="Z525" s="84" t="e">
        <v>#N/A</v>
      </c>
      <c r="AA525" s="84" t="e">
        <v>#N/A</v>
      </c>
      <c r="AB525" s="84" t="e">
        <v>#N/A</v>
      </c>
      <c r="AC525" s="84" t="e">
        <v>#N/A</v>
      </c>
      <c r="AD525" s="84" t="e">
        <v>#N/A</v>
      </c>
      <c r="AE525" s="84" t="e">
        <v>#N/A</v>
      </c>
      <c r="AF525" s="84" t="e">
        <v>#N/A</v>
      </c>
    </row>
    <row r="526" spans="1:32" ht="26.25" thickBot="1">
      <c r="A526" s="463" t="s">
        <v>1954</v>
      </c>
      <c r="B526" s="84">
        <f>VLOOKUP(A526,'Northern Branch Phase II Debris'!A:F,2,FALSE)</f>
        <v>820</v>
      </c>
      <c r="C526" s="84" t="str">
        <f>VLOOKUP(A526,'Northern Branch Phase II Debris'!A:F,3,FALSE)</f>
        <v>East Hettenshaw Road</v>
      </c>
      <c r="F526" s="84" t="str">
        <f t="shared" si="16"/>
        <v>Go Ahead</v>
      </c>
      <c r="G526" s="320">
        <f>VLOOKUP(A526,'Northern Branch Phase II Debris'!A:F,6,FALSE)</f>
        <v>0</v>
      </c>
      <c r="H526" s="84" t="str">
        <f>VLOOKUP(A526,'Northern Branch Phase II Debris'!A:G,7,FALSE)</f>
        <v>Trinity</v>
      </c>
      <c r="I526" s="84" t="e">
        <f>VLOOKUP(A526,'Go Backs'!A:H,8,FALSE)</f>
        <v>#N/A</v>
      </c>
      <c r="K526" s="84" t="e">
        <f>VLOOKUP(A526,'Go Aheads'!A:H,8,FALSE)</f>
        <v>#N/A</v>
      </c>
      <c r="M526" s="84">
        <f>VLOOKUP(A526,'Northern Branch Phase II Debris'!A:F,4,FALSE)</f>
        <v>0</v>
      </c>
      <c r="N526" s="84">
        <f>VLOOKUP(A526,'Northern Branch Phase II Debris'!A:F,5,FALSE)</f>
        <v>0</v>
      </c>
      <c r="P526" s="84">
        <f ca="1">SUMIF(cCalRecycle_NorthBranch_DataMan!A:F,Audit!A526,cCalRecycle_NorthBranch_DataMan!F:F)</f>
        <v>0</v>
      </c>
      <c r="Q526" s="86" t="e">
        <f>VLOOKUP(A526,cCalRecycle_NorthBranch_DataMan!A:B,2,FALSE)</f>
        <v>#N/A</v>
      </c>
      <c r="R526" s="643" t="b">
        <f t="shared" ca="1" si="17"/>
        <v>1</v>
      </c>
      <c r="S526" s="455" t="s">
        <v>4289</v>
      </c>
      <c r="Y526" s="84" t="e">
        <v>#N/A</v>
      </c>
      <c r="Z526" s="84" t="e">
        <v>#N/A</v>
      </c>
      <c r="AA526" s="84" t="e">
        <v>#N/A</v>
      </c>
      <c r="AB526" s="84" t="e">
        <v>#N/A</v>
      </c>
      <c r="AC526" s="84" t="e">
        <v>#N/A</v>
      </c>
      <c r="AD526" s="84" t="e">
        <v>#N/A</v>
      </c>
      <c r="AE526" s="84" t="e">
        <v>#N/A</v>
      </c>
      <c r="AF526" s="84" t="e">
        <v>#N/A</v>
      </c>
    </row>
    <row r="527" spans="1:32" ht="15" thickBot="1">
      <c r="A527" s="93" t="s">
        <v>634</v>
      </c>
      <c r="B527" s="84">
        <f>VLOOKUP(A527,'Northern Branch Phase II Debris'!A:F,2,FALSE)</f>
        <v>63111</v>
      </c>
      <c r="C527" s="84" t="str">
        <f>VLOOKUP(A527,'Northern Branch Phase II Debris'!A:F,3,FALSE)</f>
        <v>Old Highway 96</v>
      </c>
      <c r="F527" s="84" t="str">
        <f t="shared" si="16"/>
        <v>Go Ahead</v>
      </c>
      <c r="G527" s="320">
        <f>VLOOKUP(A527,'Northern Branch Phase II Debris'!A:F,6,FALSE)</f>
        <v>0</v>
      </c>
      <c r="H527" s="84" t="str">
        <f>VLOOKUP(A527,'Northern Branch Phase II Debris'!A:G,7,FALSE)</f>
        <v>Siskiyou</v>
      </c>
      <c r="I527" s="84" t="e">
        <f>VLOOKUP(A527,'Go Backs'!A:H,8,FALSE)</f>
        <v>#N/A</v>
      </c>
      <c r="K527" s="84" t="e">
        <f>VLOOKUP(A527,'Go Aheads'!A:H,8,FALSE)</f>
        <v>#N/A</v>
      </c>
      <c r="M527" s="84">
        <f>VLOOKUP(A527,'Northern Branch Phase II Debris'!A:F,4,FALSE)</f>
        <v>0</v>
      </c>
      <c r="N527" s="84">
        <f>VLOOKUP(A527,'Northern Branch Phase II Debris'!A:F,5,FALSE)</f>
        <v>0</v>
      </c>
      <c r="P527" s="84">
        <f ca="1">SUMIF(cCalRecycle_NorthBranch_DataMan!A:F,Audit!A527,cCalRecycle_NorthBranch_DataMan!F:F)</f>
        <v>0</v>
      </c>
      <c r="Q527" s="86" t="e">
        <f>VLOOKUP(A527,cCalRecycle_NorthBranch_DataMan!A:B,2,FALSE)</f>
        <v>#N/A</v>
      </c>
      <c r="R527" s="643" t="b">
        <f t="shared" ca="1" si="17"/>
        <v>1</v>
      </c>
      <c r="Y527" s="84" t="e">
        <v>#N/A</v>
      </c>
      <c r="Z527" s="84" t="e">
        <v>#N/A</v>
      </c>
      <c r="AA527" s="84" t="e">
        <v>#N/A</v>
      </c>
      <c r="AB527" s="84" t="e">
        <v>#N/A</v>
      </c>
      <c r="AC527" s="84" t="e">
        <v>#N/A</v>
      </c>
      <c r="AD527" s="84" t="e">
        <v>#N/A</v>
      </c>
      <c r="AE527" s="84" t="e">
        <v>#N/A</v>
      </c>
      <c r="AF527" s="84" t="e">
        <v>#N/A</v>
      </c>
    </row>
    <row r="528" spans="1:32" ht="26.25" thickBot="1">
      <c r="A528" s="498" t="s">
        <v>1314</v>
      </c>
      <c r="B528" s="84" t="str">
        <f>VLOOKUP(A528,'Northern Branch Phase II Debris'!A:F,2,FALSE)</f>
        <v>62731,62614,62739</v>
      </c>
      <c r="C528" s="84" t="str">
        <f>VLOOKUP(A528,'Northern Branch Phase II Debris'!A:F,3,FALSE)</f>
        <v>Upper Itroop</v>
      </c>
      <c r="F528" s="84" t="str">
        <f t="shared" si="16"/>
        <v>Go Ahead</v>
      </c>
      <c r="G528" s="320">
        <f>VLOOKUP(A528,'Northern Branch Phase II Debris'!A:F,6,FALSE)</f>
        <v>44364</v>
      </c>
      <c r="H528" s="84" t="str">
        <f>VLOOKUP(A528,'Northern Branch Phase II Debris'!A:G,7,FALSE)</f>
        <v>Siskiyou</v>
      </c>
      <c r="I528" s="84" t="e">
        <f>VLOOKUP(A528,'Go Backs'!A:H,8,FALSE)</f>
        <v>#N/A</v>
      </c>
      <c r="K528" s="84" t="e">
        <f>VLOOKUP(A528,'Go Aheads'!A:H,8,FALSE)</f>
        <v>#N/A</v>
      </c>
      <c r="M528" s="84">
        <f>VLOOKUP(A528,'Northern Branch Phase II Debris'!A:F,4,FALSE)</f>
        <v>5</v>
      </c>
      <c r="N528" s="84">
        <f>VLOOKUP(A528,'Northern Branch Phase II Debris'!A:F,5,FALSE)</f>
        <v>4</v>
      </c>
      <c r="P528" s="84">
        <f ca="1">SUMIF(cCalRecycle_NorthBranch_DataMan!A:F,Audit!A528,cCalRecycle_NorthBranch_DataMan!F:F)</f>
        <v>4</v>
      </c>
      <c r="Q528" s="86">
        <f>VLOOKUP(A528,cCalRecycle_NorthBranch_DataMan!A:B,2,FALSE)</f>
        <v>44362.553831018493</v>
      </c>
      <c r="R528" s="643" t="b">
        <f t="shared" ca="1" si="17"/>
        <v>1</v>
      </c>
      <c r="S528" s="455"/>
      <c r="Y528" s="84" t="e">
        <v>#N/A</v>
      </c>
      <c r="Z528" s="84" t="e">
        <v>#N/A</v>
      </c>
      <c r="AA528" s="84" t="e">
        <v>#N/A</v>
      </c>
      <c r="AB528" s="84" t="e">
        <v>#N/A</v>
      </c>
      <c r="AC528" s="84" t="e">
        <v>#N/A</v>
      </c>
      <c r="AD528" s="84" t="e">
        <v>#N/A</v>
      </c>
      <c r="AE528" s="84" t="e">
        <v>#N/A</v>
      </c>
      <c r="AF528" s="84" t="e">
        <v>#N/A</v>
      </c>
    </row>
    <row r="529" spans="1:32" ht="15" thickBot="1">
      <c r="A529" s="93" t="s">
        <v>1564</v>
      </c>
      <c r="B529" s="84" t="str">
        <f>VLOOKUP(A529,'Northern Branch Phase II Debris'!A:F,2,FALSE)</f>
        <v>072-280-007-000</v>
      </c>
      <c r="C529" s="84" t="str">
        <f>VLOOKUP(A529,'Northern Branch Phase II Debris'!A:F,3,FALSE)</f>
        <v>Stringtown Road</v>
      </c>
      <c r="F529" s="84" t="str">
        <f t="shared" si="16"/>
        <v>Go Ahead</v>
      </c>
      <c r="G529" s="320">
        <f>VLOOKUP(A529,'Northern Branch Phase II Debris'!A:F,6,FALSE)</f>
        <v>0</v>
      </c>
      <c r="H529" s="84" t="str">
        <f>VLOOKUP(A529,'Northern Branch Phase II Debris'!A:G,7,FALSE)</f>
        <v>Butte</v>
      </c>
      <c r="I529" s="84" t="e">
        <f>VLOOKUP(A529,'Go Backs'!A:H,8,FALSE)</f>
        <v>#N/A</v>
      </c>
      <c r="K529" s="84" t="e">
        <f>VLOOKUP(A529,'Go Aheads'!A:H,8,FALSE)</f>
        <v>#N/A</v>
      </c>
      <c r="M529" s="84">
        <f>VLOOKUP(A529,'Northern Branch Phase II Debris'!A:F,4,FALSE)</f>
        <v>0</v>
      </c>
      <c r="N529" s="84">
        <f>VLOOKUP(A529,'Northern Branch Phase II Debris'!A:F,5,FALSE)</f>
        <v>0</v>
      </c>
      <c r="P529" s="84">
        <f ca="1">SUMIF(cCalRecycle_NorthBranch_DataMan!A:F,Audit!A529,cCalRecycle_NorthBranch_DataMan!F:F)</f>
        <v>0</v>
      </c>
      <c r="Q529" s="86" t="e">
        <f>VLOOKUP(A529,cCalRecycle_NorthBranch_DataMan!A:B,2,FALSE)</f>
        <v>#N/A</v>
      </c>
      <c r="R529" s="643" t="b">
        <f t="shared" ca="1" si="17"/>
        <v>1</v>
      </c>
      <c r="Y529" s="84" t="e">
        <v>#N/A</v>
      </c>
      <c r="Z529" s="84" t="e">
        <v>#N/A</v>
      </c>
      <c r="AA529" s="84" t="e">
        <v>#N/A</v>
      </c>
      <c r="AB529" s="84" t="e">
        <v>#N/A</v>
      </c>
      <c r="AC529" s="84" t="e">
        <v>#N/A</v>
      </c>
      <c r="AD529" s="84" t="e">
        <v>#N/A</v>
      </c>
      <c r="AE529" s="84" t="e">
        <v>#N/A</v>
      </c>
      <c r="AF529" s="84" t="e">
        <v>#N/A</v>
      </c>
    </row>
    <row r="530" spans="1:32" ht="15" thickBot="1">
      <c r="A530" s="93" t="s">
        <v>1566</v>
      </c>
      <c r="B530" s="84" t="str">
        <f>VLOOKUP(A530,'Northern Branch Phase II Debris'!A:F,2,FALSE)</f>
        <v>072-280-015-000</v>
      </c>
      <c r="C530" s="84" t="str">
        <f>VLOOKUP(A530,'Northern Branch Phase II Debris'!A:F,3,FALSE)</f>
        <v>Stringtown Road</v>
      </c>
      <c r="F530" s="84" t="str">
        <f t="shared" si="16"/>
        <v>Go Ahead</v>
      </c>
      <c r="G530" s="320">
        <f>VLOOKUP(A530,'Northern Branch Phase II Debris'!A:F,6,FALSE)</f>
        <v>0</v>
      </c>
      <c r="H530" s="84" t="str">
        <f>VLOOKUP(A530,'Northern Branch Phase II Debris'!A:G,7,FALSE)</f>
        <v>Butte</v>
      </c>
      <c r="I530" s="84" t="e">
        <f>VLOOKUP(A530,'Go Backs'!A:H,8,FALSE)</f>
        <v>#N/A</v>
      </c>
      <c r="K530" s="84" t="e">
        <f>VLOOKUP(A530,'Go Aheads'!A:H,8,FALSE)</f>
        <v>#N/A</v>
      </c>
      <c r="M530" s="84">
        <f>VLOOKUP(A530,'Northern Branch Phase II Debris'!A:F,4,FALSE)</f>
        <v>0</v>
      </c>
      <c r="N530" s="84">
        <f>VLOOKUP(A530,'Northern Branch Phase II Debris'!A:F,5,FALSE)</f>
        <v>0</v>
      </c>
      <c r="P530" s="84">
        <f ca="1">SUMIF(cCalRecycle_NorthBranch_DataMan!A:F,Audit!A530,cCalRecycle_NorthBranch_DataMan!F:F)</f>
        <v>0</v>
      </c>
      <c r="Q530" s="86" t="e">
        <f>VLOOKUP(A530,cCalRecycle_NorthBranch_DataMan!A:B,2,FALSE)</f>
        <v>#N/A</v>
      </c>
      <c r="R530" s="643" t="b">
        <f t="shared" ca="1" si="17"/>
        <v>1</v>
      </c>
      <c r="Y530" s="84" t="e">
        <v>#N/A</v>
      </c>
      <c r="Z530" s="84" t="e">
        <v>#N/A</v>
      </c>
      <c r="AA530" s="84" t="e">
        <v>#N/A</v>
      </c>
      <c r="AB530" s="84" t="e">
        <v>#N/A</v>
      </c>
      <c r="AC530" s="84" t="e">
        <v>#N/A</v>
      </c>
      <c r="AD530" s="84" t="e">
        <v>#N/A</v>
      </c>
      <c r="AE530" s="84" t="e">
        <v>#N/A</v>
      </c>
      <c r="AF530" s="84" t="e">
        <v>#N/A</v>
      </c>
    </row>
    <row r="531" spans="1:32" ht="15" thickBot="1">
      <c r="A531" s="497" t="s">
        <v>1565</v>
      </c>
      <c r="B531" s="84">
        <f>VLOOKUP(A531,'Northern Branch Phase II Debris'!A:F,2,FALSE)</f>
        <v>559</v>
      </c>
      <c r="C531" s="84" t="str">
        <f>VLOOKUP(A531,'Northern Branch Phase II Debris'!A:F,3,FALSE)</f>
        <v>Stringtown Road</v>
      </c>
      <c r="F531" s="84" t="str">
        <f t="shared" si="16"/>
        <v>Go Ahead</v>
      </c>
      <c r="G531" s="320">
        <f>VLOOKUP(A531,'Northern Branch Phase II Debris'!A:F,6,FALSE)</f>
        <v>0</v>
      </c>
      <c r="H531" s="84" t="str">
        <f>VLOOKUP(A531,'Northern Branch Phase II Debris'!A:G,7,FALSE)</f>
        <v>Butte</v>
      </c>
      <c r="I531" s="84" t="e">
        <f>VLOOKUP(A531,'Go Backs'!A:H,8,FALSE)</f>
        <v>#N/A</v>
      </c>
      <c r="K531" s="84" t="e">
        <f>VLOOKUP(A531,'Go Aheads'!A:H,8,FALSE)</f>
        <v>#N/A</v>
      </c>
      <c r="M531" s="84">
        <f>VLOOKUP(A531,'Northern Branch Phase II Debris'!A:F,4,FALSE)</f>
        <v>0</v>
      </c>
      <c r="N531" s="84">
        <f>VLOOKUP(A531,'Northern Branch Phase II Debris'!A:F,5,FALSE)</f>
        <v>0</v>
      </c>
      <c r="P531" s="84">
        <f ca="1">SUMIF(cCalRecycle_NorthBranch_DataMan!A:F,Audit!A531,cCalRecycle_NorthBranch_DataMan!F:F)</f>
        <v>0</v>
      </c>
      <c r="Q531" s="86" t="e">
        <f>VLOOKUP(A531,cCalRecycle_NorthBranch_DataMan!A:B,2,FALSE)</f>
        <v>#N/A</v>
      </c>
      <c r="R531" s="643" t="b">
        <f t="shared" ca="1" si="17"/>
        <v>1</v>
      </c>
      <c r="Y531" s="84" t="e">
        <v>#N/A</v>
      </c>
      <c r="Z531" s="84" t="e">
        <v>#N/A</v>
      </c>
      <c r="AA531" s="84" t="e">
        <v>#N/A</v>
      </c>
      <c r="AB531" s="84" t="e">
        <v>#N/A</v>
      </c>
      <c r="AC531" s="84" t="e">
        <v>#N/A</v>
      </c>
      <c r="AD531" s="84" t="e">
        <v>#N/A</v>
      </c>
      <c r="AE531" s="84" t="e">
        <v>#N/A</v>
      </c>
      <c r="AF531" s="84" t="e">
        <v>#N/A</v>
      </c>
    </row>
    <row r="532" spans="1:32" ht="15" thickBot="1">
      <c r="A532" s="463" t="s">
        <v>983</v>
      </c>
      <c r="B532" s="84">
        <f>VLOOKUP(A532,'Northern Branch Phase II Debris'!A:F,2,FALSE)</f>
        <v>301</v>
      </c>
      <c r="C532" s="84" t="str">
        <f>VLOOKUP(A532,'Northern Branch Phase II Debris'!A:F,3,FALSE)</f>
        <v>Barlow Camp Road</v>
      </c>
      <c r="F532" s="84" t="str">
        <f t="shared" si="16"/>
        <v>Go Ahead</v>
      </c>
      <c r="G532" s="320">
        <f>VLOOKUP(A532,'Northern Branch Phase II Debris'!A:F,6,FALSE)</f>
        <v>0</v>
      </c>
      <c r="H532" s="84" t="str">
        <f>VLOOKUP(A532,'Northern Branch Phase II Debris'!A:G,7,FALSE)</f>
        <v>Trinity</v>
      </c>
      <c r="I532" s="84" t="e">
        <f>VLOOKUP(A532,'Go Backs'!A:H,8,FALSE)</f>
        <v>#N/A</v>
      </c>
      <c r="K532" s="84" t="e">
        <f>VLOOKUP(A532,'Go Aheads'!A:H,8,FALSE)</f>
        <v>#N/A</v>
      </c>
      <c r="M532" s="84">
        <f>VLOOKUP(A532,'Northern Branch Phase II Debris'!A:F,4,FALSE)</f>
        <v>0</v>
      </c>
      <c r="N532" s="84">
        <f>VLOOKUP(A532,'Northern Branch Phase II Debris'!A:F,5,FALSE)</f>
        <v>0</v>
      </c>
      <c r="P532" s="84">
        <f ca="1">SUMIF(cCalRecycle_NorthBranch_DataMan!A:F,Audit!A532,cCalRecycle_NorthBranch_DataMan!F:F)</f>
        <v>0</v>
      </c>
      <c r="Q532" s="86" t="e">
        <f>VLOOKUP(A532,cCalRecycle_NorthBranch_DataMan!A:B,2,FALSE)</f>
        <v>#N/A</v>
      </c>
      <c r="R532" s="643" t="b">
        <f t="shared" ca="1" si="17"/>
        <v>1</v>
      </c>
      <c r="S532" s="455" t="s">
        <v>4289</v>
      </c>
      <c r="Y532" s="84" t="e">
        <v>#N/A</v>
      </c>
      <c r="Z532" s="84" t="e">
        <v>#N/A</v>
      </c>
      <c r="AA532" s="84" t="e">
        <v>#N/A</v>
      </c>
      <c r="AB532" s="84" t="e">
        <v>#N/A</v>
      </c>
      <c r="AC532" s="84" t="e">
        <v>#N/A</v>
      </c>
      <c r="AD532" s="84" t="e">
        <v>#N/A</v>
      </c>
      <c r="AE532" s="84" t="e">
        <v>#N/A</v>
      </c>
      <c r="AF532" s="84" t="e">
        <v>#N/A</v>
      </c>
    </row>
    <row r="533" spans="1:32" ht="26.25" thickBot="1">
      <c r="A533" s="93" t="s">
        <v>642</v>
      </c>
      <c r="B533" s="84" t="str">
        <f>VLOOKUP(A533,'Northern Branch Phase II Debris'!A:F,2,FALSE)</f>
        <v>062-250-019-000</v>
      </c>
      <c r="C533" s="84" t="str">
        <f>VLOOKUP(A533,'Northern Branch Phase II Debris'!A:F,3,FALSE)</f>
        <v>Zink Road</v>
      </c>
      <c r="F533" s="84" t="str">
        <f t="shared" si="16"/>
        <v>Go Ahead</v>
      </c>
      <c r="G533" s="320">
        <f>VLOOKUP(A533,'Northern Branch Phase II Debris'!A:F,6,FALSE)</f>
        <v>0</v>
      </c>
      <c r="H533" s="84" t="str">
        <f>VLOOKUP(A533,'Northern Branch Phase II Debris'!A:G,7,FALSE)</f>
        <v>Butte</v>
      </c>
      <c r="I533" s="84" t="e">
        <f>VLOOKUP(A533,'Go Backs'!A:H,8,FALSE)</f>
        <v>#N/A</v>
      </c>
      <c r="K533" s="84" t="e">
        <f>VLOOKUP(A533,'Go Aheads'!A:H,8,FALSE)</f>
        <v>#N/A</v>
      </c>
      <c r="M533" s="84">
        <f>VLOOKUP(A533,'Northern Branch Phase II Debris'!A:F,4,FALSE)</f>
        <v>6</v>
      </c>
      <c r="N533" s="84" t="str">
        <f>VLOOKUP(A533,'Northern Branch Phase II Debris'!A:F,5,FALSE)</f>
        <v>see notes</v>
      </c>
      <c r="P533" s="84">
        <f ca="1">SUMIF(cCalRecycle_NorthBranch_DataMan!A:F,Audit!A533,cCalRecycle_NorthBranch_DataMan!F:F)</f>
        <v>0</v>
      </c>
      <c r="Q533" s="86" t="e">
        <f>VLOOKUP(A533,cCalRecycle_NorthBranch_DataMan!A:B,2,FALSE)</f>
        <v>#N/A</v>
      </c>
      <c r="R533" s="643" t="b">
        <f t="shared" ca="1" si="17"/>
        <v>0</v>
      </c>
      <c r="S533" s="100" t="s">
        <v>7929</v>
      </c>
      <c r="Y533" s="84" t="e">
        <v>#N/A</v>
      </c>
      <c r="Z533" s="84" t="e">
        <v>#N/A</v>
      </c>
      <c r="AA533" s="84" t="e">
        <v>#N/A</v>
      </c>
      <c r="AB533" s="84" t="e">
        <v>#N/A</v>
      </c>
      <c r="AC533" s="84" t="e">
        <v>#N/A</v>
      </c>
      <c r="AD533" s="84" t="e">
        <v>#N/A</v>
      </c>
      <c r="AE533" s="84" t="e">
        <v>#N/A</v>
      </c>
      <c r="AF533" s="84" t="e">
        <v>#N/A</v>
      </c>
    </row>
    <row r="534" spans="1:32" ht="15" thickBot="1">
      <c r="A534" s="93" t="s">
        <v>731</v>
      </c>
      <c r="B534" s="84">
        <f>VLOOKUP(A534,'Northern Branch Phase II Debris'!A:F,2,FALSE)</f>
        <v>560</v>
      </c>
      <c r="C534" s="84" t="str">
        <f>VLOOKUP(A534,'Northern Branch Phase II Debris'!A:F,3,FALSE)</f>
        <v>Zink Road</v>
      </c>
      <c r="F534" s="84" t="str">
        <f t="shared" si="16"/>
        <v>Go Ahead</v>
      </c>
      <c r="G534" s="320">
        <f>VLOOKUP(A534,'Northern Branch Phase II Debris'!A:F,6,FALSE)</f>
        <v>44300</v>
      </c>
      <c r="H534" s="84" t="str">
        <f>VLOOKUP(A534,'Northern Branch Phase II Debris'!A:G,7,FALSE)</f>
        <v>Butte</v>
      </c>
      <c r="I534" s="84" t="e">
        <f>VLOOKUP(A534,'Go Backs'!A:H,8,FALSE)</f>
        <v>#N/A</v>
      </c>
      <c r="K534" s="84" t="e">
        <f>VLOOKUP(A534,'Go Aheads'!A:H,8,FALSE)</f>
        <v>#N/A</v>
      </c>
      <c r="M534" s="84">
        <f>VLOOKUP(A534,'Northern Branch Phase II Debris'!A:F,4,FALSE)</f>
        <v>0</v>
      </c>
      <c r="N534" s="84">
        <f>VLOOKUP(A534,'Northern Branch Phase II Debris'!A:F,5,FALSE)</f>
        <v>0</v>
      </c>
      <c r="P534" s="84">
        <f ca="1">SUMIF(cCalRecycle_NorthBranch_DataMan!A:F,Audit!A534,cCalRecycle_NorthBranch_DataMan!F:F)</f>
        <v>0</v>
      </c>
      <c r="Q534" s="86" t="e">
        <f>VLOOKUP(A534,cCalRecycle_NorthBranch_DataMan!A:B,2,FALSE)</f>
        <v>#N/A</v>
      </c>
      <c r="R534" s="643" t="b">
        <f t="shared" ca="1" si="17"/>
        <v>1</v>
      </c>
      <c r="Y534" s="84" t="e">
        <v>#N/A</v>
      </c>
      <c r="Z534" s="84" t="e">
        <v>#N/A</v>
      </c>
      <c r="AA534" s="84" t="e">
        <v>#N/A</v>
      </c>
      <c r="AB534" s="84" t="e">
        <v>#N/A</v>
      </c>
      <c r="AC534" s="84" t="e">
        <v>#N/A</v>
      </c>
      <c r="AD534" s="84" t="e">
        <v>#N/A</v>
      </c>
      <c r="AE534" s="84" t="e">
        <v>#N/A</v>
      </c>
      <c r="AF534" s="84" t="e">
        <v>#N/A</v>
      </c>
    </row>
    <row r="535" spans="1:32" ht="15" thickBot="1">
      <c r="A535" s="93" t="s">
        <v>1276</v>
      </c>
      <c r="B535" s="84">
        <f>VLOOKUP(A535,'Northern Branch Phase II Debris'!A:F,2,FALSE)</f>
        <v>16</v>
      </c>
      <c r="C535" s="84" t="str">
        <f>VLOOKUP(A535,'Northern Branch Phase II Debris'!A:F,3,FALSE)</f>
        <v>Lower Pine Tree Lane</v>
      </c>
      <c r="F535" s="84" t="str">
        <f t="shared" si="16"/>
        <v>Go Ahead</v>
      </c>
      <c r="G535" s="320">
        <f>VLOOKUP(A535,'Northern Branch Phase II Debris'!A:F,6,FALSE)</f>
        <v>44349</v>
      </c>
      <c r="H535" s="84" t="str">
        <f>VLOOKUP(A535,'Northern Branch Phase II Debris'!A:G,7,FALSE)</f>
        <v>Butte</v>
      </c>
      <c r="I535" s="84" t="e">
        <f>VLOOKUP(A535,'Go Backs'!A:H,8,FALSE)</f>
        <v>#N/A</v>
      </c>
      <c r="K535" s="84">
        <f>VLOOKUP(A535,'Go Aheads'!A:H,8,FALSE)</f>
        <v>6</v>
      </c>
      <c r="M535" s="84">
        <f>VLOOKUP(A535,'Northern Branch Phase II Debris'!A:F,4,FALSE)</f>
        <v>6</v>
      </c>
      <c r="N535" s="84">
        <f>VLOOKUP(A535,'Northern Branch Phase II Debris'!A:F,5,FALSE)</f>
        <v>6</v>
      </c>
      <c r="P535" s="84">
        <f ca="1">SUMIF(cCalRecycle_NorthBranch_DataMan!A:F,Audit!A535,cCalRecycle_NorthBranch_DataMan!F:F)</f>
        <v>6</v>
      </c>
      <c r="Q535" s="86">
        <f>VLOOKUP(A535,cCalRecycle_NorthBranch_DataMan!A:B,2,FALSE)</f>
        <v>44351.578414351898</v>
      </c>
      <c r="R535" s="643" t="b">
        <f t="shared" ca="1" si="17"/>
        <v>1</v>
      </c>
      <c r="Y535" s="84" t="e">
        <v>#N/A</v>
      </c>
      <c r="Z535" s="84" t="e">
        <v>#N/A</v>
      </c>
      <c r="AA535" s="84" t="e">
        <v>#N/A</v>
      </c>
      <c r="AB535" s="84" t="e">
        <v>#N/A</v>
      </c>
      <c r="AC535" s="84" t="e">
        <v>#N/A</v>
      </c>
      <c r="AD535" s="84" t="e">
        <v>#N/A</v>
      </c>
      <c r="AE535" s="84" t="e">
        <v>#N/A</v>
      </c>
      <c r="AF535" s="84" t="e">
        <v>#N/A</v>
      </c>
    </row>
    <row r="536" spans="1:32" ht="15" thickBot="1">
      <c r="A536" s="93" t="s">
        <v>8</v>
      </c>
      <c r="B536" s="84" t="str">
        <f>VLOOKUP(A536,'Northern Branch Phase II Debris'!A:F,2,FALSE)</f>
        <v>061-320-022-000</v>
      </c>
      <c r="C536" s="84" t="str">
        <f>VLOOKUP(A536,'Northern Branch Phase II Debris'!A:F,3,FALSE)</f>
        <v>Bean Creek Road</v>
      </c>
      <c r="F536" s="84" t="str">
        <f t="shared" si="16"/>
        <v>Go Ahead</v>
      </c>
      <c r="G536" s="320">
        <f>VLOOKUP(A536,'Northern Branch Phase II Debris'!A:F,6,FALSE)</f>
        <v>44285</v>
      </c>
      <c r="H536" s="84" t="str">
        <f>VLOOKUP(A536,'Northern Branch Phase II Debris'!A:G,7,FALSE)</f>
        <v>Butte</v>
      </c>
      <c r="I536" s="84" t="e">
        <f>VLOOKUP(A536,'Go Backs'!A:H,8,FALSE)</f>
        <v>#N/A</v>
      </c>
      <c r="K536" s="84">
        <f>VLOOKUP(A536,'Go Aheads'!A:H,8,FALSE)</f>
        <v>1</v>
      </c>
      <c r="M536" s="84">
        <f>VLOOKUP(A536,'Northern Branch Phase II Debris'!A:F,4,FALSE)</f>
        <v>1</v>
      </c>
      <c r="N536" s="84">
        <f>VLOOKUP(A536,'Northern Branch Phase II Debris'!A:F,5,FALSE)</f>
        <v>1</v>
      </c>
      <c r="P536" s="84">
        <f ca="1">SUMIF(cCalRecycle_NorthBranch_DataMan!A:F,Audit!A536,cCalRecycle_NorthBranch_DataMan!F:F)</f>
        <v>1</v>
      </c>
      <c r="Q536" s="86">
        <f>VLOOKUP(A536,cCalRecycle_NorthBranch_DataMan!A:B,2,FALSE)</f>
        <v>44376.611689814803</v>
      </c>
      <c r="R536" s="643" t="b">
        <f t="shared" ca="1" si="17"/>
        <v>1</v>
      </c>
      <c r="Y536" s="84" t="e">
        <v>#N/A</v>
      </c>
      <c r="Z536" s="84" t="e">
        <v>#N/A</v>
      </c>
      <c r="AA536" s="84" t="e">
        <v>#N/A</v>
      </c>
      <c r="AB536" s="84" t="e">
        <v>#N/A</v>
      </c>
      <c r="AC536" s="84" t="e">
        <v>#N/A</v>
      </c>
      <c r="AD536" s="84" t="e">
        <v>#N/A</v>
      </c>
      <c r="AE536" s="84" t="e">
        <v>#N/A</v>
      </c>
      <c r="AF536" s="84" t="e">
        <v>#N/A</v>
      </c>
    </row>
    <row r="537" spans="1:32" ht="26.25" thickBot="1">
      <c r="A537" s="93" t="s">
        <v>6</v>
      </c>
      <c r="B537" s="84" t="str">
        <f>VLOOKUP(A537,'Northern Branch Phase II Debris'!A:F,2,FALSE)</f>
        <v>061-320-027-000</v>
      </c>
      <c r="C537" s="84" t="str">
        <f>VLOOKUP(A537,'Northern Branch Phase II Debris'!A:F,3,FALSE)</f>
        <v>PTN NE QTR SEC 29-21-6-3</v>
      </c>
      <c r="F537" s="84" t="str">
        <f t="shared" si="16"/>
        <v>Go Ahead</v>
      </c>
      <c r="G537" s="320">
        <f>VLOOKUP(A537,'Northern Branch Phase II Debris'!A:F,6,FALSE)</f>
        <v>44284</v>
      </c>
      <c r="H537" s="84" t="str">
        <f>VLOOKUP(A537,'Northern Branch Phase II Debris'!A:G,7,FALSE)</f>
        <v>Butte</v>
      </c>
      <c r="I537" s="84" t="e">
        <f>VLOOKUP(A537,'Go Backs'!A:H,8,FALSE)</f>
        <v>#N/A</v>
      </c>
      <c r="K537" s="84">
        <f>VLOOKUP(A537,'Go Aheads'!A:H,8,FALSE)</f>
        <v>3</v>
      </c>
      <c r="M537" s="84">
        <f>VLOOKUP(A537,'Northern Branch Phase II Debris'!A:F,4,FALSE)</f>
        <v>3</v>
      </c>
      <c r="N537" s="84">
        <f>VLOOKUP(A537,'Northern Branch Phase II Debris'!A:F,5,FALSE)</f>
        <v>3</v>
      </c>
      <c r="P537" s="84">
        <f ca="1">SUMIF(cCalRecycle_NorthBranch_DataMan!A:F,Audit!A537,cCalRecycle_NorthBranch_DataMan!F:F)</f>
        <v>3</v>
      </c>
      <c r="Q537" s="86">
        <f>VLOOKUP(A537,cCalRecycle_NorthBranch_DataMan!A:B,2,FALSE)</f>
        <v>44328.556516203702</v>
      </c>
      <c r="R537" s="643" t="b">
        <f t="shared" ca="1" si="17"/>
        <v>1</v>
      </c>
      <c r="Y537" s="84" t="e">
        <v>#N/A</v>
      </c>
      <c r="Z537" s="84" t="e">
        <v>#N/A</v>
      </c>
      <c r="AA537" s="84" t="e">
        <v>#N/A</v>
      </c>
      <c r="AB537" s="84" t="e">
        <v>#N/A</v>
      </c>
      <c r="AC537" s="84" t="e">
        <v>#N/A</v>
      </c>
      <c r="AD537" s="84" t="e">
        <v>#N/A</v>
      </c>
      <c r="AE537" s="84" t="e">
        <v>#N/A</v>
      </c>
      <c r="AF537" s="84" t="e">
        <v>#N/A</v>
      </c>
    </row>
    <row r="538" spans="1:32" ht="15" thickBot="1">
      <c r="A538" s="93" t="s">
        <v>626</v>
      </c>
      <c r="B538" s="84">
        <f>VLOOKUP(A538,'Northern Branch Phase II Debris'!A:F,2,FALSE)</f>
        <v>55</v>
      </c>
      <c r="C538" s="84" t="str">
        <f>VLOOKUP(A538,'Northern Branch Phase II Debris'!A:F,3,FALSE)</f>
        <v>Shadow Creek Road</v>
      </c>
      <c r="F538" s="84" t="str">
        <f t="shared" si="16"/>
        <v>Go Ahead</v>
      </c>
      <c r="G538" s="320">
        <f>VLOOKUP(A538,'Northern Branch Phase II Debris'!A:F,6,FALSE)</f>
        <v>44305</v>
      </c>
      <c r="H538" s="84" t="str">
        <f>VLOOKUP(A538,'Northern Branch Phase II Debris'!A:G,7,FALSE)</f>
        <v>Butte</v>
      </c>
      <c r="I538" s="84" t="e">
        <f>VLOOKUP(A538,'Go Backs'!A:H,8,FALSE)</f>
        <v>#N/A</v>
      </c>
      <c r="K538" s="84">
        <f>VLOOKUP(A538,'Go Aheads'!A:H,8,FALSE)</f>
        <v>2</v>
      </c>
      <c r="M538" s="84">
        <f>VLOOKUP(A538,'Northern Branch Phase II Debris'!A:F,4,FALSE)</f>
        <v>2</v>
      </c>
      <c r="N538" s="84">
        <f>VLOOKUP(A538,'Northern Branch Phase II Debris'!A:F,5,FALSE)</f>
        <v>2</v>
      </c>
      <c r="P538" s="84">
        <f ca="1">SUMIF(cCalRecycle_NorthBranch_DataMan!A:F,Audit!A538,cCalRecycle_NorthBranch_DataMan!F:F)</f>
        <v>2</v>
      </c>
      <c r="Q538" s="86">
        <f>VLOOKUP(A538,cCalRecycle_NorthBranch_DataMan!A:B,2,FALSE)</f>
        <v>44326.500324074099</v>
      </c>
      <c r="R538" s="643" t="b">
        <f t="shared" ca="1" si="17"/>
        <v>1</v>
      </c>
      <c r="Y538" s="84" t="e">
        <v>#N/A</v>
      </c>
      <c r="Z538" s="84" t="e">
        <v>#N/A</v>
      </c>
      <c r="AA538" s="84" t="e">
        <v>#N/A</v>
      </c>
      <c r="AB538" s="84" t="e">
        <v>#N/A</v>
      </c>
      <c r="AC538" s="84" t="e">
        <v>#N/A</v>
      </c>
      <c r="AD538" s="84" t="e">
        <v>#N/A</v>
      </c>
      <c r="AE538" s="84" t="e">
        <v>#N/A</v>
      </c>
      <c r="AF538" s="84" t="e">
        <v>#N/A</v>
      </c>
    </row>
    <row r="539" spans="1:32" ht="26.25" thickBot="1">
      <c r="A539" s="93" t="s">
        <v>1909</v>
      </c>
      <c r="B539" s="84" t="str">
        <f>VLOOKUP(A539,'Northern Branch Phase II Debris'!A:F,2,FALSE)</f>
        <v>062-260-047-000</v>
      </c>
      <c r="C539" s="84" t="str">
        <f>VLOOKUP(A539,'Northern Branch Phase II Debris'!A:F,3,FALSE)</f>
        <v>Bald Rock Road &amp; Zink Road</v>
      </c>
      <c r="F539" s="84" t="str">
        <f t="shared" si="16"/>
        <v>Go Ahead</v>
      </c>
      <c r="G539" s="320">
        <f>VLOOKUP(A539,'Northern Branch Phase II Debris'!A:F,6,FALSE)</f>
        <v>0</v>
      </c>
      <c r="H539" s="84" t="str">
        <f>VLOOKUP(A539,'Northern Branch Phase II Debris'!A:G,7,FALSE)</f>
        <v>Butte</v>
      </c>
      <c r="I539" s="84" t="e">
        <f>VLOOKUP(A539,'Go Backs'!A:H,8,FALSE)</f>
        <v>#N/A</v>
      </c>
      <c r="K539" s="84" t="e">
        <f>VLOOKUP(A539,'Go Aheads'!A:H,8,FALSE)</f>
        <v>#N/A</v>
      </c>
      <c r="M539" s="84">
        <f>VLOOKUP(A539,'Northern Branch Phase II Debris'!A:F,4,FALSE)</f>
        <v>0</v>
      </c>
      <c r="N539" s="84">
        <f>VLOOKUP(A539,'Northern Branch Phase II Debris'!A:F,5,FALSE)</f>
        <v>0</v>
      </c>
      <c r="P539" s="84">
        <f ca="1">SUMIF(cCalRecycle_NorthBranch_DataMan!A:F,Audit!A539,cCalRecycle_NorthBranch_DataMan!F:F)</f>
        <v>0</v>
      </c>
      <c r="Q539" s="86" t="e">
        <f>VLOOKUP(A539,cCalRecycle_NorthBranch_DataMan!A:B,2,FALSE)</f>
        <v>#N/A</v>
      </c>
      <c r="R539" s="643" t="b">
        <f t="shared" ca="1" si="17"/>
        <v>1</v>
      </c>
      <c r="Y539" s="84" t="e">
        <v>#N/A</v>
      </c>
      <c r="Z539" s="84" t="e">
        <v>#N/A</v>
      </c>
      <c r="AA539" s="84" t="e">
        <v>#N/A</v>
      </c>
      <c r="AB539" s="84" t="e">
        <v>#N/A</v>
      </c>
      <c r="AC539" s="84" t="e">
        <v>#N/A</v>
      </c>
      <c r="AD539" s="84" t="e">
        <v>#N/A</v>
      </c>
      <c r="AE539" s="84" t="e">
        <v>#N/A</v>
      </c>
      <c r="AF539" s="84" t="e">
        <v>#N/A</v>
      </c>
    </row>
    <row r="540" spans="1:32" ht="26.25" thickBot="1">
      <c r="A540" s="93" t="s">
        <v>1910</v>
      </c>
      <c r="B540" s="84" t="str">
        <f>VLOOKUP(A540,'Northern Branch Phase II Debris'!A:F,2,FALSE)</f>
        <v>062-260-048-000</v>
      </c>
      <c r="C540" s="84" t="str">
        <f>VLOOKUP(A540,'Northern Branch Phase II Debris'!A:F,3,FALSE)</f>
        <v>Bald Rock Road &amp; Zink Road</v>
      </c>
      <c r="F540" s="84" t="str">
        <f t="shared" si="16"/>
        <v>Go Ahead</v>
      </c>
      <c r="G540" s="320">
        <f>VLOOKUP(A540,'Northern Branch Phase II Debris'!A:F,6,FALSE)</f>
        <v>0</v>
      </c>
      <c r="H540" s="84" t="str">
        <f>VLOOKUP(A540,'Northern Branch Phase II Debris'!A:G,7,FALSE)</f>
        <v>Butte</v>
      </c>
      <c r="I540" s="84" t="e">
        <f>VLOOKUP(A540,'Go Backs'!A:H,8,FALSE)</f>
        <v>#N/A</v>
      </c>
      <c r="K540" s="84" t="e">
        <f>VLOOKUP(A540,'Go Aheads'!A:H,8,FALSE)</f>
        <v>#N/A</v>
      </c>
      <c r="M540" s="84">
        <f>VLOOKUP(A540,'Northern Branch Phase II Debris'!A:F,4,FALSE)</f>
        <v>0</v>
      </c>
      <c r="N540" s="84">
        <f>VLOOKUP(A540,'Northern Branch Phase II Debris'!A:F,5,FALSE)</f>
        <v>0</v>
      </c>
      <c r="P540" s="84">
        <f ca="1">SUMIF(cCalRecycle_NorthBranch_DataMan!A:F,Audit!A540,cCalRecycle_NorthBranch_DataMan!F:F)</f>
        <v>0</v>
      </c>
      <c r="Q540" s="86" t="e">
        <f>VLOOKUP(A540,cCalRecycle_NorthBranch_DataMan!A:B,2,FALSE)</f>
        <v>#N/A</v>
      </c>
      <c r="R540" s="643" t="b">
        <f t="shared" ca="1" si="17"/>
        <v>1</v>
      </c>
      <c r="Y540" s="84" t="e">
        <v>#N/A</v>
      </c>
      <c r="Z540" s="84" t="e">
        <v>#N/A</v>
      </c>
      <c r="AA540" s="84" t="e">
        <v>#N/A</v>
      </c>
      <c r="AB540" s="84" t="e">
        <v>#N/A</v>
      </c>
      <c r="AC540" s="84" t="e">
        <v>#N/A</v>
      </c>
      <c r="AD540" s="84" t="e">
        <v>#N/A</v>
      </c>
      <c r="AE540" s="84" t="e">
        <v>#N/A</v>
      </c>
      <c r="AF540" s="84" t="e">
        <v>#N/A</v>
      </c>
    </row>
    <row r="541" spans="1:32" ht="15" thickBot="1">
      <c r="A541" s="93" t="s">
        <v>1827</v>
      </c>
      <c r="B541" s="84">
        <f>VLOOKUP(A541,'Northern Branch Phase II Debris'!A:F,2,FALSE)</f>
        <v>263</v>
      </c>
      <c r="C541" s="84" t="str">
        <f>VLOOKUP(A541,'Northern Branch Phase II Debris'!A:F,3,FALSE)</f>
        <v>Hidden Springs Road</v>
      </c>
      <c r="F541" s="84" t="str">
        <f t="shared" si="16"/>
        <v>Go Ahead</v>
      </c>
      <c r="G541" s="320">
        <f>VLOOKUP(A541,'Northern Branch Phase II Debris'!A:F,6,FALSE)</f>
        <v>44260</v>
      </c>
      <c r="H541" s="84" t="str">
        <f>VLOOKUP(A541,'Northern Branch Phase II Debris'!A:G,7,FALSE)</f>
        <v>Butte</v>
      </c>
      <c r="I541" s="84" t="e">
        <f>VLOOKUP(A541,'Go Backs'!A:H,8,FALSE)</f>
        <v>#N/A</v>
      </c>
      <c r="K541" s="84" t="e">
        <f>VLOOKUP(A541,'Go Aheads'!A:H,8,FALSE)</f>
        <v>#N/A</v>
      </c>
      <c r="M541" s="84">
        <f>VLOOKUP(A541,'Northern Branch Phase II Debris'!A:F,4,FALSE)</f>
        <v>0</v>
      </c>
      <c r="N541" s="84">
        <f>VLOOKUP(A541,'Northern Branch Phase II Debris'!A:F,5,FALSE)</f>
        <v>0</v>
      </c>
      <c r="P541" s="84">
        <f ca="1">SUMIF(cCalRecycle_NorthBranch_DataMan!A:F,Audit!A541,cCalRecycle_NorthBranch_DataMan!F:F)</f>
        <v>0</v>
      </c>
      <c r="Q541" s="86" t="e">
        <f>VLOOKUP(A541,cCalRecycle_NorthBranch_DataMan!A:B,2,FALSE)</f>
        <v>#N/A</v>
      </c>
      <c r="R541" s="643" t="b">
        <f t="shared" ca="1" si="17"/>
        <v>1</v>
      </c>
      <c r="Y541" s="84" t="e">
        <v>#N/A</v>
      </c>
      <c r="Z541" s="84" t="e">
        <v>#N/A</v>
      </c>
      <c r="AA541" s="84" t="e">
        <v>#N/A</v>
      </c>
      <c r="AB541" s="84" t="e">
        <v>#N/A</v>
      </c>
      <c r="AC541" s="84" t="e">
        <v>#N/A</v>
      </c>
      <c r="AD541" s="84" t="e">
        <v>#N/A</v>
      </c>
      <c r="AE541" s="84" t="e">
        <v>#N/A</v>
      </c>
      <c r="AF541" s="84" t="e">
        <v>#N/A</v>
      </c>
    </row>
    <row r="542" spans="1:32" ht="26.25" thickBot="1">
      <c r="A542" s="93" t="s">
        <v>471</v>
      </c>
      <c r="B542" s="84" t="str">
        <f>VLOOKUP(A542,'Northern Branch Phase II Debris'!A:F,2,FALSE)</f>
        <v>061-030-020-000</v>
      </c>
      <c r="C542" s="84" t="str">
        <f>VLOOKUP(A542,'Northern Branch Phase II Debris'!A:F,3,FALSE)</f>
        <v>Oroville Quincy Highway</v>
      </c>
      <c r="F542" s="84" t="str">
        <f t="shared" si="16"/>
        <v>Go Ahead</v>
      </c>
      <c r="G542" s="320">
        <f>VLOOKUP(A542,'Northern Branch Phase II Debris'!A:F,6,FALSE)</f>
        <v>0</v>
      </c>
      <c r="H542" s="84" t="str">
        <f>VLOOKUP(A542,'Northern Branch Phase II Debris'!A:G,7,FALSE)</f>
        <v>Butte</v>
      </c>
      <c r="I542" s="84" t="e">
        <f>VLOOKUP(A542,'Go Backs'!A:H,8,FALSE)</f>
        <v>#N/A</v>
      </c>
      <c r="K542" s="84" t="e">
        <f>VLOOKUP(A542,'Go Aheads'!A:H,8,FALSE)</f>
        <v>#N/A</v>
      </c>
      <c r="M542" s="84">
        <f>VLOOKUP(A542,'Northern Branch Phase II Debris'!A:F,4,FALSE)</f>
        <v>0</v>
      </c>
      <c r="N542" s="84">
        <f>VLOOKUP(A542,'Northern Branch Phase II Debris'!A:F,5,FALSE)</f>
        <v>0</v>
      </c>
      <c r="P542" s="84">
        <f ca="1">SUMIF(cCalRecycle_NorthBranch_DataMan!A:F,Audit!A542,cCalRecycle_NorthBranch_DataMan!F:F)</f>
        <v>0</v>
      </c>
      <c r="Q542" s="86" t="e">
        <f>VLOOKUP(A542,cCalRecycle_NorthBranch_DataMan!A:B,2,FALSE)</f>
        <v>#N/A</v>
      </c>
      <c r="R542" s="643" t="b">
        <f t="shared" ca="1" si="17"/>
        <v>1</v>
      </c>
      <c r="Y542" s="84" t="e">
        <v>#N/A</v>
      </c>
      <c r="Z542" s="84" t="e">
        <v>#N/A</v>
      </c>
      <c r="AA542" s="84" t="e">
        <v>#N/A</v>
      </c>
      <c r="AB542" s="84" t="e">
        <v>#N/A</v>
      </c>
      <c r="AC542" s="84" t="e">
        <v>#N/A</v>
      </c>
      <c r="AD542" s="84" t="e">
        <v>#N/A</v>
      </c>
      <c r="AE542" s="84" t="e">
        <v>#N/A</v>
      </c>
      <c r="AF542" s="84" t="e">
        <v>#N/A</v>
      </c>
    </row>
    <row r="543" spans="1:32" ht="15" thickBot="1">
      <c r="A543" s="93" t="s">
        <v>1499</v>
      </c>
      <c r="B543" s="84">
        <f>VLOOKUP(A543,'Northern Branch Phase II Debris'!A:F,2,FALSE)</f>
        <v>242</v>
      </c>
      <c r="C543" s="84" t="str">
        <f>VLOOKUP(A543,'Northern Branch Phase II Debris'!A:F,3,FALSE)</f>
        <v>Bean Creek Road</v>
      </c>
      <c r="F543" s="84" t="str">
        <f t="shared" si="16"/>
        <v>Go Ahead</v>
      </c>
      <c r="G543" s="320">
        <f>VLOOKUP(A543,'Northern Branch Phase II Debris'!A:F,6,FALSE)</f>
        <v>44252</v>
      </c>
      <c r="H543" s="84" t="str">
        <f>VLOOKUP(A543,'Northern Branch Phase II Debris'!A:G,7,FALSE)</f>
        <v>Butte</v>
      </c>
      <c r="I543" s="84" t="e">
        <f>VLOOKUP(A543,'Go Backs'!A:H,8,FALSE)</f>
        <v>#N/A</v>
      </c>
      <c r="K543" s="84">
        <f>VLOOKUP(A543,'Go Aheads'!A:H,8,FALSE)</f>
        <v>5</v>
      </c>
      <c r="M543" s="84">
        <f>VLOOKUP(A543,'Northern Branch Phase II Debris'!A:F,4,FALSE)</f>
        <v>10</v>
      </c>
      <c r="N543" s="84">
        <f>VLOOKUP(A543,'Northern Branch Phase II Debris'!A:F,5,FALSE)</f>
        <v>5</v>
      </c>
      <c r="P543" s="84">
        <f ca="1">SUMIF(cCalRecycle_NorthBranch_DataMan!A:F,Audit!A543,cCalRecycle_NorthBranch_DataMan!F:F)</f>
        <v>5</v>
      </c>
      <c r="Q543" s="86">
        <f>VLOOKUP(A543,cCalRecycle_NorthBranch_DataMan!A:B,2,FALSE)</f>
        <v>44340.668055555601</v>
      </c>
      <c r="R543" s="643" t="b">
        <f t="shared" ca="1" si="17"/>
        <v>1</v>
      </c>
      <c r="S543" s="455"/>
      <c r="Y543" s="84" t="s">
        <v>8347</v>
      </c>
      <c r="Z543" s="84">
        <v>0</v>
      </c>
      <c r="AA543" s="84">
        <v>0</v>
      </c>
      <c r="AB543" s="84">
        <v>0</v>
      </c>
      <c r="AC543" s="84">
        <v>0</v>
      </c>
      <c r="AD543" s="84" t="e">
        <v>#N/A</v>
      </c>
      <c r="AE543" s="84">
        <v>0</v>
      </c>
      <c r="AF543" s="84">
        <v>0</v>
      </c>
    </row>
    <row r="544" spans="1:32" ht="15" thickBot="1">
      <c r="A544" s="93" t="s">
        <v>1995</v>
      </c>
      <c r="B544" s="84" t="str">
        <f>VLOOKUP(A544,'Northern Branch Phase II Debris'!A:F,2,FALSE)</f>
        <v>061-340-013-000</v>
      </c>
      <c r="C544" s="84" t="str">
        <f>VLOOKUP(A544,'Northern Branch Phase II Debris'!A:F,3,FALSE)</f>
        <v>Shute Mountain Road</v>
      </c>
      <c r="F544" s="84" t="str">
        <f t="shared" si="16"/>
        <v>Go Ahead</v>
      </c>
      <c r="G544" s="320">
        <f>VLOOKUP(A544,'Northern Branch Phase II Debris'!A:F,6,FALSE)</f>
        <v>44321</v>
      </c>
      <c r="H544" s="84" t="str">
        <f>VLOOKUP(A544,'Northern Branch Phase II Debris'!A:G,7,FALSE)</f>
        <v>Butte</v>
      </c>
      <c r="I544" s="84" t="e">
        <f>VLOOKUP(A544,'Go Backs'!A:H,8,FALSE)</f>
        <v>#N/A</v>
      </c>
      <c r="K544" s="84" t="e">
        <f>VLOOKUP(A544,'Go Aheads'!A:H,8,FALSE)</f>
        <v>#N/A</v>
      </c>
      <c r="M544" s="84">
        <f>VLOOKUP(A544,'Northern Branch Phase II Debris'!A:F,4,FALSE)</f>
        <v>1</v>
      </c>
      <c r="N544" s="84">
        <f>VLOOKUP(A544,'Northern Branch Phase II Debris'!A:F,5,FALSE)</f>
        <v>0</v>
      </c>
      <c r="P544" s="84">
        <f ca="1">SUMIF(cCalRecycle_NorthBranch_DataMan!A:F,Audit!A544,cCalRecycle_NorthBranch_DataMan!F:F)</f>
        <v>0</v>
      </c>
      <c r="Q544" s="86" t="e">
        <f>VLOOKUP(A544,cCalRecycle_NorthBranch_DataMan!A:B,2,FALSE)</f>
        <v>#N/A</v>
      </c>
      <c r="R544" s="643" t="b">
        <f t="shared" ca="1" si="17"/>
        <v>1</v>
      </c>
      <c r="Y544" s="84">
        <v>0</v>
      </c>
      <c r="Z544" s="84">
        <v>0</v>
      </c>
      <c r="AA544" s="84">
        <v>0</v>
      </c>
      <c r="AB544" s="84">
        <v>0</v>
      </c>
      <c r="AC544" s="84">
        <v>0</v>
      </c>
      <c r="AD544" s="84" t="e">
        <v>#N/A</v>
      </c>
      <c r="AE544" s="84">
        <v>0</v>
      </c>
      <c r="AF544" s="84">
        <v>0</v>
      </c>
    </row>
    <row r="545" spans="1:32" ht="15" thickBot="1">
      <c r="A545" s="93" t="s">
        <v>2065</v>
      </c>
      <c r="B545" s="84">
        <f>VLOOKUP(A545,'Northern Branch Phase II Debris'!A:F,2,FALSE)</f>
        <v>45</v>
      </c>
      <c r="C545" s="84" t="str">
        <f>VLOOKUP(A545,'Northern Branch Phase II Debris'!A:F,3,FALSE)</f>
        <v>Fox Hill Road</v>
      </c>
      <c r="F545" s="84" t="str">
        <f t="shared" si="16"/>
        <v>Go Ahead</v>
      </c>
      <c r="G545" s="320">
        <f>VLOOKUP(A545,'Northern Branch Phase II Debris'!A:F,6,FALSE)</f>
        <v>44316</v>
      </c>
      <c r="H545" s="84" t="str">
        <f>VLOOKUP(A545,'Northern Branch Phase II Debris'!A:G,7,FALSE)</f>
        <v>Butte</v>
      </c>
      <c r="I545" s="84" t="e">
        <f>VLOOKUP(A545,'Go Backs'!A:H,8,FALSE)</f>
        <v>#N/A</v>
      </c>
      <c r="K545" s="84" t="e">
        <f>VLOOKUP(A545,'Go Aheads'!A:H,8,FALSE)</f>
        <v>#N/A</v>
      </c>
      <c r="M545" s="84">
        <f>VLOOKUP(A545,'Northern Branch Phase II Debris'!A:F,4,FALSE)</f>
        <v>0</v>
      </c>
      <c r="N545" s="84">
        <f>VLOOKUP(A545,'Northern Branch Phase II Debris'!A:F,5,FALSE)</f>
        <v>0</v>
      </c>
      <c r="P545" s="84">
        <f ca="1">SUMIF(cCalRecycle_NorthBranch_DataMan!A:F,Audit!A545,cCalRecycle_NorthBranch_DataMan!F:F)</f>
        <v>0</v>
      </c>
      <c r="Q545" s="86" t="e">
        <f>VLOOKUP(A545,cCalRecycle_NorthBranch_DataMan!A:B,2,FALSE)</f>
        <v>#N/A</v>
      </c>
      <c r="R545" s="643" t="b">
        <f t="shared" ca="1" si="17"/>
        <v>1</v>
      </c>
      <c r="Y545" s="84" t="e">
        <v>#N/A</v>
      </c>
      <c r="Z545" s="84" t="e">
        <v>#N/A</v>
      </c>
      <c r="AA545" s="84" t="e">
        <v>#N/A</v>
      </c>
      <c r="AB545" s="84" t="e">
        <v>#N/A</v>
      </c>
      <c r="AC545" s="84" t="e">
        <v>#N/A</v>
      </c>
      <c r="AD545" s="84" t="e">
        <v>#N/A</v>
      </c>
      <c r="AE545" s="84" t="e">
        <v>#N/A</v>
      </c>
      <c r="AF545" s="84" t="e">
        <v>#N/A</v>
      </c>
    </row>
    <row r="546" spans="1:32" ht="15" thickBot="1">
      <c r="A546" s="93" t="s">
        <v>2067</v>
      </c>
      <c r="B546" s="84">
        <f>VLOOKUP(A546,'Northern Branch Phase II Debris'!A:F,2,FALSE)</f>
        <v>52</v>
      </c>
      <c r="C546" s="84" t="str">
        <f>VLOOKUP(A546,'Northern Branch Phase II Debris'!A:F,3,FALSE)</f>
        <v>Fox Hill Road</v>
      </c>
      <c r="F546" s="84" t="str">
        <f t="shared" si="16"/>
        <v>Go Ahead</v>
      </c>
      <c r="G546" s="320">
        <f>VLOOKUP(A546,'Northern Branch Phase II Debris'!A:F,6,FALSE)</f>
        <v>44317</v>
      </c>
      <c r="H546" s="84" t="str">
        <f>VLOOKUP(A546,'Northern Branch Phase II Debris'!A:G,7,FALSE)</f>
        <v>Butte</v>
      </c>
      <c r="I546" s="84" t="e">
        <f>VLOOKUP(A546,'Go Backs'!A:H,8,FALSE)</f>
        <v>#N/A</v>
      </c>
      <c r="K546" s="84" t="e">
        <f>VLOOKUP(A546,'Go Aheads'!A:H,8,FALSE)</f>
        <v>#N/A</v>
      </c>
      <c r="M546" s="84">
        <f>VLOOKUP(A546,'Northern Branch Phase II Debris'!A:F,4,FALSE)</f>
        <v>0</v>
      </c>
      <c r="N546" s="84">
        <f>VLOOKUP(A546,'Northern Branch Phase II Debris'!A:F,5,FALSE)</f>
        <v>0</v>
      </c>
      <c r="P546" s="84">
        <f ca="1">SUMIF(cCalRecycle_NorthBranch_DataMan!A:F,Audit!A546,cCalRecycle_NorthBranch_DataMan!F:F)</f>
        <v>0</v>
      </c>
      <c r="Q546" s="86" t="e">
        <f>VLOOKUP(A546,cCalRecycle_NorthBranch_DataMan!A:B,2,FALSE)</f>
        <v>#N/A</v>
      </c>
      <c r="R546" s="643" t="b">
        <f t="shared" ca="1" si="17"/>
        <v>1</v>
      </c>
      <c r="Y546" s="84" t="e">
        <v>#N/A</v>
      </c>
      <c r="Z546" s="84" t="e">
        <v>#N/A</v>
      </c>
      <c r="AA546" s="84" t="e">
        <v>#N/A</v>
      </c>
      <c r="AB546" s="84" t="e">
        <v>#N/A</v>
      </c>
      <c r="AC546" s="84" t="e">
        <v>#N/A</v>
      </c>
      <c r="AD546" s="84" t="e">
        <v>#N/A</v>
      </c>
      <c r="AE546" s="84" t="e">
        <v>#N/A</v>
      </c>
      <c r="AF546" s="84" t="e">
        <v>#N/A</v>
      </c>
    </row>
    <row r="547" spans="1:32" ht="15" thickBot="1">
      <c r="A547" s="497" t="s">
        <v>1061</v>
      </c>
      <c r="B547" s="84" t="str">
        <f>VLOOKUP(A547,'Northern Branch Phase II Debris'!A:F,2,FALSE)</f>
        <v>071-150-003-000</v>
      </c>
      <c r="C547" s="84" t="str">
        <f>VLOOKUP(A547,'Northern Branch Phase II Debris'!A:F,3,FALSE)</f>
        <v>Craig Access Road</v>
      </c>
      <c r="F547" s="84" t="str">
        <f t="shared" si="16"/>
        <v>Go Ahead</v>
      </c>
      <c r="G547" s="320">
        <f>VLOOKUP(A547,'Northern Branch Phase II Debris'!A:F,6,FALSE)</f>
        <v>0</v>
      </c>
      <c r="H547" s="84" t="str">
        <f>VLOOKUP(A547,'Northern Branch Phase II Debris'!A:G,7,FALSE)</f>
        <v>Butte</v>
      </c>
      <c r="I547" s="84" t="e">
        <f>VLOOKUP(A547,'Go Backs'!A:H,8,FALSE)</f>
        <v>#N/A</v>
      </c>
      <c r="K547" s="84" t="e">
        <f>VLOOKUP(A547,'Go Aheads'!A:H,8,FALSE)</f>
        <v>#N/A</v>
      </c>
      <c r="M547" s="84">
        <f>VLOOKUP(A547,'Northern Branch Phase II Debris'!A:F,4,FALSE)</f>
        <v>0</v>
      </c>
      <c r="N547" s="84">
        <f>VLOOKUP(A547,'Northern Branch Phase II Debris'!A:F,5,FALSE)</f>
        <v>0</v>
      </c>
      <c r="P547" s="84">
        <f ca="1">SUMIF(cCalRecycle_NorthBranch_DataMan!A:F,Audit!A547,cCalRecycle_NorthBranch_DataMan!F:F)</f>
        <v>0</v>
      </c>
      <c r="Q547" s="86" t="e">
        <f>VLOOKUP(A547,cCalRecycle_NorthBranch_DataMan!A:B,2,FALSE)</f>
        <v>#N/A</v>
      </c>
      <c r="R547" s="643" t="b">
        <f t="shared" ca="1" si="17"/>
        <v>1</v>
      </c>
      <c r="Y547" s="84" t="e">
        <v>#N/A</v>
      </c>
      <c r="Z547" s="84" t="e">
        <v>#N/A</v>
      </c>
      <c r="AA547" s="84" t="e">
        <v>#N/A</v>
      </c>
      <c r="AB547" s="84" t="e">
        <v>#N/A</v>
      </c>
      <c r="AC547" s="84" t="e">
        <v>#N/A</v>
      </c>
      <c r="AD547" s="84" t="e">
        <v>#N/A</v>
      </c>
      <c r="AE547" s="84" t="e">
        <v>#N/A</v>
      </c>
      <c r="AF547" s="84" t="e">
        <v>#N/A</v>
      </c>
    </row>
    <row r="548" spans="1:32" ht="15" thickBot="1">
      <c r="A548" s="93" t="s">
        <v>1157</v>
      </c>
      <c r="B548" s="84" t="str">
        <f>VLOOKUP(A548,'Northern Branch Phase II Debris'!A:F,2,FALSE)</f>
        <v>071-160-019-000</v>
      </c>
      <c r="C548" s="84" t="str">
        <f>VLOOKUP(A548,'Northern Branch Phase II Debris'!A:F,3,FALSE)</f>
        <v>Canfield Drive</v>
      </c>
      <c r="F548" s="84" t="str">
        <f t="shared" si="16"/>
        <v>Go Ahead</v>
      </c>
      <c r="G548" s="320">
        <f>VLOOKUP(A548,'Northern Branch Phase II Debris'!A:F,6,FALSE)</f>
        <v>0</v>
      </c>
      <c r="H548" s="84" t="str">
        <f>VLOOKUP(A548,'Northern Branch Phase II Debris'!A:G,7,FALSE)</f>
        <v>Butte</v>
      </c>
      <c r="I548" s="84" t="e">
        <f>VLOOKUP(A548,'Go Backs'!A:H,8,FALSE)</f>
        <v>#N/A</v>
      </c>
      <c r="K548" s="84" t="e">
        <f>VLOOKUP(A548,'Go Aheads'!A:H,8,FALSE)</f>
        <v>#N/A</v>
      </c>
      <c r="M548" s="84">
        <f>VLOOKUP(A548,'Northern Branch Phase II Debris'!A:F,4,FALSE)</f>
        <v>0</v>
      </c>
      <c r="N548" s="84">
        <f>VLOOKUP(A548,'Northern Branch Phase II Debris'!A:F,5,FALSE)</f>
        <v>0</v>
      </c>
      <c r="P548" s="84">
        <f ca="1">SUMIF(cCalRecycle_NorthBranch_DataMan!A:F,Audit!A548,cCalRecycle_NorthBranch_DataMan!F:F)</f>
        <v>0</v>
      </c>
      <c r="Q548" s="86" t="e">
        <f>VLOOKUP(A548,cCalRecycle_NorthBranch_DataMan!A:B,2,FALSE)</f>
        <v>#N/A</v>
      </c>
      <c r="R548" s="643" t="b">
        <f t="shared" ca="1" si="17"/>
        <v>1</v>
      </c>
      <c r="Y548" s="84" t="e">
        <v>#N/A</v>
      </c>
      <c r="Z548" s="84" t="e">
        <v>#N/A</v>
      </c>
      <c r="AA548" s="84" t="e">
        <v>#N/A</v>
      </c>
      <c r="AB548" s="84" t="e">
        <v>#N/A</v>
      </c>
      <c r="AC548" s="84" t="e">
        <v>#N/A</v>
      </c>
      <c r="AD548" s="84" t="e">
        <v>#N/A</v>
      </c>
      <c r="AE548" s="84" t="e">
        <v>#N/A</v>
      </c>
      <c r="AF548" s="84" t="e">
        <v>#N/A</v>
      </c>
    </row>
    <row r="549" spans="1:32" ht="15" thickBot="1">
      <c r="A549" s="93" t="s">
        <v>1156</v>
      </c>
      <c r="B549" s="84">
        <f>VLOOKUP(A549,'Northern Branch Phase II Debris'!A:F,2,FALSE)</f>
        <v>52</v>
      </c>
      <c r="C549" s="84" t="str">
        <f>VLOOKUP(A549,'Northern Branch Phase II Debris'!A:F,3,FALSE)</f>
        <v>Canfield Drive</v>
      </c>
      <c r="F549" s="84" t="str">
        <f t="shared" si="16"/>
        <v>Go Ahead</v>
      </c>
      <c r="G549" s="320">
        <f>VLOOKUP(A549,'Northern Branch Phase II Debris'!A:F,6,FALSE)</f>
        <v>44254</v>
      </c>
      <c r="H549" s="84" t="str">
        <f>VLOOKUP(A549,'Northern Branch Phase II Debris'!A:G,7,FALSE)</f>
        <v>Butte</v>
      </c>
      <c r="I549" s="84" t="e">
        <f>VLOOKUP(A549,'Go Backs'!A:H,8,FALSE)</f>
        <v>#N/A</v>
      </c>
      <c r="K549" s="84" t="e">
        <f>VLOOKUP(A549,'Go Aheads'!A:H,8,FALSE)</f>
        <v>#N/A</v>
      </c>
      <c r="M549" s="84">
        <f>VLOOKUP(A549,'Northern Branch Phase II Debris'!A:F,4,FALSE)</f>
        <v>0</v>
      </c>
      <c r="N549" s="84">
        <f>VLOOKUP(A549,'Northern Branch Phase II Debris'!A:F,5,FALSE)</f>
        <v>0</v>
      </c>
      <c r="P549" s="84">
        <f ca="1">SUMIF(cCalRecycle_NorthBranch_DataMan!A:F,Audit!A549,cCalRecycle_NorthBranch_DataMan!F:F)</f>
        <v>0</v>
      </c>
      <c r="Q549" s="86" t="e">
        <f>VLOOKUP(A549,cCalRecycle_NorthBranch_DataMan!A:B,2,FALSE)</f>
        <v>#N/A</v>
      </c>
      <c r="R549" s="643" t="b">
        <f t="shared" ca="1" si="17"/>
        <v>1</v>
      </c>
      <c r="Y549" s="84" t="e">
        <v>#N/A</v>
      </c>
      <c r="Z549" s="84" t="e">
        <v>#N/A</v>
      </c>
      <c r="AA549" s="84" t="e">
        <v>#N/A</v>
      </c>
      <c r="AB549" s="84" t="e">
        <v>#N/A</v>
      </c>
      <c r="AC549" s="84" t="e">
        <v>#N/A</v>
      </c>
      <c r="AD549" s="84" t="e">
        <v>#N/A</v>
      </c>
      <c r="AE549" s="84" t="e">
        <v>#N/A</v>
      </c>
      <c r="AF549" s="84" t="e">
        <v>#N/A</v>
      </c>
    </row>
    <row r="550" spans="1:32" ht="15" thickBot="1">
      <c r="A550" s="93" t="s">
        <v>534</v>
      </c>
      <c r="B550" s="84">
        <f>VLOOKUP(A550,'Northern Branch Phase II Debris'!A:F,2,FALSE)</f>
        <v>14113</v>
      </c>
      <c r="C550" s="84" t="str">
        <f>VLOOKUP(A550,'Northern Branch Phase II Debris'!A:F,3,FALSE)</f>
        <v>Neptune Lane</v>
      </c>
      <c r="F550" s="84" t="str">
        <f t="shared" si="16"/>
        <v>Go Ahead</v>
      </c>
      <c r="G550" s="320">
        <f>VLOOKUP(A550,'Northern Branch Phase II Debris'!A:F,6,FALSE)</f>
        <v>44258</v>
      </c>
      <c r="H550" s="84" t="str">
        <f>VLOOKUP(A550,'Northern Branch Phase II Debris'!A:G,7,FALSE)</f>
        <v>Yuba</v>
      </c>
      <c r="I550" s="84" t="e">
        <f>VLOOKUP(A550,'Go Backs'!A:H,8,FALSE)</f>
        <v>#N/A</v>
      </c>
      <c r="K550" s="84" t="e">
        <f>VLOOKUP(A550,'Go Aheads'!A:H,8,FALSE)</f>
        <v>#N/A</v>
      </c>
      <c r="M550" s="84">
        <f>VLOOKUP(A550,'Northern Branch Phase II Debris'!A:F,4,FALSE)</f>
        <v>0</v>
      </c>
      <c r="N550" s="84">
        <f>VLOOKUP(A550,'Northern Branch Phase II Debris'!A:F,5,FALSE)</f>
        <v>0</v>
      </c>
      <c r="P550" s="84">
        <f ca="1">SUMIF(cCalRecycle_NorthBranch_DataMan!A:F,Audit!A550,cCalRecycle_NorthBranch_DataMan!F:F)</f>
        <v>0</v>
      </c>
      <c r="Q550" s="86" t="e">
        <f>VLOOKUP(A550,cCalRecycle_NorthBranch_DataMan!A:B,2,FALSE)</f>
        <v>#N/A</v>
      </c>
      <c r="R550" s="643" t="b">
        <f t="shared" ca="1" si="17"/>
        <v>1</v>
      </c>
      <c r="Y550" s="84" t="e">
        <v>#N/A</v>
      </c>
      <c r="Z550" s="84" t="e">
        <v>#N/A</v>
      </c>
      <c r="AA550" s="84" t="e">
        <v>#N/A</v>
      </c>
      <c r="AB550" s="84" t="e">
        <v>#N/A</v>
      </c>
      <c r="AC550" s="84" t="e">
        <v>#N/A</v>
      </c>
      <c r="AD550" s="84" t="e">
        <v>#N/A</v>
      </c>
      <c r="AE550" s="84" t="e">
        <v>#N/A</v>
      </c>
      <c r="AF550" s="84" t="e">
        <v>#N/A</v>
      </c>
    </row>
    <row r="551" spans="1:32" ht="15" thickBot="1">
      <c r="A551" s="93" t="s">
        <v>1610</v>
      </c>
      <c r="B551" s="84" t="str">
        <f>VLOOKUP(A551,'Northern Branch Phase II Debris'!A:F,2,FALSE)</f>
        <v>044-030-010-000</v>
      </c>
      <c r="C551" s="84" t="str">
        <f>VLOOKUP(A551,'Northern Branch Phase II Debris'!A:F,3,FALSE)</f>
        <v>Sunny Hill Road</v>
      </c>
      <c r="F551" s="84" t="str">
        <f t="shared" si="16"/>
        <v>Go Ahead</v>
      </c>
      <c r="G551" s="320">
        <f>VLOOKUP(A551,'Northern Branch Phase II Debris'!A:F,6,FALSE)</f>
        <v>44254</v>
      </c>
      <c r="H551" s="84" t="str">
        <f>VLOOKUP(A551,'Northern Branch Phase II Debris'!A:G,7,FALSE)</f>
        <v>Shasta</v>
      </c>
      <c r="I551" s="84" t="e">
        <f>VLOOKUP(A551,'Go Backs'!A:H,8,FALSE)</f>
        <v>#N/A</v>
      </c>
      <c r="K551" s="84" t="e">
        <f>VLOOKUP(A551,'Go Aheads'!A:H,8,FALSE)</f>
        <v>#N/A</v>
      </c>
      <c r="M551" s="84">
        <f>VLOOKUP(A551,'Northern Branch Phase II Debris'!A:F,4,FALSE)</f>
        <v>0</v>
      </c>
      <c r="N551" s="84">
        <f>VLOOKUP(A551,'Northern Branch Phase II Debris'!A:F,5,FALSE)</f>
        <v>0</v>
      </c>
      <c r="P551" s="84">
        <f ca="1">SUMIF(cCalRecycle_NorthBranch_DataMan!A:F,Audit!A551,cCalRecycle_NorthBranch_DataMan!F:F)</f>
        <v>0</v>
      </c>
      <c r="Q551" s="86" t="e">
        <f>VLOOKUP(A551,cCalRecycle_NorthBranch_DataMan!A:B,2,FALSE)</f>
        <v>#N/A</v>
      </c>
      <c r="R551" s="643" t="b">
        <f t="shared" ca="1" si="17"/>
        <v>1</v>
      </c>
      <c r="Y551" s="84" t="e">
        <v>#N/A</v>
      </c>
      <c r="Z551" s="84" t="e">
        <v>#N/A</v>
      </c>
      <c r="AA551" s="84" t="e">
        <v>#N/A</v>
      </c>
      <c r="AB551" s="84" t="e">
        <v>#N/A</v>
      </c>
      <c r="AC551" s="84" t="e">
        <v>#N/A</v>
      </c>
      <c r="AD551" s="84" t="e">
        <v>#N/A</v>
      </c>
      <c r="AE551" s="84" t="e">
        <v>#N/A</v>
      </c>
      <c r="AF551" s="84" t="e">
        <v>#N/A</v>
      </c>
    </row>
    <row r="552" spans="1:32" ht="15" thickBot="1">
      <c r="A552" s="463" t="s">
        <v>1170</v>
      </c>
      <c r="B552" s="84">
        <f>VLOOKUP(A552,'Northern Branch Phase II Debris'!A:F,2,FALSE)</f>
        <v>368</v>
      </c>
      <c r="C552" s="84" t="str">
        <f>VLOOKUP(A552,'Northern Branch Phase II Debris'!A:F,3,FALSE)</f>
        <v>Marshall Creek Road</v>
      </c>
      <c r="F552" s="84" t="str">
        <f t="shared" si="16"/>
        <v>Go Ahead</v>
      </c>
      <c r="G552" s="320">
        <f>VLOOKUP(A552,'Northern Branch Phase II Debris'!A:F,6,FALSE)</f>
        <v>44356</v>
      </c>
      <c r="H552" s="84" t="str">
        <f>VLOOKUP(A552,'Northern Branch Phase II Debris'!A:G,7,FALSE)</f>
        <v>Trinity</v>
      </c>
      <c r="I552" s="84" t="e">
        <f>VLOOKUP(A552,'Go Backs'!A:H,8,FALSE)</f>
        <v>#N/A</v>
      </c>
      <c r="K552" s="84" t="e">
        <f>VLOOKUP(A552,'Go Aheads'!A:H,8,FALSE)</f>
        <v>#N/A</v>
      </c>
      <c r="M552" s="84">
        <f>VLOOKUP(A552,'Northern Branch Phase II Debris'!A:F,4,FALSE)</f>
        <v>0</v>
      </c>
      <c r="N552" s="84">
        <f>VLOOKUP(A552,'Northern Branch Phase II Debris'!A:F,5,FALSE)</f>
        <v>0</v>
      </c>
      <c r="P552" s="84">
        <f ca="1">SUMIF(cCalRecycle_NorthBranch_DataMan!A:F,Audit!A552,cCalRecycle_NorthBranch_DataMan!F:F)</f>
        <v>0</v>
      </c>
      <c r="Q552" s="86" t="e">
        <f>VLOOKUP(A552,cCalRecycle_NorthBranch_DataMan!A:B,2,FALSE)</f>
        <v>#N/A</v>
      </c>
      <c r="R552" s="643" t="b">
        <f t="shared" ca="1" si="17"/>
        <v>1</v>
      </c>
      <c r="S552" s="455" t="s">
        <v>4289</v>
      </c>
      <c r="Y552" s="84" t="e">
        <v>#N/A</v>
      </c>
      <c r="Z552" s="84" t="e">
        <v>#N/A</v>
      </c>
      <c r="AA552" s="84" t="e">
        <v>#N/A</v>
      </c>
      <c r="AB552" s="84" t="e">
        <v>#N/A</v>
      </c>
      <c r="AC552" s="84" t="e">
        <v>#N/A</v>
      </c>
      <c r="AD552" s="84" t="e">
        <v>#N/A</v>
      </c>
      <c r="AE552" s="84" t="e">
        <v>#N/A</v>
      </c>
      <c r="AF552" s="84" t="e">
        <v>#N/A</v>
      </c>
    </row>
    <row r="553" spans="1:32" ht="15" thickBot="1">
      <c r="A553" s="93" t="s">
        <v>1023</v>
      </c>
      <c r="B553" s="84">
        <f>VLOOKUP(A553,'Northern Branch Phase II Debris'!A:F,2,FALSE)</f>
        <v>24</v>
      </c>
      <c r="C553" s="84" t="str">
        <f>VLOOKUP(A553,'Northern Branch Phase II Debris'!A:F,3,FALSE)</f>
        <v>Jatko Road</v>
      </c>
      <c r="F553" s="84" t="str">
        <f t="shared" si="16"/>
        <v>Go Ahead</v>
      </c>
      <c r="G553" s="320">
        <f>VLOOKUP(A553,'Northern Branch Phase II Debris'!A:F,6,FALSE)</f>
        <v>44236</v>
      </c>
      <c r="H553" s="84" t="str">
        <f>VLOOKUP(A553,'Northern Branch Phase II Debris'!A:G,7,FALSE)</f>
        <v>Butte</v>
      </c>
      <c r="I553" s="84" t="e">
        <f>VLOOKUP(A553,'Go Backs'!A:H,8,FALSE)</f>
        <v>#N/A</v>
      </c>
      <c r="K553" s="84" t="e">
        <f>VLOOKUP(A553,'Go Aheads'!A:H,8,FALSE)</f>
        <v>#N/A</v>
      </c>
      <c r="M553" s="84">
        <f>VLOOKUP(A553,'Northern Branch Phase II Debris'!A:F,4,FALSE)</f>
        <v>2</v>
      </c>
      <c r="N553" s="84">
        <f>VLOOKUP(A553,'Northern Branch Phase II Debris'!A:F,5,FALSE)</f>
        <v>0</v>
      </c>
      <c r="P553" s="84">
        <f ca="1">SUMIF(cCalRecycle_NorthBranch_DataMan!A:F,Audit!A553,cCalRecycle_NorthBranch_DataMan!F:F)</f>
        <v>0</v>
      </c>
      <c r="Q553" s="86" t="e">
        <f>VLOOKUP(A553,cCalRecycle_NorthBranch_DataMan!A:B,2,FALSE)</f>
        <v>#N/A</v>
      </c>
      <c r="R553" s="643" t="b">
        <f t="shared" ca="1" si="17"/>
        <v>1</v>
      </c>
      <c r="Y553" s="84" t="e">
        <v>#N/A</v>
      </c>
      <c r="Z553" s="84" t="e">
        <v>#N/A</v>
      </c>
      <c r="AA553" s="84" t="e">
        <v>#N/A</v>
      </c>
      <c r="AB553" s="84" t="e">
        <v>#N/A</v>
      </c>
      <c r="AC553" s="84" t="e">
        <v>#N/A</v>
      </c>
      <c r="AD553" s="84" t="e">
        <v>#N/A</v>
      </c>
      <c r="AE553" s="84" t="e">
        <v>#N/A</v>
      </c>
      <c r="AF553" s="84" t="e">
        <v>#N/A</v>
      </c>
    </row>
    <row r="554" spans="1:32" ht="15" thickBot="1">
      <c r="A554" s="93" t="s">
        <v>2066</v>
      </c>
      <c r="B554" s="84" t="str">
        <f>VLOOKUP(A554,'Northern Branch Phase II Debris'!A:F,2,FALSE)</f>
        <v>061-340-018-000</v>
      </c>
      <c r="C554" s="84" t="str">
        <f>VLOOKUP(A554,'Northern Branch Phase II Debris'!A:F,3,FALSE)</f>
        <v>Fox Hill Road</v>
      </c>
      <c r="F554" s="84" t="str">
        <f t="shared" si="16"/>
        <v>Go Ahead</v>
      </c>
      <c r="G554" s="320">
        <f>VLOOKUP(A554,'Northern Branch Phase II Debris'!A:F,6,FALSE)</f>
        <v>0</v>
      </c>
      <c r="H554" s="84" t="str">
        <f>VLOOKUP(A554,'Northern Branch Phase II Debris'!A:G,7,FALSE)</f>
        <v>Butte</v>
      </c>
      <c r="I554" s="84" t="e">
        <f>VLOOKUP(A554,'Go Backs'!A:H,8,FALSE)</f>
        <v>#N/A</v>
      </c>
      <c r="K554" s="84" t="e">
        <f>VLOOKUP(A554,'Go Aheads'!A:H,8,FALSE)</f>
        <v>#N/A</v>
      </c>
      <c r="M554" s="84">
        <f>VLOOKUP(A554,'Northern Branch Phase II Debris'!A:F,4,FALSE)</f>
        <v>0</v>
      </c>
      <c r="N554" s="84">
        <f>VLOOKUP(A554,'Northern Branch Phase II Debris'!A:F,5,FALSE)</f>
        <v>0</v>
      </c>
      <c r="P554" s="84">
        <f ca="1">SUMIF(cCalRecycle_NorthBranch_DataMan!A:F,Audit!A554,cCalRecycle_NorthBranch_DataMan!F:F)</f>
        <v>0</v>
      </c>
      <c r="Q554" s="86" t="e">
        <f>VLOOKUP(A554,cCalRecycle_NorthBranch_DataMan!A:B,2,FALSE)</f>
        <v>#N/A</v>
      </c>
      <c r="R554" s="643" t="b">
        <f t="shared" ca="1" si="17"/>
        <v>1</v>
      </c>
      <c r="Y554" s="84" t="e">
        <v>#N/A</v>
      </c>
      <c r="Z554" s="84" t="e">
        <v>#N/A</v>
      </c>
      <c r="AA554" s="84" t="e">
        <v>#N/A</v>
      </c>
      <c r="AB554" s="84" t="e">
        <v>#N/A</v>
      </c>
      <c r="AC554" s="84" t="e">
        <v>#N/A</v>
      </c>
      <c r="AD554" s="84" t="e">
        <v>#N/A</v>
      </c>
      <c r="AE554" s="84" t="e">
        <v>#N/A</v>
      </c>
      <c r="AF554" s="84" t="e">
        <v>#N/A</v>
      </c>
    </row>
    <row r="555" spans="1:32" ht="15" thickBot="1">
      <c r="A555" s="93" t="s">
        <v>1140</v>
      </c>
      <c r="B555" s="84" t="str">
        <f>VLOOKUP(A555,'Northern Branch Phase II Debris'!A:F,2,FALSE)</f>
        <v>061-050-027-000</v>
      </c>
      <c r="C555" s="84" t="str">
        <f>VLOOKUP(A555,'Northern Branch Phase II Debris'!A:F,3,FALSE)</f>
        <v>Off Milsap Bar Road</v>
      </c>
      <c r="F555" s="84" t="str">
        <f t="shared" si="16"/>
        <v>Go Ahead</v>
      </c>
      <c r="G555" s="320">
        <f>VLOOKUP(A555,'Northern Branch Phase II Debris'!A:F,6,FALSE)</f>
        <v>44323</v>
      </c>
      <c r="H555" s="84" t="str">
        <f>VLOOKUP(A555,'Northern Branch Phase II Debris'!A:G,7,FALSE)</f>
        <v>Butte</v>
      </c>
      <c r="I555" s="84" t="e">
        <f>VLOOKUP(A555,'Go Backs'!A:H,8,FALSE)</f>
        <v>#N/A</v>
      </c>
      <c r="K555" s="84" t="e">
        <f>VLOOKUP(A555,'Go Aheads'!A:H,8,FALSE)</f>
        <v>#N/A</v>
      </c>
      <c r="M555" s="84">
        <f>VLOOKUP(A555,'Northern Branch Phase II Debris'!A:F,4,FALSE)</f>
        <v>4</v>
      </c>
      <c r="N555" s="84">
        <f>VLOOKUP(A555,'Northern Branch Phase II Debris'!A:F,5,FALSE)</f>
        <v>0</v>
      </c>
      <c r="P555" s="84">
        <f ca="1">SUMIF(cCalRecycle_NorthBranch_DataMan!A:F,Audit!A555,cCalRecycle_NorthBranch_DataMan!F:F)</f>
        <v>4</v>
      </c>
      <c r="Q555" s="86">
        <f>VLOOKUP(A555,cCalRecycle_NorthBranch_DataMan!A:B,2,FALSE)</f>
        <v>44370.6094212963</v>
      </c>
      <c r="R555" s="643" t="b">
        <f t="shared" ca="1" si="17"/>
        <v>0</v>
      </c>
      <c r="S555" s="455" t="s">
        <v>7737</v>
      </c>
      <c r="Y555" s="84" t="e">
        <v>#N/A</v>
      </c>
      <c r="Z555" s="84" t="e">
        <v>#N/A</v>
      </c>
      <c r="AA555" s="84" t="e">
        <v>#N/A</v>
      </c>
      <c r="AB555" s="84" t="e">
        <v>#N/A</v>
      </c>
      <c r="AC555" s="84" t="e">
        <v>#N/A</v>
      </c>
      <c r="AD555" s="84" t="e">
        <v>#N/A</v>
      </c>
      <c r="AE555" s="84" t="e">
        <v>#N/A</v>
      </c>
      <c r="AF555" s="84" t="e">
        <v>#N/A</v>
      </c>
    </row>
    <row r="556" spans="1:32" ht="15" thickBot="1">
      <c r="A556" s="93" t="s">
        <v>1896</v>
      </c>
      <c r="B556" s="84">
        <f>VLOOKUP(A556,'Northern Branch Phase II Debris'!A:F,2,FALSE)</f>
        <v>507</v>
      </c>
      <c r="C556" s="84" t="str">
        <f>VLOOKUP(A556,'Northern Branch Phase II Debris'!A:F,3,FALSE)</f>
        <v>Fowler Road</v>
      </c>
      <c r="F556" s="84" t="str">
        <f t="shared" si="16"/>
        <v>Go Ahead</v>
      </c>
      <c r="G556" s="320">
        <f>VLOOKUP(A556,'Northern Branch Phase II Debris'!A:F,6,FALSE)</f>
        <v>44366</v>
      </c>
      <c r="H556" s="84" t="str">
        <f>VLOOKUP(A556,'Northern Branch Phase II Debris'!A:G,7,FALSE)</f>
        <v>Siskiyou</v>
      </c>
      <c r="I556" s="84" t="e">
        <f>VLOOKUP(A556,'Go Backs'!A:H,8,FALSE)</f>
        <v>#N/A</v>
      </c>
      <c r="K556" s="84" t="e">
        <f>VLOOKUP(A556,'Go Aheads'!A:H,8,FALSE)</f>
        <v>#N/A</v>
      </c>
      <c r="M556" s="84">
        <f>VLOOKUP(A556,'Northern Branch Phase II Debris'!A:F,4,FALSE)</f>
        <v>3</v>
      </c>
      <c r="N556" s="84">
        <f>VLOOKUP(A556,'Northern Branch Phase II Debris'!A:F,5,FALSE)</f>
        <v>1</v>
      </c>
      <c r="P556" s="84">
        <f ca="1">SUMIF(cCalRecycle_NorthBranch_DataMan!A:F,Audit!A556,cCalRecycle_NorthBranch_DataMan!F:F)</f>
        <v>1</v>
      </c>
      <c r="Q556" s="86">
        <f>VLOOKUP(A556,cCalRecycle_NorthBranch_DataMan!A:B,2,FALSE)</f>
        <v>44365.397303240708</v>
      </c>
      <c r="R556" s="643" t="b">
        <f t="shared" ca="1" si="17"/>
        <v>1</v>
      </c>
      <c r="Y556" s="84" t="e">
        <v>#N/A</v>
      </c>
      <c r="Z556" s="84" t="e">
        <v>#N/A</v>
      </c>
      <c r="AA556" s="84" t="e">
        <v>#N/A</v>
      </c>
      <c r="AB556" s="84" t="e">
        <v>#N/A</v>
      </c>
      <c r="AC556" s="84" t="e">
        <v>#N/A</v>
      </c>
      <c r="AD556" s="84" t="e">
        <v>#N/A</v>
      </c>
      <c r="AE556" s="84" t="e">
        <v>#N/A</v>
      </c>
      <c r="AF556" s="84" t="e">
        <v>#N/A</v>
      </c>
    </row>
    <row r="557" spans="1:32" ht="39" thickBot="1">
      <c r="A557" s="93" t="s">
        <v>633</v>
      </c>
      <c r="B557" s="84" t="str">
        <f>VLOOKUP(A557,'Northern Branch Phase II Debris'!A:F,2,FALSE)</f>
        <v>062-140-050-000</v>
      </c>
      <c r="C557" s="84" t="str">
        <f>VLOOKUP(A557,'Northern Branch Phase II Debris'!A:F,3,FALSE)</f>
        <v>PTN LT 12, PTN LT 15, LTS 13, 14 FRFH SUB #1</v>
      </c>
      <c r="F557" s="84" t="str">
        <f t="shared" si="16"/>
        <v>Go Ahead</v>
      </c>
      <c r="G557" s="320">
        <f>VLOOKUP(A557,'Northern Branch Phase II Debris'!A:F,6,FALSE)</f>
        <v>44336</v>
      </c>
      <c r="H557" s="84" t="str">
        <f>VLOOKUP(A557,'Northern Branch Phase II Debris'!A:G,7,FALSE)</f>
        <v>Butte</v>
      </c>
      <c r="I557" s="84" t="e">
        <f>VLOOKUP(A557,'Go Backs'!A:H,8,FALSE)</f>
        <v>#N/A</v>
      </c>
      <c r="K557" s="84" t="e">
        <f>VLOOKUP(A557,'Go Aheads'!A:H,8,FALSE)</f>
        <v>#N/A</v>
      </c>
      <c r="M557" s="84">
        <f>VLOOKUP(A557,'Northern Branch Phase II Debris'!A:F,4,FALSE)</f>
        <v>0</v>
      </c>
      <c r="N557" s="84">
        <f>VLOOKUP(A557,'Northern Branch Phase II Debris'!A:F,5,FALSE)</f>
        <v>0</v>
      </c>
      <c r="P557" s="84">
        <f ca="1">SUMIF(cCalRecycle_NorthBranch_DataMan!A:F,Audit!A557,cCalRecycle_NorthBranch_DataMan!F:F)</f>
        <v>0</v>
      </c>
      <c r="Q557" s="86" t="e">
        <f>VLOOKUP(A557,cCalRecycle_NorthBranch_DataMan!A:B,2,FALSE)</f>
        <v>#N/A</v>
      </c>
      <c r="R557" s="643" t="b">
        <f t="shared" ca="1" si="17"/>
        <v>1</v>
      </c>
      <c r="Y557" s="84" t="e">
        <v>#N/A</v>
      </c>
      <c r="Z557" s="84" t="e">
        <v>#N/A</v>
      </c>
      <c r="AA557" s="84" t="e">
        <v>#N/A</v>
      </c>
      <c r="AB557" s="84" t="e">
        <v>#N/A</v>
      </c>
      <c r="AC557" s="84" t="e">
        <v>#N/A</v>
      </c>
      <c r="AD557" s="84" t="e">
        <v>#N/A</v>
      </c>
      <c r="AE557" s="84" t="e">
        <v>#N/A</v>
      </c>
      <c r="AF557" s="84" t="e">
        <v>#N/A</v>
      </c>
    </row>
    <row r="558" spans="1:32" ht="15" thickBot="1">
      <c r="A558" s="93" t="s">
        <v>1041</v>
      </c>
      <c r="B558" s="84" t="str">
        <f>VLOOKUP(A558,'Northern Branch Phase II Debris'!A:F,2,FALSE)</f>
        <v>062-160-052-000</v>
      </c>
      <c r="C558" s="84" t="str">
        <f>VLOOKUP(A558,'Northern Branch Phase II Debris'!A:F,3,FALSE)</f>
        <v>Forest View Way</v>
      </c>
      <c r="F558" s="84" t="str">
        <f t="shared" si="16"/>
        <v>Go Ahead</v>
      </c>
      <c r="G558" s="320">
        <f>VLOOKUP(A558,'Northern Branch Phase II Debris'!A:F,6,FALSE)</f>
        <v>0</v>
      </c>
      <c r="H558" s="84" t="str">
        <f>VLOOKUP(A558,'Northern Branch Phase II Debris'!A:G,7,FALSE)</f>
        <v>Butte</v>
      </c>
      <c r="I558" s="84" t="e">
        <f>VLOOKUP(A558,'Go Backs'!A:H,8,FALSE)</f>
        <v>#N/A</v>
      </c>
      <c r="K558" s="84" t="e">
        <f>VLOOKUP(A558,'Go Aheads'!A:H,8,FALSE)</f>
        <v>#N/A</v>
      </c>
      <c r="M558" s="84">
        <f>VLOOKUP(A558,'Northern Branch Phase II Debris'!A:F,4,FALSE)</f>
        <v>0</v>
      </c>
      <c r="N558" s="84">
        <f>VLOOKUP(A558,'Northern Branch Phase II Debris'!A:F,5,FALSE)</f>
        <v>0</v>
      </c>
      <c r="P558" s="84">
        <f ca="1">SUMIF(cCalRecycle_NorthBranch_DataMan!A:F,Audit!A558,cCalRecycle_NorthBranch_DataMan!F:F)</f>
        <v>0</v>
      </c>
      <c r="Q558" s="86" t="e">
        <f>VLOOKUP(A558,cCalRecycle_NorthBranch_DataMan!A:B,2,FALSE)</f>
        <v>#N/A</v>
      </c>
      <c r="R558" s="643" t="b">
        <f t="shared" ca="1" si="17"/>
        <v>1</v>
      </c>
      <c r="Y558" s="84" t="e">
        <v>#N/A</v>
      </c>
      <c r="Z558" s="84" t="e">
        <v>#N/A</v>
      </c>
      <c r="AA558" s="84" t="e">
        <v>#N/A</v>
      </c>
      <c r="AB558" s="84" t="e">
        <v>#N/A</v>
      </c>
      <c r="AC558" s="84" t="e">
        <v>#N/A</v>
      </c>
      <c r="AD558" s="84" t="e">
        <v>#N/A</v>
      </c>
      <c r="AE558" s="84" t="e">
        <v>#N/A</v>
      </c>
      <c r="AF558" s="84" t="e">
        <v>#N/A</v>
      </c>
    </row>
    <row r="559" spans="1:32" ht="15" thickBot="1">
      <c r="A559" s="93" t="s">
        <v>1043</v>
      </c>
      <c r="B559" s="84" t="str">
        <f>VLOOKUP(A559,'Northern Branch Phase II Debris'!A:F,2,FALSE)</f>
        <v>062-160-055-000</v>
      </c>
      <c r="C559" s="84" t="str">
        <f>VLOOKUP(A559,'Northern Branch Phase II Debris'!A:F,3,FALSE)</f>
        <v>Forest View Way</v>
      </c>
      <c r="F559" s="84" t="str">
        <f t="shared" si="16"/>
        <v>Go Ahead</v>
      </c>
      <c r="G559" s="320">
        <f>VLOOKUP(A559,'Northern Branch Phase II Debris'!A:F,6,FALSE)</f>
        <v>0</v>
      </c>
      <c r="H559" s="84" t="str">
        <f>VLOOKUP(A559,'Northern Branch Phase II Debris'!A:G,7,FALSE)</f>
        <v>Butte</v>
      </c>
      <c r="I559" s="84" t="e">
        <f>VLOOKUP(A559,'Go Backs'!A:H,8,FALSE)</f>
        <v>#N/A</v>
      </c>
      <c r="K559" s="84" t="e">
        <f>VLOOKUP(A559,'Go Aheads'!A:H,8,FALSE)</f>
        <v>#N/A</v>
      </c>
      <c r="M559" s="84">
        <f>VLOOKUP(A559,'Northern Branch Phase II Debris'!A:F,4,FALSE)</f>
        <v>0</v>
      </c>
      <c r="N559" s="84">
        <f>VLOOKUP(A559,'Northern Branch Phase II Debris'!A:F,5,FALSE)</f>
        <v>0</v>
      </c>
      <c r="P559" s="84">
        <f ca="1">SUMIF(cCalRecycle_NorthBranch_DataMan!A:F,Audit!A559,cCalRecycle_NorthBranch_DataMan!F:F)</f>
        <v>0</v>
      </c>
      <c r="Q559" s="86" t="e">
        <f>VLOOKUP(A559,cCalRecycle_NorthBranch_DataMan!A:B,2,FALSE)</f>
        <v>#N/A</v>
      </c>
      <c r="R559" s="643" t="b">
        <f t="shared" ca="1" si="17"/>
        <v>1</v>
      </c>
      <c r="Y559" s="84" t="e">
        <v>#N/A</v>
      </c>
      <c r="Z559" s="84" t="e">
        <v>#N/A</v>
      </c>
      <c r="AA559" s="84" t="e">
        <v>#N/A</v>
      </c>
      <c r="AB559" s="84" t="e">
        <v>#N/A</v>
      </c>
      <c r="AC559" s="84" t="e">
        <v>#N/A</v>
      </c>
      <c r="AD559" s="84" t="e">
        <v>#N/A</v>
      </c>
      <c r="AE559" s="84" t="e">
        <v>#N/A</v>
      </c>
      <c r="AF559" s="84" t="e">
        <v>#N/A</v>
      </c>
    </row>
    <row r="560" spans="1:32" ht="15" thickBot="1">
      <c r="A560" s="93" t="s">
        <v>1130</v>
      </c>
      <c r="B560" s="84" t="str">
        <f>VLOOKUP(A560,'Northern Branch Phase II Debris'!A:F,2,FALSE)</f>
        <v>062-130-014-000</v>
      </c>
      <c r="C560" s="84" t="str">
        <f>VLOOKUP(A560,'Northern Branch Phase II Debris'!A:F,3,FALSE)</f>
        <v>PTN SEC 7 T21N R5E</v>
      </c>
      <c r="F560" s="84" t="str">
        <f t="shared" si="16"/>
        <v>Go Ahead</v>
      </c>
      <c r="G560" s="320">
        <f>VLOOKUP(A560,'Northern Branch Phase II Debris'!A:F,6,FALSE)</f>
        <v>44378</v>
      </c>
      <c r="H560" s="84" t="str">
        <f>VLOOKUP(A560,'Northern Branch Phase II Debris'!A:G,7,FALSE)</f>
        <v>Butte</v>
      </c>
      <c r="I560" s="84" t="e">
        <f>VLOOKUP(A560,'Go Backs'!A:H,8,FALSE)</f>
        <v>#N/A</v>
      </c>
      <c r="K560" s="84" t="e">
        <f>VLOOKUP(A560,'Go Aheads'!A:H,8,FALSE)</f>
        <v>#N/A</v>
      </c>
      <c r="M560" s="84">
        <f>VLOOKUP(A560,'Northern Branch Phase II Debris'!A:F,4,FALSE)</f>
        <v>4</v>
      </c>
      <c r="N560" s="84">
        <f>VLOOKUP(A560,'Northern Branch Phase II Debris'!A:F,5,FALSE)</f>
        <v>0</v>
      </c>
      <c r="P560" s="84">
        <f ca="1">SUMIF(cCalRecycle_NorthBranch_DataMan!A:F,Audit!A560,cCalRecycle_NorthBranch_DataMan!F:F)</f>
        <v>0</v>
      </c>
      <c r="Q560" s="86" t="e">
        <f>VLOOKUP(A560,cCalRecycle_NorthBranch_DataMan!A:B,2,FALSE)</f>
        <v>#N/A</v>
      </c>
      <c r="R560" s="643" t="b">
        <f t="shared" ca="1" si="17"/>
        <v>1</v>
      </c>
      <c r="Y560" s="84" t="e">
        <v>#N/A</v>
      </c>
      <c r="Z560" s="84" t="e">
        <v>#N/A</v>
      </c>
      <c r="AA560" s="84" t="e">
        <v>#N/A</v>
      </c>
      <c r="AB560" s="84" t="e">
        <v>#N/A</v>
      </c>
      <c r="AC560" s="84" t="e">
        <v>#N/A</v>
      </c>
      <c r="AD560" s="84" t="e">
        <v>#N/A</v>
      </c>
      <c r="AE560" s="84" t="e">
        <v>#N/A</v>
      </c>
      <c r="AF560" s="84" t="e">
        <v>#N/A</v>
      </c>
    </row>
    <row r="561" spans="1:32" ht="15" thickBot="1">
      <c r="A561" s="93" t="s">
        <v>1948</v>
      </c>
      <c r="B561" s="84" t="str">
        <f>VLOOKUP(A561,'Northern Branch Phase II Debris'!A:F,2,FALSE)</f>
        <v>062-130-020-000</v>
      </c>
      <c r="C561" s="84" t="str">
        <f>VLOOKUP(A561,'Northern Branch Phase II Debris'!A:F,3,FALSE)</f>
        <v>SEC 27 T21N R5E</v>
      </c>
      <c r="F561" s="84" t="str">
        <f t="shared" si="16"/>
        <v>Go Ahead</v>
      </c>
      <c r="G561" s="320">
        <f>VLOOKUP(A561,'Northern Branch Phase II Debris'!A:F,6,FALSE)</f>
        <v>0</v>
      </c>
      <c r="H561" s="84" t="str">
        <f>VLOOKUP(A561,'Northern Branch Phase II Debris'!A:G,7,FALSE)</f>
        <v>Butte</v>
      </c>
      <c r="I561" s="84" t="e">
        <f>VLOOKUP(A561,'Go Backs'!A:H,8,FALSE)</f>
        <v>#N/A</v>
      </c>
      <c r="K561" s="84" t="e">
        <f>VLOOKUP(A561,'Go Aheads'!A:H,8,FALSE)</f>
        <v>#N/A</v>
      </c>
      <c r="M561" s="84">
        <f>VLOOKUP(A561,'Northern Branch Phase II Debris'!A:F,4,FALSE)</f>
        <v>0</v>
      </c>
      <c r="N561" s="84">
        <f>VLOOKUP(A561,'Northern Branch Phase II Debris'!A:F,5,FALSE)</f>
        <v>0</v>
      </c>
      <c r="P561" s="84">
        <f ca="1">SUMIF(cCalRecycle_NorthBranch_DataMan!A:F,Audit!A561,cCalRecycle_NorthBranch_DataMan!F:F)</f>
        <v>0</v>
      </c>
      <c r="Q561" s="86" t="e">
        <f>VLOOKUP(A561,cCalRecycle_NorthBranch_DataMan!A:B,2,FALSE)</f>
        <v>#N/A</v>
      </c>
      <c r="R561" s="643" t="b">
        <f t="shared" ca="1" si="17"/>
        <v>1</v>
      </c>
      <c r="Y561" s="84" t="e">
        <v>#N/A</v>
      </c>
      <c r="Z561" s="84" t="e">
        <v>#N/A</v>
      </c>
      <c r="AA561" s="84" t="e">
        <v>#N/A</v>
      </c>
      <c r="AB561" s="84" t="e">
        <v>#N/A</v>
      </c>
      <c r="AC561" s="84" t="e">
        <v>#N/A</v>
      </c>
      <c r="AD561" s="84" t="e">
        <v>#N/A</v>
      </c>
      <c r="AE561" s="84" t="e">
        <v>#N/A</v>
      </c>
      <c r="AF561" s="84" t="e">
        <v>#N/A</v>
      </c>
    </row>
    <row r="562" spans="1:32" ht="15" thickBot="1">
      <c r="A562" s="93" t="s">
        <v>1511</v>
      </c>
      <c r="B562" s="84">
        <f>VLOOKUP(A562,'Northern Branch Phase II Debris'!A:F,2,FALSE)</f>
        <v>23</v>
      </c>
      <c r="C562" s="84" t="str">
        <f>VLOOKUP(A562,'Northern Branch Phase II Debris'!A:F,3,FALSE)</f>
        <v>Jatko Road</v>
      </c>
      <c r="F562" s="84" t="str">
        <f t="shared" si="16"/>
        <v>Go Ahead</v>
      </c>
      <c r="G562" s="320">
        <f>VLOOKUP(A562,'Northern Branch Phase II Debris'!A:F,6,FALSE)</f>
        <v>44331</v>
      </c>
      <c r="H562" s="84" t="str">
        <f>VLOOKUP(A562,'Northern Branch Phase II Debris'!A:G,7,FALSE)</f>
        <v>Butte</v>
      </c>
      <c r="I562" s="84" t="e">
        <f>VLOOKUP(A562,'Go Backs'!A:H,8,FALSE)</f>
        <v>#N/A</v>
      </c>
      <c r="K562" s="84" t="e">
        <f>VLOOKUP(A562,'Go Aheads'!A:H,8,FALSE)</f>
        <v>#N/A</v>
      </c>
      <c r="M562" s="84">
        <f>VLOOKUP(A562,'Northern Branch Phase II Debris'!A:F,4,FALSE)</f>
        <v>2</v>
      </c>
      <c r="N562" s="84">
        <f>VLOOKUP(A562,'Northern Branch Phase II Debris'!A:F,5,FALSE)</f>
        <v>0</v>
      </c>
      <c r="P562" s="84">
        <f ca="1">SUMIF(cCalRecycle_NorthBranch_DataMan!A:F,Audit!A562,cCalRecycle_NorthBranch_DataMan!F:F)</f>
        <v>0</v>
      </c>
      <c r="Q562" s="86" t="e">
        <f>VLOOKUP(A562,cCalRecycle_NorthBranch_DataMan!A:B,2,FALSE)</f>
        <v>#N/A</v>
      </c>
      <c r="R562" s="643" t="b">
        <f t="shared" ca="1" si="17"/>
        <v>1</v>
      </c>
      <c r="Y562" s="84" t="s">
        <v>8346</v>
      </c>
      <c r="Z562" s="84" t="s">
        <v>8347</v>
      </c>
      <c r="AA562" s="84">
        <v>2</v>
      </c>
      <c r="AB562" s="84">
        <v>0</v>
      </c>
      <c r="AC562" s="84">
        <v>0</v>
      </c>
      <c r="AD562" s="84" t="e">
        <v>#N/A</v>
      </c>
      <c r="AE562" s="84">
        <v>0</v>
      </c>
      <c r="AF562" s="84">
        <v>0</v>
      </c>
    </row>
    <row r="563" spans="1:32" ht="26.25" thickBot="1">
      <c r="A563" s="93" t="s">
        <v>1242</v>
      </c>
      <c r="B563" s="84" t="str">
        <f>VLOOKUP(A563,'Northern Branch Phase II Debris'!A:F,2,FALSE)</f>
        <v>062-140-037-000</v>
      </c>
      <c r="C563" s="84" t="str">
        <f>VLOOKUP(A563,'Northern Branch Phase II Debris'!A:F,3,FALSE)</f>
        <v>PTN SEC 27 T21N R5E</v>
      </c>
      <c r="F563" s="84" t="str">
        <f t="shared" si="16"/>
        <v>Go Ahead</v>
      </c>
      <c r="G563" s="320">
        <f>VLOOKUP(A563,'Northern Branch Phase II Debris'!A:F,6,FALSE)</f>
        <v>0</v>
      </c>
      <c r="H563" s="84" t="str">
        <f>VLOOKUP(A563,'Northern Branch Phase II Debris'!A:G,7,FALSE)</f>
        <v>Butte</v>
      </c>
      <c r="I563" s="84" t="e">
        <f>VLOOKUP(A563,'Go Backs'!A:H,8,FALSE)</f>
        <v>#N/A</v>
      </c>
      <c r="K563" s="84" t="e">
        <f>VLOOKUP(A563,'Go Aheads'!A:H,8,FALSE)</f>
        <v>#N/A</v>
      </c>
      <c r="M563" s="84">
        <f>VLOOKUP(A563,'Northern Branch Phase II Debris'!A:F,4,FALSE)</f>
        <v>0</v>
      </c>
      <c r="N563" s="84">
        <f>VLOOKUP(A563,'Northern Branch Phase II Debris'!A:F,5,FALSE)</f>
        <v>0</v>
      </c>
      <c r="P563" s="84">
        <f ca="1">SUMIF(cCalRecycle_NorthBranch_DataMan!A:F,Audit!A563,cCalRecycle_NorthBranch_DataMan!F:F)</f>
        <v>0</v>
      </c>
      <c r="Q563" s="86" t="e">
        <f>VLOOKUP(A563,cCalRecycle_NorthBranch_DataMan!A:B,2,FALSE)</f>
        <v>#N/A</v>
      </c>
      <c r="R563" s="643" t="b">
        <f t="shared" ca="1" si="17"/>
        <v>1</v>
      </c>
      <c r="Y563" s="84" t="e">
        <v>#N/A</v>
      </c>
      <c r="Z563" s="84" t="e">
        <v>#N/A</v>
      </c>
      <c r="AA563" s="84" t="e">
        <v>#N/A</v>
      </c>
      <c r="AB563" s="84" t="e">
        <v>#N/A</v>
      </c>
      <c r="AC563" s="84" t="e">
        <v>#N/A</v>
      </c>
      <c r="AD563" s="84" t="e">
        <v>#N/A</v>
      </c>
      <c r="AE563" s="84" t="e">
        <v>#N/A</v>
      </c>
      <c r="AF563" s="84" t="e">
        <v>#N/A</v>
      </c>
    </row>
    <row r="564" spans="1:32" ht="15" thickBot="1">
      <c r="A564" s="93" t="s">
        <v>1575</v>
      </c>
      <c r="B564" s="84" t="str">
        <f>VLOOKUP(A564,'Northern Branch Phase II Debris'!A:F,2,FALSE)</f>
        <v>071-360-006-000</v>
      </c>
      <c r="C564" s="84" t="str">
        <f>VLOOKUP(A564,'Northern Branch Phase II Debris'!A:F,3,FALSE)</f>
        <v>Off Lumpkin Road</v>
      </c>
      <c r="F564" s="84" t="str">
        <f t="shared" si="16"/>
        <v>Go Ahead</v>
      </c>
      <c r="G564" s="320">
        <f>VLOOKUP(A564,'Northern Branch Phase II Debris'!A:F,6,FALSE)</f>
        <v>44184</v>
      </c>
      <c r="H564" s="84" t="str">
        <f>VLOOKUP(A564,'Northern Branch Phase II Debris'!A:G,7,FALSE)</f>
        <v>Butte</v>
      </c>
      <c r="I564" s="84" t="e">
        <f>VLOOKUP(A564,'Go Backs'!A:H,8,FALSE)</f>
        <v>#N/A</v>
      </c>
      <c r="K564" s="84" t="e">
        <f>VLOOKUP(A564,'Go Aheads'!A:H,8,FALSE)</f>
        <v>#N/A</v>
      </c>
      <c r="M564" s="84">
        <f>VLOOKUP(A564,'Northern Branch Phase II Debris'!A:F,4,FALSE)</f>
        <v>3</v>
      </c>
      <c r="N564" s="84">
        <f>VLOOKUP(A564,'Northern Branch Phase II Debris'!A:F,5,FALSE)</f>
        <v>0</v>
      </c>
      <c r="P564" s="84">
        <f ca="1">SUMIF(cCalRecycle_NorthBranch_DataMan!A:F,Audit!A564,cCalRecycle_NorthBranch_DataMan!F:F)</f>
        <v>0</v>
      </c>
      <c r="Q564" s="86" t="e">
        <f>VLOOKUP(A564,cCalRecycle_NorthBranch_DataMan!A:B,2,FALSE)</f>
        <v>#N/A</v>
      </c>
      <c r="R564" s="643" t="b">
        <f t="shared" ca="1" si="17"/>
        <v>1</v>
      </c>
      <c r="Y564" s="84">
        <v>0</v>
      </c>
      <c r="Z564" s="84">
        <v>0</v>
      </c>
      <c r="AA564" s="84">
        <v>0</v>
      </c>
      <c r="AB564" s="84">
        <v>0</v>
      </c>
      <c r="AC564" s="84">
        <v>0</v>
      </c>
      <c r="AD564" s="84" t="e">
        <v>#N/A</v>
      </c>
      <c r="AE564" s="84">
        <v>0</v>
      </c>
      <c r="AF564" s="84">
        <v>0</v>
      </c>
    </row>
    <row r="565" spans="1:32" ht="15" thickBot="1">
      <c r="A565" s="93" t="s">
        <v>1503</v>
      </c>
      <c r="B565" s="84">
        <f>VLOOKUP(A565,'Northern Branch Phase II Debris'!A:F,2,FALSE)</f>
        <v>424</v>
      </c>
      <c r="C565" s="84" t="str">
        <f>VLOOKUP(A565,'Northern Branch Phase II Debris'!A:F,3,FALSE)</f>
        <v>Indian Meadows Drive</v>
      </c>
      <c r="F565" s="84" t="str">
        <f t="shared" si="16"/>
        <v>Go Ahead</v>
      </c>
      <c r="G565" s="320">
        <f>VLOOKUP(A565,'Northern Branch Phase II Debris'!A:F,6,FALSE)</f>
        <v>44217</v>
      </c>
      <c r="H565" s="84" t="str">
        <f>VLOOKUP(A565,'Northern Branch Phase II Debris'!A:G,7,FALSE)</f>
        <v>Siskiyou</v>
      </c>
      <c r="I565" s="84" t="e">
        <f>VLOOKUP(A565,'Go Backs'!A:H,8,FALSE)</f>
        <v>#N/A</v>
      </c>
      <c r="K565" s="84" t="e">
        <f>VLOOKUP(A565,'Go Aheads'!A:H,8,FALSE)</f>
        <v>#N/A</v>
      </c>
      <c r="M565" s="84">
        <f>VLOOKUP(A565,'Northern Branch Phase II Debris'!A:F,4,FALSE)</f>
        <v>0</v>
      </c>
      <c r="N565" s="84">
        <f>VLOOKUP(A565,'Northern Branch Phase II Debris'!A:F,5,FALSE)</f>
        <v>0</v>
      </c>
      <c r="P565" s="84">
        <f ca="1">SUMIF(cCalRecycle_NorthBranch_DataMan!A:F,Audit!A565,cCalRecycle_NorthBranch_DataMan!F:F)</f>
        <v>0</v>
      </c>
      <c r="Q565" s="86" t="e">
        <f>VLOOKUP(A565,cCalRecycle_NorthBranch_DataMan!A:B,2,FALSE)</f>
        <v>#N/A</v>
      </c>
      <c r="R565" s="643" t="b">
        <f t="shared" ca="1" si="17"/>
        <v>1</v>
      </c>
      <c r="Y565" s="84" t="e">
        <v>#N/A</v>
      </c>
      <c r="Z565" s="84" t="e">
        <v>#N/A</v>
      </c>
      <c r="AA565" s="84" t="e">
        <v>#N/A</v>
      </c>
      <c r="AB565" s="84" t="e">
        <v>#N/A</v>
      </c>
      <c r="AC565" s="84" t="e">
        <v>#N/A</v>
      </c>
      <c r="AD565" s="84" t="e">
        <v>#N/A</v>
      </c>
      <c r="AE565" s="84" t="e">
        <v>#N/A</v>
      </c>
      <c r="AF565" s="84" t="e">
        <v>#N/A</v>
      </c>
    </row>
    <row r="566" spans="1:32" ht="15" thickBot="1">
      <c r="A566" s="497" t="s">
        <v>1002</v>
      </c>
      <c r="B566" s="84">
        <f>VLOOKUP(A566,'Northern Branch Phase II Debris'!A:F,2,FALSE)</f>
        <v>500</v>
      </c>
      <c r="C566" s="84" t="str">
        <f>VLOOKUP(A566,'Northern Branch Phase II Debris'!A:F,3,FALSE)</f>
        <v>Indian Meadows Drive</v>
      </c>
      <c r="F566" s="84" t="str">
        <f t="shared" si="16"/>
        <v>Go Ahead</v>
      </c>
      <c r="G566" s="320">
        <f>VLOOKUP(A566,'Northern Branch Phase II Debris'!A:F,6,FALSE)</f>
        <v>0</v>
      </c>
      <c r="H566" s="84" t="str">
        <f>VLOOKUP(A566,'Northern Branch Phase II Debris'!A:G,7,FALSE)</f>
        <v>Siskiyou</v>
      </c>
      <c r="I566" s="84" t="e">
        <f>VLOOKUP(A566,'Go Backs'!A:H,8,FALSE)</f>
        <v>#N/A</v>
      </c>
      <c r="K566" s="84" t="e">
        <f>VLOOKUP(A566,'Go Aheads'!A:H,8,FALSE)</f>
        <v>#N/A</v>
      </c>
      <c r="M566" s="84">
        <f>VLOOKUP(A566,'Northern Branch Phase II Debris'!A:F,4,FALSE)</f>
        <v>0</v>
      </c>
      <c r="N566" s="84">
        <f>VLOOKUP(A566,'Northern Branch Phase II Debris'!A:F,5,FALSE)</f>
        <v>0</v>
      </c>
      <c r="P566" s="84">
        <f ca="1">SUMIF(cCalRecycle_NorthBranch_DataMan!A:F,Audit!A566,cCalRecycle_NorthBranch_DataMan!F:F)</f>
        <v>0</v>
      </c>
      <c r="Q566" s="86" t="e">
        <f>VLOOKUP(A566,cCalRecycle_NorthBranch_DataMan!A:B,2,FALSE)</f>
        <v>#N/A</v>
      </c>
      <c r="R566" s="643" t="b">
        <f t="shared" ca="1" si="17"/>
        <v>1</v>
      </c>
      <c r="Y566" s="84" t="e">
        <v>#N/A</v>
      </c>
      <c r="Z566" s="84" t="e">
        <v>#N/A</v>
      </c>
      <c r="AA566" s="84" t="e">
        <v>#N/A</v>
      </c>
      <c r="AB566" s="84" t="e">
        <v>#N/A</v>
      </c>
      <c r="AC566" s="84" t="e">
        <v>#N/A</v>
      </c>
      <c r="AD566" s="84" t="e">
        <v>#N/A</v>
      </c>
      <c r="AE566" s="84" t="e">
        <v>#N/A</v>
      </c>
      <c r="AF566" s="84" t="e">
        <v>#N/A</v>
      </c>
    </row>
    <row r="567" spans="1:32" ht="15" thickBot="1">
      <c r="A567" s="93" t="s">
        <v>1335</v>
      </c>
      <c r="B567" s="84">
        <f>VLOOKUP(A567,'Northern Branch Phase II Debris'!A:F,2,FALSE)</f>
        <v>151</v>
      </c>
      <c r="C567" s="84" t="str">
        <f>VLOOKUP(A567,'Northern Branch Phase II Debris'!A:F,3,FALSE)</f>
        <v>Fairweather Court</v>
      </c>
      <c r="F567" s="84" t="str">
        <f t="shared" si="16"/>
        <v>Go Ahead</v>
      </c>
      <c r="G567" s="320">
        <f>VLOOKUP(A567,'Northern Branch Phase II Debris'!A:F,6,FALSE)</f>
        <v>44343</v>
      </c>
      <c r="H567" s="84" t="str">
        <f>VLOOKUP(A567,'Northern Branch Phase II Debris'!A:G,7,FALSE)</f>
        <v>Butte</v>
      </c>
      <c r="I567" s="84" t="e">
        <f>VLOOKUP(A567,'Go Backs'!A:H,8,FALSE)</f>
        <v>#N/A</v>
      </c>
      <c r="K567" s="84">
        <f>VLOOKUP(A567,'Go Aheads'!A:H,8,FALSE)</f>
        <v>5</v>
      </c>
      <c r="M567" s="84">
        <f>VLOOKUP(A567,'Northern Branch Phase II Debris'!A:F,4,FALSE)</f>
        <v>4</v>
      </c>
      <c r="N567" s="84">
        <f>VLOOKUP(A567,'Northern Branch Phase II Debris'!A:F,5,FALSE)</f>
        <v>5</v>
      </c>
      <c r="P567" s="84">
        <f ca="1">SUMIF(cCalRecycle_NorthBranch_DataMan!A:F,Audit!A567,cCalRecycle_NorthBranch_DataMan!F:F)</f>
        <v>5</v>
      </c>
      <c r="Q567" s="86">
        <f>VLOOKUP(A567,cCalRecycle_NorthBranch_DataMan!A:B,2,FALSE)</f>
        <v>44338.472129629597</v>
      </c>
      <c r="R567" s="643" t="b">
        <f t="shared" ca="1" si="17"/>
        <v>1</v>
      </c>
      <c r="Y567" s="84" t="e">
        <v>#N/A</v>
      </c>
      <c r="Z567" s="84" t="e">
        <v>#N/A</v>
      </c>
      <c r="AA567" s="84" t="e">
        <v>#N/A</v>
      </c>
      <c r="AB567" s="84" t="e">
        <v>#N/A</v>
      </c>
      <c r="AC567" s="84" t="e">
        <v>#N/A</v>
      </c>
      <c r="AD567" s="84" t="e">
        <v>#N/A</v>
      </c>
      <c r="AE567" s="84" t="e">
        <v>#N/A</v>
      </c>
      <c r="AF567" s="84" t="e">
        <v>#N/A</v>
      </c>
    </row>
    <row r="568" spans="1:32" ht="15" thickBot="1">
      <c r="A568" s="497" t="s">
        <v>1489</v>
      </c>
      <c r="B568" s="84">
        <f>VLOOKUP(A568,'Northern Branch Phase II Debris'!A:F,2,FALSE)</f>
        <v>15</v>
      </c>
      <c r="C568" s="84" t="str">
        <f>VLOOKUP(A568,'Northern Branch Phase II Debris'!A:F,3,FALSE)</f>
        <v>Deer Run Lane</v>
      </c>
      <c r="F568" s="84" t="str">
        <f t="shared" si="16"/>
        <v>Go Ahead</v>
      </c>
      <c r="G568" s="320">
        <f>VLOOKUP(A568,'Northern Branch Phase II Debris'!A:F,6,FALSE)</f>
        <v>0</v>
      </c>
      <c r="H568" s="84" t="str">
        <f>VLOOKUP(A568,'Northern Branch Phase II Debris'!A:G,7,FALSE)</f>
        <v>Butte</v>
      </c>
      <c r="I568" s="84" t="e">
        <f>VLOOKUP(A568,'Go Backs'!A:H,8,FALSE)</f>
        <v>#N/A</v>
      </c>
      <c r="K568" s="84" t="e">
        <f>VLOOKUP(A568,'Go Aheads'!A:H,8,FALSE)</f>
        <v>#N/A</v>
      </c>
      <c r="M568" s="84">
        <f>VLOOKUP(A568,'Northern Branch Phase II Debris'!A:F,4,FALSE)</f>
        <v>0</v>
      </c>
      <c r="N568" s="84">
        <f>VLOOKUP(A568,'Northern Branch Phase II Debris'!A:F,5,FALSE)</f>
        <v>0</v>
      </c>
      <c r="P568" s="84">
        <f ca="1">SUMIF(cCalRecycle_NorthBranch_DataMan!A:F,Audit!A568,cCalRecycle_NorthBranch_DataMan!F:F)</f>
        <v>0</v>
      </c>
      <c r="Q568" s="86" t="e">
        <f>VLOOKUP(A568,cCalRecycle_NorthBranch_DataMan!A:B,2,FALSE)</f>
        <v>#N/A</v>
      </c>
      <c r="R568" s="643" t="b">
        <f t="shared" ca="1" si="17"/>
        <v>1</v>
      </c>
      <c r="Y568" s="84" t="e">
        <v>#N/A</v>
      </c>
      <c r="Z568" s="84" t="e">
        <v>#N/A</v>
      </c>
      <c r="AA568" s="84" t="e">
        <v>#N/A</v>
      </c>
      <c r="AB568" s="84" t="e">
        <v>#N/A</v>
      </c>
      <c r="AC568" s="84" t="e">
        <v>#N/A</v>
      </c>
      <c r="AD568" s="84" t="e">
        <v>#N/A</v>
      </c>
      <c r="AE568" s="84" t="e">
        <v>#N/A</v>
      </c>
      <c r="AF568" s="84" t="e">
        <v>#N/A</v>
      </c>
    </row>
    <row r="569" spans="1:32" ht="15" thickBot="1">
      <c r="A569" s="93" t="s">
        <v>654</v>
      </c>
      <c r="B569" s="84">
        <f>VLOOKUP(A569,'Northern Branch Phase II Debris'!A:F,2,FALSE)</f>
        <v>300</v>
      </c>
      <c r="C569" s="84" t="str">
        <f>VLOOKUP(A569,'Northern Branch Phase II Debris'!A:F,3,FALSE)</f>
        <v>Lakeside Way</v>
      </c>
      <c r="F569" s="84" t="str">
        <f t="shared" si="16"/>
        <v>Go Ahead</v>
      </c>
      <c r="G569" s="320">
        <f>VLOOKUP(A569,'Northern Branch Phase II Debris'!A:F,6,FALSE)</f>
        <v>0</v>
      </c>
      <c r="H569" s="84" t="str">
        <f>VLOOKUP(A569,'Northern Branch Phase II Debris'!A:G,7,FALSE)</f>
        <v>Butte</v>
      </c>
      <c r="I569" s="84" t="e">
        <f>VLOOKUP(A569,'Go Backs'!A:H,8,FALSE)</f>
        <v>#N/A</v>
      </c>
      <c r="K569" s="84" t="e">
        <f>VLOOKUP(A569,'Go Aheads'!A:H,8,FALSE)</f>
        <v>#N/A</v>
      </c>
      <c r="M569" s="84">
        <f>VLOOKUP(A569,'Northern Branch Phase II Debris'!A:F,4,FALSE)</f>
        <v>0</v>
      </c>
      <c r="N569" s="84">
        <f>VLOOKUP(A569,'Northern Branch Phase II Debris'!A:F,5,FALSE)</f>
        <v>0</v>
      </c>
      <c r="P569" s="84">
        <f ca="1">SUMIF(cCalRecycle_NorthBranch_DataMan!A:F,Audit!A569,cCalRecycle_NorthBranch_DataMan!F:F)</f>
        <v>0</v>
      </c>
      <c r="Q569" s="86" t="e">
        <f>VLOOKUP(A569,cCalRecycle_NorthBranch_DataMan!A:B,2,FALSE)</f>
        <v>#N/A</v>
      </c>
      <c r="R569" s="643" t="b">
        <f t="shared" ca="1" si="17"/>
        <v>1</v>
      </c>
      <c r="Y569" s="84" t="e">
        <v>#N/A</v>
      </c>
      <c r="Z569" s="84" t="e">
        <v>#N/A</v>
      </c>
      <c r="AA569" s="84" t="e">
        <v>#N/A</v>
      </c>
      <c r="AB569" s="84" t="e">
        <v>#N/A</v>
      </c>
      <c r="AC569" s="84" t="e">
        <v>#N/A</v>
      </c>
      <c r="AD569" s="84" t="e">
        <v>#N/A</v>
      </c>
      <c r="AE569" s="84" t="e">
        <v>#N/A</v>
      </c>
      <c r="AF569" s="84" t="e">
        <v>#N/A</v>
      </c>
    </row>
    <row r="570" spans="1:32" ht="15" thickBot="1">
      <c r="A570" s="93" t="s">
        <v>2140</v>
      </c>
      <c r="B570" s="84">
        <f>VLOOKUP(A570,'Northern Branch Phase II Debris'!A:F,2,FALSE)</f>
        <v>88</v>
      </c>
      <c r="C570" s="84" t="str">
        <f>VLOOKUP(A570,'Northern Branch Phase II Debris'!A:F,3,FALSE)</f>
        <v>Cheyenne Court</v>
      </c>
      <c r="F570" s="84" t="str">
        <f t="shared" si="16"/>
        <v>Go Ahead</v>
      </c>
      <c r="G570" s="320">
        <f>VLOOKUP(A570,'Northern Branch Phase II Debris'!A:F,6,FALSE)</f>
        <v>44312</v>
      </c>
      <c r="H570" s="84" t="str">
        <f>VLOOKUP(A570,'Northern Branch Phase II Debris'!A:G,7,FALSE)</f>
        <v>Butte</v>
      </c>
      <c r="I570" s="84" t="e">
        <f>VLOOKUP(A570,'Go Backs'!A:H,8,FALSE)</f>
        <v>#N/A</v>
      </c>
      <c r="K570" s="84">
        <f>VLOOKUP(A570,'Go Aheads'!A:H,8,FALSE)</f>
        <v>3</v>
      </c>
      <c r="M570" s="84">
        <f>VLOOKUP(A570,'Northern Branch Phase II Debris'!A:F,4,FALSE)</f>
        <v>3</v>
      </c>
      <c r="N570" s="84">
        <f>VLOOKUP(A570,'Northern Branch Phase II Debris'!A:F,5,FALSE)</f>
        <v>3</v>
      </c>
      <c r="P570" s="84">
        <f ca="1">SUMIF(cCalRecycle_NorthBranch_DataMan!A:F,Audit!A570,cCalRecycle_NorthBranch_DataMan!F:F)</f>
        <v>3</v>
      </c>
      <c r="Q570" s="86">
        <f>VLOOKUP(A570,cCalRecycle_NorthBranch_DataMan!A:B,2,FALSE)</f>
        <v>44338.667835648099</v>
      </c>
      <c r="R570" s="643" t="b">
        <f t="shared" ca="1" si="17"/>
        <v>1</v>
      </c>
      <c r="Y570" s="84" t="e">
        <v>#N/A</v>
      </c>
      <c r="Z570" s="84" t="e">
        <v>#N/A</v>
      </c>
      <c r="AA570" s="84" t="e">
        <v>#N/A</v>
      </c>
      <c r="AB570" s="84" t="e">
        <v>#N/A</v>
      </c>
      <c r="AC570" s="84" t="e">
        <v>#N/A</v>
      </c>
      <c r="AD570" s="84" t="e">
        <v>#N/A</v>
      </c>
      <c r="AE570" s="84" t="e">
        <v>#N/A</v>
      </c>
      <c r="AF570" s="84" t="e">
        <v>#N/A</v>
      </c>
    </row>
    <row r="571" spans="1:32" ht="15" thickBot="1">
      <c r="A571" s="93" t="s">
        <v>2037</v>
      </c>
      <c r="B571" s="84">
        <f>VLOOKUP(A571,'Northern Branch Phase II Debris'!A:F,2,FALSE)</f>
        <v>6788</v>
      </c>
      <c r="C571" s="84" t="str">
        <f>VLOOKUP(A571,'Northern Branch Phase II Debris'!A:F,3,FALSE)</f>
        <v>Rector Creek Road</v>
      </c>
      <c r="F571" s="84" t="str">
        <f t="shared" si="16"/>
        <v>Go Ahead</v>
      </c>
      <c r="G571" s="320">
        <f>VLOOKUP(A571,'Northern Branch Phase II Debris'!A:F,6,FALSE)</f>
        <v>44250</v>
      </c>
      <c r="H571" s="84" t="str">
        <f>VLOOKUP(A571,'Northern Branch Phase II Debris'!A:G,7,FALSE)</f>
        <v>Shasta</v>
      </c>
      <c r="I571" s="84" t="e">
        <f>VLOOKUP(A571,'Go Backs'!A:H,8,FALSE)</f>
        <v>#N/A</v>
      </c>
      <c r="K571" s="84" t="e">
        <f>VLOOKUP(A571,'Go Aheads'!A:H,8,FALSE)</f>
        <v>#N/A</v>
      </c>
      <c r="M571" s="84">
        <f>VLOOKUP(A571,'Northern Branch Phase II Debris'!A:F,4,FALSE)</f>
        <v>0</v>
      </c>
      <c r="N571" s="84">
        <f>VLOOKUP(A571,'Northern Branch Phase II Debris'!A:F,5,FALSE)</f>
        <v>0</v>
      </c>
      <c r="P571" s="84">
        <f ca="1">SUMIF(cCalRecycle_NorthBranch_DataMan!A:F,Audit!A571,cCalRecycle_NorthBranch_DataMan!F:F)</f>
        <v>0</v>
      </c>
      <c r="Q571" s="86" t="e">
        <f>VLOOKUP(A571,cCalRecycle_NorthBranch_DataMan!A:B,2,FALSE)</f>
        <v>#N/A</v>
      </c>
      <c r="R571" s="643" t="b">
        <f t="shared" ca="1" si="17"/>
        <v>1</v>
      </c>
      <c r="Y571" s="84" t="e">
        <v>#N/A</v>
      </c>
      <c r="Z571" s="84" t="e">
        <v>#N/A</v>
      </c>
      <c r="AA571" s="84" t="e">
        <v>#N/A</v>
      </c>
      <c r="AB571" s="84" t="e">
        <v>#N/A</v>
      </c>
      <c r="AC571" s="84" t="e">
        <v>#N/A</v>
      </c>
      <c r="AD571" s="84" t="e">
        <v>#N/A</v>
      </c>
      <c r="AE571" s="84" t="e">
        <v>#N/A</v>
      </c>
      <c r="AF571" s="84" t="e">
        <v>#N/A</v>
      </c>
    </row>
    <row r="572" spans="1:32" ht="15" thickBot="1">
      <c r="A572" s="93" t="s">
        <v>1454</v>
      </c>
      <c r="B572" s="84">
        <f>VLOOKUP(A572,'Northern Branch Phase II Debris'!A:F,2,FALSE)</f>
        <v>6900</v>
      </c>
      <c r="C572" s="84" t="str">
        <f>VLOOKUP(A572,'Northern Branch Phase II Debris'!A:F,3,FALSE)</f>
        <v>Bridle Lane</v>
      </c>
      <c r="F572" s="84" t="str">
        <f t="shared" si="16"/>
        <v>Go Ahead</v>
      </c>
      <c r="G572" s="320">
        <f>VLOOKUP(A572,'Northern Branch Phase II Debris'!A:F,6,FALSE)</f>
        <v>44287</v>
      </c>
      <c r="H572" s="84" t="str">
        <f>VLOOKUP(A572,'Northern Branch Phase II Debris'!A:G,7,FALSE)</f>
        <v>Shasta</v>
      </c>
      <c r="I572" s="84" t="e">
        <f>VLOOKUP(A572,'Go Backs'!A:H,8,FALSE)</f>
        <v>#N/A</v>
      </c>
      <c r="K572" s="84" t="e">
        <f>VLOOKUP(A572,'Go Aheads'!A:H,8,FALSE)</f>
        <v>#N/A</v>
      </c>
      <c r="M572" s="84">
        <f>VLOOKUP(A572,'Northern Branch Phase II Debris'!A:F,4,FALSE)</f>
        <v>0</v>
      </c>
      <c r="N572" s="84">
        <f>VLOOKUP(A572,'Northern Branch Phase II Debris'!A:F,5,FALSE)</f>
        <v>0</v>
      </c>
      <c r="P572" s="84">
        <f ca="1">SUMIF(cCalRecycle_NorthBranch_DataMan!A:F,Audit!A572,cCalRecycle_NorthBranch_DataMan!F:F)</f>
        <v>0</v>
      </c>
      <c r="Q572" s="86" t="e">
        <f>VLOOKUP(A572,cCalRecycle_NorthBranch_DataMan!A:B,2,FALSE)</f>
        <v>#N/A</v>
      </c>
      <c r="R572" s="643" t="b">
        <f t="shared" ca="1" si="17"/>
        <v>1</v>
      </c>
      <c r="Y572" s="84" t="e">
        <v>#N/A</v>
      </c>
      <c r="Z572" s="84" t="e">
        <v>#N/A</v>
      </c>
      <c r="AA572" s="84" t="e">
        <v>#N/A</v>
      </c>
      <c r="AB572" s="84" t="e">
        <v>#N/A</v>
      </c>
      <c r="AC572" s="84" t="e">
        <v>#N/A</v>
      </c>
      <c r="AD572" s="84" t="e">
        <v>#N/A</v>
      </c>
      <c r="AE572" s="84" t="e">
        <v>#N/A</v>
      </c>
      <c r="AF572" s="84" t="e">
        <v>#N/A</v>
      </c>
    </row>
    <row r="573" spans="1:32" ht="15" thickBot="1">
      <c r="A573" s="463" t="s">
        <v>1168</v>
      </c>
      <c r="B573" s="84">
        <f>VLOOKUP(A573,'Northern Branch Phase II Debris'!A:F,2,FALSE)</f>
        <v>60</v>
      </c>
      <c r="C573" s="84" t="str">
        <f>VLOOKUP(A573,'Northern Branch Phase II Debris'!A:F,3,FALSE)</f>
        <v>Deep Hollow Road</v>
      </c>
      <c r="F573" s="84" t="str">
        <f t="shared" si="16"/>
        <v>Go Ahead</v>
      </c>
      <c r="G573" s="320">
        <f>VLOOKUP(A573,'Northern Branch Phase II Debris'!A:F,6,FALSE)</f>
        <v>44373</v>
      </c>
      <c r="H573" s="84" t="str">
        <f>VLOOKUP(A573,'Northern Branch Phase II Debris'!A:G,7,FALSE)</f>
        <v>Trinity</v>
      </c>
      <c r="I573" s="84" t="e">
        <f>VLOOKUP(A573,'Go Backs'!A:H,8,FALSE)</f>
        <v>#N/A</v>
      </c>
      <c r="K573" s="84" t="e">
        <f>VLOOKUP(A573,'Go Aheads'!A:H,8,FALSE)</f>
        <v>#N/A</v>
      </c>
      <c r="M573" s="84">
        <f>VLOOKUP(A573,'Northern Branch Phase II Debris'!A:F,4,FALSE)</f>
        <v>1</v>
      </c>
      <c r="N573" s="84">
        <f>VLOOKUP(A573,'Northern Branch Phase II Debris'!A:F,5,FALSE)</f>
        <v>1</v>
      </c>
      <c r="P573" s="84">
        <f ca="1">SUMIF(cCalRecycle_NorthBranch_DataMan!A:F,Audit!A573,cCalRecycle_NorthBranch_DataMan!F:F)</f>
        <v>0</v>
      </c>
      <c r="Q573" s="86" t="e">
        <f>VLOOKUP(A573,cCalRecycle_NorthBranch_DataMan!A:B,2,FALSE)</f>
        <v>#N/A</v>
      </c>
      <c r="R573" s="643" t="b">
        <f t="shared" ca="1" si="17"/>
        <v>0</v>
      </c>
      <c r="S573" s="455" t="s">
        <v>4289</v>
      </c>
      <c r="Y573" s="84" t="e">
        <v>#N/A</v>
      </c>
      <c r="Z573" s="84" t="e">
        <v>#N/A</v>
      </c>
      <c r="AA573" s="84" t="e">
        <v>#N/A</v>
      </c>
      <c r="AB573" s="84" t="e">
        <v>#N/A</v>
      </c>
      <c r="AC573" s="84" t="e">
        <v>#N/A</v>
      </c>
      <c r="AD573" s="84" t="e">
        <v>#N/A</v>
      </c>
      <c r="AE573" s="84" t="e">
        <v>#N/A</v>
      </c>
      <c r="AF573" s="84" t="e">
        <v>#N/A</v>
      </c>
    </row>
    <row r="574" spans="1:32" ht="15" thickBot="1">
      <c r="A574" s="93" t="s">
        <v>1532</v>
      </c>
      <c r="B574" s="84">
        <f>VLOOKUP(A574,'Northern Branch Phase II Debris'!A:F,2,FALSE)</f>
        <v>1145</v>
      </c>
      <c r="C574" s="84" t="str">
        <f>VLOOKUP(A574,'Northern Branch Phase II Debris'!A:F,3,FALSE)</f>
        <v>Bald Rock Road</v>
      </c>
      <c r="F574" s="84" t="str">
        <f t="shared" si="16"/>
        <v>Go Ahead</v>
      </c>
      <c r="G574" s="320">
        <f>VLOOKUP(A574,'Northern Branch Phase II Debris'!A:F,6,FALSE)</f>
        <v>44193</v>
      </c>
      <c r="H574" s="84" t="str">
        <f>VLOOKUP(A574,'Northern Branch Phase II Debris'!A:G,7,FALSE)</f>
        <v>Butte</v>
      </c>
      <c r="I574" s="84" t="e">
        <f>VLOOKUP(A574,'Go Backs'!A:H,8,FALSE)</f>
        <v>#N/A</v>
      </c>
      <c r="K574" s="84" t="e">
        <f>VLOOKUP(A574,'Go Aheads'!A:H,8,FALSE)</f>
        <v>#N/A</v>
      </c>
      <c r="M574" s="84">
        <f>VLOOKUP(A574,'Northern Branch Phase II Debris'!A:F,4,FALSE)</f>
        <v>0</v>
      </c>
      <c r="N574" s="84">
        <f>VLOOKUP(A574,'Northern Branch Phase II Debris'!A:F,5,FALSE)</f>
        <v>0</v>
      </c>
      <c r="P574" s="84">
        <f ca="1">SUMIF(cCalRecycle_NorthBranch_DataMan!A:F,Audit!A574,cCalRecycle_NorthBranch_DataMan!F:F)</f>
        <v>0</v>
      </c>
      <c r="Q574" s="86" t="e">
        <f>VLOOKUP(A574,cCalRecycle_NorthBranch_DataMan!A:B,2,FALSE)</f>
        <v>#N/A</v>
      </c>
      <c r="R574" s="643" t="b">
        <f t="shared" ca="1" si="17"/>
        <v>1</v>
      </c>
      <c r="Y574" s="84" t="e">
        <v>#N/A</v>
      </c>
      <c r="Z574" s="84" t="e">
        <v>#N/A</v>
      </c>
      <c r="AA574" s="84" t="e">
        <v>#N/A</v>
      </c>
      <c r="AB574" s="84" t="e">
        <v>#N/A</v>
      </c>
      <c r="AC574" s="84" t="e">
        <v>#N/A</v>
      </c>
      <c r="AD574" s="84" t="e">
        <v>#N/A</v>
      </c>
      <c r="AE574" s="84" t="e">
        <v>#N/A</v>
      </c>
      <c r="AF574" s="84" t="e">
        <v>#N/A</v>
      </c>
    </row>
    <row r="575" spans="1:32" ht="26.25" thickBot="1">
      <c r="A575" s="463" t="s">
        <v>2079</v>
      </c>
      <c r="B575" s="84">
        <f>VLOOKUP(A575,'Northern Branch Phase II Debris'!A:F,2,FALSE)</f>
        <v>1961</v>
      </c>
      <c r="C575" s="84" t="str">
        <f>VLOOKUP(A575,'Northern Branch Phase II Debris'!A:F,3,FALSE)</f>
        <v>West Hettenshaw Road</v>
      </c>
      <c r="F575" s="84" t="str">
        <f t="shared" si="16"/>
        <v>Go Ahead</v>
      </c>
      <c r="G575" s="320">
        <f>VLOOKUP(A575,'Northern Branch Phase II Debris'!A:F,6,FALSE)</f>
        <v>0</v>
      </c>
      <c r="H575" s="84" t="str">
        <f>VLOOKUP(A575,'Northern Branch Phase II Debris'!A:G,7,FALSE)</f>
        <v>Trinity</v>
      </c>
      <c r="I575" s="84" t="e">
        <f>VLOOKUP(A575,'Go Backs'!A:H,8,FALSE)</f>
        <v>#N/A</v>
      </c>
      <c r="K575" s="84" t="e">
        <f>VLOOKUP(A575,'Go Aheads'!A:H,8,FALSE)</f>
        <v>#N/A</v>
      </c>
      <c r="M575" s="84">
        <f>VLOOKUP(A575,'Northern Branch Phase II Debris'!A:F,4,FALSE)</f>
        <v>0</v>
      </c>
      <c r="N575" s="84">
        <f>VLOOKUP(A575,'Northern Branch Phase II Debris'!A:F,5,FALSE)</f>
        <v>0</v>
      </c>
      <c r="P575" s="84">
        <f ca="1">SUMIF(cCalRecycle_NorthBranch_DataMan!A:F,Audit!A575,cCalRecycle_NorthBranch_DataMan!F:F)</f>
        <v>0</v>
      </c>
      <c r="Q575" s="86" t="e">
        <f>VLOOKUP(A575,cCalRecycle_NorthBranch_DataMan!A:B,2,FALSE)</f>
        <v>#N/A</v>
      </c>
      <c r="R575" s="643" t="b">
        <f t="shared" ca="1" si="17"/>
        <v>1</v>
      </c>
      <c r="S575" s="455" t="s">
        <v>4289</v>
      </c>
      <c r="Y575" s="84" t="e">
        <v>#N/A</v>
      </c>
      <c r="Z575" s="84" t="e">
        <v>#N/A</v>
      </c>
      <c r="AA575" s="84" t="e">
        <v>#N/A</v>
      </c>
      <c r="AB575" s="84" t="e">
        <v>#N/A</v>
      </c>
      <c r="AC575" s="84" t="e">
        <v>#N/A</v>
      </c>
      <c r="AD575" s="84" t="e">
        <v>#N/A</v>
      </c>
      <c r="AE575" s="84" t="e">
        <v>#N/A</v>
      </c>
      <c r="AF575" s="84" t="e">
        <v>#N/A</v>
      </c>
    </row>
    <row r="576" spans="1:32" ht="26.25" thickBot="1">
      <c r="A576" s="463" t="s">
        <v>2080</v>
      </c>
      <c r="B576" s="84">
        <f>VLOOKUP(A576,'Northern Branch Phase II Debris'!A:F,2,FALSE)</f>
        <v>2080</v>
      </c>
      <c r="C576" s="84" t="str">
        <f>VLOOKUP(A576,'Northern Branch Phase II Debris'!A:F,3,FALSE)</f>
        <v>West Hettenshaw Road</v>
      </c>
      <c r="F576" s="84" t="str">
        <f t="shared" si="16"/>
        <v>Go Ahead</v>
      </c>
      <c r="G576" s="320">
        <f>VLOOKUP(A576,'Northern Branch Phase II Debris'!A:F,6,FALSE)</f>
        <v>44377</v>
      </c>
      <c r="H576" s="84" t="str">
        <f>VLOOKUP(A576,'Northern Branch Phase II Debris'!A:G,7,FALSE)</f>
        <v>Trinity</v>
      </c>
      <c r="I576" s="84" t="e">
        <f>VLOOKUP(A576,'Go Backs'!A:H,8,FALSE)</f>
        <v>#N/A</v>
      </c>
      <c r="K576" s="84" t="e">
        <f>VLOOKUP(A576,'Go Aheads'!A:H,8,FALSE)</f>
        <v>#N/A</v>
      </c>
      <c r="M576" s="84">
        <f>VLOOKUP(A576,'Northern Branch Phase II Debris'!A:F,4,FALSE)</f>
        <v>0</v>
      </c>
      <c r="N576" s="84">
        <f>VLOOKUP(A576,'Northern Branch Phase II Debris'!A:F,5,FALSE)</f>
        <v>0</v>
      </c>
      <c r="P576" s="84">
        <f ca="1">SUMIF(cCalRecycle_NorthBranch_DataMan!A:F,Audit!A576,cCalRecycle_NorthBranch_DataMan!F:F)</f>
        <v>0</v>
      </c>
      <c r="Q576" s="86" t="e">
        <f>VLOOKUP(A576,cCalRecycle_NorthBranch_DataMan!A:B,2,FALSE)</f>
        <v>#N/A</v>
      </c>
      <c r="R576" s="643" t="b">
        <f t="shared" ca="1" si="17"/>
        <v>1</v>
      </c>
      <c r="S576" s="455" t="s">
        <v>4289</v>
      </c>
      <c r="Y576" s="84" t="e">
        <v>#N/A</v>
      </c>
      <c r="Z576" s="84" t="e">
        <v>#N/A</v>
      </c>
      <c r="AA576" s="84" t="e">
        <v>#N/A</v>
      </c>
      <c r="AB576" s="84" t="e">
        <v>#N/A</v>
      </c>
      <c r="AC576" s="84" t="e">
        <v>#N/A</v>
      </c>
      <c r="AD576" s="84" t="e">
        <v>#N/A</v>
      </c>
      <c r="AE576" s="84" t="e">
        <v>#N/A</v>
      </c>
      <c r="AF576" s="84" t="e">
        <v>#N/A</v>
      </c>
    </row>
    <row r="577" spans="1:32" ht="26.25" thickBot="1">
      <c r="A577" s="463" t="s">
        <v>2083</v>
      </c>
      <c r="B577" s="84">
        <f>VLOOKUP(A577,'Northern Branch Phase II Debris'!A:F,2,FALSE)</f>
        <v>2431</v>
      </c>
      <c r="C577" s="84" t="str">
        <f>VLOOKUP(A577,'Northern Branch Phase II Debris'!A:F,3,FALSE)</f>
        <v>West Hettenshaw Road</v>
      </c>
      <c r="F577" s="84" t="str">
        <f t="shared" si="16"/>
        <v>Go Ahead</v>
      </c>
      <c r="G577" s="320">
        <f>VLOOKUP(A577,'Northern Branch Phase II Debris'!A:F,6,FALSE)</f>
        <v>0</v>
      </c>
      <c r="H577" s="84" t="str">
        <f>VLOOKUP(A577,'Northern Branch Phase II Debris'!A:G,7,FALSE)</f>
        <v>Trinity</v>
      </c>
      <c r="I577" s="84" t="e">
        <f>VLOOKUP(A577,'Go Backs'!A:H,8,FALSE)</f>
        <v>#N/A</v>
      </c>
      <c r="K577" s="84" t="e">
        <f>VLOOKUP(A577,'Go Aheads'!A:H,8,FALSE)</f>
        <v>#N/A</v>
      </c>
      <c r="M577" s="84">
        <f>VLOOKUP(A577,'Northern Branch Phase II Debris'!A:F,4,FALSE)</f>
        <v>4</v>
      </c>
      <c r="N577" s="84">
        <f>VLOOKUP(A577,'Northern Branch Phase II Debris'!A:F,5,FALSE)</f>
        <v>0</v>
      </c>
      <c r="P577" s="84">
        <f ca="1">SUMIF(cCalRecycle_NorthBranch_DataMan!A:F,Audit!A577,cCalRecycle_NorthBranch_DataMan!F:F)</f>
        <v>0</v>
      </c>
      <c r="Q577" s="86" t="e">
        <f>VLOOKUP(A577,cCalRecycle_NorthBranch_DataMan!A:B,2,FALSE)</f>
        <v>#N/A</v>
      </c>
      <c r="R577" s="643" t="b">
        <f t="shared" ca="1" si="17"/>
        <v>1</v>
      </c>
      <c r="S577" s="455" t="s">
        <v>4289</v>
      </c>
      <c r="Y577" s="84" t="e">
        <v>#N/A</v>
      </c>
      <c r="Z577" s="84" t="e">
        <v>#N/A</v>
      </c>
      <c r="AA577" s="84" t="e">
        <v>#N/A</v>
      </c>
      <c r="AB577" s="84" t="e">
        <v>#N/A</v>
      </c>
      <c r="AC577" s="84" t="e">
        <v>#N/A</v>
      </c>
      <c r="AD577" s="84" t="e">
        <v>#N/A</v>
      </c>
      <c r="AE577" s="84" t="e">
        <v>#N/A</v>
      </c>
      <c r="AF577" s="84" t="e">
        <v>#N/A</v>
      </c>
    </row>
    <row r="578" spans="1:32" ht="26.25" thickBot="1">
      <c r="A578" s="491" t="s">
        <v>2077</v>
      </c>
      <c r="B578" s="84">
        <f>VLOOKUP(A578,'Northern Branch Phase II Debris'!A:F,2,FALSE)</f>
        <v>2641</v>
      </c>
      <c r="C578" s="84" t="str">
        <f>VLOOKUP(A578,'Northern Branch Phase II Debris'!A:F,3,FALSE)</f>
        <v>West Hettenshaw Road</v>
      </c>
      <c r="F578" s="84" t="str">
        <f t="shared" si="16"/>
        <v>Go Ahead</v>
      </c>
      <c r="G578" s="320">
        <f>VLOOKUP(A578,'Northern Branch Phase II Debris'!A:F,6,FALSE)</f>
        <v>0</v>
      </c>
      <c r="H578" s="84" t="str">
        <f>VLOOKUP(A578,'Northern Branch Phase II Debris'!A:G,7,FALSE)</f>
        <v>Trinity</v>
      </c>
      <c r="I578" s="84" t="e">
        <f>VLOOKUP(A578,'Go Backs'!A:H,8,FALSE)</f>
        <v>#N/A</v>
      </c>
      <c r="K578" s="84" t="e">
        <f>VLOOKUP(A578,'Go Aheads'!A:H,8,FALSE)</f>
        <v>#N/A</v>
      </c>
      <c r="M578" s="84">
        <f>VLOOKUP(A578,'Northern Branch Phase II Debris'!A:F,4,FALSE)</f>
        <v>0</v>
      </c>
      <c r="N578" s="84">
        <f>VLOOKUP(A578,'Northern Branch Phase II Debris'!A:F,5,FALSE)</f>
        <v>0</v>
      </c>
      <c r="P578" s="84">
        <f ca="1">SUMIF(cCalRecycle_NorthBranch_DataMan!A:F,Audit!A578,cCalRecycle_NorthBranch_DataMan!F:F)</f>
        <v>0</v>
      </c>
      <c r="Q578" s="86" t="e">
        <f>VLOOKUP(A578,cCalRecycle_NorthBranch_DataMan!A:B,2,FALSE)</f>
        <v>#N/A</v>
      </c>
      <c r="R578" s="643" t="b">
        <f t="shared" ca="1" si="17"/>
        <v>1</v>
      </c>
      <c r="S578" s="455" t="s">
        <v>4289</v>
      </c>
      <c r="Y578" s="84" t="e">
        <v>#N/A</v>
      </c>
      <c r="Z578" s="84" t="e">
        <v>#N/A</v>
      </c>
      <c r="AA578" s="84" t="e">
        <v>#N/A</v>
      </c>
      <c r="AB578" s="84" t="e">
        <v>#N/A</v>
      </c>
      <c r="AC578" s="84" t="e">
        <v>#N/A</v>
      </c>
      <c r="AD578" s="84" t="e">
        <v>#N/A</v>
      </c>
      <c r="AE578" s="84" t="e">
        <v>#N/A</v>
      </c>
      <c r="AF578" s="84" t="e">
        <v>#N/A</v>
      </c>
    </row>
    <row r="579" spans="1:32" ht="15" thickBot="1">
      <c r="A579" s="93" t="s">
        <v>1821</v>
      </c>
      <c r="B579" s="84">
        <f>VLOOKUP(A579,'Northern Branch Phase II Debris'!A:F,2,FALSE)</f>
        <v>75</v>
      </c>
      <c r="C579" s="84" t="str">
        <f>VLOOKUP(A579,'Northern Branch Phase II Debris'!A:F,3,FALSE)</f>
        <v>Bobcat Saddle</v>
      </c>
      <c r="F579" s="84" t="str">
        <f t="shared" ref="F579:F642" si="18">IF(ISNA(I579),"Go Ahead", "GoBack")</f>
        <v>Go Ahead</v>
      </c>
      <c r="G579" s="320">
        <f>VLOOKUP(A579,'Northern Branch Phase II Debris'!A:F,6,FALSE)</f>
        <v>44218</v>
      </c>
      <c r="H579" s="84" t="str">
        <f>VLOOKUP(A579,'Northern Branch Phase II Debris'!A:G,7,FALSE)</f>
        <v>Butte</v>
      </c>
      <c r="I579" s="84" t="e">
        <f>VLOOKUP(A579,'Go Backs'!A:H,8,FALSE)</f>
        <v>#N/A</v>
      </c>
      <c r="K579" s="84" t="e">
        <f>VLOOKUP(A579,'Go Aheads'!A:H,8,FALSE)</f>
        <v>#N/A</v>
      </c>
      <c r="M579" s="84">
        <f>VLOOKUP(A579,'Northern Branch Phase II Debris'!A:F,4,FALSE)</f>
        <v>0</v>
      </c>
      <c r="N579" s="84">
        <f>VLOOKUP(A579,'Northern Branch Phase II Debris'!A:F,5,FALSE)</f>
        <v>0</v>
      </c>
      <c r="P579" s="84">
        <f ca="1">SUMIF(cCalRecycle_NorthBranch_DataMan!A:F,Audit!A579,cCalRecycle_NorthBranch_DataMan!F:F)</f>
        <v>0</v>
      </c>
      <c r="Q579" s="86" t="e">
        <f>VLOOKUP(A579,cCalRecycle_NorthBranch_DataMan!A:B,2,FALSE)</f>
        <v>#N/A</v>
      </c>
      <c r="R579" s="643" t="b">
        <f t="shared" ref="R579:R642" ca="1" si="19">P579=N579</f>
        <v>1</v>
      </c>
      <c r="Y579" s="84" t="e">
        <v>#N/A</v>
      </c>
      <c r="Z579" s="84" t="e">
        <v>#N/A</v>
      </c>
      <c r="AA579" s="84" t="e">
        <v>#N/A</v>
      </c>
      <c r="AB579" s="84" t="e">
        <v>#N/A</v>
      </c>
      <c r="AC579" s="84" t="e">
        <v>#N/A</v>
      </c>
      <c r="AD579" s="84" t="e">
        <v>#N/A</v>
      </c>
      <c r="AE579" s="84" t="e">
        <v>#N/A</v>
      </c>
      <c r="AF579" s="84" t="e">
        <v>#N/A</v>
      </c>
    </row>
    <row r="580" spans="1:32" ht="15" thickBot="1">
      <c r="A580" s="497" t="s">
        <v>673</v>
      </c>
      <c r="B580" s="84">
        <f>VLOOKUP(A580,'Northern Branch Phase II Debris'!A:F,2,FALSE)</f>
        <v>20</v>
      </c>
      <c r="C580" s="84" t="str">
        <f>VLOOKUP(A580,'Northern Branch Phase II Debris'!A:F,3,FALSE)</f>
        <v>Lakeside Way</v>
      </c>
      <c r="F580" s="84" t="str">
        <f t="shared" si="18"/>
        <v>Go Ahead</v>
      </c>
      <c r="G580" s="320">
        <f>VLOOKUP(A580,'Northern Branch Phase II Debris'!A:F,6,FALSE)</f>
        <v>0</v>
      </c>
      <c r="H580" s="84" t="str">
        <f>VLOOKUP(A580,'Northern Branch Phase II Debris'!A:G,7,FALSE)</f>
        <v>Butte</v>
      </c>
      <c r="I580" s="84" t="e">
        <f>VLOOKUP(A580,'Go Backs'!A:H,8,FALSE)</f>
        <v>#N/A</v>
      </c>
      <c r="K580" s="84" t="e">
        <f>VLOOKUP(A580,'Go Aheads'!A:H,8,FALSE)</f>
        <v>#N/A</v>
      </c>
      <c r="M580" s="84">
        <f>VLOOKUP(A580,'Northern Branch Phase II Debris'!A:F,4,FALSE)</f>
        <v>0</v>
      </c>
      <c r="N580" s="84">
        <f>VLOOKUP(A580,'Northern Branch Phase II Debris'!A:F,5,FALSE)</f>
        <v>0</v>
      </c>
      <c r="P580" s="84">
        <f ca="1">SUMIF(cCalRecycle_NorthBranch_DataMan!A:F,Audit!A580,cCalRecycle_NorthBranch_DataMan!F:F)</f>
        <v>0</v>
      </c>
      <c r="Q580" s="86" t="e">
        <f>VLOOKUP(A580,cCalRecycle_NorthBranch_DataMan!A:B,2,FALSE)</f>
        <v>#N/A</v>
      </c>
      <c r="R580" s="643" t="b">
        <f t="shared" ca="1" si="19"/>
        <v>1</v>
      </c>
      <c r="Y580" s="84" t="e">
        <v>#N/A</v>
      </c>
      <c r="Z580" s="84" t="e">
        <v>#N/A</v>
      </c>
      <c r="AA580" s="84" t="e">
        <v>#N/A</v>
      </c>
      <c r="AB580" s="84" t="e">
        <v>#N/A</v>
      </c>
      <c r="AC580" s="84" t="e">
        <v>#N/A</v>
      </c>
      <c r="AD580" s="84" t="e">
        <v>#N/A</v>
      </c>
      <c r="AE580" s="84" t="e">
        <v>#N/A</v>
      </c>
      <c r="AF580" s="84" t="e">
        <v>#N/A</v>
      </c>
    </row>
    <row r="581" spans="1:32" ht="15" thickBot="1">
      <c r="A581" s="463" t="s">
        <v>1484</v>
      </c>
      <c r="B581" s="84">
        <f>VLOOKUP(A581,'Northern Branch Phase II Debris'!A:F,2,FALSE)</f>
        <v>15561</v>
      </c>
      <c r="C581" s="84" t="str">
        <f>VLOOKUP(A581,'Northern Branch Phase II Debris'!A:F,3,FALSE)</f>
        <v>Mad River Road</v>
      </c>
      <c r="F581" s="84" t="str">
        <f t="shared" si="18"/>
        <v>Go Ahead</v>
      </c>
      <c r="G581" s="320">
        <f>VLOOKUP(A581,'Northern Branch Phase II Debris'!A:F,6,FALSE)</f>
        <v>44351</v>
      </c>
      <c r="H581" s="84" t="str">
        <f>VLOOKUP(A581,'Northern Branch Phase II Debris'!A:G,7,FALSE)</f>
        <v>Trinity</v>
      </c>
      <c r="I581" s="84" t="e">
        <f>VLOOKUP(A581,'Go Backs'!A:H,8,FALSE)</f>
        <v>#N/A</v>
      </c>
      <c r="K581" s="84" t="e">
        <f>VLOOKUP(A581,'Go Aheads'!A:H,8,FALSE)</f>
        <v>#N/A</v>
      </c>
      <c r="M581" s="84">
        <f>VLOOKUP(A581,'Northern Branch Phase II Debris'!A:F,4,FALSE)</f>
        <v>8</v>
      </c>
      <c r="N581" s="84">
        <f>VLOOKUP(A581,'Northern Branch Phase II Debris'!A:F,5,FALSE)</f>
        <v>6</v>
      </c>
      <c r="P581" s="84">
        <f ca="1">SUMIF(cCalRecycle_NorthBranch_DataMan!A:F,Audit!A581,cCalRecycle_NorthBranch_DataMan!F:F)</f>
        <v>0</v>
      </c>
      <c r="Q581" s="86" t="e">
        <f>VLOOKUP(A581,cCalRecycle_NorthBranch_DataMan!A:B,2,FALSE)</f>
        <v>#N/A</v>
      </c>
      <c r="R581" s="643" t="b">
        <f t="shared" ca="1" si="19"/>
        <v>0</v>
      </c>
      <c r="S581" s="455" t="s">
        <v>4289</v>
      </c>
      <c r="Y581" s="84" t="e">
        <v>#N/A</v>
      </c>
      <c r="Z581" s="84" t="e">
        <v>#N/A</v>
      </c>
      <c r="AA581" s="84" t="e">
        <v>#N/A</v>
      </c>
      <c r="AB581" s="84" t="e">
        <v>#N/A</v>
      </c>
      <c r="AC581" s="84" t="e">
        <v>#N/A</v>
      </c>
      <c r="AD581" s="84" t="e">
        <v>#N/A</v>
      </c>
      <c r="AE581" s="84" t="e">
        <v>#N/A</v>
      </c>
      <c r="AF581" s="84" t="e">
        <v>#N/A</v>
      </c>
    </row>
    <row r="582" spans="1:32" ht="26.25" thickBot="1">
      <c r="A582" s="463" t="s">
        <v>1353</v>
      </c>
      <c r="B582" s="84" t="str">
        <f>VLOOKUP(A582,'Northern Branch Phase II Debris'!A:F,2,FALSE)</f>
        <v>860-000-203-000</v>
      </c>
      <c r="C582" s="84" t="str">
        <f>VLOOKUP(A582,'Northern Branch Phase II Debris'!A:F,3,FALSE)</f>
        <v>RLCSD LL#48 548 White Mountain Road</v>
      </c>
      <c r="F582" s="84" t="str">
        <f t="shared" si="18"/>
        <v>Go Ahead</v>
      </c>
      <c r="G582" s="320">
        <f>VLOOKUP(A582,'Northern Branch Phase II Debris'!A:F,6,FALSE)</f>
        <v>0</v>
      </c>
      <c r="H582" s="84" t="str">
        <f>VLOOKUP(A582,'Northern Branch Phase II Debris'!A:G,7,FALSE)</f>
        <v>Trinity</v>
      </c>
      <c r="I582" s="84" t="e">
        <f>VLOOKUP(A582,'Go Backs'!A:H,8,FALSE)</f>
        <v>#N/A</v>
      </c>
      <c r="K582" s="84" t="e">
        <f>VLOOKUP(A582,'Go Aheads'!A:H,8,FALSE)</f>
        <v>#N/A</v>
      </c>
      <c r="M582" s="84">
        <f>VLOOKUP(A582,'Northern Branch Phase II Debris'!A:F,4,FALSE)</f>
        <v>0</v>
      </c>
      <c r="N582" s="84">
        <f>VLOOKUP(A582,'Northern Branch Phase II Debris'!A:F,5,FALSE)</f>
        <v>0</v>
      </c>
      <c r="P582" s="84">
        <f ca="1">SUMIF(cCalRecycle_NorthBranch_DataMan!A:F,Audit!A582,cCalRecycle_NorthBranch_DataMan!F:F)</f>
        <v>0</v>
      </c>
      <c r="Q582" s="86" t="e">
        <f>VLOOKUP(A582,cCalRecycle_NorthBranch_DataMan!A:B,2,FALSE)</f>
        <v>#N/A</v>
      </c>
      <c r="R582" s="643" t="b">
        <f t="shared" ca="1" si="19"/>
        <v>1</v>
      </c>
      <c r="S582" s="455" t="s">
        <v>4289</v>
      </c>
      <c r="Y582" s="84" t="e">
        <v>#N/A</v>
      </c>
      <c r="Z582" s="84" t="e">
        <v>#N/A</v>
      </c>
      <c r="AA582" s="84" t="e">
        <v>#N/A</v>
      </c>
      <c r="AB582" s="84" t="e">
        <v>#N/A</v>
      </c>
      <c r="AC582" s="84" t="e">
        <v>#N/A</v>
      </c>
      <c r="AD582" s="84" t="e">
        <v>#N/A</v>
      </c>
      <c r="AE582" s="84" t="e">
        <v>#N/A</v>
      </c>
      <c r="AF582" s="84" t="e">
        <v>#N/A</v>
      </c>
    </row>
    <row r="583" spans="1:32" ht="26.25" thickBot="1">
      <c r="A583" s="93" t="s">
        <v>434</v>
      </c>
      <c r="B583" s="84">
        <f>VLOOKUP(A583,'Northern Branch Phase II Debris'!A:F,2,FALSE)</f>
        <v>10309</v>
      </c>
      <c r="C583" s="84" t="str">
        <f>VLOOKUP(A583,'Northern Branch Phase II Debris'!A:F,3,FALSE)</f>
        <v>Oroville Quincy Highway</v>
      </c>
      <c r="F583" s="84" t="str">
        <f t="shared" si="18"/>
        <v>Go Ahead</v>
      </c>
      <c r="G583" s="320">
        <f>VLOOKUP(A583,'Northern Branch Phase II Debris'!A:F,6,FALSE)</f>
        <v>0</v>
      </c>
      <c r="H583" s="84" t="str">
        <f>VLOOKUP(A583,'Northern Branch Phase II Debris'!A:G,7,FALSE)</f>
        <v>Butte</v>
      </c>
      <c r="I583" s="84" t="e">
        <f>VLOOKUP(A583,'Go Backs'!A:H,8,FALSE)</f>
        <v>#N/A</v>
      </c>
      <c r="K583" s="84" t="e">
        <f>VLOOKUP(A583,'Go Aheads'!A:H,8,FALSE)</f>
        <v>#N/A</v>
      </c>
      <c r="M583" s="84">
        <f>VLOOKUP(A583,'Northern Branch Phase II Debris'!A:F,4,FALSE)</f>
        <v>0</v>
      </c>
      <c r="N583" s="84">
        <f>VLOOKUP(A583,'Northern Branch Phase II Debris'!A:F,5,FALSE)</f>
        <v>0</v>
      </c>
      <c r="P583" s="84">
        <f ca="1">SUMIF(cCalRecycle_NorthBranch_DataMan!A:F,Audit!A583,cCalRecycle_NorthBranch_DataMan!F:F)</f>
        <v>0</v>
      </c>
      <c r="Q583" s="86" t="e">
        <f>VLOOKUP(A583,cCalRecycle_NorthBranch_DataMan!A:B,2,FALSE)</f>
        <v>#N/A</v>
      </c>
      <c r="R583" s="643" t="b">
        <f t="shared" ca="1" si="19"/>
        <v>1</v>
      </c>
      <c r="Y583" s="84" t="e">
        <v>#N/A</v>
      </c>
      <c r="Z583" s="84" t="e">
        <v>#N/A</v>
      </c>
      <c r="AA583" s="84" t="e">
        <v>#N/A</v>
      </c>
      <c r="AB583" s="84" t="e">
        <v>#N/A</v>
      </c>
      <c r="AC583" s="84" t="e">
        <v>#N/A</v>
      </c>
      <c r="AD583" s="84" t="e">
        <v>#N/A</v>
      </c>
      <c r="AE583" s="84" t="e">
        <v>#N/A</v>
      </c>
      <c r="AF583" s="84" t="e">
        <v>#N/A</v>
      </c>
    </row>
    <row r="584" spans="1:32" ht="15" thickBot="1">
      <c r="A584" s="93" t="s">
        <v>2133</v>
      </c>
      <c r="B584" s="84" t="str">
        <f>VLOOKUP(A584,'Northern Branch Phase II Debris'!A:F,2,FALSE)</f>
        <v>062-300-051-000</v>
      </c>
      <c r="C584" s="84" t="str">
        <f>VLOOKUP(A584,'Northern Branch Phase II Debris'!A:F,3,FALSE)</f>
        <v>Trillium Way</v>
      </c>
      <c r="F584" s="84" t="str">
        <f t="shared" si="18"/>
        <v>Go Ahead</v>
      </c>
      <c r="G584" s="320">
        <f>VLOOKUP(A584,'Northern Branch Phase II Debris'!A:F,6,FALSE)</f>
        <v>0</v>
      </c>
      <c r="H584" s="84" t="str">
        <f>VLOOKUP(A584,'Northern Branch Phase II Debris'!A:G,7,FALSE)</f>
        <v>Butte</v>
      </c>
      <c r="I584" s="84" t="e">
        <f>VLOOKUP(A584,'Go Backs'!A:H,8,FALSE)</f>
        <v>#N/A</v>
      </c>
      <c r="K584" s="84" t="e">
        <f>VLOOKUP(A584,'Go Aheads'!A:H,8,FALSE)</f>
        <v>#N/A</v>
      </c>
      <c r="M584" s="84">
        <f>VLOOKUP(A584,'Northern Branch Phase II Debris'!A:F,4,FALSE)</f>
        <v>0</v>
      </c>
      <c r="N584" s="84">
        <f>VLOOKUP(A584,'Northern Branch Phase II Debris'!A:F,5,FALSE)</f>
        <v>0</v>
      </c>
      <c r="P584" s="84">
        <f ca="1">SUMIF(cCalRecycle_NorthBranch_DataMan!A:F,Audit!A584,cCalRecycle_NorthBranch_DataMan!F:F)</f>
        <v>0</v>
      </c>
      <c r="Q584" s="86" t="e">
        <f>VLOOKUP(A584,cCalRecycle_NorthBranch_DataMan!A:B,2,FALSE)</f>
        <v>#N/A</v>
      </c>
      <c r="R584" s="643" t="b">
        <f t="shared" ca="1" si="19"/>
        <v>1</v>
      </c>
      <c r="Y584" s="84" t="e">
        <v>#N/A</v>
      </c>
      <c r="Z584" s="84" t="e">
        <v>#N/A</v>
      </c>
      <c r="AA584" s="84" t="e">
        <v>#N/A</v>
      </c>
      <c r="AB584" s="84" t="e">
        <v>#N/A</v>
      </c>
      <c r="AC584" s="84" t="e">
        <v>#N/A</v>
      </c>
      <c r="AD584" s="84" t="e">
        <v>#N/A</v>
      </c>
      <c r="AE584" s="84" t="e">
        <v>#N/A</v>
      </c>
      <c r="AF584" s="84" t="e">
        <v>#N/A</v>
      </c>
    </row>
    <row r="585" spans="1:32" ht="15" thickBot="1">
      <c r="A585" s="93" t="s">
        <v>2134</v>
      </c>
      <c r="B585" s="84" t="str">
        <f>VLOOKUP(A585,'Northern Branch Phase II Debris'!A:F,2,FALSE)</f>
        <v>062-300-052-000</v>
      </c>
      <c r="C585" s="84" t="str">
        <f>VLOOKUP(A585,'Northern Branch Phase II Debris'!A:F,3,FALSE)</f>
        <v>Trillium Way</v>
      </c>
      <c r="F585" s="84" t="str">
        <f t="shared" si="18"/>
        <v>Go Ahead</v>
      </c>
      <c r="G585" s="320">
        <f>VLOOKUP(A585,'Northern Branch Phase II Debris'!A:F,6,FALSE)</f>
        <v>0</v>
      </c>
      <c r="H585" s="84" t="str">
        <f>VLOOKUP(A585,'Northern Branch Phase II Debris'!A:G,7,FALSE)</f>
        <v>Butte</v>
      </c>
      <c r="I585" s="84" t="e">
        <f>VLOOKUP(A585,'Go Backs'!A:H,8,FALSE)</f>
        <v>#N/A</v>
      </c>
      <c r="K585" s="84" t="e">
        <f>VLOOKUP(A585,'Go Aheads'!A:H,8,FALSE)</f>
        <v>#N/A</v>
      </c>
      <c r="M585" s="84">
        <f>VLOOKUP(A585,'Northern Branch Phase II Debris'!A:F,4,FALSE)</f>
        <v>0</v>
      </c>
      <c r="N585" s="84">
        <f>VLOOKUP(A585,'Northern Branch Phase II Debris'!A:F,5,FALSE)</f>
        <v>0</v>
      </c>
      <c r="P585" s="84">
        <f ca="1">SUMIF(cCalRecycle_NorthBranch_DataMan!A:F,Audit!A585,cCalRecycle_NorthBranch_DataMan!F:F)</f>
        <v>0</v>
      </c>
      <c r="Q585" s="86" t="e">
        <f>VLOOKUP(A585,cCalRecycle_NorthBranch_DataMan!A:B,2,FALSE)</f>
        <v>#N/A</v>
      </c>
      <c r="R585" s="643" t="b">
        <f t="shared" ca="1" si="19"/>
        <v>1</v>
      </c>
      <c r="Y585" s="84" t="e">
        <v>#N/A</v>
      </c>
      <c r="Z585" s="84" t="e">
        <v>#N/A</v>
      </c>
      <c r="AA585" s="84" t="e">
        <v>#N/A</v>
      </c>
      <c r="AB585" s="84" t="e">
        <v>#N/A</v>
      </c>
      <c r="AC585" s="84" t="e">
        <v>#N/A</v>
      </c>
      <c r="AD585" s="84" t="e">
        <v>#N/A</v>
      </c>
      <c r="AE585" s="84" t="e">
        <v>#N/A</v>
      </c>
      <c r="AF585" s="84" t="e">
        <v>#N/A</v>
      </c>
    </row>
    <row r="586" spans="1:32" ht="26.25" thickBot="1">
      <c r="A586" s="93" t="s">
        <v>440</v>
      </c>
      <c r="B586" s="84" t="str">
        <f>VLOOKUP(A586,'Northern Branch Phase II Debris'!A:F,2,FALSE)</f>
        <v>062-300-056-000</v>
      </c>
      <c r="C586" s="84" t="str">
        <f>VLOOKUP(A586,'Northern Branch Phase II Debris'!A:F,3,FALSE)</f>
        <v>Oroville Quincy Highway</v>
      </c>
      <c r="F586" s="84" t="str">
        <f t="shared" si="18"/>
        <v>Go Ahead</v>
      </c>
      <c r="G586" s="320">
        <f>VLOOKUP(A586,'Northern Branch Phase II Debris'!A:F,6,FALSE)</f>
        <v>0</v>
      </c>
      <c r="H586" s="84" t="str">
        <f>VLOOKUP(A586,'Northern Branch Phase II Debris'!A:G,7,FALSE)</f>
        <v>Butte</v>
      </c>
      <c r="I586" s="84" t="e">
        <f>VLOOKUP(A586,'Go Backs'!A:H,8,FALSE)</f>
        <v>#N/A</v>
      </c>
      <c r="K586" s="84" t="e">
        <f>VLOOKUP(A586,'Go Aheads'!A:H,8,FALSE)</f>
        <v>#N/A</v>
      </c>
      <c r="M586" s="84">
        <f>VLOOKUP(A586,'Northern Branch Phase II Debris'!A:F,4,FALSE)</f>
        <v>0</v>
      </c>
      <c r="N586" s="84">
        <f>VLOOKUP(A586,'Northern Branch Phase II Debris'!A:F,5,FALSE)</f>
        <v>0</v>
      </c>
      <c r="P586" s="84">
        <f ca="1">SUMIF(cCalRecycle_NorthBranch_DataMan!A:F,Audit!A586,cCalRecycle_NorthBranch_DataMan!F:F)</f>
        <v>0</v>
      </c>
      <c r="Q586" s="86" t="e">
        <f>VLOOKUP(A586,cCalRecycle_NorthBranch_DataMan!A:B,2,FALSE)</f>
        <v>#N/A</v>
      </c>
      <c r="R586" s="643" t="b">
        <f t="shared" ca="1" si="19"/>
        <v>1</v>
      </c>
      <c r="Y586" s="84" t="e">
        <v>#N/A</v>
      </c>
      <c r="Z586" s="84" t="e">
        <v>#N/A</v>
      </c>
      <c r="AA586" s="84" t="e">
        <v>#N/A</v>
      </c>
      <c r="AB586" s="84" t="e">
        <v>#N/A</v>
      </c>
      <c r="AC586" s="84" t="e">
        <v>#N/A</v>
      </c>
      <c r="AD586" s="84" t="e">
        <v>#N/A</v>
      </c>
      <c r="AE586" s="84" t="e">
        <v>#N/A</v>
      </c>
      <c r="AF586" s="84" t="e">
        <v>#N/A</v>
      </c>
    </row>
    <row r="587" spans="1:32" ht="15" thickBot="1">
      <c r="A587" s="93" t="s">
        <v>1782</v>
      </c>
      <c r="B587" s="84">
        <f>VLOOKUP(A587,'Northern Branch Phase II Debris'!A:F,2,FALSE)</f>
        <v>1133</v>
      </c>
      <c r="C587" s="84" t="str">
        <f>VLOOKUP(A587,'Northern Branch Phase II Debris'!A:F,3,FALSE)</f>
        <v>Buckhorn Road</v>
      </c>
      <c r="F587" s="84" t="str">
        <f t="shared" si="18"/>
        <v>Go Ahead</v>
      </c>
      <c r="G587" s="320">
        <f>VLOOKUP(A587,'Northern Branch Phase II Debris'!A:F,6,FALSE)</f>
        <v>44364</v>
      </c>
      <c r="H587" s="84" t="str">
        <f>VLOOKUP(A587,'Northern Branch Phase II Debris'!A:G,7,FALSE)</f>
        <v>Siskiyou</v>
      </c>
      <c r="I587" s="84" t="e">
        <f>VLOOKUP(A587,'Go Backs'!A:H,8,FALSE)</f>
        <v>#N/A</v>
      </c>
      <c r="K587" s="84" t="e">
        <f>VLOOKUP(A587,'Go Aheads'!A:H,8,FALSE)</f>
        <v>#N/A</v>
      </c>
      <c r="M587" s="84">
        <f>VLOOKUP(A587,'Northern Branch Phase II Debris'!A:F,4,FALSE)</f>
        <v>0</v>
      </c>
      <c r="N587" s="84">
        <f>VLOOKUP(A587,'Northern Branch Phase II Debris'!A:F,5,FALSE)</f>
        <v>0</v>
      </c>
      <c r="P587" s="84">
        <f ca="1">SUMIF(cCalRecycle_NorthBranch_DataMan!A:F,Audit!A587,cCalRecycle_NorthBranch_DataMan!F:F)</f>
        <v>0</v>
      </c>
      <c r="Q587" s="86" t="e">
        <f>VLOOKUP(A587,cCalRecycle_NorthBranch_DataMan!A:B,2,FALSE)</f>
        <v>#N/A</v>
      </c>
      <c r="R587" s="643" t="b">
        <f t="shared" ca="1" si="19"/>
        <v>1</v>
      </c>
      <c r="Y587" s="84" t="e">
        <v>#N/A</v>
      </c>
      <c r="Z587" s="84" t="e">
        <v>#N/A</v>
      </c>
      <c r="AA587" s="84" t="e">
        <v>#N/A</v>
      </c>
      <c r="AB587" s="84" t="e">
        <v>#N/A</v>
      </c>
      <c r="AC587" s="84" t="e">
        <v>#N/A</v>
      </c>
      <c r="AD587" s="84" t="e">
        <v>#N/A</v>
      </c>
      <c r="AE587" s="84" t="e">
        <v>#N/A</v>
      </c>
      <c r="AF587" s="84" t="e">
        <v>#N/A</v>
      </c>
    </row>
    <row r="588" spans="1:32" ht="15" thickBot="1">
      <c r="A588" s="93" t="s">
        <v>1775</v>
      </c>
      <c r="B588" s="84">
        <f>VLOOKUP(A588,'Northern Branch Phase II Debris'!A:F,2,FALSE)</f>
        <v>1206</v>
      </c>
      <c r="C588" s="84" t="str">
        <f>VLOOKUP(A588,'Northern Branch Phase II Debris'!A:F,3,FALSE)</f>
        <v>Buckhorn Road</v>
      </c>
      <c r="F588" s="84" t="str">
        <f t="shared" si="18"/>
        <v>Go Ahead</v>
      </c>
      <c r="G588" s="320">
        <f>VLOOKUP(A588,'Northern Branch Phase II Debris'!A:F,6,FALSE)</f>
        <v>44354</v>
      </c>
      <c r="H588" s="84" t="str">
        <f>VLOOKUP(A588,'Northern Branch Phase II Debris'!A:G,7,FALSE)</f>
        <v>Siskiyou</v>
      </c>
      <c r="I588" s="84" t="e">
        <f>VLOOKUP(A588,'Go Backs'!A:H,8,FALSE)</f>
        <v>#N/A</v>
      </c>
      <c r="K588" s="84" t="e">
        <f>VLOOKUP(A588,'Go Aheads'!A:H,8,FALSE)</f>
        <v>#N/A</v>
      </c>
      <c r="M588" s="84">
        <f>VLOOKUP(A588,'Northern Branch Phase II Debris'!A:F,4,FALSE)</f>
        <v>2</v>
      </c>
      <c r="N588" s="84">
        <f>VLOOKUP(A588,'Northern Branch Phase II Debris'!A:F,5,FALSE)</f>
        <v>2</v>
      </c>
      <c r="P588" s="84">
        <f ca="1">SUMIF(cCalRecycle_NorthBranch_DataMan!A:F,Audit!A588,cCalRecycle_NorthBranch_DataMan!F:F)</f>
        <v>2</v>
      </c>
      <c r="Q588" s="86">
        <f>VLOOKUP(A588,cCalRecycle_NorthBranch_DataMan!A:B,2,FALSE)</f>
        <v>44351.348900463003</v>
      </c>
      <c r="R588" s="643" t="b">
        <f t="shared" ca="1" si="19"/>
        <v>1</v>
      </c>
      <c r="S588" s="455"/>
      <c r="Y588" s="84" t="e">
        <v>#N/A</v>
      </c>
      <c r="Z588" s="84" t="e">
        <v>#N/A</v>
      </c>
      <c r="AA588" s="84" t="e">
        <v>#N/A</v>
      </c>
      <c r="AB588" s="84" t="e">
        <v>#N/A</v>
      </c>
      <c r="AC588" s="84" t="e">
        <v>#N/A</v>
      </c>
      <c r="AD588" s="84" t="e">
        <v>#N/A</v>
      </c>
      <c r="AE588" s="84" t="e">
        <v>#N/A</v>
      </c>
      <c r="AF588" s="84" t="e">
        <v>#N/A</v>
      </c>
    </row>
    <row r="589" spans="1:32" ht="15" thickBot="1">
      <c r="A589" s="497" t="s">
        <v>961</v>
      </c>
      <c r="B589" s="84" t="str">
        <f>VLOOKUP(A589,'Northern Branch Phase II Debris'!A:F,2,FALSE)</f>
        <v>061-310-069-000</v>
      </c>
      <c r="C589" s="84" t="str">
        <f>VLOOKUP(A589,'Northern Branch Phase II Debris'!A:F,3,FALSE)</f>
        <v>Star View Way</v>
      </c>
      <c r="F589" s="84" t="str">
        <f t="shared" si="18"/>
        <v>Go Ahead</v>
      </c>
      <c r="G589" s="320">
        <f>VLOOKUP(A589,'Northern Branch Phase II Debris'!A:F,6,FALSE)</f>
        <v>0</v>
      </c>
      <c r="H589" s="84" t="str">
        <f>VLOOKUP(A589,'Northern Branch Phase II Debris'!A:G,7,FALSE)</f>
        <v>Butte</v>
      </c>
      <c r="I589" s="84" t="e">
        <f>VLOOKUP(A589,'Go Backs'!A:H,8,FALSE)</f>
        <v>#N/A</v>
      </c>
      <c r="K589" s="84" t="e">
        <f>VLOOKUP(A589,'Go Aheads'!A:H,8,FALSE)</f>
        <v>#N/A</v>
      </c>
      <c r="M589" s="84">
        <f>VLOOKUP(A589,'Northern Branch Phase II Debris'!A:F,4,FALSE)</f>
        <v>0</v>
      </c>
      <c r="N589" s="84">
        <f>VLOOKUP(A589,'Northern Branch Phase II Debris'!A:F,5,FALSE)</f>
        <v>0</v>
      </c>
      <c r="P589" s="84">
        <f ca="1">SUMIF(cCalRecycle_NorthBranch_DataMan!A:F,Audit!A589,cCalRecycle_NorthBranch_DataMan!F:F)</f>
        <v>0</v>
      </c>
      <c r="Q589" s="86" t="e">
        <f>VLOOKUP(A589,cCalRecycle_NorthBranch_DataMan!A:B,2,FALSE)</f>
        <v>#N/A</v>
      </c>
      <c r="R589" s="643" t="b">
        <f t="shared" ca="1" si="19"/>
        <v>1</v>
      </c>
      <c r="Y589" s="84" t="e">
        <v>#N/A</v>
      </c>
      <c r="Z589" s="84" t="e">
        <v>#N/A</v>
      </c>
      <c r="AA589" s="84" t="e">
        <v>#N/A</v>
      </c>
      <c r="AB589" s="84" t="e">
        <v>#N/A</v>
      </c>
      <c r="AC589" s="84" t="e">
        <v>#N/A</v>
      </c>
      <c r="AD589" s="84" t="e">
        <v>#N/A</v>
      </c>
      <c r="AE589" s="84" t="e">
        <v>#N/A</v>
      </c>
      <c r="AF589" s="84" t="e">
        <v>#N/A</v>
      </c>
    </row>
    <row r="590" spans="1:32" ht="15" thickBot="1">
      <c r="A590" s="93" t="s">
        <v>806</v>
      </c>
      <c r="B590" s="84">
        <f>VLOOKUP(A590,'Northern Branch Phase II Debris'!A:F,2,FALSE)</f>
        <v>31</v>
      </c>
      <c r="C590" s="84" t="str">
        <f>VLOOKUP(A590,'Northern Branch Phase II Debris'!A:F,3,FALSE)</f>
        <v>Shadow Creek Road</v>
      </c>
      <c r="F590" s="84" t="str">
        <f t="shared" si="18"/>
        <v>Go Ahead</v>
      </c>
      <c r="G590" s="320">
        <f>VLOOKUP(A590,'Northern Branch Phase II Debris'!A:F,6,FALSE)</f>
        <v>44303</v>
      </c>
      <c r="H590" s="84" t="str">
        <f>VLOOKUP(A590,'Northern Branch Phase II Debris'!A:G,7,FALSE)</f>
        <v>Butte</v>
      </c>
      <c r="I590" s="84" t="e">
        <f>VLOOKUP(A590,'Go Backs'!A:H,8,FALSE)</f>
        <v>#N/A</v>
      </c>
      <c r="K590" s="84">
        <f>VLOOKUP(A590,'Go Aheads'!A:H,8,FALSE)</f>
        <v>3</v>
      </c>
      <c r="M590" s="84">
        <f>VLOOKUP(A590,'Northern Branch Phase II Debris'!A:F,4,FALSE)</f>
        <v>2</v>
      </c>
      <c r="N590" s="84">
        <f>VLOOKUP(A590,'Northern Branch Phase II Debris'!A:F,5,FALSE)</f>
        <v>3</v>
      </c>
      <c r="P590" s="84">
        <f ca="1">SUMIF(cCalRecycle_NorthBranch_DataMan!A:F,Audit!A590,cCalRecycle_NorthBranch_DataMan!F:F)</f>
        <v>3</v>
      </c>
      <c r="Q590" s="86">
        <f>VLOOKUP(A590,cCalRecycle_NorthBranch_DataMan!A:B,2,FALSE)</f>
        <v>44326.502083333296</v>
      </c>
      <c r="R590" s="643" t="b">
        <f t="shared" ca="1" si="19"/>
        <v>1</v>
      </c>
      <c r="Y590" s="84" t="e">
        <v>#N/A</v>
      </c>
      <c r="Z590" s="84" t="e">
        <v>#N/A</v>
      </c>
      <c r="AA590" s="84" t="e">
        <v>#N/A</v>
      </c>
      <c r="AB590" s="84" t="e">
        <v>#N/A</v>
      </c>
      <c r="AC590" s="84" t="e">
        <v>#N/A</v>
      </c>
      <c r="AD590" s="84" t="e">
        <v>#N/A</v>
      </c>
      <c r="AE590" s="84" t="e">
        <v>#N/A</v>
      </c>
      <c r="AF590" s="84" t="e">
        <v>#N/A</v>
      </c>
    </row>
    <row r="591" spans="1:32" ht="15" thickBot="1">
      <c r="A591" s="93" t="s">
        <v>1579</v>
      </c>
      <c r="B591" s="84" t="str">
        <f>VLOOKUP(A591,'Northern Branch Phase II Debris'!A:F,2,FALSE)</f>
        <v>062-170-037-000</v>
      </c>
      <c r="C591" s="84" t="str">
        <f>VLOOKUP(A591,'Northern Branch Phase II Debris'!A:F,3,FALSE)</f>
        <v>Path in the Woods</v>
      </c>
      <c r="F591" s="84" t="str">
        <f t="shared" si="18"/>
        <v>Go Ahead</v>
      </c>
      <c r="G591" s="320">
        <f>VLOOKUP(A591,'Northern Branch Phase II Debris'!A:F,6,FALSE)</f>
        <v>0</v>
      </c>
      <c r="H591" s="84" t="str">
        <f>VLOOKUP(A591,'Northern Branch Phase II Debris'!A:G,7,FALSE)</f>
        <v>Butte</v>
      </c>
      <c r="I591" s="84" t="e">
        <f>VLOOKUP(A591,'Go Backs'!A:H,8,FALSE)</f>
        <v>#N/A</v>
      </c>
      <c r="K591" s="84" t="e">
        <f>VLOOKUP(A591,'Go Aheads'!A:H,8,FALSE)</f>
        <v>#N/A</v>
      </c>
      <c r="M591" s="84">
        <f>VLOOKUP(A591,'Northern Branch Phase II Debris'!A:F,4,FALSE)</f>
        <v>0</v>
      </c>
      <c r="N591" s="84">
        <f>VLOOKUP(A591,'Northern Branch Phase II Debris'!A:F,5,FALSE)</f>
        <v>0</v>
      </c>
      <c r="P591" s="84">
        <f ca="1">SUMIF(cCalRecycle_NorthBranch_DataMan!A:F,Audit!A591,cCalRecycle_NorthBranch_DataMan!F:F)</f>
        <v>0</v>
      </c>
      <c r="Q591" s="86" t="e">
        <f>VLOOKUP(A591,cCalRecycle_NorthBranch_DataMan!A:B,2,FALSE)</f>
        <v>#N/A</v>
      </c>
      <c r="R591" s="643" t="b">
        <f t="shared" ca="1" si="19"/>
        <v>1</v>
      </c>
      <c r="Y591" s="84" t="e">
        <v>#N/A</v>
      </c>
      <c r="Z591" s="84" t="e">
        <v>#N/A</v>
      </c>
      <c r="AA591" s="84" t="e">
        <v>#N/A</v>
      </c>
      <c r="AB591" s="84" t="e">
        <v>#N/A</v>
      </c>
      <c r="AC591" s="84" t="e">
        <v>#N/A</v>
      </c>
      <c r="AD591" s="84" t="e">
        <v>#N/A</v>
      </c>
      <c r="AE591" s="84" t="e">
        <v>#N/A</v>
      </c>
      <c r="AF591" s="84" t="e">
        <v>#N/A</v>
      </c>
    </row>
    <row r="592" spans="1:32" ht="15" thickBot="1">
      <c r="A592" s="93" t="s">
        <v>1811</v>
      </c>
      <c r="B592" s="84">
        <f>VLOOKUP(A592,'Northern Branch Phase II Debris'!A:F,2,FALSE)</f>
        <v>51</v>
      </c>
      <c r="C592" s="84" t="str">
        <f>VLOOKUP(A592,'Northern Branch Phase II Debris'!A:F,3,FALSE)</f>
        <v>Path in the Woods</v>
      </c>
      <c r="F592" s="84" t="str">
        <f t="shared" si="18"/>
        <v>Go Ahead</v>
      </c>
      <c r="G592" s="320">
        <f>VLOOKUP(A592,'Northern Branch Phase II Debris'!A:F,6,FALSE)</f>
        <v>44217</v>
      </c>
      <c r="H592" s="84" t="str">
        <f>VLOOKUP(A592,'Northern Branch Phase II Debris'!A:G,7,FALSE)</f>
        <v>Butte</v>
      </c>
      <c r="I592" s="84" t="e">
        <f>VLOOKUP(A592,'Go Backs'!A:H,8,FALSE)</f>
        <v>#N/A</v>
      </c>
      <c r="K592" s="84" t="e">
        <f>VLOOKUP(A592,'Go Aheads'!A:H,8,FALSE)</f>
        <v>#N/A</v>
      </c>
      <c r="M592" s="84">
        <f>VLOOKUP(A592,'Northern Branch Phase II Debris'!A:F,4,FALSE)</f>
        <v>0</v>
      </c>
      <c r="N592" s="84">
        <f>VLOOKUP(A592,'Northern Branch Phase II Debris'!A:F,5,FALSE)</f>
        <v>0</v>
      </c>
      <c r="P592" s="84">
        <f ca="1">SUMIF(cCalRecycle_NorthBranch_DataMan!A:F,Audit!A592,cCalRecycle_NorthBranch_DataMan!F:F)</f>
        <v>0</v>
      </c>
      <c r="Q592" s="86" t="e">
        <f>VLOOKUP(A592,cCalRecycle_NorthBranch_DataMan!A:B,2,FALSE)</f>
        <v>#N/A</v>
      </c>
      <c r="R592" s="643" t="b">
        <f t="shared" ca="1" si="19"/>
        <v>1</v>
      </c>
      <c r="Y592" s="84" t="e">
        <v>#N/A</v>
      </c>
      <c r="Z592" s="84" t="e">
        <v>#N/A</v>
      </c>
      <c r="AA592" s="84" t="e">
        <v>#N/A</v>
      </c>
      <c r="AB592" s="84" t="e">
        <v>#N/A</v>
      </c>
      <c r="AC592" s="84" t="e">
        <v>#N/A</v>
      </c>
      <c r="AD592" s="84" t="e">
        <v>#N/A</v>
      </c>
      <c r="AE592" s="84" t="e">
        <v>#N/A</v>
      </c>
      <c r="AF592" s="84" t="e">
        <v>#N/A</v>
      </c>
    </row>
    <row r="593" spans="1:32" ht="15" thickBot="1">
      <c r="A593" s="93" t="s">
        <v>995</v>
      </c>
      <c r="B593" s="84" t="str">
        <f>VLOOKUP(A593,'Northern Branch Phase II Debris'!A:F,2,FALSE)</f>
        <v>120 &amp; 122</v>
      </c>
      <c r="C593" s="84" t="str">
        <f>VLOOKUP(A593,'Northern Branch Phase II Debris'!A:F,3,FALSE)</f>
        <v>Panorama Drive</v>
      </c>
      <c r="F593" s="84" t="str">
        <f t="shared" si="18"/>
        <v>Go Ahead</v>
      </c>
      <c r="G593" s="320">
        <f>VLOOKUP(A593,'Northern Branch Phase II Debris'!A:F,6,FALSE)</f>
        <v>0</v>
      </c>
      <c r="H593" s="84" t="str">
        <f>VLOOKUP(A593,'Northern Branch Phase II Debris'!A:G,7,FALSE)</f>
        <v>Butte</v>
      </c>
      <c r="I593" s="84" t="e">
        <f>VLOOKUP(A593,'Go Backs'!A:H,8,FALSE)</f>
        <v>#N/A</v>
      </c>
      <c r="K593" s="84" t="e">
        <f>VLOOKUP(A593,'Go Aheads'!A:H,8,FALSE)</f>
        <v>#N/A</v>
      </c>
      <c r="M593" s="84">
        <f>VLOOKUP(A593,'Northern Branch Phase II Debris'!A:F,4,FALSE)</f>
        <v>0</v>
      </c>
      <c r="N593" s="84">
        <f>VLOOKUP(A593,'Northern Branch Phase II Debris'!A:F,5,FALSE)</f>
        <v>0</v>
      </c>
      <c r="P593" s="84">
        <f ca="1">SUMIF(cCalRecycle_NorthBranch_DataMan!A:F,Audit!A593,cCalRecycle_NorthBranch_DataMan!F:F)</f>
        <v>0</v>
      </c>
      <c r="Q593" s="86" t="e">
        <f>VLOOKUP(A593,cCalRecycle_NorthBranch_DataMan!A:B,2,FALSE)</f>
        <v>#N/A</v>
      </c>
      <c r="R593" s="643" t="b">
        <f t="shared" ca="1" si="19"/>
        <v>1</v>
      </c>
      <c r="Y593" s="84" t="e">
        <v>#N/A</v>
      </c>
      <c r="Z593" s="84" t="e">
        <v>#N/A</v>
      </c>
      <c r="AA593" s="84" t="e">
        <v>#N/A</v>
      </c>
      <c r="AB593" s="84" t="e">
        <v>#N/A</v>
      </c>
      <c r="AC593" s="84" t="e">
        <v>#N/A</v>
      </c>
      <c r="AD593" s="84" t="e">
        <v>#N/A</v>
      </c>
      <c r="AE593" s="84" t="e">
        <v>#N/A</v>
      </c>
      <c r="AF593" s="84" t="e">
        <v>#N/A</v>
      </c>
    </row>
    <row r="594" spans="1:32" ht="26.25" thickBot="1">
      <c r="A594" s="93" t="s">
        <v>425</v>
      </c>
      <c r="B594" s="84" t="str">
        <f>VLOOKUP(A594,'Northern Branch Phase II Debris'!A:F,2,FALSE)</f>
        <v>071-460-028-000</v>
      </c>
      <c r="C594" s="84" t="str">
        <f>VLOOKUP(A594,'Northern Branch Phase II Debris'!A:F,3,FALSE)</f>
        <v>Oroville Quincy Highway</v>
      </c>
      <c r="F594" s="84" t="str">
        <f t="shared" si="18"/>
        <v>Go Ahead</v>
      </c>
      <c r="G594" s="320">
        <f>VLOOKUP(A594,'Northern Branch Phase II Debris'!A:F,6,FALSE)</f>
        <v>0</v>
      </c>
      <c r="H594" s="84" t="str">
        <f>VLOOKUP(A594,'Northern Branch Phase II Debris'!A:G,7,FALSE)</f>
        <v>Butte</v>
      </c>
      <c r="I594" s="84" t="e">
        <f>VLOOKUP(A594,'Go Backs'!A:H,8,FALSE)</f>
        <v>#N/A</v>
      </c>
      <c r="K594" s="84" t="e">
        <f>VLOOKUP(A594,'Go Aheads'!A:H,8,FALSE)</f>
        <v>#N/A</v>
      </c>
      <c r="M594" s="84">
        <f>VLOOKUP(A594,'Northern Branch Phase II Debris'!A:F,4,FALSE)</f>
        <v>0</v>
      </c>
      <c r="N594" s="84">
        <f>VLOOKUP(A594,'Northern Branch Phase II Debris'!A:F,5,FALSE)</f>
        <v>0</v>
      </c>
      <c r="P594" s="84">
        <f ca="1">SUMIF(cCalRecycle_NorthBranch_DataMan!A:F,Audit!A594,cCalRecycle_NorthBranch_DataMan!F:F)</f>
        <v>0</v>
      </c>
      <c r="Q594" s="86" t="e">
        <f>VLOOKUP(A594,cCalRecycle_NorthBranch_DataMan!A:B,2,FALSE)</f>
        <v>#N/A</v>
      </c>
      <c r="R594" s="643" t="b">
        <f t="shared" ca="1" si="19"/>
        <v>1</v>
      </c>
      <c r="Y594" s="84" t="e">
        <v>#N/A</v>
      </c>
      <c r="Z594" s="84" t="e">
        <v>#N/A</v>
      </c>
      <c r="AA594" s="84" t="e">
        <v>#N/A</v>
      </c>
      <c r="AB594" s="84" t="e">
        <v>#N/A</v>
      </c>
      <c r="AC594" s="84" t="e">
        <v>#N/A</v>
      </c>
      <c r="AD594" s="84" t="e">
        <v>#N/A</v>
      </c>
      <c r="AE594" s="84" t="e">
        <v>#N/A</v>
      </c>
      <c r="AF594" s="84" t="e">
        <v>#N/A</v>
      </c>
    </row>
    <row r="595" spans="1:32" ht="15" thickBot="1">
      <c r="A595" s="93" t="s">
        <v>1812</v>
      </c>
      <c r="B595" s="84">
        <f>VLOOKUP(A595,'Northern Branch Phase II Debris'!A:F,2,FALSE)</f>
        <v>67</v>
      </c>
      <c r="C595" s="84" t="str">
        <f>VLOOKUP(A595,'Northern Branch Phase II Debris'!A:F,3,FALSE)</f>
        <v>Canyon Creek Road</v>
      </c>
      <c r="F595" s="84" t="str">
        <f t="shared" si="18"/>
        <v>Go Ahead</v>
      </c>
      <c r="G595" s="320">
        <f>VLOOKUP(A595,'Northern Branch Phase II Debris'!A:F,6,FALSE)</f>
        <v>44303</v>
      </c>
      <c r="H595" s="84" t="str">
        <f>VLOOKUP(A595,'Northern Branch Phase II Debris'!A:G,7,FALSE)</f>
        <v>Butte</v>
      </c>
      <c r="I595" s="84" t="e">
        <f>VLOOKUP(A595,'Go Backs'!A:H,8,FALSE)</f>
        <v>#N/A</v>
      </c>
      <c r="K595" s="84">
        <f>VLOOKUP(A595,'Go Aheads'!A:H,8,FALSE)</f>
        <v>8</v>
      </c>
      <c r="M595" s="84">
        <f>VLOOKUP(A595,'Northern Branch Phase II Debris'!A:F,4,FALSE)</f>
        <v>9</v>
      </c>
      <c r="N595" s="84">
        <f>VLOOKUP(A595,'Northern Branch Phase II Debris'!A:F,5,FALSE)</f>
        <v>8</v>
      </c>
      <c r="P595" s="84">
        <f ca="1">SUMIF(cCalRecycle_NorthBranch_DataMan!A:F,Audit!A595,cCalRecycle_NorthBranch_DataMan!F:F)</f>
        <v>8</v>
      </c>
      <c r="Q595" s="86">
        <f>VLOOKUP(A595,cCalRecycle_NorthBranch_DataMan!A:B,2,FALSE)</f>
        <v>44334.427164351902</v>
      </c>
      <c r="R595" s="643" t="b">
        <f t="shared" ca="1" si="19"/>
        <v>1</v>
      </c>
      <c r="Y595" s="84" t="e">
        <v>#N/A</v>
      </c>
      <c r="Z595" s="84" t="e">
        <v>#N/A</v>
      </c>
      <c r="AA595" s="84" t="e">
        <v>#N/A</v>
      </c>
      <c r="AB595" s="84" t="e">
        <v>#N/A</v>
      </c>
      <c r="AC595" s="84" t="e">
        <v>#N/A</v>
      </c>
      <c r="AD595" s="84" t="e">
        <v>#N/A</v>
      </c>
      <c r="AE595" s="84" t="e">
        <v>#N/A</v>
      </c>
      <c r="AF595" s="84" t="e">
        <v>#N/A</v>
      </c>
    </row>
    <row r="596" spans="1:32" ht="15" thickBot="1">
      <c r="A596" s="93" t="s">
        <v>1414</v>
      </c>
      <c r="B596" s="84">
        <f>VLOOKUP(A596,'Northern Branch Phase II Debris'!A:F,2,FALSE)</f>
        <v>39</v>
      </c>
      <c r="C596" s="84" t="str">
        <f>VLOOKUP(A596,'Northern Branch Phase II Debris'!A:F,3,FALSE)</f>
        <v>Rockerfeller Road</v>
      </c>
      <c r="F596" s="84" t="str">
        <f t="shared" si="18"/>
        <v>Go Ahead</v>
      </c>
      <c r="G596" s="320">
        <f>VLOOKUP(A596,'Northern Branch Phase II Debris'!A:F,6,FALSE)</f>
        <v>0</v>
      </c>
      <c r="H596" s="84" t="str">
        <f>VLOOKUP(A596,'Northern Branch Phase II Debris'!A:G,7,FALSE)</f>
        <v>Butte</v>
      </c>
      <c r="I596" s="84" t="e">
        <f>VLOOKUP(A596,'Go Backs'!A:H,8,FALSE)</f>
        <v>#N/A</v>
      </c>
      <c r="K596" s="84" t="e">
        <f>VLOOKUP(A596,'Go Aheads'!A:H,8,FALSE)</f>
        <v>#N/A</v>
      </c>
      <c r="M596" s="84">
        <f>VLOOKUP(A596,'Northern Branch Phase II Debris'!A:F,4,FALSE)</f>
        <v>1</v>
      </c>
      <c r="N596" s="84">
        <f>VLOOKUP(A596,'Northern Branch Phase II Debris'!A:F,5,FALSE)</f>
        <v>0</v>
      </c>
      <c r="P596" s="84">
        <f ca="1">SUMIF(cCalRecycle_NorthBranch_DataMan!A:F,Audit!A596,cCalRecycle_NorthBranch_DataMan!F:F)</f>
        <v>0</v>
      </c>
      <c r="Q596" s="86" t="e">
        <f>VLOOKUP(A596,cCalRecycle_NorthBranch_DataMan!A:B,2,FALSE)</f>
        <v>#N/A</v>
      </c>
      <c r="R596" s="643" t="b">
        <f t="shared" ca="1" si="19"/>
        <v>1</v>
      </c>
      <c r="Y596" s="84" t="e">
        <v>#N/A</v>
      </c>
      <c r="Z596" s="84" t="e">
        <v>#N/A</v>
      </c>
      <c r="AA596" s="84" t="e">
        <v>#N/A</v>
      </c>
      <c r="AB596" s="84" t="e">
        <v>#N/A</v>
      </c>
      <c r="AC596" s="84" t="e">
        <v>#N/A</v>
      </c>
      <c r="AD596" s="84" t="e">
        <v>#N/A</v>
      </c>
      <c r="AE596" s="84" t="e">
        <v>#N/A</v>
      </c>
      <c r="AF596" s="84" t="e">
        <v>#N/A</v>
      </c>
    </row>
    <row r="597" spans="1:32" ht="15" thickBot="1">
      <c r="A597" s="93" t="s">
        <v>1620</v>
      </c>
      <c r="B597" s="84" t="str">
        <f>VLOOKUP(A597,'Northern Branch Phase II Debris'!A:F,2,FALSE)</f>
        <v>061-300-022-000</v>
      </c>
      <c r="C597" s="84" t="str">
        <f>VLOOKUP(A597,'Northern Branch Phase II Debris'!A:F,3,FALSE)</f>
        <v>Milsap Bar Road</v>
      </c>
      <c r="F597" s="84" t="str">
        <f t="shared" si="18"/>
        <v>Go Ahead</v>
      </c>
      <c r="G597" s="320">
        <f>VLOOKUP(A597,'Northern Branch Phase II Debris'!A:F,6,FALSE)</f>
        <v>44352</v>
      </c>
      <c r="H597" s="84" t="str">
        <f>VLOOKUP(A597,'Northern Branch Phase II Debris'!A:G,7,FALSE)</f>
        <v>Butte</v>
      </c>
      <c r="I597" s="84" t="e">
        <f>VLOOKUP(A597,'Go Backs'!A:H,8,FALSE)</f>
        <v>#N/A</v>
      </c>
      <c r="K597" s="84">
        <f>VLOOKUP(A597,'Go Aheads'!A:H,8,FALSE)</f>
        <v>1</v>
      </c>
      <c r="M597" s="84">
        <f>VLOOKUP(A597,'Northern Branch Phase II Debris'!A:F,4,FALSE)</f>
        <v>3</v>
      </c>
      <c r="N597" s="84">
        <f>VLOOKUP(A597,'Northern Branch Phase II Debris'!A:F,5,FALSE)</f>
        <v>1</v>
      </c>
      <c r="P597" s="84">
        <f ca="1">SUMIF(cCalRecycle_NorthBranch_DataMan!A:F,Audit!A597,cCalRecycle_NorthBranch_DataMan!F:F)</f>
        <v>1</v>
      </c>
      <c r="Q597" s="86">
        <f>VLOOKUP(A597,cCalRecycle_NorthBranch_DataMan!A:B,2,FALSE)</f>
        <v>44375.494803240697</v>
      </c>
      <c r="R597" s="643" t="b">
        <f t="shared" ca="1" si="19"/>
        <v>1</v>
      </c>
      <c r="Y597" s="84" t="e">
        <v>#N/A</v>
      </c>
      <c r="Z597" s="84" t="e">
        <v>#N/A</v>
      </c>
      <c r="AA597" s="84" t="e">
        <v>#N/A</v>
      </c>
      <c r="AB597" s="84" t="e">
        <v>#N/A</v>
      </c>
      <c r="AC597" s="84" t="e">
        <v>#N/A</v>
      </c>
      <c r="AD597" s="84" t="e">
        <v>#N/A</v>
      </c>
      <c r="AE597" s="84" t="e">
        <v>#N/A</v>
      </c>
      <c r="AF597" s="84" t="e">
        <v>#N/A</v>
      </c>
    </row>
    <row r="598" spans="1:32" ht="15" thickBot="1">
      <c r="A598" s="93" t="s">
        <v>1066</v>
      </c>
      <c r="B598" s="84" t="str">
        <f>VLOOKUP(A598,'Northern Branch Phase II Debris'!A:F,2,FALSE)</f>
        <v>062-330-013-000</v>
      </c>
      <c r="C598" s="84" t="str">
        <f>VLOOKUP(A598,'Northern Branch Phase II Debris'!A:F,3,FALSE)</f>
        <v>Ponderosa Pines</v>
      </c>
      <c r="F598" s="84" t="str">
        <f t="shared" si="18"/>
        <v>Go Ahead</v>
      </c>
      <c r="G598" s="320">
        <f>VLOOKUP(A598,'Northern Branch Phase II Debris'!A:F,6,FALSE)</f>
        <v>0</v>
      </c>
      <c r="H598" s="84" t="str">
        <f>VLOOKUP(A598,'Northern Branch Phase II Debris'!A:G,7,FALSE)</f>
        <v>Butte</v>
      </c>
      <c r="I598" s="84" t="e">
        <f>VLOOKUP(A598,'Go Backs'!A:H,8,FALSE)</f>
        <v>#N/A</v>
      </c>
      <c r="K598" s="84" t="e">
        <f>VLOOKUP(A598,'Go Aheads'!A:H,8,FALSE)</f>
        <v>#N/A</v>
      </c>
      <c r="M598" s="84">
        <f>VLOOKUP(A598,'Northern Branch Phase II Debris'!A:F,4,FALSE)</f>
        <v>0</v>
      </c>
      <c r="N598" s="84">
        <f>VLOOKUP(A598,'Northern Branch Phase II Debris'!A:F,5,FALSE)</f>
        <v>0</v>
      </c>
      <c r="P598" s="84">
        <f ca="1">SUMIF(cCalRecycle_NorthBranch_DataMan!A:F,Audit!A598,cCalRecycle_NorthBranch_DataMan!F:F)</f>
        <v>0</v>
      </c>
      <c r="Q598" s="86" t="e">
        <f>VLOOKUP(A598,cCalRecycle_NorthBranch_DataMan!A:B,2,FALSE)</f>
        <v>#N/A</v>
      </c>
      <c r="R598" s="643" t="b">
        <f t="shared" ca="1" si="19"/>
        <v>1</v>
      </c>
      <c r="Y598" s="84" t="e">
        <v>#N/A</v>
      </c>
      <c r="Z598" s="84" t="e">
        <v>#N/A</v>
      </c>
      <c r="AA598" s="84" t="e">
        <v>#N/A</v>
      </c>
      <c r="AB598" s="84" t="e">
        <v>#N/A</v>
      </c>
      <c r="AC598" s="84" t="e">
        <v>#N/A</v>
      </c>
      <c r="AD598" s="84" t="e">
        <v>#N/A</v>
      </c>
      <c r="AE598" s="84" t="e">
        <v>#N/A</v>
      </c>
      <c r="AF598" s="84" t="e">
        <v>#N/A</v>
      </c>
    </row>
    <row r="599" spans="1:32" ht="15" thickBot="1">
      <c r="A599" s="93" t="s">
        <v>2141</v>
      </c>
      <c r="B599" s="84" t="str">
        <f>VLOOKUP(A599,'Northern Branch Phase II Debris'!A:F,2,FALSE)</f>
        <v>062-650-012-000</v>
      </c>
      <c r="C599" s="84" t="str">
        <f>VLOOKUP(A599,'Northern Branch Phase II Debris'!A:F,3,FALSE)</f>
        <v>Cheyenne Court</v>
      </c>
      <c r="F599" s="84" t="str">
        <f t="shared" si="18"/>
        <v>Go Ahead</v>
      </c>
      <c r="G599" s="320">
        <f>VLOOKUP(A599,'Northern Branch Phase II Debris'!A:F,6,FALSE)</f>
        <v>44314</v>
      </c>
      <c r="H599" s="84" t="str">
        <f>VLOOKUP(A599,'Northern Branch Phase II Debris'!A:G,7,FALSE)</f>
        <v>Butte</v>
      </c>
      <c r="I599" s="84" t="e">
        <f>VLOOKUP(A599,'Go Backs'!A:H,8,FALSE)</f>
        <v>#N/A</v>
      </c>
      <c r="K599" s="84">
        <f>VLOOKUP(A599,'Go Aheads'!A:H,8,FALSE)</f>
        <v>2</v>
      </c>
      <c r="M599" s="84">
        <f>VLOOKUP(A599,'Northern Branch Phase II Debris'!A:F,4,FALSE)</f>
        <v>2</v>
      </c>
      <c r="N599" s="84">
        <f>VLOOKUP(A599,'Northern Branch Phase II Debris'!A:F,5,FALSE)</f>
        <v>2</v>
      </c>
      <c r="P599" s="84">
        <f ca="1">SUMIF(cCalRecycle_NorthBranch_DataMan!A:F,Audit!A599,cCalRecycle_NorthBranch_DataMan!F:F)</f>
        <v>2</v>
      </c>
      <c r="Q599" s="86">
        <f>VLOOKUP(A599,cCalRecycle_NorthBranch_DataMan!A:B,2,FALSE)</f>
        <v>44355.673865740697</v>
      </c>
      <c r="R599" s="643" t="b">
        <f t="shared" ca="1" si="19"/>
        <v>1</v>
      </c>
      <c r="Y599" s="84" t="s">
        <v>10909</v>
      </c>
      <c r="Z599" s="84" t="s">
        <v>8347</v>
      </c>
      <c r="AA599" s="84">
        <v>1</v>
      </c>
      <c r="AB599" s="84">
        <v>0</v>
      </c>
      <c r="AC599" s="84">
        <v>0</v>
      </c>
      <c r="AD599" s="84" t="e">
        <v>#N/A</v>
      </c>
      <c r="AE599" s="84">
        <v>1</v>
      </c>
      <c r="AF599" s="84">
        <v>0</v>
      </c>
    </row>
    <row r="600" spans="1:32" ht="15" thickBot="1">
      <c r="A600" s="93" t="s">
        <v>549</v>
      </c>
      <c r="B600" s="84">
        <f>VLOOKUP(A600,'Northern Branch Phase II Debris'!A:F,2,FALSE)</f>
        <v>660</v>
      </c>
      <c r="C600" s="84" t="str">
        <f>VLOOKUP(A600,'Northern Branch Phase II Debris'!A:F,3,FALSE)</f>
        <v>Bald Rock Road</v>
      </c>
      <c r="F600" s="84" t="str">
        <f t="shared" si="18"/>
        <v>Go Ahead</v>
      </c>
      <c r="G600" s="320">
        <f>VLOOKUP(A600,'Northern Branch Phase II Debris'!A:F,6,FALSE)</f>
        <v>44350</v>
      </c>
      <c r="H600" s="84" t="str">
        <f>VLOOKUP(A600,'Northern Branch Phase II Debris'!A:G,7,FALSE)</f>
        <v>Butte</v>
      </c>
      <c r="I600" s="84" t="e">
        <f>VLOOKUP(A600,'Go Backs'!A:H,8,FALSE)</f>
        <v>#N/A</v>
      </c>
      <c r="K600" s="84" t="e">
        <f>VLOOKUP(A600,'Go Aheads'!A:H,8,FALSE)</f>
        <v>#N/A</v>
      </c>
      <c r="M600" s="84">
        <f>VLOOKUP(A600,'Northern Branch Phase II Debris'!A:F,4,FALSE)</f>
        <v>0</v>
      </c>
      <c r="N600" s="84">
        <f>VLOOKUP(A600,'Northern Branch Phase II Debris'!A:F,5,FALSE)</f>
        <v>0</v>
      </c>
      <c r="P600" s="84">
        <f ca="1">SUMIF(cCalRecycle_NorthBranch_DataMan!A:F,Audit!A600,cCalRecycle_NorthBranch_DataMan!F:F)</f>
        <v>0</v>
      </c>
      <c r="Q600" s="86" t="e">
        <f>VLOOKUP(A600,cCalRecycle_NorthBranch_DataMan!A:B,2,FALSE)</f>
        <v>#N/A</v>
      </c>
      <c r="R600" s="643" t="b">
        <f t="shared" ca="1" si="19"/>
        <v>1</v>
      </c>
      <c r="Y600" s="84" t="e">
        <v>#N/A</v>
      </c>
      <c r="Z600" s="84" t="e">
        <v>#N/A</v>
      </c>
      <c r="AA600" s="84" t="e">
        <v>#N/A</v>
      </c>
      <c r="AB600" s="84" t="e">
        <v>#N/A</v>
      </c>
      <c r="AC600" s="84" t="e">
        <v>#N/A</v>
      </c>
      <c r="AD600" s="84" t="e">
        <v>#N/A</v>
      </c>
      <c r="AE600" s="84" t="e">
        <v>#N/A</v>
      </c>
      <c r="AF600" s="84" t="e">
        <v>#N/A</v>
      </c>
    </row>
    <row r="601" spans="1:32" ht="15" thickBot="1">
      <c r="A601" s="93" t="s">
        <v>555</v>
      </c>
      <c r="B601" s="84">
        <f>VLOOKUP(A601,'Northern Branch Phase II Debris'!A:F,2,FALSE)</f>
        <v>676</v>
      </c>
      <c r="C601" s="84" t="str">
        <f>VLOOKUP(A601,'Northern Branch Phase II Debris'!A:F,3,FALSE)</f>
        <v>Bald Rock Road</v>
      </c>
      <c r="F601" s="84" t="str">
        <f t="shared" si="18"/>
        <v>Go Ahead</v>
      </c>
      <c r="G601" s="320">
        <f>VLOOKUP(A601,'Northern Branch Phase II Debris'!A:F,6,FALSE)</f>
        <v>44351</v>
      </c>
      <c r="H601" s="84" t="str">
        <f>VLOOKUP(A601,'Northern Branch Phase II Debris'!A:G,7,FALSE)</f>
        <v>Butte</v>
      </c>
      <c r="I601" s="84" t="e">
        <f>VLOOKUP(A601,'Go Backs'!A:H,8,FALSE)</f>
        <v>#N/A</v>
      </c>
      <c r="K601" s="84">
        <f>VLOOKUP(A601,'Go Aheads'!A:H,8,FALSE)</f>
        <v>2</v>
      </c>
      <c r="M601" s="84">
        <f>VLOOKUP(A601,'Northern Branch Phase II Debris'!A:F,4,FALSE)</f>
        <v>2</v>
      </c>
      <c r="N601" s="84">
        <f>VLOOKUP(A601,'Northern Branch Phase II Debris'!A:F,5,FALSE)</f>
        <v>2</v>
      </c>
      <c r="P601" s="84">
        <f ca="1">SUMIF(cCalRecycle_NorthBranch_DataMan!A:F,Audit!A601,cCalRecycle_NorthBranch_DataMan!F:F)</f>
        <v>2</v>
      </c>
      <c r="Q601" s="86">
        <f>VLOOKUP(A601,cCalRecycle_NorthBranch_DataMan!A:B,2,FALSE)</f>
        <v>44357.659583333298</v>
      </c>
      <c r="R601" s="643" t="b">
        <f t="shared" ca="1" si="19"/>
        <v>1</v>
      </c>
      <c r="Y601" s="84" t="e">
        <v>#N/A</v>
      </c>
      <c r="Z601" s="84" t="e">
        <v>#N/A</v>
      </c>
      <c r="AA601" s="84" t="e">
        <v>#N/A</v>
      </c>
      <c r="AB601" s="84" t="e">
        <v>#N/A</v>
      </c>
      <c r="AC601" s="84" t="e">
        <v>#N/A</v>
      </c>
      <c r="AD601" s="84" t="e">
        <v>#N/A</v>
      </c>
      <c r="AE601" s="84" t="e">
        <v>#N/A</v>
      </c>
      <c r="AF601" s="84" t="e">
        <v>#N/A</v>
      </c>
    </row>
    <row r="602" spans="1:32" ht="15" thickBot="1">
      <c r="A602" s="93" t="s">
        <v>556</v>
      </c>
      <c r="B602" s="84">
        <f>VLOOKUP(A602,'Northern Branch Phase II Debris'!A:F,2,FALSE)</f>
        <v>696</v>
      </c>
      <c r="C602" s="84" t="str">
        <f>VLOOKUP(A602,'Northern Branch Phase II Debris'!A:F,3,FALSE)</f>
        <v>Bald Rock Road</v>
      </c>
      <c r="F602" s="84" t="str">
        <f t="shared" si="18"/>
        <v>Go Ahead</v>
      </c>
      <c r="G602" s="320">
        <f>VLOOKUP(A602,'Northern Branch Phase II Debris'!A:F,6,FALSE)</f>
        <v>44352</v>
      </c>
      <c r="H602" s="84" t="str">
        <f>VLOOKUP(A602,'Northern Branch Phase II Debris'!A:G,7,FALSE)</f>
        <v>Butte</v>
      </c>
      <c r="I602" s="84" t="e">
        <f>VLOOKUP(A602,'Go Backs'!A:H,8,FALSE)</f>
        <v>#N/A</v>
      </c>
      <c r="K602" s="84">
        <f>VLOOKUP(A602,'Go Aheads'!A:H,8,FALSE)</f>
        <v>2</v>
      </c>
      <c r="M602" s="84">
        <f>VLOOKUP(A602,'Northern Branch Phase II Debris'!A:F,4,FALSE)</f>
        <v>2</v>
      </c>
      <c r="N602" s="84">
        <f>VLOOKUP(A602,'Northern Branch Phase II Debris'!A:F,5,FALSE)</f>
        <v>2</v>
      </c>
      <c r="P602" s="84">
        <f ca="1">SUMIF(cCalRecycle_NorthBranch_DataMan!A:F,Audit!A602,cCalRecycle_NorthBranch_DataMan!F:F)</f>
        <v>2</v>
      </c>
      <c r="Q602" s="86">
        <f>VLOOKUP(A602,cCalRecycle_NorthBranch_DataMan!A:B,2,FALSE)</f>
        <v>44357.622222222199</v>
      </c>
      <c r="R602" s="643" t="b">
        <f t="shared" ca="1" si="19"/>
        <v>1</v>
      </c>
      <c r="Y602" s="84" t="e">
        <v>#N/A</v>
      </c>
      <c r="Z602" s="84" t="e">
        <v>#N/A</v>
      </c>
      <c r="AA602" s="84" t="e">
        <v>#N/A</v>
      </c>
      <c r="AB602" s="84" t="e">
        <v>#N/A</v>
      </c>
      <c r="AC602" s="84" t="e">
        <v>#N/A</v>
      </c>
      <c r="AD602" s="84" t="e">
        <v>#N/A</v>
      </c>
      <c r="AE602" s="84" t="e">
        <v>#N/A</v>
      </c>
      <c r="AF602" s="84" t="e">
        <v>#N/A</v>
      </c>
    </row>
    <row r="603" spans="1:32" ht="15" thickBot="1">
      <c r="A603" s="93" t="s">
        <v>1207</v>
      </c>
      <c r="B603" s="84">
        <f>VLOOKUP(A603,'Northern Branch Phase II Debris'!A:F,2,FALSE)</f>
        <v>455</v>
      </c>
      <c r="C603" s="84" t="str">
        <f>VLOOKUP(A603,'Northern Branch Phase II Debris'!A:F,3,FALSE)</f>
        <v>Rocky Point Road</v>
      </c>
      <c r="F603" s="84" t="str">
        <f t="shared" si="18"/>
        <v>Go Ahead</v>
      </c>
      <c r="G603" s="320">
        <f>VLOOKUP(A603,'Northern Branch Phase II Debris'!A:F,6,FALSE)</f>
        <v>44344</v>
      </c>
      <c r="H603" s="84" t="str">
        <f>VLOOKUP(A603,'Northern Branch Phase II Debris'!A:G,7,FALSE)</f>
        <v>Butte</v>
      </c>
      <c r="I603" s="84" t="e">
        <f>VLOOKUP(A603,'Go Backs'!A:H,8,FALSE)</f>
        <v>#N/A</v>
      </c>
      <c r="K603" s="84">
        <f>VLOOKUP(A603,'Go Aheads'!A:H,8,FALSE)</f>
        <v>1</v>
      </c>
      <c r="M603" s="84">
        <f>VLOOKUP(A603,'Northern Branch Phase II Debris'!A:F,4,FALSE)</f>
        <v>2</v>
      </c>
      <c r="N603" s="84">
        <f>VLOOKUP(A603,'Northern Branch Phase II Debris'!A:F,5,FALSE)</f>
        <v>1</v>
      </c>
      <c r="P603" s="84">
        <f ca="1">SUMIF(cCalRecycle_NorthBranch_DataMan!A:F,Audit!A603,cCalRecycle_NorthBranch_DataMan!F:F)</f>
        <v>1</v>
      </c>
      <c r="Q603" s="86">
        <f>VLOOKUP(A603,cCalRecycle_NorthBranch_DataMan!A:B,2,FALSE)</f>
        <v>44351.4843287037</v>
      </c>
      <c r="R603" s="643" t="b">
        <f t="shared" ca="1" si="19"/>
        <v>1</v>
      </c>
      <c r="Y603" s="84" t="e">
        <v>#N/A</v>
      </c>
      <c r="Z603" s="84" t="e">
        <v>#N/A</v>
      </c>
      <c r="AA603" s="84" t="e">
        <v>#N/A</v>
      </c>
      <c r="AB603" s="84" t="e">
        <v>#N/A</v>
      </c>
      <c r="AC603" s="84" t="e">
        <v>#N/A</v>
      </c>
      <c r="AD603" s="84" t="e">
        <v>#N/A</v>
      </c>
      <c r="AE603" s="84" t="e">
        <v>#N/A</v>
      </c>
      <c r="AF603" s="84" t="e">
        <v>#N/A</v>
      </c>
    </row>
    <row r="604" spans="1:32" ht="15" thickBot="1">
      <c r="A604" s="93" t="s">
        <v>1514</v>
      </c>
      <c r="B604" s="84" t="str">
        <f>VLOOKUP(A604,'Northern Branch Phase II Debris'!A:F,2,FALSE)</f>
        <v>062-160-038-000</v>
      </c>
      <c r="C604" s="84" t="str">
        <f>VLOOKUP(A604,'Northern Branch Phase II Debris'!A:F,3,FALSE)</f>
        <v>Lakeview ADD</v>
      </c>
      <c r="F604" s="84" t="str">
        <f t="shared" si="18"/>
        <v>Go Ahead</v>
      </c>
      <c r="G604" s="320">
        <f>VLOOKUP(A604,'Northern Branch Phase II Debris'!A:F,6,FALSE)</f>
        <v>0</v>
      </c>
      <c r="H604" s="84" t="str">
        <f>VLOOKUP(A604,'Northern Branch Phase II Debris'!A:G,7,FALSE)</f>
        <v>Butte</v>
      </c>
      <c r="I604" s="84" t="e">
        <f>VLOOKUP(A604,'Go Backs'!A:H,8,FALSE)</f>
        <v>#N/A</v>
      </c>
      <c r="K604" s="84" t="e">
        <f>VLOOKUP(A604,'Go Aheads'!A:H,8,FALSE)</f>
        <v>#N/A</v>
      </c>
      <c r="M604" s="84">
        <f>VLOOKUP(A604,'Northern Branch Phase II Debris'!A:F,4,FALSE)</f>
        <v>0</v>
      </c>
      <c r="N604" s="84">
        <f>VLOOKUP(A604,'Northern Branch Phase II Debris'!A:F,5,FALSE)</f>
        <v>0</v>
      </c>
      <c r="P604" s="84">
        <f ca="1">SUMIF(cCalRecycle_NorthBranch_DataMan!A:F,Audit!A604,cCalRecycle_NorthBranch_DataMan!F:F)</f>
        <v>0</v>
      </c>
      <c r="Q604" s="86" t="e">
        <f>VLOOKUP(A604,cCalRecycle_NorthBranch_DataMan!A:B,2,FALSE)</f>
        <v>#N/A</v>
      </c>
      <c r="R604" s="643" t="b">
        <f t="shared" ca="1" si="19"/>
        <v>1</v>
      </c>
      <c r="Y604" s="84" t="e">
        <v>#N/A</v>
      </c>
      <c r="Z604" s="84" t="e">
        <v>#N/A</v>
      </c>
      <c r="AA604" s="84" t="e">
        <v>#N/A</v>
      </c>
      <c r="AB604" s="84" t="e">
        <v>#N/A</v>
      </c>
      <c r="AC604" s="84" t="e">
        <v>#N/A</v>
      </c>
      <c r="AD604" s="84" t="e">
        <v>#N/A</v>
      </c>
      <c r="AE604" s="84" t="e">
        <v>#N/A</v>
      </c>
      <c r="AF604" s="84" t="e">
        <v>#N/A</v>
      </c>
    </row>
    <row r="605" spans="1:32" ht="26.25" thickBot="1">
      <c r="A605" s="93" t="s">
        <v>421</v>
      </c>
      <c r="B605" s="84" t="str">
        <f>VLOOKUP(A605,'Northern Branch Phase II Debris'!A:F,2,FALSE)</f>
        <v>061-410-030-000</v>
      </c>
      <c r="C605" s="84" t="str">
        <f>VLOOKUP(A605,'Northern Branch Phase II Debris'!A:F,3,FALSE)</f>
        <v>Oroville Quincy Highway</v>
      </c>
      <c r="F605" s="84" t="str">
        <f t="shared" si="18"/>
        <v>Go Ahead</v>
      </c>
      <c r="G605" s="320">
        <f>VLOOKUP(A605,'Northern Branch Phase II Debris'!A:F,6,FALSE)</f>
        <v>0</v>
      </c>
      <c r="H605" s="84" t="str">
        <f>VLOOKUP(A605,'Northern Branch Phase II Debris'!A:G,7,FALSE)</f>
        <v>Butte</v>
      </c>
      <c r="I605" s="84" t="e">
        <f>VLOOKUP(A605,'Go Backs'!A:H,8,FALSE)</f>
        <v>#N/A</v>
      </c>
      <c r="K605" s="84" t="e">
        <f>VLOOKUP(A605,'Go Aheads'!A:H,8,FALSE)</f>
        <v>#N/A</v>
      </c>
      <c r="M605" s="84">
        <f>VLOOKUP(A605,'Northern Branch Phase II Debris'!A:F,4,FALSE)</f>
        <v>0</v>
      </c>
      <c r="N605" s="84">
        <f>VLOOKUP(A605,'Northern Branch Phase II Debris'!A:F,5,FALSE)</f>
        <v>0</v>
      </c>
      <c r="P605" s="84">
        <f ca="1">SUMIF(cCalRecycle_NorthBranch_DataMan!A:F,Audit!A605,cCalRecycle_NorthBranch_DataMan!F:F)</f>
        <v>0</v>
      </c>
      <c r="Q605" s="86" t="e">
        <f>VLOOKUP(A605,cCalRecycle_NorthBranch_DataMan!A:B,2,FALSE)</f>
        <v>#N/A</v>
      </c>
      <c r="R605" s="643" t="b">
        <f t="shared" ca="1" si="19"/>
        <v>1</v>
      </c>
      <c r="Y605" s="84" t="e">
        <v>#N/A</v>
      </c>
      <c r="Z605" s="84" t="e">
        <v>#N/A</v>
      </c>
      <c r="AA605" s="84" t="e">
        <v>#N/A</v>
      </c>
      <c r="AB605" s="84" t="e">
        <v>#N/A</v>
      </c>
      <c r="AC605" s="84" t="e">
        <v>#N/A</v>
      </c>
      <c r="AD605" s="84" t="e">
        <v>#N/A</v>
      </c>
      <c r="AE605" s="84" t="e">
        <v>#N/A</v>
      </c>
      <c r="AF605" s="84" t="e">
        <v>#N/A</v>
      </c>
    </row>
    <row r="606" spans="1:32" ht="26.25" thickBot="1">
      <c r="A606" s="93" t="s">
        <v>432</v>
      </c>
      <c r="B606" s="84">
        <f>VLOOKUP(A606,'Northern Branch Phase II Debris'!A:F,2,FALSE)</f>
        <v>13323</v>
      </c>
      <c r="C606" s="84" t="str">
        <f>VLOOKUP(A606,'Northern Branch Phase II Debris'!A:F,3,FALSE)</f>
        <v>Oroville Quincy Highway</v>
      </c>
      <c r="F606" s="84" t="str">
        <f t="shared" si="18"/>
        <v>Go Ahead</v>
      </c>
      <c r="G606" s="320">
        <f>VLOOKUP(A606,'Northern Branch Phase II Debris'!A:F,6,FALSE)</f>
        <v>44335</v>
      </c>
      <c r="H606" s="84" t="str">
        <f>VLOOKUP(A606,'Northern Branch Phase II Debris'!A:G,7,FALSE)</f>
        <v>Butte</v>
      </c>
      <c r="I606" s="84" t="e">
        <f>VLOOKUP(A606,'Go Backs'!A:H,8,FALSE)</f>
        <v>#N/A</v>
      </c>
      <c r="K606" s="84">
        <f>VLOOKUP(A606,'Go Aheads'!A:H,8,FALSE)</f>
        <v>4</v>
      </c>
      <c r="M606" s="84">
        <f>VLOOKUP(A606,'Northern Branch Phase II Debris'!A:F,4,FALSE)</f>
        <v>3</v>
      </c>
      <c r="N606" s="84">
        <f>VLOOKUP(A606,'Northern Branch Phase II Debris'!A:F,5,FALSE)</f>
        <v>4</v>
      </c>
      <c r="P606" s="84">
        <f ca="1">SUMIF(cCalRecycle_NorthBranch_DataMan!A:F,Audit!A606,cCalRecycle_NorthBranch_DataMan!F:F)</f>
        <v>4</v>
      </c>
      <c r="Q606" s="86">
        <f>VLOOKUP(A606,cCalRecycle_NorthBranch_DataMan!A:B,2,FALSE)</f>
        <v>44331.431493055599</v>
      </c>
      <c r="R606" s="643" t="b">
        <f t="shared" ca="1" si="19"/>
        <v>1</v>
      </c>
      <c r="Y606" s="84" t="e">
        <v>#N/A</v>
      </c>
      <c r="Z606" s="84" t="e">
        <v>#N/A</v>
      </c>
      <c r="AA606" s="84" t="e">
        <v>#N/A</v>
      </c>
      <c r="AB606" s="84" t="e">
        <v>#N/A</v>
      </c>
      <c r="AC606" s="84" t="e">
        <v>#N/A</v>
      </c>
      <c r="AD606" s="84" t="e">
        <v>#N/A</v>
      </c>
      <c r="AE606" s="84" t="e">
        <v>#N/A</v>
      </c>
      <c r="AF606" s="84" t="e">
        <v>#N/A</v>
      </c>
    </row>
    <row r="607" spans="1:32" ht="26.25" thickBot="1">
      <c r="A607" s="93" t="s">
        <v>447</v>
      </c>
      <c r="B607" s="84" t="str">
        <f>VLOOKUP(A607,'Northern Branch Phase II Debris'!A:F,2,FALSE)</f>
        <v>061-410-032-000</v>
      </c>
      <c r="C607" s="84" t="str">
        <f>VLOOKUP(A607,'Northern Branch Phase II Debris'!A:F,3,FALSE)</f>
        <v>Oroville Quincy Highway</v>
      </c>
      <c r="F607" s="84" t="str">
        <f t="shared" si="18"/>
        <v>Go Ahead</v>
      </c>
      <c r="G607" s="320">
        <f>VLOOKUP(A607,'Northern Branch Phase II Debris'!A:F,6,FALSE)</f>
        <v>44334</v>
      </c>
      <c r="H607" s="84" t="str">
        <f>VLOOKUP(A607,'Northern Branch Phase II Debris'!A:G,7,FALSE)</f>
        <v>Butte</v>
      </c>
      <c r="I607" s="84" t="e">
        <f>VLOOKUP(A607,'Go Backs'!A:H,8,FALSE)</f>
        <v>#N/A</v>
      </c>
      <c r="K607" s="84">
        <f>VLOOKUP(A607,'Go Aheads'!A:H,8,FALSE)</f>
        <v>6</v>
      </c>
      <c r="M607" s="84">
        <f>VLOOKUP(A607,'Northern Branch Phase II Debris'!A:F,4,FALSE)</f>
        <v>14</v>
      </c>
      <c r="N607" s="84">
        <f>VLOOKUP(A607,'Northern Branch Phase II Debris'!A:F,5,FALSE)</f>
        <v>10</v>
      </c>
      <c r="P607" s="84">
        <f ca="1">SUMIF(cCalRecycle_NorthBranch_DataMan!A:F,Audit!A607,cCalRecycle_NorthBranch_DataMan!F:F)</f>
        <v>10</v>
      </c>
      <c r="Q607" s="86">
        <f>VLOOKUP(A607,cCalRecycle_NorthBranch_DataMan!A:B,2,FALSE)</f>
        <v>44337.53</v>
      </c>
      <c r="R607" s="643" t="b">
        <f t="shared" ca="1" si="19"/>
        <v>1</v>
      </c>
      <c r="S607" s="455"/>
      <c r="Y607" s="84" t="e">
        <v>#N/A</v>
      </c>
      <c r="Z607" s="84" t="e">
        <v>#N/A</v>
      </c>
      <c r="AA607" s="84" t="e">
        <v>#N/A</v>
      </c>
      <c r="AB607" s="84" t="e">
        <v>#N/A</v>
      </c>
      <c r="AC607" s="84" t="e">
        <v>#N/A</v>
      </c>
      <c r="AD607" s="84" t="e">
        <v>#N/A</v>
      </c>
      <c r="AE607" s="84" t="e">
        <v>#N/A</v>
      </c>
      <c r="AF607" s="84" t="e">
        <v>#N/A</v>
      </c>
    </row>
    <row r="608" spans="1:32" ht="26.25" thickBot="1">
      <c r="A608" s="93" t="s">
        <v>463</v>
      </c>
      <c r="B608" s="84">
        <f>VLOOKUP(A608,'Northern Branch Phase II Debris'!A:F,2,FALSE)</f>
        <v>13249</v>
      </c>
      <c r="C608" s="84" t="str">
        <f>VLOOKUP(A608,'Northern Branch Phase II Debris'!A:F,3,FALSE)</f>
        <v>Oroville Quincy Highway</v>
      </c>
      <c r="F608" s="84" t="str">
        <f t="shared" si="18"/>
        <v>Go Ahead</v>
      </c>
      <c r="G608" s="320">
        <f>VLOOKUP(A608,'Northern Branch Phase II Debris'!A:F,6,FALSE)</f>
        <v>44330</v>
      </c>
      <c r="H608" s="84" t="str">
        <f>VLOOKUP(A608,'Northern Branch Phase II Debris'!A:G,7,FALSE)</f>
        <v>Butte</v>
      </c>
      <c r="I608" s="84" t="e">
        <f>VLOOKUP(A608,'Go Backs'!A:H,8,FALSE)</f>
        <v>#N/A</v>
      </c>
      <c r="K608" s="84" t="e">
        <f>VLOOKUP(A608,'Go Aheads'!A:H,8,FALSE)</f>
        <v>#N/A</v>
      </c>
      <c r="M608" s="84">
        <f>VLOOKUP(A608,'Northern Branch Phase II Debris'!A:F,4,FALSE)</f>
        <v>0</v>
      </c>
      <c r="N608" s="84">
        <f>VLOOKUP(A608,'Northern Branch Phase II Debris'!A:F,5,FALSE)</f>
        <v>0</v>
      </c>
      <c r="P608" s="84">
        <f ca="1">SUMIF(cCalRecycle_NorthBranch_DataMan!A:F,Audit!A608,cCalRecycle_NorthBranch_DataMan!F:F)</f>
        <v>0</v>
      </c>
      <c r="Q608" s="86" t="e">
        <f>VLOOKUP(A608,cCalRecycle_NorthBranch_DataMan!A:B,2,FALSE)</f>
        <v>#N/A</v>
      </c>
      <c r="R608" s="643" t="b">
        <f t="shared" ca="1" si="19"/>
        <v>1</v>
      </c>
      <c r="Y608" s="84" t="e">
        <v>#N/A</v>
      </c>
      <c r="Z608" s="84" t="e">
        <v>#N/A</v>
      </c>
      <c r="AA608" s="84" t="e">
        <v>#N/A</v>
      </c>
      <c r="AB608" s="84" t="e">
        <v>#N/A</v>
      </c>
      <c r="AC608" s="84" t="e">
        <v>#N/A</v>
      </c>
      <c r="AD608" s="84" t="e">
        <v>#N/A</v>
      </c>
      <c r="AE608" s="84" t="e">
        <v>#N/A</v>
      </c>
      <c r="AF608" s="84" t="e">
        <v>#N/A</v>
      </c>
    </row>
    <row r="609" spans="1:32" ht="26.25" thickBot="1">
      <c r="A609" s="93" t="s">
        <v>433</v>
      </c>
      <c r="B609" s="84">
        <f>VLOOKUP(A609,'Northern Branch Phase II Debris'!A:F,2,FALSE)</f>
        <v>12811</v>
      </c>
      <c r="C609" s="84" t="str">
        <f>VLOOKUP(A609,'Northern Branch Phase II Debris'!A:F,3,FALSE)</f>
        <v>Oroville Quincy Highway</v>
      </c>
      <c r="F609" s="84" t="str">
        <f t="shared" si="18"/>
        <v>Go Ahead</v>
      </c>
      <c r="G609" s="320">
        <f>VLOOKUP(A609,'Northern Branch Phase II Debris'!A:F,6,FALSE)</f>
        <v>44357</v>
      </c>
      <c r="H609" s="84" t="str">
        <f>VLOOKUP(A609,'Northern Branch Phase II Debris'!A:G,7,FALSE)</f>
        <v>Butte</v>
      </c>
      <c r="I609" s="84" t="e">
        <f>VLOOKUP(A609,'Go Backs'!A:H,8,FALSE)</f>
        <v>#N/A</v>
      </c>
      <c r="K609" s="84">
        <f>VLOOKUP(A609,'Go Aheads'!A:H,8,FALSE)</f>
        <v>1</v>
      </c>
      <c r="M609" s="84">
        <f>VLOOKUP(A609,'Northern Branch Phase II Debris'!A:F,4,FALSE)</f>
        <v>3</v>
      </c>
      <c r="N609" s="84">
        <f>VLOOKUP(A609,'Northern Branch Phase II Debris'!A:F,5,FALSE)</f>
        <v>1</v>
      </c>
      <c r="P609" s="84">
        <f ca="1">SUMIF(cCalRecycle_NorthBranch_DataMan!A:F,Audit!A609,cCalRecycle_NorthBranch_DataMan!F:F)</f>
        <v>1</v>
      </c>
      <c r="Q609" s="86">
        <f>VLOOKUP(A609,cCalRecycle_NorthBranch_DataMan!A:B,2,FALSE)</f>
        <v>44355.539895833303</v>
      </c>
      <c r="R609" s="643" t="b">
        <f t="shared" ca="1" si="19"/>
        <v>1</v>
      </c>
      <c r="Y609" s="84" t="e">
        <v>#N/A</v>
      </c>
      <c r="Z609" s="84" t="e">
        <v>#N/A</v>
      </c>
      <c r="AA609" s="84" t="e">
        <v>#N/A</v>
      </c>
      <c r="AB609" s="84" t="e">
        <v>#N/A</v>
      </c>
      <c r="AC609" s="84" t="e">
        <v>#N/A</v>
      </c>
      <c r="AD609" s="84" t="e">
        <v>#N/A</v>
      </c>
      <c r="AE609" s="84" t="e">
        <v>#N/A</v>
      </c>
      <c r="AF609" s="84" t="e">
        <v>#N/A</v>
      </c>
    </row>
    <row r="610" spans="1:32" ht="15" thickBot="1">
      <c r="A610" s="93" t="s">
        <v>546</v>
      </c>
      <c r="B610" s="84" t="str">
        <f>VLOOKUP(A610,'Northern Branch Phase II Debris'!A:F,2,FALSE)</f>
        <v>061-320-009-000</v>
      </c>
      <c r="C610" s="84" t="str">
        <f>VLOOKUP(A610,'Northern Branch Phase II Debris'!A:F,3,FALSE)</f>
        <v>Bald Rock Road</v>
      </c>
      <c r="F610" s="84" t="str">
        <f t="shared" si="18"/>
        <v>Go Ahead</v>
      </c>
      <c r="G610" s="320">
        <f>VLOOKUP(A610,'Northern Branch Phase II Debris'!A:F,6,FALSE)</f>
        <v>44369</v>
      </c>
      <c r="H610" s="84" t="str">
        <f>VLOOKUP(A610,'Northern Branch Phase II Debris'!A:G,7,FALSE)</f>
        <v>Butte</v>
      </c>
      <c r="I610" s="84" t="e">
        <f>VLOOKUP(A610,'Go Backs'!A:H,8,FALSE)</f>
        <v>#N/A</v>
      </c>
      <c r="K610" s="84" t="e">
        <f>VLOOKUP(A610,'Go Aheads'!A:H,8,FALSE)</f>
        <v>#N/A</v>
      </c>
      <c r="M610" s="84">
        <f>VLOOKUP(A610,'Northern Branch Phase II Debris'!A:F,4,FALSE)</f>
        <v>1</v>
      </c>
      <c r="N610" s="84">
        <f>VLOOKUP(A610,'Northern Branch Phase II Debris'!A:F,5,FALSE)</f>
        <v>0</v>
      </c>
      <c r="P610" s="84">
        <f ca="1">SUMIF(cCalRecycle_NorthBranch_DataMan!A:F,Audit!A610,cCalRecycle_NorthBranch_DataMan!F:F)</f>
        <v>0</v>
      </c>
      <c r="Q610" s="86" t="e">
        <f>VLOOKUP(A610,cCalRecycle_NorthBranch_DataMan!A:B,2,FALSE)</f>
        <v>#N/A</v>
      </c>
      <c r="R610" s="643" t="b">
        <f t="shared" ca="1" si="19"/>
        <v>1</v>
      </c>
      <c r="Y610" s="84" t="e">
        <v>#N/A</v>
      </c>
      <c r="Z610" s="84" t="e">
        <v>#N/A</v>
      </c>
      <c r="AA610" s="84" t="e">
        <v>#N/A</v>
      </c>
      <c r="AB610" s="84" t="e">
        <v>#N/A</v>
      </c>
      <c r="AC610" s="84" t="e">
        <v>#N/A</v>
      </c>
      <c r="AD610" s="84" t="e">
        <v>#N/A</v>
      </c>
      <c r="AE610" s="84" t="e">
        <v>#N/A</v>
      </c>
      <c r="AF610" s="84" t="e">
        <v>#N/A</v>
      </c>
    </row>
    <row r="611" spans="1:32" ht="15" thickBot="1">
      <c r="A611" s="93" t="s">
        <v>547</v>
      </c>
      <c r="B611" s="84" t="str">
        <f>VLOOKUP(A611,'Northern Branch Phase II Debris'!A:F,2,FALSE)</f>
        <v>061-320-011-000</v>
      </c>
      <c r="C611" s="84" t="str">
        <f>VLOOKUP(A611,'Northern Branch Phase II Debris'!A:F,3,FALSE)</f>
        <v>Bald Rock Road</v>
      </c>
      <c r="F611" s="84" t="str">
        <f t="shared" si="18"/>
        <v>Go Ahead</v>
      </c>
      <c r="G611" s="320">
        <f>VLOOKUP(A611,'Northern Branch Phase II Debris'!A:F,6,FALSE)</f>
        <v>0</v>
      </c>
      <c r="H611" s="84" t="str">
        <f>VLOOKUP(A611,'Northern Branch Phase II Debris'!A:G,7,FALSE)</f>
        <v>Butte</v>
      </c>
      <c r="I611" s="84" t="e">
        <f>VLOOKUP(A611,'Go Backs'!A:H,8,FALSE)</f>
        <v>#N/A</v>
      </c>
      <c r="K611" s="84" t="e">
        <f>VLOOKUP(A611,'Go Aheads'!A:H,8,FALSE)</f>
        <v>#N/A</v>
      </c>
      <c r="M611" s="84">
        <f>VLOOKUP(A611,'Northern Branch Phase II Debris'!A:F,4,FALSE)</f>
        <v>0</v>
      </c>
      <c r="N611" s="84">
        <f>VLOOKUP(A611,'Northern Branch Phase II Debris'!A:F,5,FALSE)</f>
        <v>0</v>
      </c>
      <c r="P611" s="84">
        <f ca="1">SUMIF(cCalRecycle_NorthBranch_DataMan!A:F,Audit!A611,cCalRecycle_NorthBranch_DataMan!F:F)</f>
        <v>0</v>
      </c>
      <c r="Q611" s="86" t="e">
        <f>VLOOKUP(A611,cCalRecycle_NorthBranch_DataMan!A:B,2,FALSE)</f>
        <v>#N/A</v>
      </c>
      <c r="R611" s="643" t="b">
        <f t="shared" ca="1" si="19"/>
        <v>1</v>
      </c>
      <c r="Y611" s="84" t="e">
        <v>#N/A</v>
      </c>
      <c r="Z611" s="84" t="e">
        <v>#N/A</v>
      </c>
      <c r="AA611" s="84" t="e">
        <v>#N/A</v>
      </c>
      <c r="AB611" s="84" t="e">
        <v>#N/A</v>
      </c>
      <c r="AC611" s="84" t="e">
        <v>#N/A</v>
      </c>
      <c r="AD611" s="84" t="e">
        <v>#N/A</v>
      </c>
      <c r="AE611" s="84" t="e">
        <v>#N/A</v>
      </c>
      <c r="AF611" s="84" t="e">
        <v>#N/A</v>
      </c>
    </row>
    <row r="612" spans="1:32" ht="26.25" thickBot="1">
      <c r="A612" s="93" t="s">
        <v>1828</v>
      </c>
      <c r="B612" s="84" t="str">
        <f>VLOOKUP(A612,'Northern Branch Phase II Debris'!A:F,2,FALSE)</f>
        <v>062-170-035-000</v>
      </c>
      <c r="C612" s="84" t="str">
        <f>VLOOKUP(A612,'Northern Branch Phase II Debris'!A:F,3,FALSE)</f>
        <v>Idylwild Trail &amp; Shady Way</v>
      </c>
      <c r="F612" s="84" t="str">
        <f t="shared" si="18"/>
        <v>Go Ahead</v>
      </c>
      <c r="G612" s="320">
        <f>VLOOKUP(A612,'Northern Branch Phase II Debris'!A:F,6,FALSE)</f>
        <v>0</v>
      </c>
      <c r="H612" s="84" t="str">
        <f>VLOOKUP(A612,'Northern Branch Phase II Debris'!A:G,7,FALSE)</f>
        <v>Butte</v>
      </c>
      <c r="I612" s="84" t="e">
        <f>VLOOKUP(A612,'Go Backs'!A:H,8,FALSE)</f>
        <v>#N/A</v>
      </c>
      <c r="K612" s="84" t="e">
        <f>VLOOKUP(A612,'Go Aheads'!A:H,8,FALSE)</f>
        <v>#N/A</v>
      </c>
      <c r="M612" s="84">
        <f>VLOOKUP(A612,'Northern Branch Phase II Debris'!A:F,4,FALSE)</f>
        <v>0</v>
      </c>
      <c r="N612" s="84">
        <f>VLOOKUP(A612,'Northern Branch Phase II Debris'!A:F,5,FALSE)</f>
        <v>0</v>
      </c>
      <c r="P612" s="84">
        <f ca="1">SUMIF(cCalRecycle_NorthBranch_DataMan!A:F,Audit!A612,cCalRecycle_NorthBranch_DataMan!F:F)</f>
        <v>0</v>
      </c>
      <c r="Q612" s="86" t="e">
        <f>VLOOKUP(A612,cCalRecycle_NorthBranch_DataMan!A:B,2,FALSE)</f>
        <v>#N/A</v>
      </c>
      <c r="R612" s="643" t="b">
        <f t="shared" ca="1" si="19"/>
        <v>1</v>
      </c>
      <c r="Y612" s="84" t="e">
        <v>#N/A</v>
      </c>
      <c r="Z612" s="84" t="e">
        <v>#N/A</v>
      </c>
      <c r="AA612" s="84" t="e">
        <v>#N/A</v>
      </c>
      <c r="AB612" s="84" t="e">
        <v>#N/A</v>
      </c>
      <c r="AC612" s="84" t="e">
        <v>#N/A</v>
      </c>
      <c r="AD612" s="84" t="e">
        <v>#N/A</v>
      </c>
      <c r="AE612" s="84" t="e">
        <v>#N/A</v>
      </c>
      <c r="AF612" s="84" t="e">
        <v>#N/A</v>
      </c>
    </row>
    <row r="613" spans="1:32" ht="26.25" thickBot="1">
      <c r="A613" s="93" t="s">
        <v>1829</v>
      </c>
      <c r="B613" s="84" t="str">
        <f>VLOOKUP(A613,'Northern Branch Phase II Debris'!A:F,2,FALSE)</f>
        <v>062-170-036-000</v>
      </c>
      <c r="C613" s="84" t="str">
        <f>VLOOKUP(A613,'Northern Branch Phase II Debris'!A:F,3,FALSE)</f>
        <v>Idylwild Trail &amp; Shady Way</v>
      </c>
      <c r="F613" s="84" t="str">
        <f t="shared" si="18"/>
        <v>Go Ahead</v>
      </c>
      <c r="G613" s="320">
        <f>VLOOKUP(A613,'Northern Branch Phase II Debris'!A:F,6,FALSE)</f>
        <v>0</v>
      </c>
      <c r="H613" s="84" t="str">
        <f>VLOOKUP(A613,'Northern Branch Phase II Debris'!A:G,7,FALSE)</f>
        <v>Butte</v>
      </c>
      <c r="I613" s="84" t="e">
        <f>VLOOKUP(A613,'Go Backs'!A:H,8,FALSE)</f>
        <v>#N/A</v>
      </c>
      <c r="K613" s="84" t="e">
        <f>VLOOKUP(A613,'Go Aheads'!A:H,8,FALSE)</f>
        <v>#N/A</v>
      </c>
      <c r="M613" s="84">
        <f>VLOOKUP(A613,'Northern Branch Phase II Debris'!A:F,4,FALSE)</f>
        <v>0</v>
      </c>
      <c r="N613" s="84">
        <f>VLOOKUP(A613,'Northern Branch Phase II Debris'!A:F,5,FALSE)</f>
        <v>0</v>
      </c>
      <c r="P613" s="84">
        <f ca="1">SUMIF(cCalRecycle_NorthBranch_DataMan!A:F,Audit!A613,cCalRecycle_NorthBranch_DataMan!F:F)</f>
        <v>0</v>
      </c>
      <c r="Q613" s="86" t="e">
        <f>VLOOKUP(A613,cCalRecycle_NorthBranch_DataMan!A:B,2,FALSE)</f>
        <v>#N/A</v>
      </c>
      <c r="R613" s="643" t="b">
        <f t="shared" ca="1" si="19"/>
        <v>1</v>
      </c>
      <c r="Y613" s="84" t="e">
        <v>#N/A</v>
      </c>
      <c r="Z613" s="84" t="e">
        <v>#N/A</v>
      </c>
      <c r="AA613" s="84" t="e">
        <v>#N/A</v>
      </c>
      <c r="AB613" s="84" t="e">
        <v>#N/A</v>
      </c>
      <c r="AC613" s="84" t="e">
        <v>#N/A</v>
      </c>
      <c r="AD613" s="84" t="e">
        <v>#N/A</v>
      </c>
      <c r="AE613" s="84" t="e">
        <v>#N/A</v>
      </c>
      <c r="AF613" s="84" t="e">
        <v>#N/A</v>
      </c>
    </row>
    <row r="614" spans="1:32" ht="15" thickBot="1">
      <c r="A614" s="497" t="s">
        <v>1175</v>
      </c>
      <c r="B614" s="84">
        <f>VLOOKUP(A614,'Northern Branch Phase II Debris'!A:F,2,FALSE)</f>
        <v>80</v>
      </c>
      <c r="C614" s="84" t="str">
        <f>VLOOKUP(A614,'Northern Branch Phase II Debris'!A:F,3,FALSE)</f>
        <v>Bridgeview Circle</v>
      </c>
      <c r="F614" s="84" t="str">
        <f t="shared" si="18"/>
        <v>Go Ahead</v>
      </c>
      <c r="G614" s="320">
        <f>VLOOKUP(A614,'Northern Branch Phase II Debris'!A:F,6,FALSE)</f>
        <v>0</v>
      </c>
      <c r="H614" s="84" t="str">
        <f>VLOOKUP(A614,'Northern Branch Phase II Debris'!A:G,7,FALSE)</f>
        <v>Butte</v>
      </c>
      <c r="I614" s="84" t="e">
        <f>VLOOKUP(A614,'Go Backs'!A:H,8,FALSE)</f>
        <v>#N/A</v>
      </c>
      <c r="K614" s="84" t="e">
        <f>VLOOKUP(A614,'Go Aheads'!A:H,8,FALSE)</f>
        <v>#N/A</v>
      </c>
      <c r="M614" s="84">
        <f>VLOOKUP(A614,'Northern Branch Phase II Debris'!A:F,4,FALSE)</f>
        <v>0</v>
      </c>
      <c r="N614" s="84">
        <f>VLOOKUP(A614,'Northern Branch Phase II Debris'!A:F,5,FALSE)</f>
        <v>0</v>
      </c>
      <c r="P614" s="84">
        <f ca="1">SUMIF(cCalRecycle_NorthBranch_DataMan!A:F,Audit!A614,cCalRecycle_NorthBranch_DataMan!F:F)</f>
        <v>0</v>
      </c>
      <c r="Q614" s="86" t="e">
        <f>VLOOKUP(A614,cCalRecycle_NorthBranch_DataMan!A:B,2,FALSE)</f>
        <v>#N/A</v>
      </c>
      <c r="R614" s="643" t="b">
        <f t="shared" ca="1" si="19"/>
        <v>1</v>
      </c>
      <c r="Y614" s="84" t="e">
        <v>#N/A</v>
      </c>
      <c r="Z614" s="84" t="e">
        <v>#N/A</v>
      </c>
      <c r="AA614" s="84" t="e">
        <v>#N/A</v>
      </c>
      <c r="AB614" s="84" t="e">
        <v>#N/A</v>
      </c>
      <c r="AC614" s="84" t="e">
        <v>#N/A</v>
      </c>
      <c r="AD614" s="84" t="e">
        <v>#N/A</v>
      </c>
      <c r="AE614" s="84" t="e">
        <v>#N/A</v>
      </c>
      <c r="AF614" s="84" t="e">
        <v>#N/A</v>
      </c>
    </row>
    <row r="615" spans="1:32" ht="15" thickBot="1">
      <c r="A615" s="497" t="s">
        <v>1346</v>
      </c>
      <c r="B615" s="84">
        <f>VLOOKUP(A615,'Northern Branch Phase II Debris'!A:F,2,FALSE)</f>
        <v>124</v>
      </c>
      <c r="C615" s="84" t="str">
        <f>VLOOKUP(A615,'Northern Branch Phase II Debris'!A:F,3,FALSE)</f>
        <v>Bobcat Saddle</v>
      </c>
      <c r="F615" s="84" t="str">
        <f t="shared" si="18"/>
        <v>Go Ahead</v>
      </c>
      <c r="G615" s="320">
        <f>VLOOKUP(A615,'Northern Branch Phase II Debris'!A:F,6,FALSE)</f>
        <v>0</v>
      </c>
      <c r="H615" s="84" t="str">
        <f>VLOOKUP(A615,'Northern Branch Phase II Debris'!A:G,7,FALSE)</f>
        <v>Butte</v>
      </c>
      <c r="I615" s="84" t="e">
        <f>VLOOKUP(A615,'Go Backs'!A:H,8,FALSE)</f>
        <v>#N/A</v>
      </c>
      <c r="K615" s="84" t="e">
        <f>VLOOKUP(A615,'Go Aheads'!A:H,8,FALSE)</f>
        <v>#N/A</v>
      </c>
      <c r="M615" s="84">
        <f>VLOOKUP(A615,'Northern Branch Phase II Debris'!A:F,4,FALSE)</f>
        <v>0</v>
      </c>
      <c r="N615" s="84">
        <f>VLOOKUP(A615,'Northern Branch Phase II Debris'!A:F,5,FALSE)</f>
        <v>0</v>
      </c>
      <c r="P615" s="84">
        <f ca="1">SUMIF(cCalRecycle_NorthBranch_DataMan!A:F,Audit!A615,cCalRecycle_NorthBranch_DataMan!F:F)</f>
        <v>0</v>
      </c>
      <c r="Q615" s="86" t="e">
        <f>VLOOKUP(A615,cCalRecycle_NorthBranch_DataMan!A:B,2,FALSE)</f>
        <v>#N/A</v>
      </c>
      <c r="R615" s="643" t="b">
        <f t="shared" ca="1" si="19"/>
        <v>1</v>
      </c>
      <c r="Y615" s="84" t="e">
        <v>#N/A</v>
      </c>
      <c r="Z615" s="84" t="e">
        <v>#N/A</v>
      </c>
      <c r="AA615" s="84" t="e">
        <v>#N/A</v>
      </c>
      <c r="AB615" s="84" t="e">
        <v>#N/A</v>
      </c>
      <c r="AC615" s="84" t="e">
        <v>#N/A</v>
      </c>
      <c r="AD615" s="84" t="e">
        <v>#N/A</v>
      </c>
      <c r="AE615" s="84" t="e">
        <v>#N/A</v>
      </c>
      <c r="AF615" s="84" t="e">
        <v>#N/A</v>
      </c>
    </row>
    <row r="616" spans="1:32" ht="15" thickBot="1">
      <c r="A616" s="93" t="s">
        <v>1831</v>
      </c>
      <c r="B616" s="84" t="str">
        <f>VLOOKUP(A616,'Northern Branch Phase II Debris'!A:F,2,FALSE)</f>
        <v>071-270-044-000</v>
      </c>
      <c r="C616" s="84" t="str">
        <f>VLOOKUP(A616,'Northern Branch Phase II Debris'!A:F,3,FALSE)</f>
        <v>Crystal Ranch Road</v>
      </c>
      <c r="F616" s="84" t="str">
        <f t="shared" si="18"/>
        <v>Go Ahead</v>
      </c>
      <c r="G616" s="320">
        <f>VLOOKUP(A616,'Northern Branch Phase II Debris'!A:F,6,FALSE)</f>
        <v>44293</v>
      </c>
      <c r="H616" s="84" t="str">
        <f>VLOOKUP(A616,'Northern Branch Phase II Debris'!A:G,7,FALSE)</f>
        <v>Butte</v>
      </c>
      <c r="I616" s="84" t="e">
        <f>VLOOKUP(A616,'Go Backs'!A:H,8,FALSE)</f>
        <v>#N/A</v>
      </c>
      <c r="K616" s="84">
        <f>VLOOKUP(A616,'Go Aheads'!A:H,8,FALSE)</f>
        <v>4</v>
      </c>
      <c r="M616" s="84">
        <f>VLOOKUP(A616,'Northern Branch Phase II Debris'!A:F,4,FALSE)</f>
        <v>5</v>
      </c>
      <c r="N616" s="84">
        <f>VLOOKUP(A616,'Northern Branch Phase II Debris'!A:F,5,FALSE)</f>
        <v>4</v>
      </c>
      <c r="P616" s="84">
        <f ca="1">SUMIF(cCalRecycle_NorthBranch_DataMan!A:F,Audit!A616,cCalRecycle_NorthBranch_DataMan!F:F)</f>
        <v>4</v>
      </c>
      <c r="Q616" s="86">
        <f>VLOOKUP(A616,cCalRecycle_NorthBranch_DataMan!A:B,2,FALSE)</f>
        <v>44323.611365740697</v>
      </c>
      <c r="R616" s="643" t="b">
        <f t="shared" ca="1" si="19"/>
        <v>1</v>
      </c>
      <c r="Y616" s="84" t="e">
        <v>#N/A</v>
      </c>
      <c r="Z616" s="84" t="e">
        <v>#N/A</v>
      </c>
      <c r="AA616" s="84" t="e">
        <v>#N/A</v>
      </c>
      <c r="AB616" s="84" t="e">
        <v>#N/A</v>
      </c>
      <c r="AC616" s="84" t="e">
        <v>#N/A</v>
      </c>
      <c r="AD616" s="84" t="e">
        <v>#N/A</v>
      </c>
      <c r="AE616" s="84" t="e">
        <v>#N/A</v>
      </c>
      <c r="AF616" s="84" t="e">
        <v>#N/A</v>
      </c>
    </row>
    <row r="617" spans="1:32" ht="15" thickBot="1">
      <c r="A617" s="93" t="s">
        <v>1045</v>
      </c>
      <c r="B617" s="84">
        <f>VLOOKUP(A617,'Northern Branch Phase II Debris'!A:F,2,FALSE)</f>
        <v>471</v>
      </c>
      <c r="C617" s="84" t="str">
        <f>VLOOKUP(A617,'Northern Branch Phase II Debris'!A:F,3,FALSE)</f>
        <v>Cochise Drive</v>
      </c>
      <c r="F617" s="84" t="str">
        <f t="shared" si="18"/>
        <v>Go Ahead</v>
      </c>
      <c r="G617" s="320">
        <f>VLOOKUP(A617,'Northern Branch Phase II Debris'!A:F,6,FALSE)</f>
        <v>44287</v>
      </c>
      <c r="H617" s="84" t="str">
        <f>VLOOKUP(A617,'Northern Branch Phase II Debris'!A:G,7,FALSE)</f>
        <v>Butte</v>
      </c>
      <c r="I617" s="84" t="e">
        <f>VLOOKUP(A617,'Go Backs'!A:H,8,FALSE)</f>
        <v>#N/A</v>
      </c>
      <c r="K617" s="84">
        <f>VLOOKUP(A617,'Go Aheads'!A:H,8,FALSE)</f>
        <v>12</v>
      </c>
      <c r="M617" s="84">
        <f>VLOOKUP(A617,'Northern Branch Phase II Debris'!A:F,4,FALSE)</f>
        <v>7</v>
      </c>
      <c r="N617" s="84">
        <f>VLOOKUP(A617,'Northern Branch Phase II Debris'!A:F,5,FALSE)</f>
        <v>12</v>
      </c>
      <c r="P617" s="84">
        <f ca="1">SUMIF(cCalRecycle_NorthBranch_DataMan!A:F,Audit!A617,cCalRecycle_NorthBranch_DataMan!F:F)</f>
        <v>12</v>
      </c>
      <c r="Q617" s="86">
        <f>VLOOKUP(A617,cCalRecycle_NorthBranch_DataMan!A:B,2,FALSE)</f>
        <v>44321.5012152778</v>
      </c>
      <c r="R617" s="643" t="b">
        <f t="shared" ca="1" si="19"/>
        <v>1</v>
      </c>
      <c r="S617" s="460"/>
      <c r="Y617" s="84" t="e">
        <v>#N/A</v>
      </c>
      <c r="Z617" s="84" t="e">
        <v>#N/A</v>
      </c>
      <c r="AA617" s="84" t="e">
        <v>#N/A</v>
      </c>
      <c r="AB617" s="84" t="e">
        <v>#N/A</v>
      </c>
      <c r="AC617" s="84" t="e">
        <v>#N/A</v>
      </c>
      <c r="AD617" s="84" t="e">
        <v>#N/A</v>
      </c>
      <c r="AE617" s="84" t="e">
        <v>#N/A</v>
      </c>
      <c r="AF617" s="84" t="e">
        <v>#N/A</v>
      </c>
    </row>
    <row r="618" spans="1:32" ht="15" thickBot="1">
      <c r="A618" s="497" t="s">
        <v>1642</v>
      </c>
      <c r="B618" s="84" t="str">
        <f>VLOOKUP(A618,'Northern Branch Phase II Debris'!A:F,2,FALSE)</f>
        <v>062-400-025-000</v>
      </c>
      <c r="C618" s="84" t="str">
        <f>VLOOKUP(A618,'Northern Branch Phase II Debris'!A:F,3,FALSE)</f>
        <v>Off Galen Ridge Road</v>
      </c>
      <c r="F618" s="84" t="str">
        <f t="shared" si="18"/>
        <v>Go Ahead</v>
      </c>
      <c r="G618" s="320">
        <f>VLOOKUP(A618,'Northern Branch Phase II Debris'!A:F,6,FALSE)</f>
        <v>0</v>
      </c>
      <c r="H618" s="84" t="str">
        <f>VLOOKUP(A618,'Northern Branch Phase II Debris'!A:G,7,FALSE)</f>
        <v>Butte</v>
      </c>
      <c r="I618" s="84" t="e">
        <f>VLOOKUP(A618,'Go Backs'!A:H,8,FALSE)</f>
        <v>#N/A</v>
      </c>
      <c r="K618" s="84" t="e">
        <f>VLOOKUP(A618,'Go Aheads'!A:H,8,FALSE)</f>
        <v>#N/A</v>
      </c>
      <c r="M618" s="84">
        <f>VLOOKUP(A618,'Northern Branch Phase II Debris'!A:F,4,FALSE)</f>
        <v>0</v>
      </c>
      <c r="N618" s="84">
        <f>VLOOKUP(A618,'Northern Branch Phase II Debris'!A:F,5,FALSE)</f>
        <v>0</v>
      </c>
      <c r="P618" s="84">
        <f ca="1">SUMIF(cCalRecycle_NorthBranch_DataMan!A:F,Audit!A618,cCalRecycle_NorthBranch_DataMan!F:F)</f>
        <v>0</v>
      </c>
      <c r="Q618" s="86" t="e">
        <f>VLOOKUP(A618,cCalRecycle_NorthBranch_DataMan!A:B,2,FALSE)</f>
        <v>#N/A</v>
      </c>
      <c r="R618" s="643" t="b">
        <f t="shared" ca="1" si="19"/>
        <v>1</v>
      </c>
      <c r="Y618" s="84" t="e">
        <v>#N/A</v>
      </c>
      <c r="Z618" s="84" t="e">
        <v>#N/A</v>
      </c>
      <c r="AA618" s="84" t="e">
        <v>#N/A</v>
      </c>
      <c r="AB618" s="84" t="e">
        <v>#N/A</v>
      </c>
      <c r="AC618" s="84" t="e">
        <v>#N/A</v>
      </c>
      <c r="AD618" s="84" t="e">
        <v>#N/A</v>
      </c>
      <c r="AE618" s="84" t="e">
        <v>#N/A</v>
      </c>
      <c r="AF618" s="84" t="e">
        <v>#N/A</v>
      </c>
    </row>
    <row r="619" spans="1:32" ht="15" thickBot="1">
      <c r="A619" s="93" t="s">
        <v>23</v>
      </c>
      <c r="B619" s="84">
        <f>VLOOKUP(A619,'Northern Branch Phase II Debris'!A:F,2,FALSE)</f>
        <v>2629</v>
      </c>
      <c r="C619" s="84" t="str">
        <f>VLOOKUP(A619,'Northern Branch Phase II Debris'!A:F,3,FALSE)</f>
        <v>Bald Rock Road</v>
      </c>
      <c r="F619" s="84" t="str">
        <f t="shared" si="18"/>
        <v>Go Ahead</v>
      </c>
      <c r="G619" s="320">
        <f>VLOOKUP(A619,'Northern Branch Phase II Debris'!A:F,6,FALSE)</f>
        <v>44286</v>
      </c>
      <c r="H619" s="84" t="str">
        <f>VLOOKUP(A619,'Northern Branch Phase II Debris'!A:G,7,FALSE)</f>
        <v>Butte</v>
      </c>
      <c r="I619" s="84" t="e">
        <f>VLOOKUP(A619,'Go Backs'!A:H,8,FALSE)</f>
        <v>#N/A</v>
      </c>
      <c r="K619" s="84">
        <f>VLOOKUP(A619,'Go Aheads'!A:H,8,FALSE)</f>
        <v>2</v>
      </c>
      <c r="M619" s="84">
        <f>VLOOKUP(A619,'Northern Branch Phase II Debris'!A:F,4,FALSE)</f>
        <v>3</v>
      </c>
      <c r="N619" s="84">
        <f>VLOOKUP(A619,'Northern Branch Phase II Debris'!A:F,5,FALSE)</f>
        <v>2</v>
      </c>
      <c r="P619" s="84">
        <f ca="1">SUMIF(cCalRecycle_NorthBranch_DataMan!A:F,Audit!A619,cCalRecycle_NorthBranch_DataMan!F:F)</f>
        <v>2</v>
      </c>
      <c r="Q619" s="86">
        <f>VLOOKUP(A619,cCalRecycle_NorthBranch_DataMan!A:B,2,FALSE)</f>
        <v>44329.685555555603</v>
      </c>
      <c r="R619" s="643" t="b">
        <f t="shared" ca="1" si="19"/>
        <v>1</v>
      </c>
      <c r="Y619" s="84" t="e">
        <v>#N/A</v>
      </c>
      <c r="Z619" s="84" t="e">
        <v>#N/A</v>
      </c>
      <c r="AA619" s="84" t="e">
        <v>#N/A</v>
      </c>
      <c r="AB619" s="84" t="e">
        <v>#N/A</v>
      </c>
      <c r="AC619" s="84" t="e">
        <v>#N/A</v>
      </c>
      <c r="AD619" s="84" t="e">
        <v>#N/A</v>
      </c>
      <c r="AE619" s="84" t="e">
        <v>#N/A</v>
      </c>
      <c r="AF619" s="84" t="e">
        <v>#N/A</v>
      </c>
    </row>
    <row r="620" spans="1:32" ht="15" thickBot="1">
      <c r="A620" s="93" t="s">
        <v>579</v>
      </c>
      <c r="B620" s="84" t="str">
        <f>VLOOKUP(A620,'Northern Branch Phase II Debris'!A:F,2,FALSE)</f>
        <v>062-640-024-000</v>
      </c>
      <c r="C620" s="84" t="str">
        <f>VLOOKUP(A620,'Northern Branch Phase II Debris'!A:F,3,FALSE)</f>
        <v>Bald Rock Road</v>
      </c>
      <c r="F620" s="84" t="str">
        <f t="shared" si="18"/>
        <v>Go Ahead</v>
      </c>
      <c r="G620" s="320">
        <f>VLOOKUP(A620,'Northern Branch Phase II Debris'!A:F,6,FALSE)</f>
        <v>0</v>
      </c>
      <c r="H620" s="84" t="str">
        <f>VLOOKUP(A620,'Northern Branch Phase II Debris'!A:G,7,FALSE)</f>
        <v>Butte</v>
      </c>
      <c r="I620" s="84" t="e">
        <f>VLOOKUP(A620,'Go Backs'!A:H,8,FALSE)</f>
        <v>#N/A</v>
      </c>
      <c r="K620" s="84" t="e">
        <f>VLOOKUP(A620,'Go Aheads'!A:H,8,FALSE)</f>
        <v>#N/A</v>
      </c>
      <c r="M620" s="84">
        <f>VLOOKUP(A620,'Northern Branch Phase II Debris'!A:F,4,FALSE)</f>
        <v>0</v>
      </c>
      <c r="N620" s="84">
        <f>VLOOKUP(A620,'Northern Branch Phase II Debris'!A:F,5,FALSE)</f>
        <v>0</v>
      </c>
      <c r="P620" s="84">
        <f ca="1">SUMIF(cCalRecycle_NorthBranch_DataMan!A:F,Audit!A620,cCalRecycle_NorthBranch_DataMan!F:F)</f>
        <v>0</v>
      </c>
      <c r="Q620" s="86" t="e">
        <f>VLOOKUP(A620,cCalRecycle_NorthBranch_DataMan!A:B,2,FALSE)</f>
        <v>#N/A</v>
      </c>
      <c r="R620" s="643" t="b">
        <f t="shared" ca="1" si="19"/>
        <v>1</v>
      </c>
      <c r="Y620" s="84" t="e">
        <v>#N/A</v>
      </c>
      <c r="Z620" s="84" t="e">
        <v>#N/A</v>
      </c>
      <c r="AA620" s="84" t="e">
        <v>#N/A</v>
      </c>
      <c r="AB620" s="84" t="e">
        <v>#N/A</v>
      </c>
      <c r="AC620" s="84" t="e">
        <v>#N/A</v>
      </c>
      <c r="AD620" s="84" t="e">
        <v>#N/A</v>
      </c>
      <c r="AE620" s="84" t="e">
        <v>#N/A</v>
      </c>
      <c r="AF620" s="84" t="e">
        <v>#N/A</v>
      </c>
    </row>
    <row r="621" spans="1:32" ht="15" thickBot="1">
      <c r="A621" s="93" t="s">
        <v>582</v>
      </c>
      <c r="B621" s="84">
        <f>VLOOKUP(A621,'Northern Branch Phase II Debris'!A:F,2,FALSE)</f>
        <v>300</v>
      </c>
      <c r="C621" s="84" t="str">
        <f>VLOOKUP(A621,'Northern Branch Phase II Debris'!A:F,3,FALSE)</f>
        <v>Bald Rock Road</v>
      </c>
      <c r="F621" s="84" t="str">
        <f t="shared" si="18"/>
        <v>Go Ahead</v>
      </c>
      <c r="G621" s="320">
        <f>VLOOKUP(A621,'Northern Branch Phase II Debris'!A:F,6,FALSE)</f>
        <v>0</v>
      </c>
      <c r="H621" s="84" t="str">
        <f>VLOOKUP(A621,'Northern Branch Phase II Debris'!A:G,7,FALSE)</f>
        <v>Butte</v>
      </c>
      <c r="I621" s="84" t="e">
        <f>VLOOKUP(A621,'Go Backs'!A:H,8,FALSE)</f>
        <v>#N/A</v>
      </c>
      <c r="K621" s="84" t="e">
        <f>VLOOKUP(A621,'Go Aheads'!A:H,8,FALSE)</f>
        <v>#N/A</v>
      </c>
      <c r="M621" s="84">
        <f>VLOOKUP(A621,'Northern Branch Phase II Debris'!A:F,4,FALSE)</f>
        <v>0</v>
      </c>
      <c r="N621" s="84">
        <f>VLOOKUP(A621,'Northern Branch Phase II Debris'!A:F,5,FALSE)</f>
        <v>0</v>
      </c>
      <c r="P621" s="84">
        <f ca="1">SUMIF(cCalRecycle_NorthBranch_DataMan!A:F,Audit!A621,cCalRecycle_NorthBranch_DataMan!F:F)</f>
        <v>0</v>
      </c>
      <c r="Q621" s="86" t="e">
        <f>VLOOKUP(A621,cCalRecycle_NorthBranch_DataMan!A:B,2,FALSE)</f>
        <v>#N/A</v>
      </c>
      <c r="R621" s="643" t="b">
        <f t="shared" ca="1" si="19"/>
        <v>1</v>
      </c>
      <c r="Y621" s="84" t="e">
        <v>#N/A</v>
      </c>
      <c r="Z621" s="84" t="e">
        <v>#N/A</v>
      </c>
      <c r="AA621" s="84" t="e">
        <v>#N/A</v>
      </c>
      <c r="AB621" s="84" t="e">
        <v>#N/A</v>
      </c>
      <c r="AC621" s="84" t="e">
        <v>#N/A</v>
      </c>
      <c r="AD621" s="84" t="e">
        <v>#N/A</v>
      </c>
      <c r="AE621" s="84" t="e">
        <v>#N/A</v>
      </c>
      <c r="AF621" s="84" t="e">
        <v>#N/A</v>
      </c>
    </row>
    <row r="622" spans="1:32" ht="15" thickBot="1">
      <c r="A622" s="93" t="s">
        <v>589</v>
      </c>
      <c r="B622" s="84" t="str">
        <f>VLOOKUP(A622,'Northern Branch Phase II Debris'!A:F,2,FALSE)</f>
        <v>062-640-026-000</v>
      </c>
      <c r="C622" s="84" t="str">
        <f>VLOOKUP(A622,'Northern Branch Phase II Debris'!A:F,3,FALSE)</f>
        <v>Bald Rock Road</v>
      </c>
      <c r="F622" s="84" t="str">
        <f t="shared" si="18"/>
        <v>Go Ahead</v>
      </c>
      <c r="G622" s="320">
        <f>VLOOKUP(A622,'Northern Branch Phase II Debris'!A:F,6,FALSE)</f>
        <v>0</v>
      </c>
      <c r="H622" s="84" t="str">
        <f>VLOOKUP(A622,'Northern Branch Phase II Debris'!A:G,7,FALSE)</f>
        <v>Butte</v>
      </c>
      <c r="I622" s="84" t="e">
        <f>VLOOKUP(A622,'Go Backs'!A:H,8,FALSE)</f>
        <v>#N/A</v>
      </c>
      <c r="K622" s="84" t="e">
        <f>VLOOKUP(A622,'Go Aheads'!A:H,8,FALSE)</f>
        <v>#N/A</v>
      </c>
      <c r="M622" s="84">
        <f>VLOOKUP(A622,'Northern Branch Phase II Debris'!A:F,4,FALSE)</f>
        <v>0</v>
      </c>
      <c r="N622" s="84">
        <f>VLOOKUP(A622,'Northern Branch Phase II Debris'!A:F,5,FALSE)</f>
        <v>0</v>
      </c>
      <c r="P622" s="84">
        <f ca="1">SUMIF(cCalRecycle_NorthBranch_DataMan!A:F,Audit!A622,cCalRecycle_NorthBranch_DataMan!F:F)</f>
        <v>0</v>
      </c>
      <c r="Q622" s="86" t="e">
        <f>VLOOKUP(A622,cCalRecycle_NorthBranch_DataMan!A:B,2,FALSE)</f>
        <v>#N/A</v>
      </c>
      <c r="R622" s="643" t="b">
        <f t="shared" ca="1" si="19"/>
        <v>1</v>
      </c>
      <c r="Y622" s="84" t="e">
        <v>#N/A</v>
      </c>
      <c r="Z622" s="84" t="e">
        <v>#N/A</v>
      </c>
      <c r="AA622" s="84" t="e">
        <v>#N/A</v>
      </c>
      <c r="AB622" s="84" t="e">
        <v>#N/A</v>
      </c>
      <c r="AC622" s="84" t="e">
        <v>#N/A</v>
      </c>
      <c r="AD622" s="84" t="e">
        <v>#N/A</v>
      </c>
      <c r="AE622" s="84" t="e">
        <v>#N/A</v>
      </c>
      <c r="AF622" s="84" t="e">
        <v>#N/A</v>
      </c>
    </row>
    <row r="623" spans="1:32" ht="15" thickBot="1">
      <c r="A623" s="93" t="s">
        <v>1978</v>
      </c>
      <c r="B623" s="84">
        <f>VLOOKUP(A623,'Northern Branch Phase II Debris'!A:F,2,FALSE)</f>
        <v>65</v>
      </c>
      <c r="C623" s="84" t="str">
        <f>VLOOKUP(A623,'Northern Branch Phase II Debris'!A:F,3,FALSE)</f>
        <v>Star Crest Lane</v>
      </c>
      <c r="F623" s="84" t="str">
        <f t="shared" si="18"/>
        <v>Go Ahead</v>
      </c>
      <c r="G623" s="320">
        <f>VLOOKUP(A623,'Northern Branch Phase II Debris'!A:F,6,FALSE)</f>
        <v>44317</v>
      </c>
      <c r="H623" s="84" t="str">
        <f>VLOOKUP(A623,'Northern Branch Phase II Debris'!A:G,7,FALSE)</f>
        <v>Butte</v>
      </c>
      <c r="I623" s="84" t="e">
        <f>VLOOKUP(A623,'Go Backs'!A:H,8,FALSE)</f>
        <v>#N/A</v>
      </c>
      <c r="K623" s="84">
        <f>VLOOKUP(A623,'Go Aheads'!A:H,8,FALSE)</f>
        <v>1</v>
      </c>
      <c r="M623" s="84">
        <f>VLOOKUP(A623,'Northern Branch Phase II Debris'!A:F,4,FALSE)</f>
        <v>1</v>
      </c>
      <c r="N623" s="84">
        <f>VLOOKUP(A623,'Northern Branch Phase II Debris'!A:F,5,FALSE)</f>
        <v>1</v>
      </c>
      <c r="P623" s="84">
        <f ca="1">SUMIF(cCalRecycle_NorthBranch_DataMan!A:F,Audit!A623,cCalRecycle_NorthBranch_DataMan!F:F)</f>
        <v>1</v>
      </c>
      <c r="Q623" s="86">
        <f>VLOOKUP(A623,cCalRecycle_NorthBranch_DataMan!A:B,2,FALSE)</f>
        <v>44357.353321759292</v>
      </c>
      <c r="R623" s="643" t="b">
        <f t="shared" ca="1" si="19"/>
        <v>1</v>
      </c>
      <c r="S623" s="455"/>
      <c r="Y623" s="84" t="e">
        <v>#N/A</v>
      </c>
      <c r="Z623" s="84" t="e">
        <v>#N/A</v>
      </c>
      <c r="AA623" s="84" t="e">
        <v>#N/A</v>
      </c>
      <c r="AB623" s="84" t="e">
        <v>#N/A</v>
      </c>
      <c r="AC623" s="84" t="e">
        <v>#N/A</v>
      </c>
      <c r="AD623" s="84" t="e">
        <v>#N/A</v>
      </c>
      <c r="AE623" s="84" t="e">
        <v>#N/A</v>
      </c>
      <c r="AF623" s="84" t="e">
        <v>#N/A</v>
      </c>
    </row>
    <row r="624" spans="1:32" ht="15" thickBot="1">
      <c r="A624" s="93" t="s">
        <v>1142</v>
      </c>
      <c r="B624" s="84" t="str">
        <f>VLOOKUP(A624,'Northern Branch Phase II Debris'!A:F,2,FALSE)</f>
        <v>062-310-004-000</v>
      </c>
      <c r="C624" s="84" t="str">
        <f>VLOOKUP(A624,'Northern Branch Phase II Debris'!A:F,3,FALSE)</f>
        <v>Fir Way</v>
      </c>
      <c r="F624" s="84" t="str">
        <f t="shared" si="18"/>
        <v>Go Ahead</v>
      </c>
      <c r="G624" s="320">
        <f>VLOOKUP(A624,'Northern Branch Phase II Debris'!A:F,6,FALSE)</f>
        <v>0</v>
      </c>
      <c r="H624" s="84" t="str">
        <f>VLOOKUP(A624,'Northern Branch Phase II Debris'!A:G,7,FALSE)</f>
        <v>Butte</v>
      </c>
      <c r="I624" s="84" t="e">
        <f>VLOOKUP(A624,'Go Backs'!A:H,8,FALSE)</f>
        <v>#N/A</v>
      </c>
      <c r="K624" s="84" t="e">
        <f>VLOOKUP(A624,'Go Aheads'!A:H,8,FALSE)</f>
        <v>#N/A</v>
      </c>
      <c r="M624" s="84">
        <f>VLOOKUP(A624,'Northern Branch Phase II Debris'!A:F,4,FALSE)</f>
        <v>0</v>
      </c>
      <c r="N624" s="84">
        <f>VLOOKUP(A624,'Northern Branch Phase II Debris'!A:F,5,FALSE)</f>
        <v>0</v>
      </c>
      <c r="P624" s="84">
        <f ca="1">SUMIF(cCalRecycle_NorthBranch_DataMan!A:F,Audit!A624,cCalRecycle_NorthBranch_DataMan!F:F)</f>
        <v>0</v>
      </c>
      <c r="Q624" s="86" t="e">
        <f>VLOOKUP(A624,cCalRecycle_NorthBranch_DataMan!A:B,2,FALSE)</f>
        <v>#N/A</v>
      </c>
      <c r="R624" s="643" t="b">
        <f t="shared" ca="1" si="19"/>
        <v>1</v>
      </c>
      <c r="Y624" s="84" t="e">
        <v>#N/A</v>
      </c>
      <c r="Z624" s="84" t="e">
        <v>#N/A</v>
      </c>
      <c r="AA624" s="84" t="e">
        <v>#N/A</v>
      </c>
      <c r="AB624" s="84" t="e">
        <v>#N/A</v>
      </c>
      <c r="AC624" s="84" t="e">
        <v>#N/A</v>
      </c>
      <c r="AD624" s="84" t="e">
        <v>#N/A</v>
      </c>
      <c r="AE624" s="84" t="e">
        <v>#N/A</v>
      </c>
      <c r="AF624" s="84" t="e">
        <v>#N/A</v>
      </c>
    </row>
    <row r="625" spans="1:32" ht="15" thickBot="1">
      <c r="A625" s="93" t="s">
        <v>1583</v>
      </c>
      <c r="B625" s="84" t="str">
        <f>VLOOKUP(A625,'Northern Branch Phase II Debris'!A:F,2,FALSE)</f>
        <v>062-310-005-000</v>
      </c>
      <c r="C625" s="84" t="str">
        <f>VLOOKUP(A625,'Northern Branch Phase II Debris'!A:F,3,FALSE)</f>
        <v>Fir Way</v>
      </c>
      <c r="F625" s="84" t="str">
        <f t="shared" si="18"/>
        <v>Go Ahead</v>
      </c>
      <c r="G625" s="320">
        <f>VLOOKUP(A625,'Northern Branch Phase II Debris'!A:F,6,FALSE)</f>
        <v>0</v>
      </c>
      <c r="H625" s="84" t="str">
        <f>VLOOKUP(A625,'Northern Branch Phase II Debris'!A:G,7,FALSE)</f>
        <v>Butte</v>
      </c>
      <c r="I625" s="84" t="e">
        <f>VLOOKUP(A625,'Go Backs'!A:H,8,FALSE)</f>
        <v>#N/A</v>
      </c>
      <c r="K625" s="84" t="e">
        <f>VLOOKUP(A625,'Go Aheads'!A:H,8,FALSE)</f>
        <v>#N/A</v>
      </c>
      <c r="M625" s="84">
        <f>VLOOKUP(A625,'Northern Branch Phase II Debris'!A:F,4,FALSE)</f>
        <v>0</v>
      </c>
      <c r="N625" s="84">
        <f>VLOOKUP(A625,'Northern Branch Phase II Debris'!A:F,5,FALSE)</f>
        <v>0</v>
      </c>
      <c r="P625" s="84">
        <f ca="1">SUMIF(cCalRecycle_NorthBranch_DataMan!A:F,Audit!A625,cCalRecycle_NorthBranch_DataMan!F:F)</f>
        <v>0</v>
      </c>
      <c r="Q625" s="86" t="e">
        <f>VLOOKUP(A625,cCalRecycle_NorthBranch_DataMan!A:B,2,FALSE)</f>
        <v>#N/A</v>
      </c>
      <c r="R625" s="643" t="b">
        <f t="shared" ca="1" si="19"/>
        <v>1</v>
      </c>
      <c r="Y625" s="84" t="e">
        <v>#N/A</v>
      </c>
      <c r="Z625" s="84" t="e">
        <v>#N/A</v>
      </c>
      <c r="AA625" s="84" t="e">
        <v>#N/A</v>
      </c>
      <c r="AB625" s="84" t="e">
        <v>#N/A</v>
      </c>
      <c r="AC625" s="84" t="e">
        <v>#N/A</v>
      </c>
      <c r="AD625" s="84" t="e">
        <v>#N/A</v>
      </c>
      <c r="AE625" s="84" t="e">
        <v>#N/A</v>
      </c>
      <c r="AF625" s="84" t="e">
        <v>#N/A</v>
      </c>
    </row>
    <row r="626" spans="1:32" ht="15" thickBot="1">
      <c r="A626" s="93" t="s">
        <v>2119</v>
      </c>
      <c r="B626" s="84" t="str">
        <f>VLOOKUP(A626,'Northern Branch Phase II Debris'!A:F,2,FALSE)</f>
        <v>062-310-006-000</v>
      </c>
      <c r="C626" s="84" t="str">
        <f>VLOOKUP(A626,'Northern Branch Phase II Debris'!A:F,3,FALSE)</f>
        <v>Fir Way</v>
      </c>
      <c r="F626" s="84" t="str">
        <f t="shared" si="18"/>
        <v>Go Ahead</v>
      </c>
      <c r="G626" s="320">
        <f>VLOOKUP(A626,'Northern Branch Phase II Debris'!A:F,6,FALSE)</f>
        <v>0</v>
      </c>
      <c r="H626" s="84" t="str">
        <f>VLOOKUP(A626,'Northern Branch Phase II Debris'!A:G,7,FALSE)</f>
        <v>Butte</v>
      </c>
      <c r="I626" s="84" t="e">
        <f>VLOOKUP(A626,'Go Backs'!A:H,8,FALSE)</f>
        <v>#N/A</v>
      </c>
      <c r="K626" s="84" t="e">
        <f>VLOOKUP(A626,'Go Aheads'!A:H,8,FALSE)</f>
        <v>#N/A</v>
      </c>
      <c r="M626" s="84">
        <f>VLOOKUP(A626,'Northern Branch Phase II Debris'!A:F,4,FALSE)</f>
        <v>0</v>
      </c>
      <c r="N626" s="84">
        <f>VLOOKUP(A626,'Northern Branch Phase II Debris'!A:F,5,FALSE)</f>
        <v>0</v>
      </c>
      <c r="P626" s="84">
        <f ca="1">SUMIF(cCalRecycle_NorthBranch_DataMan!A:F,Audit!A626,cCalRecycle_NorthBranch_DataMan!F:F)</f>
        <v>0</v>
      </c>
      <c r="Q626" s="86" t="e">
        <f>VLOOKUP(A626,cCalRecycle_NorthBranch_DataMan!A:B,2,FALSE)</f>
        <v>#N/A</v>
      </c>
      <c r="R626" s="643" t="b">
        <f t="shared" ca="1" si="19"/>
        <v>1</v>
      </c>
      <c r="Y626" s="84" t="e">
        <v>#N/A</v>
      </c>
      <c r="Z626" s="84" t="e">
        <v>#N/A</v>
      </c>
      <c r="AA626" s="84" t="e">
        <v>#N/A</v>
      </c>
      <c r="AB626" s="84" t="e">
        <v>#N/A</v>
      </c>
      <c r="AC626" s="84" t="e">
        <v>#N/A</v>
      </c>
      <c r="AD626" s="84" t="e">
        <v>#N/A</v>
      </c>
      <c r="AE626" s="84" t="e">
        <v>#N/A</v>
      </c>
      <c r="AF626" s="84" t="e">
        <v>#N/A</v>
      </c>
    </row>
    <row r="627" spans="1:32" ht="15" thickBot="1">
      <c r="A627" s="93" t="s">
        <v>1458</v>
      </c>
      <c r="B627" s="84" t="str">
        <f>VLOOKUP(A627,'Northern Branch Phase II Debris'!A:F,2,FALSE)</f>
        <v>062-300-067-000</v>
      </c>
      <c r="C627" s="84" t="str">
        <f>VLOOKUP(A627,'Northern Branch Phase II Debris'!A:F,3,FALSE)</f>
        <v>Meadow Lane Drive</v>
      </c>
      <c r="F627" s="84" t="str">
        <f t="shared" si="18"/>
        <v>Go Ahead</v>
      </c>
      <c r="G627" s="320">
        <f>VLOOKUP(A627,'Northern Branch Phase II Debris'!A:F,6,FALSE)</f>
        <v>0</v>
      </c>
      <c r="H627" s="84" t="str">
        <f>VLOOKUP(A627,'Northern Branch Phase II Debris'!A:G,7,FALSE)</f>
        <v>Butte</v>
      </c>
      <c r="I627" s="84" t="e">
        <f>VLOOKUP(A627,'Go Backs'!A:H,8,FALSE)</f>
        <v>#N/A</v>
      </c>
      <c r="K627" s="84" t="e">
        <f>VLOOKUP(A627,'Go Aheads'!A:H,8,FALSE)</f>
        <v>#N/A</v>
      </c>
      <c r="M627" s="84">
        <f>VLOOKUP(A627,'Northern Branch Phase II Debris'!A:F,4,FALSE)</f>
        <v>0</v>
      </c>
      <c r="N627" s="84">
        <f>VLOOKUP(A627,'Northern Branch Phase II Debris'!A:F,5,FALSE)</f>
        <v>0</v>
      </c>
      <c r="P627" s="84">
        <f ca="1">SUMIF(cCalRecycle_NorthBranch_DataMan!A:F,Audit!A627,cCalRecycle_NorthBranch_DataMan!F:F)</f>
        <v>0</v>
      </c>
      <c r="Q627" s="86" t="e">
        <f>VLOOKUP(A627,cCalRecycle_NorthBranch_DataMan!A:B,2,FALSE)</f>
        <v>#N/A</v>
      </c>
      <c r="R627" s="643" t="b">
        <f t="shared" ca="1" si="19"/>
        <v>1</v>
      </c>
      <c r="Y627" s="84" t="e">
        <v>#N/A</v>
      </c>
      <c r="Z627" s="84" t="e">
        <v>#N/A</v>
      </c>
      <c r="AA627" s="84" t="e">
        <v>#N/A</v>
      </c>
      <c r="AB627" s="84" t="e">
        <v>#N/A</v>
      </c>
      <c r="AC627" s="84" t="e">
        <v>#N/A</v>
      </c>
      <c r="AD627" s="84" t="e">
        <v>#N/A</v>
      </c>
      <c r="AE627" s="84" t="e">
        <v>#N/A</v>
      </c>
      <c r="AF627" s="84" t="e">
        <v>#N/A</v>
      </c>
    </row>
    <row r="628" spans="1:32" ht="15" thickBot="1">
      <c r="A628" s="497" t="s">
        <v>1659</v>
      </c>
      <c r="B628" s="84">
        <f>VLOOKUP(A628,'Northern Branch Phase II Debris'!A:F,2,FALSE)</f>
        <v>1456</v>
      </c>
      <c r="C628" s="84" t="str">
        <f>VLOOKUP(A628,'Northern Branch Phase II Debris'!A:F,3,FALSE)</f>
        <v>Lumpkin Road</v>
      </c>
      <c r="F628" s="84" t="str">
        <f t="shared" si="18"/>
        <v>Go Ahead</v>
      </c>
      <c r="G628" s="320">
        <f>VLOOKUP(A628,'Northern Branch Phase II Debris'!A:F,6,FALSE)</f>
        <v>0</v>
      </c>
      <c r="H628" s="84" t="str">
        <f>VLOOKUP(A628,'Northern Branch Phase II Debris'!A:G,7,FALSE)</f>
        <v>Butte</v>
      </c>
      <c r="I628" s="84" t="e">
        <f>VLOOKUP(A628,'Go Backs'!A:H,8,FALSE)</f>
        <v>#N/A</v>
      </c>
      <c r="K628" s="84" t="e">
        <f>VLOOKUP(A628,'Go Aheads'!A:H,8,FALSE)</f>
        <v>#N/A</v>
      </c>
      <c r="M628" s="84">
        <f>VLOOKUP(A628,'Northern Branch Phase II Debris'!A:F,4,FALSE)</f>
        <v>0</v>
      </c>
      <c r="N628" s="84">
        <f>VLOOKUP(A628,'Northern Branch Phase II Debris'!A:F,5,FALSE)</f>
        <v>0</v>
      </c>
      <c r="P628" s="84">
        <f ca="1">SUMIF(cCalRecycle_NorthBranch_DataMan!A:F,Audit!A628,cCalRecycle_NorthBranch_DataMan!F:F)</f>
        <v>0</v>
      </c>
      <c r="Q628" s="86" t="e">
        <f>VLOOKUP(A628,cCalRecycle_NorthBranch_DataMan!A:B,2,FALSE)</f>
        <v>#N/A</v>
      </c>
      <c r="R628" s="643" t="b">
        <f t="shared" ca="1" si="19"/>
        <v>1</v>
      </c>
      <c r="Y628" s="84" t="e">
        <v>#N/A</v>
      </c>
      <c r="Z628" s="84" t="e">
        <v>#N/A</v>
      </c>
      <c r="AA628" s="84" t="e">
        <v>#N/A</v>
      </c>
      <c r="AB628" s="84" t="e">
        <v>#N/A</v>
      </c>
      <c r="AC628" s="84" t="e">
        <v>#N/A</v>
      </c>
      <c r="AD628" s="84" t="e">
        <v>#N/A</v>
      </c>
      <c r="AE628" s="84" t="e">
        <v>#N/A</v>
      </c>
      <c r="AF628" s="84" t="e">
        <v>#N/A</v>
      </c>
    </row>
    <row r="629" spans="1:32" ht="15" thickBot="1">
      <c r="A629" s="463" t="s">
        <v>1707</v>
      </c>
      <c r="B629" s="84">
        <f>VLOOKUP(A629,'Northern Branch Phase II Debris'!A:F,2,FALSE)</f>
        <v>12049</v>
      </c>
      <c r="C629" s="84" t="str">
        <f>VLOOKUP(A629,'Northern Branch Phase II Debris'!A:F,3,FALSE)</f>
        <v>Platina Road</v>
      </c>
      <c r="F629" s="84" t="str">
        <f t="shared" si="18"/>
        <v>Go Ahead</v>
      </c>
      <c r="G629" s="320">
        <f>VLOOKUP(A629,'Northern Branch Phase II Debris'!A:F,6,FALSE)</f>
        <v>44301</v>
      </c>
      <c r="H629" s="84" t="str">
        <f>VLOOKUP(A629,'Northern Branch Phase II Debris'!A:G,7,FALSE)</f>
        <v>Shasta</v>
      </c>
      <c r="I629" s="84" t="e">
        <f>VLOOKUP(A629,'Go Backs'!A:H,8,FALSE)</f>
        <v>#N/A</v>
      </c>
      <c r="K629" s="84" t="e">
        <f>VLOOKUP(A629,'Go Aheads'!A:H,8,FALSE)</f>
        <v>#N/A</v>
      </c>
      <c r="M629" s="84">
        <f>VLOOKUP(A629,'Northern Branch Phase II Debris'!A:F,4,FALSE)</f>
        <v>4</v>
      </c>
      <c r="N629" s="84">
        <f>VLOOKUP(A629,'Northern Branch Phase II Debris'!A:F,5,FALSE)</f>
        <v>0</v>
      </c>
      <c r="P629" s="84">
        <f ca="1">SUMIF(cCalRecycle_NorthBranch_DataMan!A:F,Audit!A629,cCalRecycle_NorthBranch_DataMan!F:F)</f>
        <v>0</v>
      </c>
      <c r="Q629" s="86" t="e">
        <f>VLOOKUP(A629,cCalRecycle_NorthBranch_DataMan!A:B,2,FALSE)</f>
        <v>#N/A</v>
      </c>
      <c r="R629" s="643" t="b">
        <f t="shared" ca="1" si="19"/>
        <v>1</v>
      </c>
      <c r="S629" s="455" t="s">
        <v>4289</v>
      </c>
      <c r="Y629" s="84" t="e">
        <v>#N/A</v>
      </c>
      <c r="Z629" s="84" t="e">
        <v>#N/A</v>
      </c>
      <c r="AA629" s="84" t="e">
        <v>#N/A</v>
      </c>
      <c r="AB629" s="84" t="e">
        <v>#N/A</v>
      </c>
      <c r="AC629" s="84" t="e">
        <v>#N/A</v>
      </c>
      <c r="AD629" s="84" t="e">
        <v>#N/A</v>
      </c>
      <c r="AE629" s="84" t="e">
        <v>#N/A</v>
      </c>
      <c r="AF629" s="84" t="e">
        <v>#N/A</v>
      </c>
    </row>
    <row r="630" spans="1:32" ht="15" thickBot="1">
      <c r="A630" s="93" t="s">
        <v>1166</v>
      </c>
      <c r="B630" s="84" t="str">
        <f>VLOOKUP(A630,'Northern Branch Phase II Debris'!A:F,2,FALSE)</f>
        <v>061-450-042-000</v>
      </c>
      <c r="C630" s="84" t="str">
        <f>VLOOKUP(A630,'Northern Branch Phase II Debris'!A:F,3,FALSE)</f>
        <v>Eden Canyon Road</v>
      </c>
      <c r="F630" s="84" t="str">
        <f t="shared" si="18"/>
        <v>Go Ahead</v>
      </c>
      <c r="G630" s="320">
        <f>VLOOKUP(A630,'Northern Branch Phase II Debris'!A:F,6,FALSE)</f>
        <v>0</v>
      </c>
      <c r="H630" s="84" t="str">
        <f>VLOOKUP(A630,'Northern Branch Phase II Debris'!A:G,7,FALSE)</f>
        <v>Butte</v>
      </c>
      <c r="I630" s="84" t="e">
        <f>VLOOKUP(A630,'Go Backs'!A:H,8,FALSE)</f>
        <v>#N/A</v>
      </c>
      <c r="K630" s="84" t="e">
        <f>VLOOKUP(A630,'Go Aheads'!A:H,8,FALSE)</f>
        <v>#N/A</v>
      </c>
      <c r="M630" s="84">
        <f>VLOOKUP(A630,'Northern Branch Phase II Debris'!A:F,4,FALSE)</f>
        <v>0</v>
      </c>
      <c r="N630" s="84">
        <f>VLOOKUP(A630,'Northern Branch Phase II Debris'!A:F,5,FALSE)</f>
        <v>0</v>
      </c>
      <c r="P630" s="84">
        <f ca="1">SUMIF(cCalRecycle_NorthBranch_DataMan!A:F,Audit!A630,cCalRecycle_NorthBranch_DataMan!F:F)</f>
        <v>0</v>
      </c>
      <c r="Q630" s="86" t="e">
        <f>VLOOKUP(A630,cCalRecycle_NorthBranch_DataMan!A:B,2,FALSE)</f>
        <v>#N/A</v>
      </c>
      <c r="R630" s="643" t="b">
        <f t="shared" ca="1" si="19"/>
        <v>1</v>
      </c>
      <c r="Y630" s="84" t="e">
        <v>#N/A</v>
      </c>
      <c r="Z630" s="84" t="e">
        <v>#N/A</v>
      </c>
      <c r="AA630" s="84" t="e">
        <v>#N/A</v>
      </c>
      <c r="AB630" s="84" t="e">
        <v>#N/A</v>
      </c>
      <c r="AC630" s="84" t="e">
        <v>#N/A</v>
      </c>
      <c r="AD630" s="84" t="e">
        <v>#N/A</v>
      </c>
      <c r="AE630" s="84" t="e">
        <v>#N/A</v>
      </c>
      <c r="AF630" s="84" t="e">
        <v>#N/A</v>
      </c>
    </row>
    <row r="631" spans="1:32" ht="15" thickBot="1">
      <c r="A631" s="93" t="s">
        <v>1709</v>
      </c>
      <c r="B631" s="84">
        <f>VLOOKUP(A631,'Northern Branch Phase II Debris'!A:F,2,FALSE)</f>
        <v>51</v>
      </c>
      <c r="C631" s="84" t="str">
        <f>VLOOKUP(A631,'Northern Branch Phase II Debris'!A:F,3,FALSE)</f>
        <v>Black Bear Road</v>
      </c>
      <c r="F631" s="84" t="str">
        <f t="shared" si="18"/>
        <v>Go Ahead</v>
      </c>
      <c r="G631" s="320">
        <f>VLOOKUP(A631,'Northern Branch Phase II Debris'!A:F,6,FALSE)</f>
        <v>44320</v>
      </c>
      <c r="H631" s="84" t="str">
        <f>VLOOKUP(A631,'Northern Branch Phase II Debris'!A:G,7,FALSE)</f>
        <v>Butte</v>
      </c>
      <c r="I631" s="84" t="e">
        <f>VLOOKUP(A631,'Go Backs'!A:H,8,FALSE)</f>
        <v>#N/A</v>
      </c>
      <c r="K631" s="84">
        <f>VLOOKUP(A631,'Go Aheads'!A:H,8,FALSE)</f>
        <v>3</v>
      </c>
      <c r="M631" s="84">
        <f>VLOOKUP(A631,'Northern Branch Phase II Debris'!A:F,4,FALSE)</f>
        <v>1</v>
      </c>
      <c r="N631" s="84">
        <f>VLOOKUP(A631,'Northern Branch Phase II Debris'!A:F,5,FALSE)</f>
        <v>3</v>
      </c>
      <c r="P631" s="84">
        <f ca="1">SUMIF(cCalRecycle_NorthBranch_DataMan!A:F,Audit!A631,cCalRecycle_NorthBranch_DataMan!F:F)</f>
        <v>3</v>
      </c>
      <c r="Q631" s="86">
        <f>VLOOKUP(A631,cCalRecycle_NorthBranch_DataMan!A:B,2,FALSE)</f>
        <v>44362.547604166699</v>
      </c>
      <c r="R631" s="643" t="b">
        <f t="shared" ca="1" si="19"/>
        <v>1</v>
      </c>
      <c r="Y631" s="84" t="s">
        <v>8346</v>
      </c>
      <c r="Z631" s="84" t="s">
        <v>8347</v>
      </c>
      <c r="AA631" s="84">
        <v>1</v>
      </c>
      <c r="AB631" s="84">
        <v>0</v>
      </c>
      <c r="AC631" s="84">
        <v>0</v>
      </c>
      <c r="AD631" s="84" t="e">
        <v>#N/A</v>
      </c>
      <c r="AE631" s="84">
        <v>2</v>
      </c>
      <c r="AF631" s="84">
        <v>0</v>
      </c>
    </row>
    <row r="632" spans="1:32" ht="15" thickBot="1">
      <c r="A632" s="93" t="s">
        <v>2030</v>
      </c>
      <c r="B632" s="84">
        <f>VLOOKUP(A632,'Northern Branch Phase II Debris'!A:F,2,FALSE)</f>
        <v>94</v>
      </c>
      <c r="C632" s="84" t="str">
        <f>VLOOKUP(A632,'Northern Branch Phase II Debris'!A:F,3,FALSE)</f>
        <v>Madrone Way</v>
      </c>
      <c r="F632" s="84" t="str">
        <f t="shared" si="18"/>
        <v>Go Ahead</v>
      </c>
      <c r="G632" s="320">
        <f>VLOOKUP(A632,'Northern Branch Phase II Debris'!A:F,6,FALSE)</f>
        <v>44356</v>
      </c>
      <c r="H632" s="84" t="str">
        <f>VLOOKUP(A632,'Northern Branch Phase II Debris'!A:G,7,FALSE)</f>
        <v>Butte</v>
      </c>
      <c r="I632" s="84" t="e">
        <f>VLOOKUP(A632,'Go Backs'!A:H,8,FALSE)</f>
        <v>#N/A</v>
      </c>
      <c r="K632" s="84" t="e">
        <f>VLOOKUP(A632,'Go Aheads'!A:H,8,FALSE)</f>
        <v>#N/A</v>
      </c>
      <c r="M632" s="84">
        <f>VLOOKUP(A632,'Northern Branch Phase II Debris'!A:F,4,FALSE)</f>
        <v>0</v>
      </c>
      <c r="N632" s="84">
        <f>VLOOKUP(A632,'Northern Branch Phase II Debris'!A:F,5,FALSE)</f>
        <v>0</v>
      </c>
      <c r="P632" s="84">
        <f ca="1">SUMIF(cCalRecycle_NorthBranch_DataMan!A:F,Audit!A632,cCalRecycle_NorthBranch_DataMan!F:F)</f>
        <v>0</v>
      </c>
      <c r="Q632" s="86" t="e">
        <f>VLOOKUP(A632,cCalRecycle_NorthBranch_DataMan!A:B,2,FALSE)</f>
        <v>#N/A</v>
      </c>
      <c r="R632" s="643" t="b">
        <f t="shared" ca="1" si="19"/>
        <v>1</v>
      </c>
      <c r="Y632" s="84" t="e">
        <v>#N/A</v>
      </c>
      <c r="Z632" s="84" t="e">
        <v>#N/A</v>
      </c>
      <c r="AA632" s="84" t="e">
        <v>#N/A</v>
      </c>
      <c r="AB632" s="84" t="e">
        <v>#N/A</v>
      </c>
      <c r="AC632" s="84" t="e">
        <v>#N/A</v>
      </c>
      <c r="AD632" s="84" t="e">
        <v>#N/A</v>
      </c>
      <c r="AE632" s="84" t="e">
        <v>#N/A</v>
      </c>
      <c r="AF632" s="84" t="e">
        <v>#N/A</v>
      </c>
    </row>
    <row r="633" spans="1:32" ht="15" thickBot="1">
      <c r="A633" s="93" t="s">
        <v>664</v>
      </c>
      <c r="B633" s="84">
        <f>VLOOKUP(A633,'Northern Branch Phase II Debris'!A:F,2,FALSE)</f>
        <v>270</v>
      </c>
      <c r="C633" s="84" t="str">
        <f>VLOOKUP(A633,'Northern Branch Phase II Debris'!A:F,3,FALSE)</f>
        <v>Lakeside Way</v>
      </c>
      <c r="F633" s="84" t="str">
        <f t="shared" si="18"/>
        <v>Go Ahead</v>
      </c>
      <c r="G633" s="320">
        <f>VLOOKUP(A633,'Northern Branch Phase II Debris'!A:F,6,FALSE)</f>
        <v>0</v>
      </c>
      <c r="H633" s="84" t="str">
        <f>VLOOKUP(A633,'Northern Branch Phase II Debris'!A:G,7,FALSE)</f>
        <v>Butte</v>
      </c>
      <c r="I633" s="84" t="e">
        <f>VLOOKUP(A633,'Go Backs'!A:H,8,FALSE)</f>
        <v>#N/A</v>
      </c>
      <c r="K633" s="84" t="e">
        <f>VLOOKUP(A633,'Go Aheads'!A:H,8,FALSE)</f>
        <v>#N/A</v>
      </c>
      <c r="M633" s="84">
        <f>VLOOKUP(A633,'Northern Branch Phase II Debris'!A:F,4,FALSE)</f>
        <v>0</v>
      </c>
      <c r="N633" s="84">
        <f>VLOOKUP(A633,'Northern Branch Phase II Debris'!A:F,5,FALSE)</f>
        <v>0</v>
      </c>
      <c r="P633" s="84">
        <f ca="1">SUMIF(cCalRecycle_NorthBranch_DataMan!A:F,Audit!A633,cCalRecycle_NorthBranch_DataMan!F:F)</f>
        <v>0</v>
      </c>
      <c r="Q633" s="86" t="e">
        <f>VLOOKUP(A633,cCalRecycle_NorthBranch_DataMan!A:B,2,FALSE)</f>
        <v>#N/A</v>
      </c>
      <c r="R633" s="643" t="b">
        <f t="shared" ca="1" si="19"/>
        <v>1</v>
      </c>
      <c r="Y633" s="84" t="e">
        <v>#N/A</v>
      </c>
      <c r="Z633" s="84" t="e">
        <v>#N/A</v>
      </c>
      <c r="AA633" s="84" t="e">
        <v>#N/A</v>
      </c>
      <c r="AB633" s="84" t="e">
        <v>#N/A</v>
      </c>
      <c r="AC633" s="84" t="e">
        <v>#N/A</v>
      </c>
      <c r="AD633" s="84" t="e">
        <v>#N/A</v>
      </c>
      <c r="AE633" s="84" t="e">
        <v>#N/A</v>
      </c>
      <c r="AF633" s="84" t="e">
        <v>#N/A</v>
      </c>
    </row>
    <row r="634" spans="1:32" ht="26.25" thickBot="1">
      <c r="A634" s="93" t="s">
        <v>1241</v>
      </c>
      <c r="B634" s="84" t="str">
        <f>VLOOKUP(A634,'Northern Branch Phase II Debris'!A:F,2,FALSE)</f>
        <v>062-130-021-000</v>
      </c>
      <c r="C634" s="84" t="str">
        <f>VLOOKUP(A634,'Northern Branch Phase II Debris'!A:F,3,FALSE)</f>
        <v>PTN SEC 27 T21N R5E</v>
      </c>
      <c r="F634" s="84" t="str">
        <f t="shared" si="18"/>
        <v>Go Ahead</v>
      </c>
      <c r="G634" s="320">
        <f>VLOOKUP(A634,'Northern Branch Phase II Debris'!A:F,6,FALSE)</f>
        <v>0</v>
      </c>
      <c r="H634" s="84" t="str">
        <f>VLOOKUP(A634,'Northern Branch Phase II Debris'!A:G,7,FALSE)</f>
        <v>Butte</v>
      </c>
      <c r="I634" s="84" t="e">
        <f>VLOOKUP(A634,'Go Backs'!A:H,8,FALSE)</f>
        <v>#N/A</v>
      </c>
      <c r="K634" s="84" t="e">
        <f>VLOOKUP(A634,'Go Aheads'!A:H,8,FALSE)</f>
        <v>#N/A</v>
      </c>
      <c r="M634" s="84">
        <f>VLOOKUP(A634,'Northern Branch Phase II Debris'!A:F,4,FALSE)</f>
        <v>0</v>
      </c>
      <c r="N634" s="84">
        <f>VLOOKUP(A634,'Northern Branch Phase II Debris'!A:F,5,FALSE)</f>
        <v>0</v>
      </c>
      <c r="P634" s="84">
        <f ca="1">SUMIF(cCalRecycle_NorthBranch_DataMan!A:F,Audit!A634,cCalRecycle_NorthBranch_DataMan!F:F)</f>
        <v>0</v>
      </c>
      <c r="Q634" s="86" t="e">
        <f>VLOOKUP(A634,cCalRecycle_NorthBranch_DataMan!A:B,2,FALSE)</f>
        <v>#N/A</v>
      </c>
      <c r="R634" s="643" t="b">
        <f t="shared" ca="1" si="19"/>
        <v>1</v>
      </c>
      <c r="Y634" s="84" t="e">
        <v>#N/A</v>
      </c>
      <c r="Z634" s="84" t="e">
        <v>#N/A</v>
      </c>
      <c r="AA634" s="84" t="e">
        <v>#N/A</v>
      </c>
      <c r="AB634" s="84" t="e">
        <v>#N/A</v>
      </c>
      <c r="AC634" s="84" t="e">
        <v>#N/A</v>
      </c>
      <c r="AD634" s="84" t="e">
        <v>#N/A</v>
      </c>
      <c r="AE634" s="84" t="e">
        <v>#N/A</v>
      </c>
      <c r="AF634" s="84" t="e">
        <v>#N/A</v>
      </c>
    </row>
    <row r="635" spans="1:32" ht="15" thickBot="1">
      <c r="A635" s="93" t="s">
        <v>1933</v>
      </c>
      <c r="B635" s="84">
        <f>VLOOKUP(A635,'Northern Branch Phase II Debris'!A:F,2,FALSE)</f>
        <v>4</v>
      </c>
      <c r="C635" s="84" t="str">
        <f>VLOOKUP(A635,'Northern Branch Phase II Debris'!A:F,3,FALSE)</f>
        <v>Lake Madrone Road</v>
      </c>
      <c r="F635" s="84" t="str">
        <f t="shared" si="18"/>
        <v>Go Ahead</v>
      </c>
      <c r="G635" s="320">
        <f>VLOOKUP(A635,'Northern Branch Phase II Debris'!A:F,6,FALSE)</f>
        <v>0</v>
      </c>
      <c r="H635" s="84" t="str">
        <f>VLOOKUP(A635,'Northern Branch Phase II Debris'!A:G,7,FALSE)</f>
        <v>Butte</v>
      </c>
      <c r="I635" s="84" t="e">
        <f>VLOOKUP(A635,'Go Backs'!A:H,8,FALSE)</f>
        <v>#N/A</v>
      </c>
      <c r="K635" s="84" t="e">
        <f>VLOOKUP(A635,'Go Aheads'!A:H,8,FALSE)</f>
        <v>#N/A</v>
      </c>
      <c r="M635" s="84">
        <f>VLOOKUP(A635,'Northern Branch Phase II Debris'!A:F,4,FALSE)</f>
        <v>0</v>
      </c>
      <c r="N635" s="84">
        <f>VLOOKUP(A635,'Northern Branch Phase II Debris'!A:F,5,FALSE)</f>
        <v>0</v>
      </c>
      <c r="P635" s="84">
        <f ca="1">SUMIF(cCalRecycle_NorthBranch_DataMan!A:F,Audit!A635,cCalRecycle_NorthBranch_DataMan!F:F)</f>
        <v>0</v>
      </c>
      <c r="Q635" s="86" t="e">
        <f>VLOOKUP(A635,cCalRecycle_NorthBranch_DataMan!A:B,2,FALSE)</f>
        <v>#N/A</v>
      </c>
      <c r="R635" s="643" t="b">
        <f t="shared" ca="1" si="19"/>
        <v>1</v>
      </c>
      <c r="Y635" s="84" t="e">
        <v>#N/A</v>
      </c>
      <c r="Z635" s="84" t="e">
        <v>#N/A</v>
      </c>
      <c r="AA635" s="84" t="e">
        <v>#N/A</v>
      </c>
      <c r="AB635" s="84" t="e">
        <v>#N/A</v>
      </c>
      <c r="AC635" s="84" t="e">
        <v>#N/A</v>
      </c>
      <c r="AD635" s="84" t="e">
        <v>#N/A</v>
      </c>
      <c r="AE635" s="84" t="e">
        <v>#N/A</v>
      </c>
      <c r="AF635" s="84" t="e">
        <v>#N/A</v>
      </c>
    </row>
    <row r="636" spans="1:32" ht="15" thickBot="1">
      <c r="A636" s="93" t="s">
        <v>1345</v>
      </c>
      <c r="B636" s="84">
        <f>VLOOKUP(A636,'Northern Branch Phase II Debris'!A:F,2,FALSE)</f>
        <v>68</v>
      </c>
      <c r="C636" s="84" t="str">
        <f>VLOOKUP(A636,'Northern Branch Phase II Debris'!A:F,3,FALSE)</f>
        <v>Bobcat Saddle</v>
      </c>
      <c r="F636" s="84" t="str">
        <f t="shared" si="18"/>
        <v>Go Ahead</v>
      </c>
      <c r="G636" s="320">
        <f>VLOOKUP(A636,'Northern Branch Phase II Debris'!A:F,6,FALSE)</f>
        <v>0</v>
      </c>
      <c r="H636" s="84" t="str">
        <f>VLOOKUP(A636,'Northern Branch Phase II Debris'!A:G,7,FALSE)</f>
        <v>Butte</v>
      </c>
      <c r="I636" s="84" t="e">
        <f>VLOOKUP(A636,'Go Backs'!A:H,8,FALSE)</f>
        <v>#N/A</v>
      </c>
      <c r="K636" s="84" t="e">
        <f>VLOOKUP(A636,'Go Aheads'!A:H,8,FALSE)</f>
        <v>#N/A</v>
      </c>
      <c r="M636" s="84">
        <f>VLOOKUP(A636,'Northern Branch Phase II Debris'!A:F,4,FALSE)</f>
        <v>0</v>
      </c>
      <c r="N636" s="84">
        <f>VLOOKUP(A636,'Northern Branch Phase II Debris'!A:F,5,FALSE)</f>
        <v>0</v>
      </c>
      <c r="P636" s="84">
        <f ca="1">SUMIF(cCalRecycle_NorthBranch_DataMan!A:F,Audit!A636,cCalRecycle_NorthBranch_DataMan!F:F)</f>
        <v>0</v>
      </c>
      <c r="Q636" s="86" t="e">
        <f>VLOOKUP(A636,cCalRecycle_NorthBranch_DataMan!A:B,2,FALSE)</f>
        <v>#N/A</v>
      </c>
      <c r="R636" s="643" t="b">
        <f t="shared" ca="1" si="19"/>
        <v>1</v>
      </c>
      <c r="Y636" s="84" t="e">
        <v>#N/A</v>
      </c>
      <c r="Z636" s="84" t="e">
        <v>#N/A</v>
      </c>
      <c r="AA636" s="84" t="e">
        <v>#N/A</v>
      </c>
      <c r="AB636" s="84" t="e">
        <v>#N/A</v>
      </c>
      <c r="AC636" s="84" t="e">
        <v>#N/A</v>
      </c>
      <c r="AD636" s="84" t="e">
        <v>#N/A</v>
      </c>
      <c r="AE636" s="84" t="e">
        <v>#N/A</v>
      </c>
      <c r="AF636" s="84" t="e">
        <v>#N/A</v>
      </c>
    </row>
    <row r="637" spans="1:32" ht="15" thickBot="1">
      <c r="A637" s="93" t="s">
        <v>1612</v>
      </c>
      <c r="B637" s="84">
        <f>VLOOKUP(A637,'Northern Branch Phase II Debris'!A:F,2,FALSE)</f>
        <v>460</v>
      </c>
      <c r="C637" s="84" t="str">
        <f>VLOOKUP(A637,'Northern Branch Phase II Debris'!A:F,3,FALSE)</f>
        <v>Milsap Bar Road</v>
      </c>
      <c r="F637" s="84" t="str">
        <f t="shared" si="18"/>
        <v>Go Ahead</v>
      </c>
      <c r="G637" s="320">
        <f>VLOOKUP(A637,'Northern Branch Phase II Debris'!A:F,6,FALSE)</f>
        <v>44343</v>
      </c>
      <c r="H637" s="84" t="str">
        <f>VLOOKUP(A637,'Northern Branch Phase II Debris'!A:G,7,FALSE)</f>
        <v>Butte</v>
      </c>
      <c r="I637" s="84" t="e">
        <f>VLOOKUP(A637,'Go Backs'!A:H,8,FALSE)</f>
        <v>#N/A</v>
      </c>
      <c r="K637" s="84">
        <f>VLOOKUP(A637,'Go Aheads'!A:H,8,FALSE)</f>
        <v>3</v>
      </c>
      <c r="M637" s="84">
        <f>VLOOKUP(A637,'Northern Branch Phase II Debris'!A:F,4,FALSE)</f>
        <v>3</v>
      </c>
      <c r="N637" s="84">
        <f>VLOOKUP(A637,'Northern Branch Phase II Debris'!A:F,5,FALSE)</f>
        <v>3</v>
      </c>
      <c r="P637" s="84">
        <f ca="1">SUMIF(cCalRecycle_NorthBranch_DataMan!A:F,Audit!A637,cCalRecycle_NorthBranch_DataMan!F:F)</f>
        <v>3</v>
      </c>
      <c r="Q637" s="86">
        <f>VLOOKUP(A637,cCalRecycle_NorthBranch_DataMan!A:B,2,FALSE)</f>
        <v>44349.572106481508</v>
      </c>
      <c r="R637" s="643" t="b">
        <f t="shared" ca="1" si="19"/>
        <v>1</v>
      </c>
      <c r="Y637" s="84" t="e">
        <v>#N/A</v>
      </c>
      <c r="Z637" s="84" t="e">
        <v>#N/A</v>
      </c>
      <c r="AA637" s="84" t="e">
        <v>#N/A</v>
      </c>
      <c r="AB637" s="84" t="e">
        <v>#N/A</v>
      </c>
      <c r="AC637" s="84" t="e">
        <v>#N/A</v>
      </c>
      <c r="AD637" s="84" t="e">
        <v>#N/A</v>
      </c>
      <c r="AE637" s="84" t="e">
        <v>#N/A</v>
      </c>
      <c r="AF637" s="84" t="e">
        <v>#N/A</v>
      </c>
    </row>
    <row r="638" spans="1:32" ht="15" thickBot="1">
      <c r="A638" s="93" t="s">
        <v>1468</v>
      </c>
      <c r="B638" s="84">
        <f>VLOOKUP(A638,'Northern Branch Phase II Debris'!A:F,2,FALSE)</f>
        <v>30</v>
      </c>
      <c r="C638" s="84" t="str">
        <f>VLOOKUP(A638,'Northern Branch Phase II Debris'!A:F,3,FALSE)</f>
        <v>Wailaki Court</v>
      </c>
      <c r="F638" s="84" t="str">
        <f t="shared" si="18"/>
        <v>Go Ahead</v>
      </c>
      <c r="G638" s="320">
        <f>VLOOKUP(A638,'Northern Branch Phase II Debris'!A:F,6,FALSE)</f>
        <v>44272</v>
      </c>
      <c r="H638" s="84" t="str">
        <f>VLOOKUP(A638,'Northern Branch Phase II Debris'!A:G,7,FALSE)</f>
        <v>Butte</v>
      </c>
      <c r="I638" s="84" t="e">
        <f>VLOOKUP(A638,'Go Backs'!A:H,8,FALSE)</f>
        <v>#N/A</v>
      </c>
      <c r="K638" s="84" t="e">
        <f>VLOOKUP(A638,'Go Aheads'!A:H,8,FALSE)</f>
        <v>#N/A</v>
      </c>
      <c r="M638" s="84">
        <f>VLOOKUP(A638,'Northern Branch Phase II Debris'!A:F,4,FALSE)</f>
        <v>0</v>
      </c>
      <c r="N638" s="84">
        <f>VLOOKUP(A638,'Northern Branch Phase II Debris'!A:F,5,FALSE)</f>
        <v>0</v>
      </c>
      <c r="P638" s="84">
        <f ca="1">SUMIF(cCalRecycle_NorthBranch_DataMan!A:F,Audit!A638,cCalRecycle_NorthBranch_DataMan!F:F)</f>
        <v>0</v>
      </c>
      <c r="Q638" s="86" t="e">
        <f>VLOOKUP(A638,cCalRecycle_NorthBranch_DataMan!A:B,2,FALSE)</f>
        <v>#N/A</v>
      </c>
      <c r="R638" s="643" t="b">
        <f t="shared" ca="1" si="19"/>
        <v>1</v>
      </c>
      <c r="Y638" s="84" t="e">
        <v>#N/A</v>
      </c>
      <c r="Z638" s="84" t="e">
        <v>#N/A</v>
      </c>
      <c r="AA638" s="84" t="e">
        <v>#N/A</v>
      </c>
      <c r="AB638" s="84" t="e">
        <v>#N/A</v>
      </c>
      <c r="AC638" s="84" t="e">
        <v>#N/A</v>
      </c>
      <c r="AD638" s="84" t="e">
        <v>#N/A</v>
      </c>
      <c r="AE638" s="84" t="e">
        <v>#N/A</v>
      </c>
      <c r="AF638" s="84" t="e">
        <v>#N/A</v>
      </c>
    </row>
    <row r="639" spans="1:32" ht="15" thickBot="1">
      <c r="A639" s="463" t="s">
        <v>875</v>
      </c>
      <c r="B639" s="84">
        <f>VLOOKUP(A639,'Northern Branch Phase II Debris'!A:F,2,FALSE)</f>
        <v>5511</v>
      </c>
      <c r="C639" s="84" t="str">
        <f>VLOOKUP(A639,'Northern Branch Phase II Debris'!A:F,3,FALSE)</f>
        <v>Indian Creek Road</v>
      </c>
      <c r="F639" s="84" t="str">
        <f t="shared" si="18"/>
        <v>Go Ahead</v>
      </c>
      <c r="G639" s="320">
        <f>VLOOKUP(A639,'Northern Branch Phase II Debris'!A:F,6,FALSE)</f>
        <v>44333</v>
      </c>
      <c r="H639" s="84" t="str">
        <f>VLOOKUP(A639,'Northern Branch Phase II Debris'!A:G,7,FALSE)</f>
        <v>Siskiyou</v>
      </c>
      <c r="I639" s="84" t="e">
        <f>VLOOKUP(A639,'Go Backs'!A:H,8,FALSE)</f>
        <v>#N/A</v>
      </c>
      <c r="K639" s="84" t="e">
        <f>VLOOKUP(A639,'Go Aheads'!A:H,8,FALSE)</f>
        <v>#N/A</v>
      </c>
      <c r="M639" s="84">
        <f>VLOOKUP(A639,'Northern Branch Phase II Debris'!A:F,4,FALSE)</f>
        <v>3</v>
      </c>
      <c r="N639" s="84">
        <f>VLOOKUP(A639,'Northern Branch Phase II Debris'!A:F,5,FALSE)</f>
        <v>1</v>
      </c>
      <c r="P639" s="84">
        <f ca="1">SUMIF(cCalRecycle_NorthBranch_DataMan!A:F,Audit!A639,cCalRecycle_NorthBranch_DataMan!F:F)</f>
        <v>1</v>
      </c>
      <c r="Q639" s="86">
        <f>VLOOKUP(A639,cCalRecycle_NorthBranch_DataMan!A:B,2,FALSE)</f>
        <v>44333.443263888897</v>
      </c>
      <c r="R639" s="643" t="b">
        <f t="shared" ca="1" si="19"/>
        <v>1</v>
      </c>
      <c r="S639" s="84" t="s">
        <v>4289</v>
      </c>
      <c r="Y639" s="84" t="e">
        <v>#N/A</v>
      </c>
      <c r="Z639" s="84" t="e">
        <v>#N/A</v>
      </c>
      <c r="AA639" s="84" t="e">
        <v>#N/A</v>
      </c>
      <c r="AB639" s="84" t="e">
        <v>#N/A</v>
      </c>
      <c r="AC639" s="84" t="e">
        <v>#N/A</v>
      </c>
      <c r="AD639" s="84" t="e">
        <v>#N/A</v>
      </c>
      <c r="AE639" s="84" t="e">
        <v>#N/A</v>
      </c>
      <c r="AF639" s="84" t="e">
        <v>#N/A</v>
      </c>
    </row>
    <row r="640" spans="1:32" ht="15" thickBot="1">
      <c r="A640" s="93" t="s">
        <v>924</v>
      </c>
      <c r="B640" s="84">
        <f>VLOOKUP(A640,'Northern Branch Phase II Debris'!A:F,2,FALSE)</f>
        <v>5100</v>
      </c>
      <c r="C640" s="84" t="str">
        <f>VLOOKUP(A640,'Northern Branch Phase II Debris'!A:F,3,FALSE)</f>
        <v>Indian Creek Road</v>
      </c>
      <c r="F640" s="84" t="str">
        <f t="shared" si="18"/>
        <v>Go Ahead</v>
      </c>
      <c r="G640" s="320">
        <f>VLOOKUP(A640,'Northern Branch Phase II Debris'!A:F,6,FALSE)</f>
        <v>44341</v>
      </c>
      <c r="H640" s="84" t="str">
        <f>VLOOKUP(A640,'Northern Branch Phase II Debris'!A:G,7,FALSE)</f>
        <v>Siskiyou</v>
      </c>
      <c r="I640" s="84" t="e">
        <f>VLOOKUP(A640,'Go Backs'!A:H,8,FALSE)</f>
        <v>#N/A</v>
      </c>
      <c r="K640" s="84" t="e">
        <f>VLOOKUP(A640,'Go Aheads'!A:H,8,FALSE)</f>
        <v>#N/A</v>
      </c>
      <c r="M640" s="84">
        <f>VLOOKUP(A640,'Northern Branch Phase II Debris'!A:F,4,FALSE)</f>
        <v>1</v>
      </c>
      <c r="N640" s="84">
        <f>VLOOKUP(A640,'Northern Branch Phase II Debris'!A:F,5,FALSE)</f>
        <v>1</v>
      </c>
      <c r="P640" s="84">
        <f ca="1">SUMIF(cCalRecycle_NorthBranch_DataMan!A:F,Audit!A640,cCalRecycle_NorthBranch_DataMan!F:F)</f>
        <v>1</v>
      </c>
      <c r="Q640" s="86">
        <f>VLOOKUP(A640,cCalRecycle_NorthBranch_DataMan!A:B,2,FALSE)</f>
        <v>44340.611076388901</v>
      </c>
      <c r="R640" s="643" t="b">
        <f t="shared" ca="1" si="19"/>
        <v>1</v>
      </c>
      <c r="S640" s="455"/>
      <c r="Y640" s="84" t="e">
        <v>#N/A</v>
      </c>
      <c r="Z640" s="84" t="e">
        <v>#N/A</v>
      </c>
      <c r="AA640" s="84" t="e">
        <v>#N/A</v>
      </c>
      <c r="AB640" s="84" t="e">
        <v>#N/A</v>
      </c>
      <c r="AC640" s="84" t="e">
        <v>#N/A</v>
      </c>
      <c r="AD640" s="84" t="e">
        <v>#N/A</v>
      </c>
      <c r="AE640" s="84" t="e">
        <v>#N/A</v>
      </c>
      <c r="AF640" s="84" t="e">
        <v>#N/A</v>
      </c>
    </row>
    <row r="641" spans="1:32" ht="15" thickBot="1">
      <c r="A641" s="93" t="s">
        <v>2146</v>
      </c>
      <c r="B641" s="84">
        <f>VLOOKUP(A641,'Northern Branch Phase II Debris'!A:F,2,FALSE)</f>
        <v>21</v>
      </c>
      <c r="C641" s="84" t="str">
        <f>VLOOKUP(A641,'Northern Branch Phase II Debris'!A:F,3,FALSE)</f>
        <v>Toyon Trail</v>
      </c>
      <c r="F641" s="84" t="str">
        <f t="shared" si="18"/>
        <v>Go Ahead</v>
      </c>
      <c r="G641" s="320">
        <f>VLOOKUP(A641,'Northern Branch Phase II Debris'!A:F,6,FALSE)</f>
        <v>0</v>
      </c>
      <c r="H641" s="84" t="str">
        <f>VLOOKUP(A641,'Northern Branch Phase II Debris'!A:G,7,FALSE)</f>
        <v>Butte</v>
      </c>
      <c r="I641" s="84" t="e">
        <f>VLOOKUP(A641,'Go Backs'!A:H,8,FALSE)</f>
        <v>#N/A</v>
      </c>
      <c r="K641" s="84" t="e">
        <f>VLOOKUP(A641,'Go Aheads'!A:H,8,FALSE)</f>
        <v>#N/A</v>
      </c>
      <c r="M641" s="84">
        <f>VLOOKUP(A641,'Northern Branch Phase II Debris'!A:F,4,FALSE)</f>
        <v>0</v>
      </c>
      <c r="N641" s="84">
        <f>VLOOKUP(A641,'Northern Branch Phase II Debris'!A:F,5,FALSE)</f>
        <v>0</v>
      </c>
      <c r="P641" s="84">
        <f ca="1">SUMIF(cCalRecycle_NorthBranch_DataMan!A:F,Audit!A641,cCalRecycle_NorthBranch_DataMan!F:F)</f>
        <v>0</v>
      </c>
      <c r="Q641" s="86" t="e">
        <f>VLOOKUP(A641,cCalRecycle_NorthBranch_DataMan!A:B,2,FALSE)</f>
        <v>#N/A</v>
      </c>
      <c r="R641" s="643" t="b">
        <f t="shared" ca="1" si="19"/>
        <v>1</v>
      </c>
      <c r="Y641" s="84" t="e">
        <v>#N/A</v>
      </c>
      <c r="Z641" s="84" t="e">
        <v>#N/A</v>
      </c>
      <c r="AA641" s="84" t="e">
        <v>#N/A</v>
      </c>
      <c r="AB641" s="84" t="e">
        <v>#N/A</v>
      </c>
      <c r="AC641" s="84" t="e">
        <v>#N/A</v>
      </c>
      <c r="AD641" s="84" t="e">
        <v>#N/A</v>
      </c>
      <c r="AE641" s="84" t="e">
        <v>#N/A</v>
      </c>
      <c r="AF641" s="84" t="e">
        <v>#N/A</v>
      </c>
    </row>
    <row r="642" spans="1:32" ht="15" thickBot="1">
      <c r="A642" s="93" t="s">
        <v>1508</v>
      </c>
      <c r="B642" s="84" t="str">
        <f>VLOOKUP(A642,'Northern Branch Phase II Debris'!A:F,2,FALSE)</f>
        <v>062-140-022-000</v>
      </c>
      <c r="C642" s="84" t="str">
        <f>VLOOKUP(A642,'Northern Branch Phase II Debris'!A:F,3,FALSE)</f>
        <v>Lakeside Way</v>
      </c>
      <c r="F642" s="84" t="str">
        <f t="shared" si="18"/>
        <v>Go Ahead</v>
      </c>
      <c r="G642" s="320">
        <f>VLOOKUP(A642,'Northern Branch Phase II Debris'!A:F,6,FALSE)</f>
        <v>0</v>
      </c>
      <c r="H642" s="84" t="str">
        <f>VLOOKUP(A642,'Northern Branch Phase II Debris'!A:G,7,FALSE)</f>
        <v>Butte</v>
      </c>
      <c r="I642" s="84" t="e">
        <f>VLOOKUP(A642,'Go Backs'!A:H,8,FALSE)</f>
        <v>#N/A</v>
      </c>
      <c r="K642" s="84" t="e">
        <f>VLOOKUP(A642,'Go Aheads'!A:H,8,FALSE)</f>
        <v>#N/A</v>
      </c>
      <c r="M642" s="84">
        <f>VLOOKUP(A642,'Northern Branch Phase II Debris'!A:F,4,FALSE)</f>
        <v>0</v>
      </c>
      <c r="N642" s="84">
        <f>VLOOKUP(A642,'Northern Branch Phase II Debris'!A:F,5,FALSE)</f>
        <v>0</v>
      </c>
      <c r="P642" s="84">
        <f ca="1">SUMIF(cCalRecycle_NorthBranch_DataMan!A:F,Audit!A642,cCalRecycle_NorthBranch_DataMan!F:F)</f>
        <v>0</v>
      </c>
      <c r="Q642" s="86" t="e">
        <f>VLOOKUP(A642,cCalRecycle_NorthBranch_DataMan!A:B,2,FALSE)</f>
        <v>#N/A</v>
      </c>
      <c r="R642" s="643" t="b">
        <f t="shared" ca="1" si="19"/>
        <v>1</v>
      </c>
      <c r="Y642" s="84" t="e">
        <v>#N/A</v>
      </c>
      <c r="Z642" s="84" t="e">
        <v>#N/A</v>
      </c>
      <c r="AA642" s="84" t="e">
        <v>#N/A</v>
      </c>
      <c r="AB642" s="84" t="e">
        <v>#N/A</v>
      </c>
      <c r="AC642" s="84" t="e">
        <v>#N/A</v>
      </c>
      <c r="AD642" s="84" t="e">
        <v>#N/A</v>
      </c>
      <c r="AE642" s="84" t="e">
        <v>#N/A</v>
      </c>
      <c r="AF642" s="84" t="e">
        <v>#N/A</v>
      </c>
    </row>
    <row r="643" spans="1:32" ht="15" thickBot="1">
      <c r="A643" s="93" t="s">
        <v>671</v>
      </c>
      <c r="B643" s="84" t="str">
        <f>VLOOKUP(A643,'Northern Branch Phase II Debris'!A:F,2,FALSE)</f>
        <v>062-140-026-000</v>
      </c>
      <c r="C643" s="84" t="str">
        <f>VLOOKUP(A643,'Northern Branch Phase II Debris'!A:F,3,FALSE)</f>
        <v>Lakeside Way</v>
      </c>
      <c r="F643" s="84" t="str">
        <f t="shared" ref="F643:F706" si="20">IF(ISNA(I643),"Go Ahead", "GoBack")</f>
        <v>Go Ahead</v>
      </c>
      <c r="G643" s="320">
        <f>VLOOKUP(A643,'Northern Branch Phase II Debris'!A:F,6,FALSE)</f>
        <v>0</v>
      </c>
      <c r="H643" s="84" t="str">
        <f>VLOOKUP(A643,'Northern Branch Phase II Debris'!A:G,7,FALSE)</f>
        <v>Butte</v>
      </c>
      <c r="I643" s="84" t="e">
        <f>VLOOKUP(A643,'Go Backs'!A:H,8,FALSE)</f>
        <v>#N/A</v>
      </c>
      <c r="K643" s="84" t="e">
        <f>VLOOKUP(A643,'Go Aheads'!A:H,8,FALSE)</f>
        <v>#N/A</v>
      </c>
      <c r="M643" s="84">
        <f>VLOOKUP(A643,'Northern Branch Phase II Debris'!A:F,4,FALSE)</f>
        <v>0</v>
      </c>
      <c r="N643" s="84">
        <f>VLOOKUP(A643,'Northern Branch Phase II Debris'!A:F,5,FALSE)</f>
        <v>0</v>
      </c>
      <c r="P643" s="84">
        <f ca="1">SUMIF(cCalRecycle_NorthBranch_DataMan!A:F,Audit!A643,cCalRecycle_NorthBranch_DataMan!F:F)</f>
        <v>0</v>
      </c>
      <c r="Q643" s="86" t="e">
        <f>VLOOKUP(A643,cCalRecycle_NorthBranch_DataMan!A:B,2,FALSE)</f>
        <v>#N/A</v>
      </c>
      <c r="R643" s="643" t="b">
        <f t="shared" ref="R643:R706" ca="1" si="21">P643=N643</f>
        <v>1</v>
      </c>
      <c r="Y643" s="84" t="e">
        <v>#N/A</v>
      </c>
      <c r="Z643" s="84" t="e">
        <v>#N/A</v>
      </c>
      <c r="AA643" s="84" t="e">
        <v>#N/A</v>
      </c>
      <c r="AB643" s="84" t="e">
        <v>#N/A</v>
      </c>
      <c r="AC643" s="84" t="e">
        <v>#N/A</v>
      </c>
      <c r="AD643" s="84" t="e">
        <v>#N/A</v>
      </c>
      <c r="AE643" s="84" t="e">
        <v>#N/A</v>
      </c>
      <c r="AF643" s="84" t="e">
        <v>#N/A</v>
      </c>
    </row>
    <row r="644" spans="1:32" ht="15" thickBot="1">
      <c r="A644" s="93" t="s">
        <v>1118</v>
      </c>
      <c r="B644" s="84" t="str">
        <f>VLOOKUP(A644,'Northern Branch Phase II Debris'!A:F,2,FALSE)</f>
        <v>062-140-028-000</v>
      </c>
      <c r="C644" s="84" t="str">
        <f>VLOOKUP(A644,'Northern Branch Phase II Debris'!A:F,3,FALSE)</f>
        <v>Lakeside Way</v>
      </c>
      <c r="F644" s="84" t="str">
        <f t="shared" si="20"/>
        <v>Go Ahead</v>
      </c>
      <c r="G644" s="320">
        <f>VLOOKUP(A644,'Northern Branch Phase II Debris'!A:F,6,FALSE)</f>
        <v>0</v>
      </c>
      <c r="H644" s="84" t="str">
        <f>VLOOKUP(A644,'Northern Branch Phase II Debris'!A:G,7,FALSE)</f>
        <v>Butte</v>
      </c>
      <c r="I644" s="84" t="e">
        <f>VLOOKUP(A644,'Go Backs'!A:H,8,FALSE)</f>
        <v>#N/A</v>
      </c>
      <c r="K644" s="84" t="e">
        <f>VLOOKUP(A644,'Go Aheads'!A:H,8,FALSE)</f>
        <v>#N/A</v>
      </c>
      <c r="M644" s="84">
        <f>VLOOKUP(A644,'Northern Branch Phase II Debris'!A:F,4,FALSE)</f>
        <v>0</v>
      </c>
      <c r="N644" s="84">
        <f>VLOOKUP(A644,'Northern Branch Phase II Debris'!A:F,5,FALSE)</f>
        <v>0</v>
      </c>
      <c r="P644" s="84">
        <f ca="1">SUMIF(cCalRecycle_NorthBranch_DataMan!A:F,Audit!A644,cCalRecycle_NorthBranch_DataMan!F:F)</f>
        <v>0</v>
      </c>
      <c r="Q644" s="86" t="e">
        <f>VLOOKUP(A644,cCalRecycle_NorthBranch_DataMan!A:B,2,FALSE)</f>
        <v>#N/A</v>
      </c>
      <c r="R644" s="643" t="b">
        <f t="shared" ca="1" si="21"/>
        <v>1</v>
      </c>
      <c r="Y644" s="84" t="e">
        <v>#N/A</v>
      </c>
      <c r="Z644" s="84" t="e">
        <v>#N/A</v>
      </c>
      <c r="AA644" s="84" t="e">
        <v>#N/A</v>
      </c>
      <c r="AB644" s="84" t="e">
        <v>#N/A</v>
      </c>
      <c r="AC644" s="84" t="e">
        <v>#N/A</v>
      </c>
      <c r="AD644" s="84" t="e">
        <v>#N/A</v>
      </c>
      <c r="AE644" s="84" t="e">
        <v>#N/A</v>
      </c>
      <c r="AF644" s="84" t="e">
        <v>#N/A</v>
      </c>
    </row>
    <row r="645" spans="1:32" ht="15" thickBot="1">
      <c r="A645" s="93" t="s">
        <v>2110</v>
      </c>
      <c r="B645" s="84" t="str">
        <f>VLOOKUP(A645,'Northern Branch Phase II Debris'!A:F,2,FALSE)</f>
        <v>062-140-029-000</v>
      </c>
      <c r="C645" s="84" t="str">
        <f>VLOOKUP(A645,'Northern Branch Phase II Debris'!A:F,3,FALSE)</f>
        <v>Lakeside Way</v>
      </c>
      <c r="F645" s="84" t="str">
        <f t="shared" si="20"/>
        <v>Go Ahead</v>
      </c>
      <c r="G645" s="320">
        <f>VLOOKUP(A645,'Northern Branch Phase II Debris'!A:F,6,FALSE)</f>
        <v>0</v>
      </c>
      <c r="H645" s="84" t="str">
        <f>VLOOKUP(A645,'Northern Branch Phase II Debris'!A:G,7,FALSE)</f>
        <v>Butte</v>
      </c>
      <c r="I645" s="84" t="e">
        <f>VLOOKUP(A645,'Go Backs'!A:H,8,FALSE)</f>
        <v>#N/A</v>
      </c>
      <c r="K645" s="84" t="e">
        <f>VLOOKUP(A645,'Go Aheads'!A:H,8,FALSE)</f>
        <v>#N/A</v>
      </c>
      <c r="M645" s="84">
        <f>VLOOKUP(A645,'Northern Branch Phase II Debris'!A:F,4,FALSE)</f>
        <v>0</v>
      </c>
      <c r="N645" s="84">
        <f>VLOOKUP(A645,'Northern Branch Phase II Debris'!A:F,5,FALSE)</f>
        <v>0</v>
      </c>
      <c r="P645" s="84">
        <f ca="1">SUMIF(cCalRecycle_NorthBranch_DataMan!A:F,Audit!A645,cCalRecycle_NorthBranch_DataMan!F:F)</f>
        <v>0</v>
      </c>
      <c r="Q645" s="86" t="e">
        <f>VLOOKUP(A645,cCalRecycle_NorthBranch_DataMan!A:B,2,FALSE)</f>
        <v>#N/A</v>
      </c>
      <c r="R645" s="643" t="b">
        <f t="shared" ca="1" si="21"/>
        <v>1</v>
      </c>
      <c r="Y645" s="84" t="e">
        <v>#N/A</v>
      </c>
      <c r="Z645" s="84" t="e">
        <v>#N/A</v>
      </c>
      <c r="AA645" s="84" t="e">
        <v>#N/A</v>
      </c>
      <c r="AB645" s="84" t="e">
        <v>#N/A</v>
      </c>
      <c r="AC645" s="84" t="e">
        <v>#N/A</v>
      </c>
      <c r="AD645" s="84" t="e">
        <v>#N/A</v>
      </c>
      <c r="AE645" s="84" t="e">
        <v>#N/A</v>
      </c>
      <c r="AF645" s="84" t="e">
        <v>#N/A</v>
      </c>
    </row>
    <row r="646" spans="1:32" ht="15" thickBot="1">
      <c r="A646" s="93" t="s">
        <v>978</v>
      </c>
      <c r="B646" s="84" t="str">
        <f>VLOOKUP(A646,'Northern Branch Phase II Debris'!A:F,2,FALSE)</f>
        <v>062-310-008-000</v>
      </c>
      <c r="C646" s="84" t="str">
        <f>VLOOKUP(A646,'Northern Branch Phase II Debris'!A:F,3,FALSE)</f>
        <v>Fir Way</v>
      </c>
      <c r="F646" s="84" t="str">
        <f t="shared" si="20"/>
        <v>Go Ahead</v>
      </c>
      <c r="G646" s="320">
        <f>VLOOKUP(A646,'Northern Branch Phase II Debris'!A:F,6,FALSE)</f>
        <v>0</v>
      </c>
      <c r="H646" s="84" t="str">
        <f>VLOOKUP(A646,'Northern Branch Phase II Debris'!A:G,7,FALSE)</f>
        <v>Butte</v>
      </c>
      <c r="I646" s="84" t="e">
        <f>VLOOKUP(A646,'Go Backs'!A:H,8,FALSE)</f>
        <v>#N/A</v>
      </c>
      <c r="K646" s="84" t="e">
        <f>VLOOKUP(A646,'Go Aheads'!A:H,8,FALSE)</f>
        <v>#N/A</v>
      </c>
      <c r="M646" s="84">
        <f>VLOOKUP(A646,'Northern Branch Phase II Debris'!A:F,4,FALSE)</f>
        <v>0</v>
      </c>
      <c r="N646" s="84">
        <f>VLOOKUP(A646,'Northern Branch Phase II Debris'!A:F,5,FALSE)</f>
        <v>0</v>
      </c>
      <c r="P646" s="84">
        <f ca="1">SUMIF(cCalRecycle_NorthBranch_DataMan!A:F,Audit!A646,cCalRecycle_NorthBranch_DataMan!F:F)</f>
        <v>0</v>
      </c>
      <c r="Q646" s="86" t="e">
        <f>VLOOKUP(A646,cCalRecycle_NorthBranch_DataMan!A:B,2,FALSE)</f>
        <v>#N/A</v>
      </c>
      <c r="R646" s="643" t="b">
        <f t="shared" ca="1" si="21"/>
        <v>1</v>
      </c>
      <c r="Y646" s="84" t="e">
        <v>#N/A</v>
      </c>
      <c r="Z646" s="84" t="e">
        <v>#N/A</v>
      </c>
      <c r="AA646" s="84" t="e">
        <v>#N/A</v>
      </c>
      <c r="AB646" s="84" t="e">
        <v>#N/A</v>
      </c>
      <c r="AC646" s="84" t="e">
        <v>#N/A</v>
      </c>
      <c r="AD646" s="84" t="e">
        <v>#N/A</v>
      </c>
      <c r="AE646" s="84" t="e">
        <v>#N/A</v>
      </c>
      <c r="AF646" s="84" t="e">
        <v>#N/A</v>
      </c>
    </row>
    <row r="647" spans="1:32" ht="15" thickBot="1">
      <c r="A647" s="93" t="s">
        <v>980</v>
      </c>
      <c r="B647" s="84">
        <f>VLOOKUP(A647,'Northern Branch Phase II Debris'!A:F,2,FALSE)</f>
        <v>152</v>
      </c>
      <c r="C647" s="84" t="str">
        <f>VLOOKUP(A647,'Northern Branch Phase II Debris'!A:F,3,FALSE)</f>
        <v>Fir Way</v>
      </c>
      <c r="F647" s="84" t="str">
        <f t="shared" si="20"/>
        <v>Go Ahead</v>
      </c>
      <c r="G647" s="320">
        <f>VLOOKUP(A647,'Northern Branch Phase II Debris'!A:F,6,FALSE)</f>
        <v>0</v>
      </c>
      <c r="H647" s="84" t="str">
        <f>VLOOKUP(A647,'Northern Branch Phase II Debris'!A:G,7,FALSE)</f>
        <v>Butte</v>
      </c>
      <c r="I647" s="84" t="e">
        <f>VLOOKUP(A647,'Go Backs'!A:H,8,FALSE)</f>
        <v>#N/A</v>
      </c>
      <c r="K647" s="84" t="e">
        <f>VLOOKUP(A647,'Go Aheads'!A:H,8,FALSE)</f>
        <v>#N/A</v>
      </c>
      <c r="M647" s="84">
        <f>VLOOKUP(A647,'Northern Branch Phase II Debris'!A:F,4,FALSE)</f>
        <v>0</v>
      </c>
      <c r="N647" s="84">
        <f>VLOOKUP(A647,'Northern Branch Phase II Debris'!A:F,5,FALSE)</f>
        <v>0</v>
      </c>
      <c r="P647" s="84">
        <f ca="1">SUMIF(cCalRecycle_NorthBranch_DataMan!A:F,Audit!A647,cCalRecycle_NorthBranch_DataMan!F:F)</f>
        <v>0</v>
      </c>
      <c r="Q647" s="86" t="e">
        <f>VLOOKUP(A647,cCalRecycle_NorthBranch_DataMan!A:B,2,FALSE)</f>
        <v>#N/A</v>
      </c>
      <c r="R647" s="643" t="b">
        <f t="shared" ca="1" si="21"/>
        <v>1</v>
      </c>
      <c r="Y647" s="84" t="e">
        <v>#N/A</v>
      </c>
      <c r="Z647" s="84" t="e">
        <v>#N/A</v>
      </c>
      <c r="AA647" s="84" t="e">
        <v>#N/A</v>
      </c>
      <c r="AB647" s="84" t="e">
        <v>#N/A</v>
      </c>
      <c r="AC647" s="84" t="e">
        <v>#N/A</v>
      </c>
      <c r="AD647" s="84" t="e">
        <v>#N/A</v>
      </c>
      <c r="AE647" s="84" t="e">
        <v>#N/A</v>
      </c>
      <c r="AF647" s="84" t="e">
        <v>#N/A</v>
      </c>
    </row>
    <row r="648" spans="1:32" ht="15" thickBot="1">
      <c r="A648" s="93" t="s">
        <v>981</v>
      </c>
      <c r="B648" s="84" t="str">
        <f>VLOOKUP(A648,'Northern Branch Phase II Debris'!A:F,2,FALSE)</f>
        <v>062-310-010-000</v>
      </c>
      <c r="C648" s="84" t="str">
        <f>VLOOKUP(A648,'Northern Branch Phase II Debris'!A:F,3,FALSE)</f>
        <v>Fir Way</v>
      </c>
      <c r="F648" s="84" t="str">
        <f t="shared" si="20"/>
        <v>Go Ahead</v>
      </c>
      <c r="G648" s="320">
        <f>VLOOKUP(A648,'Northern Branch Phase II Debris'!A:F,6,FALSE)</f>
        <v>0</v>
      </c>
      <c r="H648" s="84" t="str">
        <f>VLOOKUP(A648,'Northern Branch Phase II Debris'!A:G,7,FALSE)</f>
        <v>Butte</v>
      </c>
      <c r="I648" s="84" t="e">
        <f>VLOOKUP(A648,'Go Backs'!A:H,8,FALSE)</f>
        <v>#N/A</v>
      </c>
      <c r="K648" s="84" t="e">
        <f>VLOOKUP(A648,'Go Aheads'!A:H,8,FALSE)</f>
        <v>#N/A</v>
      </c>
      <c r="M648" s="84">
        <f>VLOOKUP(A648,'Northern Branch Phase II Debris'!A:F,4,FALSE)</f>
        <v>0</v>
      </c>
      <c r="N648" s="84">
        <f>VLOOKUP(A648,'Northern Branch Phase II Debris'!A:F,5,FALSE)</f>
        <v>0</v>
      </c>
      <c r="P648" s="84">
        <f ca="1">SUMIF(cCalRecycle_NorthBranch_DataMan!A:F,Audit!A648,cCalRecycle_NorthBranch_DataMan!F:F)</f>
        <v>0</v>
      </c>
      <c r="Q648" s="86" t="e">
        <f>VLOOKUP(A648,cCalRecycle_NorthBranch_DataMan!A:B,2,FALSE)</f>
        <v>#N/A</v>
      </c>
      <c r="R648" s="643" t="b">
        <f t="shared" ca="1" si="21"/>
        <v>1</v>
      </c>
      <c r="Y648" s="84" t="e">
        <v>#N/A</v>
      </c>
      <c r="Z648" s="84" t="e">
        <v>#N/A</v>
      </c>
      <c r="AA648" s="84" t="e">
        <v>#N/A</v>
      </c>
      <c r="AB648" s="84" t="e">
        <v>#N/A</v>
      </c>
      <c r="AC648" s="84" t="e">
        <v>#N/A</v>
      </c>
      <c r="AD648" s="84" t="e">
        <v>#N/A</v>
      </c>
      <c r="AE648" s="84" t="e">
        <v>#N/A</v>
      </c>
      <c r="AF648" s="84" t="e">
        <v>#N/A</v>
      </c>
    </row>
    <row r="649" spans="1:32" ht="15" thickBot="1">
      <c r="A649" s="93" t="s">
        <v>979</v>
      </c>
      <c r="B649" s="84">
        <f>VLOOKUP(A649,'Northern Branch Phase II Debris'!A:F,2,FALSE)</f>
        <v>151</v>
      </c>
      <c r="C649" s="84" t="str">
        <f>VLOOKUP(A649,'Northern Branch Phase II Debris'!A:F,3,FALSE)</f>
        <v>Fir Way</v>
      </c>
      <c r="F649" s="84" t="str">
        <f t="shared" si="20"/>
        <v>Go Ahead</v>
      </c>
      <c r="G649" s="320">
        <f>VLOOKUP(A649,'Northern Branch Phase II Debris'!A:F,6,FALSE)</f>
        <v>0</v>
      </c>
      <c r="H649" s="84" t="str">
        <f>VLOOKUP(A649,'Northern Branch Phase II Debris'!A:G,7,FALSE)</f>
        <v>Butte</v>
      </c>
      <c r="I649" s="84" t="e">
        <f>VLOOKUP(A649,'Go Backs'!A:H,8,FALSE)</f>
        <v>#N/A</v>
      </c>
      <c r="K649" s="84" t="e">
        <f>VLOOKUP(A649,'Go Aheads'!A:H,8,FALSE)</f>
        <v>#N/A</v>
      </c>
      <c r="M649" s="84">
        <f>VLOOKUP(A649,'Northern Branch Phase II Debris'!A:F,4,FALSE)</f>
        <v>0</v>
      </c>
      <c r="N649" s="84">
        <f>VLOOKUP(A649,'Northern Branch Phase II Debris'!A:F,5,FALSE)</f>
        <v>0</v>
      </c>
      <c r="P649" s="84">
        <f ca="1">SUMIF(cCalRecycle_NorthBranch_DataMan!A:F,Audit!A649,cCalRecycle_NorthBranch_DataMan!F:F)</f>
        <v>0</v>
      </c>
      <c r="Q649" s="86" t="e">
        <f>VLOOKUP(A649,cCalRecycle_NorthBranch_DataMan!A:B,2,FALSE)</f>
        <v>#N/A</v>
      </c>
      <c r="R649" s="643" t="b">
        <f t="shared" ca="1" si="21"/>
        <v>1</v>
      </c>
      <c r="Y649" s="84" t="e">
        <v>#N/A</v>
      </c>
      <c r="Z649" s="84" t="e">
        <v>#N/A</v>
      </c>
      <c r="AA649" s="84" t="e">
        <v>#N/A</v>
      </c>
      <c r="AB649" s="84" t="e">
        <v>#N/A</v>
      </c>
      <c r="AC649" s="84" t="e">
        <v>#N/A</v>
      </c>
      <c r="AD649" s="84" t="e">
        <v>#N/A</v>
      </c>
      <c r="AE649" s="84" t="e">
        <v>#N/A</v>
      </c>
      <c r="AF649" s="84" t="e">
        <v>#N/A</v>
      </c>
    </row>
    <row r="650" spans="1:32" ht="15" thickBot="1">
      <c r="A650" s="93" t="s">
        <v>1100</v>
      </c>
      <c r="B650" s="84" t="str">
        <f>VLOOKUP(A650,'Northern Branch Phase II Debris'!A:F,2,FALSE)</f>
        <v>061-430-020-000</v>
      </c>
      <c r="C650" s="84" t="str">
        <f>VLOOKUP(A650,'Northern Branch Phase II Debris'!A:F,3,FALSE)</f>
        <v>Stephens Ridge Road</v>
      </c>
      <c r="F650" s="84" t="str">
        <f t="shared" si="20"/>
        <v>Go Ahead</v>
      </c>
      <c r="G650" s="320">
        <f>VLOOKUP(A650,'Northern Branch Phase II Debris'!A:F,6,FALSE)</f>
        <v>0</v>
      </c>
      <c r="H650" s="84" t="str">
        <f>VLOOKUP(A650,'Northern Branch Phase II Debris'!A:G,7,FALSE)</f>
        <v>Butte</v>
      </c>
      <c r="I650" s="84" t="e">
        <f>VLOOKUP(A650,'Go Backs'!A:H,8,FALSE)</f>
        <v>#N/A</v>
      </c>
      <c r="K650" s="84" t="e">
        <f>VLOOKUP(A650,'Go Aheads'!A:H,8,FALSE)</f>
        <v>#N/A</v>
      </c>
      <c r="M650" s="84">
        <f>VLOOKUP(A650,'Northern Branch Phase II Debris'!A:F,4,FALSE)</f>
        <v>0</v>
      </c>
      <c r="N650" s="84">
        <f>VLOOKUP(A650,'Northern Branch Phase II Debris'!A:F,5,FALSE)</f>
        <v>0</v>
      </c>
      <c r="P650" s="84">
        <f ca="1">SUMIF(cCalRecycle_NorthBranch_DataMan!A:F,Audit!A650,cCalRecycle_NorthBranch_DataMan!F:F)</f>
        <v>0</v>
      </c>
      <c r="Q650" s="86" t="e">
        <f>VLOOKUP(A650,cCalRecycle_NorthBranch_DataMan!A:B,2,FALSE)</f>
        <v>#N/A</v>
      </c>
      <c r="R650" s="643" t="b">
        <f t="shared" ca="1" si="21"/>
        <v>1</v>
      </c>
      <c r="Y650" s="84" t="e">
        <v>#N/A</v>
      </c>
      <c r="Z650" s="84" t="e">
        <v>#N/A</v>
      </c>
      <c r="AA650" s="84" t="e">
        <v>#N/A</v>
      </c>
      <c r="AB650" s="84" t="e">
        <v>#N/A</v>
      </c>
      <c r="AC650" s="84" t="e">
        <v>#N/A</v>
      </c>
      <c r="AD650" s="84" t="e">
        <v>#N/A</v>
      </c>
      <c r="AE650" s="84" t="e">
        <v>#N/A</v>
      </c>
      <c r="AF650" s="84" t="e">
        <v>#N/A</v>
      </c>
    </row>
    <row r="651" spans="1:32" ht="26.25" thickBot="1">
      <c r="A651" s="93" t="s">
        <v>449</v>
      </c>
      <c r="B651" s="84" t="str">
        <f>VLOOKUP(A651,'Northern Branch Phase II Debris'!A:F,2,FALSE)</f>
        <v>061-430-023-000</v>
      </c>
      <c r="C651" s="84" t="str">
        <f>VLOOKUP(A651,'Northern Branch Phase II Debris'!A:F,3,FALSE)</f>
        <v>Oroville Quincy Highway</v>
      </c>
      <c r="F651" s="84" t="str">
        <f t="shared" si="20"/>
        <v>Go Ahead</v>
      </c>
      <c r="G651" s="320">
        <f>VLOOKUP(A651,'Northern Branch Phase II Debris'!A:F,6,FALSE)</f>
        <v>44376</v>
      </c>
      <c r="H651" s="84" t="str">
        <f>VLOOKUP(A651,'Northern Branch Phase II Debris'!A:G,7,FALSE)</f>
        <v>Butte</v>
      </c>
      <c r="I651" s="84" t="e">
        <f>VLOOKUP(A651,'Go Backs'!A:H,8,FALSE)</f>
        <v>#N/A</v>
      </c>
      <c r="K651" s="84" t="e">
        <f>VLOOKUP(A651,'Go Aheads'!A:H,8,FALSE)</f>
        <v>#N/A</v>
      </c>
      <c r="M651" s="84">
        <f>VLOOKUP(A651,'Northern Branch Phase II Debris'!A:F,4,FALSE)</f>
        <v>1</v>
      </c>
      <c r="N651" s="84">
        <f>VLOOKUP(A651,'Northern Branch Phase II Debris'!A:F,5,FALSE)</f>
        <v>0</v>
      </c>
      <c r="P651" s="84">
        <f ca="1">SUMIF(cCalRecycle_NorthBranch_DataMan!A:F,Audit!A651,cCalRecycle_NorthBranch_DataMan!F:F)</f>
        <v>0</v>
      </c>
      <c r="Q651" s="86" t="e">
        <f>VLOOKUP(A651,cCalRecycle_NorthBranch_DataMan!A:B,2,FALSE)</f>
        <v>#N/A</v>
      </c>
      <c r="R651" s="643" t="b">
        <f t="shared" ca="1" si="21"/>
        <v>1</v>
      </c>
      <c r="Y651" s="84" t="e">
        <v>#N/A</v>
      </c>
      <c r="Z651" s="84" t="e">
        <v>#N/A</v>
      </c>
      <c r="AA651" s="84" t="e">
        <v>#N/A</v>
      </c>
      <c r="AB651" s="84" t="e">
        <v>#N/A</v>
      </c>
      <c r="AC651" s="84" t="e">
        <v>#N/A</v>
      </c>
      <c r="AD651" s="84" t="e">
        <v>#N/A</v>
      </c>
      <c r="AE651" s="84" t="e">
        <v>#N/A</v>
      </c>
      <c r="AF651" s="84" t="e">
        <v>#N/A</v>
      </c>
    </row>
    <row r="652" spans="1:32" ht="26.25" thickBot="1">
      <c r="A652" s="93" t="s">
        <v>450</v>
      </c>
      <c r="B652" s="84" t="str">
        <f>VLOOKUP(A652,'Northern Branch Phase II Debris'!A:F,2,FALSE)</f>
        <v>061-430-024-000</v>
      </c>
      <c r="C652" s="84" t="str">
        <f>VLOOKUP(A652,'Northern Branch Phase II Debris'!A:F,3,FALSE)</f>
        <v>Oroville Quincy Highway</v>
      </c>
      <c r="F652" s="84" t="str">
        <f t="shared" si="20"/>
        <v>Go Ahead</v>
      </c>
      <c r="G652" s="320">
        <f>VLOOKUP(A652,'Northern Branch Phase II Debris'!A:F,6,FALSE)</f>
        <v>0</v>
      </c>
      <c r="H652" s="84" t="str">
        <f>VLOOKUP(A652,'Northern Branch Phase II Debris'!A:G,7,FALSE)</f>
        <v>Butte</v>
      </c>
      <c r="I652" s="84" t="e">
        <f>VLOOKUP(A652,'Go Backs'!A:H,8,FALSE)</f>
        <v>#N/A</v>
      </c>
      <c r="K652" s="84" t="e">
        <f>VLOOKUP(A652,'Go Aheads'!A:H,8,FALSE)</f>
        <v>#N/A</v>
      </c>
      <c r="M652" s="84">
        <f>VLOOKUP(A652,'Northern Branch Phase II Debris'!A:F,4,FALSE)</f>
        <v>0</v>
      </c>
      <c r="N652" s="84">
        <f>VLOOKUP(A652,'Northern Branch Phase II Debris'!A:F,5,FALSE)</f>
        <v>0</v>
      </c>
      <c r="P652" s="84">
        <f ca="1">SUMIF(cCalRecycle_NorthBranch_DataMan!A:F,Audit!A652,cCalRecycle_NorthBranch_DataMan!F:F)</f>
        <v>0</v>
      </c>
      <c r="Q652" s="86" t="e">
        <f>VLOOKUP(A652,cCalRecycle_NorthBranch_DataMan!A:B,2,FALSE)</f>
        <v>#N/A</v>
      </c>
      <c r="R652" s="643" t="b">
        <f t="shared" ca="1" si="21"/>
        <v>1</v>
      </c>
      <c r="Y652" s="84" t="e">
        <v>#N/A</v>
      </c>
      <c r="Z652" s="84" t="e">
        <v>#N/A</v>
      </c>
      <c r="AA652" s="84" t="e">
        <v>#N/A</v>
      </c>
      <c r="AB652" s="84" t="e">
        <v>#N/A</v>
      </c>
      <c r="AC652" s="84" t="e">
        <v>#N/A</v>
      </c>
      <c r="AD652" s="84" t="e">
        <v>#N/A</v>
      </c>
      <c r="AE652" s="84" t="e">
        <v>#N/A</v>
      </c>
      <c r="AF652" s="84" t="e">
        <v>#N/A</v>
      </c>
    </row>
    <row r="653" spans="1:32" ht="15" thickBot="1">
      <c r="A653" s="497" t="s">
        <v>1842</v>
      </c>
      <c r="B653" s="84">
        <f>VLOOKUP(A653,'Northern Branch Phase II Debris'!A:F,2,FALSE)</f>
        <v>21</v>
      </c>
      <c r="C653" s="84" t="str">
        <f>VLOOKUP(A653,'Northern Branch Phase II Debris'!A:F,3,FALSE)</f>
        <v>Sylvan Way</v>
      </c>
      <c r="F653" s="84" t="str">
        <f t="shared" si="20"/>
        <v>Go Ahead</v>
      </c>
      <c r="G653" s="320">
        <f>VLOOKUP(A653,'Northern Branch Phase II Debris'!A:F,6,FALSE)</f>
        <v>0</v>
      </c>
      <c r="H653" s="84" t="str">
        <f>VLOOKUP(A653,'Northern Branch Phase II Debris'!A:G,7,FALSE)</f>
        <v>Butte</v>
      </c>
      <c r="I653" s="84" t="e">
        <f>VLOOKUP(A653,'Go Backs'!A:H,8,FALSE)</f>
        <v>#N/A</v>
      </c>
      <c r="K653" s="84" t="e">
        <f>VLOOKUP(A653,'Go Aheads'!A:H,8,FALSE)</f>
        <v>#N/A</v>
      </c>
      <c r="M653" s="84">
        <f>VLOOKUP(A653,'Northern Branch Phase II Debris'!A:F,4,FALSE)</f>
        <v>0</v>
      </c>
      <c r="N653" s="84">
        <f>VLOOKUP(A653,'Northern Branch Phase II Debris'!A:F,5,FALSE)</f>
        <v>0</v>
      </c>
      <c r="P653" s="84">
        <f ca="1">SUMIF(cCalRecycle_NorthBranch_DataMan!A:F,Audit!A653,cCalRecycle_NorthBranch_DataMan!F:F)</f>
        <v>0</v>
      </c>
      <c r="Q653" s="86" t="e">
        <f>VLOOKUP(A653,cCalRecycle_NorthBranch_DataMan!A:B,2,FALSE)</f>
        <v>#N/A</v>
      </c>
      <c r="R653" s="643" t="b">
        <f t="shared" ca="1" si="21"/>
        <v>1</v>
      </c>
      <c r="Y653" s="84" t="e">
        <v>#N/A</v>
      </c>
      <c r="Z653" s="84" t="e">
        <v>#N/A</v>
      </c>
      <c r="AA653" s="84" t="e">
        <v>#N/A</v>
      </c>
      <c r="AB653" s="84" t="e">
        <v>#N/A</v>
      </c>
      <c r="AC653" s="84" t="e">
        <v>#N/A</v>
      </c>
      <c r="AD653" s="84" t="e">
        <v>#N/A</v>
      </c>
      <c r="AE653" s="84" t="e">
        <v>#N/A</v>
      </c>
      <c r="AF653" s="84" t="e">
        <v>#N/A</v>
      </c>
    </row>
    <row r="654" spans="1:32" ht="15" thickBot="1">
      <c r="A654" s="93" t="s">
        <v>1589</v>
      </c>
      <c r="B654" s="84">
        <f>VLOOKUP(A654,'Northern Branch Phase II Debris'!A:F,2,FALSE)</f>
        <v>328</v>
      </c>
      <c r="C654" s="84" t="str">
        <f>VLOOKUP(A654,'Northern Branch Phase II Debris'!A:F,3,FALSE)</f>
        <v>Simpson Ranch Road</v>
      </c>
      <c r="F654" s="84" t="str">
        <f t="shared" si="20"/>
        <v>Go Ahead</v>
      </c>
      <c r="G654" s="320">
        <f>VLOOKUP(A654,'Northern Branch Phase II Debris'!A:F,6,FALSE)</f>
        <v>44316</v>
      </c>
      <c r="H654" s="84" t="str">
        <f>VLOOKUP(A654,'Northern Branch Phase II Debris'!A:G,7,FALSE)</f>
        <v>Butte</v>
      </c>
      <c r="I654" s="84" t="e">
        <f>VLOOKUP(A654,'Go Backs'!A:H,8,FALSE)</f>
        <v>#N/A</v>
      </c>
      <c r="K654" s="84">
        <f>VLOOKUP(A654,'Go Aheads'!A:H,8,FALSE)</f>
        <v>3</v>
      </c>
      <c r="M654" s="84">
        <f>VLOOKUP(A654,'Northern Branch Phase II Debris'!A:F,4,FALSE)</f>
        <v>3</v>
      </c>
      <c r="N654" s="84">
        <f>VLOOKUP(A654,'Northern Branch Phase II Debris'!A:F,5,FALSE)</f>
        <v>3</v>
      </c>
      <c r="P654" s="84">
        <f ca="1">SUMIF(cCalRecycle_NorthBranch_DataMan!A:F,Audit!A654,cCalRecycle_NorthBranch_DataMan!F:F)</f>
        <v>3</v>
      </c>
      <c r="Q654" s="86">
        <f>VLOOKUP(A654,cCalRecycle_NorthBranch_DataMan!A:B,2,FALSE)</f>
        <v>44365.441527777803</v>
      </c>
      <c r="R654" s="643" t="b">
        <f t="shared" ca="1" si="21"/>
        <v>1</v>
      </c>
      <c r="Y654" s="84" t="s">
        <v>8346</v>
      </c>
      <c r="Z654" s="84" t="s">
        <v>8347</v>
      </c>
      <c r="AA654" s="84">
        <v>1</v>
      </c>
      <c r="AB654" s="84">
        <v>0</v>
      </c>
      <c r="AC654" s="84">
        <v>0</v>
      </c>
      <c r="AD654" s="84" t="e">
        <v>#N/A</v>
      </c>
      <c r="AE654" s="84">
        <v>0</v>
      </c>
      <c r="AF654" s="84">
        <v>0</v>
      </c>
    </row>
    <row r="655" spans="1:32" ht="15" thickBot="1">
      <c r="A655" s="93" t="s">
        <v>492</v>
      </c>
      <c r="B655" s="84" t="str">
        <f>VLOOKUP(A655,'Northern Branch Phase II Debris'!A:F,2,FALSE)</f>
        <v>071-190-037-000</v>
      </c>
      <c r="C655" s="84" t="str">
        <f>VLOOKUP(A655,'Northern Branch Phase II Debris'!A:F,3,FALSE)</f>
        <v>SEC 29 T20N R6E</v>
      </c>
      <c r="F655" s="84" t="str">
        <f t="shared" si="20"/>
        <v>Go Ahead</v>
      </c>
      <c r="G655" s="320">
        <f>VLOOKUP(A655,'Northern Branch Phase II Debris'!A:F,6,FALSE)</f>
        <v>44333</v>
      </c>
      <c r="H655" s="84" t="str">
        <f>VLOOKUP(A655,'Northern Branch Phase II Debris'!A:G,7,FALSE)</f>
        <v>Butte</v>
      </c>
      <c r="I655" s="84" t="e">
        <f>VLOOKUP(A655,'Go Backs'!A:H,8,FALSE)</f>
        <v>#N/A</v>
      </c>
      <c r="K655" s="84">
        <f>VLOOKUP(A655,'Go Aheads'!A:H,8,FALSE)</f>
        <v>2</v>
      </c>
      <c r="M655" s="84">
        <f>VLOOKUP(A655,'Northern Branch Phase II Debris'!A:F,4,FALSE)</f>
        <v>1</v>
      </c>
      <c r="N655" s="84">
        <f>VLOOKUP(A655,'Northern Branch Phase II Debris'!A:F,5,FALSE)</f>
        <v>2</v>
      </c>
      <c r="P655" s="84">
        <f ca="1">SUMIF(cCalRecycle_NorthBranch_DataMan!A:F,Audit!A655,cCalRecycle_NorthBranch_DataMan!F:F)</f>
        <v>2</v>
      </c>
      <c r="Q655" s="86">
        <f>VLOOKUP(A655,cCalRecycle_NorthBranch_DataMan!A:B,2,FALSE)</f>
        <v>44352.6407638889</v>
      </c>
      <c r="R655" s="643" t="b">
        <f t="shared" ca="1" si="21"/>
        <v>1</v>
      </c>
      <c r="Y655" s="84">
        <v>0</v>
      </c>
      <c r="Z655" s="84">
        <v>0</v>
      </c>
      <c r="AA655" s="84">
        <v>0</v>
      </c>
      <c r="AB655" s="84">
        <v>0</v>
      </c>
      <c r="AC655" s="84">
        <v>0</v>
      </c>
      <c r="AD655" s="84" t="e">
        <v>#N/A</v>
      </c>
      <c r="AE655" s="84">
        <v>0</v>
      </c>
      <c r="AF655" s="84">
        <v>0</v>
      </c>
    </row>
    <row r="656" spans="1:32" ht="15" thickBot="1">
      <c r="A656" s="93" t="s">
        <v>2041</v>
      </c>
      <c r="B656" s="84" t="str">
        <f>VLOOKUP(A656,'Northern Branch Phase II Debris'!A:F,2,FALSE)</f>
        <v>072-590-006-000</v>
      </c>
      <c r="C656" s="84" t="str">
        <f>VLOOKUP(A656,'Northern Branch Phase II Debris'!A:F,3,FALSE)</f>
        <v>SEC 11 T19N R5E</v>
      </c>
      <c r="F656" s="84" t="str">
        <f t="shared" si="20"/>
        <v>Go Ahead</v>
      </c>
      <c r="G656" s="320">
        <f>VLOOKUP(A656,'Northern Branch Phase II Debris'!A:F,6,FALSE)</f>
        <v>0</v>
      </c>
      <c r="H656" s="84" t="str">
        <f>VLOOKUP(A656,'Northern Branch Phase II Debris'!A:G,7,FALSE)</f>
        <v>Butte</v>
      </c>
      <c r="I656" s="84" t="e">
        <f>VLOOKUP(A656,'Go Backs'!A:H,8,FALSE)</f>
        <v>#N/A</v>
      </c>
      <c r="K656" s="84" t="e">
        <f>VLOOKUP(A656,'Go Aheads'!A:H,8,FALSE)</f>
        <v>#N/A</v>
      </c>
      <c r="M656" s="84">
        <f>VLOOKUP(A656,'Northern Branch Phase II Debris'!A:F,4,FALSE)</f>
        <v>0</v>
      </c>
      <c r="N656" s="84">
        <f>VLOOKUP(A656,'Northern Branch Phase II Debris'!A:F,5,FALSE)</f>
        <v>0</v>
      </c>
      <c r="P656" s="84">
        <f ca="1">SUMIF(cCalRecycle_NorthBranch_DataMan!A:F,Audit!A656,cCalRecycle_NorthBranch_DataMan!F:F)</f>
        <v>0</v>
      </c>
      <c r="Q656" s="86" t="e">
        <f>VLOOKUP(A656,cCalRecycle_NorthBranch_DataMan!A:B,2,FALSE)</f>
        <v>#N/A</v>
      </c>
      <c r="R656" s="643" t="b">
        <f t="shared" ca="1" si="21"/>
        <v>1</v>
      </c>
      <c r="Y656" s="84" t="e">
        <v>#N/A</v>
      </c>
      <c r="Z656" s="84" t="e">
        <v>#N/A</v>
      </c>
      <c r="AA656" s="84" t="e">
        <v>#N/A</v>
      </c>
      <c r="AB656" s="84" t="e">
        <v>#N/A</v>
      </c>
      <c r="AC656" s="84" t="e">
        <v>#N/A</v>
      </c>
      <c r="AD656" s="84" t="e">
        <v>#N/A</v>
      </c>
      <c r="AE656" s="84" t="e">
        <v>#N/A</v>
      </c>
      <c r="AF656" s="84" t="e">
        <v>#N/A</v>
      </c>
    </row>
    <row r="657" spans="1:32" ht="15" thickBot="1">
      <c r="A657" s="93" t="s">
        <v>478</v>
      </c>
      <c r="B657" s="84" t="str">
        <f>VLOOKUP(A657,'Northern Branch Phase II Debris'!A:F,2,FALSE)</f>
        <v>073-040-024-000</v>
      </c>
      <c r="C657" s="84" t="str">
        <f>VLOOKUP(A657,'Northern Branch Phase II Debris'!A:F,3,FALSE)</f>
        <v>SEC 17 T20N R7E</v>
      </c>
      <c r="F657" s="84" t="str">
        <f t="shared" si="20"/>
        <v>Go Ahead</v>
      </c>
      <c r="G657" s="320">
        <f>VLOOKUP(A657,'Northern Branch Phase II Debris'!A:F,6,FALSE)</f>
        <v>0</v>
      </c>
      <c r="H657" s="84" t="str">
        <f>VLOOKUP(A657,'Northern Branch Phase II Debris'!A:G,7,FALSE)</f>
        <v>Butte</v>
      </c>
      <c r="I657" s="84" t="e">
        <f>VLOOKUP(A657,'Go Backs'!A:H,8,FALSE)</f>
        <v>#N/A</v>
      </c>
      <c r="K657" s="84" t="e">
        <f>VLOOKUP(A657,'Go Aheads'!A:H,8,FALSE)</f>
        <v>#N/A</v>
      </c>
      <c r="M657" s="84">
        <f>VLOOKUP(A657,'Northern Branch Phase II Debris'!A:F,4,FALSE)</f>
        <v>0</v>
      </c>
      <c r="N657" s="84">
        <f>VLOOKUP(A657,'Northern Branch Phase II Debris'!A:F,5,FALSE)</f>
        <v>0</v>
      </c>
      <c r="P657" s="84">
        <f ca="1">SUMIF(cCalRecycle_NorthBranch_DataMan!A:F,Audit!A657,cCalRecycle_NorthBranch_DataMan!F:F)</f>
        <v>0</v>
      </c>
      <c r="Q657" s="86" t="e">
        <f>VLOOKUP(A657,cCalRecycle_NorthBranch_DataMan!A:B,2,FALSE)</f>
        <v>#N/A</v>
      </c>
      <c r="R657" s="643" t="b">
        <f t="shared" ca="1" si="21"/>
        <v>1</v>
      </c>
      <c r="Y657" s="84" t="e">
        <v>#N/A</v>
      </c>
      <c r="Z657" s="84" t="e">
        <v>#N/A</v>
      </c>
      <c r="AA657" s="84" t="e">
        <v>#N/A</v>
      </c>
      <c r="AB657" s="84" t="e">
        <v>#N/A</v>
      </c>
      <c r="AC657" s="84" t="e">
        <v>#N/A</v>
      </c>
      <c r="AD657" s="84" t="e">
        <v>#N/A</v>
      </c>
      <c r="AE657" s="84" t="e">
        <v>#N/A</v>
      </c>
      <c r="AF657" s="84" t="e">
        <v>#N/A</v>
      </c>
    </row>
    <row r="658" spans="1:32" ht="15" thickBot="1">
      <c r="A658" s="93" t="s">
        <v>479</v>
      </c>
      <c r="B658" s="84" t="str">
        <f>VLOOKUP(A658,'Northern Branch Phase II Debris'!A:F,2,FALSE)</f>
        <v>073-040-029-000</v>
      </c>
      <c r="C658" s="84" t="str">
        <f>VLOOKUP(A658,'Northern Branch Phase II Debris'!A:F,3,FALSE)</f>
        <v>Sec 17 T20N R7E</v>
      </c>
      <c r="F658" s="84" t="str">
        <f t="shared" si="20"/>
        <v>Go Ahead</v>
      </c>
      <c r="G658" s="320">
        <f>VLOOKUP(A658,'Northern Branch Phase II Debris'!A:F,6,FALSE)</f>
        <v>44343</v>
      </c>
      <c r="H658" s="84" t="str">
        <f>VLOOKUP(A658,'Northern Branch Phase II Debris'!A:G,7,FALSE)</f>
        <v>Butte</v>
      </c>
      <c r="I658" s="84" t="e">
        <f>VLOOKUP(A658,'Go Backs'!A:H,8,FALSE)</f>
        <v>#N/A</v>
      </c>
      <c r="K658" s="84">
        <f>VLOOKUP(A658,'Go Aheads'!A:H,8,FALSE)</f>
        <v>4</v>
      </c>
      <c r="M658" s="84">
        <f>VLOOKUP(A658,'Northern Branch Phase II Debris'!A:F,4,FALSE)</f>
        <v>5</v>
      </c>
      <c r="N658" s="84">
        <f>VLOOKUP(A658,'Northern Branch Phase II Debris'!A:F,5,FALSE)</f>
        <v>4</v>
      </c>
      <c r="P658" s="84">
        <f ca="1">SUMIF(cCalRecycle_NorthBranch_DataMan!A:F,Audit!A658,cCalRecycle_NorthBranch_DataMan!F:F)</f>
        <v>4</v>
      </c>
      <c r="Q658" s="86">
        <f>VLOOKUP(A658,cCalRecycle_NorthBranch_DataMan!A:B,2,FALSE)</f>
        <v>44355.617743055613</v>
      </c>
      <c r="R658" s="643" t="b">
        <f t="shared" ca="1" si="21"/>
        <v>1</v>
      </c>
      <c r="Y658" s="84" t="e">
        <v>#N/A</v>
      </c>
      <c r="Z658" s="84" t="e">
        <v>#N/A</v>
      </c>
      <c r="AA658" s="84" t="e">
        <v>#N/A</v>
      </c>
      <c r="AB658" s="84" t="e">
        <v>#N/A</v>
      </c>
      <c r="AC658" s="84" t="e">
        <v>#N/A</v>
      </c>
      <c r="AD658" s="84" t="e">
        <v>#N/A</v>
      </c>
      <c r="AE658" s="84" t="e">
        <v>#N/A</v>
      </c>
      <c r="AF658" s="84" t="e">
        <v>#N/A</v>
      </c>
    </row>
    <row r="659" spans="1:32" ht="15" thickBot="1">
      <c r="A659" s="93" t="s">
        <v>493</v>
      </c>
      <c r="B659" s="84" t="str">
        <f>VLOOKUP(A659,'Northern Branch Phase II Debris'!A:F,2,FALSE)</f>
        <v>071-200-026-000</v>
      </c>
      <c r="C659" s="84" t="str">
        <f>VLOOKUP(A659,'Northern Branch Phase II Debris'!A:F,3,FALSE)</f>
        <v>SEC 29 T20N R6E</v>
      </c>
      <c r="F659" s="84" t="str">
        <f t="shared" si="20"/>
        <v>Go Ahead</v>
      </c>
      <c r="G659" s="320">
        <f>VLOOKUP(A659,'Northern Branch Phase II Debris'!A:F,6,FALSE)</f>
        <v>44319</v>
      </c>
      <c r="H659" s="84" t="str">
        <f>VLOOKUP(A659,'Northern Branch Phase II Debris'!A:G,7,FALSE)</f>
        <v>Butte</v>
      </c>
      <c r="I659" s="84" t="e">
        <f>VLOOKUP(A659,'Go Backs'!A:H,8,FALSE)</f>
        <v>#N/A</v>
      </c>
      <c r="K659" s="84">
        <f>VLOOKUP(A659,'Go Aheads'!A:H,8,FALSE)</f>
        <v>3</v>
      </c>
      <c r="M659" s="84">
        <f>VLOOKUP(A659,'Northern Branch Phase II Debris'!A:F,4,FALSE)</f>
        <v>3</v>
      </c>
      <c r="N659" s="84">
        <f>VLOOKUP(A659,'Northern Branch Phase II Debris'!A:F,5,FALSE)</f>
        <v>3</v>
      </c>
      <c r="P659" s="84">
        <f ca="1">SUMIF(cCalRecycle_NorthBranch_DataMan!A:F,Audit!A659,cCalRecycle_NorthBranch_DataMan!F:F)</f>
        <v>3</v>
      </c>
      <c r="Q659" s="86">
        <f>VLOOKUP(A659,cCalRecycle_NorthBranch_DataMan!A:B,2,FALSE)</f>
        <v>44341.639583333301</v>
      </c>
      <c r="R659" s="643" t="b">
        <f t="shared" ca="1" si="21"/>
        <v>1</v>
      </c>
      <c r="Y659" s="84">
        <v>0</v>
      </c>
      <c r="Z659" s="84">
        <v>0</v>
      </c>
      <c r="AA659" s="84">
        <v>0</v>
      </c>
      <c r="AB659" s="84">
        <v>0</v>
      </c>
      <c r="AC659" s="84">
        <v>0</v>
      </c>
      <c r="AD659" s="84" t="e">
        <v>#N/A</v>
      </c>
      <c r="AE659" s="84">
        <v>0</v>
      </c>
      <c r="AF659" s="84">
        <v>0</v>
      </c>
    </row>
    <row r="660" spans="1:32" ht="15" thickBot="1">
      <c r="A660" s="463" t="s">
        <v>1476</v>
      </c>
      <c r="B660" s="84">
        <f>VLOOKUP(A660,'Northern Branch Phase II Debris'!A:F,2,FALSE)</f>
        <v>26601</v>
      </c>
      <c r="C660" s="84" t="str">
        <f>VLOOKUP(A660,'Northern Branch Phase II Debris'!A:F,3,FALSE)</f>
        <v>Mad River Road</v>
      </c>
      <c r="F660" s="84" t="str">
        <f t="shared" si="20"/>
        <v>Go Ahead</v>
      </c>
      <c r="G660" s="320">
        <f>VLOOKUP(A660,'Northern Branch Phase II Debris'!A:F,6,FALSE)</f>
        <v>44335</v>
      </c>
      <c r="H660" s="84" t="str">
        <f>VLOOKUP(A660,'Northern Branch Phase II Debris'!A:G,7,FALSE)</f>
        <v>Trinity</v>
      </c>
      <c r="I660" s="84" t="e">
        <f>VLOOKUP(A660,'Go Backs'!A:H,8,FALSE)</f>
        <v>#N/A</v>
      </c>
      <c r="K660" s="84" t="e">
        <f>VLOOKUP(A660,'Go Aheads'!A:H,8,FALSE)</f>
        <v>#N/A</v>
      </c>
      <c r="M660" s="84">
        <f>VLOOKUP(A660,'Northern Branch Phase II Debris'!A:F,4,FALSE)</f>
        <v>3</v>
      </c>
      <c r="N660" s="84">
        <f>VLOOKUP(A660,'Northern Branch Phase II Debris'!A:F,5,FALSE)</f>
        <v>3</v>
      </c>
      <c r="P660" s="84">
        <f ca="1">SUMIF(cCalRecycle_NorthBranch_DataMan!A:F,Audit!A660,cCalRecycle_NorthBranch_DataMan!F:F)</f>
        <v>0</v>
      </c>
      <c r="Q660" s="86" t="e">
        <f>VLOOKUP(A660,cCalRecycle_NorthBranch_DataMan!A:B,2,FALSE)</f>
        <v>#N/A</v>
      </c>
      <c r="R660" s="643" t="b">
        <f t="shared" ca="1" si="21"/>
        <v>0</v>
      </c>
      <c r="S660" s="455" t="s">
        <v>4289</v>
      </c>
      <c r="Y660" s="84" t="e">
        <v>#N/A</v>
      </c>
      <c r="Z660" s="84" t="e">
        <v>#N/A</v>
      </c>
      <c r="AA660" s="84" t="e">
        <v>#N/A</v>
      </c>
      <c r="AB660" s="84" t="e">
        <v>#N/A</v>
      </c>
      <c r="AC660" s="84" t="e">
        <v>#N/A</v>
      </c>
      <c r="AD660" s="84" t="e">
        <v>#N/A</v>
      </c>
      <c r="AE660" s="84" t="e">
        <v>#N/A</v>
      </c>
      <c r="AF660" s="84" t="e">
        <v>#N/A</v>
      </c>
    </row>
    <row r="661" spans="1:32" ht="15" thickBot="1">
      <c r="A661" s="93" t="s">
        <v>580</v>
      </c>
      <c r="B661" s="84" t="str">
        <f>VLOOKUP(A661,'Northern Branch Phase II Debris'!A:F,2,FALSE)</f>
        <v>061-030-007-000</v>
      </c>
      <c r="C661" s="84" t="str">
        <f>VLOOKUP(A661,'Northern Branch Phase II Debris'!A:F,3,FALSE)</f>
        <v>Bald Rock Road</v>
      </c>
      <c r="F661" s="84" t="str">
        <f t="shared" si="20"/>
        <v>Go Ahead</v>
      </c>
      <c r="G661" s="320">
        <f>VLOOKUP(A661,'Northern Branch Phase II Debris'!A:F,6,FALSE)</f>
        <v>0</v>
      </c>
      <c r="H661" s="84" t="str">
        <f>VLOOKUP(A661,'Northern Branch Phase II Debris'!A:G,7,FALSE)</f>
        <v>Butte</v>
      </c>
      <c r="I661" s="84" t="e">
        <f>VLOOKUP(A661,'Go Backs'!A:H,8,FALSE)</f>
        <v>#N/A</v>
      </c>
      <c r="K661" s="84" t="e">
        <f>VLOOKUP(A661,'Go Aheads'!A:H,8,FALSE)</f>
        <v>#N/A</v>
      </c>
      <c r="M661" s="84">
        <f>VLOOKUP(A661,'Northern Branch Phase II Debris'!A:F,4,FALSE)</f>
        <v>0</v>
      </c>
      <c r="N661" s="84">
        <f>VLOOKUP(A661,'Northern Branch Phase II Debris'!A:F,5,FALSE)</f>
        <v>0</v>
      </c>
      <c r="P661" s="84">
        <f ca="1">SUMIF(cCalRecycle_NorthBranch_DataMan!A:F,Audit!A661,cCalRecycle_NorthBranch_DataMan!F:F)</f>
        <v>0</v>
      </c>
      <c r="Q661" s="86" t="e">
        <f>VLOOKUP(A661,cCalRecycle_NorthBranch_DataMan!A:B,2,FALSE)</f>
        <v>#N/A</v>
      </c>
      <c r="R661" s="643" t="b">
        <f t="shared" ca="1" si="21"/>
        <v>1</v>
      </c>
      <c r="Y661" s="84" t="e">
        <v>#N/A</v>
      </c>
      <c r="Z661" s="84" t="e">
        <v>#N/A</v>
      </c>
      <c r="AA661" s="84" t="e">
        <v>#N/A</v>
      </c>
      <c r="AB661" s="84" t="e">
        <v>#N/A</v>
      </c>
      <c r="AC661" s="84" t="e">
        <v>#N/A</v>
      </c>
      <c r="AD661" s="84" t="e">
        <v>#N/A</v>
      </c>
      <c r="AE661" s="84" t="e">
        <v>#N/A</v>
      </c>
      <c r="AF661" s="84" t="e">
        <v>#N/A</v>
      </c>
    </row>
    <row r="662" spans="1:32" ht="26.25" thickBot="1">
      <c r="A662" s="93" t="s">
        <v>1688</v>
      </c>
      <c r="B662" s="84" t="str">
        <f>VLOOKUP(A662,'Northern Branch Phase II Debris'!A:F,2,FALSE)</f>
        <v>071-200-064-000</v>
      </c>
      <c r="C662" s="84" t="str">
        <f>VLOOKUP(A662,'Northern Branch Phase II Debris'!A:F,3,FALSE)</f>
        <v>2.5ac SEC29T20NR6E</v>
      </c>
      <c r="F662" s="84" t="str">
        <f t="shared" si="20"/>
        <v>Go Ahead</v>
      </c>
      <c r="G662" s="320">
        <f>VLOOKUP(A662,'Northern Branch Phase II Debris'!A:F,6,FALSE)</f>
        <v>0</v>
      </c>
      <c r="H662" s="84" t="str">
        <f>VLOOKUP(A662,'Northern Branch Phase II Debris'!A:G,7,FALSE)</f>
        <v>Butte</v>
      </c>
      <c r="I662" s="84" t="e">
        <f>VLOOKUP(A662,'Go Backs'!A:H,8,FALSE)</f>
        <v>#N/A</v>
      </c>
      <c r="K662" s="84" t="e">
        <f>VLOOKUP(A662,'Go Aheads'!A:H,8,FALSE)</f>
        <v>#N/A</v>
      </c>
      <c r="M662" s="84">
        <f>VLOOKUP(A662,'Northern Branch Phase II Debris'!A:F,4,FALSE)</f>
        <v>0</v>
      </c>
      <c r="N662" s="84">
        <f>VLOOKUP(A662,'Northern Branch Phase II Debris'!A:F,5,FALSE)</f>
        <v>0</v>
      </c>
      <c r="P662" s="84">
        <f ca="1">SUMIF(cCalRecycle_NorthBranch_DataMan!A:F,Audit!A662,cCalRecycle_NorthBranch_DataMan!F:F)</f>
        <v>0</v>
      </c>
      <c r="Q662" s="86" t="e">
        <f>VLOOKUP(A662,cCalRecycle_NorthBranch_DataMan!A:B,2,FALSE)</f>
        <v>#N/A</v>
      </c>
      <c r="R662" s="643" t="b">
        <f t="shared" ca="1" si="21"/>
        <v>1</v>
      </c>
      <c r="Y662" s="84" t="e">
        <v>#N/A</v>
      </c>
      <c r="Z662" s="84" t="e">
        <v>#N/A</v>
      </c>
      <c r="AA662" s="84" t="e">
        <v>#N/A</v>
      </c>
      <c r="AB662" s="84" t="e">
        <v>#N/A</v>
      </c>
      <c r="AC662" s="84" t="e">
        <v>#N/A</v>
      </c>
      <c r="AD662" s="84" t="e">
        <v>#N/A</v>
      </c>
      <c r="AE662" s="84" t="e">
        <v>#N/A</v>
      </c>
      <c r="AF662" s="84" t="e">
        <v>#N/A</v>
      </c>
    </row>
    <row r="663" spans="1:32" ht="15" thickBot="1">
      <c r="A663" s="93" t="s">
        <v>1894</v>
      </c>
      <c r="B663" s="84">
        <f>VLOOKUP(A663,'Northern Branch Phase II Debris'!A:F,2,FALSE)</f>
        <v>43</v>
      </c>
      <c r="C663" s="84" t="str">
        <f>VLOOKUP(A663,'Northern Branch Phase II Debris'!A:F,3,FALSE)</f>
        <v>Star View Way</v>
      </c>
      <c r="F663" s="84" t="str">
        <f t="shared" si="20"/>
        <v>Go Ahead</v>
      </c>
      <c r="G663" s="320">
        <f>VLOOKUP(A663,'Northern Branch Phase II Debris'!A:F,6,FALSE)</f>
        <v>44282</v>
      </c>
      <c r="H663" s="84" t="str">
        <f>VLOOKUP(A663,'Northern Branch Phase II Debris'!A:G,7,FALSE)</f>
        <v>Butte</v>
      </c>
      <c r="I663" s="84" t="e">
        <f>VLOOKUP(A663,'Go Backs'!A:H,8,FALSE)</f>
        <v>#N/A</v>
      </c>
      <c r="K663" s="84">
        <f>VLOOKUP(A663,'Go Aheads'!A:H,8,FALSE)</f>
        <v>5</v>
      </c>
      <c r="M663" s="84">
        <f>VLOOKUP(A663,'Northern Branch Phase II Debris'!A:F,4,FALSE)</f>
        <v>5</v>
      </c>
      <c r="N663" s="84">
        <f>VLOOKUP(A663,'Northern Branch Phase II Debris'!A:F,5,FALSE)</f>
        <v>5</v>
      </c>
      <c r="P663" s="84">
        <f ca="1">SUMIF(cCalRecycle_NorthBranch_DataMan!A:F,Audit!A663,cCalRecycle_NorthBranch_DataMan!F:F)</f>
        <v>5</v>
      </c>
      <c r="Q663" s="86">
        <f>VLOOKUP(A663,cCalRecycle_NorthBranch_DataMan!A:B,2,FALSE)</f>
        <v>44323.469375000001</v>
      </c>
      <c r="R663" s="643" t="b">
        <f t="shared" ca="1" si="21"/>
        <v>1</v>
      </c>
      <c r="Y663" s="84" t="e">
        <v>#N/A</v>
      </c>
      <c r="Z663" s="84" t="e">
        <v>#N/A</v>
      </c>
      <c r="AA663" s="84" t="e">
        <v>#N/A</v>
      </c>
      <c r="AB663" s="84" t="e">
        <v>#N/A</v>
      </c>
      <c r="AC663" s="84" t="e">
        <v>#N/A</v>
      </c>
      <c r="AD663" s="84" t="e">
        <v>#N/A</v>
      </c>
      <c r="AE663" s="84" t="e">
        <v>#N/A</v>
      </c>
      <c r="AF663" s="84" t="e">
        <v>#N/A</v>
      </c>
    </row>
    <row r="664" spans="1:32" ht="15" thickBot="1">
      <c r="A664" s="497" t="s">
        <v>1545</v>
      </c>
      <c r="B664" s="84" t="str">
        <f>VLOOKUP(A664,'Northern Branch Phase II Debris'!A:F,2,FALSE)</f>
        <v>061-310-054-000</v>
      </c>
      <c r="C664" s="84" t="str">
        <f>VLOOKUP(A664,'Northern Branch Phase II Debris'!A:F,3,FALSE)</f>
        <v>PTN SEC 31-21-6E</v>
      </c>
      <c r="F664" s="84" t="str">
        <f t="shared" si="20"/>
        <v>Go Ahead</v>
      </c>
      <c r="G664" s="320">
        <f>VLOOKUP(A664,'Northern Branch Phase II Debris'!A:F,6,FALSE)</f>
        <v>0</v>
      </c>
      <c r="H664" s="84" t="str">
        <f>VLOOKUP(A664,'Northern Branch Phase II Debris'!A:G,7,FALSE)</f>
        <v>Butte</v>
      </c>
      <c r="I664" s="84" t="e">
        <f>VLOOKUP(A664,'Go Backs'!A:H,8,FALSE)</f>
        <v>#N/A</v>
      </c>
      <c r="K664" s="84" t="e">
        <f>VLOOKUP(A664,'Go Aheads'!A:H,8,FALSE)</f>
        <v>#N/A</v>
      </c>
      <c r="M664" s="84">
        <f>VLOOKUP(A664,'Northern Branch Phase II Debris'!A:F,4,FALSE)</f>
        <v>0</v>
      </c>
      <c r="N664" s="84">
        <f>VLOOKUP(A664,'Northern Branch Phase II Debris'!A:F,5,FALSE)</f>
        <v>0</v>
      </c>
      <c r="P664" s="84">
        <f ca="1">SUMIF(cCalRecycle_NorthBranch_DataMan!A:F,Audit!A664,cCalRecycle_NorthBranch_DataMan!F:F)</f>
        <v>0</v>
      </c>
      <c r="Q664" s="86" t="e">
        <f>VLOOKUP(A664,cCalRecycle_NorthBranch_DataMan!A:B,2,FALSE)</f>
        <v>#N/A</v>
      </c>
      <c r="R664" s="643" t="b">
        <f t="shared" ca="1" si="21"/>
        <v>1</v>
      </c>
      <c r="Y664" s="84" t="e">
        <v>#N/A</v>
      </c>
      <c r="Z664" s="84" t="e">
        <v>#N/A</v>
      </c>
      <c r="AA664" s="84" t="e">
        <v>#N/A</v>
      </c>
      <c r="AB664" s="84" t="e">
        <v>#N/A</v>
      </c>
      <c r="AC664" s="84" t="e">
        <v>#N/A</v>
      </c>
      <c r="AD664" s="84" t="e">
        <v>#N/A</v>
      </c>
      <c r="AE664" s="84" t="e">
        <v>#N/A</v>
      </c>
      <c r="AF664" s="84" t="e">
        <v>#N/A</v>
      </c>
    </row>
    <row r="665" spans="1:32" ht="15" thickBot="1">
      <c r="A665" s="93" t="s">
        <v>662</v>
      </c>
      <c r="B665" s="84">
        <f>VLOOKUP(A665,'Northern Branch Phase II Debris'!A:F,2,FALSE)</f>
        <v>386</v>
      </c>
      <c r="C665" s="84" t="str">
        <f>VLOOKUP(A665,'Northern Branch Phase II Debris'!A:F,3,FALSE)</f>
        <v>Lakeside Way</v>
      </c>
      <c r="F665" s="84" t="str">
        <f t="shared" si="20"/>
        <v>Go Ahead</v>
      </c>
      <c r="G665" s="320">
        <f>VLOOKUP(A665,'Northern Branch Phase II Debris'!A:F,6,FALSE)</f>
        <v>0</v>
      </c>
      <c r="H665" s="84" t="str">
        <f>VLOOKUP(A665,'Northern Branch Phase II Debris'!A:G,7,FALSE)</f>
        <v>Butte</v>
      </c>
      <c r="I665" s="84" t="e">
        <f>VLOOKUP(A665,'Go Backs'!A:H,8,FALSE)</f>
        <v>#N/A</v>
      </c>
      <c r="K665" s="84" t="e">
        <f>VLOOKUP(A665,'Go Aheads'!A:H,8,FALSE)</f>
        <v>#N/A</v>
      </c>
      <c r="M665" s="84">
        <f>VLOOKUP(A665,'Northern Branch Phase II Debris'!A:F,4,FALSE)</f>
        <v>0</v>
      </c>
      <c r="N665" s="84">
        <f>VLOOKUP(A665,'Northern Branch Phase II Debris'!A:F,5,FALSE)</f>
        <v>0</v>
      </c>
      <c r="P665" s="84">
        <f ca="1">SUMIF(cCalRecycle_NorthBranch_DataMan!A:F,Audit!A665,cCalRecycle_NorthBranch_DataMan!F:F)</f>
        <v>0</v>
      </c>
      <c r="Q665" s="86" t="e">
        <f>VLOOKUP(A665,cCalRecycle_NorthBranch_DataMan!A:B,2,FALSE)</f>
        <v>#N/A</v>
      </c>
      <c r="R665" s="643" t="b">
        <f t="shared" ca="1" si="21"/>
        <v>1</v>
      </c>
      <c r="Y665" s="84" t="e">
        <v>#N/A</v>
      </c>
      <c r="Z665" s="84" t="e">
        <v>#N/A</v>
      </c>
      <c r="AA665" s="84" t="e">
        <v>#N/A</v>
      </c>
      <c r="AB665" s="84" t="e">
        <v>#N/A</v>
      </c>
      <c r="AC665" s="84" t="e">
        <v>#N/A</v>
      </c>
      <c r="AD665" s="84" t="e">
        <v>#N/A</v>
      </c>
      <c r="AE665" s="84" t="e">
        <v>#N/A</v>
      </c>
      <c r="AF665" s="84" t="e">
        <v>#N/A</v>
      </c>
    </row>
    <row r="666" spans="1:32" ht="15" thickBot="1">
      <c r="A666" s="497" t="s">
        <v>669</v>
      </c>
      <c r="B666" s="84">
        <f>VLOOKUP(A666,'Northern Branch Phase II Debris'!A:F,2,FALSE)</f>
        <v>398</v>
      </c>
      <c r="C666" s="84" t="str">
        <f>VLOOKUP(A666,'Northern Branch Phase II Debris'!A:F,3,FALSE)</f>
        <v>Lakeside Way</v>
      </c>
      <c r="F666" s="84" t="str">
        <f t="shared" si="20"/>
        <v>Go Ahead</v>
      </c>
      <c r="G666" s="320">
        <f>VLOOKUP(A666,'Northern Branch Phase II Debris'!A:F,6,FALSE)</f>
        <v>0</v>
      </c>
      <c r="H666" s="84" t="str">
        <f>VLOOKUP(A666,'Northern Branch Phase II Debris'!A:G,7,FALSE)</f>
        <v>Butte</v>
      </c>
      <c r="I666" s="84" t="e">
        <f>VLOOKUP(A666,'Go Backs'!A:H,8,FALSE)</f>
        <v>#N/A</v>
      </c>
      <c r="K666" s="84" t="e">
        <f>VLOOKUP(A666,'Go Aheads'!A:H,8,FALSE)</f>
        <v>#N/A</v>
      </c>
      <c r="M666" s="84">
        <f>VLOOKUP(A666,'Northern Branch Phase II Debris'!A:F,4,FALSE)</f>
        <v>0</v>
      </c>
      <c r="N666" s="84">
        <f>VLOOKUP(A666,'Northern Branch Phase II Debris'!A:F,5,FALSE)</f>
        <v>0</v>
      </c>
      <c r="P666" s="84">
        <f ca="1">SUMIF(cCalRecycle_NorthBranch_DataMan!A:F,Audit!A666,cCalRecycle_NorthBranch_DataMan!F:F)</f>
        <v>0</v>
      </c>
      <c r="Q666" s="86" t="e">
        <f>VLOOKUP(A666,cCalRecycle_NorthBranch_DataMan!A:B,2,FALSE)</f>
        <v>#N/A</v>
      </c>
      <c r="R666" s="643" t="b">
        <f t="shared" ca="1" si="21"/>
        <v>1</v>
      </c>
      <c r="Y666" s="84" t="e">
        <v>#N/A</v>
      </c>
      <c r="Z666" s="84" t="e">
        <v>#N/A</v>
      </c>
      <c r="AA666" s="84" t="e">
        <v>#N/A</v>
      </c>
      <c r="AB666" s="84" t="e">
        <v>#N/A</v>
      </c>
      <c r="AC666" s="84" t="e">
        <v>#N/A</v>
      </c>
      <c r="AD666" s="84" t="e">
        <v>#N/A</v>
      </c>
      <c r="AE666" s="84" t="e">
        <v>#N/A</v>
      </c>
      <c r="AF666" s="84" t="e">
        <v>#N/A</v>
      </c>
    </row>
    <row r="667" spans="1:32" ht="15" thickBot="1">
      <c r="A667" s="93" t="s">
        <v>1340</v>
      </c>
      <c r="B667" s="84" t="str">
        <f>VLOOKUP(A667,'Northern Branch Phase II Debris'!A:F,2,FALSE)</f>
        <v>062-280-014-000</v>
      </c>
      <c r="C667" s="84" t="str">
        <f>VLOOKUP(A667,'Northern Branch Phase II Debris'!A:F,3,FALSE)</f>
        <v>Spring Valley ADD</v>
      </c>
      <c r="F667" s="84" t="str">
        <f t="shared" si="20"/>
        <v>Go Ahead</v>
      </c>
      <c r="G667" s="320">
        <f>VLOOKUP(A667,'Northern Branch Phase II Debris'!A:F,6,FALSE)</f>
        <v>0</v>
      </c>
      <c r="H667" s="84" t="str">
        <f>VLOOKUP(A667,'Northern Branch Phase II Debris'!A:G,7,FALSE)</f>
        <v>Butte</v>
      </c>
      <c r="I667" s="84" t="e">
        <f>VLOOKUP(A667,'Go Backs'!A:H,8,FALSE)</f>
        <v>#N/A</v>
      </c>
      <c r="K667" s="84" t="e">
        <f>VLOOKUP(A667,'Go Aheads'!A:H,8,FALSE)</f>
        <v>#N/A</v>
      </c>
      <c r="M667" s="84">
        <f>VLOOKUP(A667,'Northern Branch Phase II Debris'!A:F,4,FALSE)</f>
        <v>0</v>
      </c>
      <c r="N667" s="84">
        <f>VLOOKUP(A667,'Northern Branch Phase II Debris'!A:F,5,FALSE)</f>
        <v>0</v>
      </c>
      <c r="P667" s="84">
        <f ca="1">SUMIF(cCalRecycle_NorthBranch_DataMan!A:F,Audit!A667,cCalRecycle_NorthBranch_DataMan!F:F)</f>
        <v>0</v>
      </c>
      <c r="Q667" s="86" t="e">
        <f>VLOOKUP(A667,cCalRecycle_NorthBranch_DataMan!A:B,2,FALSE)</f>
        <v>#N/A</v>
      </c>
      <c r="R667" s="643" t="b">
        <f t="shared" ca="1" si="21"/>
        <v>1</v>
      </c>
      <c r="Y667" s="84" t="e">
        <v>#N/A</v>
      </c>
      <c r="Z667" s="84" t="e">
        <v>#N/A</v>
      </c>
      <c r="AA667" s="84" t="e">
        <v>#N/A</v>
      </c>
      <c r="AB667" s="84" t="e">
        <v>#N/A</v>
      </c>
      <c r="AC667" s="84" t="e">
        <v>#N/A</v>
      </c>
      <c r="AD667" s="84" t="e">
        <v>#N/A</v>
      </c>
      <c r="AE667" s="84" t="e">
        <v>#N/A</v>
      </c>
      <c r="AF667" s="84" t="e">
        <v>#N/A</v>
      </c>
    </row>
    <row r="668" spans="1:32" ht="15" thickBot="1">
      <c r="A668" s="93" t="s">
        <v>2120</v>
      </c>
      <c r="B668" s="84">
        <f>VLOOKUP(A668,'Northern Branch Phase II Debris'!A:F,2,FALSE)</f>
        <v>2115</v>
      </c>
      <c r="C668" s="84" t="str">
        <f>VLOOKUP(A668,'Northern Branch Phase II Debris'!A:F,3,FALSE)</f>
        <v>Lumpkin Road</v>
      </c>
      <c r="F668" s="84" t="str">
        <f t="shared" si="20"/>
        <v>GoBack</v>
      </c>
      <c r="G668" s="320">
        <f>VLOOKUP(A668,'Northern Branch Phase II Debris'!A:F,6,FALSE)</f>
        <v>44238</v>
      </c>
      <c r="H668" s="84" t="str">
        <f>VLOOKUP(A668,'Northern Branch Phase II Debris'!A:G,7,FALSE)</f>
        <v>Butte</v>
      </c>
      <c r="I668" s="84">
        <f>VLOOKUP(A668,'Go Backs'!A:H,8,FALSE)</f>
        <v>1</v>
      </c>
      <c r="K668" s="84" t="e">
        <f>VLOOKUP(A668,'Go Aheads'!A:H,8,FALSE)</f>
        <v>#N/A</v>
      </c>
      <c r="M668" s="84">
        <f>VLOOKUP(A668,'Northern Branch Phase II Debris'!A:F,4,FALSE)</f>
        <v>2</v>
      </c>
      <c r="N668" s="84">
        <f>VLOOKUP(A668,'Northern Branch Phase II Debris'!A:F,5,FALSE)</f>
        <v>1</v>
      </c>
      <c r="P668" s="84">
        <f ca="1">SUMIF(cCalRecycle_NorthBranch_DataMan!A:F,Audit!A668,cCalRecycle_NorthBranch_DataMan!F:F)</f>
        <v>2</v>
      </c>
      <c r="Q668" s="86">
        <f>VLOOKUP(A668,cCalRecycle_NorthBranch_DataMan!A:B,2,FALSE)</f>
        <v>44326.3917013889</v>
      </c>
      <c r="R668" s="643" t="b">
        <f t="shared" ca="1" si="21"/>
        <v>0</v>
      </c>
      <c r="S668" s="455" t="s">
        <v>4981</v>
      </c>
      <c r="Y668" s="84" t="e">
        <v>#N/A</v>
      </c>
      <c r="Z668" s="84" t="e">
        <v>#N/A</v>
      </c>
      <c r="AA668" s="84" t="e">
        <v>#N/A</v>
      </c>
      <c r="AB668" s="84" t="e">
        <v>#N/A</v>
      </c>
      <c r="AC668" s="84" t="e">
        <v>#N/A</v>
      </c>
      <c r="AD668" s="84" t="e">
        <v>#N/A</v>
      </c>
      <c r="AE668" s="84" t="e">
        <v>#N/A</v>
      </c>
      <c r="AF668" s="84" t="e">
        <v>#N/A</v>
      </c>
    </row>
    <row r="669" spans="1:32" ht="15" thickBot="1">
      <c r="A669" s="93" t="s">
        <v>1046</v>
      </c>
      <c r="B669" s="84" t="str">
        <f>VLOOKUP(A669,'Northern Branch Phase II Debris'!A:F,2,FALSE)</f>
        <v>062-320-026-000</v>
      </c>
      <c r="C669" s="84" t="str">
        <f>VLOOKUP(A669,'Northern Branch Phase II Debris'!A:F,3,FALSE)</f>
        <v>Cedar Lane</v>
      </c>
      <c r="F669" s="84" t="str">
        <f t="shared" si="20"/>
        <v>Go Ahead</v>
      </c>
      <c r="G669" s="320">
        <f>VLOOKUP(A669,'Northern Branch Phase II Debris'!A:F,6,FALSE)</f>
        <v>0</v>
      </c>
      <c r="H669" s="84" t="str">
        <f>VLOOKUP(A669,'Northern Branch Phase II Debris'!A:G,7,FALSE)</f>
        <v>Butte</v>
      </c>
      <c r="I669" s="84" t="e">
        <f>VLOOKUP(A669,'Go Backs'!A:H,8,FALSE)</f>
        <v>#N/A</v>
      </c>
      <c r="K669" s="84" t="e">
        <f>VLOOKUP(A669,'Go Aheads'!A:H,8,FALSE)</f>
        <v>#N/A</v>
      </c>
      <c r="M669" s="84">
        <f>VLOOKUP(A669,'Northern Branch Phase II Debris'!A:F,4,FALSE)</f>
        <v>0</v>
      </c>
      <c r="N669" s="84">
        <f>VLOOKUP(A669,'Northern Branch Phase II Debris'!A:F,5,FALSE)</f>
        <v>0</v>
      </c>
      <c r="P669" s="84">
        <f ca="1">SUMIF(cCalRecycle_NorthBranch_DataMan!A:F,Audit!A669,cCalRecycle_NorthBranch_DataMan!F:F)</f>
        <v>0</v>
      </c>
      <c r="Q669" s="86" t="e">
        <f>VLOOKUP(A669,cCalRecycle_NorthBranch_DataMan!A:B,2,FALSE)</f>
        <v>#N/A</v>
      </c>
      <c r="R669" s="643" t="b">
        <f t="shared" ca="1" si="21"/>
        <v>1</v>
      </c>
      <c r="Y669" s="84" t="e">
        <v>#N/A</v>
      </c>
      <c r="Z669" s="84" t="e">
        <v>#N/A</v>
      </c>
      <c r="AA669" s="84" t="e">
        <v>#N/A</v>
      </c>
      <c r="AB669" s="84" t="e">
        <v>#N/A</v>
      </c>
      <c r="AC669" s="84" t="e">
        <v>#N/A</v>
      </c>
      <c r="AD669" s="84" t="e">
        <v>#N/A</v>
      </c>
      <c r="AE669" s="84" t="e">
        <v>#N/A</v>
      </c>
      <c r="AF669" s="84" t="e">
        <v>#N/A</v>
      </c>
    </row>
    <row r="670" spans="1:32" ht="15" thickBot="1">
      <c r="A670" s="93" t="s">
        <v>1055</v>
      </c>
      <c r="B670" s="84">
        <f>VLOOKUP(A670,'Northern Branch Phase II Debris'!A:F,2,FALSE)</f>
        <v>78</v>
      </c>
      <c r="C670" s="84" t="str">
        <f>VLOOKUP(A670,'Northern Branch Phase II Debris'!A:F,3,FALSE)</f>
        <v>Cedar Lane</v>
      </c>
      <c r="F670" s="84" t="str">
        <f t="shared" si="20"/>
        <v>Go Ahead</v>
      </c>
      <c r="G670" s="320">
        <f>VLOOKUP(A670,'Northern Branch Phase II Debris'!A:F,6,FALSE)</f>
        <v>44331</v>
      </c>
      <c r="H670" s="84" t="str">
        <f>VLOOKUP(A670,'Northern Branch Phase II Debris'!A:G,7,FALSE)</f>
        <v>Butte</v>
      </c>
      <c r="I670" s="84" t="e">
        <f>VLOOKUP(A670,'Go Backs'!A:H,8,FALSE)</f>
        <v>#N/A</v>
      </c>
      <c r="K670" s="84" t="e">
        <f>VLOOKUP(A670,'Go Aheads'!A:H,8,FALSE)</f>
        <v>#N/A</v>
      </c>
      <c r="M670" s="84">
        <f>VLOOKUP(A670,'Northern Branch Phase II Debris'!A:F,4,FALSE)</f>
        <v>0</v>
      </c>
      <c r="N670" s="84">
        <f>VLOOKUP(A670,'Northern Branch Phase II Debris'!A:F,5,FALSE)</f>
        <v>0</v>
      </c>
      <c r="P670" s="84">
        <f ca="1">SUMIF(cCalRecycle_NorthBranch_DataMan!A:F,Audit!A670,cCalRecycle_NorthBranch_DataMan!F:F)</f>
        <v>0</v>
      </c>
      <c r="Q670" s="86" t="e">
        <f>VLOOKUP(A670,cCalRecycle_NorthBranch_DataMan!A:B,2,FALSE)</f>
        <v>#N/A</v>
      </c>
      <c r="R670" s="643" t="b">
        <f t="shared" ca="1" si="21"/>
        <v>1</v>
      </c>
      <c r="Y670" s="84" t="e">
        <v>#N/A</v>
      </c>
      <c r="Z670" s="84" t="e">
        <v>#N/A</v>
      </c>
      <c r="AA670" s="84" t="e">
        <v>#N/A</v>
      </c>
      <c r="AB670" s="84" t="e">
        <v>#N/A</v>
      </c>
      <c r="AC670" s="84" t="e">
        <v>#N/A</v>
      </c>
      <c r="AD670" s="84" t="e">
        <v>#N/A</v>
      </c>
      <c r="AE670" s="84" t="e">
        <v>#N/A</v>
      </c>
      <c r="AF670" s="84" t="e">
        <v>#N/A</v>
      </c>
    </row>
    <row r="671" spans="1:32" ht="15" thickBot="1">
      <c r="A671" s="497" t="s">
        <v>1072</v>
      </c>
      <c r="B671" s="84" t="str">
        <f>VLOOKUP(A671,'Northern Branch Phase II Debris'!A:F,2,FALSE)</f>
        <v>062-260-009-000</v>
      </c>
      <c r="C671" s="84" t="str">
        <f>VLOOKUP(A671,'Northern Branch Phase II Debris'!A:F,3,FALSE)</f>
        <v>SEC 36 T21N R5E</v>
      </c>
      <c r="F671" s="84" t="str">
        <f t="shared" si="20"/>
        <v>Go Ahead</v>
      </c>
      <c r="G671" s="320">
        <f>VLOOKUP(A671,'Northern Branch Phase II Debris'!A:F,6,FALSE)</f>
        <v>0</v>
      </c>
      <c r="H671" s="84" t="str">
        <f>VLOOKUP(A671,'Northern Branch Phase II Debris'!A:G,7,FALSE)</f>
        <v>Butte</v>
      </c>
      <c r="I671" s="84" t="e">
        <f>VLOOKUP(A671,'Go Backs'!A:H,8,FALSE)</f>
        <v>#N/A</v>
      </c>
      <c r="K671" s="84" t="e">
        <f>VLOOKUP(A671,'Go Aheads'!A:H,8,FALSE)</f>
        <v>#N/A</v>
      </c>
      <c r="M671" s="84">
        <f>VLOOKUP(A671,'Northern Branch Phase II Debris'!A:F,4,FALSE)</f>
        <v>0</v>
      </c>
      <c r="N671" s="84">
        <f>VLOOKUP(A671,'Northern Branch Phase II Debris'!A:F,5,FALSE)</f>
        <v>0</v>
      </c>
      <c r="P671" s="84">
        <f ca="1">SUMIF(cCalRecycle_NorthBranch_DataMan!A:F,Audit!A671,cCalRecycle_NorthBranch_DataMan!F:F)</f>
        <v>0</v>
      </c>
      <c r="Q671" s="86" t="e">
        <f>VLOOKUP(A671,cCalRecycle_NorthBranch_DataMan!A:B,2,FALSE)</f>
        <v>#N/A</v>
      </c>
      <c r="R671" s="643" t="b">
        <f t="shared" ca="1" si="21"/>
        <v>1</v>
      </c>
      <c r="Y671" s="84" t="e">
        <v>#N/A</v>
      </c>
      <c r="Z671" s="84" t="e">
        <v>#N/A</v>
      </c>
      <c r="AA671" s="84" t="e">
        <v>#N/A</v>
      </c>
      <c r="AB671" s="84" t="e">
        <v>#N/A</v>
      </c>
      <c r="AC671" s="84" t="e">
        <v>#N/A</v>
      </c>
      <c r="AD671" s="84" t="e">
        <v>#N/A</v>
      </c>
      <c r="AE671" s="84" t="e">
        <v>#N/A</v>
      </c>
      <c r="AF671" s="84" t="e">
        <v>#N/A</v>
      </c>
    </row>
    <row r="672" spans="1:32" ht="15" thickBot="1">
      <c r="A672" s="93" t="s">
        <v>658</v>
      </c>
      <c r="B672" s="84">
        <f>VLOOKUP(A672,'Northern Branch Phase II Debris'!A:F,2,FALSE)</f>
        <v>424</v>
      </c>
      <c r="C672" s="84" t="str">
        <f>VLOOKUP(A672,'Northern Branch Phase II Debris'!A:F,3,FALSE)</f>
        <v>Lakeside Way</v>
      </c>
      <c r="F672" s="84" t="str">
        <f t="shared" si="20"/>
        <v>Go Ahead</v>
      </c>
      <c r="G672" s="320">
        <f>VLOOKUP(A672,'Northern Branch Phase II Debris'!A:F,6,FALSE)</f>
        <v>0</v>
      </c>
      <c r="H672" s="84" t="str">
        <f>VLOOKUP(A672,'Northern Branch Phase II Debris'!A:G,7,FALSE)</f>
        <v>Butte</v>
      </c>
      <c r="I672" s="84" t="e">
        <f>VLOOKUP(A672,'Go Backs'!A:H,8,FALSE)</f>
        <v>#N/A</v>
      </c>
      <c r="K672" s="84" t="e">
        <f>VLOOKUP(A672,'Go Aheads'!A:H,8,FALSE)</f>
        <v>#N/A</v>
      </c>
      <c r="M672" s="84">
        <f>VLOOKUP(A672,'Northern Branch Phase II Debris'!A:F,4,FALSE)</f>
        <v>0</v>
      </c>
      <c r="N672" s="84">
        <f>VLOOKUP(A672,'Northern Branch Phase II Debris'!A:F,5,FALSE)</f>
        <v>0</v>
      </c>
      <c r="P672" s="84">
        <f ca="1">SUMIF(cCalRecycle_NorthBranch_DataMan!A:F,Audit!A672,cCalRecycle_NorthBranch_DataMan!F:F)</f>
        <v>0</v>
      </c>
      <c r="Q672" s="86" t="e">
        <f>VLOOKUP(A672,cCalRecycle_NorthBranch_DataMan!A:B,2,FALSE)</f>
        <v>#N/A</v>
      </c>
      <c r="R672" s="643" t="b">
        <f t="shared" ca="1" si="21"/>
        <v>1</v>
      </c>
      <c r="Y672" s="84" t="e">
        <v>#N/A</v>
      </c>
      <c r="Z672" s="84" t="e">
        <v>#N/A</v>
      </c>
      <c r="AA672" s="84" t="e">
        <v>#N/A</v>
      </c>
      <c r="AB672" s="84" t="e">
        <v>#N/A</v>
      </c>
      <c r="AC672" s="84" t="e">
        <v>#N/A</v>
      </c>
      <c r="AD672" s="84" t="e">
        <v>#N/A</v>
      </c>
      <c r="AE672" s="84" t="e">
        <v>#N/A</v>
      </c>
      <c r="AF672" s="84" t="e">
        <v>#N/A</v>
      </c>
    </row>
    <row r="673" spans="1:32" ht="15" thickBot="1">
      <c r="A673" s="497" t="s">
        <v>651</v>
      </c>
      <c r="B673" s="84" t="str">
        <f>VLOOKUP(A673,'Northern Branch Phase II Debris'!A:F,2,FALSE)</f>
        <v>062-280-030-000</v>
      </c>
      <c r="C673" s="84" t="str">
        <f>VLOOKUP(A673,'Northern Branch Phase II Debris'!A:F,3,FALSE)</f>
        <v>Lakeside Way</v>
      </c>
      <c r="F673" s="84" t="str">
        <f t="shared" si="20"/>
        <v>Go Ahead</v>
      </c>
      <c r="G673" s="320">
        <f>VLOOKUP(A673,'Northern Branch Phase II Debris'!A:F,6,FALSE)</f>
        <v>0</v>
      </c>
      <c r="H673" s="84" t="str">
        <f>VLOOKUP(A673,'Northern Branch Phase II Debris'!A:G,7,FALSE)</f>
        <v>Butte</v>
      </c>
      <c r="I673" s="84" t="e">
        <f>VLOOKUP(A673,'Go Backs'!A:H,8,FALSE)</f>
        <v>#N/A</v>
      </c>
      <c r="K673" s="84" t="e">
        <f>VLOOKUP(A673,'Go Aheads'!A:H,8,FALSE)</f>
        <v>#N/A</v>
      </c>
      <c r="M673" s="84">
        <f>VLOOKUP(A673,'Northern Branch Phase II Debris'!A:F,4,FALSE)</f>
        <v>0</v>
      </c>
      <c r="N673" s="84">
        <f>VLOOKUP(A673,'Northern Branch Phase II Debris'!A:F,5,FALSE)</f>
        <v>0</v>
      </c>
      <c r="P673" s="84">
        <f ca="1">SUMIF(cCalRecycle_NorthBranch_DataMan!A:F,Audit!A673,cCalRecycle_NorthBranch_DataMan!F:F)</f>
        <v>0</v>
      </c>
      <c r="Q673" s="86" t="e">
        <f>VLOOKUP(A673,cCalRecycle_NorthBranch_DataMan!A:B,2,FALSE)</f>
        <v>#N/A</v>
      </c>
      <c r="R673" s="643" t="b">
        <f t="shared" ca="1" si="21"/>
        <v>1</v>
      </c>
      <c r="Y673" s="84" t="e">
        <v>#N/A</v>
      </c>
      <c r="Z673" s="84" t="e">
        <v>#N/A</v>
      </c>
      <c r="AA673" s="84" t="e">
        <v>#N/A</v>
      </c>
      <c r="AB673" s="84" t="e">
        <v>#N/A</v>
      </c>
      <c r="AC673" s="84" t="e">
        <v>#N/A</v>
      </c>
      <c r="AD673" s="84" t="e">
        <v>#N/A</v>
      </c>
      <c r="AE673" s="84" t="e">
        <v>#N/A</v>
      </c>
      <c r="AF673" s="84" t="e">
        <v>#N/A</v>
      </c>
    </row>
    <row r="674" spans="1:32" ht="15" thickBot="1">
      <c r="A674" s="93" t="s">
        <v>1752</v>
      </c>
      <c r="B674" s="84">
        <f>VLOOKUP(A674,'Northern Branch Phase II Debris'!A:F,2,FALSE)</f>
        <v>259</v>
      </c>
      <c r="C674" s="84" t="str">
        <f>VLOOKUP(A674,'Northern Branch Phase II Debris'!A:F,3,FALSE)</f>
        <v>Rockerfeller Road</v>
      </c>
      <c r="F674" s="84" t="str">
        <f t="shared" si="20"/>
        <v>Go Ahead</v>
      </c>
      <c r="G674" s="320">
        <f>VLOOKUP(A674,'Northern Branch Phase II Debris'!A:F,6,FALSE)</f>
        <v>44246</v>
      </c>
      <c r="H674" s="84" t="str">
        <f>VLOOKUP(A674,'Northern Branch Phase II Debris'!A:G,7,FALSE)</f>
        <v>Butte</v>
      </c>
      <c r="I674" s="84" t="e">
        <f>VLOOKUP(A674,'Go Backs'!A:H,8,FALSE)</f>
        <v>#N/A</v>
      </c>
      <c r="K674" s="84" t="e">
        <f>VLOOKUP(A674,'Go Aheads'!A:H,8,FALSE)</f>
        <v>#N/A</v>
      </c>
      <c r="M674" s="84">
        <f>VLOOKUP(A674,'Northern Branch Phase II Debris'!A:F,4,FALSE)</f>
        <v>3</v>
      </c>
      <c r="N674" s="84">
        <f>VLOOKUP(A674,'Northern Branch Phase II Debris'!A:F,5,FALSE)</f>
        <v>0</v>
      </c>
      <c r="P674" s="84">
        <f ca="1">SUMIF(cCalRecycle_NorthBranch_DataMan!A:F,Audit!A674,cCalRecycle_NorthBranch_DataMan!F:F)</f>
        <v>0</v>
      </c>
      <c r="Q674" s="86" t="e">
        <f>VLOOKUP(A674,cCalRecycle_NorthBranch_DataMan!A:B,2,FALSE)</f>
        <v>#N/A</v>
      </c>
      <c r="R674" s="643" t="b">
        <f t="shared" ca="1" si="21"/>
        <v>1</v>
      </c>
      <c r="Y674" s="84" t="e">
        <v>#N/A</v>
      </c>
      <c r="Z674" s="84" t="e">
        <v>#N/A</v>
      </c>
      <c r="AA674" s="84" t="e">
        <v>#N/A</v>
      </c>
      <c r="AB674" s="84" t="e">
        <v>#N/A</v>
      </c>
      <c r="AC674" s="84" t="e">
        <v>#N/A</v>
      </c>
      <c r="AD674" s="84" t="e">
        <v>#N/A</v>
      </c>
      <c r="AE674" s="84" t="e">
        <v>#N/A</v>
      </c>
      <c r="AF674" s="84" t="e">
        <v>#N/A</v>
      </c>
    </row>
    <row r="675" spans="1:32" ht="15" thickBot="1">
      <c r="A675" s="93" t="s">
        <v>1553</v>
      </c>
      <c r="B675" s="84" t="str">
        <f>VLOOKUP(A675,'Northern Branch Phase II Debris'!A:F,2,FALSE)</f>
        <v>071-390-038-000</v>
      </c>
      <c r="C675" s="84" t="str">
        <f>VLOOKUP(A675,'Northern Branch Phase II Debris'!A:F,3,FALSE)</f>
        <v>PTN 14</v>
      </c>
      <c r="F675" s="84" t="str">
        <f t="shared" si="20"/>
        <v>Go Ahead</v>
      </c>
      <c r="G675" s="320">
        <f>VLOOKUP(A675,'Northern Branch Phase II Debris'!A:F,6,FALSE)</f>
        <v>44286</v>
      </c>
      <c r="H675" s="84" t="str">
        <f>VLOOKUP(A675,'Northern Branch Phase II Debris'!A:G,7,FALSE)</f>
        <v>Butte</v>
      </c>
      <c r="I675" s="84" t="e">
        <f>VLOOKUP(A675,'Go Backs'!A:H,8,FALSE)</f>
        <v>#N/A</v>
      </c>
      <c r="K675" s="84">
        <f>VLOOKUP(A675,'Go Aheads'!A:H,8,FALSE)</f>
        <v>3</v>
      </c>
      <c r="M675" s="84">
        <f>VLOOKUP(A675,'Northern Branch Phase II Debris'!A:F,4,FALSE)</f>
        <v>5</v>
      </c>
      <c r="N675" s="84">
        <f>VLOOKUP(A675,'Northern Branch Phase II Debris'!A:F,5,FALSE)</f>
        <v>3</v>
      </c>
      <c r="P675" s="84">
        <f ca="1">SUMIF(cCalRecycle_NorthBranch_DataMan!A:F,Audit!A675,cCalRecycle_NorthBranch_DataMan!F:F)</f>
        <v>3</v>
      </c>
      <c r="Q675" s="86">
        <f>VLOOKUP(A675,cCalRecycle_NorthBranch_DataMan!A:B,2,FALSE)</f>
        <v>44368.4841087963</v>
      </c>
      <c r="R675" s="643" t="b">
        <f t="shared" ca="1" si="21"/>
        <v>1</v>
      </c>
      <c r="Y675" s="84" t="e">
        <v>#N/A</v>
      </c>
      <c r="Z675" s="84" t="e">
        <v>#N/A</v>
      </c>
      <c r="AA675" s="84" t="e">
        <v>#N/A</v>
      </c>
      <c r="AB675" s="84" t="e">
        <v>#N/A</v>
      </c>
      <c r="AC675" s="84" t="e">
        <v>#N/A</v>
      </c>
      <c r="AD675" s="84" t="e">
        <v>#N/A</v>
      </c>
      <c r="AE675" s="84" t="e">
        <v>#N/A</v>
      </c>
      <c r="AF675" s="84" t="e">
        <v>#N/A</v>
      </c>
    </row>
    <row r="676" spans="1:32" ht="15" thickBot="1">
      <c r="A676" s="93" t="s">
        <v>558</v>
      </c>
      <c r="B676" s="84">
        <f>VLOOKUP(A676,'Northern Branch Phase II Debris'!A:F,2,FALSE)</f>
        <v>1654</v>
      </c>
      <c r="C676" s="84" t="str">
        <f>VLOOKUP(A676,'Northern Branch Phase II Debris'!A:F,3,FALSE)</f>
        <v>Bald Rock Road</v>
      </c>
      <c r="F676" s="84" t="str">
        <f t="shared" si="20"/>
        <v>Go Ahead</v>
      </c>
      <c r="G676" s="320">
        <f>VLOOKUP(A676,'Northern Branch Phase II Debris'!A:F,6,FALSE)</f>
        <v>44306</v>
      </c>
      <c r="H676" s="84" t="str">
        <f>VLOOKUP(A676,'Northern Branch Phase II Debris'!A:G,7,FALSE)</f>
        <v>Butte</v>
      </c>
      <c r="I676" s="84" t="e">
        <f>VLOOKUP(A676,'Go Backs'!A:H,8,FALSE)</f>
        <v>#N/A</v>
      </c>
      <c r="K676" s="84" t="e">
        <f>VLOOKUP(A676,'Go Aheads'!A:H,8,FALSE)</f>
        <v>#N/A</v>
      </c>
      <c r="M676" s="84">
        <f>VLOOKUP(A676,'Northern Branch Phase II Debris'!A:F,4,FALSE)</f>
        <v>0</v>
      </c>
      <c r="N676" s="84">
        <f>VLOOKUP(A676,'Northern Branch Phase II Debris'!A:F,5,FALSE)</f>
        <v>0</v>
      </c>
      <c r="P676" s="84">
        <f ca="1">SUMIF(cCalRecycle_NorthBranch_DataMan!A:F,Audit!A676,cCalRecycle_NorthBranch_DataMan!F:F)</f>
        <v>0</v>
      </c>
      <c r="Q676" s="86" t="e">
        <f>VLOOKUP(A676,cCalRecycle_NorthBranch_DataMan!A:B,2,FALSE)</f>
        <v>#N/A</v>
      </c>
      <c r="R676" s="643" t="b">
        <f t="shared" ca="1" si="21"/>
        <v>1</v>
      </c>
      <c r="Y676" s="84" t="e">
        <v>#N/A</v>
      </c>
      <c r="Z676" s="84" t="e">
        <v>#N/A</v>
      </c>
      <c r="AA676" s="84" t="e">
        <v>#N/A</v>
      </c>
      <c r="AB676" s="84" t="e">
        <v>#N/A</v>
      </c>
      <c r="AC676" s="84" t="e">
        <v>#N/A</v>
      </c>
      <c r="AD676" s="84" t="e">
        <v>#N/A</v>
      </c>
      <c r="AE676" s="84" t="e">
        <v>#N/A</v>
      </c>
      <c r="AF676" s="84" t="e">
        <v>#N/A</v>
      </c>
    </row>
    <row r="677" spans="1:32" ht="15" thickBot="1">
      <c r="A677" s="93" t="s">
        <v>578</v>
      </c>
      <c r="B677" s="84">
        <f>VLOOKUP(A677,'Northern Branch Phase II Debris'!A:F,2,FALSE)</f>
        <v>1650</v>
      </c>
      <c r="C677" s="84" t="str">
        <f>VLOOKUP(A677,'Northern Branch Phase II Debris'!A:F,3,FALSE)</f>
        <v>Bald Rock Road</v>
      </c>
      <c r="F677" s="84" t="str">
        <f t="shared" si="20"/>
        <v>Go Ahead</v>
      </c>
      <c r="G677" s="320">
        <f>VLOOKUP(A677,'Northern Branch Phase II Debris'!A:F,6,FALSE)</f>
        <v>0</v>
      </c>
      <c r="H677" s="84" t="str">
        <f>VLOOKUP(A677,'Northern Branch Phase II Debris'!A:G,7,FALSE)</f>
        <v>Butte</v>
      </c>
      <c r="I677" s="84" t="e">
        <f>VLOOKUP(A677,'Go Backs'!A:H,8,FALSE)</f>
        <v>#N/A</v>
      </c>
      <c r="K677" s="84" t="e">
        <f>VLOOKUP(A677,'Go Aheads'!A:H,8,FALSE)</f>
        <v>#N/A</v>
      </c>
      <c r="M677" s="84">
        <f>VLOOKUP(A677,'Northern Branch Phase II Debris'!A:F,4,FALSE)</f>
        <v>2</v>
      </c>
      <c r="N677" s="84" t="str">
        <f>VLOOKUP(A677,'Northern Branch Phase II Debris'!A:F,5,FALSE)</f>
        <v>NOTES</v>
      </c>
      <c r="P677" s="84">
        <f ca="1">SUMIF(cCalRecycle_NorthBranch_DataMan!A:F,Audit!A677,cCalRecycle_NorthBranch_DataMan!F:F)</f>
        <v>0</v>
      </c>
      <c r="Q677" s="86" t="e">
        <f>VLOOKUP(A677,cCalRecycle_NorthBranch_DataMan!A:B,2,FALSE)</f>
        <v>#N/A</v>
      </c>
      <c r="R677" s="643" t="b">
        <f t="shared" ca="1" si="21"/>
        <v>0</v>
      </c>
      <c r="S677" s="9" t="s">
        <v>12642</v>
      </c>
      <c r="Y677" s="84" t="e">
        <v>#N/A</v>
      </c>
      <c r="Z677" s="84" t="e">
        <v>#N/A</v>
      </c>
      <c r="AA677" s="84" t="e">
        <v>#N/A</v>
      </c>
      <c r="AB677" s="84" t="e">
        <v>#N/A</v>
      </c>
      <c r="AC677" s="84" t="e">
        <v>#N/A</v>
      </c>
      <c r="AD677" s="84" t="e">
        <v>#N/A</v>
      </c>
      <c r="AE677" s="84" t="e">
        <v>#N/A</v>
      </c>
      <c r="AF677" s="84" t="e">
        <v>#N/A</v>
      </c>
    </row>
    <row r="678" spans="1:32" ht="15" thickBot="1">
      <c r="A678" s="93" t="s">
        <v>1968</v>
      </c>
      <c r="B678" s="84" t="str">
        <f>VLOOKUP(A678,'Northern Branch Phase II Debris'!A:F,2,FALSE)</f>
        <v>062-440-013-000</v>
      </c>
      <c r="C678" s="84" t="str">
        <f>VLOOKUP(A678,'Northern Branch Phase II Debris'!A:F,3,FALSE)</f>
        <v>Star Crest Lane</v>
      </c>
      <c r="F678" s="84" t="str">
        <f t="shared" si="20"/>
        <v>Go Ahead</v>
      </c>
      <c r="G678" s="320">
        <f>VLOOKUP(A678,'Northern Branch Phase II Debris'!A:F,6,FALSE)</f>
        <v>44237</v>
      </c>
      <c r="H678" s="84" t="str">
        <f>VLOOKUP(A678,'Northern Branch Phase II Debris'!A:G,7,FALSE)</f>
        <v>Butte</v>
      </c>
      <c r="I678" s="84" t="e">
        <f>VLOOKUP(A678,'Go Backs'!A:H,8,FALSE)</f>
        <v>#N/A</v>
      </c>
      <c r="K678" s="84" t="e">
        <f>VLOOKUP(A678,'Go Aheads'!A:H,8,FALSE)</f>
        <v>#N/A</v>
      </c>
      <c r="M678" s="84">
        <f>VLOOKUP(A678,'Northern Branch Phase II Debris'!A:F,4,FALSE)</f>
        <v>0</v>
      </c>
      <c r="N678" s="84">
        <f>VLOOKUP(A678,'Northern Branch Phase II Debris'!A:F,5,FALSE)</f>
        <v>0</v>
      </c>
      <c r="P678" s="84">
        <f ca="1">SUMIF(cCalRecycle_NorthBranch_DataMan!A:F,Audit!A678,cCalRecycle_NorthBranch_DataMan!F:F)</f>
        <v>0</v>
      </c>
      <c r="Q678" s="86" t="e">
        <f>VLOOKUP(A678,cCalRecycle_NorthBranch_DataMan!A:B,2,FALSE)</f>
        <v>#N/A</v>
      </c>
      <c r="R678" s="643" t="b">
        <f t="shared" ca="1" si="21"/>
        <v>1</v>
      </c>
      <c r="Y678" s="84" t="e">
        <v>#N/A</v>
      </c>
      <c r="Z678" s="84" t="e">
        <v>#N/A</v>
      </c>
      <c r="AA678" s="84" t="e">
        <v>#N/A</v>
      </c>
      <c r="AB678" s="84" t="e">
        <v>#N/A</v>
      </c>
      <c r="AC678" s="84" t="e">
        <v>#N/A</v>
      </c>
      <c r="AD678" s="84" t="e">
        <v>#N/A</v>
      </c>
      <c r="AE678" s="84" t="e">
        <v>#N/A</v>
      </c>
      <c r="AF678" s="84" t="e">
        <v>#N/A</v>
      </c>
    </row>
    <row r="679" spans="1:32" ht="15" thickBot="1">
      <c r="A679" s="93" t="s">
        <v>665</v>
      </c>
      <c r="B679" s="84" t="str">
        <f>VLOOKUP(A679,'Northern Branch Phase II Debris'!A:F,2,FALSE)</f>
        <v>062-150-001-000</v>
      </c>
      <c r="C679" s="84" t="str">
        <f>VLOOKUP(A679,'Northern Branch Phase II Debris'!A:F,3,FALSE)</f>
        <v>Lakeside Way</v>
      </c>
      <c r="F679" s="84" t="str">
        <f t="shared" si="20"/>
        <v>Go Ahead</v>
      </c>
      <c r="G679" s="320">
        <f>VLOOKUP(A679,'Northern Branch Phase II Debris'!A:F,6,FALSE)</f>
        <v>0</v>
      </c>
      <c r="H679" s="84" t="str">
        <f>VLOOKUP(A679,'Northern Branch Phase II Debris'!A:G,7,FALSE)</f>
        <v>Butte</v>
      </c>
      <c r="I679" s="84" t="e">
        <f>VLOOKUP(A679,'Go Backs'!A:H,8,FALSE)</f>
        <v>#N/A</v>
      </c>
      <c r="K679" s="84" t="e">
        <f>VLOOKUP(A679,'Go Aheads'!A:H,8,FALSE)</f>
        <v>#N/A</v>
      </c>
      <c r="M679" s="84">
        <f>VLOOKUP(A679,'Northern Branch Phase II Debris'!A:F,4,FALSE)</f>
        <v>0</v>
      </c>
      <c r="N679" s="84">
        <f>VLOOKUP(A679,'Northern Branch Phase II Debris'!A:F,5,FALSE)</f>
        <v>0</v>
      </c>
      <c r="P679" s="84">
        <f ca="1">SUMIF(cCalRecycle_NorthBranch_DataMan!A:F,Audit!A679,cCalRecycle_NorthBranch_DataMan!F:F)</f>
        <v>0</v>
      </c>
      <c r="Q679" s="86" t="e">
        <f>VLOOKUP(A679,cCalRecycle_NorthBranch_DataMan!A:B,2,FALSE)</f>
        <v>#N/A</v>
      </c>
      <c r="R679" s="643" t="b">
        <f t="shared" ca="1" si="21"/>
        <v>1</v>
      </c>
      <c r="Y679" s="84" t="e">
        <v>#N/A</v>
      </c>
      <c r="Z679" s="84" t="e">
        <v>#N/A</v>
      </c>
      <c r="AA679" s="84" t="e">
        <v>#N/A</v>
      </c>
      <c r="AB679" s="84" t="e">
        <v>#N/A</v>
      </c>
      <c r="AC679" s="84" t="e">
        <v>#N/A</v>
      </c>
      <c r="AD679" s="84" t="e">
        <v>#N/A</v>
      </c>
      <c r="AE679" s="84" t="e">
        <v>#N/A</v>
      </c>
      <c r="AF679" s="84" t="e">
        <v>#N/A</v>
      </c>
    </row>
    <row r="680" spans="1:32" ht="15" thickBot="1">
      <c r="A680" s="93" t="s">
        <v>666</v>
      </c>
      <c r="B680" s="84" t="str">
        <f>VLOOKUP(A680,'Northern Branch Phase II Debris'!A:F,2,FALSE)</f>
        <v>062-150-002-000</v>
      </c>
      <c r="C680" s="84" t="str">
        <f>VLOOKUP(A680,'Northern Branch Phase II Debris'!A:F,3,FALSE)</f>
        <v>Lakeside Way</v>
      </c>
      <c r="F680" s="84" t="str">
        <f t="shared" si="20"/>
        <v>Go Ahead</v>
      </c>
      <c r="G680" s="320">
        <f>VLOOKUP(A680,'Northern Branch Phase II Debris'!A:F,6,FALSE)</f>
        <v>0</v>
      </c>
      <c r="H680" s="84" t="str">
        <f>VLOOKUP(A680,'Northern Branch Phase II Debris'!A:G,7,FALSE)</f>
        <v>Butte</v>
      </c>
      <c r="I680" s="84" t="e">
        <f>VLOOKUP(A680,'Go Backs'!A:H,8,FALSE)</f>
        <v>#N/A</v>
      </c>
      <c r="K680" s="84" t="e">
        <f>VLOOKUP(A680,'Go Aheads'!A:H,8,FALSE)</f>
        <v>#N/A</v>
      </c>
      <c r="M680" s="84">
        <f>VLOOKUP(A680,'Northern Branch Phase II Debris'!A:F,4,FALSE)</f>
        <v>0</v>
      </c>
      <c r="N680" s="84">
        <f>VLOOKUP(A680,'Northern Branch Phase II Debris'!A:F,5,FALSE)</f>
        <v>0</v>
      </c>
      <c r="P680" s="84">
        <f ca="1">SUMIF(cCalRecycle_NorthBranch_DataMan!A:F,Audit!A680,cCalRecycle_NorthBranch_DataMan!F:F)</f>
        <v>0</v>
      </c>
      <c r="Q680" s="86" t="e">
        <f>VLOOKUP(A680,cCalRecycle_NorthBranch_DataMan!A:B,2,FALSE)</f>
        <v>#N/A</v>
      </c>
      <c r="R680" s="643" t="b">
        <f t="shared" ca="1" si="21"/>
        <v>1</v>
      </c>
      <c r="Y680" s="84" t="e">
        <v>#N/A</v>
      </c>
      <c r="Z680" s="84" t="e">
        <v>#N/A</v>
      </c>
      <c r="AA680" s="84" t="e">
        <v>#N/A</v>
      </c>
      <c r="AB680" s="84" t="e">
        <v>#N/A</v>
      </c>
      <c r="AC680" s="84" t="e">
        <v>#N/A</v>
      </c>
      <c r="AD680" s="84" t="e">
        <v>#N/A</v>
      </c>
      <c r="AE680" s="84" t="e">
        <v>#N/A</v>
      </c>
      <c r="AF680" s="84" t="e">
        <v>#N/A</v>
      </c>
    </row>
    <row r="681" spans="1:32" ht="15" thickBot="1">
      <c r="A681" s="93" t="s">
        <v>667</v>
      </c>
      <c r="B681" s="84" t="str">
        <f>VLOOKUP(A681,'Northern Branch Phase II Debris'!A:F,2,FALSE)</f>
        <v>062-150-003-000</v>
      </c>
      <c r="C681" s="84" t="str">
        <f>VLOOKUP(A681,'Northern Branch Phase II Debris'!A:F,3,FALSE)</f>
        <v>Lakeside Way</v>
      </c>
      <c r="F681" s="84" t="str">
        <f t="shared" si="20"/>
        <v>Go Ahead</v>
      </c>
      <c r="G681" s="320">
        <f>VLOOKUP(A681,'Northern Branch Phase II Debris'!A:F,6,FALSE)</f>
        <v>0</v>
      </c>
      <c r="H681" s="84" t="str">
        <f>VLOOKUP(A681,'Northern Branch Phase II Debris'!A:G,7,FALSE)</f>
        <v>Butte</v>
      </c>
      <c r="I681" s="84" t="e">
        <f>VLOOKUP(A681,'Go Backs'!A:H,8,FALSE)</f>
        <v>#N/A</v>
      </c>
      <c r="K681" s="84" t="e">
        <f>VLOOKUP(A681,'Go Aheads'!A:H,8,FALSE)</f>
        <v>#N/A</v>
      </c>
      <c r="M681" s="84">
        <f>VLOOKUP(A681,'Northern Branch Phase II Debris'!A:F,4,FALSE)</f>
        <v>0</v>
      </c>
      <c r="N681" s="84">
        <f>VLOOKUP(A681,'Northern Branch Phase II Debris'!A:F,5,FALSE)</f>
        <v>0</v>
      </c>
      <c r="P681" s="84">
        <f ca="1">SUMIF(cCalRecycle_NorthBranch_DataMan!A:F,Audit!A681,cCalRecycle_NorthBranch_DataMan!F:F)</f>
        <v>0</v>
      </c>
      <c r="Q681" s="86" t="e">
        <f>VLOOKUP(A681,cCalRecycle_NorthBranch_DataMan!A:B,2,FALSE)</f>
        <v>#N/A</v>
      </c>
      <c r="R681" s="643" t="b">
        <f t="shared" ca="1" si="21"/>
        <v>1</v>
      </c>
      <c r="Y681" s="84" t="e">
        <v>#N/A</v>
      </c>
      <c r="Z681" s="84" t="e">
        <v>#N/A</v>
      </c>
      <c r="AA681" s="84" t="e">
        <v>#N/A</v>
      </c>
      <c r="AB681" s="84" t="e">
        <v>#N/A</v>
      </c>
      <c r="AC681" s="84" t="e">
        <v>#N/A</v>
      </c>
      <c r="AD681" s="84" t="e">
        <v>#N/A</v>
      </c>
      <c r="AE681" s="84" t="e">
        <v>#N/A</v>
      </c>
      <c r="AF681" s="84" t="e">
        <v>#N/A</v>
      </c>
    </row>
    <row r="682" spans="1:32" ht="15" thickBot="1">
      <c r="A682" s="93" t="s">
        <v>876</v>
      </c>
      <c r="B682" s="84" t="str">
        <f>VLOOKUP(A682,'Northern Branch Phase II Debris'!A:F,2,FALSE)</f>
        <v>4500 &amp; 4434</v>
      </c>
      <c r="C682" s="84" t="str">
        <f>VLOOKUP(A682,'Northern Branch Phase II Debris'!A:F,3,FALSE)</f>
        <v>Indian Creek Road</v>
      </c>
      <c r="F682" s="84" t="str">
        <f t="shared" si="20"/>
        <v>Go Ahead</v>
      </c>
      <c r="G682" s="320">
        <f>VLOOKUP(A682,'Northern Branch Phase II Debris'!A:F,6,FALSE)</f>
        <v>44362</v>
      </c>
      <c r="H682" s="84" t="str">
        <f>VLOOKUP(A682,'Northern Branch Phase II Debris'!A:G,7,FALSE)</f>
        <v>Siskiyou</v>
      </c>
      <c r="I682" s="84" t="e">
        <f>VLOOKUP(A682,'Go Backs'!A:H,8,FALSE)</f>
        <v>#N/A</v>
      </c>
      <c r="K682" s="84" t="e">
        <f>VLOOKUP(A682,'Go Aheads'!A:H,8,FALSE)</f>
        <v>#N/A</v>
      </c>
      <c r="M682" s="84">
        <f>VLOOKUP(A682,'Northern Branch Phase II Debris'!A:F,4,FALSE)</f>
        <v>10</v>
      </c>
      <c r="N682" s="84">
        <f>VLOOKUP(A682,'Northern Branch Phase II Debris'!A:F,5,FALSE)</f>
        <v>6</v>
      </c>
      <c r="P682" s="84">
        <f ca="1">SUMIF(cCalRecycle_NorthBranch_DataMan!A:F,Audit!A682,cCalRecycle_NorthBranch_DataMan!F:F)</f>
        <v>6</v>
      </c>
      <c r="Q682" s="86">
        <f>VLOOKUP(A682,cCalRecycle_NorthBranch_DataMan!A:B,2,FALSE)</f>
        <v>44359.334166666697</v>
      </c>
      <c r="R682" s="643" t="b">
        <f t="shared" ca="1" si="21"/>
        <v>1</v>
      </c>
      <c r="S682" s="455"/>
      <c r="Y682" s="84" t="e">
        <v>#N/A</v>
      </c>
      <c r="Z682" s="84" t="e">
        <v>#N/A</v>
      </c>
      <c r="AA682" s="84" t="e">
        <v>#N/A</v>
      </c>
      <c r="AB682" s="84" t="e">
        <v>#N/A</v>
      </c>
      <c r="AC682" s="84" t="e">
        <v>#N/A</v>
      </c>
      <c r="AD682" s="84" t="e">
        <v>#N/A</v>
      </c>
      <c r="AE682" s="84" t="e">
        <v>#N/A</v>
      </c>
      <c r="AF682" s="84" t="e">
        <v>#N/A</v>
      </c>
    </row>
    <row r="683" spans="1:32" ht="15" thickBot="1">
      <c r="A683" s="93" t="s">
        <v>505</v>
      </c>
      <c r="B683" s="84" t="str">
        <f>VLOOKUP(A683,'Northern Branch Phase II Debris'!A:F,2,FALSE)</f>
        <v>041-300-033-000</v>
      </c>
      <c r="C683" s="84" t="str">
        <f>VLOOKUP(A683,'Northern Branch Phase II Debris'!A:F,3,FALSE)</f>
        <v>Duckett Creek Road</v>
      </c>
      <c r="F683" s="84" t="str">
        <f t="shared" si="20"/>
        <v>Go Ahead</v>
      </c>
      <c r="G683" s="320">
        <f>VLOOKUP(A683,'Northern Branch Phase II Debris'!A:F,6,FALSE)</f>
        <v>44319</v>
      </c>
      <c r="H683" s="84" t="str">
        <f>VLOOKUP(A683,'Northern Branch Phase II Debris'!A:G,7,FALSE)</f>
        <v>Shasta</v>
      </c>
      <c r="I683" s="84" t="e">
        <f>VLOOKUP(A683,'Go Backs'!A:H,8,FALSE)</f>
        <v>#N/A</v>
      </c>
      <c r="K683" s="84" t="e">
        <f>VLOOKUP(A683,'Go Aheads'!A:H,8,FALSE)</f>
        <v>#N/A</v>
      </c>
      <c r="M683" s="84">
        <f>VLOOKUP(A683,'Northern Branch Phase II Debris'!A:F,4,FALSE)</f>
        <v>0</v>
      </c>
      <c r="N683" s="84">
        <f>VLOOKUP(A683,'Northern Branch Phase II Debris'!A:F,5,FALSE)</f>
        <v>0</v>
      </c>
      <c r="P683" s="84">
        <f ca="1">SUMIF(cCalRecycle_NorthBranch_DataMan!A:F,Audit!A683,cCalRecycle_NorthBranch_DataMan!F:F)</f>
        <v>0</v>
      </c>
      <c r="Q683" s="86" t="e">
        <f>VLOOKUP(A683,cCalRecycle_NorthBranch_DataMan!A:B,2,FALSE)</f>
        <v>#N/A</v>
      </c>
      <c r="R683" s="643" t="b">
        <f t="shared" ca="1" si="21"/>
        <v>1</v>
      </c>
      <c r="Y683" s="84" t="e">
        <v>#N/A</v>
      </c>
      <c r="Z683" s="84" t="e">
        <v>#N/A</v>
      </c>
      <c r="AA683" s="84" t="e">
        <v>#N/A</v>
      </c>
      <c r="AB683" s="84" t="e">
        <v>#N/A</v>
      </c>
      <c r="AC683" s="84" t="e">
        <v>#N/A</v>
      </c>
      <c r="AD683" s="84" t="e">
        <v>#N/A</v>
      </c>
      <c r="AE683" s="84" t="e">
        <v>#N/A</v>
      </c>
      <c r="AF683" s="84" t="e">
        <v>#N/A</v>
      </c>
    </row>
    <row r="684" spans="1:32" ht="15" thickBot="1">
      <c r="A684" s="93" t="s">
        <v>994</v>
      </c>
      <c r="B684" s="84" t="str">
        <f>VLOOKUP(A684,'Northern Branch Phase II Debris'!A:F,2,FALSE)</f>
        <v>062-170-043-000</v>
      </c>
      <c r="C684" s="84" t="str">
        <f>VLOOKUP(A684,'Northern Branch Phase II Debris'!A:F,3,FALSE)</f>
        <v>Panorama Drive</v>
      </c>
      <c r="F684" s="84" t="str">
        <f t="shared" si="20"/>
        <v>Go Ahead</v>
      </c>
      <c r="G684" s="320">
        <f>VLOOKUP(A684,'Northern Branch Phase II Debris'!A:F,6,FALSE)</f>
        <v>0</v>
      </c>
      <c r="H684" s="84" t="str">
        <f>VLOOKUP(A684,'Northern Branch Phase II Debris'!A:G,7,FALSE)</f>
        <v>Butte</v>
      </c>
      <c r="I684" s="84" t="e">
        <f>VLOOKUP(A684,'Go Backs'!A:H,8,FALSE)</f>
        <v>#N/A</v>
      </c>
      <c r="K684" s="84" t="e">
        <f>VLOOKUP(A684,'Go Aheads'!A:H,8,FALSE)</f>
        <v>#N/A</v>
      </c>
      <c r="M684" s="84">
        <f>VLOOKUP(A684,'Northern Branch Phase II Debris'!A:F,4,FALSE)</f>
        <v>0</v>
      </c>
      <c r="N684" s="84">
        <f>VLOOKUP(A684,'Northern Branch Phase II Debris'!A:F,5,FALSE)</f>
        <v>0</v>
      </c>
      <c r="P684" s="84">
        <f ca="1">SUMIF(cCalRecycle_NorthBranch_DataMan!A:F,Audit!A684,cCalRecycle_NorthBranch_DataMan!F:F)</f>
        <v>0</v>
      </c>
      <c r="Q684" s="86" t="e">
        <f>VLOOKUP(A684,cCalRecycle_NorthBranch_DataMan!A:B,2,FALSE)</f>
        <v>#N/A</v>
      </c>
      <c r="R684" s="643" t="b">
        <f t="shared" ca="1" si="21"/>
        <v>1</v>
      </c>
      <c r="Y684" s="84" t="e">
        <v>#N/A</v>
      </c>
      <c r="Z684" s="84" t="e">
        <v>#N/A</v>
      </c>
      <c r="AA684" s="84" t="e">
        <v>#N/A</v>
      </c>
      <c r="AB684" s="84" t="e">
        <v>#N/A</v>
      </c>
      <c r="AC684" s="84" t="e">
        <v>#N/A</v>
      </c>
      <c r="AD684" s="84" t="e">
        <v>#N/A</v>
      </c>
      <c r="AE684" s="84" t="e">
        <v>#N/A</v>
      </c>
      <c r="AF684" s="84" t="e">
        <v>#N/A</v>
      </c>
    </row>
    <row r="685" spans="1:32" ht="15" thickBot="1">
      <c r="A685" s="497" t="s">
        <v>672</v>
      </c>
      <c r="B685" s="84">
        <f>VLOOKUP(A685,'Northern Branch Phase II Debris'!A:F,2,FALSE)</f>
        <v>260</v>
      </c>
      <c r="C685" s="84" t="str">
        <f>VLOOKUP(A685,'Northern Branch Phase II Debris'!A:F,3,FALSE)</f>
        <v>Lakeside Way</v>
      </c>
      <c r="F685" s="84" t="str">
        <f t="shared" si="20"/>
        <v>Go Ahead</v>
      </c>
      <c r="G685" s="320">
        <f>VLOOKUP(A685,'Northern Branch Phase II Debris'!A:F,6,FALSE)</f>
        <v>0</v>
      </c>
      <c r="H685" s="84" t="str">
        <f>VLOOKUP(A685,'Northern Branch Phase II Debris'!A:G,7,FALSE)</f>
        <v>Butte</v>
      </c>
      <c r="I685" s="84" t="e">
        <f>VLOOKUP(A685,'Go Backs'!A:H,8,FALSE)</f>
        <v>#N/A</v>
      </c>
      <c r="K685" s="84" t="e">
        <f>VLOOKUP(A685,'Go Aheads'!A:H,8,FALSE)</f>
        <v>#N/A</v>
      </c>
      <c r="M685" s="84">
        <f>VLOOKUP(A685,'Northern Branch Phase II Debris'!A:F,4,FALSE)</f>
        <v>0</v>
      </c>
      <c r="N685" s="84">
        <f>VLOOKUP(A685,'Northern Branch Phase II Debris'!A:F,5,FALSE)</f>
        <v>0</v>
      </c>
      <c r="P685" s="84">
        <f ca="1">SUMIF(cCalRecycle_NorthBranch_DataMan!A:F,Audit!A685,cCalRecycle_NorthBranch_DataMan!F:F)</f>
        <v>0</v>
      </c>
      <c r="Q685" s="86" t="e">
        <f>VLOOKUP(A685,cCalRecycle_NorthBranch_DataMan!A:B,2,FALSE)</f>
        <v>#N/A</v>
      </c>
      <c r="R685" s="643" t="b">
        <f t="shared" ca="1" si="21"/>
        <v>1</v>
      </c>
      <c r="Y685" s="84" t="e">
        <v>#N/A</v>
      </c>
      <c r="Z685" s="84" t="e">
        <v>#N/A</v>
      </c>
      <c r="AA685" s="84" t="e">
        <v>#N/A</v>
      </c>
      <c r="AB685" s="84" t="e">
        <v>#N/A</v>
      </c>
      <c r="AC685" s="84" t="e">
        <v>#N/A</v>
      </c>
      <c r="AD685" s="84" t="e">
        <v>#N/A</v>
      </c>
      <c r="AE685" s="84" t="e">
        <v>#N/A</v>
      </c>
      <c r="AF685" s="84" t="e">
        <v>#N/A</v>
      </c>
    </row>
    <row r="686" spans="1:32" ht="15" thickBot="1">
      <c r="A686" s="93" t="s">
        <v>562</v>
      </c>
      <c r="B686" s="84" t="str">
        <f>VLOOKUP(A686,'Northern Branch Phase II Debris'!A:F,2,FALSE)</f>
        <v>062-200-105-000</v>
      </c>
      <c r="C686" s="84" t="str">
        <f>VLOOKUP(A686,'Northern Branch Phase II Debris'!A:F,3,FALSE)</f>
        <v>Bald Rock Road</v>
      </c>
      <c r="F686" s="84" t="str">
        <f t="shared" si="20"/>
        <v>Go Ahead</v>
      </c>
      <c r="G686" s="320">
        <f>VLOOKUP(A686,'Northern Branch Phase II Debris'!A:F,6,FALSE)</f>
        <v>0</v>
      </c>
      <c r="H686" s="84" t="str">
        <f>VLOOKUP(A686,'Northern Branch Phase II Debris'!A:G,7,FALSE)</f>
        <v>Butte</v>
      </c>
      <c r="I686" s="84" t="e">
        <f>VLOOKUP(A686,'Go Backs'!A:H,8,FALSE)</f>
        <v>#N/A</v>
      </c>
      <c r="K686" s="84" t="e">
        <f>VLOOKUP(A686,'Go Aheads'!A:H,8,FALSE)</f>
        <v>#N/A</v>
      </c>
      <c r="M686" s="84">
        <f>VLOOKUP(A686,'Northern Branch Phase II Debris'!A:F,4,FALSE)</f>
        <v>0</v>
      </c>
      <c r="N686" s="84">
        <f>VLOOKUP(A686,'Northern Branch Phase II Debris'!A:F,5,FALSE)</f>
        <v>0</v>
      </c>
      <c r="P686" s="84">
        <f ca="1">SUMIF(cCalRecycle_NorthBranch_DataMan!A:F,Audit!A686,cCalRecycle_NorthBranch_DataMan!F:F)</f>
        <v>0</v>
      </c>
      <c r="Q686" s="86" t="e">
        <f>VLOOKUP(A686,cCalRecycle_NorthBranch_DataMan!A:B,2,FALSE)</f>
        <v>#N/A</v>
      </c>
      <c r="R686" s="643" t="b">
        <f t="shared" ca="1" si="21"/>
        <v>1</v>
      </c>
      <c r="Y686" s="84" t="e">
        <v>#N/A</v>
      </c>
      <c r="Z686" s="84" t="e">
        <v>#N/A</v>
      </c>
      <c r="AA686" s="84" t="e">
        <v>#N/A</v>
      </c>
      <c r="AB686" s="84" t="e">
        <v>#N/A</v>
      </c>
      <c r="AC686" s="84" t="e">
        <v>#N/A</v>
      </c>
      <c r="AD686" s="84" t="e">
        <v>#N/A</v>
      </c>
      <c r="AE686" s="84" t="e">
        <v>#N/A</v>
      </c>
      <c r="AF686" s="84" t="e">
        <v>#N/A</v>
      </c>
    </row>
    <row r="687" spans="1:32" ht="15" thickBot="1">
      <c r="A687" s="93" t="s">
        <v>552</v>
      </c>
      <c r="B687" s="84" t="str">
        <f>VLOOKUP(A687,'Northern Branch Phase II Debris'!A:F,2,FALSE)</f>
        <v>062-700-021-000</v>
      </c>
      <c r="C687" s="84" t="str">
        <f>VLOOKUP(A687,'Northern Branch Phase II Debris'!A:F,3,FALSE)</f>
        <v>Bald Rock Road</v>
      </c>
      <c r="F687" s="84" t="str">
        <f t="shared" si="20"/>
        <v>Go Ahead</v>
      </c>
      <c r="G687" s="320">
        <f>VLOOKUP(A687,'Northern Branch Phase II Debris'!A:F,6,FALSE)</f>
        <v>0</v>
      </c>
      <c r="H687" s="84" t="str">
        <f>VLOOKUP(A687,'Northern Branch Phase II Debris'!A:G,7,FALSE)</f>
        <v>Butte</v>
      </c>
      <c r="I687" s="84" t="e">
        <f>VLOOKUP(A687,'Go Backs'!A:H,8,FALSE)</f>
        <v>#N/A</v>
      </c>
      <c r="K687" s="84" t="e">
        <f>VLOOKUP(A687,'Go Aheads'!A:H,8,FALSE)</f>
        <v>#N/A</v>
      </c>
      <c r="M687" s="84">
        <f>VLOOKUP(A687,'Northern Branch Phase II Debris'!A:F,4,FALSE)</f>
        <v>0</v>
      </c>
      <c r="N687" s="84">
        <f>VLOOKUP(A687,'Northern Branch Phase II Debris'!A:F,5,FALSE)</f>
        <v>0</v>
      </c>
      <c r="P687" s="84">
        <f ca="1">SUMIF(cCalRecycle_NorthBranch_DataMan!A:F,Audit!A687,cCalRecycle_NorthBranch_DataMan!F:F)</f>
        <v>0</v>
      </c>
      <c r="Q687" s="86" t="e">
        <f>VLOOKUP(A687,cCalRecycle_NorthBranch_DataMan!A:B,2,FALSE)</f>
        <v>#N/A</v>
      </c>
      <c r="R687" s="643" t="b">
        <f t="shared" ca="1" si="21"/>
        <v>1</v>
      </c>
      <c r="Y687" s="84" t="e">
        <v>#N/A</v>
      </c>
      <c r="Z687" s="84" t="e">
        <v>#N/A</v>
      </c>
      <c r="AA687" s="84" t="e">
        <v>#N/A</v>
      </c>
      <c r="AB687" s="84" t="e">
        <v>#N/A</v>
      </c>
      <c r="AC687" s="84" t="e">
        <v>#N/A</v>
      </c>
      <c r="AD687" s="84" t="e">
        <v>#N/A</v>
      </c>
      <c r="AE687" s="84" t="e">
        <v>#N/A</v>
      </c>
      <c r="AF687" s="84" t="e">
        <v>#N/A</v>
      </c>
    </row>
    <row r="688" spans="1:32" ht="15" thickBot="1">
      <c r="A688" s="93" t="s">
        <v>553</v>
      </c>
      <c r="B688" s="84" t="str">
        <f>VLOOKUP(A688,'Northern Branch Phase II Debris'!A:F,2,FALSE)</f>
        <v>062-700-022-000</v>
      </c>
      <c r="C688" s="84" t="str">
        <f>VLOOKUP(A688,'Northern Branch Phase II Debris'!A:F,3,FALSE)</f>
        <v>Bald Rock Road</v>
      </c>
      <c r="F688" s="84" t="str">
        <f t="shared" si="20"/>
        <v>Go Ahead</v>
      </c>
      <c r="G688" s="320">
        <f>VLOOKUP(A688,'Northern Branch Phase II Debris'!A:F,6,FALSE)</f>
        <v>0</v>
      </c>
      <c r="H688" s="84" t="str">
        <f>VLOOKUP(A688,'Northern Branch Phase II Debris'!A:G,7,FALSE)</f>
        <v>Butte</v>
      </c>
      <c r="I688" s="84" t="e">
        <f>VLOOKUP(A688,'Go Backs'!A:H,8,FALSE)</f>
        <v>#N/A</v>
      </c>
      <c r="K688" s="84" t="e">
        <f>VLOOKUP(A688,'Go Aheads'!A:H,8,FALSE)</f>
        <v>#N/A</v>
      </c>
      <c r="M688" s="84">
        <f>VLOOKUP(A688,'Northern Branch Phase II Debris'!A:F,4,FALSE)</f>
        <v>0</v>
      </c>
      <c r="N688" s="84">
        <f>VLOOKUP(A688,'Northern Branch Phase II Debris'!A:F,5,FALSE)</f>
        <v>0</v>
      </c>
      <c r="P688" s="84">
        <f ca="1">SUMIF(cCalRecycle_NorthBranch_DataMan!A:F,Audit!A688,cCalRecycle_NorthBranch_DataMan!F:F)</f>
        <v>0</v>
      </c>
      <c r="Q688" s="86" t="e">
        <f>VLOOKUP(A688,cCalRecycle_NorthBranch_DataMan!A:B,2,FALSE)</f>
        <v>#N/A</v>
      </c>
      <c r="R688" s="643" t="b">
        <f t="shared" ca="1" si="21"/>
        <v>1</v>
      </c>
      <c r="Y688" s="84" t="e">
        <v>#N/A</v>
      </c>
      <c r="Z688" s="84" t="e">
        <v>#N/A</v>
      </c>
      <c r="AA688" s="84" t="e">
        <v>#N/A</v>
      </c>
      <c r="AB688" s="84" t="e">
        <v>#N/A</v>
      </c>
      <c r="AC688" s="84" t="e">
        <v>#N/A</v>
      </c>
      <c r="AD688" s="84" t="e">
        <v>#N/A</v>
      </c>
      <c r="AE688" s="84" t="e">
        <v>#N/A</v>
      </c>
      <c r="AF688" s="84" t="e">
        <v>#N/A</v>
      </c>
    </row>
    <row r="689" spans="1:32" ht="15" thickBot="1">
      <c r="A689" s="93" t="s">
        <v>554</v>
      </c>
      <c r="B689" s="84" t="str">
        <f>VLOOKUP(A689,'Northern Branch Phase II Debris'!A:F,2,FALSE)</f>
        <v>062-700-023-000</v>
      </c>
      <c r="C689" s="84" t="str">
        <f>VLOOKUP(A689,'Northern Branch Phase II Debris'!A:F,3,FALSE)</f>
        <v>Bald Rock Road</v>
      </c>
      <c r="F689" s="84" t="str">
        <f t="shared" si="20"/>
        <v>Go Ahead</v>
      </c>
      <c r="G689" s="320">
        <f>VLOOKUP(A689,'Northern Branch Phase II Debris'!A:F,6,FALSE)</f>
        <v>0</v>
      </c>
      <c r="H689" s="84" t="str">
        <f>VLOOKUP(A689,'Northern Branch Phase II Debris'!A:G,7,FALSE)</f>
        <v>Butte</v>
      </c>
      <c r="I689" s="84" t="e">
        <f>VLOOKUP(A689,'Go Backs'!A:H,8,FALSE)</f>
        <v>#N/A</v>
      </c>
      <c r="K689" s="84" t="e">
        <f>VLOOKUP(A689,'Go Aheads'!A:H,8,FALSE)</f>
        <v>#N/A</v>
      </c>
      <c r="M689" s="84">
        <f>VLOOKUP(A689,'Northern Branch Phase II Debris'!A:F,4,FALSE)</f>
        <v>0</v>
      </c>
      <c r="N689" s="84">
        <f>VLOOKUP(A689,'Northern Branch Phase II Debris'!A:F,5,FALSE)</f>
        <v>0</v>
      </c>
      <c r="P689" s="84">
        <f ca="1">SUMIF(cCalRecycle_NorthBranch_DataMan!A:F,Audit!A689,cCalRecycle_NorthBranch_DataMan!F:F)</f>
        <v>0</v>
      </c>
      <c r="Q689" s="86" t="e">
        <f>VLOOKUP(A689,cCalRecycle_NorthBranch_DataMan!A:B,2,FALSE)</f>
        <v>#N/A</v>
      </c>
      <c r="R689" s="643" t="b">
        <f t="shared" ca="1" si="21"/>
        <v>1</v>
      </c>
      <c r="Y689" s="84" t="e">
        <v>#N/A</v>
      </c>
      <c r="Z689" s="84" t="e">
        <v>#N/A</v>
      </c>
      <c r="AA689" s="84" t="e">
        <v>#N/A</v>
      </c>
      <c r="AB689" s="84" t="e">
        <v>#N/A</v>
      </c>
      <c r="AC689" s="84" t="e">
        <v>#N/A</v>
      </c>
      <c r="AD689" s="84" t="e">
        <v>#N/A</v>
      </c>
      <c r="AE689" s="84" t="e">
        <v>#N/A</v>
      </c>
      <c r="AF689" s="84" t="e">
        <v>#N/A</v>
      </c>
    </row>
    <row r="690" spans="1:32" ht="26.25" thickBot="1">
      <c r="A690" s="93" t="s">
        <v>1234</v>
      </c>
      <c r="B690" s="84" t="str">
        <f>VLOOKUP(A690,'Northern Branch Phase II Debris'!A:F,2,FALSE)</f>
        <v>062-700-024-000</v>
      </c>
      <c r="C690" s="84" t="str">
        <f>VLOOKUP(A690,'Northern Branch Phase II Debris'!A:F,3,FALSE)</f>
        <v>003.47 AC SEC 33 T21N R5E</v>
      </c>
      <c r="F690" s="84" t="str">
        <f t="shared" si="20"/>
        <v>Go Ahead</v>
      </c>
      <c r="G690" s="320">
        <f>VLOOKUP(A690,'Northern Branch Phase II Debris'!A:F,6,FALSE)</f>
        <v>0</v>
      </c>
      <c r="H690" s="84" t="str">
        <f>VLOOKUP(A690,'Northern Branch Phase II Debris'!A:G,7,FALSE)</f>
        <v>Butte</v>
      </c>
      <c r="I690" s="84" t="e">
        <f>VLOOKUP(A690,'Go Backs'!A:H,8,FALSE)</f>
        <v>#N/A</v>
      </c>
      <c r="K690" s="84" t="e">
        <f>VLOOKUP(A690,'Go Aheads'!A:H,8,FALSE)</f>
        <v>#N/A</v>
      </c>
      <c r="M690" s="84">
        <f>VLOOKUP(A690,'Northern Branch Phase II Debris'!A:F,4,FALSE)</f>
        <v>0</v>
      </c>
      <c r="N690" s="84">
        <f>VLOOKUP(A690,'Northern Branch Phase II Debris'!A:F,5,FALSE)</f>
        <v>0</v>
      </c>
      <c r="P690" s="84">
        <f ca="1">SUMIF(cCalRecycle_NorthBranch_DataMan!A:F,Audit!A690,cCalRecycle_NorthBranch_DataMan!F:F)</f>
        <v>0</v>
      </c>
      <c r="Q690" s="86" t="e">
        <f>VLOOKUP(A690,cCalRecycle_NorthBranch_DataMan!A:B,2,FALSE)</f>
        <v>#N/A</v>
      </c>
      <c r="R690" s="643" t="b">
        <f t="shared" ca="1" si="21"/>
        <v>1</v>
      </c>
      <c r="Y690" s="84" t="e">
        <v>#N/A</v>
      </c>
      <c r="Z690" s="84" t="e">
        <v>#N/A</v>
      </c>
      <c r="AA690" s="84" t="e">
        <v>#N/A</v>
      </c>
      <c r="AB690" s="84" t="e">
        <v>#N/A</v>
      </c>
      <c r="AC690" s="84" t="e">
        <v>#N/A</v>
      </c>
      <c r="AD690" s="84" t="e">
        <v>#N/A</v>
      </c>
      <c r="AE690" s="84" t="e">
        <v>#N/A</v>
      </c>
      <c r="AF690" s="84" t="e">
        <v>#N/A</v>
      </c>
    </row>
    <row r="691" spans="1:32" ht="15" thickBot="1">
      <c r="A691" s="93" t="s">
        <v>1251</v>
      </c>
      <c r="B691" s="84" t="str">
        <f>VLOOKUP(A691,'Northern Branch Phase II Debris'!A:F,2,FALSE)</f>
        <v>062-140-011-000</v>
      </c>
      <c r="C691" s="84" t="str">
        <f>VLOOKUP(A691,'Northern Branch Phase II Debris'!A:F,3,FALSE)</f>
        <v>Toyon Trail</v>
      </c>
      <c r="F691" s="84" t="str">
        <f t="shared" si="20"/>
        <v>Go Ahead</v>
      </c>
      <c r="G691" s="320">
        <f>VLOOKUP(A691,'Northern Branch Phase II Debris'!A:F,6,FALSE)</f>
        <v>44282</v>
      </c>
      <c r="H691" s="84" t="str">
        <f>VLOOKUP(A691,'Northern Branch Phase II Debris'!A:G,7,FALSE)</f>
        <v>Butte</v>
      </c>
      <c r="I691" s="84" t="e">
        <f>VLOOKUP(A691,'Go Backs'!A:H,8,FALSE)</f>
        <v>#N/A</v>
      </c>
      <c r="K691" s="84" t="e">
        <f>VLOOKUP(A691,'Go Aheads'!A:H,8,FALSE)</f>
        <v>#N/A</v>
      </c>
      <c r="M691" s="84">
        <f>VLOOKUP(A691,'Northern Branch Phase II Debris'!A:F,4,FALSE)</f>
        <v>1</v>
      </c>
      <c r="N691" s="84">
        <f>VLOOKUP(A691,'Northern Branch Phase II Debris'!A:F,5,FALSE)</f>
        <v>0</v>
      </c>
      <c r="P691" s="84">
        <f ca="1">SUMIF(cCalRecycle_NorthBranch_DataMan!A:F,Audit!A691,cCalRecycle_NorthBranch_DataMan!F:F)</f>
        <v>0</v>
      </c>
      <c r="Q691" s="86" t="e">
        <f>VLOOKUP(A691,cCalRecycle_NorthBranch_DataMan!A:B,2,FALSE)</f>
        <v>#N/A</v>
      </c>
      <c r="R691" s="643" t="b">
        <f t="shared" ca="1" si="21"/>
        <v>1</v>
      </c>
      <c r="Y691" s="84" t="e">
        <v>#N/A</v>
      </c>
      <c r="Z691" s="84" t="e">
        <v>#N/A</v>
      </c>
      <c r="AA691" s="84" t="e">
        <v>#N/A</v>
      </c>
      <c r="AB691" s="84" t="e">
        <v>#N/A</v>
      </c>
      <c r="AC691" s="84" t="e">
        <v>#N/A</v>
      </c>
      <c r="AD691" s="84" t="e">
        <v>#N/A</v>
      </c>
      <c r="AE691" s="84" t="e">
        <v>#N/A</v>
      </c>
      <c r="AF691" s="84" t="e">
        <v>#N/A</v>
      </c>
    </row>
    <row r="692" spans="1:32" ht="15" thickBot="1">
      <c r="A692" s="93" t="s">
        <v>743</v>
      </c>
      <c r="B692" s="84">
        <f>VLOOKUP(A692,'Northern Branch Phase II Debris'!A:F,2,FALSE)</f>
        <v>162</v>
      </c>
      <c r="C692" s="84" t="str">
        <f>VLOOKUP(A692,'Northern Branch Phase II Debris'!A:F,3,FALSE)</f>
        <v>Possum Lane</v>
      </c>
      <c r="F692" s="84" t="str">
        <f t="shared" si="20"/>
        <v>Go Ahead</v>
      </c>
      <c r="G692" s="320">
        <f>VLOOKUP(A692,'Northern Branch Phase II Debris'!A:F,6,FALSE)</f>
        <v>44335</v>
      </c>
      <c r="H692" s="84" t="str">
        <f>VLOOKUP(A692,'Northern Branch Phase II Debris'!A:G,7,FALSE)</f>
        <v>Butte</v>
      </c>
      <c r="I692" s="84" t="e">
        <f>VLOOKUP(A692,'Go Backs'!A:H,8,FALSE)</f>
        <v>#N/A</v>
      </c>
      <c r="K692" s="84">
        <f>VLOOKUP(A692,'Go Aheads'!A:H,8,FALSE)</f>
        <v>8</v>
      </c>
      <c r="M692" s="84">
        <f>VLOOKUP(A692,'Northern Branch Phase II Debris'!A:F,4,FALSE)</f>
        <v>14</v>
      </c>
      <c r="N692" s="84">
        <f>VLOOKUP(A692,'Northern Branch Phase II Debris'!A:F,5,FALSE)</f>
        <v>8</v>
      </c>
      <c r="P692" s="84">
        <f ca="1">SUMIF(cCalRecycle_NorthBranch_DataMan!A:F,Audit!A692,cCalRecycle_NorthBranch_DataMan!F:F)</f>
        <v>8</v>
      </c>
      <c r="Q692" s="86">
        <f>VLOOKUP(A692,cCalRecycle_NorthBranch_DataMan!A:B,2,FALSE)</f>
        <v>44366.480787037013</v>
      </c>
      <c r="R692" s="643" t="b">
        <f t="shared" ca="1" si="21"/>
        <v>1</v>
      </c>
      <c r="Y692" s="84">
        <v>0</v>
      </c>
      <c r="Z692" s="84">
        <v>0</v>
      </c>
      <c r="AA692" s="84">
        <v>0</v>
      </c>
      <c r="AB692" s="84">
        <v>0</v>
      </c>
      <c r="AC692" s="84">
        <v>0</v>
      </c>
      <c r="AD692" s="84" t="e">
        <v>#N/A</v>
      </c>
      <c r="AE692" s="84">
        <v>0</v>
      </c>
      <c r="AF692" s="84">
        <v>0</v>
      </c>
    </row>
    <row r="693" spans="1:32" ht="15" thickBot="1">
      <c r="A693" s="93" t="s">
        <v>758</v>
      </c>
      <c r="B693" s="84">
        <f>VLOOKUP(A693,'Northern Branch Phase II Debris'!A:F,2,FALSE)</f>
        <v>40</v>
      </c>
      <c r="C693" s="84" t="str">
        <f>VLOOKUP(A693,'Northern Branch Phase II Debris'!A:F,3,FALSE)</f>
        <v>Old Mill Road</v>
      </c>
      <c r="F693" s="84" t="str">
        <f t="shared" si="20"/>
        <v>Go Ahead</v>
      </c>
      <c r="G693" s="320">
        <f>VLOOKUP(A693,'Northern Branch Phase II Debris'!A:F,6,FALSE)</f>
        <v>0</v>
      </c>
      <c r="H693" s="84" t="str">
        <f>VLOOKUP(A693,'Northern Branch Phase II Debris'!A:G,7,FALSE)</f>
        <v>Butte</v>
      </c>
      <c r="I693" s="84" t="e">
        <f>VLOOKUP(A693,'Go Backs'!A:H,8,FALSE)</f>
        <v>#N/A</v>
      </c>
      <c r="K693" s="84" t="e">
        <f>VLOOKUP(A693,'Go Aheads'!A:H,8,FALSE)</f>
        <v>#N/A</v>
      </c>
      <c r="M693" s="84">
        <f>VLOOKUP(A693,'Northern Branch Phase II Debris'!A:F,4,FALSE)</f>
        <v>0</v>
      </c>
      <c r="N693" s="84">
        <f>VLOOKUP(A693,'Northern Branch Phase II Debris'!A:F,5,FALSE)</f>
        <v>0</v>
      </c>
      <c r="P693" s="84">
        <f ca="1">SUMIF(cCalRecycle_NorthBranch_DataMan!A:F,Audit!A693,cCalRecycle_NorthBranch_DataMan!F:F)</f>
        <v>0</v>
      </c>
      <c r="Q693" s="86" t="e">
        <f>VLOOKUP(A693,cCalRecycle_NorthBranch_DataMan!A:B,2,FALSE)</f>
        <v>#N/A</v>
      </c>
      <c r="R693" s="643" t="b">
        <f t="shared" ca="1" si="21"/>
        <v>1</v>
      </c>
      <c r="Y693" s="84" t="e">
        <v>#N/A</v>
      </c>
      <c r="Z693" s="84" t="e">
        <v>#N/A</v>
      </c>
      <c r="AA693" s="84" t="e">
        <v>#N/A</v>
      </c>
      <c r="AB693" s="84" t="e">
        <v>#N/A</v>
      </c>
      <c r="AC693" s="84" t="e">
        <v>#N/A</v>
      </c>
      <c r="AD693" s="84" t="e">
        <v>#N/A</v>
      </c>
      <c r="AE693" s="84" t="e">
        <v>#N/A</v>
      </c>
      <c r="AF693" s="84" t="e">
        <v>#N/A</v>
      </c>
    </row>
    <row r="694" spans="1:32" ht="15" thickBot="1">
      <c r="A694" s="93" t="s">
        <v>527</v>
      </c>
      <c r="B694" s="84" t="str">
        <f>VLOOKUP(A694,'Northern Branch Phase II Debris'!A:F,2,FALSE)</f>
        <v>062-290-039-000</v>
      </c>
      <c r="C694" s="84" t="str">
        <f>VLOOKUP(A694,'Northern Branch Phase II Debris'!A:F,3,FALSE)</f>
        <v>SEC 27 T21N R5E</v>
      </c>
      <c r="F694" s="84" t="str">
        <f t="shared" si="20"/>
        <v>Go Ahead</v>
      </c>
      <c r="G694" s="320">
        <f>VLOOKUP(A694,'Northern Branch Phase II Debris'!A:F,6,FALSE)</f>
        <v>0</v>
      </c>
      <c r="H694" s="84" t="str">
        <f>VLOOKUP(A694,'Northern Branch Phase II Debris'!A:G,7,FALSE)</f>
        <v>Butte</v>
      </c>
      <c r="I694" s="84" t="e">
        <f>VLOOKUP(A694,'Go Backs'!A:H,8,FALSE)</f>
        <v>#N/A</v>
      </c>
      <c r="K694" s="84" t="e">
        <f>VLOOKUP(A694,'Go Aheads'!A:H,8,FALSE)</f>
        <v>#N/A</v>
      </c>
      <c r="M694" s="84">
        <f>VLOOKUP(A694,'Northern Branch Phase II Debris'!A:F,4,FALSE)</f>
        <v>0</v>
      </c>
      <c r="N694" s="84">
        <f>VLOOKUP(A694,'Northern Branch Phase II Debris'!A:F,5,FALSE)</f>
        <v>0</v>
      </c>
      <c r="P694" s="84">
        <f ca="1">SUMIF(cCalRecycle_NorthBranch_DataMan!A:F,Audit!A694,cCalRecycle_NorthBranch_DataMan!F:F)</f>
        <v>0</v>
      </c>
      <c r="Q694" s="86" t="e">
        <f>VLOOKUP(A694,cCalRecycle_NorthBranch_DataMan!A:B,2,FALSE)</f>
        <v>#N/A</v>
      </c>
      <c r="R694" s="643" t="b">
        <f t="shared" ca="1" si="21"/>
        <v>1</v>
      </c>
      <c r="Y694" s="84" t="e">
        <v>#N/A</v>
      </c>
      <c r="Z694" s="84" t="e">
        <v>#N/A</v>
      </c>
      <c r="AA694" s="84" t="e">
        <v>#N/A</v>
      </c>
      <c r="AB694" s="84" t="e">
        <v>#N/A</v>
      </c>
      <c r="AC694" s="84" t="e">
        <v>#N/A</v>
      </c>
      <c r="AD694" s="84" t="e">
        <v>#N/A</v>
      </c>
      <c r="AE694" s="84" t="e">
        <v>#N/A</v>
      </c>
      <c r="AF694" s="84" t="e">
        <v>#N/A</v>
      </c>
    </row>
    <row r="695" spans="1:32" ht="15" thickBot="1">
      <c r="A695" s="93" t="s">
        <v>538</v>
      </c>
      <c r="B695" s="84">
        <f>VLOOKUP(A695,'Northern Branch Phase II Debris'!A:F,2,FALSE)</f>
        <v>600</v>
      </c>
      <c r="C695" s="84" t="str">
        <f>VLOOKUP(A695,'Northern Branch Phase II Debris'!A:F,3,FALSE)</f>
        <v>Indian Meadows Drive</v>
      </c>
      <c r="F695" s="84" t="str">
        <f t="shared" si="20"/>
        <v>Go Ahead</v>
      </c>
      <c r="G695" s="320">
        <f>VLOOKUP(A695,'Northern Branch Phase II Debris'!A:F,6,FALSE)</f>
        <v>44211</v>
      </c>
      <c r="H695" s="84" t="str">
        <f>VLOOKUP(A695,'Northern Branch Phase II Debris'!A:G,7,FALSE)</f>
        <v>Siskiyou</v>
      </c>
      <c r="I695" s="84" t="e">
        <f>VLOOKUP(A695,'Go Backs'!A:H,8,FALSE)</f>
        <v>#N/A</v>
      </c>
      <c r="K695" s="84" t="e">
        <f>VLOOKUP(A695,'Go Aheads'!A:H,8,FALSE)</f>
        <v>#N/A</v>
      </c>
      <c r="M695" s="84">
        <f>VLOOKUP(A695,'Northern Branch Phase II Debris'!A:F,4,FALSE)</f>
        <v>0</v>
      </c>
      <c r="N695" s="84">
        <f>VLOOKUP(A695,'Northern Branch Phase II Debris'!A:F,5,FALSE)</f>
        <v>0</v>
      </c>
      <c r="P695" s="84">
        <f ca="1">SUMIF(cCalRecycle_NorthBranch_DataMan!A:F,Audit!A695,cCalRecycle_NorthBranch_DataMan!F:F)</f>
        <v>0</v>
      </c>
      <c r="Q695" s="86" t="e">
        <f>VLOOKUP(A695,cCalRecycle_NorthBranch_DataMan!A:B,2,FALSE)</f>
        <v>#N/A</v>
      </c>
      <c r="R695" s="643" t="b">
        <f t="shared" ca="1" si="21"/>
        <v>1</v>
      </c>
      <c r="Y695" s="84" t="e">
        <v>#N/A</v>
      </c>
      <c r="Z695" s="84" t="e">
        <v>#N/A</v>
      </c>
      <c r="AA695" s="84" t="e">
        <v>#N/A</v>
      </c>
      <c r="AB695" s="84" t="e">
        <v>#N/A</v>
      </c>
      <c r="AC695" s="84" t="e">
        <v>#N/A</v>
      </c>
      <c r="AD695" s="84" t="e">
        <v>#N/A</v>
      </c>
      <c r="AE695" s="84" t="e">
        <v>#N/A</v>
      </c>
      <c r="AF695" s="84" t="e">
        <v>#N/A</v>
      </c>
    </row>
    <row r="696" spans="1:32" ht="15" thickBot="1">
      <c r="A696" s="497" t="s">
        <v>1001</v>
      </c>
      <c r="B696" s="84">
        <f>VLOOKUP(A696,'Northern Branch Phase II Debris'!A:F,2,FALSE)</f>
        <v>612</v>
      </c>
      <c r="C696" s="84" t="str">
        <f>VLOOKUP(A696,'Northern Branch Phase II Debris'!A:F,3,FALSE)</f>
        <v>Indian Meadows Drive</v>
      </c>
      <c r="F696" s="84" t="str">
        <f t="shared" si="20"/>
        <v>Go Ahead</v>
      </c>
      <c r="G696" s="320">
        <f>VLOOKUP(A696,'Northern Branch Phase II Debris'!A:F,6,FALSE)</f>
        <v>0</v>
      </c>
      <c r="H696" s="84" t="str">
        <f>VLOOKUP(A696,'Northern Branch Phase II Debris'!A:G,7,FALSE)</f>
        <v>Siskiyou</v>
      </c>
      <c r="I696" s="84" t="e">
        <f>VLOOKUP(A696,'Go Backs'!A:H,8,FALSE)</f>
        <v>#N/A</v>
      </c>
      <c r="K696" s="84" t="e">
        <f>VLOOKUP(A696,'Go Aheads'!A:H,8,FALSE)</f>
        <v>#N/A</v>
      </c>
      <c r="M696" s="84">
        <f>VLOOKUP(A696,'Northern Branch Phase II Debris'!A:F,4,FALSE)</f>
        <v>0</v>
      </c>
      <c r="N696" s="84">
        <f>VLOOKUP(A696,'Northern Branch Phase II Debris'!A:F,5,FALSE)</f>
        <v>0</v>
      </c>
      <c r="P696" s="84">
        <f ca="1">SUMIF(cCalRecycle_NorthBranch_DataMan!A:F,Audit!A696,cCalRecycle_NorthBranch_DataMan!F:F)</f>
        <v>0</v>
      </c>
      <c r="Q696" s="86" t="e">
        <f>VLOOKUP(A696,cCalRecycle_NorthBranch_DataMan!A:B,2,FALSE)</f>
        <v>#N/A</v>
      </c>
      <c r="R696" s="643" t="b">
        <f t="shared" ca="1" si="21"/>
        <v>1</v>
      </c>
      <c r="Y696" s="84" t="e">
        <v>#N/A</v>
      </c>
      <c r="Z696" s="84" t="e">
        <v>#N/A</v>
      </c>
      <c r="AA696" s="84" t="e">
        <v>#N/A</v>
      </c>
      <c r="AB696" s="84" t="e">
        <v>#N/A</v>
      </c>
      <c r="AC696" s="84" t="e">
        <v>#N/A</v>
      </c>
      <c r="AD696" s="84" t="e">
        <v>#N/A</v>
      </c>
      <c r="AE696" s="84" t="e">
        <v>#N/A</v>
      </c>
      <c r="AF696" s="84" t="e">
        <v>#N/A</v>
      </c>
    </row>
    <row r="697" spans="1:32" ht="26.25" thickBot="1">
      <c r="A697" s="463" t="s">
        <v>1154</v>
      </c>
      <c r="B697" s="84" t="str">
        <f>VLOOKUP(A697,'Northern Branch Phase II Debris'!A:F,2,FALSE)</f>
        <v>860-000-284-000</v>
      </c>
      <c r="C697" s="84" t="str">
        <f>VLOOKUP(A697,'Northern Branch Phase II Debris'!A:F,3,FALSE)</f>
        <v>RLCSD LL#45 Old Ruth Road</v>
      </c>
      <c r="F697" s="84" t="str">
        <f t="shared" si="20"/>
        <v>Go Ahead</v>
      </c>
      <c r="G697" s="320">
        <f>VLOOKUP(A697,'Northern Branch Phase II Debris'!A:F,6,FALSE)</f>
        <v>44365</v>
      </c>
      <c r="H697" s="84" t="str">
        <f>VLOOKUP(A697,'Northern Branch Phase II Debris'!A:G,7,FALSE)</f>
        <v>Trinity</v>
      </c>
      <c r="I697" s="84" t="e">
        <f>VLOOKUP(A697,'Go Backs'!A:H,8,FALSE)</f>
        <v>#N/A</v>
      </c>
      <c r="K697" s="84" t="e">
        <f>VLOOKUP(A697,'Go Aheads'!A:H,8,FALSE)</f>
        <v>#N/A</v>
      </c>
      <c r="M697" s="84">
        <f>VLOOKUP(A697,'Northern Branch Phase II Debris'!A:F,4,FALSE)</f>
        <v>7</v>
      </c>
      <c r="N697" s="84">
        <f>VLOOKUP(A697,'Northern Branch Phase II Debris'!A:F,5,FALSE)</f>
        <v>3</v>
      </c>
      <c r="P697" s="84">
        <f ca="1">SUMIF(cCalRecycle_NorthBranch_DataMan!A:F,Audit!A697,cCalRecycle_NorthBranch_DataMan!F:F)</f>
        <v>0</v>
      </c>
      <c r="Q697" s="86" t="e">
        <f>VLOOKUP(A697,cCalRecycle_NorthBranch_DataMan!A:B,2,FALSE)</f>
        <v>#N/A</v>
      </c>
      <c r="R697" s="643" t="b">
        <f t="shared" ca="1" si="21"/>
        <v>0</v>
      </c>
      <c r="S697" s="455" t="s">
        <v>4289</v>
      </c>
      <c r="Y697" s="84" t="e">
        <v>#N/A</v>
      </c>
      <c r="Z697" s="84" t="e">
        <v>#N/A</v>
      </c>
      <c r="AA697" s="84" t="e">
        <v>#N/A</v>
      </c>
      <c r="AB697" s="84" t="e">
        <v>#N/A</v>
      </c>
      <c r="AC697" s="84" t="e">
        <v>#N/A</v>
      </c>
      <c r="AD697" s="84" t="e">
        <v>#N/A</v>
      </c>
      <c r="AE697" s="84" t="e">
        <v>#N/A</v>
      </c>
      <c r="AF697" s="84" t="e">
        <v>#N/A</v>
      </c>
    </row>
    <row r="698" spans="1:32" ht="15" thickBot="1">
      <c r="A698" s="463" t="s">
        <v>1471</v>
      </c>
      <c r="B698" s="84">
        <f>VLOOKUP(A698,'Northern Branch Phase II Debris'!A:F,2,FALSE)</f>
        <v>7281</v>
      </c>
      <c r="C698" s="84" t="str">
        <f>VLOOKUP(A698,'Northern Branch Phase II Debris'!A:F,3,FALSE)</f>
        <v>Mad River Road</v>
      </c>
      <c r="F698" s="84" t="str">
        <f t="shared" si="20"/>
        <v>Go Ahead</v>
      </c>
      <c r="G698" s="320">
        <f>VLOOKUP(A698,'Northern Branch Phase II Debris'!A:F,6,FALSE)</f>
        <v>0</v>
      </c>
      <c r="H698" s="84" t="str">
        <f>VLOOKUP(A698,'Northern Branch Phase II Debris'!A:G,7,FALSE)</f>
        <v>Trinity</v>
      </c>
      <c r="I698" s="84" t="e">
        <f>VLOOKUP(A698,'Go Backs'!A:H,8,FALSE)</f>
        <v>#N/A</v>
      </c>
      <c r="K698" s="84" t="e">
        <f>VLOOKUP(A698,'Go Aheads'!A:H,8,FALSE)</f>
        <v>#N/A</v>
      </c>
      <c r="M698" s="84">
        <f>VLOOKUP(A698,'Northern Branch Phase II Debris'!A:F,4,FALSE)</f>
        <v>0</v>
      </c>
      <c r="N698" s="84">
        <f>VLOOKUP(A698,'Northern Branch Phase II Debris'!A:F,5,FALSE)</f>
        <v>0</v>
      </c>
      <c r="P698" s="84">
        <f ca="1">SUMIF(cCalRecycle_NorthBranch_DataMan!A:F,Audit!A698,cCalRecycle_NorthBranch_DataMan!F:F)</f>
        <v>0</v>
      </c>
      <c r="Q698" s="86" t="e">
        <f>VLOOKUP(A698,cCalRecycle_NorthBranch_DataMan!A:B,2,FALSE)</f>
        <v>#N/A</v>
      </c>
      <c r="R698" s="643" t="b">
        <f t="shared" ca="1" si="21"/>
        <v>1</v>
      </c>
      <c r="S698" s="455" t="s">
        <v>4289</v>
      </c>
      <c r="Y698" s="84" t="e">
        <v>#N/A</v>
      </c>
      <c r="Z698" s="84" t="e">
        <v>#N/A</v>
      </c>
      <c r="AA698" s="84" t="e">
        <v>#N/A</v>
      </c>
      <c r="AB698" s="84" t="e">
        <v>#N/A</v>
      </c>
      <c r="AC698" s="84" t="e">
        <v>#N/A</v>
      </c>
      <c r="AD698" s="84" t="e">
        <v>#N/A</v>
      </c>
      <c r="AE698" s="84" t="e">
        <v>#N/A</v>
      </c>
      <c r="AF698" s="84" t="e">
        <v>#N/A</v>
      </c>
    </row>
    <row r="699" spans="1:32" ht="15" thickBot="1">
      <c r="A699" s="93" t="s">
        <v>1124</v>
      </c>
      <c r="B699" s="84">
        <f>VLOOKUP(A699,'Northern Branch Phase II Debris'!A:F,2,FALSE)</f>
        <v>15</v>
      </c>
      <c r="C699" s="84" t="str">
        <f>VLOOKUP(A699,'Northern Branch Phase II Debris'!A:F,3,FALSE)</f>
        <v>Berry Creek Road</v>
      </c>
      <c r="F699" s="84" t="str">
        <f t="shared" si="20"/>
        <v>Go Ahead</v>
      </c>
      <c r="G699" s="320">
        <f>VLOOKUP(A699,'Northern Branch Phase II Debris'!A:F,6,FALSE)</f>
        <v>44313</v>
      </c>
      <c r="H699" s="84" t="str">
        <f>VLOOKUP(A699,'Northern Branch Phase II Debris'!A:G,7,FALSE)</f>
        <v>Butte</v>
      </c>
      <c r="I699" s="84" t="e">
        <f>VLOOKUP(A699,'Go Backs'!A:H,8,FALSE)</f>
        <v>#N/A</v>
      </c>
      <c r="K699" s="84">
        <f>VLOOKUP(A699,'Go Aheads'!A:H,8,FALSE)</f>
        <v>3</v>
      </c>
      <c r="M699" s="84">
        <f>VLOOKUP(A699,'Northern Branch Phase II Debris'!A:F,4,FALSE)</f>
        <v>7</v>
      </c>
      <c r="N699" s="84">
        <f>VLOOKUP(A699,'Northern Branch Phase II Debris'!A:F,5,FALSE)</f>
        <v>3</v>
      </c>
      <c r="P699" s="84">
        <f ca="1">SUMIF(cCalRecycle_NorthBranch_DataMan!A:F,Audit!A699,cCalRecycle_NorthBranch_DataMan!F:F)</f>
        <v>3</v>
      </c>
      <c r="Q699" s="86">
        <f>VLOOKUP(A699,cCalRecycle_NorthBranch_DataMan!A:B,2,FALSE)</f>
        <v>44357.589270833298</v>
      </c>
      <c r="R699" s="643" t="b">
        <f t="shared" ca="1" si="21"/>
        <v>1</v>
      </c>
      <c r="Y699" s="84">
        <v>0</v>
      </c>
      <c r="Z699" s="84">
        <v>0</v>
      </c>
      <c r="AA699" s="84">
        <v>0</v>
      </c>
      <c r="AB699" s="84">
        <v>0</v>
      </c>
      <c r="AC699" s="84">
        <v>0</v>
      </c>
      <c r="AD699" s="84" t="e">
        <v>#N/A</v>
      </c>
      <c r="AE699" s="84">
        <v>0</v>
      </c>
      <c r="AF699" s="84">
        <v>0</v>
      </c>
    </row>
    <row r="700" spans="1:32" ht="15" thickBot="1">
      <c r="A700" s="93" t="s">
        <v>1106</v>
      </c>
      <c r="B700" s="84" t="str">
        <f>VLOOKUP(A700,'Northern Branch Phase II Debris'!A:F,2,FALSE)</f>
        <v>062-150-008-000</v>
      </c>
      <c r="C700" s="84" t="str">
        <f>VLOOKUP(A700,'Northern Branch Phase II Debris'!A:F,3,FALSE)</f>
        <v>Off Lakeside Way</v>
      </c>
      <c r="F700" s="84" t="str">
        <f t="shared" si="20"/>
        <v>Go Ahead</v>
      </c>
      <c r="G700" s="320">
        <f>VLOOKUP(A700,'Northern Branch Phase II Debris'!A:F,6,FALSE)</f>
        <v>0</v>
      </c>
      <c r="H700" s="84" t="str">
        <f>VLOOKUP(A700,'Northern Branch Phase II Debris'!A:G,7,FALSE)</f>
        <v>Butte</v>
      </c>
      <c r="I700" s="84" t="e">
        <f>VLOOKUP(A700,'Go Backs'!A:H,8,FALSE)</f>
        <v>#N/A</v>
      </c>
      <c r="K700" s="84" t="e">
        <f>VLOOKUP(A700,'Go Aheads'!A:H,8,FALSE)</f>
        <v>#N/A</v>
      </c>
      <c r="M700" s="84">
        <f>VLOOKUP(A700,'Northern Branch Phase II Debris'!A:F,4,FALSE)</f>
        <v>0</v>
      </c>
      <c r="N700" s="84">
        <f>VLOOKUP(A700,'Northern Branch Phase II Debris'!A:F,5,FALSE)</f>
        <v>0</v>
      </c>
      <c r="P700" s="84">
        <f ca="1">SUMIF(cCalRecycle_NorthBranch_DataMan!A:F,Audit!A700,cCalRecycle_NorthBranch_DataMan!F:F)</f>
        <v>0</v>
      </c>
      <c r="Q700" s="86" t="e">
        <f>VLOOKUP(A700,cCalRecycle_NorthBranch_DataMan!A:B,2,FALSE)</f>
        <v>#N/A</v>
      </c>
      <c r="R700" s="643" t="b">
        <f t="shared" ca="1" si="21"/>
        <v>1</v>
      </c>
      <c r="Y700" s="84" t="e">
        <v>#N/A</v>
      </c>
      <c r="Z700" s="84" t="e">
        <v>#N/A</v>
      </c>
      <c r="AA700" s="84" t="e">
        <v>#N/A</v>
      </c>
      <c r="AB700" s="84" t="e">
        <v>#N/A</v>
      </c>
      <c r="AC700" s="84" t="e">
        <v>#N/A</v>
      </c>
      <c r="AD700" s="84" t="e">
        <v>#N/A</v>
      </c>
      <c r="AE700" s="84" t="e">
        <v>#N/A</v>
      </c>
      <c r="AF700" s="84" t="e">
        <v>#N/A</v>
      </c>
    </row>
    <row r="701" spans="1:32" ht="15" thickBot="1">
      <c r="A701" s="93" t="s">
        <v>1107</v>
      </c>
      <c r="B701" s="84" t="str">
        <f>VLOOKUP(A701,'Northern Branch Phase II Debris'!A:F,2,FALSE)</f>
        <v>062-150-009-000</v>
      </c>
      <c r="C701" s="84" t="str">
        <f>VLOOKUP(A701,'Northern Branch Phase II Debris'!A:F,3,FALSE)</f>
        <v>Off Lakeside Way</v>
      </c>
      <c r="F701" s="84" t="str">
        <f t="shared" si="20"/>
        <v>Go Ahead</v>
      </c>
      <c r="G701" s="320">
        <f>VLOOKUP(A701,'Northern Branch Phase II Debris'!A:F,6,FALSE)</f>
        <v>0</v>
      </c>
      <c r="H701" s="84" t="str">
        <f>VLOOKUP(A701,'Northern Branch Phase II Debris'!A:G,7,FALSE)</f>
        <v>Butte</v>
      </c>
      <c r="I701" s="84" t="e">
        <f>VLOOKUP(A701,'Go Backs'!A:H,8,FALSE)</f>
        <v>#N/A</v>
      </c>
      <c r="K701" s="84" t="e">
        <f>VLOOKUP(A701,'Go Aheads'!A:H,8,FALSE)</f>
        <v>#N/A</v>
      </c>
      <c r="M701" s="84">
        <f>VLOOKUP(A701,'Northern Branch Phase II Debris'!A:F,4,FALSE)</f>
        <v>0</v>
      </c>
      <c r="N701" s="84">
        <f>VLOOKUP(A701,'Northern Branch Phase II Debris'!A:F,5,FALSE)</f>
        <v>0</v>
      </c>
      <c r="P701" s="84">
        <f ca="1">SUMIF(cCalRecycle_NorthBranch_DataMan!A:F,Audit!A701,cCalRecycle_NorthBranch_DataMan!F:F)</f>
        <v>0</v>
      </c>
      <c r="Q701" s="86" t="e">
        <f>VLOOKUP(A701,cCalRecycle_NorthBranch_DataMan!A:B,2,FALSE)</f>
        <v>#N/A</v>
      </c>
      <c r="R701" s="643" t="b">
        <f t="shared" ca="1" si="21"/>
        <v>1</v>
      </c>
      <c r="Y701" s="84" t="e">
        <v>#N/A</v>
      </c>
      <c r="Z701" s="84" t="e">
        <v>#N/A</v>
      </c>
      <c r="AA701" s="84" t="e">
        <v>#N/A</v>
      </c>
      <c r="AB701" s="84" t="e">
        <v>#N/A</v>
      </c>
      <c r="AC701" s="84" t="e">
        <v>#N/A</v>
      </c>
      <c r="AD701" s="84" t="e">
        <v>#N/A</v>
      </c>
      <c r="AE701" s="84" t="e">
        <v>#N/A</v>
      </c>
      <c r="AF701" s="84" t="e">
        <v>#N/A</v>
      </c>
    </row>
    <row r="702" spans="1:32" ht="15" thickBot="1">
      <c r="A702" s="93" t="s">
        <v>1108</v>
      </c>
      <c r="B702" s="84" t="str">
        <f>VLOOKUP(A702,'Northern Branch Phase II Debris'!A:F,2,FALSE)</f>
        <v>062-150-010-000</v>
      </c>
      <c r="C702" s="84" t="str">
        <f>VLOOKUP(A702,'Northern Branch Phase II Debris'!A:F,3,FALSE)</f>
        <v>Off Lakeside Way</v>
      </c>
      <c r="F702" s="84" t="str">
        <f t="shared" si="20"/>
        <v>Go Ahead</v>
      </c>
      <c r="G702" s="320">
        <f>VLOOKUP(A702,'Northern Branch Phase II Debris'!A:F,6,FALSE)</f>
        <v>0</v>
      </c>
      <c r="H702" s="84" t="str">
        <f>VLOOKUP(A702,'Northern Branch Phase II Debris'!A:G,7,FALSE)</f>
        <v>Butte</v>
      </c>
      <c r="I702" s="84" t="e">
        <f>VLOOKUP(A702,'Go Backs'!A:H,8,FALSE)</f>
        <v>#N/A</v>
      </c>
      <c r="K702" s="84" t="e">
        <f>VLOOKUP(A702,'Go Aheads'!A:H,8,FALSE)</f>
        <v>#N/A</v>
      </c>
      <c r="M702" s="84">
        <f>VLOOKUP(A702,'Northern Branch Phase II Debris'!A:F,4,FALSE)</f>
        <v>0</v>
      </c>
      <c r="N702" s="84">
        <f>VLOOKUP(A702,'Northern Branch Phase II Debris'!A:F,5,FALSE)</f>
        <v>0</v>
      </c>
      <c r="P702" s="84">
        <f ca="1">SUMIF(cCalRecycle_NorthBranch_DataMan!A:F,Audit!A702,cCalRecycle_NorthBranch_DataMan!F:F)</f>
        <v>0</v>
      </c>
      <c r="Q702" s="86" t="e">
        <f>VLOOKUP(A702,cCalRecycle_NorthBranch_DataMan!A:B,2,FALSE)</f>
        <v>#N/A</v>
      </c>
      <c r="R702" s="643" t="b">
        <f t="shared" ca="1" si="21"/>
        <v>1</v>
      </c>
      <c r="Y702" s="84" t="e">
        <v>#N/A</v>
      </c>
      <c r="Z702" s="84" t="e">
        <v>#N/A</v>
      </c>
      <c r="AA702" s="84" t="e">
        <v>#N/A</v>
      </c>
      <c r="AB702" s="84" t="e">
        <v>#N/A</v>
      </c>
      <c r="AC702" s="84" t="e">
        <v>#N/A</v>
      </c>
      <c r="AD702" s="84" t="e">
        <v>#N/A</v>
      </c>
      <c r="AE702" s="84" t="e">
        <v>#N/A</v>
      </c>
      <c r="AF702" s="84" t="e">
        <v>#N/A</v>
      </c>
    </row>
    <row r="703" spans="1:32" ht="15" thickBot="1">
      <c r="A703" s="93" t="s">
        <v>1515</v>
      </c>
      <c r="B703" s="84" t="str">
        <f>VLOOKUP(A703,'Northern Branch Phase II Debris'!A:F,2,FALSE)</f>
        <v>062-150-014-000</v>
      </c>
      <c r="C703" s="84" t="str">
        <f>VLOOKUP(A703,'Northern Branch Phase II Debris'!A:F,3,FALSE)</f>
        <v>Lakeview ADD</v>
      </c>
      <c r="F703" s="84" t="str">
        <f t="shared" si="20"/>
        <v>Go Ahead</v>
      </c>
      <c r="G703" s="320">
        <f>VLOOKUP(A703,'Northern Branch Phase II Debris'!A:F,6,FALSE)</f>
        <v>0</v>
      </c>
      <c r="H703" s="84" t="str">
        <f>VLOOKUP(A703,'Northern Branch Phase II Debris'!A:G,7,FALSE)</f>
        <v>Butte</v>
      </c>
      <c r="I703" s="84" t="e">
        <f>VLOOKUP(A703,'Go Backs'!A:H,8,FALSE)</f>
        <v>#N/A</v>
      </c>
      <c r="K703" s="84" t="e">
        <f>VLOOKUP(A703,'Go Aheads'!A:H,8,FALSE)</f>
        <v>#N/A</v>
      </c>
      <c r="M703" s="84">
        <f>VLOOKUP(A703,'Northern Branch Phase II Debris'!A:F,4,FALSE)</f>
        <v>0</v>
      </c>
      <c r="N703" s="84">
        <f>VLOOKUP(A703,'Northern Branch Phase II Debris'!A:F,5,FALSE)</f>
        <v>0</v>
      </c>
      <c r="P703" s="84">
        <f ca="1">SUMIF(cCalRecycle_NorthBranch_DataMan!A:F,Audit!A703,cCalRecycle_NorthBranch_DataMan!F:F)</f>
        <v>0</v>
      </c>
      <c r="Q703" s="86" t="e">
        <f>VLOOKUP(A703,cCalRecycle_NorthBranch_DataMan!A:B,2,FALSE)</f>
        <v>#N/A</v>
      </c>
      <c r="R703" s="643" t="b">
        <f t="shared" ca="1" si="21"/>
        <v>1</v>
      </c>
      <c r="Y703" s="84" t="e">
        <v>#N/A</v>
      </c>
      <c r="Z703" s="84" t="e">
        <v>#N/A</v>
      </c>
      <c r="AA703" s="84" t="e">
        <v>#N/A</v>
      </c>
      <c r="AB703" s="84" t="e">
        <v>#N/A</v>
      </c>
      <c r="AC703" s="84" t="e">
        <v>#N/A</v>
      </c>
      <c r="AD703" s="84" t="e">
        <v>#N/A</v>
      </c>
      <c r="AE703" s="84" t="e">
        <v>#N/A</v>
      </c>
      <c r="AF703" s="84" t="e">
        <v>#N/A</v>
      </c>
    </row>
    <row r="704" spans="1:32" ht="15" thickBot="1">
      <c r="A704" s="93" t="s">
        <v>1516</v>
      </c>
      <c r="B704" s="84" t="str">
        <f>VLOOKUP(A704,'Northern Branch Phase II Debris'!A:F,2,FALSE)</f>
        <v>062-150-016-000</v>
      </c>
      <c r="C704" s="84" t="str">
        <f>VLOOKUP(A704,'Northern Branch Phase II Debris'!A:F,3,FALSE)</f>
        <v>Lakeview ADD</v>
      </c>
      <c r="F704" s="84" t="str">
        <f t="shared" si="20"/>
        <v>Go Ahead</v>
      </c>
      <c r="G704" s="320">
        <f>VLOOKUP(A704,'Northern Branch Phase II Debris'!A:F,6,FALSE)</f>
        <v>0</v>
      </c>
      <c r="H704" s="84" t="str">
        <f>VLOOKUP(A704,'Northern Branch Phase II Debris'!A:G,7,FALSE)</f>
        <v>Butte</v>
      </c>
      <c r="I704" s="84" t="e">
        <f>VLOOKUP(A704,'Go Backs'!A:H,8,FALSE)</f>
        <v>#N/A</v>
      </c>
      <c r="K704" s="84" t="e">
        <f>VLOOKUP(A704,'Go Aheads'!A:H,8,FALSE)</f>
        <v>#N/A</v>
      </c>
      <c r="M704" s="84">
        <f>VLOOKUP(A704,'Northern Branch Phase II Debris'!A:F,4,FALSE)</f>
        <v>0</v>
      </c>
      <c r="N704" s="84">
        <f>VLOOKUP(A704,'Northern Branch Phase II Debris'!A:F,5,FALSE)</f>
        <v>0</v>
      </c>
      <c r="P704" s="84">
        <f ca="1">SUMIF(cCalRecycle_NorthBranch_DataMan!A:F,Audit!A704,cCalRecycle_NorthBranch_DataMan!F:F)</f>
        <v>0</v>
      </c>
      <c r="Q704" s="86" t="e">
        <f>VLOOKUP(A704,cCalRecycle_NorthBranch_DataMan!A:B,2,FALSE)</f>
        <v>#N/A</v>
      </c>
      <c r="R704" s="643" t="b">
        <f t="shared" ca="1" si="21"/>
        <v>1</v>
      </c>
      <c r="Y704" s="84" t="e">
        <v>#N/A</v>
      </c>
      <c r="Z704" s="84" t="e">
        <v>#N/A</v>
      </c>
      <c r="AA704" s="84" t="e">
        <v>#N/A</v>
      </c>
      <c r="AB704" s="84" t="e">
        <v>#N/A</v>
      </c>
      <c r="AC704" s="84" t="e">
        <v>#N/A</v>
      </c>
      <c r="AD704" s="84" t="e">
        <v>#N/A</v>
      </c>
      <c r="AE704" s="84" t="e">
        <v>#N/A</v>
      </c>
      <c r="AF704" s="84" t="e">
        <v>#N/A</v>
      </c>
    </row>
    <row r="705" spans="1:32" ht="15" thickBot="1">
      <c r="A705" s="93" t="s">
        <v>1867</v>
      </c>
      <c r="B705" s="84" t="str">
        <f>VLOOKUP(A705,'Northern Branch Phase II Debris'!A:F,2,FALSE)</f>
        <v>062-500-115-000</v>
      </c>
      <c r="C705" s="84" t="str">
        <f>VLOOKUP(A705,'Northern Branch Phase II Debris'!A:F,3,FALSE)</f>
        <v>PTN SEC 33-21-5 E</v>
      </c>
      <c r="F705" s="84" t="str">
        <f t="shared" si="20"/>
        <v>Go Ahead</v>
      </c>
      <c r="G705" s="320">
        <f>VLOOKUP(A705,'Northern Branch Phase II Debris'!A:F,6,FALSE)</f>
        <v>0</v>
      </c>
      <c r="H705" s="84" t="str">
        <f>VLOOKUP(A705,'Northern Branch Phase II Debris'!A:G,7,FALSE)</f>
        <v>Butte</v>
      </c>
      <c r="I705" s="84" t="e">
        <f>VLOOKUP(A705,'Go Backs'!A:H,8,FALSE)</f>
        <v>#N/A</v>
      </c>
      <c r="K705" s="84" t="e">
        <f>VLOOKUP(A705,'Go Aheads'!A:H,8,FALSE)</f>
        <v>#N/A</v>
      </c>
      <c r="M705" s="84">
        <f>VLOOKUP(A705,'Northern Branch Phase II Debris'!A:F,4,FALSE)</f>
        <v>0</v>
      </c>
      <c r="N705" s="84">
        <f>VLOOKUP(A705,'Northern Branch Phase II Debris'!A:F,5,FALSE)</f>
        <v>0</v>
      </c>
      <c r="P705" s="84">
        <f ca="1">SUMIF(cCalRecycle_NorthBranch_DataMan!A:F,Audit!A705,cCalRecycle_NorthBranch_DataMan!F:F)</f>
        <v>0</v>
      </c>
      <c r="Q705" s="86" t="e">
        <f>VLOOKUP(A705,cCalRecycle_NorthBranch_DataMan!A:B,2,FALSE)</f>
        <v>#N/A</v>
      </c>
      <c r="R705" s="643" t="b">
        <f t="shared" ca="1" si="21"/>
        <v>1</v>
      </c>
      <c r="Y705" s="84" t="e">
        <v>#N/A</v>
      </c>
      <c r="Z705" s="84" t="e">
        <v>#N/A</v>
      </c>
      <c r="AA705" s="84" t="e">
        <v>#N/A</v>
      </c>
      <c r="AB705" s="84" t="e">
        <v>#N/A</v>
      </c>
      <c r="AC705" s="84" t="e">
        <v>#N/A</v>
      </c>
      <c r="AD705" s="84" t="e">
        <v>#N/A</v>
      </c>
      <c r="AE705" s="84" t="e">
        <v>#N/A</v>
      </c>
      <c r="AF705" s="84" t="e">
        <v>#N/A</v>
      </c>
    </row>
    <row r="706" spans="1:32" ht="15" thickBot="1">
      <c r="A706" s="93" t="s">
        <v>1244</v>
      </c>
      <c r="B706" s="84" t="str">
        <f>VLOOKUP(A706,'Northern Branch Phase II Debris'!A:F,2,FALSE)</f>
        <v>062-300-007-000</v>
      </c>
      <c r="C706" s="84" t="str">
        <f>VLOOKUP(A706,'Northern Branch Phase II Debris'!A:F,3,FALSE)</f>
        <v>Azalea Lane</v>
      </c>
      <c r="F706" s="84" t="str">
        <f t="shared" si="20"/>
        <v>Go Ahead</v>
      </c>
      <c r="G706" s="320">
        <f>VLOOKUP(A706,'Northern Branch Phase II Debris'!A:F,6,FALSE)</f>
        <v>0</v>
      </c>
      <c r="H706" s="84" t="str">
        <f>VLOOKUP(A706,'Northern Branch Phase II Debris'!A:G,7,FALSE)</f>
        <v>Butte</v>
      </c>
      <c r="I706" s="84" t="e">
        <f>VLOOKUP(A706,'Go Backs'!A:H,8,FALSE)</f>
        <v>#N/A</v>
      </c>
      <c r="K706" s="84" t="e">
        <f>VLOOKUP(A706,'Go Aheads'!A:H,8,FALSE)</f>
        <v>#N/A</v>
      </c>
      <c r="M706" s="84">
        <f>VLOOKUP(A706,'Northern Branch Phase II Debris'!A:F,4,FALSE)</f>
        <v>0</v>
      </c>
      <c r="N706" s="84">
        <f>VLOOKUP(A706,'Northern Branch Phase II Debris'!A:F,5,FALSE)</f>
        <v>0</v>
      </c>
      <c r="P706" s="84">
        <f ca="1">SUMIF(cCalRecycle_NorthBranch_DataMan!A:F,Audit!A706,cCalRecycle_NorthBranch_DataMan!F:F)</f>
        <v>0</v>
      </c>
      <c r="Q706" s="86" t="e">
        <f>VLOOKUP(A706,cCalRecycle_NorthBranch_DataMan!A:B,2,FALSE)</f>
        <v>#N/A</v>
      </c>
      <c r="R706" s="643" t="b">
        <f t="shared" ca="1" si="21"/>
        <v>1</v>
      </c>
      <c r="Y706" s="84" t="e">
        <v>#N/A</v>
      </c>
      <c r="Z706" s="84" t="e">
        <v>#N/A</v>
      </c>
      <c r="AA706" s="84" t="e">
        <v>#N/A</v>
      </c>
      <c r="AB706" s="84" t="e">
        <v>#N/A</v>
      </c>
      <c r="AC706" s="84" t="e">
        <v>#N/A</v>
      </c>
      <c r="AD706" s="84" t="e">
        <v>#N/A</v>
      </c>
      <c r="AE706" s="84" t="e">
        <v>#N/A</v>
      </c>
      <c r="AF706" s="84" t="e">
        <v>#N/A</v>
      </c>
    </row>
    <row r="707" spans="1:32" ht="15" thickBot="1">
      <c r="A707" s="93" t="s">
        <v>1961</v>
      </c>
      <c r="B707" s="84">
        <f>VLOOKUP(A707,'Northern Branch Phase II Debris'!A:F,2,FALSE)</f>
        <v>6</v>
      </c>
      <c r="C707" s="84" t="str">
        <f>VLOOKUP(A707,'Northern Branch Phase II Debris'!A:F,3,FALSE)</f>
        <v>Azalea Lane</v>
      </c>
      <c r="F707" s="84" t="str">
        <f t="shared" ref="F707:F770" si="22">IF(ISNA(I707),"Go Ahead", "GoBack")</f>
        <v>Go Ahead</v>
      </c>
      <c r="G707" s="320">
        <f>VLOOKUP(A707,'Northern Branch Phase II Debris'!A:F,6,FALSE)</f>
        <v>0</v>
      </c>
      <c r="H707" s="84" t="str">
        <f>VLOOKUP(A707,'Northern Branch Phase II Debris'!A:G,7,FALSE)</f>
        <v>Butte</v>
      </c>
      <c r="I707" s="84" t="e">
        <f>VLOOKUP(A707,'Go Backs'!A:H,8,FALSE)</f>
        <v>#N/A</v>
      </c>
      <c r="K707" s="84" t="e">
        <f>VLOOKUP(A707,'Go Aheads'!A:H,8,FALSE)</f>
        <v>#N/A</v>
      </c>
      <c r="M707" s="84">
        <f>VLOOKUP(A707,'Northern Branch Phase II Debris'!A:F,4,FALSE)</f>
        <v>0</v>
      </c>
      <c r="N707" s="84">
        <f>VLOOKUP(A707,'Northern Branch Phase II Debris'!A:F,5,FALSE)</f>
        <v>0</v>
      </c>
      <c r="P707" s="84">
        <f ca="1">SUMIF(cCalRecycle_NorthBranch_DataMan!A:F,Audit!A707,cCalRecycle_NorthBranch_DataMan!F:F)</f>
        <v>0</v>
      </c>
      <c r="Q707" s="86" t="e">
        <f>VLOOKUP(A707,cCalRecycle_NorthBranch_DataMan!A:B,2,FALSE)</f>
        <v>#N/A</v>
      </c>
      <c r="R707" s="643" t="b">
        <f t="shared" ref="R707:R770" ca="1" si="23">P707=N707</f>
        <v>1</v>
      </c>
      <c r="Y707" s="84" t="e">
        <v>#N/A</v>
      </c>
      <c r="Z707" s="84" t="e">
        <v>#N/A</v>
      </c>
      <c r="AA707" s="84" t="e">
        <v>#N/A</v>
      </c>
      <c r="AB707" s="84" t="e">
        <v>#N/A</v>
      </c>
      <c r="AC707" s="84" t="e">
        <v>#N/A</v>
      </c>
      <c r="AD707" s="84" t="e">
        <v>#N/A</v>
      </c>
      <c r="AE707" s="84" t="e">
        <v>#N/A</v>
      </c>
      <c r="AF707" s="84" t="e">
        <v>#N/A</v>
      </c>
    </row>
    <row r="708" spans="1:32" ht="15" thickBot="1">
      <c r="A708" s="93" t="s">
        <v>1957</v>
      </c>
      <c r="B708" s="84" t="str">
        <f>VLOOKUP(A708,'Northern Branch Phase II Debris'!A:F,2,FALSE)</f>
        <v>062-300-022-000</v>
      </c>
      <c r="C708" s="84" t="str">
        <f>VLOOKUP(A708,'Northern Branch Phase II Debris'!A:F,3,FALSE)</f>
        <v>Azalea Lane</v>
      </c>
      <c r="F708" s="84" t="str">
        <f t="shared" si="22"/>
        <v>Go Ahead</v>
      </c>
      <c r="G708" s="320">
        <f>VLOOKUP(A708,'Northern Branch Phase II Debris'!A:F,6,FALSE)</f>
        <v>0</v>
      </c>
      <c r="H708" s="84" t="str">
        <f>VLOOKUP(A708,'Northern Branch Phase II Debris'!A:G,7,FALSE)</f>
        <v>Butte</v>
      </c>
      <c r="I708" s="84" t="e">
        <f>VLOOKUP(A708,'Go Backs'!A:H,8,FALSE)</f>
        <v>#N/A</v>
      </c>
      <c r="K708" s="84" t="e">
        <f>VLOOKUP(A708,'Go Aheads'!A:H,8,FALSE)</f>
        <v>#N/A</v>
      </c>
      <c r="M708" s="84">
        <f>VLOOKUP(A708,'Northern Branch Phase II Debris'!A:F,4,FALSE)</f>
        <v>0</v>
      </c>
      <c r="N708" s="84">
        <f>VLOOKUP(A708,'Northern Branch Phase II Debris'!A:F,5,FALSE)</f>
        <v>0</v>
      </c>
      <c r="P708" s="84">
        <f ca="1">SUMIF(cCalRecycle_NorthBranch_DataMan!A:F,Audit!A708,cCalRecycle_NorthBranch_DataMan!F:F)</f>
        <v>0</v>
      </c>
      <c r="Q708" s="86" t="e">
        <f>VLOOKUP(A708,cCalRecycle_NorthBranch_DataMan!A:B,2,FALSE)</f>
        <v>#N/A</v>
      </c>
      <c r="R708" s="643" t="b">
        <f t="shared" ca="1" si="23"/>
        <v>1</v>
      </c>
      <c r="Y708" s="84" t="e">
        <v>#N/A</v>
      </c>
      <c r="Z708" s="84" t="e">
        <v>#N/A</v>
      </c>
      <c r="AA708" s="84" t="e">
        <v>#N/A</v>
      </c>
      <c r="AB708" s="84" t="e">
        <v>#N/A</v>
      </c>
      <c r="AC708" s="84" t="e">
        <v>#N/A</v>
      </c>
      <c r="AD708" s="84" t="e">
        <v>#N/A</v>
      </c>
      <c r="AE708" s="84" t="e">
        <v>#N/A</v>
      </c>
      <c r="AF708" s="84" t="e">
        <v>#N/A</v>
      </c>
    </row>
    <row r="709" spans="1:32" ht="15" thickBot="1">
      <c r="A709" s="93" t="s">
        <v>1958</v>
      </c>
      <c r="B709" s="84" t="str">
        <f>VLOOKUP(A709,'Northern Branch Phase II Debris'!A:F,2,FALSE)</f>
        <v>062-300-023-000</v>
      </c>
      <c r="C709" s="84" t="str">
        <f>VLOOKUP(A709,'Northern Branch Phase II Debris'!A:F,3,FALSE)</f>
        <v>Azalea Lane</v>
      </c>
      <c r="F709" s="84" t="str">
        <f t="shared" si="22"/>
        <v>Go Ahead</v>
      </c>
      <c r="G709" s="320">
        <f>VLOOKUP(A709,'Northern Branch Phase II Debris'!A:F,6,FALSE)</f>
        <v>0</v>
      </c>
      <c r="H709" s="84" t="str">
        <f>VLOOKUP(A709,'Northern Branch Phase II Debris'!A:G,7,FALSE)</f>
        <v>Butte</v>
      </c>
      <c r="I709" s="84" t="e">
        <f>VLOOKUP(A709,'Go Backs'!A:H,8,FALSE)</f>
        <v>#N/A</v>
      </c>
      <c r="K709" s="84" t="e">
        <f>VLOOKUP(A709,'Go Aheads'!A:H,8,FALSE)</f>
        <v>#N/A</v>
      </c>
      <c r="M709" s="84">
        <f>VLOOKUP(A709,'Northern Branch Phase II Debris'!A:F,4,FALSE)</f>
        <v>0</v>
      </c>
      <c r="N709" s="84">
        <f>VLOOKUP(A709,'Northern Branch Phase II Debris'!A:F,5,FALSE)</f>
        <v>0</v>
      </c>
      <c r="P709" s="84">
        <f ca="1">SUMIF(cCalRecycle_NorthBranch_DataMan!A:F,Audit!A709,cCalRecycle_NorthBranch_DataMan!F:F)</f>
        <v>0</v>
      </c>
      <c r="Q709" s="86" t="e">
        <f>VLOOKUP(A709,cCalRecycle_NorthBranch_DataMan!A:B,2,FALSE)</f>
        <v>#N/A</v>
      </c>
      <c r="R709" s="643" t="b">
        <f t="shared" ca="1" si="23"/>
        <v>1</v>
      </c>
      <c r="Y709" s="84" t="e">
        <v>#N/A</v>
      </c>
      <c r="Z709" s="84" t="e">
        <v>#N/A</v>
      </c>
      <c r="AA709" s="84" t="e">
        <v>#N/A</v>
      </c>
      <c r="AB709" s="84" t="e">
        <v>#N/A</v>
      </c>
      <c r="AC709" s="84" t="e">
        <v>#N/A</v>
      </c>
      <c r="AD709" s="84" t="e">
        <v>#N/A</v>
      </c>
      <c r="AE709" s="84" t="e">
        <v>#N/A</v>
      </c>
      <c r="AF709" s="84" t="e">
        <v>#N/A</v>
      </c>
    </row>
    <row r="710" spans="1:32" ht="15" thickBot="1">
      <c r="A710" s="93" t="s">
        <v>1459</v>
      </c>
      <c r="B710" s="84" t="str">
        <f>VLOOKUP(A710,'Northern Branch Phase II Debris'!A:F,2,FALSE)</f>
        <v>062-300-026-000</v>
      </c>
      <c r="C710" s="84" t="str">
        <f>VLOOKUP(A710,'Northern Branch Phase II Debris'!A:F,3,FALSE)</f>
        <v>Meadow Lane Drive</v>
      </c>
      <c r="F710" s="84" t="str">
        <f t="shared" si="22"/>
        <v>Go Ahead</v>
      </c>
      <c r="G710" s="320">
        <f>VLOOKUP(A710,'Northern Branch Phase II Debris'!A:F,6,FALSE)</f>
        <v>0</v>
      </c>
      <c r="H710" s="84" t="str">
        <f>VLOOKUP(A710,'Northern Branch Phase II Debris'!A:G,7,FALSE)</f>
        <v>Butte</v>
      </c>
      <c r="I710" s="84" t="e">
        <f>VLOOKUP(A710,'Go Backs'!A:H,8,FALSE)</f>
        <v>#N/A</v>
      </c>
      <c r="K710" s="84" t="e">
        <f>VLOOKUP(A710,'Go Aheads'!A:H,8,FALSE)</f>
        <v>#N/A</v>
      </c>
      <c r="M710" s="84">
        <f>VLOOKUP(A710,'Northern Branch Phase II Debris'!A:F,4,FALSE)</f>
        <v>0</v>
      </c>
      <c r="N710" s="84">
        <f>VLOOKUP(A710,'Northern Branch Phase II Debris'!A:F,5,FALSE)</f>
        <v>0</v>
      </c>
      <c r="P710" s="84">
        <f ca="1">SUMIF(cCalRecycle_NorthBranch_DataMan!A:F,Audit!A710,cCalRecycle_NorthBranch_DataMan!F:F)</f>
        <v>0</v>
      </c>
      <c r="Q710" s="86" t="e">
        <f>VLOOKUP(A710,cCalRecycle_NorthBranch_DataMan!A:B,2,FALSE)</f>
        <v>#N/A</v>
      </c>
      <c r="R710" s="643" t="b">
        <f t="shared" ca="1" si="23"/>
        <v>1</v>
      </c>
      <c r="Y710" s="84" t="e">
        <v>#N/A</v>
      </c>
      <c r="Z710" s="84" t="e">
        <v>#N/A</v>
      </c>
      <c r="AA710" s="84" t="e">
        <v>#N/A</v>
      </c>
      <c r="AB710" s="84" t="e">
        <v>#N/A</v>
      </c>
      <c r="AC710" s="84" t="e">
        <v>#N/A</v>
      </c>
      <c r="AD710" s="84" t="e">
        <v>#N/A</v>
      </c>
      <c r="AE710" s="84" t="e">
        <v>#N/A</v>
      </c>
      <c r="AF710" s="84" t="e">
        <v>#N/A</v>
      </c>
    </row>
    <row r="711" spans="1:32" ht="15" thickBot="1">
      <c r="A711" s="93" t="s">
        <v>1984</v>
      </c>
      <c r="B711" s="84" t="str">
        <f>VLOOKUP(A711,'Northern Branch Phase II Debris'!A:F,2,FALSE)</f>
        <v>200 &amp; 205</v>
      </c>
      <c r="C711" s="84" t="str">
        <f>VLOOKUP(A711,'Northern Branch Phase II Debris'!A:F,3,FALSE)</f>
        <v>Braland Place</v>
      </c>
      <c r="F711" s="84" t="str">
        <f t="shared" si="22"/>
        <v>Go Ahead</v>
      </c>
      <c r="G711" s="320">
        <f>VLOOKUP(A711,'Northern Branch Phase II Debris'!A:F,6,FALSE)</f>
        <v>44356</v>
      </c>
      <c r="H711" s="84" t="str">
        <f>VLOOKUP(A711,'Northern Branch Phase II Debris'!A:G,7,FALSE)</f>
        <v>Butte</v>
      </c>
      <c r="I711" s="84" t="e">
        <f>VLOOKUP(A711,'Go Backs'!A:H,8,FALSE)</f>
        <v>#N/A</v>
      </c>
      <c r="K711" s="84">
        <f>VLOOKUP(A711,'Go Aheads'!A:H,8,FALSE)</f>
        <v>14</v>
      </c>
      <c r="M711" s="84">
        <f>VLOOKUP(A711,'Northern Branch Phase II Debris'!A:F,4,FALSE)</f>
        <v>14</v>
      </c>
      <c r="N711" s="84">
        <f>VLOOKUP(A711,'Northern Branch Phase II Debris'!A:F,5,FALSE)</f>
        <v>14</v>
      </c>
      <c r="P711" s="84">
        <f ca="1">SUMIF(cCalRecycle_NorthBranch_DataMan!A:F,Audit!A711,cCalRecycle_NorthBranch_DataMan!F:F)</f>
        <v>14</v>
      </c>
      <c r="Q711" s="86">
        <f>VLOOKUP(A711,cCalRecycle_NorthBranch_DataMan!A:B,2,FALSE)</f>
        <v>44358.522638888899</v>
      </c>
      <c r="R711" s="643" t="b">
        <f t="shared" ca="1" si="23"/>
        <v>1</v>
      </c>
      <c r="S711" s="455"/>
      <c r="Y711" s="84" t="e">
        <v>#N/A</v>
      </c>
      <c r="Z711" s="84" t="e">
        <v>#N/A</v>
      </c>
      <c r="AA711" s="84" t="e">
        <v>#N/A</v>
      </c>
      <c r="AB711" s="84" t="e">
        <v>#N/A</v>
      </c>
      <c r="AC711" s="84" t="e">
        <v>#N/A</v>
      </c>
      <c r="AD711" s="84" t="e">
        <v>#N/A</v>
      </c>
      <c r="AE711" s="84" t="e">
        <v>#N/A</v>
      </c>
      <c r="AF711" s="84" t="e">
        <v>#N/A</v>
      </c>
    </row>
    <row r="712" spans="1:32" ht="15" thickBot="1">
      <c r="A712" s="93" t="s">
        <v>938</v>
      </c>
      <c r="B712" s="84">
        <f>VLOOKUP(A712,'Northern Branch Phase II Debris'!A:F,2,FALSE)</f>
        <v>586</v>
      </c>
      <c r="C712" s="84" t="str">
        <f>VLOOKUP(A712,'Northern Branch Phase II Debris'!A:F,3,FALSE)</f>
        <v>Canyon Creek Road</v>
      </c>
      <c r="F712" s="84" t="str">
        <f t="shared" si="22"/>
        <v>Go Ahead</v>
      </c>
      <c r="G712" s="320">
        <f>VLOOKUP(A712,'Northern Branch Phase II Debris'!A:F,6,FALSE)</f>
        <v>44368</v>
      </c>
      <c r="H712" s="84" t="str">
        <f>VLOOKUP(A712,'Northern Branch Phase II Debris'!A:G,7,FALSE)</f>
        <v>Butte</v>
      </c>
      <c r="I712" s="84" t="e">
        <f>VLOOKUP(A712,'Go Backs'!A:H,8,FALSE)</f>
        <v>#N/A</v>
      </c>
      <c r="K712" s="84" t="e">
        <f>VLOOKUP(A712,'Go Aheads'!A:H,8,FALSE)</f>
        <v>#N/A</v>
      </c>
      <c r="M712" s="84">
        <f>VLOOKUP(A712,'Northern Branch Phase II Debris'!A:F,4,FALSE)</f>
        <v>16</v>
      </c>
      <c r="N712" s="84">
        <f>VLOOKUP(A712,'Northern Branch Phase II Debris'!A:F,5,FALSE)</f>
        <v>0</v>
      </c>
      <c r="P712" s="84">
        <f ca="1">SUMIF(cCalRecycle_NorthBranch_DataMan!A:F,Audit!A712,cCalRecycle_NorthBranch_DataMan!F:F)</f>
        <v>14</v>
      </c>
      <c r="Q712" s="86">
        <f>VLOOKUP(A712,cCalRecycle_NorthBranch_DataMan!A:B,2,FALSE)</f>
        <v>44334.609652777799</v>
      </c>
      <c r="R712" s="643" t="b">
        <f t="shared" ca="1" si="23"/>
        <v>0</v>
      </c>
      <c r="S712" s="455" t="s">
        <v>7737</v>
      </c>
      <c r="Y712" s="84" t="e">
        <v>#N/A</v>
      </c>
      <c r="Z712" s="84" t="e">
        <v>#N/A</v>
      </c>
      <c r="AA712" s="84" t="e">
        <v>#N/A</v>
      </c>
      <c r="AB712" s="84" t="e">
        <v>#N/A</v>
      </c>
      <c r="AC712" s="84" t="e">
        <v>#N/A</v>
      </c>
      <c r="AD712" s="84" t="e">
        <v>#N/A</v>
      </c>
      <c r="AE712" s="84" t="e">
        <v>#N/A</v>
      </c>
      <c r="AF712" s="84" t="e">
        <v>#N/A</v>
      </c>
    </row>
    <row r="713" spans="1:32" ht="15" thickBot="1">
      <c r="A713" s="93" t="s">
        <v>1496</v>
      </c>
      <c r="B713" s="84">
        <f>VLOOKUP(A713,'Northern Branch Phase II Debris'!A:F,2,FALSE)</f>
        <v>707</v>
      </c>
      <c r="C713" s="84" t="str">
        <f>VLOOKUP(A713,'Northern Branch Phase II Debris'!A:F,3,FALSE)</f>
        <v>Indian Meadows Drive</v>
      </c>
      <c r="F713" s="84" t="str">
        <f t="shared" si="22"/>
        <v>Go Ahead</v>
      </c>
      <c r="G713" s="320">
        <f>VLOOKUP(A713,'Northern Branch Phase II Debris'!A:F,6,FALSE)</f>
        <v>44305</v>
      </c>
      <c r="H713" s="84" t="str">
        <f>VLOOKUP(A713,'Northern Branch Phase II Debris'!A:G,7,FALSE)</f>
        <v>Siskiyou</v>
      </c>
      <c r="I713" s="84" t="e">
        <f>VLOOKUP(A713,'Go Backs'!A:H,8,FALSE)</f>
        <v>#N/A</v>
      </c>
      <c r="K713" s="84" t="e">
        <f>VLOOKUP(A713,'Go Aheads'!A:H,8,FALSE)</f>
        <v>#N/A</v>
      </c>
      <c r="M713" s="84">
        <f>VLOOKUP(A713,'Northern Branch Phase II Debris'!A:F,4,FALSE)</f>
        <v>2</v>
      </c>
      <c r="N713" s="84">
        <f>VLOOKUP(A713,'Northern Branch Phase II Debris'!A:F,5,FALSE)</f>
        <v>0</v>
      </c>
      <c r="P713" s="84">
        <f ca="1">SUMIF(cCalRecycle_NorthBranch_DataMan!A:F,Audit!A713,cCalRecycle_NorthBranch_DataMan!F:F)</f>
        <v>0</v>
      </c>
      <c r="Q713" s="86" t="e">
        <f>VLOOKUP(A713,cCalRecycle_NorthBranch_DataMan!A:B,2,FALSE)</f>
        <v>#N/A</v>
      </c>
      <c r="R713" s="643" t="b">
        <f t="shared" ca="1" si="23"/>
        <v>1</v>
      </c>
      <c r="Y713" s="84" t="e">
        <v>#N/A</v>
      </c>
      <c r="Z713" s="84" t="e">
        <v>#N/A</v>
      </c>
      <c r="AA713" s="84" t="e">
        <v>#N/A</v>
      </c>
      <c r="AB713" s="84" t="e">
        <v>#N/A</v>
      </c>
      <c r="AC713" s="84" t="e">
        <v>#N/A</v>
      </c>
      <c r="AD713" s="84" t="e">
        <v>#N/A</v>
      </c>
      <c r="AE713" s="84" t="e">
        <v>#N/A</v>
      </c>
      <c r="AF713" s="84" t="e">
        <v>#N/A</v>
      </c>
    </row>
    <row r="714" spans="1:32" ht="15" thickBot="1">
      <c r="A714" s="93" t="s">
        <v>1008</v>
      </c>
      <c r="B714" s="84">
        <f>VLOOKUP(A714,'Northern Branch Phase II Debris'!A:F,2,FALSE)</f>
        <v>737</v>
      </c>
      <c r="C714" s="84" t="str">
        <f>VLOOKUP(A714,'Northern Branch Phase II Debris'!A:F,3,FALSE)</f>
        <v>Indian Meadows Drive</v>
      </c>
      <c r="F714" s="84" t="str">
        <f t="shared" si="22"/>
        <v>Go Ahead</v>
      </c>
      <c r="G714" s="320">
        <f>VLOOKUP(A714,'Northern Branch Phase II Debris'!A:F,6,FALSE)</f>
        <v>44328</v>
      </c>
      <c r="H714" s="84" t="str">
        <f>VLOOKUP(A714,'Northern Branch Phase II Debris'!A:G,7,FALSE)</f>
        <v>Siskiyou</v>
      </c>
      <c r="I714" s="84" t="e">
        <f>VLOOKUP(A714,'Go Backs'!A:H,8,FALSE)</f>
        <v>#N/A</v>
      </c>
      <c r="K714" s="84" t="e">
        <f>VLOOKUP(A714,'Go Aheads'!A:H,8,FALSE)</f>
        <v>#N/A</v>
      </c>
      <c r="M714" s="84">
        <f>VLOOKUP(A714,'Northern Branch Phase II Debris'!A:F,4,FALSE)</f>
        <v>0</v>
      </c>
      <c r="N714" s="84">
        <f>VLOOKUP(A714,'Northern Branch Phase II Debris'!A:F,5,FALSE)</f>
        <v>0</v>
      </c>
      <c r="P714" s="84">
        <f ca="1">SUMIF(cCalRecycle_NorthBranch_DataMan!A:F,Audit!A714,cCalRecycle_NorthBranch_DataMan!F:F)</f>
        <v>0</v>
      </c>
      <c r="Q714" s="86" t="e">
        <f>VLOOKUP(A714,cCalRecycle_NorthBranch_DataMan!A:B,2,FALSE)</f>
        <v>#N/A</v>
      </c>
      <c r="R714" s="643" t="b">
        <f t="shared" ca="1" si="23"/>
        <v>1</v>
      </c>
      <c r="Y714" s="84" t="e">
        <v>#N/A</v>
      </c>
      <c r="Z714" s="84" t="e">
        <v>#N/A</v>
      </c>
      <c r="AA714" s="84" t="e">
        <v>#N/A</v>
      </c>
      <c r="AB714" s="84" t="e">
        <v>#N/A</v>
      </c>
      <c r="AC714" s="84" t="e">
        <v>#N/A</v>
      </c>
      <c r="AD714" s="84" t="e">
        <v>#N/A</v>
      </c>
      <c r="AE714" s="84" t="e">
        <v>#N/A</v>
      </c>
      <c r="AF714" s="84" t="e">
        <v>#N/A</v>
      </c>
    </row>
    <row r="715" spans="1:32" ht="15" thickBot="1">
      <c r="A715" s="93" t="s">
        <v>1602</v>
      </c>
      <c r="B715" s="84">
        <f>VLOOKUP(A715,'Northern Branch Phase II Debris'!A:F,2,FALSE)</f>
        <v>26</v>
      </c>
      <c r="C715" s="84" t="str">
        <f>VLOOKUP(A715,'Northern Branch Phase II Debris'!A:F,3,FALSE)</f>
        <v>Menzie Lane</v>
      </c>
      <c r="F715" s="84" t="str">
        <f t="shared" si="22"/>
        <v>Go Ahead</v>
      </c>
      <c r="G715" s="320">
        <f>VLOOKUP(A715,'Northern Branch Phase II Debris'!A:F,6,FALSE)</f>
        <v>44308</v>
      </c>
      <c r="H715" s="84" t="str">
        <f>VLOOKUP(A715,'Northern Branch Phase II Debris'!A:G,7,FALSE)</f>
        <v>Butte</v>
      </c>
      <c r="I715" s="84" t="e">
        <f>VLOOKUP(A715,'Go Backs'!A:H,8,FALSE)</f>
        <v>#N/A</v>
      </c>
      <c r="K715" s="84">
        <f>VLOOKUP(A715,'Go Aheads'!A:H,8,FALSE)</f>
        <v>5</v>
      </c>
      <c r="M715" s="84">
        <f>VLOOKUP(A715,'Northern Branch Phase II Debris'!A:F,4,FALSE)</f>
        <v>5</v>
      </c>
      <c r="N715" s="84">
        <f>VLOOKUP(A715,'Northern Branch Phase II Debris'!A:F,5,FALSE)</f>
        <v>5</v>
      </c>
      <c r="P715" s="84">
        <f ca="1">SUMIF(cCalRecycle_NorthBranch_DataMan!A:F,Audit!A715,cCalRecycle_NorthBranch_DataMan!F:F)</f>
        <v>5</v>
      </c>
      <c r="Q715" s="86">
        <f>VLOOKUP(A715,cCalRecycle_NorthBranch_DataMan!A:B,2,FALSE)</f>
        <v>44335.522083333301</v>
      </c>
      <c r="R715" s="643" t="b">
        <f t="shared" ca="1" si="23"/>
        <v>1</v>
      </c>
      <c r="Y715" s="84" t="e">
        <v>#N/A</v>
      </c>
      <c r="Z715" s="84" t="e">
        <v>#N/A</v>
      </c>
      <c r="AA715" s="84" t="e">
        <v>#N/A</v>
      </c>
      <c r="AB715" s="84" t="e">
        <v>#N/A</v>
      </c>
      <c r="AC715" s="84" t="e">
        <v>#N/A</v>
      </c>
      <c r="AD715" s="84" t="e">
        <v>#N/A</v>
      </c>
      <c r="AE715" s="84" t="e">
        <v>#N/A</v>
      </c>
      <c r="AF715" s="84" t="e">
        <v>#N/A</v>
      </c>
    </row>
    <row r="716" spans="1:32" ht="15" thickBot="1">
      <c r="A716" s="93" t="s">
        <v>1601</v>
      </c>
      <c r="B716" s="84">
        <f>VLOOKUP(A716,'Northern Branch Phase II Debris'!A:F,2,FALSE)</f>
        <v>16</v>
      </c>
      <c r="C716" s="84" t="str">
        <f>VLOOKUP(A716,'Northern Branch Phase II Debris'!A:F,3,FALSE)</f>
        <v>Menzie Lane</v>
      </c>
      <c r="F716" s="84" t="str">
        <f t="shared" si="22"/>
        <v>Go Ahead</v>
      </c>
      <c r="G716" s="320">
        <f>VLOOKUP(A716,'Northern Branch Phase II Debris'!A:F,6,FALSE)</f>
        <v>44321</v>
      </c>
      <c r="H716" s="84" t="str">
        <f>VLOOKUP(A716,'Northern Branch Phase II Debris'!A:G,7,FALSE)</f>
        <v>Butte</v>
      </c>
      <c r="I716" s="84" t="e">
        <f>VLOOKUP(A716,'Go Backs'!A:H,8,FALSE)</f>
        <v>#N/A</v>
      </c>
      <c r="K716" s="84">
        <f>VLOOKUP(A716,'Go Aheads'!A:H,8,FALSE)</f>
        <v>11</v>
      </c>
      <c r="M716" s="84">
        <f>VLOOKUP(A716,'Northern Branch Phase II Debris'!A:F,4,FALSE)</f>
        <v>12</v>
      </c>
      <c r="N716" s="84">
        <f>VLOOKUP(A716,'Northern Branch Phase II Debris'!A:F,5,FALSE)</f>
        <v>11</v>
      </c>
      <c r="P716" s="84">
        <f ca="1">SUMIF(cCalRecycle_NorthBranch_DataMan!A:F,Audit!A716,cCalRecycle_NorthBranch_DataMan!F:F)</f>
        <v>11</v>
      </c>
      <c r="Q716" s="86">
        <f>VLOOKUP(A716,cCalRecycle_NorthBranch_DataMan!A:B,2,FALSE)</f>
        <v>44342.500254629609</v>
      </c>
      <c r="R716" s="643" t="b">
        <f t="shared" ca="1" si="23"/>
        <v>1</v>
      </c>
      <c r="S716" s="455"/>
      <c r="Y716" s="84">
        <v>0</v>
      </c>
      <c r="Z716" s="84">
        <v>0</v>
      </c>
      <c r="AA716" s="84">
        <v>0</v>
      </c>
      <c r="AB716" s="84">
        <v>0</v>
      </c>
      <c r="AC716" s="84">
        <v>0</v>
      </c>
      <c r="AD716" s="84" t="e">
        <v>#N/A</v>
      </c>
      <c r="AE716" s="84">
        <v>0</v>
      </c>
      <c r="AF716" s="84">
        <v>0</v>
      </c>
    </row>
    <row r="717" spans="1:32" ht="15" thickBot="1">
      <c r="A717" s="93" t="s">
        <v>825</v>
      </c>
      <c r="B717" s="84">
        <f>VLOOKUP(A717,'Northern Branch Phase II Debris'!A:F,2,FALSE)</f>
        <v>10</v>
      </c>
      <c r="C717" s="84" t="str">
        <f>VLOOKUP(A717,'Northern Branch Phase II Debris'!A:F,3,FALSE)</f>
        <v>Menzie Lane</v>
      </c>
      <c r="F717" s="84" t="str">
        <f t="shared" si="22"/>
        <v>GoBack</v>
      </c>
      <c r="G717" s="320">
        <f>VLOOKUP(A717,'Northern Branch Phase II Debris'!A:F,6,FALSE)</f>
        <v>44183</v>
      </c>
      <c r="H717" s="84" t="str">
        <f>VLOOKUP(A717,'Northern Branch Phase II Debris'!A:G,7,FALSE)</f>
        <v>Butte</v>
      </c>
      <c r="I717" s="84">
        <f>VLOOKUP(A717,'Go Backs'!A:H,8,FALSE)</f>
        <v>1</v>
      </c>
      <c r="K717" s="84" t="e">
        <f>VLOOKUP(A717,'Go Aheads'!A:H,8,FALSE)</f>
        <v>#N/A</v>
      </c>
      <c r="M717" s="84">
        <f>VLOOKUP(A717,'Northern Branch Phase II Debris'!A:F,4,FALSE)</f>
        <v>2</v>
      </c>
      <c r="N717" s="84">
        <f>VLOOKUP(A717,'Northern Branch Phase II Debris'!A:F,5,FALSE)</f>
        <v>1</v>
      </c>
      <c r="P717" s="84">
        <f ca="1">SUMIF(cCalRecycle_NorthBranch_DataMan!A:F,Audit!A717,cCalRecycle_NorthBranch_DataMan!F:F)</f>
        <v>2</v>
      </c>
      <c r="Q717" s="86">
        <f>VLOOKUP(A717,cCalRecycle_NorthBranch_DataMan!A:B,2,FALSE)</f>
        <v>44342.654097222199</v>
      </c>
      <c r="R717" s="643" t="b">
        <f t="shared" ca="1" si="23"/>
        <v>0</v>
      </c>
      <c r="S717" s="455" t="s">
        <v>4981</v>
      </c>
      <c r="Y717" s="84" t="e">
        <v>#N/A</v>
      </c>
      <c r="Z717" s="84" t="e">
        <v>#N/A</v>
      </c>
      <c r="AA717" s="84" t="e">
        <v>#N/A</v>
      </c>
      <c r="AB717" s="84" t="e">
        <v>#N/A</v>
      </c>
      <c r="AC717" s="84" t="e">
        <v>#N/A</v>
      </c>
      <c r="AD717" s="84" t="e">
        <v>#N/A</v>
      </c>
      <c r="AE717" s="84" t="e">
        <v>#N/A</v>
      </c>
      <c r="AF717" s="84" t="e">
        <v>#N/A</v>
      </c>
    </row>
    <row r="718" spans="1:32" ht="15" thickBot="1">
      <c r="A718" s="93" t="s">
        <v>1363</v>
      </c>
      <c r="B718" s="84">
        <f>VLOOKUP(A718,'Northern Branch Phase II Debris'!A:F,2,FALSE)</f>
        <v>39</v>
      </c>
      <c r="C718" s="84" t="str">
        <f>VLOOKUP(A718,'Northern Branch Phase II Debris'!A:F,3,FALSE)</f>
        <v>Ernie Lane</v>
      </c>
      <c r="F718" s="84" t="str">
        <f t="shared" si="22"/>
        <v>Go Ahead</v>
      </c>
      <c r="G718" s="320">
        <f>VLOOKUP(A718,'Northern Branch Phase II Debris'!A:F,6,FALSE)</f>
        <v>44308</v>
      </c>
      <c r="H718" s="84" t="str">
        <f>VLOOKUP(A718,'Northern Branch Phase II Debris'!A:G,7,FALSE)</f>
        <v>Butte</v>
      </c>
      <c r="I718" s="84" t="e">
        <f>VLOOKUP(A718,'Go Backs'!A:H,8,FALSE)</f>
        <v>#N/A</v>
      </c>
      <c r="K718" s="84">
        <f>VLOOKUP(A718,'Go Aheads'!A:H,8,FALSE)</f>
        <v>10</v>
      </c>
      <c r="M718" s="84">
        <f>VLOOKUP(A718,'Northern Branch Phase II Debris'!A:F,4,FALSE)</f>
        <v>12</v>
      </c>
      <c r="N718" s="84">
        <f>VLOOKUP(A718,'Northern Branch Phase II Debris'!A:F,5,FALSE)</f>
        <v>10</v>
      </c>
      <c r="P718" s="84">
        <f ca="1">SUMIF(cCalRecycle_NorthBranch_DataMan!A:F,Audit!A718,cCalRecycle_NorthBranch_DataMan!F:F)</f>
        <v>10</v>
      </c>
      <c r="Q718" s="86">
        <f>VLOOKUP(A718,cCalRecycle_NorthBranch_DataMan!A:B,2,FALSE)</f>
        <v>44335.6096412037</v>
      </c>
      <c r="R718" s="643" t="b">
        <f t="shared" ca="1" si="23"/>
        <v>1</v>
      </c>
      <c r="Y718" s="84" t="e">
        <v>#N/A</v>
      </c>
      <c r="Z718" s="84" t="e">
        <v>#N/A</v>
      </c>
      <c r="AA718" s="84" t="e">
        <v>#N/A</v>
      </c>
      <c r="AB718" s="84" t="e">
        <v>#N/A</v>
      </c>
      <c r="AC718" s="84" t="e">
        <v>#N/A</v>
      </c>
      <c r="AD718" s="84" t="e">
        <v>#N/A</v>
      </c>
      <c r="AE718" s="84" t="e">
        <v>#N/A</v>
      </c>
      <c r="AF718" s="84" t="e">
        <v>#N/A</v>
      </c>
    </row>
    <row r="719" spans="1:32" ht="15" thickBot="1">
      <c r="A719" s="93" t="s">
        <v>2011</v>
      </c>
      <c r="B719" s="84">
        <f>VLOOKUP(A719,'Northern Branch Phase II Debris'!A:F,2,FALSE)</f>
        <v>137</v>
      </c>
      <c r="C719" s="84" t="str">
        <f>VLOOKUP(A719,'Northern Branch Phase II Debris'!A:F,3,FALSE)</f>
        <v>Indian Cemetery Road</v>
      </c>
      <c r="F719" s="84" t="str">
        <f t="shared" si="22"/>
        <v>Go Ahead</v>
      </c>
      <c r="G719" s="320">
        <f>VLOOKUP(A719,'Northern Branch Phase II Debris'!A:F,6,FALSE)</f>
        <v>44329</v>
      </c>
      <c r="H719" s="84" t="str">
        <f>VLOOKUP(A719,'Northern Branch Phase II Debris'!A:G,7,FALSE)</f>
        <v>Butte</v>
      </c>
      <c r="I719" s="84" t="e">
        <f>VLOOKUP(A719,'Go Backs'!A:H,8,FALSE)</f>
        <v>#N/A</v>
      </c>
      <c r="K719" s="84" t="e">
        <f>VLOOKUP(A719,'Go Aheads'!A:H,8,FALSE)</f>
        <v>#N/A</v>
      </c>
      <c r="M719" s="84">
        <f>VLOOKUP(A719,'Northern Branch Phase II Debris'!A:F,4,FALSE)</f>
        <v>1</v>
      </c>
      <c r="N719" s="84">
        <f>VLOOKUP(A719,'Northern Branch Phase II Debris'!A:F,5,FALSE)</f>
        <v>0</v>
      </c>
      <c r="P719" s="84">
        <f ca="1">SUMIF(cCalRecycle_NorthBranch_DataMan!A:F,Audit!A719,cCalRecycle_NorthBranch_DataMan!F:F)</f>
        <v>0</v>
      </c>
      <c r="Q719" s="86" t="e">
        <f>VLOOKUP(A719,cCalRecycle_NorthBranch_DataMan!A:B,2,FALSE)</f>
        <v>#N/A</v>
      </c>
      <c r="R719" s="643" t="b">
        <f t="shared" ca="1" si="23"/>
        <v>1</v>
      </c>
      <c r="Y719" s="84" t="s">
        <v>8347</v>
      </c>
      <c r="Z719" s="84">
        <v>0</v>
      </c>
      <c r="AA719" s="84">
        <v>0</v>
      </c>
      <c r="AB719" s="84">
        <v>0</v>
      </c>
      <c r="AC719" s="84">
        <v>0</v>
      </c>
      <c r="AD719" s="84" t="e">
        <v>#N/A</v>
      </c>
      <c r="AE719" s="84">
        <v>0</v>
      </c>
      <c r="AF719" s="84">
        <v>0</v>
      </c>
    </row>
    <row r="720" spans="1:32" ht="26.25" thickBot="1">
      <c r="A720" s="463" t="s">
        <v>484</v>
      </c>
      <c r="B720" s="84" t="str">
        <f>VLOOKUP(A720,'Northern Branch Phase II Debris'!A:F,2,FALSE)</f>
        <v>860-000-298-000</v>
      </c>
      <c r="C720" s="84" t="str">
        <f>VLOOKUP(A720,'Northern Branch Phase II Debris'!A:F,3,FALSE)</f>
        <v>RLCSD LL#39G Lonesome Way</v>
      </c>
      <c r="F720" s="84" t="str">
        <f t="shared" si="22"/>
        <v>Go Ahead</v>
      </c>
      <c r="G720" s="320">
        <f>VLOOKUP(A720,'Northern Branch Phase II Debris'!A:F,6,FALSE)</f>
        <v>44357</v>
      </c>
      <c r="H720" s="84" t="str">
        <f>VLOOKUP(A720,'Northern Branch Phase II Debris'!A:G,7,FALSE)</f>
        <v>Trinity</v>
      </c>
      <c r="I720" s="84" t="e">
        <f>VLOOKUP(A720,'Go Backs'!A:H,8,FALSE)</f>
        <v>#N/A</v>
      </c>
      <c r="K720" s="84" t="e">
        <f>VLOOKUP(A720,'Go Aheads'!A:H,8,FALSE)</f>
        <v>#N/A</v>
      </c>
      <c r="M720" s="84">
        <f>VLOOKUP(A720,'Northern Branch Phase II Debris'!A:F,4,FALSE)</f>
        <v>1</v>
      </c>
      <c r="N720" s="84">
        <f>VLOOKUP(A720,'Northern Branch Phase II Debris'!A:F,5,FALSE)</f>
        <v>2</v>
      </c>
      <c r="P720" s="84">
        <f ca="1">SUMIF(cCalRecycle_NorthBranch_DataMan!A:F,Audit!A720,cCalRecycle_NorthBranch_DataMan!F:F)</f>
        <v>0</v>
      </c>
      <c r="Q720" s="86" t="e">
        <f>VLOOKUP(A720,cCalRecycle_NorthBranch_DataMan!A:B,2,FALSE)</f>
        <v>#N/A</v>
      </c>
      <c r="R720" s="643" t="b">
        <f t="shared" ca="1" si="23"/>
        <v>0</v>
      </c>
      <c r="S720" s="455" t="s">
        <v>4289</v>
      </c>
      <c r="Y720" s="84" t="e">
        <v>#N/A</v>
      </c>
      <c r="Z720" s="84" t="e">
        <v>#N/A</v>
      </c>
      <c r="AA720" s="84" t="e">
        <v>#N/A</v>
      </c>
      <c r="AB720" s="84" t="e">
        <v>#N/A</v>
      </c>
      <c r="AC720" s="84" t="e">
        <v>#N/A</v>
      </c>
      <c r="AD720" s="84" t="e">
        <v>#N/A</v>
      </c>
      <c r="AE720" s="84" t="e">
        <v>#N/A</v>
      </c>
      <c r="AF720" s="84" t="e">
        <v>#N/A</v>
      </c>
    </row>
    <row r="721" spans="1:32" ht="26.25" thickBot="1">
      <c r="A721" s="463" t="s">
        <v>485</v>
      </c>
      <c r="B721" s="84" t="str">
        <f>VLOOKUP(A721,'Northern Branch Phase II Debris'!A:F,2,FALSE)</f>
        <v>860-000-134-000</v>
      </c>
      <c r="C721" s="84" t="str">
        <f>VLOOKUP(A721,'Northern Branch Phase II Debris'!A:F,3,FALSE)</f>
        <v>RLCSD LL#39H Lonesome Way</v>
      </c>
      <c r="F721" s="84" t="str">
        <f t="shared" si="22"/>
        <v>Go Ahead</v>
      </c>
      <c r="G721" s="320">
        <f>VLOOKUP(A721,'Northern Branch Phase II Debris'!A:F,6,FALSE)</f>
        <v>44359</v>
      </c>
      <c r="H721" s="84" t="str">
        <f>VLOOKUP(A721,'Northern Branch Phase II Debris'!A:G,7,FALSE)</f>
        <v>Trinity</v>
      </c>
      <c r="I721" s="84" t="e">
        <f>VLOOKUP(A721,'Go Backs'!A:H,8,FALSE)</f>
        <v>#N/A</v>
      </c>
      <c r="K721" s="84" t="e">
        <f>VLOOKUP(A721,'Go Aheads'!A:H,8,FALSE)</f>
        <v>#N/A</v>
      </c>
      <c r="M721" s="84">
        <f>VLOOKUP(A721,'Northern Branch Phase II Debris'!A:F,4,FALSE)</f>
        <v>2</v>
      </c>
      <c r="N721" s="84">
        <f>VLOOKUP(A721,'Northern Branch Phase II Debris'!A:F,5,FALSE)</f>
        <v>3</v>
      </c>
      <c r="P721" s="84">
        <f ca="1">SUMIF(cCalRecycle_NorthBranch_DataMan!A:F,Audit!A721,cCalRecycle_NorthBranch_DataMan!F:F)</f>
        <v>0</v>
      </c>
      <c r="Q721" s="86" t="e">
        <f>VLOOKUP(A721,cCalRecycle_NorthBranch_DataMan!A:B,2,FALSE)</f>
        <v>#N/A</v>
      </c>
      <c r="R721" s="643" t="b">
        <f t="shared" ca="1" si="23"/>
        <v>0</v>
      </c>
      <c r="S721" s="455" t="s">
        <v>4289</v>
      </c>
      <c r="Y721" s="84" t="e">
        <v>#N/A</v>
      </c>
      <c r="Z721" s="84" t="e">
        <v>#N/A</v>
      </c>
      <c r="AA721" s="84" t="e">
        <v>#N/A</v>
      </c>
      <c r="AB721" s="84" t="e">
        <v>#N/A</v>
      </c>
      <c r="AC721" s="84" t="e">
        <v>#N/A</v>
      </c>
      <c r="AD721" s="84" t="e">
        <v>#N/A</v>
      </c>
      <c r="AE721" s="84" t="e">
        <v>#N/A</v>
      </c>
      <c r="AF721" s="84" t="e">
        <v>#N/A</v>
      </c>
    </row>
    <row r="722" spans="1:32" ht="26.25" thickBot="1">
      <c r="A722" s="463" t="s">
        <v>486</v>
      </c>
      <c r="B722" s="84" t="str">
        <f>VLOOKUP(A722,'Northern Branch Phase II Debris'!A:F,2,FALSE)</f>
        <v>860-000-198-000</v>
      </c>
      <c r="C722" s="84" t="str">
        <f>VLOOKUP(A722,'Northern Branch Phase II Debris'!A:F,3,FALSE)</f>
        <v>RLCSD LL#41 Lonesome Way</v>
      </c>
      <c r="F722" s="84" t="str">
        <f t="shared" si="22"/>
        <v>Go Ahead</v>
      </c>
      <c r="G722" s="320">
        <f>VLOOKUP(A722,'Northern Branch Phase II Debris'!A:F,6,FALSE)</f>
        <v>44355</v>
      </c>
      <c r="H722" s="84" t="str">
        <f>VLOOKUP(A722,'Northern Branch Phase II Debris'!A:G,7,FALSE)</f>
        <v>Trinity</v>
      </c>
      <c r="I722" s="84" t="e">
        <f>VLOOKUP(A722,'Go Backs'!A:H,8,FALSE)</f>
        <v>#N/A</v>
      </c>
      <c r="K722" s="84" t="e">
        <f>VLOOKUP(A722,'Go Aheads'!A:H,8,FALSE)</f>
        <v>#N/A</v>
      </c>
      <c r="M722" s="84">
        <f>VLOOKUP(A722,'Northern Branch Phase II Debris'!A:F,4,FALSE)</f>
        <v>2</v>
      </c>
      <c r="N722" s="84">
        <f>VLOOKUP(A722,'Northern Branch Phase II Debris'!A:F,5,FALSE)</f>
        <v>1</v>
      </c>
      <c r="P722" s="84">
        <f ca="1">SUMIF(cCalRecycle_NorthBranch_DataMan!A:F,Audit!A722,cCalRecycle_NorthBranch_DataMan!F:F)</f>
        <v>0</v>
      </c>
      <c r="Q722" s="86" t="e">
        <f>VLOOKUP(A722,cCalRecycle_NorthBranch_DataMan!A:B,2,FALSE)</f>
        <v>#N/A</v>
      </c>
      <c r="R722" s="643" t="b">
        <f t="shared" ca="1" si="23"/>
        <v>0</v>
      </c>
      <c r="S722" s="455" t="s">
        <v>4289</v>
      </c>
      <c r="Y722" s="84" t="e">
        <v>#N/A</v>
      </c>
      <c r="Z722" s="84" t="e">
        <v>#N/A</v>
      </c>
      <c r="AA722" s="84" t="e">
        <v>#N/A</v>
      </c>
      <c r="AB722" s="84" t="e">
        <v>#N/A</v>
      </c>
      <c r="AC722" s="84" t="e">
        <v>#N/A</v>
      </c>
      <c r="AD722" s="84" t="e">
        <v>#N/A</v>
      </c>
      <c r="AE722" s="84" t="e">
        <v>#N/A</v>
      </c>
      <c r="AF722" s="84" t="e">
        <v>#N/A</v>
      </c>
    </row>
    <row r="723" spans="1:32" ht="26.25" thickBot="1">
      <c r="A723" s="463" t="s">
        <v>487</v>
      </c>
      <c r="B723" s="84" t="str">
        <f>VLOOKUP(A723,'Northern Branch Phase II Debris'!A:F,2,FALSE)</f>
        <v>860-000-277-000</v>
      </c>
      <c r="C723" s="84" t="str">
        <f>VLOOKUP(A723,'Northern Branch Phase II Debris'!A:F,3,FALSE)</f>
        <v>RLCSD LL#42 Lonesome Way</v>
      </c>
      <c r="F723" s="84" t="str">
        <f t="shared" si="22"/>
        <v>Go Ahead</v>
      </c>
      <c r="G723" s="320">
        <f>VLOOKUP(A723,'Northern Branch Phase II Debris'!A:F,6,FALSE)</f>
        <v>44356</v>
      </c>
      <c r="H723" s="84" t="str">
        <f>VLOOKUP(A723,'Northern Branch Phase II Debris'!A:G,7,FALSE)</f>
        <v>Trinity</v>
      </c>
      <c r="I723" s="84" t="e">
        <f>VLOOKUP(A723,'Go Backs'!A:H,8,FALSE)</f>
        <v>#N/A</v>
      </c>
      <c r="K723" s="84" t="e">
        <f>VLOOKUP(A723,'Go Aheads'!A:H,8,FALSE)</f>
        <v>#N/A</v>
      </c>
      <c r="M723" s="84">
        <f>VLOOKUP(A723,'Northern Branch Phase II Debris'!A:F,4,FALSE)</f>
        <v>0</v>
      </c>
      <c r="N723" s="84">
        <f>VLOOKUP(A723,'Northern Branch Phase II Debris'!A:F,5,FALSE)</f>
        <v>0</v>
      </c>
      <c r="P723" s="84">
        <f ca="1">SUMIF(cCalRecycle_NorthBranch_DataMan!A:F,Audit!A723,cCalRecycle_NorthBranch_DataMan!F:F)</f>
        <v>0</v>
      </c>
      <c r="Q723" s="86" t="e">
        <f>VLOOKUP(A723,cCalRecycle_NorthBranch_DataMan!A:B,2,FALSE)</f>
        <v>#N/A</v>
      </c>
      <c r="R723" s="643" t="b">
        <f t="shared" ca="1" si="23"/>
        <v>1</v>
      </c>
      <c r="S723" s="455" t="s">
        <v>4289</v>
      </c>
      <c r="Y723" s="84" t="e">
        <v>#N/A</v>
      </c>
      <c r="Z723" s="84" t="e">
        <v>#N/A</v>
      </c>
      <c r="AA723" s="84" t="e">
        <v>#N/A</v>
      </c>
      <c r="AB723" s="84" t="e">
        <v>#N/A</v>
      </c>
      <c r="AC723" s="84" t="e">
        <v>#N/A</v>
      </c>
      <c r="AD723" s="84" t="e">
        <v>#N/A</v>
      </c>
      <c r="AE723" s="84" t="e">
        <v>#N/A</v>
      </c>
      <c r="AF723" s="84" t="e">
        <v>#N/A</v>
      </c>
    </row>
    <row r="724" spans="1:32" ht="15" thickBot="1">
      <c r="A724" s="463" t="s">
        <v>1085</v>
      </c>
      <c r="B724" s="84" t="str">
        <f>VLOOKUP(A724,'Northern Branch Phase II Debris'!A:F,2,FALSE)</f>
        <v>860-000-292-000</v>
      </c>
      <c r="C724" s="84" t="str">
        <f>VLOOKUP(A724,'Northern Branch Phase II Debris'!A:F,3,FALSE)</f>
        <v>RLCSD LL#43</v>
      </c>
      <c r="F724" s="84" t="str">
        <f t="shared" si="22"/>
        <v>Go Ahead</v>
      </c>
      <c r="G724" s="320">
        <f>VLOOKUP(A724,'Northern Branch Phase II Debris'!A:F,6,FALSE)</f>
        <v>0</v>
      </c>
      <c r="H724" s="84" t="str">
        <f>VLOOKUP(A724,'Northern Branch Phase II Debris'!A:G,7,FALSE)</f>
        <v>Trinity</v>
      </c>
      <c r="I724" s="84" t="e">
        <f>VLOOKUP(A724,'Go Backs'!A:H,8,FALSE)</f>
        <v>#N/A</v>
      </c>
      <c r="K724" s="84" t="e">
        <f>VLOOKUP(A724,'Go Aheads'!A:H,8,FALSE)</f>
        <v>#N/A</v>
      </c>
      <c r="M724" s="84">
        <f>VLOOKUP(A724,'Northern Branch Phase II Debris'!A:F,4,FALSE)</f>
        <v>0</v>
      </c>
      <c r="N724" s="84">
        <f>VLOOKUP(A724,'Northern Branch Phase II Debris'!A:F,5,FALSE)</f>
        <v>0</v>
      </c>
      <c r="P724" s="84">
        <f ca="1">SUMIF(cCalRecycle_NorthBranch_DataMan!A:F,Audit!A724,cCalRecycle_NorthBranch_DataMan!F:F)</f>
        <v>0</v>
      </c>
      <c r="Q724" s="86" t="e">
        <f>VLOOKUP(A724,cCalRecycle_NorthBranch_DataMan!A:B,2,FALSE)</f>
        <v>#N/A</v>
      </c>
      <c r="R724" s="643" t="b">
        <f t="shared" ca="1" si="23"/>
        <v>1</v>
      </c>
      <c r="S724" s="455" t="s">
        <v>4289</v>
      </c>
      <c r="Y724" s="84" t="e">
        <v>#N/A</v>
      </c>
      <c r="Z724" s="84" t="e">
        <v>#N/A</v>
      </c>
      <c r="AA724" s="84" t="e">
        <v>#N/A</v>
      </c>
      <c r="AB724" s="84" t="e">
        <v>#N/A</v>
      </c>
      <c r="AC724" s="84" t="e">
        <v>#N/A</v>
      </c>
      <c r="AD724" s="84" t="e">
        <v>#N/A</v>
      </c>
      <c r="AE724" s="84" t="e">
        <v>#N/A</v>
      </c>
      <c r="AF724" s="84" t="e">
        <v>#N/A</v>
      </c>
    </row>
    <row r="725" spans="1:32" ht="15" thickBot="1">
      <c r="A725" s="463" t="s">
        <v>1274</v>
      </c>
      <c r="B725" s="84" t="str">
        <f>VLOOKUP(A725,'Northern Branch Phase II Debris'!A:F,2,FALSE)</f>
        <v>860-000-201-000</v>
      </c>
      <c r="C725" s="84" t="str">
        <f>VLOOKUP(A725,'Northern Branch Phase II Debris'!A:F,3,FALSE)</f>
        <v>RLCSD LL#43A</v>
      </c>
      <c r="F725" s="84" t="str">
        <f t="shared" si="22"/>
        <v>Go Ahead</v>
      </c>
      <c r="G725" s="320">
        <f>VLOOKUP(A725,'Northern Branch Phase II Debris'!A:F,6,FALSE)</f>
        <v>44369</v>
      </c>
      <c r="H725" s="84" t="str">
        <f>VLOOKUP(A725,'Northern Branch Phase II Debris'!A:G,7,FALSE)</f>
        <v>Trinity</v>
      </c>
      <c r="I725" s="84" t="e">
        <f>VLOOKUP(A725,'Go Backs'!A:H,8,FALSE)</f>
        <v>#N/A</v>
      </c>
      <c r="K725" s="84" t="e">
        <f>VLOOKUP(A725,'Go Aheads'!A:H,8,FALSE)</f>
        <v>#N/A</v>
      </c>
      <c r="M725" s="84">
        <f>VLOOKUP(A725,'Northern Branch Phase II Debris'!A:F,4,FALSE)</f>
        <v>9</v>
      </c>
      <c r="N725" s="84">
        <f>VLOOKUP(A725,'Northern Branch Phase II Debris'!A:F,5,FALSE)</f>
        <v>6</v>
      </c>
      <c r="P725" s="84">
        <f ca="1">SUMIF(cCalRecycle_NorthBranch_DataMan!A:F,Audit!A725,cCalRecycle_NorthBranch_DataMan!F:F)</f>
        <v>0</v>
      </c>
      <c r="Q725" s="86" t="e">
        <f>VLOOKUP(A725,cCalRecycle_NorthBranch_DataMan!A:B,2,FALSE)</f>
        <v>#N/A</v>
      </c>
      <c r="R725" s="643" t="b">
        <f t="shared" ca="1" si="23"/>
        <v>0</v>
      </c>
      <c r="S725" s="455" t="s">
        <v>4289</v>
      </c>
      <c r="Y725" s="84" t="e">
        <v>#N/A</v>
      </c>
      <c r="Z725" s="84" t="e">
        <v>#N/A</v>
      </c>
      <c r="AA725" s="84" t="e">
        <v>#N/A</v>
      </c>
      <c r="AB725" s="84" t="e">
        <v>#N/A</v>
      </c>
      <c r="AC725" s="84" t="e">
        <v>#N/A</v>
      </c>
      <c r="AD725" s="84" t="e">
        <v>#N/A</v>
      </c>
      <c r="AE725" s="84" t="e">
        <v>#N/A</v>
      </c>
      <c r="AF725" s="84" t="e">
        <v>#N/A</v>
      </c>
    </row>
    <row r="726" spans="1:32" ht="15" thickBot="1">
      <c r="A726" s="463" t="s">
        <v>1300</v>
      </c>
      <c r="B726" s="84" t="str">
        <f>VLOOKUP(A726,'Northern Branch Phase II Debris'!A:F,2,FALSE)</f>
        <v>860-000-322-000</v>
      </c>
      <c r="C726" s="84" t="str">
        <f>VLOOKUP(A726,'Northern Branch Phase II Debris'!A:F,3,FALSE)</f>
        <v>RLCSD LL#44A</v>
      </c>
      <c r="F726" s="84" t="str">
        <f t="shared" si="22"/>
        <v>Go Ahead</v>
      </c>
      <c r="G726" s="320">
        <f>VLOOKUP(A726,'Northern Branch Phase II Debris'!A:F,6,FALSE)</f>
        <v>44370</v>
      </c>
      <c r="H726" s="84" t="str">
        <f>VLOOKUP(A726,'Northern Branch Phase II Debris'!A:G,7,FALSE)</f>
        <v>Trinity</v>
      </c>
      <c r="I726" s="84" t="e">
        <f>VLOOKUP(A726,'Go Backs'!A:H,8,FALSE)</f>
        <v>#N/A</v>
      </c>
      <c r="K726" s="84" t="e">
        <f>VLOOKUP(A726,'Go Aheads'!A:H,8,FALSE)</f>
        <v>#N/A</v>
      </c>
      <c r="M726" s="84">
        <f>VLOOKUP(A726,'Northern Branch Phase II Debris'!A:F,4,FALSE)</f>
        <v>6</v>
      </c>
      <c r="N726" s="84">
        <f>VLOOKUP(A726,'Northern Branch Phase II Debris'!A:F,5,FALSE)</f>
        <v>1</v>
      </c>
      <c r="P726" s="84">
        <f ca="1">SUMIF(cCalRecycle_NorthBranch_DataMan!A:F,Audit!A726,cCalRecycle_NorthBranch_DataMan!F:F)</f>
        <v>0</v>
      </c>
      <c r="Q726" s="86" t="e">
        <f>VLOOKUP(A726,cCalRecycle_NorthBranch_DataMan!A:B,2,FALSE)</f>
        <v>#N/A</v>
      </c>
      <c r="R726" s="643" t="b">
        <f t="shared" ca="1" si="23"/>
        <v>0</v>
      </c>
      <c r="S726" s="455" t="s">
        <v>4289</v>
      </c>
      <c r="Y726" s="84" t="e">
        <v>#N/A</v>
      </c>
      <c r="Z726" s="84" t="e">
        <v>#N/A</v>
      </c>
      <c r="AA726" s="84" t="e">
        <v>#N/A</v>
      </c>
      <c r="AB726" s="84" t="e">
        <v>#N/A</v>
      </c>
      <c r="AC726" s="84" t="e">
        <v>#N/A</v>
      </c>
      <c r="AD726" s="84" t="e">
        <v>#N/A</v>
      </c>
      <c r="AE726" s="84" t="e">
        <v>#N/A</v>
      </c>
      <c r="AF726" s="84" t="e">
        <v>#N/A</v>
      </c>
    </row>
    <row r="727" spans="1:32" ht="15" thickBot="1">
      <c r="A727" s="93" t="s">
        <v>1062</v>
      </c>
      <c r="B727" s="84" t="str">
        <f>VLOOKUP(A727,'Northern Branch Phase II Debris'!A:F,2,FALSE)</f>
        <v>071-290-081-000</v>
      </c>
      <c r="C727" s="84" t="str">
        <f>VLOOKUP(A727,'Northern Branch Phase II Debris'!A:F,3,FALSE)</f>
        <v>Craig Access Road</v>
      </c>
      <c r="F727" s="84" t="str">
        <f t="shared" si="22"/>
        <v>Go Ahead</v>
      </c>
      <c r="G727" s="320">
        <f>VLOOKUP(A727,'Northern Branch Phase II Debris'!A:F,6,FALSE)</f>
        <v>0</v>
      </c>
      <c r="H727" s="84" t="str">
        <f>VLOOKUP(A727,'Northern Branch Phase II Debris'!A:G,7,FALSE)</f>
        <v>Butte</v>
      </c>
      <c r="I727" s="84" t="e">
        <f>VLOOKUP(A727,'Go Backs'!A:H,8,FALSE)</f>
        <v>#N/A</v>
      </c>
      <c r="K727" s="84" t="e">
        <f>VLOOKUP(A727,'Go Aheads'!A:H,8,FALSE)</f>
        <v>#N/A</v>
      </c>
      <c r="M727" s="84">
        <f>VLOOKUP(A727,'Northern Branch Phase II Debris'!A:F,4,FALSE)</f>
        <v>0</v>
      </c>
      <c r="N727" s="84">
        <f>VLOOKUP(A727,'Northern Branch Phase II Debris'!A:F,5,FALSE)</f>
        <v>0</v>
      </c>
      <c r="P727" s="84">
        <f ca="1">SUMIF(cCalRecycle_NorthBranch_DataMan!A:F,Audit!A727,cCalRecycle_NorthBranch_DataMan!F:F)</f>
        <v>0</v>
      </c>
      <c r="Q727" s="86" t="e">
        <f>VLOOKUP(A727,cCalRecycle_NorthBranch_DataMan!A:B,2,FALSE)</f>
        <v>#N/A</v>
      </c>
      <c r="R727" s="643" t="b">
        <f t="shared" ca="1" si="23"/>
        <v>1</v>
      </c>
      <c r="Y727" s="84" t="e">
        <v>#N/A</v>
      </c>
      <c r="Z727" s="84" t="e">
        <v>#N/A</v>
      </c>
      <c r="AA727" s="84" t="e">
        <v>#N/A</v>
      </c>
      <c r="AB727" s="84" t="e">
        <v>#N/A</v>
      </c>
      <c r="AC727" s="84" t="e">
        <v>#N/A</v>
      </c>
      <c r="AD727" s="84" t="e">
        <v>#N/A</v>
      </c>
      <c r="AE727" s="84" t="e">
        <v>#N/A</v>
      </c>
      <c r="AF727" s="84" t="e">
        <v>#N/A</v>
      </c>
    </row>
    <row r="728" spans="1:32" ht="15" thickBot="1">
      <c r="A728" s="93" t="s">
        <v>2025</v>
      </c>
      <c r="B728" s="84" t="str">
        <f>VLOOKUP(A728,'Northern Branch Phase II Debris'!A:F,2,FALSE)</f>
        <v>071-290-082-000</v>
      </c>
      <c r="C728" s="84" t="str">
        <f>VLOOKUP(A728,'Northern Branch Phase II Debris'!A:F,3,FALSE)</f>
        <v>Craig Access Road</v>
      </c>
      <c r="F728" s="84" t="str">
        <f t="shared" si="22"/>
        <v>Go Ahead</v>
      </c>
      <c r="G728" s="320">
        <f>VLOOKUP(A728,'Northern Branch Phase II Debris'!A:F,6,FALSE)</f>
        <v>44251</v>
      </c>
      <c r="H728" s="84" t="str">
        <f>VLOOKUP(A728,'Northern Branch Phase II Debris'!A:G,7,FALSE)</f>
        <v>Butte</v>
      </c>
      <c r="I728" s="84" t="e">
        <f>VLOOKUP(A728,'Go Backs'!A:H,8,FALSE)</f>
        <v>#N/A</v>
      </c>
      <c r="K728" s="84" t="e">
        <f>VLOOKUP(A728,'Go Aheads'!A:H,8,FALSE)</f>
        <v>#N/A</v>
      </c>
      <c r="M728" s="84">
        <f>VLOOKUP(A728,'Northern Branch Phase II Debris'!A:F,4,FALSE)</f>
        <v>0</v>
      </c>
      <c r="N728" s="84">
        <f>VLOOKUP(A728,'Northern Branch Phase II Debris'!A:F,5,FALSE)</f>
        <v>0</v>
      </c>
      <c r="P728" s="84">
        <f ca="1">SUMIF(cCalRecycle_NorthBranch_DataMan!A:F,Audit!A728,cCalRecycle_NorthBranch_DataMan!F:F)</f>
        <v>0</v>
      </c>
      <c r="Q728" s="86" t="e">
        <f>VLOOKUP(A728,cCalRecycle_NorthBranch_DataMan!A:B,2,FALSE)</f>
        <v>#N/A</v>
      </c>
      <c r="R728" s="643" t="b">
        <f t="shared" ca="1" si="23"/>
        <v>1</v>
      </c>
      <c r="Y728" s="84" t="e">
        <v>#N/A</v>
      </c>
      <c r="Z728" s="84" t="e">
        <v>#N/A</v>
      </c>
      <c r="AA728" s="84" t="e">
        <v>#N/A</v>
      </c>
      <c r="AB728" s="84" t="e">
        <v>#N/A</v>
      </c>
      <c r="AC728" s="84" t="e">
        <v>#N/A</v>
      </c>
      <c r="AD728" s="84" t="e">
        <v>#N/A</v>
      </c>
      <c r="AE728" s="84" t="e">
        <v>#N/A</v>
      </c>
      <c r="AF728" s="84" t="e">
        <v>#N/A</v>
      </c>
    </row>
    <row r="729" spans="1:32" ht="15" thickBot="1">
      <c r="A729" s="463" t="s">
        <v>1973</v>
      </c>
      <c r="B729" s="84">
        <f>VLOOKUP(A729,'Northern Branch Phase II Debris'!A:F,2,FALSE)</f>
        <v>811</v>
      </c>
      <c r="C729" s="84" t="str">
        <f>VLOOKUP(A729,'Northern Branch Phase II Debris'!A:F,3,FALSE)</f>
        <v>Hoaglin Road</v>
      </c>
      <c r="F729" s="84" t="str">
        <f t="shared" si="22"/>
        <v>Go Ahead</v>
      </c>
      <c r="G729" s="320">
        <f>VLOOKUP(A729,'Northern Branch Phase II Debris'!A:F,6,FALSE)</f>
        <v>0</v>
      </c>
      <c r="H729" s="84" t="str">
        <f>VLOOKUP(A729,'Northern Branch Phase II Debris'!A:G,7,FALSE)</f>
        <v>Trinity</v>
      </c>
      <c r="I729" s="84" t="e">
        <f>VLOOKUP(A729,'Go Backs'!A:H,8,FALSE)</f>
        <v>#N/A</v>
      </c>
      <c r="K729" s="84" t="e">
        <f>VLOOKUP(A729,'Go Aheads'!A:H,8,FALSE)</f>
        <v>#N/A</v>
      </c>
      <c r="M729" s="84">
        <f>VLOOKUP(A729,'Northern Branch Phase II Debris'!A:F,4,FALSE)</f>
        <v>3</v>
      </c>
      <c r="N729" s="84">
        <f>VLOOKUP(A729,'Northern Branch Phase II Debris'!A:F,5,FALSE)</f>
        <v>0</v>
      </c>
      <c r="P729" s="84">
        <f ca="1">SUMIF(cCalRecycle_NorthBranch_DataMan!A:F,Audit!A729,cCalRecycle_NorthBranch_DataMan!F:F)</f>
        <v>0</v>
      </c>
      <c r="Q729" s="86" t="e">
        <f>VLOOKUP(A729,cCalRecycle_NorthBranch_DataMan!A:B,2,FALSE)</f>
        <v>#N/A</v>
      </c>
      <c r="R729" s="643" t="b">
        <f t="shared" ca="1" si="23"/>
        <v>1</v>
      </c>
      <c r="S729" s="455" t="s">
        <v>4289</v>
      </c>
      <c r="Y729" s="84" t="e">
        <v>#N/A</v>
      </c>
      <c r="Z729" s="84" t="e">
        <v>#N/A</v>
      </c>
      <c r="AA729" s="84" t="e">
        <v>#N/A</v>
      </c>
      <c r="AB729" s="84" t="e">
        <v>#N/A</v>
      </c>
      <c r="AC729" s="84" t="e">
        <v>#N/A</v>
      </c>
      <c r="AD729" s="84" t="e">
        <v>#N/A</v>
      </c>
      <c r="AE729" s="84" t="e">
        <v>#N/A</v>
      </c>
      <c r="AF729" s="84" t="e">
        <v>#N/A</v>
      </c>
    </row>
    <row r="730" spans="1:32" ht="15" thickBot="1">
      <c r="A730" s="93" t="s">
        <v>564</v>
      </c>
      <c r="B730" s="84">
        <f>VLOOKUP(A730,'Northern Branch Phase II Debris'!A:F,2,FALSE)</f>
        <v>2636</v>
      </c>
      <c r="C730" s="84" t="str">
        <f>VLOOKUP(A730,'Northern Branch Phase II Debris'!A:F,3,FALSE)</f>
        <v>Bald Rock Road</v>
      </c>
      <c r="F730" s="84" t="str">
        <f t="shared" si="22"/>
        <v>Go Ahead</v>
      </c>
      <c r="G730" s="320">
        <f>VLOOKUP(A730,'Northern Branch Phase II Debris'!A:F,6,FALSE)</f>
        <v>44310</v>
      </c>
      <c r="H730" s="84" t="str">
        <f>VLOOKUP(A730,'Northern Branch Phase II Debris'!A:G,7,FALSE)</f>
        <v>Butte</v>
      </c>
      <c r="I730" s="84" t="e">
        <f>VLOOKUP(A730,'Go Backs'!A:H,8,FALSE)</f>
        <v>#N/A</v>
      </c>
      <c r="K730" s="84">
        <f>VLOOKUP(A730,'Go Aheads'!A:H,8,FALSE)</f>
        <v>1</v>
      </c>
      <c r="M730" s="84">
        <f>VLOOKUP(A730,'Northern Branch Phase II Debris'!A:F,4,FALSE)</f>
        <v>1</v>
      </c>
      <c r="N730" s="84">
        <f>VLOOKUP(A730,'Northern Branch Phase II Debris'!A:F,5,FALSE)</f>
        <v>1</v>
      </c>
      <c r="P730" s="84">
        <f ca="1">SUMIF(cCalRecycle_NorthBranch_DataMan!A:F,Audit!A730,cCalRecycle_NorthBranch_DataMan!F:F)</f>
        <v>1</v>
      </c>
      <c r="Q730" s="86">
        <f>VLOOKUP(A730,cCalRecycle_NorthBranch_DataMan!A:B,2,FALSE)</f>
        <v>44329.46456018521</v>
      </c>
      <c r="R730" s="643" t="b">
        <f t="shared" ca="1" si="23"/>
        <v>1</v>
      </c>
      <c r="Y730" s="84" t="e">
        <v>#N/A</v>
      </c>
      <c r="Z730" s="84" t="e">
        <v>#N/A</v>
      </c>
      <c r="AA730" s="84" t="e">
        <v>#N/A</v>
      </c>
      <c r="AB730" s="84" t="e">
        <v>#N/A</v>
      </c>
      <c r="AC730" s="84" t="e">
        <v>#N/A</v>
      </c>
      <c r="AD730" s="84" t="e">
        <v>#N/A</v>
      </c>
      <c r="AE730" s="84" t="e">
        <v>#N/A</v>
      </c>
      <c r="AF730" s="84" t="e">
        <v>#N/A</v>
      </c>
    </row>
    <row r="731" spans="1:32" ht="15" thickBot="1">
      <c r="A731" s="497" t="s">
        <v>948</v>
      </c>
      <c r="B731" s="84">
        <f>VLOOKUP(A731,'Northern Branch Phase II Debris'!A:F,2,FALSE)</f>
        <v>126</v>
      </c>
      <c r="C731" s="84" t="str">
        <f>VLOOKUP(A731,'Northern Branch Phase II Debris'!A:F,3,FALSE)</f>
        <v>Kaelin Road</v>
      </c>
      <c r="F731" s="84" t="str">
        <f t="shared" si="22"/>
        <v>Go Ahead</v>
      </c>
      <c r="G731" s="320">
        <f>VLOOKUP(A731,'Northern Branch Phase II Debris'!A:F,6,FALSE)</f>
        <v>0</v>
      </c>
      <c r="H731" s="84" t="str">
        <f>VLOOKUP(A731,'Northern Branch Phase II Debris'!A:G,7,FALSE)</f>
        <v>Butte</v>
      </c>
      <c r="I731" s="84" t="e">
        <f>VLOOKUP(A731,'Go Backs'!A:H,8,FALSE)</f>
        <v>#N/A</v>
      </c>
      <c r="K731" s="84" t="e">
        <f>VLOOKUP(A731,'Go Aheads'!A:H,8,FALSE)</f>
        <v>#N/A</v>
      </c>
      <c r="M731" s="84">
        <f>VLOOKUP(A731,'Northern Branch Phase II Debris'!A:F,4,FALSE)</f>
        <v>0</v>
      </c>
      <c r="N731" s="84">
        <f>VLOOKUP(A731,'Northern Branch Phase II Debris'!A:F,5,FALSE)</f>
        <v>0</v>
      </c>
      <c r="P731" s="84">
        <f ca="1">SUMIF(cCalRecycle_NorthBranch_DataMan!A:F,Audit!A731,cCalRecycle_NorthBranch_DataMan!F:F)</f>
        <v>0</v>
      </c>
      <c r="Q731" s="86" t="e">
        <f>VLOOKUP(A731,cCalRecycle_NorthBranch_DataMan!A:B,2,FALSE)</f>
        <v>#N/A</v>
      </c>
      <c r="R731" s="643" t="b">
        <f t="shared" ca="1" si="23"/>
        <v>1</v>
      </c>
      <c r="Y731" s="84" t="e">
        <v>#N/A</v>
      </c>
      <c r="Z731" s="84" t="e">
        <v>#N/A</v>
      </c>
      <c r="AA731" s="84" t="e">
        <v>#N/A</v>
      </c>
      <c r="AB731" s="84" t="e">
        <v>#N/A</v>
      </c>
      <c r="AC731" s="84" t="e">
        <v>#N/A</v>
      </c>
      <c r="AD731" s="84" t="e">
        <v>#N/A</v>
      </c>
      <c r="AE731" s="84" t="e">
        <v>#N/A</v>
      </c>
      <c r="AF731" s="84" t="e">
        <v>#N/A</v>
      </c>
    </row>
    <row r="732" spans="1:32" ht="15" thickBot="1">
      <c r="A732" s="93" t="s">
        <v>1123</v>
      </c>
      <c r="B732" s="84" t="str">
        <f>VLOOKUP(A732,'Northern Branch Phase II Debris'!A:F,2,FALSE)</f>
        <v>061-300-019-000</v>
      </c>
      <c r="C732" s="84" t="str">
        <f>VLOOKUP(A732,'Northern Branch Phase II Debris'!A:F,3,FALSE)</f>
        <v>Kaelin Road</v>
      </c>
      <c r="F732" s="84" t="str">
        <f t="shared" si="22"/>
        <v>Go Ahead</v>
      </c>
      <c r="G732" s="320">
        <f>VLOOKUP(A732,'Northern Branch Phase II Debris'!A:F,6,FALSE)</f>
        <v>44363</v>
      </c>
      <c r="H732" s="84" t="str">
        <f>VLOOKUP(A732,'Northern Branch Phase II Debris'!A:G,7,FALSE)</f>
        <v>Butte</v>
      </c>
      <c r="I732" s="84" t="e">
        <f>VLOOKUP(A732,'Go Backs'!A:H,8,FALSE)</f>
        <v>#N/A</v>
      </c>
      <c r="K732" s="84" t="e">
        <f>VLOOKUP(A732,'Go Aheads'!A:H,8,FALSE)</f>
        <v>#N/A</v>
      </c>
      <c r="M732" s="84">
        <f>VLOOKUP(A732,'Northern Branch Phase II Debris'!A:F,4,FALSE)</f>
        <v>0</v>
      </c>
      <c r="N732" s="84">
        <f>VLOOKUP(A732,'Northern Branch Phase II Debris'!A:F,5,FALSE)</f>
        <v>0</v>
      </c>
      <c r="P732" s="84">
        <f ca="1">SUMIF(cCalRecycle_NorthBranch_DataMan!A:F,Audit!A732,cCalRecycle_NorthBranch_DataMan!F:F)</f>
        <v>0</v>
      </c>
      <c r="Q732" s="86" t="e">
        <f>VLOOKUP(A732,cCalRecycle_NorthBranch_DataMan!A:B,2,FALSE)</f>
        <v>#N/A</v>
      </c>
      <c r="R732" s="643" t="b">
        <f t="shared" ca="1" si="23"/>
        <v>1</v>
      </c>
      <c r="Y732" s="84" t="e">
        <v>#N/A</v>
      </c>
      <c r="Z732" s="84" t="e">
        <v>#N/A</v>
      </c>
      <c r="AA732" s="84" t="e">
        <v>#N/A</v>
      </c>
      <c r="AB732" s="84" t="e">
        <v>#N/A</v>
      </c>
      <c r="AC732" s="84" t="e">
        <v>#N/A</v>
      </c>
      <c r="AD732" s="84" t="e">
        <v>#N/A</v>
      </c>
      <c r="AE732" s="84" t="e">
        <v>#N/A</v>
      </c>
      <c r="AF732" s="84" t="e">
        <v>#N/A</v>
      </c>
    </row>
    <row r="733" spans="1:32" ht="26.25" thickBot="1">
      <c r="A733" s="463" t="s">
        <v>1850</v>
      </c>
      <c r="B733" s="84" t="str">
        <f>VLOOKUP(A733,'Northern Branch Phase II Debris'!A:F,2,FALSE)</f>
        <v>860-000-132-000</v>
      </c>
      <c r="C733" s="84" t="str">
        <f>VLOOKUP(A733,'Northern Branch Phase II Debris'!A:F,3,FALSE)</f>
        <v>RLCSD LL#23 Little Valley Road</v>
      </c>
      <c r="F733" s="84" t="str">
        <f t="shared" si="22"/>
        <v>Go Ahead</v>
      </c>
      <c r="G733" s="320">
        <f>VLOOKUP(A733,'Northern Branch Phase II Debris'!A:F,6,FALSE)</f>
        <v>44300</v>
      </c>
      <c r="H733" s="84" t="str">
        <f>VLOOKUP(A733,'Northern Branch Phase II Debris'!A:G,7,FALSE)</f>
        <v>Trinity</v>
      </c>
      <c r="I733" s="84" t="e">
        <f>VLOOKUP(A733,'Go Backs'!A:H,8,FALSE)</f>
        <v>#N/A</v>
      </c>
      <c r="K733" s="84" t="e">
        <f>VLOOKUP(A733,'Go Aheads'!A:H,8,FALSE)</f>
        <v>#N/A</v>
      </c>
      <c r="M733" s="84">
        <f>VLOOKUP(A733,'Northern Branch Phase II Debris'!A:F,4,FALSE)</f>
        <v>0</v>
      </c>
      <c r="N733" s="84">
        <f>VLOOKUP(A733,'Northern Branch Phase II Debris'!A:F,5,FALSE)</f>
        <v>0</v>
      </c>
      <c r="P733" s="84">
        <f ca="1">SUMIF(cCalRecycle_NorthBranch_DataMan!A:F,Audit!A733,cCalRecycle_NorthBranch_DataMan!F:F)</f>
        <v>0</v>
      </c>
      <c r="Q733" s="86" t="e">
        <f>VLOOKUP(A733,cCalRecycle_NorthBranch_DataMan!A:B,2,FALSE)</f>
        <v>#N/A</v>
      </c>
      <c r="R733" s="643" t="b">
        <f t="shared" ca="1" si="23"/>
        <v>1</v>
      </c>
      <c r="S733" s="455" t="s">
        <v>4289</v>
      </c>
      <c r="Y733" s="84" t="e">
        <v>#N/A</v>
      </c>
      <c r="Z733" s="84" t="e">
        <v>#N/A</v>
      </c>
      <c r="AA733" s="84" t="e">
        <v>#N/A</v>
      </c>
      <c r="AB733" s="84" t="e">
        <v>#N/A</v>
      </c>
      <c r="AC733" s="84" t="e">
        <v>#N/A</v>
      </c>
      <c r="AD733" s="84" t="e">
        <v>#N/A</v>
      </c>
      <c r="AE733" s="84" t="e">
        <v>#N/A</v>
      </c>
      <c r="AF733" s="84" t="e">
        <v>#N/A</v>
      </c>
    </row>
    <row r="734" spans="1:32" ht="15" thickBot="1">
      <c r="A734" s="93" t="s">
        <v>2143</v>
      </c>
      <c r="B734" s="84">
        <f>VLOOKUP(A734,'Northern Branch Phase II Debris'!A:F,2,FALSE)</f>
        <v>6508</v>
      </c>
      <c r="C734" s="84" t="str">
        <f>VLOOKUP(A734,'Northern Branch Phase II Debris'!A:F,3,FALSE)</f>
        <v>Buell Road</v>
      </c>
      <c r="F734" s="84" t="str">
        <f t="shared" si="22"/>
        <v>Go Ahead</v>
      </c>
      <c r="G734" s="320">
        <f>VLOOKUP(A734,'Northern Branch Phase II Debris'!A:F,6,FALSE)</f>
        <v>44263</v>
      </c>
      <c r="H734" s="84" t="str">
        <f>VLOOKUP(A734,'Northern Branch Phase II Debris'!A:G,7,FALSE)</f>
        <v>Shasta</v>
      </c>
      <c r="I734" s="84" t="e">
        <f>VLOOKUP(A734,'Go Backs'!A:H,8,FALSE)</f>
        <v>#N/A</v>
      </c>
      <c r="K734" s="84" t="e">
        <f>VLOOKUP(A734,'Go Aheads'!A:H,8,FALSE)</f>
        <v>#N/A</v>
      </c>
      <c r="M734" s="84">
        <f>VLOOKUP(A734,'Northern Branch Phase II Debris'!A:F,4,FALSE)</f>
        <v>0</v>
      </c>
      <c r="N734" s="84">
        <f>VLOOKUP(A734,'Northern Branch Phase II Debris'!A:F,5,FALSE)</f>
        <v>0</v>
      </c>
      <c r="P734" s="84">
        <f ca="1">SUMIF(cCalRecycle_NorthBranch_DataMan!A:F,Audit!A734,cCalRecycle_NorthBranch_DataMan!F:F)</f>
        <v>0</v>
      </c>
      <c r="Q734" s="86" t="e">
        <f>VLOOKUP(A734,cCalRecycle_NorthBranch_DataMan!A:B,2,FALSE)</f>
        <v>#N/A</v>
      </c>
      <c r="R734" s="643" t="b">
        <f t="shared" ca="1" si="23"/>
        <v>1</v>
      </c>
      <c r="Y734" s="84" t="e">
        <v>#N/A</v>
      </c>
      <c r="Z734" s="84" t="e">
        <v>#N/A</v>
      </c>
      <c r="AA734" s="84" t="e">
        <v>#N/A</v>
      </c>
      <c r="AB734" s="84" t="e">
        <v>#N/A</v>
      </c>
      <c r="AC734" s="84" t="e">
        <v>#N/A</v>
      </c>
      <c r="AD734" s="84" t="e">
        <v>#N/A</v>
      </c>
      <c r="AE734" s="84" t="e">
        <v>#N/A</v>
      </c>
      <c r="AF734" s="84" t="e">
        <v>#N/A</v>
      </c>
    </row>
    <row r="735" spans="1:32" ht="15" thickBot="1">
      <c r="A735" s="93" t="s">
        <v>501</v>
      </c>
      <c r="B735" s="84" t="str">
        <f>VLOOKUP(A735,'Northern Branch Phase II Debris'!A:F,2,FALSE)</f>
        <v>041-710-003-000</v>
      </c>
      <c r="C735" s="84" t="str">
        <f>VLOOKUP(A735,'Northern Branch Phase II Debris'!A:F,3,FALSE)</f>
        <v>Zogg Mine Road</v>
      </c>
      <c r="F735" s="84" t="str">
        <f t="shared" si="22"/>
        <v>Go Ahead</v>
      </c>
      <c r="G735" s="320">
        <f>VLOOKUP(A735,'Northern Branch Phase II Debris'!A:F,6,FALSE)</f>
        <v>44300</v>
      </c>
      <c r="H735" s="84" t="str">
        <f>VLOOKUP(A735,'Northern Branch Phase II Debris'!A:G,7,FALSE)</f>
        <v>Shasta</v>
      </c>
      <c r="I735" s="84" t="e">
        <f>VLOOKUP(A735,'Go Backs'!A:H,8,FALSE)</f>
        <v>#N/A</v>
      </c>
      <c r="K735" s="84" t="e">
        <f>VLOOKUP(A735,'Go Aheads'!A:H,8,FALSE)</f>
        <v>#N/A</v>
      </c>
      <c r="M735" s="84">
        <f>VLOOKUP(A735,'Northern Branch Phase II Debris'!A:F,4,FALSE)</f>
        <v>0</v>
      </c>
      <c r="N735" s="84">
        <f>VLOOKUP(A735,'Northern Branch Phase II Debris'!A:F,5,FALSE)</f>
        <v>0</v>
      </c>
      <c r="P735" s="84">
        <f ca="1">SUMIF(cCalRecycle_NorthBranch_DataMan!A:F,Audit!A735,cCalRecycle_NorthBranch_DataMan!F:F)</f>
        <v>0</v>
      </c>
      <c r="Q735" s="86" t="e">
        <f>VLOOKUP(A735,cCalRecycle_NorthBranch_DataMan!A:B,2,FALSE)</f>
        <v>#N/A</v>
      </c>
      <c r="R735" s="643" t="b">
        <f t="shared" ca="1" si="23"/>
        <v>1</v>
      </c>
      <c r="Y735" s="84" t="e">
        <v>#N/A</v>
      </c>
      <c r="Z735" s="84" t="e">
        <v>#N/A</v>
      </c>
      <c r="AA735" s="84" t="e">
        <v>#N/A</v>
      </c>
      <c r="AB735" s="84" t="e">
        <v>#N/A</v>
      </c>
      <c r="AC735" s="84" t="e">
        <v>#N/A</v>
      </c>
      <c r="AD735" s="84" t="e">
        <v>#N/A</v>
      </c>
      <c r="AE735" s="84" t="e">
        <v>#N/A</v>
      </c>
      <c r="AF735" s="84" t="e">
        <v>#N/A</v>
      </c>
    </row>
    <row r="736" spans="1:32" ht="15" thickBot="1">
      <c r="A736" s="93" t="s">
        <v>403</v>
      </c>
      <c r="B736" s="84">
        <f>VLOOKUP(A736,'Northern Branch Phase II Debris'!A:F,2,FALSE)</f>
        <v>8623</v>
      </c>
      <c r="C736" s="84" t="str">
        <f>VLOOKUP(A736,'Northern Branch Phase II Debris'!A:F,3,FALSE)</f>
        <v>Zogg Mine Road</v>
      </c>
      <c r="F736" s="84" t="str">
        <f t="shared" si="22"/>
        <v>Go Ahead</v>
      </c>
      <c r="G736" s="320">
        <f>VLOOKUP(A736,'Northern Branch Phase II Debris'!A:F,6,FALSE)</f>
        <v>44258</v>
      </c>
      <c r="H736" s="84" t="str">
        <f>VLOOKUP(A736,'Northern Branch Phase II Debris'!A:G,7,FALSE)</f>
        <v>Shasta</v>
      </c>
      <c r="I736" s="84" t="e">
        <f>VLOOKUP(A736,'Go Backs'!A:H,8,FALSE)</f>
        <v>#N/A</v>
      </c>
      <c r="K736" s="84" t="e">
        <f>VLOOKUP(A736,'Go Aheads'!A:H,8,FALSE)</f>
        <v>#N/A</v>
      </c>
      <c r="M736" s="84">
        <f>VLOOKUP(A736,'Northern Branch Phase II Debris'!A:F,4,FALSE)</f>
        <v>0</v>
      </c>
      <c r="N736" s="84">
        <f>VLOOKUP(A736,'Northern Branch Phase II Debris'!A:F,5,FALSE)</f>
        <v>0</v>
      </c>
      <c r="P736" s="84">
        <f ca="1">SUMIF(cCalRecycle_NorthBranch_DataMan!A:F,Audit!A736,cCalRecycle_NorthBranch_DataMan!F:F)</f>
        <v>0</v>
      </c>
      <c r="Q736" s="86" t="e">
        <f>VLOOKUP(A736,cCalRecycle_NorthBranch_DataMan!A:B,2,FALSE)</f>
        <v>#N/A</v>
      </c>
      <c r="R736" s="643" t="b">
        <f t="shared" ca="1" si="23"/>
        <v>1</v>
      </c>
      <c r="Y736" s="84" t="e">
        <v>#N/A</v>
      </c>
      <c r="Z736" s="84" t="e">
        <v>#N/A</v>
      </c>
      <c r="AA736" s="84" t="e">
        <v>#N/A</v>
      </c>
      <c r="AB736" s="84" t="e">
        <v>#N/A</v>
      </c>
      <c r="AC736" s="84" t="e">
        <v>#N/A</v>
      </c>
      <c r="AD736" s="84" t="e">
        <v>#N/A</v>
      </c>
      <c r="AE736" s="84" t="e">
        <v>#N/A</v>
      </c>
      <c r="AF736" s="84" t="e">
        <v>#N/A</v>
      </c>
    </row>
    <row r="737" spans="1:32" ht="15" thickBot="1">
      <c r="A737" s="93" t="s">
        <v>1344</v>
      </c>
      <c r="B737" s="84" t="str">
        <f>VLOOKUP(A737,'Northern Branch Phase II Debris'!A:F,2,FALSE)</f>
        <v>061-520-022-000</v>
      </c>
      <c r="C737" s="84" t="str">
        <f>VLOOKUP(A737,'Northern Branch Phase II Debris'!A:F,3,FALSE)</f>
        <v>Bloomer Hill Road</v>
      </c>
      <c r="F737" s="84" t="str">
        <f t="shared" si="22"/>
        <v>Go Ahead</v>
      </c>
      <c r="G737" s="320">
        <f>VLOOKUP(A737,'Northern Branch Phase II Debris'!A:F,6,FALSE)</f>
        <v>44331</v>
      </c>
      <c r="H737" s="84" t="str">
        <f>VLOOKUP(A737,'Northern Branch Phase II Debris'!A:G,7,FALSE)</f>
        <v>Butte</v>
      </c>
      <c r="I737" s="84" t="e">
        <f>VLOOKUP(A737,'Go Backs'!A:H,8,FALSE)</f>
        <v>#N/A</v>
      </c>
      <c r="K737" s="84">
        <f>VLOOKUP(A737,'Go Aheads'!A:H,8,FALSE)</f>
        <v>2</v>
      </c>
      <c r="M737" s="84">
        <f>VLOOKUP(A737,'Northern Branch Phase II Debris'!A:F,4,FALSE)</f>
        <v>2</v>
      </c>
      <c r="N737" s="84">
        <f>VLOOKUP(A737,'Northern Branch Phase II Debris'!A:F,5,FALSE)</f>
        <v>2</v>
      </c>
      <c r="P737" s="84">
        <f ca="1">SUMIF(cCalRecycle_NorthBranch_DataMan!A:F,Audit!A737,cCalRecycle_NorthBranch_DataMan!F:F)</f>
        <v>2</v>
      </c>
      <c r="Q737" s="86">
        <f>VLOOKUP(A737,cCalRecycle_NorthBranch_DataMan!A:B,2,FALSE)</f>
        <v>44357.62893518521</v>
      </c>
      <c r="R737" s="643" t="b">
        <f t="shared" ca="1" si="23"/>
        <v>1</v>
      </c>
      <c r="Y737" s="84">
        <v>0</v>
      </c>
      <c r="Z737" s="84">
        <v>0</v>
      </c>
      <c r="AA737" s="84">
        <v>0</v>
      </c>
      <c r="AB737" s="84">
        <v>0</v>
      </c>
      <c r="AC737" s="84">
        <v>0</v>
      </c>
      <c r="AD737" s="84" t="e">
        <v>#N/A</v>
      </c>
      <c r="AE737" s="84">
        <v>0</v>
      </c>
      <c r="AF737" s="84">
        <v>0</v>
      </c>
    </row>
    <row r="738" spans="1:32" ht="26.25" thickBot="1">
      <c r="A738" s="93" t="s">
        <v>2047</v>
      </c>
      <c r="B738" s="84">
        <f>VLOOKUP(A738,'Northern Branch Phase II Debris'!A:F,2,FALSE)</f>
        <v>136</v>
      </c>
      <c r="C738" s="84" t="str">
        <f>VLOOKUP(A738,'Northern Branch Phase II Debris'!A:F,3,FALSE)</f>
        <v>Schwing Loop</v>
      </c>
      <c r="F738" s="84" t="str">
        <f t="shared" si="22"/>
        <v>Go Ahead</v>
      </c>
      <c r="G738" s="320">
        <f>VLOOKUP(A738,'Northern Branch Phase II Debris'!A:F,6,FALSE)</f>
        <v>44329</v>
      </c>
      <c r="H738" s="84" t="str">
        <f>VLOOKUP(A738,'Northern Branch Phase II Debris'!A:G,7,FALSE)</f>
        <v>Butte</v>
      </c>
      <c r="I738" s="84" t="e">
        <f>VLOOKUP(A738,'Go Backs'!A:H,8,FALSE)</f>
        <v>#N/A</v>
      </c>
      <c r="K738" s="84" t="e">
        <f>VLOOKUP(A738,'Go Aheads'!A:H,8,FALSE)</f>
        <v>#N/A</v>
      </c>
      <c r="M738" s="84">
        <f>VLOOKUP(A738,'Northern Branch Phase II Debris'!A:F,4,FALSE)</f>
        <v>5</v>
      </c>
      <c r="N738" s="84" t="str">
        <f>VLOOKUP(A738,'Northern Branch Phase II Debris'!A:F,5,FALSE)</f>
        <v>SEE NOTES</v>
      </c>
      <c r="P738" s="84">
        <f ca="1">SUMIF(cCalRecycle_NorthBranch_DataMan!A:F,Audit!A738,cCalRecycle_NorthBranch_DataMan!F:F)</f>
        <v>0</v>
      </c>
      <c r="Q738" s="86" t="e">
        <f>VLOOKUP(A738,cCalRecycle_NorthBranch_DataMan!A:B,2,FALSE)</f>
        <v>#N/A</v>
      </c>
      <c r="R738" s="643" t="b">
        <f t="shared" ca="1" si="23"/>
        <v>0</v>
      </c>
      <c r="S738" s="100" t="s">
        <v>7928</v>
      </c>
      <c r="Y738" s="84" t="s">
        <v>8346</v>
      </c>
      <c r="Z738" s="84" t="s">
        <v>8347</v>
      </c>
      <c r="AA738" s="84">
        <v>0</v>
      </c>
      <c r="AB738" s="84">
        <v>2</v>
      </c>
      <c r="AC738" s="84">
        <v>0</v>
      </c>
      <c r="AD738" s="84" t="e">
        <v>#N/A</v>
      </c>
      <c r="AE738" s="84">
        <v>1</v>
      </c>
      <c r="AF738" s="84">
        <v>0</v>
      </c>
    </row>
    <row r="739" spans="1:32" ht="15.75" thickBot="1">
      <c r="A739" s="93" t="s">
        <v>1246</v>
      </c>
      <c r="B739" s="84">
        <f>VLOOKUP(A739,'Northern Branch Phase II Debris'!A:F,2,FALSE)</f>
        <v>88</v>
      </c>
      <c r="C739" s="84" t="str">
        <f>VLOOKUP(A739,'Northern Branch Phase II Debris'!A:F,3,FALSE)</f>
        <v>Ron Road</v>
      </c>
      <c r="F739" s="84" t="str">
        <f t="shared" si="22"/>
        <v>Go Ahead</v>
      </c>
      <c r="G739" s="320">
        <f>VLOOKUP(A739,'Northern Branch Phase II Debris'!A:F,6,FALSE)</f>
        <v>44301</v>
      </c>
      <c r="H739" s="84" t="str">
        <f>VLOOKUP(A739,'Northern Branch Phase II Debris'!A:G,7,FALSE)</f>
        <v>Butte</v>
      </c>
      <c r="I739" s="84" t="e">
        <f>VLOOKUP(A739,'Go Backs'!A:H,8,FALSE)</f>
        <v>#N/A</v>
      </c>
      <c r="K739" s="84">
        <f>VLOOKUP(A739,'Go Aheads'!A:H,8,FALSE)</f>
        <v>14</v>
      </c>
      <c r="M739" s="84">
        <f>VLOOKUP(A739,'Northern Branch Phase II Debris'!A:F,4,FALSE)</f>
        <v>17</v>
      </c>
      <c r="N739" s="84">
        <f>VLOOKUP(A739,'Northern Branch Phase II Debris'!A:F,5,FALSE)</f>
        <v>14</v>
      </c>
      <c r="P739" s="84">
        <f ca="1">SUMIF(cCalRecycle_NorthBranch_DataMan!A:F,Audit!A739,cCalRecycle_NorthBranch_DataMan!F:F)</f>
        <v>14</v>
      </c>
      <c r="Q739" s="86">
        <f>VLOOKUP(A739,cCalRecycle_NorthBranch_DataMan!A:B,2,FALSE)</f>
        <v>44341.555601851898</v>
      </c>
      <c r="R739" s="643" t="b">
        <f t="shared" ca="1" si="23"/>
        <v>1</v>
      </c>
      <c r="S739" s="457"/>
      <c r="Y739" s="84">
        <v>0</v>
      </c>
      <c r="Z739" s="84">
        <v>0</v>
      </c>
      <c r="AA739" s="84">
        <v>0</v>
      </c>
      <c r="AB739" s="84">
        <v>0</v>
      </c>
      <c r="AC739" s="84">
        <v>0</v>
      </c>
      <c r="AD739" s="84" t="e">
        <v>#N/A</v>
      </c>
      <c r="AE739" s="84">
        <v>0</v>
      </c>
      <c r="AF739" s="84">
        <v>0</v>
      </c>
    </row>
    <row r="740" spans="1:32" ht="15" thickBot="1">
      <c r="A740" s="93" t="s">
        <v>737</v>
      </c>
      <c r="B740" s="84">
        <f>VLOOKUP(A740,'Northern Branch Phase II Debris'!A:F,2,FALSE)</f>
        <v>14</v>
      </c>
      <c r="C740" s="84" t="str">
        <f>VLOOKUP(A740,'Northern Branch Phase II Debris'!A:F,3,FALSE)</f>
        <v>Rollos Trail</v>
      </c>
      <c r="F740" s="84" t="str">
        <f t="shared" si="22"/>
        <v>Go Ahead</v>
      </c>
      <c r="G740" s="320">
        <f>VLOOKUP(A740,'Northern Branch Phase II Debris'!A:F,6,FALSE)</f>
        <v>44312</v>
      </c>
      <c r="H740" s="84" t="str">
        <f>VLOOKUP(A740,'Northern Branch Phase II Debris'!A:G,7,FALSE)</f>
        <v>Butte</v>
      </c>
      <c r="I740" s="84" t="e">
        <f>VLOOKUP(A740,'Go Backs'!A:H,8,FALSE)</f>
        <v>#N/A</v>
      </c>
      <c r="K740" s="84">
        <f>VLOOKUP(A740,'Go Aheads'!A:H,8,FALSE)</f>
        <v>3</v>
      </c>
      <c r="M740" s="84">
        <f>VLOOKUP(A740,'Northern Branch Phase II Debris'!A:F,4,FALSE)</f>
        <v>6</v>
      </c>
      <c r="N740" s="84">
        <f>VLOOKUP(A740,'Northern Branch Phase II Debris'!A:F,5,FALSE)</f>
        <v>3</v>
      </c>
      <c r="P740" s="84">
        <f ca="1">SUMIF(cCalRecycle_NorthBranch_DataMan!A:F,Audit!A740,cCalRecycle_NorthBranch_DataMan!F:F)</f>
        <v>3</v>
      </c>
      <c r="Q740" s="86">
        <f>VLOOKUP(A740,cCalRecycle_NorthBranch_DataMan!A:B,2,FALSE)</f>
        <v>44336.639942129608</v>
      </c>
      <c r="R740" s="643" t="b">
        <f t="shared" ca="1" si="23"/>
        <v>1</v>
      </c>
      <c r="Y740" s="84" t="e">
        <v>#N/A</v>
      </c>
      <c r="Z740" s="84" t="e">
        <v>#N/A</v>
      </c>
      <c r="AA740" s="84" t="e">
        <v>#N/A</v>
      </c>
      <c r="AB740" s="84" t="e">
        <v>#N/A</v>
      </c>
      <c r="AC740" s="84" t="e">
        <v>#N/A</v>
      </c>
      <c r="AD740" s="84" t="e">
        <v>#N/A</v>
      </c>
      <c r="AE740" s="84" t="e">
        <v>#N/A</v>
      </c>
      <c r="AF740" s="84" t="e">
        <v>#N/A</v>
      </c>
    </row>
    <row r="741" spans="1:32" ht="15" thickBot="1">
      <c r="A741" s="93" t="s">
        <v>738</v>
      </c>
      <c r="B741" s="84">
        <f>VLOOKUP(A741,'Northern Branch Phase II Debris'!A:F,2,FALSE)</f>
        <v>46</v>
      </c>
      <c r="C741" s="84" t="str">
        <f>VLOOKUP(A741,'Northern Branch Phase II Debris'!A:F,3,FALSE)</f>
        <v>Rollos Trail</v>
      </c>
      <c r="F741" s="84" t="str">
        <f t="shared" si="22"/>
        <v>Go Ahead</v>
      </c>
      <c r="G741" s="320">
        <f>VLOOKUP(A741,'Northern Branch Phase II Debris'!A:F,6,FALSE)</f>
        <v>44309</v>
      </c>
      <c r="H741" s="84" t="str">
        <f>VLOOKUP(A741,'Northern Branch Phase II Debris'!A:G,7,FALSE)</f>
        <v>Butte</v>
      </c>
      <c r="I741" s="84" t="e">
        <f>VLOOKUP(A741,'Go Backs'!A:H,8,FALSE)</f>
        <v>#N/A</v>
      </c>
      <c r="K741" s="84">
        <f>VLOOKUP(A741,'Go Aheads'!A:H,8,FALSE)</f>
        <v>9</v>
      </c>
      <c r="M741" s="84">
        <f>VLOOKUP(A741,'Northern Branch Phase II Debris'!A:F,4,FALSE)</f>
        <v>9</v>
      </c>
      <c r="N741" s="84">
        <f>VLOOKUP(A741,'Northern Branch Phase II Debris'!A:F,5,FALSE)</f>
        <v>9</v>
      </c>
      <c r="P741" s="84">
        <f ca="1">SUMIF(cCalRecycle_NorthBranch_DataMan!A:F,Audit!A741,cCalRecycle_NorthBranch_DataMan!F:F)</f>
        <v>9</v>
      </c>
      <c r="Q741" s="86">
        <f>VLOOKUP(A741,cCalRecycle_NorthBranch_DataMan!A:B,2,FALSE)</f>
        <v>44334.480567129598</v>
      </c>
      <c r="R741" s="643" t="b">
        <f t="shared" ca="1" si="23"/>
        <v>1</v>
      </c>
      <c r="Y741" s="84" t="e">
        <v>#N/A</v>
      </c>
      <c r="Z741" s="84" t="e">
        <v>#N/A</v>
      </c>
      <c r="AA741" s="84" t="e">
        <v>#N/A</v>
      </c>
      <c r="AB741" s="84" t="e">
        <v>#N/A</v>
      </c>
      <c r="AC741" s="84" t="e">
        <v>#N/A</v>
      </c>
      <c r="AD741" s="84" t="e">
        <v>#N/A</v>
      </c>
      <c r="AE741" s="84" t="e">
        <v>#N/A</v>
      </c>
      <c r="AF741" s="84" t="e">
        <v>#N/A</v>
      </c>
    </row>
    <row r="742" spans="1:32" ht="15" thickBot="1">
      <c r="A742" s="93" t="s">
        <v>1053</v>
      </c>
      <c r="B742" s="84" t="str">
        <f>VLOOKUP(A742,'Northern Branch Phase II Debris'!A:F,2,FALSE)</f>
        <v>062-310-013-000</v>
      </c>
      <c r="C742" s="84" t="str">
        <f>VLOOKUP(A742,'Northern Branch Phase II Debris'!A:F,3,FALSE)</f>
        <v>Cedar Lane</v>
      </c>
      <c r="F742" s="84" t="str">
        <f t="shared" si="22"/>
        <v>Go Ahead</v>
      </c>
      <c r="G742" s="320">
        <f>VLOOKUP(A742,'Northern Branch Phase II Debris'!A:F,6,FALSE)</f>
        <v>0</v>
      </c>
      <c r="H742" s="84" t="str">
        <f>VLOOKUP(A742,'Northern Branch Phase II Debris'!A:G,7,FALSE)</f>
        <v>Butte</v>
      </c>
      <c r="I742" s="84" t="e">
        <f>VLOOKUP(A742,'Go Backs'!A:H,8,FALSE)</f>
        <v>#N/A</v>
      </c>
      <c r="K742" s="84" t="e">
        <f>VLOOKUP(A742,'Go Aheads'!A:H,8,FALSE)</f>
        <v>#N/A</v>
      </c>
      <c r="M742" s="84">
        <f>VLOOKUP(A742,'Northern Branch Phase II Debris'!A:F,4,FALSE)</f>
        <v>0</v>
      </c>
      <c r="N742" s="84">
        <f>VLOOKUP(A742,'Northern Branch Phase II Debris'!A:F,5,FALSE)</f>
        <v>0</v>
      </c>
      <c r="P742" s="84">
        <f ca="1">SUMIF(cCalRecycle_NorthBranch_DataMan!A:F,Audit!A742,cCalRecycle_NorthBranch_DataMan!F:F)</f>
        <v>0</v>
      </c>
      <c r="Q742" s="86" t="e">
        <f>VLOOKUP(A742,cCalRecycle_NorthBranch_DataMan!A:B,2,FALSE)</f>
        <v>#N/A</v>
      </c>
      <c r="R742" s="643" t="b">
        <f t="shared" ca="1" si="23"/>
        <v>1</v>
      </c>
      <c r="Y742" s="84" t="e">
        <v>#N/A</v>
      </c>
      <c r="Z742" s="84" t="e">
        <v>#N/A</v>
      </c>
      <c r="AA742" s="84" t="e">
        <v>#N/A</v>
      </c>
      <c r="AB742" s="84" t="e">
        <v>#N/A</v>
      </c>
      <c r="AC742" s="84" t="e">
        <v>#N/A</v>
      </c>
      <c r="AD742" s="84" t="e">
        <v>#N/A</v>
      </c>
      <c r="AE742" s="84" t="e">
        <v>#N/A</v>
      </c>
      <c r="AF742" s="84" t="e">
        <v>#N/A</v>
      </c>
    </row>
    <row r="743" spans="1:32" ht="15" thickBot="1">
      <c r="A743" s="93" t="s">
        <v>1047</v>
      </c>
      <c r="B743" s="84">
        <f>VLOOKUP(A743,'Northern Branch Phase II Debris'!A:F,2,FALSE)</f>
        <v>73</v>
      </c>
      <c r="C743" s="84" t="str">
        <f>VLOOKUP(A743,'Northern Branch Phase II Debris'!A:F,3,FALSE)</f>
        <v>Cedar Lane</v>
      </c>
      <c r="F743" s="84" t="str">
        <f t="shared" si="22"/>
        <v>Go Ahead</v>
      </c>
      <c r="G743" s="320">
        <f>VLOOKUP(A743,'Northern Branch Phase II Debris'!A:F,6,FALSE)</f>
        <v>44316</v>
      </c>
      <c r="H743" s="84" t="str">
        <f>VLOOKUP(A743,'Northern Branch Phase II Debris'!A:G,7,FALSE)</f>
        <v>Butte</v>
      </c>
      <c r="I743" s="84" t="e">
        <f>VLOOKUP(A743,'Go Backs'!A:H,8,FALSE)</f>
        <v>#N/A</v>
      </c>
      <c r="K743" s="84" t="e">
        <f>VLOOKUP(A743,'Go Aheads'!A:H,8,FALSE)</f>
        <v>#N/A</v>
      </c>
      <c r="M743" s="84">
        <f>VLOOKUP(A743,'Northern Branch Phase II Debris'!A:F,4,FALSE)</f>
        <v>0</v>
      </c>
      <c r="N743" s="84">
        <f>VLOOKUP(A743,'Northern Branch Phase II Debris'!A:F,5,FALSE)</f>
        <v>0</v>
      </c>
      <c r="P743" s="84">
        <f ca="1">SUMIF(cCalRecycle_NorthBranch_DataMan!A:F,Audit!A743,cCalRecycle_NorthBranch_DataMan!F:F)</f>
        <v>0</v>
      </c>
      <c r="Q743" s="86" t="e">
        <f>VLOOKUP(A743,cCalRecycle_NorthBranch_DataMan!A:B,2,FALSE)</f>
        <v>#N/A</v>
      </c>
      <c r="R743" s="643" t="b">
        <f t="shared" ca="1" si="23"/>
        <v>1</v>
      </c>
      <c r="Y743" s="84" t="e">
        <v>#N/A</v>
      </c>
      <c r="Z743" s="84" t="e">
        <v>#N/A</v>
      </c>
      <c r="AA743" s="84" t="e">
        <v>#N/A</v>
      </c>
      <c r="AB743" s="84" t="e">
        <v>#N/A</v>
      </c>
      <c r="AC743" s="84" t="e">
        <v>#N/A</v>
      </c>
      <c r="AD743" s="84" t="e">
        <v>#N/A</v>
      </c>
      <c r="AE743" s="84" t="e">
        <v>#N/A</v>
      </c>
      <c r="AF743" s="84" t="e">
        <v>#N/A</v>
      </c>
    </row>
    <row r="744" spans="1:32" ht="15" thickBot="1">
      <c r="A744" s="93" t="s">
        <v>1054</v>
      </c>
      <c r="B744" s="84">
        <f>VLOOKUP(A744,'Northern Branch Phase II Debris'!A:F,2,FALSE)</f>
        <v>67</v>
      </c>
      <c r="C744" s="84" t="str">
        <f>VLOOKUP(A744,'Northern Branch Phase II Debris'!A:F,3,FALSE)</f>
        <v>Cedar Lane</v>
      </c>
      <c r="F744" s="84" t="str">
        <f t="shared" si="22"/>
        <v>Go Ahead</v>
      </c>
      <c r="G744" s="320">
        <f>VLOOKUP(A744,'Northern Branch Phase II Debris'!A:F,6,FALSE)</f>
        <v>44315</v>
      </c>
      <c r="H744" s="84" t="str">
        <f>VLOOKUP(A744,'Northern Branch Phase II Debris'!A:G,7,FALSE)</f>
        <v>Butte</v>
      </c>
      <c r="I744" s="84" t="e">
        <f>VLOOKUP(A744,'Go Backs'!A:H,8,FALSE)</f>
        <v>#N/A</v>
      </c>
      <c r="K744" s="84">
        <f>VLOOKUP(A744,'Go Aheads'!A:H,8,FALSE)</f>
        <v>5</v>
      </c>
      <c r="M744" s="84">
        <f>VLOOKUP(A744,'Northern Branch Phase II Debris'!A:F,4,FALSE)</f>
        <v>10</v>
      </c>
      <c r="N744" s="84">
        <f>VLOOKUP(A744,'Northern Branch Phase II Debris'!A:F,5,FALSE)</f>
        <v>5</v>
      </c>
      <c r="P744" s="84">
        <f ca="1">SUMIF(cCalRecycle_NorthBranch_DataMan!A:F,Audit!A744,cCalRecycle_NorthBranch_DataMan!F:F)</f>
        <v>5</v>
      </c>
      <c r="Q744" s="86">
        <f>VLOOKUP(A744,cCalRecycle_NorthBranch_DataMan!A:B,2,FALSE)</f>
        <v>44340.4848263889</v>
      </c>
      <c r="R744" s="643" t="b">
        <f t="shared" ca="1" si="23"/>
        <v>1</v>
      </c>
      <c r="Y744" s="84" t="e">
        <v>#N/A</v>
      </c>
      <c r="Z744" s="84" t="e">
        <v>#N/A</v>
      </c>
      <c r="AA744" s="84" t="e">
        <v>#N/A</v>
      </c>
      <c r="AB744" s="84" t="e">
        <v>#N/A</v>
      </c>
      <c r="AC744" s="84" t="e">
        <v>#N/A</v>
      </c>
      <c r="AD744" s="84" t="e">
        <v>#N/A</v>
      </c>
      <c r="AE744" s="84" t="e">
        <v>#N/A</v>
      </c>
      <c r="AF744" s="84" t="e">
        <v>#N/A</v>
      </c>
    </row>
    <row r="745" spans="1:32" ht="15" thickBot="1">
      <c r="A745" s="93" t="s">
        <v>1641</v>
      </c>
      <c r="B745" s="84" t="str">
        <f>VLOOKUP(A745,'Northern Branch Phase II Debris'!A:F,2,FALSE)</f>
        <v>062-310-016-000</v>
      </c>
      <c r="C745" s="84" t="str">
        <f>VLOOKUP(A745,'Northern Branch Phase II Debris'!A:F,3,FALSE)</f>
        <v>Cedar Lane</v>
      </c>
      <c r="F745" s="84" t="str">
        <f t="shared" si="22"/>
        <v>Go Ahead</v>
      </c>
      <c r="G745" s="320">
        <f>VLOOKUP(A745,'Northern Branch Phase II Debris'!A:F,6,FALSE)</f>
        <v>0</v>
      </c>
      <c r="H745" s="84" t="str">
        <f>VLOOKUP(A745,'Northern Branch Phase II Debris'!A:G,7,FALSE)</f>
        <v>Butte</v>
      </c>
      <c r="I745" s="84" t="e">
        <f>VLOOKUP(A745,'Go Backs'!A:H,8,FALSE)</f>
        <v>#N/A</v>
      </c>
      <c r="K745" s="84" t="e">
        <f>VLOOKUP(A745,'Go Aheads'!A:H,8,FALSE)</f>
        <v>#N/A</v>
      </c>
      <c r="M745" s="84">
        <f>VLOOKUP(A745,'Northern Branch Phase II Debris'!A:F,4,FALSE)</f>
        <v>0</v>
      </c>
      <c r="N745" s="84">
        <f>VLOOKUP(A745,'Northern Branch Phase II Debris'!A:F,5,FALSE)</f>
        <v>0</v>
      </c>
      <c r="P745" s="84">
        <f ca="1">SUMIF(cCalRecycle_NorthBranch_DataMan!A:F,Audit!A745,cCalRecycle_NorthBranch_DataMan!F:F)</f>
        <v>0</v>
      </c>
      <c r="Q745" s="86" t="e">
        <f>VLOOKUP(A745,cCalRecycle_NorthBranch_DataMan!A:B,2,FALSE)</f>
        <v>#N/A</v>
      </c>
      <c r="R745" s="643" t="b">
        <f t="shared" ca="1" si="23"/>
        <v>1</v>
      </c>
      <c r="Y745" s="84" t="e">
        <v>#N/A</v>
      </c>
      <c r="Z745" s="84" t="e">
        <v>#N/A</v>
      </c>
      <c r="AA745" s="84" t="e">
        <v>#N/A</v>
      </c>
      <c r="AB745" s="84" t="e">
        <v>#N/A</v>
      </c>
      <c r="AC745" s="84" t="e">
        <v>#N/A</v>
      </c>
      <c r="AD745" s="84" t="e">
        <v>#N/A</v>
      </c>
      <c r="AE745" s="84" t="e">
        <v>#N/A</v>
      </c>
      <c r="AF745" s="84" t="e">
        <v>#N/A</v>
      </c>
    </row>
    <row r="746" spans="1:32" ht="15" thickBot="1">
      <c r="A746" s="93" t="s">
        <v>1656</v>
      </c>
      <c r="B746" s="84">
        <f>VLOOKUP(A746,'Northern Branch Phase II Debris'!A:F,2,FALSE)</f>
        <v>1785</v>
      </c>
      <c r="C746" s="84" t="str">
        <f>VLOOKUP(A746,'Northern Branch Phase II Debris'!A:F,3,FALSE)</f>
        <v>Lumpkin Road</v>
      </c>
      <c r="F746" s="84" t="str">
        <f t="shared" si="22"/>
        <v>Go Ahead</v>
      </c>
      <c r="G746" s="320">
        <f>VLOOKUP(A746,'Northern Branch Phase II Debris'!A:F,6,FALSE)</f>
        <v>44320</v>
      </c>
      <c r="H746" s="84" t="str">
        <f>VLOOKUP(A746,'Northern Branch Phase II Debris'!A:G,7,FALSE)</f>
        <v>Butte</v>
      </c>
      <c r="I746" s="84" t="e">
        <f>VLOOKUP(A746,'Go Backs'!A:H,8,FALSE)</f>
        <v>#N/A</v>
      </c>
      <c r="K746" s="84" t="e">
        <f>VLOOKUP(A746,'Go Aheads'!A:H,8,FALSE)</f>
        <v>#N/A</v>
      </c>
      <c r="M746" s="84">
        <f>VLOOKUP(A746,'Northern Branch Phase II Debris'!A:F,4,FALSE)</f>
        <v>0</v>
      </c>
      <c r="N746" s="84">
        <f>VLOOKUP(A746,'Northern Branch Phase II Debris'!A:F,5,FALSE)</f>
        <v>0</v>
      </c>
      <c r="P746" s="84">
        <f ca="1">SUMIF(cCalRecycle_NorthBranch_DataMan!A:F,Audit!A746,cCalRecycle_NorthBranch_DataMan!F:F)</f>
        <v>0</v>
      </c>
      <c r="Q746" s="86" t="e">
        <f>VLOOKUP(A746,cCalRecycle_NorthBranch_DataMan!A:B,2,FALSE)</f>
        <v>#N/A</v>
      </c>
      <c r="R746" s="643" t="b">
        <f t="shared" ca="1" si="23"/>
        <v>1</v>
      </c>
      <c r="Y746" s="84" t="s">
        <v>8347</v>
      </c>
      <c r="Z746" s="84" t="s">
        <v>8347</v>
      </c>
      <c r="AA746" s="84">
        <v>0</v>
      </c>
      <c r="AB746" s="84">
        <v>0</v>
      </c>
      <c r="AC746" s="84">
        <v>0</v>
      </c>
      <c r="AD746" s="84" t="e">
        <v>#N/A</v>
      </c>
      <c r="AE746" s="84">
        <v>0</v>
      </c>
      <c r="AF746" s="84">
        <v>0</v>
      </c>
    </row>
    <row r="747" spans="1:32" ht="15" thickBot="1">
      <c r="A747" s="463" t="s">
        <v>1840</v>
      </c>
      <c r="B747" s="84">
        <f>VLOOKUP(A747,'Northern Branch Phase II Debris'!A:F,2,FALSE)</f>
        <v>451</v>
      </c>
      <c r="C747" s="84" t="str">
        <f>VLOOKUP(A747,'Northern Branch Phase II Debris'!A:F,3,FALSE)</f>
        <v>Dry Pond Lane</v>
      </c>
      <c r="F747" s="84" t="str">
        <f t="shared" si="22"/>
        <v>Go Ahead</v>
      </c>
      <c r="G747" s="320">
        <f>VLOOKUP(A747,'Northern Branch Phase II Debris'!A:F,6,FALSE)</f>
        <v>44330</v>
      </c>
      <c r="H747" s="84" t="str">
        <f>VLOOKUP(A747,'Northern Branch Phase II Debris'!A:G,7,FALSE)</f>
        <v>Trinity</v>
      </c>
      <c r="I747" s="84" t="e">
        <f>VLOOKUP(A747,'Go Backs'!A:H,8,FALSE)</f>
        <v>#N/A</v>
      </c>
      <c r="K747" s="84" t="e">
        <f>VLOOKUP(A747,'Go Aheads'!A:H,8,FALSE)</f>
        <v>#N/A</v>
      </c>
      <c r="M747" s="84">
        <f>VLOOKUP(A747,'Northern Branch Phase II Debris'!A:F,4,FALSE)</f>
        <v>2</v>
      </c>
      <c r="N747" s="84">
        <f>VLOOKUP(A747,'Northern Branch Phase II Debris'!A:F,5,FALSE)</f>
        <v>1</v>
      </c>
      <c r="P747" s="84">
        <f ca="1">SUMIF(cCalRecycle_NorthBranch_DataMan!A:F,Audit!A747,cCalRecycle_NorthBranch_DataMan!F:F)</f>
        <v>0</v>
      </c>
      <c r="Q747" s="86" t="e">
        <f>VLOOKUP(A747,cCalRecycle_NorthBranch_DataMan!A:B,2,FALSE)</f>
        <v>#N/A</v>
      </c>
      <c r="R747" s="643" t="b">
        <f t="shared" ca="1" si="23"/>
        <v>0</v>
      </c>
      <c r="S747" s="455" t="s">
        <v>4289</v>
      </c>
      <c r="Y747" s="84" t="e">
        <v>#N/A</v>
      </c>
      <c r="Z747" s="84" t="e">
        <v>#N/A</v>
      </c>
      <c r="AA747" s="84" t="e">
        <v>#N/A</v>
      </c>
      <c r="AB747" s="84" t="e">
        <v>#N/A</v>
      </c>
      <c r="AC747" s="84" t="e">
        <v>#N/A</v>
      </c>
      <c r="AD747" s="84" t="e">
        <v>#N/A</v>
      </c>
      <c r="AE747" s="84" t="e">
        <v>#N/A</v>
      </c>
      <c r="AF747" s="84" t="e">
        <v>#N/A</v>
      </c>
    </row>
    <row r="748" spans="1:32" ht="15" thickBot="1">
      <c r="A748" s="463" t="s">
        <v>1219</v>
      </c>
      <c r="B748" s="84">
        <f>VLOOKUP(A748,'Northern Branch Phase II Debris'!A:F,2,FALSE)</f>
        <v>12573</v>
      </c>
      <c r="C748" s="84" t="str">
        <f>VLOOKUP(A748,'Northern Branch Phase II Debris'!A:F,3,FALSE)</f>
        <v>Bender Road</v>
      </c>
      <c r="F748" s="84" t="str">
        <f t="shared" si="22"/>
        <v>Go Ahead</v>
      </c>
      <c r="G748" s="320">
        <f>VLOOKUP(A748,'Northern Branch Phase II Debris'!A:F,6,FALSE)</f>
        <v>44305</v>
      </c>
      <c r="H748" s="84" t="str">
        <f>VLOOKUP(A748,'Northern Branch Phase II Debris'!A:G,7,FALSE)</f>
        <v>Shasta</v>
      </c>
      <c r="I748" s="84" t="e">
        <f>VLOOKUP(A748,'Go Backs'!A:H,8,FALSE)</f>
        <v>#N/A</v>
      </c>
      <c r="K748" s="84" t="e">
        <f>VLOOKUP(A748,'Go Aheads'!A:H,8,FALSE)</f>
        <v>#N/A</v>
      </c>
      <c r="M748" s="84">
        <f>VLOOKUP(A748,'Northern Branch Phase II Debris'!A:F,4,FALSE)</f>
        <v>2</v>
      </c>
      <c r="N748" s="84">
        <f>VLOOKUP(A748,'Northern Branch Phase II Debris'!A:F,5,FALSE)</f>
        <v>0</v>
      </c>
      <c r="P748" s="84">
        <f ca="1">SUMIF(cCalRecycle_NorthBranch_DataMan!A:F,Audit!A748,cCalRecycle_NorthBranch_DataMan!F:F)</f>
        <v>0</v>
      </c>
      <c r="Q748" s="86" t="e">
        <f>VLOOKUP(A748,cCalRecycle_NorthBranch_DataMan!A:B,2,FALSE)</f>
        <v>#N/A</v>
      </c>
      <c r="R748" s="643" t="b">
        <f t="shared" ca="1" si="23"/>
        <v>1</v>
      </c>
      <c r="S748" s="455" t="s">
        <v>4289</v>
      </c>
      <c r="Y748" s="84" t="e">
        <v>#N/A</v>
      </c>
      <c r="Z748" s="84" t="e">
        <v>#N/A</v>
      </c>
      <c r="AA748" s="84" t="e">
        <v>#N/A</v>
      </c>
      <c r="AB748" s="84" t="e">
        <v>#N/A</v>
      </c>
      <c r="AC748" s="84" t="e">
        <v>#N/A</v>
      </c>
      <c r="AD748" s="84" t="e">
        <v>#N/A</v>
      </c>
      <c r="AE748" s="84" t="e">
        <v>#N/A</v>
      </c>
      <c r="AF748" s="84" t="e">
        <v>#N/A</v>
      </c>
    </row>
    <row r="749" spans="1:32" ht="15" thickBot="1">
      <c r="A749" s="93" t="s">
        <v>1218</v>
      </c>
      <c r="B749" s="84" t="str">
        <f>VLOOKUP(A749,'Northern Branch Phase II Debris'!A:F,2,FALSE)</f>
        <v>041-330-052-000</v>
      </c>
      <c r="C749" s="84" t="str">
        <f>VLOOKUP(A749,'Northern Branch Phase II Debris'!A:F,3,FALSE)</f>
        <v>Bender Road</v>
      </c>
      <c r="F749" s="84" t="str">
        <f t="shared" si="22"/>
        <v>Go Ahead</v>
      </c>
      <c r="G749" s="320">
        <f>VLOOKUP(A749,'Northern Branch Phase II Debris'!A:F,6,FALSE)</f>
        <v>0</v>
      </c>
      <c r="H749" s="84" t="str">
        <f>VLOOKUP(A749,'Northern Branch Phase II Debris'!A:G,7,FALSE)</f>
        <v>Shasta</v>
      </c>
      <c r="I749" s="84" t="e">
        <f>VLOOKUP(A749,'Go Backs'!A:H,8,FALSE)</f>
        <v>#N/A</v>
      </c>
      <c r="K749" s="84" t="e">
        <f>VLOOKUP(A749,'Go Aheads'!A:H,8,FALSE)</f>
        <v>#N/A</v>
      </c>
      <c r="M749" s="84">
        <f>VLOOKUP(A749,'Northern Branch Phase II Debris'!A:F,4,FALSE)</f>
        <v>0</v>
      </c>
      <c r="N749" s="84">
        <f>VLOOKUP(A749,'Northern Branch Phase II Debris'!A:F,5,FALSE)</f>
        <v>0</v>
      </c>
      <c r="P749" s="84">
        <f ca="1">SUMIF(cCalRecycle_NorthBranch_DataMan!A:F,Audit!A749,cCalRecycle_NorthBranch_DataMan!F:F)</f>
        <v>0</v>
      </c>
      <c r="Q749" s="86" t="e">
        <f>VLOOKUP(A749,cCalRecycle_NorthBranch_DataMan!A:B,2,FALSE)</f>
        <v>#N/A</v>
      </c>
      <c r="R749" s="643" t="b">
        <f t="shared" ca="1" si="23"/>
        <v>1</v>
      </c>
      <c r="Y749" s="84" t="e">
        <v>#N/A</v>
      </c>
      <c r="Z749" s="84" t="e">
        <v>#N/A</v>
      </c>
      <c r="AA749" s="84" t="e">
        <v>#N/A</v>
      </c>
      <c r="AB749" s="84" t="e">
        <v>#N/A</v>
      </c>
      <c r="AC749" s="84" t="e">
        <v>#N/A</v>
      </c>
      <c r="AD749" s="84" t="e">
        <v>#N/A</v>
      </c>
      <c r="AE749" s="84" t="e">
        <v>#N/A</v>
      </c>
      <c r="AF749" s="84" t="e">
        <v>#N/A</v>
      </c>
    </row>
    <row r="750" spans="1:32" ht="15" thickBot="1">
      <c r="A750" s="93" t="s">
        <v>2070</v>
      </c>
      <c r="B750" s="84" t="str">
        <f>VLOOKUP(A750,'Northern Branch Phase II Debris'!A:F,2,FALSE)</f>
        <v>071-450-015-000</v>
      </c>
      <c r="C750" s="84" t="str">
        <f>VLOOKUP(A750,'Northern Branch Phase II Debris'!A:F,3,FALSE)</f>
        <v>Little Ridge Road</v>
      </c>
      <c r="F750" s="84" t="str">
        <f t="shared" si="22"/>
        <v>Go Ahead</v>
      </c>
      <c r="G750" s="320">
        <f>VLOOKUP(A750,'Northern Branch Phase II Debris'!A:F,6,FALSE)</f>
        <v>44295</v>
      </c>
      <c r="H750" s="84" t="str">
        <f>VLOOKUP(A750,'Northern Branch Phase II Debris'!A:G,7,FALSE)</f>
        <v>Butte</v>
      </c>
      <c r="I750" s="84" t="e">
        <f>VLOOKUP(A750,'Go Backs'!A:H,8,FALSE)</f>
        <v>#N/A</v>
      </c>
      <c r="K750" s="84">
        <f>VLOOKUP(A750,'Go Aheads'!A:H,8,FALSE)</f>
        <v>5</v>
      </c>
      <c r="M750" s="84">
        <f>VLOOKUP(A750,'Northern Branch Phase II Debris'!A:F,4,FALSE)</f>
        <v>6</v>
      </c>
      <c r="N750" s="84">
        <f>VLOOKUP(A750,'Northern Branch Phase II Debris'!A:F,5,FALSE)</f>
        <v>5</v>
      </c>
      <c r="P750" s="84">
        <f ca="1">SUMIF(cCalRecycle_NorthBranch_DataMan!A:F,Audit!A750,cCalRecycle_NorthBranch_DataMan!F:F)</f>
        <v>5</v>
      </c>
      <c r="Q750" s="86">
        <f>VLOOKUP(A750,cCalRecycle_NorthBranch_DataMan!A:B,2,FALSE)</f>
        <v>44336.575023148209</v>
      </c>
      <c r="R750" s="643" t="b">
        <f t="shared" ca="1" si="23"/>
        <v>1</v>
      </c>
      <c r="Y750" s="84" t="e">
        <v>#N/A</v>
      </c>
      <c r="Z750" s="84" t="e">
        <v>#N/A</v>
      </c>
      <c r="AA750" s="84" t="e">
        <v>#N/A</v>
      </c>
      <c r="AB750" s="84" t="e">
        <v>#N/A</v>
      </c>
      <c r="AC750" s="84" t="e">
        <v>#N/A</v>
      </c>
      <c r="AD750" s="84" t="e">
        <v>#N/A</v>
      </c>
      <c r="AE750" s="84" t="e">
        <v>#N/A</v>
      </c>
      <c r="AF750" s="84" t="e">
        <v>#N/A</v>
      </c>
    </row>
    <row r="751" spans="1:32" ht="15" thickBot="1">
      <c r="A751" s="93" t="s">
        <v>1780</v>
      </c>
      <c r="B751" s="84">
        <f>VLOOKUP(A751,'Northern Branch Phase II Debris'!A:F,2,FALSE)</f>
        <v>1122</v>
      </c>
      <c r="C751" s="84" t="str">
        <f>VLOOKUP(A751,'Northern Branch Phase II Debris'!A:F,3,FALSE)</f>
        <v>Buckhorn Road</v>
      </c>
      <c r="F751" s="84" t="str">
        <f t="shared" si="22"/>
        <v>Go Ahead</v>
      </c>
      <c r="G751" s="320">
        <f>VLOOKUP(A751,'Northern Branch Phase II Debris'!A:F,6,FALSE)</f>
        <v>44351</v>
      </c>
      <c r="H751" s="84" t="str">
        <f>VLOOKUP(A751,'Northern Branch Phase II Debris'!A:G,7,FALSE)</f>
        <v>Siskiyou</v>
      </c>
      <c r="I751" s="84" t="e">
        <f>VLOOKUP(A751,'Go Backs'!A:H,8,FALSE)</f>
        <v>#N/A</v>
      </c>
      <c r="K751" s="84" t="e">
        <f>VLOOKUP(A751,'Go Aheads'!A:H,8,FALSE)</f>
        <v>#N/A</v>
      </c>
      <c r="M751" s="84">
        <f>VLOOKUP(A751,'Northern Branch Phase II Debris'!A:F,4,FALSE)</f>
        <v>1</v>
      </c>
      <c r="N751" s="84">
        <f>VLOOKUP(A751,'Northern Branch Phase II Debris'!A:F,5,FALSE)</f>
        <v>0</v>
      </c>
      <c r="P751" s="84">
        <f ca="1">SUMIF(cCalRecycle_NorthBranch_DataMan!A:F,Audit!A751,cCalRecycle_NorthBranch_DataMan!F:F)</f>
        <v>0</v>
      </c>
      <c r="Q751" s="86" t="e">
        <f>VLOOKUP(A751,cCalRecycle_NorthBranch_DataMan!A:B,2,FALSE)</f>
        <v>#N/A</v>
      </c>
      <c r="R751" s="643" t="b">
        <f t="shared" ca="1" si="23"/>
        <v>1</v>
      </c>
      <c r="Y751" s="84" t="e">
        <v>#N/A</v>
      </c>
      <c r="Z751" s="84" t="e">
        <v>#N/A</v>
      </c>
      <c r="AA751" s="84" t="e">
        <v>#N/A</v>
      </c>
      <c r="AB751" s="84" t="e">
        <v>#N/A</v>
      </c>
      <c r="AC751" s="84" t="e">
        <v>#N/A</v>
      </c>
      <c r="AD751" s="84" t="e">
        <v>#N/A</v>
      </c>
      <c r="AE751" s="84" t="e">
        <v>#N/A</v>
      </c>
      <c r="AF751" s="84" t="e">
        <v>#N/A</v>
      </c>
    </row>
    <row r="752" spans="1:32" ht="15" thickBot="1">
      <c r="A752" s="93" t="s">
        <v>1613</v>
      </c>
      <c r="B752" s="84" t="str">
        <f>VLOOKUP(A752,'Northern Branch Phase II Debris'!A:F,2,FALSE)</f>
        <v>061-020-106-000</v>
      </c>
      <c r="C752" s="84" t="str">
        <f>VLOOKUP(A752,'Northern Branch Phase II Debris'!A:F,3,FALSE)</f>
        <v>Milsap Bar Road</v>
      </c>
      <c r="F752" s="84" t="str">
        <f t="shared" si="22"/>
        <v>Go Ahead</v>
      </c>
      <c r="G752" s="320">
        <f>VLOOKUP(A752,'Northern Branch Phase II Debris'!A:F,6,FALSE)</f>
        <v>44320</v>
      </c>
      <c r="H752" s="84" t="str">
        <f>VLOOKUP(A752,'Northern Branch Phase II Debris'!A:G,7,FALSE)</f>
        <v>Butte</v>
      </c>
      <c r="I752" s="84" t="e">
        <f>VLOOKUP(A752,'Go Backs'!A:H,8,FALSE)</f>
        <v>#N/A</v>
      </c>
      <c r="K752" s="84">
        <f>VLOOKUP(A752,'Go Aheads'!A:H,8,FALSE)</f>
        <v>1</v>
      </c>
      <c r="M752" s="84">
        <f>VLOOKUP(A752,'Northern Branch Phase II Debris'!A:F,4,FALSE)</f>
        <v>1</v>
      </c>
      <c r="N752" s="84">
        <f>VLOOKUP(A752,'Northern Branch Phase II Debris'!A:F,5,FALSE)</f>
        <v>1</v>
      </c>
      <c r="P752" s="84">
        <f ca="1">SUMIF(cCalRecycle_NorthBranch_DataMan!A:F,Audit!A752,cCalRecycle_NorthBranch_DataMan!F:F)</f>
        <v>1</v>
      </c>
      <c r="Q752" s="86">
        <f>VLOOKUP(A752,cCalRecycle_NorthBranch_DataMan!A:B,2,FALSE)</f>
        <v>44344.580659722204</v>
      </c>
      <c r="R752" s="643" t="b">
        <f t="shared" ca="1" si="23"/>
        <v>1</v>
      </c>
      <c r="Y752" s="84">
        <v>0</v>
      </c>
      <c r="Z752" s="84">
        <v>0</v>
      </c>
      <c r="AA752" s="84">
        <v>0</v>
      </c>
      <c r="AB752" s="84">
        <v>0</v>
      </c>
      <c r="AC752" s="84">
        <v>0</v>
      </c>
      <c r="AD752" s="84" t="e">
        <v>#N/A</v>
      </c>
      <c r="AE752" s="84">
        <v>0</v>
      </c>
      <c r="AF752" s="84">
        <v>0</v>
      </c>
    </row>
    <row r="753" spans="1:32" ht="15" thickBot="1">
      <c r="A753" s="93" t="s">
        <v>1619</v>
      </c>
      <c r="B753" s="84">
        <f>VLOOKUP(A753,'Northern Branch Phase II Debris'!A:F,2,FALSE)</f>
        <v>850</v>
      </c>
      <c r="C753" s="84" t="str">
        <f>VLOOKUP(A753,'Northern Branch Phase II Debris'!A:F,3,FALSE)</f>
        <v>Milsap Bar Road</v>
      </c>
      <c r="F753" s="84" t="str">
        <f t="shared" si="22"/>
        <v>Go Ahead</v>
      </c>
      <c r="G753" s="320">
        <f>VLOOKUP(A753,'Northern Branch Phase II Debris'!A:F,6,FALSE)</f>
        <v>44327</v>
      </c>
      <c r="H753" s="84" t="str">
        <f>VLOOKUP(A753,'Northern Branch Phase II Debris'!A:G,7,FALSE)</f>
        <v>Butte</v>
      </c>
      <c r="I753" s="84" t="e">
        <f>VLOOKUP(A753,'Go Backs'!A:H,8,FALSE)</f>
        <v>#N/A</v>
      </c>
      <c r="K753" s="84">
        <f>VLOOKUP(A753,'Go Aheads'!A:H,8,FALSE)</f>
        <v>3</v>
      </c>
      <c r="M753" s="84">
        <f>VLOOKUP(A753,'Northern Branch Phase II Debris'!A:F,4,FALSE)</f>
        <v>3</v>
      </c>
      <c r="N753" s="84">
        <f>VLOOKUP(A753,'Northern Branch Phase II Debris'!A:F,5,FALSE)</f>
        <v>3</v>
      </c>
      <c r="P753" s="84">
        <f ca="1">SUMIF(cCalRecycle_NorthBranch_DataMan!A:F,Audit!A753,cCalRecycle_NorthBranch_DataMan!F:F)</f>
        <v>3</v>
      </c>
      <c r="Q753" s="86">
        <f>VLOOKUP(A753,cCalRecycle_NorthBranch_DataMan!A:B,2,FALSE)</f>
        <v>44344.580266203702</v>
      </c>
      <c r="R753" s="643" t="b">
        <f t="shared" ca="1" si="23"/>
        <v>1</v>
      </c>
      <c r="Y753" s="84" t="s">
        <v>8346</v>
      </c>
      <c r="Z753" s="84" t="s">
        <v>8347</v>
      </c>
      <c r="AA753" s="84">
        <v>0</v>
      </c>
      <c r="AB753" s="84">
        <v>1</v>
      </c>
      <c r="AC753" s="84">
        <v>0</v>
      </c>
      <c r="AD753" s="84" t="e">
        <v>#N/A</v>
      </c>
      <c r="AE753" s="84">
        <v>0</v>
      </c>
      <c r="AF753" s="84">
        <v>0</v>
      </c>
    </row>
    <row r="754" spans="1:32" ht="26.25" thickBot="1">
      <c r="A754" s="93" t="s">
        <v>458</v>
      </c>
      <c r="B754" s="84" t="str">
        <f>VLOOKUP(A754,'Northern Branch Phase II Debris'!A:F,2,FALSE)</f>
        <v>061-250-019-000</v>
      </c>
      <c r="C754" s="84" t="str">
        <f>VLOOKUP(A754,'Northern Branch Phase II Debris'!A:F,3,FALSE)</f>
        <v>Oroville Quincy Highway</v>
      </c>
      <c r="F754" s="84" t="str">
        <f t="shared" si="22"/>
        <v>Go Ahead</v>
      </c>
      <c r="G754" s="320">
        <f>VLOOKUP(A754,'Northern Branch Phase II Debris'!A:F,6,FALSE)</f>
        <v>0</v>
      </c>
      <c r="H754" s="84" t="str">
        <f>VLOOKUP(A754,'Northern Branch Phase II Debris'!A:G,7,FALSE)</f>
        <v>Butte</v>
      </c>
      <c r="I754" s="84" t="e">
        <f>VLOOKUP(A754,'Go Backs'!A:H,8,FALSE)</f>
        <v>#N/A</v>
      </c>
      <c r="K754" s="84" t="e">
        <f>VLOOKUP(A754,'Go Aheads'!A:H,8,FALSE)</f>
        <v>#N/A</v>
      </c>
      <c r="M754" s="84">
        <f>VLOOKUP(A754,'Northern Branch Phase II Debris'!A:F,4,FALSE)</f>
        <v>0</v>
      </c>
      <c r="N754" s="84">
        <f>VLOOKUP(A754,'Northern Branch Phase II Debris'!A:F,5,FALSE)</f>
        <v>0</v>
      </c>
      <c r="P754" s="84">
        <f ca="1">SUMIF(cCalRecycle_NorthBranch_DataMan!A:F,Audit!A754,cCalRecycle_NorthBranch_DataMan!F:F)</f>
        <v>0</v>
      </c>
      <c r="Q754" s="86" t="e">
        <f>VLOOKUP(A754,cCalRecycle_NorthBranch_DataMan!A:B,2,FALSE)</f>
        <v>#N/A</v>
      </c>
      <c r="R754" s="643" t="b">
        <f t="shared" ca="1" si="23"/>
        <v>1</v>
      </c>
      <c r="Y754" s="84" t="e">
        <v>#N/A</v>
      </c>
      <c r="Z754" s="84" t="e">
        <v>#N/A</v>
      </c>
      <c r="AA754" s="84" t="e">
        <v>#N/A</v>
      </c>
      <c r="AB754" s="84" t="e">
        <v>#N/A</v>
      </c>
      <c r="AC754" s="84" t="e">
        <v>#N/A</v>
      </c>
      <c r="AD754" s="84" t="e">
        <v>#N/A</v>
      </c>
      <c r="AE754" s="84" t="e">
        <v>#N/A</v>
      </c>
      <c r="AF754" s="84" t="e">
        <v>#N/A</v>
      </c>
    </row>
    <row r="755" spans="1:32" ht="26.25" thickBot="1">
      <c r="A755" s="93" t="s">
        <v>412</v>
      </c>
      <c r="B755" s="84" t="str">
        <f>VLOOKUP(A755,'Northern Branch Phase II Debris'!A:F,2,FALSE)</f>
        <v>061-250-020-000</v>
      </c>
      <c r="C755" s="84" t="str">
        <f>VLOOKUP(A755,'Northern Branch Phase II Debris'!A:F,3,FALSE)</f>
        <v>Oroville Quincy Highway</v>
      </c>
      <c r="F755" s="84" t="str">
        <f t="shared" si="22"/>
        <v>Go Ahead</v>
      </c>
      <c r="G755" s="320">
        <f>VLOOKUP(A755,'Northern Branch Phase II Debris'!A:F,6,FALSE)</f>
        <v>44368</v>
      </c>
      <c r="H755" s="84" t="str">
        <f>VLOOKUP(A755,'Northern Branch Phase II Debris'!A:G,7,FALSE)</f>
        <v>Butte</v>
      </c>
      <c r="I755" s="84" t="e">
        <f>VLOOKUP(A755,'Go Backs'!A:H,8,FALSE)</f>
        <v>#N/A</v>
      </c>
      <c r="K755" s="84">
        <f>VLOOKUP(A755,'Go Aheads'!A:H,8,FALSE)</f>
        <v>1</v>
      </c>
      <c r="M755" s="84">
        <f>VLOOKUP(A755,'Northern Branch Phase II Debris'!A:F,4,FALSE)</f>
        <v>1</v>
      </c>
      <c r="N755" s="84">
        <f>VLOOKUP(A755,'Northern Branch Phase II Debris'!A:F,5,FALSE)</f>
        <v>1</v>
      </c>
      <c r="P755" s="84">
        <f ca="1">SUMIF(cCalRecycle_NorthBranch_DataMan!A:F,Audit!A755,cCalRecycle_NorthBranch_DataMan!F:F)</f>
        <v>1</v>
      </c>
      <c r="Q755" s="86">
        <f>VLOOKUP(A755,cCalRecycle_NorthBranch_DataMan!A:B,2,FALSE)</f>
        <v>44375.637256944399</v>
      </c>
      <c r="R755" s="643" t="b">
        <f t="shared" ca="1" si="23"/>
        <v>1</v>
      </c>
      <c r="Y755" s="84" t="e">
        <v>#N/A</v>
      </c>
      <c r="Z755" s="84" t="e">
        <v>#N/A</v>
      </c>
      <c r="AA755" s="84" t="e">
        <v>#N/A</v>
      </c>
      <c r="AB755" s="84" t="e">
        <v>#N/A</v>
      </c>
      <c r="AC755" s="84" t="e">
        <v>#N/A</v>
      </c>
      <c r="AD755" s="84" t="e">
        <v>#N/A</v>
      </c>
      <c r="AE755" s="84" t="e">
        <v>#N/A</v>
      </c>
      <c r="AF755" s="84" t="e">
        <v>#N/A</v>
      </c>
    </row>
    <row r="756" spans="1:32" ht="15" thickBot="1">
      <c r="A756" s="93" t="s">
        <v>597</v>
      </c>
      <c r="B756" s="84">
        <f>VLOOKUP(A756,'Northern Branch Phase II Debris'!A:F,2,FALSE)</f>
        <v>121</v>
      </c>
      <c r="C756" s="84" t="str">
        <f>VLOOKUP(A756,'Northern Branch Phase II Debris'!A:F,3,FALSE)</f>
        <v>Mayberry Road</v>
      </c>
      <c r="F756" s="84" t="str">
        <f t="shared" si="22"/>
        <v>Go Ahead</v>
      </c>
      <c r="G756" s="320">
        <f>VLOOKUP(A756,'Northern Branch Phase II Debris'!A:F,6,FALSE)</f>
        <v>44334</v>
      </c>
      <c r="H756" s="84" t="str">
        <f>VLOOKUP(A756,'Northern Branch Phase II Debris'!A:G,7,FALSE)</f>
        <v>Butte</v>
      </c>
      <c r="I756" s="84" t="e">
        <f>VLOOKUP(A756,'Go Backs'!A:H,8,FALSE)</f>
        <v>#N/A</v>
      </c>
      <c r="K756" s="84" t="e">
        <f>VLOOKUP(A756,'Go Aheads'!A:H,8,FALSE)</f>
        <v>#N/A</v>
      </c>
      <c r="M756" s="84">
        <f>VLOOKUP(A756,'Northern Branch Phase II Debris'!A:F,4,FALSE)</f>
        <v>1</v>
      </c>
      <c r="N756" s="84">
        <f>VLOOKUP(A756,'Northern Branch Phase II Debris'!A:F,5,FALSE)</f>
        <v>0</v>
      </c>
      <c r="P756" s="84">
        <f ca="1">SUMIF(cCalRecycle_NorthBranch_DataMan!A:F,Audit!A756,cCalRecycle_NorthBranch_DataMan!F:F)</f>
        <v>0</v>
      </c>
      <c r="Q756" s="86" t="e">
        <f>VLOOKUP(A756,cCalRecycle_NorthBranch_DataMan!A:B,2,FALSE)</f>
        <v>#N/A</v>
      </c>
      <c r="R756" s="643" t="b">
        <f t="shared" ca="1" si="23"/>
        <v>1</v>
      </c>
      <c r="Y756" s="84">
        <v>0</v>
      </c>
      <c r="Z756" s="84">
        <v>0</v>
      </c>
      <c r="AA756" s="84">
        <v>0</v>
      </c>
      <c r="AB756" s="84">
        <v>0</v>
      </c>
      <c r="AC756" s="84">
        <v>0</v>
      </c>
      <c r="AD756" s="84" t="e">
        <v>#N/A</v>
      </c>
      <c r="AE756" s="84">
        <v>0</v>
      </c>
      <c r="AF756" s="84">
        <v>0</v>
      </c>
    </row>
    <row r="757" spans="1:32" ht="15" thickBot="1">
      <c r="A757" s="93" t="s">
        <v>1018</v>
      </c>
      <c r="B757" s="84">
        <f>VLOOKUP(A757,'Northern Branch Phase II Debris'!A:F,2,FALSE)</f>
        <v>207</v>
      </c>
      <c r="C757" s="84" t="str">
        <f>VLOOKUP(A757,'Northern Branch Phase II Debris'!A:F,3,FALSE)</f>
        <v>Indian Meadows Drive</v>
      </c>
      <c r="F757" s="84" t="str">
        <f t="shared" si="22"/>
        <v>Go Ahead</v>
      </c>
      <c r="G757" s="320">
        <f>VLOOKUP(A757,'Northern Branch Phase II Debris'!A:F,6,FALSE)</f>
        <v>0</v>
      </c>
      <c r="H757" s="84" t="str">
        <f>VLOOKUP(A757,'Northern Branch Phase II Debris'!A:G,7,FALSE)</f>
        <v>Siskiyou</v>
      </c>
      <c r="I757" s="84" t="e">
        <f>VLOOKUP(A757,'Go Backs'!A:H,8,FALSE)</f>
        <v>#N/A</v>
      </c>
      <c r="K757" s="84" t="e">
        <f>VLOOKUP(A757,'Go Aheads'!A:H,8,FALSE)</f>
        <v>#N/A</v>
      </c>
      <c r="M757" s="84">
        <f>VLOOKUP(A757,'Northern Branch Phase II Debris'!A:F,4,FALSE)</f>
        <v>0</v>
      </c>
      <c r="N757" s="84">
        <f>VLOOKUP(A757,'Northern Branch Phase II Debris'!A:F,5,FALSE)</f>
        <v>0</v>
      </c>
      <c r="P757" s="84">
        <f ca="1">SUMIF(cCalRecycle_NorthBranch_DataMan!A:F,Audit!A757,cCalRecycle_NorthBranch_DataMan!F:F)</f>
        <v>0</v>
      </c>
      <c r="Q757" s="86" t="e">
        <f>VLOOKUP(A757,cCalRecycle_NorthBranch_DataMan!A:B,2,FALSE)</f>
        <v>#N/A</v>
      </c>
      <c r="R757" s="643" t="b">
        <f t="shared" ca="1" si="23"/>
        <v>1</v>
      </c>
      <c r="Y757" s="84" t="e">
        <v>#N/A</v>
      </c>
      <c r="Z757" s="84" t="e">
        <v>#N/A</v>
      </c>
      <c r="AA757" s="84" t="e">
        <v>#N/A</v>
      </c>
      <c r="AB757" s="84" t="e">
        <v>#N/A</v>
      </c>
      <c r="AC757" s="84" t="e">
        <v>#N/A</v>
      </c>
      <c r="AD757" s="84" t="e">
        <v>#N/A</v>
      </c>
      <c r="AE757" s="84" t="e">
        <v>#N/A</v>
      </c>
      <c r="AF757" s="84" t="e">
        <v>#N/A</v>
      </c>
    </row>
    <row r="758" spans="1:32" ht="15" thickBot="1">
      <c r="A758" s="93" t="s">
        <v>1015</v>
      </c>
      <c r="B758" s="84">
        <f>VLOOKUP(A758,'Northern Branch Phase II Debris'!A:F,2,FALSE)</f>
        <v>237</v>
      </c>
      <c r="C758" s="84" t="str">
        <f>VLOOKUP(A758,'Northern Branch Phase II Debris'!A:F,3,FALSE)</f>
        <v>Indian Meadows Drive</v>
      </c>
      <c r="F758" s="84" t="str">
        <f t="shared" si="22"/>
        <v>Go Ahead</v>
      </c>
      <c r="G758" s="320">
        <f>VLOOKUP(A758,'Northern Branch Phase II Debris'!A:F,6,FALSE)</f>
        <v>0</v>
      </c>
      <c r="H758" s="84" t="str">
        <f>VLOOKUP(A758,'Northern Branch Phase II Debris'!A:G,7,FALSE)</f>
        <v>Siskiyou</v>
      </c>
      <c r="I758" s="84" t="e">
        <f>VLOOKUP(A758,'Go Backs'!A:H,8,FALSE)</f>
        <v>#N/A</v>
      </c>
      <c r="K758" s="84" t="e">
        <f>VLOOKUP(A758,'Go Aheads'!A:H,8,FALSE)</f>
        <v>#N/A</v>
      </c>
      <c r="M758" s="84">
        <f>VLOOKUP(A758,'Northern Branch Phase II Debris'!A:F,4,FALSE)</f>
        <v>0</v>
      </c>
      <c r="N758" s="84">
        <f>VLOOKUP(A758,'Northern Branch Phase II Debris'!A:F,5,FALSE)</f>
        <v>0</v>
      </c>
      <c r="P758" s="84">
        <f ca="1">SUMIF(cCalRecycle_NorthBranch_DataMan!A:F,Audit!A758,cCalRecycle_NorthBranch_DataMan!F:F)</f>
        <v>0</v>
      </c>
      <c r="Q758" s="86" t="e">
        <f>VLOOKUP(A758,cCalRecycle_NorthBranch_DataMan!A:B,2,FALSE)</f>
        <v>#N/A</v>
      </c>
      <c r="R758" s="643" t="b">
        <f t="shared" ca="1" si="23"/>
        <v>1</v>
      </c>
      <c r="Y758" s="84" t="e">
        <v>#N/A</v>
      </c>
      <c r="Z758" s="84" t="e">
        <v>#N/A</v>
      </c>
      <c r="AA758" s="84" t="e">
        <v>#N/A</v>
      </c>
      <c r="AB758" s="84" t="e">
        <v>#N/A</v>
      </c>
      <c r="AC758" s="84" t="e">
        <v>#N/A</v>
      </c>
      <c r="AD758" s="84" t="e">
        <v>#N/A</v>
      </c>
      <c r="AE758" s="84" t="e">
        <v>#N/A</v>
      </c>
      <c r="AF758" s="84" t="e">
        <v>#N/A</v>
      </c>
    </row>
    <row r="759" spans="1:32" ht="15" thickBot="1">
      <c r="A759" s="93" t="s">
        <v>1328</v>
      </c>
      <c r="B759" s="84">
        <f>VLOOKUP(A759,'Northern Branch Phase II Debris'!A:F,2,FALSE)</f>
        <v>3922</v>
      </c>
      <c r="C759" s="84" t="str">
        <f>VLOOKUP(A759,'Northern Branch Phase II Debris'!A:F,3,FALSE)</f>
        <v>Indian Creek Road</v>
      </c>
      <c r="F759" s="84" t="str">
        <f t="shared" si="22"/>
        <v>Go Ahead</v>
      </c>
      <c r="G759" s="320">
        <f>VLOOKUP(A759,'Northern Branch Phase II Debris'!A:F,6,FALSE)</f>
        <v>44299</v>
      </c>
      <c r="H759" s="84" t="str">
        <f>VLOOKUP(A759,'Northern Branch Phase II Debris'!A:G,7,FALSE)</f>
        <v>Siskiyou</v>
      </c>
      <c r="I759" s="84" t="e">
        <f>VLOOKUP(A759,'Go Backs'!A:H,8,FALSE)</f>
        <v>#N/A</v>
      </c>
      <c r="K759" s="84" t="e">
        <f>VLOOKUP(A759,'Go Aheads'!A:H,8,FALSE)</f>
        <v>#N/A</v>
      </c>
      <c r="M759" s="84">
        <f>VLOOKUP(A759,'Northern Branch Phase II Debris'!A:F,4,FALSE)</f>
        <v>0</v>
      </c>
      <c r="N759" s="84">
        <f>VLOOKUP(A759,'Northern Branch Phase II Debris'!A:F,5,FALSE)</f>
        <v>0</v>
      </c>
      <c r="P759" s="84">
        <f ca="1">SUMIF(cCalRecycle_NorthBranch_DataMan!A:F,Audit!A759,cCalRecycle_NorthBranch_DataMan!F:F)</f>
        <v>0</v>
      </c>
      <c r="Q759" s="86" t="e">
        <f>VLOOKUP(A759,cCalRecycle_NorthBranch_DataMan!A:B,2,FALSE)</f>
        <v>#N/A</v>
      </c>
      <c r="R759" s="643" t="b">
        <f t="shared" ca="1" si="23"/>
        <v>1</v>
      </c>
      <c r="Y759" s="84" t="e">
        <v>#N/A</v>
      </c>
      <c r="Z759" s="84" t="e">
        <v>#N/A</v>
      </c>
      <c r="AA759" s="84" t="e">
        <v>#N/A</v>
      </c>
      <c r="AB759" s="84" t="e">
        <v>#N/A</v>
      </c>
      <c r="AC759" s="84" t="e">
        <v>#N/A</v>
      </c>
      <c r="AD759" s="84" t="e">
        <v>#N/A</v>
      </c>
      <c r="AE759" s="84" t="e">
        <v>#N/A</v>
      </c>
      <c r="AF759" s="84" t="e">
        <v>#N/A</v>
      </c>
    </row>
    <row r="760" spans="1:32" ht="15" thickBot="1">
      <c r="A760" s="93" t="s">
        <v>867</v>
      </c>
      <c r="B760" s="84">
        <f>VLOOKUP(A760,'Northern Branch Phase II Debris'!A:F,2,FALSE)</f>
        <v>6105</v>
      </c>
      <c r="C760" s="84" t="str">
        <f>VLOOKUP(A760,'Northern Branch Phase II Debris'!A:F,3,FALSE)</f>
        <v>Indian Creek Road</v>
      </c>
      <c r="F760" s="84" t="str">
        <f t="shared" si="22"/>
        <v>Go Ahead</v>
      </c>
      <c r="G760" s="320">
        <f>VLOOKUP(A760,'Northern Branch Phase II Debris'!A:F,6,FALSE)</f>
        <v>44340</v>
      </c>
      <c r="H760" s="84" t="str">
        <f>VLOOKUP(A760,'Northern Branch Phase II Debris'!A:G,7,FALSE)</f>
        <v>Siskiyou</v>
      </c>
      <c r="I760" s="84" t="e">
        <f>VLOOKUP(A760,'Go Backs'!A:H,8,FALSE)</f>
        <v>#N/A</v>
      </c>
      <c r="K760" s="84" t="e">
        <f>VLOOKUP(A760,'Go Aheads'!A:H,8,FALSE)</f>
        <v>#N/A</v>
      </c>
      <c r="M760" s="84">
        <f>VLOOKUP(A760,'Northern Branch Phase II Debris'!A:F,4,FALSE)</f>
        <v>10</v>
      </c>
      <c r="N760" s="84">
        <f>VLOOKUP(A760,'Northern Branch Phase II Debris'!A:F,5,FALSE)</f>
        <v>10</v>
      </c>
      <c r="P760" s="84">
        <f ca="1">SUMIF(cCalRecycle_NorthBranch_DataMan!A:F,Audit!A760,cCalRecycle_NorthBranch_DataMan!F:F)</f>
        <v>10</v>
      </c>
      <c r="Q760" s="86">
        <f>VLOOKUP(A760,cCalRecycle_NorthBranch_DataMan!A:B,2,FALSE)</f>
        <v>44337.535023148099</v>
      </c>
      <c r="R760" s="643" t="b">
        <f t="shared" ca="1" si="23"/>
        <v>1</v>
      </c>
      <c r="S760" s="455"/>
      <c r="Y760" s="84" t="e">
        <v>#N/A</v>
      </c>
      <c r="Z760" s="84" t="e">
        <v>#N/A</v>
      </c>
      <c r="AA760" s="84" t="e">
        <v>#N/A</v>
      </c>
      <c r="AB760" s="84" t="e">
        <v>#N/A</v>
      </c>
      <c r="AC760" s="84" t="e">
        <v>#N/A</v>
      </c>
      <c r="AD760" s="84" t="e">
        <v>#N/A</v>
      </c>
      <c r="AE760" s="84" t="e">
        <v>#N/A</v>
      </c>
      <c r="AF760" s="84" t="e">
        <v>#N/A</v>
      </c>
    </row>
    <row r="761" spans="1:32" ht="15" thickBot="1">
      <c r="A761" s="498" t="s">
        <v>898</v>
      </c>
      <c r="B761" s="84">
        <f>VLOOKUP(A761,'Northern Branch Phase II Debris'!A:F,2,FALSE)</f>
        <v>6125</v>
      </c>
      <c r="C761" s="84" t="str">
        <f>VLOOKUP(A761,'Northern Branch Phase II Debris'!A:F,3,FALSE)</f>
        <v>Indian Creek Road</v>
      </c>
      <c r="F761" s="84" t="str">
        <f t="shared" si="22"/>
        <v>Go Ahead</v>
      </c>
      <c r="G761" s="320">
        <f>VLOOKUP(A761,'Northern Branch Phase II Debris'!A:F,6,FALSE)</f>
        <v>44371</v>
      </c>
      <c r="H761" s="84" t="str">
        <f>VLOOKUP(A761,'Northern Branch Phase II Debris'!A:G,7,FALSE)</f>
        <v>Siskiyou</v>
      </c>
      <c r="I761" s="84" t="e">
        <f>VLOOKUP(A761,'Go Backs'!A:H,8,FALSE)</f>
        <v>#N/A</v>
      </c>
      <c r="K761" s="84" t="e">
        <f>VLOOKUP(A761,'Go Aheads'!A:H,8,FALSE)</f>
        <v>#N/A</v>
      </c>
      <c r="M761" s="84">
        <f>VLOOKUP(A761,'Northern Branch Phase II Debris'!A:F,4,FALSE)</f>
        <v>24</v>
      </c>
      <c r="N761" s="84">
        <f>VLOOKUP(A761,'Northern Branch Phase II Debris'!A:F,5,FALSE)</f>
        <v>37</v>
      </c>
      <c r="P761" s="84">
        <f ca="1">SUMIF(cCalRecycle_NorthBranch_DataMan!A:F,Audit!A761,cCalRecycle_NorthBranch_DataMan!F:F)</f>
        <v>37</v>
      </c>
      <c r="Q761" s="86">
        <f>VLOOKUP(A761,cCalRecycle_NorthBranch_DataMan!A:B,2,FALSE)</f>
        <v>44370.358888888899</v>
      </c>
      <c r="R761" s="643" t="b">
        <f t="shared" ca="1" si="23"/>
        <v>1</v>
      </c>
      <c r="S761" s="455"/>
      <c r="Y761" s="84" t="e">
        <v>#N/A</v>
      </c>
      <c r="Z761" s="84" t="e">
        <v>#N/A</v>
      </c>
      <c r="AA761" s="84" t="e">
        <v>#N/A</v>
      </c>
      <c r="AB761" s="84" t="e">
        <v>#N/A</v>
      </c>
      <c r="AC761" s="84" t="e">
        <v>#N/A</v>
      </c>
      <c r="AD761" s="84" t="e">
        <v>#N/A</v>
      </c>
      <c r="AE761" s="84" t="e">
        <v>#N/A</v>
      </c>
      <c r="AF761" s="84" t="e">
        <v>#N/A</v>
      </c>
    </row>
    <row r="762" spans="1:32" ht="26.25" thickBot="1">
      <c r="A762" s="93" t="s">
        <v>1857</v>
      </c>
      <c r="B762" s="84">
        <f>VLOOKUP(A762,'Northern Branch Phase II Debris'!A:F,2,FALSE)</f>
        <v>11440</v>
      </c>
      <c r="C762" s="84" t="str">
        <f>VLOOKUP(A762,'Northern Branch Phase II Debris'!A:F,3,FALSE)</f>
        <v>Oroville Quincy Highway</v>
      </c>
      <c r="F762" s="84" t="str">
        <f t="shared" si="22"/>
        <v>Go Ahead</v>
      </c>
      <c r="G762" s="320">
        <f>VLOOKUP(A762,'Northern Branch Phase II Debris'!A:F,6,FALSE)</f>
        <v>44299</v>
      </c>
      <c r="H762" s="84" t="str">
        <f>VLOOKUP(A762,'Northern Branch Phase II Debris'!A:G,7,FALSE)</f>
        <v>Butte</v>
      </c>
      <c r="I762" s="84" t="e">
        <f>VLOOKUP(A762,'Go Backs'!A:H,8,FALSE)</f>
        <v>#N/A</v>
      </c>
      <c r="K762" s="84">
        <f>VLOOKUP(A762,'Go Aheads'!A:H,8,FALSE)</f>
        <v>12</v>
      </c>
      <c r="M762" s="84">
        <f>VLOOKUP(A762,'Northern Branch Phase II Debris'!A:F,4,FALSE)</f>
        <v>11</v>
      </c>
      <c r="N762" s="84">
        <f>VLOOKUP(A762,'Northern Branch Phase II Debris'!A:F,5,FALSE)</f>
        <v>12</v>
      </c>
      <c r="P762" s="84">
        <f ca="1">SUMIF(cCalRecycle_NorthBranch_DataMan!A:F,Audit!A762,cCalRecycle_NorthBranch_DataMan!F:F)</f>
        <v>12</v>
      </c>
      <c r="Q762" s="86">
        <f>VLOOKUP(A762,cCalRecycle_NorthBranch_DataMan!A:B,2,FALSE)</f>
        <v>44328.604953703703</v>
      </c>
      <c r="R762" s="643" t="b">
        <f t="shared" ca="1" si="23"/>
        <v>1</v>
      </c>
      <c r="Y762" s="84" t="e">
        <v>#N/A</v>
      </c>
      <c r="Z762" s="84" t="e">
        <v>#N/A</v>
      </c>
      <c r="AA762" s="84" t="e">
        <v>#N/A</v>
      </c>
      <c r="AB762" s="84" t="e">
        <v>#N/A</v>
      </c>
      <c r="AC762" s="84" t="e">
        <v>#N/A</v>
      </c>
      <c r="AD762" s="84" t="e">
        <v>#N/A</v>
      </c>
      <c r="AE762" s="84" t="e">
        <v>#N/A</v>
      </c>
      <c r="AF762" s="84" t="e">
        <v>#N/A</v>
      </c>
    </row>
    <row r="763" spans="1:32" ht="15" thickBot="1">
      <c r="A763" s="463" t="s">
        <v>1153</v>
      </c>
      <c r="B763" s="84" t="str">
        <f>VLOOKUP(A763,'Northern Branch Phase II Debris'!A:F,2,FALSE)</f>
        <v>860-000-177-000</v>
      </c>
      <c r="C763" s="84" t="str">
        <f>VLOOKUP(A763,'Northern Branch Phase II Debris'!A:F,3,FALSE)</f>
        <v>RLCSD LL#101F</v>
      </c>
      <c r="F763" s="84" t="str">
        <f t="shared" si="22"/>
        <v>Go Ahead</v>
      </c>
      <c r="G763" s="320">
        <f>VLOOKUP(A763,'Northern Branch Phase II Debris'!A:F,6,FALSE)</f>
        <v>0</v>
      </c>
      <c r="H763" s="84" t="str">
        <f>VLOOKUP(A763,'Northern Branch Phase II Debris'!A:G,7,FALSE)</f>
        <v>Trinity</v>
      </c>
      <c r="I763" s="84" t="e">
        <f>VLOOKUP(A763,'Go Backs'!A:H,8,FALSE)</f>
        <v>#N/A</v>
      </c>
      <c r="K763" s="84" t="e">
        <f>VLOOKUP(A763,'Go Aheads'!A:H,8,FALSE)</f>
        <v>#N/A</v>
      </c>
      <c r="M763" s="84">
        <f>VLOOKUP(A763,'Northern Branch Phase II Debris'!A:F,4,FALSE)</f>
        <v>0</v>
      </c>
      <c r="N763" s="84">
        <f>VLOOKUP(A763,'Northern Branch Phase II Debris'!A:F,5,FALSE)</f>
        <v>0</v>
      </c>
      <c r="P763" s="84">
        <f ca="1">SUMIF(cCalRecycle_NorthBranch_DataMan!A:F,Audit!A763,cCalRecycle_NorthBranch_DataMan!F:F)</f>
        <v>0</v>
      </c>
      <c r="Q763" s="86" t="e">
        <f>VLOOKUP(A763,cCalRecycle_NorthBranch_DataMan!A:B,2,FALSE)</f>
        <v>#N/A</v>
      </c>
      <c r="R763" s="643" t="b">
        <f t="shared" ca="1" si="23"/>
        <v>1</v>
      </c>
      <c r="S763" s="455" t="s">
        <v>4289</v>
      </c>
      <c r="Y763" s="84" t="e">
        <v>#N/A</v>
      </c>
      <c r="Z763" s="84" t="e">
        <v>#N/A</v>
      </c>
      <c r="AA763" s="84" t="e">
        <v>#N/A</v>
      </c>
      <c r="AB763" s="84" t="e">
        <v>#N/A</v>
      </c>
      <c r="AC763" s="84" t="e">
        <v>#N/A</v>
      </c>
      <c r="AD763" s="84" t="e">
        <v>#N/A</v>
      </c>
      <c r="AE763" s="84" t="e">
        <v>#N/A</v>
      </c>
      <c r="AF763" s="84" t="e">
        <v>#N/A</v>
      </c>
    </row>
    <row r="764" spans="1:32" ht="15" thickBot="1">
      <c r="A764" s="463" t="s">
        <v>683</v>
      </c>
      <c r="B764" s="84" t="str">
        <f>VLOOKUP(A764,'Northern Branch Phase II Debris'!A:F,2,FALSE)</f>
        <v>860-000-320-000</v>
      </c>
      <c r="C764" s="84" t="str">
        <f>VLOOKUP(A764,'Northern Branch Phase II Debris'!A:F,3,FALSE)</f>
        <v>RLCSD LL#102</v>
      </c>
      <c r="F764" s="84" t="str">
        <f t="shared" si="22"/>
        <v>Go Ahead</v>
      </c>
      <c r="G764" s="320">
        <f>VLOOKUP(A764,'Northern Branch Phase II Debris'!A:F,6,FALSE)</f>
        <v>0</v>
      </c>
      <c r="H764" s="84" t="str">
        <f>VLOOKUP(A764,'Northern Branch Phase II Debris'!A:G,7,FALSE)</f>
        <v>Trinity</v>
      </c>
      <c r="I764" s="84" t="e">
        <f>VLOOKUP(A764,'Go Backs'!A:H,8,FALSE)</f>
        <v>#N/A</v>
      </c>
      <c r="K764" s="84" t="e">
        <f>VLOOKUP(A764,'Go Aheads'!A:H,8,FALSE)</f>
        <v>#N/A</v>
      </c>
      <c r="M764" s="84">
        <f>VLOOKUP(A764,'Northern Branch Phase II Debris'!A:F,4,FALSE)</f>
        <v>0</v>
      </c>
      <c r="N764" s="84">
        <f>VLOOKUP(A764,'Northern Branch Phase II Debris'!A:F,5,FALSE)</f>
        <v>0</v>
      </c>
      <c r="P764" s="84">
        <f ca="1">SUMIF(cCalRecycle_NorthBranch_DataMan!A:F,Audit!A764,cCalRecycle_NorthBranch_DataMan!F:F)</f>
        <v>0</v>
      </c>
      <c r="Q764" s="86" t="e">
        <f>VLOOKUP(A764,cCalRecycle_NorthBranch_DataMan!A:B,2,FALSE)</f>
        <v>#N/A</v>
      </c>
      <c r="R764" s="643" t="b">
        <f t="shared" ca="1" si="23"/>
        <v>1</v>
      </c>
      <c r="S764" s="455" t="s">
        <v>4289</v>
      </c>
      <c r="Y764" s="84" t="e">
        <v>#N/A</v>
      </c>
      <c r="Z764" s="84" t="e">
        <v>#N/A</v>
      </c>
      <c r="AA764" s="84" t="e">
        <v>#N/A</v>
      </c>
      <c r="AB764" s="84" t="e">
        <v>#N/A</v>
      </c>
      <c r="AC764" s="84" t="e">
        <v>#N/A</v>
      </c>
      <c r="AD764" s="84" t="e">
        <v>#N/A</v>
      </c>
      <c r="AE764" s="84" t="e">
        <v>#N/A</v>
      </c>
      <c r="AF764" s="84" t="e">
        <v>#N/A</v>
      </c>
    </row>
    <row r="765" spans="1:32" ht="26.25" thickBot="1">
      <c r="A765" s="93" t="s">
        <v>1525</v>
      </c>
      <c r="B765" s="84">
        <f>VLOOKUP(A765,'Northern Branch Phase II Debris'!A:F,2,FALSE)</f>
        <v>828</v>
      </c>
      <c r="C765" s="84" t="str">
        <f>VLOOKUP(A765,'Northern Branch Phase II Debris'!A:F,3,FALSE)</f>
        <v>East Fork Indian Creek Road</v>
      </c>
      <c r="F765" s="84" t="str">
        <f t="shared" si="22"/>
        <v>Go Ahead</v>
      </c>
      <c r="G765" s="320">
        <f>VLOOKUP(A765,'Northern Branch Phase II Debris'!A:F,6,FALSE)</f>
        <v>44310</v>
      </c>
      <c r="H765" s="84" t="str">
        <f>VLOOKUP(A765,'Northern Branch Phase II Debris'!A:G,7,FALSE)</f>
        <v>Siskiyou</v>
      </c>
      <c r="I765" s="84" t="e">
        <f>VLOOKUP(A765,'Go Backs'!A:H,8,FALSE)</f>
        <v>#N/A</v>
      </c>
      <c r="K765" s="84" t="e">
        <f>VLOOKUP(A765,'Go Aheads'!A:H,8,FALSE)</f>
        <v>#N/A</v>
      </c>
      <c r="M765" s="84">
        <f>VLOOKUP(A765,'Northern Branch Phase II Debris'!A:F,4,FALSE)</f>
        <v>0</v>
      </c>
      <c r="N765" s="84">
        <f>VLOOKUP(A765,'Northern Branch Phase II Debris'!A:F,5,FALSE)</f>
        <v>0</v>
      </c>
      <c r="P765" s="84">
        <f ca="1">SUMIF(cCalRecycle_NorthBranch_DataMan!A:F,Audit!A765,cCalRecycle_NorthBranch_DataMan!F:F)</f>
        <v>0</v>
      </c>
      <c r="Q765" s="86" t="e">
        <f>VLOOKUP(A765,cCalRecycle_NorthBranch_DataMan!A:B,2,FALSE)</f>
        <v>#N/A</v>
      </c>
      <c r="R765" s="643" t="b">
        <f t="shared" ca="1" si="23"/>
        <v>1</v>
      </c>
      <c r="Y765" s="84" t="e">
        <v>#N/A</v>
      </c>
      <c r="Z765" s="84" t="e">
        <v>#N/A</v>
      </c>
      <c r="AA765" s="84" t="e">
        <v>#N/A</v>
      </c>
      <c r="AB765" s="84" t="e">
        <v>#N/A</v>
      </c>
      <c r="AC765" s="84" t="e">
        <v>#N/A</v>
      </c>
      <c r="AD765" s="84" t="e">
        <v>#N/A</v>
      </c>
      <c r="AE765" s="84" t="e">
        <v>#N/A</v>
      </c>
      <c r="AF765" s="84" t="e">
        <v>#N/A</v>
      </c>
    </row>
    <row r="766" spans="1:32" ht="26.25" thickBot="1">
      <c r="A766" s="93" t="s">
        <v>1529</v>
      </c>
      <c r="B766" s="84">
        <f>VLOOKUP(A766,'Northern Branch Phase II Debris'!A:F,2,FALSE)</f>
        <v>140</v>
      </c>
      <c r="C766" s="84" t="str">
        <f>VLOOKUP(A766,'Northern Branch Phase II Debris'!A:F,3,FALSE)</f>
        <v>East Fork Indian Creek Road</v>
      </c>
      <c r="F766" s="84" t="str">
        <f t="shared" si="22"/>
        <v>Go Ahead</v>
      </c>
      <c r="G766" s="320">
        <f>VLOOKUP(A766,'Northern Branch Phase II Debris'!A:F,6,FALSE)</f>
        <v>44329</v>
      </c>
      <c r="H766" s="84" t="str">
        <f>VLOOKUP(A766,'Northern Branch Phase II Debris'!A:G,7,FALSE)</f>
        <v>Siskiyou</v>
      </c>
      <c r="I766" s="84" t="e">
        <f>VLOOKUP(A766,'Go Backs'!A:H,8,FALSE)</f>
        <v>#N/A</v>
      </c>
      <c r="K766" s="84" t="e">
        <f>VLOOKUP(A766,'Go Aheads'!A:H,8,FALSE)</f>
        <v>#N/A</v>
      </c>
      <c r="M766" s="84">
        <f>VLOOKUP(A766,'Northern Branch Phase II Debris'!A:F,4,FALSE)</f>
        <v>4</v>
      </c>
      <c r="N766" s="84">
        <f>VLOOKUP(A766,'Northern Branch Phase II Debris'!A:F,5,FALSE)</f>
        <v>4</v>
      </c>
      <c r="P766" s="84">
        <f ca="1">SUMIF(cCalRecycle_NorthBranch_DataMan!A:F,Audit!A766,cCalRecycle_NorthBranch_DataMan!F:F)</f>
        <v>4</v>
      </c>
      <c r="Q766" s="86">
        <f>VLOOKUP(A766,cCalRecycle_NorthBranch_DataMan!A:B,2,FALSE)</f>
        <v>44328.625462962998</v>
      </c>
      <c r="R766" s="643" t="b">
        <f t="shared" ca="1" si="23"/>
        <v>1</v>
      </c>
      <c r="Y766" s="84" t="e">
        <v>#N/A</v>
      </c>
      <c r="Z766" s="84" t="e">
        <v>#N/A</v>
      </c>
      <c r="AA766" s="84" t="e">
        <v>#N/A</v>
      </c>
      <c r="AB766" s="84" t="e">
        <v>#N/A</v>
      </c>
      <c r="AC766" s="84" t="e">
        <v>#N/A</v>
      </c>
      <c r="AD766" s="84" t="e">
        <v>#N/A</v>
      </c>
      <c r="AE766" s="84" t="e">
        <v>#N/A</v>
      </c>
      <c r="AF766" s="84" t="e">
        <v>#N/A</v>
      </c>
    </row>
    <row r="767" spans="1:32" ht="15" thickBot="1">
      <c r="A767" s="93" t="s">
        <v>901</v>
      </c>
      <c r="B767" s="84">
        <f>VLOOKUP(A767,'Northern Branch Phase II Debris'!A:F,2,FALSE)</f>
        <v>7238</v>
      </c>
      <c r="C767" s="84" t="str">
        <f>VLOOKUP(A767,'Northern Branch Phase II Debris'!A:F,3,FALSE)</f>
        <v>Indian Creek Road</v>
      </c>
      <c r="F767" s="84" t="str">
        <f t="shared" si="22"/>
        <v>Go Ahead</v>
      </c>
      <c r="G767" s="320">
        <f>VLOOKUP(A767,'Northern Branch Phase II Debris'!A:F,6,FALSE)</f>
        <v>44331</v>
      </c>
      <c r="H767" s="84" t="str">
        <f>VLOOKUP(A767,'Northern Branch Phase II Debris'!A:G,7,FALSE)</f>
        <v>Siskiyou</v>
      </c>
      <c r="I767" s="84" t="e">
        <f>VLOOKUP(A767,'Go Backs'!A:H,8,FALSE)</f>
        <v>#N/A</v>
      </c>
      <c r="K767" s="84" t="e">
        <f>VLOOKUP(A767,'Go Aheads'!A:H,8,FALSE)</f>
        <v>#N/A</v>
      </c>
      <c r="M767" s="84">
        <f>VLOOKUP(A767,'Northern Branch Phase II Debris'!A:F,4,FALSE)</f>
        <v>1</v>
      </c>
      <c r="N767" s="84">
        <f>VLOOKUP(A767,'Northern Branch Phase II Debris'!A:F,5,FALSE)</f>
        <v>1</v>
      </c>
      <c r="P767" s="84">
        <f ca="1">SUMIF(cCalRecycle_NorthBranch_DataMan!A:F,Audit!A767,cCalRecycle_NorthBranch_DataMan!F:F)</f>
        <v>1</v>
      </c>
      <c r="Q767" s="86">
        <f>VLOOKUP(A767,cCalRecycle_NorthBranch_DataMan!A:B,2,FALSE)</f>
        <v>44330.467395833301</v>
      </c>
      <c r="R767" s="643" t="b">
        <f t="shared" ca="1" si="23"/>
        <v>1</v>
      </c>
      <c r="S767" s="455"/>
      <c r="Y767" s="84" t="e">
        <v>#N/A</v>
      </c>
      <c r="Z767" s="84" t="e">
        <v>#N/A</v>
      </c>
      <c r="AA767" s="84" t="e">
        <v>#N/A</v>
      </c>
      <c r="AB767" s="84" t="e">
        <v>#N/A</v>
      </c>
      <c r="AC767" s="84" t="e">
        <v>#N/A</v>
      </c>
      <c r="AD767" s="84" t="e">
        <v>#N/A</v>
      </c>
      <c r="AE767" s="84" t="e">
        <v>#N/A</v>
      </c>
      <c r="AF767" s="84" t="e">
        <v>#N/A</v>
      </c>
    </row>
    <row r="768" spans="1:32" ht="26.25" thickBot="1">
      <c r="A768" s="93" t="s">
        <v>419</v>
      </c>
      <c r="B768" s="84">
        <f>VLOOKUP(A768,'Northern Branch Phase II Debris'!A:F,2,FALSE)</f>
        <v>9476</v>
      </c>
      <c r="C768" s="84" t="str">
        <f>VLOOKUP(A768,'Northern Branch Phase II Debris'!A:F,3,FALSE)</f>
        <v>Oroville Quincy Highway</v>
      </c>
      <c r="F768" s="84" t="str">
        <f t="shared" si="22"/>
        <v>Go Ahead</v>
      </c>
      <c r="G768" s="320">
        <f>VLOOKUP(A768,'Northern Branch Phase II Debris'!A:F,6,FALSE)</f>
        <v>44336</v>
      </c>
      <c r="H768" s="84" t="str">
        <f>VLOOKUP(A768,'Northern Branch Phase II Debris'!A:G,7,FALSE)</f>
        <v>Butte</v>
      </c>
      <c r="I768" s="84" t="e">
        <f>VLOOKUP(A768,'Go Backs'!A:H,8,FALSE)</f>
        <v>#N/A</v>
      </c>
      <c r="K768" s="84" t="e">
        <f>VLOOKUP(A768,'Go Aheads'!A:H,8,FALSE)</f>
        <v>#N/A</v>
      </c>
      <c r="M768" s="84">
        <f>VLOOKUP(A768,'Northern Branch Phase II Debris'!A:F,4,FALSE)</f>
        <v>0</v>
      </c>
      <c r="N768" s="84">
        <f>VLOOKUP(A768,'Northern Branch Phase II Debris'!A:F,5,FALSE)</f>
        <v>0</v>
      </c>
      <c r="P768" s="84">
        <f ca="1">SUMIF(cCalRecycle_NorthBranch_DataMan!A:F,Audit!A768,cCalRecycle_NorthBranch_DataMan!F:F)</f>
        <v>0</v>
      </c>
      <c r="Q768" s="86" t="e">
        <f>VLOOKUP(A768,cCalRecycle_NorthBranch_DataMan!A:B,2,FALSE)</f>
        <v>#N/A</v>
      </c>
      <c r="R768" s="643" t="b">
        <f t="shared" ca="1" si="23"/>
        <v>1</v>
      </c>
      <c r="Y768" s="84" t="e">
        <v>#N/A</v>
      </c>
      <c r="Z768" s="84" t="e">
        <v>#N/A</v>
      </c>
      <c r="AA768" s="84" t="e">
        <v>#N/A</v>
      </c>
      <c r="AB768" s="84" t="e">
        <v>#N/A</v>
      </c>
      <c r="AC768" s="84" t="e">
        <v>#N/A</v>
      </c>
      <c r="AD768" s="84" t="e">
        <v>#N/A</v>
      </c>
      <c r="AE768" s="84" t="e">
        <v>#N/A</v>
      </c>
      <c r="AF768" s="84" t="e">
        <v>#N/A</v>
      </c>
    </row>
    <row r="769" spans="1:32" ht="15" thickBot="1">
      <c r="A769" s="93" t="s">
        <v>584</v>
      </c>
      <c r="B769" s="84" t="str">
        <f>VLOOKUP(A769,'Northern Branch Phase II Debris'!A:F,2,FALSE)</f>
        <v>061-320-005-000</v>
      </c>
      <c r="C769" s="84" t="str">
        <f>VLOOKUP(A769,'Northern Branch Phase II Debris'!A:F,3,FALSE)</f>
        <v>Bald Rock Road</v>
      </c>
      <c r="F769" s="84" t="str">
        <f t="shared" si="22"/>
        <v>Go Ahead</v>
      </c>
      <c r="G769" s="320">
        <f>VLOOKUP(A769,'Northern Branch Phase II Debris'!A:F,6,FALSE)</f>
        <v>0</v>
      </c>
      <c r="H769" s="84" t="str">
        <f>VLOOKUP(A769,'Northern Branch Phase II Debris'!A:G,7,FALSE)</f>
        <v>Butte</v>
      </c>
      <c r="I769" s="84" t="e">
        <f>VLOOKUP(A769,'Go Backs'!A:H,8,FALSE)</f>
        <v>#N/A</v>
      </c>
      <c r="K769" s="84" t="e">
        <f>VLOOKUP(A769,'Go Aheads'!A:H,8,FALSE)</f>
        <v>#N/A</v>
      </c>
      <c r="M769" s="84">
        <f>VLOOKUP(A769,'Northern Branch Phase II Debris'!A:F,4,FALSE)</f>
        <v>0</v>
      </c>
      <c r="N769" s="84">
        <f>VLOOKUP(A769,'Northern Branch Phase II Debris'!A:F,5,FALSE)</f>
        <v>0</v>
      </c>
      <c r="P769" s="84">
        <f ca="1">SUMIF(cCalRecycle_NorthBranch_DataMan!A:F,Audit!A769,cCalRecycle_NorthBranch_DataMan!F:F)</f>
        <v>0</v>
      </c>
      <c r="Q769" s="86" t="e">
        <f>VLOOKUP(A769,cCalRecycle_NorthBranch_DataMan!A:B,2,FALSE)</f>
        <v>#N/A</v>
      </c>
      <c r="R769" s="643" t="b">
        <f t="shared" ca="1" si="23"/>
        <v>1</v>
      </c>
      <c r="Y769" s="84" t="e">
        <v>#N/A</v>
      </c>
      <c r="Z769" s="84" t="e">
        <v>#N/A</v>
      </c>
      <c r="AA769" s="84" t="e">
        <v>#N/A</v>
      </c>
      <c r="AB769" s="84" t="e">
        <v>#N/A</v>
      </c>
      <c r="AC769" s="84" t="e">
        <v>#N/A</v>
      </c>
      <c r="AD769" s="84" t="e">
        <v>#N/A</v>
      </c>
      <c r="AE769" s="84" t="e">
        <v>#N/A</v>
      </c>
      <c r="AF769" s="84" t="e">
        <v>#N/A</v>
      </c>
    </row>
    <row r="770" spans="1:32" ht="15" thickBot="1">
      <c r="A770" s="463" t="s">
        <v>1485</v>
      </c>
      <c r="B770" s="84">
        <f>VLOOKUP(A770,'Northern Branch Phase II Debris'!A:F,2,FALSE)</f>
        <v>13601</v>
      </c>
      <c r="C770" s="84" t="str">
        <f>VLOOKUP(A770,'Northern Branch Phase II Debris'!A:F,3,FALSE)</f>
        <v>Mad River Road</v>
      </c>
      <c r="F770" s="84" t="str">
        <f t="shared" si="22"/>
        <v>Go Ahead</v>
      </c>
      <c r="G770" s="320">
        <f>VLOOKUP(A770,'Northern Branch Phase II Debris'!A:F,6,FALSE)</f>
        <v>44364</v>
      </c>
      <c r="H770" s="84" t="str">
        <f>VLOOKUP(A770,'Northern Branch Phase II Debris'!A:G,7,FALSE)</f>
        <v>Trinity</v>
      </c>
      <c r="I770" s="84" t="e">
        <f>VLOOKUP(A770,'Go Backs'!A:H,8,FALSE)</f>
        <v>#N/A</v>
      </c>
      <c r="K770" s="84" t="e">
        <f>VLOOKUP(A770,'Go Aheads'!A:H,8,FALSE)</f>
        <v>#N/A</v>
      </c>
      <c r="M770" s="84">
        <f>VLOOKUP(A770,'Northern Branch Phase II Debris'!A:F,4,FALSE)</f>
        <v>7</v>
      </c>
      <c r="N770" s="84">
        <f>VLOOKUP(A770,'Northern Branch Phase II Debris'!A:F,5,FALSE)</f>
        <v>13</v>
      </c>
      <c r="P770" s="84">
        <f ca="1">SUMIF(cCalRecycle_NorthBranch_DataMan!A:F,Audit!A770,cCalRecycle_NorthBranch_DataMan!F:F)</f>
        <v>0</v>
      </c>
      <c r="Q770" s="86" t="e">
        <f>VLOOKUP(A770,cCalRecycle_NorthBranch_DataMan!A:B,2,FALSE)</f>
        <v>#N/A</v>
      </c>
      <c r="R770" s="643" t="b">
        <f t="shared" ca="1" si="23"/>
        <v>0</v>
      </c>
      <c r="S770" s="455" t="s">
        <v>4289</v>
      </c>
      <c r="Y770" s="84" t="e">
        <v>#N/A</v>
      </c>
      <c r="Z770" s="84" t="e">
        <v>#N/A</v>
      </c>
      <c r="AA770" s="84" t="e">
        <v>#N/A</v>
      </c>
      <c r="AB770" s="84" t="e">
        <v>#N/A</v>
      </c>
      <c r="AC770" s="84" t="e">
        <v>#N/A</v>
      </c>
      <c r="AD770" s="84" t="e">
        <v>#N/A</v>
      </c>
      <c r="AE770" s="84" t="e">
        <v>#N/A</v>
      </c>
      <c r="AF770" s="84" t="e">
        <v>#N/A</v>
      </c>
    </row>
    <row r="771" spans="1:32" ht="15" thickBot="1">
      <c r="A771" s="463" t="s">
        <v>1394</v>
      </c>
      <c r="B771" s="84">
        <f>VLOOKUP(A771,'Northern Branch Phase II Debris'!A:F,2,FALSE)</f>
        <v>30</v>
      </c>
      <c r="C771" s="84" t="str">
        <f>VLOOKUP(A771,'Northern Branch Phase II Debris'!A:F,3,FALSE)</f>
        <v>Terral Road</v>
      </c>
      <c r="F771" s="84" t="str">
        <f t="shared" ref="F771:F834" si="24">IF(ISNA(I771),"Go Ahead", "GoBack")</f>
        <v>Go Ahead</v>
      </c>
      <c r="G771" s="320">
        <f>VLOOKUP(A771,'Northern Branch Phase II Debris'!A:F,6,FALSE)</f>
        <v>44371</v>
      </c>
      <c r="H771" s="84" t="str">
        <f>VLOOKUP(A771,'Northern Branch Phase II Debris'!A:G,7,FALSE)</f>
        <v>Trinity</v>
      </c>
      <c r="I771" s="84" t="e">
        <f>VLOOKUP(A771,'Go Backs'!A:H,8,FALSE)</f>
        <v>#N/A</v>
      </c>
      <c r="K771" s="84" t="e">
        <f>VLOOKUP(A771,'Go Aheads'!A:H,8,FALSE)</f>
        <v>#N/A</v>
      </c>
      <c r="M771" s="84">
        <f>VLOOKUP(A771,'Northern Branch Phase II Debris'!A:F,4,FALSE)</f>
        <v>0</v>
      </c>
      <c r="N771" s="84">
        <f>VLOOKUP(A771,'Northern Branch Phase II Debris'!A:F,5,FALSE)</f>
        <v>0</v>
      </c>
      <c r="P771" s="84">
        <f ca="1">SUMIF(cCalRecycle_NorthBranch_DataMan!A:F,Audit!A771,cCalRecycle_NorthBranch_DataMan!F:F)</f>
        <v>0</v>
      </c>
      <c r="Q771" s="86" t="e">
        <f>VLOOKUP(A771,cCalRecycle_NorthBranch_DataMan!A:B,2,FALSE)</f>
        <v>#N/A</v>
      </c>
      <c r="R771" s="643" t="b">
        <f t="shared" ref="R771:R834" ca="1" si="25">P771=N771</f>
        <v>1</v>
      </c>
      <c r="S771" s="455" t="s">
        <v>4289</v>
      </c>
      <c r="Y771" s="84" t="e">
        <v>#N/A</v>
      </c>
      <c r="Z771" s="84" t="e">
        <v>#N/A</v>
      </c>
      <c r="AA771" s="84" t="e">
        <v>#N/A</v>
      </c>
      <c r="AB771" s="84" t="e">
        <v>#N/A</v>
      </c>
      <c r="AC771" s="84" t="e">
        <v>#N/A</v>
      </c>
      <c r="AD771" s="84" t="e">
        <v>#N/A</v>
      </c>
      <c r="AE771" s="84" t="e">
        <v>#N/A</v>
      </c>
      <c r="AF771" s="84" t="e">
        <v>#N/A</v>
      </c>
    </row>
    <row r="772" spans="1:32" ht="15" thickBot="1">
      <c r="A772" s="93" t="s">
        <v>1626</v>
      </c>
      <c r="B772" s="84">
        <f>VLOOKUP(A772,'Northern Branch Phase II Debris'!A:F,2,FALSE)</f>
        <v>122</v>
      </c>
      <c r="C772" s="84" t="str">
        <f>VLOOKUP(A772,'Northern Branch Phase II Debris'!A:F,3,FALSE)</f>
        <v>Milsap Bar Road</v>
      </c>
      <c r="F772" s="84" t="str">
        <f t="shared" si="24"/>
        <v>Go Ahead</v>
      </c>
      <c r="G772" s="320">
        <f>VLOOKUP(A772,'Northern Branch Phase II Debris'!A:F,6,FALSE)</f>
        <v>44356</v>
      </c>
      <c r="H772" s="84" t="str">
        <f>VLOOKUP(A772,'Northern Branch Phase II Debris'!A:G,7,FALSE)</f>
        <v>Butte</v>
      </c>
      <c r="I772" s="84" t="e">
        <f>VLOOKUP(A772,'Go Backs'!A:H,8,FALSE)</f>
        <v>#N/A</v>
      </c>
      <c r="K772" s="84">
        <f>VLOOKUP(A772,'Go Aheads'!A:H,8,FALSE)</f>
        <v>1</v>
      </c>
      <c r="M772" s="84">
        <f>VLOOKUP(A772,'Northern Branch Phase II Debris'!A:F,4,FALSE)</f>
        <v>1</v>
      </c>
      <c r="N772" s="84">
        <f>VLOOKUP(A772,'Northern Branch Phase II Debris'!A:F,5,FALSE)</f>
        <v>1</v>
      </c>
      <c r="P772" s="84">
        <f ca="1">SUMIF(cCalRecycle_NorthBranch_DataMan!A:F,Audit!A772,cCalRecycle_NorthBranch_DataMan!F:F)</f>
        <v>1</v>
      </c>
      <c r="Q772" s="86">
        <f>VLOOKUP(A772,cCalRecycle_NorthBranch_DataMan!A:B,2,FALSE)</f>
        <v>44350.66754629631</v>
      </c>
      <c r="R772" s="643" t="b">
        <f t="shared" ca="1" si="25"/>
        <v>1</v>
      </c>
      <c r="Y772" s="84" t="e">
        <v>#N/A</v>
      </c>
      <c r="Z772" s="84" t="e">
        <v>#N/A</v>
      </c>
      <c r="AA772" s="84" t="e">
        <v>#N/A</v>
      </c>
      <c r="AB772" s="84" t="e">
        <v>#N/A</v>
      </c>
      <c r="AC772" s="84" t="e">
        <v>#N/A</v>
      </c>
      <c r="AD772" s="84" t="e">
        <v>#N/A</v>
      </c>
      <c r="AE772" s="84" t="e">
        <v>#N/A</v>
      </c>
      <c r="AF772" s="84" t="e">
        <v>#N/A</v>
      </c>
    </row>
    <row r="773" spans="1:32" ht="15" thickBot="1">
      <c r="A773" s="497" t="s">
        <v>1623</v>
      </c>
      <c r="B773" s="84">
        <f>VLOOKUP(A773,'Northern Branch Phase II Debris'!A:F,2,FALSE)</f>
        <v>268</v>
      </c>
      <c r="C773" s="84" t="str">
        <f>VLOOKUP(A773,'Northern Branch Phase II Debris'!A:F,3,FALSE)</f>
        <v>Milsap Bar Road</v>
      </c>
      <c r="F773" s="84" t="str">
        <f t="shared" si="24"/>
        <v>Go Ahead</v>
      </c>
      <c r="G773" s="320">
        <f>VLOOKUP(A773,'Northern Branch Phase II Debris'!A:F,6,FALSE)</f>
        <v>0</v>
      </c>
      <c r="H773" s="84" t="str">
        <f>VLOOKUP(A773,'Northern Branch Phase II Debris'!A:G,7,FALSE)</f>
        <v>Butte</v>
      </c>
      <c r="I773" s="84" t="e">
        <f>VLOOKUP(A773,'Go Backs'!A:H,8,FALSE)</f>
        <v>#N/A</v>
      </c>
      <c r="K773" s="84" t="e">
        <f>VLOOKUP(A773,'Go Aheads'!A:H,8,FALSE)</f>
        <v>#N/A</v>
      </c>
      <c r="M773" s="84">
        <f>VLOOKUP(A773,'Northern Branch Phase II Debris'!A:F,4,FALSE)</f>
        <v>0</v>
      </c>
      <c r="N773" s="84">
        <f>VLOOKUP(A773,'Northern Branch Phase II Debris'!A:F,5,FALSE)</f>
        <v>0</v>
      </c>
      <c r="P773" s="84">
        <f ca="1">SUMIF(cCalRecycle_NorthBranch_DataMan!A:F,Audit!A773,cCalRecycle_NorthBranch_DataMan!F:F)</f>
        <v>0</v>
      </c>
      <c r="Q773" s="86" t="e">
        <f>VLOOKUP(A773,cCalRecycle_NorthBranch_DataMan!A:B,2,FALSE)</f>
        <v>#N/A</v>
      </c>
      <c r="R773" s="643" t="b">
        <f t="shared" ca="1" si="25"/>
        <v>1</v>
      </c>
      <c r="Y773" s="84" t="e">
        <v>#N/A</v>
      </c>
      <c r="Z773" s="84" t="e">
        <v>#N/A</v>
      </c>
      <c r="AA773" s="84" t="e">
        <v>#N/A</v>
      </c>
      <c r="AB773" s="84" t="e">
        <v>#N/A</v>
      </c>
      <c r="AC773" s="84" t="e">
        <v>#N/A</v>
      </c>
      <c r="AD773" s="84" t="e">
        <v>#N/A</v>
      </c>
      <c r="AE773" s="84" t="e">
        <v>#N/A</v>
      </c>
      <c r="AF773" s="84" t="e">
        <v>#N/A</v>
      </c>
    </row>
    <row r="774" spans="1:32" ht="15" thickBot="1">
      <c r="A774" s="93" t="s">
        <v>1710</v>
      </c>
      <c r="B774" s="84" t="str">
        <f>VLOOKUP(A774,'Northern Branch Phase II Debris'!A:F,2,FALSE)</f>
        <v>061-460-012-000</v>
      </c>
      <c r="C774" s="84" t="str">
        <f>VLOOKUP(A774,'Northern Branch Phase II Debris'!A:F,3,FALSE)</f>
        <v>Black Bear Road</v>
      </c>
      <c r="F774" s="84" t="str">
        <f t="shared" si="24"/>
        <v>Go Ahead</v>
      </c>
      <c r="G774" s="320">
        <f>VLOOKUP(A774,'Northern Branch Phase II Debris'!A:F,6,FALSE)</f>
        <v>44320</v>
      </c>
      <c r="H774" s="84" t="str">
        <f>VLOOKUP(A774,'Northern Branch Phase II Debris'!A:G,7,FALSE)</f>
        <v>Butte</v>
      </c>
      <c r="I774" s="84" t="e">
        <f>VLOOKUP(A774,'Go Backs'!A:H,8,FALSE)</f>
        <v>#N/A</v>
      </c>
      <c r="K774" s="84" t="e">
        <f>VLOOKUP(A774,'Go Aheads'!A:H,8,FALSE)</f>
        <v>#N/A</v>
      </c>
      <c r="M774" s="84">
        <f>VLOOKUP(A774,'Northern Branch Phase II Debris'!A:F,4,FALSE)</f>
        <v>0</v>
      </c>
      <c r="N774" s="84">
        <f>VLOOKUP(A774,'Northern Branch Phase II Debris'!A:F,5,FALSE)</f>
        <v>0</v>
      </c>
      <c r="P774" s="84">
        <f ca="1">SUMIF(cCalRecycle_NorthBranch_DataMan!A:F,Audit!A774,cCalRecycle_NorthBranch_DataMan!F:F)</f>
        <v>0</v>
      </c>
      <c r="Q774" s="86" t="e">
        <f>VLOOKUP(A774,cCalRecycle_NorthBranch_DataMan!A:B,2,FALSE)</f>
        <v>#N/A</v>
      </c>
      <c r="R774" s="643" t="b">
        <f t="shared" ca="1" si="25"/>
        <v>1</v>
      </c>
      <c r="Y774" s="84" t="e">
        <v>#N/A</v>
      </c>
      <c r="Z774" s="84" t="e">
        <v>#N/A</v>
      </c>
      <c r="AA774" s="84" t="e">
        <v>#N/A</v>
      </c>
      <c r="AB774" s="84" t="e">
        <v>#N/A</v>
      </c>
      <c r="AC774" s="84" t="e">
        <v>#N/A</v>
      </c>
      <c r="AD774" s="84" t="e">
        <v>#N/A</v>
      </c>
      <c r="AE774" s="84" t="e">
        <v>#N/A</v>
      </c>
      <c r="AF774" s="84" t="e">
        <v>#N/A</v>
      </c>
    </row>
    <row r="775" spans="1:32" ht="26.25" thickBot="1">
      <c r="A775" s="463" t="s">
        <v>1364</v>
      </c>
      <c r="B775" s="84" t="str">
        <f>VLOOKUP(A775,'Northern Branch Phase II Debris'!A:F,2,FALSE)</f>
        <v>860-000-290-000</v>
      </c>
      <c r="C775" s="84" t="str">
        <f>VLOOKUP(A775,'Northern Branch Phase II Debris'!A:F,3,FALSE)</f>
        <v>RLCSDLL#18 Eagles Nest Road</v>
      </c>
      <c r="F775" s="84" t="str">
        <f t="shared" si="24"/>
        <v>Go Ahead</v>
      </c>
      <c r="G775" s="320">
        <f>VLOOKUP(A775,'Northern Branch Phase II Debris'!A:F,6,FALSE)</f>
        <v>44287</v>
      </c>
      <c r="H775" s="84" t="str">
        <f>VLOOKUP(A775,'Northern Branch Phase II Debris'!A:G,7,FALSE)</f>
        <v>Trinity</v>
      </c>
      <c r="I775" s="84" t="e">
        <f>VLOOKUP(A775,'Go Backs'!A:H,8,FALSE)</f>
        <v>#N/A</v>
      </c>
      <c r="K775" s="84" t="e">
        <f>VLOOKUP(A775,'Go Aheads'!A:H,8,FALSE)</f>
        <v>#N/A</v>
      </c>
      <c r="M775" s="84">
        <f>VLOOKUP(A775,'Northern Branch Phase II Debris'!A:F,4,FALSE)</f>
        <v>0</v>
      </c>
      <c r="N775" s="84">
        <f>VLOOKUP(A775,'Northern Branch Phase II Debris'!A:F,5,FALSE)</f>
        <v>0</v>
      </c>
      <c r="P775" s="84">
        <f ca="1">SUMIF(cCalRecycle_NorthBranch_DataMan!A:F,Audit!A775,cCalRecycle_NorthBranch_DataMan!F:F)</f>
        <v>0</v>
      </c>
      <c r="Q775" s="86" t="e">
        <f>VLOOKUP(A775,cCalRecycle_NorthBranch_DataMan!A:B,2,FALSE)</f>
        <v>#N/A</v>
      </c>
      <c r="R775" s="643" t="b">
        <f t="shared" ca="1" si="25"/>
        <v>1</v>
      </c>
      <c r="S775" s="455" t="s">
        <v>4289</v>
      </c>
      <c r="Y775" s="84" t="e">
        <v>#N/A</v>
      </c>
      <c r="Z775" s="84" t="e">
        <v>#N/A</v>
      </c>
      <c r="AA775" s="84" t="e">
        <v>#N/A</v>
      </c>
      <c r="AB775" s="84" t="e">
        <v>#N/A</v>
      </c>
      <c r="AC775" s="84" t="e">
        <v>#N/A</v>
      </c>
      <c r="AD775" s="84" t="e">
        <v>#N/A</v>
      </c>
      <c r="AE775" s="84" t="e">
        <v>#N/A</v>
      </c>
      <c r="AF775" s="84" t="e">
        <v>#N/A</v>
      </c>
    </row>
    <row r="776" spans="1:32" ht="26.25" thickBot="1">
      <c r="A776" s="463" t="s">
        <v>1310</v>
      </c>
      <c r="B776" s="84" t="str">
        <f>VLOOKUP(A776,'Northern Branch Phase II Debris'!A:F,2,FALSE)</f>
        <v>860-000-196-000</v>
      </c>
      <c r="C776" s="84" t="str">
        <f>VLOOKUP(A776,'Northern Branch Phase II Debris'!A:F,3,FALSE)</f>
        <v>RLCSDLL#19 Mad River Road</v>
      </c>
      <c r="F776" s="84" t="str">
        <f t="shared" si="24"/>
        <v>Go Ahead</v>
      </c>
      <c r="G776" s="320">
        <f>VLOOKUP(A776,'Northern Branch Phase II Debris'!A:F,6,FALSE)</f>
        <v>44286</v>
      </c>
      <c r="H776" s="84" t="str">
        <f>VLOOKUP(A776,'Northern Branch Phase II Debris'!A:G,7,FALSE)</f>
        <v>Trinity</v>
      </c>
      <c r="I776" s="84" t="e">
        <f>VLOOKUP(A776,'Go Backs'!A:H,8,FALSE)</f>
        <v>#N/A</v>
      </c>
      <c r="K776" s="84" t="e">
        <f>VLOOKUP(A776,'Go Aheads'!A:H,8,FALSE)</f>
        <v>#N/A</v>
      </c>
      <c r="M776" s="84">
        <f>VLOOKUP(A776,'Northern Branch Phase II Debris'!A:F,4,FALSE)</f>
        <v>0</v>
      </c>
      <c r="N776" s="84">
        <f>VLOOKUP(A776,'Northern Branch Phase II Debris'!A:F,5,FALSE)</f>
        <v>0</v>
      </c>
      <c r="P776" s="84">
        <f ca="1">SUMIF(cCalRecycle_NorthBranch_DataMan!A:F,Audit!A776,cCalRecycle_NorthBranch_DataMan!F:F)</f>
        <v>0</v>
      </c>
      <c r="Q776" s="86" t="e">
        <f>VLOOKUP(A776,cCalRecycle_NorthBranch_DataMan!A:B,2,FALSE)</f>
        <v>#N/A</v>
      </c>
      <c r="R776" s="643" t="b">
        <f t="shared" ca="1" si="25"/>
        <v>1</v>
      </c>
      <c r="S776" s="455" t="s">
        <v>4289</v>
      </c>
      <c r="Y776" s="84" t="e">
        <v>#N/A</v>
      </c>
      <c r="Z776" s="84" t="e">
        <v>#N/A</v>
      </c>
      <c r="AA776" s="84" t="e">
        <v>#N/A</v>
      </c>
      <c r="AB776" s="84" t="e">
        <v>#N/A</v>
      </c>
      <c r="AC776" s="84" t="e">
        <v>#N/A</v>
      </c>
      <c r="AD776" s="84" t="e">
        <v>#N/A</v>
      </c>
      <c r="AE776" s="84" t="e">
        <v>#N/A</v>
      </c>
      <c r="AF776" s="84" t="e">
        <v>#N/A</v>
      </c>
    </row>
    <row r="777" spans="1:32" ht="26.25" thickBot="1">
      <c r="A777" s="93" t="s">
        <v>1382</v>
      </c>
      <c r="B777" s="84" t="str">
        <f>VLOOKUP(A777,'Northern Branch Phase II Debris'!A:F,2,FALSE)</f>
        <v>071-390-035-000</v>
      </c>
      <c r="C777" s="84" t="str">
        <f>VLOOKUP(A777,'Northern Branch Phase II Debris'!A:F,3,FALSE)</f>
        <v>Berry Creek Ranch Estates</v>
      </c>
      <c r="F777" s="84" t="str">
        <f t="shared" si="24"/>
        <v>Go Ahead</v>
      </c>
      <c r="G777" s="320">
        <f>VLOOKUP(A777,'Northern Branch Phase II Debris'!A:F,6,FALSE)</f>
        <v>44329</v>
      </c>
      <c r="H777" s="84" t="str">
        <f>VLOOKUP(A777,'Northern Branch Phase II Debris'!A:G,7,FALSE)</f>
        <v>Butte</v>
      </c>
      <c r="I777" s="84" t="e">
        <f>VLOOKUP(A777,'Go Backs'!A:H,8,FALSE)</f>
        <v>#N/A</v>
      </c>
      <c r="K777" s="84">
        <f>VLOOKUP(A777,'Go Aheads'!A:H,8,FALSE)</f>
        <v>5</v>
      </c>
      <c r="M777" s="84">
        <f>VLOOKUP(A777,'Northern Branch Phase II Debris'!A:F,4,FALSE)</f>
        <v>5</v>
      </c>
      <c r="N777" s="84">
        <f>VLOOKUP(A777,'Northern Branch Phase II Debris'!A:F,5,FALSE)</f>
        <v>5</v>
      </c>
      <c r="P777" s="84">
        <f ca="1">SUMIF(cCalRecycle_NorthBranch_DataMan!A:F,Audit!A777,cCalRecycle_NorthBranch_DataMan!F:F)</f>
        <v>5</v>
      </c>
      <c r="Q777" s="86">
        <f>VLOOKUP(A777,cCalRecycle_NorthBranch_DataMan!A:B,2,FALSE)</f>
        <v>44363.547928240703</v>
      </c>
      <c r="R777" s="643" t="b">
        <f t="shared" ca="1" si="25"/>
        <v>1</v>
      </c>
      <c r="Y777" s="84" t="s">
        <v>8346</v>
      </c>
      <c r="Z777" s="84" t="s">
        <v>8347</v>
      </c>
      <c r="AA777" s="84">
        <v>5</v>
      </c>
      <c r="AB777" s="84">
        <v>0</v>
      </c>
      <c r="AC777" s="84">
        <v>0</v>
      </c>
      <c r="AD777" s="84" t="e">
        <v>#N/A</v>
      </c>
      <c r="AE777" s="84">
        <v>0</v>
      </c>
      <c r="AF777" s="84">
        <v>0</v>
      </c>
    </row>
    <row r="778" spans="1:32" ht="15" thickBot="1">
      <c r="A778" s="93" t="s">
        <v>1305</v>
      </c>
      <c r="B778" s="84" t="str">
        <f>VLOOKUP(A778,'Northern Branch Phase II Debris'!A:F,2,FALSE)</f>
        <v>062-350-010-000</v>
      </c>
      <c r="C778" s="84" t="str">
        <f>VLOOKUP(A778,'Northern Branch Phase II Debris'!A:F,3,FALSE)</f>
        <v>Ponderosa Drive</v>
      </c>
      <c r="F778" s="84" t="str">
        <f t="shared" si="24"/>
        <v>Go Ahead</v>
      </c>
      <c r="G778" s="320">
        <f>VLOOKUP(A778,'Northern Branch Phase II Debris'!A:F,6,FALSE)</f>
        <v>0</v>
      </c>
      <c r="H778" s="84" t="str">
        <f>VLOOKUP(A778,'Northern Branch Phase II Debris'!A:G,7,FALSE)</f>
        <v>Butte</v>
      </c>
      <c r="I778" s="84" t="e">
        <f>VLOOKUP(A778,'Go Backs'!A:H,8,FALSE)</f>
        <v>#N/A</v>
      </c>
      <c r="K778" s="84" t="e">
        <f>VLOOKUP(A778,'Go Aheads'!A:H,8,FALSE)</f>
        <v>#N/A</v>
      </c>
      <c r="M778" s="84">
        <f>VLOOKUP(A778,'Northern Branch Phase II Debris'!A:F,4,FALSE)</f>
        <v>0</v>
      </c>
      <c r="N778" s="84">
        <f>VLOOKUP(A778,'Northern Branch Phase II Debris'!A:F,5,FALSE)</f>
        <v>0</v>
      </c>
      <c r="P778" s="84">
        <f ca="1">SUMIF(cCalRecycle_NorthBranch_DataMan!A:F,Audit!A778,cCalRecycle_NorthBranch_DataMan!F:F)</f>
        <v>0</v>
      </c>
      <c r="Q778" s="86" t="e">
        <f>VLOOKUP(A778,cCalRecycle_NorthBranch_DataMan!A:B,2,FALSE)</f>
        <v>#N/A</v>
      </c>
      <c r="R778" s="643" t="b">
        <f t="shared" ca="1" si="25"/>
        <v>1</v>
      </c>
      <c r="Y778" s="84" t="e">
        <v>#N/A</v>
      </c>
      <c r="Z778" s="84" t="e">
        <v>#N/A</v>
      </c>
      <c r="AA778" s="84" t="e">
        <v>#N/A</v>
      </c>
      <c r="AB778" s="84" t="e">
        <v>#N/A</v>
      </c>
      <c r="AC778" s="84" t="e">
        <v>#N/A</v>
      </c>
      <c r="AD778" s="84" t="e">
        <v>#N/A</v>
      </c>
      <c r="AE778" s="84" t="e">
        <v>#N/A</v>
      </c>
      <c r="AF778" s="84" t="e">
        <v>#N/A</v>
      </c>
    </row>
    <row r="779" spans="1:32" ht="15" thickBot="1">
      <c r="A779" s="93" t="s">
        <v>711</v>
      </c>
      <c r="B779" s="84">
        <f>VLOOKUP(A779,'Northern Branch Phase II Debris'!A:F,2,FALSE)</f>
        <v>41</v>
      </c>
      <c r="C779" s="84" t="str">
        <f>VLOOKUP(A779,'Northern Branch Phase II Debris'!A:F,3,FALSE)</f>
        <v>Sand Creek Drive</v>
      </c>
      <c r="F779" s="84" t="str">
        <f t="shared" si="24"/>
        <v>Go Ahead</v>
      </c>
      <c r="G779" s="320">
        <f>VLOOKUP(A779,'Northern Branch Phase II Debris'!A:F,6,FALSE)</f>
        <v>0</v>
      </c>
      <c r="H779" s="84" t="str">
        <f>VLOOKUP(A779,'Northern Branch Phase II Debris'!A:G,7,FALSE)</f>
        <v>Butte</v>
      </c>
      <c r="I779" s="84" t="e">
        <f>VLOOKUP(A779,'Go Backs'!A:H,8,FALSE)</f>
        <v>#N/A</v>
      </c>
      <c r="K779" s="84" t="e">
        <f>VLOOKUP(A779,'Go Aheads'!A:H,8,FALSE)</f>
        <v>#N/A</v>
      </c>
      <c r="M779" s="84">
        <f>VLOOKUP(A779,'Northern Branch Phase II Debris'!A:F,4,FALSE)</f>
        <v>0</v>
      </c>
      <c r="N779" s="84">
        <f>VLOOKUP(A779,'Northern Branch Phase II Debris'!A:F,5,FALSE)</f>
        <v>0</v>
      </c>
      <c r="P779" s="84">
        <f ca="1">SUMIF(cCalRecycle_NorthBranch_DataMan!A:F,Audit!A779,cCalRecycle_NorthBranch_DataMan!F:F)</f>
        <v>0</v>
      </c>
      <c r="Q779" s="86" t="e">
        <f>VLOOKUP(A779,cCalRecycle_NorthBranch_DataMan!A:B,2,FALSE)</f>
        <v>#N/A</v>
      </c>
      <c r="R779" s="643" t="b">
        <f t="shared" ca="1" si="25"/>
        <v>1</v>
      </c>
      <c r="Y779" s="84" t="e">
        <v>#N/A</v>
      </c>
      <c r="Z779" s="84" t="e">
        <v>#N/A</v>
      </c>
      <c r="AA779" s="84" t="e">
        <v>#N/A</v>
      </c>
      <c r="AB779" s="84" t="e">
        <v>#N/A</v>
      </c>
      <c r="AC779" s="84" t="e">
        <v>#N/A</v>
      </c>
      <c r="AD779" s="84" t="e">
        <v>#N/A</v>
      </c>
      <c r="AE779" s="84" t="e">
        <v>#N/A</v>
      </c>
      <c r="AF779" s="84" t="e">
        <v>#N/A</v>
      </c>
    </row>
    <row r="780" spans="1:32" ht="15" thickBot="1">
      <c r="A780" s="93" t="s">
        <v>3453</v>
      </c>
      <c r="B780" s="84" t="str">
        <f>VLOOKUP(A780,'Northern Branch Phase II Debris'!A:F,2,FALSE)</f>
        <v>062-350-012-000</v>
      </c>
      <c r="C780" s="84" t="str">
        <f>VLOOKUP(A780,'Northern Branch Phase II Debris'!A:F,3,FALSE)</f>
        <v>Sand Creek Drive</v>
      </c>
      <c r="F780" s="84" t="str">
        <f t="shared" si="24"/>
        <v>Go Ahead</v>
      </c>
      <c r="G780" s="320">
        <f>VLOOKUP(A780,'Northern Branch Phase II Debris'!A:F,6,FALSE)</f>
        <v>0</v>
      </c>
      <c r="H780" s="84" t="str">
        <f>VLOOKUP(A780,'Northern Branch Phase II Debris'!A:G,7,FALSE)</f>
        <v>Butte</v>
      </c>
      <c r="I780" s="84" t="e">
        <f>VLOOKUP(A780,'Go Backs'!A:H,8,FALSE)</f>
        <v>#N/A</v>
      </c>
      <c r="K780" s="84" t="e">
        <f>VLOOKUP(A780,'Go Aheads'!A:H,8,FALSE)</f>
        <v>#N/A</v>
      </c>
      <c r="M780" s="84">
        <f>VLOOKUP(A780,'Northern Branch Phase II Debris'!A:F,4,FALSE)</f>
        <v>0</v>
      </c>
      <c r="N780" s="84">
        <f>VLOOKUP(A780,'Northern Branch Phase II Debris'!A:F,5,FALSE)</f>
        <v>0</v>
      </c>
      <c r="P780" s="84">
        <f ca="1">SUMIF(cCalRecycle_NorthBranch_DataMan!A:F,Audit!A780,cCalRecycle_NorthBranch_DataMan!F:F)</f>
        <v>0</v>
      </c>
      <c r="Q780" s="86" t="e">
        <f>VLOOKUP(A780,cCalRecycle_NorthBranch_DataMan!A:B,2,FALSE)</f>
        <v>#N/A</v>
      </c>
      <c r="R780" s="643" t="b">
        <f t="shared" ca="1" si="25"/>
        <v>1</v>
      </c>
      <c r="Y780" s="84" t="e">
        <v>#N/A</v>
      </c>
      <c r="Z780" s="84" t="e">
        <v>#N/A</v>
      </c>
      <c r="AA780" s="84" t="e">
        <v>#N/A</v>
      </c>
      <c r="AB780" s="84" t="e">
        <v>#N/A</v>
      </c>
      <c r="AC780" s="84" t="e">
        <v>#N/A</v>
      </c>
      <c r="AD780" s="84" t="e">
        <v>#N/A</v>
      </c>
      <c r="AE780" s="84" t="e">
        <v>#N/A</v>
      </c>
      <c r="AF780" s="84" t="e">
        <v>#N/A</v>
      </c>
    </row>
    <row r="781" spans="1:32" ht="15" thickBot="1">
      <c r="A781" s="491" t="s">
        <v>1798</v>
      </c>
      <c r="B781" s="84">
        <f>VLOOKUP(A781,'Northern Branch Phase II Debris'!A:F,2,FALSE)</f>
        <v>11889</v>
      </c>
      <c r="C781" s="84" t="str">
        <f>VLOOKUP(A781,'Northern Branch Phase II Debris'!A:F,3,FALSE)</f>
        <v>Long Ridge Road</v>
      </c>
      <c r="F781" s="84" t="str">
        <f t="shared" si="24"/>
        <v>Go Ahead</v>
      </c>
      <c r="G781" s="320">
        <f>VLOOKUP(A781,'Northern Branch Phase II Debris'!A:F,6,FALSE)</f>
        <v>0</v>
      </c>
      <c r="H781" s="84" t="str">
        <f>VLOOKUP(A781,'Northern Branch Phase II Debris'!A:G,7,FALSE)</f>
        <v>Trinity</v>
      </c>
      <c r="I781" s="84" t="e">
        <f>VLOOKUP(A781,'Go Backs'!A:H,8,FALSE)</f>
        <v>#N/A</v>
      </c>
      <c r="K781" s="84" t="e">
        <f>VLOOKUP(A781,'Go Aheads'!A:H,8,FALSE)</f>
        <v>#N/A</v>
      </c>
      <c r="M781" s="84">
        <f>VLOOKUP(A781,'Northern Branch Phase II Debris'!A:F,4,FALSE)</f>
        <v>0</v>
      </c>
      <c r="N781" s="84">
        <f>VLOOKUP(A781,'Northern Branch Phase II Debris'!A:F,5,FALSE)</f>
        <v>0</v>
      </c>
      <c r="P781" s="84">
        <f ca="1">SUMIF(cCalRecycle_NorthBranch_DataMan!A:F,Audit!A781,cCalRecycle_NorthBranch_DataMan!F:F)</f>
        <v>0</v>
      </c>
      <c r="Q781" s="86" t="e">
        <f>VLOOKUP(A781,cCalRecycle_NorthBranch_DataMan!A:B,2,FALSE)</f>
        <v>#N/A</v>
      </c>
      <c r="R781" s="643" t="b">
        <f t="shared" ca="1" si="25"/>
        <v>1</v>
      </c>
      <c r="S781" s="455" t="s">
        <v>4289</v>
      </c>
      <c r="Y781" s="84" t="e">
        <v>#N/A</v>
      </c>
      <c r="Z781" s="84" t="e">
        <v>#N/A</v>
      </c>
      <c r="AA781" s="84" t="e">
        <v>#N/A</v>
      </c>
      <c r="AB781" s="84" t="e">
        <v>#N/A</v>
      </c>
      <c r="AC781" s="84" t="e">
        <v>#N/A</v>
      </c>
      <c r="AD781" s="84" t="e">
        <v>#N/A</v>
      </c>
      <c r="AE781" s="84" t="e">
        <v>#N/A</v>
      </c>
      <c r="AF781" s="84" t="e">
        <v>#N/A</v>
      </c>
    </row>
    <row r="782" spans="1:32" ht="15" thickBot="1">
      <c r="A782" s="93" t="s">
        <v>1747</v>
      </c>
      <c r="B782" s="84">
        <f>VLOOKUP(A782,'Northern Branch Phase II Debris'!A:F,2,FALSE)</f>
        <v>61</v>
      </c>
      <c r="C782" s="84" t="str">
        <f>VLOOKUP(A782,'Northern Branch Phase II Debris'!A:F,3,FALSE)</f>
        <v>Lizard Lane</v>
      </c>
      <c r="F782" s="84" t="str">
        <f t="shared" si="24"/>
        <v>Go Ahead</v>
      </c>
      <c r="G782" s="320">
        <f>VLOOKUP(A782,'Northern Branch Phase II Debris'!A:F,6,FALSE)</f>
        <v>44364</v>
      </c>
      <c r="H782" s="84" t="str">
        <f>VLOOKUP(A782,'Northern Branch Phase II Debris'!A:G,7,FALSE)</f>
        <v>Butte</v>
      </c>
      <c r="I782" s="84" t="e">
        <f>VLOOKUP(A782,'Go Backs'!A:H,8,FALSE)</f>
        <v>#N/A</v>
      </c>
      <c r="K782" s="84" t="e">
        <f>VLOOKUP(A782,'Go Aheads'!A:H,8,FALSE)</f>
        <v>#N/A</v>
      </c>
      <c r="M782" s="84">
        <f>VLOOKUP(A782,'Northern Branch Phase II Debris'!A:F,4,FALSE)</f>
        <v>1</v>
      </c>
      <c r="N782" s="84">
        <f>VLOOKUP(A782,'Northern Branch Phase II Debris'!A:F,5,FALSE)</f>
        <v>0</v>
      </c>
      <c r="P782" s="84">
        <f ca="1">SUMIF(cCalRecycle_NorthBranch_DataMan!A:F,Audit!A782,cCalRecycle_NorthBranch_DataMan!F:F)</f>
        <v>0</v>
      </c>
      <c r="Q782" s="86" t="e">
        <f>VLOOKUP(A782,cCalRecycle_NorthBranch_DataMan!A:B,2,FALSE)</f>
        <v>#N/A</v>
      </c>
      <c r="R782" s="643" t="b">
        <f t="shared" ca="1" si="25"/>
        <v>1</v>
      </c>
      <c r="Y782" s="84" t="e">
        <v>#N/A</v>
      </c>
      <c r="Z782" s="84" t="e">
        <v>#N/A</v>
      </c>
      <c r="AA782" s="84" t="e">
        <v>#N/A</v>
      </c>
      <c r="AB782" s="84" t="e">
        <v>#N/A</v>
      </c>
      <c r="AC782" s="84" t="e">
        <v>#N/A</v>
      </c>
      <c r="AD782" s="84" t="e">
        <v>#N/A</v>
      </c>
      <c r="AE782" s="84" t="e">
        <v>#N/A</v>
      </c>
      <c r="AF782" s="84" t="e">
        <v>#N/A</v>
      </c>
    </row>
    <row r="783" spans="1:32" ht="15" thickBot="1">
      <c r="A783" s="93" t="s">
        <v>678</v>
      </c>
      <c r="B783" s="84" t="str">
        <f>VLOOKUP(A783,'Northern Branch Phase II Debris'!A:F,2,FALSE)</f>
        <v>071-160-078-000</v>
      </c>
      <c r="C783" s="84" t="str">
        <f>VLOOKUP(A783,'Northern Branch Phase II Debris'!A:F,3,FALSE)</f>
        <v>Kings View Road</v>
      </c>
      <c r="F783" s="84" t="str">
        <f t="shared" si="24"/>
        <v>Go Ahead</v>
      </c>
      <c r="G783" s="320">
        <f>VLOOKUP(A783,'Northern Branch Phase II Debris'!A:F,6,FALSE)</f>
        <v>44314</v>
      </c>
      <c r="H783" s="84" t="str">
        <f>VLOOKUP(A783,'Northern Branch Phase II Debris'!A:G,7,FALSE)</f>
        <v>Butte</v>
      </c>
      <c r="I783" s="84" t="e">
        <f>VLOOKUP(A783,'Go Backs'!A:H,8,FALSE)</f>
        <v>#N/A</v>
      </c>
      <c r="K783" s="84">
        <f>VLOOKUP(A783,'Go Aheads'!A:H,8,FALSE)</f>
        <v>1</v>
      </c>
      <c r="M783" s="84">
        <f>VLOOKUP(A783,'Northern Branch Phase II Debris'!A:F,4,FALSE)</f>
        <v>1</v>
      </c>
      <c r="N783" s="84">
        <f>VLOOKUP(A783,'Northern Branch Phase II Debris'!A:F,5,FALSE)</f>
        <v>1</v>
      </c>
      <c r="P783" s="84">
        <f ca="1">SUMIF(cCalRecycle_NorthBranch_DataMan!A:F,Audit!A783,cCalRecycle_NorthBranch_DataMan!F:F)</f>
        <v>1</v>
      </c>
      <c r="Q783" s="86">
        <f>VLOOKUP(A783,cCalRecycle_NorthBranch_DataMan!A:B,2,FALSE)</f>
        <v>44323.649756944404</v>
      </c>
      <c r="R783" s="643" t="b">
        <f t="shared" ca="1" si="25"/>
        <v>1</v>
      </c>
      <c r="Y783" s="84" t="e">
        <v>#N/A</v>
      </c>
      <c r="Z783" s="84" t="e">
        <v>#N/A</v>
      </c>
      <c r="AA783" s="84" t="e">
        <v>#N/A</v>
      </c>
      <c r="AB783" s="84" t="e">
        <v>#N/A</v>
      </c>
      <c r="AC783" s="84" t="e">
        <v>#N/A</v>
      </c>
      <c r="AD783" s="84" t="e">
        <v>#N/A</v>
      </c>
      <c r="AE783" s="84" t="e">
        <v>#N/A</v>
      </c>
      <c r="AF783" s="84" t="e">
        <v>#N/A</v>
      </c>
    </row>
    <row r="784" spans="1:32" ht="15" thickBot="1">
      <c r="A784" s="93" t="s">
        <v>809</v>
      </c>
      <c r="B784" s="84">
        <f>VLOOKUP(A784,'Northern Branch Phase II Debris'!A:F,2,FALSE)</f>
        <v>1511</v>
      </c>
      <c r="C784" s="84" t="str">
        <f>VLOOKUP(A784,'Northern Branch Phase II Debris'!A:F,3,FALSE)</f>
        <v>Bald Rock Road</v>
      </c>
      <c r="F784" s="84" t="str">
        <f t="shared" si="24"/>
        <v>Go Ahead</v>
      </c>
      <c r="G784" s="320">
        <f>VLOOKUP(A784,'Northern Branch Phase II Debris'!A:F,6,FALSE)</f>
        <v>44209</v>
      </c>
      <c r="H784" s="84" t="str">
        <f>VLOOKUP(A784,'Northern Branch Phase II Debris'!A:G,7,FALSE)</f>
        <v>Butte</v>
      </c>
      <c r="I784" s="84" t="e">
        <f>VLOOKUP(A784,'Go Backs'!A:H,8,FALSE)</f>
        <v>#N/A</v>
      </c>
      <c r="K784" s="84" t="e">
        <f>VLOOKUP(A784,'Go Aheads'!A:H,8,FALSE)</f>
        <v>#N/A</v>
      </c>
      <c r="M784" s="84">
        <f>VLOOKUP(A784,'Northern Branch Phase II Debris'!A:F,4,FALSE)</f>
        <v>0</v>
      </c>
      <c r="N784" s="84">
        <f>VLOOKUP(A784,'Northern Branch Phase II Debris'!A:F,5,FALSE)</f>
        <v>0</v>
      </c>
      <c r="P784" s="84">
        <f ca="1">SUMIF(cCalRecycle_NorthBranch_DataMan!A:F,Audit!A784,cCalRecycle_NorthBranch_DataMan!F:F)</f>
        <v>0</v>
      </c>
      <c r="Q784" s="86" t="e">
        <f>VLOOKUP(A784,cCalRecycle_NorthBranch_DataMan!A:B,2,FALSE)</f>
        <v>#N/A</v>
      </c>
      <c r="R784" s="643" t="b">
        <f t="shared" ca="1" si="25"/>
        <v>1</v>
      </c>
      <c r="Y784" s="84" t="e">
        <v>#N/A</v>
      </c>
      <c r="Z784" s="84" t="e">
        <v>#N/A</v>
      </c>
      <c r="AA784" s="84" t="e">
        <v>#N/A</v>
      </c>
      <c r="AB784" s="84" t="e">
        <v>#N/A</v>
      </c>
      <c r="AC784" s="84" t="e">
        <v>#N/A</v>
      </c>
      <c r="AD784" s="84" t="e">
        <v>#N/A</v>
      </c>
      <c r="AE784" s="84" t="e">
        <v>#N/A</v>
      </c>
      <c r="AF784" s="84" t="e">
        <v>#N/A</v>
      </c>
    </row>
    <row r="785" spans="1:32" ht="26.25" thickBot="1">
      <c r="A785" s="463" t="s">
        <v>783</v>
      </c>
      <c r="B785" s="84">
        <f>VLOOKUP(A785,'Northern Branch Phase II Debris'!A:F,2,FALSE)</f>
        <v>5200</v>
      </c>
      <c r="C785" s="84" t="str">
        <f>VLOOKUP(A785,'Northern Branch Phase II Debris'!A:F,3,FALSE)</f>
        <v>Zenia-Lake Mountain Road</v>
      </c>
      <c r="F785" s="84" t="str">
        <f t="shared" si="24"/>
        <v>Go Ahead</v>
      </c>
      <c r="G785" s="320">
        <f>VLOOKUP(A785,'Northern Branch Phase II Debris'!A:F,6,FALSE)</f>
        <v>44350</v>
      </c>
      <c r="H785" s="84" t="str">
        <f>VLOOKUP(A785,'Northern Branch Phase II Debris'!A:G,7,FALSE)</f>
        <v>Trinity</v>
      </c>
      <c r="I785" s="84" t="e">
        <f>VLOOKUP(A785,'Go Backs'!A:H,8,FALSE)</f>
        <v>#N/A</v>
      </c>
      <c r="K785" s="84" t="e">
        <f>VLOOKUP(A785,'Go Aheads'!A:H,8,FALSE)</f>
        <v>#N/A</v>
      </c>
      <c r="M785" s="84">
        <f>VLOOKUP(A785,'Northern Branch Phase II Debris'!A:F,4,FALSE)</f>
        <v>1</v>
      </c>
      <c r="N785" s="84">
        <f>VLOOKUP(A785,'Northern Branch Phase II Debris'!A:F,5,FALSE)</f>
        <v>0</v>
      </c>
      <c r="P785" s="84">
        <f ca="1">SUMIF(cCalRecycle_NorthBranch_DataMan!A:F,Audit!A785,cCalRecycle_NorthBranch_DataMan!F:F)</f>
        <v>0</v>
      </c>
      <c r="Q785" s="86" t="e">
        <f>VLOOKUP(A785,cCalRecycle_NorthBranch_DataMan!A:B,2,FALSE)</f>
        <v>#N/A</v>
      </c>
      <c r="R785" s="643" t="b">
        <f t="shared" ca="1" si="25"/>
        <v>1</v>
      </c>
      <c r="S785" s="455" t="s">
        <v>4289</v>
      </c>
      <c r="Y785" s="84" t="e">
        <v>#N/A</v>
      </c>
      <c r="Z785" s="84" t="e">
        <v>#N/A</v>
      </c>
      <c r="AA785" s="84" t="e">
        <v>#N/A</v>
      </c>
      <c r="AB785" s="84" t="e">
        <v>#N/A</v>
      </c>
      <c r="AC785" s="84" t="e">
        <v>#N/A</v>
      </c>
      <c r="AD785" s="84" t="e">
        <v>#N/A</v>
      </c>
      <c r="AE785" s="84" t="e">
        <v>#N/A</v>
      </c>
      <c r="AF785" s="84" t="e">
        <v>#N/A</v>
      </c>
    </row>
    <row r="786" spans="1:32" ht="26.25" thickBot="1">
      <c r="A786" s="463" t="s">
        <v>784</v>
      </c>
      <c r="B786" s="84">
        <f>VLOOKUP(A786,'Northern Branch Phase II Debris'!A:F,2,FALSE)</f>
        <v>4360</v>
      </c>
      <c r="C786" s="84" t="str">
        <f>VLOOKUP(A786,'Northern Branch Phase II Debris'!A:F,3,FALSE)</f>
        <v>Zenia-Lake Mountain Road</v>
      </c>
      <c r="F786" s="84" t="str">
        <f t="shared" si="24"/>
        <v>Go Ahead</v>
      </c>
      <c r="G786" s="320">
        <f>VLOOKUP(A786,'Northern Branch Phase II Debris'!A:F,6,FALSE)</f>
        <v>44336</v>
      </c>
      <c r="H786" s="84" t="str">
        <f>VLOOKUP(A786,'Northern Branch Phase II Debris'!A:G,7,FALSE)</f>
        <v>Trinity</v>
      </c>
      <c r="I786" s="84" t="e">
        <f>VLOOKUP(A786,'Go Backs'!A:H,8,FALSE)</f>
        <v>#N/A</v>
      </c>
      <c r="K786" s="84" t="e">
        <f>VLOOKUP(A786,'Go Aheads'!A:H,8,FALSE)</f>
        <v>#N/A</v>
      </c>
      <c r="M786" s="84">
        <f>VLOOKUP(A786,'Northern Branch Phase II Debris'!A:F,4,FALSE)</f>
        <v>0</v>
      </c>
      <c r="N786" s="84">
        <f>VLOOKUP(A786,'Northern Branch Phase II Debris'!A:F,5,FALSE)</f>
        <v>0</v>
      </c>
      <c r="P786" s="84">
        <f ca="1">SUMIF(cCalRecycle_NorthBranch_DataMan!A:F,Audit!A786,cCalRecycle_NorthBranch_DataMan!F:F)</f>
        <v>0</v>
      </c>
      <c r="Q786" s="86" t="e">
        <f>VLOOKUP(A786,cCalRecycle_NorthBranch_DataMan!A:B,2,FALSE)</f>
        <v>#N/A</v>
      </c>
      <c r="R786" s="643" t="b">
        <f t="shared" ca="1" si="25"/>
        <v>1</v>
      </c>
      <c r="S786" s="455" t="s">
        <v>4289</v>
      </c>
      <c r="Y786" s="84" t="e">
        <v>#N/A</v>
      </c>
      <c r="Z786" s="84" t="e">
        <v>#N/A</v>
      </c>
      <c r="AA786" s="84" t="e">
        <v>#N/A</v>
      </c>
      <c r="AB786" s="84" t="e">
        <v>#N/A</v>
      </c>
      <c r="AC786" s="84" t="e">
        <v>#N/A</v>
      </c>
      <c r="AD786" s="84" t="e">
        <v>#N/A</v>
      </c>
      <c r="AE786" s="84" t="e">
        <v>#N/A</v>
      </c>
      <c r="AF786" s="84" t="e">
        <v>#N/A</v>
      </c>
    </row>
    <row r="787" spans="1:32" ht="26.25" thickBot="1">
      <c r="A787" s="463" t="s">
        <v>788</v>
      </c>
      <c r="B787" s="84">
        <f>VLOOKUP(A787,'Northern Branch Phase II Debris'!A:F,2,FALSE)</f>
        <v>4540</v>
      </c>
      <c r="C787" s="84" t="str">
        <f>VLOOKUP(A787,'Northern Branch Phase II Debris'!A:F,3,FALSE)</f>
        <v>Zenia-Lake Mountain Road</v>
      </c>
      <c r="F787" s="84" t="str">
        <f t="shared" si="24"/>
        <v>Go Ahead</v>
      </c>
      <c r="G787" s="320">
        <f>VLOOKUP(A787,'Northern Branch Phase II Debris'!A:F,6,FALSE)</f>
        <v>0</v>
      </c>
      <c r="H787" s="84" t="str">
        <f>VLOOKUP(A787,'Northern Branch Phase II Debris'!A:G,7,FALSE)</f>
        <v>Trinity</v>
      </c>
      <c r="I787" s="84" t="e">
        <f>VLOOKUP(A787,'Go Backs'!A:H,8,FALSE)</f>
        <v>#N/A</v>
      </c>
      <c r="K787" s="84" t="e">
        <f>VLOOKUP(A787,'Go Aheads'!A:H,8,FALSE)</f>
        <v>#N/A</v>
      </c>
      <c r="M787" s="84">
        <f>VLOOKUP(A787,'Northern Branch Phase II Debris'!A:F,4,FALSE)</f>
        <v>3</v>
      </c>
      <c r="N787" s="84">
        <f>VLOOKUP(A787,'Northern Branch Phase II Debris'!A:F,5,FALSE)</f>
        <v>0</v>
      </c>
      <c r="P787" s="84">
        <f ca="1">SUMIF(cCalRecycle_NorthBranch_DataMan!A:F,Audit!A787,cCalRecycle_NorthBranch_DataMan!F:F)</f>
        <v>0</v>
      </c>
      <c r="Q787" s="86" t="e">
        <f>VLOOKUP(A787,cCalRecycle_NorthBranch_DataMan!A:B,2,FALSE)</f>
        <v>#N/A</v>
      </c>
      <c r="R787" s="643" t="b">
        <f t="shared" ca="1" si="25"/>
        <v>1</v>
      </c>
      <c r="S787" s="455" t="s">
        <v>4289</v>
      </c>
      <c r="Y787" s="84" t="e">
        <v>#N/A</v>
      </c>
      <c r="Z787" s="84" t="e">
        <v>#N/A</v>
      </c>
      <c r="AA787" s="84" t="e">
        <v>#N/A</v>
      </c>
      <c r="AB787" s="84" t="e">
        <v>#N/A</v>
      </c>
      <c r="AC787" s="84" t="e">
        <v>#N/A</v>
      </c>
      <c r="AD787" s="84" t="e">
        <v>#N/A</v>
      </c>
      <c r="AE787" s="84" t="e">
        <v>#N/A</v>
      </c>
      <c r="AF787" s="84" t="e">
        <v>#N/A</v>
      </c>
    </row>
    <row r="788" spans="1:32" ht="15" thickBot="1">
      <c r="A788" s="93" t="s">
        <v>1500</v>
      </c>
      <c r="B788" s="84">
        <f>VLOOKUP(A788,'Northern Branch Phase II Debris'!A:F,2,FALSE)</f>
        <v>284</v>
      </c>
      <c r="C788" s="84" t="str">
        <f>VLOOKUP(A788,'Northern Branch Phase II Debris'!A:F,3,FALSE)</f>
        <v>Bean Creek Road</v>
      </c>
      <c r="F788" s="84" t="str">
        <f t="shared" si="24"/>
        <v>GoBack</v>
      </c>
      <c r="G788" s="320">
        <f>VLOOKUP(A788,'Northern Branch Phase II Debris'!A:F,6,FALSE)</f>
        <v>44218</v>
      </c>
      <c r="H788" s="84" t="str">
        <f>VLOOKUP(A788,'Northern Branch Phase II Debris'!A:G,7,FALSE)</f>
        <v>Butte</v>
      </c>
      <c r="I788" s="84">
        <f>VLOOKUP(A788,'Go Backs'!A:H,8,FALSE)</f>
        <v>2</v>
      </c>
      <c r="K788" s="84" t="e">
        <f>VLOOKUP(A788,'Go Aheads'!A:H,8,FALSE)</f>
        <v>#N/A</v>
      </c>
      <c r="M788" s="84">
        <f>VLOOKUP(A788,'Northern Branch Phase II Debris'!A:F,4,FALSE)</f>
        <v>2</v>
      </c>
      <c r="N788" s="84">
        <f>VLOOKUP(A788,'Northern Branch Phase II Debris'!A:F,5,FALSE)</f>
        <v>2</v>
      </c>
      <c r="P788" s="84">
        <f ca="1">SUMIF(cCalRecycle_NorthBranch_DataMan!A:F,Audit!A788,cCalRecycle_NorthBranch_DataMan!F:F)</f>
        <v>4</v>
      </c>
      <c r="Q788" s="86">
        <f>VLOOKUP(A788,cCalRecycle_NorthBranch_DataMan!A:B,2,FALSE)</f>
        <v>44340.666712963</v>
      </c>
      <c r="R788" s="643" t="b">
        <f t="shared" ca="1" si="25"/>
        <v>0</v>
      </c>
      <c r="S788" s="6" t="s">
        <v>3466</v>
      </c>
      <c r="Y788" s="84" t="e">
        <v>#N/A</v>
      </c>
      <c r="Z788" s="84" t="e">
        <v>#N/A</v>
      </c>
      <c r="AA788" s="84" t="e">
        <v>#N/A</v>
      </c>
      <c r="AB788" s="84" t="e">
        <v>#N/A</v>
      </c>
      <c r="AC788" s="84" t="e">
        <v>#N/A</v>
      </c>
      <c r="AD788" s="84" t="e">
        <v>#N/A</v>
      </c>
      <c r="AE788" s="84" t="e">
        <v>#N/A</v>
      </c>
      <c r="AF788" s="84" t="e">
        <v>#N/A</v>
      </c>
    </row>
    <row r="789" spans="1:32" ht="15" thickBot="1">
      <c r="A789" s="93" t="s">
        <v>940</v>
      </c>
      <c r="B789" s="84">
        <f>VLOOKUP(A789,'Northern Branch Phase II Debris'!A:F,2,FALSE)</f>
        <v>40</v>
      </c>
      <c r="C789" s="84" t="str">
        <f>VLOOKUP(A789,'Northern Branch Phase II Debris'!A:F,3,FALSE)</f>
        <v>Wagon Wheel Way</v>
      </c>
      <c r="F789" s="84" t="str">
        <f t="shared" si="24"/>
        <v>Go Ahead</v>
      </c>
      <c r="G789" s="320">
        <f>VLOOKUP(A789,'Northern Branch Phase II Debris'!A:F,6,FALSE)</f>
        <v>44203</v>
      </c>
      <c r="H789" s="84" t="str">
        <f>VLOOKUP(A789,'Northern Branch Phase II Debris'!A:G,7,FALSE)</f>
        <v>Butte</v>
      </c>
      <c r="I789" s="84" t="e">
        <f>VLOOKUP(A789,'Go Backs'!A:H,8,FALSE)</f>
        <v>#N/A</v>
      </c>
      <c r="K789" s="84" t="e">
        <f>VLOOKUP(A789,'Go Aheads'!A:H,8,FALSE)</f>
        <v>#N/A</v>
      </c>
      <c r="M789" s="84">
        <f>VLOOKUP(A789,'Northern Branch Phase II Debris'!A:F,4,FALSE)</f>
        <v>0</v>
      </c>
      <c r="N789" s="84">
        <f>VLOOKUP(A789,'Northern Branch Phase II Debris'!A:F,5,FALSE)</f>
        <v>0</v>
      </c>
      <c r="P789" s="84">
        <f ca="1">SUMIF(cCalRecycle_NorthBranch_DataMan!A:F,Audit!A789,cCalRecycle_NorthBranch_DataMan!F:F)</f>
        <v>0</v>
      </c>
      <c r="Q789" s="86" t="e">
        <f>VLOOKUP(A789,cCalRecycle_NorthBranch_DataMan!A:B,2,FALSE)</f>
        <v>#N/A</v>
      </c>
      <c r="R789" s="643" t="b">
        <f t="shared" ca="1" si="25"/>
        <v>1</v>
      </c>
      <c r="Y789" s="84" t="e">
        <v>#N/A</v>
      </c>
      <c r="Z789" s="84" t="e">
        <v>#N/A</v>
      </c>
      <c r="AA789" s="84" t="e">
        <v>#N/A</v>
      </c>
      <c r="AB789" s="84" t="e">
        <v>#N/A</v>
      </c>
      <c r="AC789" s="84" t="e">
        <v>#N/A</v>
      </c>
      <c r="AD789" s="84" t="e">
        <v>#N/A</v>
      </c>
      <c r="AE789" s="84" t="e">
        <v>#N/A</v>
      </c>
      <c r="AF789" s="84" t="e">
        <v>#N/A</v>
      </c>
    </row>
    <row r="790" spans="1:32" ht="15" thickBot="1">
      <c r="A790" s="93" t="s">
        <v>1574</v>
      </c>
      <c r="B790" s="84">
        <f>VLOOKUP(A790,'Northern Branch Phase II Debris'!A:F,2,FALSE)</f>
        <v>4</v>
      </c>
      <c r="C790" s="84" t="str">
        <f>VLOOKUP(A790,'Northern Branch Phase II Debris'!A:F,3,FALSE)</f>
        <v>Edgehill Drive</v>
      </c>
      <c r="F790" s="84" t="str">
        <f t="shared" si="24"/>
        <v>Go Ahead</v>
      </c>
      <c r="G790" s="320">
        <f>VLOOKUP(A790,'Northern Branch Phase II Debris'!A:F,6,FALSE)</f>
        <v>44280</v>
      </c>
      <c r="H790" s="84" t="str">
        <f>VLOOKUP(A790,'Northern Branch Phase II Debris'!A:G,7,FALSE)</f>
        <v>Butte</v>
      </c>
      <c r="I790" s="84" t="e">
        <f>VLOOKUP(A790,'Go Backs'!A:H,8,FALSE)</f>
        <v>#N/A</v>
      </c>
      <c r="K790" s="84" t="e">
        <f>VLOOKUP(A790,'Go Aheads'!A:H,8,FALSE)</f>
        <v>#N/A</v>
      </c>
      <c r="M790" s="84">
        <f>VLOOKUP(A790,'Northern Branch Phase II Debris'!A:F,4,FALSE)</f>
        <v>0</v>
      </c>
      <c r="N790" s="84">
        <f>VLOOKUP(A790,'Northern Branch Phase II Debris'!A:F,5,FALSE)</f>
        <v>0</v>
      </c>
      <c r="P790" s="84">
        <f ca="1">SUMIF(cCalRecycle_NorthBranch_DataMan!A:F,Audit!A790,cCalRecycle_NorthBranch_DataMan!F:F)</f>
        <v>0</v>
      </c>
      <c r="Q790" s="86" t="e">
        <f>VLOOKUP(A790,cCalRecycle_NorthBranch_DataMan!A:B,2,FALSE)</f>
        <v>#N/A</v>
      </c>
      <c r="R790" s="643" t="b">
        <f t="shared" ca="1" si="25"/>
        <v>1</v>
      </c>
      <c r="Y790" s="84" t="e">
        <v>#N/A</v>
      </c>
      <c r="Z790" s="84" t="e">
        <v>#N/A</v>
      </c>
      <c r="AA790" s="84" t="e">
        <v>#N/A</v>
      </c>
      <c r="AB790" s="84" t="e">
        <v>#N/A</v>
      </c>
      <c r="AC790" s="84" t="e">
        <v>#N/A</v>
      </c>
      <c r="AD790" s="84" t="e">
        <v>#N/A</v>
      </c>
      <c r="AE790" s="84" t="e">
        <v>#N/A</v>
      </c>
      <c r="AF790" s="84" t="e">
        <v>#N/A</v>
      </c>
    </row>
    <row r="791" spans="1:32" ht="15" thickBot="1">
      <c r="A791" s="93" t="s">
        <v>7</v>
      </c>
      <c r="B791" s="84">
        <f>VLOOKUP(A791,'Northern Branch Phase II Debris'!A:F,2,FALSE)</f>
        <v>2775</v>
      </c>
      <c r="C791" s="84" t="str">
        <f>VLOOKUP(A791,'Northern Branch Phase II Debris'!A:F,3,FALSE)</f>
        <v>Bean Creek Road</v>
      </c>
      <c r="F791" s="84" t="str">
        <f t="shared" si="24"/>
        <v>Go Ahead</v>
      </c>
      <c r="G791" s="320">
        <f>VLOOKUP(A791,'Northern Branch Phase II Debris'!A:F,6,FALSE)</f>
        <v>44303</v>
      </c>
      <c r="H791" s="84" t="str">
        <f>VLOOKUP(A791,'Northern Branch Phase II Debris'!A:G,7,FALSE)</f>
        <v>Butte</v>
      </c>
      <c r="I791" s="84" t="e">
        <f>VLOOKUP(A791,'Go Backs'!A:H,8,FALSE)</f>
        <v>#N/A</v>
      </c>
      <c r="K791" s="84">
        <f>VLOOKUP(A791,'Go Aheads'!A:H,8,FALSE)</f>
        <v>6</v>
      </c>
      <c r="M791" s="84">
        <f>VLOOKUP(A791,'Northern Branch Phase II Debris'!A:F,4,FALSE)</f>
        <v>6</v>
      </c>
      <c r="N791" s="84">
        <f>VLOOKUP(A791,'Northern Branch Phase II Debris'!A:F,5,FALSE)</f>
        <v>6</v>
      </c>
      <c r="P791" s="84">
        <f ca="1">SUMIF(cCalRecycle_NorthBranch_DataMan!A:F,Audit!A791,cCalRecycle_NorthBranch_DataMan!F:F)</f>
        <v>6</v>
      </c>
      <c r="Q791" s="86">
        <f>VLOOKUP(A791,cCalRecycle_NorthBranch_DataMan!A:B,2,FALSE)</f>
        <v>44328.662071759303</v>
      </c>
      <c r="R791" s="643" t="b">
        <f t="shared" ca="1" si="25"/>
        <v>1</v>
      </c>
      <c r="Y791" s="84" t="e">
        <v>#N/A</v>
      </c>
      <c r="Z791" s="84" t="e">
        <v>#N/A</v>
      </c>
      <c r="AA791" s="84" t="e">
        <v>#N/A</v>
      </c>
      <c r="AB791" s="84" t="e">
        <v>#N/A</v>
      </c>
      <c r="AC791" s="84" t="e">
        <v>#N/A</v>
      </c>
      <c r="AD791" s="84" t="e">
        <v>#N/A</v>
      </c>
      <c r="AE791" s="84" t="e">
        <v>#N/A</v>
      </c>
      <c r="AF791" s="84" t="e">
        <v>#N/A</v>
      </c>
    </row>
    <row r="792" spans="1:32" ht="15" thickBot="1">
      <c r="A792" s="93" t="s">
        <v>557</v>
      </c>
      <c r="B792" s="84">
        <f>VLOOKUP(A792,'Northern Branch Phase II Debris'!A:F,2,FALSE)</f>
        <v>3071</v>
      </c>
      <c r="C792" s="84" t="str">
        <f>VLOOKUP(A792,'Northern Branch Phase II Debris'!A:F,3,FALSE)</f>
        <v>Bald Rock Road</v>
      </c>
      <c r="F792" s="84" t="str">
        <f t="shared" si="24"/>
        <v>Go Ahead</v>
      </c>
      <c r="G792" s="320">
        <f>VLOOKUP(A792,'Northern Branch Phase II Debris'!A:F,6,FALSE)</f>
        <v>44313</v>
      </c>
      <c r="H792" s="84" t="str">
        <f>VLOOKUP(A792,'Northern Branch Phase II Debris'!A:G,7,FALSE)</f>
        <v>Butte</v>
      </c>
      <c r="I792" s="84" t="e">
        <f>VLOOKUP(A792,'Go Backs'!A:H,8,FALSE)</f>
        <v>#N/A</v>
      </c>
      <c r="K792" s="84" t="e">
        <f>VLOOKUP(A792,'Go Aheads'!A:H,8,FALSE)</f>
        <v>#N/A</v>
      </c>
      <c r="M792" s="84">
        <f>VLOOKUP(A792,'Northern Branch Phase II Debris'!A:F,4,FALSE)</f>
        <v>0</v>
      </c>
      <c r="N792" s="84">
        <f>VLOOKUP(A792,'Northern Branch Phase II Debris'!A:F,5,FALSE)</f>
        <v>0</v>
      </c>
      <c r="P792" s="84">
        <f ca="1">SUMIF(cCalRecycle_NorthBranch_DataMan!A:F,Audit!A792,cCalRecycle_NorthBranch_DataMan!F:F)</f>
        <v>0</v>
      </c>
      <c r="Q792" s="86" t="e">
        <f>VLOOKUP(A792,cCalRecycle_NorthBranch_DataMan!A:B,2,FALSE)</f>
        <v>#N/A</v>
      </c>
      <c r="R792" s="643" t="b">
        <f t="shared" ca="1" si="25"/>
        <v>1</v>
      </c>
      <c r="Y792" s="84" t="e">
        <v>#N/A</v>
      </c>
      <c r="Z792" s="84" t="e">
        <v>#N/A</v>
      </c>
      <c r="AA792" s="84" t="e">
        <v>#N/A</v>
      </c>
      <c r="AB792" s="84" t="e">
        <v>#N/A</v>
      </c>
      <c r="AC792" s="84" t="e">
        <v>#N/A</v>
      </c>
      <c r="AD792" s="84" t="e">
        <v>#N/A</v>
      </c>
      <c r="AE792" s="84" t="e">
        <v>#N/A</v>
      </c>
      <c r="AF792" s="84" t="e">
        <v>#N/A</v>
      </c>
    </row>
    <row r="793" spans="1:32" ht="15" thickBot="1">
      <c r="A793" s="93" t="s">
        <v>1009</v>
      </c>
      <c r="B793" s="84">
        <f>VLOOKUP(A793,'Northern Branch Phase II Debris'!A:F,2,FALSE)</f>
        <v>133</v>
      </c>
      <c r="C793" s="84" t="str">
        <f>VLOOKUP(A793,'Northern Branch Phase II Debris'!A:F,3,FALSE)</f>
        <v>Indian Meadows Drive</v>
      </c>
      <c r="F793" s="84" t="str">
        <f t="shared" si="24"/>
        <v>Go Ahead</v>
      </c>
      <c r="G793" s="320">
        <f>VLOOKUP(A793,'Northern Branch Phase II Debris'!A:F,6,FALSE)</f>
        <v>44334</v>
      </c>
      <c r="H793" s="84" t="str">
        <f>VLOOKUP(A793,'Northern Branch Phase II Debris'!A:G,7,FALSE)</f>
        <v>Siskiyou</v>
      </c>
      <c r="I793" s="84" t="e">
        <f>VLOOKUP(A793,'Go Backs'!A:H,8,FALSE)</f>
        <v>#N/A</v>
      </c>
      <c r="K793" s="84" t="e">
        <f>VLOOKUP(A793,'Go Aheads'!A:H,8,FALSE)</f>
        <v>#N/A</v>
      </c>
      <c r="M793" s="84">
        <f>VLOOKUP(A793,'Northern Branch Phase II Debris'!A:F,4,FALSE)</f>
        <v>14</v>
      </c>
      <c r="N793" s="84">
        <f>VLOOKUP(A793,'Northern Branch Phase II Debris'!A:F,5,FALSE)</f>
        <v>15</v>
      </c>
      <c r="P793" s="84">
        <f ca="1">SUMIF(cCalRecycle_NorthBranch_DataMan!A:F,Audit!A793,cCalRecycle_NorthBranch_DataMan!F:F)</f>
        <v>15</v>
      </c>
      <c r="Q793" s="86">
        <f>VLOOKUP(A793,cCalRecycle_NorthBranch_DataMan!A:B,2,FALSE)</f>
        <v>44331.478414351899</v>
      </c>
      <c r="R793" s="643" t="b">
        <f t="shared" ca="1" si="25"/>
        <v>1</v>
      </c>
      <c r="Y793" s="84" t="e">
        <v>#N/A</v>
      </c>
      <c r="Z793" s="84" t="e">
        <v>#N/A</v>
      </c>
      <c r="AA793" s="84" t="e">
        <v>#N/A</v>
      </c>
      <c r="AB793" s="84" t="e">
        <v>#N/A</v>
      </c>
      <c r="AC793" s="84" t="e">
        <v>#N/A</v>
      </c>
      <c r="AD793" s="84" t="e">
        <v>#N/A</v>
      </c>
      <c r="AE793" s="84" t="e">
        <v>#N/A</v>
      </c>
      <c r="AF793" s="84" t="e">
        <v>#N/A</v>
      </c>
    </row>
    <row r="794" spans="1:32" ht="15" thickBot="1">
      <c r="A794" s="93" t="s">
        <v>1872</v>
      </c>
      <c r="B794" s="84" t="str">
        <f>VLOOKUP(A794,'Northern Branch Phase II Debris'!A:F,2,FALSE)</f>
        <v>016-040-010-000</v>
      </c>
      <c r="C794" s="84" t="str">
        <f>VLOOKUP(A794,'Northern Branch Phase II Debris'!A:F,3,FALSE)</f>
        <v>Lower Airport Road</v>
      </c>
      <c r="F794" s="84" t="str">
        <f t="shared" si="24"/>
        <v>Go Ahead</v>
      </c>
      <c r="G794" s="320">
        <f>VLOOKUP(A794,'Northern Branch Phase II Debris'!A:F,6,FALSE)</f>
        <v>44342</v>
      </c>
      <c r="H794" s="84" t="str">
        <f>VLOOKUP(A794,'Northern Branch Phase II Debris'!A:G,7,FALSE)</f>
        <v>Siskiyou</v>
      </c>
      <c r="I794" s="84" t="e">
        <f>VLOOKUP(A794,'Go Backs'!A:H,8,FALSE)</f>
        <v>#N/A</v>
      </c>
      <c r="K794" s="84" t="e">
        <f>VLOOKUP(A794,'Go Aheads'!A:H,8,FALSE)</f>
        <v>#N/A</v>
      </c>
      <c r="M794" s="84">
        <f>VLOOKUP(A794,'Northern Branch Phase II Debris'!A:F,4,FALSE)</f>
        <v>0</v>
      </c>
      <c r="N794" s="84">
        <f>VLOOKUP(A794,'Northern Branch Phase II Debris'!A:F,5,FALSE)</f>
        <v>1</v>
      </c>
      <c r="P794" s="84">
        <f ca="1">SUMIF(cCalRecycle_NorthBranch_DataMan!A:F,Audit!A794,cCalRecycle_NorthBranch_DataMan!F:F)</f>
        <v>1</v>
      </c>
      <c r="Q794" s="86">
        <f>VLOOKUP(A794,cCalRecycle_NorthBranch_DataMan!A:B,2,FALSE)</f>
        <v>44342.3530902778</v>
      </c>
      <c r="R794" s="643" t="b">
        <f t="shared" ca="1" si="25"/>
        <v>1</v>
      </c>
      <c r="Y794" s="84" t="e">
        <v>#N/A</v>
      </c>
      <c r="Z794" s="84" t="e">
        <v>#N/A</v>
      </c>
      <c r="AA794" s="84" t="e">
        <v>#N/A</v>
      </c>
      <c r="AB794" s="84" t="e">
        <v>#N/A</v>
      </c>
      <c r="AC794" s="84" t="e">
        <v>#N/A</v>
      </c>
      <c r="AD794" s="84" t="e">
        <v>#N/A</v>
      </c>
      <c r="AE794" s="84" t="e">
        <v>#N/A</v>
      </c>
      <c r="AF794" s="84" t="e">
        <v>#N/A</v>
      </c>
    </row>
    <row r="795" spans="1:32" ht="15" thickBot="1">
      <c r="A795" s="93" t="s">
        <v>1875</v>
      </c>
      <c r="B795" s="84">
        <f>VLOOKUP(A795,'Northern Branch Phase II Debris'!A:F,2,FALSE)</f>
        <v>725</v>
      </c>
      <c r="C795" s="84" t="str">
        <f>VLOOKUP(A795,'Northern Branch Phase II Debris'!A:F,3,FALSE)</f>
        <v>Lower Airport Road</v>
      </c>
      <c r="F795" s="84" t="str">
        <f t="shared" si="24"/>
        <v>Go Ahead</v>
      </c>
      <c r="G795" s="320">
        <f>VLOOKUP(A795,'Northern Branch Phase II Debris'!A:F,6,FALSE)</f>
        <v>44341</v>
      </c>
      <c r="H795" s="84" t="str">
        <f>VLOOKUP(A795,'Northern Branch Phase II Debris'!A:G,7,FALSE)</f>
        <v>Siskiyou</v>
      </c>
      <c r="I795" s="84" t="e">
        <f>VLOOKUP(A795,'Go Backs'!A:H,8,FALSE)</f>
        <v>#N/A</v>
      </c>
      <c r="K795" s="84" t="e">
        <f>VLOOKUP(A795,'Go Aheads'!A:H,8,FALSE)</f>
        <v>#N/A</v>
      </c>
      <c r="M795" s="84">
        <f>VLOOKUP(A795,'Northern Branch Phase II Debris'!A:F,4,FALSE)</f>
        <v>3</v>
      </c>
      <c r="N795" s="84">
        <f>VLOOKUP(A795,'Northern Branch Phase II Debris'!A:F,5,FALSE)</f>
        <v>5</v>
      </c>
      <c r="P795" s="84">
        <f ca="1">SUMIF(cCalRecycle_NorthBranch_DataMan!A:F,Audit!A795,cCalRecycle_NorthBranch_DataMan!F:F)</f>
        <v>5</v>
      </c>
      <c r="Q795" s="86">
        <f>VLOOKUP(A795,cCalRecycle_NorthBranch_DataMan!A:B,2,FALSE)</f>
        <v>44341.423217592601</v>
      </c>
      <c r="R795" s="643" t="b">
        <f t="shared" ca="1" si="25"/>
        <v>1</v>
      </c>
      <c r="Y795" s="84" t="e">
        <v>#N/A</v>
      </c>
      <c r="Z795" s="84" t="e">
        <v>#N/A</v>
      </c>
      <c r="AA795" s="84" t="e">
        <v>#N/A</v>
      </c>
      <c r="AB795" s="84" t="e">
        <v>#N/A</v>
      </c>
      <c r="AC795" s="84" t="e">
        <v>#N/A</v>
      </c>
      <c r="AD795" s="84" t="e">
        <v>#N/A</v>
      </c>
      <c r="AE795" s="84" t="e">
        <v>#N/A</v>
      </c>
      <c r="AF795" s="84" t="e">
        <v>#N/A</v>
      </c>
    </row>
    <row r="796" spans="1:32" ht="15" thickBot="1">
      <c r="A796" s="497" t="s">
        <v>1874</v>
      </c>
      <c r="B796" s="84">
        <f>VLOOKUP(A796,'Northern Branch Phase II Debris'!A:F,2,FALSE)</f>
        <v>711</v>
      </c>
      <c r="C796" s="84" t="str">
        <f>VLOOKUP(A796,'Northern Branch Phase II Debris'!A:F,3,FALSE)</f>
        <v>Lower Airport Road</v>
      </c>
      <c r="F796" s="84" t="str">
        <f t="shared" si="24"/>
        <v>Go Ahead</v>
      </c>
      <c r="G796" s="320">
        <f>VLOOKUP(A796,'Northern Branch Phase II Debris'!A:F,6,FALSE)</f>
        <v>0</v>
      </c>
      <c r="H796" s="84" t="str">
        <f>VLOOKUP(A796,'Northern Branch Phase II Debris'!A:G,7,FALSE)</f>
        <v>Siskiyou</v>
      </c>
      <c r="I796" s="84" t="e">
        <f>VLOOKUP(A796,'Go Backs'!A:H,8,FALSE)</f>
        <v>#N/A</v>
      </c>
      <c r="K796" s="84" t="e">
        <f>VLOOKUP(A796,'Go Aheads'!A:H,8,FALSE)</f>
        <v>#N/A</v>
      </c>
      <c r="M796" s="84">
        <f>VLOOKUP(A796,'Northern Branch Phase II Debris'!A:F,4,FALSE)</f>
        <v>0</v>
      </c>
      <c r="N796" s="84">
        <f>VLOOKUP(A796,'Northern Branch Phase II Debris'!A:F,5,FALSE)</f>
        <v>0</v>
      </c>
      <c r="P796" s="84">
        <f ca="1">SUMIF(cCalRecycle_NorthBranch_DataMan!A:F,Audit!A796,cCalRecycle_NorthBranch_DataMan!F:F)</f>
        <v>0</v>
      </c>
      <c r="Q796" s="86" t="e">
        <f>VLOOKUP(A796,cCalRecycle_NorthBranch_DataMan!A:B,2,FALSE)</f>
        <v>#N/A</v>
      </c>
      <c r="R796" s="643" t="b">
        <f t="shared" ca="1" si="25"/>
        <v>1</v>
      </c>
      <c r="Y796" s="84" t="e">
        <v>#N/A</v>
      </c>
      <c r="Z796" s="84" t="e">
        <v>#N/A</v>
      </c>
      <c r="AA796" s="84" t="e">
        <v>#N/A</v>
      </c>
      <c r="AB796" s="84" t="e">
        <v>#N/A</v>
      </c>
      <c r="AC796" s="84" t="e">
        <v>#N/A</v>
      </c>
      <c r="AD796" s="84" t="e">
        <v>#N/A</v>
      </c>
      <c r="AE796" s="84" t="e">
        <v>#N/A</v>
      </c>
      <c r="AF796" s="84" t="e">
        <v>#N/A</v>
      </c>
    </row>
    <row r="797" spans="1:32" ht="15" thickBot="1">
      <c r="A797" s="93" t="s">
        <v>1879</v>
      </c>
      <c r="B797" s="84">
        <f>VLOOKUP(A797,'Northern Branch Phase II Debris'!A:F,2,FALSE)</f>
        <v>321</v>
      </c>
      <c r="C797" s="84" t="str">
        <f>VLOOKUP(A797,'Northern Branch Phase II Debris'!A:F,3,FALSE)</f>
        <v>Lower Airport Road</v>
      </c>
      <c r="F797" s="84" t="str">
        <f t="shared" si="24"/>
        <v>Go Ahead</v>
      </c>
      <c r="G797" s="320">
        <f>VLOOKUP(A797,'Northern Branch Phase II Debris'!A:F,6,FALSE)</f>
        <v>44343</v>
      </c>
      <c r="H797" s="84" t="str">
        <f>VLOOKUP(A797,'Northern Branch Phase II Debris'!A:G,7,FALSE)</f>
        <v>Siskiyou</v>
      </c>
      <c r="I797" s="84" t="e">
        <f>VLOOKUP(A797,'Go Backs'!A:H,8,FALSE)</f>
        <v>#N/A</v>
      </c>
      <c r="K797" s="84" t="e">
        <f>VLOOKUP(A797,'Go Aheads'!A:H,8,FALSE)</f>
        <v>#N/A</v>
      </c>
      <c r="M797" s="84">
        <f>VLOOKUP(A797,'Northern Branch Phase II Debris'!A:F,4,FALSE)</f>
        <v>1</v>
      </c>
      <c r="N797" s="84">
        <f>VLOOKUP(A797,'Northern Branch Phase II Debris'!A:F,5,FALSE)</f>
        <v>1</v>
      </c>
      <c r="P797" s="84">
        <f ca="1">SUMIF(cCalRecycle_NorthBranch_DataMan!A:F,Audit!A797,cCalRecycle_NorthBranch_DataMan!F:F)</f>
        <v>1</v>
      </c>
      <c r="Q797" s="86">
        <f>VLOOKUP(A797,cCalRecycle_NorthBranch_DataMan!A:B,2,FALSE)</f>
        <v>44342.651527777802</v>
      </c>
      <c r="R797" s="643" t="b">
        <f t="shared" ca="1" si="25"/>
        <v>1</v>
      </c>
      <c r="S797" s="455"/>
      <c r="Y797" s="84" t="e">
        <v>#N/A</v>
      </c>
      <c r="Z797" s="84" t="e">
        <v>#N/A</v>
      </c>
      <c r="AA797" s="84" t="e">
        <v>#N/A</v>
      </c>
      <c r="AB797" s="84" t="e">
        <v>#N/A</v>
      </c>
      <c r="AC797" s="84" t="e">
        <v>#N/A</v>
      </c>
      <c r="AD797" s="84" t="e">
        <v>#N/A</v>
      </c>
      <c r="AE797" s="84" t="e">
        <v>#N/A</v>
      </c>
      <c r="AF797" s="84" t="e">
        <v>#N/A</v>
      </c>
    </row>
    <row r="798" spans="1:32" ht="15" thickBot="1">
      <c r="A798" s="93" t="s">
        <v>1873</v>
      </c>
      <c r="B798" s="84">
        <f>VLOOKUP(A798,'Northern Branch Phase II Debris'!A:F,2,FALSE)</f>
        <v>211</v>
      </c>
      <c r="C798" s="84" t="str">
        <f>VLOOKUP(A798,'Northern Branch Phase II Debris'!A:F,3,FALSE)</f>
        <v>Lower Airport Road</v>
      </c>
      <c r="F798" s="84" t="str">
        <f t="shared" si="24"/>
        <v>Go Ahead</v>
      </c>
      <c r="G798" s="320">
        <f>VLOOKUP(A798,'Northern Branch Phase II Debris'!A:F,6,FALSE)</f>
        <v>44356</v>
      </c>
      <c r="H798" s="84" t="str">
        <f>VLOOKUP(A798,'Northern Branch Phase II Debris'!A:G,7,FALSE)</f>
        <v>Siskiyou</v>
      </c>
      <c r="I798" s="84" t="e">
        <f>VLOOKUP(A798,'Go Backs'!A:H,8,FALSE)</f>
        <v>#N/A</v>
      </c>
      <c r="K798" s="84" t="e">
        <f>VLOOKUP(A798,'Go Aheads'!A:H,8,FALSE)</f>
        <v>#N/A</v>
      </c>
      <c r="M798" s="84">
        <f>VLOOKUP(A798,'Northern Branch Phase II Debris'!A:F,4,FALSE)</f>
        <v>34</v>
      </c>
      <c r="N798" s="84">
        <f>VLOOKUP(A798,'Northern Branch Phase II Debris'!A:F,5,FALSE)</f>
        <v>39</v>
      </c>
      <c r="P798" s="84">
        <f ca="1">SUMIF(cCalRecycle_NorthBranch_DataMan!A:F,Audit!A798,cCalRecycle_NorthBranch_DataMan!F:F)</f>
        <v>39</v>
      </c>
      <c r="Q798" s="86">
        <f>VLOOKUP(A798,cCalRecycle_NorthBranch_DataMan!A:B,2,FALSE)</f>
        <v>44343.618541666699</v>
      </c>
      <c r="R798" s="643" t="b">
        <f t="shared" ca="1" si="25"/>
        <v>1</v>
      </c>
      <c r="S798" s="455"/>
      <c r="Y798" s="84" t="e">
        <v>#N/A</v>
      </c>
      <c r="Z798" s="84" t="e">
        <v>#N/A</v>
      </c>
      <c r="AA798" s="84" t="e">
        <v>#N/A</v>
      </c>
      <c r="AB798" s="84" t="e">
        <v>#N/A</v>
      </c>
      <c r="AC798" s="84" t="e">
        <v>#N/A</v>
      </c>
      <c r="AD798" s="84" t="e">
        <v>#N/A</v>
      </c>
      <c r="AE798" s="84" t="e">
        <v>#N/A</v>
      </c>
      <c r="AF798" s="84" t="e">
        <v>#N/A</v>
      </c>
    </row>
    <row r="799" spans="1:32" ht="15" thickBot="1">
      <c r="A799" s="93" t="s">
        <v>1081</v>
      </c>
      <c r="B799" s="84">
        <f>VLOOKUP(A799,'Northern Branch Phase II Debris'!A:F,2,FALSE)</f>
        <v>39</v>
      </c>
      <c r="C799" s="84" t="str">
        <f>VLOOKUP(A799,'Northern Branch Phase II Debris'!A:F,3,FALSE)</f>
        <v>Sarah Lane</v>
      </c>
      <c r="F799" s="84" t="str">
        <f t="shared" si="24"/>
        <v>Go Ahead</v>
      </c>
      <c r="G799" s="320">
        <f>VLOOKUP(A799,'Northern Branch Phase II Debris'!A:F,6,FALSE)</f>
        <v>44288</v>
      </c>
      <c r="H799" s="84" t="str">
        <f>VLOOKUP(A799,'Northern Branch Phase II Debris'!A:G,7,FALSE)</f>
        <v>Butte</v>
      </c>
      <c r="I799" s="84" t="e">
        <f>VLOOKUP(A799,'Go Backs'!A:H,8,FALSE)</f>
        <v>#N/A</v>
      </c>
      <c r="K799" s="84">
        <f>VLOOKUP(A799,'Go Aheads'!A:H,8,FALSE)</f>
        <v>2</v>
      </c>
      <c r="M799" s="84">
        <f>VLOOKUP(A799,'Northern Branch Phase II Debris'!A:F,4,FALSE)</f>
        <v>3</v>
      </c>
      <c r="N799" s="84">
        <f>VLOOKUP(A799,'Northern Branch Phase II Debris'!A:F,5,FALSE)</f>
        <v>2</v>
      </c>
      <c r="P799" s="84">
        <f ca="1">SUMIF(cCalRecycle_NorthBranch_DataMan!A:F,Audit!A799,cCalRecycle_NorthBranch_DataMan!F:F)</f>
        <v>2</v>
      </c>
      <c r="Q799" s="86">
        <f>VLOOKUP(A799,cCalRecycle_NorthBranch_DataMan!A:B,2,FALSE)</f>
        <v>44321.673715277801</v>
      </c>
      <c r="R799" s="643" t="b">
        <f t="shared" ca="1" si="25"/>
        <v>1</v>
      </c>
      <c r="S799" s="455"/>
      <c r="Y799" s="84" t="e">
        <v>#N/A</v>
      </c>
      <c r="Z799" s="84" t="e">
        <v>#N/A</v>
      </c>
      <c r="AA799" s="84" t="e">
        <v>#N/A</v>
      </c>
      <c r="AB799" s="84" t="e">
        <v>#N/A</v>
      </c>
      <c r="AC799" s="84" t="e">
        <v>#N/A</v>
      </c>
      <c r="AD799" s="84" t="e">
        <v>#N/A</v>
      </c>
      <c r="AE799" s="84" t="e">
        <v>#N/A</v>
      </c>
      <c r="AF799" s="84" t="e">
        <v>#N/A</v>
      </c>
    </row>
    <row r="800" spans="1:32" ht="15" thickBot="1">
      <c r="A800" s="93" t="s">
        <v>1017</v>
      </c>
      <c r="B800" s="84">
        <f>VLOOKUP(A800,'Northern Branch Phase II Debris'!A:F,2,FALSE)</f>
        <v>304</v>
      </c>
      <c r="C800" s="84" t="str">
        <f>VLOOKUP(A800,'Northern Branch Phase II Debris'!A:F,3,FALSE)</f>
        <v>Indian Meadows Drive</v>
      </c>
      <c r="F800" s="84" t="str">
        <f t="shared" si="24"/>
        <v>Go Ahead</v>
      </c>
      <c r="G800" s="320">
        <f>VLOOKUP(A800,'Northern Branch Phase II Debris'!A:F,6,FALSE)</f>
        <v>44326</v>
      </c>
      <c r="H800" s="84" t="str">
        <f>VLOOKUP(A800,'Northern Branch Phase II Debris'!A:G,7,FALSE)</f>
        <v>Siskiyou</v>
      </c>
      <c r="I800" s="84" t="e">
        <f>VLOOKUP(A800,'Go Backs'!A:H,8,FALSE)</f>
        <v>#N/A</v>
      </c>
      <c r="K800" s="84" t="e">
        <f>VLOOKUP(A800,'Go Aheads'!A:H,8,FALSE)</f>
        <v>#N/A</v>
      </c>
      <c r="M800" s="84">
        <f>VLOOKUP(A800,'Northern Branch Phase II Debris'!A:F,4,FALSE)</f>
        <v>1</v>
      </c>
      <c r="N800" s="84">
        <f>VLOOKUP(A800,'Northern Branch Phase II Debris'!A:F,5,FALSE)</f>
        <v>0</v>
      </c>
      <c r="P800" s="84">
        <f ca="1">SUMIF(cCalRecycle_NorthBranch_DataMan!A:F,Audit!A800,cCalRecycle_NorthBranch_DataMan!F:F)</f>
        <v>0</v>
      </c>
      <c r="Q800" s="86" t="e">
        <f>VLOOKUP(A800,cCalRecycle_NorthBranch_DataMan!A:B,2,FALSE)</f>
        <v>#N/A</v>
      </c>
      <c r="R800" s="643" t="b">
        <f t="shared" ca="1" si="25"/>
        <v>1</v>
      </c>
      <c r="Y800" s="84" t="e">
        <v>#N/A</v>
      </c>
      <c r="Z800" s="84" t="e">
        <v>#N/A</v>
      </c>
      <c r="AA800" s="84" t="e">
        <v>#N/A</v>
      </c>
      <c r="AB800" s="84" t="e">
        <v>#N/A</v>
      </c>
      <c r="AC800" s="84" t="e">
        <v>#N/A</v>
      </c>
      <c r="AD800" s="84" t="e">
        <v>#N/A</v>
      </c>
      <c r="AE800" s="84" t="e">
        <v>#N/A</v>
      </c>
      <c r="AF800" s="84" t="e">
        <v>#N/A</v>
      </c>
    </row>
    <row r="801" spans="1:32" ht="15" thickBot="1">
      <c r="A801" s="93" t="s">
        <v>1019</v>
      </c>
      <c r="B801" s="84">
        <f>VLOOKUP(A801,'Northern Branch Phase II Debris'!A:F,2,FALSE)</f>
        <v>314</v>
      </c>
      <c r="C801" s="84" t="str">
        <f>VLOOKUP(A801,'Northern Branch Phase II Debris'!A:F,3,FALSE)</f>
        <v>Indian Meadows Drive</v>
      </c>
      <c r="F801" s="84" t="str">
        <f t="shared" si="24"/>
        <v>Go Ahead</v>
      </c>
      <c r="G801" s="320">
        <f>VLOOKUP(A801,'Northern Branch Phase II Debris'!A:F,6,FALSE)</f>
        <v>44323</v>
      </c>
      <c r="H801" s="84" t="str">
        <f>VLOOKUP(A801,'Northern Branch Phase II Debris'!A:G,7,FALSE)</f>
        <v>Siskiyou</v>
      </c>
      <c r="I801" s="84" t="e">
        <f>VLOOKUP(A801,'Go Backs'!A:H,8,FALSE)</f>
        <v>#N/A</v>
      </c>
      <c r="K801" s="84" t="e">
        <f>VLOOKUP(A801,'Go Aheads'!A:H,8,FALSE)</f>
        <v>#N/A</v>
      </c>
      <c r="M801" s="84">
        <f>VLOOKUP(A801,'Northern Branch Phase II Debris'!A:F,4,FALSE)</f>
        <v>2</v>
      </c>
      <c r="N801" s="84">
        <f>VLOOKUP(A801,'Northern Branch Phase II Debris'!A:F,5,FALSE)</f>
        <v>2</v>
      </c>
      <c r="P801" s="84">
        <f ca="1">SUMIF(cCalRecycle_NorthBranch_DataMan!A:F,Audit!A801,cCalRecycle_NorthBranch_DataMan!F:F)</f>
        <v>2</v>
      </c>
      <c r="Q801" s="86">
        <f>VLOOKUP(A801,cCalRecycle_NorthBranch_DataMan!A:B,2,FALSE)</f>
        <v>44321.591967592591</v>
      </c>
      <c r="R801" s="643" t="b">
        <f t="shared" ca="1" si="25"/>
        <v>1</v>
      </c>
      <c r="Y801" s="84" t="e">
        <v>#N/A</v>
      </c>
      <c r="Z801" s="84" t="e">
        <v>#N/A</v>
      </c>
      <c r="AA801" s="84" t="e">
        <v>#N/A</v>
      </c>
      <c r="AB801" s="84" t="e">
        <v>#N/A</v>
      </c>
      <c r="AC801" s="84" t="e">
        <v>#N/A</v>
      </c>
      <c r="AD801" s="84" t="e">
        <v>#N/A</v>
      </c>
      <c r="AE801" s="84" t="e">
        <v>#N/A</v>
      </c>
      <c r="AF801" s="84" t="e">
        <v>#N/A</v>
      </c>
    </row>
    <row r="802" spans="1:32" ht="15" thickBot="1">
      <c r="A802" s="93" t="s">
        <v>1637</v>
      </c>
      <c r="B802" s="84" t="str">
        <f>VLOOKUP(A802,'Northern Branch Phase II Debris'!A:F,2,FALSE)</f>
        <v>062-320-001-000</v>
      </c>
      <c r="C802" s="84" t="str">
        <f>VLOOKUP(A802,'Northern Branch Phase II Debris'!A:F,3,FALSE)</f>
        <v>Ponderosa Drive</v>
      </c>
      <c r="F802" s="84" t="str">
        <f t="shared" si="24"/>
        <v>Go Ahead</v>
      </c>
      <c r="G802" s="320">
        <f>VLOOKUP(A802,'Northern Branch Phase II Debris'!A:F,6,FALSE)</f>
        <v>0</v>
      </c>
      <c r="H802" s="84" t="str">
        <f>VLOOKUP(A802,'Northern Branch Phase II Debris'!A:G,7,FALSE)</f>
        <v>Butte</v>
      </c>
      <c r="I802" s="84" t="e">
        <f>VLOOKUP(A802,'Go Backs'!A:H,8,FALSE)</f>
        <v>#N/A</v>
      </c>
      <c r="K802" s="84" t="e">
        <f>VLOOKUP(A802,'Go Aheads'!A:H,8,FALSE)</f>
        <v>#N/A</v>
      </c>
      <c r="M802" s="84">
        <f>VLOOKUP(A802,'Northern Branch Phase II Debris'!A:F,4,FALSE)</f>
        <v>0</v>
      </c>
      <c r="N802" s="84">
        <f>VLOOKUP(A802,'Northern Branch Phase II Debris'!A:F,5,FALSE)</f>
        <v>0</v>
      </c>
      <c r="P802" s="84">
        <f ca="1">SUMIF(cCalRecycle_NorthBranch_DataMan!A:F,Audit!A802,cCalRecycle_NorthBranch_DataMan!F:F)</f>
        <v>0</v>
      </c>
      <c r="Q802" s="86" t="e">
        <f>VLOOKUP(A802,cCalRecycle_NorthBranch_DataMan!A:B,2,FALSE)</f>
        <v>#N/A</v>
      </c>
      <c r="R802" s="643" t="b">
        <f t="shared" ca="1" si="25"/>
        <v>1</v>
      </c>
      <c r="Y802" s="84" t="e">
        <v>#N/A</v>
      </c>
      <c r="Z802" s="84" t="e">
        <v>#N/A</v>
      </c>
      <c r="AA802" s="84" t="e">
        <v>#N/A</v>
      </c>
      <c r="AB802" s="84" t="e">
        <v>#N/A</v>
      </c>
      <c r="AC802" s="84" t="e">
        <v>#N/A</v>
      </c>
      <c r="AD802" s="84" t="e">
        <v>#N/A</v>
      </c>
      <c r="AE802" s="84" t="e">
        <v>#N/A</v>
      </c>
      <c r="AF802" s="84" t="e">
        <v>#N/A</v>
      </c>
    </row>
    <row r="803" spans="1:32" ht="39" thickBot="1">
      <c r="A803" s="93" t="s">
        <v>718</v>
      </c>
      <c r="B803" s="84">
        <f>VLOOKUP(A803,'Northern Branch Phase II Debris'!A:F,2,FALSE)</f>
        <v>234</v>
      </c>
      <c r="C803" s="84" t="str">
        <f>VLOOKUP(A803,'Northern Branch Phase II Debris'!A:F,3,FALSE)</f>
        <v>Sand Creek Drive</v>
      </c>
      <c r="F803" s="84" t="str">
        <f t="shared" si="24"/>
        <v>Go Ahead</v>
      </c>
      <c r="G803" s="320">
        <f>VLOOKUP(A803,'Northern Branch Phase II Debris'!A:F,6,FALSE)</f>
        <v>44313</v>
      </c>
      <c r="H803" s="84" t="str">
        <f>VLOOKUP(A803,'Northern Branch Phase II Debris'!A:G,7,FALSE)</f>
        <v>Butte</v>
      </c>
      <c r="I803" s="84" t="e">
        <f>VLOOKUP(A803,'Go Backs'!A:H,8,FALSE)</f>
        <v>#N/A</v>
      </c>
      <c r="K803" s="84">
        <f>VLOOKUP(A803,'Go Aheads'!A:H,8,FALSE)</f>
        <v>2</v>
      </c>
      <c r="M803" s="84">
        <f>VLOOKUP(A803,'Northern Branch Phase II Debris'!A:F,4,FALSE)</f>
        <v>3</v>
      </c>
      <c r="N803" s="84">
        <f>VLOOKUP(A803,'Northern Branch Phase II Debris'!A:F,5,FALSE)</f>
        <v>2</v>
      </c>
      <c r="P803" s="84">
        <f ca="1">SUMIF(cCalRecycle_NorthBranch_DataMan!A:F,Audit!A803,cCalRecycle_NorthBranch_DataMan!F:F)</f>
        <v>2</v>
      </c>
      <c r="Q803" s="86">
        <f>VLOOKUP(A803,cCalRecycle_NorthBranch_DataMan!A:B,2,FALSE)</f>
        <v>44356.538784722201</v>
      </c>
      <c r="R803" s="643" t="b">
        <f t="shared" ca="1" si="25"/>
        <v>1</v>
      </c>
      <c r="Y803" s="84" t="s">
        <v>8346</v>
      </c>
      <c r="Z803" s="84" t="s">
        <v>8347</v>
      </c>
      <c r="AA803" s="84">
        <v>2</v>
      </c>
      <c r="AB803" s="84">
        <v>0</v>
      </c>
      <c r="AC803" s="84">
        <v>0</v>
      </c>
      <c r="AD803" s="84" t="e">
        <v>#N/A</v>
      </c>
      <c r="AE803" s="84">
        <v>0</v>
      </c>
      <c r="AF803" s="84" t="s">
        <v>10910</v>
      </c>
    </row>
    <row r="804" spans="1:32" ht="26.25" thickBot="1">
      <c r="A804" s="93" t="s">
        <v>405</v>
      </c>
      <c r="B804" s="84" t="str">
        <f>VLOOKUP(A804,'Northern Branch Phase II Debris'!A:F,2,FALSE)</f>
        <v>071-290-037-000</v>
      </c>
      <c r="C804" s="84" t="str">
        <f>VLOOKUP(A804,'Northern Branch Phase II Debris'!A:F,3,FALSE)</f>
        <v>004.37 AC SEC 36 T20N R5E</v>
      </c>
      <c r="F804" s="84" t="str">
        <f t="shared" si="24"/>
        <v>Go Ahead</v>
      </c>
      <c r="G804" s="320">
        <f>VLOOKUP(A804,'Northern Branch Phase II Debris'!A:F,6,FALSE)</f>
        <v>44301</v>
      </c>
      <c r="H804" s="84" t="str">
        <f>VLOOKUP(A804,'Northern Branch Phase II Debris'!A:G,7,FALSE)</f>
        <v>Butte</v>
      </c>
      <c r="I804" s="84" t="e">
        <f>VLOOKUP(A804,'Go Backs'!A:H,8,FALSE)</f>
        <v>#N/A</v>
      </c>
      <c r="K804" s="84" t="e">
        <f>VLOOKUP(A804,'Go Aheads'!A:H,8,FALSE)</f>
        <v>#N/A</v>
      </c>
      <c r="M804" s="84">
        <f>VLOOKUP(A804,'Northern Branch Phase II Debris'!A:F,4,FALSE)</f>
        <v>0</v>
      </c>
      <c r="N804" s="84">
        <f>VLOOKUP(A804,'Northern Branch Phase II Debris'!A:F,5,FALSE)</f>
        <v>0</v>
      </c>
      <c r="P804" s="84">
        <f ca="1">SUMIF(cCalRecycle_NorthBranch_DataMan!A:F,Audit!A804,cCalRecycle_NorthBranch_DataMan!F:F)</f>
        <v>0</v>
      </c>
      <c r="Q804" s="86" t="e">
        <f>VLOOKUP(A804,cCalRecycle_NorthBranch_DataMan!A:B,2,FALSE)</f>
        <v>#N/A</v>
      </c>
      <c r="R804" s="643" t="b">
        <f t="shared" ca="1" si="25"/>
        <v>1</v>
      </c>
      <c r="Y804" s="84" t="e">
        <v>#N/A</v>
      </c>
      <c r="Z804" s="84" t="e">
        <v>#N/A</v>
      </c>
      <c r="AA804" s="84" t="e">
        <v>#N/A</v>
      </c>
      <c r="AB804" s="84" t="e">
        <v>#N/A</v>
      </c>
      <c r="AC804" s="84" t="e">
        <v>#N/A</v>
      </c>
      <c r="AD804" s="84" t="e">
        <v>#N/A</v>
      </c>
      <c r="AE804" s="84" t="e">
        <v>#N/A</v>
      </c>
      <c r="AF804" s="84" t="e">
        <v>#N/A</v>
      </c>
    </row>
    <row r="805" spans="1:32" ht="15" thickBot="1">
      <c r="A805" s="93" t="s">
        <v>863</v>
      </c>
      <c r="B805" s="84">
        <f>VLOOKUP(A805,'Northern Branch Phase II Debris'!A:F,2,FALSE)</f>
        <v>6437</v>
      </c>
      <c r="C805" s="84" t="str">
        <f>VLOOKUP(A805,'Northern Branch Phase II Debris'!A:F,3,FALSE)</f>
        <v>Indian Creek Road</v>
      </c>
      <c r="F805" s="84" t="str">
        <f t="shared" si="24"/>
        <v>Go Ahead</v>
      </c>
      <c r="G805" s="320">
        <f>VLOOKUP(A805,'Northern Branch Phase II Debris'!A:F,6,FALSE)</f>
        <v>44366</v>
      </c>
      <c r="H805" s="84" t="str">
        <f>VLOOKUP(A805,'Northern Branch Phase II Debris'!A:G,7,FALSE)</f>
        <v>Siskiyou</v>
      </c>
      <c r="I805" s="84" t="e">
        <f>VLOOKUP(A805,'Go Backs'!A:H,8,FALSE)</f>
        <v>#N/A</v>
      </c>
      <c r="K805" s="84" t="e">
        <f>VLOOKUP(A805,'Go Aheads'!A:H,8,FALSE)</f>
        <v>#N/A</v>
      </c>
      <c r="M805" s="84">
        <f>VLOOKUP(A805,'Northern Branch Phase II Debris'!A:F,4,FALSE)</f>
        <v>10</v>
      </c>
      <c r="N805" s="84">
        <f>VLOOKUP(A805,'Northern Branch Phase II Debris'!A:F,5,FALSE)</f>
        <v>11</v>
      </c>
      <c r="P805" s="84">
        <f ca="1">SUMIF(cCalRecycle_NorthBranch_DataMan!A:F,Audit!A805,cCalRecycle_NorthBranch_DataMan!F:F)</f>
        <v>11</v>
      </c>
      <c r="Q805" s="86">
        <f>VLOOKUP(A805,cCalRecycle_NorthBranch_DataMan!A:B,2,FALSE)</f>
        <v>44361.3762615741</v>
      </c>
      <c r="R805" s="643" t="b">
        <f t="shared" ca="1" si="25"/>
        <v>1</v>
      </c>
      <c r="S805" s="455"/>
      <c r="Y805" s="84" t="e">
        <v>#N/A</v>
      </c>
      <c r="Z805" s="84" t="e">
        <v>#N/A</v>
      </c>
      <c r="AA805" s="84" t="e">
        <v>#N/A</v>
      </c>
      <c r="AB805" s="84" t="e">
        <v>#N/A</v>
      </c>
      <c r="AC805" s="84" t="e">
        <v>#N/A</v>
      </c>
      <c r="AD805" s="84" t="e">
        <v>#N/A</v>
      </c>
      <c r="AE805" s="84" t="e">
        <v>#N/A</v>
      </c>
      <c r="AF805" s="84" t="e">
        <v>#N/A</v>
      </c>
    </row>
    <row r="806" spans="1:32" ht="15" thickBot="1">
      <c r="A806" s="93" t="s">
        <v>868</v>
      </c>
      <c r="B806" s="84">
        <f>VLOOKUP(A806,'Northern Branch Phase II Debris'!A:F,2,FALSE)</f>
        <v>6433</v>
      </c>
      <c r="C806" s="84" t="str">
        <f>VLOOKUP(A806,'Northern Branch Phase II Debris'!A:F,3,FALSE)</f>
        <v>Indian Creek Road</v>
      </c>
      <c r="F806" s="84" t="str">
        <f t="shared" si="24"/>
        <v>Go Ahead</v>
      </c>
      <c r="G806" s="320">
        <f>VLOOKUP(A806,'Northern Branch Phase II Debris'!A:F,6,FALSE)</f>
        <v>44359</v>
      </c>
      <c r="H806" s="84" t="str">
        <f>VLOOKUP(A806,'Northern Branch Phase II Debris'!A:G,7,FALSE)</f>
        <v>Siskiyou</v>
      </c>
      <c r="I806" s="84" t="e">
        <f>VLOOKUP(A806,'Go Backs'!A:H,8,FALSE)</f>
        <v>#N/A</v>
      </c>
      <c r="K806" s="84" t="e">
        <f>VLOOKUP(A806,'Go Aheads'!A:H,8,FALSE)</f>
        <v>#N/A</v>
      </c>
      <c r="M806" s="84">
        <f>VLOOKUP(A806,'Northern Branch Phase II Debris'!A:F,4,FALSE)</f>
        <v>1</v>
      </c>
      <c r="N806" s="84">
        <f>VLOOKUP(A806,'Northern Branch Phase II Debris'!A:F,5,FALSE)</f>
        <v>3</v>
      </c>
      <c r="P806" s="84">
        <f ca="1">SUMIF(cCalRecycle_NorthBranch_DataMan!A:F,Audit!A806,cCalRecycle_NorthBranch_DataMan!F:F)</f>
        <v>3</v>
      </c>
      <c r="Q806" s="86">
        <f>VLOOKUP(A806,cCalRecycle_NorthBranch_DataMan!A:B,2,FALSE)</f>
        <v>44358.624108796299</v>
      </c>
      <c r="R806" s="643" t="b">
        <f t="shared" ca="1" si="25"/>
        <v>1</v>
      </c>
      <c r="S806" s="455"/>
      <c r="Y806" s="84" t="e">
        <v>#N/A</v>
      </c>
      <c r="Z806" s="84" t="e">
        <v>#N/A</v>
      </c>
      <c r="AA806" s="84" t="e">
        <v>#N/A</v>
      </c>
      <c r="AB806" s="84" t="e">
        <v>#N/A</v>
      </c>
      <c r="AC806" s="84" t="e">
        <v>#N/A</v>
      </c>
      <c r="AD806" s="84" t="e">
        <v>#N/A</v>
      </c>
      <c r="AE806" s="84" t="e">
        <v>#N/A</v>
      </c>
      <c r="AF806" s="84" t="e">
        <v>#N/A</v>
      </c>
    </row>
    <row r="807" spans="1:32" ht="15" thickBot="1">
      <c r="A807" s="93" t="s">
        <v>869</v>
      </c>
      <c r="B807" s="84">
        <f>VLOOKUP(A807,'Northern Branch Phase II Debris'!A:F,2,FALSE)</f>
        <v>6011</v>
      </c>
      <c r="C807" s="84" t="str">
        <f>VLOOKUP(A807,'Northern Branch Phase II Debris'!A:F,3,FALSE)</f>
        <v>Indian Creek Road</v>
      </c>
      <c r="F807" s="84" t="str">
        <f t="shared" si="24"/>
        <v>Go Ahead</v>
      </c>
      <c r="G807" s="320">
        <f>VLOOKUP(A807,'Northern Branch Phase II Debris'!A:F,6,FALSE)</f>
        <v>44364</v>
      </c>
      <c r="H807" s="84" t="str">
        <f>VLOOKUP(A807,'Northern Branch Phase II Debris'!A:G,7,FALSE)</f>
        <v>Siskiyou</v>
      </c>
      <c r="I807" s="84" t="e">
        <f>VLOOKUP(A807,'Go Backs'!A:H,8,FALSE)</f>
        <v>#N/A</v>
      </c>
      <c r="K807" s="84" t="e">
        <f>VLOOKUP(A807,'Go Aheads'!A:H,8,FALSE)</f>
        <v>#N/A</v>
      </c>
      <c r="M807" s="84">
        <f>VLOOKUP(A807,'Northern Branch Phase II Debris'!A:F,4,FALSE)</f>
        <v>3</v>
      </c>
      <c r="N807" s="84">
        <f>VLOOKUP(A807,'Northern Branch Phase II Debris'!A:F,5,FALSE)</f>
        <v>2</v>
      </c>
      <c r="P807" s="84">
        <f ca="1">SUMIF(cCalRecycle_NorthBranch_DataMan!A:F,Audit!A807,cCalRecycle_NorthBranch_DataMan!F:F)</f>
        <v>2</v>
      </c>
      <c r="Q807" s="86">
        <f>VLOOKUP(A807,cCalRecycle_NorthBranch_DataMan!A:B,2,FALSE)</f>
        <v>44361.451273148101</v>
      </c>
      <c r="R807" s="643" t="b">
        <f t="shared" ca="1" si="25"/>
        <v>1</v>
      </c>
      <c r="S807" s="455"/>
      <c r="Y807" s="84" t="e">
        <v>#N/A</v>
      </c>
      <c r="Z807" s="84" t="e">
        <v>#N/A</v>
      </c>
      <c r="AA807" s="84" t="e">
        <v>#N/A</v>
      </c>
      <c r="AB807" s="84" t="e">
        <v>#N/A</v>
      </c>
      <c r="AC807" s="84" t="e">
        <v>#N/A</v>
      </c>
      <c r="AD807" s="84" t="e">
        <v>#N/A</v>
      </c>
      <c r="AE807" s="84" t="e">
        <v>#N/A</v>
      </c>
      <c r="AF807" s="84" t="e">
        <v>#N/A</v>
      </c>
    </row>
    <row r="808" spans="1:32" ht="15" thickBot="1">
      <c r="A808" s="93" t="s">
        <v>903</v>
      </c>
      <c r="B808" s="84">
        <f>VLOOKUP(A808,'Northern Branch Phase II Debris'!A:F,2,FALSE)</f>
        <v>5517</v>
      </c>
      <c r="C808" s="84" t="str">
        <f>VLOOKUP(A808,'Northern Branch Phase II Debris'!A:F,3,FALSE)</f>
        <v>Indian Creek Road</v>
      </c>
      <c r="F808" s="84" t="str">
        <f t="shared" si="24"/>
        <v>Go Ahead</v>
      </c>
      <c r="G808" s="320">
        <f>VLOOKUP(A808,'Northern Branch Phase II Debris'!A:F,6,FALSE)</f>
        <v>44331</v>
      </c>
      <c r="H808" s="84" t="str">
        <f>VLOOKUP(A808,'Northern Branch Phase II Debris'!A:G,7,FALSE)</f>
        <v>Siskiyou</v>
      </c>
      <c r="I808" s="84" t="e">
        <f>VLOOKUP(A808,'Go Backs'!A:H,8,FALSE)</f>
        <v>#N/A</v>
      </c>
      <c r="K808" s="84" t="e">
        <f>VLOOKUP(A808,'Go Aheads'!A:H,8,FALSE)</f>
        <v>#N/A</v>
      </c>
      <c r="M808" s="84">
        <f>VLOOKUP(A808,'Northern Branch Phase II Debris'!A:F,4,FALSE)</f>
        <v>1</v>
      </c>
      <c r="N808" s="84">
        <f>VLOOKUP(A808,'Northern Branch Phase II Debris'!A:F,5,FALSE)</f>
        <v>0</v>
      </c>
      <c r="P808" s="84">
        <f ca="1">SUMIF(cCalRecycle_NorthBranch_DataMan!A:F,Audit!A808,cCalRecycle_NorthBranch_DataMan!F:F)</f>
        <v>0</v>
      </c>
      <c r="Q808" s="86" t="e">
        <f>VLOOKUP(A808,cCalRecycle_NorthBranch_DataMan!A:B,2,FALSE)</f>
        <v>#N/A</v>
      </c>
      <c r="R808" s="643" t="b">
        <f t="shared" ca="1" si="25"/>
        <v>1</v>
      </c>
      <c r="Y808" s="84" t="e">
        <v>#N/A</v>
      </c>
      <c r="Z808" s="84" t="e">
        <v>#N/A</v>
      </c>
      <c r="AA808" s="84" t="e">
        <v>#N/A</v>
      </c>
      <c r="AB808" s="84" t="e">
        <v>#N/A</v>
      </c>
      <c r="AC808" s="84" t="e">
        <v>#N/A</v>
      </c>
      <c r="AD808" s="84" t="e">
        <v>#N/A</v>
      </c>
      <c r="AE808" s="84" t="e">
        <v>#N/A</v>
      </c>
      <c r="AF808" s="84" t="e">
        <v>#N/A</v>
      </c>
    </row>
    <row r="809" spans="1:32" ht="15" thickBot="1">
      <c r="A809" s="93" t="s">
        <v>1921</v>
      </c>
      <c r="B809" s="84">
        <f>VLOOKUP(A809,'Northern Branch Phase II Debris'!A:F,2,FALSE)</f>
        <v>13755</v>
      </c>
      <c r="C809" s="84" t="str">
        <f>VLOOKUP(A809,'Northern Branch Phase II Debris'!A:F,3,FALSE)</f>
        <v>Larry Horse Lane</v>
      </c>
      <c r="F809" s="84" t="str">
        <f t="shared" si="24"/>
        <v>Go Ahead</v>
      </c>
      <c r="G809" s="320">
        <f>VLOOKUP(A809,'Northern Branch Phase II Debris'!A:F,6,FALSE)</f>
        <v>44260</v>
      </c>
      <c r="H809" s="84" t="str">
        <f>VLOOKUP(A809,'Northern Branch Phase II Debris'!A:G,7,FALSE)</f>
        <v>Shasta</v>
      </c>
      <c r="I809" s="84" t="e">
        <f>VLOOKUP(A809,'Go Backs'!A:H,8,FALSE)</f>
        <v>#N/A</v>
      </c>
      <c r="K809" s="84" t="e">
        <f>VLOOKUP(A809,'Go Aheads'!A:H,8,FALSE)</f>
        <v>#N/A</v>
      </c>
      <c r="M809" s="84">
        <f>VLOOKUP(A809,'Northern Branch Phase II Debris'!A:F,4,FALSE)</f>
        <v>0</v>
      </c>
      <c r="N809" s="84">
        <f>VLOOKUP(A809,'Northern Branch Phase II Debris'!A:F,5,FALSE)</f>
        <v>0</v>
      </c>
      <c r="P809" s="84">
        <f ca="1">SUMIF(cCalRecycle_NorthBranch_DataMan!A:F,Audit!A809,cCalRecycle_NorthBranch_DataMan!F:F)</f>
        <v>0</v>
      </c>
      <c r="Q809" s="86" t="e">
        <f>VLOOKUP(A809,cCalRecycle_NorthBranch_DataMan!A:B,2,FALSE)</f>
        <v>#N/A</v>
      </c>
      <c r="R809" s="643" t="b">
        <f t="shared" ca="1" si="25"/>
        <v>1</v>
      </c>
      <c r="Y809" s="84" t="e">
        <v>#N/A</v>
      </c>
      <c r="Z809" s="84" t="e">
        <v>#N/A</v>
      </c>
      <c r="AA809" s="84" t="e">
        <v>#N/A</v>
      </c>
      <c r="AB809" s="84" t="e">
        <v>#N/A</v>
      </c>
      <c r="AC809" s="84" t="e">
        <v>#N/A</v>
      </c>
      <c r="AD809" s="84" t="e">
        <v>#N/A</v>
      </c>
      <c r="AE809" s="84" t="e">
        <v>#N/A</v>
      </c>
      <c r="AF809" s="84" t="e">
        <v>#N/A</v>
      </c>
    </row>
    <row r="810" spans="1:32" ht="15" thickBot="1">
      <c r="A810" s="93" t="s">
        <v>1183</v>
      </c>
      <c r="B810" s="84">
        <f>VLOOKUP(A810,'Northern Branch Phase II Debris'!A:F,2,FALSE)</f>
        <v>1450</v>
      </c>
      <c r="C810" s="84" t="str">
        <f>VLOOKUP(A810,'Northern Branch Phase II Debris'!A:F,3,FALSE)</f>
        <v>Lumpkin Road</v>
      </c>
      <c r="F810" s="84" t="str">
        <f t="shared" si="24"/>
        <v>Go Ahead</v>
      </c>
      <c r="G810" s="320">
        <f>VLOOKUP(A810,'Northern Branch Phase II Debris'!A:F,6,FALSE)</f>
        <v>44296</v>
      </c>
      <c r="H810" s="84" t="str">
        <f>VLOOKUP(A810,'Northern Branch Phase II Debris'!A:G,7,FALSE)</f>
        <v>Butte</v>
      </c>
      <c r="I810" s="84" t="e">
        <f>VLOOKUP(A810,'Go Backs'!A:H,8,FALSE)</f>
        <v>#N/A</v>
      </c>
      <c r="K810" s="84" t="e">
        <f>VLOOKUP(A810,'Go Aheads'!A:H,8,FALSE)</f>
        <v>#N/A</v>
      </c>
      <c r="M810" s="84">
        <f>VLOOKUP(A810,'Northern Branch Phase II Debris'!A:F,4,FALSE)</f>
        <v>3</v>
      </c>
      <c r="N810" s="84">
        <f>VLOOKUP(A810,'Northern Branch Phase II Debris'!A:F,5,FALSE)</f>
        <v>0</v>
      </c>
      <c r="P810" s="84">
        <f ca="1">SUMIF(cCalRecycle_NorthBranch_DataMan!A:F,Audit!A810,cCalRecycle_NorthBranch_DataMan!F:F)</f>
        <v>0</v>
      </c>
      <c r="Q810" s="86" t="e">
        <f>VLOOKUP(A810,cCalRecycle_NorthBranch_DataMan!A:B,2,FALSE)</f>
        <v>#N/A</v>
      </c>
      <c r="R810" s="643" t="b">
        <f t="shared" ca="1" si="25"/>
        <v>1</v>
      </c>
      <c r="Y810" s="84" t="s">
        <v>8346</v>
      </c>
      <c r="Z810" s="84" t="s">
        <v>8346</v>
      </c>
      <c r="AA810" s="84">
        <v>0</v>
      </c>
      <c r="AB810" s="84">
        <v>0</v>
      </c>
      <c r="AC810" s="84">
        <v>0</v>
      </c>
      <c r="AD810" s="84" t="e">
        <v>#N/A</v>
      </c>
      <c r="AE810" s="84">
        <v>0</v>
      </c>
      <c r="AF810" s="84">
        <v>0</v>
      </c>
    </row>
    <row r="811" spans="1:32" ht="15" thickBot="1">
      <c r="A811" s="93" t="s">
        <v>1593</v>
      </c>
      <c r="B811" s="84" t="str">
        <f>VLOOKUP(A811,'Northern Branch Phase II Debris'!A:F,2,FALSE)</f>
        <v>071-520-016-000</v>
      </c>
      <c r="C811" s="84" t="str">
        <f>VLOOKUP(A811,'Northern Branch Phase II Debris'!A:F,3,FALSE)</f>
        <v>Simpson Ranch Road</v>
      </c>
      <c r="F811" s="84" t="str">
        <f t="shared" si="24"/>
        <v>Go Ahead</v>
      </c>
      <c r="G811" s="320">
        <f>VLOOKUP(A811,'Northern Branch Phase II Debris'!A:F,6,FALSE)</f>
        <v>44315</v>
      </c>
      <c r="H811" s="84" t="str">
        <f>VLOOKUP(A811,'Northern Branch Phase II Debris'!A:G,7,FALSE)</f>
        <v>Butte</v>
      </c>
      <c r="I811" s="84" t="e">
        <f>VLOOKUP(A811,'Go Backs'!A:H,8,FALSE)</f>
        <v>#N/A</v>
      </c>
      <c r="K811" s="84">
        <f>VLOOKUP(A811,'Go Aheads'!A:H,8,FALSE)</f>
        <v>1</v>
      </c>
      <c r="M811" s="84">
        <f>VLOOKUP(A811,'Northern Branch Phase II Debris'!A:F,4,FALSE)</f>
        <v>1</v>
      </c>
      <c r="N811" s="84">
        <f>VLOOKUP(A811,'Northern Branch Phase II Debris'!A:F,5,FALSE)</f>
        <v>1</v>
      </c>
      <c r="P811" s="84">
        <f ca="1">SUMIF(cCalRecycle_NorthBranch_DataMan!A:F,Audit!A811,cCalRecycle_NorthBranch_DataMan!F:F)</f>
        <v>1</v>
      </c>
      <c r="Q811" s="86">
        <f>VLOOKUP(A811,cCalRecycle_NorthBranch_DataMan!A:B,2,FALSE)</f>
        <v>44340.577905092607</v>
      </c>
      <c r="R811" s="643" t="b">
        <f t="shared" ca="1" si="25"/>
        <v>1</v>
      </c>
      <c r="Y811" s="84" t="e">
        <v>#N/A</v>
      </c>
      <c r="Z811" s="84" t="e">
        <v>#N/A</v>
      </c>
      <c r="AA811" s="84" t="e">
        <v>#N/A</v>
      </c>
      <c r="AB811" s="84" t="e">
        <v>#N/A</v>
      </c>
      <c r="AC811" s="84" t="e">
        <v>#N/A</v>
      </c>
      <c r="AD811" s="84" t="e">
        <v>#N/A</v>
      </c>
      <c r="AE811" s="84" t="e">
        <v>#N/A</v>
      </c>
      <c r="AF811" s="84" t="e">
        <v>#N/A</v>
      </c>
    </row>
    <row r="812" spans="1:32" ht="15" thickBot="1">
      <c r="A812" s="93" t="s">
        <v>2112</v>
      </c>
      <c r="B812" s="84">
        <f>VLOOKUP(A812,'Northern Branch Phase II Debris'!A:F,2,FALSE)</f>
        <v>160</v>
      </c>
      <c r="C812" s="84" t="str">
        <f>VLOOKUP(A812,'Northern Branch Phase II Debris'!A:F,3,FALSE)</f>
        <v>Sandy Springs Lane</v>
      </c>
      <c r="F812" s="84" t="str">
        <f t="shared" si="24"/>
        <v>Go Ahead</v>
      </c>
      <c r="G812" s="320">
        <f>VLOOKUP(A812,'Northern Branch Phase II Debris'!A:F,6,FALSE)</f>
        <v>44307</v>
      </c>
      <c r="H812" s="84" t="str">
        <f>VLOOKUP(A812,'Northern Branch Phase II Debris'!A:G,7,FALSE)</f>
        <v>Butte</v>
      </c>
      <c r="I812" s="84" t="e">
        <f>VLOOKUP(A812,'Go Backs'!A:H,8,FALSE)</f>
        <v>#N/A</v>
      </c>
      <c r="K812" s="84">
        <f>VLOOKUP(A812,'Go Aheads'!A:H,8,FALSE)</f>
        <v>1</v>
      </c>
      <c r="M812" s="84">
        <f>VLOOKUP(A812,'Northern Branch Phase II Debris'!A:F,4,FALSE)</f>
        <v>1</v>
      </c>
      <c r="N812" s="84">
        <f>VLOOKUP(A812,'Northern Branch Phase II Debris'!A:F,5,FALSE)</f>
        <v>1</v>
      </c>
      <c r="P812" s="84">
        <f ca="1">SUMIF(cCalRecycle_NorthBranch_DataMan!A:F,Audit!A812,cCalRecycle_NorthBranch_DataMan!F:F)</f>
        <v>1</v>
      </c>
      <c r="Q812" s="86">
        <f>VLOOKUP(A812,cCalRecycle_NorthBranch_DataMan!A:B,2,FALSE)</f>
        <v>44326.512986111098</v>
      </c>
      <c r="R812" s="643" t="b">
        <f t="shared" ca="1" si="25"/>
        <v>1</v>
      </c>
      <c r="Y812" s="84" t="e">
        <v>#N/A</v>
      </c>
      <c r="Z812" s="84" t="e">
        <v>#N/A</v>
      </c>
      <c r="AA812" s="84" t="e">
        <v>#N/A</v>
      </c>
      <c r="AB812" s="84" t="e">
        <v>#N/A</v>
      </c>
      <c r="AC812" s="84" t="e">
        <v>#N/A</v>
      </c>
      <c r="AD812" s="84" t="e">
        <v>#N/A</v>
      </c>
      <c r="AE812" s="84" t="e">
        <v>#N/A</v>
      </c>
      <c r="AF812" s="84" t="e">
        <v>#N/A</v>
      </c>
    </row>
    <row r="813" spans="1:32" ht="15" thickBot="1">
      <c r="A813" s="93" t="s">
        <v>2015</v>
      </c>
      <c r="B813" s="84" t="str">
        <f>VLOOKUP(A813,'Northern Branch Phase II Debris'!A:F,2,FALSE)</f>
        <v>071-320-004-000</v>
      </c>
      <c r="C813" s="84" t="str">
        <f>VLOOKUP(A813,'Northern Branch Phase II Debris'!A:F,3,FALSE)</f>
        <v>Indian Cemetery Road</v>
      </c>
      <c r="F813" s="84" t="str">
        <f t="shared" si="24"/>
        <v>Go Ahead</v>
      </c>
      <c r="G813" s="320">
        <f>VLOOKUP(A813,'Northern Branch Phase II Debris'!A:F,6,FALSE)</f>
        <v>44328</v>
      </c>
      <c r="H813" s="84" t="str">
        <f>VLOOKUP(A813,'Northern Branch Phase II Debris'!A:G,7,FALSE)</f>
        <v>Butte</v>
      </c>
      <c r="I813" s="84" t="e">
        <f>VLOOKUP(A813,'Go Backs'!A:H,8,FALSE)</f>
        <v>#N/A</v>
      </c>
      <c r="K813" s="84">
        <f>VLOOKUP(A813,'Go Aheads'!A:H,8,FALSE)</f>
        <v>6</v>
      </c>
      <c r="M813" s="84">
        <f>VLOOKUP(A813,'Northern Branch Phase II Debris'!A:F,4,FALSE)</f>
        <v>4</v>
      </c>
      <c r="N813" s="84">
        <f>VLOOKUP(A813,'Northern Branch Phase II Debris'!A:F,5,FALSE)</f>
        <v>6</v>
      </c>
      <c r="P813" s="84">
        <f ca="1">SUMIF(cCalRecycle_NorthBranch_DataMan!A:F,Audit!A813,cCalRecycle_NorthBranch_DataMan!F:F)</f>
        <v>6</v>
      </c>
      <c r="Q813" s="86">
        <f>VLOOKUP(A813,cCalRecycle_NorthBranch_DataMan!A:B,2,FALSE)</f>
        <v>44342.603900463</v>
      </c>
      <c r="R813" s="643" t="b">
        <f t="shared" ca="1" si="25"/>
        <v>1</v>
      </c>
      <c r="Y813" s="84">
        <v>0</v>
      </c>
      <c r="Z813" s="84">
        <v>0</v>
      </c>
      <c r="AA813" s="84">
        <v>0</v>
      </c>
      <c r="AB813" s="84">
        <v>0</v>
      </c>
      <c r="AC813" s="84">
        <v>0</v>
      </c>
      <c r="AD813" s="84" t="e">
        <v>#N/A</v>
      </c>
      <c r="AE813" s="84">
        <v>0</v>
      </c>
      <c r="AF813" s="84">
        <v>0</v>
      </c>
    </row>
    <row r="814" spans="1:32" ht="15" thickBot="1">
      <c r="A814" s="93" t="s">
        <v>2016</v>
      </c>
      <c r="B814" s="84" t="str">
        <f>VLOOKUP(A814,'Northern Branch Phase II Debris'!A:F,2,FALSE)</f>
        <v>071-320-006-000</v>
      </c>
      <c r="C814" s="84" t="str">
        <f>VLOOKUP(A814,'Northern Branch Phase II Debris'!A:F,3,FALSE)</f>
        <v>Indian Cemetery Road</v>
      </c>
      <c r="F814" s="84" t="str">
        <f t="shared" si="24"/>
        <v>Go Ahead</v>
      </c>
      <c r="G814" s="320">
        <f>VLOOKUP(A814,'Northern Branch Phase II Debris'!A:F,6,FALSE)</f>
        <v>44331</v>
      </c>
      <c r="H814" s="84" t="str">
        <f>VLOOKUP(A814,'Northern Branch Phase II Debris'!A:G,7,FALSE)</f>
        <v>Butte</v>
      </c>
      <c r="I814" s="84" t="e">
        <f>VLOOKUP(A814,'Go Backs'!A:H,8,FALSE)</f>
        <v>#N/A</v>
      </c>
      <c r="K814" s="84">
        <f>VLOOKUP(A814,'Go Aheads'!A:H,8,FALSE)</f>
        <v>4</v>
      </c>
      <c r="M814" s="84">
        <f>VLOOKUP(A814,'Northern Branch Phase II Debris'!A:F,4,FALSE)</f>
        <v>4</v>
      </c>
      <c r="N814" s="84">
        <f>VLOOKUP(A814,'Northern Branch Phase II Debris'!A:F,5,FALSE)</f>
        <v>4</v>
      </c>
      <c r="P814" s="84">
        <f ca="1">SUMIF(cCalRecycle_NorthBranch_DataMan!A:F,Audit!A814,cCalRecycle_NorthBranch_DataMan!F:F)</f>
        <v>4</v>
      </c>
      <c r="Q814" s="86">
        <f>VLOOKUP(A814,cCalRecycle_NorthBranch_DataMan!A:B,2,FALSE)</f>
        <v>44335.598217592589</v>
      </c>
      <c r="R814" s="643" t="b">
        <f t="shared" ca="1" si="25"/>
        <v>1</v>
      </c>
      <c r="Y814" s="84" t="e">
        <v>#N/A</v>
      </c>
      <c r="Z814" s="84" t="e">
        <v>#N/A</v>
      </c>
      <c r="AA814" s="84" t="e">
        <v>#N/A</v>
      </c>
      <c r="AB814" s="84" t="e">
        <v>#N/A</v>
      </c>
      <c r="AC814" s="84" t="e">
        <v>#N/A</v>
      </c>
      <c r="AD814" s="84" t="e">
        <v>#N/A</v>
      </c>
      <c r="AE814" s="84" t="e">
        <v>#N/A</v>
      </c>
      <c r="AF814" s="84" t="e">
        <v>#N/A</v>
      </c>
    </row>
    <row r="815" spans="1:32" ht="15" thickBot="1">
      <c r="A815" s="93" t="s">
        <v>3</v>
      </c>
      <c r="B815" s="84">
        <f>VLOOKUP(A815,'Northern Branch Phase II Debris'!A:F,2,FALSE)</f>
        <v>45</v>
      </c>
      <c r="C815" s="84" t="str">
        <f>VLOOKUP(A815,'Northern Branch Phase II Debris'!A:F,3,FALSE)</f>
        <v>Winners Circle</v>
      </c>
      <c r="F815" s="84" t="str">
        <f t="shared" si="24"/>
        <v>Go Ahead</v>
      </c>
      <c r="G815" s="320">
        <f>VLOOKUP(A815,'Northern Branch Phase II Debris'!A:F,6,FALSE)</f>
        <v>44287</v>
      </c>
      <c r="H815" s="84" t="str">
        <f>VLOOKUP(A815,'Northern Branch Phase II Debris'!A:G,7,FALSE)</f>
        <v>Butte</v>
      </c>
      <c r="I815" s="84" t="e">
        <f>VLOOKUP(A815,'Go Backs'!A:H,8,FALSE)</f>
        <v>#N/A</v>
      </c>
      <c r="K815" s="84">
        <f>VLOOKUP(A815,'Go Aheads'!A:H,8,FALSE)</f>
        <v>1</v>
      </c>
      <c r="M815" s="84">
        <f>VLOOKUP(A815,'Northern Branch Phase II Debris'!A:F,4,FALSE)</f>
        <v>1</v>
      </c>
      <c r="N815" s="84">
        <f>VLOOKUP(A815,'Northern Branch Phase II Debris'!A:F,5,FALSE)</f>
        <v>1</v>
      </c>
      <c r="P815" s="84">
        <f ca="1">SUMIF(cCalRecycle_NorthBranch_DataMan!A:F,Audit!A815,cCalRecycle_NorthBranch_DataMan!F:F)</f>
        <v>1</v>
      </c>
      <c r="Q815" s="86">
        <f>VLOOKUP(A815,cCalRecycle_NorthBranch_DataMan!A:B,2,FALSE)</f>
        <v>44327.644849537013</v>
      </c>
      <c r="R815" s="643" t="b">
        <f t="shared" ca="1" si="25"/>
        <v>1</v>
      </c>
      <c r="Y815" s="84" t="e">
        <v>#N/A</v>
      </c>
      <c r="Z815" s="84" t="e">
        <v>#N/A</v>
      </c>
      <c r="AA815" s="84" t="e">
        <v>#N/A</v>
      </c>
      <c r="AB815" s="84" t="e">
        <v>#N/A</v>
      </c>
      <c r="AC815" s="84" t="e">
        <v>#N/A</v>
      </c>
      <c r="AD815" s="84" t="e">
        <v>#N/A</v>
      </c>
      <c r="AE815" s="84" t="e">
        <v>#N/A</v>
      </c>
      <c r="AF815" s="84" t="e">
        <v>#N/A</v>
      </c>
    </row>
    <row r="816" spans="1:32" ht="15" thickBot="1">
      <c r="A816" s="93" t="s">
        <v>1026</v>
      </c>
      <c r="B816" s="84">
        <f>VLOOKUP(A816,'Northern Branch Phase II Debris'!A:F,2,FALSE)</f>
        <v>78</v>
      </c>
      <c r="C816" s="84" t="str">
        <f>VLOOKUP(A816,'Northern Branch Phase II Debris'!A:F,3,FALSE)</f>
        <v>Winners Circle</v>
      </c>
      <c r="F816" s="84" t="str">
        <f t="shared" si="24"/>
        <v>Go Ahead</v>
      </c>
      <c r="G816" s="320">
        <f>VLOOKUP(A816,'Northern Branch Phase II Debris'!A:F,6,FALSE)</f>
        <v>44219</v>
      </c>
      <c r="H816" s="84" t="str">
        <f>VLOOKUP(A816,'Northern Branch Phase II Debris'!A:G,7,FALSE)</f>
        <v>Butte</v>
      </c>
      <c r="I816" s="84" t="e">
        <f>VLOOKUP(A816,'Go Backs'!A:H,8,FALSE)</f>
        <v>#N/A</v>
      </c>
      <c r="K816" s="84" t="e">
        <f>VLOOKUP(A816,'Go Aheads'!A:H,8,FALSE)</f>
        <v>#N/A</v>
      </c>
      <c r="M816" s="84">
        <f>VLOOKUP(A816,'Northern Branch Phase II Debris'!A:F,4,FALSE)</f>
        <v>0</v>
      </c>
      <c r="N816" s="84">
        <f>VLOOKUP(A816,'Northern Branch Phase II Debris'!A:F,5,FALSE)</f>
        <v>0</v>
      </c>
      <c r="P816" s="84">
        <f ca="1">SUMIF(cCalRecycle_NorthBranch_DataMan!A:F,Audit!A816,cCalRecycle_NorthBranch_DataMan!F:F)</f>
        <v>0</v>
      </c>
      <c r="Q816" s="86" t="e">
        <f>VLOOKUP(A816,cCalRecycle_NorthBranch_DataMan!A:B,2,FALSE)</f>
        <v>#N/A</v>
      </c>
      <c r="R816" s="643" t="b">
        <f t="shared" ca="1" si="25"/>
        <v>1</v>
      </c>
      <c r="Y816" s="84" t="e">
        <v>#N/A</v>
      </c>
      <c r="Z816" s="84" t="e">
        <v>#N/A</v>
      </c>
      <c r="AA816" s="84" t="e">
        <v>#N/A</v>
      </c>
      <c r="AB816" s="84" t="e">
        <v>#N/A</v>
      </c>
      <c r="AC816" s="84" t="e">
        <v>#N/A</v>
      </c>
      <c r="AD816" s="84" t="e">
        <v>#N/A</v>
      </c>
      <c r="AE816" s="84" t="e">
        <v>#N/A</v>
      </c>
      <c r="AF816" s="84" t="e">
        <v>#N/A</v>
      </c>
    </row>
    <row r="817" spans="1:32" ht="15" thickBot="1">
      <c r="A817" s="93" t="s">
        <v>944</v>
      </c>
      <c r="B817" s="84">
        <f>VLOOKUP(A817,'Northern Branch Phase II Debris'!A:F,2,FALSE)</f>
        <v>90</v>
      </c>
      <c r="C817" s="84" t="str">
        <f>VLOOKUP(A817,'Northern Branch Phase II Debris'!A:F,3,FALSE)</f>
        <v>Kaelin Road</v>
      </c>
      <c r="F817" s="84" t="str">
        <f t="shared" si="24"/>
        <v>Go Ahead</v>
      </c>
      <c r="G817" s="320">
        <f>VLOOKUP(A817,'Northern Branch Phase II Debris'!A:F,6,FALSE)</f>
        <v>44358</v>
      </c>
      <c r="H817" s="84" t="str">
        <f>VLOOKUP(A817,'Northern Branch Phase II Debris'!A:G,7,FALSE)</f>
        <v>Butte</v>
      </c>
      <c r="I817" s="84" t="e">
        <f>VLOOKUP(A817,'Go Backs'!A:H,8,FALSE)</f>
        <v>#N/A</v>
      </c>
      <c r="K817" s="84">
        <f>VLOOKUP(A817,'Go Aheads'!A:H,8,FALSE)</f>
        <v>1</v>
      </c>
      <c r="M817" s="84">
        <f>VLOOKUP(A817,'Northern Branch Phase II Debris'!A:F,4,FALSE)</f>
        <v>1</v>
      </c>
      <c r="N817" s="84">
        <f>VLOOKUP(A817,'Northern Branch Phase II Debris'!A:F,5,FALSE)</f>
        <v>1</v>
      </c>
      <c r="P817" s="84">
        <f ca="1">SUMIF(cCalRecycle_NorthBranch_DataMan!A:F,Audit!A817,cCalRecycle_NorthBranch_DataMan!F:F)</f>
        <v>1</v>
      </c>
      <c r="Q817" s="86">
        <f>VLOOKUP(A817,cCalRecycle_NorthBranch_DataMan!A:B,2,FALSE)</f>
        <v>44350.507175925901</v>
      </c>
      <c r="R817" s="643" t="b">
        <f t="shared" ca="1" si="25"/>
        <v>1</v>
      </c>
      <c r="Y817" s="84" t="e">
        <v>#N/A</v>
      </c>
      <c r="Z817" s="84" t="e">
        <v>#N/A</v>
      </c>
      <c r="AA817" s="84" t="e">
        <v>#N/A</v>
      </c>
      <c r="AB817" s="84" t="e">
        <v>#N/A</v>
      </c>
      <c r="AC817" s="84" t="e">
        <v>#N/A</v>
      </c>
      <c r="AD817" s="84" t="e">
        <v>#N/A</v>
      </c>
      <c r="AE817" s="84" t="e">
        <v>#N/A</v>
      </c>
      <c r="AF817" s="84" t="e">
        <v>#N/A</v>
      </c>
    </row>
    <row r="818" spans="1:32" ht="15" thickBot="1">
      <c r="A818" s="93" t="s">
        <v>728</v>
      </c>
      <c r="B818" s="84">
        <f>VLOOKUP(A818,'Northern Branch Phase II Debris'!A:F,2,FALSE)</f>
        <v>126</v>
      </c>
      <c r="C818" s="84" t="str">
        <f>VLOOKUP(A818,'Northern Branch Phase II Debris'!A:F,3,FALSE)</f>
        <v>Graystone Lane</v>
      </c>
      <c r="F818" s="84" t="str">
        <f t="shared" si="24"/>
        <v>Go Ahead</v>
      </c>
      <c r="G818" s="320">
        <f>VLOOKUP(A818,'Northern Branch Phase II Debris'!A:F,6,FALSE)</f>
        <v>44307</v>
      </c>
      <c r="H818" s="84" t="str">
        <f>VLOOKUP(A818,'Northern Branch Phase II Debris'!A:G,7,FALSE)</f>
        <v>Butte</v>
      </c>
      <c r="I818" s="84" t="e">
        <f>VLOOKUP(A818,'Go Backs'!A:H,8,FALSE)</f>
        <v>#N/A</v>
      </c>
      <c r="K818" s="84">
        <f>VLOOKUP(A818,'Go Aheads'!A:H,8,FALSE)</f>
        <v>3</v>
      </c>
      <c r="M818" s="84">
        <f>VLOOKUP(A818,'Northern Branch Phase II Debris'!A:F,4,FALSE)</f>
        <v>4</v>
      </c>
      <c r="N818" s="84">
        <f>VLOOKUP(A818,'Northern Branch Phase II Debris'!A:F,5,FALSE)</f>
        <v>3</v>
      </c>
      <c r="P818" s="84">
        <f ca="1">SUMIF(cCalRecycle_NorthBranch_DataMan!A:F,Audit!A818,cCalRecycle_NorthBranch_DataMan!F:F)</f>
        <v>3</v>
      </c>
      <c r="Q818" s="86">
        <f>VLOOKUP(A818,cCalRecycle_NorthBranch_DataMan!A:B,2,FALSE)</f>
        <v>44334.638414351903</v>
      </c>
      <c r="R818" s="643" t="b">
        <f t="shared" ca="1" si="25"/>
        <v>1</v>
      </c>
      <c r="Y818" s="84" t="e">
        <v>#N/A</v>
      </c>
      <c r="Z818" s="84" t="e">
        <v>#N/A</v>
      </c>
      <c r="AA818" s="84" t="e">
        <v>#N/A</v>
      </c>
      <c r="AB818" s="84" t="e">
        <v>#N/A</v>
      </c>
      <c r="AC818" s="84" t="e">
        <v>#N/A</v>
      </c>
      <c r="AD818" s="84" t="e">
        <v>#N/A</v>
      </c>
      <c r="AE818" s="84" t="e">
        <v>#N/A</v>
      </c>
      <c r="AF818" s="84" t="e">
        <v>#N/A</v>
      </c>
    </row>
    <row r="819" spans="1:32" ht="15" thickBot="1">
      <c r="A819" s="93" t="s">
        <v>1116</v>
      </c>
      <c r="B819" s="84">
        <f>VLOOKUP(A819,'Northern Branch Phase II Debris'!A:F,2,FALSE)</f>
        <v>740</v>
      </c>
      <c r="C819" s="84" t="str">
        <f>VLOOKUP(A819,'Northern Branch Phase II Debris'!A:F,3,FALSE)</f>
        <v>Simmons Road</v>
      </c>
      <c r="F819" s="84" t="str">
        <f t="shared" si="24"/>
        <v>Go Ahead</v>
      </c>
      <c r="G819" s="320">
        <f>VLOOKUP(A819,'Northern Branch Phase II Debris'!A:F,6,FALSE)</f>
        <v>44344</v>
      </c>
      <c r="H819" s="84" t="str">
        <f>VLOOKUP(A819,'Northern Branch Phase II Debris'!A:G,7,FALSE)</f>
        <v>Butte</v>
      </c>
      <c r="I819" s="84" t="e">
        <f>VLOOKUP(A819,'Go Backs'!A:H,8,FALSE)</f>
        <v>#N/A</v>
      </c>
      <c r="K819" s="84" t="e">
        <f>VLOOKUP(A819,'Go Aheads'!A:H,8,FALSE)</f>
        <v>#N/A</v>
      </c>
      <c r="M819" s="84">
        <f>VLOOKUP(A819,'Northern Branch Phase II Debris'!A:F,4,FALSE)</f>
        <v>1</v>
      </c>
      <c r="N819" s="84">
        <f>VLOOKUP(A819,'Northern Branch Phase II Debris'!A:F,5,FALSE)</f>
        <v>0</v>
      </c>
      <c r="P819" s="84">
        <f ca="1">SUMIF(cCalRecycle_NorthBranch_DataMan!A:F,Audit!A819,cCalRecycle_NorthBranch_DataMan!F:F)</f>
        <v>0</v>
      </c>
      <c r="Q819" s="86" t="e">
        <f>VLOOKUP(A819,cCalRecycle_NorthBranch_DataMan!A:B,2,FALSE)</f>
        <v>#N/A</v>
      </c>
      <c r="R819" s="643" t="b">
        <f t="shared" ca="1" si="25"/>
        <v>1</v>
      </c>
      <c r="Y819" s="84" t="e">
        <v>#N/A</v>
      </c>
      <c r="Z819" s="84" t="e">
        <v>#N/A</v>
      </c>
      <c r="AA819" s="84" t="e">
        <v>#N/A</v>
      </c>
      <c r="AB819" s="84" t="e">
        <v>#N/A</v>
      </c>
      <c r="AC819" s="84" t="e">
        <v>#N/A</v>
      </c>
      <c r="AD819" s="84" t="e">
        <v>#N/A</v>
      </c>
      <c r="AE819" s="84" t="e">
        <v>#N/A</v>
      </c>
      <c r="AF819" s="84" t="e">
        <v>#N/A</v>
      </c>
    </row>
    <row r="820" spans="1:32" ht="15" thickBot="1">
      <c r="A820" s="93" t="s">
        <v>1768</v>
      </c>
      <c r="B820" s="84" t="str">
        <f>VLOOKUP(A820,'Northern Branch Phase II Debris'!A:F,2,FALSE)</f>
        <v>061-320-007-000</v>
      </c>
      <c r="C820" s="84" t="str">
        <f>VLOOKUP(A820,'Northern Branch Phase II Debris'!A:F,3,FALSE)</f>
        <v>SEC 29-21-6-E</v>
      </c>
      <c r="F820" s="84" t="str">
        <f t="shared" si="24"/>
        <v>Go Ahead</v>
      </c>
      <c r="G820" s="320">
        <f>VLOOKUP(A820,'Northern Branch Phase II Debris'!A:F,6,FALSE)</f>
        <v>0</v>
      </c>
      <c r="H820" s="84" t="str">
        <f>VLOOKUP(A820,'Northern Branch Phase II Debris'!A:G,7,FALSE)</f>
        <v>Butte</v>
      </c>
      <c r="I820" s="84" t="e">
        <f>VLOOKUP(A820,'Go Backs'!A:H,8,FALSE)</f>
        <v>#N/A</v>
      </c>
      <c r="K820" s="84" t="e">
        <f>VLOOKUP(A820,'Go Aheads'!A:H,8,FALSE)</f>
        <v>#N/A</v>
      </c>
      <c r="M820" s="84">
        <f>VLOOKUP(A820,'Northern Branch Phase II Debris'!A:F,4,FALSE)</f>
        <v>0</v>
      </c>
      <c r="N820" s="84">
        <f>VLOOKUP(A820,'Northern Branch Phase II Debris'!A:F,5,FALSE)</f>
        <v>0</v>
      </c>
      <c r="P820" s="84">
        <f ca="1">SUMIF(cCalRecycle_NorthBranch_DataMan!A:F,Audit!A820,cCalRecycle_NorthBranch_DataMan!F:F)</f>
        <v>0</v>
      </c>
      <c r="Q820" s="86" t="e">
        <f>VLOOKUP(A820,cCalRecycle_NorthBranch_DataMan!A:B,2,FALSE)</f>
        <v>#N/A</v>
      </c>
      <c r="R820" s="643" t="b">
        <f t="shared" ca="1" si="25"/>
        <v>1</v>
      </c>
      <c r="Y820" s="84" t="e">
        <v>#N/A</v>
      </c>
      <c r="Z820" s="84" t="e">
        <v>#N/A</v>
      </c>
      <c r="AA820" s="84" t="e">
        <v>#N/A</v>
      </c>
      <c r="AB820" s="84" t="e">
        <v>#N/A</v>
      </c>
      <c r="AC820" s="84" t="e">
        <v>#N/A</v>
      </c>
      <c r="AD820" s="84" t="e">
        <v>#N/A</v>
      </c>
      <c r="AE820" s="84" t="e">
        <v>#N/A</v>
      </c>
      <c r="AF820" s="84" t="e">
        <v>#N/A</v>
      </c>
    </row>
    <row r="821" spans="1:32" ht="15" thickBot="1">
      <c r="A821" s="93" t="s">
        <v>18</v>
      </c>
      <c r="B821" s="84">
        <f>VLOOKUP(A821,'Northern Branch Phase II Debris'!A:F,2,FALSE)</f>
        <v>3120</v>
      </c>
      <c r="C821" s="84" t="str">
        <f>VLOOKUP(A821,'Northern Branch Phase II Debris'!A:F,3,FALSE)</f>
        <v>Bald Rock Road</v>
      </c>
      <c r="F821" s="84" t="str">
        <f t="shared" si="24"/>
        <v>Go Ahead</v>
      </c>
      <c r="G821" s="320">
        <f>VLOOKUP(A821,'Northern Branch Phase II Debris'!A:F,6,FALSE)</f>
        <v>44209</v>
      </c>
      <c r="H821" s="84" t="str">
        <f>VLOOKUP(A821,'Northern Branch Phase II Debris'!A:G,7,FALSE)</f>
        <v>Butte</v>
      </c>
      <c r="I821" s="84" t="e">
        <f>VLOOKUP(A821,'Go Backs'!A:H,8,FALSE)</f>
        <v>#N/A</v>
      </c>
      <c r="K821" s="84" t="e">
        <f>VLOOKUP(A821,'Go Aheads'!A:H,8,FALSE)</f>
        <v>#N/A</v>
      </c>
      <c r="M821" s="84">
        <f>VLOOKUP(A821,'Northern Branch Phase II Debris'!A:F,4,FALSE)</f>
        <v>1</v>
      </c>
      <c r="N821" s="84">
        <f>VLOOKUP(A821,'Northern Branch Phase II Debris'!A:F,5,FALSE)</f>
        <v>0</v>
      </c>
      <c r="P821" s="84">
        <f ca="1">SUMIF(cCalRecycle_NorthBranch_DataMan!A:F,Audit!A821,cCalRecycle_NorthBranch_DataMan!F:F)</f>
        <v>0</v>
      </c>
      <c r="Q821" s="86" t="e">
        <f>VLOOKUP(A821,cCalRecycle_NorthBranch_DataMan!A:B,2,FALSE)</f>
        <v>#N/A</v>
      </c>
      <c r="R821" s="643" t="b">
        <f t="shared" ca="1" si="25"/>
        <v>1</v>
      </c>
      <c r="Y821" s="84" t="e">
        <v>#N/A</v>
      </c>
      <c r="Z821" s="84" t="e">
        <v>#N/A</v>
      </c>
      <c r="AA821" s="84" t="e">
        <v>#N/A</v>
      </c>
      <c r="AB821" s="84" t="e">
        <v>#N/A</v>
      </c>
      <c r="AC821" s="84" t="e">
        <v>#N/A</v>
      </c>
      <c r="AD821" s="84" t="e">
        <v>#N/A</v>
      </c>
      <c r="AE821" s="84" t="e">
        <v>#N/A</v>
      </c>
      <c r="AF821" s="84" t="e">
        <v>#N/A</v>
      </c>
    </row>
    <row r="822" spans="1:32" ht="26.25" thickBot="1">
      <c r="A822" s="93" t="s">
        <v>1530</v>
      </c>
      <c r="B822" s="84" t="str">
        <f>VLOOKUP(A822,'Northern Branch Phase II Debris'!A:F,2,FALSE)</f>
        <v>224 &amp; 226</v>
      </c>
      <c r="C822" s="84" t="str">
        <f>VLOOKUP(A822,'Northern Branch Phase II Debris'!A:F,3,FALSE)</f>
        <v>East Fork Indian Creek Road</v>
      </c>
      <c r="F822" s="84" t="str">
        <f t="shared" si="24"/>
        <v>Go Ahead</v>
      </c>
      <c r="G822" s="320">
        <f>VLOOKUP(A822,'Northern Branch Phase II Debris'!A:F,6,FALSE)</f>
        <v>44327</v>
      </c>
      <c r="H822" s="84" t="str">
        <f>VLOOKUP(A822,'Northern Branch Phase II Debris'!A:G,7,FALSE)</f>
        <v>Siskiyou</v>
      </c>
      <c r="I822" s="84" t="e">
        <f>VLOOKUP(A822,'Go Backs'!A:H,8,FALSE)</f>
        <v>#N/A</v>
      </c>
      <c r="K822" s="84" t="e">
        <f>VLOOKUP(A822,'Go Aheads'!A:H,8,FALSE)</f>
        <v>#N/A</v>
      </c>
      <c r="M822" s="84">
        <f>VLOOKUP(A822,'Northern Branch Phase II Debris'!A:F,4,FALSE)</f>
        <v>0</v>
      </c>
      <c r="N822" s="84">
        <f>VLOOKUP(A822,'Northern Branch Phase II Debris'!A:F,5,FALSE)</f>
        <v>0</v>
      </c>
      <c r="P822" s="84">
        <f ca="1">SUMIF(cCalRecycle_NorthBranch_DataMan!A:F,Audit!A822,cCalRecycle_NorthBranch_DataMan!F:F)</f>
        <v>0</v>
      </c>
      <c r="Q822" s="86" t="e">
        <f>VLOOKUP(A822,cCalRecycle_NorthBranch_DataMan!A:B,2,FALSE)</f>
        <v>#N/A</v>
      </c>
      <c r="R822" s="643" t="b">
        <f t="shared" ca="1" si="25"/>
        <v>1</v>
      </c>
      <c r="Y822" s="84" t="e">
        <v>#N/A</v>
      </c>
      <c r="Z822" s="84" t="e">
        <v>#N/A</v>
      </c>
      <c r="AA822" s="84" t="e">
        <v>#N/A</v>
      </c>
      <c r="AB822" s="84" t="e">
        <v>#N/A</v>
      </c>
      <c r="AC822" s="84" t="e">
        <v>#N/A</v>
      </c>
      <c r="AD822" s="84" t="e">
        <v>#N/A</v>
      </c>
      <c r="AE822" s="84" t="e">
        <v>#N/A</v>
      </c>
      <c r="AF822" s="84" t="e">
        <v>#N/A</v>
      </c>
    </row>
    <row r="823" spans="1:32" ht="15" thickBot="1">
      <c r="A823" s="463" t="s">
        <v>1758</v>
      </c>
      <c r="B823" s="84">
        <f>VLOOKUP(A823,'Northern Branch Phase II Debris'!A:F,2,FALSE)</f>
        <v>190</v>
      </c>
      <c r="C823" s="84" t="str">
        <f>VLOOKUP(A823,'Northern Branch Phase II Debris'!A:F,3,FALSE)</f>
        <v>Pine Cone Lane</v>
      </c>
      <c r="F823" s="84" t="str">
        <f t="shared" si="24"/>
        <v>Go Ahead</v>
      </c>
      <c r="G823" s="320">
        <f>VLOOKUP(A823,'Northern Branch Phase II Debris'!A:F,6,FALSE)</f>
        <v>44336</v>
      </c>
      <c r="H823" s="84" t="str">
        <f>VLOOKUP(A823,'Northern Branch Phase II Debris'!A:G,7,FALSE)</f>
        <v>Trinity</v>
      </c>
      <c r="I823" s="84" t="e">
        <f>VLOOKUP(A823,'Go Backs'!A:H,8,FALSE)</f>
        <v>#N/A</v>
      </c>
      <c r="K823" s="84" t="e">
        <f>VLOOKUP(A823,'Go Aheads'!A:H,8,FALSE)</f>
        <v>#N/A</v>
      </c>
      <c r="M823" s="84">
        <f>VLOOKUP(A823,'Northern Branch Phase II Debris'!A:F,4,FALSE)</f>
        <v>3</v>
      </c>
      <c r="N823" s="84">
        <f>VLOOKUP(A823,'Northern Branch Phase II Debris'!A:F,5,FALSE)</f>
        <v>3</v>
      </c>
      <c r="P823" s="84">
        <f ca="1">SUMIF(cCalRecycle_NorthBranch_DataMan!A:F,Audit!A823,cCalRecycle_NorthBranch_DataMan!F:F)</f>
        <v>0</v>
      </c>
      <c r="Q823" s="86" t="e">
        <f>VLOOKUP(A823,cCalRecycle_NorthBranch_DataMan!A:B,2,FALSE)</f>
        <v>#N/A</v>
      </c>
      <c r="R823" s="643" t="b">
        <f t="shared" ca="1" si="25"/>
        <v>0</v>
      </c>
      <c r="S823" s="455" t="s">
        <v>4289</v>
      </c>
      <c r="Y823" s="84" t="e">
        <v>#N/A</v>
      </c>
      <c r="Z823" s="84" t="e">
        <v>#N/A</v>
      </c>
      <c r="AA823" s="84" t="e">
        <v>#N/A</v>
      </c>
      <c r="AB823" s="84" t="e">
        <v>#N/A</v>
      </c>
      <c r="AC823" s="84" t="e">
        <v>#N/A</v>
      </c>
      <c r="AD823" s="84" t="e">
        <v>#N/A</v>
      </c>
      <c r="AE823" s="84" t="e">
        <v>#N/A</v>
      </c>
      <c r="AF823" s="84" t="e">
        <v>#N/A</v>
      </c>
    </row>
    <row r="824" spans="1:32" ht="15" thickBot="1">
      <c r="A824" s="463" t="s">
        <v>1325</v>
      </c>
      <c r="B824" s="84">
        <f>VLOOKUP(A824,'Northern Branch Phase II Debris'!A:F,2,FALSE)</f>
        <v>51</v>
      </c>
      <c r="C824" s="84" t="str">
        <f>VLOOKUP(A824,'Northern Branch Phase II Debris'!A:F,3,FALSE)</f>
        <v>Van Duzen Trail</v>
      </c>
      <c r="F824" s="84" t="str">
        <f t="shared" si="24"/>
        <v>Go Ahead</v>
      </c>
      <c r="G824" s="320">
        <f>VLOOKUP(A824,'Northern Branch Phase II Debris'!A:F,6,FALSE)</f>
        <v>44371</v>
      </c>
      <c r="H824" s="84" t="str">
        <f>VLOOKUP(A824,'Northern Branch Phase II Debris'!A:G,7,FALSE)</f>
        <v>Trinity</v>
      </c>
      <c r="I824" s="84" t="e">
        <f>VLOOKUP(A824,'Go Backs'!A:H,8,FALSE)</f>
        <v>#N/A</v>
      </c>
      <c r="K824" s="84" t="e">
        <f>VLOOKUP(A824,'Go Aheads'!A:H,8,FALSE)</f>
        <v>#N/A</v>
      </c>
      <c r="M824" s="84">
        <f>VLOOKUP(A824,'Northern Branch Phase II Debris'!A:F,4,FALSE)</f>
        <v>3</v>
      </c>
      <c r="N824" s="84">
        <f>VLOOKUP(A824,'Northern Branch Phase II Debris'!A:F,5,FALSE)</f>
        <v>3</v>
      </c>
      <c r="P824" s="84">
        <f ca="1">SUMIF(cCalRecycle_NorthBranch_DataMan!A:F,Audit!A824,cCalRecycle_NorthBranch_DataMan!F:F)</f>
        <v>0</v>
      </c>
      <c r="Q824" s="86" t="e">
        <f>VLOOKUP(A824,cCalRecycle_NorthBranch_DataMan!A:B,2,FALSE)</f>
        <v>#N/A</v>
      </c>
      <c r="R824" s="643" t="b">
        <f t="shared" ca="1" si="25"/>
        <v>0</v>
      </c>
      <c r="S824" s="455" t="s">
        <v>4289</v>
      </c>
      <c r="Y824" s="84" t="e">
        <v>#N/A</v>
      </c>
      <c r="Z824" s="84" t="e">
        <v>#N/A</v>
      </c>
      <c r="AA824" s="84" t="e">
        <v>#N/A</v>
      </c>
      <c r="AB824" s="84" t="e">
        <v>#N/A</v>
      </c>
      <c r="AC824" s="84" t="e">
        <v>#N/A</v>
      </c>
      <c r="AD824" s="84" t="e">
        <v>#N/A</v>
      </c>
      <c r="AE824" s="84" t="e">
        <v>#N/A</v>
      </c>
      <c r="AF824" s="84" t="e">
        <v>#N/A</v>
      </c>
    </row>
    <row r="825" spans="1:32" ht="15" thickBot="1">
      <c r="A825" s="497" t="s">
        <v>907</v>
      </c>
      <c r="B825" s="84" t="str">
        <f>VLOOKUP(A825,'Northern Branch Phase II Debris'!A:F,2,FALSE)</f>
        <v>009-500-010-000</v>
      </c>
      <c r="C825" s="84" t="str">
        <f>VLOOKUP(A825,'Northern Branch Phase II Debris'!A:F,3,FALSE)</f>
        <v>Indian Creek Road</v>
      </c>
      <c r="F825" s="84" t="str">
        <f t="shared" si="24"/>
        <v>Go Ahead</v>
      </c>
      <c r="G825" s="320">
        <f>VLOOKUP(A825,'Northern Branch Phase II Debris'!A:F,6,FALSE)</f>
        <v>0</v>
      </c>
      <c r="H825" s="84" t="str">
        <f>VLOOKUP(A825,'Northern Branch Phase II Debris'!A:G,7,FALSE)</f>
        <v>Siskiyou</v>
      </c>
      <c r="I825" s="84" t="e">
        <f>VLOOKUP(A825,'Go Backs'!A:H,8,FALSE)</f>
        <v>#N/A</v>
      </c>
      <c r="K825" s="84" t="e">
        <f>VLOOKUP(A825,'Go Aheads'!A:H,8,FALSE)</f>
        <v>#N/A</v>
      </c>
      <c r="M825" s="84">
        <f>VLOOKUP(A825,'Northern Branch Phase II Debris'!A:F,4,FALSE)</f>
        <v>0</v>
      </c>
      <c r="N825" s="84">
        <f>VLOOKUP(A825,'Northern Branch Phase II Debris'!A:F,5,FALSE)</f>
        <v>0</v>
      </c>
      <c r="P825" s="84">
        <f ca="1">SUMIF(cCalRecycle_NorthBranch_DataMan!A:F,Audit!A825,cCalRecycle_NorthBranch_DataMan!F:F)</f>
        <v>0</v>
      </c>
      <c r="Q825" s="86" t="e">
        <f>VLOOKUP(A825,cCalRecycle_NorthBranch_DataMan!A:B,2,FALSE)</f>
        <v>#N/A</v>
      </c>
      <c r="R825" s="643" t="b">
        <f t="shared" ca="1" si="25"/>
        <v>1</v>
      </c>
      <c r="Y825" s="84" t="e">
        <v>#N/A</v>
      </c>
      <c r="Z825" s="84" t="e">
        <v>#N/A</v>
      </c>
      <c r="AA825" s="84" t="e">
        <v>#N/A</v>
      </c>
      <c r="AB825" s="84" t="e">
        <v>#N/A</v>
      </c>
      <c r="AC825" s="84" t="e">
        <v>#N/A</v>
      </c>
      <c r="AD825" s="84" t="e">
        <v>#N/A</v>
      </c>
      <c r="AE825" s="84" t="e">
        <v>#N/A</v>
      </c>
      <c r="AF825" s="84" t="e">
        <v>#N/A</v>
      </c>
    </row>
    <row r="826" spans="1:32" ht="15" thickBot="1">
      <c r="A826" s="463" t="s">
        <v>1631</v>
      </c>
      <c r="B826" s="84" t="str">
        <f>VLOOKUP(A826,'Northern Branch Phase II Debris'!A:F,2,FALSE)</f>
        <v>860-000-168-000</v>
      </c>
      <c r="C826" s="84" t="str">
        <f>VLOOKUP(A826,'Northern Branch Phase II Debris'!A:F,3,FALSE)</f>
        <v>RLCSDLL# 46</v>
      </c>
      <c r="F826" s="84" t="str">
        <f t="shared" si="24"/>
        <v>Go Ahead</v>
      </c>
      <c r="G826" s="320">
        <f>VLOOKUP(A826,'Northern Branch Phase II Debris'!A:F,6,FALSE)</f>
        <v>44365</v>
      </c>
      <c r="H826" s="84" t="str">
        <f>VLOOKUP(A826,'Northern Branch Phase II Debris'!A:G,7,FALSE)</f>
        <v>Trinity</v>
      </c>
      <c r="I826" s="84" t="e">
        <f>VLOOKUP(A826,'Go Backs'!A:H,8,FALSE)</f>
        <v>#N/A</v>
      </c>
      <c r="K826" s="84" t="e">
        <f>VLOOKUP(A826,'Go Aheads'!A:H,8,FALSE)</f>
        <v>#N/A</v>
      </c>
      <c r="M826" s="84">
        <f>VLOOKUP(A826,'Northern Branch Phase II Debris'!A:F,4,FALSE)</f>
        <v>0</v>
      </c>
      <c r="N826" s="84">
        <f>VLOOKUP(A826,'Northern Branch Phase II Debris'!A:F,5,FALSE)</f>
        <v>0</v>
      </c>
      <c r="P826" s="84">
        <f ca="1">SUMIF(cCalRecycle_NorthBranch_DataMan!A:F,Audit!A826,cCalRecycle_NorthBranch_DataMan!F:F)</f>
        <v>0</v>
      </c>
      <c r="Q826" s="86" t="e">
        <f>VLOOKUP(A826,cCalRecycle_NorthBranch_DataMan!A:B,2,FALSE)</f>
        <v>#N/A</v>
      </c>
      <c r="R826" s="643" t="b">
        <f t="shared" ca="1" si="25"/>
        <v>1</v>
      </c>
      <c r="S826" s="455" t="s">
        <v>4289</v>
      </c>
      <c r="Y826" s="84" t="e">
        <v>#N/A</v>
      </c>
      <c r="Z826" s="84" t="e">
        <v>#N/A</v>
      </c>
      <c r="AA826" s="84" t="e">
        <v>#N/A</v>
      </c>
      <c r="AB826" s="84" t="e">
        <v>#N/A</v>
      </c>
      <c r="AC826" s="84" t="e">
        <v>#N/A</v>
      </c>
      <c r="AD826" s="84" t="e">
        <v>#N/A</v>
      </c>
      <c r="AE826" s="84" t="e">
        <v>#N/A</v>
      </c>
      <c r="AF826" s="84" t="e">
        <v>#N/A</v>
      </c>
    </row>
    <row r="827" spans="1:32" ht="15" thickBot="1">
      <c r="A827" s="93" t="s">
        <v>774</v>
      </c>
      <c r="B827" s="84">
        <f>VLOOKUP(A827,'Northern Branch Phase II Debris'!A:F,2,FALSE)</f>
        <v>509</v>
      </c>
      <c r="C827" s="84" t="str">
        <f>VLOOKUP(A827,'Northern Branch Phase II Debris'!A:F,3,FALSE)</f>
        <v>Indian Meadows Drive</v>
      </c>
      <c r="F827" s="84" t="str">
        <f t="shared" si="24"/>
        <v>Go Ahead</v>
      </c>
      <c r="G827" s="320">
        <f>VLOOKUP(A827,'Northern Branch Phase II Debris'!A:F,6,FALSE)</f>
        <v>44212</v>
      </c>
      <c r="H827" s="84" t="str">
        <f>VLOOKUP(A827,'Northern Branch Phase II Debris'!A:G,7,FALSE)</f>
        <v>Siskiyou</v>
      </c>
      <c r="I827" s="84" t="e">
        <f>VLOOKUP(A827,'Go Backs'!A:H,8,FALSE)</f>
        <v>#N/A</v>
      </c>
      <c r="K827" s="84" t="e">
        <f>VLOOKUP(A827,'Go Aheads'!A:H,8,FALSE)</f>
        <v>#N/A</v>
      </c>
      <c r="M827" s="84">
        <f>VLOOKUP(A827,'Northern Branch Phase II Debris'!A:F,4,FALSE)</f>
        <v>0</v>
      </c>
      <c r="N827" s="84">
        <f>VLOOKUP(A827,'Northern Branch Phase II Debris'!A:F,5,FALSE)</f>
        <v>0</v>
      </c>
      <c r="P827" s="84">
        <f ca="1">SUMIF(cCalRecycle_NorthBranch_DataMan!A:F,Audit!A827,cCalRecycle_NorthBranch_DataMan!F:F)</f>
        <v>0</v>
      </c>
      <c r="Q827" s="86" t="e">
        <f>VLOOKUP(A827,cCalRecycle_NorthBranch_DataMan!A:B,2,FALSE)</f>
        <v>#N/A</v>
      </c>
      <c r="R827" s="643" t="b">
        <f t="shared" ca="1" si="25"/>
        <v>1</v>
      </c>
      <c r="Y827" s="84" t="e">
        <v>#N/A</v>
      </c>
      <c r="Z827" s="84" t="e">
        <v>#N/A</v>
      </c>
      <c r="AA827" s="84" t="e">
        <v>#N/A</v>
      </c>
      <c r="AB827" s="84" t="e">
        <v>#N/A</v>
      </c>
      <c r="AC827" s="84" t="e">
        <v>#N/A</v>
      </c>
      <c r="AD827" s="84" t="e">
        <v>#N/A</v>
      </c>
      <c r="AE827" s="84" t="e">
        <v>#N/A</v>
      </c>
      <c r="AF827" s="84" t="e">
        <v>#N/A</v>
      </c>
    </row>
    <row r="828" spans="1:32" ht="15" thickBot="1">
      <c r="A828" s="93" t="s">
        <v>832</v>
      </c>
      <c r="B828" s="84">
        <f>VLOOKUP(A828,'Northern Branch Phase II Debris'!A:F,2,FALSE)</f>
        <v>175</v>
      </c>
      <c r="C828" s="84" t="str">
        <f>VLOOKUP(A828,'Northern Branch Phase II Debris'!A:F,3,FALSE)</f>
        <v>Bonnie Meadow Lane</v>
      </c>
      <c r="F828" s="84" t="str">
        <f t="shared" si="24"/>
        <v>Go Ahead</v>
      </c>
      <c r="G828" s="320">
        <f>VLOOKUP(A828,'Northern Branch Phase II Debris'!A:F,6,FALSE)</f>
        <v>44340</v>
      </c>
      <c r="H828" s="84" t="str">
        <f>VLOOKUP(A828,'Northern Branch Phase II Debris'!A:G,7,FALSE)</f>
        <v>Butte</v>
      </c>
      <c r="I828" s="84" t="e">
        <f>VLOOKUP(A828,'Go Backs'!A:H,8,FALSE)</f>
        <v>#N/A</v>
      </c>
      <c r="K828" s="84">
        <f>VLOOKUP(A828,'Go Aheads'!A:H,8,FALSE)</f>
        <v>4</v>
      </c>
      <c r="M828" s="84">
        <f>VLOOKUP(A828,'Northern Branch Phase II Debris'!A:F,4,FALSE)</f>
        <v>5</v>
      </c>
      <c r="N828" s="84">
        <f>VLOOKUP(A828,'Northern Branch Phase II Debris'!A:F,5,FALSE)</f>
        <v>4</v>
      </c>
      <c r="P828" s="84">
        <f ca="1">SUMIF(cCalRecycle_NorthBranch_DataMan!A:F,Audit!A828,cCalRecycle_NorthBranch_DataMan!F:F)</f>
        <v>4</v>
      </c>
      <c r="Q828" s="86">
        <f>VLOOKUP(A828,cCalRecycle_NorthBranch_DataMan!A:B,2,FALSE)</f>
        <v>44357.579837963</v>
      </c>
      <c r="R828" s="643" t="b">
        <f t="shared" ca="1" si="25"/>
        <v>1</v>
      </c>
      <c r="Y828" s="84" t="s">
        <v>8346</v>
      </c>
      <c r="Z828" s="84" t="s">
        <v>8347</v>
      </c>
      <c r="AA828" s="84">
        <v>2</v>
      </c>
      <c r="AB828" s="84">
        <v>0</v>
      </c>
      <c r="AC828" s="84">
        <v>0</v>
      </c>
      <c r="AD828" s="84" t="e">
        <v>#N/A</v>
      </c>
      <c r="AE828" s="84">
        <v>2</v>
      </c>
      <c r="AF828" s="84">
        <v>0</v>
      </c>
    </row>
    <row r="829" spans="1:32" ht="26.25" thickBot="1">
      <c r="A829" s="93" t="s">
        <v>1127</v>
      </c>
      <c r="B829" s="84" t="str">
        <f>VLOOKUP(A829,'Northern Branch Phase II Debris'!A:F,2,FALSE)</f>
        <v>061-440-037-000</v>
      </c>
      <c r="C829" s="84" t="str">
        <f>VLOOKUP(A829,'Northern Branch Phase II Debris'!A:F,3,FALSE)</f>
        <v>Oroville Quincy Highway</v>
      </c>
      <c r="F829" s="84" t="str">
        <f t="shared" si="24"/>
        <v>Go Ahead</v>
      </c>
      <c r="G829" s="320">
        <f>VLOOKUP(A829,'Northern Branch Phase II Debris'!A:F,6,FALSE)</f>
        <v>44300</v>
      </c>
      <c r="H829" s="84" t="str">
        <f>VLOOKUP(A829,'Northern Branch Phase II Debris'!A:G,7,FALSE)</f>
        <v>Butte</v>
      </c>
      <c r="I829" s="84" t="e">
        <f>VLOOKUP(A829,'Go Backs'!A:H,8,FALSE)</f>
        <v>#N/A</v>
      </c>
      <c r="K829" s="84">
        <f>VLOOKUP(A829,'Go Aheads'!A:H,8,FALSE)</f>
        <v>3</v>
      </c>
      <c r="M829" s="84">
        <f>VLOOKUP(A829,'Northern Branch Phase II Debris'!A:F,4,FALSE)</f>
        <v>2</v>
      </c>
      <c r="N829" s="84">
        <f>VLOOKUP(A829,'Northern Branch Phase II Debris'!A:F,5,FALSE)</f>
        <v>3</v>
      </c>
      <c r="P829" s="84">
        <f ca="1">SUMIF(cCalRecycle_NorthBranch_DataMan!A:F,Audit!A829,cCalRecycle_NorthBranch_DataMan!F:F)</f>
        <v>3</v>
      </c>
      <c r="Q829" s="86">
        <f>VLOOKUP(A829,cCalRecycle_NorthBranch_DataMan!A:B,2,FALSE)</f>
        <v>44328.604664351791</v>
      </c>
      <c r="R829" s="643" t="b">
        <f t="shared" ca="1" si="25"/>
        <v>1</v>
      </c>
      <c r="Y829" s="84" t="e">
        <v>#N/A</v>
      </c>
      <c r="Z829" s="84" t="e">
        <v>#N/A</v>
      </c>
      <c r="AA829" s="84" t="e">
        <v>#N/A</v>
      </c>
      <c r="AB829" s="84" t="e">
        <v>#N/A</v>
      </c>
      <c r="AC829" s="84" t="e">
        <v>#N/A</v>
      </c>
      <c r="AD829" s="84" t="e">
        <v>#N/A</v>
      </c>
      <c r="AE829" s="84" t="e">
        <v>#N/A</v>
      </c>
      <c r="AF829" s="84" t="e">
        <v>#N/A</v>
      </c>
    </row>
    <row r="830" spans="1:32" ht="26.25" thickBot="1">
      <c r="A830" s="93" t="s">
        <v>1546</v>
      </c>
      <c r="B830" s="84" t="str">
        <f>VLOOKUP(A830,'Northern Branch Phase II Debris'!A:F,2,FALSE)</f>
        <v>071-180-058-000</v>
      </c>
      <c r="C830" s="84" t="str">
        <f>VLOOKUP(A830,'Northern Branch Phase II Debris'!A:F,3,FALSE)</f>
        <v>PTN SEC 32 T20N R6E</v>
      </c>
      <c r="F830" s="84" t="str">
        <f t="shared" si="24"/>
        <v>Go Ahead</v>
      </c>
      <c r="G830" s="320">
        <f>VLOOKUP(A830,'Northern Branch Phase II Debris'!A:F,6,FALSE)</f>
        <v>44306</v>
      </c>
      <c r="H830" s="84" t="str">
        <f>VLOOKUP(A830,'Northern Branch Phase II Debris'!A:G,7,FALSE)</f>
        <v>Butte</v>
      </c>
      <c r="I830" s="84" t="e">
        <f>VLOOKUP(A830,'Go Backs'!A:H,8,FALSE)</f>
        <v>#N/A</v>
      </c>
      <c r="K830" s="84">
        <f>VLOOKUP(A830,'Go Aheads'!A:H,8,FALSE)</f>
        <v>3</v>
      </c>
      <c r="M830" s="84">
        <f>VLOOKUP(A830,'Northern Branch Phase II Debris'!A:F,4,FALSE)</f>
        <v>2</v>
      </c>
      <c r="N830" s="84">
        <f>VLOOKUP(A830,'Northern Branch Phase II Debris'!A:F,5,FALSE)</f>
        <v>3</v>
      </c>
      <c r="P830" s="84">
        <f ca="1">SUMIF(cCalRecycle_NorthBranch_DataMan!A:F,Audit!A830,cCalRecycle_NorthBranch_DataMan!F:F)</f>
        <v>3</v>
      </c>
      <c r="Q830" s="86">
        <f>VLOOKUP(A830,cCalRecycle_NorthBranch_DataMan!A:B,2,FALSE)</f>
        <v>44357.461134259291</v>
      </c>
      <c r="R830" s="643" t="b">
        <f t="shared" ca="1" si="25"/>
        <v>1</v>
      </c>
      <c r="Y830" s="84" t="e">
        <v>#N/A</v>
      </c>
      <c r="Z830" s="84" t="e">
        <v>#N/A</v>
      </c>
      <c r="AA830" s="84" t="e">
        <v>#N/A</v>
      </c>
      <c r="AB830" s="84" t="e">
        <v>#N/A</v>
      </c>
      <c r="AC830" s="84" t="e">
        <v>#N/A</v>
      </c>
      <c r="AD830" s="84" t="e">
        <v>#N/A</v>
      </c>
      <c r="AE830" s="84" t="e">
        <v>#N/A</v>
      </c>
      <c r="AF830" s="84" t="e">
        <v>#N/A</v>
      </c>
    </row>
    <row r="831" spans="1:32" ht="15" thickBot="1">
      <c r="A831" s="93" t="s">
        <v>1708</v>
      </c>
      <c r="B831" s="84">
        <f>VLOOKUP(A831,'Northern Branch Phase II Debris'!A:F,2,FALSE)</f>
        <v>385</v>
      </c>
      <c r="C831" s="84" t="str">
        <f>VLOOKUP(A831,'Northern Branch Phase II Debris'!A:F,3,FALSE)</f>
        <v>Black Bear Road</v>
      </c>
      <c r="F831" s="84" t="str">
        <f t="shared" si="24"/>
        <v>Go Ahead</v>
      </c>
      <c r="G831" s="320">
        <f>VLOOKUP(A831,'Northern Branch Phase II Debris'!A:F,6,FALSE)</f>
        <v>44319</v>
      </c>
      <c r="H831" s="84" t="str">
        <f>VLOOKUP(A831,'Northern Branch Phase II Debris'!A:G,7,FALSE)</f>
        <v>Butte</v>
      </c>
      <c r="I831" s="84" t="e">
        <f>VLOOKUP(A831,'Go Backs'!A:H,8,FALSE)</f>
        <v>#N/A</v>
      </c>
      <c r="K831" s="84">
        <f>VLOOKUP(A831,'Go Aheads'!A:H,8,FALSE)</f>
        <v>1</v>
      </c>
      <c r="M831" s="84">
        <f>VLOOKUP(A831,'Northern Branch Phase II Debris'!A:F,4,FALSE)</f>
        <v>5</v>
      </c>
      <c r="N831" s="84">
        <f>VLOOKUP(A831,'Northern Branch Phase II Debris'!A:F,5,FALSE)</f>
        <v>1</v>
      </c>
      <c r="P831" s="84">
        <f ca="1">SUMIF(cCalRecycle_NorthBranch_DataMan!A:F,Audit!A831,cCalRecycle_NorthBranch_DataMan!F:F)</f>
        <v>1</v>
      </c>
      <c r="Q831" s="86">
        <f>VLOOKUP(A831,cCalRecycle_NorthBranch_DataMan!A:B,2,FALSE)</f>
        <v>44350.614560185197</v>
      </c>
      <c r="R831" s="643" t="b">
        <f t="shared" ca="1" si="25"/>
        <v>1</v>
      </c>
      <c r="Y831" s="84" t="e">
        <v>#N/A</v>
      </c>
      <c r="Z831" s="84" t="e">
        <v>#N/A</v>
      </c>
      <c r="AA831" s="84" t="e">
        <v>#N/A</v>
      </c>
      <c r="AB831" s="84" t="e">
        <v>#N/A</v>
      </c>
      <c r="AC831" s="84" t="e">
        <v>#N/A</v>
      </c>
      <c r="AD831" s="84" t="e">
        <v>#N/A</v>
      </c>
      <c r="AE831" s="84" t="e">
        <v>#N/A</v>
      </c>
      <c r="AF831" s="84" t="e">
        <v>#N/A</v>
      </c>
    </row>
    <row r="832" spans="1:32" ht="26.25" thickBot="1">
      <c r="A832" s="93" t="s">
        <v>448</v>
      </c>
      <c r="B832" s="84">
        <f>VLOOKUP(A832,'Northern Branch Phase II Debris'!A:F,2,FALSE)</f>
        <v>9769</v>
      </c>
      <c r="C832" s="84" t="str">
        <f>VLOOKUP(A832,'Northern Branch Phase II Debris'!A:F,3,FALSE)</f>
        <v>Oroville Quincy Highway</v>
      </c>
      <c r="F832" s="84" t="str">
        <f t="shared" si="24"/>
        <v>Go Ahead</v>
      </c>
      <c r="G832" s="320">
        <f>VLOOKUP(A832,'Northern Branch Phase II Debris'!A:F,6,FALSE)</f>
        <v>44336</v>
      </c>
      <c r="H832" s="84" t="str">
        <f>VLOOKUP(A832,'Northern Branch Phase II Debris'!A:G,7,FALSE)</f>
        <v>Butte</v>
      </c>
      <c r="I832" s="84" t="e">
        <f>VLOOKUP(A832,'Go Backs'!A:H,8,FALSE)</f>
        <v>#N/A</v>
      </c>
      <c r="K832" s="84">
        <f>VLOOKUP(A832,'Go Aheads'!A:H,8,FALSE)</f>
        <v>14</v>
      </c>
      <c r="M832" s="84">
        <f>VLOOKUP(A832,'Northern Branch Phase II Debris'!A:F,4,FALSE)</f>
        <v>16</v>
      </c>
      <c r="N832" s="84">
        <f>VLOOKUP(A832,'Northern Branch Phase II Debris'!A:F,5,FALSE)</f>
        <v>14</v>
      </c>
      <c r="P832" s="84">
        <f ca="1">SUMIF(cCalRecycle_NorthBranch_DataMan!A:F,Audit!A832,cCalRecycle_NorthBranch_DataMan!F:F)</f>
        <v>14</v>
      </c>
      <c r="Q832" s="86">
        <f>VLOOKUP(A832,cCalRecycle_NorthBranch_DataMan!A:B,2,FALSE)</f>
        <v>44333.409791666701</v>
      </c>
      <c r="R832" s="643" t="b">
        <f t="shared" ca="1" si="25"/>
        <v>1</v>
      </c>
      <c r="Y832" s="84" t="e">
        <v>#N/A</v>
      </c>
      <c r="Z832" s="84" t="e">
        <v>#N/A</v>
      </c>
      <c r="AA832" s="84" t="e">
        <v>#N/A</v>
      </c>
      <c r="AB832" s="84" t="e">
        <v>#N/A</v>
      </c>
      <c r="AC832" s="84" t="e">
        <v>#N/A</v>
      </c>
      <c r="AD832" s="84" t="e">
        <v>#N/A</v>
      </c>
      <c r="AE832" s="84" t="e">
        <v>#N/A</v>
      </c>
      <c r="AF832" s="84" t="e">
        <v>#N/A</v>
      </c>
    </row>
    <row r="833" spans="1:32" ht="26.25" thickBot="1">
      <c r="A833" s="93" t="s">
        <v>1900</v>
      </c>
      <c r="B833" s="84">
        <f>VLOOKUP(A833,'Northern Branch Phase II Debris'!A:F,2,FALSE)</f>
        <v>9741</v>
      </c>
      <c r="C833" s="84" t="str">
        <f>VLOOKUP(A833,'Northern Branch Phase II Debris'!A:F,3,FALSE)</f>
        <v>Oroville Quincy Highway</v>
      </c>
      <c r="F833" s="84" t="str">
        <f t="shared" si="24"/>
        <v>Go Ahead</v>
      </c>
      <c r="G833" s="320">
        <f>VLOOKUP(A833,'Northern Branch Phase II Debris'!A:F,6,FALSE)</f>
        <v>44193</v>
      </c>
      <c r="H833" s="84" t="str">
        <f>VLOOKUP(A833,'Northern Branch Phase II Debris'!A:G,7,FALSE)</f>
        <v>Butte</v>
      </c>
      <c r="I833" s="84" t="e">
        <f>VLOOKUP(A833,'Go Backs'!A:H,8,FALSE)</f>
        <v>#N/A</v>
      </c>
      <c r="K833" s="84" t="e">
        <f>VLOOKUP(A833,'Go Aheads'!A:H,8,FALSE)</f>
        <v>#N/A</v>
      </c>
      <c r="M833" s="84">
        <f>VLOOKUP(A833,'Northern Branch Phase II Debris'!A:F,4,FALSE)</f>
        <v>0</v>
      </c>
      <c r="N833" s="84">
        <f>VLOOKUP(A833,'Northern Branch Phase II Debris'!A:F,5,FALSE)</f>
        <v>0</v>
      </c>
      <c r="P833" s="84">
        <f ca="1">SUMIF(cCalRecycle_NorthBranch_DataMan!A:F,Audit!A833,cCalRecycle_NorthBranch_DataMan!F:F)</f>
        <v>0</v>
      </c>
      <c r="Q833" s="86" t="e">
        <f>VLOOKUP(A833,cCalRecycle_NorthBranch_DataMan!A:B,2,FALSE)</f>
        <v>#N/A</v>
      </c>
      <c r="R833" s="643" t="b">
        <f t="shared" ca="1" si="25"/>
        <v>1</v>
      </c>
      <c r="Y833" s="84" t="e">
        <v>#N/A</v>
      </c>
      <c r="Z833" s="84" t="e">
        <v>#N/A</v>
      </c>
      <c r="AA833" s="84" t="e">
        <v>#N/A</v>
      </c>
      <c r="AB833" s="84" t="e">
        <v>#N/A</v>
      </c>
      <c r="AC833" s="84" t="e">
        <v>#N/A</v>
      </c>
      <c r="AD833" s="84" t="e">
        <v>#N/A</v>
      </c>
      <c r="AE833" s="84" t="e">
        <v>#N/A</v>
      </c>
      <c r="AF833" s="84" t="e">
        <v>#N/A</v>
      </c>
    </row>
    <row r="834" spans="1:32" ht="15" thickBot="1">
      <c r="A834" s="93" t="s">
        <v>2048</v>
      </c>
      <c r="B834" s="84" t="str">
        <f>VLOOKUP(A834,'Northern Branch Phase II Debris'!A:F,2,FALSE)</f>
        <v>061-540-034-000</v>
      </c>
      <c r="C834" s="84" t="str">
        <f>VLOOKUP(A834,'Northern Branch Phase II Debris'!A:F,3,FALSE)</f>
        <v>SEC  32 T21N R5E</v>
      </c>
      <c r="F834" s="84" t="str">
        <f t="shared" si="24"/>
        <v>Go Ahead</v>
      </c>
      <c r="G834" s="320">
        <f>VLOOKUP(A834,'Northern Branch Phase II Debris'!A:F,6,FALSE)</f>
        <v>44337</v>
      </c>
      <c r="H834" s="84" t="str">
        <f>VLOOKUP(A834,'Northern Branch Phase II Debris'!A:G,7,FALSE)</f>
        <v>Butte</v>
      </c>
      <c r="I834" s="84" t="e">
        <f>VLOOKUP(A834,'Go Backs'!A:H,8,FALSE)</f>
        <v>#N/A</v>
      </c>
      <c r="K834" s="84">
        <f>VLOOKUP(A834,'Go Aheads'!A:H,8,FALSE)</f>
        <v>8</v>
      </c>
      <c r="M834" s="84">
        <f>VLOOKUP(A834,'Northern Branch Phase II Debris'!A:F,4,FALSE)</f>
        <v>8</v>
      </c>
      <c r="N834" s="84">
        <f>VLOOKUP(A834,'Northern Branch Phase II Debris'!A:F,5,FALSE)</f>
        <v>8</v>
      </c>
      <c r="P834" s="84">
        <f ca="1">SUMIF(cCalRecycle_NorthBranch_DataMan!A:F,Audit!A834,cCalRecycle_NorthBranch_DataMan!F:F)</f>
        <v>8</v>
      </c>
      <c r="Q834" s="86">
        <f>VLOOKUP(A834,cCalRecycle_NorthBranch_DataMan!A:B,2,FALSE)</f>
        <v>44338.695543981506</v>
      </c>
      <c r="R834" s="643" t="b">
        <f t="shared" ca="1" si="25"/>
        <v>1</v>
      </c>
      <c r="Y834" s="84" t="e">
        <v>#N/A</v>
      </c>
      <c r="Z834" s="84" t="e">
        <v>#N/A</v>
      </c>
      <c r="AA834" s="84" t="e">
        <v>#N/A</v>
      </c>
      <c r="AB834" s="84" t="e">
        <v>#N/A</v>
      </c>
      <c r="AC834" s="84" t="e">
        <v>#N/A</v>
      </c>
      <c r="AD834" s="84" t="e">
        <v>#N/A</v>
      </c>
      <c r="AE834" s="84" t="e">
        <v>#N/A</v>
      </c>
      <c r="AF834" s="84" t="e">
        <v>#N/A</v>
      </c>
    </row>
    <row r="835" spans="1:32" ht="15" thickBot="1">
      <c r="A835" s="93" t="s">
        <v>1793</v>
      </c>
      <c r="B835" s="84" t="str">
        <f>VLOOKUP(A835,'Northern Branch Phase II Debris'!A:F,2,FALSE)</f>
        <v>071-180-011-000</v>
      </c>
      <c r="C835" s="84" t="str">
        <f>VLOOKUP(A835,'Northern Branch Phase II Debris'!A:F,3,FALSE)</f>
        <v>Lakeview Terrace</v>
      </c>
      <c r="F835" s="84" t="str">
        <f t="shared" ref="F835:F898" si="26">IF(ISNA(I835),"Go Ahead", "GoBack")</f>
        <v>Go Ahead</v>
      </c>
      <c r="G835" s="320">
        <f>VLOOKUP(A835,'Northern Branch Phase II Debris'!A:F,6,FALSE)</f>
        <v>44218</v>
      </c>
      <c r="H835" s="84" t="str">
        <f>VLOOKUP(A835,'Northern Branch Phase II Debris'!A:G,7,FALSE)</f>
        <v>Butte</v>
      </c>
      <c r="I835" s="84" t="e">
        <f>VLOOKUP(A835,'Go Backs'!A:H,8,FALSE)</f>
        <v>#N/A</v>
      </c>
      <c r="K835" s="84" t="e">
        <f>VLOOKUP(A835,'Go Aheads'!A:H,8,FALSE)</f>
        <v>#N/A</v>
      </c>
      <c r="M835" s="84">
        <f>VLOOKUP(A835,'Northern Branch Phase II Debris'!A:F,4,FALSE)</f>
        <v>1</v>
      </c>
      <c r="N835" s="84">
        <f>VLOOKUP(A835,'Northern Branch Phase II Debris'!A:F,5,FALSE)</f>
        <v>0</v>
      </c>
      <c r="P835" s="84">
        <f ca="1">SUMIF(cCalRecycle_NorthBranch_DataMan!A:F,Audit!A835,cCalRecycle_NorthBranch_DataMan!F:F)</f>
        <v>0</v>
      </c>
      <c r="Q835" s="86" t="e">
        <f>VLOOKUP(A835,cCalRecycle_NorthBranch_DataMan!A:B,2,FALSE)</f>
        <v>#N/A</v>
      </c>
      <c r="R835" s="643" t="b">
        <f t="shared" ref="R835:R898" ca="1" si="27">P835=N835</f>
        <v>1</v>
      </c>
      <c r="Y835" s="84" t="e">
        <v>#N/A</v>
      </c>
      <c r="Z835" s="84" t="e">
        <v>#N/A</v>
      </c>
      <c r="AA835" s="84" t="e">
        <v>#N/A</v>
      </c>
      <c r="AB835" s="84" t="e">
        <v>#N/A</v>
      </c>
      <c r="AC835" s="84" t="e">
        <v>#N/A</v>
      </c>
      <c r="AD835" s="84" t="e">
        <v>#N/A</v>
      </c>
      <c r="AE835" s="84" t="e">
        <v>#N/A</v>
      </c>
      <c r="AF835" s="84" t="e">
        <v>#N/A</v>
      </c>
    </row>
    <row r="836" spans="1:32" ht="15" thickBot="1">
      <c r="A836" s="93" t="s">
        <v>2123</v>
      </c>
      <c r="B836" s="84">
        <f>VLOOKUP(A836,'Northern Branch Phase II Debris'!A:F,2,FALSE)</f>
        <v>199</v>
      </c>
      <c r="C836" s="84" t="str">
        <f>VLOOKUP(A836,'Northern Branch Phase II Debris'!A:F,3,FALSE)</f>
        <v>Lakeview Terrace</v>
      </c>
      <c r="F836" s="84" t="str">
        <f t="shared" si="26"/>
        <v>Go Ahead</v>
      </c>
      <c r="G836" s="320">
        <f>VLOOKUP(A836,'Northern Branch Phase II Debris'!A:F,6,FALSE)</f>
        <v>44246</v>
      </c>
      <c r="H836" s="84" t="str">
        <f>VLOOKUP(A836,'Northern Branch Phase II Debris'!A:G,7,FALSE)</f>
        <v>Butte</v>
      </c>
      <c r="I836" s="84" t="e">
        <f>VLOOKUP(A836,'Go Backs'!A:H,8,FALSE)</f>
        <v>#N/A</v>
      </c>
      <c r="K836" s="84" t="e">
        <f>VLOOKUP(A836,'Go Aheads'!A:H,8,FALSE)</f>
        <v>#N/A</v>
      </c>
      <c r="M836" s="84">
        <f>VLOOKUP(A836,'Northern Branch Phase II Debris'!A:F,4,FALSE)</f>
        <v>2</v>
      </c>
      <c r="N836" s="84">
        <f>VLOOKUP(A836,'Northern Branch Phase II Debris'!A:F,5,FALSE)</f>
        <v>0</v>
      </c>
      <c r="P836" s="84">
        <f ca="1">SUMIF(cCalRecycle_NorthBranch_DataMan!A:F,Audit!A836,cCalRecycle_NorthBranch_DataMan!F:F)</f>
        <v>0</v>
      </c>
      <c r="Q836" s="86" t="e">
        <f>VLOOKUP(A836,cCalRecycle_NorthBranch_DataMan!A:B,2,FALSE)</f>
        <v>#N/A</v>
      </c>
      <c r="R836" s="643" t="b">
        <f t="shared" ca="1" si="27"/>
        <v>1</v>
      </c>
      <c r="Y836" s="84" t="e">
        <v>#N/A</v>
      </c>
      <c r="Z836" s="84" t="e">
        <v>#N/A</v>
      </c>
      <c r="AA836" s="84" t="e">
        <v>#N/A</v>
      </c>
      <c r="AB836" s="84" t="e">
        <v>#N/A</v>
      </c>
      <c r="AC836" s="84" t="e">
        <v>#N/A</v>
      </c>
      <c r="AD836" s="84" t="e">
        <v>#N/A</v>
      </c>
      <c r="AE836" s="84" t="e">
        <v>#N/A</v>
      </c>
      <c r="AF836" s="84" t="e">
        <v>#N/A</v>
      </c>
    </row>
    <row r="837" spans="1:32" ht="15" thickBot="1">
      <c r="A837" s="497" t="s">
        <v>1600</v>
      </c>
      <c r="B837" s="84">
        <f>VLOOKUP(A837,'Northern Branch Phase II Debris'!A:F,2,FALSE)</f>
        <v>221</v>
      </c>
      <c r="C837" s="84" t="str">
        <f>VLOOKUP(A837,'Northern Branch Phase II Debris'!A:F,3,FALSE)</f>
        <v>Lakeview Terrace</v>
      </c>
      <c r="F837" s="84" t="str">
        <f t="shared" si="26"/>
        <v>Go Ahead</v>
      </c>
      <c r="G837" s="320">
        <f>VLOOKUP(A837,'Northern Branch Phase II Debris'!A:F,6,FALSE)</f>
        <v>0</v>
      </c>
      <c r="H837" s="84" t="str">
        <f>VLOOKUP(A837,'Northern Branch Phase II Debris'!A:G,7,FALSE)</f>
        <v>Butte</v>
      </c>
      <c r="I837" s="84" t="e">
        <f>VLOOKUP(A837,'Go Backs'!A:H,8,FALSE)</f>
        <v>#N/A</v>
      </c>
      <c r="K837" s="84" t="e">
        <f>VLOOKUP(A837,'Go Aheads'!A:H,8,FALSE)</f>
        <v>#N/A</v>
      </c>
      <c r="M837" s="84">
        <f>VLOOKUP(A837,'Northern Branch Phase II Debris'!A:F,4,FALSE)</f>
        <v>0</v>
      </c>
      <c r="N837" s="84">
        <f>VLOOKUP(A837,'Northern Branch Phase II Debris'!A:F,5,FALSE)</f>
        <v>0</v>
      </c>
      <c r="P837" s="84">
        <f ca="1">SUMIF(cCalRecycle_NorthBranch_DataMan!A:F,Audit!A837,cCalRecycle_NorthBranch_DataMan!F:F)</f>
        <v>0</v>
      </c>
      <c r="Q837" s="86" t="e">
        <f>VLOOKUP(A837,cCalRecycle_NorthBranch_DataMan!A:B,2,FALSE)</f>
        <v>#N/A</v>
      </c>
      <c r="R837" s="643" t="b">
        <f t="shared" ca="1" si="27"/>
        <v>1</v>
      </c>
      <c r="Y837" s="84" t="e">
        <v>#N/A</v>
      </c>
      <c r="Z837" s="84" t="e">
        <v>#N/A</v>
      </c>
      <c r="AA837" s="84" t="e">
        <v>#N/A</v>
      </c>
      <c r="AB837" s="84" t="e">
        <v>#N/A</v>
      </c>
      <c r="AC837" s="84" t="e">
        <v>#N/A</v>
      </c>
      <c r="AD837" s="84" t="e">
        <v>#N/A</v>
      </c>
      <c r="AE837" s="84" t="e">
        <v>#N/A</v>
      </c>
      <c r="AF837" s="84" t="e">
        <v>#N/A</v>
      </c>
    </row>
    <row r="838" spans="1:32" ht="15" thickBot="1">
      <c r="A838" s="93" t="s">
        <v>1856</v>
      </c>
      <c r="B838" s="84" t="str">
        <f>VLOOKUP(A838,'Northern Branch Phase II Debris'!A:F,2,FALSE)</f>
        <v>062-310-017-000</v>
      </c>
      <c r="C838" s="84" t="str">
        <f>VLOOKUP(A838,'Northern Branch Phase II Debris'!A:F,3,FALSE)</f>
        <v>Cedar Circle</v>
      </c>
      <c r="F838" s="84" t="str">
        <f t="shared" si="26"/>
        <v>Go Ahead</v>
      </c>
      <c r="G838" s="320">
        <f>VLOOKUP(A838,'Northern Branch Phase II Debris'!A:F,6,FALSE)</f>
        <v>0</v>
      </c>
      <c r="H838" s="84" t="str">
        <f>VLOOKUP(A838,'Northern Branch Phase II Debris'!A:G,7,FALSE)</f>
        <v>Butte</v>
      </c>
      <c r="I838" s="84" t="e">
        <f>VLOOKUP(A838,'Go Backs'!A:H,8,FALSE)</f>
        <v>#N/A</v>
      </c>
      <c r="K838" s="84" t="e">
        <f>VLOOKUP(A838,'Go Aheads'!A:H,8,FALSE)</f>
        <v>#N/A</v>
      </c>
      <c r="M838" s="84">
        <f>VLOOKUP(A838,'Northern Branch Phase II Debris'!A:F,4,FALSE)</f>
        <v>0</v>
      </c>
      <c r="N838" s="84">
        <f>VLOOKUP(A838,'Northern Branch Phase II Debris'!A:F,5,FALSE)</f>
        <v>0</v>
      </c>
      <c r="P838" s="84">
        <f ca="1">SUMIF(cCalRecycle_NorthBranch_DataMan!A:F,Audit!A838,cCalRecycle_NorthBranch_DataMan!F:F)</f>
        <v>0</v>
      </c>
      <c r="Q838" s="86" t="e">
        <f>VLOOKUP(A838,cCalRecycle_NorthBranch_DataMan!A:B,2,FALSE)</f>
        <v>#N/A</v>
      </c>
      <c r="R838" s="643" t="b">
        <f t="shared" ca="1" si="27"/>
        <v>1</v>
      </c>
      <c r="Y838" s="84" t="e">
        <v>#N/A</v>
      </c>
      <c r="Z838" s="84" t="e">
        <v>#N/A</v>
      </c>
      <c r="AA838" s="84" t="e">
        <v>#N/A</v>
      </c>
      <c r="AB838" s="84" t="e">
        <v>#N/A</v>
      </c>
      <c r="AC838" s="84" t="e">
        <v>#N/A</v>
      </c>
      <c r="AD838" s="84" t="e">
        <v>#N/A</v>
      </c>
      <c r="AE838" s="84" t="e">
        <v>#N/A</v>
      </c>
      <c r="AF838" s="84" t="e">
        <v>#N/A</v>
      </c>
    </row>
    <row r="839" spans="1:32" ht="15" thickBot="1">
      <c r="A839" s="93" t="s">
        <v>710</v>
      </c>
      <c r="B839" s="84">
        <f>VLOOKUP(A839,'Northern Branch Phase II Debris'!A:F,2,FALSE)</f>
        <v>65</v>
      </c>
      <c r="C839" s="84" t="str">
        <f>VLOOKUP(A839,'Northern Branch Phase II Debris'!A:F,3,FALSE)</f>
        <v>Sand Creek Drive</v>
      </c>
      <c r="F839" s="84" t="str">
        <f t="shared" si="26"/>
        <v>Go Ahead</v>
      </c>
      <c r="G839" s="320">
        <f>VLOOKUP(A839,'Northern Branch Phase II Debris'!A:F,6,FALSE)</f>
        <v>0</v>
      </c>
      <c r="H839" s="84" t="str">
        <f>VLOOKUP(A839,'Northern Branch Phase II Debris'!A:G,7,FALSE)</f>
        <v>Butte</v>
      </c>
      <c r="I839" s="84" t="e">
        <f>VLOOKUP(A839,'Go Backs'!A:H,8,FALSE)</f>
        <v>#N/A</v>
      </c>
      <c r="K839" s="84" t="e">
        <f>VLOOKUP(A839,'Go Aheads'!A:H,8,FALSE)</f>
        <v>#N/A</v>
      </c>
      <c r="M839" s="84">
        <f>VLOOKUP(A839,'Northern Branch Phase II Debris'!A:F,4,FALSE)</f>
        <v>0</v>
      </c>
      <c r="N839" s="84">
        <f>VLOOKUP(A839,'Northern Branch Phase II Debris'!A:F,5,FALSE)</f>
        <v>0</v>
      </c>
      <c r="P839" s="84">
        <f ca="1">SUMIF(cCalRecycle_NorthBranch_DataMan!A:F,Audit!A839,cCalRecycle_NorthBranch_DataMan!F:F)</f>
        <v>0</v>
      </c>
      <c r="Q839" s="86" t="e">
        <f>VLOOKUP(A839,cCalRecycle_NorthBranch_DataMan!A:B,2,FALSE)</f>
        <v>#N/A</v>
      </c>
      <c r="R839" s="643" t="b">
        <f t="shared" ca="1" si="27"/>
        <v>1</v>
      </c>
      <c r="Y839" s="84" t="e">
        <v>#N/A</v>
      </c>
      <c r="Z839" s="84" t="e">
        <v>#N/A</v>
      </c>
      <c r="AA839" s="84" t="e">
        <v>#N/A</v>
      </c>
      <c r="AB839" s="84" t="e">
        <v>#N/A</v>
      </c>
      <c r="AC839" s="84" t="e">
        <v>#N/A</v>
      </c>
      <c r="AD839" s="84" t="e">
        <v>#N/A</v>
      </c>
      <c r="AE839" s="84" t="e">
        <v>#N/A</v>
      </c>
      <c r="AF839" s="84" t="e">
        <v>#N/A</v>
      </c>
    </row>
    <row r="840" spans="1:32" ht="15" thickBot="1">
      <c r="A840" s="93" t="s">
        <v>715</v>
      </c>
      <c r="B840" s="84" t="str">
        <f>VLOOKUP(A840,'Northern Branch Phase II Debris'!A:F,2,FALSE)</f>
        <v>062-340-005-000</v>
      </c>
      <c r="C840" s="84" t="str">
        <f>VLOOKUP(A840,'Northern Branch Phase II Debris'!A:F,3,FALSE)</f>
        <v>Sand Creek Drive</v>
      </c>
      <c r="F840" s="84" t="str">
        <f t="shared" si="26"/>
        <v>Go Ahead</v>
      </c>
      <c r="G840" s="320">
        <f>VLOOKUP(A840,'Northern Branch Phase II Debris'!A:F,6,FALSE)</f>
        <v>0</v>
      </c>
      <c r="H840" s="84" t="str">
        <f>VLOOKUP(A840,'Northern Branch Phase II Debris'!A:G,7,FALSE)</f>
        <v>Butte</v>
      </c>
      <c r="I840" s="84" t="e">
        <f>VLOOKUP(A840,'Go Backs'!A:H,8,FALSE)</f>
        <v>#N/A</v>
      </c>
      <c r="K840" s="84" t="e">
        <f>VLOOKUP(A840,'Go Aheads'!A:H,8,FALSE)</f>
        <v>#N/A</v>
      </c>
      <c r="M840" s="84">
        <f>VLOOKUP(A840,'Northern Branch Phase II Debris'!A:F,4,FALSE)</f>
        <v>0</v>
      </c>
      <c r="N840" s="84">
        <f>VLOOKUP(A840,'Northern Branch Phase II Debris'!A:F,5,FALSE)</f>
        <v>0</v>
      </c>
      <c r="P840" s="84">
        <f ca="1">SUMIF(cCalRecycle_NorthBranch_DataMan!A:F,Audit!A840,cCalRecycle_NorthBranch_DataMan!F:F)</f>
        <v>0</v>
      </c>
      <c r="Q840" s="86" t="e">
        <f>VLOOKUP(A840,cCalRecycle_NorthBranch_DataMan!A:B,2,FALSE)</f>
        <v>#N/A</v>
      </c>
      <c r="R840" s="643" t="b">
        <f t="shared" ca="1" si="27"/>
        <v>1</v>
      </c>
      <c r="Y840" s="84" t="e">
        <v>#N/A</v>
      </c>
      <c r="Z840" s="84" t="e">
        <v>#N/A</v>
      </c>
      <c r="AA840" s="84" t="e">
        <v>#N/A</v>
      </c>
      <c r="AB840" s="84" t="e">
        <v>#N/A</v>
      </c>
      <c r="AC840" s="84" t="e">
        <v>#N/A</v>
      </c>
      <c r="AD840" s="84" t="e">
        <v>#N/A</v>
      </c>
      <c r="AE840" s="84" t="e">
        <v>#N/A</v>
      </c>
      <c r="AF840" s="84" t="e">
        <v>#N/A</v>
      </c>
    </row>
    <row r="841" spans="1:32" ht="15" thickBot="1">
      <c r="A841" s="93" t="s">
        <v>713</v>
      </c>
      <c r="B841" s="84">
        <f>VLOOKUP(A841,'Northern Branch Phase II Debris'!A:F,2,FALSE)</f>
        <v>79</v>
      </c>
      <c r="C841" s="84" t="str">
        <f>VLOOKUP(A841,'Northern Branch Phase II Debris'!A:F,3,FALSE)</f>
        <v>Sand Creek Drive</v>
      </c>
      <c r="F841" s="84" t="str">
        <f t="shared" si="26"/>
        <v>Go Ahead</v>
      </c>
      <c r="G841" s="320">
        <f>VLOOKUP(A841,'Northern Branch Phase II Debris'!A:F,6,FALSE)</f>
        <v>0</v>
      </c>
      <c r="H841" s="84" t="str">
        <f>VLOOKUP(A841,'Northern Branch Phase II Debris'!A:G,7,FALSE)</f>
        <v>Butte</v>
      </c>
      <c r="I841" s="84" t="e">
        <f>VLOOKUP(A841,'Go Backs'!A:H,8,FALSE)</f>
        <v>#N/A</v>
      </c>
      <c r="K841" s="84" t="e">
        <f>VLOOKUP(A841,'Go Aheads'!A:H,8,FALSE)</f>
        <v>#N/A</v>
      </c>
      <c r="M841" s="84">
        <f>VLOOKUP(A841,'Northern Branch Phase II Debris'!A:F,4,FALSE)</f>
        <v>0</v>
      </c>
      <c r="N841" s="84">
        <f>VLOOKUP(A841,'Northern Branch Phase II Debris'!A:F,5,FALSE)</f>
        <v>0</v>
      </c>
      <c r="P841" s="84">
        <f ca="1">SUMIF(cCalRecycle_NorthBranch_DataMan!A:F,Audit!A841,cCalRecycle_NorthBranch_DataMan!F:F)</f>
        <v>0</v>
      </c>
      <c r="Q841" s="86" t="e">
        <f>VLOOKUP(A841,cCalRecycle_NorthBranch_DataMan!A:B,2,FALSE)</f>
        <v>#N/A</v>
      </c>
      <c r="R841" s="643" t="b">
        <f t="shared" ca="1" si="27"/>
        <v>1</v>
      </c>
      <c r="Y841" s="84" t="e">
        <v>#N/A</v>
      </c>
      <c r="Z841" s="84" t="e">
        <v>#N/A</v>
      </c>
      <c r="AA841" s="84" t="e">
        <v>#N/A</v>
      </c>
      <c r="AB841" s="84" t="e">
        <v>#N/A</v>
      </c>
      <c r="AC841" s="84" t="e">
        <v>#N/A</v>
      </c>
      <c r="AD841" s="84" t="e">
        <v>#N/A</v>
      </c>
      <c r="AE841" s="84" t="e">
        <v>#N/A</v>
      </c>
      <c r="AF841" s="84" t="e">
        <v>#N/A</v>
      </c>
    </row>
    <row r="842" spans="1:32" ht="15" thickBot="1">
      <c r="A842" s="498" t="s">
        <v>1876</v>
      </c>
      <c r="B842" s="84">
        <f>VLOOKUP(A842,'Northern Branch Phase II Debris'!A:F,2,FALSE)</f>
        <v>333</v>
      </c>
      <c r="C842" s="84" t="str">
        <f>VLOOKUP(A842,'Northern Branch Phase II Debris'!A:F,3,FALSE)</f>
        <v>Lower Airport Road</v>
      </c>
      <c r="F842" s="84" t="str">
        <f t="shared" si="26"/>
        <v>Go Ahead</v>
      </c>
      <c r="G842" s="320">
        <f>VLOOKUP(A842,'Northern Branch Phase II Debris'!A:F,6,FALSE)</f>
        <v>44377</v>
      </c>
      <c r="H842" s="84" t="str">
        <f>VLOOKUP(A842,'Northern Branch Phase II Debris'!A:G,7,FALSE)</f>
        <v>Siskiyou</v>
      </c>
      <c r="I842" s="84" t="e">
        <f>VLOOKUP(A842,'Go Backs'!A:H,8,FALSE)</f>
        <v>#N/A</v>
      </c>
      <c r="K842" s="84" t="e">
        <f>VLOOKUP(A842,'Go Aheads'!A:H,8,FALSE)</f>
        <v>#N/A</v>
      </c>
      <c r="M842" s="84">
        <f>VLOOKUP(A842,'Northern Branch Phase II Debris'!A:F,4,FALSE)</f>
        <v>11</v>
      </c>
      <c r="N842" s="84">
        <f>VLOOKUP(A842,'Northern Branch Phase II Debris'!A:F,5,FALSE)</f>
        <v>8</v>
      </c>
      <c r="P842" s="84">
        <f ca="1">SUMIF(cCalRecycle_NorthBranch_DataMan!A:F,Audit!A842,cCalRecycle_NorthBranch_DataMan!F:F)</f>
        <v>8</v>
      </c>
      <c r="Q842" s="86">
        <f>VLOOKUP(A842,cCalRecycle_NorthBranch_DataMan!A:B,2,FALSE)</f>
        <v>44376.473738425913</v>
      </c>
      <c r="R842" s="643" t="b">
        <f t="shared" ca="1" si="27"/>
        <v>1</v>
      </c>
      <c r="S842" s="472"/>
      <c r="Y842" s="84" t="e">
        <v>#N/A</v>
      </c>
      <c r="Z842" s="84" t="e">
        <v>#N/A</v>
      </c>
      <c r="AA842" s="84" t="e">
        <v>#N/A</v>
      </c>
      <c r="AB842" s="84" t="e">
        <v>#N/A</v>
      </c>
      <c r="AC842" s="84" t="e">
        <v>#N/A</v>
      </c>
      <c r="AD842" s="84" t="e">
        <v>#N/A</v>
      </c>
      <c r="AE842" s="84" t="e">
        <v>#N/A</v>
      </c>
      <c r="AF842" s="84" t="e">
        <v>#N/A</v>
      </c>
    </row>
    <row r="843" spans="1:32" ht="15" thickBot="1">
      <c r="A843" s="498" t="s">
        <v>1877</v>
      </c>
      <c r="B843" s="84" t="str">
        <f>VLOOKUP(A843,'Northern Branch Phase II Debris'!A:F,2,FALSE)</f>
        <v>016-050-570﻿-000</v>
      </c>
      <c r="C843" s="84" t="str">
        <f>VLOOKUP(A843,'Northern Branch Phase II Debris'!A:F,3,FALSE)</f>
        <v>Lower Airport Road</v>
      </c>
      <c r="F843" s="84" t="str">
        <f t="shared" si="26"/>
        <v>Go Ahead</v>
      </c>
      <c r="G843" s="320">
        <f>VLOOKUP(A843,'Northern Branch Phase II Debris'!A:F,6,FALSE)</f>
        <v>44376</v>
      </c>
      <c r="H843" s="84" t="str">
        <f>VLOOKUP(A843,'Northern Branch Phase II Debris'!A:G,7,FALSE)</f>
        <v>Siskiyou</v>
      </c>
      <c r="I843" s="84" t="e">
        <f>VLOOKUP(A843,'Go Backs'!A:H,8,FALSE)</f>
        <v>#N/A</v>
      </c>
      <c r="K843" s="84" t="e">
        <f>VLOOKUP(A843,'Go Aheads'!A:H,8,FALSE)</f>
        <v>#N/A</v>
      </c>
      <c r="M843" s="84">
        <f>VLOOKUP(A843,'Northern Branch Phase II Debris'!A:F,4,FALSE)</f>
        <v>0</v>
      </c>
      <c r="N843" s="84">
        <f>VLOOKUP(A843,'Northern Branch Phase II Debris'!A:F,5,FALSE)</f>
        <v>0</v>
      </c>
      <c r="P843" s="84">
        <f ca="1">SUMIF(cCalRecycle_NorthBranch_DataMan!A:F,Audit!A843,cCalRecycle_NorthBranch_DataMan!F:F)</f>
        <v>0</v>
      </c>
      <c r="Q843" s="86" t="e">
        <f>VLOOKUP(A843,cCalRecycle_NorthBranch_DataMan!A:B,2,FALSE)</f>
        <v>#N/A</v>
      </c>
      <c r="R843" s="643" t="b">
        <f t="shared" ca="1" si="27"/>
        <v>1</v>
      </c>
      <c r="Y843" s="84" t="e">
        <v>#N/A</v>
      </c>
      <c r="Z843" s="84" t="e">
        <v>#N/A</v>
      </c>
      <c r="AA843" s="84" t="e">
        <v>#N/A</v>
      </c>
      <c r="AB843" s="84" t="e">
        <v>#N/A</v>
      </c>
      <c r="AC843" s="84" t="e">
        <v>#N/A</v>
      </c>
      <c r="AD843" s="84" t="e">
        <v>#N/A</v>
      </c>
      <c r="AE843" s="84" t="e">
        <v>#N/A</v>
      </c>
      <c r="AF843" s="84" t="e">
        <v>#N/A</v>
      </c>
    </row>
    <row r="844" spans="1:32" ht="15" thickBot="1">
      <c r="A844" s="93" t="s">
        <v>1878</v>
      </c>
      <c r="B844" s="84" t="str">
        <f>VLOOKUP(A844,'Northern Branch Phase II Debris'!A:F,2,FALSE)</f>
        <v>016-081-070-000</v>
      </c>
      <c r="C844" s="84" t="str">
        <f>VLOOKUP(A844,'Northern Branch Phase II Debris'!A:F,3,FALSE)</f>
        <v>Lower Airport Road</v>
      </c>
      <c r="F844" s="84" t="str">
        <f t="shared" si="26"/>
        <v>Go Ahead</v>
      </c>
      <c r="G844" s="320">
        <f>VLOOKUP(A844,'Northern Branch Phase II Debris'!A:F,6,FALSE)</f>
        <v>0</v>
      </c>
      <c r="H844" s="84" t="str">
        <f>VLOOKUP(A844,'Northern Branch Phase II Debris'!A:G,7,FALSE)</f>
        <v>Siskiyou</v>
      </c>
      <c r="I844" s="84" t="e">
        <f>VLOOKUP(A844,'Go Backs'!A:H,8,FALSE)</f>
        <v>#N/A</v>
      </c>
      <c r="K844" s="84" t="e">
        <f>VLOOKUP(A844,'Go Aheads'!A:H,8,FALSE)</f>
        <v>#N/A</v>
      </c>
      <c r="M844" s="84">
        <f>VLOOKUP(A844,'Northern Branch Phase II Debris'!A:F,4,FALSE)</f>
        <v>0</v>
      </c>
      <c r="N844" s="84">
        <f>VLOOKUP(A844,'Northern Branch Phase II Debris'!A:F,5,FALSE)</f>
        <v>0</v>
      </c>
      <c r="P844" s="84">
        <f ca="1">SUMIF(cCalRecycle_NorthBranch_DataMan!A:F,Audit!A844,cCalRecycle_NorthBranch_DataMan!F:F)</f>
        <v>0</v>
      </c>
      <c r="Q844" s="86" t="e">
        <f>VLOOKUP(A844,cCalRecycle_NorthBranch_DataMan!A:B,2,FALSE)</f>
        <v>#N/A</v>
      </c>
      <c r="R844" s="643" t="b">
        <f t="shared" ca="1" si="27"/>
        <v>1</v>
      </c>
      <c r="Y844" s="84" t="e">
        <v>#N/A</v>
      </c>
      <c r="Z844" s="84" t="e">
        <v>#N/A</v>
      </c>
      <c r="AA844" s="84" t="e">
        <v>#N/A</v>
      </c>
      <c r="AB844" s="84" t="e">
        <v>#N/A</v>
      </c>
      <c r="AC844" s="84" t="e">
        <v>#N/A</v>
      </c>
      <c r="AD844" s="84" t="e">
        <v>#N/A</v>
      </c>
      <c r="AE844" s="84" t="e">
        <v>#N/A</v>
      </c>
      <c r="AF844" s="84" t="e">
        <v>#N/A</v>
      </c>
    </row>
    <row r="845" spans="1:32" ht="15" thickBot="1">
      <c r="A845" s="93" t="s">
        <v>1723</v>
      </c>
      <c r="B845" s="84">
        <f>VLOOKUP(A845,'Northern Branch Phase II Debris'!A:F,2,FALSE)</f>
        <v>69</v>
      </c>
      <c r="C845" s="84" t="str">
        <f>VLOOKUP(A845,'Northern Branch Phase II Debris'!A:F,3,FALSE)</f>
        <v>Gunderson Road</v>
      </c>
      <c r="F845" s="84" t="str">
        <f t="shared" si="26"/>
        <v>Go Ahead</v>
      </c>
      <c r="G845" s="320">
        <f>VLOOKUP(A845,'Northern Branch Phase II Debris'!A:F,6,FALSE)</f>
        <v>44257</v>
      </c>
      <c r="H845" s="84" t="str">
        <f>VLOOKUP(A845,'Northern Branch Phase II Debris'!A:G,7,FALSE)</f>
        <v>Butte</v>
      </c>
      <c r="I845" s="84" t="e">
        <f>VLOOKUP(A845,'Go Backs'!A:H,8,FALSE)</f>
        <v>#N/A</v>
      </c>
      <c r="K845" s="84">
        <f>VLOOKUP(A845,'Go Aheads'!A:H,8,FALSE)</f>
        <v>1</v>
      </c>
      <c r="M845" s="84">
        <f>VLOOKUP(A845,'Northern Branch Phase II Debris'!A:F,4,FALSE)</f>
        <v>1</v>
      </c>
      <c r="N845" s="84">
        <f>VLOOKUP(A845,'Northern Branch Phase II Debris'!A:F,5,FALSE)</f>
        <v>1</v>
      </c>
      <c r="P845" s="84">
        <f ca="1">SUMIF(cCalRecycle_NorthBranch_DataMan!A:F,Audit!A845,cCalRecycle_NorthBranch_DataMan!F:F)</f>
        <v>1</v>
      </c>
      <c r="Q845" s="86">
        <f>VLOOKUP(A845,cCalRecycle_NorthBranch_DataMan!A:B,2,FALSE)</f>
        <v>44320.364907407398</v>
      </c>
      <c r="R845" s="643" t="b">
        <f t="shared" ca="1" si="27"/>
        <v>1</v>
      </c>
      <c r="Y845" s="84" t="e">
        <v>#N/A</v>
      </c>
      <c r="Z845" s="84" t="e">
        <v>#N/A</v>
      </c>
      <c r="AA845" s="84" t="e">
        <v>#N/A</v>
      </c>
      <c r="AB845" s="84" t="e">
        <v>#N/A</v>
      </c>
      <c r="AC845" s="84" t="e">
        <v>#N/A</v>
      </c>
      <c r="AD845" s="84" t="e">
        <v>#N/A</v>
      </c>
      <c r="AE845" s="84" t="e">
        <v>#N/A</v>
      </c>
      <c r="AF845" s="84" t="e">
        <v>#N/A</v>
      </c>
    </row>
    <row r="846" spans="1:32" ht="15" thickBot="1">
      <c r="A846" s="93" t="s">
        <v>488</v>
      </c>
      <c r="B846" s="84" t="str">
        <f>VLOOKUP(A846,'Northern Branch Phase II Debris'!A:F,2,FALSE)</f>
        <v>071-290-079-000</v>
      </c>
      <c r="C846" s="84" t="str">
        <f>VLOOKUP(A846,'Northern Branch Phase II Debris'!A:F,3,FALSE)</f>
        <v>Gunderson Road</v>
      </c>
      <c r="F846" s="84" t="str">
        <f t="shared" si="26"/>
        <v>Go Ahead</v>
      </c>
      <c r="G846" s="320">
        <f>VLOOKUP(A846,'Northern Branch Phase II Debris'!A:F,6,FALSE)</f>
        <v>44253</v>
      </c>
      <c r="H846" s="84" t="str">
        <f>VLOOKUP(A846,'Northern Branch Phase II Debris'!A:G,7,FALSE)</f>
        <v>Butte</v>
      </c>
      <c r="I846" s="84" t="e">
        <f>VLOOKUP(A846,'Go Backs'!A:H,8,FALSE)</f>
        <v>#N/A</v>
      </c>
      <c r="K846" s="84" t="e">
        <f>VLOOKUP(A846,'Go Aheads'!A:H,8,FALSE)</f>
        <v>#N/A</v>
      </c>
      <c r="M846" s="84">
        <f>VLOOKUP(A846,'Northern Branch Phase II Debris'!A:F,4,FALSE)</f>
        <v>0</v>
      </c>
      <c r="N846" s="84">
        <f>VLOOKUP(A846,'Northern Branch Phase II Debris'!A:F,5,FALSE)</f>
        <v>0</v>
      </c>
      <c r="P846" s="84">
        <f ca="1">SUMIF(cCalRecycle_NorthBranch_DataMan!A:F,Audit!A846,cCalRecycle_NorthBranch_DataMan!F:F)</f>
        <v>0</v>
      </c>
      <c r="Q846" s="86" t="e">
        <f>VLOOKUP(A846,cCalRecycle_NorthBranch_DataMan!A:B,2,FALSE)</f>
        <v>#N/A</v>
      </c>
      <c r="R846" s="643" t="b">
        <f t="shared" ca="1" si="27"/>
        <v>1</v>
      </c>
      <c r="Y846" s="84" t="e">
        <v>#N/A</v>
      </c>
      <c r="Z846" s="84" t="e">
        <v>#N/A</v>
      </c>
      <c r="AA846" s="84" t="e">
        <v>#N/A</v>
      </c>
      <c r="AB846" s="84" t="e">
        <v>#N/A</v>
      </c>
      <c r="AC846" s="84" t="e">
        <v>#N/A</v>
      </c>
      <c r="AD846" s="84" t="e">
        <v>#N/A</v>
      </c>
      <c r="AE846" s="84" t="e">
        <v>#N/A</v>
      </c>
      <c r="AF846" s="84" t="e">
        <v>#N/A</v>
      </c>
    </row>
    <row r="847" spans="1:32" ht="15" thickBot="1">
      <c r="A847" s="93" t="s">
        <v>1692</v>
      </c>
      <c r="B847" s="84">
        <f>VLOOKUP(A847,'Northern Branch Phase II Debris'!A:F,2,FALSE)</f>
        <v>475</v>
      </c>
      <c r="C847" s="84" t="str">
        <f>VLOOKUP(A847,'Northern Branch Phase II Debris'!A:F,3,FALSE)</f>
        <v>Bald Rock Road</v>
      </c>
      <c r="F847" s="84" t="str">
        <f t="shared" si="26"/>
        <v>Go Ahead</v>
      </c>
      <c r="G847" s="320">
        <f>VLOOKUP(A847,'Northern Branch Phase II Debris'!A:F,6,FALSE)</f>
        <v>44217</v>
      </c>
      <c r="H847" s="84" t="str">
        <f>VLOOKUP(A847,'Northern Branch Phase II Debris'!A:G,7,FALSE)</f>
        <v>Butte</v>
      </c>
      <c r="I847" s="84" t="e">
        <f>VLOOKUP(A847,'Go Backs'!A:H,8,FALSE)</f>
        <v>#N/A</v>
      </c>
      <c r="K847" s="84" t="e">
        <f>VLOOKUP(A847,'Go Aheads'!A:H,8,FALSE)</f>
        <v>#N/A</v>
      </c>
      <c r="M847" s="84">
        <f>VLOOKUP(A847,'Northern Branch Phase II Debris'!A:F,4,FALSE)</f>
        <v>0</v>
      </c>
      <c r="N847" s="84">
        <f>VLOOKUP(A847,'Northern Branch Phase II Debris'!A:F,5,FALSE)</f>
        <v>0</v>
      </c>
      <c r="P847" s="84">
        <f ca="1">SUMIF(cCalRecycle_NorthBranch_DataMan!A:F,Audit!A847,cCalRecycle_NorthBranch_DataMan!F:F)</f>
        <v>0</v>
      </c>
      <c r="Q847" s="86" t="e">
        <f>VLOOKUP(A847,cCalRecycle_NorthBranch_DataMan!A:B,2,FALSE)</f>
        <v>#N/A</v>
      </c>
      <c r="R847" s="643" t="b">
        <f t="shared" ca="1" si="27"/>
        <v>1</v>
      </c>
      <c r="Y847" s="84" t="e">
        <v>#N/A</v>
      </c>
      <c r="Z847" s="84" t="e">
        <v>#N/A</v>
      </c>
      <c r="AA847" s="84" t="e">
        <v>#N/A</v>
      </c>
      <c r="AB847" s="84" t="e">
        <v>#N/A</v>
      </c>
      <c r="AC847" s="84" t="e">
        <v>#N/A</v>
      </c>
      <c r="AD847" s="84" t="e">
        <v>#N/A</v>
      </c>
      <c r="AE847" s="84" t="e">
        <v>#N/A</v>
      </c>
      <c r="AF847" s="84" t="e">
        <v>#N/A</v>
      </c>
    </row>
    <row r="848" spans="1:32" ht="77.25" thickBot="1">
      <c r="A848" s="93" t="s">
        <v>730</v>
      </c>
      <c r="B848" s="84">
        <f>VLOOKUP(A848,'Northern Branch Phase II Debris'!A:F,2,FALSE)</f>
        <v>70</v>
      </c>
      <c r="C848" s="84" t="str">
        <f>VLOOKUP(A848,'Northern Branch Phase II Debris'!A:F,3,FALSE)</f>
        <v>Graystone Lane</v>
      </c>
      <c r="F848" s="84" t="str">
        <f t="shared" si="26"/>
        <v>Go Ahead</v>
      </c>
      <c r="G848" s="320">
        <f>VLOOKUP(A848,'Northern Branch Phase II Debris'!A:F,6,FALSE)</f>
        <v>44313</v>
      </c>
      <c r="H848" s="84" t="str">
        <f>VLOOKUP(A848,'Northern Branch Phase II Debris'!A:G,7,FALSE)</f>
        <v>Butte</v>
      </c>
      <c r="I848" s="84" t="e">
        <f>VLOOKUP(A848,'Go Backs'!A:H,8,FALSE)</f>
        <v>#N/A</v>
      </c>
      <c r="K848" s="84">
        <f>VLOOKUP(A848,'Go Aheads'!A:H,8,FALSE)</f>
        <v>17</v>
      </c>
      <c r="M848" s="84">
        <f>VLOOKUP(A848,'Northern Branch Phase II Debris'!A:F,4,FALSE)</f>
        <v>45</v>
      </c>
      <c r="N848" s="84" t="str">
        <f>VLOOKUP(A848,'Northern Branch Phase II Debris'!A:F,5,FALSE)</f>
        <v>owner wants to keep all. RTR has 17 tickets created for this parcel</v>
      </c>
      <c r="P848" s="84">
        <f ca="1">SUMIF(cCalRecycle_NorthBranch_DataMan!A:F,Audit!A848,cCalRecycle_NorthBranch_DataMan!F:F)</f>
        <v>17</v>
      </c>
      <c r="Q848" s="86">
        <f>VLOOKUP(A848,cCalRecycle_NorthBranch_DataMan!A:B,2,FALSE)</f>
        <v>44371.573750000003</v>
      </c>
      <c r="R848" s="643" t="b">
        <f t="shared" ca="1" si="27"/>
        <v>0</v>
      </c>
      <c r="S848" s="9" t="s">
        <v>7927</v>
      </c>
      <c r="Y848" s="84" t="e">
        <v>#N/A</v>
      </c>
      <c r="Z848" s="84" t="e">
        <v>#N/A</v>
      </c>
      <c r="AA848" s="84" t="e">
        <v>#N/A</v>
      </c>
      <c r="AB848" s="84" t="e">
        <v>#N/A</v>
      </c>
      <c r="AC848" s="84" t="e">
        <v>#N/A</v>
      </c>
      <c r="AD848" s="84" t="e">
        <v>#N/A</v>
      </c>
      <c r="AE848" s="84" t="e">
        <v>#N/A</v>
      </c>
      <c r="AF848" s="84" t="e">
        <v>#N/A</v>
      </c>
    </row>
    <row r="849" spans="1:32" ht="15" thickBot="1">
      <c r="A849" s="93" t="s">
        <v>1893</v>
      </c>
      <c r="B849" s="84">
        <f>VLOOKUP(A849,'Northern Branch Phase II Debris'!A:F,2,FALSE)</f>
        <v>2514</v>
      </c>
      <c r="C849" s="84" t="str">
        <f>VLOOKUP(A849,'Northern Branch Phase II Debris'!A:F,3,FALSE)</f>
        <v>Big Ridge Road</v>
      </c>
      <c r="F849" s="84" t="str">
        <f t="shared" si="26"/>
        <v>Go Ahead</v>
      </c>
      <c r="G849" s="320">
        <f>VLOOKUP(A849,'Northern Branch Phase II Debris'!A:F,6,FALSE)</f>
        <v>44264</v>
      </c>
      <c r="H849" s="84" t="str">
        <f>VLOOKUP(A849,'Northern Branch Phase II Debris'!A:G,7,FALSE)</f>
        <v>Butte</v>
      </c>
      <c r="I849" s="84" t="e">
        <f>VLOOKUP(A849,'Go Backs'!A:H,8,FALSE)</f>
        <v>#N/A</v>
      </c>
      <c r="K849" s="84">
        <f>VLOOKUP(A849,'Go Aheads'!A:H,8,FALSE)</f>
        <v>3</v>
      </c>
      <c r="M849" s="84">
        <f>VLOOKUP(A849,'Northern Branch Phase II Debris'!A:F,4,FALSE)</f>
        <v>13</v>
      </c>
      <c r="N849" s="84">
        <f>VLOOKUP(A849,'Northern Branch Phase II Debris'!A:F,5,FALSE)</f>
        <v>3</v>
      </c>
      <c r="P849" s="84">
        <f ca="1">SUMIF(cCalRecycle_NorthBranch_DataMan!A:F,Audit!A849,cCalRecycle_NorthBranch_DataMan!F:F)</f>
        <v>3</v>
      </c>
      <c r="Q849" s="86">
        <f>VLOOKUP(A849,cCalRecycle_NorthBranch_DataMan!A:B,2,FALSE)</f>
        <v>44329.5140509259</v>
      </c>
      <c r="R849" s="643" t="b">
        <f t="shared" ca="1" si="27"/>
        <v>1</v>
      </c>
      <c r="Y849" s="84" t="e">
        <v>#N/A</v>
      </c>
      <c r="Z849" s="84" t="e">
        <v>#N/A</v>
      </c>
      <c r="AA849" s="84" t="e">
        <v>#N/A</v>
      </c>
      <c r="AB849" s="84" t="e">
        <v>#N/A</v>
      </c>
      <c r="AC849" s="84" t="e">
        <v>#N/A</v>
      </c>
      <c r="AD849" s="84" t="e">
        <v>#N/A</v>
      </c>
      <c r="AE849" s="84" t="e">
        <v>#N/A</v>
      </c>
      <c r="AF849" s="84" t="e">
        <v>#N/A</v>
      </c>
    </row>
    <row r="850" spans="1:32" ht="15" thickBot="1">
      <c r="A850" s="93" t="s">
        <v>1721</v>
      </c>
      <c r="B850" s="84">
        <f>VLOOKUP(A850,'Northern Branch Phase II Debris'!A:F,2,FALSE)</f>
        <v>2940</v>
      </c>
      <c r="C850" s="84" t="str">
        <f>VLOOKUP(A850,'Northern Branch Phase II Debris'!A:F,3,FALSE)</f>
        <v>Big Ridge Road</v>
      </c>
      <c r="F850" s="84" t="str">
        <f t="shared" si="26"/>
        <v>Go Ahead</v>
      </c>
      <c r="G850" s="320">
        <f>VLOOKUP(A850,'Northern Branch Phase II Debris'!A:F,6,FALSE)</f>
        <v>44278</v>
      </c>
      <c r="H850" s="84" t="str">
        <f>VLOOKUP(A850,'Northern Branch Phase II Debris'!A:G,7,FALSE)</f>
        <v>Butte</v>
      </c>
      <c r="I850" s="84" t="e">
        <f>VLOOKUP(A850,'Go Backs'!A:H,8,FALSE)</f>
        <v>#N/A</v>
      </c>
      <c r="K850" s="84">
        <f>VLOOKUP(A850,'Go Aheads'!A:H,8,FALSE)</f>
        <v>4</v>
      </c>
      <c r="M850" s="84">
        <f>VLOOKUP(A850,'Northern Branch Phase II Debris'!A:F,4,FALSE)</f>
        <v>3</v>
      </c>
      <c r="N850" s="84">
        <f>VLOOKUP(A850,'Northern Branch Phase II Debris'!A:F,5,FALSE)</f>
        <v>4</v>
      </c>
      <c r="P850" s="84">
        <f ca="1">SUMIF(cCalRecycle_NorthBranch_DataMan!A:F,Audit!A850,cCalRecycle_NorthBranch_DataMan!F:F)</f>
        <v>4</v>
      </c>
      <c r="Q850" s="86">
        <f>VLOOKUP(A850,cCalRecycle_NorthBranch_DataMan!A:B,2,FALSE)</f>
        <v>44328.665011574099</v>
      </c>
      <c r="R850" s="643" t="b">
        <f t="shared" ca="1" si="27"/>
        <v>1</v>
      </c>
      <c r="Y850" s="84" t="e">
        <v>#N/A</v>
      </c>
      <c r="Z850" s="84" t="e">
        <v>#N/A</v>
      </c>
      <c r="AA850" s="84" t="e">
        <v>#N/A</v>
      </c>
      <c r="AB850" s="84" t="e">
        <v>#N/A</v>
      </c>
      <c r="AC850" s="84" t="e">
        <v>#N/A</v>
      </c>
      <c r="AD850" s="84" t="e">
        <v>#N/A</v>
      </c>
      <c r="AE850" s="84" t="e">
        <v>#N/A</v>
      </c>
      <c r="AF850" s="84" t="e">
        <v>#N/A</v>
      </c>
    </row>
    <row r="851" spans="1:32" ht="15" thickBot="1">
      <c r="A851" s="93" t="s">
        <v>2049</v>
      </c>
      <c r="B851" s="84" t="str">
        <f>VLOOKUP(A851,'Northern Branch Phase II Debris'!A:F,2,FALSE)</f>
        <v>071-370-015-000</v>
      </c>
      <c r="C851" s="84" t="str">
        <f>VLOOKUP(A851,'Northern Branch Phase II Debris'!A:F,3,FALSE)</f>
        <v>SEC 1 T20N R5E</v>
      </c>
      <c r="F851" s="84" t="str">
        <f t="shared" si="26"/>
        <v>Go Ahead</v>
      </c>
      <c r="G851" s="320">
        <f>VLOOKUP(A851,'Northern Branch Phase II Debris'!A:F,6,FALSE)</f>
        <v>44328</v>
      </c>
      <c r="H851" s="84" t="str">
        <f>VLOOKUP(A851,'Northern Branch Phase II Debris'!A:G,7,FALSE)</f>
        <v>Butte</v>
      </c>
      <c r="I851" s="84" t="e">
        <f>VLOOKUP(A851,'Go Backs'!A:H,8,FALSE)</f>
        <v>#N/A</v>
      </c>
      <c r="K851" s="84">
        <f>VLOOKUP(A851,'Go Aheads'!A:H,8,FALSE)</f>
        <v>2</v>
      </c>
      <c r="M851" s="84">
        <f>VLOOKUP(A851,'Northern Branch Phase II Debris'!A:F,4,FALSE)</f>
        <v>2</v>
      </c>
      <c r="N851" s="84">
        <f>VLOOKUP(A851,'Northern Branch Phase II Debris'!A:F,5,FALSE)</f>
        <v>2</v>
      </c>
      <c r="P851" s="84">
        <f ca="1">SUMIF(cCalRecycle_NorthBranch_DataMan!A:F,Audit!A851,cCalRecycle_NorthBranch_DataMan!F:F)</f>
        <v>2</v>
      </c>
      <c r="Q851" s="86">
        <f>VLOOKUP(A851,cCalRecycle_NorthBranch_DataMan!A:B,2,FALSE)</f>
        <v>44364.640092592606</v>
      </c>
      <c r="R851" s="643" t="b">
        <f t="shared" ca="1" si="27"/>
        <v>1</v>
      </c>
      <c r="S851" s="455"/>
      <c r="Y851" s="84">
        <v>0</v>
      </c>
      <c r="Z851" s="84">
        <v>0</v>
      </c>
      <c r="AA851" s="84">
        <v>0</v>
      </c>
      <c r="AB851" s="84">
        <v>0</v>
      </c>
      <c r="AC851" s="84">
        <v>0</v>
      </c>
      <c r="AD851" s="84" t="e">
        <v>#N/A</v>
      </c>
      <c r="AE851" s="84">
        <v>0</v>
      </c>
      <c r="AF851" s="84">
        <v>0</v>
      </c>
    </row>
    <row r="852" spans="1:32" ht="15" thickBot="1">
      <c r="A852" s="93" t="s">
        <v>1069</v>
      </c>
      <c r="B852" s="84">
        <f>VLOOKUP(A852,'Northern Branch Phase II Debris'!A:F,2,FALSE)</f>
        <v>15</v>
      </c>
      <c r="C852" s="84" t="str">
        <f>VLOOKUP(A852,'Northern Branch Phase II Debris'!A:F,3,FALSE)</f>
        <v>Deer Springs Lane</v>
      </c>
      <c r="F852" s="84" t="str">
        <f t="shared" si="26"/>
        <v>Go Ahead</v>
      </c>
      <c r="G852" s="320">
        <f>VLOOKUP(A852,'Northern Branch Phase II Debris'!A:F,6,FALSE)</f>
        <v>44287</v>
      </c>
      <c r="H852" s="84" t="str">
        <f>VLOOKUP(A852,'Northern Branch Phase II Debris'!A:G,7,FALSE)</f>
        <v>Butte</v>
      </c>
      <c r="I852" s="84" t="e">
        <f>VLOOKUP(A852,'Go Backs'!A:H,8,FALSE)</f>
        <v>#N/A</v>
      </c>
      <c r="K852" s="84" t="e">
        <f>VLOOKUP(A852,'Go Aheads'!A:H,8,FALSE)</f>
        <v>#N/A</v>
      </c>
      <c r="M852" s="84">
        <f>VLOOKUP(A852,'Northern Branch Phase II Debris'!A:F,4,FALSE)</f>
        <v>2</v>
      </c>
      <c r="N852" s="84">
        <f>VLOOKUP(A852,'Northern Branch Phase II Debris'!A:F,5,FALSE)</f>
        <v>0</v>
      </c>
      <c r="P852" s="84">
        <f ca="1">SUMIF(cCalRecycle_NorthBranch_DataMan!A:F,Audit!A852,cCalRecycle_NorthBranch_DataMan!F:F)</f>
        <v>0</v>
      </c>
      <c r="Q852" s="86" t="e">
        <f>VLOOKUP(A852,cCalRecycle_NorthBranch_DataMan!A:B,2,FALSE)</f>
        <v>#N/A</v>
      </c>
      <c r="R852" s="643" t="b">
        <f t="shared" ca="1" si="27"/>
        <v>1</v>
      </c>
      <c r="S852" s="455"/>
      <c r="Y852" s="84" t="e">
        <v>#N/A</v>
      </c>
      <c r="Z852" s="84" t="e">
        <v>#N/A</v>
      </c>
      <c r="AA852" s="84" t="e">
        <v>#N/A</v>
      </c>
      <c r="AB852" s="84" t="e">
        <v>#N/A</v>
      </c>
      <c r="AC852" s="84" t="e">
        <v>#N/A</v>
      </c>
      <c r="AD852" s="84" t="e">
        <v>#N/A</v>
      </c>
      <c r="AE852" s="84" t="e">
        <v>#N/A</v>
      </c>
      <c r="AF852" s="84" t="e">
        <v>#N/A</v>
      </c>
    </row>
    <row r="853" spans="1:32" ht="15" thickBot="1">
      <c r="A853" s="93" t="s">
        <v>1969</v>
      </c>
      <c r="B853" s="84">
        <f>VLOOKUP(A853,'Northern Branch Phase II Debris'!A:F,2,FALSE)</f>
        <v>77</v>
      </c>
      <c r="C853" s="84" t="str">
        <f>VLOOKUP(A853,'Northern Branch Phase II Debris'!A:F,3,FALSE)</f>
        <v>Deer Springs Lane</v>
      </c>
      <c r="F853" s="84" t="str">
        <f t="shared" si="26"/>
        <v>Go Ahead</v>
      </c>
      <c r="G853" s="320">
        <f>VLOOKUP(A853,'Northern Branch Phase II Debris'!A:F,6,FALSE)</f>
        <v>44291</v>
      </c>
      <c r="H853" s="84" t="str">
        <f>VLOOKUP(A853,'Northern Branch Phase II Debris'!A:G,7,FALSE)</f>
        <v>Butte</v>
      </c>
      <c r="I853" s="84" t="e">
        <f>VLOOKUP(A853,'Go Backs'!A:H,8,FALSE)</f>
        <v>#N/A</v>
      </c>
      <c r="K853" s="84" t="e">
        <f>VLOOKUP(A853,'Go Aheads'!A:H,8,FALSE)</f>
        <v>#N/A</v>
      </c>
      <c r="M853" s="84">
        <f>VLOOKUP(A853,'Northern Branch Phase II Debris'!A:F,4,FALSE)</f>
        <v>0</v>
      </c>
      <c r="N853" s="84">
        <f>VLOOKUP(A853,'Northern Branch Phase II Debris'!A:F,5,FALSE)</f>
        <v>0</v>
      </c>
      <c r="P853" s="84">
        <f ca="1">SUMIF(cCalRecycle_NorthBranch_DataMan!A:F,Audit!A853,cCalRecycle_NorthBranch_DataMan!F:F)</f>
        <v>0</v>
      </c>
      <c r="Q853" s="86" t="e">
        <f>VLOOKUP(A853,cCalRecycle_NorthBranch_DataMan!A:B,2,FALSE)</f>
        <v>#N/A</v>
      </c>
      <c r="R853" s="643" t="b">
        <f t="shared" ca="1" si="27"/>
        <v>1</v>
      </c>
      <c r="Y853" s="84" t="e">
        <v>#N/A</v>
      </c>
      <c r="Z853" s="84" t="e">
        <v>#N/A</v>
      </c>
      <c r="AA853" s="84" t="e">
        <v>#N/A</v>
      </c>
      <c r="AB853" s="84" t="e">
        <v>#N/A</v>
      </c>
      <c r="AC853" s="84" t="e">
        <v>#N/A</v>
      </c>
      <c r="AD853" s="84" t="e">
        <v>#N/A</v>
      </c>
      <c r="AE853" s="84" t="e">
        <v>#N/A</v>
      </c>
      <c r="AF853" s="84" t="e">
        <v>#N/A</v>
      </c>
    </row>
    <row r="854" spans="1:32" ht="15" thickBot="1">
      <c r="A854" s="93" t="s">
        <v>962</v>
      </c>
      <c r="B854" s="84">
        <f>VLOOKUP(A854,'Northern Branch Phase II Debris'!A:F,2,FALSE)</f>
        <v>50</v>
      </c>
      <c r="C854" s="84" t="str">
        <f>VLOOKUP(A854,'Northern Branch Phase II Debris'!A:F,3,FALSE)</f>
        <v>Katella Road</v>
      </c>
      <c r="F854" s="84" t="str">
        <f t="shared" si="26"/>
        <v>Go Ahead</v>
      </c>
      <c r="G854" s="320">
        <f>VLOOKUP(A854,'Northern Branch Phase II Debris'!A:F,6,FALSE)</f>
        <v>44349</v>
      </c>
      <c r="H854" s="84" t="str">
        <f>VLOOKUP(A854,'Northern Branch Phase II Debris'!A:G,7,FALSE)</f>
        <v>Butte</v>
      </c>
      <c r="I854" s="84" t="e">
        <f>VLOOKUP(A854,'Go Backs'!A:H,8,FALSE)</f>
        <v>#N/A</v>
      </c>
      <c r="K854" s="84" t="e">
        <f>VLOOKUP(A854,'Go Aheads'!A:H,8,FALSE)</f>
        <v>#N/A</v>
      </c>
      <c r="M854" s="84">
        <f>VLOOKUP(A854,'Northern Branch Phase II Debris'!A:F,4,FALSE)</f>
        <v>0</v>
      </c>
      <c r="N854" s="84">
        <f>VLOOKUP(A854,'Northern Branch Phase II Debris'!A:F,5,FALSE)</f>
        <v>0</v>
      </c>
      <c r="P854" s="84">
        <f ca="1">SUMIF(cCalRecycle_NorthBranch_DataMan!A:F,Audit!A854,cCalRecycle_NorthBranch_DataMan!F:F)</f>
        <v>0</v>
      </c>
      <c r="Q854" s="86" t="e">
        <f>VLOOKUP(A854,cCalRecycle_NorthBranch_DataMan!A:B,2,FALSE)</f>
        <v>#N/A</v>
      </c>
      <c r="R854" s="643" t="b">
        <f t="shared" ca="1" si="27"/>
        <v>1</v>
      </c>
      <c r="Y854" s="84" t="e">
        <v>#N/A</v>
      </c>
      <c r="Z854" s="84" t="e">
        <v>#N/A</v>
      </c>
      <c r="AA854" s="84" t="e">
        <v>#N/A</v>
      </c>
      <c r="AB854" s="84" t="e">
        <v>#N/A</v>
      </c>
      <c r="AC854" s="84" t="e">
        <v>#N/A</v>
      </c>
      <c r="AD854" s="84" t="e">
        <v>#N/A</v>
      </c>
      <c r="AE854" s="84" t="e">
        <v>#N/A</v>
      </c>
      <c r="AF854" s="84" t="e">
        <v>#N/A</v>
      </c>
    </row>
    <row r="855" spans="1:32" ht="15" thickBot="1">
      <c r="A855" s="93" t="s">
        <v>963</v>
      </c>
      <c r="B855" s="84">
        <f>VLOOKUP(A855,'Northern Branch Phase II Debris'!A:F,2,FALSE)</f>
        <v>38</v>
      </c>
      <c r="C855" s="84" t="str">
        <f>VLOOKUP(A855,'Northern Branch Phase II Debris'!A:F,3,FALSE)</f>
        <v>Katella Road</v>
      </c>
      <c r="F855" s="84" t="str">
        <f t="shared" si="26"/>
        <v>Go Ahead</v>
      </c>
      <c r="G855" s="320">
        <f>VLOOKUP(A855,'Northern Branch Phase II Debris'!A:F,6,FALSE)</f>
        <v>44348</v>
      </c>
      <c r="H855" s="84" t="str">
        <f>VLOOKUP(A855,'Northern Branch Phase II Debris'!A:G,7,FALSE)</f>
        <v>Butte</v>
      </c>
      <c r="I855" s="84" t="e">
        <f>VLOOKUP(A855,'Go Backs'!A:H,8,FALSE)</f>
        <v>#N/A</v>
      </c>
      <c r="K855" s="84">
        <f>VLOOKUP(A855,'Go Aheads'!A:H,8,FALSE)</f>
        <v>3</v>
      </c>
      <c r="M855" s="84">
        <f>VLOOKUP(A855,'Northern Branch Phase II Debris'!A:F,4,FALSE)</f>
        <v>3</v>
      </c>
      <c r="N855" s="84">
        <f>VLOOKUP(A855,'Northern Branch Phase II Debris'!A:F,5,FALSE)</f>
        <v>3</v>
      </c>
      <c r="P855" s="84">
        <f ca="1">SUMIF(cCalRecycle_NorthBranch_DataMan!A:F,Audit!A855,cCalRecycle_NorthBranch_DataMan!F:F)</f>
        <v>3</v>
      </c>
      <c r="Q855" s="86">
        <f>VLOOKUP(A855,cCalRecycle_NorthBranch_DataMan!A:B,2,FALSE)</f>
        <v>44348.625636574099</v>
      </c>
      <c r="R855" s="643" t="b">
        <f t="shared" ca="1" si="27"/>
        <v>1</v>
      </c>
      <c r="Y855" s="84" t="e">
        <v>#N/A</v>
      </c>
      <c r="Z855" s="84" t="e">
        <v>#N/A</v>
      </c>
      <c r="AA855" s="84" t="e">
        <v>#N/A</v>
      </c>
      <c r="AB855" s="84" t="e">
        <v>#N/A</v>
      </c>
      <c r="AC855" s="84" t="e">
        <v>#N/A</v>
      </c>
      <c r="AD855" s="84" t="e">
        <v>#N/A</v>
      </c>
      <c r="AE855" s="84" t="e">
        <v>#N/A</v>
      </c>
      <c r="AF855" s="84" t="e">
        <v>#N/A</v>
      </c>
    </row>
    <row r="856" spans="1:32" ht="15" thickBot="1">
      <c r="A856" s="93" t="s">
        <v>951</v>
      </c>
      <c r="B856" s="84">
        <f>VLOOKUP(A856,'Northern Branch Phase II Debris'!A:F,2,FALSE)</f>
        <v>580</v>
      </c>
      <c r="C856" s="84" t="str">
        <f>VLOOKUP(A856,'Northern Branch Phase II Debris'!A:F,3,FALSE)</f>
        <v>Bald Rock Road</v>
      </c>
      <c r="F856" s="84" t="str">
        <f t="shared" si="26"/>
        <v>Go Ahead</v>
      </c>
      <c r="G856" s="320">
        <f>VLOOKUP(A856,'Northern Branch Phase II Debris'!A:F,6,FALSE)</f>
        <v>44361</v>
      </c>
      <c r="H856" s="84" t="str">
        <f>VLOOKUP(A856,'Northern Branch Phase II Debris'!A:G,7,FALSE)</f>
        <v>Butte</v>
      </c>
      <c r="I856" s="84" t="e">
        <f>VLOOKUP(A856,'Go Backs'!A:H,8,FALSE)</f>
        <v>#N/A</v>
      </c>
      <c r="K856" s="84">
        <f>VLOOKUP(A856,'Go Aheads'!A:H,8,FALSE)</f>
        <v>24</v>
      </c>
      <c r="M856" s="84">
        <f>VLOOKUP(A856,'Northern Branch Phase II Debris'!A:F,4,FALSE)</f>
        <v>27</v>
      </c>
      <c r="N856" s="84">
        <f>VLOOKUP(A856,'Northern Branch Phase II Debris'!A:F,5,FALSE)</f>
        <v>24</v>
      </c>
      <c r="P856" s="84">
        <f ca="1">SUMIF(cCalRecycle_NorthBranch_DataMan!A:F,Audit!A856,cCalRecycle_NorthBranch_DataMan!F:F)</f>
        <v>24</v>
      </c>
      <c r="Q856" s="86">
        <f>VLOOKUP(A856,cCalRecycle_NorthBranch_DataMan!A:B,2,FALSE)</f>
        <v>44343.548263888901</v>
      </c>
      <c r="R856" s="643" t="b">
        <f t="shared" ca="1" si="27"/>
        <v>1</v>
      </c>
      <c r="S856" s="455"/>
      <c r="Y856" s="84" t="e">
        <v>#N/A</v>
      </c>
      <c r="Z856" s="84" t="e">
        <v>#N/A</v>
      </c>
      <c r="AA856" s="84" t="e">
        <v>#N/A</v>
      </c>
      <c r="AB856" s="84" t="e">
        <v>#N/A</v>
      </c>
      <c r="AC856" s="84" t="e">
        <v>#N/A</v>
      </c>
      <c r="AD856" s="84" t="e">
        <v>#N/A</v>
      </c>
      <c r="AE856" s="84" t="e">
        <v>#N/A</v>
      </c>
      <c r="AF856" s="84" t="e">
        <v>#N/A</v>
      </c>
    </row>
    <row r="857" spans="1:32" ht="15" thickBot="1">
      <c r="A857" s="93" t="s">
        <v>707</v>
      </c>
      <c r="B857" s="84">
        <f>VLOOKUP(A857,'Northern Branch Phase II Debris'!A:F,2,FALSE)</f>
        <v>176</v>
      </c>
      <c r="C857" s="84" t="str">
        <f>VLOOKUP(A857,'Northern Branch Phase II Debris'!A:F,3,FALSE)</f>
        <v>Sand Creek Drive</v>
      </c>
      <c r="F857" s="84" t="str">
        <f t="shared" si="26"/>
        <v>Go Ahead</v>
      </c>
      <c r="G857" s="320">
        <f>VLOOKUP(A857,'Northern Branch Phase II Debris'!A:F,6,FALSE)</f>
        <v>0</v>
      </c>
      <c r="H857" s="84" t="str">
        <f>VLOOKUP(A857,'Northern Branch Phase II Debris'!A:G,7,FALSE)</f>
        <v>Butte</v>
      </c>
      <c r="I857" s="84" t="e">
        <f>VLOOKUP(A857,'Go Backs'!A:H,8,FALSE)</f>
        <v>#N/A</v>
      </c>
      <c r="K857" s="84" t="e">
        <f>VLOOKUP(A857,'Go Aheads'!A:H,8,FALSE)</f>
        <v>#N/A</v>
      </c>
      <c r="M857" s="84">
        <f>VLOOKUP(A857,'Northern Branch Phase II Debris'!A:F,4,FALSE)</f>
        <v>0</v>
      </c>
      <c r="N857" s="84">
        <f>VLOOKUP(A857,'Northern Branch Phase II Debris'!A:F,5,FALSE)</f>
        <v>0</v>
      </c>
      <c r="P857" s="84">
        <f ca="1">SUMIF(cCalRecycle_NorthBranch_DataMan!A:F,Audit!A857,cCalRecycle_NorthBranch_DataMan!F:F)</f>
        <v>0</v>
      </c>
      <c r="Q857" s="86" t="e">
        <f>VLOOKUP(A857,cCalRecycle_NorthBranch_DataMan!A:B,2,FALSE)</f>
        <v>#N/A</v>
      </c>
      <c r="R857" s="643" t="b">
        <f t="shared" ca="1" si="27"/>
        <v>1</v>
      </c>
      <c r="Y857" s="84" t="e">
        <v>#N/A</v>
      </c>
      <c r="Z857" s="84" t="e">
        <v>#N/A</v>
      </c>
      <c r="AA857" s="84" t="e">
        <v>#N/A</v>
      </c>
      <c r="AB857" s="84" t="e">
        <v>#N/A</v>
      </c>
      <c r="AC857" s="84" t="e">
        <v>#N/A</v>
      </c>
      <c r="AD857" s="84" t="e">
        <v>#N/A</v>
      </c>
      <c r="AE857" s="84" t="e">
        <v>#N/A</v>
      </c>
      <c r="AF857" s="84" t="e">
        <v>#N/A</v>
      </c>
    </row>
    <row r="858" spans="1:32" ht="15" thickBot="1">
      <c r="A858" s="93" t="s">
        <v>712</v>
      </c>
      <c r="B858" s="84" t="str">
        <f>VLOOKUP(A858,'Northern Branch Phase II Debris'!A:F,2,FALSE)</f>
        <v>062-320-032-000</v>
      </c>
      <c r="C858" s="84" t="str">
        <f>VLOOKUP(A858,'Northern Branch Phase II Debris'!A:F,3,FALSE)</f>
        <v>Sand Creek Drive</v>
      </c>
      <c r="F858" s="84" t="str">
        <f t="shared" si="26"/>
        <v>Go Ahead</v>
      </c>
      <c r="G858" s="320">
        <f>VLOOKUP(A858,'Northern Branch Phase II Debris'!A:F,6,FALSE)</f>
        <v>0</v>
      </c>
      <c r="H858" s="84" t="str">
        <f>VLOOKUP(A858,'Northern Branch Phase II Debris'!A:G,7,FALSE)</f>
        <v>Butte</v>
      </c>
      <c r="I858" s="84" t="e">
        <f>VLOOKUP(A858,'Go Backs'!A:H,8,FALSE)</f>
        <v>#N/A</v>
      </c>
      <c r="K858" s="84" t="e">
        <f>VLOOKUP(A858,'Go Aheads'!A:H,8,FALSE)</f>
        <v>#N/A</v>
      </c>
      <c r="M858" s="84">
        <f>VLOOKUP(A858,'Northern Branch Phase II Debris'!A:F,4,FALSE)</f>
        <v>0</v>
      </c>
      <c r="N858" s="84">
        <f>VLOOKUP(A858,'Northern Branch Phase II Debris'!A:F,5,FALSE)</f>
        <v>0</v>
      </c>
      <c r="P858" s="84">
        <f ca="1">SUMIF(cCalRecycle_NorthBranch_DataMan!A:F,Audit!A858,cCalRecycle_NorthBranch_DataMan!F:F)</f>
        <v>0</v>
      </c>
      <c r="Q858" s="86" t="e">
        <f>VLOOKUP(A858,cCalRecycle_NorthBranch_DataMan!A:B,2,FALSE)</f>
        <v>#N/A</v>
      </c>
      <c r="R858" s="643" t="b">
        <f t="shared" ca="1" si="27"/>
        <v>1</v>
      </c>
      <c r="Y858" s="84" t="e">
        <v>#N/A</v>
      </c>
      <c r="Z858" s="84" t="e">
        <v>#N/A</v>
      </c>
      <c r="AA858" s="84" t="e">
        <v>#N/A</v>
      </c>
      <c r="AB858" s="84" t="e">
        <v>#N/A</v>
      </c>
      <c r="AC858" s="84" t="e">
        <v>#N/A</v>
      </c>
      <c r="AD858" s="84" t="e">
        <v>#N/A</v>
      </c>
      <c r="AE858" s="84" t="e">
        <v>#N/A</v>
      </c>
      <c r="AF858" s="84" t="e">
        <v>#N/A</v>
      </c>
    </row>
    <row r="859" spans="1:32" ht="15" thickBot="1">
      <c r="A859" s="93" t="s">
        <v>1014</v>
      </c>
      <c r="B859" s="84">
        <f>VLOOKUP(A859,'Northern Branch Phase II Debris'!A:F,2,FALSE)</f>
        <v>328</v>
      </c>
      <c r="C859" s="84" t="str">
        <f>VLOOKUP(A859,'Northern Branch Phase II Debris'!A:F,3,FALSE)</f>
        <v>Indian Meadows Drive</v>
      </c>
      <c r="F859" s="84" t="str">
        <f t="shared" si="26"/>
        <v>Go Ahead</v>
      </c>
      <c r="G859" s="320">
        <f>VLOOKUP(A859,'Northern Branch Phase II Debris'!A:F,6,FALSE)</f>
        <v>44321</v>
      </c>
      <c r="H859" s="84" t="str">
        <f>VLOOKUP(A859,'Northern Branch Phase II Debris'!A:G,7,FALSE)</f>
        <v>Siskiyou</v>
      </c>
      <c r="I859" s="84" t="e">
        <f>VLOOKUP(A859,'Go Backs'!A:H,8,FALSE)</f>
        <v>#N/A</v>
      </c>
      <c r="K859" s="84" t="e">
        <f>VLOOKUP(A859,'Go Aheads'!A:H,8,FALSE)</f>
        <v>#N/A</v>
      </c>
      <c r="M859" s="84">
        <f>VLOOKUP(A859,'Northern Branch Phase II Debris'!A:F,4,FALSE)</f>
        <v>1</v>
      </c>
      <c r="N859" s="84">
        <f>VLOOKUP(A859,'Northern Branch Phase II Debris'!A:F,5,FALSE)</f>
        <v>1</v>
      </c>
      <c r="P859" s="84">
        <f ca="1">SUMIF(cCalRecycle_NorthBranch_DataMan!A:F,Audit!A859,cCalRecycle_NorthBranch_DataMan!F:F)</f>
        <v>2</v>
      </c>
      <c r="Q859" s="86">
        <f>VLOOKUP(A859,cCalRecycle_NorthBranch_DataMan!A:B,2,FALSE)</f>
        <v>44321.334178240708</v>
      </c>
      <c r="R859" s="643" t="b">
        <f t="shared" ca="1" si="27"/>
        <v>0</v>
      </c>
      <c r="S859" s="6" t="s">
        <v>3472</v>
      </c>
      <c r="Y859" s="84" t="e">
        <v>#N/A</v>
      </c>
      <c r="Z859" s="84" t="e">
        <v>#N/A</v>
      </c>
      <c r="AA859" s="84" t="e">
        <v>#N/A</v>
      </c>
      <c r="AB859" s="84" t="e">
        <v>#N/A</v>
      </c>
      <c r="AC859" s="84" t="e">
        <v>#N/A</v>
      </c>
      <c r="AD859" s="84" t="e">
        <v>#N/A</v>
      </c>
      <c r="AE859" s="84" t="e">
        <v>#N/A</v>
      </c>
      <c r="AF859" s="84" t="e">
        <v>#N/A</v>
      </c>
    </row>
    <row r="860" spans="1:32" ht="26.25" thickBot="1">
      <c r="A860" s="93" t="s">
        <v>1024</v>
      </c>
      <c r="B860" s="84">
        <f>VLOOKUP(A860,'Northern Branch Phase II Debris'!A:F,2,FALSE)</f>
        <v>24</v>
      </c>
      <c r="C860" s="84" t="str">
        <f>VLOOKUP(A860,'Northern Branch Phase II Debris'!A:F,3,FALSE)</f>
        <v>Mills Ranch Road</v>
      </c>
      <c r="F860" s="84" t="str">
        <f t="shared" si="26"/>
        <v>Go Ahead</v>
      </c>
      <c r="G860" s="320">
        <f>VLOOKUP(A860,'Northern Branch Phase II Debris'!A:F,6,FALSE)</f>
        <v>44203</v>
      </c>
      <c r="H860" s="84" t="str">
        <f>VLOOKUP(A860,'Northern Branch Phase II Debris'!A:G,7,FALSE)</f>
        <v>Butte</v>
      </c>
      <c r="I860" s="84" t="e">
        <f>VLOOKUP(A860,'Go Backs'!A:H,8,FALSE)</f>
        <v>#N/A</v>
      </c>
      <c r="K860" s="84" t="e">
        <f>VLOOKUP(A860,'Go Aheads'!A:H,8,FALSE)</f>
        <v>#N/A</v>
      </c>
      <c r="M860" s="84">
        <f>VLOOKUP(A860,'Northern Branch Phase II Debris'!A:F,4,FALSE)</f>
        <v>9</v>
      </c>
      <c r="N860" s="84">
        <f>VLOOKUP(A860,'Northern Branch Phase II Debris'!A:F,5,FALSE)</f>
        <v>0</v>
      </c>
      <c r="P860" s="84">
        <f ca="1">SUMIF(cCalRecycle_NorthBranch_DataMan!A:F,Audit!A860,cCalRecycle_NorthBranch_DataMan!F:F)</f>
        <v>0</v>
      </c>
      <c r="Q860" s="86" t="e">
        <f>VLOOKUP(A860,cCalRecycle_NorthBranch_DataMan!A:B,2,FALSE)</f>
        <v>#N/A</v>
      </c>
      <c r="R860" s="643" t="b">
        <f t="shared" ca="1" si="27"/>
        <v>1</v>
      </c>
      <c r="S860" s="9" t="s">
        <v>7930</v>
      </c>
      <c r="Y860" s="84" t="e">
        <v>#N/A</v>
      </c>
      <c r="Z860" s="84" t="e">
        <v>#N/A</v>
      </c>
      <c r="AA860" s="84" t="e">
        <v>#N/A</v>
      </c>
      <c r="AB860" s="84" t="e">
        <v>#N/A</v>
      </c>
      <c r="AC860" s="84" t="e">
        <v>#N/A</v>
      </c>
      <c r="AD860" s="84" t="e">
        <v>#N/A</v>
      </c>
      <c r="AE860" s="84" t="e">
        <v>#N/A</v>
      </c>
      <c r="AF860" s="84" t="e">
        <v>#N/A</v>
      </c>
    </row>
    <row r="861" spans="1:32" ht="15" thickBot="1">
      <c r="A861" s="497" t="s">
        <v>573</v>
      </c>
      <c r="B861" s="84">
        <f>VLOOKUP(A861,'Northern Branch Phase II Debris'!A:F,2,FALSE)</f>
        <v>1526</v>
      </c>
      <c r="C861" s="84" t="str">
        <f>VLOOKUP(A861,'Northern Branch Phase II Debris'!A:F,3,FALSE)</f>
        <v>Bald Rock Road</v>
      </c>
      <c r="F861" s="84" t="str">
        <f t="shared" si="26"/>
        <v>Go Ahead</v>
      </c>
      <c r="G861" s="320">
        <f>VLOOKUP(A861,'Northern Branch Phase II Debris'!A:F,6,FALSE)</f>
        <v>0</v>
      </c>
      <c r="H861" s="84" t="str">
        <f>VLOOKUP(A861,'Northern Branch Phase II Debris'!A:G,7,FALSE)</f>
        <v>Butte</v>
      </c>
      <c r="I861" s="84" t="e">
        <f>VLOOKUP(A861,'Go Backs'!A:H,8,FALSE)</f>
        <v>#N/A</v>
      </c>
      <c r="K861" s="84" t="e">
        <f>VLOOKUP(A861,'Go Aheads'!A:H,8,FALSE)</f>
        <v>#N/A</v>
      </c>
      <c r="M861" s="84">
        <f>VLOOKUP(A861,'Northern Branch Phase II Debris'!A:F,4,FALSE)</f>
        <v>0</v>
      </c>
      <c r="N861" s="84">
        <f>VLOOKUP(A861,'Northern Branch Phase II Debris'!A:F,5,FALSE)</f>
        <v>0</v>
      </c>
      <c r="P861" s="84">
        <f ca="1">SUMIF(cCalRecycle_NorthBranch_DataMan!A:F,Audit!A861,cCalRecycle_NorthBranch_DataMan!F:F)</f>
        <v>0</v>
      </c>
      <c r="Q861" s="86" t="e">
        <f>VLOOKUP(A861,cCalRecycle_NorthBranch_DataMan!A:B,2,FALSE)</f>
        <v>#N/A</v>
      </c>
      <c r="R861" s="643" t="b">
        <f t="shared" ca="1" si="27"/>
        <v>1</v>
      </c>
      <c r="Y861" s="84" t="e">
        <v>#N/A</v>
      </c>
      <c r="Z861" s="84" t="e">
        <v>#N/A</v>
      </c>
      <c r="AA861" s="84" t="e">
        <v>#N/A</v>
      </c>
      <c r="AB861" s="84" t="e">
        <v>#N/A</v>
      </c>
      <c r="AC861" s="84" t="e">
        <v>#N/A</v>
      </c>
      <c r="AD861" s="84" t="e">
        <v>#N/A</v>
      </c>
      <c r="AE861" s="84" t="e">
        <v>#N/A</v>
      </c>
      <c r="AF861" s="84" t="e">
        <v>#N/A</v>
      </c>
    </row>
    <row r="862" spans="1:32" ht="15" thickBot="1">
      <c r="A862" s="93" t="s">
        <v>1221</v>
      </c>
      <c r="B862" s="84">
        <f>VLOOKUP(A862,'Northern Branch Phase II Debris'!A:F,2,FALSE)</f>
        <v>8</v>
      </c>
      <c r="C862" s="84" t="str">
        <f>VLOOKUP(A862,'Northern Branch Phase II Debris'!A:F,3,FALSE)</f>
        <v>Rockerfeller Road</v>
      </c>
      <c r="F862" s="84" t="str">
        <f t="shared" si="26"/>
        <v>Go Ahead</v>
      </c>
      <c r="G862" s="320">
        <f>VLOOKUP(A862,'Northern Branch Phase II Debris'!A:F,6,FALSE)</f>
        <v>44333</v>
      </c>
      <c r="H862" s="84" t="str">
        <f>VLOOKUP(A862,'Northern Branch Phase II Debris'!A:G,7,FALSE)</f>
        <v>Butte</v>
      </c>
      <c r="I862" s="84" t="e">
        <f>VLOOKUP(A862,'Go Backs'!A:H,8,FALSE)</f>
        <v>#N/A</v>
      </c>
      <c r="K862" s="84">
        <f>VLOOKUP(A862,'Go Aheads'!A:H,8,FALSE)</f>
        <v>4</v>
      </c>
      <c r="M862" s="84">
        <f>VLOOKUP(A862,'Northern Branch Phase II Debris'!A:F,4,FALSE)</f>
        <v>4</v>
      </c>
      <c r="N862" s="84">
        <f>VLOOKUP(A862,'Northern Branch Phase II Debris'!A:F,5,FALSE)</f>
        <v>4</v>
      </c>
      <c r="P862" s="84">
        <f ca="1">SUMIF(cCalRecycle_NorthBranch_DataMan!A:F,Audit!A862,cCalRecycle_NorthBranch_DataMan!F:F)</f>
        <v>4</v>
      </c>
      <c r="Q862" s="86">
        <f>VLOOKUP(A862,cCalRecycle_NorthBranch_DataMan!A:B,2,FALSE)</f>
        <v>44355.453796296293</v>
      </c>
      <c r="R862" s="643" t="b">
        <f t="shared" ca="1" si="27"/>
        <v>1</v>
      </c>
      <c r="Y862" s="84">
        <v>0</v>
      </c>
      <c r="Z862" s="84">
        <v>0</v>
      </c>
      <c r="AA862" s="84">
        <v>0</v>
      </c>
      <c r="AB862" s="84">
        <v>0</v>
      </c>
      <c r="AC862" s="84">
        <v>0</v>
      </c>
      <c r="AD862" s="84" t="e">
        <v>#N/A</v>
      </c>
      <c r="AE862" s="84">
        <v>0</v>
      </c>
      <c r="AF862" s="84">
        <v>0</v>
      </c>
    </row>
    <row r="863" spans="1:32" ht="15" thickBot="1">
      <c r="A863" s="93" t="s">
        <v>1932</v>
      </c>
      <c r="B863" s="84" t="str">
        <f>VLOOKUP(A863,'Northern Branch Phase II Debris'!A:F,2,FALSE)</f>
        <v>061-670-003-000</v>
      </c>
      <c r="C863" s="84" t="str">
        <f>VLOOKUP(A863,'Northern Branch Phase II Debris'!A:F,3,FALSE)</f>
        <v>La Sata Lane</v>
      </c>
      <c r="F863" s="84" t="str">
        <f t="shared" si="26"/>
        <v>Go Ahead</v>
      </c>
      <c r="G863" s="320">
        <f>VLOOKUP(A863,'Northern Branch Phase II Debris'!A:F,6,FALSE)</f>
        <v>0</v>
      </c>
      <c r="H863" s="84" t="str">
        <f>VLOOKUP(A863,'Northern Branch Phase II Debris'!A:G,7,FALSE)</f>
        <v>Butte</v>
      </c>
      <c r="I863" s="84" t="e">
        <f>VLOOKUP(A863,'Go Backs'!A:H,8,FALSE)</f>
        <v>#N/A</v>
      </c>
      <c r="K863" s="84" t="e">
        <f>VLOOKUP(A863,'Go Aheads'!A:H,8,FALSE)</f>
        <v>#N/A</v>
      </c>
      <c r="M863" s="84">
        <f>VLOOKUP(A863,'Northern Branch Phase II Debris'!A:F,4,FALSE)</f>
        <v>0</v>
      </c>
      <c r="N863" s="84">
        <f>VLOOKUP(A863,'Northern Branch Phase II Debris'!A:F,5,FALSE)</f>
        <v>0</v>
      </c>
      <c r="P863" s="84">
        <f ca="1">SUMIF(cCalRecycle_NorthBranch_DataMan!A:F,Audit!A863,cCalRecycle_NorthBranch_DataMan!F:F)</f>
        <v>0</v>
      </c>
      <c r="Q863" s="86" t="e">
        <f>VLOOKUP(A863,cCalRecycle_NorthBranch_DataMan!A:B,2,FALSE)</f>
        <v>#N/A</v>
      </c>
      <c r="R863" s="643" t="b">
        <f t="shared" ca="1" si="27"/>
        <v>1</v>
      </c>
      <c r="Y863" s="84" t="e">
        <v>#N/A</v>
      </c>
      <c r="Z863" s="84" t="e">
        <v>#N/A</v>
      </c>
      <c r="AA863" s="84" t="e">
        <v>#N/A</v>
      </c>
      <c r="AB863" s="84" t="e">
        <v>#N/A</v>
      </c>
      <c r="AC863" s="84" t="e">
        <v>#N/A</v>
      </c>
      <c r="AD863" s="84" t="e">
        <v>#N/A</v>
      </c>
      <c r="AE863" s="84" t="e">
        <v>#N/A</v>
      </c>
      <c r="AF863" s="84" t="e">
        <v>#N/A</v>
      </c>
    </row>
    <row r="864" spans="1:32" ht="15" thickBot="1">
      <c r="A864" s="93" t="s">
        <v>839</v>
      </c>
      <c r="B864" s="84">
        <f>VLOOKUP(A864,'Northern Branch Phase II Debris'!A:F,2,FALSE)</f>
        <v>117</v>
      </c>
      <c r="C864" s="84" t="str">
        <f>VLOOKUP(A864,'Northern Branch Phase II Debris'!A:F,3,FALSE)</f>
        <v>Martin Hill Lane</v>
      </c>
      <c r="F864" s="84" t="str">
        <f t="shared" si="26"/>
        <v>Go Ahead</v>
      </c>
      <c r="G864" s="320">
        <f>VLOOKUP(A864,'Northern Branch Phase II Debris'!A:F,6,FALSE)</f>
        <v>44365</v>
      </c>
      <c r="H864" s="84" t="str">
        <f>VLOOKUP(A864,'Northern Branch Phase II Debris'!A:G,7,FALSE)</f>
        <v>Butte</v>
      </c>
      <c r="I864" s="84" t="e">
        <f>VLOOKUP(A864,'Go Backs'!A:H,8,FALSE)</f>
        <v>#N/A</v>
      </c>
      <c r="K864" s="84">
        <f>VLOOKUP(A864,'Go Aheads'!A:H,8,FALSE)</f>
        <v>1</v>
      </c>
      <c r="M864" s="84">
        <f>VLOOKUP(A864,'Northern Branch Phase II Debris'!A:F,4,FALSE)</f>
        <v>2</v>
      </c>
      <c r="N864" s="84">
        <f>VLOOKUP(A864,'Northern Branch Phase II Debris'!A:F,5,FALSE)</f>
        <v>1</v>
      </c>
      <c r="P864" s="84">
        <f ca="1">SUMIF(cCalRecycle_NorthBranch_DataMan!A:F,Audit!A864,cCalRecycle_NorthBranch_DataMan!F:F)</f>
        <v>1</v>
      </c>
      <c r="Q864" s="86">
        <f>VLOOKUP(A864,cCalRecycle_NorthBranch_DataMan!A:B,2,FALSE)</f>
        <v>44377.658865740697</v>
      </c>
      <c r="R864" s="643" t="b">
        <f t="shared" ca="1" si="27"/>
        <v>1</v>
      </c>
      <c r="Y864" s="84" t="e">
        <v>#N/A</v>
      </c>
      <c r="Z864" s="84" t="e">
        <v>#N/A</v>
      </c>
      <c r="AA864" s="84" t="e">
        <v>#N/A</v>
      </c>
      <c r="AB864" s="84" t="e">
        <v>#N/A</v>
      </c>
      <c r="AC864" s="84" t="e">
        <v>#N/A</v>
      </c>
      <c r="AD864" s="84" t="e">
        <v>#N/A</v>
      </c>
      <c r="AE864" s="84" t="e">
        <v>#N/A</v>
      </c>
      <c r="AF864" s="84" t="e">
        <v>#N/A</v>
      </c>
    </row>
    <row r="865" spans="1:32" ht="15" thickBot="1">
      <c r="A865" s="93" t="s">
        <v>956</v>
      </c>
      <c r="B865" s="84">
        <f>VLOOKUP(A865,'Northern Branch Phase II Debris'!A:F,2,FALSE)</f>
        <v>115</v>
      </c>
      <c r="C865" s="84" t="str">
        <f>VLOOKUP(A865,'Northern Branch Phase II Debris'!A:F,3,FALSE)</f>
        <v>Martin Hill Lane</v>
      </c>
      <c r="F865" s="84" t="str">
        <f t="shared" si="26"/>
        <v>Go Ahead</v>
      </c>
      <c r="G865" s="320">
        <f>VLOOKUP(A865,'Northern Branch Phase II Debris'!A:F,6,FALSE)</f>
        <v>44302</v>
      </c>
      <c r="H865" s="84" t="str">
        <f>VLOOKUP(A865,'Northern Branch Phase II Debris'!A:G,7,FALSE)</f>
        <v>Butte</v>
      </c>
      <c r="I865" s="84" t="e">
        <f>VLOOKUP(A865,'Go Backs'!A:H,8,FALSE)</f>
        <v>#N/A</v>
      </c>
      <c r="K865" s="84">
        <f>VLOOKUP(A865,'Go Aheads'!A:H,8,FALSE)</f>
        <v>8</v>
      </c>
      <c r="M865" s="84">
        <f>VLOOKUP(A865,'Northern Branch Phase II Debris'!A:F,4,FALSE)</f>
        <v>11</v>
      </c>
      <c r="N865" s="84">
        <f>VLOOKUP(A865,'Northern Branch Phase II Debris'!A:F,5,FALSE)</f>
        <v>8</v>
      </c>
      <c r="P865" s="84">
        <f ca="1">SUMIF(cCalRecycle_NorthBranch_DataMan!A:F,Audit!A865,cCalRecycle_NorthBranch_DataMan!F:F)</f>
        <v>8</v>
      </c>
      <c r="Q865" s="86">
        <f>VLOOKUP(A865,cCalRecycle_NorthBranch_DataMan!A:B,2,FALSE)</f>
        <v>44326.503356481502</v>
      </c>
      <c r="R865" s="643" t="b">
        <f t="shared" ca="1" si="27"/>
        <v>1</v>
      </c>
      <c r="Y865" s="84" t="e">
        <v>#N/A</v>
      </c>
      <c r="Z865" s="84" t="e">
        <v>#N/A</v>
      </c>
      <c r="AA865" s="84" t="e">
        <v>#N/A</v>
      </c>
      <c r="AB865" s="84" t="e">
        <v>#N/A</v>
      </c>
      <c r="AC865" s="84" t="e">
        <v>#N/A</v>
      </c>
      <c r="AD865" s="84" t="e">
        <v>#N/A</v>
      </c>
      <c r="AE865" s="84" t="e">
        <v>#N/A</v>
      </c>
      <c r="AF865" s="84" t="e">
        <v>#N/A</v>
      </c>
    </row>
    <row r="866" spans="1:32" ht="15" thickBot="1">
      <c r="A866" s="497" t="s">
        <v>1729</v>
      </c>
      <c r="B866" s="84">
        <f>VLOOKUP(A866,'Northern Branch Phase II Debris'!A:F,2,FALSE)</f>
        <v>7510</v>
      </c>
      <c r="C866" s="84" t="str">
        <f>VLOOKUP(A866,'Northern Branch Phase II Debris'!A:F,3,FALSE)</f>
        <v>Archer Road</v>
      </c>
      <c r="F866" s="84" t="str">
        <f t="shared" si="26"/>
        <v>Go Ahead</v>
      </c>
      <c r="G866" s="320">
        <f>VLOOKUP(A866,'Northern Branch Phase II Debris'!A:F,6,FALSE)</f>
        <v>0</v>
      </c>
      <c r="H866" s="84" t="str">
        <f>VLOOKUP(A866,'Northern Branch Phase II Debris'!A:G,7,FALSE)</f>
        <v>Shasta</v>
      </c>
      <c r="I866" s="84" t="e">
        <f>VLOOKUP(A866,'Go Backs'!A:H,8,FALSE)</f>
        <v>#N/A</v>
      </c>
      <c r="K866" s="84" t="e">
        <f>VLOOKUP(A866,'Go Aheads'!A:H,8,FALSE)</f>
        <v>#N/A</v>
      </c>
      <c r="M866" s="84">
        <f>VLOOKUP(A866,'Northern Branch Phase II Debris'!A:F,4,FALSE)</f>
        <v>0</v>
      </c>
      <c r="N866" s="84">
        <f>VLOOKUP(A866,'Northern Branch Phase II Debris'!A:F,5,FALSE)</f>
        <v>0</v>
      </c>
      <c r="P866" s="84">
        <f ca="1">SUMIF(cCalRecycle_NorthBranch_DataMan!A:F,Audit!A866,cCalRecycle_NorthBranch_DataMan!F:F)</f>
        <v>0</v>
      </c>
      <c r="Q866" s="86" t="e">
        <f>VLOOKUP(A866,cCalRecycle_NorthBranch_DataMan!A:B,2,FALSE)</f>
        <v>#N/A</v>
      </c>
      <c r="R866" s="643" t="b">
        <f t="shared" ca="1" si="27"/>
        <v>1</v>
      </c>
      <c r="Y866" s="84" t="e">
        <v>#N/A</v>
      </c>
      <c r="Z866" s="84" t="e">
        <v>#N/A</v>
      </c>
      <c r="AA866" s="84" t="e">
        <v>#N/A</v>
      </c>
      <c r="AB866" s="84" t="e">
        <v>#N/A</v>
      </c>
      <c r="AC866" s="84" t="e">
        <v>#N/A</v>
      </c>
      <c r="AD866" s="84" t="e">
        <v>#N/A</v>
      </c>
      <c r="AE866" s="84" t="e">
        <v>#N/A</v>
      </c>
      <c r="AF866" s="84" t="e">
        <v>#N/A</v>
      </c>
    </row>
    <row r="867" spans="1:32" ht="15" thickBot="1">
      <c r="A867" s="463" t="s">
        <v>1571</v>
      </c>
      <c r="B867" s="84" t="str">
        <f>VLOOKUP(A867,'Northern Branch Phase II Debris'!A:F,2,FALSE)</f>
        <v>860-000-294-000</v>
      </c>
      <c r="C867" s="84" t="str">
        <f>VLOOKUP(A867,'Northern Branch Phase II Debris'!A:F,3,FALSE)</f>
        <v>RLCSD LL#63B</v>
      </c>
      <c r="F867" s="84" t="str">
        <f t="shared" si="26"/>
        <v>Go Ahead</v>
      </c>
      <c r="G867" s="320">
        <f>VLOOKUP(A867,'Northern Branch Phase II Debris'!A:F,6,FALSE)</f>
        <v>44342</v>
      </c>
      <c r="H867" s="84" t="str">
        <f>VLOOKUP(A867,'Northern Branch Phase II Debris'!A:G,7,FALSE)</f>
        <v>Trinity</v>
      </c>
      <c r="I867" s="84" t="e">
        <f>VLOOKUP(A867,'Go Backs'!A:H,8,FALSE)</f>
        <v>#N/A</v>
      </c>
      <c r="K867" s="84" t="e">
        <f>VLOOKUP(A867,'Go Aheads'!A:H,8,FALSE)</f>
        <v>#N/A</v>
      </c>
      <c r="M867" s="84">
        <f>VLOOKUP(A867,'Northern Branch Phase II Debris'!A:F,4,FALSE)</f>
        <v>0</v>
      </c>
      <c r="N867" s="84">
        <f>VLOOKUP(A867,'Northern Branch Phase II Debris'!A:F,5,FALSE)</f>
        <v>1</v>
      </c>
      <c r="P867" s="84">
        <f ca="1">SUMIF(cCalRecycle_NorthBranch_DataMan!A:F,Audit!A867,cCalRecycle_NorthBranch_DataMan!F:F)</f>
        <v>0</v>
      </c>
      <c r="Q867" s="86" t="e">
        <f>VLOOKUP(A867,cCalRecycle_NorthBranch_DataMan!A:B,2,FALSE)</f>
        <v>#N/A</v>
      </c>
      <c r="R867" s="643" t="b">
        <f t="shared" ca="1" si="27"/>
        <v>0</v>
      </c>
      <c r="S867" s="455" t="s">
        <v>4289</v>
      </c>
      <c r="Y867" s="84" t="e">
        <v>#N/A</v>
      </c>
      <c r="Z867" s="84" t="e">
        <v>#N/A</v>
      </c>
      <c r="AA867" s="84" t="e">
        <v>#N/A</v>
      </c>
      <c r="AB867" s="84" t="e">
        <v>#N/A</v>
      </c>
      <c r="AC867" s="84" t="e">
        <v>#N/A</v>
      </c>
      <c r="AD867" s="84" t="e">
        <v>#N/A</v>
      </c>
      <c r="AE867" s="84" t="e">
        <v>#N/A</v>
      </c>
      <c r="AF867" s="84" t="e">
        <v>#N/A</v>
      </c>
    </row>
    <row r="868" spans="1:32" ht="15" thickBot="1">
      <c r="A868" s="93" t="s">
        <v>571</v>
      </c>
      <c r="B868" s="84">
        <f>VLOOKUP(A868,'Northern Branch Phase II Debris'!A:F,2,FALSE)</f>
        <v>1465</v>
      </c>
      <c r="C868" s="84" t="str">
        <f>VLOOKUP(A868,'Northern Branch Phase II Debris'!A:F,3,FALSE)</f>
        <v>Bald Rock Road</v>
      </c>
      <c r="F868" s="84" t="str">
        <f t="shared" si="26"/>
        <v>Go Ahead</v>
      </c>
      <c r="G868" s="320">
        <f>VLOOKUP(A868,'Northern Branch Phase II Debris'!A:F,6,FALSE)</f>
        <v>44312</v>
      </c>
      <c r="H868" s="84" t="str">
        <f>VLOOKUP(A868,'Northern Branch Phase II Debris'!A:G,7,FALSE)</f>
        <v>Butte</v>
      </c>
      <c r="I868" s="84" t="e">
        <f>VLOOKUP(A868,'Go Backs'!A:H,8,FALSE)</f>
        <v>#N/A</v>
      </c>
      <c r="K868" s="84">
        <f>VLOOKUP(A868,'Go Aheads'!A:H,8,FALSE)</f>
        <v>1</v>
      </c>
      <c r="M868" s="84">
        <f>VLOOKUP(A868,'Northern Branch Phase II Debris'!A:F,4,FALSE)</f>
        <v>2</v>
      </c>
      <c r="N868" s="84">
        <f>VLOOKUP(A868,'Northern Branch Phase II Debris'!A:F,5,FALSE)</f>
        <v>1</v>
      </c>
      <c r="P868" s="84">
        <f ca="1">SUMIF(cCalRecycle_NorthBranch_DataMan!A:F,Audit!A868,cCalRecycle_NorthBranch_DataMan!F:F)</f>
        <v>1</v>
      </c>
      <c r="Q868" s="86">
        <f>VLOOKUP(A868,cCalRecycle_NorthBranch_DataMan!A:B,2,FALSE)</f>
        <v>44338.664675925902</v>
      </c>
      <c r="R868" s="643" t="b">
        <f t="shared" ca="1" si="27"/>
        <v>1</v>
      </c>
      <c r="S868" s="455"/>
      <c r="Y868" s="84" t="e">
        <v>#N/A</v>
      </c>
      <c r="Z868" s="84" t="e">
        <v>#N/A</v>
      </c>
      <c r="AA868" s="84" t="e">
        <v>#N/A</v>
      </c>
      <c r="AB868" s="84" t="e">
        <v>#N/A</v>
      </c>
      <c r="AC868" s="84" t="e">
        <v>#N/A</v>
      </c>
      <c r="AD868" s="84" t="e">
        <v>#N/A</v>
      </c>
      <c r="AE868" s="84" t="e">
        <v>#N/A</v>
      </c>
      <c r="AF868" s="84" t="e">
        <v>#N/A</v>
      </c>
    </row>
    <row r="869" spans="1:32" ht="39" thickBot="1">
      <c r="A869" s="93" t="s">
        <v>1259</v>
      </c>
      <c r="B869" s="84" t="str">
        <f>VLOOKUP(A869,'Northern Branch Phase II Debris'!A:F,2,FALSE)</f>
        <v>062-730-028-000</v>
      </c>
      <c r="C869" s="84" t="str">
        <f>VLOOKUP(A869,'Northern Branch Phase II Debris'!A:F,3,FALSE)</f>
        <v>Rockerfeller &amp; Bald Rock &amp; Canyon Creek Roads</v>
      </c>
      <c r="F869" s="84" t="str">
        <f t="shared" si="26"/>
        <v>Go Ahead</v>
      </c>
      <c r="G869" s="320">
        <f>VLOOKUP(A869,'Northern Branch Phase II Debris'!A:F,6,FALSE)</f>
        <v>0</v>
      </c>
      <c r="H869" s="84" t="str">
        <f>VLOOKUP(A869,'Northern Branch Phase II Debris'!A:G,7,FALSE)</f>
        <v>Butte</v>
      </c>
      <c r="I869" s="84" t="e">
        <f>VLOOKUP(A869,'Go Backs'!A:H,8,FALSE)</f>
        <v>#N/A</v>
      </c>
      <c r="K869" s="84" t="e">
        <f>VLOOKUP(A869,'Go Aheads'!A:H,8,FALSE)</f>
        <v>#N/A</v>
      </c>
      <c r="M869" s="84">
        <f>VLOOKUP(A869,'Northern Branch Phase II Debris'!A:F,4,FALSE)</f>
        <v>0</v>
      </c>
      <c r="N869" s="84">
        <f>VLOOKUP(A869,'Northern Branch Phase II Debris'!A:F,5,FALSE)</f>
        <v>0</v>
      </c>
      <c r="P869" s="84">
        <f ca="1">SUMIF(cCalRecycle_NorthBranch_DataMan!A:F,Audit!A869,cCalRecycle_NorthBranch_DataMan!F:F)</f>
        <v>0</v>
      </c>
      <c r="Q869" s="86" t="e">
        <f>VLOOKUP(A869,cCalRecycle_NorthBranch_DataMan!A:B,2,FALSE)</f>
        <v>#N/A</v>
      </c>
      <c r="R869" s="643" t="b">
        <f t="shared" ca="1" si="27"/>
        <v>1</v>
      </c>
      <c r="Y869" s="84" t="e">
        <v>#N/A</v>
      </c>
      <c r="Z869" s="84" t="e">
        <v>#N/A</v>
      </c>
      <c r="AA869" s="84" t="e">
        <v>#N/A</v>
      </c>
      <c r="AB869" s="84" t="e">
        <v>#N/A</v>
      </c>
      <c r="AC869" s="84" t="e">
        <v>#N/A</v>
      </c>
      <c r="AD869" s="84" t="e">
        <v>#N/A</v>
      </c>
      <c r="AE869" s="84" t="e">
        <v>#N/A</v>
      </c>
      <c r="AF869" s="84" t="e">
        <v>#N/A</v>
      </c>
    </row>
    <row r="870" spans="1:32" ht="15" thickBot="1">
      <c r="A870" s="93" t="s">
        <v>910</v>
      </c>
      <c r="B870" s="84">
        <f>VLOOKUP(A870,'Northern Branch Phase II Debris'!A:F,2,FALSE)</f>
        <v>3001</v>
      </c>
      <c r="C870" s="84" t="str">
        <f>VLOOKUP(A870,'Northern Branch Phase II Debris'!A:F,3,FALSE)</f>
        <v>Indian Creek Road</v>
      </c>
      <c r="F870" s="84" t="str">
        <f t="shared" si="26"/>
        <v>Go Ahead</v>
      </c>
      <c r="G870" s="320">
        <f>VLOOKUP(A870,'Northern Branch Phase II Debris'!A:F,6,FALSE)</f>
        <v>44329</v>
      </c>
      <c r="H870" s="84" t="str">
        <f>VLOOKUP(A870,'Northern Branch Phase II Debris'!A:G,7,FALSE)</f>
        <v>Siskiyou</v>
      </c>
      <c r="I870" s="84" t="e">
        <f>VLOOKUP(A870,'Go Backs'!A:H,8,FALSE)</f>
        <v>#N/A</v>
      </c>
      <c r="K870" s="84" t="e">
        <f>VLOOKUP(A870,'Go Aheads'!A:H,8,FALSE)</f>
        <v>#N/A</v>
      </c>
      <c r="M870" s="84">
        <f>VLOOKUP(A870,'Northern Branch Phase II Debris'!A:F,4,FALSE)</f>
        <v>4</v>
      </c>
      <c r="N870" s="84">
        <f>VLOOKUP(A870,'Northern Branch Phase II Debris'!A:F,5,FALSE)</f>
        <v>3</v>
      </c>
      <c r="P870" s="84">
        <f ca="1">SUMIF(cCalRecycle_NorthBranch_DataMan!A:F,Audit!A870,cCalRecycle_NorthBranch_DataMan!F:F)</f>
        <v>3</v>
      </c>
      <c r="Q870" s="86">
        <f>VLOOKUP(A870,cCalRecycle_NorthBranch_DataMan!A:B,2,FALSE)</f>
        <v>44328.574780092589</v>
      </c>
      <c r="R870" s="643" t="b">
        <f t="shared" ca="1" si="27"/>
        <v>1</v>
      </c>
      <c r="Y870" s="84" t="e">
        <v>#N/A</v>
      </c>
      <c r="Z870" s="84" t="e">
        <v>#N/A</v>
      </c>
      <c r="AA870" s="84" t="e">
        <v>#N/A</v>
      </c>
      <c r="AB870" s="84" t="e">
        <v>#N/A</v>
      </c>
      <c r="AC870" s="84" t="e">
        <v>#N/A</v>
      </c>
      <c r="AD870" s="84" t="e">
        <v>#N/A</v>
      </c>
      <c r="AE870" s="84" t="e">
        <v>#N/A</v>
      </c>
      <c r="AF870" s="84" t="e">
        <v>#N/A</v>
      </c>
    </row>
    <row r="871" spans="1:32" ht="15" thickBot="1">
      <c r="A871" s="93" t="s">
        <v>1206</v>
      </c>
      <c r="B871" s="84">
        <f>VLOOKUP(A871,'Northern Branch Phase II Debris'!A:F,2,FALSE)</f>
        <v>268</v>
      </c>
      <c r="C871" s="84" t="str">
        <f>VLOOKUP(A871,'Northern Branch Phase II Debris'!A:F,3,FALSE)</f>
        <v>Rocky Point Road</v>
      </c>
      <c r="F871" s="84" t="str">
        <f t="shared" si="26"/>
        <v>Go Ahead</v>
      </c>
      <c r="G871" s="320">
        <f>VLOOKUP(A871,'Northern Branch Phase II Debris'!A:F,6,FALSE)</f>
        <v>44331</v>
      </c>
      <c r="H871" s="84" t="str">
        <f>VLOOKUP(A871,'Northern Branch Phase II Debris'!A:G,7,FALSE)</f>
        <v>Butte</v>
      </c>
      <c r="I871" s="84" t="e">
        <f>VLOOKUP(A871,'Go Backs'!A:H,8,FALSE)</f>
        <v>#N/A</v>
      </c>
      <c r="K871" s="84" t="e">
        <f>VLOOKUP(A871,'Go Aheads'!A:H,8,FALSE)</f>
        <v>#N/A</v>
      </c>
      <c r="M871" s="84">
        <f>VLOOKUP(A871,'Northern Branch Phase II Debris'!A:F,4,FALSE)</f>
        <v>7</v>
      </c>
      <c r="N871" s="84">
        <f>VLOOKUP(A871,'Northern Branch Phase II Debris'!A:F,5,FALSE)</f>
        <v>0</v>
      </c>
      <c r="P871" s="84">
        <f ca="1">SUMIF(cCalRecycle_NorthBranch_DataMan!A:F,Audit!A871,cCalRecycle_NorthBranch_DataMan!F:F)</f>
        <v>0</v>
      </c>
      <c r="Q871" s="86" t="e">
        <f>VLOOKUP(A871,cCalRecycle_NorthBranch_DataMan!A:B,2,FALSE)</f>
        <v>#N/A</v>
      </c>
      <c r="R871" s="643" t="b">
        <f t="shared" ca="1" si="27"/>
        <v>1</v>
      </c>
      <c r="Y871" s="84">
        <v>0</v>
      </c>
      <c r="Z871" s="84">
        <v>0</v>
      </c>
      <c r="AA871" s="84">
        <v>0</v>
      </c>
      <c r="AB871" s="84">
        <v>0</v>
      </c>
      <c r="AC871" s="84">
        <v>0</v>
      </c>
      <c r="AD871" s="84" t="e">
        <v>#N/A</v>
      </c>
      <c r="AE871" s="84">
        <v>0</v>
      </c>
      <c r="AF871" s="84">
        <v>0</v>
      </c>
    </row>
    <row r="872" spans="1:32" ht="15" thickBot="1">
      <c r="A872" s="93" t="s">
        <v>1727</v>
      </c>
      <c r="B872" s="84">
        <f>VLOOKUP(A872,'Northern Branch Phase II Debris'!A:F,2,FALSE)</f>
        <v>15</v>
      </c>
      <c r="C872" s="84" t="str">
        <f>VLOOKUP(A872,'Northern Branch Phase II Debris'!A:F,3,FALSE)</f>
        <v>Sand Creek Drive</v>
      </c>
      <c r="F872" s="84" t="str">
        <f t="shared" si="26"/>
        <v>Go Ahead</v>
      </c>
      <c r="G872" s="320">
        <f>VLOOKUP(A872,'Northern Branch Phase II Debris'!A:F,6,FALSE)</f>
        <v>44301</v>
      </c>
      <c r="H872" s="84" t="str">
        <f>VLOOKUP(A872,'Northern Branch Phase II Debris'!A:G,7,FALSE)</f>
        <v>Butte</v>
      </c>
      <c r="I872" s="84" t="e">
        <f>VLOOKUP(A872,'Go Backs'!A:H,8,FALSE)</f>
        <v>#N/A</v>
      </c>
      <c r="K872" s="84">
        <f>VLOOKUP(A872,'Go Aheads'!A:H,8,FALSE)</f>
        <v>1</v>
      </c>
      <c r="M872" s="84">
        <f>VLOOKUP(A872,'Northern Branch Phase II Debris'!A:F,4,FALSE)</f>
        <v>2</v>
      </c>
      <c r="N872" s="84">
        <f>VLOOKUP(A872,'Northern Branch Phase II Debris'!A:F,5,FALSE)</f>
        <v>1</v>
      </c>
      <c r="P872" s="84">
        <f ca="1">SUMIF(cCalRecycle_NorthBranch_DataMan!A:F,Audit!A872,cCalRecycle_NorthBranch_DataMan!F:F)</f>
        <v>1</v>
      </c>
      <c r="Q872" s="86">
        <f>VLOOKUP(A872,cCalRecycle_NorthBranch_DataMan!A:B,2,FALSE)</f>
        <v>44331.642592592601</v>
      </c>
      <c r="R872" s="643" t="b">
        <f t="shared" ca="1" si="27"/>
        <v>1</v>
      </c>
      <c r="Y872" s="84" t="e">
        <v>#N/A</v>
      </c>
      <c r="Z872" s="84" t="e">
        <v>#N/A</v>
      </c>
      <c r="AA872" s="84" t="e">
        <v>#N/A</v>
      </c>
      <c r="AB872" s="84" t="e">
        <v>#N/A</v>
      </c>
      <c r="AC872" s="84" t="e">
        <v>#N/A</v>
      </c>
      <c r="AD872" s="84" t="e">
        <v>#N/A</v>
      </c>
      <c r="AE872" s="84" t="e">
        <v>#N/A</v>
      </c>
      <c r="AF872" s="84" t="e">
        <v>#N/A</v>
      </c>
    </row>
    <row r="873" spans="1:32" ht="15" thickBot="1">
      <c r="A873" s="93" t="s">
        <v>1555</v>
      </c>
      <c r="B873" s="84" t="str">
        <f>VLOOKUP(A873,'Northern Branch Phase II Debris'!A:F,2,FALSE)</f>
        <v>061-440-014-000</v>
      </c>
      <c r="C873" s="84" t="str">
        <f>VLOOKUP(A873,'Northern Branch Phase II Debris'!A:F,3,FALSE)</f>
        <v>SEC 14 T21N R5E</v>
      </c>
      <c r="F873" s="84" t="str">
        <f t="shared" si="26"/>
        <v>Go Ahead</v>
      </c>
      <c r="G873" s="320">
        <f>VLOOKUP(A873,'Northern Branch Phase II Debris'!A:F,6,FALSE)</f>
        <v>44375</v>
      </c>
      <c r="H873" s="84" t="str">
        <f>VLOOKUP(A873,'Northern Branch Phase II Debris'!A:G,7,FALSE)</f>
        <v>Butte</v>
      </c>
      <c r="I873" s="84" t="e">
        <f>VLOOKUP(A873,'Go Backs'!A:H,8,FALSE)</f>
        <v>#N/A</v>
      </c>
      <c r="K873" s="84" t="e">
        <f>VLOOKUP(A873,'Go Aheads'!A:H,8,FALSE)</f>
        <v>#N/A</v>
      </c>
      <c r="M873" s="84">
        <f>VLOOKUP(A873,'Northern Branch Phase II Debris'!A:F,4,FALSE)</f>
        <v>3</v>
      </c>
      <c r="N873" s="84">
        <f>VLOOKUP(A873,'Northern Branch Phase II Debris'!A:F,5,FALSE)</f>
        <v>0</v>
      </c>
      <c r="P873" s="84">
        <f ca="1">SUMIF(cCalRecycle_NorthBranch_DataMan!A:F,Audit!A873,cCalRecycle_NorthBranch_DataMan!F:F)</f>
        <v>0</v>
      </c>
      <c r="Q873" s="86" t="e">
        <f>VLOOKUP(A873,cCalRecycle_NorthBranch_DataMan!A:B,2,FALSE)</f>
        <v>#N/A</v>
      </c>
      <c r="R873" s="643" t="b">
        <f t="shared" ca="1" si="27"/>
        <v>1</v>
      </c>
      <c r="Y873" s="84" t="e">
        <v>#N/A</v>
      </c>
      <c r="Z873" s="84" t="e">
        <v>#N/A</v>
      </c>
      <c r="AA873" s="84" t="e">
        <v>#N/A</v>
      </c>
      <c r="AB873" s="84" t="e">
        <v>#N/A</v>
      </c>
      <c r="AC873" s="84" t="e">
        <v>#N/A</v>
      </c>
      <c r="AD873" s="84" t="e">
        <v>#N/A</v>
      </c>
      <c r="AE873" s="84" t="e">
        <v>#N/A</v>
      </c>
      <c r="AF873" s="84" t="e">
        <v>#N/A</v>
      </c>
    </row>
    <row r="874" spans="1:32" ht="15" thickBot="1">
      <c r="A874" s="93" t="s">
        <v>1946</v>
      </c>
      <c r="B874" s="84" t="str">
        <f>VLOOKUP(A874,'Northern Branch Phase II Debris'!A:F,2,FALSE)</f>
        <v>062-400-009-000</v>
      </c>
      <c r="C874" s="84" t="str">
        <f>VLOOKUP(A874,'Northern Branch Phase II Debris'!A:F,3,FALSE)</f>
        <v>SEC 13 T21N R5E</v>
      </c>
      <c r="F874" s="84" t="str">
        <f t="shared" si="26"/>
        <v>Go Ahead</v>
      </c>
      <c r="G874" s="320">
        <f>VLOOKUP(A874,'Northern Branch Phase II Debris'!A:F,6,FALSE)</f>
        <v>44335</v>
      </c>
      <c r="H874" s="84" t="str">
        <f>VLOOKUP(A874,'Northern Branch Phase II Debris'!A:G,7,FALSE)</f>
        <v>Butte</v>
      </c>
      <c r="I874" s="84" t="e">
        <f>VLOOKUP(A874,'Go Backs'!A:H,8,FALSE)</f>
        <v>#N/A</v>
      </c>
      <c r="K874" s="84" t="e">
        <f>VLOOKUP(A874,'Go Aheads'!A:H,8,FALSE)</f>
        <v>#N/A</v>
      </c>
      <c r="M874" s="84">
        <f>VLOOKUP(A874,'Northern Branch Phase II Debris'!A:F,4,FALSE)</f>
        <v>25</v>
      </c>
      <c r="N874" s="84">
        <f>VLOOKUP(A874,'Northern Branch Phase II Debris'!A:F,5,FALSE)</f>
        <v>0</v>
      </c>
      <c r="P874" s="84">
        <f ca="1">SUMIF(cCalRecycle_NorthBranch_DataMan!A:F,Audit!A874,cCalRecycle_NorthBranch_DataMan!F:F)</f>
        <v>28</v>
      </c>
      <c r="Q874" s="86">
        <f>VLOOKUP(A874,cCalRecycle_NorthBranch_DataMan!A:B,2,FALSE)</f>
        <v>44362.578912037003</v>
      </c>
      <c r="R874" s="643" t="b">
        <f t="shared" ca="1" si="27"/>
        <v>0</v>
      </c>
      <c r="S874" s="455" t="s">
        <v>7737</v>
      </c>
      <c r="Y874" s="84">
        <v>0</v>
      </c>
      <c r="Z874" s="84">
        <v>0</v>
      </c>
      <c r="AA874" s="84">
        <v>0</v>
      </c>
      <c r="AB874" s="84">
        <v>0</v>
      </c>
      <c r="AC874" s="84">
        <v>0</v>
      </c>
      <c r="AD874" s="84" t="e">
        <v>#N/A</v>
      </c>
      <c r="AE874" s="84">
        <v>0</v>
      </c>
      <c r="AF874" s="84">
        <v>0</v>
      </c>
    </row>
    <row r="875" spans="1:32" ht="15" thickBot="1">
      <c r="A875" s="93" t="s">
        <v>1033</v>
      </c>
      <c r="B875" s="84" t="str">
        <f>VLOOKUP(A875,'Northern Branch Phase II Debris'!A:F,2,FALSE)</f>
        <v>062-400-015-000</v>
      </c>
      <c r="C875" s="84" t="str">
        <f>VLOOKUP(A875,'Northern Branch Phase II Debris'!A:F,3,FALSE)</f>
        <v>Galen Ridge Road</v>
      </c>
      <c r="F875" s="84" t="str">
        <f t="shared" si="26"/>
        <v>Go Ahead</v>
      </c>
      <c r="G875" s="320">
        <f>VLOOKUP(A875,'Northern Branch Phase II Debris'!A:F,6,FALSE)</f>
        <v>44328</v>
      </c>
      <c r="H875" s="84" t="str">
        <f>VLOOKUP(A875,'Northern Branch Phase II Debris'!A:G,7,FALSE)</f>
        <v>Butte</v>
      </c>
      <c r="I875" s="84" t="e">
        <f>VLOOKUP(A875,'Go Backs'!A:H,8,FALSE)</f>
        <v>#N/A</v>
      </c>
      <c r="K875" s="84">
        <f>VLOOKUP(A875,'Go Aheads'!A:H,8,FALSE)</f>
        <v>5</v>
      </c>
      <c r="M875" s="84">
        <f>VLOOKUP(A875,'Northern Branch Phase II Debris'!A:F,4,FALSE)</f>
        <v>6</v>
      </c>
      <c r="N875" s="84">
        <f>VLOOKUP(A875,'Northern Branch Phase II Debris'!A:F,5,FALSE)</f>
        <v>5</v>
      </c>
      <c r="P875" s="84">
        <f ca="1">SUMIF(cCalRecycle_NorthBranch_DataMan!A:F,Audit!A875,cCalRecycle_NorthBranch_DataMan!F:F)</f>
        <v>5</v>
      </c>
      <c r="Q875" s="86">
        <f>VLOOKUP(A875,cCalRecycle_NorthBranch_DataMan!A:B,2,FALSE)</f>
        <v>44359.638831018492</v>
      </c>
      <c r="R875" s="643" t="b">
        <f t="shared" ca="1" si="27"/>
        <v>1</v>
      </c>
      <c r="S875" s="455"/>
      <c r="Y875" s="84">
        <v>0</v>
      </c>
      <c r="Z875" s="84">
        <v>0</v>
      </c>
      <c r="AA875" s="84">
        <v>0</v>
      </c>
      <c r="AB875" s="84">
        <v>0</v>
      </c>
      <c r="AC875" s="84">
        <v>0</v>
      </c>
      <c r="AD875" s="84" t="e">
        <v>#N/A</v>
      </c>
      <c r="AE875" s="84">
        <v>0</v>
      </c>
      <c r="AF875" s="84">
        <v>0</v>
      </c>
    </row>
    <row r="876" spans="1:32" ht="15" thickBot="1">
      <c r="A876" s="93" t="s">
        <v>883</v>
      </c>
      <c r="B876" s="84">
        <f>VLOOKUP(A876,'Northern Branch Phase II Debris'!A:F,2,FALSE)</f>
        <v>839</v>
      </c>
      <c r="C876" s="84" t="str">
        <f>VLOOKUP(A876,'Northern Branch Phase II Debris'!A:F,3,FALSE)</f>
        <v>Indian Creek Road</v>
      </c>
      <c r="F876" s="84" t="str">
        <f t="shared" si="26"/>
        <v>Go Ahead</v>
      </c>
      <c r="G876" s="320">
        <f>VLOOKUP(A876,'Northern Branch Phase II Debris'!A:F,6,FALSE)</f>
        <v>0</v>
      </c>
      <c r="H876" s="84" t="str">
        <f>VLOOKUP(A876,'Northern Branch Phase II Debris'!A:G,7,FALSE)</f>
        <v>Siskiyou</v>
      </c>
      <c r="I876" s="84" t="e">
        <f>VLOOKUP(A876,'Go Backs'!A:H,8,FALSE)</f>
        <v>#N/A</v>
      </c>
      <c r="K876" s="84" t="e">
        <f>VLOOKUP(A876,'Go Aheads'!A:H,8,FALSE)</f>
        <v>#N/A</v>
      </c>
      <c r="M876" s="84">
        <f>VLOOKUP(A876,'Northern Branch Phase II Debris'!A:F,4,FALSE)</f>
        <v>0</v>
      </c>
      <c r="N876" s="84">
        <f>VLOOKUP(A876,'Northern Branch Phase II Debris'!A:F,5,FALSE)</f>
        <v>0</v>
      </c>
      <c r="P876" s="84">
        <f ca="1">SUMIF(cCalRecycle_NorthBranch_DataMan!A:F,Audit!A876,cCalRecycle_NorthBranch_DataMan!F:F)</f>
        <v>0</v>
      </c>
      <c r="Q876" s="86" t="e">
        <f>VLOOKUP(A876,cCalRecycle_NorthBranch_DataMan!A:B,2,FALSE)</f>
        <v>#N/A</v>
      </c>
      <c r="R876" s="643" t="b">
        <f t="shared" ca="1" si="27"/>
        <v>1</v>
      </c>
      <c r="Y876" s="84" t="e">
        <v>#N/A</v>
      </c>
      <c r="Z876" s="84" t="e">
        <v>#N/A</v>
      </c>
      <c r="AA876" s="84" t="e">
        <v>#N/A</v>
      </c>
      <c r="AB876" s="84" t="e">
        <v>#N/A</v>
      </c>
      <c r="AC876" s="84" t="e">
        <v>#N/A</v>
      </c>
      <c r="AD876" s="84" t="e">
        <v>#N/A</v>
      </c>
      <c r="AE876" s="84" t="e">
        <v>#N/A</v>
      </c>
      <c r="AF876" s="84" t="e">
        <v>#N/A</v>
      </c>
    </row>
    <row r="877" spans="1:32" ht="15" thickBot="1">
      <c r="A877" s="93" t="s">
        <v>884</v>
      </c>
      <c r="B877" s="84">
        <f>VLOOKUP(A877,'Northern Branch Phase II Debris'!A:F,2,FALSE)</f>
        <v>840</v>
      </c>
      <c r="C877" s="84" t="str">
        <f>VLOOKUP(A877,'Northern Branch Phase II Debris'!A:F,3,FALSE)</f>
        <v>Indian Creek Road</v>
      </c>
      <c r="F877" s="84" t="str">
        <f t="shared" si="26"/>
        <v>Go Ahead</v>
      </c>
      <c r="G877" s="320">
        <f>VLOOKUP(A877,'Northern Branch Phase II Debris'!A:F,6,FALSE)</f>
        <v>44340</v>
      </c>
      <c r="H877" s="84" t="str">
        <f>VLOOKUP(A877,'Northern Branch Phase II Debris'!A:G,7,FALSE)</f>
        <v>Siskiyou</v>
      </c>
      <c r="I877" s="84" t="e">
        <f>VLOOKUP(A877,'Go Backs'!A:H,8,FALSE)</f>
        <v>#N/A</v>
      </c>
      <c r="K877" s="84" t="e">
        <f>VLOOKUP(A877,'Go Aheads'!A:H,8,FALSE)</f>
        <v>#N/A</v>
      </c>
      <c r="M877" s="84">
        <f>VLOOKUP(A877,'Northern Branch Phase II Debris'!A:F,4,FALSE)</f>
        <v>3</v>
      </c>
      <c r="N877" s="84">
        <f>VLOOKUP(A877,'Northern Branch Phase II Debris'!A:F,5,FALSE)</f>
        <v>3</v>
      </c>
      <c r="P877" s="84">
        <f ca="1">SUMIF(cCalRecycle_NorthBranch_DataMan!A:F,Audit!A877,cCalRecycle_NorthBranch_DataMan!F:F)</f>
        <v>3</v>
      </c>
      <c r="Q877" s="86">
        <f>VLOOKUP(A877,cCalRecycle_NorthBranch_DataMan!A:B,2,FALSE)</f>
        <v>44337.686724537001</v>
      </c>
      <c r="R877" s="643" t="b">
        <f t="shared" ca="1" si="27"/>
        <v>1</v>
      </c>
      <c r="S877" s="455"/>
      <c r="Y877" s="84" t="e">
        <v>#N/A</v>
      </c>
      <c r="Z877" s="84" t="e">
        <v>#N/A</v>
      </c>
      <c r="AA877" s="84" t="e">
        <v>#N/A</v>
      </c>
      <c r="AB877" s="84" t="e">
        <v>#N/A</v>
      </c>
      <c r="AC877" s="84" t="e">
        <v>#N/A</v>
      </c>
      <c r="AD877" s="84" t="e">
        <v>#N/A</v>
      </c>
      <c r="AE877" s="84" t="e">
        <v>#N/A</v>
      </c>
      <c r="AF877" s="84" t="e">
        <v>#N/A</v>
      </c>
    </row>
    <row r="878" spans="1:32" ht="15" thickBot="1">
      <c r="A878" s="93" t="s">
        <v>4316</v>
      </c>
      <c r="B878" s="84">
        <f>VLOOKUP(A878,'Northern Branch Phase II Debris'!A:F,2,FALSE)</f>
        <v>822</v>
      </c>
      <c r="C878" s="84" t="str">
        <f>VLOOKUP(A878,'Northern Branch Phase II Debris'!A:F,3,FALSE)</f>
        <v>Indian Creek Road</v>
      </c>
      <c r="F878" s="84" t="str">
        <f t="shared" si="26"/>
        <v>Go Ahead</v>
      </c>
      <c r="G878" s="320">
        <f>VLOOKUP(A878,'Northern Branch Phase II Debris'!A:F,6,FALSE)</f>
        <v>44335</v>
      </c>
      <c r="H878" s="84" t="str">
        <f>VLOOKUP(A878,'Northern Branch Phase II Debris'!A:G,7,FALSE)</f>
        <v>Siskiyou</v>
      </c>
      <c r="I878" s="84" t="e">
        <f>VLOOKUP(A878,'Go Backs'!A:H,8,FALSE)</f>
        <v>#N/A</v>
      </c>
      <c r="K878" s="84" t="e">
        <f>VLOOKUP(A878,'Go Aheads'!A:H,8,FALSE)</f>
        <v>#N/A</v>
      </c>
      <c r="M878" s="84">
        <f>VLOOKUP(A878,'Northern Branch Phase II Debris'!A:F,4,FALSE)</f>
        <v>0</v>
      </c>
      <c r="N878" s="84">
        <f>VLOOKUP(A878,'Northern Branch Phase II Debris'!A:F,5,FALSE)</f>
        <v>0</v>
      </c>
      <c r="P878" s="84">
        <f ca="1">SUMIF(cCalRecycle_NorthBranch_DataMan!A:F,Audit!A878,cCalRecycle_NorthBranch_DataMan!F:F)</f>
        <v>0</v>
      </c>
      <c r="Q878" s="86" t="e">
        <f>VLOOKUP(A878,cCalRecycle_NorthBranch_DataMan!A:B,2,FALSE)</f>
        <v>#N/A</v>
      </c>
      <c r="R878" s="643" t="b">
        <f t="shared" ca="1" si="27"/>
        <v>1</v>
      </c>
      <c r="Y878" s="84" t="e">
        <v>#N/A</v>
      </c>
      <c r="Z878" s="84" t="e">
        <v>#N/A</v>
      </c>
      <c r="AA878" s="84" t="e">
        <v>#N/A</v>
      </c>
      <c r="AB878" s="84" t="e">
        <v>#N/A</v>
      </c>
      <c r="AC878" s="84" t="e">
        <v>#N/A</v>
      </c>
      <c r="AD878" s="84" t="e">
        <v>#N/A</v>
      </c>
      <c r="AE878" s="84" t="e">
        <v>#N/A</v>
      </c>
      <c r="AF878" s="84" t="e">
        <v>#N/A</v>
      </c>
    </row>
    <row r="879" spans="1:32" ht="15" thickBot="1">
      <c r="A879" s="93" t="s">
        <v>2064</v>
      </c>
      <c r="B879" s="84">
        <f>VLOOKUP(A879,'Northern Branch Phase II Debris'!A:F,2,FALSE)</f>
        <v>54</v>
      </c>
      <c r="C879" s="84" t="str">
        <f>VLOOKUP(A879,'Northern Branch Phase II Debris'!A:F,3,FALSE)</f>
        <v>Deer Springs Lane</v>
      </c>
      <c r="F879" s="84" t="str">
        <f t="shared" si="26"/>
        <v>Go Ahead</v>
      </c>
      <c r="G879" s="320">
        <f>VLOOKUP(A879,'Northern Branch Phase II Debris'!A:F,6,FALSE)</f>
        <v>44292</v>
      </c>
      <c r="H879" s="84" t="str">
        <f>VLOOKUP(A879,'Northern Branch Phase II Debris'!A:G,7,FALSE)</f>
        <v>Butte</v>
      </c>
      <c r="I879" s="84" t="e">
        <f>VLOOKUP(A879,'Go Backs'!A:H,8,FALSE)</f>
        <v>#N/A</v>
      </c>
      <c r="K879" s="84">
        <f>VLOOKUP(A879,'Go Aheads'!A:H,8,FALSE)</f>
        <v>6</v>
      </c>
      <c r="M879" s="84">
        <f>VLOOKUP(A879,'Northern Branch Phase II Debris'!A:F,4,FALSE)</f>
        <v>9</v>
      </c>
      <c r="N879" s="84">
        <f>VLOOKUP(A879,'Northern Branch Phase II Debris'!A:F,5,FALSE)</f>
        <v>6</v>
      </c>
      <c r="P879" s="84">
        <f ca="1">SUMIF(cCalRecycle_NorthBranch_DataMan!A:F,Audit!A879,cCalRecycle_NorthBranch_DataMan!F:F)</f>
        <v>6</v>
      </c>
      <c r="Q879" s="86">
        <f>VLOOKUP(A879,cCalRecycle_NorthBranch_DataMan!A:B,2,FALSE)</f>
        <v>44331.668807870403</v>
      </c>
      <c r="R879" s="643" t="b">
        <f t="shared" ca="1" si="27"/>
        <v>1</v>
      </c>
      <c r="Y879" s="84" t="e">
        <v>#N/A</v>
      </c>
      <c r="Z879" s="84" t="e">
        <v>#N/A</v>
      </c>
      <c r="AA879" s="84" t="e">
        <v>#N/A</v>
      </c>
      <c r="AB879" s="84" t="e">
        <v>#N/A</v>
      </c>
      <c r="AC879" s="84" t="e">
        <v>#N/A</v>
      </c>
      <c r="AD879" s="84" t="e">
        <v>#N/A</v>
      </c>
      <c r="AE879" s="84" t="e">
        <v>#N/A</v>
      </c>
      <c r="AF879" s="84" t="e">
        <v>#N/A</v>
      </c>
    </row>
    <row r="880" spans="1:32" ht="15" thickBot="1">
      <c r="A880" s="93" t="s">
        <v>1767</v>
      </c>
      <c r="B880" s="84" t="str">
        <f>VLOOKUP(A880,'Northern Branch Phase II Debris'!A:F,2,FALSE)</f>
        <v>061-320-013-000</v>
      </c>
      <c r="C880" s="84" t="str">
        <f>VLOOKUP(A880,'Northern Branch Phase II Debris'!A:F,3,FALSE)</f>
        <v>SEC 29-21-6-E</v>
      </c>
      <c r="F880" s="84" t="str">
        <f t="shared" si="26"/>
        <v>Go Ahead</v>
      </c>
      <c r="G880" s="320">
        <f>VLOOKUP(A880,'Northern Branch Phase II Debris'!A:F,6,FALSE)</f>
        <v>44327</v>
      </c>
      <c r="H880" s="84" t="str">
        <f>VLOOKUP(A880,'Northern Branch Phase II Debris'!A:G,7,FALSE)</f>
        <v>Butte</v>
      </c>
      <c r="I880" s="84" t="e">
        <f>VLOOKUP(A880,'Go Backs'!A:H,8,FALSE)</f>
        <v>#N/A</v>
      </c>
      <c r="K880" s="84">
        <f>VLOOKUP(A880,'Go Aheads'!A:H,8,FALSE)</f>
        <v>8</v>
      </c>
      <c r="M880" s="84">
        <f>VLOOKUP(A880,'Northern Branch Phase II Debris'!A:F,4,FALSE)</f>
        <v>5</v>
      </c>
      <c r="N880" s="84">
        <f>VLOOKUP(A880,'Northern Branch Phase II Debris'!A:F,5,FALSE)</f>
        <v>8</v>
      </c>
      <c r="P880" s="84">
        <f ca="1">SUMIF(cCalRecycle_NorthBranch_DataMan!A:F,Audit!A880,cCalRecycle_NorthBranch_DataMan!F:F)</f>
        <v>8</v>
      </c>
      <c r="Q880" s="86">
        <f>VLOOKUP(A880,cCalRecycle_NorthBranch_DataMan!A:B,2,FALSE)</f>
        <v>44329.686967592606</v>
      </c>
      <c r="R880" s="643" t="b">
        <f t="shared" ca="1" si="27"/>
        <v>1</v>
      </c>
      <c r="Y880" s="84" t="e">
        <v>#N/A</v>
      </c>
      <c r="Z880" s="84" t="e">
        <v>#N/A</v>
      </c>
      <c r="AA880" s="84" t="e">
        <v>#N/A</v>
      </c>
      <c r="AB880" s="84" t="e">
        <v>#N/A</v>
      </c>
      <c r="AC880" s="84" t="e">
        <v>#N/A</v>
      </c>
      <c r="AD880" s="84" t="e">
        <v>#N/A</v>
      </c>
      <c r="AE880" s="84" t="e">
        <v>#N/A</v>
      </c>
      <c r="AF880" s="84" t="e">
        <v>#N/A</v>
      </c>
    </row>
    <row r="881" spans="1:32" ht="15" thickBot="1">
      <c r="A881" s="93" t="s">
        <v>12</v>
      </c>
      <c r="B881" s="84" t="str">
        <f>VLOOKUP(A881,'Northern Branch Phase II Debris'!A:F,2,FALSE)</f>
        <v>061-320-017-000</v>
      </c>
      <c r="C881" s="84" t="str">
        <f>VLOOKUP(A881,'Northern Branch Phase II Debris'!A:F,3,FALSE)</f>
        <v>Sec 29-21-6-E</v>
      </c>
      <c r="F881" s="84" t="str">
        <f t="shared" si="26"/>
        <v>Go Ahead</v>
      </c>
      <c r="G881" s="320">
        <f>VLOOKUP(A881,'Northern Branch Phase II Debris'!A:F,6,FALSE)</f>
        <v>44288</v>
      </c>
      <c r="H881" s="84" t="str">
        <f>VLOOKUP(A881,'Northern Branch Phase II Debris'!A:G,7,FALSE)</f>
        <v>Butte</v>
      </c>
      <c r="I881" s="84" t="e">
        <f>VLOOKUP(A881,'Go Backs'!A:H,8,FALSE)</f>
        <v>#N/A</v>
      </c>
      <c r="K881" s="84">
        <f>VLOOKUP(A881,'Go Aheads'!A:H,8,FALSE)</f>
        <v>3</v>
      </c>
      <c r="M881" s="84">
        <f>VLOOKUP(A881,'Northern Branch Phase II Debris'!A:F,4,FALSE)</f>
        <v>3</v>
      </c>
      <c r="N881" s="84">
        <f>VLOOKUP(A881,'Northern Branch Phase II Debris'!A:F,5,FALSE)</f>
        <v>3</v>
      </c>
      <c r="P881" s="84">
        <f ca="1">SUMIF(cCalRecycle_NorthBranch_DataMan!A:F,Audit!A881,cCalRecycle_NorthBranch_DataMan!F:F)</f>
        <v>3</v>
      </c>
      <c r="Q881" s="86">
        <f>VLOOKUP(A881,cCalRecycle_NorthBranch_DataMan!A:B,2,FALSE)</f>
        <v>44330.475787037001</v>
      </c>
      <c r="R881" s="643" t="b">
        <f t="shared" ca="1" si="27"/>
        <v>1</v>
      </c>
      <c r="Y881" s="84" t="e">
        <v>#N/A</v>
      </c>
      <c r="Z881" s="84" t="e">
        <v>#N/A</v>
      </c>
      <c r="AA881" s="84" t="e">
        <v>#N/A</v>
      </c>
      <c r="AB881" s="84" t="e">
        <v>#N/A</v>
      </c>
      <c r="AC881" s="84" t="e">
        <v>#N/A</v>
      </c>
      <c r="AD881" s="84" t="e">
        <v>#N/A</v>
      </c>
      <c r="AE881" s="84" t="e">
        <v>#N/A</v>
      </c>
      <c r="AF881" s="84" t="e">
        <v>#N/A</v>
      </c>
    </row>
    <row r="882" spans="1:32" ht="15" thickBot="1">
      <c r="A882" s="93" t="s">
        <v>9</v>
      </c>
      <c r="B882" s="84" t="str">
        <f>VLOOKUP(A882,'Northern Branch Phase II Debris'!A:F,2,FALSE)</f>
        <v>061-320-018-000</v>
      </c>
      <c r="C882" s="84" t="str">
        <f>VLOOKUP(A882,'Northern Branch Phase II Debris'!A:F,3,FALSE)</f>
        <v>Darnell Lane</v>
      </c>
      <c r="F882" s="84" t="str">
        <f t="shared" si="26"/>
        <v>Go Ahead</v>
      </c>
      <c r="G882" s="320">
        <f>VLOOKUP(A882,'Northern Branch Phase II Debris'!A:F,6,FALSE)</f>
        <v>44300</v>
      </c>
      <c r="H882" s="84" t="str">
        <f>VLOOKUP(A882,'Northern Branch Phase II Debris'!A:G,7,FALSE)</f>
        <v>Butte</v>
      </c>
      <c r="I882" s="84" t="e">
        <f>VLOOKUP(A882,'Go Backs'!A:H,8,FALSE)</f>
        <v>#N/A</v>
      </c>
      <c r="K882" s="84">
        <f>VLOOKUP(A882,'Go Aheads'!A:H,8,FALSE)</f>
        <v>11</v>
      </c>
      <c r="M882" s="84">
        <f>VLOOKUP(A882,'Northern Branch Phase II Debris'!A:F,4,FALSE)</f>
        <v>11</v>
      </c>
      <c r="N882" s="84">
        <f>VLOOKUP(A882,'Northern Branch Phase II Debris'!A:F,5,FALSE)</f>
        <v>11</v>
      </c>
      <c r="P882" s="84">
        <f ca="1">SUMIF(cCalRecycle_NorthBranch_DataMan!A:F,Audit!A882,cCalRecycle_NorthBranch_DataMan!F:F)</f>
        <v>11</v>
      </c>
      <c r="Q882" s="86">
        <f>VLOOKUP(A882,cCalRecycle_NorthBranch_DataMan!A:B,2,FALSE)</f>
        <v>44330.477048611101</v>
      </c>
      <c r="R882" s="643" t="b">
        <f t="shared" ca="1" si="27"/>
        <v>1</v>
      </c>
      <c r="Y882" s="84" t="e">
        <v>#N/A</v>
      </c>
      <c r="Z882" s="84" t="e">
        <v>#N/A</v>
      </c>
      <c r="AA882" s="84" t="e">
        <v>#N/A</v>
      </c>
      <c r="AB882" s="84" t="e">
        <v>#N/A</v>
      </c>
      <c r="AC882" s="84" t="e">
        <v>#N/A</v>
      </c>
      <c r="AD882" s="84" t="e">
        <v>#N/A</v>
      </c>
      <c r="AE882" s="84" t="e">
        <v>#N/A</v>
      </c>
      <c r="AF882" s="84" t="e">
        <v>#N/A</v>
      </c>
    </row>
    <row r="883" spans="1:32" ht="15" thickBot="1">
      <c r="A883" s="93" t="s">
        <v>1243</v>
      </c>
      <c r="B883" s="84" t="str">
        <f>VLOOKUP(A883,'Northern Branch Phase II Debris'!A:F,2,FALSE)</f>
        <v>071-150-032-000</v>
      </c>
      <c r="C883" s="84" t="str">
        <f>VLOOKUP(A883,'Northern Branch Phase II Debris'!A:F,3,FALSE)</f>
        <v>SEC 31 T20N R6E</v>
      </c>
      <c r="F883" s="84" t="str">
        <f t="shared" si="26"/>
        <v>Go Ahead</v>
      </c>
      <c r="G883" s="320">
        <f>VLOOKUP(A883,'Northern Branch Phase II Debris'!A:F,6,FALSE)</f>
        <v>0</v>
      </c>
      <c r="H883" s="84" t="str">
        <f>VLOOKUP(A883,'Northern Branch Phase II Debris'!A:G,7,FALSE)</f>
        <v>Butte</v>
      </c>
      <c r="I883" s="84" t="e">
        <f>VLOOKUP(A883,'Go Backs'!A:H,8,FALSE)</f>
        <v>#N/A</v>
      </c>
      <c r="K883" s="84" t="e">
        <f>VLOOKUP(A883,'Go Aheads'!A:H,8,FALSE)</f>
        <v>#N/A</v>
      </c>
      <c r="M883" s="84">
        <f>VLOOKUP(A883,'Northern Branch Phase II Debris'!A:F,4,FALSE)</f>
        <v>0</v>
      </c>
      <c r="N883" s="84">
        <f>VLOOKUP(A883,'Northern Branch Phase II Debris'!A:F,5,FALSE)</f>
        <v>0</v>
      </c>
      <c r="P883" s="84">
        <f ca="1">SUMIF(cCalRecycle_NorthBranch_DataMan!A:F,Audit!A883,cCalRecycle_NorthBranch_DataMan!F:F)</f>
        <v>0</v>
      </c>
      <c r="Q883" s="86" t="e">
        <f>VLOOKUP(A883,cCalRecycle_NorthBranch_DataMan!A:B,2,FALSE)</f>
        <v>#N/A</v>
      </c>
      <c r="R883" s="643" t="b">
        <f t="shared" ca="1" si="27"/>
        <v>1</v>
      </c>
      <c r="Y883" s="84" t="e">
        <v>#N/A</v>
      </c>
      <c r="Z883" s="84" t="e">
        <v>#N/A</v>
      </c>
      <c r="AA883" s="84" t="e">
        <v>#N/A</v>
      </c>
      <c r="AB883" s="84" t="e">
        <v>#N/A</v>
      </c>
      <c r="AC883" s="84" t="e">
        <v>#N/A</v>
      </c>
      <c r="AD883" s="84" t="e">
        <v>#N/A</v>
      </c>
      <c r="AE883" s="84" t="e">
        <v>#N/A</v>
      </c>
      <c r="AF883" s="84" t="e">
        <v>#N/A</v>
      </c>
    </row>
    <row r="884" spans="1:32" ht="26.25" thickBot="1">
      <c r="A884" s="463" t="s">
        <v>785</v>
      </c>
      <c r="B884" s="84">
        <f>VLOOKUP(A884,'Northern Branch Phase II Debris'!A:F,2,FALSE)</f>
        <v>4050</v>
      </c>
      <c r="C884" s="84" t="str">
        <f>VLOOKUP(A884,'Northern Branch Phase II Debris'!A:F,3,FALSE)</f>
        <v>Zenia-Lake Mountain Road</v>
      </c>
      <c r="F884" s="84" t="str">
        <f t="shared" si="26"/>
        <v>Go Ahead</v>
      </c>
      <c r="G884" s="320">
        <f>VLOOKUP(A884,'Northern Branch Phase II Debris'!A:F,6,FALSE)</f>
        <v>44331</v>
      </c>
      <c r="H884" s="84" t="str">
        <f>VLOOKUP(A884,'Northern Branch Phase II Debris'!A:G,7,FALSE)</f>
        <v>Trinity</v>
      </c>
      <c r="I884" s="84" t="e">
        <f>VLOOKUP(A884,'Go Backs'!A:H,8,FALSE)</f>
        <v>#N/A</v>
      </c>
      <c r="K884" s="84" t="e">
        <f>VLOOKUP(A884,'Go Aheads'!A:H,8,FALSE)</f>
        <v>#N/A</v>
      </c>
      <c r="M884" s="84">
        <f>VLOOKUP(A884,'Northern Branch Phase II Debris'!A:F,4,FALSE)</f>
        <v>1</v>
      </c>
      <c r="N884" s="84">
        <f>VLOOKUP(A884,'Northern Branch Phase II Debris'!A:F,5,FALSE)</f>
        <v>1</v>
      </c>
      <c r="P884" s="84">
        <f ca="1">SUMIF(cCalRecycle_NorthBranch_DataMan!A:F,Audit!A884,cCalRecycle_NorthBranch_DataMan!F:F)</f>
        <v>0</v>
      </c>
      <c r="Q884" s="86" t="e">
        <f>VLOOKUP(A884,cCalRecycle_NorthBranch_DataMan!A:B,2,FALSE)</f>
        <v>#N/A</v>
      </c>
      <c r="R884" s="643" t="b">
        <f t="shared" ca="1" si="27"/>
        <v>0</v>
      </c>
      <c r="S884" s="455" t="s">
        <v>4289</v>
      </c>
      <c r="Y884" s="84" t="e">
        <v>#N/A</v>
      </c>
      <c r="Z884" s="84" t="e">
        <v>#N/A</v>
      </c>
      <c r="AA884" s="84" t="e">
        <v>#N/A</v>
      </c>
      <c r="AB884" s="84" t="e">
        <v>#N/A</v>
      </c>
      <c r="AC884" s="84" t="e">
        <v>#N/A</v>
      </c>
      <c r="AD884" s="84" t="e">
        <v>#N/A</v>
      </c>
      <c r="AE884" s="84" t="e">
        <v>#N/A</v>
      </c>
      <c r="AF884" s="84" t="e">
        <v>#N/A</v>
      </c>
    </row>
    <row r="885" spans="1:32" ht="15" thickBot="1">
      <c r="A885" s="93" t="s">
        <v>1581</v>
      </c>
      <c r="B885" s="84">
        <f>VLOOKUP(A885,'Northern Branch Phase II Debris'!A:F,2,FALSE)</f>
        <v>45</v>
      </c>
      <c r="C885" s="84" t="str">
        <f>VLOOKUP(A885,'Northern Branch Phase II Debris'!A:F,3,FALSE)</f>
        <v>Path in the Woods</v>
      </c>
      <c r="F885" s="84" t="str">
        <f t="shared" si="26"/>
        <v>Go Ahead</v>
      </c>
      <c r="G885" s="320">
        <f>VLOOKUP(A885,'Northern Branch Phase II Debris'!A:F,6,FALSE)</f>
        <v>0</v>
      </c>
      <c r="H885" s="84" t="str">
        <f>VLOOKUP(A885,'Northern Branch Phase II Debris'!A:G,7,FALSE)</f>
        <v>Butte</v>
      </c>
      <c r="I885" s="84" t="e">
        <f>VLOOKUP(A885,'Go Backs'!A:H,8,FALSE)</f>
        <v>#N/A</v>
      </c>
      <c r="K885" s="84" t="e">
        <f>VLOOKUP(A885,'Go Aheads'!A:H,8,FALSE)</f>
        <v>#N/A</v>
      </c>
      <c r="M885" s="84">
        <f>VLOOKUP(A885,'Northern Branch Phase II Debris'!A:F,4,FALSE)</f>
        <v>0</v>
      </c>
      <c r="N885" s="84">
        <f>VLOOKUP(A885,'Northern Branch Phase II Debris'!A:F,5,FALSE)</f>
        <v>0</v>
      </c>
      <c r="P885" s="84">
        <f ca="1">SUMIF(cCalRecycle_NorthBranch_DataMan!A:F,Audit!A885,cCalRecycle_NorthBranch_DataMan!F:F)</f>
        <v>0</v>
      </c>
      <c r="Q885" s="86" t="e">
        <f>VLOOKUP(A885,cCalRecycle_NorthBranch_DataMan!A:B,2,FALSE)</f>
        <v>#N/A</v>
      </c>
      <c r="R885" s="643" t="b">
        <f t="shared" ca="1" si="27"/>
        <v>1</v>
      </c>
      <c r="Y885" s="84" t="e">
        <v>#N/A</v>
      </c>
      <c r="Z885" s="84" t="e">
        <v>#N/A</v>
      </c>
      <c r="AA885" s="84" t="e">
        <v>#N/A</v>
      </c>
      <c r="AB885" s="84" t="e">
        <v>#N/A</v>
      </c>
      <c r="AC885" s="84" t="e">
        <v>#N/A</v>
      </c>
      <c r="AD885" s="84" t="e">
        <v>#N/A</v>
      </c>
      <c r="AE885" s="84" t="e">
        <v>#N/A</v>
      </c>
      <c r="AF885" s="84" t="e">
        <v>#N/A</v>
      </c>
    </row>
    <row r="886" spans="1:32" ht="15" thickBot="1">
      <c r="A886" s="463" t="s">
        <v>1517</v>
      </c>
      <c r="B886" s="84">
        <f>VLOOKUP(A886,'Northern Branch Phase II Debris'!A:F,2,FALSE)</f>
        <v>1247</v>
      </c>
      <c r="C886" s="84" t="str">
        <f>VLOOKUP(A886,'Northern Branch Phase II Debris'!A:F,3,FALSE)</f>
        <v>Barry Creek Road</v>
      </c>
      <c r="F886" s="84" t="str">
        <f t="shared" si="26"/>
        <v>Go Ahead</v>
      </c>
      <c r="G886" s="320">
        <f>VLOOKUP(A886,'Northern Branch Phase II Debris'!A:F,6,FALSE)</f>
        <v>44302</v>
      </c>
      <c r="H886" s="84" t="str">
        <f>VLOOKUP(A886,'Northern Branch Phase II Debris'!A:G,7,FALSE)</f>
        <v>Trinity</v>
      </c>
      <c r="I886" s="84" t="e">
        <f>VLOOKUP(A886,'Go Backs'!A:H,8,FALSE)</f>
        <v>#N/A</v>
      </c>
      <c r="K886" s="84" t="e">
        <f>VLOOKUP(A886,'Go Aheads'!A:H,8,FALSE)</f>
        <v>#N/A</v>
      </c>
      <c r="M886" s="84">
        <f>VLOOKUP(A886,'Northern Branch Phase II Debris'!A:F,4,FALSE)</f>
        <v>0</v>
      </c>
      <c r="N886" s="84">
        <f>VLOOKUP(A886,'Northern Branch Phase II Debris'!A:F,5,FALSE)</f>
        <v>0</v>
      </c>
      <c r="P886" s="84">
        <f ca="1">SUMIF(cCalRecycle_NorthBranch_DataMan!A:F,Audit!A886,cCalRecycle_NorthBranch_DataMan!F:F)</f>
        <v>0</v>
      </c>
      <c r="Q886" s="86" t="e">
        <f>VLOOKUP(A886,cCalRecycle_NorthBranch_DataMan!A:B,2,FALSE)</f>
        <v>#N/A</v>
      </c>
      <c r="R886" s="643" t="b">
        <f t="shared" ca="1" si="27"/>
        <v>1</v>
      </c>
      <c r="S886" s="455" t="s">
        <v>4289</v>
      </c>
      <c r="Y886" s="84" t="e">
        <v>#N/A</v>
      </c>
      <c r="Z886" s="84" t="e">
        <v>#N/A</v>
      </c>
      <c r="AA886" s="84" t="e">
        <v>#N/A</v>
      </c>
      <c r="AB886" s="84" t="e">
        <v>#N/A</v>
      </c>
      <c r="AC886" s="84" t="e">
        <v>#N/A</v>
      </c>
      <c r="AD886" s="84" t="e">
        <v>#N/A</v>
      </c>
      <c r="AE886" s="84" t="e">
        <v>#N/A</v>
      </c>
      <c r="AF886" s="84" t="e">
        <v>#N/A</v>
      </c>
    </row>
    <row r="887" spans="1:32" ht="26.25" thickBot="1">
      <c r="A887" s="93" t="s">
        <v>966</v>
      </c>
      <c r="B887" s="84">
        <f>VLOOKUP(A887,'Northern Branch Phase II Debris'!A:F,2,FALSE)</f>
        <v>11405</v>
      </c>
      <c r="C887" s="84" t="str">
        <f>VLOOKUP(A887,'Northern Branch Phase II Debris'!A:F,3,FALSE)</f>
        <v>Oroville Quincy Highway</v>
      </c>
      <c r="F887" s="84" t="str">
        <f t="shared" si="26"/>
        <v>Go Ahead</v>
      </c>
      <c r="G887" s="320">
        <f>VLOOKUP(A887,'Northern Branch Phase II Debris'!A:F,6,FALSE)</f>
        <v>44296</v>
      </c>
      <c r="H887" s="84" t="str">
        <f>VLOOKUP(A887,'Northern Branch Phase II Debris'!A:G,7,FALSE)</f>
        <v>Butte</v>
      </c>
      <c r="I887" s="84" t="e">
        <f>VLOOKUP(A887,'Go Backs'!A:H,8,FALSE)</f>
        <v>#N/A</v>
      </c>
      <c r="K887" s="84">
        <f>VLOOKUP(A887,'Go Aheads'!A:H,8,FALSE)</f>
        <v>7</v>
      </c>
      <c r="M887" s="84">
        <f>VLOOKUP(A887,'Northern Branch Phase II Debris'!A:F,4,FALSE)</f>
        <v>9</v>
      </c>
      <c r="N887" s="84">
        <f>VLOOKUP(A887,'Northern Branch Phase II Debris'!A:F,5,FALSE)</f>
        <v>7</v>
      </c>
      <c r="P887" s="84">
        <f ca="1">SUMIF(cCalRecycle_NorthBranch_DataMan!A:F,Audit!A887,cCalRecycle_NorthBranch_DataMan!F:F)</f>
        <v>7</v>
      </c>
      <c r="Q887" s="86">
        <f>VLOOKUP(A887,cCalRecycle_NorthBranch_DataMan!A:B,2,FALSE)</f>
        <v>44329.357002314813</v>
      </c>
      <c r="R887" s="643" t="b">
        <f t="shared" ca="1" si="27"/>
        <v>1</v>
      </c>
      <c r="Y887" s="84" t="e">
        <v>#N/A</v>
      </c>
      <c r="Z887" s="84" t="e">
        <v>#N/A</v>
      </c>
      <c r="AA887" s="84" t="e">
        <v>#N/A</v>
      </c>
      <c r="AB887" s="84" t="e">
        <v>#N/A</v>
      </c>
      <c r="AC887" s="84" t="e">
        <v>#N/A</v>
      </c>
      <c r="AD887" s="84" t="e">
        <v>#N/A</v>
      </c>
      <c r="AE887" s="84" t="e">
        <v>#N/A</v>
      </c>
      <c r="AF887" s="84" t="e">
        <v>#N/A</v>
      </c>
    </row>
    <row r="888" spans="1:32" ht="26.25" thickBot="1">
      <c r="A888" s="93" t="s">
        <v>1531</v>
      </c>
      <c r="B888" s="84">
        <f>VLOOKUP(A888,'Northern Branch Phase II Debris'!A:F,2,FALSE)</f>
        <v>2000</v>
      </c>
      <c r="C888" s="84" t="str">
        <f>VLOOKUP(A888,'Northern Branch Phase II Debris'!A:F,3,FALSE)</f>
        <v>East Indian Creek Road</v>
      </c>
      <c r="F888" s="84" t="str">
        <f t="shared" si="26"/>
        <v>Go Ahead</v>
      </c>
      <c r="G888" s="320">
        <f>VLOOKUP(A888,'Northern Branch Phase II Debris'!A:F,6,FALSE)</f>
        <v>44321</v>
      </c>
      <c r="H888" s="84" t="str">
        <f>VLOOKUP(A888,'Northern Branch Phase II Debris'!A:G,7,FALSE)</f>
        <v>Siskiyou</v>
      </c>
      <c r="I888" s="84" t="e">
        <f>VLOOKUP(A888,'Go Backs'!A:H,8,FALSE)</f>
        <v>#N/A</v>
      </c>
      <c r="K888" s="84" t="e">
        <f>VLOOKUP(A888,'Go Aheads'!A:H,8,FALSE)</f>
        <v>#N/A</v>
      </c>
      <c r="M888" s="84">
        <f>VLOOKUP(A888,'Northern Branch Phase II Debris'!A:F,4,FALSE)</f>
        <v>4</v>
      </c>
      <c r="N888" s="84">
        <f>VLOOKUP(A888,'Northern Branch Phase II Debris'!A:F,5,FALSE)</f>
        <v>4</v>
      </c>
      <c r="P888" s="84">
        <f ca="1">SUMIF(cCalRecycle_NorthBranch_DataMan!A:F,Audit!A888,cCalRecycle_NorthBranch_DataMan!F:F)</f>
        <v>4</v>
      </c>
      <c r="Q888" s="86">
        <f>VLOOKUP(A888,cCalRecycle_NorthBranch_DataMan!A:B,2,FALSE)</f>
        <v>44319.494062500002</v>
      </c>
      <c r="R888" s="643" t="b">
        <f t="shared" ca="1" si="27"/>
        <v>1</v>
      </c>
      <c r="Y888" s="84" t="e">
        <v>#N/A</v>
      </c>
      <c r="Z888" s="84" t="e">
        <v>#N/A</v>
      </c>
      <c r="AA888" s="84" t="e">
        <v>#N/A</v>
      </c>
      <c r="AB888" s="84" t="e">
        <v>#N/A</v>
      </c>
      <c r="AC888" s="84" t="e">
        <v>#N/A</v>
      </c>
      <c r="AD888" s="84" t="e">
        <v>#N/A</v>
      </c>
      <c r="AE888" s="84" t="e">
        <v>#N/A</v>
      </c>
      <c r="AF888" s="84" t="e">
        <v>#N/A</v>
      </c>
    </row>
    <row r="889" spans="1:32" ht="15" thickBot="1">
      <c r="A889" s="93" t="s">
        <v>570</v>
      </c>
      <c r="B889" s="84">
        <f>VLOOKUP(A889,'Northern Branch Phase II Debris'!A:F,2,FALSE)</f>
        <v>1005</v>
      </c>
      <c r="C889" s="84" t="str">
        <f>VLOOKUP(A889,'Northern Branch Phase II Debris'!A:F,3,FALSE)</f>
        <v>Bald Rock Road</v>
      </c>
      <c r="F889" s="84" t="str">
        <f t="shared" si="26"/>
        <v>Go Ahead</v>
      </c>
      <c r="G889" s="320">
        <f>VLOOKUP(A889,'Northern Branch Phase II Debris'!A:F,6,FALSE)</f>
        <v>44321</v>
      </c>
      <c r="H889" s="84" t="str">
        <f>VLOOKUP(A889,'Northern Branch Phase II Debris'!A:G,7,FALSE)</f>
        <v>Butte</v>
      </c>
      <c r="I889" s="84" t="e">
        <f>VLOOKUP(A889,'Go Backs'!A:H,8,FALSE)</f>
        <v>#N/A</v>
      </c>
      <c r="K889" s="84">
        <f>VLOOKUP(A889,'Go Aheads'!A:H,8,FALSE)</f>
        <v>4</v>
      </c>
      <c r="M889" s="84">
        <f>VLOOKUP(A889,'Northern Branch Phase II Debris'!A:F,4,FALSE)</f>
        <v>3</v>
      </c>
      <c r="N889" s="84">
        <f>VLOOKUP(A889,'Northern Branch Phase II Debris'!A:F,5,FALSE)</f>
        <v>4</v>
      </c>
      <c r="P889" s="84">
        <f ca="1">SUMIF(cCalRecycle_NorthBranch_DataMan!A:F,Audit!A889,cCalRecycle_NorthBranch_DataMan!F:F)</f>
        <v>4</v>
      </c>
      <c r="Q889" s="86">
        <f>VLOOKUP(A889,cCalRecycle_NorthBranch_DataMan!A:B,2,FALSE)</f>
        <v>44350.442129629591</v>
      </c>
      <c r="R889" s="643" t="b">
        <f t="shared" ca="1" si="27"/>
        <v>1</v>
      </c>
      <c r="Y889" s="84" t="e">
        <v>#N/A</v>
      </c>
      <c r="Z889" s="84" t="e">
        <v>#N/A</v>
      </c>
      <c r="AA889" s="84" t="e">
        <v>#N/A</v>
      </c>
      <c r="AB889" s="84" t="e">
        <v>#N/A</v>
      </c>
      <c r="AC889" s="84" t="e">
        <v>#N/A</v>
      </c>
      <c r="AD889" s="84" t="e">
        <v>#N/A</v>
      </c>
      <c r="AE889" s="84" t="e">
        <v>#N/A</v>
      </c>
      <c r="AF889" s="84" t="e">
        <v>#N/A</v>
      </c>
    </row>
    <row r="890" spans="1:32" ht="15" thickBot="1">
      <c r="A890" s="93" t="s">
        <v>653</v>
      </c>
      <c r="B890" s="84">
        <f>VLOOKUP(A890,'Northern Branch Phase II Debris'!A:F,2,FALSE)</f>
        <v>302</v>
      </c>
      <c r="C890" s="84" t="str">
        <f>VLOOKUP(A890,'Northern Branch Phase II Debris'!A:F,3,FALSE)</f>
        <v>Lakeside Way</v>
      </c>
      <c r="F890" s="84" t="str">
        <f t="shared" si="26"/>
        <v>Go Ahead</v>
      </c>
      <c r="G890" s="320">
        <f>VLOOKUP(A890,'Northern Branch Phase II Debris'!A:F,6,FALSE)</f>
        <v>0</v>
      </c>
      <c r="H890" s="84" t="str">
        <f>VLOOKUP(A890,'Northern Branch Phase II Debris'!A:G,7,FALSE)</f>
        <v>Butte</v>
      </c>
      <c r="I890" s="84" t="e">
        <f>VLOOKUP(A890,'Go Backs'!A:H,8,FALSE)</f>
        <v>#N/A</v>
      </c>
      <c r="K890" s="84" t="e">
        <f>VLOOKUP(A890,'Go Aheads'!A:H,8,FALSE)</f>
        <v>#N/A</v>
      </c>
      <c r="M890" s="84">
        <f>VLOOKUP(A890,'Northern Branch Phase II Debris'!A:F,4,FALSE)</f>
        <v>0</v>
      </c>
      <c r="N890" s="84">
        <f>VLOOKUP(A890,'Northern Branch Phase II Debris'!A:F,5,FALSE)</f>
        <v>0</v>
      </c>
      <c r="P890" s="84">
        <f ca="1">SUMIF(cCalRecycle_NorthBranch_DataMan!A:F,Audit!A890,cCalRecycle_NorthBranch_DataMan!F:F)</f>
        <v>0</v>
      </c>
      <c r="Q890" s="86" t="e">
        <f>VLOOKUP(A890,cCalRecycle_NorthBranch_DataMan!A:B,2,FALSE)</f>
        <v>#N/A</v>
      </c>
      <c r="R890" s="643" t="b">
        <f t="shared" ca="1" si="27"/>
        <v>1</v>
      </c>
      <c r="Y890" s="84" t="e">
        <v>#N/A</v>
      </c>
      <c r="Z890" s="84" t="e">
        <v>#N/A</v>
      </c>
      <c r="AA890" s="84" t="e">
        <v>#N/A</v>
      </c>
      <c r="AB890" s="84" t="e">
        <v>#N/A</v>
      </c>
      <c r="AC890" s="84" t="e">
        <v>#N/A</v>
      </c>
      <c r="AD890" s="84" t="e">
        <v>#N/A</v>
      </c>
      <c r="AE890" s="84" t="e">
        <v>#N/A</v>
      </c>
      <c r="AF890" s="84" t="e">
        <v>#N/A</v>
      </c>
    </row>
    <row r="891" spans="1:32" ht="51.75" thickBot="1">
      <c r="A891" s="463" t="s">
        <v>726</v>
      </c>
      <c r="B891" s="84">
        <f>VLOOKUP(A891,'Northern Branch Phase II Debris'!A:F,2,FALSE)</f>
        <v>28</v>
      </c>
      <c r="C891" s="84" t="str">
        <f>VLOOKUP(A891,'Northern Branch Phase II Debris'!A:F,3,FALSE)</f>
        <v>Graystone Lane</v>
      </c>
      <c r="F891" s="84" t="str">
        <f t="shared" si="26"/>
        <v>Go Ahead</v>
      </c>
      <c r="G891" s="320">
        <f>VLOOKUP(A891,'Northern Branch Phase II Debris'!A:F,6,FALSE)</f>
        <v>44317</v>
      </c>
      <c r="H891" s="84" t="str">
        <f>VLOOKUP(A891,'Northern Branch Phase II Debris'!A:G,7,FALSE)</f>
        <v>Butte</v>
      </c>
      <c r="I891" s="84" t="e">
        <f>VLOOKUP(A891,'Go Backs'!A:H,8,FALSE)</f>
        <v>#N/A</v>
      </c>
      <c r="K891" s="84">
        <f>VLOOKUP(A891,'Go Aheads'!A:H,8,FALSE)</f>
        <v>26</v>
      </c>
      <c r="M891" s="84">
        <f>VLOOKUP(A891,'Northern Branch Phase II Debris'!A:F,4,FALSE)</f>
        <v>17</v>
      </c>
      <c r="N891" s="84" t="str">
        <f>VLOOKUP(A891,'Northern Branch Phase II Debris'!A:F,5,FALSE)</f>
        <v>SEE NOTES- RTR has 26 "4" unit count tickets made.</v>
      </c>
      <c r="P891" s="84">
        <f ca="1">SUMIF(cCalRecycle_NorthBranch_DataMan!A:F,Audit!A891,cCalRecycle_NorthBranch_DataMan!F:F)</f>
        <v>26</v>
      </c>
      <c r="Q891" s="86">
        <f>VLOOKUP(A891,cCalRecycle_NorthBranch_DataMan!A:B,2,FALSE)</f>
        <v>44349.642685185187</v>
      </c>
      <c r="R891" s="643" t="b">
        <f t="shared" ca="1" si="27"/>
        <v>0</v>
      </c>
      <c r="S891" s="9" t="s">
        <v>11775</v>
      </c>
      <c r="Y891" s="84" t="e">
        <v>#N/A</v>
      </c>
      <c r="Z891" s="84" t="e">
        <v>#N/A</v>
      </c>
      <c r="AA891" s="84" t="e">
        <v>#N/A</v>
      </c>
      <c r="AB891" s="84" t="e">
        <v>#N/A</v>
      </c>
      <c r="AC891" s="84" t="e">
        <v>#N/A</v>
      </c>
      <c r="AD891" s="84" t="e">
        <v>#N/A</v>
      </c>
      <c r="AE891" s="84" t="e">
        <v>#N/A</v>
      </c>
      <c r="AF891" s="84" t="e">
        <v>#N/A</v>
      </c>
    </row>
    <row r="892" spans="1:32" ht="15" thickBot="1">
      <c r="A892" s="93" t="s">
        <v>561</v>
      </c>
      <c r="B892" s="84">
        <f>VLOOKUP(A892,'Northern Branch Phase II Debris'!A:F,2,FALSE)</f>
        <v>1032</v>
      </c>
      <c r="C892" s="84" t="str">
        <f>VLOOKUP(A892,'Northern Branch Phase II Debris'!A:F,3,FALSE)</f>
        <v>Bald Rock Road</v>
      </c>
      <c r="F892" s="84" t="str">
        <f t="shared" si="26"/>
        <v>Go Ahead</v>
      </c>
      <c r="G892" s="320">
        <f>VLOOKUP(A892,'Northern Branch Phase II Debris'!A:F,6,FALSE)</f>
        <v>44319</v>
      </c>
      <c r="H892" s="84" t="str">
        <f>VLOOKUP(A892,'Northern Branch Phase II Debris'!A:G,7,FALSE)</f>
        <v>Butte</v>
      </c>
      <c r="I892" s="84" t="e">
        <f>VLOOKUP(A892,'Go Backs'!A:H,8,FALSE)</f>
        <v>#N/A</v>
      </c>
      <c r="K892" s="84">
        <f>VLOOKUP(A892,'Go Aheads'!A:H,8,FALSE)</f>
        <v>1</v>
      </c>
      <c r="M892" s="84">
        <f>VLOOKUP(A892,'Northern Branch Phase II Debris'!A:F,4,FALSE)</f>
        <v>1</v>
      </c>
      <c r="N892" s="84">
        <f>VLOOKUP(A892,'Northern Branch Phase II Debris'!A:F,5,FALSE)</f>
        <v>1</v>
      </c>
      <c r="P892" s="84">
        <f ca="1">SUMIF(cCalRecycle_NorthBranch_DataMan!A:F,Audit!A892,cCalRecycle_NorthBranch_DataMan!F:F)</f>
        <v>1</v>
      </c>
      <c r="Q892" s="86">
        <f>VLOOKUP(A892,cCalRecycle_NorthBranch_DataMan!A:B,2,FALSE)</f>
        <v>44350.399351851898</v>
      </c>
      <c r="R892" s="643" t="b">
        <f t="shared" ca="1" si="27"/>
        <v>1</v>
      </c>
      <c r="Y892" s="84">
        <v>0</v>
      </c>
      <c r="Z892" s="84">
        <v>0</v>
      </c>
      <c r="AA892" s="84">
        <v>0</v>
      </c>
      <c r="AB892" s="84">
        <v>0</v>
      </c>
      <c r="AC892" s="84">
        <v>0</v>
      </c>
      <c r="AD892" s="84" t="e">
        <v>#N/A</v>
      </c>
      <c r="AE892" s="84">
        <v>0</v>
      </c>
      <c r="AF892" s="84">
        <v>0</v>
      </c>
    </row>
    <row r="893" spans="1:32" ht="15" thickBot="1">
      <c r="A893" s="93" t="s">
        <v>1826</v>
      </c>
      <c r="B893" s="84" t="str">
        <f>VLOOKUP(A893,'Northern Branch Phase II Debris'!A:F,2,FALSE)</f>
        <v>071-270-005-000</v>
      </c>
      <c r="C893" s="84" t="str">
        <f>VLOOKUP(A893,'Northern Branch Phase II Debris'!A:F,3,FALSE)</f>
        <v>Cochise Drive</v>
      </c>
      <c r="F893" s="84" t="str">
        <f t="shared" si="26"/>
        <v>Go Ahead</v>
      </c>
      <c r="G893" s="320">
        <f>VLOOKUP(A893,'Northern Branch Phase II Debris'!A:F,6,FALSE)</f>
        <v>44305</v>
      </c>
      <c r="H893" s="84" t="str">
        <f>VLOOKUP(A893,'Northern Branch Phase II Debris'!A:G,7,FALSE)</f>
        <v>Butte</v>
      </c>
      <c r="I893" s="84" t="e">
        <f>VLOOKUP(A893,'Go Backs'!A:H,8,FALSE)</f>
        <v>#N/A</v>
      </c>
      <c r="K893" s="84" t="e">
        <f>VLOOKUP(A893,'Go Aheads'!A:H,8,FALSE)</f>
        <v>#N/A</v>
      </c>
      <c r="M893" s="84">
        <f>VLOOKUP(A893,'Northern Branch Phase II Debris'!A:F,4,FALSE)</f>
        <v>1</v>
      </c>
      <c r="N893" s="84">
        <f>VLOOKUP(A893,'Northern Branch Phase II Debris'!A:F,5,FALSE)</f>
        <v>0</v>
      </c>
      <c r="P893" s="84">
        <f ca="1">SUMIF(cCalRecycle_NorthBranch_DataMan!A:F,Audit!A893,cCalRecycle_NorthBranch_DataMan!F:F)</f>
        <v>0</v>
      </c>
      <c r="Q893" s="86" t="e">
        <f>VLOOKUP(A893,cCalRecycle_NorthBranch_DataMan!A:B,2,FALSE)</f>
        <v>#N/A</v>
      </c>
      <c r="R893" s="643" t="b">
        <f t="shared" ca="1" si="27"/>
        <v>1</v>
      </c>
      <c r="Y893" s="84">
        <v>0</v>
      </c>
      <c r="Z893" s="84">
        <v>0</v>
      </c>
      <c r="AA893" s="84">
        <v>0</v>
      </c>
      <c r="AB893" s="84">
        <v>0</v>
      </c>
      <c r="AC893" s="84">
        <v>0</v>
      </c>
      <c r="AD893" s="84" t="e">
        <v>#N/A</v>
      </c>
      <c r="AE893" s="84">
        <v>0</v>
      </c>
      <c r="AF893" s="84">
        <v>0</v>
      </c>
    </row>
    <row r="894" spans="1:32" ht="15" thickBot="1">
      <c r="A894" s="93" t="s">
        <v>1907</v>
      </c>
      <c r="B894" s="84" t="str">
        <f>VLOOKUP(A894,'Northern Branch Phase II Debris'!A:F,2,FALSE)</f>
        <v>062-320-025-000</v>
      </c>
      <c r="C894" s="84" t="str">
        <f>VLOOKUP(A894,'Northern Branch Phase II Debris'!A:F,3,FALSE)</f>
        <v>Cedar Lane</v>
      </c>
      <c r="F894" s="84" t="str">
        <f t="shared" si="26"/>
        <v>Go Ahead</v>
      </c>
      <c r="G894" s="320">
        <f>VLOOKUP(A894,'Northern Branch Phase II Debris'!A:F,6,FALSE)</f>
        <v>0</v>
      </c>
      <c r="H894" s="84" t="str">
        <f>VLOOKUP(A894,'Northern Branch Phase II Debris'!A:G,7,FALSE)</f>
        <v>Butte</v>
      </c>
      <c r="I894" s="84" t="e">
        <f>VLOOKUP(A894,'Go Backs'!A:H,8,FALSE)</f>
        <v>#N/A</v>
      </c>
      <c r="K894" s="84" t="e">
        <f>VLOOKUP(A894,'Go Aheads'!A:H,8,FALSE)</f>
        <v>#N/A</v>
      </c>
      <c r="M894" s="84">
        <f>VLOOKUP(A894,'Northern Branch Phase II Debris'!A:F,4,FALSE)</f>
        <v>0</v>
      </c>
      <c r="N894" s="84">
        <f>VLOOKUP(A894,'Northern Branch Phase II Debris'!A:F,5,FALSE)</f>
        <v>0</v>
      </c>
      <c r="P894" s="84">
        <f ca="1">SUMIF(cCalRecycle_NorthBranch_DataMan!A:F,Audit!A894,cCalRecycle_NorthBranch_DataMan!F:F)</f>
        <v>0</v>
      </c>
      <c r="Q894" s="86" t="e">
        <f>VLOOKUP(A894,cCalRecycle_NorthBranch_DataMan!A:B,2,FALSE)</f>
        <v>#N/A</v>
      </c>
      <c r="R894" s="643" t="b">
        <f t="shared" ca="1" si="27"/>
        <v>1</v>
      </c>
      <c r="Y894" s="84" t="e">
        <v>#N/A</v>
      </c>
      <c r="Z894" s="84" t="e">
        <v>#N/A</v>
      </c>
      <c r="AA894" s="84" t="e">
        <v>#N/A</v>
      </c>
      <c r="AB894" s="84" t="e">
        <v>#N/A</v>
      </c>
      <c r="AC894" s="84" t="e">
        <v>#N/A</v>
      </c>
      <c r="AD894" s="84" t="e">
        <v>#N/A</v>
      </c>
      <c r="AE894" s="84" t="e">
        <v>#N/A</v>
      </c>
      <c r="AF894" s="84" t="e">
        <v>#N/A</v>
      </c>
    </row>
    <row r="895" spans="1:32" ht="15" thickBot="1">
      <c r="A895" s="498" t="s">
        <v>1418</v>
      </c>
      <c r="B895" s="84">
        <f>VLOOKUP(A895,'Northern Branch Phase II Debris'!A:F,2,FALSE)</f>
        <v>286</v>
      </c>
      <c r="C895" s="84" t="str">
        <f>VLOOKUP(A895,'Northern Branch Phase II Debris'!A:F,3,FALSE)</f>
        <v>Rockerfeller Road</v>
      </c>
      <c r="F895" s="84" t="str">
        <f t="shared" si="26"/>
        <v>Go Ahead</v>
      </c>
      <c r="G895" s="320">
        <f>VLOOKUP(A895,'Northern Branch Phase II Debris'!A:F,6,FALSE)</f>
        <v>44350</v>
      </c>
      <c r="H895" s="84" t="str">
        <f>VLOOKUP(A895,'Northern Branch Phase II Debris'!A:G,7,FALSE)</f>
        <v>Butte</v>
      </c>
      <c r="I895" s="84" t="e">
        <f>VLOOKUP(A895,'Go Backs'!A:H,8,FALSE)</f>
        <v>#N/A</v>
      </c>
      <c r="K895" s="84">
        <f>VLOOKUP(A895,'Go Aheads'!A:H,8,FALSE)</f>
        <v>2</v>
      </c>
      <c r="M895" s="84">
        <f>VLOOKUP(A895,'Northern Branch Phase II Debris'!A:F,4,FALSE)</f>
        <v>3</v>
      </c>
      <c r="N895" s="84">
        <f>VLOOKUP(A895,'Northern Branch Phase II Debris'!A:F,5,FALSE)</f>
        <v>2</v>
      </c>
      <c r="P895" s="84">
        <f ca="1">SUMIF(cCalRecycle_NorthBranch_DataMan!A:F,Audit!A895,cCalRecycle_NorthBranch_DataMan!F:F)</f>
        <v>2</v>
      </c>
      <c r="Q895" s="86">
        <f>VLOOKUP(A895,cCalRecycle_NorthBranch_DataMan!A:B,2,FALSE)</f>
        <v>44341.526238425889</v>
      </c>
      <c r="R895" s="643" t="b">
        <f t="shared" ca="1" si="27"/>
        <v>1</v>
      </c>
      <c r="Y895" s="84" t="e">
        <v>#N/A</v>
      </c>
      <c r="Z895" s="84" t="e">
        <v>#N/A</v>
      </c>
      <c r="AA895" s="84" t="e">
        <v>#N/A</v>
      </c>
      <c r="AB895" s="84" t="e">
        <v>#N/A</v>
      </c>
      <c r="AC895" s="84" t="e">
        <v>#N/A</v>
      </c>
      <c r="AD895" s="84" t="e">
        <v>#N/A</v>
      </c>
      <c r="AE895" s="84" t="e">
        <v>#N/A</v>
      </c>
      <c r="AF895" s="84" t="e">
        <v>#N/A</v>
      </c>
    </row>
    <row r="896" spans="1:32" ht="15" thickBot="1">
      <c r="A896" s="93" t="s">
        <v>2164</v>
      </c>
      <c r="B896" s="84">
        <f>VLOOKUP(A896,'Northern Branch Phase II Debris'!A:F,2,FALSE)</f>
        <v>105</v>
      </c>
      <c r="C896" s="84" t="str">
        <f>VLOOKUP(A896,'Northern Branch Phase II Debris'!A:F,3,FALSE)</f>
        <v>Handkirk Lane</v>
      </c>
      <c r="F896" s="84" t="str">
        <f t="shared" si="26"/>
        <v>Go Ahead</v>
      </c>
      <c r="G896" s="320">
        <f>VLOOKUP(A896,'Northern Branch Phase II Debris'!A:F,6,FALSE)</f>
        <v>44231</v>
      </c>
      <c r="H896" s="84" t="str">
        <f>VLOOKUP(A896,'Northern Branch Phase II Debris'!A:G,7,FALSE)</f>
        <v>Butte</v>
      </c>
      <c r="I896" s="84" t="e">
        <f>VLOOKUP(A896,'Go Backs'!A:H,8,FALSE)</f>
        <v>#N/A</v>
      </c>
      <c r="K896" s="84" t="e">
        <f>VLOOKUP(A896,'Go Aheads'!A:H,8,FALSE)</f>
        <v>#N/A</v>
      </c>
      <c r="M896" s="84">
        <f>VLOOKUP(A896,'Northern Branch Phase II Debris'!A:F,4,FALSE)</f>
        <v>0</v>
      </c>
      <c r="N896" s="84">
        <f>VLOOKUP(A896,'Northern Branch Phase II Debris'!A:F,5,FALSE)</f>
        <v>0</v>
      </c>
      <c r="P896" s="84">
        <f ca="1">SUMIF(cCalRecycle_NorthBranch_DataMan!A:F,Audit!A896,cCalRecycle_NorthBranch_DataMan!F:F)</f>
        <v>0</v>
      </c>
      <c r="Q896" s="86" t="e">
        <f>VLOOKUP(A896,cCalRecycle_NorthBranch_DataMan!A:B,2,FALSE)</f>
        <v>#N/A</v>
      </c>
      <c r="R896" s="643" t="b">
        <f t="shared" ca="1" si="27"/>
        <v>1</v>
      </c>
      <c r="Y896" s="84" t="e">
        <v>#N/A</v>
      </c>
      <c r="Z896" s="84" t="e">
        <v>#N/A</v>
      </c>
      <c r="AA896" s="84" t="e">
        <v>#N/A</v>
      </c>
      <c r="AB896" s="84" t="e">
        <v>#N/A</v>
      </c>
      <c r="AC896" s="84" t="e">
        <v>#N/A</v>
      </c>
      <c r="AD896" s="84" t="e">
        <v>#N/A</v>
      </c>
      <c r="AE896" s="84" t="e">
        <v>#N/A</v>
      </c>
      <c r="AF896" s="84" t="e">
        <v>#N/A</v>
      </c>
    </row>
    <row r="897" spans="1:32" ht="15" thickBot="1">
      <c r="A897" s="93" t="s">
        <v>1663</v>
      </c>
      <c r="B897" s="84">
        <f>VLOOKUP(A897,'Northern Branch Phase II Debris'!A:F,2,FALSE)</f>
        <v>2333</v>
      </c>
      <c r="C897" s="84" t="str">
        <f>VLOOKUP(A897,'Northern Branch Phase II Debris'!A:F,3,FALSE)</f>
        <v>Lumpkin Road</v>
      </c>
      <c r="F897" s="84" t="str">
        <f t="shared" si="26"/>
        <v>Go Ahead</v>
      </c>
      <c r="G897" s="320">
        <f>VLOOKUP(A897,'Northern Branch Phase II Debris'!A:F,6,FALSE)</f>
        <v>0</v>
      </c>
      <c r="H897" s="84" t="str">
        <f>VLOOKUP(A897,'Northern Branch Phase II Debris'!A:G,7,FALSE)</f>
        <v>Butte</v>
      </c>
      <c r="I897" s="84" t="e">
        <f>VLOOKUP(A897,'Go Backs'!A:H,8,FALSE)</f>
        <v>#N/A</v>
      </c>
      <c r="K897" s="84" t="e">
        <f>VLOOKUP(A897,'Go Aheads'!A:H,8,FALSE)</f>
        <v>#N/A</v>
      </c>
      <c r="M897" s="84">
        <f>VLOOKUP(A897,'Northern Branch Phase II Debris'!A:F,4,FALSE)</f>
        <v>0</v>
      </c>
      <c r="N897" s="84">
        <f>VLOOKUP(A897,'Northern Branch Phase II Debris'!A:F,5,FALSE)</f>
        <v>0</v>
      </c>
      <c r="P897" s="84">
        <f ca="1">SUMIF(cCalRecycle_NorthBranch_DataMan!A:F,Audit!A897,cCalRecycle_NorthBranch_DataMan!F:F)</f>
        <v>0</v>
      </c>
      <c r="Q897" s="86" t="e">
        <f>VLOOKUP(A897,cCalRecycle_NorthBranch_DataMan!A:B,2,FALSE)</f>
        <v>#N/A</v>
      </c>
      <c r="R897" s="643" t="b">
        <f t="shared" ca="1" si="27"/>
        <v>1</v>
      </c>
      <c r="Y897" s="84" t="e">
        <v>#N/A</v>
      </c>
      <c r="Z897" s="84" t="e">
        <v>#N/A</v>
      </c>
      <c r="AA897" s="84" t="e">
        <v>#N/A</v>
      </c>
      <c r="AB897" s="84" t="e">
        <v>#N/A</v>
      </c>
      <c r="AC897" s="84" t="e">
        <v>#N/A</v>
      </c>
      <c r="AD897" s="84" t="e">
        <v>#N/A</v>
      </c>
      <c r="AE897" s="84" t="e">
        <v>#N/A</v>
      </c>
      <c r="AF897" s="84" t="e">
        <v>#N/A</v>
      </c>
    </row>
    <row r="898" spans="1:32" ht="15" thickBot="1">
      <c r="A898" s="93" t="s">
        <v>1070</v>
      </c>
      <c r="B898" s="84" t="str">
        <f>VLOOKUP(A898,'Northern Branch Phase II Debris'!A:F,2,FALSE)</f>
        <v>061-300-034-000</v>
      </c>
      <c r="C898" s="84" t="str">
        <f>VLOOKUP(A898,'Northern Branch Phase II Debris'!A:F,3,FALSE)</f>
        <v>SEC 36 T21N R5E</v>
      </c>
      <c r="F898" s="84" t="str">
        <f t="shared" si="26"/>
        <v>Go Ahead</v>
      </c>
      <c r="G898" s="320">
        <f>VLOOKUP(A898,'Northern Branch Phase II Debris'!A:F,6,FALSE)</f>
        <v>44344</v>
      </c>
      <c r="H898" s="84" t="str">
        <f>VLOOKUP(A898,'Northern Branch Phase II Debris'!A:G,7,FALSE)</f>
        <v>Butte</v>
      </c>
      <c r="I898" s="84" t="e">
        <f>VLOOKUP(A898,'Go Backs'!A:H,8,FALSE)</f>
        <v>#N/A</v>
      </c>
      <c r="K898" s="84" t="e">
        <f>VLOOKUP(A898,'Go Aheads'!A:H,8,FALSE)</f>
        <v>#N/A</v>
      </c>
      <c r="M898" s="84">
        <f>VLOOKUP(A898,'Northern Branch Phase II Debris'!A:F,4,FALSE)</f>
        <v>1</v>
      </c>
      <c r="N898" s="84">
        <f>VLOOKUP(A898,'Northern Branch Phase II Debris'!A:F,5,FALSE)</f>
        <v>0</v>
      </c>
      <c r="P898" s="84">
        <f ca="1">SUMIF(cCalRecycle_NorthBranch_DataMan!A:F,Audit!A898,cCalRecycle_NorthBranch_DataMan!F:F)</f>
        <v>0</v>
      </c>
      <c r="Q898" s="86" t="e">
        <f>VLOOKUP(A898,cCalRecycle_NorthBranch_DataMan!A:B,2,FALSE)</f>
        <v>#N/A</v>
      </c>
      <c r="R898" s="643" t="b">
        <f t="shared" ca="1" si="27"/>
        <v>1</v>
      </c>
      <c r="Y898" s="84" t="e">
        <v>#N/A</v>
      </c>
      <c r="Z898" s="84" t="e">
        <v>#N/A</v>
      </c>
      <c r="AA898" s="84" t="e">
        <v>#N/A</v>
      </c>
      <c r="AB898" s="84" t="e">
        <v>#N/A</v>
      </c>
      <c r="AC898" s="84" t="e">
        <v>#N/A</v>
      </c>
      <c r="AD898" s="84" t="e">
        <v>#N/A</v>
      </c>
      <c r="AE898" s="84" t="e">
        <v>#N/A</v>
      </c>
      <c r="AF898" s="84" t="e">
        <v>#N/A</v>
      </c>
    </row>
    <row r="899" spans="1:32" ht="15" thickBot="1">
      <c r="A899" s="93" t="s">
        <v>1982</v>
      </c>
      <c r="B899" s="84">
        <f>VLOOKUP(A899,'Northern Branch Phase II Debris'!A:F,2,FALSE)</f>
        <v>101</v>
      </c>
      <c r="C899" s="84" t="str">
        <f>VLOOKUP(A899,'Northern Branch Phase II Debris'!A:F,3,FALSE)</f>
        <v>Braland Place</v>
      </c>
      <c r="F899" s="84" t="str">
        <f t="shared" ref="F899:F962" si="28">IF(ISNA(I899),"Go Ahead", "GoBack")</f>
        <v>Go Ahead</v>
      </c>
      <c r="G899" s="320">
        <f>VLOOKUP(A899,'Northern Branch Phase II Debris'!A:F,6,FALSE)</f>
        <v>44308</v>
      </c>
      <c r="H899" s="84" t="str">
        <f>VLOOKUP(A899,'Northern Branch Phase II Debris'!A:G,7,FALSE)</f>
        <v>Butte</v>
      </c>
      <c r="I899" s="84" t="e">
        <f>VLOOKUP(A899,'Go Backs'!A:H,8,FALSE)</f>
        <v>#N/A</v>
      </c>
      <c r="K899" s="84">
        <f>VLOOKUP(A899,'Go Aheads'!A:H,8,FALSE)</f>
        <v>5</v>
      </c>
      <c r="M899" s="84">
        <f>VLOOKUP(A899,'Northern Branch Phase II Debris'!A:F,4,FALSE)</f>
        <v>5</v>
      </c>
      <c r="N899" s="84">
        <f>VLOOKUP(A899,'Northern Branch Phase II Debris'!A:F,5,FALSE)</f>
        <v>5</v>
      </c>
      <c r="P899" s="84">
        <f ca="1">SUMIF(cCalRecycle_NorthBranch_DataMan!A:F,Audit!A899,cCalRecycle_NorthBranch_DataMan!F:F)</f>
        <v>5</v>
      </c>
      <c r="Q899" s="86">
        <f>VLOOKUP(A899,cCalRecycle_NorthBranch_DataMan!A:B,2,FALSE)</f>
        <v>44333.5487615741</v>
      </c>
      <c r="R899" s="643" t="b">
        <f t="shared" ref="R899:R962" ca="1" si="29">P899=N899</f>
        <v>1</v>
      </c>
      <c r="Y899" s="84" t="e">
        <v>#N/A</v>
      </c>
      <c r="Z899" s="84" t="e">
        <v>#N/A</v>
      </c>
      <c r="AA899" s="84" t="e">
        <v>#N/A</v>
      </c>
      <c r="AB899" s="84" t="e">
        <v>#N/A</v>
      </c>
      <c r="AC899" s="84" t="e">
        <v>#N/A</v>
      </c>
      <c r="AD899" s="84" t="e">
        <v>#N/A</v>
      </c>
      <c r="AE899" s="84" t="e">
        <v>#N/A</v>
      </c>
      <c r="AF899" s="84" t="e">
        <v>#N/A</v>
      </c>
    </row>
    <row r="900" spans="1:32" ht="15" thickBot="1">
      <c r="A900" s="463" t="s">
        <v>1147</v>
      </c>
      <c r="B900" s="84">
        <f>VLOOKUP(A900,'Northern Branch Phase II Debris'!A:F,2,FALSE)</f>
        <v>128</v>
      </c>
      <c r="C900" s="84" t="str">
        <f>VLOOKUP(A900,'Northern Branch Phase II Debris'!A:F,3,FALSE)</f>
        <v>Squirrel Lane</v>
      </c>
      <c r="F900" s="84" t="str">
        <f t="shared" si="28"/>
        <v>Go Ahead</v>
      </c>
      <c r="G900" s="320">
        <f>VLOOKUP(A900,'Northern Branch Phase II Debris'!A:F,6,FALSE)</f>
        <v>44330</v>
      </c>
      <c r="H900" s="84" t="str">
        <f>VLOOKUP(A900,'Northern Branch Phase II Debris'!A:G,7,FALSE)</f>
        <v>Butte</v>
      </c>
      <c r="I900" s="84" t="e">
        <f>VLOOKUP(A900,'Go Backs'!A:H,8,FALSE)</f>
        <v>#N/A</v>
      </c>
      <c r="K900" s="84" t="e">
        <f>VLOOKUP(A900,'Go Aheads'!A:H,8,FALSE)</f>
        <v>#N/A</v>
      </c>
      <c r="M900" s="84">
        <f>VLOOKUP(A900,'Northern Branch Phase II Debris'!A:F,4,FALSE)</f>
        <v>1</v>
      </c>
      <c r="N900" s="84">
        <f>VLOOKUP(A900,'Northern Branch Phase II Debris'!A:F,5,FALSE)</f>
        <v>1</v>
      </c>
      <c r="P900" s="84">
        <f ca="1">SUMIF(cCalRecycle_NorthBranch_DataMan!A:F,Audit!A900,cCalRecycle_NorthBranch_DataMan!F:F)</f>
        <v>0</v>
      </c>
      <c r="Q900" s="86" t="e">
        <f>VLOOKUP(A900,cCalRecycle_NorthBranch_DataMan!A:B,2,FALSE)</f>
        <v>#N/A</v>
      </c>
      <c r="R900" s="643" t="b">
        <f t="shared" ca="1" si="29"/>
        <v>0</v>
      </c>
      <c r="S900" s="455" t="s">
        <v>4289</v>
      </c>
      <c r="Y900" s="84" t="e">
        <v>#N/A</v>
      </c>
      <c r="Z900" s="84" t="e">
        <v>#N/A</v>
      </c>
      <c r="AA900" s="84" t="e">
        <v>#N/A</v>
      </c>
      <c r="AB900" s="84" t="e">
        <v>#N/A</v>
      </c>
      <c r="AC900" s="84" t="e">
        <v>#N/A</v>
      </c>
      <c r="AD900" s="84" t="e">
        <v>#N/A</v>
      </c>
      <c r="AE900" s="84" t="e">
        <v>#N/A</v>
      </c>
      <c r="AF900" s="84" t="e">
        <v>#N/A</v>
      </c>
    </row>
    <row r="901" spans="1:32" ht="15" thickBot="1">
      <c r="A901" s="463" t="s">
        <v>1148</v>
      </c>
      <c r="B901" s="84">
        <f>VLOOKUP(A901,'Northern Branch Phase II Debris'!A:F,2,FALSE)</f>
        <v>130</v>
      </c>
      <c r="C901" s="84" t="str">
        <f>VLOOKUP(A901,'Northern Branch Phase II Debris'!A:F,3,FALSE)</f>
        <v>Squirrel Lane</v>
      </c>
      <c r="F901" s="84" t="str">
        <f t="shared" si="28"/>
        <v>Go Ahead</v>
      </c>
      <c r="G901" s="320">
        <f>VLOOKUP(A901,'Northern Branch Phase II Debris'!A:F,6,FALSE)</f>
        <v>44330</v>
      </c>
      <c r="H901" s="84" t="str">
        <f>VLOOKUP(A901,'Northern Branch Phase II Debris'!A:G,7,FALSE)</f>
        <v>Butte</v>
      </c>
      <c r="I901" s="84" t="e">
        <f>VLOOKUP(A901,'Go Backs'!A:H,8,FALSE)</f>
        <v>#N/A</v>
      </c>
      <c r="K901" s="84" t="e">
        <f>VLOOKUP(A901,'Go Aheads'!A:H,8,FALSE)</f>
        <v>#N/A</v>
      </c>
      <c r="M901" s="84">
        <f>VLOOKUP(A901,'Northern Branch Phase II Debris'!A:F,4,FALSE)</f>
        <v>0</v>
      </c>
      <c r="N901" s="84">
        <f>VLOOKUP(A901,'Northern Branch Phase II Debris'!A:F,5,FALSE)</f>
        <v>0</v>
      </c>
      <c r="P901" s="84">
        <f ca="1">SUMIF(cCalRecycle_NorthBranch_DataMan!A:F,Audit!A901,cCalRecycle_NorthBranch_DataMan!F:F)</f>
        <v>0</v>
      </c>
      <c r="Q901" s="86" t="e">
        <f>VLOOKUP(A901,cCalRecycle_NorthBranch_DataMan!A:B,2,FALSE)</f>
        <v>#N/A</v>
      </c>
      <c r="R901" s="643" t="b">
        <f t="shared" ca="1" si="29"/>
        <v>1</v>
      </c>
      <c r="S901" s="455" t="s">
        <v>4289</v>
      </c>
      <c r="Y901" s="84" t="e">
        <v>#N/A</v>
      </c>
      <c r="Z901" s="84" t="e">
        <v>#N/A</v>
      </c>
      <c r="AA901" s="84" t="e">
        <v>#N/A</v>
      </c>
      <c r="AB901" s="84" t="e">
        <v>#N/A</v>
      </c>
      <c r="AC901" s="84" t="e">
        <v>#N/A</v>
      </c>
      <c r="AD901" s="84" t="e">
        <v>#N/A</v>
      </c>
      <c r="AE901" s="84" t="e">
        <v>#N/A</v>
      </c>
      <c r="AF901" s="84" t="e">
        <v>#N/A</v>
      </c>
    </row>
    <row r="902" spans="1:32" ht="15" thickBot="1">
      <c r="A902" s="93" t="s">
        <v>1994</v>
      </c>
      <c r="B902" s="84">
        <f>VLOOKUP(A902,'Northern Branch Phase II Debris'!A:F,2,FALSE)</f>
        <v>29</v>
      </c>
      <c r="C902" s="84" t="str">
        <f>VLOOKUP(A902,'Northern Branch Phase II Debris'!A:F,3,FALSE)</f>
        <v>Sheltering Pines Road</v>
      </c>
      <c r="F902" s="84" t="str">
        <f t="shared" si="28"/>
        <v>Go Ahead</v>
      </c>
      <c r="G902" s="320">
        <f>VLOOKUP(A902,'Northern Branch Phase II Debris'!A:F,6,FALSE)</f>
        <v>44350</v>
      </c>
      <c r="H902" s="84" t="str">
        <f>VLOOKUP(A902,'Northern Branch Phase II Debris'!A:G,7,FALSE)</f>
        <v>Butte</v>
      </c>
      <c r="I902" s="84" t="e">
        <f>VLOOKUP(A902,'Go Backs'!A:H,8,FALSE)</f>
        <v>#N/A</v>
      </c>
      <c r="K902" s="84">
        <f>VLOOKUP(A902,'Go Aheads'!A:H,8,FALSE)</f>
        <v>2</v>
      </c>
      <c r="M902" s="84">
        <f>VLOOKUP(A902,'Northern Branch Phase II Debris'!A:F,4,FALSE)</f>
        <v>2</v>
      </c>
      <c r="N902" s="84">
        <f>VLOOKUP(A902,'Northern Branch Phase II Debris'!A:F,5,FALSE)</f>
        <v>2</v>
      </c>
      <c r="P902" s="84">
        <f ca="1">SUMIF(cCalRecycle_NorthBranch_DataMan!A:F,Audit!A902,cCalRecycle_NorthBranch_DataMan!F:F)</f>
        <v>2</v>
      </c>
      <c r="Q902" s="86">
        <f>VLOOKUP(A902,cCalRecycle_NorthBranch_DataMan!A:B,2,FALSE)</f>
        <v>44352.549375000002</v>
      </c>
      <c r="R902" s="643" t="b">
        <f t="shared" ca="1" si="29"/>
        <v>1</v>
      </c>
      <c r="Y902" s="84" t="e">
        <v>#N/A</v>
      </c>
      <c r="Z902" s="84" t="e">
        <v>#N/A</v>
      </c>
      <c r="AA902" s="84" t="e">
        <v>#N/A</v>
      </c>
      <c r="AB902" s="84" t="e">
        <v>#N/A</v>
      </c>
      <c r="AC902" s="84" t="e">
        <v>#N/A</v>
      </c>
      <c r="AD902" s="84" t="e">
        <v>#N/A</v>
      </c>
      <c r="AE902" s="84" t="e">
        <v>#N/A</v>
      </c>
      <c r="AF902" s="84" t="e">
        <v>#N/A</v>
      </c>
    </row>
    <row r="903" spans="1:32" ht="15" thickBot="1">
      <c r="A903" s="497" t="s">
        <v>1949</v>
      </c>
      <c r="B903" s="84" t="str">
        <f>VLOOKUP(A903,'Northern Branch Phase II Debris'!A:F,2,FALSE)</f>
        <v>071-140-049-000</v>
      </c>
      <c r="C903" s="84" t="str">
        <f>VLOOKUP(A903,'Northern Branch Phase II Debris'!A:F,3,FALSE)</f>
        <v>SEC 28 T20N R6E</v>
      </c>
      <c r="F903" s="84" t="str">
        <f t="shared" si="28"/>
        <v>Go Ahead</v>
      </c>
      <c r="G903" s="320">
        <f>VLOOKUP(A903,'Northern Branch Phase II Debris'!A:F,6,FALSE)</f>
        <v>0</v>
      </c>
      <c r="H903" s="84" t="str">
        <f>VLOOKUP(A903,'Northern Branch Phase II Debris'!A:G,7,FALSE)</f>
        <v>Butte</v>
      </c>
      <c r="I903" s="84" t="e">
        <f>VLOOKUP(A903,'Go Backs'!A:H,8,FALSE)</f>
        <v>#N/A</v>
      </c>
      <c r="K903" s="84" t="e">
        <f>VLOOKUP(A903,'Go Aheads'!A:H,8,FALSE)</f>
        <v>#N/A</v>
      </c>
      <c r="M903" s="84">
        <f>VLOOKUP(A903,'Northern Branch Phase II Debris'!A:F,4,FALSE)</f>
        <v>0</v>
      </c>
      <c r="N903" s="84">
        <f>VLOOKUP(A903,'Northern Branch Phase II Debris'!A:F,5,FALSE)</f>
        <v>0</v>
      </c>
      <c r="P903" s="84">
        <f ca="1">SUMIF(cCalRecycle_NorthBranch_DataMan!A:F,Audit!A903,cCalRecycle_NorthBranch_DataMan!F:F)</f>
        <v>0</v>
      </c>
      <c r="Q903" s="86" t="e">
        <f>VLOOKUP(A903,cCalRecycle_NorthBranch_DataMan!A:B,2,FALSE)</f>
        <v>#N/A</v>
      </c>
      <c r="R903" s="643" t="b">
        <f t="shared" ca="1" si="29"/>
        <v>1</v>
      </c>
      <c r="Y903" s="84" t="e">
        <v>#N/A</v>
      </c>
      <c r="Z903" s="84" t="e">
        <v>#N/A</v>
      </c>
      <c r="AA903" s="84" t="e">
        <v>#N/A</v>
      </c>
      <c r="AB903" s="84" t="e">
        <v>#N/A</v>
      </c>
      <c r="AC903" s="84" t="e">
        <v>#N/A</v>
      </c>
      <c r="AD903" s="84" t="e">
        <v>#N/A</v>
      </c>
      <c r="AE903" s="84" t="e">
        <v>#N/A</v>
      </c>
      <c r="AF903" s="84" t="e">
        <v>#N/A</v>
      </c>
    </row>
    <row r="904" spans="1:32" ht="15" thickBot="1">
      <c r="A904" s="93" t="s">
        <v>1063</v>
      </c>
      <c r="B904" s="84" t="str">
        <f>VLOOKUP(A904,'Northern Branch Phase II Debris'!A:F,2,FALSE)</f>
        <v>071-150-001-000</v>
      </c>
      <c r="C904" s="84" t="str">
        <f>VLOOKUP(A904,'Northern Branch Phase II Debris'!A:F,3,FALSE)</f>
        <v>Craig Access Road</v>
      </c>
      <c r="F904" s="84" t="str">
        <f t="shared" si="28"/>
        <v>Go Ahead</v>
      </c>
      <c r="G904" s="320">
        <f>VLOOKUP(A904,'Northern Branch Phase II Debris'!A:F,6,FALSE)</f>
        <v>0</v>
      </c>
      <c r="H904" s="84" t="str">
        <f>VLOOKUP(A904,'Northern Branch Phase II Debris'!A:G,7,FALSE)</f>
        <v>Butte</v>
      </c>
      <c r="I904" s="84" t="e">
        <f>VLOOKUP(A904,'Go Backs'!A:H,8,FALSE)</f>
        <v>#N/A</v>
      </c>
      <c r="K904" s="84" t="e">
        <f>VLOOKUP(A904,'Go Aheads'!A:H,8,FALSE)</f>
        <v>#N/A</v>
      </c>
      <c r="M904" s="84">
        <f>VLOOKUP(A904,'Northern Branch Phase II Debris'!A:F,4,FALSE)</f>
        <v>0</v>
      </c>
      <c r="N904" s="84">
        <f>VLOOKUP(A904,'Northern Branch Phase II Debris'!A:F,5,FALSE)</f>
        <v>0</v>
      </c>
      <c r="P904" s="84">
        <f ca="1">SUMIF(cCalRecycle_NorthBranch_DataMan!A:F,Audit!A904,cCalRecycle_NorthBranch_DataMan!F:F)</f>
        <v>0</v>
      </c>
      <c r="Q904" s="86" t="e">
        <f>VLOOKUP(A904,cCalRecycle_NorthBranch_DataMan!A:B,2,FALSE)</f>
        <v>#N/A</v>
      </c>
      <c r="R904" s="643" t="b">
        <f t="shared" ca="1" si="29"/>
        <v>1</v>
      </c>
      <c r="Y904" s="84" t="e">
        <v>#N/A</v>
      </c>
      <c r="Z904" s="84" t="e">
        <v>#N/A</v>
      </c>
      <c r="AA904" s="84" t="e">
        <v>#N/A</v>
      </c>
      <c r="AB904" s="84" t="e">
        <v>#N/A</v>
      </c>
      <c r="AC904" s="84" t="e">
        <v>#N/A</v>
      </c>
      <c r="AD904" s="84" t="e">
        <v>#N/A</v>
      </c>
      <c r="AE904" s="84" t="e">
        <v>#N/A</v>
      </c>
      <c r="AF904" s="84" t="e">
        <v>#N/A</v>
      </c>
    </row>
    <row r="905" spans="1:32" ht="15" thickBot="1">
      <c r="A905" s="93" t="s">
        <v>1060</v>
      </c>
      <c r="B905" s="84">
        <f>VLOOKUP(A905,'Northern Branch Phase II Debris'!A:F,2,FALSE)</f>
        <v>154</v>
      </c>
      <c r="C905" s="84" t="str">
        <f>VLOOKUP(A905,'Northern Branch Phase II Debris'!A:F,3,FALSE)</f>
        <v>Craig Access Road</v>
      </c>
      <c r="F905" s="84" t="str">
        <f t="shared" si="28"/>
        <v>Go Ahead</v>
      </c>
      <c r="G905" s="320">
        <f>VLOOKUP(A905,'Northern Branch Phase II Debris'!A:F,6,FALSE)</f>
        <v>0</v>
      </c>
      <c r="H905" s="84" t="str">
        <f>VLOOKUP(A905,'Northern Branch Phase II Debris'!A:G,7,FALSE)</f>
        <v>Butte</v>
      </c>
      <c r="I905" s="84" t="e">
        <f>VLOOKUP(A905,'Go Backs'!A:H,8,FALSE)</f>
        <v>#N/A</v>
      </c>
      <c r="K905" s="84" t="e">
        <f>VLOOKUP(A905,'Go Aheads'!A:H,8,FALSE)</f>
        <v>#N/A</v>
      </c>
      <c r="M905" s="84">
        <f>VLOOKUP(A905,'Northern Branch Phase II Debris'!A:F,4,FALSE)</f>
        <v>0</v>
      </c>
      <c r="N905" s="84">
        <f>VLOOKUP(A905,'Northern Branch Phase II Debris'!A:F,5,FALSE)</f>
        <v>0</v>
      </c>
      <c r="P905" s="84">
        <f ca="1">SUMIF(cCalRecycle_NorthBranch_DataMan!A:F,Audit!A905,cCalRecycle_NorthBranch_DataMan!F:F)</f>
        <v>0</v>
      </c>
      <c r="Q905" s="86" t="e">
        <f>VLOOKUP(A905,cCalRecycle_NorthBranch_DataMan!A:B,2,FALSE)</f>
        <v>#N/A</v>
      </c>
      <c r="R905" s="643" t="b">
        <f t="shared" ca="1" si="29"/>
        <v>1</v>
      </c>
      <c r="Y905" s="84" t="e">
        <v>#N/A</v>
      </c>
      <c r="Z905" s="84" t="e">
        <v>#N/A</v>
      </c>
      <c r="AA905" s="84" t="e">
        <v>#N/A</v>
      </c>
      <c r="AB905" s="84" t="e">
        <v>#N/A</v>
      </c>
      <c r="AC905" s="84" t="e">
        <v>#N/A</v>
      </c>
      <c r="AD905" s="84" t="e">
        <v>#N/A</v>
      </c>
      <c r="AE905" s="84" t="e">
        <v>#N/A</v>
      </c>
      <c r="AF905" s="84" t="e">
        <v>#N/A</v>
      </c>
    </row>
    <row r="906" spans="1:32" ht="15" thickBot="1">
      <c r="A906" s="93" t="s">
        <v>2014</v>
      </c>
      <c r="B906" s="84">
        <f>VLOOKUP(A906,'Northern Branch Phase II Debris'!A:F,2,FALSE)</f>
        <v>49</v>
      </c>
      <c r="C906" s="84" t="str">
        <f>VLOOKUP(A906,'Northern Branch Phase II Debris'!A:F,3,FALSE)</f>
        <v>Indian Cemetery Road</v>
      </c>
      <c r="F906" s="84" t="str">
        <f t="shared" si="28"/>
        <v>Go Ahead</v>
      </c>
      <c r="G906" s="320">
        <f>VLOOKUP(A906,'Northern Branch Phase II Debris'!A:F,6,FALSE)</f>
        <v>44321</v>
      </c>
      <c r="H906" s="84" t="str">
        <f>VLOOKUP(A906,'Northern Branch Phase II Debris'!A:G,7,FALSE)</f>
        <v>Butte</v>
      </c>
      <c r="I906" s="84" t="e">
        <f>VLOOKUP(A906,'Go Backs'!A:H,8,FALSE)</f>
        <v>#N/A</v>
      </c>
      <c r="K906" s="84" t="e">
        <f>VLOOKUP(A906,'Go Aheads'!A:H,8,FALSE)</f>
        <v>#N/A</v>
      </c>
      <c r="M906" s="84">
        <f>VLOOKUP(A906,'Northern Branch Phase II Debris'!A:F,4,FALSE)</f>
        <v>4</v>
      </c>
      <c r="N906" s="84">
        <f>VLOOKUP(A906,'Northern Branch Phase II Debris'!A:F,5,FALSE)</f>
        <v>0</v>
      </c>
      <c r="P906" s="84">
        <f ca="1">SUMIF(cCalRecycle_NorthBranch_DataMan!A:F,Audit!A906,cCalRecycle_NorthBranch_DataMan!F:F)</f>
        <v>0</v>
      </c>
      <c r="Q906" s="86" t="e">
        <f>VLOOKUP(A906,cCalRecycle_NorthBranch_DataMan!A:B,2,FALSE)</f>
        <v>#N/A</v>
      </c>
      <c r="R906" s="643" t="b">
        <f t="shared" ca="1" si="29"/>
        <v>1</v>
      </c>
      <c r="Y906" s="84">
        <v>0</v>
      </c>
      <c r="Z906" s="84">
        <v>0</v>
      </c>
      <c r="AA906" s="84">
        <v>0</v>
      </c>
      <c r="AB906" s="84">
        <v>0</v>
      </c>
      <c r="AC906" s="84">
        <v>0</v>
      </c>
      <c r="AD906" s="84" t="e">
        <v>#N/A</v>
      </c>
      <c r="AE906" s="84">
        <v>0</v>
      </c>
      <c r="AF906" s="84">
        <v>0</v>
      </c>
    </row>
    <row r="907" spans="1:32" ht="26.25" thickBot="1">
      <c r="A907" s="463" t="s">
        <v>1927</v>
      </c>
      <c r="B907" s="84">
        <f>VLOOKUP(A907,'Northern Branch Phase II Debris'!A:F,2,FALSE)</f>
        <v>351</v>
      </c>
      <c r="C907" s="84" t="str">
        <f>VLOOKUP(A907,'Northern Branch Phase II Debris'!A:F,3,FALSE)</f>
        <v>North Fork Mad River Road</v>
      </c>
      <c r="F907" s="84" t="str">
        <f t="shared" si="28"/>
        <v>Go Ahead</v>
      </c>
      <c r="G907" s="320">
        <f>VLOOKUP(A907,'Northern Branch Phase II Debris'!A:F,6,FALSE)</f>
        <v>0</v>
      </c>
      <c r="H907" s="84" t="str">
        <f>VLOOKUP(A907,'Northern Branch Phase II Debris'!A:G,7,FALSE)</f>
        <v>Trinity</v>
      </c>
      <c r="I907" s="84" t="e">
        <f>VLOOKUP(A907,'Go Backs'!A:H,8,FALSE)</f>
        <v>#N/A</v>
      </c>
      <c r="K907" s="84" t="e">
        <f>VLOOKUP(A907,'Go Aheads'!A:H,8,FALSE)</f>
        <v>#N/A</v>
      </c>
      <c r="M907" s="84">
        <f>VLOOKUP(A907,'Northern Branch Phase II Debris'!A:F,4,FALSE)</f>
        <v>1</v>
      </c>
      <c r="N907" s="84">
        <f>VLOOKUP(A907,'Northern Branch Phase II Debris'!A:F,5,FALSE)</f>
        <v>0</v>
      </c>
      <c r="P907" s="84">
        <f ca="1">SUMIF(cCalRecycle_NorthBranch_DataMan!A:F,Audit!A907,cCalRecycle_NorthBranch_DataMan!F:F)</f>
        <v>0</v>
      </c>
      <c r="Q907" s="86" t="e">
        <f>VLOOKUP(A907,cCalRecycle_NorthBranch_DataMan!A:B,2,FALSE)</f>
        <v>#N/A</v>
      </c>
      <c r="R907" s="643" t="b">
        <f t="shared" ca="1" si="29"/>
        <v>1</v>
      </c>
      <c r="S907" s="455" t="s">
        <v>4289</v>
      </c>
      <c r="Y907" s="84" t="e">
        <v>#N/A</v>
      </c>
      <c r="Z907" s="84" t="e">
        <v>#N/A</v>
      </c>
      <c r="AA907" s="84" t="e">
        <v>#N/A</v>
      </c>
      <c r="AB907" s="84" t="e">
        <v>#N/A</v>
      </c>
      <c r="AC907" s="84" t="e">
        <v>#N/A</v>
      </c>
      <c r="AD907" s="84" t="e">
        <v>#N/A</v>
      </c>
      <c r="AE907" s="84" t="e">
        <v>#N/A</v>
      </c>
      <c r="AF907" s="84" t="e">
        <v>#N/A</v>
      </c>
    </row>
    <row r="908" spans="1:32" ht="26.25" thickBot="1">
      <c r="A908" s="463" t="s">
        <v>1928</v>
      </c>
      <c r="B908" s="84">
        <f>VLOOKUP(A908,'Northern Branch Phase II Debris'!A:F,2,FALSE)</f>
        <v>261</v>
      </c>
      <c r="C908" s="84" t="str">
        <f>VLOOKUP(A908,'Northern Branch Phase II Debris'!A:F,3,FALSE)</f>
        <v>North Fork Mad River Road</v>
      </c>
      <c r="F908" s="84" t="str">
        <f t="shared" si="28"/>
        <v>Go Ahead</v>
      </c>
      <c r="G908" s="320">
        <f>VLOOKUP(A908,'Northern Branch Phase II Debris'!A:F,6,FALSE)</f>
        <v>0</v>
      </c>
      <c r="H908" s="84" t="str">
        <f>VLOOKUP(A908,'Northern Branch Phase II Debris'!A:G,7,FALSE)</f>
        <v>Trinity</v>
      </c>
      <c r="I908" s="84" t="e">
        <f>VLOOKUP(A908,'Go Backs'!A:H,8,FALSE)</f>
        <v>#N/A</v>
      </c>
      <c r="K908" s="84" t="e">
        <f>VLOOKUP(A908,'Go Aheads'!A:H,8,FALSE)</f>
        <v>#N/A</v>
      </c>
      <c r="M908" s="84">
        <f>VLOOKUP(A908,'Northern Branch Phase II Debris'!A:F,4,FALSE)</f>
        <v>1</v>
      </c>
      <c r="N908" s="84">
        <f>VLOOKUP(A908,'Northern Branch Phase II Debris'!A:F,5,FALSE)</f>
        <v>0</v>
      </c>
      <c r="P908" s="84">
        <f ca="1">SUMIF(cCalRecycle_NorthBranch_DataMan!A:F,Audit!A908,cCalRecycle_NorthBranch_DataMan!F:F)</f>
        <v>0</v>
      </c>
      <c r="Q908" s="86" t="e">
        <f>VLOOKUP(A908,cCalRecycle_NorthBranch_DataMan!A:B,2,FALSE)</f>
        <v>#N/A</v>
      </c>
      <c r="R908" s="643" t="b">
        <f t="shared" ca="1" si="29"/>
        <v>1</v>
      </c>
      <c r="S908" s="455" t="s">
        <v>4289</v>
      </c>
      <c r="Y908" s="84" t="e">
        <v>#N/A</v>
      </c>
      <c r="Z908" s="84" t="e">
        <v>#N/A</v>
      </c>
      <c r="AA908" s="84" t="e">
        <v>#N/A</v>
      </c>
      <c r="AB908" s="84" t="e">
        <v>#N/A</v>
      </c>
      <c r="AC908" s="84" t="e">
        <v>#N/A</v>
      </c>
      <c r="AD908" s="84" t="e">
        <v>#N/A</v>
      </c>
      <c r="AE908" s="84" t="e">
        <v>#N/A</v>
      </c>
      <c r="AF908" s="84" t="e">
        <v>#N/A</v>
      </c>
    </row>
    <row r="909" spans="1:32" ht="15" thickBot="1">
      <c r="A909" s="93" t="s">
        <v>567</v>
      </c>
      <c r="B909" s="84">
        <f>VLOOKUP(A909,'Northern Branch Phase II Debris'!A:F,2,FALSE)</f>
        <v>260</v>
      </c>
      <c r="C909" s="84" t="str">
        <f>VLOOKUP(A909,'Northern Branch Phase II Debris'!A:F,3,FALSE)</f>
        <v>Bald Rock Road</v>
      </c>
      <c r="F909" s="84" t="str">
        <f t="shared" si="28"/>
        <v>Go Ahead</v>
      </c>
      <c r="G909" s="320">
        <f>VLOOKUP(A909,'Northern Branch Phase II Debris'!A:F,6,FALSE)</f>
        <v>0</v>
      </c>
      <c r="H909" s="84" t="str">
        <f>VLOOKUP(A909,'Northern Branch Phase II Debris'!A:G,7,FALSE)</f>
        <v>Butte</v>
      </c>
      <c r="I909" s="84" t="e">
        <f>VLOOKUP(A909,'Go Backs'!A:H,8,FALSE)</f>
        <v>#N/A</v>
      </c>
      <c r="K909" s="84" t="e">
        <f>VLOOKUP(A909,'Go Aheads'!A:H,8,FALSE)</f>
        <v>#N/A</v>
      </c>
      <c r="M909" s="84">
        <f>VLOOKUP(A909,'Northern Branch Phase II Debris'!A:F,4,FALSE)</f>
        <v>0</v>
      </c>
      <c r="N909" s="84">
        <f>VLOOKUP(A909,'Northern Branch Phase II Debris'!A:F,5,FALSE)</f>
        <v>0</v>
      </c>
      <c r="P909" s="84">
        <f ca="1">SUMIF(cCalRecycle_NorthBranch_DataMan!A:F,Audit!A909,cCalRecycle_NorthBranch_DataMan!F:F)</f>
        <v>0</v>
      </c>
      <c r="Q909" s="86" t="e">
        <f>VLOOKUP(A909,cCalRecycle_NorthBranch_DataMan!A:B,2,FALSE)</f>
        <v>#N/A</v>
      </c>
      <c r="R909" s="643" t="b">
        <f t="shared" ca="1" si="29"/>
        <v>1</v>
      </c>
      <c r="Y909" s="84" t="e">
        <v>#N/A</v>
      </c>
      <c r="Z909" s="84" t="e">
        <v>#N/A</v>
      </c>
      <c r="AA909" s="84" t="e">
        <v>#N/A</v>
      </c>
      <c r="AB909" s="84" t="e">
        <v>#N/A</v>
      </c>
      <c r="AC909" s="84" t="e">
        <v>#N/A</v>
      </c>
      <c r="AD909" s="84" t="e">
        <v>#N/A</v>
      </c>
      <c r="AE909" s="84" t="e">
        <v>#N/A</v>
      </c>
      <c r="AF909" s="84" t="e">
        <v>#N/A</v>
      </c>
    </row>
    <row r="910" spans="1:32" ht="15" thickBot="1">
      <c r="A910" s="93" t="s">
        <v>491</v>
      </c>
      <c r="B910" s="84">
        <f>VLOOKUP(A910,'Northern Branch Phase II Debris'!A:F,2,FALSE)</f>
        <v>44</v>
      </c>
      <c r="C910" s="84" t="str">
        <f>VLOOKUP(A910,'Northern Branch Phase II Debris'!A:F,3,FALSE)</f>
        <v>Treelined Lane</v>
      </c>
      <c r="F910" s="84" t="str">
        <f t="shared" si="28"/>
        <v>Go Ahead</v>
      </c>
      <c r="G910" s="320">
        <f>VLOOKUP(A910,'Northern Branch Phase II Debris'!A:F,6,FALSE)</f>
        <v>44340</v>
      </c>
      <c r="H910" s="84" t="str">
        <f>VLOOKUP(A910,'Northern Branch Phase II Debris'!A:G,7,FALSE)</f>
        <v>Butte</v>
      </c>
      <c r="I910" s="84" t="e">
        <f>VLOOKUP(A910,'Go Backs'!A:H,8,FALSE)</f>
        <v>#N/A</v>
      </c>
      <c r="K910" s="84">
        <f>VLOOKUP(A910,'Go Aheads'!A:H,8,FALSE)</f>
        <v>1</v>
      </c>
      <c r="M910" s="84">
        <f>VLOOKUP(A910,'Northern Branch Phase II Debris'!A:F,4,FALSE)</f>
        <v>1</v>
      </c>
      <c r="N910" s="84">
        <f>VLOOKUP(A910,'Northern Branch Phase II Debris'!A:F,5,FALSE)</f>
        <v>1</v>
      </c>
      <c r="P910" s="84">
        <f ca="1">SUMIF(cCalRecycle_NorthBranch_DataMan!A:F,Audit!A910,cCalRecycle_NorthBranch_DataMan!F:F)</f>
        <v>1</v>
      </c>
      <c r="Q910" s="86">
        <f>VLOOKUP(A910,cCalRecycle_NorthBranch_DataMan!A:B,2,FALSE)</f>
        <v>44357.417141203703</v>
      </c>
      <c r="R910" s="643" t="b">
        <f t="shared" ca="1" si="29"/>
        <v>1</v>
      </c>
      <c r="S910" s="455"/>
      <c r="Y910" s="84" t="s">
        <v>8346</v>
      </c>
      <c r="Z910" s="84" t="s">
        <v>8347</v>
      </c>
      <c r="AA910" s="84">
        <v>1</v>
      </c>
      <c r="AB910" s="84">
        <v>0</v>
      </c>
      <c r="AC910" s="84">
        <v>0</v>
      </c>
      <c r="AD910" s="84" t="e">
        <v>#N/A</v>
      </c>
      <c r="AE910" s="84">
        <v>0</v>
      </c>
      <c r="AF910" s="84">
        <v>0</v>
      </c>
    </row>
    <row r="911" spans="1:32" ht="15" thickBot="1">
      <c r="A911" s="463" t="s">
        <v>1538</v>
      </c>
      <c r="B911" s="84">
        <f>VLOOKUP(A911,'Northern Branch Phase II Debris'!A:F,2,FALSE)</f>
        <v>180</v>
      </c>
      <c r="C911" s="84" t="str">
        <f>VLOOKUP(A911,'Northern Branch Phase II Debris'!A:F,3,FALSE)</f>
        <v>Spinner Willow Road</v>
      </c>
      <c r="F911" s="84" t="str">
        <f t="shared" si="28"/>
        <v>Go Ahead</v>
      </c>
      <c r="G911" s="320">
        <f>VLOOKUP(A911,'Northern Branch Phase II Debris'!A:F,6,FALSE)</f>
        <v>44361</v>
      </c>
      <c r="H911" s="84" t="str">
        <f>VLOOKUP(A911,'Northern Branch Phase II Debris'!A:G,7,FALSE)</f>
        <v>Trinity</v>
      </c>
      <c r="I911" s="84" t="e">
        <f>VLOOKUP(A911,'Go Backs'!A:H,8,FALSE)</f>
        <v>#N/A</v>
      </c>
      <c r="K911" s="84" t="e">
        <f>VLOOKUP(A911,'Go Aheads'!A:H,8,FALSE)</f>
        <v>#N/A</v>
      </c>
      <c r="M911" s="84">
        <f>VLOOKUP(A911,'Northern Branch Phase II Debris'!A:F,4,FALSE)</f>
        <v>0</v>
      </c>
      <c r="N911" s="84">
        <f>VLOOKUP(A911,'Northern Branch Phase II Debris'!A:F,5,FALSE)</f>
        <v>0</v>
      </c>
      <c r="P911" s="84">
        <f ca="1">SUMIF(cCalRecycle_NorthBranch_DataMan!A:F,Audit!A911,cCalRecycle_NorthBranch_DataMan!F:F)</f>
        <v>0</v>
      </c>
      <c r="Q911" s="86" t="e">
        <f>VLOOKUP(A911,cCalRecycle_NorthBranch_DataMan!A:B,2,FALSE)</f>
        <v>#N/A</v>
      </c>
      <c r="R911" s="643" t="b">
        <f t="shared" ca="1" si="29"/>
        <v>1</v>
      </c>
      <c r="S911" s="455" t="s">
        <v>4289</v>
      </c>
      <c r="Y911" s="84" t="e">
        <v>#N/A</v>
      </c>
      <c r="Z911" s="84" t="e">
        <v>#N/A</v>
      </c>
      <c r="AA911" s="84" t="e">
        <v>#N/A</v>
      </c>
      <c r="AB911" s="84" t="e">
        <v>#N/A</v>
      </c>
      <c r="AC911" s="84" t="e">
        <v>#N/A</v>
      </c>
      <c r="AD911" s="84" t="e">
        <v>#N/A</v>
      </c>
      <c r="AE911" s="84" t="e">
        <v>#N/A</v>
      </c>
      <c r="AF911" s="84" t="e">
        <v>#N/A</v>
      </c>
    </row>
    <row r="912" spans="1:32" ht="15" thickBot="1">
      <c r="A912" s="93" t="s">
        <v>559</v>
      </c>
      <c r="B912" s="84" t="str">
        <f>VLOOKUP(A912,'Northern Branch Phase II Debris'!A:F,2,FALSE)</f>
        <v>062-360-004-000</v>
      </c>
      <c r="C912" s="84" t="str">
        <f>VLOOKUP(A912,'Northern Branch Phase II Debris'!A:F,3,FALSE)</f>
        <v>Bald Rock Road</v>
      </c>
      <c r="F912" s="84" t="str">
        <f t="shared" si="28"/>
        <v>Go Ahead</v>
      </c>
      <c r="G912" s="320">
        <f>VLOOKUP(A912,'Northern Branch Phase II Debris'!A:F,6,FALSE)</f>
        <v>0</v>
      </c>
      <c r="H912" s="84" t="str">
        <f>VLOOKUP(A912,'Northern Branch Phase II Debris'!A:G,7,FALSE)</f>
        <v>Butte</v>
      </c>
      <c r="I912" s="84" t="e">
        <f>VLOOKUP(A912,'Go Backs'!A:H,8,FALSE)</f>
        <v>#N/A</v>
      </c>
      <c r="K912" s="84" t="e">
        <f>VLOOKUP(A912,'Go Aheads'!A:H,8,FALSE)</f>
        <v>#N/A</v>
      </c>
      <c r="M912" s="84">
        <f>VLOOKUP(A912,'Northern Branch Phase II Debris'!A:F,4,FALSE)</f>
        <v>0</v>
      </c>
      <c r="N912" s="84">
        <f>VLOOKUP(A912,'Northern Branch Phase II Debris'!A:F,5,FALSE)</f>
        <v>0</v>
      </c>
      <c r="P912" s="84">
        <f ca="1">SUMIF(cCalRecycle_NorthBranch_DataMan!A:F,Audit!A912,cCalRecycle_NorthBranch_DataMan!F:F)</f>
        <v>0</v>
      </c>
      <c r="Q912" s="86" t="e">
        <f>VLOOKUP(A912,cCalRecycle_NorthBranch_DataMan!A:B,2,FALSE)</f>
        <v>#N/A</v>
      </c>
      <c r="R912" s="643" t="b">
        <f t="shared" ca="1" si="29"/>
        <v>1</v>
      </c>
      <c r="Y912" s="84" t="e">
        <v>#N/A</v>
      </c>
      <c r="Z912" s="84" t="e">
        <v>#N/A</v>
      </c>
      <c r="AA912" s="84" t="e">
        <v>#N/A</v>
      </c>
      <c r="AB912" s="84" t="e">
        <v>#N/A</v>
      </c>
      <c r="AC912" s="84" t="e">
        <v>#N/A</v>
      </c>
      <c r="AD912" s="84" t="e">
        <v>#N/A</v>
      </c>
      <c r="AE912" s="84" t="e">
        <v>#N/A</v>
      </c>
      <c r="AF912" s="84" t="e">
        <v>#N/A</v>
      </c>
    </row>
    <row r="913" spans="1:32" ht="15" thickBot="1">
      <c r="A913" s="93" t="s">
        <v>560</v>
      </c>
      <c r="B913" s="84">
        <f>VLOOKUP(A913,'Northern Branch Phase II Debris'!A:F,2,FALSE)</f>
        <v>842</v>
      </c>
      <c r="C913" s="84" t="str">
        <f>VLOOKUP(A913,'Northern Branch Phase II Debris'!A:F,3,FALSE)</f>
        <v>Bald Rock Road</v>
      </c>
      <c r="F913" s="84" t="str">
        <f t="shared" si="28"/>
        <v>Go Ahead</v>
      </c>
      <c r="G913" s="320">
        <f>VLOOKUP(A913,'Northern Branch Phase II Debris'!A:F,6,FALSE)</f>
        <v>44330</v>
      </c>
      <c r="H913" s="84" t="str">
        <f>VLOOKUP(A913,'Northern Branch Phase II Debris'!A:G,7,FALSE)</f>
        <v>Butte</v>
      </c>
      <c r="I913" s="84" t="e">
        <f>VLOOKUP(A913,'Go Backs'!A:H,8,FALSE)</f>
        <v>#N/A</v>
      </c>
      <c r="K913" s="84" t="e">
        <f>VLOOKUP(A913,'Go Aheads'!A:H,8,FALSE)</f>
        <v>#N/A</v>
      </c>
      <c r="M913" s="84">
        <f>VLOOKUP(A913,'Northern Branch Phase II Debris'!A:F,4,FALSE)</f>
        <v>1</v>
      </c>
      <c r="N913" s="84">
        <f>VLOOKUP(A913,'Northern Branch Phase II Debris'!A:F,5,FALSE)</f>
        <v>0</v>
      </c>
      <c r="P913" s="84">
        <f ca="1">SUMIF(cCalRecycle_NorthBranch_DataMan!A:F,Audit!A913,cCalRecycle_NorthBranch_DataMan!F:F)</f>
        <v>0</v>
      </c>
      <c r="Q913" s="86" t="e">
        <f>VLOOKUP(A913,cCalRecycle_NorthBranch_DataMan!A:B,2,FALSE)</f>
        <v>#N/A</v>
      </c>
      <c r="R913" s="643" t="b">
        <f t="shared" ca="1" si="29"/>
        <v>1</v>
      </c>
      <c r="Y913" s="84">
        <v>0</v>
      </c>
      <c r="Z913" s="84">
        <v>0</v>
      </c>
      <c r="AA913" s="84">
        <v>0</v>
      </c>
      <c r="AB913" s="84">
        <v>0</v>
      </c>
      <c r="AC913" s="84">
        <v>0</v>
      </c>
      <c r="AD913" s="84" t="e">
        <v>#N/A</v>
      </c>
      <c r="AE913" s="84">
        <v>0</v>
      </c>
      <c r="AF913" s="84">
        <v>0</v>
      </c>
    </row>
    <row r="914" spans="1:32" ht="15" thickBot="1">
      <c r="A914" s="93" t="s">
        <v>1239</v>
      </c>
      <c r="B914" s="84">
        <f>VLOOKUP(A914,'Northern Branch Phase II Debris'!A:F,2,FALSE)</f>
        <v>61</v>
      </c>
      <c r="C914" s="84" t="str">
        <f>VLOOKUP(A914,'Northern Branch Phase II Debris'!A:F,3,FALSE)</f>
        <v>Rennels Drive</v>
      </c>
      <c r="F914" s="84" t="str">
        <f t="shared" si="28"/>
        <v>Go Ahead</v>
      </c>
      <c r="G914" s="320">
        <f>VLOOKUP(A914,'Northern Branch Phase II Debris'!A:F,6,FALSE)</f>
        <v>44369</v>
      </c>
      <c r="H914" s="84" t="str">
        <f>VLOOKUP(A914,'Northern Branch Phase II Debris'!A:G,7,FALSE)</f>
        <v>Butte</v>
      </c>
      <c r="I914" s="84" t="e">
        <f>VLOOKUP(A914,'Go Backs'!A:H,8,FALSE)</f>
        <v>#N/A</v>
      </c>
      <c r="K914" s="84">
        <f>VLOOKUP(A914,'Go Aheads'!A:H,8,FALSE)</f>
        <v>4</v>
      </c>
      <c r="M914" s="84">
        <f>VLOOKUP(A914,'Northern Branch Phase II Debris'!A:F,4,FALSE)</f>
        <v>2</v>
      </c>
      <c r="N914" s="84">
        <f>VLOOKUP(A914,'Northern Branch Phase II Debris'!A:F,5,FALSE)</f>
        <v>4</v>
      </c>
      <c r="P914" s="84">
        <f ca="1">SUMIF(cCalRecycle_NorthBranch_DataMan!A:F,Audit!A914,cCalRecycle_NorthBranch_DataMan!F:F)</f>
        <v>4</v>
      </c>
      <c r="Q914" s="86">
        <f>VLOOKUP(A914,cCalRecycle_NorthBranch_DataMan!A:B,2,FALSE)</f>
        <v>44368.370590277802</v>
      </c>
      <c r="R914" s="643" t="b">
        <f t="shared" ca="1" si="29"/>
        <v>1</v>
      </c>
      <c r="S914" s="455"/>
      <c r="Y914" s="84" t="e">
        <v>#N/A</v>
      </c>
      <c r="Z914" s="84" t="e">
        <v>#N/A</v>
      </c>
      <c r="AA914" s="84" t="e">
        <v>#N/A</v>
      </c>
      <c r="AB914" s="84" t="e">
        <v>#N/A</v>
      </c>
      <c r="AC914" s="84" t="e">
        <v>#N/A</v>
      </c>
      <c r="AD914" s="84" t="e">
        <v>#N/A</v>
      </c>
      <c r="AE914" s="84" t="e">
        <v>#N/A</v>
      </c>
      <c r="AF914" s="84" t="e">
        <v>#N/A</v>
      </c>
    </row>
    <row r="915" spans="1:32" ht="15" thickBot="1">
      <c r="A915" s="463" t="s">
        <v>400</v>
      </c>
      <c r="B915" s="84">
        <f>VLOOKUP(A915,'Northern Branch Phase II Debris'!A:F,2,FALSE)</f>
        <v>461</v>
      </c>
      <c r="C915" s="84" t="str">
        <f>VLOOKUP(A915,'Northern Branch Phase II Debris'!A:F,3,FALSE)</f>
        <v>Branham Way</v>
      </c>
      <c r="F915" s="84" t="str">
        <f t="shared" si="28"/>
        <v>Go Ahead</v>
      </c>
      <c r="G915" s="320">
        <f>VLOOKUP(A915,'Northern Branch Phase II Debris'!A:F,6,FALSE)</f>
        <v>44343</v>
      </c>
      <c r="H915" s="84" t="str">
        <f>VLOOKUP(A915,'Northern Branch Phase II Debris'!A:G,7,FALSE)</f>
        <v>Trinity</v>
      </c>
      <c r="I915" s="84" t="e">
        <f>VLOOKUP(A915,'Go Backs'!A:H,8,FALSE)</f>
        <v>#N/A</v>
      </c>
      <c r="K915" s="84" t="e">
        <f>VLOOKUP(A915,'Go Aheads'!A:H,8,FALSE)</f>
        <v>#N/A</v>
      </c>
      <c r="M915" s="84">
        <f>VLOOKUP(A915,'Northern Branch Phase II Debris'!A:F,4,FALSE)</f>
        <v>15</v>
      </c>
      <c r="N915" s="84">
        <f>VLOOKUP(A915,'Northern Branch Phase II Debris'!A:F,5,FALSE)</f>
        <v>7</v>
      </c>
      <c r="P915" s="84">
        <f ca="1">SUMIF(cCalRecycle_NorthBranch_DataMan!A:F,Audit!A915,cCalRecycle_NorthBranch_DataMan!F:F)</f>
        <v>0</v>
      </c>
      <c r="Q915" s="86" t="e">
        <f>VLOOKUP(A915,cCalRecycle_NorthBranch_DataMan!A:B,2,FALSE)</f>
        <v>#N/A</v>
      </c>
      <c r="R915" s="643" t="b">
        <f t="shared" ca="1" si="29"/>
        <v>0</v>
      </c>
      <c r="S915" s="455" t="s">
        <v>4289</v>
      </c>
      <c r="Y915" s="84" t="e">
        <v>#N/A</v>
      </c>
      <c r="Z915" s="84" t="e">
        <v>#N/A</v>
      </c>
      <c r="AA915" s="84" t="e">
        <v>#N/A</v>
      </c>
      <c r="AB915" s="84" t="e">
        <v>#N/A</v>
      </c>
      <c r="AC915" s="84" t="e">
        <v>#N/A</v>
      </c>
      <c r="AD915" s="84" t="e">
        <v>#N/A</v>
      </c>
      <c r="AE915" s="84" t="e">
        <v>#N/A</v>
      </c>
      <c r="AF915" s="84" t="e">
        <v>#N/A</v>
      </c>
    </row>
    <row r="916" spans="1:32" ht="15" thickBot="1">
      <c r="A916" s="93" t="s">
        <v>1270</v>
      </c>
      <c r="B916" s="84">
        <f>VLOOKUP(A916,'Northern Branch Phase II Debris'!A:F,2,FALSE)</f>
        <v>37</v>
      </c>
      <c r="C916" s="84" t="str">
        <f>VLOOKUP(A916,'Northern Branch Phase II Debris'!A:F,3,FALSE)</f>
        <v>Cheyenne Circle</v>
      </c>
      <c r="F916" s="84" t="str">
        <f t="shared" si="28"/>
        <v>Go Ahead</v>
      </c>
      <c r="G916" s="320">
        <f>VLOOKUP(A916,'Northern Branch Phase II Debris'!A:F,6,FALSE)</f>
        <v>44313</v>
      </c>
      <c r="H916" s="84" t="str">
        <f>VLOOKUP(A916,'Northern Branch Phase II Debris'!A:G,7,FALSE)</f>
        <v>Butte</v>
      </c>
      <c r="I916" s="84" t="e">
        <f>VLOOKUP(A916,'Go Backs'!A:H,8,FALSE)</f>
        <v>#N/A</v>
      </c>
      <c r="K916" s="84">
        <f>VLOOKUP(A916,'Go Aheads'!A:H,8,FALSE)</f>
        <v>5</v>
      </c>
      <c r="M916" s="84">
        <f>VLOOKUP(A916,'Northern Branch Phase II Debris'!A:F,4,FALSE)</f>
        <v>5</v>
      </c>
      <c r="N916" s="84">
        <f>VLOOKUP(A916,'Northern Branch Phase II Debris'!A:F,5,FALSE)</f>
        <v>5</v>
      </c>
      <c r="P916" s="84">
        <f ca="1">SUMIF(cCalRecycle_NorthBranch_DataMan!A:F,Audit!A916,cCalRecycle_NorthBranch_DataMan!F:F)</f>
        <v>5</v>
      </c>
      <c r="Q916" s="86">
        <f>VLOOKUP(A916,cCalRecycle_NorthBranch_DataMan!A:B,2,FALSE)</f>
        <v>44336.426712963003</v>
      </c>
      <c r="R916" s="643" t="b">
        <f t="shared" ca="1" si="29"/>
        <v>1</v>
      </c>
      <c r="Y916" s="84" t="e">
        <v>#N/A</v>
      </c>
      <c r="Z916" s="84" t="e">
        <v>#N/A</v>
      </c>
      <c r="AA916" s="84" t="e">
        <v>#N/A</v>
      </c>
      <c r="AB916" s="84" t="e">
        <v>#N/A</v>
      </c>
      <c r="AC916" s="84" t="e">
        <v>#N/A</v>
      </c>
      <c r="AD916" s="84" t="e">
        <v>#N/A</v>
      </c>
      <c r="AE916" s="84" t="e">
        <v>#N/A</v>
      </c>
      <c r="AF916" s="84" t="e">
        <v>#N/A</v>
      </c>
    </row>
    <row r="917" spans="1:32" ht="15" thickBot="1">
      <c r="A917" s="93" t="s">
        <v>1377</v>
      </c>
      <c r="B917" s="84">
        <f>VLOOKUP(A917,'Northern Branch Phase II Debris'!A:F,2,FALSE)</f>
        <v>213</v>
      </c>
      <c r="C917" s="84" t="str">
        <f>VLOOKUP(A917,'Northern Branch Phase II Debris'!A:F,3,FALSE)</f>
        <v>Tamarack Road</v>
      </c>
      <c r="F917" s="84" t="str">
        <f t="shared" si="28"/>
        <v>Go Ahead</v>
      </c>
      <c r="G917" s="320">
        <f>VLOOKUP(A917,'Northern Branch Phase II Debris'!A:F,6,FALSE)</f>
        <v>44329</v>
      </c>
      <c r="H917" s="84" t="str">
        <f>VLOOKUP(A917,'Northern Branch Phase II Debris'!A:G,7,FALSE)</f>
        <v>Butte</v>
      </c>
      <c r="I917" s="84" t="e">
        <f>VLOOKUP(A917,'Go Backs'!A:H,8,FALSE)</f>
        <v>#N/A</v>
      </c>
      <c r="K917" s="84">
        <f>VLOOKUP(A917,'Go Aheads'!A:H,8,FALSE)</f>
        <v>37</v>
      </c>
      <c r="M917" s="84">
        <f>VLOOKUP(A917,'Northern Branch Phase II Debris'!A:F,4,FALSE)</f>
        <v>52</v>
      </c>
      <c r="N917" s="84">
        <f>VLOOKUP(A917,'Northern Branch Phase II Debris'!A:F,5,FALSE)</f>
        <v>37</v>
      </c>
      <c r="P917" s="84">
        <f ca="1">SUMIF(cCalRecycle_NorthBranch_DataMan!A:F,Audit!A917,cCalRecycle_NorthBranch_DataMan!F:F)</f>
        <v>37</v>
      </c>
      <c r="Q917" s="86">
        <f>VLOOKUP(A917,cCalRecycle_NorthBranch_DataMan!A:B,2,FALSE)</f>
        <v>44359.6507291667</v>
      </c>
      <c r="R917" s="643" t="b">
        <f t="shared" ca="1" si="29"/>
        <v>1</v>
      </c>
      <c r="S917" s="455"/>
      <c r="Y917" s="84">
        <v>0</v>
      </c>
      <c r="Z917" s="84">
        <v>0</v>
      </c>
      <c r="AA917" s="84">
        <v>0</v>
      </c>
      <c r="AB917" s="84">
        <v>0</v>
      </c>
      <c r="AC917" s="84">
        <v>0</v>
      </c>
      <c r="AD917" s="84" t="e">
        <v>#N/A</v>
      </c>
      <c r="AE917" s="84">
        <v>0</v>
      </c>
      <c r="AF917" s="84">
        <v>0</v>
      </c>
    </row>
    <row r="918" spans="1:32" ht="15" thickBot="1">
      <c r="A918" s="93" t="s">
        <v>2130</v>
      </c>
      <c r="B918" s="84" t="str">
        <f>VLOOKUP(A918,'Northern Branch Phase II Debris'!A:F,2,FALSE)</f>
        <v>062-440-018-000</v>
      </c>
      <c r="C918" s="84" t="str">
        <f>VLOOKUP(A918,'Northern Branch Phase II Debris'!A:F,3,FALSE)</f>
        <v>Star Crest Lane</v>
      </c>
      <c r="F918" s="84" t="str">
        <f t="shared" si="28"/>
        <v>Go Ahead</v>
      </c>
      <c r="G918" s="320">
        <f>VLOOKUP(A918,'Northern Branch Phase II Debris'!A:F,6,FALSE)</f>
        <v>0</v>
      </c>
      <c r="H918" s="84" t="str">
        <f>VLOOKUP(A918,'Northern Branch Phase II Debris'!A:G,7,FALSE)</f>
        <v>Butte</v>
      </c>
      <c r="I918" s="84" t="e">
        <f>VLOOKUP(A918,'Go Backs'!A:H,8,FALSE)</f>
        <v>#N/A</v>
      </c>
      <c r="K918" s="84" t="e">
        <f>VLOOKUP(A918,'Go Aheads'!A:H,8,FALSE)</f>
        <v>#N/A</v>
      </c>
      <c r="M918" s="84">
        <f>VLOOKUP(A918,'Northern Branch Phase II Debris'!A:F,4,FALSE)</f>
        <v>0</v>
      </c>
      <c r="N918" s="84">
        <f>VLOOKUP(A918,'Northern Branch Phase II Debris'!A:F,5,FALSE)</f>
        <v>0</v>
      </c>
      <c r="P918" s="84">
        <f ca="1">SUMIF(cCalRecycle_NorthBranch_DataMan!A:F,Audit!A918,cCalRecycle_NorthBranch_DataMan!F:F)</f>
        <v>0</v>
      </c>
      <c r="Q918" s="86" t="e">
        <f>VLOOKUP(A918,cCalRecycle_NorthBranch_DataMan!A:B,2,FALSE)</f>
        <v>#N/A</v>
      </c>
      <c r="R918" s="643" t="b">
        <f t="shared" ca="1" si="29"/>
        <v>1</v>
      </c>
      <c r="Y918" s="84" t="e">
        <v>#N/A</v>
      </c>
      <c r="Z918" s="84" t="e">
        <v>#N/A</v>
      </c>
      <c r="AA918" s="84" t="e">
        <v>#N/A</v>
      </c>
      <c r="AB918" s="84" t="e">
        <v>#N/A</v>
      </c>
      <c r="AC918" s="84" t="e">
        <v>#N/A</v>
      </c>
      <c r="AD918" s="84" t="e">
        <v>#N/A</v>
      </c>
      <c r="AE918" s="84" t="e">
        <v>#N/A</v>
      </c>
      <c r="AF918" s="84" t="e">
        <v>#N/A</v>
      </c>
    </row>
    <row r="919" spans="1:32" ht="15" thickBot="1">
      <c r="A919" s="93" t="s">
        <v>2131</v>
      </c>
      <c r="B919" s="84" t="str">
        <f>VLOOKUP(A919,'Northern Branch Phase II Debris'!A:F,2,FALSE)</f>
        <v>062-440-019-000</v>
      </c>
      <c r="C919" s="84" t="str">
        <f>VLOOKUP(A919,'Northern Branch Phase II Debris'!A:F,3,FALSE)</f>
        <v>Star Crest Lane</v>
      </c>
      <c r="F919" s="84" t="str">
        <f t="shared" si="28"/>
        <v>Go Ahead</v>
      </c>
      <c r="G919" s="320">
        <f>VLOOKUP(A919,'Northern Branch Phase II Debris'!A:F,6,FALSE)</f>
        <v>0</v>
      </c>
      <c r="H919" s="84" t="str">
        <f>VLOOKUP(A919,'Northern Branch Phase II Debris'!A:G,7,FALSE)</f>
        <v>Butte</v>
      </c>
      <c r="I919" s="84" t="e">
        <f>VLOOKUP(A919,'Go Backs'!A:H,8,FALSE)</f>
        <v>#N/A</v>
      </c>
      <c r="K919" s="84" t="e">
        <f>VLOOKUP(A919,'Go Aheads'!A:H,8,FALSE)</f>
        <v>#N/A</v>
      </c>
      <c r="M919" s="84">
        <f>VLOOKUP(A919,'Northern Branch Phase II Debris'!A:F,4,FALSE)</f>
        <v>0</v>
      </c>
      <c r="N919" s="84">
        <f>VLOOKUP(A919,'Northern Branch Phase II Debris'!A:F,5,FALSE)</f>
        <v>0</v>
      </c>
      <c r="P919" s="84">
        <f ca="1">SUMIF(cCalRecycle_NorthBranch_DataMan!A:F,Audit!A919,cCalRecycle_NorthBranch_DataMan!F:F)</f>
        <v>0</v>
      </c>
      <c r="Q919" s="86" t="e">
        <f>VLOOKUP(A919,cCalRecycle_NorthBranch_DataMan!A:B,2,FALSE)</f>
        <v>#N/A</v>
      </c>
      <c r="R919" s="643" t="b">
        <f t="shared" ca="1" si="29"/>
        <v>1</v>
      </c>
      <c r="Y919" s="84" t="e">
        <v>#N/A</v>
      </c>
      <c r="Z919" s="84" t="e">
        <v>#N/A</v>
      </c>
      <c r="AA919" s="84" t="e">
        <v>#N/A</v>
      </c>
      <c r="AB919" s="84" t="e">
        <v>#N/A</v>
      </c>
      <c r="AC919" s="84" t="e">
        <v>#N/A</v>
      </c>
      <c r="AD919" s="84" t="e">
        <v>#N/A</v>
      </c>
      <c r="AE919" s="84" t="e">
        <v>#N/A</v>
      </c>
      <c r="AF919" s="84" t="e">
        <v>#N/A</v>
      </c>
    </row>
    <row r="920" spans="1:32" ht="15" thickBot="1">
      <c r="A920" s="93" t="s">
        <v>1855</v>
      </c>
      <c r="B920" s="84" t="str">
        <f>VLOOKUP(A920,'Northern Branch Phase II Debris'!A:F,2,FALSE)</f>
        <v>071-110-002-000</v>
      </c>
      <c r="C920" s="84" t="str">
        <f>VLOOKUP(A920,'Northern Branch Phase II Debris'!A:F,3,FALSE)</f>
        <v>Union Bar Road</v>
      </c>
      <c r="F920" s="84" t="str">
        <f t="shared" si="28"/>
        <v>Go Ahead</v>
      </c>
      <c r="G920" s="320">
        <f>VLOOKUP(A920,'Northern Branch Phase II Debris'!A:F,6,FALSE)</f>
        <v>44331</v>
      </c>
      <c r="H920" s="84" t="str">
        <f>VLOOKUP(A920,'Northern Branch Phase II Debris'!A:G,7,FALSE)</f>
        <v>Butte</v>
      </c>
      <c r="I920" s="84" t="e">
        <f>VLOOKUP(A920,'Go Backs'!A:H,8,FALSE)</f>
        <v>#N/A</v>
      </c>
      <c r="K920" s="84">
        <f>VLOOKUP(A920,'Go Aheads'!A:H,8,FALSE)</f>
        <v>4</v>
      </c>
      <c r="M920" s="84">
        <f>VLOOKUP(A920,'Northern Branch Phase II Debris'!A:F,4,FALSE)</f>
        <v>2</v>
      </c>
      <c r="N920" s="84">
        <f>VLOOKUP(A920,'Northern Branch Phase II Debris'!A:F,5,FALSE)</f>
        <v>4</v>
      </c>
      <c r="P920" s="84">
        <f ca="1">SUMIF(cCalRecycle_NorthBranch_DataMan!A:F,Audit!A920,cCalRecycle_NorthBranch_DataMan!F:F)</f>
        <v>4</v>
      </c>
      <c r="Q920" s="86">
        <f>VLOOKUP(A920,cCalRecycle_NorthBranch_DataMan!A:B,2,FALSE)</f>
        <v>44351.633182870391</v>
      </c>
      <c r="R920" s="643" t="b">
        <f t="shared" ca="1" si="29"/>
        <v>1</v>
      </c>
      <c r="S920" s="455"/>
      <c r="Y920" s="84">
        <v>0</v>
      </c>
      <c r="Z920" s="84">
        <v>0</v>
      </c>
      <c r="AA920" s="84">
        <v>0</v>
      </c>
      <c r="AB920" s="84">
        <v>0</v>
      </c>
      <c r="AC920" s="84">
        <v>0</v>
      </c>
      <c r="AD920" s="84" t="e">
        <v>#N/A</v>
      </c>
      <c r="AE920" s="84">
        <v>0</v>
      </c>
      <c r="AF920" s="84">
        <v>0</v>
      </c>
    </row>
    <row r="921" spans="1:32" ht="15" thickBot="1">
      <c r="A921" s="93" t="s">
        <v>603</v>
      </c>
      <c r="B921" s="84">
        <f>VLOOKUP(A921,'Northern Branch Phase II Debris'!A:F,2,FALSE)</f>
        <v>804</v>
      </c>
      <c r="C921" s="84" t="str">
        <f>VLOOKUP(A921,'Northern Branch Phase II Debris'!A:F,3,FALSE)</f>
        <v>Craig Access Road</v>
      </c>
      <c r="F921" s="84" t="str">
        <f t="shared" si="28"/>
        <v>Go Ahead</v>
      </c>
      <c r="G921" s="320">
        <f>VLOOKUP(A921,'Northern Branch Phase II Debris'!A:F,6,FALSE)</f>
        <v>44295</v>
      </c>
      <c r="H921" s="84" t="str">
        <f>VLOOKUP(A921,'Northern Branch Phase II Debris'!A:G,7,FALSE)</f>
        <v>Butte</v>
      </c>
      <c r="I921" s="84" t="e">
        <f>VLOOKUP(A921,'Go Backs'!A:H,8,FALSE)</f>
        <v>#N/A</v>
      </c>
      <c r="K921" s="84">
        <f>VLOOKUP(A921,'Go Aheads'!A:H,8,FALSE)</f>
        <v>2</v>
      </c>
      <c r="M921" s="84">
        <f>VLOOKUP(A921,'Northern Branch Phase II Debris'!A:F,4,FALSE)</f>
        <v>3</v>
      </c>
      <c r="N921" s="84">
        <f>VLOOKUP(A921,'Northern Branch Phase II Debris'!A:F,5,FALSE)</f>
        <v>2</v>
      </c>
      <c r="P921" s="84">
        <f ca="1">SUMIF(cCalRecycle_NorthBranch_DataMan!A:F,Audit!A921,cCalRecycle_NorthBranch_DataMan!F:F)</f>
        <v>2</v>
      </c>
      <c r="Q921" s="86">
        <f>VLOOKUP(A921,cCalRecycle_NorthBranch_DataMan!A:B,2,FALSE)</f>
        <v>44320.59287037039</v>
      </c>
      <c r="R921" s="643" t="b">
        <f t="shared" ca="1" si="29"/>
        <v>1</v>
      </c>
      <c r="S921" s="454"/>
      <c r="Y921" s="84" t="e">
        <v>#N/A</v>
      </c>
      <c r="Z921" s="84" t="e">
        <v>#N/A</v>
      </c>
      <c r="AA921" s="84" t="e">
        <v>#N/A</v>
      </c>
      <c r="AB921" s="84" t="e">
        <v>#N/A</v>
      </c>
      <c r="AC921" s="84" t="e">
        <v>#N/A</v>
      </c>
      <c r="AD921" s="84" t="e">
        <v>#N/A</v>
      </c>
      <c r="AE921" s="84" t="e">
        <v>#N/A</v>
      </c>
      <c r="AF921" s="84" t="e">
        <v>#N/A</v>
      </c>
    </row>
    <row r="922" spans="1:32" ht="15" thickBot="1">
      <c r="A922" s="93" t="s">
        <v>2012</v>
      </c>
      <c r="B922" s="84">
        <f>VLOOKUP(A922,'Northern Branch Phase II Debris'!A:F,2,FALSE)</f>
        <v>130</v>
      </c>
      <c r="C922" s="84" t="str">
        <f>VLOOKUP(A922,'Northern Branch Phase II Debris'!A:F,3,FALSE)</f>
        <v>Indian Cemetery Road</v>
      </c>
      <c r="F922" s="84" t="str">
        <f t="shared" si="28"/>
        <v>Go Ahead</v>
      </c>
      <c r="G922" s="320">
        <f>VLOOKUP(A922,'Northern Branch Phase II Debris'!A:F,6,FALSE)</f>
        <v>44327</v>
      </c>
      <c r="H922" s="84" t="str">
        <f>VLOOKUP(A922,'Northern Branch Phase II Debris'!A:G,7,FALSE)</f>
        <v>Butte</v>
      </c>
      <c r="I922" s="84" t="e">
        <f>VLOOKUP(A922,'Go Backs'!A:H,8,FALSE)</f>
        <v>#N/A</v>
      </c>
      <c r="K922" s="84">
        <f>VLOOKUP(A922,'Go Aheads'!A:H,8,FALSE)</f>
        <v>11</v>
      </c>
      <c r="M922" s="84">
        <f>VLOOKUP(A922,'Northern Branch Phase II Debris'!A:F,4,FALSE)</f>
        <v>15</v>
      </c>
      <c r="N922" s="84">
        <f>VLOOKUP(A922,'Northern Branch Phase II Debris'!A:F,5,FALSE)</f>
        <v>11</v>
      </c>
      <c r="P922" s="84">
        <f ca="1">SUMIF(cCalRecycle_NorthBranch_DataMan!A:F,Audit!A922,cCalRecycle_NorthBranch_DataMan!F:F)</f>
        <v>11</v>
      </c>
      <c r="Q922" s="86">
        <f>VLOOKUP(A922,cCalRecycle_NorthBranch_DataMan!A:B,2,FALSE)</f>
        <v>44330.46334490741</v>
      </c>
      <c r="R922" s="643" t="b">
        <f t="shared" ca="1" si="29"/>
        <v>1</v>
      </c>
      <c r="Y922" s="84" t="e">
        <v>#N/A</v>
      </c>
      <c r="Z922" s="84" t="e">
        <v>#N/A</v>
      </c>
      <c r="AA922" s="84" t="e">
        <v>#N/A</v>
      </c>
      <c r="AB922" s="84" t="e">
        <v>#N/A</v>
      </c>
      <c r="AC922" s="84" t="e">
        <v>#N/A</v>
      </c>
      <c r="AD922" s="84" t="e">
        <v>#N/A</v>
      </c>
      <c r="AE922" s="84" t="e">
        <v>#N/A</v>
      </c>
      <c r="AF922" s="84" t="e">
        <v>#N/A</v>
      </c>
    </row>
    <row r="923" spans="1:32" ht="15" thickBot="1">
      <c r="A923" s="93" t="s">
        <v>2125</v>
      </c>
      <c r="B923" s="84">
        <f>VLOOKUP(A923,'Northern Branch Phase II Debris'!A:F,2,FALSE)</f>
        <v>70</v>
      </c>
      <c r="C923" s="84" t="str">
        <f>VLOOKUP(A923,'Northern Branch Phase II Debris'!A:F,3,FALSE)</f>
        <v>Indian Cemetery Road</v>
      </c>
      <c r="F923" s="84" t="str">
        <f t="shared" si="28"/>
        <v>Go Ahead</v>
      </c>
      <c r="G923" s="320">
        <f>VLOOKUP(A923,'Northern Branch Phase II Debris'!A:F,6,FALSE)</f>
        <v>44254</v>
      </c>
      <c r="H923" s="84" t="str">
        <f>VLOOKUP(A923,'Northern Branch Phase II Debris'!A:G,7,FALSE)</f>
        <v>Butte</v>
      </c>
      <c r="I923" s="84" t="e">
        <f>VLOOKUP(A923,'Go Backs'!A:H,8,FALSE)</f>
        <v>#N/A</v>
      </c>
      <c r="K923" s="84">
        <f>VLOOKUP(A923,'Go Aheads'!A:H,8,FALSE)</f>
        <v>5</v>
      </c>
      <c r="M923" s="84">
        <f>VLOOKUP(A923,'Northern Branch Phase II Debris'!A:F,4,FALSE)</f>
        <v>6</v>
      </c>
      <c r="N923" s="84">
        <f>VLOOKUP(A923,'Northern Branch Phase II Debris'!A:F,5,FALSE)</f>
        <v>5</v>
      </c>
      <c r="P923" s="84">
        <f ca="1">SUMIF(cCalRecycle_NorthBranch_DataMan!A:F,Audit!A923,cCalRecycle_NorthBranch_DataMan!F:F)</f>
        <v>5</v>
      </c>
      <c r="Q923" s="86">
        <f>VLOOKUP(A923,cCalRecycle_NorthBranch_DataMan!A:B,2,FALSE)</f>
        <v>44329.571736111102</v>
      </c>
      <c r="R923" s="643" t="b">
        <f t="shared" ca="1" si="29"/>
        <v>1</v>
      </c>
      <c r="Y923" s="84" t="e">
        <v>#N/A</v>
      </c>
      <c r="Z923" s="84" t="e">
        <v>#N/A</v>
      </c>
      <c r="AA923" s="84" t="e">
        <v>#N/A</v>
      </c>
      <c r="AB923" s="84" t="e">
        <v>#N/A</v>
      </c>
      <c r="AC923" s="84" t="e">
        <v>#N/A</v>
      </c>
      <c r="AD923" s="84" t="e">
        <v>#N/A</v>
      </c>
      <c r="AE923" s="84" t="e">
        <v>#N/A</v>
      </c>
      <c r="AF923" s="84" t="e">
        <v>#N/A</v>
      </c>
    </row>
    <row r="924" spans="1:32" ht="15" thickBot="1">
      <c r="A924" s="93" t="s">
        <v>2137</v>
      </c>
      <c r="B924" s="84" t="str">
        <f>VLOOKUP(A924,'Northern Branch Phase II Debris'!A:F,2,FALSE)</f>
        <v>062-260-023-000</v>
      </c>
      <c r="C924" s="84" t="str">
        <f>VLOOKUP(A924,'Northern Branch Phase II Debris'!A:F,3,FALSE)</f>
        <v>Off Bald Rock Road</v>
      </c>
      <c r="F924" s="84" t="str">
        <f t="shared" si="28"/>
        <v>Go Ahead</v>
      </c>
      <c r="G924" s="320">
        <f>VLOOKUP(A924,'Northern Branch Phase II Debris'!A:F,6,FALSE)</f>
        <v>44313</v>
      </c>
      <c r="H924" s="84" t="str">
        <f>VLOOKUP(A924,'Northern Branch Phase II Debris'!A:G,7,FALSE)</f>
        <v>Butte</v>
      </c>
      <c r="I924" s="84" t="e">
        <f>VLOOKUP(A924,'Go Backs'!A:H,8,FALSE)</f>
        <v>#N/A</v>
      </c>
      <c r="K924" s="84" t="e">
        <f>VLOOKUP(A924,'Go Aheads'!A:H,8,FALSE)</f>
        <v>#N/A</v>
      </c>
      <c r="M924" s="84">
        <f>VLOOKUP(A924,'Northern Branch Phase II Debris'!A:F,4,FALSE)</f>
        <v>1</v>
      </c>
      <c r="N924" s="84">
        <f>VLOOKUP(A924,'Northern Branch Phase II Debris'!A:F,5,FALSE)</f>
        <v>0</v>
      </c>
      <c r="P924" s="84">
        <f ca="1">SUMIF(cCalRecycle_NorthBranch_DataMan!A:F,Audit!A924,cCalRecycle_NorthBranch_DataMan!F:F)</f>
        <v>0</v>
      </c>
      <c r="Q924" s="86" t="e">
        <f>VLOOKUP(A924,cCalRecycle_NorthBranch_DataMan!A:B,2,FALSE)</f>
        <v>#N/A</v>
      </c>
      <c r="R924" s="643" t="b">
        <f t="shared" ca="1" si="29"/>
        <v>1</v>
      </c>
      <c r="Y924" s="84" t="e">
        <v>#N/A</v>
      </c>
      <c r="Z924" s="84" t="e">
        <v>#N/A</v>
      </c>
      <c r="AA924" s="84" t="e">
        <v>#N/A</v>
      </c>
      <c r="AB924" s="84" t="e">
        <v>#N/A</v>
      </c>
      <c r="AC924" s="84" t="e">
        <v>#N/A</v>
      </c>
      <c r="AD924" s="84" t="e">
        <v>#N/A</v>
      </c>
      <c r="AE924" s="84" t="e">
        <v>#N/A</v>
      </c>
      <c r="AF924" s="84" t="e">
        <v>#N/A</v>
      </c>
    </row>
    <row r="925" spans="1:32" ht="15" thickBot="1">
      <c r="A925" s="93" t="s">
        <v>2138</v>
      </c>
      <c r="B925" s="84" t="str">
        <f>VLOOKUP(A925,'Northern Branch Phase II Debris'!A:F,2,FALSE)</f>
        <v>062-260-024-000</v>
      </c>
      <c r="C925" s="84" t="str">
        <f>VLOOKUP(A925,'Northern Branch Phase II Debris'!A:F,3,FALSE)</f>
        <v>Off Bald Rock Road</v>
      </c>
      <c r="F925" s="84" t="str">
        <f t="shared" si="28"/>
        <v>Go Ahead</v>
      </c>
      <c r="G925" s="320">
        <f>VLOOKUP(A925,'Northern Branch Phase II Debris'!A:F,6,FALSE)</f>
        <v>44343</v>
      </c>
      <c r="H925" s="84" t="str">
        <f>VLOOKUP(A925,'Northern Branch Phase II Debris'!A:G,7,FALSE)</f>
        <v>Butte</v>
      </c>
      <c r="I925" s="84" t="e">
        <f>VLOOKUP(A925,'Go Backs'!A:H,8,FALSE)</f>
        <v>#N/A</v>
      </c>
      <c r="K925" s="84" t="e">
        <f>VLOOKUP(A925,'Go Aheads'!A:H,8,FALSE)</f>
        <v>#N/A</v>
      </c>
      <c r="M925" s="84">
        <f>VLOOKUP(A925,'Northern Branch Phase II Debris'!A:F,4,FALSE)</f>
        <v>1</v>
      </c>
      <c r="N925" s="84">
        <f>VLOOKUP(A925,'Northern Branch Phase II Debris'!A:F,5,FALSE)</f>
        <v>0</v>
      </c>
      <c r="P925" s="84">
        <f ca="1">SUMIF(cCalRecycle_NorthBranch_DataMan!A:F,Audit!A925,cCalRecycle_NorthBranch_DataMan!F:F)</f>
        <v>0</v>
      </c>
      <c r="Q925" s="86" t="e">
        <f>VLOOKUP(A925,cCalRecycle_NorthBranch_DataMan!A:B,2,FALSE)</f>
        <v>#N/A</v>
      </c>
      <c r="R925" s="643" t="b">
        <f t="shared" ca="1" si="29"/>
        <v>1</v>
      </c>
      <c r="Y925" s="84" t="e">
        <v>#N/A</v>
      </c>
      <c r="Z925" s="84" t="e">
        <v>#N/A</v>
      </c>
      <c r="AA925" s="84" t="e">
        <v>#N/A</v>
      </c>
      <c r="AB925" s="84" t="e">
        <v>#N/A</v>
      </c>
      <c r="AC925" s="84" t="e">
        <v>#N/A</v>
      </c>
      <c r="AD925" s="84" t="e">
        <v>#N/A</v>
      </c>
      <c r="AE925" s="84" t="e">
        <v>#N/A</v>
      </c>
      <c r="AF925" s="84" t="e">
        <v>#N/A</v>
      </c>
    </row>
    <row r="926" spans="1:32" ht="26.25" thickBot="1">
      <c r="A926" s="93" t="s">
        <v>2060</v>
      </c>
      <c r="B926" s="84" t="str">
        <f>VLOOKUP(A926,'Northern Branch Phase II Debris'!A:F,2,FALSE)</f>
        <v>062-260-028-000</v>
      </c>
      <c r="C926" s="84" t="str">
        <f>VLOOKUP(A926,'Northern Branch Phase II Debris'!A:F,3,FALSE)</f>
        <v>043.60 AC SEC 36 T21N R5E</v>
      </c>
      <c r="F926" s="84" t="str">
        <f t="shared" si="28"/>
        <v>Go Ahead</v>
      </c>
      <c r="G926" s="320">
        <f>VLOOKUP(A926,'Northern Branch Phase II Debris'!A:F,6,FALSE)</f>
        <v>44313</v>
      </c>
      <c r="H926" s="84" t="str">
        <f>VLOOKUP(A926,'Northern Branch Phase II Debris'!A:G,7,FALSE)</f>
        <v>Butte</v>
      </c>
      <c r="I926" s="84" t="e">
        <f>VLOOKUP(A926,'Go Backs'!A:H,8,FALSE)</f>
        <v>#N/A</v>
      </c>
      <c r="K926" s="84">
        <f>VLOOKUP(A926,'Go Aheads'!A:H,8,FALSE)</f>
        <v>2</v>
      </c>
      <c r="M926" s="84">
        <f>VLOOKUP(A926,'Northern Branch Phase II Debris'!A:F,4,FALSE)</f>
        <v>6</v>
      </c>
      <c r="N926" s="84">
        <f>VLOOKUP(A926,'Northern Branch Phase II Debris'!A:F,5,FALSE)</f>
        <v>2</v>
      </c>
      <c r="P926" s="84">
        <f ca="1">SUMIF(cCalRecycle_NorthBranch_DataMan!A:F,Audit!A926,cCalRecycle_NorthBranch_DataMan!F:F)</f>
        <v>2</v>
      </c>
      <c r="Q926" s="86">
        <f>VLOOKUP(A926,cCalRecycle_NorthBranch_DataMan!A:B,2,FALSE)</f>
        <v>44358.596400463</v>
      </c>
      <c r="R926" s="643" t="b">
        <f t="shared" ca="1" si="29"/>
        <v>1</v>
      </c>
      <c r="Y926" s="84" t="e">
        <v>#N/A</v>
      </c>
      <c r="Z926" s="84" t="e">
        <v>#N/A</v>
      </c>
      <c r="AA926" s="84" t="e">
        <v>#N/A</v>
      </c>
      <c r="AB926" s="84" t="e">
        <v>#N/A</v>
      </c>
      <c r="AC926" s="84" t="e">
        <v>#N/A</v>
      </c>
      <c r="AD926" s="84" t="e">
        <v>#N/A</v>
      </c>
      <c r="AE926" s="84" t="e">
        <v>#N/A</v>
      </c>
      <c r="AF926" s="84" t="e">
        <v>#N/A</v>
      </c>
    </row>
    <row r="927" spans="1:32" ht="15" thickBot="1">
      <c r="A927" s="93" t="s">
        <v>955</v>
      </c>
      <c r="B927" s="84" t="str">
        <f>VLOOKUP(A927,'Northern Branch Phase II Debris'!A:F,2,FALSE)</f>
        <v>062-710-019-000</v>
      </c>
      <c r="C927" s="84" t="str">
        <f>VLOOKUP(A927,'Northern Branch Phase II Debris'!A:F,3,FALSE)</f>
        <v>Shane Court</v>
      </c>
      <c r="F927" s="84" t="str">
        <f t="shared" si="28"/>
        <v>Go Ahead</v>
      </c>
      <c r="G927" s="320">
        <f>VLOOKUP(A927,'Northern Branch Phase II Debris'!A:F,6,FALSE)</f>
        <v>44302</v>
      </c>
      <c r="H927" s="84" t="str">
        <f>VLOOKUP(A927,'Northern Branch Phase II Debris'!A:G,7,FALSE)</f>
        <v>Butte</v>
      </c>
      <c r="I927" s="84" t="e">
        <f>VLOOKUP(A927,'Go Backs'!A:H,8,FALSE)</f>
        <v>#N/A</v>
      </c>
      <c r="K927" s="84">
        <f>VLOOKUP(A927,'Go Aheads'!A:H,8,FALSE)</f>
        <v>1</v>
      </c>
      <c r="M927" s="84">
        <f>VLOOKUP(A927,'Northern Branch Phase II Debris'!A:F,4,FALSE)</f>
        <v>1</v>
      </c>
      <c r="N927" s="84">
        <f>VLOOKUP(A927,'Northern Branch Phase II Debris'!A:F,5,FALSE)</f>
        <v>1</v>
      </c>
      <c r="P927" s="84">
        <f ca="1">SUMIF(cCalRecycle_NorthBranch_DataMan!A:F,Audit!A927,cCalRecycle_NorthBranch_DataMan!F:F)</f>
        <v>1</v>
      </c>
      <c r="Q927" s="86">
        <f>VLOOKUP(A927,cCalRecycle_NorthBranch_DataMan!A:B,2,FALSE)</f>
        <v>44328.524803240703</v>
      </c>
      <c r="R927" s="643" t="b">
        <f t="shared" ca="1" si="29"/>
        <v>1</v>
      </c>
      <c r="Y927" s="84" t="e">
        <v>#N/A</v>
      </c>
      <c r="Z927" s="84" t="e">
        <v>#N/A</v>
      </c>
      <c r="AA927" s="84" t="e">
        <v>#N/A</v>
      </c>
      <c r="AB927" s="84" t="e">
        <v>#N/A</v>
      </c>
      <c r="AC927" s="84" t="e">
        <v>#N/A</v>
      </c>
      <c r="AD927" s="84" t="e">
        <v>#N/A</v>
      </c>
      <c r="AE927" s="84" t="e">
        <v>#N/A</v>
      </c>
      <c r="AF927" s="84" t="e">
        <v>#N/A</v>
      </c>
    </row>
    <row r="928" spans="1:32" ht="15" thickBot="1">
      <c r="A928" s="93" t="s">
        <v>1507</v>
      </c>
      <c r="B928" s="84" t="str">
        <f>VLOOKUP(A928,'Northern Branch Phase II Debris'!A:F,2,FALSE)</f>
        <v>062-720-003-000</v>
      </c>
      <c r="C928" s="84" t="str">
        <f>VLOOKUP(A928,'Northern Branch Phase II Debris'!A:F,3,FALSE)</f>
        <v>SEC 35 T21NR5E</v>
      </c>
      <c r="F928" s="84" t="str">
        <f t="shared" si="28"/>
        <v>Go Ahead</v>
      </c>
      <c r="G928" s="320">
        <f>VLOOKUP(A928,'Northern Branch Phase II Debris'!A:F,6,FALSE)</f>
        <v>44328</v>
      </c>
      <c r="H928" s="84" t="str">
        <f>VLOOKUP(A928,'Northern Branch Phase II Debris'!A:G,7,FALSE)</f>
        <v>Butte</v>
      </c>
      <c r="I928" s="84" t="e">
        <f>VLOOKUP(A928,'Go Backs'!A:H,8,FALSE)</f>
        <v>#N/A</v>
      </c>
      <c r="K928" s="84" t="e">
        <f>VLOOKUP(A928,'Go Aheads'!A:H,8,FALSE)</f>
        <v>#N/A</v>
      </c>
      <c r="M928" s="84">
        <f>VLOOKUP(A928,'Northern Branch Phase II Debris'!A:F,4,FALSE)</f>
        <v>0</v>
      </c>
      <c r="N928" s="84">
        <f>VLOOKUP(A928,'Northern Branch Phase II Debris'!A:F,5,FALSE)</f>
        <v>0</v>
      </c>
      <c r="P928" s="84">
        <f ca="1">SUMIF(cCalRecycle_NorthBranch_DataMan!A:F,Audit!A928,cCalRecycle_NorthBranch_DataMan!F:F)</f>
        <v>0</v>
      </c>
      <c r="Q928" s="86" t="e">
        <f>VLOOKUP(A928,cCalRecycle_NorthBranch_DataMan!A:B,2,FALSE)</f>
        <v>#N/A</v>
      </c>
      <c r="R928" s="643" t="b">
        <f t="shared" ca="1" si="29"/>
        <v>1</v>
      </c>
      <c r="Y928" s="84" t="e">
        <v>#N/A</v>
      </c>
      <c r="Z928" s="84" t="e">
        <v>#N/A</v>
      </c>
      <c r="AA928" s="84" t="e">
        <v>#N/A</v>
      </c>
      <c r="AB928" s="84" t="e">
        <v>#N/A</v>
      </c>
      <c r="AC928" s="84" t="e">
        <v>#N/A</v>
      </c>
      <c r="AD928" s="84" t="e">
        <v>#N/A</v>
      </c>
      <c r="AE928" s="84" t="e">
        <v>#N/A</v>
      </c>
      <c r="AF928" s="84" t="e">
        <v>#N/A</v>
      </c>
    </row>
    <row r="929" spans="1:32" ht="15" thickBot="1">
      <c r="A929" s="93" t="s">
        <v>1865</v>
      </c>
      <c r="B929" s="84">
        <f>VLOOKUP(A929,'Northern Branch Phase II Debris'!A:F,2,FALSE)</f>
        <v>35</v>
      </c>
      <c r="C929" s="84" t="str">
        <f>VLOOKUP(A929,'Northern Branch Phase II Debris'!A:F,3,FALSE)</f>
        <v>Rita Mae Lane</v>
      </c>
      <c r="F929" s="84" t="str">
        <f t="shared" si="28"/>
        <v>Go Ahead</v>
      </c>
      <c r="G929" s="320">
        <f>VLOOKUP(A929,'Northern Branch Phase II Debris'!A:F,6,FALSE)</f>
        <v>44302</v>
      </c>
      <c r="H929" s="84" t="str">
        <f>VLOOKUP(A929,'Northern Branch Phase II Debris'!A:G,7,FALSE)</f>
        <v>Butte</v>
      </c>
      <c r="I929" s="84" t="e">
        <f>VLOOKUP(A929,'Go Backs'!A:H,8,FALSE)</f>
        <v>#N/A</v>
      </c>
      <c r="K929" s="84" t="e">
        <f>VLOOKUP(A929,'Go Aheads'!A:H,8,FALSE)</f>
        <v>#N/A</v>
      </c>
      <c r="M929" s="84">
        <f>VLOOKUP(A929,'Northern Branch Phase II Debris'!A:F,4,FALSE)</f>
        <v>1</v>
      </c>
      <c r="N929" s="84">
        <f>VLOOKUP(A929,'Northern Branch Phase II Debris'!A:F,5,FALSE)</f>
        <v>0</v>
      </c>
      <c r="P929" s="84">
        <f ca="1">SUMIF(cCalRecycle_NorthBranch_DataMan!A:F,Audit!A929,cCalRecycle_NorthBranch_DataMan!F:F)</f>
        <v>0</v>
      </c>
      <c r="Q929" s="86" t="e">
        <f>VLOOKUP(A929,cCalRecycle_NorthBranch_DataMan!A:B,2,FALSE)</f>
        <v>#N/A</v>
      </c>
      <c r="R929" s="643" t="b">
        <f t="shared" ca="1" si="29"/>
        <v>1</v>
      </c>
      <c r="Y929" s="84">
        <v>0</v>
      </c>
      <c r="Z929" s="84">
        <v>0</v>
      </c>
      <c r="AA929" s="84">
        <v>0</v>
      </c>
      <c r="AB929" s="84">
        <v>0</v>
      </c>
      <c r="AC929" s="84">
        <v>0</v>
      </c>
      <c r="AD929" s="84" t="e">
        <v>#N/A</v>
      </c>
      <c r="AE929" s="84">
        <v>0</v>
      </c>
      <c r="AF929" s="84">
        <v>0</v>
      </c>
    </row>
    <row r="930" spans="1:32" ht="26.25" thickBot="1">
      <c r="A930" s="497" t="s">
        <v>1599</v>
      </c>
      <c r="B930" s="84" t="str">
        <f>VLOOKUP(A930,'Northern Branch Phase II Debris'!A:F,2,FALSE)</f>
        <v>061-490-031-000</v>
      </c>
      <c r="C930" s="84" t="str">
        <f>VLOOKUP(A930,'Northern Branch Phase II Debris'!A:F,3,FALSE)</f>
        <v>Ratchel Mountain Road</v>
      </c>
      <c r="F930" s="84" t="str">
        <f t="shared" si="28"/>
        <v>Go Ahead</v>
      </c>
      <c r="G930" s="320">
        <f>VLOOKUP(A930,'Northern Branch Phase II Debris'!A:F,6,FALSE)</f>
        <v>0</v>
      </c>
      <c r="H930" s="84" t="str">
        <f>VLOOKUP(A930,'Northern Branch Phase II Debris'!A:G,7,FALSE)</f>
        <v>Butte</v>
      </c>
      <c r="I930" s="84" t="e">
        <f>VLOOKUP(A930,'Go Backs'!A:H,8,FALSE)</f>
        <v>#N/A</v>
      </c>
      <c r="K930" s="84" t="e">
        <f>VLOOKUP(A930,'Go Aheads'!A:H,8,FALSE)</f>
        <v>#N/A</v>
      </c>
      <c r="M930" s="84">
        <f>VLOOKUP(A930,'Northern Branch Phase II Debris'!A:F,4,FALSE)</f>
        <v>0</v>
      </c>
      <c r="N930" s="84">
        <f>VLOOKUP(A930,'Northern Branch Phase II Debris'!A:F,5,FALSE)</f>
        <v>0</v>
      </c>
      <c r="P930" s="84">
        <f ca="1">SUMIF(cCalRecycle_NorthBranch_DataMan!A:F,Audit!A930,cCalRecycle_NorthBranch_DataMan!F:F)</f>
        <v>0</v>
      </c>
      <c r="Q930" s="86" t="e">
        <f>VLOOKUP(A930,cCalRecycle_NorthBranch_DataMan!A:B,2,FALSE)</f>
        <v>#N/A</v>
      </c>
      <c r="R930" s="643" t="b">
        <f t="shared" ca="1" si="29"/>
        <v>1</v>
      </c>
      <c r="Y930" s="84" t="e">
        <v>#N/A</v>
      </c>
      <c r="Z930" s="84" t="e">
        <v>#N/A</v>
      </c>
      <c r="AA930" s="84" t="e">
        <v>#N/A</v>
      </c>
      <c r="AB930" s="84" t="e">
        <v>#N/A</v>
      </c>
      <c r="AC930" s="84" t="e">
        <v>#N/A</v>
      </c>
      <c r="AD930" s="84" t="e">
        <v>#N/A</v>
      </c>
      <c r="AE930" s="84" t="e">
        <v>#N/A</v>
      </c>
      <c r="AF930" s="84" t="e">
        <v>#N/A</v>
      </c>
    </row>
    <row r="931" spans="1:32" ht="15" thickBot="1">
      <c r="A931" s="93" t="s">
        <v>1138</v>
      </c>
      <c r="B931" s="84">
        <f>VLOOKUP(A931,'Northern Branch Phase II Debris'!A:F,2,FALSE)</f>
        <v>210</v>
      </c>
      <c r="C931" s="84" t="str">
        <f>VLOOKUP(A931,'Northern Branch Phase II Debris'!A:F,3,FALSE)</f>
        <v>Canfield Drive</v>
      </c>
      <c r="F931" s="84" t="str">
        <f t="shared" si="28"/>
        <v>Go Ahead</v>
      </c>
      <c r="G931" s="320">
        <f>VLOOKUP(A931,'Northern Branch Phase II Debris'!A:F,6,FALSE)</f>
        <v>44252</v>
      </c>
      <c r="H931" s="84" t="str">
        <f>VLOOKUP(A931,'Northern Branch Phase II Debris'!A:G,7,FALSE)</f>
        <v>Butte</v>
      </c>
      <c r="I931" s="84" t="e">
        <f>VLOOKUP(A931,'Go Backs'!A:H,8,FALSE)</f>
        <v>#N/A</v>
      </c>
      <c r="K931" s="84" t="e">
        <f>VLOOKUP(A931,'Go Aheads'!A:H,8,FALSE)</f>
        <v>#N/A</v>
      </c>
      <c r="M931" s="84">
        <f>VLOOKUP(A931,'Northern Branch Phase II Debris'!A:F,4,FALSE)</f>
        <v>0</v>
      </c>
      <c r="N931" s="84">
        <f>VLOOKUP(A931,'Northern Branch Phase II Debris'!A:F,5,FALSE)</f>
        <v>0</v>
      </c>
      <c r="P931" s="84">
        <f ca="1">SUMIF(cCalRecycle_NorthBranch_DataMan!A:F,Audit!A931,cCalRecycle_NorthBranch_DataMan!F:F)</f>
        <v>0</v>
      </c>
      <c r="Q931" s="86" t="e">
        <f>VLOOKUP(A931,cCalRecycle_NorthBranch_DataMan!A:B,2,FALSE)</f>
        <v>#N/A</v>
      </c>
      <c r="R931" s="643" t="b">
        <f t="shared" ca="1" si="29"/>
        <v>1</v>
      </c>
      <c r="Y931" s="84" t="e">
        <v>#N/A</v>
      </c>
      <c r="Z931" s="84" t="e">
        <v>#N/A</v>
      </c>
      <c r="AA931" s="84" t="e">
        <v>#N/A</v>
      </c>
      <c r="AB931" s="84" t="e">
        <v>#N/A</v>
      </c>
      <c r="AC931" s="84" t="e">
        <v>#N/A</v>
      </c>
      <c r="AD931" s="84" t="e">
        <v>#N/A</v>
      </c>
      <c r="AE931" s="84" t="e">
        <v>#N/A</v>
      </c>
      <c r="AF931" s="84" t="e">
        <v>#N/A</v>
      </c>
    </row>
    <row r="932" spans="1:32" ht="15" thickBot="1">
      <c r="A932" s="497" t="s">
        <v>631</v>
      </c>
      <c r="B932" s="84" t="str">
        <f>VLOOKUP(A932,'Northern Branch Phase II Debris'!A:F,2,FALSE)</f>
        <v>071-120-010-000</v>
      </c>
      <c r="C932" s="84" t="str">
        <f>VLOOKUP(A932,'Northern Branch Phase II Debris'!A:F,3,FALSE)</f>
        <v>Gunderson Road</v>
      </c>
      <c r="F932" s="84" t="str">
        <f t="shared" si="28"/>
        <v>Go Ahead</v>
      </c>
      <c r="G932" s="320">
        <f>VLOOKUP(A932,'Northern Branch Phase II Debris'!A:F,6,FALSE)</f>
        <v>0</v>
      </c>
      <c r="H932" s="84" t="str">
        <f>VLOOKUP(A932,'Northern Branch Phase II Debris'!A:G,7,FALSE)</f>
        <v>Butte</v>
      </c>
      <c r="I932" s="84" t="e">
        <f>VLOOKUP(A932,'Go Backs'!A:H,8,FALSE)</f>
        <v>#N/A</v>
      </c>
      <c r="K932" s="84" t="e">
        <f>VLOOKUP(A932,'Go Aheads'!A:H,8,FALSE)</f>
        <v>#N/A</v>
      </c>
      <c r="M932" s="84">
        <f>VLOOKUP(A932,'Northern Branch Phase II Debris'!A:F,4,FALSE)</f>
        <v>0</v>
      </c>
      <c r="N932" s="84">
        <f>VLOOKUP(A932,'Northern Branch Phase II Debris'!A:F,5,FALSE)</f>
        <v>0</v>
      </c>
      <c r="P932" s="84">
        <f ca="1">SUMIF(cCalRecycle_NorthBranch_DataMan!A:F,Audit!A932,cCalRecycle_NorthBranch_DataMan!F:F)</f>
        <v>0</v>
      </c>
      <c r="Q932" s="86" t="e">
        <f>VLOOKUP(A932,cCalRecycle_NorthBranch_DataMan!A:B,2,FALSE)</f>
        <v>#N/A</v>
      </c>
      <c r="R932" s="643" t="b">
        <f t="shared" ca="1" si="29"/>
        <v>1</v>
      </c>
      <c r="Y932" s="84" t="e">
        <v>#N/A</v>
      </c>
      <c r="Z932" s="84" t="e">
        <v>#N/A</v>
      </c>
      <c r="AA932" s="84" t="e">
        <v>#N/A</v>
      </c>
      <c r="AB932" s="84" t="e">
        <v>#N/A</v>
      </c>
      <c r="AC932" s="84" t="e">
        <v>#N/A</v>
      </c>
      <c r="AD932" s="84" t="e">
        <v>#N/A</v>
      </c>
      <c r="AE932" s="84" t="e">
        <v>#N/A</v>
      </c>
      <c r="AF932" s="84" t="e">
        <v>#N/A</v>
      </c>
    </row>
    <row r="933" spans="1:32" ht="51.75" thickBot="1">
      <c r="A933" s="93" t="s">
        <v>530</v>
      </c>
      <c r="B933" s="84" t="str">
        <f>VLOOKUP(A933,'Northern Branch Phase II Debris'!A:F,2,FALSE)</f>
        <v>071-140-018-000</v>
      </c>
      <c r="C933" s="84" t="str">
        <f>VLOOKUP(A933,'Northern Branch Phase II Debris'!A:F,3,FALSE)</f>
        <v>Wild Rose Place</v>
      </c>
      <c r="F933" s="84" t="str">
        <f t="shared" si="28"/>
        <v>Go Ahead</v>
      </c>
      <c r="G933" s="320">
        <f>VLOOKUP(A933,'Northern Branch Phase II Debris'!A:F,6,FALSE)</f>
        <v>44278</v>
      </c>
      <c r="H933" s="84" t="str">
        <f>VLOOKUP(A933,'Northern Branch Phase II Debris'!A:G,7,FALSE)</f>
        <v>Butte</v>
      </c>
      <c r="I933" s="84" t="e">
        <f>VLOOKUP(A933,'Go Backs'!A:H,8,FALSE)</f>
        <v>#N/A</v>
      </c>
      <c r="K933" s="84" t="e">
        <f>VLOOKUP(A933,'Go Aheads'!A:H,8,FALSE)</f>
        <v>#N/A</v>
      </c>
      <c r="M933" s="84">
        <f>VLOOKUP(A933,'Northern Branch Phase II Debris'!A:F,4,FALSE)</f>
        <v>2</v>
      </c>
      <c r="N933" s="84" t="str">
        <f>VLOOKUP(A933,'Northern Branch Phase II Debris'!A:F,5,FALSE)</f>
        <v>RETURNED TO COUNTY NO VEHICLES</v>
      </c>
      <c r="P933" s="84">
        <f ca="1">SUMIF(cCalRecycle_NorthBranch_DataMan!A:F,Audit!A933,cCalRecycle_NorthBranch_DataMan!F:F)</f>
        <v>0</v>
      </c>
      <c r="Q933" s="86" t="e">
        <f>VLOOKUP(A933,cCalRecycle_NorthBranch_DataMan!A:B,2,FALSE)</f>
        <v>#N/A</v>
      </c>
      <c r="R933" s="643" t="b">
        <f t="shared" ca="1" si="29"/>
        <v>0</v>
      </c>
      <c r="S933" s="9" t="s">
        <v>12643</v>
      </c>
      <c r="Y933" s="84" t="e">
        <v>#N/A</v>
      </c>
      <c r="Z933" s="84" t="e">
        <v>#N/A</v>
      </c>
      <c r="AA933" s="84" t="e">
        <v>#N/A</v>
      </c>
      <c r="AB933" s="84" t="e">
        <v>#N/A</v>
      </c>
      <c r="AC933" s="84" t="e">
        <v>#N/A</v>
      </c>
      <c r="AD933" s="84" t="e">
        <v>#N/A</v>
      </c>
      <c r="AE933" s="84" t="e">
        <v>#N/A</v>
      </c>
      <c r="AF933" s="84" t="e">
        <v>#N/A</v>
      </c>
    </row>
    <row r="934" spans="1:32" ht="15" thickBot="1">
      <c r="A934" s="93" t="s">
        <v>700</v>
      </c>
      <c r="B934" s="84" t="str">
        <f>VLOOKUP(A934,'Northern Branch Phase II Debris'!A:F,2,FALSE)</f>
        <v>062-330-011-000</v>
      </c>
      <c r="C934" s="84" t="str">
        <f>VLOOKUP(A934,'Northern Branch Phase II Debris'!A:F,3,FALSE)</f>
        <v>Sand Creek Drive</v>
      </c>
      <c r="F934" s="84" t="str">
        <f t="shared" si="28"/>
        <v>Go Ahead</v>
      </c>
      <c r="G934" s="320">
        <f>VLOOKUP(A934,'Northern Branch Phase II Debris'!A:F,6,FALSE)</f>
        <v>0</v>
      </c>
      <c r="H934" s="84" t="str">
        <f>VLOOKUP(A934,'Northern Branch Phase II Debris'!A:G,7,FALSE)</f>
        <v>Butte</v>
      </c>
      <c r="I934" s="84" t="e">
        <f>VLOOKUP(A934,'Go Backs'!A:H,8,FALSE)</f>
        <v>#N/A</v>
      </c>
      <c r="K934" s="84" t="e">
        <f>VLOOKUP(A934,'Go Aheads'!A:H,8,FALSE)</f>
        <v>#N/A</v>
      </c>
      <c r="M934" s="84">
        <f>VLOOKUP(A934,'Northern Branch Phase II Debris'!A:F,4,FALSE)</f>
        <v>0</v>
      </c>
      <c r="N934" s="84">
        <f>VLOOKUP(A934,'Northern Branch Phase II Debris'!A:F,5,FALSE)</f>
        <v>0</v>
      </c>
      <c r="P934" s="84">
        <f ca="1">SUMIF(cCalRecycle_NorthBranch_DataMan!A:F,Audit!A934,cCalRecycle_NorthBranch_DataMan!F:F)</f>
        <v>0</v>
      </c>
      <c r="Q934" s="86" t="e">
        <f>VLOOKUP(A934,cCalRecycle_NorthBranch_DataMan!A:B,2,FALSE)</f>
        <v>#N/A</v>
      </c>
      <c r="R934" s="643" t="b">
        <f t="shared" ca="1" si="29"/>
        <v>1</v>
      </c>
      <c r="Y934" s="84" t="e">
        <v>#N/A</v>
      </c>
      <c r="Z934" s="84" t="e">
        <v>#N/A</v>
      </c>
      <c r="AA934" s="84" t="e">
        <v>#N/A</v>
      </c>
      <c r="AB934" s="84" t="e">
        <v>#N/A</v>
      </c>
      <c r="AC934" s="84" t="e">
        <v>#N/A</v>
      </c>
      <c r="AD934" s="84" t="e">
        <v>#N/A</v>
      </c>
      <c r="AE934" s="84" t="e">
        <v>#N/A</v>
      </c>
      <c r="AF934" s="84" t="e">
        <v>#N/A</v>
      </c>
    </row>
    <row r="935" spans="1:32" ht="15" thickBot="1">
      <c r="A935" s="93" t="s">
        <v>701</v>
      </c>
      <c r="B935" s="84" t="str">
        <f>VLOOKUP(A935,'Northern Branch Phase II Debris'!A:F,2,FALSE)</f>
        <v>062-330-012-000</v>
      </c>
      <c r="C935" s="84" t="str">
        <f>VLOOKUP(A935,'Northern Branch Phase II Debris'!A:F,3,FALSE)</f>
        <v>Sand Creek Drive</v>
      </c>
      <c r="F935" s="84" t="str">
        <f t="shared" si="28"/>
        <v>Go Ahead</v>
      </c>
      <c r="G935" s="320">
        <f>VLOOKUP(A935,'Northern Branch Phase II Debris'!A:F,6,FALSE)</f>
        <v>0</v>
      </c>
      <c r="H935" s="84" t="str">
        <f>VLOOKUP(A935,'Northern Branch Phase II Debris'!A:G,7,FALSE)</f>
        <v>Butte</v>
      </c>
      <c r="I935" s="84" t="e">
        <f>VLOOKUP(A935,'Go Backs'!A:H,8,FALSE)</f>
        <v>#N/A</v>
      </c>
      <c r="K935" s="84" t="e">
        <f>VLOOKUP(A935,'Go Aheads'!A:H,8,FALSE)</f>
        <v>#N/A</v>
      </c>
      <c r="M935" s="84">
        <f>VLOOKUP(A935,'Northern Branch Phase II Debris'!A:F,4,FALSE)</f>
        <v>0</v>
      </c>
      <c r="N935" s="84">
        <f>VLOOKUP(A935,'Northern Branch Phase II Debris'!A:F,5,FALSE)</f>
        <v>0</v>
      </c>
      <c r="P935" s="84">
        <f ca="1">SUMIF(cCalRecycle_NorthBranch_DataMan!A:F,Audit!A935,cCalRecycle_NorthBranch_DataMan!F:F)</f>
        <v>0</v>
      </c>
      <c r="Q935" s="86" t="e">
        <f>VLOOKUP(A935,cCalRecycle_NorthBranch_DataMan!A:B,2,FALSE)</f>
        <v>#N/A</v>
      </c>
      <c r="R935" s="643" t="b">
        <f t="shared" ca="1" si="29"/>
        <v>1</v>
      </c>
      <c r="Y935" s="84" t="e">
        <v>#N/A</v>
      </c>
      <c r="Z935" s="84" t="e">
        <v>#N/A</v>
      </c>
      <c r="AA935" s="84" t="e">
        <v>#N/A</v>
      </c>
      <c r="AB935" s="84" t="e">
        <v>#N/A</v>
      </c>
      <c r="AC935" s="84" t="e">
        <v>#N/A</v>
      </c>
      <c r="AD935" s="84" t="e">
        <v>#N/A</v>
      </c>
      <c r="AE935" s="84" t="e">
        <v>#N/A</v>
      </c>
      <c r="AF935" s="84" t="e">
        <v>#N/A</v>
      </c>
    </row>
    <row r="936" spans="1:32" ht="15" thickBot="1">
      <c r="A936" s="93" t="s">
        <v>904</v>
      </c>
      <c r="B936" s="84">
        <f>VLOOKUP(A936,'Northern Branch Phase II Debris'!A:F,2,FALSE)</f>
        <v>3230</v>
      </c>
      <c r="C936" s="84" t="str">
        <f>VLOOKUP(A936,'Northern Branch Phase II Debris'!A:F,3,FALSE)</f>
        <v>Indian Creek Road</v>
      </c>
      <c r="F936" s="84" t="str">
        <f t="shared" si="28"/>
        <v>Go Ahead</v>
      </c>
      <c r="G936" s="320">
        <f>VLOOKUP(A936,'Northern Branch Phase II Debris'!A:F,6,FALSE)</f>
        <v>44319</v>
      </c>
      <c r="H936" s="84" t="str">
        <f>VLOOKUP(A936,'Northern Branch Phase II Debris'!A:G,7,FALSE)</f>
        <v>Siskiyou</v>
      </c>
      <c r="I936" s="84" t="e">
        <f>VLOOKUP(A936,'Go Backs'!A:H,8,FALSE)</f>
        <v>#N/A</v>
      </c>
      <c r="K936" s="84" t="e">
        <f>VLOOKUP(A936,'Go Aheads'!A:H,8,FALSE)</f>
        <v>#N/A</v>
      </c>
      <c r="M936" s="84">
        <f>VLOOKUP(A936,'Northern Branch Phase II Debris'!A:F,4,FALSE)</f>
        <v>0</v>
      </c>
      <c r="N936" s="84">
        <f>VLOOKUP(A936,'Northern Branch Phase II Debris'!A:F,5,FALSE)</f>
        <v>0</v>
      </c>
      <c r="P936" s="84">
        <f ca="1">SUMIF(cCalRecycle_NorthBranch_DataMan!A:F,Audit!A936,cCalRecycle_NorthBranch_DataMan!F:F)</f>
        <v>0</v>
      </c>
      <c r="Q936" s="86" t="e">
        <f>VLOOKUP(A936,cCalRecycle_NorthBranch_DataMan!A:B,2,FALSE)</f>
        <v>#N/A</v>
      </c>
      <c r="R936" s="643" t="b">
        <f t="shared" ca="1" si="29"/>
        <v>1</v>
      </c>
      <c r="Y936" s="84" t="e">
        <v>#N/A</v>
      </c>
      <c r="Z936" s="84" t="e">
        <v>#N/A</v>
      </c>
      <c r="AA936" s="84" t="e">
        <v>#N/A</v>
      </c>
      <c r="AB936" s="84" t="e">
        <v>#N/A</v>
      </c>
      <c r="AC936" s="84" t="e">
        <v>#N/A</v>
      </c>
      <c r="AD936" s="84" t="e">
        <v>#N/A</v>
      </c>
      <c r="AE936" s="84" t="e">
        <v>#N/A</v>
      </c>
      <c r="AF936" s="84" t="e">
        <v>#N/A</v>
      </c>
    </row>
    <row r="937" spans="1:32" ht="15" thickBot="1">
      <c r="A937" s="93" t="s">
        <v>927</v>
      </c>
      <c r="B937" s="84">
        <f>VLOOKUP(A937,'Northern Branch Phase II Debris'!A:F,2,FALSE)</f>
        <v>3210</v>
      </c>
      <c r="C937" s="84" t="str">
        <f>VLOOKUP(A937,'Northern Branch Phase II Debris'!A:F,3,FALSE)</f>
        <v>Indian Creek Road</v>
      </c>
      <c r="F937" s="84" t="str">
        <f t="shared" si="28"/>
        <v>Go Ahead</v>
      </c>
      <c r="G937" s="320">
        <f>VLOOKUP(A937,'Northern Branch Phase II Debris'!A:F,6,FALSE)</f>
        <v>44319</v>
      </c>
      <c r="H937" s="84" t="str">
        <f>VLOOKUP(A937,'Northern Branch Phase II Debris'!A:G,7,FALSE)</f>
        <v>Siskiyou</v>
      </c>
      <c r="I937" s="84" t="e">
        <f>VLOOKUP(A937,'Go Backs'!A:H,8,FALSE)</f>
        <v>#N/A</v>
      </c>
      <c r="K937" s="84" t="e">
        <f>VLOOKUP(A937,'Go Aheads'!A:H,8,FALSE)</f>
        <v>#N/A</v>
      </c>
      <c r="M937" s="84">
        <f>VLOOKUP(A937,'Northern Branch Phase II Debris'!A:F,4,FALSE)</f>
        <v>0</v>
      </c>
      <c r="N937" s="84">
        <f>VLOOKUP(A937,'Northern Branch Phase II Debris'!A:F,5,FALSE)</f>
        <v>0</v>
      </c>
      <c r="P937" s="84">
        <f ca="1">SUMIF(cCalRecycle_NorthBranch_DataMan!A:F,Audit!A937,cCalRecycle_NorthBranch_DataMan!F:F)</f>
        <v>0</v>
      </c>
      <c r="Q937" s="86" t="e">
        <f>VLOOKUP(A937,cCalRecycle_NorthBranch_DataMan!A:B,2,FALSE)</f>
        <v>#N/A</v>
      </c>
      <c r="R937" s="643" t="b">
        <f t="shared" ca="1" si="29"/>
        <v>1</v>
      </c>
      <c r="Y937" s="84" t="e">
        <v>#N/A</v>
      </c>
      <c r="Z937" s="84" t="e">
        <v>#N/A</v>
      </c>
      <c r="AA937" s="84" t="e">
        <v>#N/A</v>
      </c>
      <c r="AB937" s="84" t="e">
        <v>#N/A</v>
      </c>
      <c r="AC937" s="84" t="e">
        <v>#N/A</v>
      </c>
      <c r="AD937" s="84" t="e">
        <v>#N/A</v>
      </c>
      <c r="AE937" s="84" t="e">
        <v>#N/A</v>
      </c>
      <c r="AF937" s="84" t="e">
        <v>#N/A</v>
      </c>
    </row>
    <row r="938" spans="1:32" ht="15" thickBot="1">
      <c r="A938" s="93" t="s">
        <v>1042</v>
      </c>
      <c r="B938" s="84">
        <f>VLOOKUP(A938,'Northern Branch Phase II Debris'!A:F,2,FALSE)</f>
        <v>22</v>
      </c>
      <c r="C938" s="84" t="str">
        <f>VLOOKUP(A938,'Northern Branch Phase II Debris'!A:F,3,FALSE)</f>
        <v>Forest View Way</v>
      </c>
      <c r="F938" s="84" t="str">
        <f t="shared" si="28"/>
        <v>Go Ahead</v>
      </c>
      <c r="G938" s="320">
        <f>VLOOKUP(A938,'Northern Branch Phase II Debris'!A:F,6,FALSE)</f>
        <v>0</v>
      </c>
      <c r="H938" s="84" t="str">
        <f>VLOOKUP(A938,'Northern Branch Phase II Debris'!A:G,7,FALSE)</f>
        <v>Butte</v>
      </c>
      <c r="I938" s="84" t="e">
        <f>VLOOKUP(A938,'Go Backs'!A:H,8,FALSE)</f>
        <v>#N/A</v>
      </c>
      <c r="K938" s="84" t="e">
        <f>VLOOKUP(A938,'Go Aheads'!A:H,8,FALSE)</f>
        <v>#N/A</v>
      </c>
      <c r="M938" s="84">
        <f>VLOOKUP(A938,'Northern Branch Phase II Debris'!A:F,4,FALSE)</f>
        <v>0</v>
      </c>
      <c r="N938" s="84">
        <f>VLOOKUP(A938,'Northern Branch Phase II Debris'!A:F,5,FALSE)</f>
        <v>0</v>
      </c>
      <c r="P938" s="84">
        <f ca="1">SUMIF(cCalRecycle_NorthBranch_DataMan!A:F,Audit!A938,cCalRecycle_NorthBranch_DataMan!F:F)</f>
        <v>0</v>
      </c>
      <c r="Q938" s="86" t="e">
        <f>VLOOKUP(A938,cCalRecycle_NorthBranch_DataMan!A:B,2,FALSE)</f>
        <v>#N/A</v>
      </c>
      <c r="R938" s="643" t="b">
        <f t="shared" ca="1" si="29"/>
        <v>1</v>
      </c>
      <c r="Y938" s="84" t="e">
        <v>#N/A</v>
      </c>
      <c r="Z938" s="84" t="e">
        <v>#N/A</v>
      </c>
      <c r="AA938" s="84" t="e">
        <v>#N/A</v>
      </c>
      <c r="AB938" s="84" t="e">
        <v>#N/A</v>
      </c>
      <c r="AC938" s="84" t="e">
        <v>#N/A</v>
      </c>
      <c r="AD938" s="84" t="e">
        <v>#N/A</v>
      </c>
      <c r="AE938" s="84" t="e">
        <v>#N/A</v>
      </c>
      <c r="AF938" s="84" t="e">
        <v>#N/A</v>
      </c>
    </row>
    <row r="939" spans="1:32" ht="15" thickBot="1">
      <c r="A939" s="93" t="s">
        <v>511</v>
      </c>
      <c r="B939" s="84">
        <f>VLOOKUP(A939,'Northern Branch Phase II Debris'!A:F,2,FALSE)</f>
        <v>28</v>
      </c>
      <c r="C939" s="84" t="str">
        <f>VLOOKUP(A939,'Northern Branch Phase II Debris'!A:F,3,FALSE)</f>
        <v>Starbright Lane</v>
      </c>
      <c r="F939" s="84" t="str">
        <f t="shared" si="28"/>
        <v>Go Ahead</v>
      </c>
      <c r="G939" s="320">
        <f>VLOOKUP(A939,'Northern Branch Phase II Debris'!A:F,6,FALSE)</f>
        <v>44333</v>
      </c>
      <c r="H939" s="84" t="str">
        <f>VLOOKUP(A939,'Northern Branch Phase II Debris'!A:G,7,FALSE)</f>
        <v>Butte</v>
      </c>
      <c r="I939" s="84" t="e">
        <f>VLOOKUP(A939,'Go Backs'!A:H,8,FALSE)</f>
        <v>#N/A</v>
      </c>
      <c r="K939" s="84">
        <f>VLOOKUP(A939,'Go Aheads'!A:H,8,FALSE)</f>
        <v>1</v>
      </c>
      <c r="M939" s="84">
        <f>VLOOKUP(A939,'Northern Branch Phase II Debris'!A:F,4,FALSE)</f>
        <v>1</v>
      </c>
      <c r="N939" s="84">
        <f>VLOOKUP(A939,'Northern Branch Phase II Debris'!A:F,5,FALSE)</f>
        <v>1</v>
      </c>
      <c r="P939" s="84">
        <f ca="1">SUMIF(cCalRecycle_NorthBranch_DataMan!A:F,Audit!A939,cCalRecycle_NorthBranch_DataMan!F:F)</f>
        <v>1</v>
      </c>
      <c r="Q939" s="86">
        <f>VLOOKUP(A939,cCalRecycle_NorthBranch_DataMan!A:B,2,FALSE)</f>
        <v>44370.497268518498</v>
      </c>
      <c r="R939" s="643" t="b">
        <f t="shared" ca="1" si="29"/>
        <v>1</v>
      </c>
      <c r="Y939" s="84" t="s">
        <v>8346</v>
      </c>
      <c r="Z939" s="84" t="s">
        <v>8347</v>
      </c>
      <c r="AA939" s="84">
        <v>1</v>
      </c>
      <c r="AB939" s="84">
        <v>0</v>
      </c>
      <c r="AC939" s="84">
        <v>0</v>
      </c>
      <c r="AD939" s="84" t="e">
        <v>#N/A</v>
      </c>
      <c r="AE939" s="84">
        <v>0</v>
      </c>
      <c r="AF939" s="84">
        <v>0</v>
      </c>
    </row>
    <row r="940" spans="1:32" ht="15" thickBot="1">
      <c r="A940" s="93" t="s">
        <v>1174</v>
      </c>
      <c r="B940" s="84">
        <f>VLOOKUP(A940,'Northern Branch Phase II Debris'!A:F,2,FALSE)</f>
        <v>190</v>
      </c>
      <c r="C940" s="84" t="str">
        <f>VLOOKUP(A940,'Northern Branch Phase II Debris'!A:F,3,FALSE)</f>
        <v>Bridgeview Circle</v>
      </c>
      <c r="F940" s="84" t="str">
        <f t="shared" si="28"/>
        <v>Go Ahead</v>
      </c>
      <c r="G940" s="320">
        <f>VLOOKUP(A940,'Northern Branch Phase II Debris'!A:F,6,FALSE)</f>
        <v>44317</v>
      </c>
      <c r="H940" s="84" t="str">
        <f>VLOOKUP(A940,'Northern Branch Phase II Debris'!A:G,7,FALSE)</f>
        <v>Butte</v>
      </c>
      <c r="I940" s="84" t="e">
        <f>VLOOKUP(A940,'Go Backs'!A:H,8,FALSE)</f>
        <v>#N/A</v>
      </c>
      <c r="K940" s="84">
        <f>VLOOKUP(A940,'Go Aheads'!A:H,8,FALSE)</f>
        <v>10</v>
      </c>
      <c r="M940" s="84">
        <f>VLOOKUP(A940,'Northern Branch Phase II Debris'!A:F,4,FALSE)</f>
        <v>9</v>
      </c>
      <c r="N940" s="84">
        <f>VLOOKUP(A940,'Northern Branch Phase II Debris'!A:F,5,FALSE)</f>
        <v>10</v>
      </c>
      <c r="P940" s="84">
        <f ca="1">SUMIF(cCalRecycle_NorthBranch_DataMan!A:F,Audit!A940,cCalRecycle_NorthBranch_DataMan!F:F)</f>
        <v>10</v>
      </c>
      <c r="Q940" s="86">
        <f>VLOOKUP(A940,cCalRecycle_NorthBranch_DataMan!A:B,2,FALSE)</f>
        <v>44344.627418981501</v>
      </c>
      <c r="R940" s="643" t="b">
        <f t="shared" ca="1" si="29"/>
        <v>1</v>
      </c>
      <c r="S940" s="455"/>
      <c r="Y940" s="84">
        <v>0</v>
      </c>
      <c r="Z940" s="84">
        <v>0</v>
      </c>
      <c r="AA940" s="84">
        <v>0</v>
      </c>
      <c r="AB940" s="84">
        <v>0</v>
      </c>
      <c r="AC940" s="84">
        <v>0</v>
      </c>
      <c r="AD940" s="84" t="e">
        <v>#N/A</v>
      </c>
      <c r="AE940" s="84">
        <v>0</v>
      </c>
      <c r="AF940" s="84">
        <v>0</v>
      </c>
    </row>
    <row r="941" spans="1:32" ht="15" thickBot="1">
      <c r="A941" s="93" t="s">
        <v>1173</v>
      </c>
      <c r="B941" s="84">
        <f>VLOOKUP(A941,'Northern Branch Phase II Debris'!A:F,2,FALSE)</f>
        <v>285</v>
      </c>
      <c r="C941" s="84" t="str">
        <f>VLOOKUP(A941,'Northern Branch Phase II Debris'!A:F,3,FALSE)</f>
        <v>Bridgeview Circle</v>
      </c>
      <c r="F941" s="84" t="str">
        <f t="shared" si="28"/>
        <v>Go Ahead</v>
      </c>
      <c r="G941" s="320">
        <f>VLOOKUP(A941,'Northern Branch Phase II Debris'!A:F,6,FALSE)</f>
        <v>44317</v>
      </c>
      <c r="H941" s="84" t="str">
        <f>VLOOKUP(A941,'Northern Branch Phase II Debris'!A:G,7,FALSE)</f>
        <v>Butte</v>
      </c>
      <c r="I941" s="84" t="e">
        <f>VLOOKUP(A941,'Go Backs'!A:H,8,FALSE)</f>
        <v>#N/A</v>
      </c>
      <c r="K941" s="84">
        <f>VLOOKUP(A941,'Go Aheads'!A:H,8,FALSE)</f>
        <v>3</v>
      </c>
      <c r="M941" s="84">
        <f>VLOOKUP(A941,'Northern Branch Phase II Debris'!A:F,4,FALSE)</f>
        <v>2</v>
      </c>
      <c r="N941" s="84">
        <f>VLOOKUP(A941,'Northern Branch Phase II Debris'!A:F,5,FALSE)</f>
        <v>3</v>
      </c>
      <c r="P941" s="84">
        <f ca="1">SUMIF(cCalRecycle_NorthBranch_DataMan!A:F,Audit!A941,cCalRecycle_NorthBranch_DataMan!F:F)</f>
        <v>3</v>
      </c>
      <c r="Q941" s="86">
        <f>VLOOKUP(A941,cCalRecycle_NorthBranch_DataMan!A:B,2,FALSE)</f>
        <v>44348.502800925889</v>
      </c>
      <c r="R941" s="643" t="b">
        <f t="shared" ca="1" si="29"/>
        <v>1</v>
      </c>
      <c r="Y941" s="84" t="e">
        <v>#N/A</v>
      </c>
      <c r="Z941" s="84" t="e">
        <v>#N/A</v>
      </c>
      <c r="AA941" s="84" t="e">
        <v>#N/A</v>
      </c>
      <c r="AB941" s="84" t="e">
        <v>#N/A</v>
      </c>
      <c r="AC941" s="84" t="e">
        <v>#N/A</v>
      </c>
      <c r="AD941" s="84" t="e">
        <v>#N/A</v>
      </c>
      <c r="AE941" s="84" t="e">
        <v>#N/A</v>
      </c>
      <c r="AF941" s="84" t="e">
        <v>#N/A</v>
      </c>
    </row>
    <row r="942" spans="1:32" ht="15" thickBot="1">
      <c r="A942" s="93" t="s">
        <v>1160</v>
      </c>
      <c r="B942" s="84" t="str">
        <f>VLOOKUP(A942,'Northern Branch Phase II Debris'!A:F,2,FALSE)</f>
        <v>071-160-035-000</v>
      </c>
      <c r="C942" s="84" t="str">
        <f>VLOOKUP(A942,'Northern Branch Phase II Debris'!A:F,3,FALSE)</f>
        <v>Canfield Drive</v>
      </c>
      <c r="F942" s="84" t="str">
        <f t="shared" si="28"/>
        <v>Go Ahead</v>
      </c>
      <c r="G942" s="320">
        <f>VLOOKUP(A942,'Northern Branch Phase II Debris'!A:F,6,FALSE)</f>
        <v>44326</v>
      </c>
      <c r="H942" s="84" t="str">
        <f>VLOOKUP(A942,'Northern Branch Phase II Debris'!A:G,7,FALSE)</f>
        <v>Butte</v>
      </c>
      <c r="I942" s="84" t="e">
        <f>VLOOKUP(A942,'Go Backs'!A:H,8,FALSE)</f>
        <v>#N/A</v>
      </c>
      <c r="K942" s="84">
        <f>VLOOKUP(A942,'Go Aheads'!A:H,8,FALSE)</f>
        <v>1</v>
      </c>
      <c r="M942" s="84">
        <f>VLOOKUP(A942,'Northern Branch Phase II Debris'!A:F,4,FALSE)</f>
        <v>1</v>
      </c>
      <c r="N942" s="84">
        <f>VLOOKUP(A942,'Northern Branch Phase II Debris'!A:F,5,FALSE)</f>
        <v>1</v>
      </c>
      <c r="P942" s="84">
        <f ca="1">SUMIF(cCalRecycle_NorthBranch_DataMan!A:F,Audit!A942,cCalRecycle_NorthBranch_DataMan!F:F)</f>
        <v>1</v>
      </c>
      <c r="Q942" s="86">
        <f>VLOOKUP(A942,cCalRecycle_NorthBranch_DataMan!A:B,2,FALSE)</f>
        <v>44348.662199074097</v>
      </c>
      <c r="R942" s="643" t="b">
        <f t="shared" ca="1" si="29"/>
        <v>1</v>
      </c>
      <c r="Y942" s="84" t="e">
        <v>#N/A</v>
      </c>
      <c r="Z942" s="84" t="e">
        <v>#N/A</v>
      </c>
      <c r="AA942" s="84" t="e">
        <v>#N/A</v>
      </c>
      <c r="AB942" s="84" t="e">
        <v>#N/A</v>
      </c>
      <c r="AC942" s="84" t="e">
        <v>#N/A</v>
      </c>
      <c r="AD942" s="84" t="e">
        <v>#N/A</v>
      </c>
      <c r="AE942" s="84" t="e">
        <v>#N/A</v>
      </c>
      <c r="AF942" s="84" t="e">
        <v>#N/A</v>
      </c>
    </row>
    <row r="943" spans="1:32" ht="15" thickBot="1">
      <c r="A943" s="498" t="s">
        <v>7477</v>
      </c>
      <c r="B943" s="84">
        <f>VLOOKUP(A943,'Northern Branch Phase II Debris'!A:F,2,FALSE)</f>
        <v>300</v>
      </c>
      <c r="C943" s="84" t="str">
        <f>VLOOKUP(A943,'Northern Branch Phase II Debris'!A:F,3,FALSE)</f>
        <v>Rockerfeller Road</v>
      </c>
      <c r="F943" s="84" t="str">
        <f t="shared" si="28"/>
        <v>Go Ahead</v>
      </c>
      <c r="G943" s="320">
        <f>VLOOKUP(A943,'Northern Branch Phase II Debris'!A:F,6,FALSE)</f>
        <v>44352</v>
      </c>
      <c r="H943" s="84" t="str">
        <f>VLOOKUP(A943,'Northern Branch Phase II Debris'!A:G,7,FALSE)</f>
        <v>Butte</v>
      </c>
      <c r="I943" s="84" t="e">
        <f>VLOOKUP(A943,'Go Backs'!A:H,8,FALSE)</f>
        <v>#N/A</v>
      </c>
      <c r="K943" s="84" t="e">
        <f>VLOOKUP(A943,'Go Aheads'!A:H,8,FALSE)</f>
        <v>#N/A</v>
      </c>
      <c r="M943" s="84">
        <f>VLOOKUP(A943,'Northern Branch Phase II Debris'!A:F,4,FALSE)</f>
        <v>0</v>
      </c>
      <c r="N943" s="84">
        <f>VLOOKUP(A943,'Northern Branch Phase II Debris'!A:F,5,FALSE)</f>
        <v>0</v>
      </c>
      <c r="P943" s="84">
        <f ca="1">SUMIF(cCalRecycle_NorthBranch_DataMan!A:F,Audit!A943,cCalRecycle_NorthBranch_DataMan!F:F)</f>
        <v>0</v>
      </c>
      <c r="Q943" s="86" t="e">
        <f>VLOOKUP(A943,cCalRecycle_NorthBranch_DataMan!A:B,2,FALSE)</f>
        <v>#N/A</v>
      </c>
      <c r="R943" s="643" t="b">
        <f t="shared" ca="1" si="29"/>
        <v>1</v>
      </c>
      <c r="Y943" s="84" t="e">
        <v>#N/A</v>
      </c>
      <c r="Z943" s="84" t="e">
        <v>#N/A</v>
      </c>
      <c r="AA943" s="84" t="e">
        <v>#N/A</v>
      </c>
      <c r="AB943" s="84" t="e">
        <v>#N/A</v>
      </c>
      <c r="AC943" s="84" t="e">
        <v>#N/A</v>
      </c>
      <c r="AD943" s="84" t="e">
        <v>#N/A</v>
      </c>
      <c r="AE943" s="84" t="e">
        <v>#N/A</v>
      </c>
      <c r="AF943" s="84" t="e">
        <v>#N/A</v>
      </c>
    </row>
    <row r="944" spans="1:32" ht="26.25" thickBot="1">
      <c r="A944" s="93" t="s">
        <v>1519</v>
      </c>
      <c r="B944" s="84" t="str">
        <f>VLOOKUP(A944,'Northern Branch Phase II Debris'!A:F,2,FALSE)</f>
        <v>062-130-003-000</v>
      </c>
      <c r="C944" s="84" t="str">
        <f>VLOOKUP(A944,'Northern Branch Phase II Debris'!A:F,3,FALSE)</f>
        <v>001.80 AC SEC 27 T21N R5E</v>
      </c>
      <c r="F944" s="84" t="str">
        <f t="shared" si="28"/>
        <v>Go Ahead</v>
      </c>
      <c r="G944" s="320">
        <f>VLOOKUP(A944,'Northern Branch Phase II Debris'!A:F,6,FALSE)</f>
        <v>0</v>
      </c>
      <c r="H944" s="84" t="str">
        <f>VLOOKUP(A944,'Northern Branch Phase II Debris'!A:G,7,FALSE)</f>
        <v>Butte</v>
      </c>
      <c r="I944" s="84" t="e">
        <f>VLOOKUP(A944,'Go Backs'!A:H,8,FALSE)</f>
        <v>#N/A</v>
      </c>
      <c r="K944" s="84" t="e">
        <f>VLOOKUP(A944,'Go Aheads'!A:H,8,FALSE)</f>
        <v>#N/A</v>
      </c>
      <c r="M944" s="84">
        <f>VLOOKUP(A944,'Northern Branch Phase II Debris'!A:F,4,FALSE)</f>
        <v>0</v>
      </c>
      <c r="N944" s="84">
        <f>VLOOKUP(A944,'Northern Branch Phase II Debris'!A:F,5,FALSE)</f>
        <v>0</v>
      </c>
      <c r="P944" s="84">
        <f ca="1">SUMIF(cCalRecycle_NorthBranch_DataMan!A:F,Audit!A944,cCalRecycle_NorthBranch_DataMan!F:F)</f>
        <v>0</v>
      </c>
      <c r="Q944" s="86" t="e">
        <f>VLOOKUP(A944,cCalRecycle_NorthBranch_DataMan!A:B,2,FALSE)</f>
        <v>#N/A</v>
      </c>
      <c r="R944" s="643" t="b">
        <f t="shared" ca="1" si="29"/>
        <v>1</v>
      </c>
      <c r="Y944" s="84" t="e">
        <v>#N/A</v>
      </c>
      <c r="Z944" s="84" t="e">
        <v>#N/A</v>
      </c>
      <c r="AA944" s="84" t="e">
        <v>#N/A</v>
      </c>
      <c r="AB944" s="84" t="e">
        <v>#N/A</v>
      </c>
      <c r="AC944" s="84" t="e">
        <v>#N/A</v>
      </c>
      <c r="AD944" s="84" t="e">
        <v>#N/A</v>
      </c>
      <c r="AE944" s="84" t="e">
        <v>#N/A</v>
      </c>
      <c r="AF944" s="84" t="e">
        <v>#N/A</v>
      </c>
    </row>
    <row r="945" spans="1:32" ht="15" thickBot="1">
      <c r="A945" s="93" t="s">
        <v>1039</v>
      </c>
      <c r="B945" s="84">
        <f>VLOOKUP(A945,'Northern Branch Phase II Debris'!A:F,2,FALSE)</f>
        <v>190</v>
      </c>
      <c r="C945" s="84" t="str">
        <f>VLOOKUP(A945,'Northern Branch Phase II Debris'!A:F,3,FALSE)</f>
        <v>Gamble Road</v>
      </c>
      <c r="F945" s="84" t="str">
        <f t="shared" si="28"/>
        <v>Go Ahead</v>
      </c>
      <c r="G945" s="320">
        <f>VLOOKUP(A945,'Northern Branch Phase II Debris'!A:F,6,FALSE)</f>
        <v>44341</v>
      </c>
      <c r="H945" s="84" t="str">
        <f>VLOOKUP(A945,'Northern Branch Phase II Debris'!A:G,7,FALSE)</f>
        <v>Butte</v>
      </c>
      <c r="I945" s="84" t="e">
        <f>VLOOKUP(A945,'Go Backs'!A:H,8,FALSE)</f>
        <v>#N/A</v>
      </c>
      <c r="K945" s="84">
        <f>VLOOKUP(A945,'Go Aheads'!A:H,8,FALSE)</f>
        <v>3</v>
      </c>
      <c r="M945" s="84">
        <f>VLOOKUP(A945,'Northern Branch Phase II Debris'!A:F,4,FALSE)</f>
        <v>3</v>
      </c>
      <c r="N945" s="84">
        <f>VLOOKUP(A945,'Northern Branch Phase II Debris'!A:F,5,FALSE)</f>
        <v>3</v>
      </c>
      <c r="P945" s="84">
        <f ca="1">SUMIF(cCalRecycle_NorthBranch_DataMan!A:F,Audit!A945,cCalRecycle_NorthBranch_DataMan!F:F)</f>
        <v>3</v>
      </c>
      <c r="Q945" s="86">
        <f>VLOOKUP(A945,cCalRecycle_NorthBranch_DataMan!A:B,2,FALSE)</f>
        <v>44366.387511574103</v>
      </c>
      <c r="R945" s="643" t="b">
        <f t="shared" ca="1" si="29"/>
        <v>1</v>
      </c>
      <c r="Y945" s="84">
        <v>0</v>
      </c>
      <c r="Z945" s="84">
        <v>0</v>
      </c>
      <c r="AA945" s="84">
        <v>0</v>
      </c>
      <c r="AB945" s="84">
        <v>0</v>
      </c>
      <c r="AC945" s="84">
        <v>0</v>
      </c>
      <c r="AD945" s="84" t="e">
        <v>#N/A</v>
      </c>
      <c r="AE945" s="84">
        <v>0</v>
      </c>
      <c r="AF945" s="84">
        <v>0</v>
      </c>
    </row>
    <row r="946" spans="1:32" ht="15" thickBot="1">
      <c r="A946" s="93" t="s">
        <v>2032</v>
      </c>
      <c r="B946" s="84">
        <f>VLOOKUP(A946,'Northern Branch Phase II Debris'!A:F,2,FALSE)</f>
        <v>90</v>
      </c>
      <c r="C946" s="84" t="str">
        <f>VLOOKUP(A946,'Northern Branch Phase II Debris'!A:F,3,FALSE)</f>
        <v>Madrone Way</v>
      </c>
      <c r="F946" s="84" t="str">
        <f t="shared" si="28"/>
        <v>Go Ahead</v>
      </c>
      <c r="G946" s="320">
        <f>VLOOKUP(A946,'Northern Branch Phase II Debris'!A:F,6,FALSE)</f>
        <v>44356</v>
      </c>
      <c r="H946" s="84" t="str">
        <f>VLOOKUP(A946,'Northern Branch Phase II Debris'!A:G,7,FALSE)</f>
        <v>Butte</v>
      </c>
      <c r="I946" s="84" t="e">
        <f>VLOOKUP(A946,'Go Backs'!A:H,8,FALSE)</f>
        <v>#N/A</v>
      </c>
      <c r="K946" s="84" t="e">
        <f>VLOOKUP(A946,'Go Aheads'!A:H,8,FALSE)</f>
        <v>#N/A</v>
      </c>
      <c r="M946" s="84">
        <f>VLOOKUP(A946,'Northern Branch Phase II Debris'!A:F,4,FALSE)</f>
        <v>0</v>
      </c>
      <c r="N946" s="84">
        <f>VLOOKUP(A946,'Northern Branch Phase II Debris'!A:F,5,FALSE)</f>
        <v>0</v>
      </c>
      <c r="P946" s="84">
        <f ca="1">SUMIF(cCalRecycle_NorthBranch_DataMan!A:F,Audit!A946,cCalRecycle_NorthBranch_DataMan!F:F)</f>
        <v>0</v>
      </c>
      <c r="Q946" s="86" t="e">
        <f>VLOOKUP(A946,cCalRecycle_NorthBranch_DataMan!A:B,2,FALSE)</f>
        <v>#N/A</v>
      </c>
      <c r="R946" s="643" t="b">
        <f t="shared" ca="1" si="29"/>
        <v>1</v>
      </c>
      <c r="Y946" s="84" t="e">
        <v>#N/A</v>
      </c>
      <c r="Z946" s="84" t="e">
        <v>#N/A</v>
      </c>
      <c r="AA946" s="84" t="e">
        <v>#N/A</v>
      </c>
      <c r="AB946" s="84" t="e">
        <v>#N/A</v>
      </c>
      <c r="AC946" s="84" t="e">
        <v>#N/A</v>
      </c>
      <c r="AD946" s="84" t="e">
        <v>#N/A</v>
      </c>
      <c r="AE946" s="84" t="e">
        <v>#N/A</v>
      </c>
      <c r="AF946" s="84" t="e">
        <v>#N/A</v>
      </c>
    </row>
    <row r="947" spans="1:32" ht="15" thickBot="1">
      <c r="A947" s="93" t="s">
        <v>1533</v>
      </c>
      <c r="B947" s="84">
        <f>VLOOKUP(A947,'Northern Branch Phase II Debris'!A:F,2,FALSE)</f>
        <v>1200</v>
      </c>
      <c r="C947" s="84" t="str">
        <f>VLOOKUP(A947,'Northern Branch Phase II Debris'!A:F,3,FALSE)</f>
        <v>Bald Rock Road</v>
      </c>
      <c r="F947" s="84" t="str">
        <f t="shared" si="28"/>
        <v>Go Ahead</v>
      </c>
      <c r="G947" s="320">
        <f>VLOOKUP(A947,'Northern Branch Phase II Debris'!A:F,6,FALSE)</f>
        <v>44193</v>
      </c>
      <c r="H947" s="84" t="str">
        <f>VLOOKUP(A947,'Northern Branch Phase II Debris'!A:G,7,FALSE)</f>
        <v>Butte</v>
      </c>
      <c r="I947" s="84" t="e">
        <f>VLOOKUP(A947,'Go Backs'!A:H,8,FALSE)</f>
        <v>#N/A</v>
      </c>
      <c r="K947" s="84" t="e">
        <f>VLOOKUP(A947,'Go Aheads'!A:H,8,FALSE)</f>
        <v>#N/A</v>
      </c>
      <c r="M947" s="84">
        <f>VLOOKUP(A947,'Northern Branch Phase II Debris'!A:F,4,FALSE)</f>
        <v>0</v>
      </c>
      <c r="N947" s="84">
        <f>VLOOKUP(A947,'Northern Branch Phase II Debris'!A:F,5,FALSE)</f>
        <v>0</v>
      </c>
      <c r="P947" s="84">
        <f ca="1">SUMIF(cCalRecycle_NorthBranch_DataMan!A:F,Audit!A947,cCalRecycle_NorthBranch_DataMan!F:F)</f>
        <v>0</v>
      </c>
      <c r="Q947" s="86" t="e">
        <f>VLOOKUP(A947,cCalRecycle_NorthBranch_DataMan!A:B,2,FALSE)</f>
        <v>#N/A</v>
      </c>
      <c r="R947" s="643" t="b">
        <f t="shared" ca="1" si="29"/>
        <v>1</v>
      </c>
      <c r="Y947" s="84" t="e">
        <v>#N/A</v>
      </c>
      <c r="Z947" s="84" t="e">
        <v>#N/A</v>
      </c>
      <c r="AA947" s="84" t="e">
        <v>#N/A</v>
      </c>
      <c r="AB947" s="84" t="e">
        <v>#N/A</v>
      </c>
      <c r="AC947" s="84" t="e">
        <v>#N/A</v>
      </c>
      <c r="AD947" s="84" t="e">
        <v>#N/A</v>
      </c>
      <c r="AE947" s="84" t="e">
        <v>#N/A</v>
      </c>
      <c r="AF947" s="84" t="e">
        <v>#N/A</v>
      </c>
    </row>
    <row r="948" spans="1:32" ht="15" thickBot="1">
      <c r="A948" s="498" t="s">
        <v>1654</v>
      </c>
      <c r="B948" s="84">
        <f>VLOOKUP(A948,'Northern Branch Phase II Debris'!A:F,2,FALSE)</f>
        <v>2651</v>
      </c>
      <c r="C948" s="84" t="str">
        <f>VLOOKUP(A948,'Northern Branch Phase II Debris'!A:F,3,FALSE)</f>
        <v>Lumpkin Road</v>
      </c>
      <c r="F948" s="84" t="str">
        <f t="shared" si="28"/>
        <v>Go Ahead</v>
      </c>
      <c r="G948" s="320">
        <f>VLOOKUP(A948,'Northern Branch Phase II Debris'!A:F,6,FALSE)</f>
        <v>0</v>
      </c>
      <c r="H948" s="84" t="str">
        <f>VLOOKUP(A948,'Northern Branch Phase II Debris'!A:G,7,FALSE)</f>
        <v>Butte</v>
      </c>
      <c r="I948" s="84" t="e">
        <f>VLOOKUP(A948,'Go Backs'!A:H,8,FALSE)</f>
        <v>#N/A</v>
      </c>
      <c r="K948" s="84" t="e">
        <f>VLOOKUP(A948,'Go Aheads'!A:H,8,FALSE)</f>
        <v>#N/A</v>
      </c>
      <c r="M948" s="84">
        <f>VLOOKUP(A948,'Northern Branch Phase II Debris'!A:F,4,FALSE)</f>
        <v>0</v>
      </c>
      <c r="N948" s="84">
        <f>VLOOKUP(A948,'Northern Branch Phase II Debris'!A:F,5,FALSE)</f>
        <v>0</v>
      </c>
      <c r="P948" s="84">
        <f ca="1">SUMIF(cCalRecycle_NorthBranch_DataMan!A:F,Audit!A948,cCalRecycle_NorthBranch_DataMan!F:F)</f>
        <v>0</v>
      </c>
      <c r="Q948" s="86" t="e">
        <f>VLOOKUP(A948,cCalRecycle_NorthBranch_DataMan!A:B,2,FALSE)</f>
        <v>#N/A</v>
      </c>
      <c r="R948" s="643" t="b">
        <f t="shared" ca="1" si="29"/>
        <v>1</v>
      </c>
      <c r="Y948" s="84" t="e">
        <v>#N/A</v>
      </c>
      <c r="Z948" s="84" t="e">
        <v>#N/A</v>
      </c>
      <c r="AA948" s="84" t="e">
        <v>#N/A</v>
      </c>
      <c r="AB948" s="84" t="e">
        <v>#N/A</v>
      </c>
      <c r="AC948" s="84" t="e">
        <v>#N/A</v>
      </c>
      <c r="AD948" s="84" t="e">
        <v>#N/A</v>
      </c>
      <c r="AE948" s="84" t="e">
        <v>#N/A</v>
      </c>
      <c r="AF948" s="84" t="e">
        <v>#N/A</v>
      </c>
    </row>
    <row r="949" spans="1:32" ht="15" thickBot="1">
      <c r="A949" s="93" t="s">
        <v>1376</v>
      </c>
      <c r="B949" s="84">
        <f>VLOOKUP(A949,'Northern Branch Phase II Debris'!A:F,2,FALSE)</f>
        <v>906</v>
      </c>
      <c r="C949" s="84" t="str">
        <f>VLOOKUP(A949,'Northern Branch Phase II Debris'!A:F,3,FALSE)</f>
        <v>Sucker Run Road</v>
      </c>
      <c r="F949" s="84" t="str">
        <f t="shared" si="28"/>
        <v>Go Ahead</v>
      </c>
      <c r="G949" s="320">
        <f>VLOOKUP(A949,'Northern Branch Phase II Debris'!A:F,6,FALSE)</f>
        <v>44352</v>
      </c>
      <c r="H949" s="84" t="str">
        <f>VLOOKUP(A949,'Northern Branch Phase II Debris'!A:G,7,FALSE)</f>
        <v>Butte</v>
      </c>
      <c r="I949" s="84" t="e">
        <f>VLOOKUP(A949,'Go Backs'!A:H,8,FALSE)</f>
        <v>#N/A</v>
      </c>
      <c r="K949" s="84">
        <f>VLOOKUP(A949,'Go Aheads'!A:H,8,FALSE)</f>
        <v>2</v>
      </c>
      <c r="M949" s="84">
        <f>VLOOKUP(A949,'Northern Branch Phase II Debris'!A:F,4,FALSE)</f>
        <v>1</v>
      </c>
      <c r="N949" s="84">
        <f>VLOOKUP(A949,'Northern Branch Phase II Debris'!A:F,5,FALSE)</f>
        <v>2</v>
      </c>
      <c r="P949" s="84">
        <f ca="1">SUMIF(cCalRecycle_NorthBranch_DataMan!A:F,Audit!A949,cCalRecycle_NorthBranch_DataMan!F:F)</f>
        <v>2</v>
      </c>
      <c r="Q949" s="86">
        <f>VLOOKUP(A949,cCalRecycle_NorthBranch_DataMan!A:B,2,FALSE)</f>
        <v>44354.563229166699</v>
      </c>
      <c r="R949" s="643" t="b">
        <f t="shared" ca="1" si="29"/>
        <v>1</v>
      </c>
      <c r="Y949" s="84" t="e">
        <v>#N/A</v>
      </c>
      <c r="Z949" s="84" t="e">
        <v>#N/A</v>
      </c>
      <c r="AA949" s="84" t="e">
        <v>#N/A</v>
      </c>
      <c r="AB949" s="84" t="e">
        <v>#N/A</v>
      </c>
      <c r="AC949" s="84" t="e">
        <v>#N/A</v>
      </c>
      <c r="AD949" s="84" t="e">
        <v>#N/A</v>
      </c>
      <c r="AE949" s="84" t="e">
        <v>#N/A</v>
      </c>
      <c r="AF949" s="84" t="e">
        <v>#N/A</v>
      </c>
    </row>
    <row r="950" spans="1:32" ht="15" thickBot="1">
      <c r="A950" s="93" t="s">
        <v>1374</v>
      </c>
      <c r="B950" s="84">
        <f>VLOOKUP(A950,'Northern Branch Phase II Debris'!A:F,2,FALSE)</f>
        <v>620</v>
      </c>
      <c r="C950" s="84" t="str">
        <f>VLOOKUP(A950,'Northern Branch Phase II Debris'!A:F,3,FALSE)</f>
        <v>Sucker Run Road</v>
      </c>
      <c r="F950" s="84" t="str">
        <f t="shared" si="28"/>
        <v>Go Ahead</v>
      </c>
      <c r="G950" s="320">
        <f>VLOOKUP(A950,'Northern Branch Phase II Debris'!A:F,6,FALSE)</f>
        <v>44330</v>
      </c>
      <c r="H950" s="84" t="str">
        <f>VLOOKUP(A950,'Northern Branch Phase II Debris'!A:G,7,FALSE)</f>
        <v>Butte</v>
      </c>
      <c r="I950" s="84" t="e">
        <f>VLOOKUP(A950,'Go Backs'!A:H,8,FALSE)</f>
        <v>#N/A</v>
      </c>
      <c r="K950" s="84" t="e">
        <f>VLOOKUP(A950,'Go Aheads'!A:H,8,FALSE)</f>
        <v>#N/A</v>
      </c>
      <c r="M950" s="84">
        <f>VLOOKUP(A950,'Northern Branch Phase II Debris'!A:F,4,FALSE)</f>
        <v>0</v>
      </c>
      <c r="N950" s="84">
        <f>VLOOKUP(A950,'Northern Branch Phase II Debris'!A:F,5,FALSE)</f>
        <v>0</v>
      </c>
      <c r="P950" s="84">
        <f ca="1">SUMIF(cCalRecycle_NorthBranch_DataMan!A:F,Audit!A950,cCalRecycle_NorthBranch_DataMan!F:F)</f>
        <v>0</v>
      </c>
      <c r="Q950" s="86" t="e">
        <f>VLOOKUP(A950,cCalRecycle_NorthBranch_DataMan!A:B,2,FALSE)</f>
        <v>#N/A</v>
      </c>
      <c r="R950" s="643" t="b">
        <f t="shared" ca="1" si="29"/>
        <v>1</v>
      </c>
      <c r="Y950" s="84" t="e">
        <v>#N/A</v>
      </c>
      <c r="Z950" s="84" t="e">
        <v>#N/A</v>
      </c>
      <c r="AA950" s="84" t="e">
        <v>#N/A</v>
      </c>
      <c r="AB950" s="84" t="e">
        <v>#N/A</v>
      </c>
      <c r="AC950" s="84" t="e">
        <v>#N/A</v>
      </c>
      <c r="AD950" s="84" t="e">
        <v>#N/A</v>
      </c>
      <c r="AE950" s="84" t="e">
        <v>#N/A</v>
      </c>
      <c r="AF950" s="84" t="e">
        <v>#N/A</v>
      </c>
    </row>
    <row r="951" spans="1:32" ht="15" thickBot="1">
      <c r="A951" s="93" t="s">
        <v>1930</v>
      </c>
      <c r="B951" s="84">
        <f>VLOOKUP(A951,'Northern Branch Phase II Debris'!A:F,2,FALSE)</f>
        <v>3808</v>
      </c>
      <c r="C951" s="84" t="str">
        <f>VLOOKUP(A951,'Northern Branch Phase II Debris'!A:F,3,FALSE)</f>
        <v>Indian Creek Road</v>
      </c>
      <c r="F951" s="84" t="str">
        <f t="shared" si="28"/>
        <v>Go Ahead</v>
      </c>
      <c r="G951" s="320">
        <f>VLOOKUP(A951,'Northern Branch Phase II Debris'!A:F,6,FALSE)</f>
        <v>44281</v>
      </c>
      <c r="H951" s="84" t="str">
        <f>VLOOKUP(A951,'Northern Branch Phase II Debris'!A:G,7,FALSE)</f>
        <v>Siskiyou</v>
      </c>
      <c r="I951" s="84" t="e">
        <f>VLOOKUP(A951,'Go Backs'!A:H,8,FALSE)</f>
        <v>#N/A</v>
      </c>
      <c r="K951" s="84" t="e">
        <f>VLOOKUP(A951,'Go Aheads'!A:H,8,FALSE)</f>
        <v>#N/A</v>
      </c>
      <c r="M951" s="84">
        <f>VLOOKUP(A951,'Northern Branch Phase II Debris'!A:F,4,FALSE)</f>
        <v>0</v>
      </c>
      <c r="N951" s="84">
        <f>VLOOKUP(A951,'Northern Branch Phase II Debris'!A:F,5,FALSE)</f>
        <v>0</v>
      </c>
      <c r="P951" s="84">
        <f ca="1">SUMIF(cCalRecycle_NorthBranch_DataMan!A:F,Audit!A951,cCalRecycle_NorthBranch_DataMan!F:F)</f>
        <v>0</v>
      </c>
      <c r="Q951" s="86" t="e">
        <f>VLOOKUP(A951,cCalRecycle_NorthBranch_DataMan!A:B,2,FALSE)</f>
        <v>#N/A</v>
      </c>
      <c r="R951" s="643" t="b">
        <f t="shared" ca="1" si="29"/>
        <v>1</v>
      </c>
      <c r="Y951" s="84" t="e">
        <v>#N/A</v>
      </c>
      <c r="Z951" s="84" t="e">
        <v>#N/A</v>
      </c>
      <c r="AA951" s="84" t="e">
        <v>#N/A</v>
      </c>
      <c r="AB951" s="84" t="e">
        <v>#N/A</v>
      </c>
      <c r="AC951" s="84" t="e">
        <v>#N/A</v>
      </c>
      <c r="AD951" s="84" t="e">
        <v>#N/A</v>
      </c>
      <c r="AE951" s="84" t="e">
        <v>#N/A</v>
      </c>
      <c r="AF951" s="84" t="e">
        <v>#N/A</v>
      </c>
    </row>
    <row r="952" spans="1:32" ht="15" thickBot="1">
      <c r="A952" s="93" t="s">
        <v>850</v>
      </c>
      <c r="B952" s="84">
        <f>VLOOKUP(A952,'Northern Branch Phase II Debris'!A:F,2,FALSE)</f>
        <v>2827</v>
      </c>
      <c r="C952" s="84" t="str">
        <f>VLOOKUP(A952,'Northern Branch Phase II Debris'!A:F,3,FALSE)</f>
        <v>Indian Creek Road</v>
      </c>
      <c r="F952" s="84" t="str">
        <f t="shared" si="28"/>
        <v>Go Ahead</v>
      </c>
      <c r="G952" s="320">
        <f>VLOOKUP(A952,'Northern Branch Phase II Debris'!A:F,6,FALSE)</f>
        <v>44330</v>
      </c>
      <c r="H952" s="84" t="str">
        <f>VLOOKUP(A952,'Northern Branch Phase II Debris'!A:G,7,FALSE)</f>
        <v>Siskiyou</v>
      </c>
      <c r="I952" s="84" t="e">
        <f>VLOOKUP(A952,'Go Backs'!A:H,8,FALSE)</f>
        <v>#N/A</v>
      </c>
      <c r="K952" s="84" t="e">
        <f>VLOOKUP(A952,'Go Aheads'!A:H,8,FALSE)</f>
        <v>#N/A</v>
      </c>
      <c r="M952" s="84">
        <f>VLOOKUP(A952,'Northern Branch Phase II Debris'!A:F,4,FALSE)</f>
        <v>2</v>
      </c>
      <c r="N952" s="84">
        <f>VLOOKUP(A952,'Northern Branch Phase II Debris'!A:F,5,FALSE)</f>
        <v>2</v>
      </c>
      <c r="P952" s="84">
        <f ca="1">SUMIF(cCalRecycle_NorthBranch_DataMan!A:F,Audit!A952,cCalRecycle_NorthBranch_DataMan!F:F)</f>
        <v>2</v>
      </c>
      <c r="Q952" s="86">
        <f>VLOOKUP(A952,cCalRecycle_NorthBranch_DataMan!A:B,2,FALSE)</f>
        <v>44329.563113425902</v>
      </c>
      <c r="R952" s="643" t="b">
        <f t="shared" ca="1" si="29"/>
        <v>1</v>
      </c>
      <c r="Y952" s="84" t="e">
        <v>#N/A</v>
      </c>
      <c r="Z952" s="84" t="e">
        <v>#N/A</v>
      </c>
      <c r="AA952" s="84" t="e">
        <v>#N/A</v>
      </c>
      <c r="AB952" s="84" t="e">
        <v>#N/A</v>
      </c>
      <c r="AC952" s="84" t="e">
        <v>#N/A</v>
      </c>
      <c r="AD952" s="84" t="e">
        <v>#N/A</v>
      </c>
      <c r="AE952" s="84" t="e">
        <v>#N/A</v>
      </c>
      <c r="AF952" s="84" t="e">
        <v>#N/A</v>
      </c>
    </row>
    <row r="953" spans="1:32" ht="15" thickBot="1">
      <c r="A953" s="93" t="s">
        <v>936</v>
      </c>
      <c r="B953" s="84">
        <f>VLOOKUP(A953,'Northern Branch Phase II Debris'!A:F,2,FALSE)</f>
        <v>2821</v>
      </c>
      <c r="C953" s="84" t="str">
        <f>VLOOKUP(A953,'Northern Branch Phase II Debris'!A:F,3,FALSE)</f>
        <v>Indian Creek Road</v>
      </c>
      <c r="F953" s="84" t="str">
        <f t="shared" si="28"/>
        <v>Go Ahead</v>
      </c>
      <c r="G953" s="320">
        <f>VLOOKUP(A953,'Northern Branch Phase II Debris'!A:F,6,FALSE)</f>
        <v>44331</v>
      </c>
      <c r="H953" s="84" t="str">
        <f>VLOOKUP(A953,'Northern Branch Phase II Debris'!A:G,7,FALSE)</f>
        <v>Siskiyou</v>
      </c>
      <c r="I953" s="84" t="e">
        <f>VLOOKUP(A953,'Go Backs'!A:H,8,FALSE)</f>
        <v>#N/A</v>
      </c>
      <c r="K953" s="84" t="e">
        <f>VLOOKUP(A953,'Go Aheads'!A:H,8,FALSE)</f>
        <v>#N/A</v>
      </c>
      <c r="M953" s="84">
        <f>VLOOKUP(A953,'Northern Branch Phase II Debris'!A:F,4,FALSE)</f>
        <v>2</v>
      </c>
      <c r="N953" s="84">
        <f>VLOOKUP(A953,'Northern Branch Phase II Debris'!A:F,5,FALSE)</f>
        <v>2</v>
      </c>
      <c r="P953" s="84">
        <f ca="1">SUMIF(cCalRecycle_NorthBranch_DataMan!A:F,Audit!A953,cCalRecycle_NorthBranch_DataMan!F:F)</f>
        <v>2</v>
      </c>
      <c r="Q953" s="86">
        <f>VLOOKUP(A953,cCalRecycle_NorthBranch_DataMan!A:B,2,FALSE)</f>
        <v>44330.434259259302</v>
      </c>
      <c r="R953" s="643" t="b">
        <f t="shared" ca="1" si="29"/>
        <v>1</v>
      </c>
      <c r="Y953" s="84" t="e">
        <v>#N/A</v>
      </c>
      <c r="Z953" s="84" t="e">
        <v>#N/A</v>
      </c>
      <c r="AA953" s="84" t="e">
        <v>#N/A</v>
      </c>
      <c r="AB953" s="84" t="e">
        <v>#N/A</v>
      </c>
      <c r="AC953" s="84" t="e">
        <v>#N/A</v>
      </c>
      <c r="AD953" s="84" t="e">
        <v>#N/A</v>
      </c>
      <c r="AE953" s="84" t="e">
        <v>#N/A</v>
      </c>
      <c r="AF953" s="84" t="e">
        <v>#N/A</v>
      </c>
    </row>
    <row r="954" spans="1:32" ht="15" thickBot="1">
      <c r="A954" s="93" t="s">
        <v>919</v>
      </c>
      <c r="B954" s="84">
        <f>VLOOKUP(A954,'Northern Branch Phase II Debris'!A:F,2,FALSE)</f>
        <v>3015</v>
      </c>
      <c r="C954" s="84" t="str">
        <f>VLOOKUP(A954,'Northern Branch Phase II Debris'!A:F,3,FALSE)</f>
        <v>Indian Creek Road</v>
      </c>
      <c r="F954" s="84" t="str">
        <f t="shared" si="28"/>
        <v>Go Ahead</v>
      </c>
      <c r="G954" s="320">
        <f>VLOOKUP(A954,'Northern Branch Phase II Debris'!A:F,6,FALSE)</f>
        <v>44328</v>
      </c>
      <c r="H954" s="84" t="str">
        <f>VLOOKUP(A954,'Northern Branch Phase II Debris'!A:G,7,FALSE)</f>
        <v>Siskiyou</v>
      </c>
      <c r="I954" s="84" t="e">
        <f>VLOOKUP(A954,'Go Backs'!A:H,8,FALSE)</f>
        <v>#N/A</v>
      </c>
      <c r="K954" s="84" t="e">
        <f>VLOOKUP(A954,'Go Aheads'!A:H,8,FALSE)</f>
        <v>#N/A</v>
      </c>
      <c r="M954" s="84">
        <f>VLOOKUP(A954,'Northern Branch Phase II Debris'!A:F,4,FALSE)</f>
        <v>8</v>
      </c>
      <c r="N954" s="84">
        <f>VLOOKUP(A954,'Northern Branch Phase II Debris'!A:F,5,FALSE)</f>
        <v>5</v>
      </c>
      <c r="P954" s="84">
        <f ca="1">SUMIF(cCalRecycle_NorthBranch_DataMan!A:F,Audit!A954,cCalRecycle_NorthBranch_DataMan!F:F)</f>
        <v>5</v>
      </c>
      <c r="Q954" s="86">
        <f>VLOOKUP(A954,cCalRecycle_NorthBranch_DataMan!A:B,2,FALSE)</f>
        <v>44326.434814814813</v>
      </c>
      <c r="R954" s="643" t="b">
        <f t="shared" ca="1" si="29"/>
        <v>1</v>
      </c>
      <c r="Y954" s="84" t="e">
        <v>#N/A</v>
      </c>
      <c r="Z954" s="84" t="e">
        <v>#N/A</v>
      </c>
      <c r="AA954" s="84" t="e">
        <v>#N/A</v>
      </c>
      <c r="AB954" s="84" t="e">
        <v>#N/A</v>
      </c>
      <c r="AC954" s="84" t="e">
        <v>#N/A</v>
      </c>
      <c r="AD954" s="84" t="e">
        <v>#N/A</v>
      </c>
      <c r="AE954" s="84" t="e">
        <v>#N/A</v>
      </c>
      <c r="AF954" s="84" t="e">
        <v>#N/A</v>
      </c>
    </row>
    <row r="955" spans="1:32" ht="15" thickBot="1">
      <c r="A955" s="93" t="s">
        <v>846</v>
      </c>
      <c r="B955" s="84">
        <f>VLOOKUP(A955,'Northern Branch Phase II Debris'!A:F,2,FALSE)</f>
        <v>3621</v>
      </c>
      <c r="C955" s="84" t="str">
        <f>VLOOKUP(A955,'Northern Branch Phase II Debris'!A:F,3,FALSE)</f>
        <v>Indian Creek Road</v>
      </c>
      <c r="F955" s="84" t="str">
        <f t="shared" si="28"/>
        <v>Go Ahead</v>
      </c>
      <c r="G955" s="320">
        <f>VLOOKUP(A955,'Northern Branch Phase II Debris'!A:F,6,FALSE)</f>
        <v>0</v>
      </c>
      <c r="H955" s="84" t="str">
        <f>VLOOKUP(A955,'Northern Branch Phase II Debris'!A:G,7,FALSE)</f>
        <v>Siskiyou</v>
      </c>
      <c r="I955" s="84" t="e">
        <f>VLOOKUP(A955,'Go Backs'!A:H,8,FALSE)</f>
        <v>#N/A</v>
      </c>
      <c r="K955" s="84" t="e">
        <f>VLOOKUP(A955,'Go Aheads'!A:H,8,FALSE)</f>
        <v>#N/A</v>
      </c>
      <c r="M955" s="84">
        <f>VLOOKUP(A955,'Northern Branch Phase II Debris'!A:F,4,FALSE)</f>
        <v>0</v>
      </c>
      <c r="N955" s="84">
        <f>VLOOKUP(A955,'Northern Branch Phase II Debris'!A:F,5,FALSE)</f>
        <v>0</v>
      </c>
      <c r="P955" s="84">
        <f ca="1">SUMIF(cCalRecycle_NorthBranch_DataMan!A:F,Audit!A955,cCalRecycle_NorthBranch_DataMan!F:F)</f>
        <v>0</v>
      </c>
      <c r="Q955" s="86" t="e">
        <f>VLOOKUP(A955,cCalRecycle_NorthBranch_DataMan!A:B,2,FALSE)</f>
        <v>#N/A</v>
      </c>
      <c r="R955" s="643" t="b">
        <f t="shared" ca="1" si="29"/>
        <v>1</v>
      </c>
      <c r="Y955" s="84" t="e">
        <v>#N/A</v>
      </c>
      <c r="Z955" s="84" t="e">
        <v>#N/A</v>
      </c>
      <c r="AA955" s="84" t="e">
        <v>#N/A</v>
      </c>
      <c r="AB955" s="84" t="e">
        <v>#N/A</v>
      </c>
      <c r="AC955" s="84" t="e">
        <v>#N/A</v>
      </c>
      <c r="AD955" s="84" t="e">
        <v>#N/A</v>
      </c>
      <c r="AE955" s="84" t="e">
        <v>#N/A</v>
      </c>
      <c r="AF955" s="84" t="e">
        <v>#N/A</v>
      </c>
    </row>
    <row r="956" spans="1:32" ht="15" thickBot="1">
      <c r="A956" s="93" t="s">
        <v>861</v>
      </c>
      <c r="B956" s="84">
        <f>VLOOKUP(A956,'Northern Branch Phase II Debris'!A:F,2,FALSE)</f>
        <v>11437</v>
      </c>
      <c r="C956" s="84" t="str">
        <f>VLOOKUP(A956,'Northern Branch Phase II Debris'!A:F,3,FALSE)</f>
        <v>Indian Creek Road</v>
      </c>
      <c r="F956" s="84" t="str">
        <f t="shared" si="28"/>
        <v>Go Ahead</v>
      </c>
      <c r="G956" s="320">
        <f>VLOOKUP(A956,'Northern Branch Phase II Debris'!A:F,6,FALSE)</f>
        <v>44368</v>
      </c>
      <c r="H956" s="84" t="str">
        <f>VLOOKUP(A956,'Northern Branch Phase II Debris'!A:G,7,FALSE)</f>
        <v>Siskiyou</v>
      </c>
      <c r="I956" s="84" t="e">
        <f>VLOOKUP(A956,'Go Backs'!A:H,8,FALSE)</f>
        <v>#N/A</v>
      </c>
      <c r="K956" s="84" t="e">
        <f>VLOOKUP(A956,'Go Aheads'!A:H,8,FALSE)</f>
        <v>#N/A</v>
      </c>
      <c r="M956" s="84">
        <f>VLOOKUP(A956,'Northern Branch Phase II Debris'!A:F,4,FALSE)</f>
        <v>2</v>
      </c>
      <c r="N956" s="84">
        <f>VLOOKUP(A956,'Northern Branch Phase II Debris'!A:F,5,FALSE)</f>
        <v>1</v>
      </c>
      <c r="P956" s="84">
        <f ca="1">SUMIF(cCalRecycle_NorthBranch_DataMan!A:F,Audit!A956,cCalRecycle_NorthBranch_DataMan!F:F)</f>
        <v>1</v>
      </c>
      <c r="Q956" s="86">
        <f>VLOOKUP(A956,cCalRecycle_NorthBranch_DataMan!A:B,2,FALSE)</f>
        <v>44366.536192129592</v>
      </c>
      <c r="R956" s="643" t="b">
        <f t="shared" ca="1" si="29"/>
        <v>1</v>
      </c>
      <c r="S956" s="455"/>
      <c r="Y956" s="84" t="e">
        <v>#N/A</v>
      </c>
      <c r="Z956" s="84" t="e">
        <v>#N/A</v>
      </c>
      <c r="AA956" s="84" t="e">
        <v>#N/A</v>
      </c>
      <c r="AB956" s="84" t="e">
        <v>#N/A</v>
      </c>
      <c r="AC956" s="84" t="e">
        <v>#N/A</v>
      </c>
      <c r="AD956" s="84" t="e">
        <v>#N/A</v>
      </c>
      <c r="AE956" s="84" t="e">
        <v>#N/A</v>
      </c>
      <c r="AF956" s="84" t="e">
        <v>#N/A</v>
      </c>
    </row>
    <row r="957" spans="1:32" ht="15" thickBot="1">
      <c r="A957" s="93" t="s">
        <v>2087</v>
      </c>
      <c r="B957" s="84">
        <f>VLOOKUP(A957,'Northern Branch Phase II Debris'!A:F,2,FALSE)</f>
        <v>6</v>
      </c>
      <c r="C957" s="84" t="str">
        <f>VLOOKUP(A957,'Northern Branch Phase II Debris'!A:F,3,FALSE)</f>
        <v>Oak Path</v>
      </c>
      <c r="F957" s="84" t="str">
        <f t="shared" si="28"/>
        <v>Go Ahead</v>
      </c>
      <c r="G957" s="320">
        <f>VLOOKUP(A957,'Northern Branch Phase II Debris'!A:F,6,FALSE)</f>
        <v>44216</v>
      </c>
      <c r="H957" s="84" t="str">
        <f>VLOOKUP(A957,'Northern Branch Phase II Debris'!A:G,7,FALSE)</f>
        <v>Butte</v>
      </c>
      <c r="I957" s="84" t="e">
        <f>VLOOKUP(A957,'Go Backs'!A:H,8,FALSE)</f>
        <v>#N/A</v>
      </c>
      <c r="K957" s="84" t="e">
        <f>VLOOKUP(A957,'Go Aheads'!A:H,8,FALSE)</f>
        <v>#N/A</v>
      </c>
      <c r="M957" s="84">
        <f>VLOOKUP(A957,'Northern Branch Phase II Debris'!A:F,4,FALSE)</f>
        <v>0</v>
      </c>
      <c r="N957" s="84">
        <f>VLOOKUP(A957,'Northern Branch Phase II Debris'!A:F,5,FALSE)</f>
        <v>0</v>
      </c>
      <c r="P957" s="84">
        <f ca="1">SUMIF(cCalRecycle_NorthBranch_DataMan!A:F,Audit!A957,cCalRecycle_NorthBranch_DataMan!F:F)</f>
        <v>0</v>
      </c>
      <c r="Q957" s="86" t="e">
        <f>VLOOKUP(A957,cCalRecycle_NorthBranch_DataMan!A:B,2,FALSE)</f>
        <v>#N/A</v>
      </c>
      <c r="R957" s="643" t="b">
        <f t="shared" ca="1" si="29"/>
        <v>1</v>
      </c>
      <c r="Y957" s="84" t="e">
        <v>#N/A</v>
      </c>
      <c r="Z957" s="84" t="e">
        <v>#N/A</v>
      </c>
      <c r="AA957" s="84" t="e">
        <v>#N/A</v>
      </c>
      <c r="AB957" s="84" t="e">
        <v>#N/A</v>
      </c>
      <c r="AC957" s="84" t="e">
        <v>#N/A</v>
      </c>
      <c r="AD957" s="84" t="e">
        <v>#N/A</v>
      </c>
      <c r="AE957" s="84" t="e">
        <v>#N/A</v>
      </c>
      <c r="AF957" s="84" t="e">
        <v>#N/A</v>
      </c>
    </row>
    <row r="958" spans="1:32" ht="15" thickBot="1">
      <c r="A958" s="93" t="s">
        <v>1883</v>
      </c>
      <c r="B958" s="84" t="str">
        <f>VLOOKUP(A958,'Northern Branch Phase II Debris'!A:F,2,FALSE)</f>
        <v>071-040-027-000</v>
      </c>
      <c r="C958" s="84" t="str">
        <f>VLOOKUP(A958,'Northern Branch Phase II Debris'!A:F,3,FALSE)</f>
        <v>Long Point Road</v>
      </c>
      <c r="F958" s="84" t="str">
        <f t="shared" si="28"/>
        <v>Go Ahead</v>
      </c>
      <c r="G958" s="320">
        <f>VLOOKUP(A958,'Northern Branch Phase II Debris'!A:F,6,FALSE)</f>
        <v>44320</v>
      </c>
      <c r="H958" s="84" t="str">
        <f>VLOOKUP(A958,'Northern Branch Phase II Debris'!A:G,7,FALSE)</f>
        <v>Butte</v>
      </c>
      <c r="I958" s="84" t="e">
        <f>VLOOKUP(A958,'Go Backs'!A:H,8,FALSE)</f>
        <v>#N/A</v>
      </c>
      <c r="K958" s="84">
        <f>VLOOKUP(A958,'Go Aheads'!A:H,8,FALSE)</f>
        <v>5</v>
      </c>
      <c r="M958" s="84">
        <f>VLOOKUP(A958,'Northern Branch Phase II Debris'!A:F,4,FALSE)</f>
        <v>2</v>
      </c>
      <c r="N958" s="84">
        <f>VLOOKUP(A958,'Northern Branch Phase II Debris'!A:F,5,FALSE)</f>
        <v>5</v>
      </c>
      <c r="P958" s="84">
        <f ca="1">SUMIF(cCalRecycle_NorthBranch_DataMan!A:F,Audit!A958,cCalRecycle_NorthBranch_DataMan!F:F)</f>
        <v>5</v>
      </c>
      <c r="Q958" s="86">
        <f>VLOOKUP(A958,cCalRecycle_NorthBranch_DataMan!A:B,2,FALSE)</f>
        <v>44328.457511574103</v>
      </c>
      <c r="R958" s="643" t="b">
        <f t="shared" ca="1" si="29"/>
        <v>1</v>
      </c>
      <c r="Y958" s="84" t="e">
        <v>#N/A</v>
      </c>
      <c r="Z958" s="84" t="e">
        <v>#N/A</v>
      </c>
      <c r="AA958" s="84" t="e">
        <v>#N/A</v>
      </c>
      <c r="AB958" s="84" t="e">
        <v>#N/A</v>
      </c>
      <c r="AC958" s="84" t="e">
        <v>#N/A</v>
      </c>
      <c r="AD958" s="84" t="e">
        <v>#N/A</v>
      </c>
      <c r="AE958" s="84" t="e">
        <v>#N/A</v>
      </c>
      <c r="AF958" s="84" t="e">
        <v>#N/A</v>
      </c>
    </row>
    <row r="959" spans="1:32" ht="15" thickBot="1">
      <c r="A959" s="93" t="s">
        <v>1848</v>
      </c>
      <c r="B959" s="84" t="str">
        <f>VLOOKUP(A959,'Northern Branch Phase II Debris'!A:F,2,FALSE)</f>
        <v>062-510-011-000</v>
      </c>
      <c r="C959" s="84" t="str">
        <f>VLOOKUP(A959,'Northern Branch Phase II Debris'!A:F,3,FALSE)</f>
        <v>Town Hill Way</v>
      </c>
      <c r="F959" s="84" t="str">
        <f t="shared" si="28"/>
        <v>Go Ahead</v>
      </c>
      <c r="G959" s="320">
        <f>VLOOKUP(A959,'Northern Branch Phase II Debris'!A:F,6,FALSE)</f>
        <v>44321</v>
      </c>
      <c r="H959" s="84" t="str">
        <f>VLOOKUP(A959,'Northern Branch Phase II Debris'!A:G,7,FALSE)</f>
        <v>Butte</v>
      </c>
      <c r="I959" s="84" t="e">
        <f>VLOOKUP(A959,'Go Backs'!A:H,8,FALSE)</f>
        <v>#N/A</v>
      </c>
      <c r="K959" s="84">
        <f>VLOOKUP(A959,'Go Aheads'!A:H,8,FALSE)</f>
        <v>6</v>
      </c>
      <c r="M959" s="84">
        <f>VLOOKUP(A959,'Northern Branch Phase II Debris'!A:F,4,FALSE)</f>
        <v>11</v>
      </c>
      <c r="N959" s="84">
        <f>VLOOKUP(A959,'Northern Branch Phase II Debris'!A:F,5,FALSE)</f>
        <v>6</v>
      </c>
      <c r="P959" s="84">
        <f ca="1">SUMIF(cCalRecycle_NorthBranch_DataMan!A:F,Audit!A959,cCalRecycle_NorthBranch_DataMan!F:F)</f>
        <v>6</v>
      </c>
      <c r="Q959" s="86">
        <f>VLOOKUP(A959,cCalRecycle_NorthBranch_DataMan!A:B,2,FALSE)</f>
        <v>44357.415462962999</v>
      </c>
      <c r="R959" s="643" t="b">
        <f t="shared" ca="1" si="29"/>
        <v>1</v>
      </c>
      <c r="S959" s="455"/>
      <c r="Y959" s="84" t="s">
        <v>10909</v>
      </c>
      <c r="Z959" s="84" t="s">
        <v>8347</v>
      </c>
      <c r="AA959" s="84">
        <v>6</v>
      </c>
      <c r="AB959" s="84">
        <v>0</v>
      </c>
      <c r="AC959" s="84">
        <v>0</v>
      </c>
      <c r="AD959" s="84" t="e">
        <v>#N/A</v>
      </c>
      <c r="AE959" s="84">
        <v>0</v>
      </c>
      <c r="AF959" s="84">
        <v>0</v>
      </c>
    </row>
    <row r="960" spans="1:32" ht="15" thickBot="1">
      <c r="A960" s="93" t="s">
        <v>879</v>
      </c>
      <c r="B960" s="84">
        <f>VLOOKUP(A960,'Northern Branch Phase II Debris'!A:F,2,FALSE)</f>
        <v>1321</v>
      </c>
      <c r="C960" s="84" t="str">
        <f>VLOOKUP(A960,'Northern Branch Phase II Debris'!A:F,3,FALSE)</f>
        <v>Indian Creek Road</v>
      </c>
      <c r="F960" s="84" t="str">
        <f t="shared" si="28"/>
        <v>Go Ahead</v>
      </c>
      <c r="G960" s="320">
        <f>VLOOKUP(A960,'Northern Branch Phase II Debris'!A:F,6,FALSE)</f>
        <v>44372</v>
      </c>
      <c r="H960" s="84" t="str">
        <f>VLOOKUP(A960,'Northern Branch Phase II Debris'!A:G,7,FALSE)</f>
        <v>Siskiyou</v>
      </c>
      <c r="I960" s="84" t="e">
        <f>VLOOKUP(A960,'Go Backs'!A:H,8,FALSE)</f>
        <v>#N/A</v>
      </c>
      <c r="K960" s="84" t="e">
        <f>VLOOKUP(A960,'Go Aheads'!A:H,8,FALSE)</f>
        <v>#N/A</v>
      </c>
      <c r="M960" s="84">
        <f>VLOOKUP(A960,'Northern Branch Phase II Debris'!A:F,4,FALSE)</f>
        <v>0</v>
      </c>
      <c r="N960" s="84">
        <f>VLOOKUP(A960,'Northern Branch Phase II Debris'!A:F,5,FALSE)</f>
        <v>0</v>
      </c>
      <c r="P960" s="84">
        <f ca="1">SUMIF(cCalRecycle_NorthBranch_DataMan!A:F,Audit!A960,cCalRecycle_NorthBranch_DataMan!F:F)</f>
        <v>0</v>
      </c>
      <c r="Q960" s="86" t="e">
        <f>VLOOKUP(A960,cCalRecycle_NorthBranch_DataMan!A:B,2,FALSE)</f>
        <v>#N/A</v>
      </c>
      <c r="R960" s="643" t="b">
        <f t="shared" ca="1" si="29"/>
        <v>1</v>
      </c>
      <c r="Y960" s="84" t="e">
        <v>#N/A</v>
      </c>
      <c r="Z960" s="84" t="e">
        <v>#N/A</v>
      </c>
      <c r="AA960" s="84" t="e">
        <v>#N/A</v>
      </c>
      <c r="AB960" s="84" t="e">
        <v>#N/A</v>
      </c>
      <c r="AC960" s="84" t="e">
        <v>#N/A</v>
      </c>
      <c r="AD960" s="84" t="e">
        <v>#N/A</v>
      </c>
      <c r="AE960" s="84" t="e">
        <v>#N/A</v>
      </c>
      <c r="AF960" s="84" t="e">
        <v>#N/A</v>
      </c>
    </row>
    <row r="961" spans="1:32" ht="15" thickBot="1">
      <c r="A961" s="499" t="s">
        <v>489</v>
      </c>
      <c r="B961" s="84">
        <f>VLOOKUP(A961,'Northern Branch Phase II Debris'!A:F,2,FALSE)</f>
        <v>165</v>
      </c>
      <c r="C961" s="84" t="str">
        <f>VLOOKUP(A961,'Northern Branch Phase II Debris'!A:F,3,FALSE)</f>
        <v>Treelined Lane</v>
      </c>
      <c r="F961" s="84" t="str">
        <f t="shared" si="28"/>
        <v>Go Ahead</v>
      </c>
      <c r="G961" s="320">
        <f>VLOOKUP(A961,'Northern Branch Phase II Debris'!A:F,6,FALSE)</f>
        <v>0</v>
      </c>
      <c r="H961" s="84" t="str">
        <f>VLOOKUP(A961,'Northern Branch Phase II Debris'!A:G,7,FALSE)</f>
        <v>Butte</v>
      </c>
      <c r="I961" s="84" t="e">
        <f>VLOOKUP(A961,'Go Backs'!A:H,8,FALSE)</f>
        <v>#N/A</v>
      </c>
      <c r="K961" s="84" t="e">
        <f>VLOOKUP(A961,'Go Aheads'!A:H,8,FALSE)</f>
        <v>#N/A</v>
      </c>
      <c r="M961" s="84">
        <f>VLOOKUP(A961,'Northern Branch Phase II Debris'!A:F,4,FALSE)</f>
        <v>0</v>
      </c>
      <c r="N961" s="84">
        <f>VLOOKUP(A961,'Northern Branch Phase II Debris'!A:F,5,FALSE)</f>
        <v>0</v>
      </c>
      <c r="P961" s="84">
        <f ca="1">SUMIF(cCalRecycle_NorthBranch_DataMan!A:F,Audit!A961,cCalRecycle_NorthBranch_DataMan!F:F)</f>
        <v>0</v>
      </c>
      <c r="Q961" s="86" t="e">
        <f>VLOOKUP(A961,cCalRecycle_NorthBranch_DataMan!A:B,2,FALSE)</f>
        <v>#N/A</v>
      </c>
      <c r="R961" s="643" t="b">
        <f t="shared" ca="1" si="29"/>
        <v>1</v>
      </c>
      <c r="Y961" s="84" t="e">
        <v>#N/A</v>
      </c>
      <c r="Z961" s="84" t="e">
        <v>#N/A</v>
      </c>
      <c r="AA961" s="84" t="e">
        <v>#N/A</v>
      </c>
      <c r="AB961" s="84" t="e">
        <v>#N/A</v>
      </c>
      <c r="AC961" s="84" t="e">
        <v>#N/A</v>
      </c>
      <c r="AD961" s="84" t="e">
        <v>#N/A</v>
      </c>
      <c r="AE961" s="84" t="e">
        <v>#N/A</v>
      </c>
      <c r="AF961" s="84" t="e">
        <v>#N/A</v>
      </c>
    </row>
    <row r="962" spans="1:32" ht="15" thickBot="1">
      <c r="A962" s="93" t="s">
        <v>1179</v>
      </c>
      <c r="B962" s="84" t="str">
        <f>VLOOKUP(A962,'Northern Branch Phase II Debris'!A:F,2,FALSE)</f>
        <v>071-060-027-000</v>
      </c>
      <c r="C962" s="84" t="str">
        <f>VLOOKUP(A962,'Northern Branch Phase II Debris'!A:F,3,FALSE)</f>
        <v>SEC20 T20N R6E</v>
      </c>
      <c r="F962" s="84" t="str">
        <f t="shared" si="28"/>
        <v>Go Ahead</v>
      </c>
      <c r="G962" s="320">
        <f>VLOOKUP(A962,'Northern Branch Phase II Debris'!A:F,6,FALSE)</f>
        <v>44188</v>
      </c>
      <c r="H962" s="84" t="str">
        <f>VLOOKUP(A962,'Northern Branch Phase II Debris'!A:G,7,FALSE)</f>
        <v>Butte</v>
      </c>
      <c r="I962" s="84" t="e">
        <f>VLOOKUP(A962,'Go Backs'!A:H,8,FALSE)</f>
        <v>#N/A</v>
      </c>
      <c r="K962" s="84" t="e">
        <f>VLOOKUP(A962,'Go Aheads'!A:H,8,FALSE)</f>
        <v>#N/A</v>
      </c>
      <c r="M962" s="84">
        <f>VLOOKUP(A962,'Northern Branch Phase II Debris'!A:F,4,FALSE)</f>
        <v>5</v>
      </c>
      <c r="N962" s="84">
        <f>VLOOKUP(A962,'Northern Branch Phase II Debris'!A:F,5,FALSE)</f>
        <v>0</v>
      </c>
      <c r="P962" s="84">
        <f ca="1">SUMIF(cCalRecycle_NorthBranch_DataMan!A:F,Audit!A962,cCalRecycle_NorthBranch_DataMan!F:F)</f>
        <v>0</v>
      </c>
      <c r="Q962" s="86" t="e">
        <f>VLOOKUP(A962,cCalRecycle_NorthBranch_DataMan!A:B,2,FALSE)</f>
        <v>#N/A</v>
      </c>
      <c r="R962" s="643" t="b">
        <f t="shared" ca="1" si="29"/>
        <v>1</v>
      </c>
      <c r="Y962" s="84" t="e">
        <v>#N/A</v>
      </c>
      <c r="Z962" s="84" t="e">
        <v>#N/A</v>
      </c>
      <c r="AA962" s="84" t="e">
        <v>#N/A</v>
      </c>
      <c r="AB962" s="84" t="e">
        <v>#N/A</v>
      </c>
      <c r="AC962" s="84" t="e">
        <v>#N/A</v>
      </c>
      <c r="AD962" s="84" t="e">
        <v>#N/A</v>
      </c>
      <c r="AE962" s="84" t="e">
        <v>#N/A</v>
      </c>
      <c r="AF962" s="84" t="e">
        <v>#N/A</v>
      </c>
    </row>
    <row r="963" spans="1:32" ht="15" thickBot="1">
      <c r="A963" s="93" t="s">
        <v>490</v>
      </c>
      <c r="B963" s="84" t="str">
        <f>VLOOKUP(A963,'Northern Branch Phase II Debris'!A:F,2,FALSE)</f>
        <v>062-510-050-000</v>
      </c>
      <c r="C963" s="84" t="str">
        <f>VLOOKUP(A963,'Northern Branch Phase II Debris'!A:F,3,FALSE)</f>
        <v>Treelined Lane</v>
      </c>
      <c r="F963" s="84" t="str">
        <f t="shared" ref="F963:F1026" si="30">IF(ISNA(I963),"Go Ahead", "GoBack")</f>
        <v>Go Ahead</v>
      </c>
      <c r="G963" s="320">
        <f>VLOOKUP(A963,'Northern Branch Phase II Debris'!A:F,6,FALSE)</f>
        <v>44341</v>
      </c>
      <c r="H963" s="84" t="str">
        <f>VLOOKUP(A963,'Northern Branch Phase II Debris'!A:G,7,FALSE)</f>
        <v>Butte</v>
      </c>
      <c r="I963" s="84" t="e">
        <f>VLOOKUP(A963,'Go Backs'!A:H,8,FALSE)</f>
        <v>#N/A</v>
      </c>
      <c r="K963" s="84" t="e">
        <f>VLOOKUP(A963,'Go Aheads'!A:H,8,FALSE)</f>
        <v>#N/A</v>
      </c>
      <c r="M963" s="84">
        <f>VLOOKUP(A963,'Northern Branch Phase II Debris'!A:F,4,FALSE)</f>
        <v>1</v>
      </c>
      <c r="N963" s="84">
        <f>VLOOKUP(A963,'Northern Branch Phase II Debris'!A:F,5,FALSE)</f>
        <v>0</v>
      </c>
      <c r="P963" s="84">
        <f ca="1">SUMIF(cCalRecycle_NorthBranch_DataMan!A:F,Audit!A963,cCalRecycle_NorthBranch_DataMan!F:F)</f>
        <v>0</v>
      </c>
      <c r="Q963" s="86" t="e">
        <f>VLOOKUP(A963,cCalRecycle_NorthBranch_DataMan!A:B,2,FALSE)</f>
        <v>#N/A</v>
      </c>
      <c r="R963" s="643" t="b">
        <f t="shared" ref="R963:R1026" ca="1" si="31">P963=N963</f>
        <v>1</v>
      </c>
      <c r="Y963" s="84" t="s">
        <v>8346</v>
      </c>
      <c r="Z963" s="84" t="s">
        <v>8347</v>
      </c>
      <c r="AA963" s="84">
        <v>1</v>
      </c>
      <c r="AB963" s="84">
        <v>0</v>
      </c>
      <c r="AC963" s="84">
        <v>0</v>
      </c>
      <c r="AD963" s="84" t="e">
        <v>#N/A</v>
      </c>
      <c r="AE963" s="84">
        <v>0</v>
      </c>
      <c r="AF963" s="84">
        <v>0</v>
      </c>
    </row>
    <row r="964" spans="1:32" ht="15" thickBot="1">
      <c r="A964" s="463" t="s">
        <v>1225</v>
      </c>
      <c r="B964" s="84">
        <f>VLOOKUP(A964,'Northern Branch Phase II Debris'!A:F,2,FALSE)</f>
        <v>10931</v>
      </c>
      <c r="C964" s="84" t="str">
        <f>VLOOKUP(A964,'Northern Branch Phase II Debris'!A:F,3,FALSE)</f>
        <v>Ruth-Zenia Road</v>
      </c>
      <c r="F964" s="84" t="str">
        <f t="shared" si="30"/>
        <v>Go Ahead</v>
      </c>
      <c r="G964" s="320">
        <f>VLOOKUP(A964,'Northern Branch Phase II Debris'!A:F,6,FALSE)</f>
        <v>44362</v>
      </c>
      <c r="H964" s="84" t="str">
        <f>VLOOKUP(A964,'Northern Branch Phase II Debris'!A:G,7,FALSE)</f>
        <v>Trinity</v>
      </c>
      <c r="I964" s="84" t="e">
        <f>VLOOKUP(A964,'Go Backs'!A:H,8,FALSE)</f>
        <v>#N/A</v>
      </c>
      <c r="K964" s="84" t="e">
        <f>VLOOKUP(A964,'Go Aheads'!A:H,8,FALSE)</f>
        <v>#N/A</v>
      </c>
      <c r="M964" s="84">
        <f>VLOOKUP(A964,'Northern Branch Phase II Debris'!A:F,4,FALSE)</f>
        <v>2</v>
      </c>
      <c r="N964" s="84">
        <f>VLOOKUP(A964,'Northern Branch Phase II Debris'!A:F,5,FALSE)</f>
        <v>1</v>
      </c>
      <c r="P964" s="84">
        <f ca="1">SUMIF(cCalRecycle_NorthBranch_DataMan!A:F,Audit!A964,cCalRecycle_NorthBranch_DataMan!F:F)</f>
        <v>0</v>
      </c>
      <c r="Q964" s="86" t="e">
        <f>VLOOKUP(A964,cCalRecycle_NorthBranch_DataMan!A:B,2,FALSE)</f>
        <v>#N/A</v>
      </c>
      <c r="R964" s="643" t="b">
        <f t="shared" ca="1" si="31"/>
        <v>0</v>
      </c>
      <c r="S964" s="455" t="s">
        <v>4289</v>
      </c>
      <c r="Y964" s="84" t="e">
        <v>#N/A</v>
      </c>
      <c r="Z964" s="84" t="e">
        <v>#N/A</v>
      </c>
      <c r="AA964" s="84" t="e">
        <v>#N/A</v>
      </c>
      <c r="AB964" s="84" t="e">
        <v>#N/A</v>
      </c>
      <c r="AC964" s="84" t="e">
        <v>#N/A</v>
      </c>
      <c r="AD964" s="84" t="e">
        <v>#N/A</v>
      </c>
      <c r="AE964" s="84" t="e">
        <v>#N/A</v>
      </c>
      <c r="AF964" s="84" t="e">
        <v>#N/A</v>
      </c>
    </row>
    <row r="965" spans="1:32" ht="15" thickBot="1">
      <c r="A965" s="93" t="s">
        <v>1250</v>
      </c>
      <c r="B965" s="84">
        <f>VLOOKUP(A965,'Northern Branch Phase II Debris'!A:F,2,FALSE)</f>
        <v>71</v>
      </c>
      <c r="C965" s="84" t="str">
        <f>VLOOKUP(A965,'Northern Branch Phase II Debris'!A:F,3,FALSE)</f>
        <v>Handkirk Lane</v>
      </c>
      <c r="F965" s="84" t="str">
        <f t="shared" si="30"/>
        <v>Go Ahead</v>
      </c>
      <c r="G965" s="320">
        <f>VLOOKUP(A965,'Northern Branch Phase II Debris'!A:F,6,FALSE)</f>
        <v>44188</v>
      </c>
      <c r="H965" s="84" t="str">
        <f>VLOOKUP(A965,'Northern Branch Phase II Debris'!A:G,7,FALSE)</f>
        <v>Butte</v>
      </c>
      <c r="I965" s="84" t="e">
        <f>VLOOKUP(A965,'Go Backs'!A:H,8,FALSE)</f>
        <v>#N/A</v>
      </c>
      <c r="K965" s="84" t="e">
        <f>VLOOKUP(A965,'Go Aheads'!A:H,8,FALSE)</f>
        <v>#N/A</v>
      </c>
      <c r="M965" s="84">
        <f>VLOOKUP(A965,'Northern Branch Phase II Debris'!A:F,4,FALSE)</f>
        <v>0</v>
      </c>
      <c r="N965" s="84">
        <f>VLOOKUP(A965,'Northern Branch Phase II Debris'!A:F,5,FALSE)</f>
        <v>0</v>
      </c>
      <c r="P965" s="84">
        <f ca="1">SUMIF(cCalRecycle_NorthBranch_DataMan!A:F,Audit!A965,cCalRecycle_NorthBranch_DataMan!F:F)</f>
        <v>0</v>
      </c>
      <c r="Q965" s="86" t="e">
        <f>VLOOKUP(A965,cCalRecycle_NorthBranch_DataMan!A:B,2,FALSE)</f>
        <v>#N/A</v>
      </c>
      <c r="R965" s="643" t="b">
        <f t="shared" ca="1" si="31"/>
        <v>1</v>
      </c>
      <c r="Y965" s="84" t="e">
        <v>#N/A</v>
      </c>
      <c r="Z965" s="84" t="e">
        <v>#N/A</v>
      </c>
      <c r="AA965" s="84" t="e">
        <v>#N/A</v>
      </c>
      <c r="AB965" s="84" t="e">
        <v>#N/A</v>
      </c>
      <c r="AC965" s="84" t="e">
        <v>#N/A</v>
      </c>
      <c r="AD965" s="84" t="e">
        <v>#N/A</v>
      </c>
      <c r="AE965" s="84" t="e">
        <v>#N/A</v>
      </c>
      <c r="AF965" s="84" t="e">
        <v>#N/A</v>
      </c>
    </row>
    <row r="966" spans="1:32" ht="26.25" thickBot="1">
      <c r="A966" s="93" t="s">
        <v>468</v>
      </c>
      <c r="B966" s="84" t="str">
        <f>VLOOKUP(A966,'Northern Branch Phase II Debris'!A:F,2,FALSE)</f>
        <v>071-460-016-000</v>
      </c>
      <c r="C966" s="84" t="str">
        <f>VLOOKUP(A966,'Northern Branch Phase II Debris'!A:F,3,FALSE)</f>
        <v>Oroville Quincy Highway</v>
      </c>
      <c r="F966" s="84" t="str">
        <f t="shared" si="30"/>
        <v>Go Ahead</v>
      </c>
      <c r="G966" s="320">
        <f>VLOOKUP(A966,'Northern Branch Phase II Debris'!A:F,6,FALSE)</f>
        <v>0</v>
      </c>
      <c r="H966" s="84" t="str">
        <f>VLOOKUP(A966,'Northern Branch Phase II Debris'!A:G,7,FALSE)</f>
        <v>Butte</v>
      </c>
      <c r="I966" s="84" t="e">
        <f>VLOOKUP(A966,'Go Backs'!A:H,8,FALSE)</f>
        <v>#N/A</v>
      </c>
      <c r="K966" s="84" t="e">
        <f>VLOOKUP(A966,'Go Aheads'!A:H,8,FALSE)</f>
        <v>#N/A</v>
      </c>
      <c r="M966" s="84">
        <f>VLOOKUP(A966,'Northern Branch Phase II Debris'!A:F,4,FALSE)</f>
        <v>2</v>
      </c>
      <c r="N966" s="84">
        <f>VLOOKUP(A966,'Northern Branch Phase II Debris'!A:F,5,FALSE)</f>
        <v>0</v>
      </c>
      <c r="P966" s="84">
        <f ca="1">SUMIF(cCalRecycle_NorthBranch_DataMan!A:F,Audit!A966,cCalRecycle_NorthBranch_DataMan!F:F)</f>
        <v>0</v>
      </c>
      <c r="Q966" s="86" t="e">
        <f>VLOOKUP(A966,cCalRecycle_NorthBranch_DataMan!A:B,2,FALSE)</f>
        <v>#N/A</v>
      </c>
      <c r="R966" s="643" t="b">
        <f t="shared" ca="1" si="31"/>
        <v>1</v>
      </c>
      <c r="Y966" s="84" t="e">
        <v>#N/A</v>
      </c>
      <c r="Z966" s="84" t="e">
        <v>#N/A</v>
      </c>
      <c r="AA966" s="84" t="e">
        <v>#N/A</v>
      </c>
      <c r="AB966" s="84" t="e">
        <v>#N/A</v>
      </c>
      <c r="AC966" s="84" t="e">
        <v>#N/A</v>
      </c>
      <c r="AD966" s="84" t="e">
        <v>#N/A</v>
      </c>
      <c r="AE966" s="84" t="e">
        <v>#N/A</v>
      </c>
      <c r="AF966" s="84" t="e">
        <v>#N/A</v>
      </c>
    </row>
    <row r="967" spans="1:32" ht="15" thickBot="1">
      <c r="A967" s="463" t="s">
        <v>1203</v>
      </c>
      <c r="B967" s="84">
        <f>VLOOKUP(A967,'Northern Branch Phase II Debris'!A:F,2,FALSE)</f>
        <v>541</v>
      </c>
      <c r="C967" s="84" t="str">
        <f>VLOOKUP(A967,'Northern Branch Phase II Debris'!A:F,3,FALSE)</f>
        <v>Lampley Ranch</v>
      </c>
      <c r="F967" s="84" t="str">
        <f t="shared" si="30"/>
        <v>Go Ahead</v>
      </c>
      <c r="G967" s="320">
        <f>VLOOKUP(A967,'Northern Branch Phase II Debris'!A:F,6,FALSE)</f>
        <v>44344</v>
      </c>
      <c r="H967" s="84" t="str">
        <f>VLOOKUP(A967,'Northern Branch Phase II Debris'!A:G,7,FALSE)</f>
        <v>Trinity</v>
      </c>
      <c r="I967" s="84" t="e">
        <f>VLOOKUP(A967,'Go Backs'!A:H,8,FALSE)</f>
        <v>#N/A</v>
      </c>
      <c r="K967" s="84" t="e">
        <f>VLOOKUP(A967,'Go Aheads'!A:H,8,FALSE)</f>
        <v>#N/A</v>
      </c>
      <c r="M967" s="84">
        <f>VLOOKUP(A967,'Northern Branch Phase II Debris'!A:F,4,FALSE)</f>
        <v>2</v>
      </c>
      <c r="N967" s="84">
        <f>VLOOKUP(A967,'Northern Branch Phase II Debris'!A:F,5,FALSE)</f>
        <v>2</v>
      </c>
      <c r="P967" s="84">
        <f ca="1">SUMIF(cCalRecycle_NorthBranch_DataMan!A:F,Audit!A967,cCalRecycle_NorthBranch_DataMan!F:F)</f>
        <v>0</v>
      </c>
      <c r="Q967" s="86" t="e">
        <f>VLOOKUP(A967,cCalRecycle_NorthBranch_DataMan!A:B,2,FALSE)</f>
        <v>#N/A</v>
      </c>
      <c r="R967" s="643" t="b">
        <f t="shared" ca="1" si="31"/>
        <v>0</v>
      </c>
      <c r="S967" s="455" t="s">
        <v>4289</v>
      </c>
      <c r="Y967" s="84" t="e">
        <v>#N/A</v>
      </c>
      <c r="Z967" s="84" t="e">
        <v>#N/A</v>
      </c>
      <c r="AA967" s="84" t="e">
        <v>#N/A</v>
      </c>
      <c r="AB967" s="84" t="e">
        <v>#N/A</v>
      </c>
      <c r="AC967" s="84" t="e">
        <v>#N/A</v>
      </c>
      <c r="AD967" s="84" t="e">
        <v>#N/A</v>
      </c>
      <c r="AE967" s="84" t="e">
        <v>#N/A</v>
      </c>
      <c r="AF967" s="84" t="e">
        <v>#N/A</v>
      </c>
    </row>
    <row r="968" spans="1:32" ht="15" thickBot="1">
      <c r="A968" s="93" t="s">
        <v>1917</v>
      </c>
      <c r="B968" s="84" t="str">
        <f>VLOOKUP(A968,'Northern Branch Phase II Debris'!A:F,2,FALSE)</f>
        <v>062-730-029-000</v>
      </c>
      <c r="C968" s="84" t="str">
        <f>VLOOKUP(A968,'Northern Branch Phase II Debris'!A:F,3,FALSE)</f>
        <v>SEC 35 T21N R5E</v>
      </c>
      <c r="F968" s="84" t="str">
        <f t="shared" si="30"/>
        <v>Go Ahead</v>
      </c>
      <c r="G968" s="320">
        <f>VLOOKUP(A968,'Northern Branch Phase II Debris'!A:F,6,FALSE)</f>
        <v>0</v>
      </c>
      <c r="H968" s="84" t="str">
        <f>VLOOKUP(A968,'Northern Branch Phase II Debris'!A:G,7,FALSE)</f>
        <v>Butte</v>
      </c>
      <c r="I968" s="84" t="e">
        <f>VLOOKUP(A968,'Go Backs'!A:H,8,FALSE)</f>
        <v>#N/A</v>
      </c>
      <c r="K968" s="84" t="e">
        <f>VLOOKUP(A968,'Go Aheads'!A:H,8,FALSE)</f>
        <v>#N/A</v>
      </c>
      <c r="M968" s="84">
        <f>VLOOKUP(A968,'Northern Branch Phase II Debris'!A:F,4,FALSE)</f>
        <v>0</v>
      </c>
      <c r="N968" s="84">
        <f>VLOOKUP(A968,'Northern Branch Phase II Debris'!A:F,5,FALSE)</f>
        <v>0</v>
      </c>
      <c r="P968" s="84">
        <f ca="1">SUMIF(cCalRecycle_NorthBranch_DataMan!A:F,Audit!A968,cCalRecycle_NorthBranch_DataMan!F:F)</f>
        <v>0</v>
      </c>
      <c r="Q968" s="86" t="e">
        <f>VLOOKUP(A968,cCalRecycle_NorthBranch_DataMan!A:B,2,FALSE)</f>
        <v>#N/A</v>
      </c>
      <c r="R968" s="643" t="b">
        <f t="shared" ca="1" si="31"/>
        <v>1</v>
      </c>
      <c r="Y968" s="84" t="e">
        <v>#N/A</v>
      </c>
      <c r="Z968" s="84" t="e">
        <v>#N/A</v>
      </c>
      <c r="AA968" s="84" t="e">
        <v>#N/A</v>
      </c>
      <c r="AB968" s="84" t="e">
        <v>#N/A</v>
      </c>
      <c r="AC968" s="84" t="e">
        <v>#N/A</v>
      </c>
      <c r="AD968" s="84" t="e">
        <v>#N/A</v>
      </c>
      <c r="AE968" s="84" t="e">
        <v>#N/A</v>
      </c>
      <c r="AF968" s="84" t="e">
        <v>#N/A</v>
      </c>
    </row>
    <row r="969" spans="1:32" ht="26.25" thickBot="1">
      <c r="A969" s="93" t="s">
        <v>2186</v>
      </c>
      <c r="B969" s="84" t="str">
        <f>VLOOKUP(A969,'Northern Branch Phase II Debris'!A:F,2,FALSE)</f>
        <v>041-270-008-000</v>
      </c>
      <c r="C969" s="84" t="str">
        <f>VLOOKUP(A969,'Northern Branch Phase II Debris'!A:F,3,FALSE)</f>
        <v>Off Rainbow Lake Road</v>
      </c>
      <c r="F969" s="84" t="str">
        <f t="shared" si="30"/>
        <v>Go Ahead</v>
      </c>
      <c r="G969" s="320">
        <f>VLOOKUP(A969,'Northern Branch Phase II Debris'!A:F,6,FALSE)</f>
        <v>44301</v>
      </c>
      <c r="H969" s="84" t="str">
        <f>VLOOKUP(A969,'Northern Branch Phase II Debris'!A:G,7,FALSE)</f>
        <v>Shasta</v>
      </c>
      <c r="I969" s="84" t="e">
        <f>VLOOKUP(A969,'Go Backs'!A:H,8,FALSE)</f>
        <v>#N/A</v>
      </c>
      <c r="K969" s="84" t="e">
        <f>VLOOKUP(A969,'Go Aheads'!A:H,8,FALSE)</f>
        <v>#N/A</v>
      </c>
      <c r="M969" s="84">
        <f>VLOOKUP(A969,'Northern Branch Phase II Debris'!A:F,4,FALSE)</f>
        <v>1</v>
      </c>
      <c r="N969" s="84">
        <f>VLOOKUP(A969,'Northern Branch Phase II Debris'!A:F,5,FALSE)</f>
        <v>0</v>
      </c>
      <c r="P969" s="84">
        <f ca="1">SUMIF(cCalRecycle_NorthBranch_DataMan!A:F,Audit!A969,cCalRecycle_NorthBranch_DataMan!F:F)</f>
        <v>0</v>
      </c>
      <c r="Q969" s="86" t="e">
        <f>VLOOKUP(A969,cCalRecycle_NorthBranch_DataMan!A:B,2,FALSE)</f>
        <v>#N/A</v>
      </c>
      <c r="R969" s="643" t="b">
        <f t="shared" ca="1" si="31"/>
        <v>1</v>
      </c>
      <c r="Y969" s="84" t="e">
        <v>#N/A</v>
      </c>
      <c r="Z969" s="84" t="e">
        <v>#N/A</v>
      </c>
      <c r="AA969" s="84" t="e">
        <v>#N/A</v>
      </c>
      <c r="AB969" s="84" t="e">
        <v>#N/A</v>
      </c>
      <c r="AC969" s="84" t="e">
        <v>#N/A</v>
      </c>
      <c r="AD969" s="84" t="e">
        <v>#N/A</v>
      </c>
      <c r="AE969" s="84" t="e">
        <v>#N/A</v>
      </c>
      <c r="AF969" s="84" t="e">
        <v>#N/A</v>
      </c>
    </row>
    <row r="970" spans="1:32" ht="26.25" thickBot="1">
      <c r="A970" s="93" t="s">
        <v>431</v>
      </c>
      <c r="B970" s="84">
        <f>VLOOKUP(A970,'Northern Branch Phase II Debris'!A:F,2,FALSE)</f>
        <v>9833</v>
      </c>
      <c r="C970" s="84" t="str">
        <f>VLOOKUP(A970,'Northern Branch Phase II Debris'!A:F,3,FALSE)</f>
        <v>Oroville Quincy Highway</v>
      </c>
      <c r="F970" s="84" t="str">
        <f t="shared" si="30"/>
        <v>Go Ahead</v>
      </c>
      <c r="G970" s="320">
        <f>VLOOKUP(A970,'Northern Branch Phase II Debris'!A:F,6,FALSE)</f>
        <v>0</v>
      </c>
      <c r="H970" s="84" t="str">
        <f>VLOOKUP(A970,'Northern Branch Phase II Debris'!A:G,7,FALSE)</f>
        <v>Butte</v>
      </c>
      <c r="I970" s="84" t="e">
        <f>VLOOKUP(A970,'Go Backs'!A:H,8,FALSE)</f>
        <v>#N/A</v>
      </c>
      <c r="K970" s="84" t="e">
        <f>VLOOKUP(A970,'Go Aheads'!A:H,8,FALSE)</f>
        <v>#N/A</v>
      </c>
      <c r="M970" s="84">
        <f>VLOOKUP(A970,'Northern Branch Phase II Debris'!A:F,4,FALSE)</f>
        <v>0</v>
      </c>
      <c r="N970" s="84">
        <f>VLOOKUP(A970,'Northern Branch Phase II Debris'!A:F,5,FALSE)</f>
        <v>0</v>
      </c>
      <c r="P970" s="84">
        <f ca="1">SUMIF(cCalRecycle_NorthBranch_DataMan!A:F,Audit!A970,cCalRecycle_NorthBranch_DataMan!F:F)</f>
        <v>0</v>
      </c>
      <c r="Q970" s="86" t="e">
        <f>VLOOKUP(A970,cCalRecycle_NorthBranch_DataMan!A:B,2,FALSE)</f>
        <v>#N/A</v>
      </c>
      <c r="R970" s="643" t="b">
        <f t="shared" ca="1" si="31"/>
        <v>1</v>
      </c>
      <c r="Y970" s="84" t="e">
        <v>#N/A</v>
      </c>
      <c r="Z970" s="84" t="e">
        <v>#N/A</v>
      </c>
      <c r="AA970" s="84" t="e">
        <v>#N/A</v>
      </c>
      <c r="AB970" s="84" t="e">
        <v>#N/A</v>
      </c>
      <c r="AC970" s="84" t="e">
        <v>#N/A</v>
      </c>
      <c r="AD970" s="84" t="e">
        <v>#N/A</v>
      </c>
      <c r="AE970" s="84" t="e">
        <v>#N/A</v>
      </c>
      <c r="AF970" s="84" t="e">
        <v>#N/A</v>
      </c>
    </row>
    <row r="971" spans="1:32" ht="26.25" thickBot="1">
      <c r="A971" s="463" t="s">
        <v>790</v>
      </c>
      <c r="B971" s="84">
        <f>VLOOKUP(A971,'Northern Branch Phase II Debris'!A:F,2,FALSE)</f>
        <v>8130</v>
      </c>
      <c r="C971" s="84" t="str">
        <f>VLOOKUP(A971,'Northern Branch Phase II Debris'!A:F,3,FALSE)</f>
        <v>Zenia-Lake Mountain Road</v>
      </c>
      <c r="F971" s="84" t="str">
        <f t="shared" si="30"/>
        <v>Go Ahead</v>
      </c>
      <c r="G971" s="320">
        <f>VLOOKUP(A971,'Northern Branch Phase II Debris'!A:F,6,FALSE)</f>
        <v>44378</v>
      </c>
      <c r="H971" s="84" t="str">
        <f>VLOOKUP(A971,'Northern Branch Phase II Debris'!A:G,7,FALSE)</f>
        <v>Trinity</v>
      </c>
      <c r="I971" s="84" t="e">
        <f>VLOOKUP(A971,'Go Backs'!A:H,8,FALSE)</f>
        <v>#N/A</v>
      </c>
      <c r="K971" s="84" t="e">
        <f>VLOOKUP(A971,'Go Aheads'!A:H,8,FALSE)</f>
        <v>#N/A</v>
      </c>
      <c r="M971" s="84">
        <f>VLOOKUP(A971,'Northern Branch Phase II Debris'!A:F,4,FALSE)</f>
        <v>4</v>
      </c>
      <c r="N971" s="84">
        <f>VLOOKUP(A971,'Northern Branch Phase II Debris'!A:F,5,FALSE)</f>
        <v>1</v>
      </c>
      <c r="P971" s="84">
        <f ca="1">SUMIF(cCalRecycle_NorthBranch_DataMan!A:F,Audit!A971,cCalRecycle_NorthBranch_DataMan!F:F)</f>
        <v>0</v>
      </c>
      <c r="Q971" s="86" t="e">
        <f>VLOOKUP(A971,cCalRecycle_NorthBranch_DataMan!A:B,2,FALSE)</f>
        <v>#N/A</v>
      </c>
      <c r="R971" s="643" t="b">
        <f t="shared" ca="1" si="31"/>
        <v>0</v>
      </c>
      <c r="S971" s="455" t="s">
        <v>4289</v>
      </c>
      <c r="Y971" s="84" t="e">
        <v>#N/A</v>
      </c>
      <c r="Z971" s="84" t="e">
        <v>#N/A</v>
      </c>
      <c r="AA971" s="84" t="e">
        <v>#N/A</v>
      </c>
      <c r="AB971" s="84" t="e">
        <v>#N/A</v>
      </c>
      <c r="AC971" s="84" t="e">
        <v>#N/A</v>
      </c>
      <c r="AD971" s="84" t="e">
        <v>#N/A</v>
      </c>
      <c r="AE971" s="84" t="e">
        <v>#N/A</v>
      </c>
      <c r="AF971" s="84" t="e">
        <v>#N/A</v>
      </c>
    </row>
    <row r="972" spans="1:32" ht="15" thickBot="1">
      <c r="A972" s="93" t="s">
        <v>684</v>
      </c>
      <c r="B972" s="84">
        <f>VLOOKUP(A972,'Northern Branch Phase II Debris'!A:F,2,FALSE)</f>
        <v>61</v>
      </c>
      <c r="C972" s="84" t="str">
        <f>VLOOKUP(A972,'Northern Branch Phase II Debris'!A:F,3,FALSE)</f>
        <v>Summerleaf Drive</v>
      </c>
      <c r="F972" s="84" t="str">
        <f t="shared" si="30"/>
        <v>Go Ahead</v>
      </c>
      <c r="G972" s="320">
        <f>VLOOKUP(A972,'Northern Branch Phase II Debris'!A:F,6,FALSE)</f>
        <v>44309</v>
      </c>
      <c r="H972" s="84" t="str">
        <f>VLOOKUP(A972,'Northern Branch Phase II Debris'!A:G,7,FALSE)</f>
        <v>Butte</v>
      </c>
      <c r="I972" s="84" t="e">
        <f>VLOOKUP(A972,'Go Backs'!A:H,8,FALSE)</f>
        <v>#N/A</v>
      </c>
      <c r="K972" s="84" t="e">
        <f>VLOOKUP(A972,'Go Aheads'!A:H,8,FALSE)</f>
        <v>#N/A</v>
      </c>
      <c r="M972" s="84">
        <f>VLOOKUP(A972,'Northern Branch Phase II Debris'!A:F,4,FALSE)</f>
        <v>2</v>
      </c>
      <c r="N972" s="84">
        <f>VLOOKUP(A972,'Northern Branch Phase II Debris'!A:F,5,FALSE)</f>
        <v>0</v>
      </c>
      <c r="P972" s="84">
        <f ca="1">SUMIF(cCalRecycle_NorthBranch_DataMan!A:F,Audit!A972,cCalRecycle_NorthBranch_DataMan!F:F)</f>
        <v>0</v>
      </c>
      <c r="Q972" s="86" t="e">
        <f>VLOOKUP(A972,cCalRecycle_NorthBranch_DataMan!A:B,2,FALSE)</f>
        <v>#N/A</v>
      </c>
      <c r="R972" s="643" t="b">
        <f t="shared" ca="1" si="31"/>
        <v>1</v>
      </c>
      <c r="Y972" s="84">
        <v>0</v>
      </c>
      <c r="Z972" s="84">
        <v>0</v>
      </c>
      <c r="AA972" s="84">
        <v>0</v>
      </c>
      <c r="AB972" s="84">
        <v>0</v>
      </c>
      <c r="AC972" s="84">
        <v>0</v>
      </c>
      <c r="AD972" s="84" t="e">
        <v>#N/A</v>
      </c>
      <c r="AE972" s="84">
        <v>0</v>
      </c>
      <c r="AF972" s="84">
        <v>0</v>
      </c>
    </row>
    <row r="973" spans="1:32" ht="26.25" thickBot="1">
      <c r="A973" s="93" t="s">
        <v>456</v>
      </c>
      <c r="B973" s="84" t="str">
        <f>VLOOKUP(A973,'Northern Branch Phase II Debris'!A:F,2,FALSE)</f>
        <v>061-340-020-000</v>
      </c>
      <c r="C973" s="84" t="str">
        <f>VLOOKUP(A973,'Northern Branch Phase II Debris'!A:F,3,FALSE)</f>
        <v>Oroville Quincy Highway</v>
      </c>
      <c r="F973" s="84" t="str">
        <f t="shared" si="30"/>
        <v>Go Ahead</v>
      </c>
      <c r="G973" s="320">
        <f>VLOOKUP(A973,'Northern Branch Phase II Debris'!A:F,6,FALSE)</f>
        <v>44323</v>
      </c>
      <c r="H973" s="84" t="str">
        <f>VLOOKUP(A973,'Northern Branch Phase II Debris'!A:G,7,FALSE)</f>
        <v>Butte</v>
      </c>
      <c r="I973" s="84" t="e">
        <f>VLOOKUP(A973,'Go Backs'!A:H,8,FALSE)</f>
        <v>#N/A</v>
      </c>
      <c r="K973" s="84" t="e">
        <f>VLOOKUP(A973,'Go Aheads'!A:H,8,FALSE)</f>
        <v>#N/A</v>
      </c>
      <c r="M973" s="84">
        <f>VLOOKUP(A973,'Northern Branch Phase II Debris'!A:F,4,FALSE)</f>
        <v>1</v>
      </c>
      <c r="N973" s="84">
        <f>VLOOKUP(A973,'Northern Branch Phase II Debris'!A:F,5,FALSE)</f>
        <v>0</v>
      </c>
      <c r="P973" s="84">
        <f ca="1">SUMIF(cCalRecycle_NorthBranch_DataMan!A:F,Audit!A973,cCalRecycle_NorthBranch_DataMan!F:F)</f>
        <v>0</v>
      </c>
      <c r="Q973" s="86" t="e">
        <f>VLOOKUP(A973,cCalRecycle_NorthBranch_DataMan!A:B,2,FALSE)</f>
        <v>#N/A</v>
      </c>
      <c r="R973" s="643" t="b">
        <f t="shared" ca="1" si="31"/>
        <v>1</v>
      </c>
      <c r="Y973" s="84">
        <v>0</v>
      </c>
      <c r="Z973" s="84">
        <v>0</v>
      </c>
      <c r="AA973" s="84">
        <v>0</v>
      </c>
      <c r="AB973" s="84">
        <v>0</v>
      </c>
      <c r="AC973" s="84">
        <v>0</v>
      </c>
      <c r="AD973" s="84" t="e">
        <v>#N/A</v>
      </c>
      <c r="AE973" s="84">
        <v>0</v>
      </c>
      <c r="AF973" s="84">
        <v>0</v>
      </c>
    </row>
    <row r="974" spans="1:32" ht="26.25" thickBot="1">
      <c r="A974" s="93" t="s">
        <v>470</v>
      </c>
      <c r="B974" s="84">
        <f>VLOOKUP(A974,'Northern Branch Phase II Debris'!A:F,2,FALSE)</f>
        <v>13340</v>
      </c>
      <c r="C974" s="84" t="str">
        <f>VLOOKUP(A974,'Northern Branch Phase II Debris'!A:F,3,FALSE)</f>
        <v>Oroville Quincy Highway</v>
      </c>
      <c r="F974" s="84" t="str">
        <f t="shared" si="30"/>
        <v>Go Ahead</v>
      </c>
      <c r="G974" s="320">
        <f>VLOOKUP(A974,'Northern Branch Phase II Debris'!A:F,6,FALSE)</f>
        <v>44341</v>
      </c>
      <c r="H974" s="84" t="str">
        <f>VLOOKUP(A974,'Northern Branch Phase II Debris'!A:G,7,FALSE)</f>
        <v>Butte</v>
      </c>
      <c r="I974" s="84" t="e">
        <f>VLOOKUP(A974,'Go Backs'!A:H,8,FALSE)</f>
        <v>#N/A</v>
      </c>
      <c r="K974" s="84">
        <f>VLOOKUP(A974,'Go Aheads'!A:H,8,FALSE)</f>
        <v>24</v>
      </c>
      <c r="M974" s="84">
        <f>VLOOKUP(A974,'Northern Branch Phase II Debris'!A:F,4,FALSE)</f>
        <v>11</v>
      </c>
      <c r="N974" s="84">
        <f>VLOOKUP(A974,'Northern Branch Phase II Debris'!A:F,5,FALSE)</f>
        <v>24</v>
      </c>
      <c r="P974" s="84">
        <f ca="1">SUMIF(cCalRecycle_NorthBranch_DataMan!A:F,Audit!A974,cCalRecycle_NorthBranch_DataMan!F:F)</f>
        <v>24</v>
      </c>
      <c r="Q974" s="86">
        <f>VLOOKUP(A974,cCalRecycle_NorthBranch_DataMan!A:B,2,FALSE)</f>
        <v>44338.412048611099</v>
      </c>
      <c r="R974" s="643" t="b">
        <f t="shared" ca="1" si="31"/>
        <v>1</v>
      </c>
      <c r="S974" s="455"/>
      <c r="Y974" s="84" t="e">
        <v>#N/A</v>
      </c>
      <c r="Z974" s="84" t="e">
        <v>#N/A</v>
      </c>
      <c r="AA974" s="84" t="e">
        <v>#N/A</v>
      </c>
      <c r="AB974" s="84" t="e">
        <v>#N/A</v>
      </c>
      <c r="AC974" s="84" t="e">
        <v>#N/A</v>
      </c>
      <c r="AD974" s="84" t="e">
        <v>#N/A</v>
      </c>
      <c r="AE974" s="84" t="e">
        <v>#N/A</v>
      </c>
      <c r="AF974" s="84" t="e">
        <v>#N/A</v>
      </c>
    </row>
    <row r="975" spans="1:32" ht="15" thickBot="1">
      <c r="A975" s="93" t="s">
        <v>1182</v>
      </c>
      <c r="B975" s="84" t="str">
        <f>VLOOKUP(A975,'Northern Branch Phase II Debris'!A:F,2,FALSE)</f>
        <v>062-120-047-000</v>
      </c>
      <c r="C975" s="84" t="str">
        <f>VLOOKUP(A975,'Northern Branch Phase II Debris'!A:F,3,FALSE)</f>
        <v>SEC 27 T21N R5E</v>
      </c>
      <c r="F975" s="84" t="str">
        <f t="shared" si="30"/>
        <v>Go Ahead</v>
      </c>
      <c r="G975" s="320">
        <f>VLOOKUP(A975,'Northern Branch Phase II Debris'!A:F,6,FALSE)</f>
        <v>44308</v>
      </c>
      <c r="H975" s="84" t="str">
        <f>VLOOKUP(A975,'Northern Branch Phase II Debris'!A:G,7,FALSE)</f>
        <v>Butte</v>
      </c>
      <c r="I975" s="84" t="e">
        <f>VLOOKUP(A975,'Go Backs'!A:H,8,FALSE)</f>
        <v>#N/A</v>
      </c>
      <c r="K975" s="84">
        <f>VLOOKUP(A975,'Go Aheads'!A:H,8,FALSE)</f>
        <v>3</v>
      </c>
      <c r="M975" s="84">
        <f>VLOOKUP(A975,'Northern Branch Phase II Debris'!A:F,4,FALSE)</f>
        <v>3</v>
      </c>
      <c r="N975" s="84">
        <f>VLOOKUP(A975,'Northern Branch Phase II Debris'!A:F,5,FALSE)</f>
        <v>3</v>
      </c>
      <c r="P975" s="84">
        <f ca="1">SUMIF(cCalRecycle_NorthBranch_DataMan!A:F,Audit!A975,cCalRecycle_NorthBranch_DataMan!F:F)</f>
        <v>3</v>
      </c>
      <c r="Q975" s="86">
        <f>VLOOKUP(A975,cCalRecycle_NorthBranch_DataMan!A:B,2,FALSE)</f>
        <v>44341.606817129592</v>
      </c>
      <c r="R975" s="643" t="b">
        <f t="shared" ca="1" si="31"/>
        <v>1</v>
      </c>
      <c r="Y975" s="84">
        <v>0</v>
      </c>
      <c r="Z975" s="84">
        <v>0</v>
      </c>
      <c r="AA975" s="84">
        <v>0</v>
      </c>
      <c r="AB975" s="84">
        <v>0</v>
      </c>
      <c r="AC975" s="84">
        <v>0</v>
      </c>
      <c r="AD975" s="84" t="e">
        <v>#N/A</v>
      </c>
      <c r="AE975" s="84">
        <v>0</v>
      </c>
      <c r="AF975" s="84">
        <v>0</v>
      </c>
    </row>
    <row r="976" spans="1:32" ht="15" thickBot="1">
      <c r="A976" s="93" t="s">
        <v>12218</v>
      </c>
      <c r="B976" s="84">
        <f>VLOOKUP(A976,'Northern Branch Phase II Debris'!A:F,2,FALSE)</f>
        <v>484</v>
      </c>
      <c r="C976" s="84" t="str">
        <f>VLOOKUP(A976,'Northern Branch Phase II Debris'!A:F,3,FALSE)</f>
        <v>Gamble Road</v>
      </c>
      <c r="F976" s="84" t="str">
        <f t="shared" si="30"/>
        <v>Go Ahead</v>
      </c>
      <c r="G976" s="320">
        <f>VLOOKUP(A976,'Northern Branch Phase II Debris'!A:F,6,FALSE)</f>
        <v>0</v>
      </c>
      <c r="H976" s="84" t="str">
        <f>VLOOKUP(A976,'Northern Branch Phase II Debris'!A:G,7,FALSE)</f>
        <v>Butte</v>
      </c>
      <c r="I976" s="84" t="e">
        <f>VLOOKUP(A976,'Go Backs'!A:H,8,FALSE)</f>
        <v>#N/A</v>
      </c>
      <c r="K976" s="84" t="e">
        <f>VLOOKUP(A976,'Go Aheads'!A:H,8,FALSE)</f>
        <v>#N/A</v>
      </c>
      <c r="M976" s="84">
        <f>VLOOKUP(A976,'Northern Branch Phase II Debris'!A:F,4,FALSE)</f>
        <v>0</v>
      </c>
      <c r="N976" s="84">
        <f>VLOOKUP(A976,'Northern Branch Phase II Debris'!A:F,5,FALSE)</f>
        <v>0</v>
      </c>
      <c r="P976" s="84">
        <f ca="1">SUMIF(cCalRecycle_NorthBranch_DataMan!A:F,Audit!A976,cCalRecycle_NorthBranch_DataMan!F:F)</f>
        <v>0</v>
      </c>
      <c r="Q976" s="86" t="e">
        <f>VLOOKUP(A976,cCalRecycle_NorthBranch_DataMan!A:B,2,FALSE)</f>
        <v>#N/A</v>
      </c>
      <c r="R976" s="643" t="b">
        <f t="shared" ca="1" si="31"/>
        <v>1</v>
      </c>
      <c r="Y976" s="84" t="e">
        <v>#N/A</v>
      </c>
      <c r="Z976" s="84" t="e">
        <v>#N/A</v>
      </c>
      <c r="AA976" s="84" t="e">
        <v>#N/A</v>
      </c>
      <c r="AB976" s="84" t="e">
        <v>#N/A</v>
      </c>
      <c r="AC976" s="84" t="e">
        <v>#N/A</v>
      </c>
      <c r="AD976" s="84" t="e">
        <v>#N/A</v>
      </c>
      <c r="AE976" s="84" t="e">
        <v>#N/A</v>
      </c>
      <c r="AF976" s="84" t="e">
        <v>#N/A</v>
      </c>
    </row>
    <row r="977" spans="1:32" ht="15" thickBot="1">
      <c r="A977" s="93" t="s">
        <v>1020</v>
      </c>
      <c r="B977" s="84">
        <f>VLOOKUP(A977,'Northern Branch Phase II Debris'!A:F,2,FALSE)</f>
        <v>23</v>
      </c>
      <c r="C977" s="84" t="str">
        <f>VLOOKUP(A977,'Northern Branch Phase II Debris'!A:F,3,FALSE)</f>
        <v>Indian Meadows Drive</v>
      </c>
      <c r="F977" s="84" t="str">
        <f t="shared" si="30"/>
        <v>Go Ahead</v>
      </c>
      <c r="G977" s="320">
        <f>VLOOKUP(A977,'Northern Branch Phase II Debris'!A:F,6,FALSE)</f>
        <v>44329</v>
      </c>
      <c r="H977" s="84" t="str">
        <f>VLOOKUP(A977,'Northern Branch Phase II Debris'!A:G,7,FALSE)</f>
        <v>Siskiyou</v>
      </c>
      <c r="I977" s="84" t="e">
        <f>VLOOKUP(A977,'Go Backs'!A:H,8,FALSE)</f>
        <v>#N/A</v>
      </c>
      <c r="K977" s="84" t="e">
        <f>VLOOKUP(A977,'Go Aheads'!A:H,8,FALSE)</f>
        <v>#N/A</v>
      </c>
      <c r="M977" s="84">
        <f>VLOOKUP(A977,'Northern Branch Phase II Debris'!A:F,4,FALSE)</f>
        <v>5</v>
      </c>
      <c r="N977" s="84">
        <f>VLOOKUP(A977,'Northern Branch Phase II Debris'!A:F,5,FALSE)</f>
        <v>5</v>
      </c>
      <c r="P977" s="84">
        <f ca="1">SUMIF(cCalRecycle_NorthBranch_DataMan!A:F,Audit!A977,cCalRecycle_NorthBranch_DataMan!F:F)</f>
        <v>5</v>
      </c>
      <c r="Q977" s="86">
        <f>VLOOKUP(A977,cCalRecycle_NorthBranch_DataMan!A:B,2,FALSE)</f>
        <v>44329.34991898149</v>
      </c>
      <c r="R977" s="643" t="b">
        <f t="shared" ca="1" si="31"/>
        <v>1</v>
      </c>
      <c r="Y977" s="84" t="e">
        <v>#N/A</v>
      </c>
      <c r="Z977" s="84" t="e">
        <v>#N/A</v>
      </c>
      <c r="AA977" s="84" t="e">
        <v>#N/A</v>
      </c>
      <c r="AB977" s="84" t="e">
        <v>#N/A</v>
      </c>
      <c r="AC977" s="84" t="e">
        <v>#N/A</v>
      </c>
      <c r="AD977" s="84" t="e">
        <v>#N/A</v>
      </c>
      <c r="AE977" s="84" t="e">
        <v>#N/A</v>
      </c>
      <c r="AF977" s="84" t="e">
        <v>#N/A</v>
      </c>
    </row>
    <row r="978" spans="1:32" ht="15" thickBot="1">
      <c r="A978" s="93" t="s">
        <v>2124</v>
      </c>
      <c r="B978" s="84">
        <f>VLOOKUP(A978,'Northern Branch Phase II Debris'!A:F,2,FALSE)</f>
        <v>1460</v>
      </c>
      <c r="C978" s="84" t="str">
        <f>VLOOKUP(A978,'Northern Branch Phase II Debris'!A:F,3,FALSE)</f>
        <v>Lumpkin Road</v>
      </c>
      <c r="F978" s="84" t="str">
        <f t="shared" si="30"/>
        <v>Go Ahead</v>
      </c>
      <c r="G978" s="320">
        <f>VLOOKUP(A978,'Northern Branch Phase II Debris'!A:F,6,FALSE)</f>
        <v>44254</v>
      </c>
      <c r="H978" s="84" t="str">
        <f>VLOOKUP(A978,'Northern Branch Phase II Debris'!A:G,7,FALSE)</f>
        <v>Butte</v>
      </c>
      <c r="I978" s="84" t="e">
        <f>VLOOKUP(A978,'Go Backs'!A:H,8,FALSE)</f>
        <v>#N/A</v>
      </c>
      <c r="K978" s="84">
        <f>VLOOKUP(A978,'Go Aheads'!A:H,8,FALSE)</f>
        <v>2</v>
      </c>
      <c r="M978" s="84">
        <f>VLOOKUP(A978,'Northern Branch Phase II Debris'!A:F,4,FALSE)</f>
        <v>2</v>
      </c>
      <c r="N978" s="84">
        <f>VLOOKUP(A978,'Northern Branch Phase II Debris'!A:F,5,FALSE)</f>
        <v>2</v>
      </c>
      <c r="P978" s="84">
        <f ca="1">SUMIF(cCalRecycle_NorthBranch_DataMan!A:F,Audit!A978,cCalRecycle_NorthBranch_DataMan!F:F)</f>
        <v>2</v>
      </c>
      <c r="Q978" s="86">
        <f>VLOOKUP(A978,cCalRecycle_NorthBranch_DataMan!A:B,2,FALSE)</f>
        <v>44317.413599537002</v>
      </c>
      <c r="R978" s="643" t="b">
        <f t="shared" ca="1" si="31"/>
        <v>1</v>
      </c>
      <c r="Y978" s="84" t="e">
        <v>#N/A</v>
      </c>
      <c r="Z978" s="84" t="e">
        <v>#N/A</v>
      </c>
      <c r="AA978" s="84" t="e">
        <v>#N/A</v>
      </c>
      <c r="AB978" s="84" t="e">
        <v>#N/A</v>
      </c>
      <c r="AC978" s="84" t="e">
        <v>#N/A</v>
      </c>
      <c r="AD978" s="84" t="e">
        <v>#N/A</v>
      </c>
      <c r="AE978" s="84" t="e">
        <v>#N/A</v>
      </c>
      <c r="AF978" s="84" t="e">
        <v>#N/A</v>
      </c>
    </row>
    <row r="979" spans="1:32" ht="26.25" thickBot="1">
      <c r="A979" s="463" t="s">
        <v>2010</v>
      </c>
      <c r="B979" s="84" t="str">
        <f>VLOOKUP(A979,'Northern Branch Phase II Debris'!A:F,2,FALSE)</f>
        <v>860-000-129-000</v>
      </c>
      <c r="C979" s="84" t="str">
        <f>VLOOKUP(A979,'Northern Branch Phase II Debris'!A:F,3,FALSE)</f>
        <v>RLCSDLL#59 9001 Mad River Road</v>
      </c>
      <c r="F979" s="84" t="str">
        <f t="shared" si="30"/>
        <v>Go Ahead</v>
      </c>
      <c r="G979" s="320">
        <f>VLOOKUP(A979,'Northern Branch Phase II Debris'!A:F,6,FALSE)</f>
        <v>44349</v>
      </c>
      <c r="H979" s="84" t="str">
        <f>VLOOKUP(A979,'Northern Branch Phase II Debris'!A:G,7,FALSE)</f>
        <v>Trinity</v>
      </c>
      <c r="I979" s="84" t="e">
        <f>VLOOKUP(A979,'Go Backs'!A:H,8,FALSE)</f>
        <v>#N/A</v>
      </c>
      <c r="K979" s="84" t="e">
        <f>VLOOKUP(A979,'Go Aheads'!A:H,8,FALSE)</f>
        <v>#N/A</v>
      </c>
      <c r="M979" s="84">
        <f>VLOOKUP(A979,'Northern Branch Phase II Debris'!A:F,4,FALSE)</f>
        <v>4</v>
      </c>
      <c r="N979" s="84">
        <f>VLOOKUP(A979,'Northern Branch Phase II Debris'!A:F,5,FALSE)</f>
        <v>2</v>
      </c>
      <c r="P979" s="84">
        <f ca="1">SUMIF(cCalRecycle_NorthBranch_DataMan!A:F,Audit!A979,cCalRecycle_NorthBranch_DataMan!F:F)</f>
        <v>0</v>
      </c>
      <c r="Q979" s="86" t="e">
        <f>VLOOKUP(A979,cCalRecycle_NorthBranch_DataMan!A:B,2,FALSE)</f>
        <v>#N/A</v>
      </c>
      <c r="R979" s="643" t="b">
        <f t="shared" ca="1" si="31"/>
        <v>0</v>
      </c>
      <c r="S979" s="455" t="s">
        <v>4289</v>
      </c>
      <c r="Y979" s="84" t="e">
        <v>#N/A</v>
      </c>
      <c r="Z979" s="84" t="e">
        <v>#N/A</v>
      </c>
      <c r="AA979" s="84" t="e">
        <v>#N/A</v>
      </c>
      <c r="AB979" s="84" t="e">
        <v>#N/A</v>
      </c>
      <c r="AC979" s="84" t="e">
        <v>#N/A</v>
      </c>
      <c r="AD979" s="84" t="e">
        <v>#N/A</v>
      </c>
      <c r="AE979" s="84" t="e">
        <v>#N/A</v>
      </c>
      <c r="AF979" s="84" t="e">
        <v>#N/A</v>
      </c>
    </row>
    <row r="980" spans="1:32" ht="15" thickBot="1">
      <c r="A980" s="463" t="s">
        <v>1483</v>
      </c>
      <c r="B980" s="84">
        <f>VLOOKUP(A980,'Northern Branch Phase II Debris'!A:F,2,FALSE)</f>
        <v>15341</v>
      </c>
      <c r="C980" s="84" t="str">
        <f>VLOOKUP(A980,'Northern Branch Phase II Debris'!A:F,3,FALSE)</f>
        <v>Mad River Road</v>
      </c>
      <c r="F980" s="84" t="str">
        <f t="shared" si="30"/>
        <v>Go Ahead</v>
      </c>
      <c r="G980" s="320">
        <f>VLOOKUP(A980,'Northern Branch Phase II Debris'!A:F,6,FALSE)</f>
        <v>44354</v>
      </c>
      <c r="H980" s="84" t="str">
        <f>VLOOKUP(A980,'Northern Branch Phase II Debris'!A:G,7,FALSE)</f>
        <v>Trinity</v>
      </c>
      <c r="I980" s="84" t="e">
        <f>VLOOKUP(A980,'Go Backs'!A:H,8,FALSE)</f>
        <v>#N/A</v>
      </c>
      <c r="K980" s="84" t="e">
        <f>VLOOKUP(A980,'Go Aheads'!A:H,8,FALSE)</f>
        <v>#N/A</v>
      </c>
      <c r="M980" s="84">
        <f>VLOOKUP(A980,'Northern Branch Phase II Debris'!A:F,4,FALSE)</f>
        <v>0</v>
      </c>
      <c r="N980" s="84">
        <f>VLOOKUP(A980,'Northern Branch Phase II Debris'!A:F,5,FALSE)</f>
        <v>0</v>
      </c>
      <c r="P980" s="84">
        <f ca="1">SUMIF(cCalRecycle_NorthBranch_DataMan!A:F,Audit!A980,cCalRecycle_NorthBranch_DataMan!F:F)</f>
        <v>0</v>
      </c>
      <c r="Q980" s="86" t="e">
        <f>VLOOKUP(A980,cCalRecycle_NorthBranch_DataMan!A:B,2,FALSE)</f>
        <v>#N/A</v>
      </c>
      <c r="R980" s="643" t="b">
        <f t="shared" ca="1" si="31"/>
        <v>1</v>
      </c>
      <c r="S980" s="455" t="s">
        <v>4289</v>
      </c>
      <c r="Y980" s="84" t="e">
        <v>#N/A</v>
      </c>
      <c r="Z980" s="84" t="e">
        <v>#N/A</v>
      </c>
      <c r="AA980" s="84" t="e">
        <v>#N/A</v>
      </c>
      <c r="AB980" s="84" t="e">
        <v>#N/A</v>
      </c>
      <c r="AC980" s="84" t="e">
        <v>#N/A</v>
      </c>
      <c r="AD980" s="84" t="e">
        <v>#N/A</v>
      </c>
      <c r="AE980" s="84" t="e">
        <v>#N/A</v>
      </c>
      <c r="AF980" s="84" t="e">
        <v>#N/A</v>
      </c>
    </row>
    <row r="981" spans="1:32" ht="15" thickBot="1">
      <c r="A981" s="93" t="s">
        <v>1970</v>
      </c>
      <c r="B981" s="84">
        <f>VLOOKUP(A981,'Northern Branch Phase II Debris'!A:F,2,FALSE)</f>
        <v>17915</v>
      </c>
      <c r="C981" s="84" t="str">
        <f>VLOOKUP(A981,'Northern Branch Phase II Debris'!A:F,3,FALSE)</f>
        <v>Highway 199</v>
      </c>
      <c r="F981" s="84" t="str">
        <f t="shared" si="30"/>
        <v>Go Ahead</v>
      </c>
      <c r="G981" s="320">
        <f>VLOOKUP(A981,'Northern Branch Phase II Debris'!A:F,6,FALSE)</f>
        <v>0</v>
      </c>
      <c r="H981" s="84" t="str">
        <f>VLOOKUP(A981,'Northern Branch Phase II Debris'!A:G,7,FALSE)</f>
        <v>Del Norte</v>
      </c>
      <c r="I981" s="84" t="e">
        <f>VLOOKUP(A981,'Go Backs'!A:H,8,FALSE)</f>
        <v>#N/A</v>
      </c>
      <c r="K981" s="84" t="e">
        <f>VLOOKUP(A981,'Go Aheads'!A:H,8,FALSE)</f>
        <v>#N/A</v>
      </c>
      <c r="M981" s="84">
        <f>VLOOKUP(A981,'Northern Branch Phase II Debris'!A:F,4,FALSE)</f>
        <v>0</v>
      </c>
      <c r="N981" s="84">
        <f>VLOOKUP(A981,'Northern Branch Phase II Debris'!A:F,5,FALSE)</f>
        <v>0</v>
      </c>
      <c r="P981" s="84">
        <f ca="1">SUMIF(cCalRecycle_NorthBranch_DataMan!A:F,Audit!A981,cCalRecycle_NorthBranch_DataMan!F:F)</f>
        <v>0</v>
      </c>
      <c r="Q981" s="86" t="e">
        <f>VLOOKUP(A981,cCalRecycle_NorthBranch_DataMan!A:B,2,FALSE)</f>
        <v>#N/A</v>
      </c>
      <c r="R981" s="643" t="b">
        <f t="shared" ca="1" si="31"/>
        <v>1</v>
      </c>
      <c r="Y981" s="84" t="e">
        <v>#N/A</v>
      </c>
      <c r="Z981" s="84" t="e">
        <v>#N/A</v>
      </c>
      <c r="AA981" s="84" t="e">
        <v>#N/A</v>
      </c>
      <c r="AB981" s="84" t="e">
        <v>#N/A</v>
      </c>
      <c r="AC981" s="84" t="e">
        <v>#N/A</v>
      </c>
      <c r="AD981" s="84" t="e">
        <v>#N/A</v>
      </c>
      <c r="AE981" s="84" t="e">
        <v>#N/A</v>
      </c>
      <c r="AF981" s="84" t="e">
        <v>#N/A</v>
      </c>
    </row>
    <row r="982" spans="1:32" ht="26.25" thickBot="1">
      <c r="A982" s="93" t="s">
        <v>829</v>
      </c>
      <c r="B982" s="84" t="str">
        <f>VLOOKUP(A982,'Northern Branch Phase II Debris'!A:F,2,FALSE)</f>
        <v>121-150-002-000</v>
      </c>
      <c r="C982" s="84" t="str">
        <f>VLOOKUP(A982,'Northern Branch Phase II Debris'!A:F,3,FALSE)</f>
        <v>Oregon Mountain Road</v>
      </c>
      <c r="F982" s="84" t="str">
        <f t="shared" si="30"/>
        <v>Go Ahead</v>
      </c>
      <c r="G982" s="320">
        <f>VLOOKUP(A982,'Northern Branch Phase II Debris'!A:F,6,FALSE)</f>
        <v>0</v>
      </c>
      <c r="H982" s="84" t="str">
        <f>VLOOKUP(A982,'Northern Branch Phase II Debris'!A:G,7,FALSE)</f>
        <v>Del Norte</v>
      </c>
      <c r="I982" s="84" t="e">
        <f>VLOOKUP(A982,'Go Backs'!A:H,8,FALSE)</f>
        <v>#N/A</v>
      </c>
      <c r="K982" s="84" t="e">
        <f>VLOOKUP(A982,'Go Aheads'!A:H,8,FALSE)</f>
        <v>#N/A</v>
      </c>
      <c r="M982" s="84">
        <f>VLOOKUP(A982,'Northern Branch Phase II Debris'!A:F,4,FALSE)</f>
        <v>0</v>
      </c>
      <c r="N982" s="84">
        <f>VLOOKUP(A982,'Northern Branch Phase II Debris'!A:F,5,FALSE)</f>
        <v>0</v>
      </c>
      <c r="P982" s="84">
        <f ca="1">SUMIF(cCalRecycle_NorthBranch_DataMan!A:F,Audit!A982,cCalRecycle_NorthBranch_DataMan!F:F)</f>
        <v>0</v>
      </c>
      <c r="Q982" s="86" t="e">
        <f>VLOOKUP(A982,cCalRecycle_NorthBranch_DataMan!A:B,2,FALSE)</f>
        <v>#N/A</v>
      </c>
      <c r="R982" s="643" t="b">
        <f t="shared" ca="1" si="31"/>
        <v>1</v>
      </c>
      <c r="Y982" s="84" t="e">
        <v>#N/A</v>
      </c>
      <c r="Z982" s="84" t="e">
        <v>#N/A</v>
      </c>
      <c r="AA982" s="84" t="e">
        <v>#N/A</v>
      </c>
      <c r="AB982" s="84" t="e">
        <v>#N/A</v>
      </c>
      <c r="AC982" s="84" t="e">
        <v>#N/A</v>
      </c>
      <c r="AD982" s="84" t="e">
        <v>#N/A</v>
      </c>
      <c r="AE982" s="84" t="e">
        <v>#N/A</v>
      </c>
      <c r="AF982" s="84" t="e">
        <v>#N/A</v>
      </c>
    </row>
    <row r="983" spans="1:32" ht="15" thickBot="1">
      <c r="A983" s="93" t="s">
        <v>1321</v>
      </c>
      <c r="B983" s="84">
        <f>VLOOKUP(A983,'Northern Branch Phase II Debris'!A:F,2,FALSE)</f>
        <v>36</v>
      </c>
      <c r="C983" s="84" t="str">
        <f>VLOOKUP(A983,'Northern Branch Phase II Debris'!A:F,3,FALSE)</f>
        <v>Forest Inn Drive</v>
      </c>
      <c r="F983" s="84" t="str">
        <f t="shared" si="30"/>
        <v>Go Ahead</v>
      </c>
      <c r="G983" s="320">
        <f>VLOOKUP(A983,'Northern Branch Phase II Debris'!A:F,6,FALSE)</f>
        <v>0</v>
      </c>
      <c r="H983" s="84" t="str">
        <f>VLOOKUP(A983,'Northern Branch Phase II Debris'!A:G,7,FALSE)</f>
        <v>Butte</v>
      </c>
      <c r="I983" s="84" t="e">
        <f>VLOOKUP(A983,'Go Backs'!A:H,8,FALSE)</f>
        <v>#N/A</v>
      </c>
      <c r="K983" s="84" t="e">
        <f>VLOOKUP(A983,'Go Aheads'!A:H,8,FALSE)</f>
        <v>#N/A</v>
      </c>
      <c r="M983" s="84">
        <f>VLOOKUP(A983,'Northern Branch Phase II Debris'!A:F,4,FALSE)</f>
        <v>0</v>
      </c>
      <c r="N983" s="84">
        <f>VLOOKUP(A983,'Northern Branch Phase II Debris'!A:F,5,FALSE)</f>
        <v>0</v>
      </c>
      <c r="P983" s="84">
        <f ca="1">SUMIF(cCalRecycle_NorthBranch_DataMan!A:F,Audit!A983,cCalRecycle_NorthBranch_DataMan!F:F)</f>
        <v>0</v>
      </c>
      <c r="Q983" s="86" t="e">
        <f>VLOOKUP(A983,cCalRecycle_NorthBranch_DataMan!A:B,2,FALSE)</f>
        <v>#N/A</v>
      </c>
      <c r="R983" s="643" t="b">
        <f t="shared" ca="1" si="31"/>
        <v>1</v>
      </c>
      <c r="Y983" s="84" t="e">
        <v>#N/A</v>
      </c>
      <c r="Z983" s="84" t="e">
        <v>#N/A</v>
      </c>
      <c r="AA983" s="84" t="e">
        <v>#N/A</v>
      </c>
      <c r="AB983" s="84" t="e">
        <v>#N/A</v>
      </c>
      <c r="AC983" s="84" t="e">
        <v>#N/A</v>
      </c>
      <c r="AD983" s="84" t="e">
        <v>#N/A</v>
      </c>
      <c r="AE983" s="84" t="e">
        <v>#N/A</v>
      </c>
      <c r="AF983" s="84" t="e">
        <v>#N/A</v>
      </c>
    </row>
    <row r="984" spans="1:32" ht="15" thickBot="1">
      <c r="A984" s="93" t="s">
        <v>965</v>
      </c>
      <c r="B984" s="84">
        <f>VLOOKUP(A984,'Northern Branch Phase II Debris'!A:F,2,FALSE)</f>
        <v>197</v>
      </c>
      <c r="C984" s="84" t="str">
        <f>VLOOKUP(A984,'Northern Branch Phase II Debris'!A:F,3,FALSE)</f>
        <v>Mills Ranch Road</v>
      </c>
      <c r="F984" s="84" t="str">
        <f t="shared" si="30"/>
        <v>Go Ahead</v>
      </c>
      <c r="G984" s="320">
        <f>VLOOKUP(A984,'Northern Branch Phase II Debris'!A:F,6,FALSE)</f>
        <v>44295</v>
      </c>
      <c r="H984" s="84" t="str">
        <f>VLOOKUP(A984,'Northern Branch Phase II Debris'!A:G,7,FALSE)</f>
        <v>Butte</v>
      </c>
      <c r="I984" s="84" t="e">
        <f>VLOOKUP(A984,'Go Backs'!A:H,8,FALSE)</f>
        <v>#N/A</v>
      </c>
      <c r="K984" s="84" t="e">
        <f>VLOOKUP(A984,'Go Aheads'!A:H,8,FALSE)</f>
        <v>#N/A</v>
      </c>
      <c r="M984" s="84">
        <f>VLOOKUP(A984,'Northern Branch Phase II Debris'!A:F,4,FALSE)</f>
        <v>2</v>
      </c>
      <c r="N984" s="84">
        <f>VLOOKUP(A984,'Northern Branch Phase II Debris'!A:F,5,FALSE)</f>
        <v>0</v>
      </c>
      <c r="P984" s="84">
        <f ca="1">SUMIF(cCalRecycle_NorthBranch_DataMan!A:F,Audit!A984,cCalRecycle_NorthBranch_DataMan!F:F)</f>
        <v>0</v>
      </c>
      <c r="Q984" s="86" t="e">
        <f>VLOOKUP(A984,cCalRecycle_NorthBranch_DataMan!A:B,2,FALSE)</f>
        <v>#N/A</v>
      </c>
      <c r="R984" s="643" t="b">
        <f t="shared" ca="1" si="31"/>
        <v>1</v>
      </c>
      <c r="Y984" s="84" t="e">
        <v>#N/A</v>
      </c>
      <c r="Z984" s="84" t="e">
        <v>#N/A</v>
      </c>
      <c r="AA984" s="84" t="e">
        <v>#N/A</v>
      </c>
      <c r="AB984" s="84" t="e">
        <v>#N/A</v>
      </c>
      <c r="AC984" s="84" t="e">
        <v>#N/A</v>
      </c>
      <c r="AD984" s="84" t="e">
        <v>#N/A</v>
      </c>
      <c r="AE984" s="84" t="e">
        <v>#N/A</v>
      </c>
      <c r="AF984" s="84" t="e">
        <v>#N/A</v>
      </c>
    </row>
    <row r="985" spans="1:32" ht="26.25" thickBot="1">
      <c r="A985" s="93" t="s">
        <v>1233</v>
      </c>
      <c r="B985" s="84" t="str">
        <f>VLOOKUP(A985,'Northern Branch Phase II Debris'!A:F,2,FALSE)</f>
        <v>071-200-048-000</v>
      </c>
      <c r="C985" s="84" t="str">
        <f>VLOOKUP(A985,'Northern Branch Phase II Debris'!A:F,3,FALSE)</f>
        <v>002.50 AC SEC 29 T20N R6E</v>
      </c>
      <c r="F985" s="84" t="str">
        <f t="shared" si="30"/>
        <v>Go Ahead</v>
      </c>
      <c r="G985" s="320">
        <f>VLOOKUP(A985,'Northern Branch Phase II Debris'!A:F,6,FALSE)</f>
        <v>0</v>
      </c>
      <c r="H985" s="84" t="str">
        <f>VLOOKUP(A985,'Northern Branch Phase II Debris'!A:G,7,FALSE)</f>
        <v>Butte</v>
      </c>
      <c r="I985" s="84" t="e">
        <f>VLOOKUP(A985,'Go Backs'!A:H,8,FALSE)</f>
        <v>#N/A</v>
      </c>
      <c r="K985" s="84" t="e">
        <f>VLOOKUP(A985,'Go Aheads'!A:H,8,FALSE)</f>
        <v>#N/A</v>
      </c>
      <c r="M985" s="84">
        <f>VLOOKUP(A985,'Northern Branch Phase II Debris'!A:F,4,FALSE)</f>
        <v>0</v>
      </c>
      <c r="N985" s="84">
        <f>VLOOKUP(A985,'Northern Branch Phase II Debris'!A:F,5,FALSE)</f>
        <v>0</v>
      </c>
      <c r="P985" s="84">
        <f ca="1">SUMIF(cCalRecycle_NorthBranch_DataMan!A:F,Audit!A985,cCalRecycle_NorthBranch_DataMan!F:F)</f>
        <v>0</v>
      </c>
      <c r="Q985" s="86" t="e">
        <f>VLOOKUP(A985,cCalRecycle_NorthBranch_DataMan!A:B,2,FALSE)</f>
        <v>#N/A</v>
      </c>
      <c r="R985" s="643" t="b">
        <f t="shared" ca="1" si="31"/>
        <v>1</v>
      </c>
      <c r="Y985" s="84" t="e">
        <v>#N/A</v>
      </c>
      <c r="Z985" s="84" t="e">
        <v>#N/A</v>
      </c>
      <c r="AA985" s="84" t="e">
        <v>#N/A</v>
      </c>
      <c r="AB985" s="84" t="e">
        <v>#N/A</v>
      </c>
      <c r="AC985" s="84" t="e">
        <v>#N/A</v>
      </c>
      <c r="AD985" s="84" t="e">
        <v>#N/A</v>
      </c>
      <c r="AE985" s="84" t="e">
        <v>#N/A</v>
      </c>
      <c r="AF985" s="84" t="e">
        <v>#N/A</v>
      </c>
    </row>
    <row r="986" spans="1:32" ht="15" thickBot="1">
      <c r="A986" s="93" t="s">
        <v>1651</v>
      </c>
      <c r="B986" s="84">
        <f>VLOOKUP(A986,'Northern Branch Phase II Debris'!A:F,2,FALSE)</f>
        <v>1675</v>
      </c>
      <c r="C986" s="84" t="str">
        <f>VLOOKUP(A986,'Northern Branch Phase II Debris'!A:F,3,FALSE)</f>
        <v>Lumpkin Road</v>
      </c>
      <c r="F986" s="84" t="str">
        <f t="shared" si="30"/>
        <v>Go Ahead</v>
      </c>
      <c r="G986" s="320">
        <f>VLOOKUP(A986,'Northern Branch Phase II Debris'!A:F,6,FALSE)</f>
        <v>0</v>
      </c>
      <c r="H986" s="84" t="str">
        <f>VLOOKUP(A986,'Northern Branch Phase II Debris'!A:G,7,FALSE)</f>
        <v>Butte</v>
      </c>
      <c r="I986" s="84" t="e">
        <f>VLOOKUP(A986,'Go Backs'!A:H,8,FALSE)</f>
        <v>#N/A</v>
      </c>
      <c r="K986" s="84" t="e">
        <f>VLOOKUP(A986,'Go Aheads'!A:H,8,FALSE)</f>
        <v>#N/A</v>
      </c>
      <c r="M986" s="84">
        <f>VLOOKUP(A986,'Northern Branch Phase II Debris'!A:F,4,FALSE)</f>
        <v>0</v>
      </c>
      <c r="N986" s="84">
        <f>VLOOKUP(A986,'Northern Branch Phase II Debris'!A:F,5,FALSE)</f>
        <v>0</v>
      </c>
      <c r="P986" s="84">
        <f ca="1">SUMIF(cCalRecycle_NorthBranch_DataMan!A:F,Audit!A986,cCalRecycle_NorthBranch_DataMan!F:F)</f>
        <v>0</v>
      </c>
      <c r="Q986" s="86" t="e">
        <f>VLOOKUP(A986,cCalRecycle_NorthBranch_DataMan!A:B,2,FALSE)</f>
        <v>#N/A</v>
      </c>
      <c r="R986" s="643" t="b">
        <f t="shared" ca="1" si="31"/>
        <v>1</v>
      </c>
      <c r="Y986" s="84" t="e">
        <v>#N/A</v>
      </c>
      <c r="Z986" s="84" t="e">
        <v>#N/A</v>
      </c>
      <c r="AA986" s="84" t="e">
        <v>#N/A</v>
      </c>
      <c r="AB986" s="84" t="e">
        <v>#N/A</v>
      </c>
      <c r="AC986" s="84" t="e">
        <v>#N/A</v>
      </c>
      <c r="AD986" s="84" t="e">
        <v>#N/A</v>
      </c>
      <c r="AE986" s="84" t="e">
        <v>#N/A</v>
      </c>
      <c r="AF986" s="84" t="e">
        <v>#N/A</v>
      </c>
    </row>
    <row r="987" spans="1:32" ht="15" thickBot="1">
      <c r="A987" s="93" t="s">
        <v>1563</v>
      </c>
      <c r="B987" s="84" t="str">
        <f>VLOOKUP(A987,'Northern Branch Phase II Debris'!A:F,2,FALSE)</f>
        <v>072-280-004-000</v>
      </c>
      <c r="C987" s="84" t="str">
        <f>VLOOKUP(A987,'Northern Branch Phase II Debris'!A:F,3,FALSE)</f>
        <v>Stringtown Road</v>
      </c>
      <c r="F987" s="84" t="str">
        <f t="shared" si="30"/>
        <v>Go Ahead</v>
      </c>
      <c r="G987" s="320">
        <f>VLOOKUP(A987,'Northern Branch Phase II Debris'!A:F,6,FALSE)</f>
        <v>0</v>
      </c>
      <c r="H987" s="84" t="str">
        <f>VLOOKUP(A987,'Northern Branch Phase II Debris'!A:G,7,FALSE)</f>
        <v>Butte</v>
      </c>
      <c r="I987" s="84" t="e">
        <f>VLOOKUP(A987,'Go Backs'!A:H,8,FALSE)</f>
        <v>#N/A</v>
      </c>
      <c r="K987" s="84" t="e">
        <f>VLOOKUP(A987,'Go Aheads'!A:H,8,FALSE)</f>
        <v>#N/A</v>
      </c>
      <c r="M987" s="84">
        <f>VLOOKUP(A987,'Northern Branch Phase II Debris'!A:F,4,FALSE)</f>
        <v>0</v>
      </c>
      <c r="N987" s="84">
        <f>VLOOKUP(A987,'Northern Branch Phase II Debris'!A:F,5,FALSE)</f>
        <v>0</v>
      </c>
      <c r="P987" s="84">
        <f ca="1">SUMIF(cCalRecycle_NorthBranch_DataMan!A:F,Audit!A987,cCalRecycle_NorthBranch_DataMan!F:F)</f>
        <v>0</v>
      </c>
      <c r="Q987" s="86" t="e">
        <f>VLOOKUP(A987,cCalRecycle_NorthBranch_DataMan!A:B,2,FALSE)</f>
        <v>#N/A</v>
      </c>
      <c r="R987" s="643" t="b">
        <f t="shared" ca="1" si="31"/>
        <v>1</v>
      </c>
      <c r="Y987" s="84" t="e">
        <v>#N/A</v>
      </c>
      <c r="Z987" s="84" t="e">
        <v>#N/A</v>
      </c>
      <c r="AA987" s="84" t="e">
        <v>#N/A</v>
      </c>
      <c r="AB987" s="84" t="e">
        <v>#N/A</v>
      </c>
      <c r="AC987" s="84" t="e">
        <v>#N/A</v>
      </c>
      <c r="AD987" s="84" t="e">
        <v>#N/A</v>
      </c>
      <c r="AE987" s="84" t="e">
        <v>#N/A</v>
      </c>
      <c r="AF987" s="84" t="e">
        <v>#N/A</v>
      </c>
    </row>
    <row r="988" spans="1:32" ht="15" thickBot="1">
      <c r="A988" s="93" t="s">
        <v>1568</v>
      </c>
      <c r="B988" s="84">
        <f>VLOOKUP(A988,'Northern Branch Phase II Debris'!A:F,2,FALSE)</f>
        <v>3040</v>
      </c>
      <c r="C988" s="84" t="str">
        <f>VLOOKUP(A988,'Northern Branch Phase II Debris'!A:F,3,FALSE)</f>
        <v>Big Ridge Road</v>
      </c>
      <c r="F988" s="84" t="str">
        <f t="shared" si="30"/>
        <v>Go Ahead</v>
      </c>
      <c r="G988" s="320">
        <f>VLOOKUP(A988,'Northern Branch Phase II Debris'!A:F,6,FALSE)</f>
        <v>44268</v>
      </c>
      <c r="H988" s="84" t="str">
        <f>VLOOKUP(A988,'Northern Branch Phase II Debris'!A:G,7,FALSE)</f>
        <v>Butte</v>
      </c>
      <c r="I988" s="84" t="e">
        <f>VLOOKUP(A988,'Go Backs'!A:H,8,FALSE)</f>
        <v>#N/A</v>
      </c>
      <c r="K988" s="84">
        <f>VLOOKUP(A988,'Go Aheads'!A:H,8,FALSE)</f>
        <v>1</v>
      </c>
      <c r="M988" s="84">
        <f>VLOOKUP(A988,'Northern Branch Phase II Debris'!A:F,4,FALSE)</f>
        <v>1</v>
      </c>
      <c r="N988" s="84">
        <f>VLOOKUP(A988,'Northern Branch Phase II Debris'!A:F,5,FALSE)</f>
        <v>1</v>
      </c>
      <c r="P988" s="84">
        <f ca="1">SUMIF(cCalRecycle_NorthBranch_DataMan!A:F,Audit!A988,cCalRecycle_NorthBranch_DataMan!F:F)</f>
        <v>1</v>
      </c>
      <c r="Q988" s="86">
        <f>VLOOKUP(A988,cCalRecycle_NorthBranch_DataMan!A:B,2,FALSE)</f>
        <v>44329.543124999997</v>
      </c>
      <c r="R988" s="643" t="b">
        <f t="shared" ca="1" si="31"/>
        <v>1</v>
      </c>
      <c r="Y988" s="84" t="e">
        <v>#N/A</v>
      </c>
      <c r="Z988" s="84" t="e">
        <v>#N/A</v>
      </c>
      <c r="AA988" s="84" t="e">
        <v>#N/A</v>
      </c>
      <c r="AB988" s="84" t="e">
        <v>#N/A</v>
      </c>
      <c r="AC988" s="84" t="e">
        <v>#N/A</v>
      </c>
      <c r="AD988" s="84" t="e">
        <v>#N/A</v>
      </c>
      <c r="AE988" s="84" t="e">
        <v>#N/A</v>
      </c>
      <c r="AF988" s="84" t="e">
        <v>#N/A</v>
      </c>
    </row>
    <row r="989" spans="1:32" ht="15" thickBot="1">
      <c r="A989" s="463" t="s">
        <v>1354</v>
      </c>
      <c r="B989" s="84" t="str">
        <f>VLOOKUP(A989,'Northern Branch Phase II Debris'!A:F,2,FALSE)</f>
        <v>860-000-137-000</v>
      </c>
      <c r="C989" s="84" t="str">
        <f>VLOOKUP(A989,'Northern Branch Phase II Debris'!A:F,3,FALSE)</f>
        <v>RLCSD LL#52</v>
      </c>
      <c r="F989" s="84" t="str">
        <f t="shared" si="30"/>
        <v>Go Ahead</v>
      </c>
      <c r="G989" s="320">
        <f>VLOOKUP(A989,'Northern Branch Phase II Debris'!A:F,6,FALSE)</f>
        <v>44355</v>
      </c>
      <c r="H989" s="84" t="str">
        <f>VLOOKUP(A989,'Northern Branch Phase II Debris'!A:G,7,FALSE)</f>
        <v>Trinity</v>
      </c>
      <c r="I989" s="84" t="e">
        <f>VLOOKUP(A989,'Go Backs'!A:H,8,FALSE)</f>
        <v>#N/A</v>
      </c>
      <c r="K989" s="84" t="e">
        <f>VLOOKUP(A989,'Go Aheads'!A:H,8,FALSE)</f>
        <v>#N/A</v>
      </c>
      <c r="M989" s="84">
        <f>VLOOKUP(A989,'Northern Branch Phase II Debris'!A:F,4,FALSE)</f>
        <v>1</v>
      </c>
      <c r="N989" s="84">
        <f>VLOOKUP(A989,'Northern Branch Phase II Debris'!A:F,5,FALSE)</f>
        <v>0</v>
      </c>
      <c r="P989" s="84">
        <f ca="1">SUMIF(cCalRecycle_NorthBranch_DataMan!A:F,Audit!A989,cCalRecycle_NorthBranch_DataMan!F:F)</f>
        <v>0</v>
      </c>
      <c r="Q989" s="86" t="e">
        <f>VLOOKUP(A989,cCalRecycle_NorthBranch_DataMan!A:B,2,FALSE)</f>
        <v>#N/A</v>
      </c>
      <c r="R989" s="643" t="b">
        <f t="shared" ca="1" si="31"/>
        <v>1</v>
      </c>
      <c r="S989" s="455" t="s">
        <v>4289</v>
      </c>
      <c r="Y989" s="84" t="e">
        <v>#N/A</v>
      </c>
      <c r="Z989" s="84" t="e">
        <v>#N/A</v>
      </c>
      <c r="AA989" s="84" t="e">
        <v>#N/A</v>
      </c>
      <c r="AB989" s="84" t="e">
        <v>#N/A</v>
      </c>
      <c r="AC989" s="84" t="e">
        <v>#N/A</v>
      </c>
      <c r="AD989" s="84" t="e">
        <v>#N/A</v>
      </c>
      <c r="AE989" s="84" t="e">
        <v>#N/A</v>
      </c>
      <c r="AF989" s="84" t="e">
        <v>#N/A</v>
      </c>
    </row>
    <row r="990" spans="1:32" ht="15" thickBot="1">
      <c r="A990" s="463" t="s">
        <v>1803</v>
      </c>
      <c r="B990" s="84">
        <f>VLOOKUP(A990,'Northern Branch Phase II Debris'!A:F,2,FALSE)</f>
        <v>1560</v>
      </c>
      <c r="C990" s="84" t="str">
        <f>VLOOKUP(A990,'Northern Branch Phase II Debris'!A:F,3,FALSE)</f>
        <v>Long Ridge Road</v>
      </c>
      <c r="F990" s="84" t="str">
        <f t="shared" si="30"/>
        <v>Go Ahead</v>
      </c>
      <c r="G990" s="320">
        <f>VLOOKUP(A990,'Northern Branch Phase II Debris'!A:F,6,FALSE)</f>
        <v>0</v>
      </c>
      <c r="H990" s="84" t="str">
        <f>VLOOKUP(A990,'Northern Branch Phase II Debris'!A:G,7,FALSE)</f>
        <v>Trinity</v>
      </c>
      <c r="I990" s="84" t="e">
        <f>VLOOKUP(A990,'Go Backs'!A:H,8,FALSE)</f>
        <v>#N/A</v>
      </c>
      <c r="K990" s="84" t="e">
        <f>VLOOKUP(A990,'Go Aheads'!A:H,8,FALSE)</f>
        <v>#N/A</v>
      </c>
      <c r="M990" s="84">
        <f>VLOOKUP(A990,'Northern Branch Phase II Debris'!A:F,4,FALSE)</f>
        <v>12</v>
      </c>
      <c r="N990" s="84">
        <f>VLOOKUP(A990,'Northern Branch Phase II Debris'!A:F,5,FALSE)</f>
        <v>0</v>
      </c>
      <c r="P990" s="84">
        <f ca="1">SUMIF(cCalRecycle_NorthBranch_DataMan!A:F,Audit!A990,cCalRecycle_NorthBranch_DataMan!F:F)</f>
        <v>0</v>
      </c>
      <c r="Q990" s="86" t="e">
        <f>VLOOKUP(A990,cCalRecycle_NorthBranch_DataMan!A:B,2,FALSE)</f>
        <v>#N/A</v>
      </c>
      <c r="R990" s="643" t="b">
        <f t="shared" ca="1" si="31"/>
        <v>1</v>
      </c>
      <c r="S990" s="455" t="s">
        <v>4289</v>
      </c>
      <c r="Y990" s="84" t="e">
        <v>#N/A</v>
      </c>
      <c r="Z990" s="84" t="e">
        <v>#N/A</v>
      </c>
      <c r="AA990" s="84" t="e">
        <v>#N/A</v>
      </c>
      <c r="AB990" s="84" t="e">
        <v>#N/A</v>
      </c>
      <c r="AC990" s="84" t="e">
        <v>#N/A</v>
      </c>
      <c r="AD990" s="84" t="e">
        <v>#N/A</v>
      </c>
      <c r="AE990" s="84" t="e">
        <v>#N/A</v>
      </c>
      <c r="AF990" s="84" t="e">
        <v>#N/A</v>
      </c>
    </row>
    <row r="991" spans="1:32" ht="26.25" thickBot="1">
      <c r="A991" s="463" t="s">
        <v>782</v>
      </c>
      <c r="B991" s="84">
        <f>VLOOKUP(A991,'Northern Branch Phase II Debris'!A:F,2,FALSE)</f>
        <v>6800</v>
      </c>
      <c r="C991" s="84" t="str">
        <f>VLOOKUP(A991,'Northern Branch Phase II Debris'!A:F,3,FALSE)</f>
        <v>Zenia-Lake Mountain Road</v>
      </c>
      <c r="F991" s="84" t="str">
        <f t="shared" si="30"/>
        <v>Go Ahead</v>
      </c>
      <c r="G991" s="320">
        <f>VLOOKUP(A991,'Northern Branch Phase II Debris'!A:F,6,FALSE)</f>
        <v>0</v>
      </c>
      <c r="H991" s="84" t="str">
        <f>VLOOKUP(A991,'Northern Branch Phase II Debris'!A:G,7,FALSE)</f>
        <v>Trinity</v>
      </c>
      <c r="I991" s="84" t="e">
        <f>VLOOKUP(A991,'Go Backs'!A:H,8,FALSE)</f>
        <v>#N/A</v>
      </c>
      <c r="K991" s="84" t="e">
        <f>VLOOKUP(A991,'Go Aheads'!A:H,8,FALSE)</f>
        <v>#N/A</v>
      </c>
      <c r="M991" s="84">
        <f>VLOOKUP(A991,'Northern Branch Phase II Debris'!A:F,4,FALSE)</f>
        <v>0</v>
      </c>
      <c r="N991" s="84">
        <f>VLOOKUP(A991,'Northern Branch Phase II Debris'!A:F,5,FALSE)</f>
        <v>0</v>
      </c>
      <c r="P991" s="84">
        <f ca="1">SUMIF(cCalRecycle_NorthBranch_DataMan!A:F,Audit!A991,cCalRecycle_NorthBranch_DataMan!F:F)</f>
        <v>0</v>
      </c>
      <c r="Q991" s="86" t="e">
        <f>VLOOKUP(A991,cCalRecycle_NorthBranch_DataMan!A:B,2,FALSE)</f>
        <v>#N/A</v>
      </c>
      <c r="R991" s="643" t="b">
        <f t="shared" ca="1" si="31"/>
        <v>1</v>
      </c>
      <c r="S991" s="455" t="s">
        <v>4289</v>
      </c>
      <c r="Y991" s="84" t="e">
        <v>#N/A</v>
      </c>
      <c r="Z991" s="84" t="e">
        <v>#N/A</v>
      </c>
      <c r="AA991" s="84" t="e">
        <v>#N/A</v>
      </c>
      <c r="AB991" s="84" t="e">
        <v>#N/A</v>
      </c>
      <c r="AC991" s="84" t="e">
        <v>#N/A</v>
      </c>
      <c r="AD991" s="84" t="e">
        <v>#N/A</v>
      </c>
      <c r="AE991" s="84" t="e">
        <v>#N/A</v>
      </c>
      <c r="AF991" s="84" t="e">
        <v>#N/A</v>
      </c>
    </row>
    <row r="992" spans="1:32" ht="15" thickBot="1">
      <c r="A992" s="93" t="s">
        <v>2128</v>
      </c>
      <c r="B992" s="84" t="str">
        <f>VLOOKUP(A992,'Northern Branch Phase II Debris'!A:F,2,FALSE)</f>
        <v>062-400-029-000</v>
      </c>
      <c r="C992" s="84" t="str">
        <f>VLOOKUP(A992,'Northern Branch Phase II Debris'!A:F,3,FALSE)</f>
        <v>SEC 13 T21 NR5E</v>
      </c>
      <c r="F992" s="84" t="str">
        <f t="shared" si="30"/>
        <v>Go Ahead</v>
      </c>
      <c r="G992" s="320">
        <f>VLOOKUP(A992,'Northern Branch Phase II Debris'!A:F,6,FALSE)</f>
        <v>44329</v>
      </c>
      <c r="H992" s="84" t="str">
        <f>VLOOKUP(A992,'Northern Branch Phase II Debris'!A:G,7,FALSE)</f>
        <v>Butte</v>
      </c>
      <c r="I992" s="84" t="e">
        <f>VLOOKUP(A992,'Go Backs'!A:H,8,FALSE)</f>
        <v>#N/A</v>
      </c>
      <c r="K992" s="84">
        <f>VLOOKUP(A992,'Go Aheads'!A:H,8,FALSE)</f>
        <v>3</v>
      </c>
      <c r="M992" s="84">
        <f>VLOOKUP(A992,'Northern Branch Phase II Debris'!A:F,4,FALSE)</f>
        <v>3</v>
      </c>
      <c r="N992" s="84">
        <f>VLOOKUP(A992,'Northern Branch Phase II Debris'!A:F,5,FALSE)</f>
        <v>3</v>
      </c>
      <c r="P992" s="84">
        <f ca="1">SUMIF(cCalRecycle_NorthBranch_DataMan!A:F,Audit!A992,cCalRecycle_NorthBranch_DataMan!F:F)</f>
        <v>3</v>
      </c>
      <c r="Q992" s="86">
        <f>VLOOKUP(A992,cCalRecycle_NorthBranch_DataMan!A:B,2,FALSE)</f>
        <v>44359.636793981503</v>
      </c>
      <c r="R992" s="643" t="b">
        <f t="shared" ca="1" si="31"/>
        <v>1</v>
      </c>
      <c r="Y992" s="84">
        <v>0</v>
      </c>
      <c r="Z992" s="84">
        <v>0</v>
      </c>
      <c r="AA992" s="84">
        <v>0</v>
      </c>
      <c r="AB992" s="84">
        <v>0</v>
      </c>
      <c r="AC992" s="84">
        <v>0</v>
      </c>
      <c r="AD992" s="84" t="e">
        <v>#N/A</v>
      </c>
      <c r="AE992" s="84">
        <v>0</v>
      </c>
      <c r="AF992" s="84">
        <v>0</v>
      </c>
    </row>
    <row r="993" spans="1:32" ht="15.75" thickBot="1">
      <c r="A993" s="93" t="s">
        <v>1611</v>
      </c>
      <c r="B993" s="84">
        <f>VLOOKUP(A993,'Northern Branch Phase II Debris'!A:F,2,FALSE)</f>
        <v>510</v>
      </c>
      <c r="C993" s="84" t="str">
        <f>VLOOKUP(A993,'Northern Branch Phase II Debris'!A:F,3,FALSE)</f>
        <v>Milsap Bar Road</v>
      </c>
      <c r="F993" s="84" t="str">
        <f t="shared" si="30"/>
        <v>Go Ahead</v>
      </c>
      <c r="G993" s="320">
        <f>VLOOKUP(A993,'Northern Branch Phase II Debris'!A:F,6,FALSE)</f>
        <v>44331</v>
      </c>
      <c r="H993" s="84" t="str">
        <f>VLOOKUP(A993,'Northern Branch Phase II Debris'!A:G,7,FALSE)</f>
        <v>Butte</v>
      </c>
      <c r="I993" s="84" t="e">
        <f>VLOOKUP(A993,'Go Backs'!A:H,8,FALSE)</f>
        <v>#N/A</v>
      </c>
      <c r="K993" s="84">
        <f>VLOOKUP(A993,'Go Aheads'!A:H,8,FALSE)</f>
        <v>6</v>
      </c>
      <c r="M993" s="84">
        <f>VLOOKUP(A993,'Northern Branch Phase II Debris'!A:F,4,FALSE)</f>
        <v>7</v>
      </c>
      <c r="N993" s="84">
        <f>VLOOKUP(A993,'Northern Branch Phase II Debris'!A:F,5,FALSE)</f>
        <v>6</v>
      </c>
      <c r="P993" s="84">
        <f ca="1">SUMIF(cCalRecycle_NorthBranch_DataMan!A:F,Audit!A993,cCalRecycle_NorthBranch_DataMan!F:F)</f>
        <v>6</v>
      </c>
      <c r="Q993" s="86">
        <f>VLOOKUP(A993,cCalRecycle_NorthBranch_DataMan!A:B,2,FALSE)</f>
        <v>44349.370428240698</v>
      </c>
      <c r="R993" s="643" t="b">
        <f t="shared" ca="1" si="31"/>
        <v>1</v>
      </c>
      <c r="S993" s="457"/>
      <c r="Y993" s="84">
        <v>0</v>
      </c>
      <c r="Z993" s="84">
        <v>0</v>
      </c>
      <c r="AA993" s="84">
        <v>0</v>
      </c>
      <c r="AB993" s="84">
        <v>0</v>
      </c>
      <c r="AC993" s="84">
        <v>0</v>
      </c>
      <c r="AD993" s="84" t="e">
        <v>#N/A</v>
      </c>
      <c r="AE993" s="84">
        <v>0</v>
      </c>
      <c r="AF993" s="84">
        <v>0</v>
      </c>
    </row>
    <row r="994" spans="1:32" ht="15" thickBot="1">
      <c r="A994" s="463" t="s">
        <v>1201</v>
      </c>
      <c r="B994" s="84">
        <f>VLOOKUP(A994,'Northern Branch Phase II Debris'!A:F,2,FALSE)</f>
        <v>1691</v>
      </c>
      <c r="C994" s="84" t="str">
        <f>VLOOKUP(A994,'Northern Branch Phase II Debris'!A:F,3,FALSE)</f>
        <v>Lampley Ranch</v>
      </c>
      <c r="F994" s="84" t="str">
        <f t="shared" si="30"/>
        <v>Go Ahead</v>
      </c>
      <c r="G994" s="320">
        <f>VLOOKUP(A994,'Northern Branch Phase II Debris'!A:F,6,FALSE)</f>
        <v>44341</v>
      </c>
      <c r="H994" s="84" t="str">
        <f>VLOOKUP(A994,'Northern Branch Phase II Debris'!A:G,7,FALSE)</f>
        <v>Trinity</v>
      </c>
      <c r="I994" s="84" t="e">
        <f>VLOOKUP(A994,'Go Backs'!A:H,8,FALSE)</f>
        <v>#N/A</v>
      </c>
      <c r="K994" s="84" t="e">
        <f>VLOOKUP(A994,'Go Aheads'!A:H,8,FALSE)</f>
        <v>#N/A</v>
      </c>
      <c r="M994" s="84">
        <f>VLOOKUP(A994,'Northern Branch Phase II Debris'!A:F,4,FALSE)</f>
        <v>3</v>
      </c>
      <c r="N994" s="84">
        <f>VLOOKUP(A994,'Northern Branch Phase II Debris'!A:F,5,FALSE)</f>
        <v>2</v>
      </c>
      <c r="P994" s="84">
        <f ca="1">SUMIF(cCalRecycle_NorthBranch_DataMan!A:F,Audit!A994,cCalRecycle_NorthBranch_DataMan!F:F)</f>
        <v>0</v>
      </c>
      <c r="Q994" s="86" t="e">
        <f>VLOOKUP(A994,cCalRecycle_NorthBranch_DataMan!A:B,2,FALSE)</f>
        <v>#N/A</v>
      </c>
      <c r="R994" s="643" t="b">
        <f t="shared" ca="1" si="31"/>
        <v>0</v>
      </c>
      <c r="S994" s="455" t="s">
        <v>4289</v>
      </c>
      <c r="Y994" s="84" t="e">
        <v>#N/A</v>
      </c>
      <c r="Z994" s="84" t="e">
        <v>#N/A</v>
      </c>
      <c r="AA994" s="84" t="e">
        <v>#N/A</v>
      </c>
      <c r="AB994" s="84" t="e">
        <v>#N/A</v>
      </c>
      <c r="AC994" s="84" t="e">
        <v>#N/A</v>
      </c>
      <c r="AD994" s="84" t="e">
        <v>#N/A</v>
      </c>
      <c r="AE994" s="84" t="e">
        <v>#N/A</v>
      </c>
      <c r="AF994" s="84" t="e">
        <v>#N/A</v>
      </c>
    </row>
    <row r="995" spans="1:32" ht="15" thickBot="1">
      <c r="A995" s="93" t="s">
        <v>1095</v>
      </c>
      <c r="B995" s="84">
        <f>VLOOKUP(A995,'Northern Branch Phase II Debris'!A:F,2,FALSE)</f>
        <v>1957</v>
      </c>
      <c r="C995" s="84" t="str">
        <f>VLOOKUP(A995,'Northern Branch Phase II Debris'!A:F,3,FALSE)</f>
        <v>Lumpkin Road</v>
      </c>
      <c r="F995" s="84" t="str">
        <f t="shared" si="30"/>
        <v>Go Ahead</v>
      </c>
      <c r="G995" s="320">
        <f>VLOOKUP(A995,'Northern Branch Phase II Debris'!A:F,6,FALSE)</f>
        <v>44236</v>
      </c>
      <c r="H995" s="84" t="str">
        <f>VLOOKUP(A995,'Northern Branch Phase II Debris'!A:G,7,FALSE)</f>
        <v>Butte</v>
      </c>
      <c r="I995" s="84" t="e">
        <f>VLOOKUP(A995,'Go Backs'!A:H,8,FALSE)</f>
        <v>#N/A</v>
      </c>
      <c r="K995" s="84" t="e">
        <f>VLOOKUP(A995,'Go Aheads'!A:H,8,FALSE)</f>
        <v>#N/A</v>
      </c>
      <c r="M995" s="84">
        <f>VLOOKUP(A995,'Northern Branch Phase II Debris'!A:F,4,FALSE)</f>
        <v>0</v>
      </c>
      <c r="N995" s="84">
        <f>VLOOKUP(A995,'Northern Branch Phase II Debris'!A:F,5,FALSE)</f>
        <v>0</v>
      </c>
      <c r="P995" s="84">
        <f ca="1">SUMIF(cCalRecycle_NorthBranch_DataMan!A:F,Audit!A995,cCalRecycle_NorthBranch_DataMan!F:F)</f>
        <v>0</v>
      </c>
      <c r="Q995" s="86" t="e">
        <f>VLOOKUP(A995,cCalRecycle_NorthBranch_DataMan!A:B,2,FALSE)</f>
        <v>#N/A</v>
      </c>
      <c r="R995" s="643" t="b">
        <f t="shared" ca="1" si="31"/>
        <v>1</v>
      </c>
      <c r="Y995" s="84" t="e">
        <v>#N/A</v>
      </c>
      <c r="Z995" s="84" t="e">
        <v>#N/A</v>
      </c>
      <c r="AA995" s="84" t="e">
        <v>#N/A</v>
      </c>
      <c r="AB995" s="84" t="e">
        <v>#N/A</v>
      </c>
      <c r="AC995" s="84" t="e">
        <v>#N/A</v>
      </c>
      <c r="AD995" s="84" t="e">
        <v>#N/A</v>
      </c>
      <c r="AE995" s="84" t="e">
        <v>#N/A</v>
      </c>
      <c r="AF995" s="84" t="e">
        <v>#N/A</v>
      </c>
    </row>
    <row r="996" spans="1:32" ht="15" thickBot="1">
      <c r="A996" s="93" t="s">
        <v>2118</v>
      </c>
      <c r="B996" s="84" t="str">
        <f>VLOOKUP(A996,'Northern Branch Phase II Debris'!A:F,2,FALSE)</f>
        <v>071-360-028-000</v>
      </c>
      <c r="C996" s="84" t="str">
        <f>VLOOKUP(A996,'Northern Branch Phase II Debris'!A:F,3,FALSE)</f>
        <v>Lumpkin Road</v>
      </c>
      <c r="F996" s="84" t="str">
        <f t="shared" si="30"/>
        <v>Go Ahead</v>
      </c>
      <c r="G996" s="320">
        <f>VLOOKUP(A996,'Northern Branch Phase II Debris'!A:F,6,FALSE)</f>
        <v>44288</v>
      </c>
      <c r="H996" s="84" t="str">
        <f>VLOOKUP(A996,'Northern Branch Phase II Debris'!A:G,7,FALSE)</f>
        <v>Butte</v>
      </c>
      <c r="I996" s="84" t="e">
        <f>VLOOKUP(A996,'Go Backs'!A:H,8,FALSE)</f>
        <v>#N/A</v>
      </c>
      <c r="K996" s="84">
        <f>VLOOKUP(A996,'Go Aheads'!A:H,8,FALSE)</f>
        <v>5</v>
      </c>
      <c r="M996" s="84">
        <f>VLOOKUP(A996,'Northern Branch Phase II Debris'!A:F,4,FALSE)</f>
        <v>6</v>
      </c>
      <c r="N996" s="84">
        <f>VLOOKUP(A996,'Northern Branch Phase II Debris'!A:F,5,FALSE)</f>
        <v>5</v>
      </c>
      <c r="P996" s="84">
        <f ca="1">SUMIF(cCalRecycle_NorthBranch_DataMan!A:F,Audit!A996,cCalRecycle_NorthBranch_DataMan!F:F)</f>
        <v>5</v>
      </c>
      <c r="Q996" s="86">
        <f>VLOOKUP(A996,cCalRecycle_NorthBranch_DataMan!A:B,2,FALSE)</f>
        <v>44316.483541666697</v>
      </c>
      <c r="R996" s="643" t="b">
        <f t="shared" ca="1" si="31"/>
        <v>1</v>
      </c>
      <c r="Y996" s="84" t="e">
        <v>#N/A</v>
      </c>
      <c r="Z996" s="84" t="e">
        <v>#N/A</v>
      </c>
      <c r="AA996" s="84" t="e">
        <v>#N/A</v>
      </c>
      <c r="AB996" s="84" t="e">
        <v>#N/A</v>
      </c>
      <c r="AC996" s="84" t="e">
        <v>#N/A</v>
      </c>
      <c r="AD996" s="84" t="e">
        <v>#N/A</v>
      </c>
      <c r="AE996" s="84" t="e">
        <v>#N/A</v>
      </c>
      <c r="AF996" s="84" t="e">
        <v>#N/A</v>
      </c>
    </row>
    <row r="997" spans="1:32" ht="15" thickBot="1">
      <c r="A997" s="93" t="s">
        <v>1696</v>
      </c>
      <c r="B997" s="84">
        <f>VLOOKUP(A997,'Northern Branch Phase II Debris'!A:F,2,FALSE)</f>
        <v>7982</v>
      </c>
      <c r="C997" s="84" t="str">
        <f>VLOOKUP(A997,'Northern Branch Phase II Debris'!A:F,3,FALSE)</f>
        <v>Zogg Mine Road</v>
      </c>
      <c r="F997" s="84" t="str">
        <f t="shared" si="30"/>
        <v>Go Ahead</v>
      </c>
      <c r="G997" s="320">
        <f>VLOOKUP(A997,'Northern Branch Phase II Debris'!A:F,6,FALSE)</f>
        <v>0</v>
      </c>
      <c r="H997" s="84" t="str">
        <f>VLOOKUP(A997,'Northern Branch Phase II Debris'!A:G,7,FALSE)</f>
        <v>Shasta</v>
      </c>
      <c r="I997" s="84" t="e">
        <f>VLOOKUP(A997,'Go Backs'!A:H,8,FALSE)</f>
        <v>#N/A</v>
      </c>
      <c r="K997" s="84" t="e">
        <f>VLOOKUP(A997,'Go Aheads'!A:H,8,FALSE)</f>
        <v>#N/A</v>
      </c>
      <c r="M997" s="84">
        <f>VLOOKUP(A997,'Northern Branch Phase II Debris'!A:F,4,FALSE)</f>
        <v>0</v>
      </c>
      <c r="N997" s="84">
        <f>VLOOKUP(A997,'Northern Branch Phase II Debris'!A:F,5,FALSE)</f>
        <v>0</v>
      </c>
      <c r="P997" s="84">
        <f ca="1">SUMIF(cCalRecycle_NorthBranch_DataMan!A:F,Audit!A997,cCalRecycle_NorthBranch_DataMan!F:F)</f>
        <v>0</v>
      </c>
      <c r="Q997" s="86" t="e">
        <f>VLOOKUP(A997,cCalRecycle_NorthBranch_DataMan!A:B,2,FALSE)</f>
        <v>#N/A</v>
      </c>
      <c r="R997" s="643" t="b">
        <f t="shared" ca="1" si="31"/>
        <v>1</v>
      </c>
      <c r="Y997" s="84" t="e">
        <v>#N/A</v>
      </c>
      <c r="Z997" s="84" t="e">
        <v>#N/A</v>
      </c>
      <c r="AA997" s="84" t="e">
        <v>#N/A</v>
      </c>
      <c r="AB997" s="84" t="e">
        <v>#N/A</v>
      </c>
      <c r="AC997" s="84" t="e">
        <v>#N/A</v>
      </c>
      <c r="AD997" s="84" t="e">
        <v>#N/A</v>
      </c>
      <c r="AE997" s="84" t="e">
        <v>#N/A</v>
      </c>
      <c r="AF997" s="84" t="e">
        <v>#N/A</v>
      </c>
    </row>
    <row r="998" spans="1:32" ht="15" thickBot="1">
      <c r="A998" s="499" t="s">
        <v>1697</v>
      </c>
      <c r="B998" s="84">
        <f>VLOOKUP(A998,'Northern Branch Phase II Debris'!A:F,2,FALSE)</f>
        <v>7880</v>
      </c>
      <c r="C998" s="84" t="str">
        <f>VLOOKUP(A998,'Northern Branch Phase II Debris'!A:F,3,FALSE)</f>
        <v>Zogg Mine Road</v>
      </c>
      <c r="F998" s="84" t="str">
        <f t="shared" si="30"/>
        <v>Go Ahead</v>
      </c>
      <c r="G998" s="320">
        <f>VLOOKUP(A998,'Northern Branch Phase II Debris'!A:F,6,FALSE)</f>
        <v>0</v>
      </c>
      <c r="H998" s="84" t="str">
        <f>VLOOKUP(A998,'Northern Branch Phase II Debris'!A:G,7,FALSE)</f>
        <v>Shasta</v>
      </c>
      <c r="I998" s="84" t="e">
        <f>VLOOKUP(A998,'Go Backs'!A:H,8,FALSE)</f>
        <v>#N/A</v>
      </c>
      <c r="K998" s="84" t="e">
        <f>VLOOKUP(A998,'Go Aheads'!A:H,8,FALSE)</f>
        <v>#N/A</v>
      </c>
      <c r="M998" s="84">
        <f>VLOOKUP(A998,'Northern Branch Phase II Debris'!A:F,4,FALSE)</f>
        <v>0</v>
      </c>
      <c r="N998" s="84">
        <f>VLOOKUP(A998,'Northern Branch Phase II Debris'!A:F,5,FALSE)</f>
        <v>0</v>
      </c>
      <c r="P998" s="84">
        <f ca="1">SUMIF(cCalRecycle_NorthBranch_DataMan!A:F,Audit!A998,cCalRecycle_NorthBranch_DataMan!F:F)</f>
        <v>0</v>
      </c>
      <c r="Q998" s="86" t="e">
        <f>VLOOKUP(A998,cCalRecycle_NorthBranch_DataMan!A:B,2,FALSE)</f>
        <v>#N/A</v>
      </c>
      <c r="R998" s="643" t="b">
        <f t="shared" ca="1" si="31"/>
        <v>1</v>
      </c>
      <c r="Y998" s="84" t="e">
        <v>#N/A</v>
      </c>
      <c r="Z998" s="84" t="e">
        <v>#N/A</v>
      </c>
      <c r="AA998" s="84" t="e">
        <v>#N/A</v>
      </c>
      <c r="AB998" s="84" t="e">
        <v>#N/A</v>
      </c>
      <c r="AC998" s="84" t="e">
        <v>#N/A</v>
      </c>
      <c r="AD998" s="84" t="e">
        <v>#N/A</v>
      </c>
      <c r="AE998" s="84" t="e">
        <v>#N/A</v>
      </c>
      <c r="AF998" s="84" t="e">
        <v>#N/A</v>
      </c>
    </row>
    <row r="999" spans="1:32" ht="15" thickBot="1">
      <c r="A999" s="93" t="s">
        <v>541</v>
      </c>
      <c r="B999" s="84">
        <f>VLOOKUP(A999,'Northern Branch Phase II Debris'!A:F,2,FALSE)</f>
        <v>2208</v>
      </c>
      <c r="C999" s="84" t="str">
        <f>VLOOKUP(A999,'Northern Branch Phase II Debris'!A:F,3,FALSE)</f>
        <v>Bald Rock Road</v>
      </c>
      <c r="F999" s="84" t="str">
        <f t="shared" si="30"/>
        <v>Go Ahead</v>
      </c>
      <c r="G999" s="320">
        <f>VLOOKUP(A999,'Northern Branch Phase II Debris'!A:F,6,FALSE)</f>
        <v>0</v>
      </c>
      <c r="H999" s="84" t="str">
        <f>VLOOKUP(A999,'Northern Branch Phase II Debris'!A:G,7,FALSE)</f>
        <v>Butte</v>
      </c>
      <c r="I999" s="84" t="e">
        <f>VLOOKUP(A999,'Go Backs'!A:H,8,FALSE)</f>
        <v>#N/A</v>
      </c>
      <c r="K999" s="84" t="e">
        <f>VLOOKUP(A999,'Go Aheads'!A:H,8,FALSE)</f>
        <v>#N/A</v>
      </c>
      <c r="M999" s="84">
        <f>VLOOKUP(A999,'Northern Branch Phase II Debris'!A:F,4,FALSE)</f>
        <v>0</v>
      </c>
      <c r="N999" s="84">
        <f>VLOOKUP(A999,'Northern Branch Phase II Debris'!A:F,5,FALSE)</f>
        <v>0</v>
      </c>
      <c r="P999" s="84">
        <f ca="1">SUMIF(cCalRecycle_NorthBranch_DataMan!A:F,Audit!A999,cCalRecycle_NorthBranch_DataMan!F:F)</f>
        <v>0</v>
      </c>
      <c r="Q999" s="86" t="e">
        <f>VLOOKUP(A999,cCalRecycle_NorthBranch_DataMan!A:B,2,FALSE)</f>
        <v>#N/A</v>
      </c>
      <c r="R999" s="643" t="b">
        <f t="shared" ca="1" si="31"/>
        <v>1</v>
      </c>
      <c r="Y999" s="84" t="e">
        <v>#N/A</v>
      </c>
      <c r="Z999" s="84" t="e">
        <v>#N/A</v>
      </c>
      <c r="AA999" s="84" t="e">
        <v>#N/A</v>
      </c>
      <c r="AB999" s="84" t="e">
        <v>#N/A</v>
      </c>
      <c r="AC999" s="84" t="e">
        <v>#N/A</v>
      </c>
      <c r="AD999" s="84" t="e">
        <v>#N/A</v>
      </c>
      <c r="AE999" s="84" t="e">
        <v>#N/A</v>
      </c>
      <c r="AF999" s="84" t="e">
        <v>#N/A</v>
      </c>
    </row>
    <row r="1000" spans="1:32" ht="15" thickBot="1">
      <c r="A1000" s="93" t="s">
        <v>1215</v>
      </c>
      <c r="B1000" s="84" t="str">
        <f>VLOOKUP(A1000,'Northern Branch Phase II Debris'!A:F,2,FALSE)</f>
        <v>061-630-005-000</v>
      </c>
      <c r="C1000" s="84" t="str">
        <f>VLOOKUP(A1000,'Northern Branch Phase II Debris'!A:F,3,FALSE)</f>
        <v>Lonesome Dove Circle</v>
      </c>
      <c r="F1000" s="84" t="str">
        <f t="shared" si="30"/>
        <v>Go Ahead</v>
      </c>
      <c r="G1000" s="320">
        <f>VLOOKUP(A1000,'Northern Branch Phase II Debris'!A:F,6,FALSE)</f>
        <v>44238</v>
      </c>
      <c r="H1000" s="84" t="str">
        <f>VLOOKUP(A1000,'Northern Branch Phase II Debris'!A:G,7,FALSE)</f>
        <v>Butte</v>
      </c>
      <c r="I1000" s="84" t="e">
        <f>VLOOKUP(A1000,'Go Backs'!A:H,8,FALSE)</f>
        <v>#N/A</v>
      </c>
      <c r="K1000" s="84" t="e">
        <f>VLOOKUP(A1000,'Go Aheads'!A:H,8,FALSE)</f>
        <v>#N/A</v>
      </c>
      <c r="M1000" s="84">
        <f>VLOOKUP(A1000,'Northern Branch Phase II Debris'!A:F,4,FALSE)</f>
        <v>0</v>
      </c>
      <c r="N1000" s="84">
        <f>VLOOKUP(A1000,'Northern Branch Phase II Debris'!A:F,5,FALSE)</f>
        <v>0</v>
      </c>
      <c r="P1000" s="84">
        <f ca="1">SUMIF(cCalRecycle_NorthBranch_DataMan!A:F,Audit!A1000,cCalRecycle_NorthBranch_DataMan!F:F)</f>
        <v>0</v>
      </c>
      <c r="Q1000" s="86" t="e">
        <f>VLOOKUP(A1000,cCalRecycle_NorthBranch_DataMan!A:B,2,FALSE)</f>
        <v>#N/A</v>
      </c>
      <c r="R1000" s="643" t="b">
        <f t="shared" ca="1" si="31"/>
        <v>1</v>
      </c>
      <c r="Y1000" s="84" t="e">
        <v>#N/A</v>
      </c>
      <c r="Z1000" s="84" t="e">
        <v>#N/A</v>
      </c>
      <c r="AA1000" s="84" t="e">
        <v>#N/A</v>
      </c>
      <c r="AB1000" s="84" t="e">
        <v>#N/A</v>
      </c>
      <c r="AC1000" s="84" t="e">
        <v>#N/A</v>
      </c>
      <c r="AD1000" s="84" t="e">
        <v>#N/A</v>
      </c>
      <c r="AE1000" s="84" t="e">
        <v>#N/A</v>
      </c>
      <c r="AF1000" s="84" t="e">
        <v>#N/A</v>
      </c>
    </row>
    <row r="1001" spans="1:32" ht="15" thickBot="1">
      <c r="A1001" s="93" t="s">
        <v>1249</v>
      </c>
      <c r="B1001" s="84">
        <f>VLOOKUP(A1001,'Northern Branch Phase II Debris'!A:F,2,FALSE)</f>
        <v>64</v>
      </c>
      <c r="C1001" s="84" t="str">
        <f>VLOOKUP(A1001,'Northern Branch Phase II Debris'!A:F,3,FALSE)</f>
        <v>Dollar Road</v>
      </c>
      <c r="F1001" s="84" t="str">
        <f t="shared" si="30"/>
        <v>Go Ahead</v>
      </c>
      <c r="G1001" s="320">
        <f>VLOOKUP(A1001,'Northern Branch Phase II Debris'!A:F,6,FALSE)</f>
        <v>44372</v>
      </c>
      <c r="H1001" s="84" t="str">
        <f>VLOOKUP(A1001,'Northern Branch Phase II Debris'!A:G,7,FALSE)</f>
        <v>Butte</v>
      </c>
      <c r="I1001" s="84" t="e">
        <f>VLOOKUP(A1001,'Go Backs'!A:H,8,FALSE)</f>
        <v>#N/A</v>
      </c>
      <c r="K1001" s="84" t="e">
        <f>VLOOKUP(A1001,'Go Aheads'!A:H,8,FALSE)</f>
        <v>#N/A</v>
      </c>
      <c r="M1001" s="84">
        <f>VLOOKUP(A1001,'Northern Branch Phase II Debris'!A:F,4,FALSE)</f>
        <v>3</v>
      </c>
      <c r="N1001" s="84">
        <f>VLOOKUP(A1001,'Northern Branch Phase II Debris'!A:F,5,FALSE)</f>
        <v>0</v>
      </c>
      <c r="P1001" s="84">
        <f ca="1">SUMIF(cCalRecycle_NorthBranch_DataMan!A:F,Audit!A1001,cCalRecycle_NorthBranch_DataMan!F:F)</f>
        <v>0</v>
      </c>
      <c r="Q1001" s="86" t="e">
        <f>VLOOKUP(A1001,cCalRecycle_NorthBranch_DataMan!A:B,2,FALSE)</f>
        <v>#N/A</v>
      </c>
      <c r="R1001" s="643" t="b">
        <f t="shared" ca="1" si="31"/>
        <v>1</v>
      </c>
      <c r="Y1001" s="84" t="e">
        <v>#N/A</v>
      </c>
      <c r="Z1001" s="84" t="e">
        <v>#N/A</v>
      </c>
      <c r="AA1001" s="84" t="e">
        <v>#N/A</v>
      </c>
      <c r="AB1001" s="84" t="e">
        <v>#N/A</v>
      </c>
      <c r="AC1001" s="84" t="e">
        <v>#N/A</v>
      </c>
      <c r="AD1001" s="84" t="e">
        <v>#N/A</v>
      </c>
      <c r="AE1001" s="84" t="e">
        <v>#N/A</v>
      </c>
      <c r="AF1001" s="84" t="e">
        <v>#N/A</v>
      </c>
    </row>
    <row r="1002" spans="1:32" ht="15" thickBot="1">
      <c r="A1002" s="93" t="s">
        <v>1871</v>
      </c>
      <c r="B1002" s="84" t="str">
        <f>VLOOKUP(A1002,'Northern Branch Phase II Debris'!A:F,2,FALSE)</f>
        <v>061-080-054-000</v>
      </c>
      <c r="C1002" s="84" t="str">
        <f>VLOOKUP(A1002,'Northern Branch Phase II Debris'!A:F,3,FALSE)</f>
        <v>SEC 33 T21N R6E</v>
      </c>
      <c r="F1002" s="84" t="str">
        <f t="shared" si="30"/>
        <v>Go Ahead</v>
      </c>
      <c r="G1002" s="320">
        <f>VLOOKUP(A1002,'Northern Branch Phase II Debris'!A:F,6,FALSE)</f>
        <v>44350</v>
      </c>
      <c r="H1002" s="84" t="str">
        <f>VLOOKUP(A1002,'Northern Branch Phase II Debris'!A:G,7,FALSE)</f>
        <v>Butte</v>
      </c>
      <c r="I1002" s="84" t="e">
        <f>VLOOKUP(A1002,'Go Backs'!A:H,8,FALSE)</f>
        <v>#N/A</v>
      </c>
      <c r="K1002" s="84" t="e">
        <f>VLOOKUP(A1002,'Go Aheads'!A:H,8,FALSE)</f>
        <v>#N/A</v>
      </c>
      <c r="M1002" s="84">
        <f>VLOOKUP(A1002,'Northern Branch Phase II Debris'!A:F,4,FALSE)</f>
        <v>7</v>
      </c>
      <c r="N1002" s="84">
        <f>VLOOKUP(A1002,'Northern Branch Phase II Debris'!A:F,5,FALSE)</f>
        <v>0</v>
      </c>
      <c r="P1002" s="84">
        <f ca="1">SUMIF(cCalRecycle_NorthBranch_DataMan!A:F,Audit!A1002,cCalRecycle_NorthBranch_DataMan!F:F)</f>
        <v>5</v>
      </c>
      <c r="Q1002" s="86">
        <f>VLOOKUP(A1002,cCalRecycle_NorthBranch_DataMan!A:B,2,FALSE)</f>
        <v>44378.668773148209</v>
      </c>
      <c r="R1002" s="643" t="b">
        <f t="shared" ca="1" si="31"/>
        <v>0</v>
      </c>
      <c r="S1002" s="672" t="s">
        <v>7737</v>
      </c>
      <c r="Y1002" s="84" t="e">
        <v>#N/A</v>
      </c>
      <c r="Z1002" s="84" t="e">
        <v>#N/A</v>
      </c>
      <c r="AA1002" s="84" t="e">
        <v>#N/A</v>
      </c>
      <c r="AB1002" s="84" t="e">
        <v>#N/A</v>
      </c>
      <c r="AC1002" s="84" t="e">
        <v>#N/A</v>
      </c>
      <c r="AD1002" s="84" t="e">
        <v>#N/A</v>
      </c>
      <c r="AE1002" s="84" t="e">
        <v>#N/A</v>
      </c>
      <c r="AF1002" s="84" t="e">
        <v>#N/A</v>
      </c>
    </row>
    <row r="1003" spans="1:32" ht="15" thickBot="1">
      <c r="A1003" s="93" t="s">
        <v>2050</v>
      </c>
      <c r="B1003" s="84" t="str">
        <f>VLOOKUP(A1003,'Northern Branch Phase II Debris'!A:F,2,FALSE)</f>
        <v>061-080-122-000</v>
      </c>
      <c r="C1003" s="84" t="str">
        <f>VLOOKUP(A1003,'Northern Branch Phase II Debris'!A:F,3,FALSE)</f>
        <v>Bean Creek Road</v>
      </c>
      <c r="F1003" s="84" t="str">
        <f t="shared" si="30"/>
        <v>Go Ahead</v>
      </c>
      <c r="G1003" s="320">
        <f>VLOOKUP(A1003,'Northern Branch Phase II Debris'!A:F,6,FALSE)</f>
        <v>44342</v>
      </c>
      <c r="H1003" s="84" t="str">
        <f>VLOOKUP(A1003,'Northern Branch Phase II Debris'!A:G,7,FALSE)</f>
        <v>Butte</v>
      </c>
      <c r="I1003" s="84" t="e">
        <f>VLOOKUP(A1003,'Go Backs'!A:H,8,FALSE)</f>
        <v>#N/A</v>
      </c>
      <c r="K1003" s="84">
        <f>VLOOKUP(A1003,'Go Aheads'!A:H,8,FALSE)</f>
        <v>3</v>
      </c>
      <c r="M1003" s="84">
        <f>VLOOKUP(A1003,'Northern Branch Phase II Debris'!A:F,4,FALSE)</f>
        <v>3</v>
      </c>
      <c r="N1003" s="84">
        <f>VLOOKUP(A1003,'Northern Branch Phase II Debris'!A:F,5,FALSE)</f>
        <v>3</v>
      </c>
      <c r="P1003" s="84">
        <f ca="1">SUMIF(cCalRecycle_NorthBranch_DataMan!A:F,Audit!A1003,cCalRecycle_NorthBranch_DataMan!F:F)</f>
        <v>3</v>
      </c>
      <c r="Q1003" s="86">
        <f>VLOOKUP(A1003,cCalRecycle_NorthBranch_DataMan!A:B,2,FALSE)</f>
        <v>44348.688287037003</v>
      </c>
      <c r="R1003" s="643" t="b">
        <f t="shared" ca="1" si="31"/>
        <v>1</v>
      </c>
      <c r="Y1003" s="84" t="e">
        <v>#N/A</v>
      </c>
      <c r="Z1003" s="84" t="e">
        <v>#N/A</v>
      </c>
      <c r="AA1003" s="84" t="e">
        <v>#N/A</v>
      </c>
      <c r="AB1003" s="84" t="e">
        <v>#N/A</v>
      </c>
      <c r="AC1003" s="84" t="e">
        <v>#N/A</v>
      </c>
      <c r="AD1003" s="84" t="e">
        <v>#N/A</v>
      </c>
      <c r="AE1003" s="84" t="e">
        <v>#N/A</v>
      </c>
      <c r="AF1003" s="84" t="e">
        <v>#N/A</v>
      </c>
    </row>
    <row r="1004" spans="1:32" ht="15" thickBot="1">
      <c r="A1004" s="499" t="s">
        <v>2052</v>
      </c>
      <c r="B1004" s="84" t="str">
        <f>VLOOKUP(A1004,'Northern Branch Phase II Debris'!A:F,2,FALSE)</f>
        <v>061-080-124-000</v>
      </c>
      <c r="C1004" s="84" t="str">
        <f>VLOOKUP(A1004,'Northern Branch Phase II Debris'!A:F,3,FALSE)</f>
        <v>Bean Creek Road</v>
      </c>
      <c r="F1004" s="84" t="str">
        <f t="shared" si="30"/>
        <v>Go Ahead</v>
      </c>
      <c r="G1004" s="320">
        <f>VLOOKUP(A1004,'Northern Branch Phase II Debris'!A:F,6,FALSE)</f>
        <v>0</v>
      </c>
      <c r="H1004" s="84" t="str">
        <f>VLOOKUP(A1004,'Northern Branch Phase II Debris'!A:G,7,FALSE)</f>
        <v>Butte</v>
      </c>
      <c r="I1004" s="84" t="e">
        <f>VLOOKUP(A1004,'Go Backs'!A:H,8,FALSE)</f>
        <v>#N/A</v>
      </c>
      <c r="K1004" s="84" t="e">
        <f>VLOOKUP(A1004,'Go Aheads'!A:H,8,FALSE)</f>
        <v>#N/A</v>
      </c>
      <c r="M1004" s="84">
        <f>VLOOKUP(A1004,'Northern Branch Phase II Debris'!A:F,4,FALSE)</f>
        <v>0</v>
      </c>
      <c r="N1004" s="84">
        <f>VLOOKUP(A1004,'Northern Branch Phase II Debris'!A:F,5,FALSE)</f>
        <v>0</v>
      </c>
      <c r="P1004" s="84">
        <f ca="1">SUMIF(cCalRecycle_NorthBranch_DataMan!A:F,Audit!A1004,cCalRecycle_NorthBranch_DataMan!F:F)</f>
        <v>0</v>
      </c>
      <c r="Q1004" s="86" t="e">
        <f>VLOOKUP(A1004,cCalRecycle_NorthBranch_DataMan!A:B,2,FALSE)</f>
        <v>#N/A</v>
      </c>
      <c r="R1004" s="643" t="b">
        <f t="shared" ca="1" si="31"/>
        <v>1</v>
      </c>
      <c r="Y1004" s="84" t="e">
        <v>#N/A</v>
      </c>
      <c r="Z1004" s="84" t="e">
        <v>#N/A</v>
      </c>
      <c r="AA1004" s="84" t="e">
        <v>#N/A</v>
      </c>
      <c r="AB1004" s="84" t="e">
        <v>#N/A</v>
      </c>
      <c r="AC1004" s="84" t="e">
        <v>#N/A</v>
      </c>
      <c r="AD1004" s="84" t="e">
        <v>#N/A</v>
      </c>
      <c r="AE1004" s="84" t="e">
        <v>#N/A</v>
      </c>
      <c r="AF1004" s="84" t="e">
        <v>#N/A</v>
      </c>
    </row>
    <row r="1005" spans="1:32" ht="26.25" thickBot="1">
      <c r="A1005" s="93" t="s">
        <v>1312</v>
      </c>
      <c r="B1005" s="84" t="str">
        <f>VLOOKUP(A1005,'Northern Branch Phase II Debris'!A:F,2,FALSE)</f>
        <v>071-250-037-000</v>
      </c>
      <c r="C1005" s="84" t="str">
        <f>VLOOKUP(A1005,'Northern Branch Phase II Debris'!A:F,3,FALSE)</f>
        <v>Next to 70 Sierra View Loop</v>
      </c>
      <c r="F1005" s="84" t="str">
        <f t="shared" si="30"/>
        <v>Go Ahead</v>
      </c>
      <c r="G1005" s="320">
        <f>VLOOKUP(A1005,'Northern Branch Phase II Debris'!A:F,6,FALSE)</f>
        <v>44317</v>
      </c>
      <c r="H1005" s="84" t="str">
        <f>VLOOKUP(A1005,'Northern Branch Phase II Debris'!A:G,7,FALSE)</f>
        <v>Butte</v>
      </c>
      <c r="I1005" s="84" t="e">
        <f>VLOOKUP(A1005,'Go Backs'!A:H,8,FALSE)</f>
        <v>#N/A</v>
      </c>
      <c r="K1005" s="84">
        <f>VLOOKUP(A1005,'Go Aheads'!A:H,8,FALSE)</f>
        <v>6</v>
      </c>
      <c r="M1005" s="84">
        <f>VLOOKUP(A1005,'Northern Branch Phase II Debris'!A:F,4,FALSE)</f>
        <v>7</v>
      </c>
      <c r="N1005" s="84">
        <f>VLOOKUP(A1005,'Northern Branch Phase II Debris'!A:F,5,FALSE)</f>
        <v>6</v>
      </c>
      <c r="P1005" s="84">
        <f ca="1">SUMIF(cCalRecycle_NorthBranch_DataMan!A:F,Audit!A1005,cCalRecycle_NorthBranch_DataMan!F:F)</f>
        <v>6</v>
      </c>
      <c r="Q1005" s="86">
        <f>VLOOKUP(A1005,cCalRecycle_NorthBranch_DataMan!A:B,2,FALSE)</f>
        <v>44342.60320601851</v>
      </c>
      <c r="R1005" s="643" t="b">
        <f t="shared" ca="1" si="31"/>
        <v>1</v>
      </c>
      <c r="Y1005" s="84">
        <v>0</v>
      </c>
      <c r="Z1005" s="84">
        <v>0</v>
      </c>
      <c r="AA1005" s="84">
        <v>0</v>
      </c>
      <c r="AB1005" s="84">
        <v>0</v>
      </c>
      <c r="AC1005" s="84">
        <v>0</v>
      </c>
      <c r="AD1005" s="84" t="e">
        <v>#N/A</v>
      </c>
      <c r="AE1005" s="84">
        <v>0</v>
      </c>
      <c r="AF1005" s="84">
        <v>0</v>
      </c>
    </row>
    <row r="1006" spans="1:32" ht="15" thickBot="1">
      <c r="A1006" s="93" t="s">
        <v>2159</v>
      </c>
      <c r="B1006" s="84">
        <f>VLOOKUP(A1006,'Northern Branch Phase II Debris'!A:F,2,FALSE)</f>
        <v>15</v>
      </c>
      <c r="C1006" s="84" t="str">
        <f>VLOOKUP(A1006,'Northern Branch Phase II Debris'!A:F,3,FALSE)</f>
        <v>Woodsmoke Way</v>
      </c>
      <c r="F1006" s="84" t="str">
        <f t="shared" si="30"/>
        <v>Go Ahead</v>
      </c>
      <c r="G1006" s="320">
        <f>VLOOKUP(A1006,'Northern Branch Phase II Debris'!A:F,6,FALSE)</f>
        <v>44246</v>
      </c>
      <c r="H1006" s="84" t="str">
        <f>VLOOKUP(A1006,'Northern Branch Phase II Debris'!A:G,7,FALSE)</f>
        <v>Butte</v>
      </c>
      <c r="I1006" s="84" t="e">
        <f>VLOOKUP(A1006,'Go Backs'!A:H,8,FALSE)</f>
        <v>#N/A</v>
      </c>
      <c r="K1006" s="84" t="e">
        <f>VLOOKUP(A1006,'Go Aheads'!A:H,8,FALSE)</f>
        <v>#N/A</v>
      </c>
      <c r="M1006" s="84">
        <f>VLOOKUP(A1006,'Northern Branch Phase II Debris'!A:F,4,FALSE)</f>
        <v>0</v>
      </c>
      <c r="N1006" s="84">
        <f>VLOOKUP(A1006,'Northern Branch Phase II Debris'!A:F,5,FALSE)</f>
        <v>0</v>
      </c>
      <c r="P1006" s="84">
        <f ca="1">SUMIF(cCalRecycle_NorthBranch_DataMan!A:F,Audit!A1006,cCalRecycle_NorthBranch_DataMan!F:F)</f>
        <v>0</v>
      </c>
      <c r="Q1006" s="86" t="e">
        <f>VLOOKUP(A1006,cCalRecycle_NorthBranch_DataMan!A:B,2,FALSE)</f>
        <v>#N/A</v>
      </c>
      <c r="R1006" s="643" t="b">
        <f t="shared" ca="1" si="31"/>
        <v>1</v>
      </c>
      <c r="Y1006" s="84" t="e">
        <v>#N/A</v>
      </c>
      <c r="Z1006" s="84" t="e">
        <v>#N/A</v>
      </c>
      <c r="AA1006" s="84" t="e">
        <v>#N/A</v>
      </c>
      <c r="AB1006" s="84" t="e">
        <v>#N/A</v>
      </c>
      <c r="AC1006" s="84" t="e">
        <v>#N/A</v>
      </c>
      <c r="AD1006" s="84" t="e">
        <v>#N/A</v>
      </c>
      <c r="AE1006" s="84" t="e">
        <v>#N/A</v>
      </c>
      <c r="AF1006" s="84" t="e">
        <v>#N/A</v>
      </c>
    </row>
    <row r="1007" spans="1:32" ht="15" thickBot="1">
      <c r="A1007" s="497" t="s">
        <v>474</v>
      </c>
      <c r="B1007" s="84" t="str">
        <f>VLOOKUP(A1007,'Northern Branch Phase II Debris'!A:F,2,FALSE)</f>
        <v>062-560-015-000</v>
      </c>
      <c r="C1007" s="84" t="str">
        <f>VLOOKUP(A1007,'Northern Branch Phase II Debris'!A:F,3,FALSE)</f>
        <v>Huffright Lane</v>
      </c>
      <c r="F1007" s="84" t="str">
        <f t="shared" si="30"/>
        <v>Go Ahead</v>
      </c>
      <c r="G1007" s="320">
        <f>VLOOKUP(A1007,'Northern Branch Phase II Debris'!A:F,6,FALSE)</f>
        <v>0</v>
      </c>
      <c r="H1007" s="84" t="str">
        <f>VLOOKUP(A1007,'Northern Branch Phase II Debris'!A:G,7,FALSE)</f>
        <v>Butte</v>
      </c>
      <c r="I1007" s="84" t="e">
        <f>VLOOKUP(A1007,'Go Backs'!A:H,8,FALSE)</f>
        <v>#N/A</v>
      </c>
      <c r="K1007" s="84" t="e">
        <f>VLOOKUP(A1007,'Go Aheads'!A:H,8,FALSE)</f>
        <v>#N/A</v>
      </c>
      <c r="M1007" s="84">
        <f>VLOOKUP(A1007,'Northern Branch Phase II Debris'!A:F,4,FALSE)</f>
        <v>0</v>
      </c>
      <c r="N1007" s="84">
        <f>VLOOKUP(A1007,'Northern Branch Phase II Debris'!A:F,5,FALSE)</f>
        <v>0</v>
      </c>
      <c r="P1007" s="84">
        <f ca="1">SUMIF(cCalRecycle_NorthBranch_DataMan!A:F,Audit!A1007,cCalRecycle_NorthBranch_DataMan!F:F)</f>
        <v>0</v>
      </c>
      <c r="Q1007" s="86" t="e">
        <f>VLOOKUP(A1007,cCalRecycle_NorthBranch_DataMan!A:B,2,FALSE)</f>
        <v>#N/A</v>
      </c>
      <c r="R1007" s="643" t="b">
        <f t="shared" ca="1" si="31"/>
        <v>1</v>
      </c>
      <c r="Y1007" s="84" t="e">
        <v>#N/A</v>
      </c>
      <c r="Z1007" s="84" t="e">
        <v>#N/A</v>
      </c>
      <c r="AA1007" s="84" t="e">
        <v>#N/A</v>
      </c>
      <c r="AB1007" s="84" t="e">
        <v>#N/A</v>
      </c>
      <c r="AC1007" s="84" t="e">
        <v>#N/A</v>
      </c>
      <c r="AD1007" s="84" t="e">
        <v>#N/A</v>
      </c>
      <c r="AE1007" s="84" t="e">
        <v>#N/A</v>
      </c>
      <c r="AF1007" s="84" t="e">
        <v>#N/A</v>
      </c>
    </row>
    <row r="1008" spans="1:32" ht="15" thickBot="1">
      <c r="A1008" s="93" t="s">
        <v>1287</v>
      </c>
      <c r="B1008" s="84">
        <f>VLOOKUP(A1008,'Northern Branch Phase II Debris'!A:F,2,FALSE)</f>
        <v>84</v>
      </c>
      <c r="C1008" s="84" t="str">
        <f>VLOOKUP(A1008,'Northern Branch Phase II Debris'!A:F,3,FALSE)</f>
        <v>Pam R Lane</v>
      </c>
      <c r="F1008" s="84" t="str">
        <f t="shared" si="30"/>
        <v>Go Ahead</v>
      </c>
      <c r="G1008" s="320">
        <f>VLOOKUP(A1008,'Northern Branch Phase II Debris'!A:F,6,FALSE)</f>
        <v>44308</v>
      </c>
      <c r="H1008" s="84" t="str">
        <f>VLOOKUP(A1008,'Northern Branch Phase II Debris'!A:G,7,FALSE)</f>
        <v>Butte</v>
      </c>
      <c r="I1008" s="84" t="e">
        <f>VLOOKUP(A1008,'Go Backs'!A:H,8,FALSE)</f>
        <v>#N/A</v>
      </c>
      <c r="K1008" s="84">
        <f>VLOOKUP(A1008,'Go Aheads'!A:H,8,FALSE)</f>
        <v>3</v>
      </c>
      <c r="M1008" s="84">
        <f>VLOOKUP(A1008,'Northern Branch Phase II Debris'!A:F,4,FALSE)</f>
        <v>3</v>
      </c>
      <c r="N1008" s="84">
        <f>VLOOKUP(A1008,'Northern Branch Phase II Debris'!A:F,5,FALSE)</f>
        <v>3</v>
      </c>
      <c r="P1008" s="84">
        <f ca="1">SUMIF(cCalRecycle_NorthBranch_DataMan!A:F,Audit!A1008,cCalRecycle_NorthBranch_DataMan!F:F)</f>
        <v>3</v>
      </c>
      <c r="Q1008" s="86">
        <f>VLOOKUP(A1008,cCalRecycle_NorthBranch_DataMan!A:B,2,FALSE)</f>
        <v>44335.63706018521</v>
      </c>
      <c r="R1008" s="643" t="b">
        <f t="shared" ca="1" si="31"/>
        <v>1</v>
      </c>
      <c r="Y1008" s="84" t="e">
        <v>#N/A</v>
      </c>
      <c r="Z1008" s="84" t="e">
        <v>#N/A</v>
      </c>
      <c r="AA1008" s="84" t="e">
        <v>#N/A</v>
      </c>
      <c r="AB1008" s="84" t="e">
        <v>#N/A</v>
      </c>
      <c r="AC1008" s="84" t="e">
        <v>#N/A</v>
      </c>
      <c r="AD1008" s="84" t="e">
        <v>#N/A</v>
      </c>
      <c r="AE1008" s="84" t="e">
        <v>#N/A</v>
      </c>
      <c r="AF1008" s="84" t="e">
        <v>#N/A</v>
      </c>
    </row>
    <row r="1009" spans="1:32" ht="15" thickBot="1">
      <c r="A1009" s="93" t="s">
        <v>873</v>
      </c>
      <c r="B1009" s="84">
        <f>VLOOKUP(A1009,'Northern Branch Phase II Debris'!A:F,2,FALSE)</f>
        <v>3336</v>
      </c>
      <c r="C1009" s="84" t="str">
        <f>VLOOKUP(A1009,'Northern Branch Phase II Debris'!A:F,3,FALSE)</f>
        <v>Indian Creek Road</v>
      </c>
      <c r="F1009" s="84" t="str">
        <f t="shared" si="30"/>
        <v>Go Ahead</v>
      </c>
      <c r="G1009" s="320">
        <f>VLOOKUP(A1009,'Northern Branch Phase II Debris'!A:F,6,FALSE)</f>
        <v>44315</v>
      </c>
      <c r="H1009" s="84" t="str">
        <f>VLOOKUP(A1009,'Northern Branch Phase II Debris'!A:G,7,FALSE)</f>
        <v>Siskiyou</v>
      </c>
      <c r="I1009" s="84" t="e">
        <f>VLOOKUP(A1009,'Go Backs'!A:H,8,FALSE)</f>
        <v>#N/A</v>
      </c>
      <c r="K1009" s="84" t="e">
        <f>VLOOKUP(A1009,'Go Aheads'!A:H,8,FALSE)</f>
        <v>#N/A</v>
      </c>
      <c r="M1009" s="84">
        <f>VLOOKUP(A1009,'Northern Branch Phase II Debris'!A:F,4,FALSE)</f>
        <v>0</v>
      </c>
      <c r="N1009" s="84">
        <f>VLOOKUP(A1009,'Northern Branch Phase II Debris'!A:F,5,FALSE)</f>
        <v>0</v>
      </c>
      <c r="P1009" s="84">
        <f ca="1">SUMIF(cCalRecycle_NorthBranch_DataMan!A:F,Audit!A1009,cCalRecycle_NorthBranch_DataMan!F:F)</f>
        <v>0</v>
      </c>
      <c r="Q1009" s="86" t="e">
        <f>VLOOKUP(A1009,cCalRecycle_NorthBranch_DataMan!A:B,2,FALSE)</f>
        <v>#N/A</v>
      </c>
      <c r="R1009" s="643" t="b">
        <f t="shared" ca="1" si="31"/>
        <v>1</v>
      </c>
      <c r="Y1009" s="84" t="e">
        <v>#N/A</v>
      </c>
      <c r="Z1009" s="84" t="e">
        <v>#N/A</v>
      </c>
      <c r="AA1009" s="84" t="e">
        <v>#N/A</v>
      </c>
      <c r="AB1009" s="84" t="e">
        <v>#N/A</v>
      </c>
      <c r="AC1009" s="84" t="e">
        <v>#N/A</v>
      </c>
      <c r="AD1009" s="84" t="e">
        <v>#N/A</v>
      </c>
      <c r="AE1009" s="84" t="e">
        <v>#N/A</v>
      </c>
      <c r="AF1009" s="84" t="e">
        <v>#N/A</v>
      </c>
    </row>
    <row r="1010" spans="1:32" ht="15" thickBot="1">
      <c r="A1010" s="93" t="s">
        <v>849</v>
      </c>
      <c r="B1010" s="84">
        <f>VLOOKUP(A1010,'Northern Branch Phase II Debris'!A:F,2,FALSE)</f>
        <v>3334</v>
      </c>
      <c r="C1010" s="84" t="str">
        <f>VLOOKUP(A1010,'Northern Branch Phase II Debris'!A:F,3,FALSE)</f>
        <v>Indian Creek Road</v>
      </c>
      <c r="F1010" s="84" t="str">
        <f t="shared" si="30"/>
        <v>Go Ahead</v>
      </c>
      <c r="G1010" s="320">
        <f>VLOOKUP(A1010,'Northern Branch Phase II Debris'!A:F,6,FALSE)</f>
        <v>44314</v>
      </c>
      <c r="H1010" s="84" t="str">
        <f>VLOOKUP(A1010,'Northern Branch Phase II Debris'!A:G,7,FALSE)</f>
        <v>Siskiyou</v>
      </c>
      <c r="I1010" s="84" t="e">
        <f>VLOOKUP(A1010,'Go Backs'!A:H,8,FALSE)</f>
        <v>#N/A</v>
      </c>
      <c r="K1010" s="84" t="e">
        <f>VLOOKUP(A1010,'Go Aheads'!A:H,8,FALSE)</f>
        <v>#N/A</v>
      </c>
      <c r="M1010" s="84">
        <f>VLOOKUP(A1010,'Northern Branch Phase II Debris'!A:F,4,FALSE)</f>
        <v>1</v>
      </c>
      <c r="N1010" s="84">
        <f>VLOOKUP(A1010,'Northern Branch Phase II Debris'!A:F,5,FALSE)</f>
        <v>0</v>
      </c>
      <c r="P1010" s="84">
        <f ca="1">SUMIF(cCalRecycle_NorthBranch_DataMan!A:F,Audit!A1010,cCalRecycle_NorthBranch_DataMan!F:F)</f>
        <v>0</v>
      </c>
      <c r="Q1010" s="86" t="e">
        <f>VLOOKUP(A1010,cCalRecycle_NorthBranch_DataMan!A:B,2,FALSE)</f>
        <v>#N/A</v>
      </c>
      <c r="R1010" s="643" t="b">
        <f t="shared" ca="1" si="31"/>
        <v>1</v>
      </c>
      <c r="Y1010" s="84" t="e">
        <v>#N/A</v>
      </c>
      <c r="Z1010" s="84" t="e">
        <v>#N/A</v>
      </c>
      <c r="AA1010" s="84" t="e">
        <v>#N/A</v>
      </c>
      <c r="AB1010" s="84" t="e">
        <v>#N/A</v>
      </c>
      <c r="AC1010" s="84" t="e">
        <v>#N/A</v>
      </c>
      <c r="AD1010" s="84" t="e">
        <v>#N/A</v>
      </c>
      <c r="AE1010" s="84" t="e">
        <v>#N/A</v>
      </c>
      <c r="AF1010" s="84" t="e">
        <v>#N/A</v>
      </c>
    </row>
    <row r="1011" spans="1:32" ht="15" thickBot="1">
      <c r="A1011" s="93" t="s">
        <v>887</v>
      </c>
      <c r="B1011" s="84">
        <f>VLOOKUP(A1011,'Northern Branch Phase II Debris'!A:F,2,FALSE)</f>
        <v>3324</v>
      </c>
      <c r="C1011" s="84" t="str">
        <f>VLOOKUP(A1011,'Northern Branch Phase II Debris'!A:F,3,FALSE)</f>
        <v>Indian Creek Road</v>
      </c>
      <c r="F1011" s="84" t="str">
        <f t="shared" si="30"/>
        <v>Go Ahead</v>
      </c>
      <c r="G1011" s="320">
        <f>VLOOKUP(A1011,'Northern Branch Phase II Debris'!A:F,6,FALSE)</f>
        <v>44308</v>
      </c>
      <c r="H1011" s="84" t="str">
        <f>VLOOKUP(A1011,'Northern Branch Phase II Debris'!A:G,7,FALSE)</f>
        <v>Siskiyou</v>
      </c>
      <c r="I1011" s="84" t="e">
        <f>VLOOKUP(A1011,'Go Backs'!A:H,8,FALSE)</f>
        <v>#N/A</v>
      </c>
      <c r="K1011" s="84" t="e">
        <f>VLOOKUP(A1011,'Go Aheads'!A:H,8,FALSE)</f>
        <v>#N/A</v>
      </c>
      <c r="M1011" s="84">
        <f>VLOOKUP(A1011,'Northern Branch Phase II Debris'!A:F,4,FALSE)</f>
        <v>0</v>
      </c>
      <c r="N1011" s="84">
        <f>VLOOKUP(A1011,'Northern Branch Phase II Debris'!A:F,5,FALSE)</f>
        <v>0</v>
      </c>
      <c r="P1011" s="84">
        <f ca="1">SUMIF(cCalRecycle_NorthBranch_DataMan!A:F,Audit!A1011,cCalRecycle_NorthBranch_DataMan!F:F)</f>
        <v>0</v>
      </c>
      <c r="Q1011" s="86" t="e">
        <f>VLOOKUP(A1011,cCalRecycle_NorthBranch_DataMan!A:B,2,FALSE)</f>
        <v>#N/A</v>
      </c>
      <c r="R1011" s="643" t="b">
        <f t="shared" ca="1" si="31"/>
        <v>1</v>
      </c>
      <c r="Y1011" s="84" t="e">
        <v>#N/A</v>
      </c>
      <c r="Z1011" s="84" t="e">
        <v>#N/A</v>
      </c>
      <c r="AA1011" s="84" t="e">
        <v>#N/A</v>
      </c>
      <c r="AB1011" s="84" t="e">
        <v>#N/A</v>
      </c>
      <c r="AC1011" s="84" t="e">
        <v>#N/A</v>
      </c>
      <c r="AD1011" s="84" t="e">
        <v>#N/A</v>
      </c>
      <c r="AE1011" s="84" t="e">
        <v>#N/A</v>
      </c>
      <c r="AF1011" s="84" t="e">
        <v>#N/A</v>
      </c>
    </row>
    <row r="1012" spans="1:32" ht="15" thickBot="1">
      <c r="A1012" s="93" t="s">
        <v>933</v>
      </c>
      <c r="B1012" s="84">
        <f>VLOOKUP(A1012,'Northern Branch Phase II Debris'!A:F,2,FALSE)</f>
        <v>3610</v>
      </c>
      <c r="C1012" s="84" t="str">
        <f>VLOOKUP(A1012,'Northern Branch Phase II Debris'!A:F,3,FALSE)</f>
        <v>Indian Creek Road</v>
      </c>
      <c r="F1012" s="84" t="str">
        <f t="shared" si="30"/>
        <v>Go Ahead</v>
      </c>
      <c r="G1012" s="320">
        <f>VLOOKUP(A1012,'Northern Branch Phase II Debris'!A:F,6,FALSE)</f>
        <v>44312</v>
      </c>
      <c r="H1012" s="84" t="str">
        <f>VLOOKUP(A1012,'Northern Branch Phase II Debris'!A:G,7,FALSE)</f>
        <v>Siskiyou</v>
      </c>
      <c r="I1012" s="84" t="e">
        <f>VLOOKUP(A1012,'Go Backs'!A:H,8,FALSE)</f>
        <v>#N/A</v>
      </c>
      <c r="K1012" s="84" t="e">
        <f>VLOOKUP(A1012,'Go Aheads'!A:H,8,FALSE)</f>
        <v>#N/A</v>
      </c>
      <c r="M1012" s="84">
        <f>VLOOKUP(A1012,'Northern Branch Phase II Debris'!A:F,4,FALSE)</f>
        <v>0</v>
      </c>
      <c r="N1012" s="84">
        <f>VLOOKUP(A1012,'Northern Branch Phase II Debris'!A:F,5,FALSE)</f>
        <v>0</v>
      </c>
      <c r="P1012" s="84">
        <f ca="1">SUMIF(cCalRecycle_NorthBranch_DataMan!A:F,Audit!A1012,cCalRecycle_NorthBranch_DataMan!F:F)</f>
        <v>0</v>
      </c>
      <c r="Q1012" s="86" t="e">
        <f>VLOOKUP(A1012,cCalRecycle_NorthBranch_DataMan!A:B,2,FALSE)</f>
        <v>#N/A</v>
      </c>
      <c r="R1012" s="643" t="b">
        <f t="shared" ca="1" si="31"/>
        <v>1</v>
      </c>
      <c r="Y1012" s="84" t="e">
        <v>#N/A</v>
      </c>
      <c r="Z1012" s="84" t="e">
        <v>#N/A</v>
      </c>
      <c r="AA1012" s="84" t="e">
        <v>#N/A</v>
      </c>
      <c r="AB1012" s="84" t="e">
        <v>#N/A</v>
      </c>
      <c r="AC1012" s="84" t="e">
        <v>#N/A</v>
      </c>
      <c r="AD1012" s="84" t="e">
        <v>#N/A</v>
      </c>
      <c r="AE1012" s="84" t="e">
        <v>#N/A</v>
      </c>
      <c r="AF1012" s="84" t="e">
        <v>#N/A</v>
      </c>
    </row>
    <row r="1013" spans="1:32" ht="15" thickBot="1">
      <c r="A1013" s="499" t="s">
        <v>906</v>
      </c>
      <c r="B1013" s="84" t="str">
        <f>VLOOKUP(A1013,'Northern Branch Phase II Debris'!A:F,2,FALSE)</f>
        <v>009-530-180-000</v>
      </c>
      <c r="C1013" s="84" t="str">
        <f>VLOOKUP(A1013,'Northern Branch Phase II Debris'!A:F,3,FALSE)</f>
        <v>Indian Creek Road</v>
      </c>
      <c r="F1013" s="84" t="str">
        <f t="shared" si="30"/>
        <v>Go Ahead</v>
      </c>
      <c r="G1013" s="320">
        <f>VLOOKUP(A1013,'Northern Branch Phase II Debris'!A:F,6,FALSE)</f>
        <v>0</v>
      </c>
      <c r="H1013" s="84" t="str">
        <f>VLOOKUP(A1013,'Northern Branch Phase II Debris'!A:G,7,FALSE)</f>
        <v>Siskiyou</v>
      </c>
      <c r="I1013" s="84" t="e">
        <f>VLOOKUP(A1013,'Go Backs'!A:H,8,FALSE)</f>
        <v>#N/A</v>
      </c>
      <c r="K1013" s="84" t="e">
        <f>VLOOKUP(A1013,'Go Aheads'!A:H,8,FALSE)</f>
        <v>#N/A</v>
      </c>
      <c r="M1013" s="84">
        <f>VLOOKUP(A1013,'Northern Branch Phase II Debris'!A:F,4,FALSE)</f>
        <v>0</v>
      </c>
      <c r="N1013" s="84">
        <f>VLOOKUP(A1013,'Northern Branch Phase II Debris'!A:F,5,FALSE)</f>
        <v>0</v>
      </c>
      <c r="P1013" s="84">
        <f ca="1">SUMIF(cCalRecycle_NorthBranch_DataMan!A:F,Audit!A1013,cCalRecycle_NorthBranch_DataMan!F:F)</f>
        <v>0</v>
      </c>
      <c r="Q1013" s="86" t="e">
        <f>VLOOKUP(A1013,cCalRecycle_NorthBranch_DataMan!A:B,2,FALSE)</f>
        <v>#N/A</v>
      </c>
      <c r="R1013" s="643" t="b">
        <f t="shared" ca="1" si="31"/>
        <v>1</v>
      </c>
      <c r="Y1013" s="84" t="e">
        <v>#N/A</v>
      </c>
      <c r="Z1013" s="84" t="e">
        <v>#N/A</v>
      </c>
      <c r="AA1013" s="84" t="e">
        <v>#N/A</v>
      </c>
      <c r="AB1013" s="84" t="e">
        <v>#N/A</v>
      </c>
      <c r="AC1013" s="84" t="e">
        <v>#N/A</v>
      </c>
      <c r="AD1013" s="84" t="e">
        <v>#N/A</v>
      </c>
      <c r="AE1013" s="84" t="e">
        <v>#N/A</v>
      </c>
      <c r="AF1013" s="84" t="e">
        <v>#N/A</v>
      </c>
    </row>
    <row r="1014" spans="1:32" ht="15" thickBot="1">
      <c r="A1014" s="93" t="s">
        <v>920</v>
      </c>
      <c r="B1014" s="84">
        <f>VLOOKUP(A1014,'Northern Branch Phase II Debris'!A:F,2,FALSE)</f>
        <v>2509</v>
      </c>
      <c r="C1014" s="84" t="str">
        <f>VLOOKUP(A1014,'Northern Branch Phase II Debris'!A:F,3,FALSE)</f>
        <v>Indian Creek Road</v>
      </c>
      <c r="F1014" s="84" t="str">
        <f t="shared" si="30"/>
        <v>Go Ahead</v>
      </c>
      <c r="G1014" s="320">
        <f>VLOOKUP(A1014,'Northern Branch Phase II Debris'!A:F,6,FALSE)</f>
        <v>44356</v>
      </c>
      <c r="H1014" s="84" t="str">
        <f>VLOOKUP(A1014,'Northern Branch Phase II Debris'!A:G,7,FALSE)</f>
        <v>Siskiyou</v>
      </c>
      <c r="I1014" s="84" t="e">
        <f>VLOOKUP(A1014,'Go Backs'!A:H,8,FALSE)</f>
        <v>#N/A</v>
      </c>
      <c r="K1014" s="84" t="e">
        <f>VLOOKUP(A1014,'Go Aheads'!A:H,8,FALSE)</f>
        <v>#N/A</v>
      </c>
      <c r="M1014" s="84">
        <f>VLOOKUP(A1014,'Northern Branch Phase II Debris'!A:F,4,FALSE)</f>
        <v>17</v>
      </c>
      <c r="N1014" s="84">
        <f>VLOOKUP(A1014,'Northern Branch Phase II Debris'!A:F,5,FALSE)</f>
        <v>17</v>
      </c>
      <c r="P1014" s="84">
        <f ca="1">SUMIF(cCalRecycle_NorthBranch_DataMan!A:F,Audit!A1014,cCalRecycle_NorthBranch_DataMan!F:F)</f>
        <v>17</v>
      </c>
      <c r="Q1014" s="86">
        <f>VLOOKUP(A1014,cCalRecycle_NorthBranch_DataMan!A:B,2,FALSE)</f>
        <v>44352.629131944399</v>
      </c>
      <c r="R1014" s="643" t="b">
        <f t="shared" ca="1" si="31"/>
        <v>1</v>
      </c>
      <c r="S1014" s="455"/>
      <c r="Y1014" s="84" t="e">
        <v>#N/A</v>
      </c>
      <c r="Z1014" s="84" t="e">
        <v>#N/A</v>
      </c>
      <c r="AA1014" s="84" t="e">
        <v>#N/A</v>
      </c>
      <c r="AB1014" s="84" t="e">
        <v>#N/A</v>
      </c>
      <c r="AC1014" s="84" t="e">
        <v>#N/A</v>
      </c>
      <c r="AD1014" s="84" t="e">
        <v>#N/A</v>
      </c>
      <c r="AE1014" s="84" t="e">
        <v>#N/A</v>
      </c>
      <c r="AF1014" s="84" t="e">
        <v>#N/A</v>
      </c>
    </row>
    <row r="1015" spans="1:32" ht="15" thickBot="1">
      <c r="A1015" s="93" t="s">
        <v>1490</v>
      </c>
      <c r="B1015" s="84" t="str">
        <f>VLOOKUP(A1015,'Northern Branch Phase II Debris'!A:F,2,FALSE)</f>
        <v>062-440-004-000</v>
      </c>
      <c r="C1015" s="84" t="str">
        <f>VLOOKUP(A1015,'Northern Branch Phase II Debris'!A:F,3,FALSE)</f>
        <v>Deer Run Lane</v>
      </c>
      <c r="F1015" s="84" t="str">
        <f t="shared" si="30"/>
        <v>Go Ahead</v>
      </c>
      <c r="G1015" s="320">
        <f>VLOOKUP(A1015,'Northern Branch Phase II Debris'!A:F,6,FALSE)</f>
        <v>0</v>
      </c>
      <c r="H1015" s="84" t="str">
        <f>VLOOKUP(A1015,'Northern Branch Phase II Debris'!A:G,7,FALSE)</f>
        <v>Butte</v>
      </c>
      <c r="I1015" s="84" t="e">
        <f>VLOOKUP(A1015,'Go Backs'!A:H,8,FALSE)</f>
        <v>#N/A</v>
      </c>
      <c r="K1015" s="84" t="e">
        <f>VLOOKUP(A1015,'Go Aheads'!A:H,8,FALSE)</f>
        <v>#N/A</v>
      </c>
      <c r="M1015" s="84">
        <f>VLOOKUP(A1015,'Northern Branch Phase II Debris'!A:F,4,FALSE)</f>
        <v>0</v>
      </c>
      <c r="N1015" s="84">
        <f>VLOOKUP(A1015,'Northern Branch Phase II Debris'!A:F,5,FALSE)</f>
        <v>0</v>
      </c>
      <c r="P1015" s="84">
        <f ca="1">SUMIF(cCalRecycle_NorthBranch_DataMan!A:F,Audit!A1015,cCalRecycle_NorthBranch_DataMan!F:F)</f>
        <v>0</v>
      </c>
      <c r="Q1015" s="86" t="e">
        <f>VLOOKUP(A1015,cCalRecycle_NorthBranch_DataMan!A:B,2,FALSE)</f>
        <v>#N/A</v>
      </c>
      <c r="R1015" s="643" t="b">
        <f t="shared" ca="1" si="31"/>
        <v>1</v>
      </c>
      <c r="Y1015" s="84" t="e">
        <v>#N/A</v>
      </c>
      <c r="Z1015" s="84" t="e">
        <v>#N/A</v>
      </c>
      <c r="AA1015" s="84" t="e">
        <v>#N/A</v>
      </c>
      <c r="AB1015" s="84" t="e">
        <v>#N/A</v>
      </c>
      <c r="AC1015" s="84" t="e">
        <v>#N/A</v>
      </c>
      <c r="AD1015" s="84" t="e">
        <v>#N/A</v>
      </c>
      <c r="AE1015" s="84" t="e">
        <v>#N/A</v>
      </c>
      <c r="AF1015" s="84" t="e">
        <v>#N/A</v>
      </c>
    </row>
    <row r="1016" spans="1:32" ht="15" thickBot="1">
      <c r="A1016" s="93" t="s">
        <v>1491</v>
      </c>
      <c r="B1016" s="84" t="str">
        <f>VLOOKUP(A1016,'Northern Branch Phase II Debris'!A:F,2,FALSE)</f>
        <v>062-440-005-000</v>
      </c>
      <c r="C1016" s="84" t="str">
        <f>VLOOKUP(A1016,'Northern Branch Phase II Debris'!A:F,3,FALSE)</f>
        <v>Deer Run Lane</v>
      </c>
      <c r="F1016" s="84" t="str">
        <f t="shared" si="30"/>
        <v>Go Ahead</v>
      </c>
      <c r="G1016" s="320">
        <f>VLOOKUP(A1016,'Northern Branch Phase II Debris'!A:F,6,FALSE)</f>
        <v>0</v>
      </c>
      <c r="H1016" s="84" t="str">
        <f>VLOOKUP(A1016,'Northern Branch Phase II Debris'!A:G,7,FALSE)</f>
        <v>Butte</v>
      </c>
      <c r="I1016" s="84" t="e">
        <f>VLOOKUP(A1016,'Go Backs'!A:H,8,FALSE)</f>
        <v>#N/A</v>
      </c>
      <c r="K1016" s="84" t="e">
        <f>VLOOKUP(A1016,'Go Aheads'!A:H,8,FALSE)</f>
        <v>#N/A</v>
      </c>
      <c r="M1016" s="84">
        <f>VLOOKUP(A1016,'Northern Branch Phase II Debris'!A:F,4,FALSE)</f>
        <v>0</v>
      </c>
      <c r="N1016" s="84">
        <f>VLOOKUP(A1016,'Northern Branch Phase II Debris'!A:F,5,FALSE)</f>
        <v>0</v>
      </c>
      <c r="P1016" s="84">
        <f ca="1">SUMIF(cCalRecycle_NorthBranch_DataMan!A:F,Audit!A1016,cCalRecycle_NorthBranch_DataMan!F:F)</f>
        <v>0</v>
      </c>
      <c r="Q1016" s="86" t="e">
        <f>VLOOKUP(A1016,cCalRecycle_NorthBranch_DataMan!A:B,2,FALSE)</f>
        <v>#N/A</v>
      </c>
      <c r="R1016" s="643" t="b">
        <f t="shared" ca="1" si="31"/>
        <v>1</v>
      </c>
      <c r="Y1016" s="84" t="e">
        <v>#N/A</v>
      </c>
      <c r="Z1016" s="84" t="e">
        <v>#N/A</v>
      </c>
      <c r="AA1016" s="84" t="e">
        <v>#N/A</v>
      </c>
      <c r="AB1016" s="84" t="e">
        <v>#N/A</v>
      </c>
      <c r="AC1016" s="84" t="e">
        <v>#N/A</v>
      </c>
      <c r="AD1016" s="84" t="e">
        <v>#N/A</v>
      </c>
      <c r="AE1016" s="84" t="e">
        <v>#N/A</v>
      </c>
      <c r="AF1016" s="84" t="e">
        <v>#N/A</v>
      </c>
    </row>
    <row r="1017" spans="1:32" ht="15" thickBot="1">
      <c r="A1017" s="93" t="s">
        <v>551</v>
      </c>
      <c r="B1017" s="84" t="str">
        <f>VLOOKUP(A1017,'Northern Branch Phase II Debris'!A:F,2,FALSE)</f>
        <v>062-440-006-000</v>
      </c>
      <c r="C1017" s="84" t="str">
        <f>VLOOKUP(A1017,'Northern Branch Phase II Debris'!A:F,3,FALSE)</f>
        <v>Bald Rock Road</v>
      </c>
      <c r="F1017" s="84" t="str">
        <f t="shared" si="30"/>
        <v>Go Ahead</v>
      </c>
      <c r="G1017" s="320">
        <f>VLOOKUP(A1017,'Northern Branch Phase II Debris'!A:F,6,FALSE)</f>
        <v>0</v>
      </c>
      <c r="H1017" s="84" t="str">
        <f>VLOOKUP(A1017,'Northern Branch Phase II Debris'!A:G,7,FALSE)</f>
        <v>Butte</v>
      </c>
      <c r="I1017" s="84" t="e">
        <f>VLOOKUP(A1017,'Go Backs'!A:H,8,FALSE)</f>
        <v>#N/A</v>
      </c>
      <c r="K1017" s="84" t="e">
        <f>VLOOKUP(A1017,'Go Aheads'!A:H,8,FALSE)</f>
        <v>#N/A</v>
      </c>
      <c r="M1017" s="84">
        <f>VLOOKUP(A1017,'Northern Branch Phase II Debris'!A:F,4,FALSE)</f>
        <v>0</v>
      </c>
      <c r="N1017" s="84">
        <f>VLOOKUP(A1017,'Northern Branch Phase II Debris'!A:F,5,FALSE)</f>
        <v>0</v>
      </c>
      <c r="P1017" s="84">
        <f ca="1">SUMIF(cCalRecycle_NorthBranch_DataMan!A:F,Audit!A1017,cCalRecycle_NorthBranch_DataMan!F:F)</f>
        <v>0</v>
      </c>
      <c r="Q1017" s="86" t="e">
        <f>VLOOKUP(A1017,cCalRecycle_NorthBranch_DataMan!A:B,2,FALSE)</f>
        <v>#N/A</v>
      </c>
      <c r="R1017" s="643" t="b">
        <f t="shared" ca="1" si="31"/>
        <v>1</v>
      </c>
      <c r="Y1017" s="84" t="e">
        <v>#N/A</v>
      </c>
      <c r="Z1017" s="84" t="e">
        <v>#N/A</v>
      </c>
      <c r="AA1017" s="84" t="e">
        <v>#N/A</v>
      </c>
      <c r="AB1017" s="84" t="e">
        <v>#N/A</v>
      </c>
      <c r="AC1017" s="84" t="e">
        <v>#N/A</v>
      </c>
      <c r="AD1017" s="84" t="e">
        <v>#N/A</v>
      </c>
      <c r="AE1017" s="84" t="e">
        <v>#N/A</v>
      </c>
      <c r="AF1017" s="84" t="e">
        <v>#N/A</v>
      </c>
    </row>
    <row r="1018" spans="1:32" ht="15" thickBot="1">
      <c r="A1018" s="463" t="s">
        <v>473</v>
      </c>
      <c r="B1018" s="84" t="str">
        <f>VLOOKUP(A1018,'Northern Branch Phase II Debris'!A:F,2,FALSE)</f>
        <v>860-000-302-000</v>
      </c>
      <c r="C1018" s="84" t="str">
        <f>VLOOKUP(A1018,'Northern Branch Phase II Debris'!A:F,3,FALSE)</f>
        <v>RLCSDLL#47B</v>
      </c>
      <c r="F1018" s="84" t="str">
        <f t="shared" si="30"/>
        <v>Go Ahead</v>
      </c>
      <c r="G1018" s="320">
        <f>VLOOKUP(A1018,'Northern Branch Phase II Debris'!A:F,6,FALSE)</f>
        <v>0</v>
      </c>
      <c r="H1018" s="84" t="str">
        <f>VLOOKUP(A1018,'Northern Branch Phase II Debris'!A:G,7,FALSE)</f>
        <v>Trinity</v>
      </c>
      <c r="I1018" s="84" t="e">
        <f>VLOOKUP(A1018,'Go Backs'!A:H,8,FALSE)</f>
        <v>#N/A</v>
      </c>
      <c r="K1018" s="84" t="e">
        <f>VLOOKUP(A1018,'Go Aheads'!A:H,8,FALSE)</f>
        <v>#N/A</v>
      </c>
      <c r="M1018" s="84">
        <f>VLOOKUP(A1018,'Northern Branch Phase II Debris'!A:F,4,FALSE)</f>
        <v>0</v>
      </c>
      <c r="N1018" s="84">
        <f>VLOOKUP(A1018,'Northern Branch Phase II Debris'!A:F,5,FALSE)</f>
        <v>0</v>
      </c>
      <c r="P1018" s="84">
        <f ca="1">SUMIF(cCalRecycle_NorthBranch_DataMan!A:F,Audit!A1018,cCalRecycle_NorthBranch_DataMan!F:F)</f>
        <v>0</v>
      </c>
      <c r="Q1018" s="86" t="e">
        <f>VLOOKUP(A1018,cCalRecycle_NorthBranch_DataMan!A:B,2,FALSE)</f>
        <v>#N/A</v>
      </c>
      <c r="R1018" s="643" t="b">
        <f t="shared" ca="1" si="31"/>
        <v>1</v>
      </c>
      <c r="S1018" s="455" t="s">
        <v>4289</v>
      </c>
      <c r="Y1018" s="84" t="e">
        <v>#N/A</v>
      </c>
      <c r="Z1018" s="84" t="e">
        <v>#N/A</v>
      </c>
      <c r="AA1018" s="84" t="e">
        <v>#N/A</v>
      </c>
      <c r="AB1018" s="84" t="e">
        <v>#N/A</v>
      </c>
      <c r="AC1018" s="84" t="e">
        <v>#N/A</v>
      </c>
      <c r="AD1018" s="84" t="e">
        <v>#N/A</v>
      </c>
      <c r="AE1018" s="84" t="e">
        <v>#N/A</v>
      </c>
      <c r="AF1018" s="84" t="e">
        <v>#N/A</v>
      </c>
    </row>
    <row r="1019" spans="1:32" ht="15" thickBot="1">
      <c r="A1019" s="93" t="s">
        <v>2153</v>
      </c>
      <c r="B1019" s="84">
        <f>VLOOKUP(A1019,'Northern Branch Phase II Debris'!A:F,2,FALSE)</f>
        <v>40</v>
      </c>
      <c r="C1019" s="84" t="str">
        <f>VLOOKUP(A1019,'Northern Branch Phase II Debris'!A:F,3,FALSE)</f>
        <v>Echo Ridge Road</v>
      </c>
      <c r="F1019" s="84" t="str">
        <f t="shared" si="30"/>
        <v>GoBack</v>
      </c>
      <c r="G1019" s="320">
        <f>VLOOKUP(A1019,'Northern Branch Phase II Debris'!A:F,6,FALSE)</f>
        <v>44222</v>
      </c>
      <c r="H1019" s="84" t="str">
        <f>VLOOKUP(A1019,'Northern Branch Phase II Debris'!A:G,7,FALSE)</f>
        <v>Butte</v>
      </c>
      <c r="I1019" s="84">
        <f>VLOOKUP(A1019,'Go Backs'!A:H,8,FALSE)</f>
        <v>1</v>
      </c>
      <c r="K1019" s="84" t="e">
        <f>VLOOKUP(A1019,'Go Aheads'!A:H,8,FALSE)</f>
        <v>#N/A</v>
      </c>
      <c r="M1019" s="84">
        <f>VLOOKUP(A1019,'Northern Branch Phase II Debris'!A:F,4,FALSE)</f>
        <v>3</v>
      </c>
      <c r="N1019" s="84">
        <f>VLOOKUP(A1019,'Northern Branch Phase II Debris'!A:F,5,FALSE)</f>
        <v>1</v>
      </c>
      <c r="P1019" s="84">
        <f ca="1">SUMIF(cCalRecycle_NorthBranch_DataMan!A:F,Audit!A1019,cCalRecycle_NorthBranch_DataMan!F:F)</f>
        <v>2</v>
      </c>
      <c r="Q1019" s="86">
        <f>VLOOKUP(A1019,cCalRecycle_NorthBranch_DataMan!A:B,2,FALSE)</f>
        <v>44317.479571759308</v>
      </c>
      <c r="R1019" s="643" t="b">
        <f t="shared" ca="1" si="31"/>
        <v>0</v>
      </c>
      <c r="S1019" s="6" t="s">
        <v>3469</v>
      </c>
      <c r="Y1019" s="84" t="e">
        <v>#N/A</v>
      </c>
      <c r="Z1019" s="84" t="e">
        <v>#N/A</v>
      </c>
      <c r="AA1019" s="84" t="e">
        <v>#N/A</v>
      </c>
      <c r="AB1019" s="84" t="e">
        <v>#N/A</v>
      </c>
      <c r="AC1019" s="84" t="e">
        <v>#N/A</v>
      </c>
      <c r="AD1019" s="84" t="e">
        <v>#N/A</v>
      </c>
      <c r="AE1019" s="84" t="e">
        <v>#N/A</v>
      </c>
      <c r="AF1019" s="84" t="e">
        <v>#N/A</v>
      </c>
    </row>
    <row r="1020" spans="1:32" ht="15" thickBot="1">
      <c r="A1020" s="93" t="s">
        <v>1385</v>
      </c>
      <c r="B1020" s="84">
        <f>VLOOKUP(A1020,'Northern Branch Phase II Debris'!A:F,2,FALSE)</f>
        <v>1</v>
      </c>
      <c r="C1020" s="84" t="str">
        <f>VLOOKUP(A1020,'Northern Branch Phase II Debris'!A:F,3,FALSE)</f>
        <v>Echo Ridge Road</v>
      </c>
      <c r="F1020" s="84" t="str">
        <f t="shared" si="30"/>
        <v>Go Ahead</v>
      </c>
      <c r="G1020" s="320">
        <f>VLOOKUP(A1020,'Northern Branch Phase II Debris'!A:F,6,FALSE)</f>
        <v>44217</v>
      </c>
      <c r="H1020" s="84" t="str">
        <f>VLOOKUP(A1020,'Northern Branch Phase II Debris'!A:G,7,FALSE)</f>
        <v>Butte</v>
      </c>
      <c r="I1020" s="84" t="e">
        <f>VLOOKUP(A1020,'Go Backs'!A:H,8,FALSE)</f>
        <v>#N/A</v>
      </c>
      <c r="K1020" s="84" t="e">
        <f>VLOOKUP(A1020,'Go Aheads'!A:H,8,FALSE)</f>
        <v>#N/A</v>
      </c>
      <c r="M1020" s="84">
        <f>VLOOKUP(A1020,'Northern Branch Phase II Debris'!A:F,4,FALSE)</f>
        <v>0</v>
      </c>
      <c r="N1020" s="84">
        <f>VLOOKUP(A1020,'Northern Branch Phase II Debris'!A:F,5,FALSE)</f>
        <v>0</v>
      </c>
      <c r="P1020" s="84">
        <f ca="1">SUMIF(cCalRecycle_NorthBranch_DataMan!A:F,Audit!A1020,cCalRecycle_NorthBranch_DataMan!F:F)</f>
        <v>0</v>
      </c>
      <c r="Q1020" s="86" t="e">
        <f>VLOOKUP(A1020,cCalRecycle_NorthBranch_DataMan!A:B,2,FALSE)</f>
        <v>#N/A</v>
      </c>
      <c r="R1020" s="643" t="b">
        <f t="shared" ca="1" si="31"/>
        <v>1</v>
      </c>
      <c r="Y1020" s="84" t="e">
        <v>#N/A</v>
      </c>
      <c r="Z1020" s="84" t="e">
        <v>#N/A</v>
      </c>
      <c r="AA1020" s="84" t="e">
        <v>#N/A</v>
      </c>
      <c r="AB1020" s="84" t="e">
        <v>#N/A</v>
      </c>
      <c r="AC1020" s="84" t="e">
        <v>#N/A</v>
      </c>
      <c r="AD1020" s="84" t="e">
        <v>#N/A</v>
      </c>
      <c r="AE1020" s="84" t="e">
        <v>#N/A</v>
      </c>
      <c r="AF1020" s="84" t="e">
        <v>#N/A</v>
      </c>
    </row>
    <row r="1021" spans="1:32" ht="15" thickBot="1">
      <c r="A1021" s="93" t="s">
        <v>1455</v>
      </c>
      <c r="B1021" s="84">
        <f>VLOOKUP(A1021,'Northern Branch Phase II Debris'!A:F,2,FALSE)</f>
        <v>230</v>
      </c>
      <c r="C1021" s="84" t="str">
        <f>VLOOKUP(A1021,'Northern Branch Phase II Debris'!A:F,3,FALSE)</f>
        <v>Lakeview Terrace</v>
      </c>
      <c r="F1021" s="84" t="str">
        <f t="shared" si="30"/>
        <v>Go Ahead</v>
      </c>
      <c r="G1021" s="320">
        <f>VLOOKUP(A1021,'Northern Branch Phase II Debris'!A:F,6,FALSE)</f>
        <v>44245</v>
      </c>
      <c r="H1021" s="84" t="str">
        <f>VLOOKUP(A1021,'Northern Branch Phase II Debris'!A:G,7,FALSE)</f>
        <v>Butte</v>
      </c>
      <c r="I1021" s="84" t="e">
        <f>VLOOKUP(A1021,'Go Backs'!A:H,8,FALSE)</f>
        <v>#N/A</v>
      </c>
      <c r="K1021" s="84" t="e">
        <f>VLOOKUP(A1021,'Go Aheads'!A:H,8,FALSE)</f>
        <v>#N/A</v>
      </c>
      <c r="M1021" s="84">
        <f>VLOOKUP(A1021,'Northern Branch Phase II Debris'!A:F,4,FALSE)</f>
        <v>0</v>
      </c>
      <c r="N1021" s="84">
        <f>VLOOKUP(A1021,'Northern Branch Phase II Debris'!A:F,5,FALSE)</f>
        <v>0</v>
      </c>
      <c r="P1021" s="84">
        <f ca="1">SUMIF(cCalRecycle_NorthBranch_DataMan!A:F,Audit!A1021,cCalRecycle_NorthBranch_DataMan!F:F)</f>
        <v>0</v>
      </c>
      <c r="Q1021" s="86" t="e">
        <f>VLOOKUP(A1021,cCalRecycle_NorthBranch_DataMan!A:B,2,FALSE)</f>
        <v>#N/A</v>
      </c>
      <c r="R1021" s="643" t="b">
        <f t="shared" ca="1" si="31"/>
        <v>1</v>
      </c>
      <c r="Y1021" s="84" t="e">
        <v>#N/A</v>
      </c>
      <c r="Z1021" s="84" t="e">
        <v>#N/A</v>
      </c>
      <c r="AA1021" s="84" t="e">
        <v>#N/A</v>
      </c>
      <c r="AB1021" s="84" t="e">
        <v>#N/A</v>
      </c>
      <c r="AC1021" s="84" t="e">
        <v>#N/A</v>
      </c>
      <c r="AD1021" s="84" t="e">
        <v>#N/A</v>
      </c>
      <c r="AE1021" s="84" t="e">
        <v>#N/A</v>
      </c>
      <c r="AF1021" s="84" t="e">
        <v>#N/A</v>
      </c>
    </row>
    <row r="1022" spans="1:32" ht="15" thickBot="1">
      <c r="A1022" s="93" t="s">
        <v>1322</v>
      </c>
      <c r="B1022" s="84">
        <f>VLOOKUP(A1022,'Northern Branch Phase II Debris'!A:F,2,FALSE)</f>
        <v>7571</v>
      </c>
      <c r="C1022" s="84" t="str">
        <f>VLOOKUP(A1022,'Northern Branch Phase II Debris'!A:F,3,FALSE)</f>
        <v>Skyview Court</v>
      </c>
      <c r="F1022" s="84" t="str">
        <f t="shared" si="30"/>
        <v>Go Ahead</v>
      </c>
      <c r="G1022" s="320">
        <f>VLOOKUP(A1022,'Northern Branch Phase II Debris'!A:F,6,FALSE)</f>
        <v>44253</v>
      </c>
      <c r="H1022" s="84" t="str">
        <f>VLOOKUP(A1022,'Northern Branch Phase II Debris'!A:G,7,FALSE)</f>
        <v>Yuba</v>
      </c>
      <c r="I1022" s="84" t="e">
        <f>VLOOKUP(A1022,'Go Backs'!A:H,8,FALSE)</f>
        <v>#N/A</v>
      </c>
      <c r="K1022" s="84" t="e">
        <f>VLOOKUP(A1022,'Go Aheads'!A:H,8,FALSE)</f>
        <v>#N/A</v>
      </c>
      <c r="M1022" s="84">
        <f>VLOOKUP(A1022,'Northern Branch Phase II Debris'!A:F,4,FALSE)</f>
        <v>1</v>
      </c>
      <c r="N1022" s="84">
        <f>VLOOKUP(A1022,'Northern Branch Phase II Debris'!A:F,5,FALSE)</f>
        <v>0</v>
      </c>
      <c r="P1022" s="84">
        <f ca="1">SUMIF(cCalRecycle_NorthBranch_DataMan!A:F,Audit!A1022,cCalRecycle_NorthBranch_DataMan!F:F)</f>
        <v>0</v>
      </c>
      <c r="Q1022" s="86" t="e">
        <f>VLOOKUP(A1022,cCalRecycle_NorthBranch_DataMan!A:B,2,FALSE)</f>
        <v>#N/A</v>
      </c>
      <c r="R1022" s="643" t="b">
        <f t="shared" ca="1" si="31"/>
        <v>1</v>
      </c>
      <c r="S1022" s="455"/>
      <c r="Y1022" s="84" t="e">
        <v>#N/A</v>
      </c>
      <c r="Z1022" s="84" t="e">
        <v>#N/A</v>
      </c>
      <c r="AA1022" s="84" t="e">
        <v>#N/A</v>
      </c>
      <c r="AB1022" s="84" t="e">
        <v>#N/A</v>
      </c>
      <c r="AC1022" s="84" t="e">
        <v>#N/A</v>
      </c>
      <c r="AD1022" s="84" t="e">
        <v>#N/A</v>
      </c>
      <c r="AE1022" s="84" t="e">
        <v>#N/A</v>
      </c>
      <c r="AF1022" s="84" t="e">
        <v>#N/A</v>
      </c>
    </row>
    <row r="1023" spans="1:32" ht="15" thickBot="1">
      <c r="A1023" s="93" t="s">
        <v>797</v>
      </c>
      <c r="B1023" s="84">
        <f>VLOOKUP(A1023,'Northern Branch Phase II Debris'!A:F,2,FALSE)</f>
        <v>228</v>
      </c>
      <c r="C1023" s="84" t="str">
        <f>VLOOKUP(A1023,'Northern Branch Phase II Debris'!A:F,3,FALSE)</f>
        <v>Middlefork Lane</v>
      </c>
      <c r="F1023" s="84" t="str">
        <f t="shared" si="30"/>
        <v>Go Ahead</v>
      </c>
      <c r="G1023" s="320">
        <f>VLOOKUP(A1023,'Northern Branch Phase II Debris'!A:F,6,FALSE)</f>
        <v>44336</v>
      </c>
      <c r="H1023" s="84" t="str">
        <f>VLOOKUP(A1023,'Northern Branch Phase II Debris'!A:G,7,FALSE)</f>
        <v>Butte</v>
      </c>
      <c r="I1023" s="84" t="e">
        <f>VLOOKUP(A1023,'Go Backs'!A:H,8,FALSE)</f>
        <v>#N/A</v>
      </c>
      <c r="K1023" s="84" t="e">
        <f>VLOOKUP(A1023,'Go Aheads'!A:H,8,FALSE)</f>
        <v>#N/A</v>
      </c>
      <c r="M1023" s="84">
        <f>VLOOKUP(A1023,'Northern Branch Phase II Debris'!A:F,4,FALSE)</f>
        <v>0</v>
      </c>
      <c r="N1023" s="84">
        <f>VLOOKUP(A1023,'Northern Branch Phase II Debris'!A:F,5,FALSE)</f>
        <v>0</v>
      </c>
      <c r="P1023" s="84">
        <f ca="1">SUMIF(cCalRecycle_NorthBranch_DataMan!A:F,Audit!A1023,cCalRecycle_NorthBranch_DataMan!F:F)</f>
        <v>0</v>
      </c>
      <c r="Q1023" s="86" t="e">
        <f>VLOOKUP(A1023,cCalRecycle_NorthBranch_DataMan!A:B,2,FALSE)</f>
        <v>#N/A</v>
      </c>
      <c r="R1023" s="643" t="b">
        <f t="shared" ca="1" si="31"/>
        <v>1</v>
      </c>
      <c r="Y1023" s="84" t="e">
        <v>#N/A</v>
      </c>
      <c r="Z1023" s="84" t="e">
        <v>#N/A</v>
      </c>
      <c r="AA1023" s="84" t="e">
        <v>#N/A</v>
      </c>
      <c r="AB1023" s="84" t="e">
        <v>#N/A</v>
      </c>
      <c r="AC1023" s="84" t="e">
        <v>#N/A</v>
      </c>
      <c r="AD1023" s="84" t="e">
        <v>#N/A</v>
      </c>
      <c r="AE1023" s="84" t="e">
        <v>#N/A</v>
      </c>
      <c r="AF1023" s="84" t="e">
        <v>#N/A</v>
      </c>
    </row>
    <row r="1024" spans="1:32" ht="15" thickBot="1">
      <c r="A1024" s="93" t="s">
        <v>531</v>
      </c>
      <c r="B1024" s="84">
        <f>VLOOKUP(A1024,'Northern Branch Phase II Debris'!A:F,2,FALSE)</f>
        <v>19</v>
      </c>
      <c r="C1024" s="84" t="str">
        <f>VLOOKUP(A1024,'Northern Branch Phase II Debris'!A:F,3,FALSE)</f>
        <v>Coyote Road</v>
      </c>
      <c r="F1024" s="84" t="str">
        <f t="shared" si="30"/>
        <v>Go Ahead</v>
      </c>
      <c r="G1024" s="320">
        <f>VLOOKUP(A1024,'Northern Branch Phase II Debris'!A:F,6,FALSE)</f>
        <v>44176</v>
      </c>
      <c r="H1024" s="84" t="str">
        <f>VLOOKUP(A1024,'Northern Branch Phase II Debris'!A:G,7,FALSE)</f>
        <v>Butte</v>
      </c>
      <c r="I1024" s="84" t="e">
        <f>VLOOKUP(A1024,'Go Backs'!A:H,8,FALSE)</f>
        <v>#N/A</v>
      </c>
      <c r="K1024" s="84" t="e">
        <f>VLOOKUP(A1024,'Go Aheads'!A:H,8,FALSE)</f>
        <v>#N/A</v>
      </c>
      <c r="M1024" s="84">
        <f>VLOOKUP(A1024,'Northern Branch Phase II Debris'!A:F,4,FALSE)</f>
        <v>0</v>
      </c>
      <c r="N1024" s="84">
        <f>VLOOKUP(A1024,'Northern Branch Phase II Debris'!A:F,5,FALSE)</f>
        <v>0</v>
      </c>
      <c r="P1024" s="84">
        <f ca="1">SUMIF(cCalRecycle_NorthBranch_DataMan!A:F,Audit!A1024,cCalRecycle_NorthBranch_DataMan!F:F)</f>
        <v>0</v>
      </c>
      <c r="Q1024" s="86" t="e">
        <f>VLOOKUP(A1024,cCalRecycle_NorthBranch_DataMan!A:B,2,FALSE)</f>
        <v>#N/A</v>
      </c>
      <c r="R1024" s="643" t="b">
        <f t="shared" ca="1" si="31"/>
        <v>1</v>
      </c>
      <c r="Y1024" s="84" t="e">
        <v>#N/A</v>
      </c>
      <c r="Z1024" s="84" t="e">
        <v>#N/A</v>
      </c>
      <c r="AA1024" s="84" t="e">
        <v>#N/A</v>
      </c>
      <c r="AB1024" s="84" t="e">
        <v>#N/A</v>
      </c>
      <c r="AC1024" s="84" t="e">
        <v>#N/A</v>
      </c>
      <c r="AD1024" s="84" t="e">
        <v>#N/A</v>
      </c>
      <c r="AE1024" s="84" t="e">
        <v>#N/A</v>
      </c>
      <c r="AF1024" s="84" t="e">
        <v>#N/A</v>
      </c>
    </row>
    <row r="1025" spans="1:32" ht="26.25" thickBot="1">
      <c r="A1025" s="463" t="s">
        <v>2053</v>
      </c>
      <c r="B1025" s="84" t="str">
        <f>VLOOKUP(A1025,'Northern Branch Phase II Debris'!A:F,2,FALSE)</f>
        <v>860-000-148-000</v>
      </c>
      <c r="C1025" s="84" t="str">
        <f>VLOOKUP(A1025,'Northern Branch Phase II Debris'!A:F,3,FALSE)</f>
        <v>RLCSD LL# 31 Lower Mad River Road</v>
      </c>
      <c r="F1025" s="84" t="str">
        <f t="shared" si="30"/>
        <v>Go Ahead</v>
      </c>
      <c r="G1025" s="320">
        <f>VLOOKUP(A1025,'Northern Branch Phase II Debris'!A:F,6,FALSE)</f>
        <v>44316</v>
      </c>
      <c r="H1025" s="84" t="str">
        <f>VLOOKUP(A1025,'Northern Branch Phase II Debris'!A:G,7,FALSE)</f>
        <v>Trinity</v>
      </c>
      <c r="I1025" s="84" t="e">
        <f>VLOOKUP(A1025,'Go Backs'!A:H,8,FALSE)</f>
        <v>#N/A</v>
      </c>
      <c r="K1025" s="84" t="e">
        <f>VLOOKUP(A1025,'Go Aheads'!A:H,8,FALSE)</f>
        <v>#N/A</v>
      </c>
      <c r="M1025" s="84">
        <f>VLOOKUP(A1025,'Northern Branch Phase II Debris'!A:F,4,FALSE)</f>
        <v>0</v>
      </c>
      <c r="N1025" s="84">
        <f>VLOOKUP(A1025,'Northern Branch Phase II Debris'!A:F,5,FALSE)</f>
        <v>0</v>
      </c>
      <c r="P1025" s="84">
        <f ca="1">SUMIF(cCalRecycle_NorthBranch_DataMan!A:F,Audit!A1025,cCalRecycle_NorthBranch_DataMan!F:F)</f>
        <v>0</v>
      </c>
      <c r="Q1025" s="86" t="e">
        <f>VLOOKUP(A1025,cCalRecycle_NorthBranch_DataMan!A:B,2,FALSE)</f>
        <v>#N/A</v>
      </c>
      <c r="R1025" s="643" t="b">
        <f t="shared" ca="1" si="31"/>
        <v>1</v>
      </c>
      <c r="S1025" s="455" t="s">
        <v>4289</v>
      </c>
      <c r="Y1025" s="84" t="e">
        <v>#N/A</v>
      </c>
      <c r="Z1025" s="84" t="e">
        <v>#N/A</v>
      </c>
      <c r="AA1025" s="84" t="e">
        <v>#N/A</v>
      </c>
      <c r="AB1025" s="84" t="e">
        <v>#N/A</v>
      </c>
      <c r="AC1025" s="84" t="e">
        <v>#N/A</v>
      </c>
      <c r="AD1025" s="84" t="e">
        <v>#N/A</v>
      </c>
      <c r="AE1025" s="84" t="e">
        <v>#N/A</v>
      </c>
      <c r="AF1025" s="84" t="e">
        <v>#N/A</v>
      </c>
    </row>
    <row r="1026" spans="1:32" ht="26.25" thickBot="1">
      <c r="A1026" s="463" t="s">
        <v>1689</v>
      </c>
      <c r="B1026" s="84" t="str">
        <f>VLOOKUP(A1026,'Northern Branch Phase II Debris'!A:F,2,FALSE)</f>
        <v>860-000-817-000</v>
      </c>
      <c r="C1026" s="84" t="str">
        <f>VLOOKUP(A1026,'Northern Branch Phase II Debris'!A:F,3,FALSE)</f>
        <v>RLCSD LL#32 Mad River Road</v>
      </c>
      <c r="F1026" s="84" t="str">
        <f t="shared" si="30"/>
        <v>Go Ahead</v>
      </c>
      <c r="G1026" s="320">
        <f>VLOOKUP(A1026,'Northern Branch Phase II Debris'!A:F,6,FALSE)</f>
        <v>44328</v>
      </c>
      <c r="H1026" s="84" t="str">
        <f>VLOOKUP(A1026,'Northern Branch Phase II Debris'!A:G,7,FALSE)</f>
        <v>Trinity</v>
      </c>
      <c r="I1026" s="84" t="e">
        <f>VLOOKUP(A1026,'Go Backs'!A:H,8,FALSE)</f>
        <v>#N/A</v>
      </c>
      <c r="K1026" s="84" t="e">
        <f>VLOOKUP(A1026,'Go Aheads'!A:H,8,FALSE)</f>
        <v>#N/A</v>
      </c>
      <c r="M1026" s="84">
        <f>VLOOKUP(A1026,'Northern Branch Phase II Debris'!A:F,4,FALSE)</f>
        <v>0</v>
      </c>
      <c r="N1026" s="84">
        <f>VLOOKUP(A1026,'Northern Branch Phase II Debris'!A:F,5,FALSE)</f>
        <v>0</v>
      </c>
      <c r="P1026" s="84">
        <f ca="1">SUMIF(cCalRecycle_NorthBranch_DataMan!A:F,Audit!A1026,cCalRecycle_NorthBranch_DataMan!F:F)</f>
        <v>0</v>
      </c>
      <c r="Q1026" s="86" t="e">
        <f>VLOOKUP(A1026,cCalRecycle_NorthBranch_DataMan!A:B,2,FALSE)</f>
        <v>#N/A</v>
      </c>
      <c r="R1026" s="643" t="b">
        <f t="shared" ca="1" si="31"/>
        <v>1</v>
      </c>
      <c r="S1026" s="455" t="s">
        <v>4289</v>
      </c>
      <c r="Y1026" s="84" t="e">
        <v>#N/A</v>
      </c>
      <c r="Z1026" s="84" t="e">
        <v>#N/A</v>
      </c>
      <c r="AA1026" s="84" t="e">
        <v>#N/A</v>
      </c>
      <c r="AB1026" s="84" t="e">
        <v>#N/A</v>
      </c>
      <c r="AC1026" s="84" t="e">
        <v>#N/A</v>
      </c>
      <c r="AD1026" s="84" t="e">
        <v>#N/A</v>
      </c>
      <c r="AE1026" s="84" t="e">
        <v>#N/A</v>
      </c>
      <c r="AF1026" s="84" t="e">
        <v>#N/A</v>
      </c>
    </row>
    <row r="1027" spans="1:32" ht="15" thickBot="1">
      <c r="A1027" s="463" t="s">
        <v>1690</v>
      </c>
      <c r="B1027" s="84" t="str">
        <f>VLOOKUP(A1027,'Northern Branch Phase II Debris'!A:F,2,FALSE)</f>
        <v>860-000-111-000</v>
      </c>
      <c r="C1027" s="84" t="str">
        <f>VLOOKUP(A1027,'Northern Branch Phase II Debris'!A:F,3,FALSE)</f>
        <v>RLCSD LL#33</v>
      </c>
      <c r="F1027" s="84" t="str">
        <f t="shared" ref="F1027:F1090" si="32">IF(ISNA(I1027),"Go Ahead", "GoBack")</f>
        <v>Go Ahead</v>
      </c>
      <c r="G1027" s="320">
        <f>VLOOKUP(A1027,'Northern Branch Phase II Debris'!A:F,6,FALSE)</f>
        <v>44329</v>
      </c>
      <c r="H1027" s="84" t="str">
        <f>VLOOKUP(A1027,'Northern Branch Phase II Debris'!A:G,7,FALSE)</f>
        <v>Trinity</v>
      </c>
      <c r="I1027" s="84" t="e">
        <f>VLOOKUP(A1027,'Go Backs'!A:H,8,FALSE)</f>
        <v>#N/A</v>
      </c>
      <c r="K1027" s="84" t="e">
        <f>VLOOKUP(A1027,'Go Aheads'!A:H,8,FALSE)</f>
        <v>#N/A</v>
      </c>
      <c r="M1027" s="84">
        <f>VLOOKUP(A1027,'Northern Branch Phase II Debris'!A:F,4,FALSE)</f>
        <v>0</v>
      </c>
      <c r="N1027" s="84">
        <f>VLOOKUP(A1027,'Northern Branch Phase II Debris'!A:F,5,FALSE)</f>
        <v>0</v>
      </c>
      <c r="P1027" s="84">
        <f ca="1">SUMIF(cCalRecycle_NorthBranch_DataMan!A:F,Audit!A1027,cCalRecycle_NorthBranch_DataMan!F:F)</f>
        <v>0</v>
      </c>
      <c r="Q1027" s="86" t="e">
        <f>VLOOKUP(A1027,cCalRecycle_NorthBranch_DataMan!A:B,2,FALSE)</f>
        <v>#N/A</v>
      </c>
      <c r="R1027" s="643" t="b">
        <f t="shared" ref="R1027:R1090" ca="1" si="33">P1027=N1027</f>
        <v>1</v>
      </c>
      <c r="S1027" s="455" t="s">
        <v>4289</v>
      </c>
      <c r="Y1027" s="84" t="e">
        <v>#N/A</v>
      </c>
      <c r="Z1027" s="84" t="e">
        <v>#N/A</v>
      </c>
      <c r="AA1027" s="84" t="e">
        <v>#N/A</v>
      </c>
      <c r="AB1027" s="84" t="e">
        <v>#N/A</v>
      </c>
      <c r="AC1027" s="84" t="e">
        <v>#N/A</v>
      </c>
      <c r="AD1027" s="84" t="e">
        <v>#N/A</v>
      </c>
      <c r="AE1027" s="84" t="e">
        <v>#N/A</v>
      </c>
      <c r="AF1027" s="84" t="e">
        <v>#N/A</v>
      </c>
    </row>
    <row r="1028" spans="1:32" ht="15" thickBot="1">
      <c r="A1028" s="463" t="s">
        <v>1788</v>
      </c>
      <c r="B1028" s="84" t="str">
        <f>VLOOKUP(A1028,'Northern Branch Phase II Debris'!A:F,2,FALSE)</f>
        <v>860-000-087-000</v>
      </c>
      <c r="C1028" s="84" t="str">
        <f>VLOOKUP(A1028,'Northern Branch Phase II Debris'!A:F,3,FALSE)</f>
        <v>RLCSD LL#34</v>
      </c>
      <c r="F1028" s="84" t="str">
        <f t="shared" si="32"/>
        <v>Go Ahead</v>
      </c>
      <c r="G1028" s="320">
        <f>VLOOKUP(A1028,'Northern Branch Phase II Debris'!A:F,6,FALSE)</f>
        <v>44337</v>
      </c>
      <c r="H1028" s="84" t="str">
        <f>VLOOKUP(A1028,'Northern Branch Phase II Debris'!A:G,7,FALSE)</f>
        <v>Trinity</v>
      </c>
      <c r="I1028" s="84" t="e">
        <f>VLOOKUP(A1028,'Go Backs'!A:H,8,FALSE)</f>
        <v>#N/A</v>
      </c>
      <c r="K1028" s="84" t="e">
        <f>VLOOKUP(A1028,'Go Aheads'!A:H,8,FALSE)</f>
        <v>#N/A</v>
      </c>
      <c r="M1028" s="84">
        <f>VLOOKUP(A1028,'Northern Branch Phase II Debris'!A:F,4,FALSE)</f>
        <v>2</v>
      </c>
      <c r="N1028" s="84">
        <f>VLOOKUP(A1028,'Northern Branch Phase II Debris'!A:F,5,FALSE)</f>
        <v>1</v>
      </c>
      <c r="P1028" s="84">
        <f ca="1">SUMIF(cCalRecycle_NorthBranch_DataMan!A:F,Audit!A1028,cCalRecycle_NorthBranch_DataMan!F:F)</f>
        <v>0</v>
      </c>
      <c r="Q1028" s="86" t="e">
        <f>VLOOKUP(A1028,cCalRecycle_NorthBranch_DataMan!A:B,2,FALSE)</f>
        <v>#N/A</v>
      </c>
      <c r="R1028" s="643" t="b">
        <f t="shared" ca="1" si="33"/>
        <v>0</v>
      </c>
      <c r="S1028" s="455" t="s">
        <v>4289</v>
      </c>
      <c r="Y1028" s="84" t="e">
        <v>#N/A</v>
      </c>
      <c r="Z1028" s="84" t="e">
        <v>#N/A</v>
      </c>
      <c r="AA1028" s="84" t="e">
        <v>#N/A</v>
      </c>
      <c r="AB1028" s="84" t="e">
        <v>#N/A</v>
      </c>
      <c r="AC1028" s="84" t="e">
        <v>#N/A</v>
      </c>
      <c r="AD1028" s="84" t="e">
        <v>#N/A</v>
      </c>
      <c r="AE1028" s="84" t="e">
        <v>#N/A</v>
      </c>
      <c r="AF1028" s="84" t="e">
        <v>#N/A</v>
      </c>
    </row>
    <row r="1029" spans="1:32" ht="26.25" thickBot="1">
      <c r="A1029" s="463" t="s">
        <v>1789</v>
      </c>
      <c r="B1029" s="84" t="str">
        <f>VLOOKUP(A1029,'Northern Branch Phase II Debris'!A:F,2,FALSE)</f>
        <v>860-000-182-000</v>
      </c>
      <c r="C1029" s="84" t="str">
        <f>VLOOKUP(A1029,'Northern Branch Phase II Debris'!A:F,3,FALSE)</f>
        <v>RLCSD LL#36 Ruth Hilton Lane</v>
      </c>
      <c r="F1029" s="84" t="str">
        <f t="shared" si="32"/>
        <v>Go Ahead</v>
      </c>
      <c r="G1029" s="320">
        <f>VLOOKUP(A1029,'Northern Branch Phase II Debris'!A:F,6,FALSE)</f>
        <v>44341</v>
      </c>
      <c r="H1029" s="84" t="str">
        <f>VLOOKUP(A1029,'Northern Branch Phase II Debris'!A:G,7,FALSE)</f>
        <v>Trinity</v>
      </c>
      <c r="I1029" s="84" t="e">
        <f>VLOOKUP(A1029,'Go Backs'!A:H,8,FALSE)</f>
        <v>#N/A</v>
      </c>
      <c r="K1029" s="84" t="e">
        <f>VLOOKUP(A1029,'Go Aheads'!A:H,8,FALSE)</f>
        <v>#N/A</v>
      </c>
      <c r="M1029" s="84">
        <f>VLOOKUP(A1029,'Northern Branch Phase II Debris'!A:F,4,FALSE)</f>
        <v>2</v>
      </c>
      <c r="N1029" s="84">
        <f>VLOOKUP(A1029,'Northern Branch Phase II Debris'!A:F,5,FALSE)</f>
        <v>1</v>
      </c>
      <c r="P1029" s="84">
        <f ca="1">SUMIF(cCalRecycle_NorthBranch_DataMan!A:F,Audit!A1029,cCalRecycle_NorthBranch_DataMan!F:F)</f>
        <v>0</v>
      </c>
      <c r="Q1029" s="86" t="e">
        <f>VLOOKUP(A1029,cCalRecycle_NorthBranch_DataMan!A:B,2,FALSE)</f>
        <v>#N/A</v>
      </c>
      <c r="R1029" s="643" t="b">
        <f t="shared" ca="1" si="33"/>
        <v>0</v>
      </c>
      <c r="S1029" s="455" t="s">
        <v>4289</v>
      </c>
      <c r="Y1029" s="84" t="e">
        <v>#N/A</v>
      </c>
      <c r="Z1029" s="84" t="e">
        <v>#N/A</v>
      </c>
      <c r="AA1029" s="84" t="e">
        <v>#N/A</v>
      </c>
      <c r="AB1029" s="84" t="e">
        <v>#N/A</v>
      </c>
      <c r="AC1029" s="84" t="e">
        <v>#N/A</v>
      </c>
      <c r="AD1029" s="84" t="e">
        <v>#N/A</v>
      </c>
      <c r="AE1029" s="84" t="e">
        <v>#N/A</v>
      </c>
      <c r="AF1029" s="84" t="e">
        <v>#N/A</v>
      </c>
    </row>
    <row r="1030" spans="1:32" ht="26.25" thickBot="1">
      <c r="A1030" s="463" t="s">
        <v>1790</v>
      </c>
      <c r="B1030" s="84" t="str">
        <f>VLOOKUP(A1030,'Northern Branch Phase II Debris'!A:F,2,FALSE)</f>
        <v>860-000-214-000</v>
      </c>
      <c r="C1030" s="84" t="str">
        <f>VLOOKUP(A1030,'Northern Branch Phase II Debris'!A:F,3,FALSE)</f>
        <v>RLCSD LL#37 Ruth Hilton Lane</v>
      </c>
      <c r="F1030" s="84" t="str">
        <f t="shared" si="32"/>
        <v>Go Ahead</v>
      </c>
      <c r="G1030" s="320">
        <f>VLOOKUP(A1030,'Northern Branch Phase II Debris'!A:F,6,FALSE)</f>
        <v>44327</v>
      </c>
      <c r="H1030" s="84" t="str">
        <f>VLOOKUP(A1030,'Northern Branch Phase II Debris'!A:G,7,FALSE)</f>
        <v>Trinity</v>
      </c>
      <c r="I1030" s="84" t="e">
        <f>VLOOKUP(A1030,'Go Backs'!A:H,8,FALSE)</f>
        <v>#N/A</v>
      </c>
      <c r="K1030" s="84" t="e">
        <f>VLOOKUP(A1030,'Go Aheads'!A:H,8,FALSE)</f>
        <v>#N/A</v>
      </c>
      <c r="M1030" s="84">
        <f>VLOOKUP(A1030,'Northern Branch Phase II Debris'!A:F,4,FALSE)</f>
        <v>0</v>
      </c>
      <c r="N1030" s="84">
        <f>VLOOKUP(A1030,'Northern Branch Phase II Debris'!A:F,5,FALSE)</f>
        <v>0</v>
      </c>
      <c r="P1030" s="84">
        <f ca="1">SUMIF(cCalRecycle_NorthBranch_DataMan!A:F,Audit!A1030,cCalRecycle_NorthBranch_DataMan!F:F)</f>
        <v>0</v>
      </c>
      <c r="Q1030" s="86" t="e">
        <f>VLOOKUP(A1030,cCalRecycle_NorthBranch_DataMan!A:B,2,FALSE)</f>
        <v>#N/A</v>
      </c>
      <c r="R1030" s="643" t="b">
        <f t="shared" ca="1" si="33"/>
        <v>1</v>
      </c>
      <c r="S1030" s="455" t="s">
        <v>4289</v>
      </c>
      <c r="Y1030" s="84" t="e">
        <v>#N/A</v>
      </c>
      <c r="Z1030" s="84" t="e">
        <v>#N/A</v>
      </c>
      <c r="AA1030" s="84" t="e">
        <v>#N/A</v>
      </c>
      <c r="AB1030" s="84" t="e">
        <v>#N/A</v>
      </c>
      <c r="AC1030" s="84" t="e">
        <v>#N/A</v>
      </c>
      <c r="AD1030" s="84" t="e">
        <v>#N/A</v>
      </c>
      <c r="AE1030" s="84" t="e">
        <v>#N/A</v>
      </c>
      <c r="AF1030" s="84" t="e">
        <v>#N/A</v>
      </c>
    </row>
    <row r="1031" spans="1:32" ht="15" thickBot="1">
      <c r="A1031" s="463" t="s">
        <v>1862</v>
      </c>
      <c r="B1031" s="84" t="str">
        <f>VLOOKUP(A1031,'Northern Branch Phase II Debris'!A:F,2,FALSE)</f>
        <v>860-000-269-000</v>
      </c>
      <c r="C1031" s="84" t="str">
        <f>VLOOKUP(A1031,'Northern Branch Phase II Debris'!A:F,3,FALSE)</f>
        <v>RLCSDLL#97H</v>
      </c>
      <c r="F1031" s="84" t="str">
        <f t="shared" si="32"/>
        <v>Go Ahead</v>
      </c>
      <c r="G1031" s="320">
        <f>VLOOKUP(A1031,'Northern Branch Phase II Debris'!A:F,6,FALSE)</f>
        <v>0</v>
      </c>
      <c r="H1031" s="84" t="str">
        <f>VLOOKUP(A1031,'Northern Branch Phase II Debris'!A:G,7,FALSE)</f>
        <v>Trinity</v>
      </c>
      <c r="I1031" s="84" t="e">
        <f>VLOOKUP(A1031,'Go Backs'!A:H,8,FALSE)</f>
        <v>#N/A</v>
      </c>
      <c r="K1031" s="84" t="e">
        <f>VLOOKUP(A1031,'Go Aheads'!A:H,8,FALSE)</f>
        <v>#N/A</v>
      </c>
      <c r="M1031" s="84">
        <f>VLOOKUP(A1031,'Northern Branch Phase II Debris'!A:F,4,FALSE)</f>
        <v>0</v>
      </c>
      <c r="N1031" s="84">
        <f>VLOOKUP(A1031,'Northern Branch Phase II Debris'!A:F,5,FALSE)</f>
        <v>0</v>
      </c>
      <c r="P1031" s="84">
        <f ca="1">SUMIF(cCalRecycle_NorthBranch_DataMan!A:F,Audit!A1031,cCalRecycle_NorthBranch_DataMan!F:F)</f>
        <v>0</v>
      </c>
      <c r="Q1031" s="86" t="e">
        <f>VLOOKUP(A1031,cCalRecycle_NorthBranch_DataMan!A:B,2,FALSE)</f>
        <v>#N/A</v>
      </c>
      <c r="R1031" s="643" t="b">
        <f t="shared" ca="1" si="33"/>
        <v>1</v>
      </c>
      <c r="S1031" s="455" t="s">
        <v>4289</v>
      </c>
      <c r="Y1031" s="84" t="e">
        <v>#N/A</v>
      </c>
      <c r="Z1031" s="84" t="e">
        <v>#N/A</v>
      </c>
      <c r="AA1031" s="84" t="e">
        <v>#N/A</v>
      </c>
      <c r="AB1031" s="84" t="e">
        <v>#N/A</v>
      </c>
      <c r="AC1031" s="84" t="e">
        <v>#N/A</v>
      </c>
      <c r="AD1031" s="84" t="e">
        <v>#N/A</v>
      </c>
      <c r="AE1031" s="84" t="e">
        <v>#N/A</v>
      </c>
      <c r="AF1031" s="84" t="e">
        <v>#N/A</v>
      </c>
    </row>
    <row r="1032" spans="1:32" ht="15" thickBot="1">
      <c r="A1032" s="93" t="s">
        <v>656</v>
      </c>
      <c r="B1032" s="84">
        <f>VLOOKUP(A1032,'Northern Branch Phase II Debris'!A:F,2,FALSE)</f>
        <v>364</v>
      </c>
      <c r="C1032" s="84" t="str">
        <f>VLOOKUP(A1032,'Northern Branch Phase II Debris'!A:F,3,FALSE)</f>
        <v>Lakeside Way</v>
      </c>
      <c r="F1032" s="84" t="str">
        <f t="shared" si="32"/>
        <v>Go Ahead</v>
      </c>
      <c r="G1032" s="320">
        <f>VLOOKUP(A1032,'Northern Branch Phase II Debris'!A:F,6,FALSE)</f>
        <v>44308</v>
      </c>
      <c r="H1032" s="84" t="str">
        <f>VLOOKUP(A1032,'Northern Branch Phase II Debris'!A:G,7,FALSE)</f>
        <v>Butte</v>
      </c>
      <c r="I1032" s="84" t="e">
        <f>VLOOKUP(A1032,'Go Backs'!A:H,8,FALSE)</f>
        <v>#N/A</v>
      </c>
      <c r="K1032" s="84" t="e">
        <f>VLOOKUP(A1032,'Go Aheads'!A:H,8,FALSE)</f>
        <v>#N/A</v>
      </c>
      <c r="M1032" s="84">
        <f>VLOOKUP(A1032,'Northern Branch Phase II Debris'!A:F,4,FALSE)</f>
        <v>0</v>
      </c>
      <c r="N1032" s="84">
        <f>VLOOKUP(A1032,'Northern Branch Phase II Debris'!A:F,5,FALSE)</f>
        <v>0</v>
      </c>
      <c r="P1032" s="84">
        <f ca="1">SUMIF(cCalRecycle_NorthBranch_DataMan!A:F,Audit!A1032,cCalRecycle_NorthBranch_DataMan!F:F)</f>
        <v>0</v>
      </c>
      <c r="Q1032" s="86" t="e">
        <f>VLOOKUP(A1032,cCalRecycle_NorthBranch_DataMan!A:B,2,FALSE)</f>
        <v>#N/A</v>
      </c>
      <c r="R1032" s="643" t="b">
        <f t="shared" ca="1" si="33"/>
        <v>1</v>
      </c>
      <c r="Y1032" s="84" t="e">
        <v>#N/A</v>
      </c>
      <c r="Z1032" s="84" t="e">
        <v>#N/A</v>
      </c>
      <c r="AA1032" s="84" t="e">
        <v>#N/A</v>
      </c>
      <c r="AB1032" s="84" t="e">
        <v>#N/A</v>
      </c>
      <c r="AC1032" s="84" t="e">
        <v>#N/A</v>
      </c>
      <c r="AD1032" s="84" t="e">
        <v>#N/A</v>
      </c>
      <c r="AE1032" s="84" t="e">
        <v>#N/A</v>
      </c>
      <c r="AF1032" s="84" t="e">
        <v>#N/A</v>
      </c>
    </row>
    <row r="1033" spans="1:32" ht="15" thickBot="1">
      <c r="A1033" s="93" t="s">
        <v>872</v>
      </c>
      <c r="B1033" s="84">
        <f>VLOOKUP(A1033,'Northern Branch Phase II Debris'!A:F,2,FALSE)</f>
        <v>2727</v>
      </c>
      <c r="C1033" s="84" t="str">
        <f>VLOOKUP(A1033,'Northern Branch Phase II Debris'!A:F,3,FALSE)</f>
        <v>Indian Creek Road</v>
      </c>
      <c r="F1033" s="84" t="str">
        <f t="shared" si="32"/>
        <v>Go Ahead</v>
      </c>
      <c r="G1033" s="320">
        <f>VLOOKUP(A1033,'Northern Branch Phase II Debris'!A:F,6,FALSE)</f>
        <v>44334</v>
      </c>
      <c r="H1033" s="84" t="str">
        <f>VLOOKUP(A1033,'Northern Branch Phase II Debris'!A:G,7,FALSE)</f>
        <v>Siskiyou</v>
      </c>
      <c r="I1033" s="84" t="e">
        <f>VLOOKUP(A1033,'Go Backs'!A:H,8,FALSE)</f>
        <v>#N/A</v>
      </c>
      <c r="K1033" s="84" t="e">
        <f>VLOOKUP(A1033,'Go Aheads'!A:H,8,FALSE)</f>
        <v>#N/A</v>
      </c>
      <c r="M1033" s="84">
        <f>VLOOKUP(A1033,'Northern Branch Phase II Debris'!A:F,4,FALSE)</f>
        <v>1</v>
      </c>
      <c r="N1033" s="84">
        <f>VLOOKUP(A1033,'Northern Branch Phase II Debris'!A:F,5,FALSE)</f>
        <v>1</v>
      </c>
      <c r="P1033" s="84">
        <f ca="1">SUMIF(cCalRecycle_NorthBranch_DataMan!A:F,Audit!A1033,cCalRecycle_NorthBranch_DataMan!F:F)</f>
        <v>1</v>
      </c>
      <c r="Q1033" s="86">
        <f>VLOOKUP(A1033,cCalRecycle_NorthBranch_DataMan!A:B,2,FALSE)</f>
        <v>44334.380914351903</v>
      </c>
      <c r="R1033" s="643" t="b">
        <f t="shared" ca="1" si="33"/>
        <v>1</v>
      </c>
      <c r="Y1033" s="84" t="e">
        <v>#N/A</v>
      </c>
      <c r="Z1033" s="84" t="e">
        <v>#N/A</v>
      </c>
      <c r="AA1033" s="84" t="e">
        <v>#N/A</v>
      </c>
      <c r="AB1033" s="84" t="e">
        <v>#N/A</v>
      </c>
      <c r="AC1033" s="84" t="e">
        <v>#N/A</v>
      </c>
      <c r="AD1033" s="84" t="e">
        <v>#N/A</v>
      </c>
      <c r="AE1033" s="84" t="e">
        <v>#N/A</v>
      </c>
      <c r="AF1033" s="84" t="e">
        <v>#N/A</v>
      </c>
    </row>
    <row r="1034" spans="1:32" ht="15" thickBot="1">
      <c r="A1034" s="93" t="s">
        <v>1998</v>
      </c>
      <c r="B1034" s="84">
        <f>VLOOKUP(A1034,'Northern Branch Phase II Debris'!A:F,2,FALSE)</f>
        <v>28</v>
      </c>
      <c r="C1034" s="84" t="str">
        <f>VLOOKUP(A1034,'Northern Branch Phase II Debris'!A:F,3,FALSE)</f>
        <v>Doolittle Creek Road</v>
      </c>
      <c r="F1034" s="84" t="str">
        <f t="shared" si="32"/>
        <v>Go Ahead</v>
      </c>
      <c r="G1034" s="320">
        <f>VLOOKUP(A1034,'Northern Branch Phase II Debris'!A:F,6,FALSE)</f>
        <v>44352</v>
      </c>
      <c r="H1034" s="84" t="str">
        <f>VLOOKUP(A1034,'Northern Branch Phase II Debris'!A:G,7,FALSE)</f>
        <v>Siskiyou</v>
      </c>
      <c r="I1034" s="84" t="e">
        <f>VLOOKUP(A1034,'Go Backs'!A:H,8,FALSE)</f>
        <v>#N/A</v>
      </c>
      <c r="K1034" s="84" t="e">
        <f>VLOOKUP(A1034,'Go Aheads'!A:H,8,FALSE)</f>
        <v>#N/A</v>
      </c>
      <c r="M1034" s="84">
        <f>VLOOKUP(A1034,'Northern Branch Phase II Debris'!A:F,4,FALSE)</f>
        <v>11</v>
      </c>
      <c r="N1034" s="84">
        <f>VLOOKUP(A1034,'Northern Branch Phase II Debris'!A:F,5,FALSE)</f>
        <v>10</v>
      </c>
      <c r="P1034" s="84">
        <f ca="1">SUMIF(cCalRecycle_NorthBranch_DataMan!A:F,Audit!A1034,cCalRecycle_NorthBranch_DataMan!F:F)</f>
        <v>10</v>
      </c>
      <c r="Q1034" s="86">
        <f>VLOOKUP(A1034,cCalRecycle_NorthBranch_DataMan!A:B,2,FALSE)</f>
        <v>44350.415787037004</v>
      </c>
      <c r="R1034" s="643" t="b">
        <f t="shared" ca="1" si="33"/>
        <v>1</v>
      </c>
      <c r="S1034" s="455"/>
      <c r="Y1034" s="84" t="e">
        <v>#N/A</v>
      </c>
      <c r="Z1034" s="84" t="e">
        <v>#N/A</v>
      </c>
      <c r="AA1034" s="84" t="e">
        <v>#N/A</v>
      </c>
      <c r="AB1034" s="84" t="e">
        <v>#N/A</v>
      </c>
      <c r="AC1034" s="84" t="e">
        <v>#N/A</v>
      </c>
      <c r="AD1034" s="84" t="e">
        <v>#N/A</v>
      </c>
      <c r="AE1034" s="84" t="e">
        <v>#N/A</v>
      </c>
      <c r="AF1034" s="84" t="e">
        <v>#N/A</v>
      </c>
    </row>
    <row r="1035" spans="1:32" ht="15" thickBot="1">
      <c r="A1035" s="93" t="s">
        <v>2000</v>
      </c>
      <c r="B1035" s="84" t="str">
        <f>VLOOKUP(A1035,'Northern Branch Phase II Debris'!A:F,2,FALSE)</f>
        <v>009-560-080-000</v>
      </c>
      <c r="C1035" s="84" t="str">
        <f>VLOOKUP(A1035,'Northern Branch Phase II Debris'!A:F,3,FALSE)</f>
        <v>Doolittle Creek Road</v>
      </c>
      <c r="F1035" s="84" t="str">
        <f t="shared" si="32"/>
        <v>Go Ahead</v>
      </c>
      <c r="G1035" s="320">
        <f>VLOOKUP(A1035,'Northern Branch Phase II Debris'!A:F,6,FALSE)</f>
        <v>0</v>
      </c>
      <c r="H1035" s="84" t="str">
        <f>VLOOKUP(A1035,'Northern Branch Phase II Debris'!A:G,7,FALSE)</f>
        <v>Siskiyou</v>
      </c>
      <c r="I1035" s="84" t="e">
        <f>VLOOKUP(A1035,'Go Backs'!A:H,8,FALSE)</f>
        <v>#N/A</v>
      </c>
      <c r="K1035" s="84" t="e">
        <f>VLOOKUP(A1035,'Go Aheads'!A:H,8,FALSE)</f>
        <v>#N/A</v>
      </c>
      <c r="M1035" s="84">
        <f>VLOOKUP(A1035,'Northern Branch Phase II Debris'!A:F,4,FALSE)</f>
        <v>0</v>
      </c>
      <c r="N1035" s="84">
        <f>VLOOKUP(A1035,'Northern Branch Phase II Debris'!A:F,5,FALSE)</f>
        <v>0</v>
      </c>
      <c r="P1035" s="84">
        <f ca="1">SUMIF(cCalRecycle_NorthBranch_DataMan!A:F,Audit!A1035,cCalRecycle_NorthBranch_DataMan!F:F)</f>
        <v>0</v>
      </c>
      <c r="Q1035" s="86" t="e">
        <f>VLOOKUP(A1035,cCalRecycle_NorthBranch_DataMan!A:B,2,FALSE)</f>
        <v>#N/A</v>
      </c>
      <c r="R1035" s="643" t="b">
        <f t="shared" ca="1" si="33"/>
        <v>1</v>
      </c>
      <c r="Y1035" s="84" t="e">
        <v>#N/A</v>
      </c>
      <c r="Z1035" s="84" t="e">
        <v>#N/A</v>
      </c>
      <c r="AA1035" s="84" t="e">
        <v>#N/A</v>
      </c>
      <c r="AB1035" s="84" t="e">
        <v>#N/A</v>
      </c>
      <c r="AC1035" s="84" t="e">
        <v>#N/A</v>
      </c>
      <c r="AD1035" s="84" t="e">
        <v>#N/A</v>
      </c>
      <c r="AE1035" s="84" t="e">
        <v>#N/A</v>
      </c>
      <c r="AF1035" s="84" t="e">
        <v>#N/A</v>
      </c>
    </row>
    <row r="1036" spans="1:32" ht="15" thickBot="1">
      <c r="A1036" s="93" t="s">
        <v>2003</v>
      </c>
      <c r="B1036" s="84">
        <f>VLOOKUP(A1036,'Northern Branch Phase II Debris'!A:F,2,FALSE)</f>
        <v>320</v>
      </c>
      <c r="C1036" s="84" t="str">
        <f>VLOOKUP(A1036,'Northern Branch Phase II Debris'!A:F,3,FALSE)</f>
        <v>Doolittle Creek Road</v>
      </c>
      <c r="F1036" s="84" t="str">
        <f t="shared" si="32"/>
        <v>Go Ahead</v>
      </c>
      <c r="G1036" s="320">
        <f>VLOOKUP(A1036,'Northern Branch Phase II Debris'!A:F,6,FALSE)</f>
        <v>44341</v>
      </c>
      <c r="H1036" s="84" t="str">
        <f>VLOOKUP(A1036,'Northern Branch Phase II Debris'!A:G,7,FALSE)</f>
        <v>Siskiyou</v>
      </c>
      <c r="I1036" s="84" t="e">
        <f>VLOOKUP(A1036,'Go Backs'!A:H,8,FALSE)</f>
        <v>#N/A</v>
      </c>
      <c r="K1036" s="84" t="e">
        <f>VLOOKUP(A1036,'Go Aheads'!A:H,8,FALSE)</f>
        <v>#N/A</v>
      </c>
      <c r="M1036" s="84">
        <f>VLOOKUP(A1036,'Northern Branch Phase II Debris'!A:F,4,FALSE)</f>
        <v>1</v>
      </c>
      <c r="N1036" s="84">
        <f>VLOOKUP(A1036,'Northern Branch Phase II Debris'!A:F,5,FALSE)</f>
        <v>1</v>
      </c>
      <c r="P1036" s="84">
        <f ca="1">SUMIF(cCalRecycle_NorthBranch_DataMan!A:F,Audit!A1036,cCalRecycle_NorthBranch_DataMan!F:F)</f>
        <v>1</v>
      </c>
      <c r="Q1036" s="86">
        <f>VLOOKUP(A1036,cCalRecycle_NorthBranch_DataMan!A:B,2,FALSE)</f>
        <v>44338.590057870402</v>
      </c>
      <c r="R1036" s="643" t="b">
        <f t="shared" ca="1" si="33"/>
        <v>1</v>
      </c>
      <c r="S1036" s="455"/>
      <c r="Y1036" s="84" t="e">
        <v>#N/A</v>
      </c>
      <c r="Z1036" s="84" t="e">
        <v>#N/A</v>
      </c>
      <c r="AA1036" s="84" t="e">
        <v>#N/A</v>
      </c>
      <c r="AB1036" s="84" t="e">
        <v>#N/A</v>
      </c>
      <c r="AC1036" s="84" t="e">
        <v>#N/A</v>
      </c>
      <c r="AD1036" s="84" t="e">
        <v>#N/A</v>
      </c>
      <c r="AE1036" s="84" t="e">
        <v>#N/A</v>
      </c>
      <c r="AF1036" s="84" t="e">
        <v>#N/A</v>
      </c>
    </row>
    <row r="1037" spans="1:32" ht="26.25" thickBot="1">
      <c r="A1037" s="497" t="s">
        <v>467</v>
      </c>
      <c r="B1037" s="84">
        <f>VLOOKUP(A1037,'Northern Branch Phase II Debris'!A:F,2,FALSE)</f>
        <v>8626</v>
      </c>
      <c r="C1037" s="84" t="str">
        <f>VLOOKUP(A1037,'Northern Branch Phase II Debris'!A:F,3,FALSE)</f>
        <v>Oroville Quincy Highway</v>
      </c>
      <c r="F1037" s="84" t="str">
        <f t="shared" si="32"/>
        <v>Go Ahead</v>
      </c>
      <c r="G1037" s="320">
        <f>VLOOKUP(A1037,'Northern Branch Phase II Debris'!A:F,6,FALSE)</f>
        <v>0</v>
      </c>
      <c r="H1037" s="84" t="str">
        <f>VLOOKUP(A1037,'Northern Branch Phase II Debris'!A:G,7,FALSE)</f>
        <v>Butte</v>
      </c>
      <c r="I1037" s="84" t="e">
        <f>VLOOKUP(A1037,'Go Backs'!A:H,8,FALSE)</f>
        <v>#N/A</v>
      </c>
      <c r="K1037" s="84" t="e">
        <f>VLOOKUP(A1037,'Go Aheads'!A:H,8,FALSE)</f>
        <v>#N/A</v>
      </c>
      <c r="M1037" s="84">
        <f>VLOOKUP(A1037,'Northern Branch Phase II Debris'!A:F,4,FALSE)</f>
        <v>0</v>
      </c>
      <c r="N1037" s="84">
        <f>VLOOKUP(A1037,'Northern Branch Phase II Debris'!A:F,5,FALSE)</f>
        <v>0</v>
      </c>
      <c r="P1037" s="84">
        <f ca="1">SUMIF(cCalRecycle_NorthBranch_DataMan!A:F,Audit!A1037,cCalRecycle_NorthBranch_DataMan!F:F)</f>
        <v>0</v>
      </c>
      <c r="Q1037" s="86" t="e">
        <f>VLOOKUP(A1037,cCalRecycle_NorthBranch_DataMan!A:B,2,FALSE)</f>
        <v>#N/A</v>
      </c>
      <c r="R1037" s="643" t="b">
        <f t="shared" ca="1" si="33"/>
        <v>1</v>
      </c>
      <c r="Y1037" s="84" t="e">
        <v>#N/A</v>
      </c>
      <c r="Z1037" s="84" t="e">
        <v>#N/A</v>
      </c>
      <c r="AA1037" s="84" t="e">
        <v>#N/A</v>
      </c>
      <c r="AB1037" s="84" t="e">
        <v>#N/A</v>
      </c>
      <c r="AC1037" s="84" t="e">
        <v>#N/A</v>
      </c>
      <c r="AD1037" s="84" t="e">
        <v>#N/A</v>
      </c>
      <c r="AE1037" s="84" t="e">
        <v>#N/A</v>
      </c>
      <c r="AF1037" s="84" t="e">
        <v>#N/A</v>
      </c>
    </row>
    <row r="1038" spans="1:32" ht="15" thickBot="1">
      <c r="A1038" s="93" t="s">
        <v>1285</v>
      </c>
      <c r="B1038" s="84">
        <f>VLOOKUP(A1038,'Northern Branch Phase II Debris'!A:F,2,FALSE)</f>
        <v>21</v>
      </c>
      <c r="C1038" s="84" t="str">
        <f>VLOOKUP(A1038,'Northern Branch Phase II Debris'!A:F,3,FALSE)</f>
        <v>Pam R Lane</v>
      </c>
      <c r="F1038" s="84" t="str">
        <f t="shared" si="32"/>
        <v>Go Ahead</v>
      </c>
      <c r="G1038" s="320">
        <f>VLOOKUP(A1038,'Northern Branch Phase II Debris'!A:F,6,FALSE)</f>
        <v>44314</v>
      </c>
      <c r="H1038" s="84" t="str">
        <f>VLOOKUP(A1038,'Northern Branch Phase II Debris'!A:G,7,FALSE)</f>
        <v>Butte</v>
      </c>
      <c r="I1038" s="84" t="e">
        <f>VLOOKUP(A1038,'Go Backs'!A:H,8,FALSE)</f>
        <v>#N/A</v>
      </c>
      <c r="K1038" s="84">
        <f>VLOOKUP(A1038,'Go Aheads'!A:H,8,FALSE)</f>
        <v>7</v>
      </c>
      <c r="M1038" s="84">
        <f>VLOOKUP(A1038,'Northern Branch Phase II Debris'!A:F,4,FALSE)</f>
        <v>5</v>
      </c>
      <c r="N1038" s="84">
        <f>VLOOKUP(A1038,'Northern Branch Phase II Debris'!A:F,5,FALSE)</f>
        <v>7</v>
      </c>
      <c r="P1038" s="84">
        <f ca="1">SUMIF(cCalRecycle_NorthBranch_DataMan!A:F,Audit!A1038,cCalRecycle_NorthBranch_DataMan!F:F)</f>
        <v>7</v>
      </c>
      <c r="Q1038" s="86">
        <f>VLOOKUP(A1038,cCalRecycle_NorthBranch_DataMan!A:B,2,FALSE)</f>
        <v>44335.55480324071</v>
      </c>
      <c r="R1038" s="643" t="b">
        <f t="shared" ca="1" si="33"/>
        <v>1</v>
      </c>
      <c r="Y1038" s="84" t="e">
        <v>#N/A</v>
      </c>
      <c r="Z1038" s="84" t="e">
        <v>#N/A</v>
      </c>
      <c r="AA1038" s="84" t="e">
        <v>#N/A</v>
      </c>
      <c r="AB1038" s="84" t="e">
        <v>#N/A</v>
      </c>
      <c r="AC1038" s="84" t="e">
        <v>#N/A</v>
      </c>
      <c r="AD1038" s="84" t="e">
        <v>#N/A</v>
      </c>
      <c r="AE1038" s="84" t="e">
        <v>#N/A</v>
      </c>
      <c r="AF1038" s="84" t="e">
        <v>#N/A</v>
      </c>
    </row>
    <row r="1039" spans="1:32" ht="15" thickBot="1">
      <c r="A1039" s="93" t="s">
        <v>1286</v>
      </c>
      <c r="B1039" s="84">
        <f>VLOOKUP(A1039,'Northern Branch Phase II Debris'!A:F,2,FALSE)</f>
        <v>5</v>
      </c>
      <c r="C1039" s="84" t="str">
        <f>VLOOKUP(A1039,'Northern Branch Phase II Debris'!A:F,3,FALSE)</f>
        <v>Pam R Lane</v>
      </c>
      <c r="F1039" s="84" t="str">
        <f t="shared" si="32"/>
        <v>Go Ahead</v>
      </c>
      <c r="G1039" s="320">
        <f>VLOOKUP(A1039,'Northern Branch Phase II Debris'!A:F,6,FALSE)</f>
        <v>44316</v>
      </c>
      <c r="H1039" s="84" t="str">
        <f>VLOOKUP(A1039,'Northern Branch Phase II Debris'!A:G,7,FALSE)</f>
        <v>Butte</v>
      </c>
      <c r="I1039" s="84" t="e">
        <f>VLOOKUP(A1039,'Go Backs'!A:H,8,FALSE)</f>
        <v>#N/A</v>
      </c>
      <c r="K1039" s="84" t="e">
        <f>VLOOKUP(A1039,'Go Aheads'!A:H,8,FALSE)</f>
        <v>#N/A</v>
      </c>
      <c r="M1039" s="84">
        <f>VLOOKUP(A1039,'Northern Branch Phase II Debris'!A:F,4,FALSE)</f>
        <v>0</v>
      </c>
      <c r="N1039" s="84">
        <f>VLOOKUP(A1039,'Northern Branch Phase II Debris'!A:F,5,FALSE)</f>
        <v>0</v>
      </c>
      <c r="P1039" s="84">
        <f ca="1">SUMIF(cCalRecycle_NorthBranch_DataMan!A:F,Audit!A1039,cCalRecycle_NorthBranch_DataMan!F:F)</f>
        <v>0</v>
      </c>
      <c r="Q1039" s="86" t="e">
        <f>VLOOKUP(A1039,cCalRecycle_NorthBranch_DataMan!A:B,2,FALSE)</f>
        <v>#N/A</v>
      </c>
      <c r="R1039" s="643" t="b">
        <f t="shared" ca="1" si="33"/>
        <v>1</v>
      </c>
      <c r="Y1039" s="84" t="e">
        <v>#N/A</v>
      </c>
      <c r="Z1039" s="84" t="e">
        <v>#N/A</v>
      </c>
      <c r="AA1039" s="84" t="e">
        <v>#N/A</v>
      </c>
      <c r="AB1039" s="84" t="e">
        <v>#N/A</v>
      </c>
      <c r="AC1039" s="84" t="e">
        <v>#N/A</v>
      </c>
      <c r="AD1039" s="84" t="e">
        <v>#N/A</v>
      </c>
      <c r="AE1039" s="84" t="e">
        <v>#N/A</v>
      </c>
      <c r="AF1039" s="84" t="e">
        <v>#N/A</v>
      </c>
    </row>
    <row r="1040" spans="1:32" ht="15.75" thickBot="1">
      <c r="A1040" s="93" t="s">
        <v>1866</v>
      </c>
      <c r="B1040" s="84">
        <f>VLOOKUP(A1040,'Northern Branch Phase II Debris'!A:F,2,FALSE)</f>
        <v>6</v>
      </c>
      <c r="C1040" s="84" t="str">
        <f>VLOOKUP(A1040,'Northern Branch Phase II Debris'!A:F,3,FALSE)</f>
        <v>Wild Ridge Road</v>
      </c>
      <c r="F1040" s="84" t="str">
        <f t="shared" si="32"/>
        <v>Go Ahead</v>
      </c>
      <c r="G1040" s="320">
        <f>VLOOKUP(A1040,'Northern Branch Phase II Debris'!A:F,6,FALSE)</f>
        <v>44351</v>
      </c>
      <c r="H1040" s="84" t="str">
        <f>VLOOKUP(A1040,'Northern Branch Phase II Debris'!A:G,7,FALSE)</f>
        <v>Butte</v>
      </c>
      <c r="I1040" s="84" t="e">
        <f>VLOOKUP(A1040,'Go Backs'!A:H,8,FALSE)</f>
        <v>#N/A</v>
      </c>
      <c r="K1040" s="84">
        <f>VLOOKUP(A1040,'Go Aheads'!A:H,8,FALSE)</f>
        <v>2</v>
      </c>
      <c r="M1040" s="84">
        <f>VLOOKUP(A1040,'Northern Branch Phase II Debris'!A:F,4,FALSE)</f>
        <v>3</v>
      </c>
      <c r="N1040" s="84">
        <f>VLOOKUP(A1040,'Northern Branch Phase II Debris'!A:F,5,FALSE)</f>
        <v>2</v>
      </c>
      <c r="P1040" s="84">
        <f ca="1">SUMIF(cCalRecycle_NorthBranch_DataMan!A:F,Audit!A1040,cCalRecycle_NorthBranch_DataMan!F:F)</f>
        <v>2</v>
      </c>
      <c r="Q1040" s="86">
        <f>VLOOKUP(A1040,cCalRecycle_NorthBranch_DataMan!A:B,2,FALSE)</f>
        <v>44362.3953819444</v>
      </c>
      <c r="R1040" s="643" t="b">
        <f t="shared" ca="1" si="33"/>
        <v>1</v>
      </c>
      <c r="S1040" s="457"/>
      <c r="Y1040" s="84" t="e">
        <v>#N/A</v>
      </c>
      <c r="Z1040" s="84" t="e">
        <v>#N/A</v>
      </c>
      <c r="AA1040" s="84" t="e">
        <v>#N/A</v>
      </c>
      <c r="AB1040" s="84" t="e">
        <v>#N/A</v>
      </c>
      <c r="AC1040" s="84" t="e">
        <v>#N/A</v>
      </c>
      <c r="AD1040" s="84" t="e">
        <v>#N/A</v>
      </c>
      <c r="AE1040" s="84" t="e">
        <v>#N/A</v>
      </c>
      <c r="AF1040" s="84" t="e">
        <v>#N/A</v>
      </c>
    </row>
    <row r="1041" spans="1:32" ht="15" thickBot="1">
      <c r="A1041" s="93" t="s">
        <v>2129</v>
      </c>
      <c r="B1041" s="84" t="str">
        <f>VLOOKUP(A1041,'Northern Branch Phase II Debris'!A:F,2,FALSE)</f>
        <v>062-390-029-000</v>
      </c>
      <c r="C1041" s="84" t="str">
        <f>VLOOKUP(A1041,'Northern Branch Phase II Debris'!A:F,3,FALSE)</f>
        <v>SEC 13 T21N</v>
      </c>
      <c r="F1041" s="84" t="str">
        <f t="shared" si="32"/>
        <v>Go Ahead</v>
      </c>
      <c r="G1041" s="320">
        <f>VLOOKUP(A1041,'Northern Branch Phase II Debris'!A:F,6,FALSE)</f>
        <v>44366</v>
      </c>
      <c r="H1041" s="84" t="str">
        <f>VLOOKUP(A1041,'Northern Branch Phase II Debris'!A:G,7,FALSE)</f>
        <v>Butte</v>
      </c>
      <c r="I1041" s="84" t="e">
        <f>VLOOKUP(A1041,'Go Backs'!A:H,8,FALSE)</f>
        <v>#N/A</v>
      </c>
      <c r="K1041" s="84" t="e">
        <f>VLOOKUP(A1041,'Go Aheads'!A:H,8,FALSE)</f>
        <v>#N/A</v>
      </c>
      <c r="M1041" s="84">
        <f>VLOOKUP(A1041,'Northern Branch Phase II Debris'!A:F,4,FALSE)</f>
        <v>0</v>
      </c>
      <c r="N1041" s="84">
        <f>VLOOKUP(A1041,'Northern Branch Phase II Debris'!A:F,5,FALSE)</f>
        <v>0</v>
      </c>
      <c r="P1041" s="84">
        <f ca="1">SUMIF(cCalRecycle_NorthBranch_DataMan!A:F,Audit!A1041,cCalRecycle_NorthBranch_DataMan!F:F)</f>
        <v>0</v>
      </c>
      <c r="Q1041" s="86" t="e">
        <f>VLOOKUP(A1041,cCalRecycle_NorthBranch_DataMan!A:B,2,FALSE)</f>
        <v>#N/A</v>
      </c>
      <c r="R1041" s="643" t="b">
        <f t="shared" ca="1" si="33"/>
        <v>1</v>
      </c>
      <c r="Y1041" s="84" t="e">
        <v>#N/A</v>
      </c>
      <c r="Z1041" s="84" t="e">
        <v>#N/A</v>
      </c>
      <c r="AA1041" s="84" t="e">
        <v>#N/A</v>
      </c>
      <c r="AB1041" s="84" t="e">
        <v>#N/A</v>
      </c>
      <c r="AC1041" s="84" t="e">
        <v>#N/A</v>
      </c>
      <c r="AD1041" s="84" t="e">
        <v>#N/A</v>
      </c>
      <c r="AE1041" s="84" t="e">
        <v>#N/A</v>
      </c>
      <c r="AF1041" s="84" t="e">
        <v>#N/A</v>
      </c>
    </row>
    <row r="1042" spans="1:32" ht="15" thickBot="1">
      <c r="A1042" s="463" t="s">
        <v>1202</v>
      </c>
      <c r="B1042" s="84" t="str">
        <f>VLOOKUP(A1042,'Northern Branch Phase II Debris'!A:F,2,FALSE)</f>
        <v>022-040-16-00</v>
      </c>
      <c r="C1042" s="84" t="str">
        <f>VLOOKUP(A1042,'Northern Branch Phase II Debris'!A:F,3,FALSE)</f>
        <v>Lampley Ranch</v>
      </c>
      <c r="F1042" s="84" t="str">
        <f t="shared" si="32"/>
        <v>Go Ahead</v>
      </c>
      <c r="G1042" s="320">
        <f>VLOOKUP(A1042,'Northern Branch Phase II Debris'!A:F,6,FALSE)</f>
        <v>0</v>
      </c>
      <c r="H1042" s="84" t="str">
        <f>VLOOKUP(A1042,'Northern Branch Phase II Debris'!A:G,7,FALSE)</f>
        <v>Trinity</v>
      </c>
      <c r="I1042" s="84" t="e">
        <f>VLOOKUP(A1042,'Go Backs'!A:H,8,FALSE)</f>
        <v>#N/A</v>
      </c>
      <c r="K1042" s="84" t="e">
        <f>VLOOKUP(A1042,'Go Aheads'!A:H,8,FALSE)</f>
        <v>#N/A</v>
      </c>
      <c r="M1042" s="84">
        <f>VLOOKUP(A1042,'Northern Branch Phase II Debris'!A:F,4,FALSE)</f>
        <v>0</v>
      </c>
      <c r="N1042" s="84">
        <f>VLOOKUP(A1042,'Northern Branch Phase II Debris'!A:F,5,FALSE)</f>
        <v>0</v>
      </c>
      <c r="P1042" s="84">
        <f ca="1">SUMIF(cCalRecycle_NorthBranch_DataMan!A:F,Audit!A1042,cCalRecycle_NorthBranch_DataMan!F:F)</f>
        <v>0</v>
      </c>
      <c r="Q1042" s="86" t="e">
        <f>VLOOKUP(A1042,cCalRecycle_NorthBranch_DataMan!A:B,2,FALSE)</f>
        <v>#N/A</v>
      </c>
      <c r="R1042" s="643" t="b">
        <f t="shared" ca="1" si="33"/>
        <v>1</v>
      </c>
      <c r="S1042" s="455" t="s">
        <v>4289</v>
      </c>
      <c r="Y1042" s="84" t="e">
        <v>#N/A</v>
      </c>
      <c r="Z1042" s="84" t="e">
        <v>#N/A</v>
      </c>
      <c r="AA1042" s="84" t="e">
        <v>#N/A</v>
      </c>
      <c r="AB1042" s="84" t="e">
        <v>#N/A</v>
      </c>
      <c r="AC1042" s="84" t="e">
        <v>#N/A</v>
      </c>
      <c r="AD1042" s="84" t="e">
        <v>#N/A</v>
      </c>
      <c r="AE1042" s="84" t="e">
        <v>#N/A</v>
      </c>
      <c r="AF1042" s="84" t="e">
        <v>#N/A</v>
      </c>
    </row>
    <row r="1043" spans="1:32" ht="15" thickBot="1">
      <c r="A1043" s="93" t="s">
        <v>3445</v>
      </c>
      <c r="B1043" s="84" t="str">
        <f>VLOOKUP(A1043,'Northern Branch Phase II Debris'!A:F,2,FALSE)</f>
        <v>062-200-108-000</v>
      </c>
      <c r="C1043" s="84" t="str">
        <f>VLOOKUP(A1043,'Northern Branch Phase II Debris'!A:F,3,FALSE)</f>
        <v>SEC 34 T21N R5E</v>
      </c>
      <c r="F1043" s="84" t="str">
        <f t="shared" si="32"/>
        <v>Go Ahead</v>
      </c>
      <c r="G1043" s="320">
        <f>VLOOKUP(A1043,'Northern Branch Phase II Debris'!A:F,6,FALSE)</f>
        <v>0</v>
      </c>
      <c r="H1043" s="84" t="str">
        <f>VLOOKUP(A1043,'Northern Branch Phase II Debris'!A:G,7,FALSE)</f>
        <v>Butte</v>
      </c>
      <c r="I1043" s="84" t="e">
        <f>VLOOKUP(A1043,'Go Backs'!A:H,8,FALSE)</f>
        <v>#N/A</v>
      </c>
      <c r="K1043" s="84" t="e">
        <f>VLOOKUP(A1043,'Go Aheads'!A:H,8,FALSE)</f>
        <v>#N/A</v>
      </c>
      <c r="M1043" s="84">
        <f>VLOOKUP(A1043,'Northern Branch Phase II Debris'!A:F,4,FALSE)</f>
        <v>0</v>
      </c>
      <c r="N1043" s="84">
        <f>VLOOKUP(A1043,'Northern Branch Phase II Debris'!A:F,5,FALSE)</f>
        <v>0</v>
      </c>
      <c r="P1043" s="84">
        <f ca="1">SUMIF(cCalRecycle_NorthBranch_DataMan!A:F,Audit!A1043,cCalRecycle_NorthBranch_DataMan!F:F)</f>
        <v>0</v>
      </c>
      <c r="Q1043" s="86" t="e">
        <f>VLOOKUP(A1043,cCalRecycle_NorthBranch_DataMan!A:B,2,FALSE)</f>
        <v>#N/A</v>
      </c>
      <c r="R1043" s="643" t="b">
        <f t="shared" ca="1" si="33"/>
        <v>1</v>
      </c>
      <c r="Y1043" s="84" t="e">
        <v>#N/A</v>
      </c>
      <c r="Z1043" s="84" t="e">
        <v>#N/A</v>
      </c>
      <c r="AA1043" s="84" t="e">
        <v>#N/A</v>
      </c>
      <c r="AB1043" s="84" t="e">
        <v>#N/A</v>
      </c>
      <c r="AC1043" s="84" t="e">
        <v>#N/A</v>
      </c>
      <c r="AD1043" s="84" t="e">
        <v>#N/A</v>
      </c>
      <c r="AE1043" s="84" t="e">
        <v>#N/A</v>
      </c>
      <c r="AF1043" s="84" t="e">
        <v>#N/A</v>
      </c>
    </row>
    <row r="1044" spans="1:32" ht="15" thickBot="1">
      <c r="A1044" s="93" t="s">
        <v>1959</v>
      </c>
      <c r="B1044" s="84" t="str">
        <f>VLOOKUP(A1044,'Northern Branch Phase II Debris'!A:F,2,FALSE)</f>
        <v>062-300-002-000</v>
      </c>
      <c r="C1044" s="84" t="str">
        <f>VLOOKUP(A1044,'Northern Branch Phase II Debris'!A:F,3,FALSE)</f>
        <v>Azalea Lane</v>
      </c>
      <c r="F1044" s="84" t="str">
        <f t="shared" si="32"/>
        <v>Go Ahead</v>
      </c>
      <c r="G1044" s="320">
        <f>VLOOKUP(A1044,'Northern Branch Phase II Debris'!A:F,6,FALSE)</f>
        <v>0</v>
      </c>
      <c r="H1044" s="84" t="str">
        <f>VLOOKUP(A1044,'Northern Branch Phase II Debris'!A:G,7,FALSE)</f>
        <v>Butte</v>
      </c>
      <c r="I1044" s="84" t="e">
        <f>VLOOKUP(A1044,'Go Backs'!A:H,8,FALSE)</f>
        <v>#N/A</v>
      </c>
      <c r="K1044" s="84" t="e">
        <f>VLOOKUP(A1044,'Go Aheads'!A:H,8,FALSE)</f>
        <v>#N/A</v>
      </c>
      <c r="M1044" s="84">
        <f>VLOOKUP(A1044,'Northern Branch Phase II Debris'!A:F,4,FALSE)</f>
        <v>0</v>
      </c>
      <c r="N1044" s="84">
        <f>VLOOKUP(A1044,'Northern Branch Phase II Debris'!A:F,5,FALSE)</f>
        <v>0</v>
      </c>
      <c r="P1044" s="84">
        <f ca="1">SUMIF(cCalRecycle_NorthBranch_DataMan!A:F,Audit!A1044,cCalRecycle_NorthBranch_DataMan!F:F)</f>
        <v>0</v>
      </c>
      <c r="Q1044" s="86" t="e">
        <f>VLOOKUP(A1044,cCalRecycle_NorthBranch_DataMan!A:B,2,FALSE)</f>
        <v>#N/A</v>
      </c>
      <c r="R1044" s="643" t="b">
        <f t="shared" ca="1" si="33"/>
        <v>1</v>
      </c>
      <c r="Y1044" s="84" t="e">
        <v>#N/A</v>
      </c>
      <c r="Z1044" s="84" t="e">
        <v>#N/A</v>
      </c>
      <c r="AA1044" s="84" t="e">
        <v>#N/A</v>
      </c>
      <c r="AB1044" s="84" t="e">
        <v>#N/A</v>
      </c>
      <c r="AC1044" s="84" t="e">
        <v>#N/A</v>
      </c>
      <c r="AD1044" s="84" t="e">
        <v>#N/A</v>
      </c>
      <c r="AE1044" s="84" t="e">
        <v>#N/A</v>
      </c>
      <c r="AF1044" s="84" t="e">
        <v>#N/A</v>
      </c>
    </row>
    <row r="1045" spans="1:32" ht="15" thickBot="1">
      <c r="A1045" s="93" t="s">
        <v>1962</v>
      </c>
      <c r="B1045" s="84">
        <f>VLOOKUP(A1045,'Northern Branch Phase II Debris'!A:F,2,FALSE)</f>
        <v>35</v>
      </c>
      <c r="C1045" s="84" t="str">
        <f>VLOOKUP(A1045,'Northern Branch Phase II Debris'!A:F,3,FALSE)</f>
        <v>Azalea Lane</v>
      </c>
      <c r="F1045" s="84" t="str">
        <f t="shared" si="32"/>
        <v>Go Ahead</v>
      </c>
      <c r="G1045" s="320">
        <f>VLOOKUP(A1045,'Northern Branch Phase II Debris'!A:F,6,FALSE)</f>
        <v>0</v>
      </c>
      <c r="H1045" s="84" t="str">
        <f>VLOOKUP(A1045,'Northern Branch Phase II Debris'!A:G,7,FALSE)</f>
        <v>Butte</v>
      </c>
      <c r="I1045" s="84" t="e">
        <f>VLOOKUP(A1045,'Go Backs'!A:H,8,FALSE)</f>
        <v>#N/A</v>
      </c>
      <c r="K1045" s="84" t="e">
        <f>VLOOKUP(A1045,'Go Aheads'!A:H,8,FALSE)</f>
        <v>#N/A</v>
      </c>
      <c r="M1045" s="84">
        <f>VLOOKUP(A1045,'Northern Branch Phase II Debris'!A:F,4,FALSE)</f>
        <v>0</v>
      </c>
      <c r="N1045" s="84">
        <f>VLOOKUP(A1045,'Northern Branch Phase II Debris'!A:F,5,FALSE)</f>
        <v>0</v>
      </c>
      <c r="P1045" s="84">
        <f ca="1">SUMIF(cCalRecycle_NorthBranch_DataMan!A:F,Audit!A1045,cCalRecycle_NorthBranch_DataMan!F:F)</f>
        <v>0</v>
      </c>
      <c r="Q1045" s="86" t="e">
        <f>VLOOKUP(A1045,cCalRecycle_NorthBranch_DataMan!A:B,2,FALSE)</f>
        <v>#N/A</v>
      </c>
      <c r="R1045" s="643" t="b">
        <f t="shared" ca="1" si="33"/>
        <v>1</v>
      </c>
      <c r="Y1045" s="84" t="e">
        <v>#N/A</v>
      </c>
      <c r="Z1045" s="84" t="e">
        <v>#N/A</v>
      </c>
      <c r="AA1045" s="84" t="e">
        <v>#N/A</v>
      </c>
      <c r="AB1045" s="84" t="e">
        <v>#N/A</v>
      </c>
      <c r="AC1045" s="84" t="e">
        <v>#N/A</v>
      </c>
      <c r="AD1045" s="84" t="e">
        <v>#N/A</v>
      </c>
      <c r="AE1045" s="84" t="e">
        <v>#N/A</v>
      </c>
      <c r="AF1045" s="84" t="e">
        <v>#N/A</v>
      </c>
    </row>
    <row r="1046" spans="1:32" ht="15" thickBot="1">
      <c r="A1046" s="93" t="s">
        <v>1960</v>
      </c>
      <c r="B1046" s="84" t="str">
        <f>VLOOKUP(A1046,'Northern Branch Phase II Debris'!A:F,2,FALSE)</f>
        <v>062-300-004-000</v>
      </c>
      <c r="C1046" s="84" t="str">
        <f>VLOOKUP(A1046,'Northern Branch Phase II Debris'!A:F,3,FALSE)</f>
        <v>Azalea Lane</v>
      </c>
      <c r="F1046" s="84" t="str">
        <f t="shared" si="32"/>
        <v>Go Ahead</v>
      </c>
      <c r="G1046" s="320">
        <f>VLOOKUP(A1046,'Northern Branch Phase II Debris'!A:F,6,FALSE)</f>
        <v>0</v>
      </c>
      <c r="H1046" s="84" t="str">
        <f>VLOOKUP(A1046,'Northern Branch Phase II Debris'!A:G,7,FALSE)</f>
        <v>Butte</v>
      </c>
      <c r="I1046" s="84" t="e">
        <f>VLOOKUP(A1046,'Go Backs'!A:H,8,FALSE)</f>
        <v>#N/A</v>
      </c>
      <c r="K1046" s="84" t="e">
        <f>VLOOKUP(A1046,'Go Aheads'!A:H,8,FALSE)</f>
        <v>#N/A</v>
      </c>
      <c r="M1046" s="84">
        <f>VLOOKUP(A1046,'Northern Branch Phase II Debris'!A:F,4,FALSE)</f>
        <v>0</v>
      </c>
      <c r="N1046" s="84">
        <f>VLOOKUP(A1046,'Northern Branch Phase II Debris'!A:F,5,FALSE)</f>
        <v>0</v>
      </c>
      <c r="P1046" s="84">
        <f ca="1">SUMIF(cCalRecycle_NorthBranch_DataMan!A:F,Audit!A1046,cCalRecycle_NorthBranch_DataMan!F:F)</f>
        <v>0</v>
      </c>
      <c r="Q1046" s="86" t="e">
        <f>VLOOKUP(A1046,cCalRecycle_NorthBranch_DataMan!A:B,2,FALSE)</f>
        <v>#N/A</v>
      </c>
      <c r="R1046" s="643" t="b">
        <f t="shared" ca="1" si="33"/>
        <v>1</v>
      </c>
      <c r="Y1046" s="84" t="e">
        <v>#N/A</v>
      </c>
      <c r="Z1046" s="84" t="e">
        <v>#N/A</v>
      </c>
      <c r="AA1046" s="84" t="e">
        <v>#N/A</v>
      </c>
      <c r="AB1046" s="84" t="e">
        <v>#N/A</v>
      </c>
      <c r="AC1046" s="84" t="e">
        <v>#N/A</v>
      </c>
      <c r="AD1046" s="84" t="e">
        <v>#N/A</v>
      </c>
      <c r="AE1046" s="84" t="e">
        <v>#N/A</v>
      </c>
      <c r="AF1046" s="84" t="e">
        <v>#N/A</v>
      </c>
    </row>
    <row r="1047" spans="1:32" ht="15" thickBot="1">
      <c r="A1047" s="93" t="s">
        <v>1964</v>
      </c>
      <c r="B1047" s="84" t="str">
        <f>VLOOKUP(A1047,'Northern Branch Phase II Debris'!A:F,2,FALSE)</f>
        <v>062-300-005-000</v>
      </c>
      <c r="C1047" s="84" t="str">
        <f>VLOOKUP(A1047,'Northern Branch Phase II Debris'!A:F,3,FALSE)</f>
        <v>Azalea Lane</v>
      </c>
      <c r="F1047" s="84" t="str">
        <f t="shared" si="32"/>
        <v>Go Ahead</v>
      </c>
      <c r="G1047" s="320">
        <f>VLOOKUP(A1047,'Northern Branch Phase II Debris'!A:F,6,FALSE)</f>
        <v>0</v>
      </c>
      <c r="H1047" s="84" t="str">
        <f>VLOOKUP(A1047,'Northern Branch Phase II Debris'!A:G,7,FALSE)</f>
        <v>Butte</v>
      </c>
      <c r="I1047" s="84" t="e">
        <f>VLOOKUP(A1047,'Go Backs'!A:H,8,FALSE)</f>
        <v>#N/A</v>
      </c>
      <c r="K1047" s="84" t="e">
        <f>VLOOKUP(A1047,'Go Aheads'!A:H,8,FALSE)</f>
        <v>#N/A</v>
      </c>
      <c r="M1047" s="84">
        <f>VLOOKUP(A1047,'Northern Branch Phase II Debris'!A:F,4,FALSE)</f>
        <v>0</v>
      </c>
      <c r="N1047" s="84">
        <f>VLOOKUP(A1047,'Northern Branch Phase II Debris'!A:F,5,FALSE)</f>
        <v>0</v>
      </c>
      <c r="P1047" s="84">
        <f ca="1">SUMIF(cCalRecycle_NorthBranch_DataMan!A:F,Audit!A1047,cCalRecycle_NorthBranch_DataMan!F:F)</f>
        <v>0</v>
      </c>
      <c r="Q1047" s="86" t="e">
        <f>VLOOKUP(A1047,cCalRecycle_NorthBranch_DataMan!A:B,2,FALSE)</f>
        <v>#N/A</v>
      </c>
      <c r="R1047" s="643" t="b">
        <f t="shared" ca="1" si="33"/>
        <v>1</v>
      </c>
      <c r="Y1047" s="84" t="e">
        <v>#N/A</v>
      </c>
      <c r="Z1047" s="84" t="e">
        <v>#N/A</v>
      </c>
      <c r="AA1047" s="84" t="e">
        <v>#N/A</v>
      </c>
      <c r="AB1047" s="84" t="e">
        <v>#N/A</v>
      </c>
      <c r="AC1047" s="84" t="e">
        <v>#N/A</v>
      </c>
      <c r="AD1047" s="84" t="e">
        <v>#N/A</v>
      </c>
      <c r="AE1047" s="84" t="e">
        <v>#N/A</v>
      </c>
      <c r="AF1047" s="84" t="e">
        <v>#N/A</v>
      </c>
    </row>
    <row r="1048" spans="1:32" ht="15" thickBot="1">
      <c r="A1048" s="93" t="s">
        <v>4481</v>
      </c>
      <c r="B1048" s="84">
        <f>VLOOKUP(A1048,'Northern Branch Phase II Debris'!A:F,2,FALSE)</f>
        <v>1007</v>
      </c>
      <c r="C1048" s="84" t="str">
        <f>VLOOKUP(A1048,'Northern Branch Phase II Debris'!A:F,3,FALSE)</f>
        <v>Milsap Bar Road</v>
      </c>
      <c r="F1048" s="84" t="str">
        <f t="shared" si="32"/>
        <v>Go Ahead</v>
      </c>
      <c r="G1048" s="320">
        <f>VLOOKUP(A1048,'Northern Branch Phase II Debris'!A:F,6,FALSE)</f>
        <v>44337</v>
      </c>
      <c r="H1048" s="84" t="str">
        <f>VLOOKUP(A1048,'Northern Branch Phase II Debris'!A:G,7,FALSE)</f>
        <v>Butte</v>
      </c>
      <c r="I1048" s="84" t="e">
        <f>VLOOKUP(A1048,'Go Backs'!A:H,8,FALSE)</f>
        <v>#N/A</v>
      </c>
      <c r="K1048" s="84">
        <f>VLOOKUP(A1048,'Go Aheads'!A:H,8,FALSE)</f>
        <v>4</v>
      </c>
      <c r="M1048" s="84">
        <f>VLOOKUP(A1048,'Northern Branch Phase II Debris'!A:F,4,FALSE)</f>
        <v>4</v>
      </c>
      <c r="N1048" s="84">
        <f>VLOOKUP(A1048,'Northern Branch Phase II Debris'!A:F,5,FALSE)</f>
        <v>4</v>
      </c>
      <c r="P1048" s="84">
        <f ca="1">SUMIF(cCalRecycle_NorthBranch_DataMan!A:F,Audit!A1048,cCalRecycle_NorthBranch_DataMan!F:F)</f>
        <v>4</v>
      </c>
      <c r="Q1048" s="86">
        <f>VLOOKUP(A1048,cCalRecycle_NorthBranch_DataMan!A:B,2,FALSE)</f>
        <v>44343.651412036997</v>
      </c>
      <c r="R1048" s="643" t="b">
        <f t="shared" ca="1" si="33"/>
        <v>1</v>
      </c>
      <c r="Y1048" s="84" t="s">
        <v>8347</v>
      </c>
      <c r="Z1048" s="84">
        <v>0</v>
      </c>
      <c r="AA1048" s="84">
        <v>0</v>
      </c>
      <c r="AB1048" s="84">
        <v>0</v>
      </c>
      <c r="AC1048" s="84">
        <v>0</v>
      </c>
      <c r="AD1048" s="84" t="e">
        <v>#N/A</v>
      </c>
      <c r="AE1048" s="84">
        <v>0</v>
      </c>
      <c r="AF1048" s="84">
        <v>0</v>
      </c>
    </row>
    <row r="1049" spans="1:32" ht="15" thickBot="1">
      <c r="A1049" s="93" t="s">
        <v>4482</v>
      </c>
      <c r="B1049" s="84" t="str">
        <f>VLOOKUP(A1049,'Northern Branch Phase II Debris'!A:F,2,FALSE)</f>
        <v>061-590-007-000</v>
      </c>
      <c r="C1049" s="84" t="str">
        <f>VLOOKUP(A1049,'Northern Branch Phase II Debris'!A:F,3,FALSE)</f>
        <v>Buckboard Way</v>
      </c>
      <c r="F1049" s="84" t="str">
        <f t="shared" si="32"/>
        <v>Go Ahead</v>
      </c>
      <c r="G1049" s="320">
        <f>VLOOKUP(A1049,'Northern Branch Phase II Debris'!A:F,6,FALSE)</f>
        <v>44369</v>
      </c>
      <c r="H1049" s="84" t="str">
        <f>VLOOKUP(A1049,'Northern Branch Phase II Debris'!A:G,7,FALSE)</f>
        <v>Butte</v>
      </c>
      <c r="I1049" s="84" t="e">
        <f>VLOOKUP(A1049,'Go Backs'!A:H,8,FALSE)</f>
        <v>#N/A</v>
      </c>
      <c r="K1049" s="84" t="e">
        <f>VLOOKUP(A1049,'Go Aheads'!A:H,8,FALSE)</f>
        <v>#N/A</v>
      </c>
      <c r="M1049" s="84">
        <f>VLOOKUP(A1049,'Northern Branch Phase II Debris'!A:F,4,FALSE)</f>
        <v>0</v>
      </c>
      <c r="N1049" s="84">
        <f>VLOOKUP(A1049,'Northern Branch Phase II Debris'!A:F,5,FALSE)</f>
        <v>0</v>
      </c>
      <c r="P1049" s="84">
        <f ca="1">SUMIF(cCalRecycle_NorthBranch_DataMan!A:F,Audit!A1049,cCalRecycle_NorthBranch_DataMan!F:F)</f>
        <v>0</v>
      </c>
      <c r="Q1049" s="86" t="e">
        <f>VLOOKUP(A1049,cCalRecycle_NorthBranch_DataMan!A:B,2,FALSE)</f>
        <v>#N/A</v>
      </c>
      <c r="R1049" s="643" t="b">
        <f t="shared" ca="1" si="33"/>
        <v>1</v>
      </c>
      <c r="Y1049" s="84" t="e">
        <v>#N/A</v>
      </c>
      <c r="Z1049" s="84" t="e">
        <v>#N/A</v>
      </c>
      <c r="AA1049" s="84" t="e">
        <v>#N/A</v>
      </c>
      <c r="AB1049" s="84" t="e">
        <v>#N/A</v>
      </c>
      <c r="AC1049" s="84" t="e">
        <v>#N/A</v>
      </c>
      <c r="AD1049" s="84" t="e">
        <v>#N/A</v>
      </c>
      <c r="AE1049" s="84" t="e">
        <v>#N/A</v>
      </c>
      <c r="AF1049" s="84" t="e">
        <v>#N/A</v>
      </c>
    </row>
    <row r="1050" spans="1:32" ht="15" thickBot="1">
      <c r="A1050" s="93" t="s">
        <v>4483</v>
      </c>
      <c r="B1050" s="84">
        <f>VLOOKUP(A1050,'Northern Branch Phase II Debris'!A:F,2,FALSE)</f>
        <v>186</v>
      </c>
      <c r="C1050" s="84" t="str">
        <f>VLOOKUP(A1050,'Northern Branch Phase II Debris'!A:F,3,FALSE)</f>
        <v>Sand Creek Drive</v>
      </c>
      <c r="F1050" s="84" t="str">
        <f t="shared" si="32"/>
        <v>Go Ahead</v>
      </c>
      <c r="G1050" s="320">
        <f>VLOOKUP(A1050,'Northern Branch Phase II Debris'!A:F,6,FALSE)</f>
        <v>44335</v>
      </c>
      <c r="H1050" s="84" t="str">
        <f>VLOOKUP(A1050,'Northern Branch Phase II Debris'!A:G,7,FALSE)</f>
        <v>Butte</v>
      </c>
      <c r="I1050" s="84" t="e">
        <f>VLOOKUP(A1050,'Go Backs'!A:H,8,FALSE)</f>
        <v>#N/A</v>
      </c>
      <c r="K1050" s="84" t="e">
        <f>VLOOKUP(A1050,'Go Aheads'!A:H,8,FALSE)</f>
        <v>#N/A</v>
      </c>
      <c r="M1050" s="84">
        <f>VLOOKUP(A1050,'Northern Branch Phase II Debris'!A:F,4,FALSE)</f>
        <v>1</v>
      </c>
      <c r="N1050" s="84">
        <f>VLOOKUP(A1050,'Northern Branch Phase II Debris'!A:F,5,FALSE)</f>
        <v>0</v>
      </c>
      <c r="P1050" s="84">
        <f ca="1">SUMIF(cCalRecycle_NorthBranch_DataMan!A:F,Audit!A1050,cCalRecycle_NorthBranch_DataMan!F:F)</f>
        <v>0</v>
      </c>
      <c r="Q1050" s="86" t="e">
        <f>VLOOKUP(A1050,cCalRecycle_NorthBranch_DataMan!A:B,2,FALSE)</f>
        <v>#N/A</v>
      </c>
      <c r="R1050" s="643" t="b">
        <f t="shared" ca="1" si="33"/>
        <v>1</v>
      </c>
      <c r="Y1050" s="84">
        <v>0</v>
      </c>
      <c r="Z1050" s="84">
        <v>0</v>
      </c>
      <c r="AA1050" s="84">
        <v>0</v>
      </c>
      <c r="AB1050" s="84">
        <v>0</v>
      </c>
      <c r="AC1050" s="84">
        <v>0</v>
      </c>
      <c r="AD1050" s="84" t="e">
        <v>#N/A</v>
      </c>
      <c r="AE1050" s="84">
        <v>0</v>
      </c>
      <c r="AF1050" s="84">
        <v>0</v>
      </c>
    </row>
    <row r="1051" spans="1:32" ht="15" thickBot="1">
      <c r="A1051" s="93" t="s">
        <v>4484</v>
      </c>
      <c r="B1051" s="84">
        <f>VLOOKUP(A1051,'Northern Branch Phase II Debris'!A:F,2,FALSE)</f>
        <v>325</v>
      </c>
      <c r="C1051" s="84" t="str">
        <f>VLOOKUP(A1051,'Northern Branch Phase II Debris'!A:F,3,FALSE)</f>
        <v>Pine Tree Lane</v>
      </c>
      <c r="F1051" s="84" t="str">
        <f t="shared" si="32"/>
        <v>Go Ahead</v>
      </c>
      <c r="G1051" s="320">
        <f>VLOOKUP(A1051,'Northern Branch Phase II Debris'!A:F,6,FALSE)</f>
        <v>44362</v>
      </c>
      <c r="H1051" s="84" t="str">
        <f>VLOOKUP(A1051,'Northern Branch Phase II Debris'!A:G,7,FALSE)</f>
        <v>Butte</v>
      </c>
      <c r="I1051" s="84" t="e">
        <f>VLOOKUP(A1051,'Go Backs'!A:H,8,FALSE)</f>
        <v>#N/A</v>
      </c>
      <c r="K1051" s="84">
        <f>VLOOKUP(A1051,'Go Aheads'!A:H,8,FALSE)</f>
        <v>4</v>
      </c>
      <c r="M1051" s="84">
        <f>VLOOKUP(A1051,'Northern Branch Phase II Debris'!A:F,4,FALSE)</f>
        <v>6</v>
      </c>
      <c r="N1051" s="84">
        <f>VLOOKUP(A1051,'Northern Branch Phase II Debris'!A:F,5,FALSE)</f>
        <v>4</v>
      </c>
      <c r="P1051" s="84">
        <f ca="1">SUMIF(cCalRecycle_NorthBranch_DataMan!A:F,Audit!A1051,cCalRecycle_NorthBranch_DataMan!F:F)</f>
        <v>4</v>
      </c>
      <c r="Q1051" s="86">
        <f>VLOOKUP(A1051,cCalRecycle_NorthBranch_DataMan!A:B,2,FALSE)</f>
        <v>44354.5401388889</v>
      </c>
      <c r="R1051" s="643" t="b">
        <f t="shared" ca="1" si="33"/>
        <v>1</v>
      </c>
      <c r="S1051" s="451"/>
      <c r="Y1051" s="84" t="e">
        <v>#N/A</v>
      </c>
      <c r="Z1051" s="84" t="e">
        <v>#N/A</v>
      </c>
      <c r="AA1051" s="84" t="e">
        <v>#N/A</v>
      </c>
      <c r="AB1051" s="84" t="e">
        <v>#N/A</v>
      </c>
      <c r="AC1051" s="84" t="e">
        <v>#N/A</v>
      </c>
      <c r="AD1051" s="84" t="e">
        <v>#N/A</v>
      </c>
      <c r="AE1051" s="84" t="e">
        <v>#N/A</v>
      </c>
      <c r="AF1051" s="84" t="e">
        <v>#N/A</v>
      </c>
    </row>
    <row r="1052" spans="1:32" ht="15" thickBot="1">
      <c r="A1052" s="93" t="s">
        <v>4485</v>
      </c>
      <c r="B1052" s="84">
        <f>VLOOKUP(A1052,'Northern Branch Phase II Debris'!A:F,2,FALSE)</f>
        <v>9</v>
      </c>
      <c r="C1052" s="84" t="str">
        <f>VLOOKUP(A1052,'Northern Branch Phase II Debris'!A:F,3,FALSE)</f>
        <v>Single Lane</v>
      </c>
      <c r="F1052" s="84" t="str">
        <f t="shared" si="32"/>
        <v>Go Ahead</v>
      </c>
      <c r="G1052" s="320">
        <f>VLOOKUP(A1052,'Northern Branch Phase II Debris'!A:F,6,FALSE)</f>
        <v>44327</v>
      </c>
      <c r="H1052" s="84" t="str">
        <f>VLOOKUP(A1052,'Northern Branch Phase II Debris'!A:G,7,FALSE)</f>
        <v>Butte</v>
      </c>
      <c r="I1052" s="84" t="e">
        <f>VLOOKUP(A1052,'Go Backs'!A:H,8,FALSE)</f>
        <v>#N/A</v>
      </c>
      <c r="K1052" s="84">
        <f>VLOOKUP(A1052,'Go Aheads'!A:H,8,FALSE)</f>
        <v>2</v>
      </c>
      <c r="M1052" s="84">
        <f>VLOOKUP(A1052,'Northern Branch Phase II Debris'!A:F,4,FALSE)</f>
        <v>2</v>
      </c>
      <c r="N1052" s="84">
        <f>VLOOKUP(A1052,'Northern Branch Phase II Debris'!A:F,5,FALSE)</f>
        <v>2</v>
      </c>
      <c r="P1052" s="84">
        <f ca="1">SUMIF(cCalRecycle_NorthBranch_DataMan!A:F,Audit!A1052,cCalRecycle_NorthBranch_DataMan!F:F)</f>
        <v>2</v>
      </c>
      <c r="Q1052" s="86">
        <f>VLOOKUP(A1052,cCalRecycle_NorthBranch_DataMan!A:B,2,FALSE)</f>
        <v>44363.665289351899</v>
      </c>
      <c r="R1052" s="643" t="b">
        <f t="shared" ca="1" si="33"/>
        <v>1</v>
      </c>
      <c r="Y1052" s="84" t="e">
        <v>#N/A</v>
      </c>
      <c r="Z1052" s="84" t="e">
        <v>#N/A</v>
      </c>
      <c r="AA1052" s="84" t="e">
        <v>#N/A</v>
      </c>
      <c r="AB1052" s="84" t="e">
        <v>#N/A</v>
      </c>
      <c r="AC1052" s="84" t="e">
        <v>#N/A</v>
      </c>
      <c r="AD1052" s="84" t="e">
        <v>#N/A</v>
      </c>
      <c r="AE1052" s="84" t="e">
        <v>#N/A</v>
      </c>
      <c r="AF1052" s="84" t="e">
        <v>#N/A</v>
      </c>
    </row>
    <row r="1053" spans="1:32" ht="15" thickBot="1">
      <c r="A1053" s="93" t="s">
        <v>4486</v>
      </c>
      <c r="B1053" s="84" t="str">
        <f>VLOOKUP(A1053,'Northern Branch Phase II Debris'!A:F,2,FALSE)</f>
        <v>071-280-026-000</v>
      </c>
      <c r="C1053" s="84" t="str">
        <f>VLOOKUP(A1053,'Northern Branch Phase II Debris'!A:F,3,FALSE)</f>
        <v>Blackhawk Trail</v>
      </c>
      <c r="F1053" s="84" t="str">
        <f t="shared" si="32"/>
        <v>Go Ahead</v>
      </c>
      <c r="G1053" s="320">
        <f>VLOOKUP(A1053,'Northern Branch Phase II Debris'!A:F,6,FALSE)</f>
        <v>0</v>
      </c>
      <c r="H1053" s="84" t="str">
        <f>VLOOKUP(A1053,'Northern Branch Phase II Debris'!A:G,7,FALSE)</f>
        <v>Butte</v>
      </c>
      <c r="I1053" s="84" t="e">
        <f>VLOOKUP(A1053,'Go Backs'!A:H,8,FALSE)</f>
        <v>#N/A</v>
      </c>
      <c r="K1053" s="84" t="e">
        <f>VLOOKUP(A1053,'Go Aheads'!A:H,8,FALSE)</f>
        <v>#N/A</v>
      </c>
      <c r="M1053" s="84">
        <f>VLOOKUP(A1053,'Northern Branch Phase II Debris'!A:F,4,FALSE)</f>
        <v>2</v>
      </c>
      <c r="N1053" s="84">
        <f>VLOOKUP(A1053,'Northern Branch Phase II Debris'!A:F,5,FALSE)</f>
        <v>0</v>
      </c>
      <c r="P1053" s="84">
        <f ca="1">SUMIF(cCalRecycle_NorthBranch_DataMan!A:F,Audit!A1053,cCalRecycle_NorthBranch_DataMan!F:F)</f>
        <v>0</v>
      </c>
      <c r="Q1053" s="86" t="e">
        <f>VLOOKUP(A1053,cCalRecycle_NorthBranch_DataMan!A:B,2,FALSE)</f>
        <v>#N/A</v>
      </c>
      <c r="R1053" s="643" t="b">
        <f t="shared" ca="1" si="33"/>
        <v>1</v>
      </c>
      <c r="Y1053" s="84" t="e">
        <v>#N/A</v>
      </c>
      <c r="Z1053" s="84" t="e">
        <v>#N/A</v>
      </c>
      <c r="AA1053" s="84" t="e">
        <v>#N/A</v>
      </c>
      <c r="AB1053" s="84" t="e">
        <v>#N/A</v>
      </c>
      <c r="AC1053" s="84" t="e">
        <v>#N/A</v>
      </c>
      <c r="AD1053" s="84" t="e">
        <v>#N/A</v>
      </c>
      <c r="AE1053" s="84" t="e">
        <v>#N/A</v>
      </c>
      <c r="AF1053" s="84" t="e">
        <v>#N/A</v>
      </c>
    </row>
    <row r="1054" spans="1:32" ht="15" thickBot="1">
      <c r="A1054" s="93" t="s">
        <v>4487</v>
      </c>
      <c r="B1054" s="84" t="str">
        <f>VLOOKUP(A1054,'Northern Branch Phase II Debris'!A:F,2,FALSE)</f>
        <v>071-280-030-000</v>
      </c>
      <c r="C1054" s="84" t="str">
        <f>VLOOKUP(A1054,'Northern Branch Phase II Debris'!A:F,3,FALSE)</f>
        <v>Blackhawk Trail</v>
      </c>
      <c r="F1054" s="84" t="str">
        <f t="shared" si="32"/>
        <v>Go Ahead</v>
      </c>
      <c r="G1054" s="320">
        <f>VLOOKUP(A1054,'Northern Branch Phase II Debris'!A:F,6,FALSE)</f>
        <v>44323</v>
      </c>
      <c r="H1054" s="84" t="str">
        <f>VLOOKUP(A1054,'Northern Branch Phase II Debris'!A:G,7,FALSE)</f>
        <v>Butte</v>
      </c>
      <c r="I1054" s="84" t="e">
        <f>VLOOKUP(A1054,'Go Backs'!A:H,8,FALSE)</f>
        <v>#N/A</v>
      </c>
      <c r="K1054" s="84">
        <f>VLOOKUP(A1054,'Go Aheads'!A:H,8,FALSE)</f>
        <v>2</v>
      </c>
      <c r="M1054" s="84">
        <f>VLOOKUP(A1054,'Northern Branch Phase II Debris'!A:F,4,FALSE)</f>
        <v>1</v>
      </c>
      <c r="N1054" s="84">
        <f>VLOOKUP(A1054,'Northern Branch Phase II Debris'!A:F,5,FALSE)</f>
        <v>2</v>
      </c>
      <c r="P1054" s="84">
        <f ca="1">SUMIF(cCalRecycle_NorthBranch_DataMan!A:F,Audit!A1054,cCalRecycle_NorthBranch_DataMan!F:F)</f>
        <v>2</v>
      </c>
      <c r="Q1054" s="86">
        <f>VLOOKUP(A1054,cCalRecycle_NorthBranch_DataMan!A:B,2,FALSE)</f>
        <v>44344.521631944401</v>
      </c>
      <c r="R1054" s="643" t="b">
        <f t="shared" ca="1" si="33"/>
        <v>1</v>
      </c>
      <c r="Y1054" s="84" t="e">
        <v>#N/A</v>
      </c>
      <c r="Z1054" s="84" t="e">
        <v>#N/A</v>
      </c>
      <c r="AA1054" s="84" t="e">
        <v>#N/A</v>
      </c>
      <c r="AB1054" s="84" t="e">
        <v>#N/A</v>
      </c>
      <c r="AC1054" s="84" t="e">
        <v>#N/A</v>
      </c>
      <c r="AD1054" s="84" t="e">
        <v>#N/A</v>
      </c>
      <c r="AE1054" s="84" t="e">
        <v>#N/A</v>
      </c>
      <c r="AF1054" s="84" t="e">
        <v>#N/A</v>
      </c>
    </row>
    <row r="1055" spans="1:32" ht="26.25" thickBot="1">
      <c r="A1055" s="93" t="s">
        <v>411</v>
      </c>
      <c r="B1055" s="84">
        <f>VLOOKUP(A1055,'Northern Branch Phase II Debris'!A:F,2,FALSE)</f>
        <v>9651</v>
      </c>
      <c r="C1055" s="84" t="str">
        <f>VLOOKUP(A1055,'Northern Branch Phase II Debris'!A:F,3,FALSE)</f>
        <v>Oroville Quincy Highway</v>
      </c>
      <c r="F1055" s="84" t="str">
        <f t="shared" si="32"/>
        <v>Go Ahead</v>
      </c>
      <c r="G1055" s="320">
        <f>VLOOKUP(A1055,'Northern Branch Phase II Debris'!A:F,6,FALSE)</f>
        <v>44348</v>
      </c>
      <c r="H1055" s="84" t="str">
        <f>VLOOKUP(A1055,'Northern Branch Phase II Debris'!A:G,7,FALSE)</f>
        <v>Butte</v>
      </c>
      <c r="I1055" s="84" t="e">
        <f>VLOOKUP(A1055,'Go Backs'!A:H,8,FALSE)</f>
        <v>#N/A</v>
      </c>
      <c r="K1055" s="84" t="e">
        <f>VLOOKUP(A1055,'Go Aheads'!A:H,8,FALSE)</f>
        <v>#N/A</v>
      </c>
      <c r="M1055" s="84">
        <f>VLOOKUP(A1055,'Northern Branch Phase II Debris'!A:F,4,FALSE)</f>
        <v>0</v>
      </c>
      <c r="N1055" s="84">
        <f>VLOOKUP(A1055,'Northern Branch Phase II Debris'!A:F,5,FALSE)</f>
        <v>0</v>
      </c>
      <c r="P1055" s="84">
        <f ca="1">SUMIF(cCalRecycle_NorthBranch_DataMan!A:F,Audit!A1055,cCalRecycle_NorthBranch_DataMan!F:F)</f>
        <v>0</v>
      </c>
      <c r="Q1055" s="86" t="e">
        <f>VLOOKUP(A1055,cCalRecycle_NorthBranch_DataMan!A:B,2,FALSE)</f>
        <v>#N/A</v>
      </c>
      <c r="R1055" s="643" t="b">
        <f t="shared" ca="1" si="33"/>
        <v>1</v>
      </c>
      <c r="Y1055" s="84" t="e">
        <v>#N/A</v>
      </c>
      <c r="Z1055" s="84" t="e">
        <v>#N/A</v>
      </c>
      <c r="AA1055" s="84" t="e">
        <v>#N/A</v>
      </c>
      <c r="AB1055" s="84" t="e">
        <v>#N/A</v>
      </c>
      <c r="AC1055" s="84" t="e">
        <v>#N/A</v>
      </c>
      <c r="AD1055" s="84" t="e">
        <v>#N/A</v>
      </c>
      <c r="AE1055" s="84" t="e">
        <v>#N/A</v>
      </c>
      <c r="AF1055" s="84" t="e">
        <v>#N/A</v>
      </c>
    </row>
    <row r="1056" spans="1:32" ht="26.25" thickBot="1">
      <c r="A1056" s="93" t="s">
        <v>424</v>
      </c>
      <c r="B1056" s="84">
        <f>VLOOKUP(A1056,'Northern Branch Phase II Debris'!A:F,2,FALSE)</f>
        <v>9641</v>
      </c>
      <c r="C1056" s="84" t="str">
        <f>VLOOKUP(A1056,'Northern Branch Phase II Debris'!A:F,3,FALSE)</f>
        <v>Oroville Quincy Highway</v>
      </c>
      <c r="F1056" s="84" t="str">
        <f t="shared" si="32"/>
        <v>Go Ahead</v>
      </c>
      <c r="G1056" s="320">
        <f>VLOOKUP(A1056,'Northern Branch Phase II Debris'!A:F,6,FALSE)</f>
        <v>44338</v>
      </c>
      <c r="H1056" s="84" t="str">
        <f>VLOOKUP(A1056,'Northern Branch Phase II Debris'!A:G,7,FALSE)</f>
        <v>Butte</v>
      </c>
      <c r="I1056" s="84" t="e">
        <f>VLOOKUP(A1056,'Go Backs'!A:H,8,FALSE)</f>
        <v>#N/A</v>
      </c>
      <c r="K1056" s="84">
        <f>VLOOKUP(A1056,'Go Aheads'!A:H,8,FALSE)</f>
        <v>6</v>
      </c>
      <c r="M1056" s="84">
        <f>VLOOKUP(A1056,'Northern Branch Phase II Debris'!A:F,4,FALSE)</f>
        <v>4</v>
      </c>
      <c r="N1056" s="84">
        <f>VLOOKUP(A1056,'Northern Branch Phase II Debris'!A:F,5,FALSE)</f>
        <v>6</v>
      </c>
      <c r="P1056" s="84">
        <f ca="1">SUMIF(cCalRecycle_NorthBranch_DataMan!A:F,Audit!A1056,cCalRecycle_NorthBranch_DataMan!F:F)</f>
        <v>6</v>
      </c>
      <c r="Q1056" s="86">
        <f>VLOOKUP(A1056,cCalRecycle_NorthBranch_DataMan!A:B,2,FALSE)</f>
        <v>44333.5945138889</v>
      </c>
      <c r="R1056" s="643" t="b">
        <f t="shared" ca="1" si="33"/>
        <v>1</v>
      </c>
      <c r="S1056" s="455"/>
      <c r="Y1056" s="84" t="e">
        <v>#N/A</v>
      </c>
      <c r="Z1056" s="84" t="e">
        <v>#N/A</v>
      </c>
      <c r="AA1056" s="84" t="e">
        <v>#N/A</v>
      </c>
      <c r="AB1056" s="84" t="e">
        <v>#N/A</v>
      </c>
      <c r="AC1056" s="84" t="e">
        <v>#N/A</v>
      </c>
      <c r="AD1056" s="84" t="e">
        <v>#N/A</v>
      </c>
      <c r="AE1056" s="84" t="e">
        <v>#N/A</v>
      </c>
      <c r="AF1056" s="84" t="e">
        <v>#N/A</v>
      </c>
    </row>
    <row r="1057" spans="1:32" ht="26.25" thickBot="1">
      <c r="A1057" s="93" t="s">
        <v>460</v>
      </c>
      <c r="B1057" s="84">
        <f>VLOOKUP(A1057,'Northern Branch Phase II Debris'!A:F,2,FALSE)</f>
        <v>9565</v>
      </c>
      <c r="C1057" s="84" t="str">
        <f>VLOOKUP(A1057,'Northern Branch Phase II Debris'!A:F,3,FALSE)</f>
        <v>Oroville Quincy Highway</v>
      </c>
      <c r="F1057" s="84" t="str">
        <f t="shared" si="32"/>
        <v>Go Ahead</v>
      </c>
      <c r="G1057" s="320">
        <f>VLOOKUP(A1057,'Northern Branch Phase II Debris'!A:F,6,FALSE)</f>
        <v>44349</v>
      </c>
      <c r="H1057" s="84" t="str">
        <f>VLOOKUP(A1057,'Northern Branch Phase II Debris'!A:G,7,FALSE)</f>
        <v>Butte</v>
      </c>
      <c r="I1057" s="84" t="e">
        <f>VLOOKUP(A1057,'Go Backs'!A:H,8,FALSE)</f>
        <v>#N/A</v>
      </c>
      <c r="K1057" s="84">
        <f>VLOOKUP(A1057,'Go Aheads'!A:H,8,FALSE)</f>
        <v>1</v>
      </c>
      <c r="M1057" s="84">
        <f>VLOOKUP(A1057,'Northern Branch Phase II Debris'!A:F,4,FALSE)</f>
        <v>1</v>
      </c>
      <c r="N1057" s="84">
        <f>VLOOKUP(A1057,'Northern Branch Phase II Debris'!A:F,5,FALSE)</f>
        <v>1</v>
      </c>
      <c r="P1057" s="84">
        <f ca="1">SUMIF(cCalRecycle_NorthBranch_DataMan!A:F,Audit!A1057,cCalRecycle_NorthBranch_DataMan!F:F)</f>
        <v>1</v>
      </c>
      <c r="Q1057" s="86">
        <f>VLOOKUP(A1057,cCalRecycle_NorthBranch_DataMan!A:B,2,FALSE)</f>
        <v>44355.423078703701</v>
      </c>
      <c r="R1057" s="643" t="b">
        <f t="shared" ca="1" si="33"/>
        <v>1</v>
      </c>
      <c r="Y1057" s="84" t="e">
        <v>#N/A</v>
      </c>
      <c r="Z1057" s="84" t="e">
        <v>#N/A</v>
      </c>
      <c r="AA1057" s="84" t="e">
        <v>#N/A</v>
      </c>
      <c r="AB1057" s="84" t="e">
        <v>#N/A</v>
      </c>
      <c r="AC1057" s="84" t="e">
        <v>#N/A</v>
      </c>
      <c r="AD1057" s="84" t="e">
        <v>#N/A</v>
      </c>
      <c r="AE1057" s="84" t="e">
        <v>#N/A</v>
      </c>
      <c r="AF1057" s="84" t="e">
        <v>#N/A</v>
      </c>
    </row>
    <row r="1058" spans="1:32" ht="26.25" thickBot="1">
      <c r="A1058" s="93" t="s">
        <v>451</v>
      </c>
      <c r="B1058" s="84">
        <f>VLOOKUP(A1058,'Northern Branch Phase II Debris'!A:F,2,FALSE)</f>
        <v>9547</v>
      </c>
      <c r="C1058" s="84" t="str">
        <f>VLOOKUP(A1058,'Northern Branch Phase II Debris'!A:F,3,FALSE)</f>
        <v>Oroville Quincy Highway</v>
      </c>
      <c r="F1058" s="84" t="str">
        <f t="shared" si="32"/>
        <v>Go Ahead</v>
      </c>
      <c r="G1058" s="320">
        <f>VLOOKUP(A1058,'Northern Branch Phase II Debris'!A:F,6,FALSE)</f>
        <v>0</v>
      </c>
      <c r="H1058" s="84" t="str">
        <f>VLOOKUP(A1058,'Northern Branch Phase II Debris'!A:G,7,FALSE)</f>
        <v>Butte</v>
      </c>
      <c r="I1058" s="84" t="e">
        <f>VLOOKUP(A1058,'Go Backs'!A:H,8,FALSE)</f>
        <v>#N/A</v>
      </c>
      <c r="K1058" s="84" t="e">
        <f>VLOOKUP(A1058,'Go Aheads'!A:H,8,FALSE)</f>
        <v>#N/A</v>
      </c>
      <c r="M1058" s="84">
        <f>VLOOKUP(A1058,'Northern Branch Phase II Debris'!A:F,4,FALSE)</f>
        <v>9</v>
      </c>
      <c r="N1058" s="84">
        <f>VLOOKUP(A1058,'Northern Branch Phase II Debris'!A:F,5,FALSE)</f>
        <v>0</v>
      </c>
      <c r="P1058" s="84">
        <f ca="1">SUMIF(cCalRecycle_NorthBranch_DataMan!A:F,Audit!A1058,cCalRecycle_NorthBranch_DataMan!F:F)</f>
        <v>0</v>
      </c>
      <c r="Q1058" s="86" t="e">
        <f>VLOOKUP(A1058,cCalRecycle_NorthBranch_DataMan!A:B,2,FALSE)</f>
        <v>#N/A</v>
      </c>
      <c r="R1058" s="643" t="b">
        <f t="shared" ca="1" si="33"/>
        <v>1</v>
      </c>
      <c r="Y1058" s="84" t="e">
        <v>#N/A</v>
      </c>
      <c r="Z1058" s="84" t="e">
        <v>#N/A</v>
      </c>
      <c r="AA1058" s="84" t="e">
        <v>#N/A</v>
      </c>
      <c r="AB1058" s="84" t="e">
        <v>#N/A</v>
      </c>
      <c r="AC1058" s="84" t="e">
        <v>#N/A</v>
      </c>
      <c r="AD1058" s="84" t="e">
        <v>#N/A</v>
      </c>
      <c r="AE1058" s="84" t="e">
        <v>#N/A</v>
      </c>
      <c r="AF1058" s="84" t="e">
        <v>#N/A</v>
      </c>
    </row>
    <row r="1059" spans="1:32" ht="26.25" thickBot="1">
      <c r="A1059" s="93" t="s">
        <v>1547</v>
      </c>
      <c r="B1059" s="84" t="str">
        <f>VLOOKUP(A1059,'Northern Branch Phase II Debris'!A:F,2,FALSE)</f>
        <v>061-460-042-000</v>
      </c>
      <c r="C1059" s="84" t="str">
        <f>VLOOKUP(A1059,'Northern Branch Phase II Debris'!A:F,3,FALSE)</f>
        <v>PTN SEC 33 T21N R5E</v>
      </c>
      <c r="F1059" s="84" t="str">
        <f t="shared" si="32"/>
        <v>Go Ahead</v>
      </c>
      <c r="G1059" s="320">
        <f>VLOOKUP(A1059,'Northern Branch Phase II Debris'!A:F,6,FALSE)</f>
        <v>0</v>
      </c>
      <c r="H1059" s="84" t="str">
        <f>VLOOKUP(A1059,'Northern Branch Phase II Debris'!A:G,7,FALSE)</f>
        <v>Butte</v>
      </c>
      <c r="I1059" s="84" t="e">
        <f>VLOOKUP(A1059,'Go Backs'!A:H,8,FALSE)</f>
        <v>#N/A</v>
      </c>
      <c r="K1059" s="84" t="e">
        <f>VLOOKUP(A1059,'Go Aheads'!A:H,8,FALSE)</f>
        <v>#N/A</v>
      </c>
      <c r="M1059" s="84">
        <f>VLOOKUP(A1059,'Northern Branch Phase II Debris'!A:F,4,FALSE)</f>
        <v>0</v>
      </c>
      <c r="N1059" s="84">
        <f>VLOOKUP(A1059,'Northern Branch Phase II Debris'!A:F,5,FALSE)</f>
        <v>0</v>
      </c>
      <c r="P1059" s="84">
        <f ca="1">SUMIF(cCalRecycle_NorthBranch_DataMan!A:F,Audit!A1059,cCalRecycle_NorthBranch_DataMan!F:F)</f>
        <v>0</v>
      </c>
      <c r="Q1059" s="86" t="e">
        <f>VLOOKUP(A1059,cCalRecycle_NorthBranch_DataMan!A:B,2,FALSE)</f>
        <v>#N/A</v>
      </c>
      <c r="R1059" s="643" t="b">
        <f t="shared" ca="1" si="33"/>
        <v>1</v>
      </c>
      <c r="Y1059" s="84" t="e">
        <v>#N/A</v>
      </c>
      <c r="Z1059" s="84" t="e">
        <v>#N/A</v>
      </c>
      <c r="AA1059" s="84" t="e">
        <v>#N/A</v>
      </c>
      <c r="AB1059" s="84" t="e">
        <v>#N/A</v>
      </c>
      <c r="AC1059" s="84" t="e">
        <v>#N/A</v>
      </c>
      <c r="AD1059" s="84" t="e">
        <v>#N/A</v>
      </c>
      <c r="AE1059" s="84" t="e">
        <v>#N/A</v>
      </c>
      <c r="AF1059" s="84" t="e">
        <v>#N/A</v>
      </c>
    </row>
    <row r="1060" spans="1:32" ht="26.25" thickBot="1">
      <c r="A1060" s="93" t="s">
        <v>438</v>
      </c>
      <c r="B1060" s="84">
        <f>VLOOKUP(A1060,'Northern Branch Phase II Debris'!A:F,2,FALSE)</f>
        <v>9861</v>
      </c>
      <c r="C1060" s="84" t="str">
        <f>VLOOKUP(A1060,'Northern Branch Phase II Debris'!A:F,3,FALSE)</f>
        <v>Oroville Quincy Highway</v>
      </c>
      <c r="F1060" s="84" t="str">
        <f t="shared" si="32"/>
        <v>Go Ahead</v>
      </c>
      <c r="G1060" s="320">
        <f>VLOOKUP(A1060,'Northern Branch Phase II Debris'!A:F,6,FALSE)</f>
        <v>0</v>
      </c>
      <c r="H1060" s="84" t="str">
        <f>VLOOKUP(A1060,'Northern Branch Phase II Debris'!A:G,7,FALSE)</f>
        <v>Butte</v>
      </c>
      <c r="I1060" s="84" t="e">
        <f>VLOOKUP(A1060,'Go Backs'!A:H,8,FALSE)</f>
        <v>#N/A</v>
      </c>
      <c r="K1060" s="84" t="e">
        <f>VLOOKUP(A1060,'Go Aheads'!A:H,8,FALSE)</f>
        <v>#N/A</v>
      </c>
      <c r="M1060" s="84">
        <f>VLOOKUP(A1060,'Northern Branch Phase II Debris'!A:F,4,FALSE)</f>
        <v>0</v>
      </c>
      <c r="N1060" s="84">
        <f>VLOOKUP(A1060,'Northern Branch Phase II Debris'!A:F,5,FALSE)</f>
        <v>0</v>
      </c>
      <c r="P1060" s="84">
        <f ca="1">SUMIF(cCalRecycle_NorthBranch_DataMan!A:F,Audit!A1060,cCalRecycle_NorthBranch_DataMan!F:F)</f>
        <v>0</v>
      </c>
      <c r="Q1060" s="86" t="e">
        <f>VLOOKUP(A1060,cCalRecycle_NorthBranch_DataMan!A:B,2,FALSE)</f>
        <v>#N/A</v>
      </c>
      <c r="R1060" s="643" t="b">
        <f t="shared" ca="1" si="33"/>
        <v>1</v>
      </c>
      <c r="Y1060" s="84" t="e">
        <v>#N/A</v>
      </c>
      <c r="Z1060" s="84" t="e">
        <v>#N/A</v>
      </c>
      <c r="AA1060" s="84" t="e">
        <v>#N/A</v>
      </c>
      <c r="AB1060" s="84" t="e">
        <v>#N/A</v>
      </c>
      <c r="AC1060" s="84" t="e">
        <v>#N/A</v>
      </c>
      <c r="AD1060" s="84" t="e">
        <v>#N/A</v>
      </c>
      <c r="AE1060" s="84" t="e">
        <v>#N/A</v>
      </c>
      <c r="AF1060" s="84" t="e">
        <v>#N/A</v>
      </c>
    </row>
    <row r="1061" spans="1:32" ht="15" thickBot="1">
      <c r="A1061" s="93" t="s">
        <v>13</v>
      </c>
      <c r="B1061" s="84" t="str">
        <f>VLOOKUP(A1061,'Northern Branch Phase II Debris'!A:F,2,FALSE)</f>
        <v>061-310-024-000</v>
      </c>
      <c r="C1061" s="84" t="str">
        <f>VLOOKUP(A1061,'Northern Branch Phase II Debris'!A:F,3,FALSE)</f>
        <v>Sec 31-21-6-E</v>
      </c>
      <c r="F1061" s="84" t="str">
        <f t="shared" si="32"/>
        <v>Go Ahead</v>
      </c>
      <c r="G1061" s="320">
        <f>VLOOKUP(A1061,'Northern Branch Phase II Debris'!A:F,6,FALSE)</f>
        <v>44284</v>
      </c>
      <c r="H1061" s="84" t="str">
        <f>VLOOKUP(A1061,'Northern Branch Phase II Debris'!A:G,7,FALSE)</f>
        <v>Butte</v>
      </c>
      <c r="I1061" s="84" t="e">
        <f>VLOOKUP(A1061,'Go Backs'!A:H,8,FALSE)</f>
        <v>#N/A</v>
      </c>
      <c r="K1061" s="84">
        <f>VLOOKUP(A1061,'Go Aheads'!A:H,8,FALSE)</f>
        <v>2</v>
      </c>
      <c r="M1061" s="84">
        <f>VLOOKUP(A1061,'Northern Branch Phase II Debris'!A:F,4,FALSE)</f>
        <v>2</v>
      </c>
      <c r="N1061" s="84">
        <f>VLOOKUP(A1061,'Northern Branch Phase II Debris'!A:F,5,FALSE)</f>
        <v>2</v>
      </c>
      <c r="P1061" s="84">
        <f ca="1">SUMIF(cCalRecycle_NorthBranch_DataMan!A:F,Audit!A1061,cCalRecycle_NorthBranch_DataMan!F:F)</f>
        <v>2</v>
      </c>
      <c r="Q1061" s="86">
        <f>VLOOKUP(A1061,cCalRecycle_NorthBranch_DataMan!A:B,2,FALSE)</f>
        <v>44329.683402777802</v>
      </c>
      <c r="R1061" s="643" t="b">
        <f t="shared" ca="1" si="33"/>
        <v>1</v>
      </c>
      <c r="Y1061" s="84" t="e">
        <v>#N/A</v>
      </c>
      <c r="Z1061" s="84" t="e">
        <v>#N/A</v>
      </c>
      <c r="AA1061" s="84" t="e">
        <v>#N/A</v>
      </c>
      <c r="AB1061" s="84" t="e">
        <v>#N/A</v>
      </c>
      <c r="AC1061" s="84" t="e">
        <v>#N/A</v>
      </c>
      <c r="AD1061" s="84" t="e">
        <v>#N/A</v>
      </c>
      <c r="AE1061" s="84" t="e">
        <v>#N/A</v>
      </c>
      <c r="AF1061" s="84" t="e">
        <v>#N/A</v>
      </c>
    </row>
    <row r="1062" spans="1:32" ht="15" thickBot="1">
      <c r="A1062" s="93" t="s">
        <v>1561</v>
      </c>
      <c r="B1062" s="84">
        <f>VLOOKUP(A1062,'Northern Branch Phase II Debris'!A:F,2,FALSE)</f>
        <v>54</v>
      </c>
      <c r="C1062" s="84" t="str">
        <f>VLOOKUP(A1062,'Northern Branch Phase II Debris'!A:F,3,FALSE)</f>
        <v>Shane Court</v>
      </c>
      <c r="F1062" s="84" t="str">
        <f t="shared" si="32"/>
        <v>Go Ahead</v>
      </c>
      <c r="G1062" s="320">
        <f>VLOOKUP(A1062,'Northern Branch Phase II Debris'!A:F,6,FALSE)</f>
        <v>44315</v>
      </c>
      <c r="H1062" s="84" t="str">
        <f>VLOOKUP(A1062,'Northern Branch Phase II Debris'!A:G,7,FALSE)</f>
        <v>Butte</v>
      </c>
      <c r="I1062" s="84" t="e">
        <f>VLOOKUP(A1062,'Go Backs'!A:H,8,FALSE)</f>
        <v>#N/A</v>
      </c>
      <c r="K1062" s="84">
        <f>VLOOKUP(A1062,'Go Aheads'!A:H,8,FALSE)</f>
        <v>2</v>
      </c>
      <c r="M1062" s="84">
        <f>VLOOKUP(A1062,'Northern Branch Phase II Debris'!A:F,4,FALSE)</f>
        <v>2</v>
      </c>
      <c r="N1062" s="84">
        <f>VLOOKUP(A1062,'Northern Branch Phase II Debris'!A:F,5,FALSE)</f>
        <v>2</v>
      </c>
      <c r="P1062" s="84">
        <f ca="1">SUMIF(cCalRecycle_NorthBranch_DataMan!A:F,Audit!A1062,cCalRecycle_NorthBranch_DataMan!F:F)</f>
        <v>2</v>
      </c>
      <c r="Q1062" s="86">
        <f>VLOOKUP(A1062,cCalRecycle_NorthBranch_DataMan!A:B,2,FALSE)</f>
        <v>44338.671678240709</v>
      </c>
      <c r="R1062" s="643" t="b">
        <f t="shared" ca="1" si="33"/>
        <v>1</v>
      </c>
      <c r="Y1062" s="84" t="s">
        <v>8347</v>
      </c>
      <c r="Z1062" s="84">
        <v>0</v>
      </c>
      <c r="AA1062" s="84">
        <v>0</v>
      </c>
      <c r="AB1062" s="84">
        <v>0</v>
      </c>
      <c r="AC1062" s="84">
        <v>0</v>
      </c>
      <c r="AD1062" s="84" t="e">
        <v>#N/A</v>
      </c>
      <c r="AE1062" s="84">
        <v>0</v>
      </c>
      <c r="AF1062" s="84">
        <v>0</v>
      </c>
    </row>
    <row r="1063" spans="1:32" ht="26.25" thickBot="1">
      <c r="A1063" s="93" t="s">
        <v>408</v>
      </c>
      <c r="B1063" s="84">
        <f>VLOOKUP(A1063,'Northern Branch Phase II Debris'!A:F,2,FALSE)</f>
        <v>13494</v>
      </c>
      <c r="C1063" s="84" t="str">
        <f>VLOOKUP(A1063,'Northern Branch Phase II Debris'!A:F,3,FALSE)</f>
        <v>Oroville Quincy Highway</v>
      </c>
      <c r="F1063" s="84" t="str">
        <f t="shared" si="32"/>
        <v>Go Ahead</v>
      </c>
      <c r="G1063" s="320">
        <f>VLOOKUP(A1063,'Northern Branch Phase II Debris'!A:F,6,FALSE)</f>
        <v>44372</v>
      </c>
      <c r="H1063" s="84" t="str">
        <f>VLOOKUP(A1063,'Northern Branch Phase II Debris'!A:G,7,FALSE)</f>
        <v>Butte</v>
      </c>
      <c r="I1063" s="84" t="e">
        <f>VLOOKUP(A1063,'Go Backs'!A:H,8,FALSE)</f>
        <v>#N/A</v>
      </c>
      <c r="K1063" s="84" t="e">
        <f>VLOOKUP(A1063,'Go Aheads'!A:H,8,FALSE)</f>
        <v>#N/A</v>
      </c>
      <c r="M1063" s="84">
        <f>VLOOKUP(A1063,'Northern Branch Phase II Debris'!A:F,4,FALSE)</f>
        <v>5</v>
      </c>
      <c r="N1063" s="84">
        <f>VLOOKUP(A1063,'Northern Branch Phase II Debris'!A:F,5,FALSE)</f>
        <v>0</v>
      </c>
      <c r="P1063" s="84">
        <f ca="1">SUMIF(cCalRecycle_NorthBranch_DataMan!A:F,Audit!A1063,cCalRecycle_NorthBranch_DataMan!F:F)</f>
        <v>0</v>
      </c>
      <c r="Q1063" s="86" t="e">
        <f>VLOOKUP(A1063,cCalRecycle_NorthBranch_DataMan!A:B,2,FALSE)</f>
        <v>#N/A</v>
      </c>
      <c r="R1063" s="643" t="b">
        <f t="shared" ca="1" si="33"/>
        <v>1</v>
      </c>
      <c r="Y1063" s="84" t="e">
        <v>#N/A</v>
      </c>
      <c r="Z1063" s="84" t="e">
        <v>#N/A</v>
      </c>
      <c r="AA1063" s="84" t="e">
        <v>#N/A</v>
      </c>
      <c r="AB1063" s="84" t="e">
        <v>#N/A</v>
      </c>
      <c r="AC1063" s="84" t="e">
        <v>#N/A</v>
      </c>
      <c r="AD1063" s="84" t="e">
        <v>#N/A</v>
      </c>
      <c r="AE1063" s="84" t="e">
        <v>#N/A</v>
      </c>
      <c r="AF1063" s="84" t="e">
        <v>#N/A</v>
      </c>
    </row>
    <row r="1064" spans="1:32" ht="26.25" thickBot="1">
      <c r="A1064" s="497" t="s">
        <v>457</v>
      </c>
      <c r="B1064" s="84">
        <f>VLOOKUP(A1064,'Northern Branch Phase II Debris'!A:F,2,FALSE)</f>
        <v>13490</v>
      </c>
      <c r="C1064" s="84" t="str">
        <f>VLOOKUP(A1064,'Northern Branch Phase II Debris'!A:F,3,FALSE)</f>
        <v>Oroville Quincy Highway</v>
      </c>
      <c r="F1064" s="84" t="str">
        <f t="shared" si="32"/>
        <v>Go Ahead</v>
      </c>
      <c r="G1064" s="320">
        <f>VLOOKUP(A1064,'Northern Branch Phase II Debris'!A:F,6,FALSE)</f>
        <v>0</v>
      </c>
      <c r="H1064" s="84" t="str">
        <f>VLOOKUP(A1064,'Northern Branch Phase II Debris'!A:G,7,FALSE)</f>
        <v>Butte</v>
      </c>
      <c r="I1064" s="84" t="e">
        <f>VLOOKUP(A1064,'Go Backs'!A:H,8,FALSE)</f>
        <v>#N/A</v>
      </c>
      <c r="K1064" s="84" t="e">
        <f>VLOOKUP(A1064,'Go Aheads'!A:H,8,FALSE)</f>
        <v>#N/A</v>
      </c>
      <c r="M1064" s="84">
        <f>VLOOKUP(A1064,'Northern Branch Phase II Debris'!A:F,4,FALSE)</f>
        <v>0</v>
      </c>
      <c r="N1064" s="84">
        <f>VLOOKUP(A1064,'Northern Branch Phase II Debris'!A:F,5,FALSE)</f>
        <v>0</v>
      </c>
      <c r="P1064" s="84">
        <f ca="1">SUMIF(cCalRecycle_NorthBranch_DataMan!A:F,Audit!A1064,cCalRecycle_NorthBranch_DataMan!F:F)</f>
        <v>0</v>
      </c>
      <c r="Q1064" s="86" t="e">
        <f>VLOOKUP(A1064,cCalRecycle_NorthBranch_DataMan!A:B,2,FALSE)</f>
        <v>#N/A</v>
      </c>
      <c r="R1064" s="643" t="b">
        <f t="shared" ca="1" si="33"/>
        <v>1</v>
      </c>
      <c r="Y1064" s="84" t="e">
        <v>#N/A</v>
      </c>
      <c r="Z1064" s="84" t="e">
        <v>#N/A</v>
      </c>
      <c r="AA1064" s="84" t="e">
        <v>#N/A</v>
      </c>
      <c r="AB1064" s="84" t="e">
        <v>#N/A</v>
      </c>
      <c r="AC1064" s="84" t="e">
        <v>#N/A</v>
      </c>
      <c r="AD1064" s="84" t="e">
        <v>#N/A</v>
      </c>
      <c r="AE1064" s="84" t="e">
        <v>#N/A</v>
      </c>
      <c r="AF1064" s="84" t="e">
        <v>#N/A</v>
      </c>
    </row>
    <row r="1065" spans="1:32" ht="15" thickBot="1">
      <c r="A1065" s="93" t="s">
        <v>762</v>
      </c>
      <c r="B1065" s="84" t="str">
        <f>VLOOKUP(A1065,'Northern Branch Phase II Debris'!A:F,2,FALSE)</f>
        <v>062-290-008-000</v>
      </c>
      <c r="C1065" s="84" t="str">
        <f>VLOOKUP(A1065,'Northern Branch Phase II Debris'!A:F,3,FALSE)</f>
        <v>Old Mill Road</v>
      </c>
      <c r="F1065" s="84" t="str">
        <f t="shared" si="32"/>
        <v>Go Ahead</v>
      </c>
      <c r="G1065" s="320">
        <f>VLOOKUP(A1065,'Northern Branch Phase II Debris'!A:F,6,FALSE)</f>
        <v>0</v>
      </c>
      <c r="H1065" s="84" t="str">
        <f>VLOOKUP(A1065,'Northern Branch Phase II Debris'!A:G,7,FALSE)</f>
        <v>Butte</v>
      </c>
      <c r="I1065" s="84" t="e">
        <f>VLOOKUP(A1065,'Go Backs'!A:H,8,FALSE)</f>
        <v>#N/A</v>
      </c>
      <c r="K1065" s="84" t="e">
        <f>VLOOKUP(A1065,'Go Aheads'!A:H,8,FALSE)</f>
        <v>#N/A</v>
      </c>
      <c r="M1065" s="84">
        <f>VLOOKUP(A1065,'Northern Branch Phase II Debris'!A:F,4,FALSE)</f>
        <v>0</v>
      </c>
      <c r="N1065" s="84">
        <f>VLOOKUP(A1065,'Northern Branch Phase II Debris'!A:F,5,FALSE)</f>
        <v>0</v>
      </c>
      <c r="P1065" s="84">
        <f ca="1">SUMIF(cCalRecycle_NorthBranch_DataMan!A:F,Audit!A1065,cCalRecycle_NorthBranch_DataMan!F:F)</f>
        <v>0</v>
      </c>
      <c r="Q1065" s="86" t="e">
        <f>VLOOKUP(A1065,cCalRecycle_NorthBranch_DataMan!A:B,2,FALSE)</f>
        <v>#N/A</v>
      </c>
      <c r="R1065" s="643" t="b">
        <f t="shared" ca="1" si="33"/>
        <v>1</v>
      </c>
      <c r="Y1065" s="84" t="e">
        <v>#N/A</v>
      </c>
      <c r="Z1065" s="84" t="e">
        <v>#N/A</v>
      </c>
      <c r="AA1065" s="84" t="e">
        <v>#N/A</v>
      </c>
      <c r="AB1065" s="84" t="e">
        <v>#N/A</v>
      </c>
      <c r="AC1065" s="84" t="e">
        <v>#N/A</v>
      </c>
      <c r="AD1065" s="84" t="e">
        <v>#N/A</v>
      </c>
      <c r="AE1065" s="84" t="e">
        <v>#N/A</v>
      </c>
      <c r="AF1065" s="84" t="e">
        <v>#N/A</v>
      </c>
    </row>
    <row r="1066" spans="1:32" ht="15" thickBot="1">
      <c r="A1066" s="93" t="s">
        <v>1048</v>
      </c>
      <c r="B1066" s="84">
        <f>VLOOKUP(A1066,'Northern Branch Phase II Debris'!A:F,2,FALSE)</f>
        <v>27</v>
      </c>
      <c r="C1066" s="84" t="str">
        <f>VLOOKUP(A1066,'Northern Branch Phase II Debris'!A:F,3,FALSE)</f>
        <v>Cedar Lane</v>
      </c>
      <c r="F1066" s="84" t="str">
        <f t="shared" si="32"/>
        <v>Go Ahead</v>
      </c>
      <c r="G1066" s="320">
        <f>VLOOKUP(A1066,'Northern Branch Phase II Debris'!A:F,6,FALSE)</f>
        <v>0</v>
      </c>
      <c r="H1066" s="84" t="str">
        <f>VLOOKUP(A1066,'Northern Branch Phase II Debris'!A:G,7,FALSE)</f>
        <v>Butte</v>
      </c>
      <c r="I1066" s="84" t="e">
        <f>VLOOKUP(A1066,'Go Backs'!A:H,8,FALSE)</f>
        <v>#N/A</v>
      </c>
      <c r="K1066" s="84" t="e">
        <f>VLOOKUP(A1066,'Go Aheads'!A:H,8,FALSE)</f>
        <v>#N/A</v>
      </c>
      <c r="M1066" s="84">
        <f>VLOOKUP(A1066,'Northern Branch Phase II Debris'!A:F,4,FALSE)</f>
        <v>0</v>
      </c>
      <c r="N1066" s="84">
        <f>VLOOKUP(A1066,'Northern Branch Phase II Debris'!A:F,5,FALSE)</f>
        <v>0</v>
      </c>
      <c r="P1066" s="84">
        <f ca="1">SUMIF(cCalRecycle_NorthBranch_DataMan!A:F,Audit!A1066,cCalRecycle_NorthBranch_DataMan!F:F)</f>
        <v>0</v>
      </c>
      <c r="Q1066" s="86" t="e">
        <f>VLOOKUP(A1066,cCalRecycle_NorthBranch_DataMan!A:B,2,FALSE)</f>
        <v>#N/A</v>
      </c>
      <c r="R1066" s="643" t="b">
        <f t="shared" ca="1" si="33"/>
        <v>1</v>
      </c>
      <c r="Y1066" s="84" t="e">
        <v>#N/A</v>
      </c>
      <c r="Z1066" s="84" t="e">
        <v>#N/A</v>
      </c>
      <c r="AA1066" s="84" t="e">
        <v>#N/A</v>
      </c>
      <c r="AB1066" s="84" t="e">
        <v>#N/A</v>
      </c>
      <c r="AC1066" s="84" t="e">
        <v>#N/A</v>
      </c>
      <c r="AD1066" s="84" t="e">
        <v>#N/A</v>
      </c>
      <c r="AE1066" s="84" t="e">
        <v>#N/A</v>
      </c>
      <c r="AF1066" s="84" t="e">
        <v>#N/A</v>
      </c>
    </row>
    <row r="1067" spans="1:32" ht="15" thickBot="1">
      <c r="A1067" s="93" t="s">
        <v>1052</v>
      </c>
      <c r="B1067" s="84">
        <f>VLOOKUP(A1067,'Northern Branch Phase II Debris'!A:F,2,FALSE)</f>
        <v>47</v>
      </c>
      <c r="C1067" s="84" t="str">
        <f>VLOOKUP(A1067,'Northern Branch Phase II Debris'!A:F,3,FALSE)</f>
        <v>Cedar Lane</v>
      </c>
      <c r="F1067" s="84" t="str">
        <f t="shared" si="32"/>
        <v>Go Ahead</v>
      </c>
      <c r="G1067" s="320">
        <f>VLOOKUP(A1067,'Northern Branch Phase II Debris'!A:F,6,FALSE)</f>
        <v>44315</v>
      </c>
      <c r="H1067" s="84" t="str">
        <f>VLOOKUP(A1067,'Northern Branch Phase II Debris'!A:G,7,FALSE)</f>
        <v>Butte</v>
      </c>
      <c r="I1067" s="84" t="e">
        <f>VLOOKUP(A1067,'Go Backs'!A:H,8,FALSE)</f>
        <v>#N/A</v>
      </c>
      <c r="K1067" s="84" t="e">
        <f>VLOOKUP(A1067,'Go Aheads'!A:H,8,FALSE)</f>
        <v>#N/A</v>
      </c>
      <c r="M1067" s="84">
        <f>VLOOKUP(A1067,'Northern Branch Phase II Debris'!A:F,4,FALSE)</f>
        <v>0</v>
      </c>
      <c r="N1067" s="84">
        <f>VLOOKUP(A1067,'Northern Branch Phase II Debris'!A:F,5,FALSE)</f>
        <v>0</v>
      </c>
      <c r="P1067" s="84">
        <f ca="1">SUMIF(cCalRecycle_NorthBranch_DataMan!A:F,Audit!A1067,cCalRecycle_NorthBranch_DataMan!F:F)</f>
        <v>0</v>
      </c>
      <c r="Q1067" s="86" t="e">
        <f>VLOOKUP(A1067,cCalRecycle_NorthBranch_DataMan!A:B,2,FALSE)</f>
        <v>#N/A</v>
      </c>
      <c r="R1067" s="643" t="b">
        <f t="shared" ca="1" si="33"/>
        <v>1</v>
      </c>
      <c r="Y1067" s="84" t="e">
        <v>#N/A</v>
      </c>
      <c r="Z1067" s="84" t="e">
        <v>#N/A</v>
      </c>
      <c r="AA1067" s="84" t="e">
        <v>#N/A</v>
      </c>
      <c r="AB1067" s="84" t="e">
        <v>#N/A</v>
      </c>
      <c r="AC1067" s="84" t="e">
        <v>#N/A</v>
      </c>
      <c r="AD1067" s="84" t="e">
        <v>#N/A</v>
      </c>
      <c r="AE1067" s="84" t="e">
        <v>#N/A</v>
      </c>
      <c r="AF1067" s="84" t="e">
        <v>#N/A</v>
      </c>
    </row>
    <row r="1068" spans="1:32" ht="15" thickBot="1">
      <c r="A1068" s="93" t="s">
        <v>1521</v>
      </c>
      <c r="B1068" s="84">
        <f>VLOOKUP(A1068,'Northern Branch Phase II Debris'!A:F,2,FALSE)</f>
        <v>825</v>
      </c>
      <c r="C1068" s="84" t="str">
        <f>VLOOKUP(A1068,'Northern Branch Phase II Debris'!A:F,3,FALSE)</f>
        <v>Fields Ridge Road</v>
      </c>
      <c r="F1068" s="84" t="str">
        <f t="shared" si="32"/>
        <v>Go Ahead</v>
      </c>
      <c r="G1068" s="320">
        <f>VLOOKUP(A1068,'Northern Branch Phase II Debris'!A:F,6,FALSE)</f>
        <v>0</v>
      </c>
      <c r="H1068" s="84" t="str">
        <f>VLOOKUP(A1068,'Northern Branch Phase II Debris'!A:G,7,FALSE)</f>
        <v>Butte</v>
      </c>
      <c r="I1068" s="84" t="e">
        <f>VLOOKUP(A1068,'Go Backs'!A:H,8,FALSE)</f>
        <v>#N/A</v>
      </c>
      <c r="K1068" s="84" t="e">
        <f>VLOOKUP(A1068,'Go Aheads'!A:H,8,FALSE)</f>
        <v>#N/A</v>
      </c>
      <c r="M1068" s="84">
        <f>VLOOKUP(A1068,'Northern Branch Phase II Debris'!A:F,4,FALSE)</f>
        <v>0</v>
      </c>
      <c r="N1068" s="84">
        <f>VLOOKUP(A1068,'Northern Branch Phase II Debris'!A:F,5,FALSE)</f>
        <v>0</v>
      </c>
      <c r="P1068" s="84">
        <f ca="1">SUMIF(cCalRecycle_NorthBranch_DataMan!A:F,Audit!A1068,cCalRecycle_NorthBranch_DataMan!F:F)</f>
        <v>0</v>
      </c>
      <c r="Q1068" s="86" t="e">
        <f>VLOOKUP(A1068,cCalRecycle_NorthBranch_DataMan!A:B,2,FALSE)</f>
        <v>#N/A</v>
      </c>
      <c r="R1068" s="643" t="b">
        <f t="shared" ca="1" si="33"/>
        <v>1</v>
      </c>
      <c r="Y1068" s="84" t="e">
        <v>#N/A</v>
      </c>
      <c r="Z1068" s="84" t="e">
        <v>#N/A</v>
      </c>
      <c r="AA1068" s="84" t="e">
        <v>#N/A</v>
      </c>
      <c r="AB1068" s="84" t="e">
        <v>#N/A</v>
      </c>
      <c r="AC1068" s="84" t="e">
        <v>#N/A</v>
      </c>
      <c r="AD1068" s="84" t="e">
        <v>#N/A</v>
      </c>
      <c r="AE1068" s="84" t="e">
        <v>#N/A</v>
      </c>
      <c r="AF1068" s="84" t="e">
        <v>#N/A</v>
      </c>
    </row>
    <row r="1069" spans="1:32" ht="15" thickBot="1">
      <c r="A1069" s="93" t="s">
        <v>1718</v>
      </c>
      <c r="B1069" s="84">
        <f>VLOOKUP(A1069,'Northern Branch Phase II Debris'!A:F,2,FALSE)</f>
        <v>32</v>
      </c>
      <c r="C1069" s="84" t="str">
        <f>VLOOKUP(A1069,'Northern Branch Phase II Debris'!A:F,3,FALSE)</f>
        <v>Bean Creek Road</v>
      </c>
      <c r="F1069" s="84" t="str">
        <f t="shared" si="32"/>
        <v>Go Ahead</v>
      </c>
      <c r="G1069" s="320">
        <f>VLOOKUP(A1069,'Northern Branch Phase II Debris'!A:F,6,FALSE)</f>
        <v>44212</v>
      </c>
      <c r="H1069" s="84" t="str">
        <f>VLOOKUP(A1069,'Northern Branch Phase II Debris'!A:G,7,FALSE)</f>
        <v>Butte</v>
      </c>
      <c r="I1069" s="84" t="e">
        <f>VLOOKUP(A1069,'Go Backs'!A:H,8,FALSE)</f>
        <v>#N/A</v>
      </c>
      <c r="K1069" s="84" t="e">
        <f>VLOOKUP(A1069,'Go Aheads'!A:H,8,FALSE)</f>
        <v>#N/A</v>
      </c>
      <c r="M1069" s="84">
        <f>VLOOKUP(A1069,'Northern Branch Phase II Debris'!A:F,4,FALSE)</f>
        <v>0</v>
      </c>
      <c r="N1069" s="84">
        <f>VLOOKUP(A1069,'Northern Branch Phase II Debris'!A:F,5,FALSE)</f>
        <v>0</v>
      </c>
      <c r="P1069" s="84">
        <f ca="1">SUMIF(cCalRecycle_NorthBranch_DataMan!A:F,Audit!A1069,cCalRecycle_NorthBranch_DataMan!F:F)</f>
        <v>0</v>
      </c>
      <c r="Q1069" s="86" t="e">
        <f>VLOOKUP(A1069,cCalRecycle_NorthBranch_DataMan!A:B,2,FALSE)</f>
        <v>#N/A</v>
      </c>
      <c r="R1069" s="643" t="b">
        <f t="shared" ca="1" si="33"/>
        <v>1</v>
      </c>
      <c r="Y1069" s="84" t="e">
        <v>#N/A</v>
      </c>
      <c r="Z1069" s="84" t="e">
        <v>#N/A</v>
      </c>
      <c r="AA1069" s="84" t="e">
        <v>#N/A</v>
      </c>
      <c r="AB1069" s="84" t="e">
        <v>#N/A</v>
      </c>
      <c r="AC1069" s="84" t="e">
        <v>#N/A</v>
      </c>
      <c r="AD1069" s="84" t="e">
        <v>#N/A</v>
      </c>
      <c r="AE1069" s="84" t="e">
        <v>#N/A</v>
      </c>
      <c r="AF1069" s="84" t="e">
        <v>#N/A</v>
      </c>
    </row>
    <row r="1070" spans="1:32" ht="15" thickBot="1">
      <c r="A1070" s="93" t="s">
        <v>2177</v>
      </c>
      <c r="B1070" s="84" t="str">
        <f>VLOOKUP(A1070,'Northern Branch Phase II Debris'!A:F,2,FALSE)</f>
        <v>062-330-041-000</v>
      </c>
      <c r="C1070" s="84" t="str">
        <f>VLOOKUP(A1070,'Northern Branch Phase II Debris'!A:F,3,FALSE)</f>
        <v>Oak Drive</v>
      </c>
      <c r="F1070" s="84" t="str">
        <f t="shared" si="32"/>
        <v>Go Ahead</v>
      </c>
      <c r="G1070" s="320">
        <f>VLOOKUP(A1070,'Northern Branch Phase II Debris'!A:F,6,FALSE)</f>
        <v>0</v>
      </c>
      <c r="H1070" s="84" t="str">
        <f>VLOOKUP(A1070,'Northern Branch Phase II Debris'!A:G,7,FALSE)</f>
        <v>Butte</v>
      </c>
      <c r="I1070" s="84" t="e">
        <f>VLOOKUP(A1070,'Go Backs'!A:H,8,FALSE)</f>
        <v>#N/A</v>
      </c>
      <c r="K1070" s="84" t="e">
        <f>VLOOKUP(A1070,'Go Aheads'!A:H,8,FALSE)</f>
        <v>#N/A</v>
      </c>
      <c r="M1070" s="84">
        <f>VLOOKUP(A1070,'Northern Branch Phase II Debris'!A:F,4,FALSE)</f>
        <v>0</v>
      </c>
      <c r="N1070" s="84">
        <f>VLOOKUP(A1070,'Northern Branch Phase II Debris'!A:F,5,FALSE)</f>
        <v>0</v>
      </c>
      <c r="P1070" s="84">
        <f ca="1">SUMIF(cCalRecycle_NorthBranch_DataMan!A:F,Audit!A1070,cCalRecycle_NorthBranch_DataMan!F:F)</f>
        <v>0</v>
      </c>
      <c r="Q1070" s="86" t="e">
        <f>VLOOKUP(A1070,cCalRecycle_NorthBranch_DataMan!A:B,2,FALSE)</f>
        <v>#N/A</v>
      </c>
      <c r="R1070" s="643" t="b">
        <f t="shared" ca="1" si="33"/>
        <v>1</v>
      </c>
      <c r="Y1070" s="84" t="e">
        <v>#N/A</v>
      </c>
      <c r="Z1070" s="84" t="e">
        <v>#N/A</v>
      </c>
      <c r="AA1070" s="84" t="e">
        <v>#N/A</v>
      </c>
      <c r="AB1070" s="84" t="e">
        <v>#N/A</v>
      </c>
      <c r="AC1070" s="84" t="e">
        <v>#N/A</v>
      </c>
      <c r="AD1070" s="84" t="e">
        <v>#N/A</v>
      </c>
      <c r="AE1070" s="84" t="e">
        <v>#N/A</v>
      </c>
      <c r="AF1070" s="84" t="e">
        <v>#N/A</v>
      </c>
    </row>
    <row r="1071" spans="1:32" ht="15" thickBot="1">
      <c r="A1071" s="93" t="s">
        <v>1161</v>
      </c>
      <c r="B1071" s="84">
        <f>VLOOKUP(A1071,'Northern Branch Phase II Debris'!A:F,2,FALSE)</f>
        <v>49</v>
      </c>
      <c r="C1071" s="84" t="str">
        <f>VLOOKUP(A1071,'Northern Branch Phase II Debris'!A:F,3,FALSE)</f>
        <v>Oak Drive</v>
      </c>
      <c r="F1071" s="84" t="str">
        <f t="shared" si="32"/>
        <v>Go Ahead</v>
      </c>
      <c r="G1071" s="320">
        <f>VLOOKUP(A1071,'Northern Branch Phase II Debris'!A:F,6,FALSE)</f>
        <v>44282</v>
      </c>
      <c r="H1071" s="84" t="str">
        <f>VLOOKUP(A1071,'Northern Branch Phase II Debris'!A:G,7,FALSE)</f>
        <v>Butte</v>
      </c>
      <c r="I1071" s="84" t="e">
        <f>VLOOKUP(A1071,'Go Backs'!A:H,8,FALSE)</f>
        <v>#N/A</v>
      </c>
      <c r="K1071" s="84" t="e">
        <f>VLOOKUP(A1071,'Go Aheads'!A:H,8,FALSE)</f>
        <v>#N/A</v>
      </c>
      <c r="M1071" s="84">
        <f>VLOOKUP(A1071,'Northern Branch Phase II Debris'!A:F,4,FALSE)</f>
        <v>0</v>
      </c>
      <c r="N1071" s="84">
        <f>VLOOKUP(A1071,'Northern Branch Phase II Debris'!A:F,5,FALSE)</f>
        <v>0</v>
      </c>
      <c r="P1071" s="84">
        <f ca="1">SUMIF(cCalRecycle_NorthBranch_DataMan!A:F,Audit!A1071,cCalRecycle_NorthBranch_DataMan!F:F)</f>
        <v>0</v>
      </c>
      <c r="Q1071" s="86" t="e">
        <f>VLOOKUP(A1071,cCalRecycle_NorthBranch_DataMan!A:B,2,FALSE)</f>
        <v>#N/A</v>
      </c>
      <c r="R1071" s="643" t="b">
        <f t="shared" ca="1" si="33"/>
        <v>1</v>
      </c>
      <c r="Y1071" s="84" t="e">
        <v>#N/A</v>
      </c>
      <c r="Z1071" s="84" t="e">
        <v>#N/A</v>
      </c>
      <c r="AA1071" s="84" t="e">
        <v>#N/A</v>
      </c>
      <c r="AB1071" s="84" t="e">
        <v>#N/A</v>
      </c>
      <c r="AC1071" s="84" t="e">
        <v>#N/A</v>
      </c>
      <c r="AD1071" s="84" t="e">
        <v>#N/A</v>
      </c>
      <c r="AE1071" s="84" t="e">
        <v>#N/A</v>
      </c>
      <c r="AF1071" s="84" t="e">
        <v>#N/A</v>
      </c>
    </row>
    <row r="1072" spans="1:32" ht="26.25" thickBot="1">
      <c r="A1072" s="93" t="s">
        <v>417</v>
      </c>
      <c r="B1072" s="84" t="str">
        <f>VLOOKUP(A1072,'Northern Branch Phase II Debris'!A:F,2,FALSE)</f>
        <v>13400 &amp; 13425 &amp; 13423</v>
      </c>
      <c r="C1072" s="84" t="str">
        <f>VLOOKUP(A1072,'Northern Branch Phase II Debris'!A:F,3,FALSE)</f>
        <v>Oroville Quincy Highway</v>
      </c>
      <c r="F1072" s="84" t="str">
        <f t="shared" si="32"/>
        <v>Go Ahead</v>
      </c>
      <c r="G1072" s="320">
        <f>VLOOKUP(A1072,'Northern Branch Phase II Debris'!A:F,6,FALSE)</f>
        <v>0</v>
      </c>
      <c r="H1072" s="84" t="str">
        <f>VLOOKUP(A1072,'Northern Branch Phase II Debris'!A:G,7,FALSE)</f>
        <v>Butte</v>
      </c>
      <c r="I1072" s="84" t="e">
        <f>VLOOKUP(A1072,'Go Backs'!A:H,8,FALSE)</f>
        <v>#N/A</v>
      </c>
      <c r="K1072" s="84" t="e">
        <f>VLOOKUP(A1072,'Go Aheads'!A:H,8,FALSE)</f>
        <v>#N/A</v>
      </c>
      <c r="M1072" s="84">
        <f>VLOOKUP(A1072,'Northern Branch Phase II Debris'!A:F,4,FALSE)</f>
        <v>0</v>
      </c>
      <c r="N1072" s="84">
        <f>VLOOKUP(A1072,'Northern Branch Phase II Debris'!A:F,5,FALSE)</f>
        <v>0</v>
      </c>
      <c r="P1072" s="84">
        <f ca="1">SUMIF(cCalRecycle_NorthBranch_DataMan!A:F,Audit!A1072,cCalRecycle_NorthBranch_DataMan!F:F)</f>
        <v>0</v>
      </c>
      <c r="Q1072" s="86" t="e">
        <f>VLOOKUP(A1072,cCalRecycle_NorthBranch_DataMan!A:B,2,FALSE)</f>
        <v>#N/A</v>
      </c>
      <c r="R1072" s="643" t="b">
        <f t="shared" ca="1" si="33"/>
        <v>1</v>
      </c>
      <c r="Y1072" s="84" t="e">
        <v>#N/A</v>
      </c>
      <c r="Z1072" s="84" t="e">
        <v>#N/A</v>
      </c>
      <c r="AA1072" s="84" t="e">
        <v>#N/A</v>
      </c>
      <c r="AB1072" s="84" t="e">
        <v>#N/A</v>
      </c>
      <c r="AC1072" s="84" t="e">
        <v>#N/A</v>
      </c>
      <c r="AD1072" s="84" t="e">
        <v>#N/A</v>
      </c>
      <c r="AE1072" s="84" t="e">
        <v>#N/A</v>
      </c>
      <c r="AF1072" s="84" t="e">
        <v>#N/A</v>
      </c>
    </row>
    <row r="1073" spans="1:32" ht="15" thickBot="1">
      <c r="A1073" s="93" t="s">
        <v>842</v>
      </c>
      <c r="B1073" s="84">
        <f>VLOOKUP(A1073,'Northern Branch Phase II Debris'!A:F,2,FALSE)</f>
        <v>51</v>
      </c>
      <c r="C1073" s="84" t="str">
        <f>VLOOKUP(A1073,'Northern Branch Phase II Debris'!A:F,3,FALSE)</f>
        <v>Hecker Way</v>
      </c>
      <c r="F1073" s="84" t="str">
        <f t="shared" si="32"/>
        <v>Go Ahead</v>
      </c>
      <c r="G1073" s="320">
        <f>VLOOKUP(A1073,'Northern Branch Phase II Debris'!A:F,6,FALSE)</f>
        <v>44284</v>
      </c>
      <c r="H1073" s="84" t="str">
        <f>VLOOKUP(A1073,'Northern Branch Phase II Debris'!A:G,7,FALSE)</f>
        <v>Butte</v>
      </c>
      <c r="I1073" s="84" t="e">
        <f>VLOOKUP(A1073,'Go Backs'!A:H,8,FALSE)</f>
        <v>#N/A</v>
      </c>
      <c r="K1073" s="84" t="e">
        <f>VLOOKUP(A1073,'Go Aheads'!A:H,8,FALSE)</f>
        <v>#N/A</v>
      </c>
      <c r="M1073" s="84">
        <f>VLOOKUP(A1073,'Northern Branch Phase II Debris'!A:F,4,FALSE)</f>
        <v>0</v>
      </c>
      <c r="N1073" s="84">
        <f>VLOOKUP(A1073,'Northern Branch Phase II Debris'!A:F,5,FALSE)</f>
        <v>0</v>
      </c>
      <c r="P1073" s="84">
        <f ca="1">SUMIF(cCalRecycle_NorthBranch_DataMan!A:F,Audit!A1073,cCalRecycle_NorthBranch_DataMan!F:F)</f>
        <v>0</v>
      </c>
      <c r="Q1073" s="86" t="e">
        <f>VLOOKUP(A1073,cCalRecycle_NorthBranch_DataMan!A:B,2,FALSE)</f>
        <v>#N/A</v>
      </c>
      <c r="R1073" s="643" t="b">
        <f t="shared" ca="1" si="33"/>
        <v>1</v>
      </c>
      <c r="Y1073" s="84" t="e">
        <v>#N/A</v>
      </c>
      <c r="Z1073" s="84" t="e">
        <v>#N/A</v>
      </c>
      <c r="AA1073" s="84" t="e">
        <v>#N/A</v>
      </c>
      <c r="AB1073" s="84" t="e">
        <v>#N/A</v>
      </c>
      <c r="AC1073" s="84" t="e">
        <v>#N/A</v>
      </c>
      <c r="AD1073" s="84" t="e">
        <v>#N/A</v>
      </c>
      <c r="AE1073" s="84" t="e">
        <v>#N/A</v>
      </c>
      <c r="AF1073" s="84" t="e">
        <v>#N/A</v>
      </c>
    </row>
    <row r="1074" spans="1:32" ht="15" thickBot="1">
      <c r="A1074" s="93" t="s">
        <v>1003</v>
      </c>
      <c r="B1074" s="84">
        <f>VLOOKUP(A1074,'Northern Branch Phase II Debris'!A:F,2,FALSE)</f>
        <v>37</v>
      </c>
      <c r="C1074" s="84" t="str">
        <f>VLOOKUP(A1074,'Northern Branch Phase II Debris'!A:F,3,FALSE)</f>
        <v>Indian Meadows Drive</v>
      </c>
      <c r="F1074" s="84" t="str">
        <f t="shared" si="32"/>
        <v>Go Ahead</v>
      </c>
      <c r="G1074" s="320">
        <f>VLOOKUP(A1074,'Northern Branch Phase II Debris'!A:F,6,FALSE)</f>
        <v>44335</v>
      </c>
      <c r="H1074" s="84" t="str">
        <f>VLOOKUP(A1074,'Northern Branch Phase II Debris'!A:G,7,FALSE)</f>
        <v>Siskiyou</v>
      </c>
      <c r="I1074" s="84" t="e">
        <f>VLOOKUP(A1074,'Go Backs'!A:H,8,FALSE)</f>
        <v>#N/A</v>
      </c>
      <c r="K1074" s="84" t="e">
        <f>VLOOKUP(A1074,'Go Aheads'!A:H,8,FALSE)</f>
        <v>#N/A</v>
      </c>
      <c r="M1074" s="84">
        <f>VLOOKUP(A1074,'Northern Branch Phase II Debris'!A:F,4,FALSE)</f>
        <v>6</v>
      </c>
      <c r="N1074" s="84">
        <f>VLOOKUP(A1074,'Northern Branch Phase II Debris'!A:F,5,FALSE)</f>
        <v>6</v>
      </c>
      <c r="P1074" s="84">
        <f ca="1">SUMIF(cCalRecycle_NorthBranch_DataMan!A:F,Audit!A1074,cCalRecycle_NorthBranch_DataMan!F:F)</f>
        <v>6</v>
      </c>
      <c r="Q1074" s="86">
        <f>VLOOKUP(A1074,cCalRecycle_NorthBranch_DataMan!A:B,2,FALSE)</f>
        <v>44334.451539351903</v>
      </c>
      <c r="R1074" s="643" t="b">
        <f t="shared" ca="1" si="33"/>
        <v>1</v>
      </c>
      <c r="Y1074" s="84" t="e">
        <v>#N/A</v>
      </c>
      <c r="Z1074" s="84" t="e">
        <v>#N/A</v>
      </c>
      <c r="AA1074" s="84" t="e">
        <v>#N/A</v>
      </c>
      <c r="AB1074" s="84" t="e">
        <v>#N/A</v>
      </c>
      <c r="AC1074" s="84" t="e">
        <v>#N/A</v>
      </c>
      <c r="AD1074" s="84" t="e">
        <v>#N/A</v>
      </c>
      <c r="AE1074" s="84" t="e">
        <v>#N/A</v>
      </c>
      <c r="AF1074" s="84" t="e">
        <v>#N/A</v>
      </c>
    </row>
    <row r="1075" spans="1:32" ht="15" thickBot="1">
      <c r="A1075" s="93" t="s">
        <v>1013</v>
      </c>
      <c r="B1075" s="84">
        <f>VLOOKUP(A1075,'Northern Branch Phase II Debris'!A:F,2,FALSE)</f>
        <v>107</v>
      </c>
      <c r="C1075" s="84" t="str">
        <f>VLOOKUP(A1075,'Northern Branch Phase II Debris'!A:F,3,FALSE)</f>
        <v>Indian Meadows Drive</v>
      </c>
      <c r="F1075" s="84" t="str">
        <f t="shared" si="32"/>
        <v>Go Ahead</v>
      </c>
      <c r="G1075" s="320">
        <f>VLOOKUP(A1075,'Northern Branch Phase II Debris'!A:F,6,FALSE)</f>
        <v>44335</v>
      </c>
      <c r="H1075" s="84" t="str">
        <f>VLOOKUP(A1075,'Northern Branch Phase II Debris'!A:G,7,FALSE)</f>
        <v>Siskiyou</v>
      </c>
      <c r="I1075" s="84" t="e">
        <f>VLOOKUP(A1075,'Go Backs'!A:H,8,FALSE)</f>
        <v>#N/A</v>
      </c>
      <c r="K1075" s="84" t="e">
        <f>VLOOKUP(A1075,'Go Aheads'!A:H,8,FALSE)</f>
        <v>#N/A</v>
      </c>
      <c r="M1075" s="84">
        <f>VLOOKUP(A1075,'Northern Branch Phase II Debris'!A:F,4,FALSE)</f>
        <v>0</v>
      </c>
      <c r="N1075" s="84">
        <f>VLOOKUP(A1075,'Northern Branch Phase II Debris'!A:F,5,FALSE)</f>
        <v>0</v>
      </c>
      <c r="P1075" s="84">
        <f ca="1">SUMIF(cCalRecycle_NorthBranch_DataMan!A:F,Audit!A1075,cCalRecycle_NorthBranch_DataMan!F:F)</f>
        <v>0</v>
      </c>
      <c r="Q1075" s="86" t="e">
        <f>VLOOKUP(A1075,cCalRecycle_NorthBranch_DataMan!A:B,2,FALSE)</f>
        <v>#N/A</v>
      </c>
      <c r="R1075" s="643" t="b">
        <f t="shared" ca="1" si="33"/>
        <v>1</v>
      </c>
      <c r="Y1075" s="84" t="e">
        <v>#N/A</v>
      </c>
      <c r="Z1075" s="84" t="e">
        <v>#N/A</v>
      </c>
      <c r="AA1075" s="84" t="e">
        <v>#N/A</v>
      </c>
      <c r="AB1075" s="84" t="e">
        <v>#N/A</v>
      </c>
      <c r="AC1075" s="84" t="e">
        <v>#N/A</v>
      </c>
      <c r="AD1075" s="84" t="e">
        <v>#N/A</v>
      </c>
      <c r="AE1075" s="84" t="e">
        <v>#N/A</v>
      </c>
      <c r="AF1075" s="84" t="e">
        <v>#N/A</v>
      </c>
    </row>
    <row r="1076" spans="1:32" ht="15" thickBot="1">
      <c r="A1076" s="497" t="s">
        <v>1004</v>
      </c>
      <c r="B1076" s="84">
        <f>VLOOKUP(A1076,'Northern Branch Phase II Debris'!A:F,2,FALSE)</f>
        <v>135</v>
      </c>
      <c r="C1076" s="84" t="str">
        <f>VLOOKUP(A1076,'Northern Branch Phase II Debris'!A:F,3,FALSE)</f>
        <v>Indian Meadows Drive</v>
      </c>
      <c r="F1076" s="84" t="str">
        <f t="shared" si="32"/>
        <v>Go Ahead</v>
      </c>
      <c r="G1076" s="320">
        <f>VLOOKUP(A1076,'Northern Branch Phase II Debris'!A:F,6,FALSE)</f>
        <v>0</v>
      </c>
      <c r="H1076" s="84" t="str">
        <f>VLOOKUP(A1076,'Northern Branch Phase II Debris'!A:G,7,FALSE)</f>
        <v>Siskiyou</v>
      </c>
      <c r="I1076" s="84" t="e">
        <f>VLOOKUP(A1076,'Go Backs'!A:H,8,FALSE)</f>
        <v>#N/A</v>
      </c>
      <c r="K1076" s="84" t="e">
        <f>VLOOKUP(A1076,'Go Aheads'!A:H,8,FALSE)</f>
        <v>#N/A</v>
      </c>
      <c r="M1076" s="84">
        <f>VLOOKUP(A1076,'Northern Branch Phase II Debris'!A:F,4,FALSE)</f>
        <v>0</v>
      </c>
      <c r="N1076" s="84">
        <f>VLOOKUP(A1076,'Northern Branch Phase II Debris'!A:F,5,FALSE)</f>
        <v>0</v>
      </c>
      <c r="P1076" s="84">
        <f ca="1">SUMIF(cCalRecycle_NorthBranch_DataMan!A:F,Audit!A1076,cCalRecycle_NorthBranch_DataMan!F:F)</f>
        <v>0</v>
      </c>
      <c r="Q1076" s="86" t="e">
        <f>VLOOKUP(A1076,cCalRecycle_NorthBranch_DataMan!A:B,2,FALSE)</f>
        <v>#N/A</v>
      </c>
      <c r="R1076" s="643" t="b">
        <f t="shared" ca="1" si="33"/>
        <v>1</v>
      </c>
      <c r="Y1076" s="84" t="e">
        <v>#N/A</v>
      </c>
      <c r="Z1076" s="84" t="e">
        <v>#N/A</v>
      </c>
      <c r="AA1076" s="84" t="e">
        <v>#N/A</v>
      </c>
      <c r="AB1076" s="84" t="e">
        <v>#N/A</v>
      </c>
      <c r="AC1076" s="84" t="e">
        <v>#N/A</v>
      </c>
      <c r="AD1076" s="84" t="e">
        <v>#N/A</v>
      </c>
      <c r="AE1076" s="84" t="e">
        <v>#N/A</v>
      </c>
      <c r="AF1076" s="84" t="e">
        <v>#N/A</v>
      </c>
    </row>
    <row r="1077" spans="1:32" ht="26.25" thickBot="1">
      <c r="A1077" s="497" t="s">
        <v>2059</v>
      </c>
      <c r="B1077" s="84" t="str">
        <f>VLOOKUP(A1077,'Northern Branch Phase II Debris'!A:F,2,FALSE)</f>
        <v>061-310-020-000</v>
      </c>
      <c r="C1077" s="84" t="str">
        <f>VLOOKUP(A1077,'Northern Branch Phase II Debris'!A:F,3,FALSE)</f>
        <v>037.50 AC Off Bald Rock Road</v>
      </c>
      <c r="F1077" s="84" t="str">
        <f t="shared" si="32"/>
        <v>Go Ahead</v>
      </c>
      <c r="G1077" s="320">
        <f>VLOOKUP(A1077,'Northern Branch Phase II Debris'!A:F,6,FALSE)</f>
        <v>0</v>
      </c>
      <c r="H1077" s="84" t="str">
        <f>VLOOKUP(A1077,'Northern Branch Phase II Debris'!A:G,7,FALSE)</f>
        <v>Butte</v>
      </c>
      <c r="I1077" s="84" t="e">
        <f>VLOOKUP(A1077,'Go Backs'!A:H,8,FALSE)</f>
        <v>#N/A</v>
      </c>
      <c r="K1077" s="84" t="e">
        <f>VLOOKUP(A1077,'Go Aheads'!A:H,8,FALSE)</f>
        <v>#N/A</v>
      </c>
      <c r="M1077" s="84">
        <f>VLOOKUP(A1077,'Northern Branch Phase II Debris'!A:F,4,FALSE)</f>
        <v>0</v>
      </c>
      <c r="N1077" s="84">
        <f>VLOOKUP(A1077,'Northern Branch Phase II Debris'!A:F,5,FALSE)</f>
        <v>0</v>
      </c>
      <c r="P1077" s="84">
        <f ca="1">SUMIF(cCalRecycle_NorthBranch_DataMan!A:F,Audit!A1077,cCalRecycle_NorthBranch_DataMan!F:F)</f>
        <v>0</v>
      </c>
      <c r="Q1077" s="86" t="e">
        <f>VLOOKUP(A1077,cCalRecycle_NorthBranch_DataMan!A:B,2,FALSE)</f>
        <v>#N/A</v>
      </c>
      <c r="R1077" s="643" t="b">
        <f t="shared" ca="1" si="33"/>
        <v>1</v>
      </c>
      <c r="Y1077" s="84" t="e">
        <v>#N/A</v>
      </c>
      <c r="Z1077" s="84" t="e">
        <v>#N/A</v>
      </c>
      <c r="AA1077" s="84" t="e">
        <v>#N/A</v>
      </c>
      <c r="AB1077" s="84" t="e">
        <v>#N/A</v>
      </c>
      <c r="AC1077" s="84" t="e">
        <v>#N/A</v>
      </c>
      <c r="AD1077" s="84" t="e">
        <v>#N/A</v>
      </c>
      <c r="AE1077" s="84" t="e">
        <v>#N/A</v>
      </c>
      <c r="AF1077" s="84" t="e">
        <v>#N/A</v>
      </c>
    </row>
    <row r="1078" spans="1:32" ht="15" thickBot="1">
      <c r="A1078" s="93" t="s">
        <v>932</v>
      </c>
      <c r="B1078" s="84">
        <f>VLOOKUP(A1078,'Northern Branch Phase II Debris'!A:F,2,FALSE)</f>
        <v>6025</v>
      </c>
      <c r="C1078" s="84" t="str">
        <f>VLOOKUP(A1078,'Northern Branch Phase II Debris'!A:F,3,FALSE)</f>
        <v>Indian Creek Road</v>
      </c>
      <c r="F1078" s="84" t="str">
        <f t="shared" si="32"/>
        <v>Go Ahead</v>
      </c>
      <c r="G1078" s="320">
        <f>VLOOKUP(A1078,'Northern Branch Phase II Debris'!A:F,6,FALSE)</f>
        <v>44344</v>
      </c>
      <c r="H1078" s="84" t="str">
        <f>VLOOKUP(A1078,'Northern Branch Phase II Debris'!A:G,7,FALSE)</f>
        <v>Siskiyou</v>
      </c>
      <c r="I1078" s="84" t="e">
        <f>VLOOKUP(A1078,'Go Backs'!A:H,8,FALSE)</f>
        <v>#N/A</v>
      </c>
      <c r="K1078" s="84" t="e">
        <f>VLOOKUP(A1078,'Go Aheads'!A:H,8,FALSE)</f>
        <v>#N/A</v>
      </c>
      <c r="M1078" s="84">
        <f>VLOOKUP(A1078,'Northern Branch Phase II Debris'!A:F,4,FALSE)</f>
        <v>4</v>
      </c>
      <c r="N1078" s="84">
        <f>VLOOKUP(A1078,'Northern Branch Phase II Debris'!A:F,5,FALSE)</f>
        <v>5</v>
      </c>
      <c r="P1078" s="84">
        <f ca="1">SUMIF(cCalRecycle_NorthBranch_DataMan!A:F,Audit!A1078,cCalRecycle_NorthBranch_DataMan!F:F)</f>
        <v>5</v>
      </c>
      <c r="Q1078" s="86">
        <f>VLOOKUP(A1078,cCalRecycle_NorthBranch_DataMan!A:B,2,FALSE)</f>
        <v>44343.395439814813</v>
      </c>
      <c r="R1078" s="643" t="b">
        <f t="shared" ca="1" si="33"/>
        <v>1</v>
      </c>
      <c r="S1078" s="455"/>
      <c r="Y1078" s="84" t="e">
        <v>#N/A</v>
      </c>
      <c r="Z1078" s="84" t="e">
        <v>#N/A</v>
      </c>
      <c r="AA1078" s="84" t="e">
        <v>#N/A</v>
      </c>
      <c r="AB1078" s="84" t="e">
        <v>#N/A</v>
      </c>
      <c r="AC1078" s="84" t="e">
        <v>#N/A</v>
      </c>
      <c r="AD1078" s="84" t="e">
        <v>#N/A</v>
      </c>
      <c r="AE1078" s="84" t="e">
        <v>#N/A</v>
      </c>
      <c r="AF1078" s="84" t="e">
        <v>#N/A</v>
      </c>
    </row>
    <row r="1079" spans="1:32" ht="26.25" thickBot="1">
      <c r="A1079" s="463" t="s">
        <v>1956</v>
      </c>
      <c r="B1079" s="84">
        <f>VLOOKUP(A1079,'Northern Branch Phase II Debris'!A:F,2,FALSE)</f>
        <v>91</v>
      </c>
      <c r="C1079" s="84" t="str">
        <f>VLOOKUP(A1079,'Northern Branch Phase II Debris'!A:F,3,FALSE)</f>
        <v>East Hettenshaw Road</v>
      </c>
      <c r="F1079" s="84" t="str">
        <f t="shared" si="32"/>
        <v>Go Ahead</v>
      </c>
      <c r="G1079" s="320">
        <f>VLOOKUP(A1079,'Northern Branch Phase II Debris'!A:F,6,FALSE)</f>
        <v>44375</v>
      </c>
      <c r="H1079" s="84" t="str">
        <f>VLOOKUP(A1079,'Northern Branch Phase II Debris'!A:G,7,FALSE)</f>
        <v>Trinity</v>
      </c>
      <c r="I1079" s="84" t="e">
        <f>VLOOKUP(A1079,'Go Backs'!A:H,8,FALSE)</f>
        <v>#N/A</v>
      </c>
      <c r="K1079" s="84" t="e">
        <f>VLOOKUP(A1079,'Go Aheads'!A:H,8,FALSE)</f>
        <v>#N/A</v>
      </c>
      <c r="M1079" s="84">
        <f>VLOOKUP(A1079,'Northern Branch Phase II Debris'!A:F,4,FALSE)</f>
        <v>0</v>
      </c>
      <c r="N1079" s="84">
        <f>VLOOKUP(A1079,'Northern Branch Phase II Debris'!A:F,5,FALSE)</f>
        <v>2</v>
      </c>
      <c r="P1079" s="84">
        <f ca="1">SUMIF(cCalRecycle_NorthBranch_DataMan!A:F,Audit!A1079,cCalRecycle_NorthBranch_DataMan!F:F)</f>
        <v>0</v>
      </c>
      <c r="Q1079" s="86" t="e">
        <f>VLOOKUP(A1079,cCalRecycle_NorthBranch_DataMan!A:B,2,FALSE)</f>
        <v>#N/A</v>
      </c>
      <c r="R1079" s="643" t="b">
        <f t="shared" ca="1" si="33"/>
        <v>0</v>
      </c>
      <c r="S1079" s="455" t="s">
        <v>4289</v>
      </c>
      <c r="Y1079" s="84" t="e">
        <v>#N/A</v>
      </c>
      <c r="Z1079" s="84" t="e">
        <v>#N/A</v>
      </c>
      <c r="AA1079" s="84" t="e">
        <v>#N/A</v>
      </c>
      <c r="AB1079" s="84" t="e">
        <v>#N/A</v>
      </c>
      <c r="AC1079" s="84" t="e">
        <v>#N/A</v>
      </c>
      <c r="AD1079" s="84" t="e">
        <v>#N/A</v>
      </c>
      <c r="AE1079" s="84" t="e">
        <v>#N/A</v>
      </c>
      <c r="AF1079" s="84" t="e">
        <v>#N/A</v>
      </c>
    </row>
    <row r="1080" spans="1:32" ht="15" thickBot="1">
      <c r="A1080" s="463" t="s">
        <v>1837</v>
      </c>
      <c r="B1080" s="84" t="str">
        <f>VLOOKUP(A1080,'Northern Branch Phase II Debris'!A:F,2,FALSE)</f>
        <v>021-210-02-00</v>
      </c>
      <c r="C1080" s="84" t="str">
        <f>VLOOKUP(A1080,'Northern Branch Phase II Debris'!A:F,3,FALSE)</f>
        <v>Unaddressed Parcel</v>
      </c>
      <c r="F1080" s="84" t="str">
        <f t="shared" si="32"/>
        <v>Go Ahead</v>
      </c>
      <c r="G1080" s="320">
        <f>VLOOKUP(A1080,'Northern Branch Phase II Debris'!A:F,6,FALSE)</f>
        <v>44375</v>
      </c>
      <c r="H1080" s="84" t="str">
        <f>VLOOKUP(A1080,'Northern Branch Phase II Debris'!A:G,7,FALSE)</f>
        <v>Trinity</v>
      </c>
      <c r="I1080" s="84" t="e">
        <f>VLOOKUP(A1080,'Go Backs'!A:H,8,FALSE)</f>
        <v>#N/A</v>
      </c>
      <c r="K1080" s="84" t="e">
        <f>VLOOKUP(A1080,'Go Aheads'!A:H,8,FALSE)</f>
        <v>#N/A</v>
      </c>
      <c r="M1080" s="84">
        <f>VLOOKUP(A1080,'Northern Branch Phase II Debris'!A:F,4,FALSE)</f>
        <v>0</v>
      </c>
      <c r="N1080" s="84">
        <f>VLOOKUP(A1080,'Northern Branch Phase II Debris'!A:F,5,FALSE)</f>
        <v>0</v>
      </c>
      <c r="P1080" s="84">
        <f ca="1">SUMIF(cCalRecycle_NorthBranch_DataMan!A:F,Audit!A1080,cCalRecycle_NorthBranch_DataMan!F:F)</f>
        <v>0</v>
      </c>
      <c r="Q1080" s="86" t="e">
        <f>VLOOKUP(A1080,cCalRecycle_NorthBranch_DataMan!A:B,2,FALSE)</f>
        <v>#N/A</v>
      </c>
      <c r="R1080" s="643" t="b">
        <f t="shared" ca="1" si="33"/>
        <v>1</v>
      </c>
      <c r="S1080" s="455" t="s">
        <v>4289</v>
      </c>
      <c r="Y1080" s="84" t="e">
        <v>#N/A</v>
      </c>
      <c r="Z1080" s="84" t="e">
        <v>#N/A</v>
      </c>
      <c r="AA1080" s="84" t="e">
        <v>#N/A</v>
      </c>
      <c r="AB1080" s="84" t="e">
        <v>#N/A</v>
      </c>
      <c r="AC1080" s="84" t="e">
        <v>#N/A</v>
      </c>
      <c r="AD1080" s="84" t="e">
        <v>#N/A</v>
      </c>
      <c r="AE1080" s="84" t="e">
        <v>#N/A</v>
      </c>
      <c r="AF1080" s="84" t="e">
        <v>#N/A</v>
      </c>
    </row>
    <row r="1081" spans="1:32" ht="15" thickBot="1">
      <c r="A1081" s="93" t="s">
        <v>802</v>
      </c>
      <c r="B1081" s="84" t="str">
        <f>VLOOKUP(A1081,'Northern Branch Phase II Debris'!A:F,2,FALSE)</f>
        <v>071-060-005-000</v>
      </c>
      <c r="C1081" s="84" t="str">
        <f>VLOOKUP(A1081,'Northern Branch Phase II Debris'!A:F,3,FALSE)</f>
        <v>Island Bar Hill Road</v>
      </c>
      <c r="F1081" s="84" t="str">
        <f t="shared" si="32"/>
        <v>Go Ahead</v>
      </c>
      <c r="G1081" s="320">
        <f>VLOOKUP(A1081,'Northern Branch Phase II Debris'!A:F,6,FALSE)</f>
        <v>44250</v>
      </c>
      <c r="H1081" s="84" t="str">
        <f>VLOOKUP(A1081,'Northern Branch Phase II Debris'!A:G,7,FALSE)</f>
        <v>Butte</v>
      </c>
      <c r="I1081" s="84" t="e">
        <f>VLOOKUP(A1081,'Go Backs'!A:H,8,FALSE)</f>
        <v>#N/A</v>
      </c>
      <c r="K1081" s="84" t="e">
        <f>VLOOKUP(A1081,'Go Aheads'!A:H,8,FALSE)</f>
        <v>#N/A</v>
      </c>
      <c r="M1081" s="84">
        <f>VLOOKUP(A1081,'Northern Branch Phase II Debris'!A:F,4,FALSE)</f>
        <v>1</v>
      </c>
      <c r="N1081" s="84">
        <f>VLOOKUP(A1081,'Northern Branch Phase II Debris'!A:F,5,FALSE)</f>
        <v>0</v>
      </c>
      <c r="P1081" s="84">
        <f ca="1">SUMIF(cCalRecycle_NorthBranch_DataMan!A:F,Audit!A1081,cCalRecycle_NorthBranch_DataMan!F:F)</f>
        <v>0</v>
      </c>
      <c r="Q1081" s="86" t="e">
        <f>VLOOKUP(A1081,cCalRecycle_NorthBranch_DataMan!A:B,2,FALSE)</f>
        <v>#N/A</v>
      </c>
      <c r="R1081" s="643" t="b">
        <f t="shared" ca="1" si="33"/>
        <v>1</v>
      </c>
      <c r="Y1081" s="84" t="e">
        <v>#N/A</v>
      </c>
      <c r="Z1081" s="84" t="e">
        <v>#N/A</v>
      </c>
      <c r="AA1081" s="84" t="e">
        <v>#N/A</v>
      </c>
      <c r="AB1081" s="84" t="e">
        <v>#N/A</v>
      </c>
      <c r="AC1081" s="84" t="e">
        <v>#N/A</v>
      </c>
      <c r="AD1081" s="84" t="e">
        <v>#N/A</v>
      </c>
      <c r="AE1081" s="84" t="e">
        <v>#N/A</v>
      </c>
      <c r="AF1081" s="84" t="e">
        <v>#N/A</v>
      </c>
    </row>
    <row r="1082" spans="1:32" ht="15" thickBot="1">
      <c r="A1082" s="463" t="s">
        <v>818</v>
      </c>
      <c r="B1082" s="84">
        <f>VLOOKUP(A1082,'Northern Branch Phase II Debris'!A:F,2,FALSE)</f>
        <v>123</v>
      </c>
      <c r="C1082" s="84" t="str">
        <f>VLOOKUP(A1082,'Northern Branch Phase II Debris'!A:F,3,FALSE)</f>
        <v>Island Bar Hill Road</v>
      </c>
      <c r="F1082" s="84" t="str">
        <f t="shared" si="32"/>
        <v>Go Ahead</v>
      </c>
      <c r="G1082" s="320">
        <f>VLOOKUP(A1082,'Northern Branch Phase II Debris'!A:F,6,FALSE)</f>
        <v>44329</v>
      </c>
      <c r="H1082" s="84" t="str">
        <f>VLOOKUP(A1082,'Northern Branch Phase II Debris'!A:G,7,FALSE)</f>
        <v>Butte</v>
      </c>
      <c r="I1082" s="84" t="e">
        <f>VLOOKUP(A1082,'Go Backs'!A:H,8,FALSE)</f>
        <v>#N/A</v>
      </c>
      <c r="K1082" s="84" t="e">
        <f>VLOOKUP(A1082,'Go Aheads'!A:H,8,FALSE)</f>
        <v>#N/A</v>
      </c>
      <c r="M1082" s="84">
        <f>VLOOKUP(A1082,'Northern Branch Phase II Debris'!A:F,4,FALSE)</f>
        <v>2</v>
      </c>
      <c r="N1082" s="84">
        <f>VLOOKUP(A1082,'Northern Branch Phase II Debris'!A:F,5,FALSE)</f>
        <v>2</v>
      </c>
      <c r="P1082" s="84">
        <f ca="1">SUMIF(cCalRecycle_NorthBranch_DataMan!A:F,Audit!A1082,cCalRecycle_NorthBranch_DataMan!F:F)</f>
        <v>0</v>
      </c>
      <c r="Q1082" s="86" t="e">
        <f>VLOOKUP(A1082,cCalRecycle_NorthBranch_DataMan!A:B,2,FALSE)</f>
        <v>#N/A</v>
      </c>
      <c r="R1082" s="643" t="b">
        <f t="shared" ca="1" si="33"/>
        <v>0</v>
      </c>
      <c r="S1082" s="455" t="s">
        <v>4289</v>
      </c>
      <c r="Y1082" s="84" t="e">
        <v>#N/A</v>
      </c>
      <c r="Z1082" s="84" t="e">
        <v>#N/A</v>
      </c>
      <c r="AA1082" s="84" t="e">
        <v>#N/A</v>
      </c>
      <c r="AB1082" s="84" t="e">
        <v>#N/A</v>
      </c>
      <c r="AC1082" s="84" t="e">
        <v>#N/A</v>
      </c>
      <c r="AD1082" s="84" t="e">
        <v>#N/A</v>
      </c>
      <c r="AE1082" s="84" t="e">
        <v>#N/A</v>
      </c>
      <c r="AF1082" s="84" t="e">
        <v>#N/A</v>
      </c>
    </row>
    <row r="1083" spans="1:32" ht="15" thickBot="1">
      <c r="A1083" s="463" t="s">
        <v>820</v>
      </c>
      <c r="B1083" s="84">
        <f>VLOOKUP(A1083,'Northern Branch Phase II Debris'!A:F,2,FALSE)</f>
        <v>125</v>
      </c>
      <c r="C1083" s="84" t="str">
        <f>VLOOKUP(A1083,'Northern Branch Phase II Debris'!A:F,3,FALSE)</f>
        <v>Island Bar Hill Road</v>
      </c>
      <c r="F1083" s="84" t="str">
        <f t="shared" si="32"/>
        <v>Go Ahead</v>
      </c>
      <c r="G1083" s="320">
        <f>VLOOKUP(A1083,'Northern Branch Phase II Debris'!A:F,6,FALSE)</f>
        <v>44336</v>
      </c>
      <c r="H1083" s="84" t="str">
        <f>VLOOKUP(A1083,'Northern Branch Phase II Debris'!A:G,7,FALSE)</f>
        <v>Butte</v>
      </c>
      <c r="I1083" s="84" t="e">
        <f>VLOOKUP(A1083,'Go Backs'!A:H,8,FALSE)</f>
        <v>#N/A</v>
      </c>
      <c r="K1083" s="84" t="e">
        <f>VLOOKUP(A1083,'Go Aheads'!A:H,8,FALSE)</f>
        <v>#N/A</v>
      </c>
      <c r="M1083" s="84">
        <f>VLOOKUP(A1083,'Northern Branch Phase II Debris'!A:F,4,FALSE)</f>
        <v>35</v>
      </c>
      <c r="N1083" s="84">
        <f>VLOOKUP(A1083,'Northern Branch Phase II Debris'!A:F,5,FALSE)</f>
        <v>34</v>
      </c>
      <c r="P1083" s="84">
        <f ca="1">SUMIF(cCalRecycle_NorthBranch_DataMan!A:F,Audit!A1083,cCalRecycle_NorthBranch_DataMan!F:F)</f>
        <v>0</v>
      </c>
      <c r="Q1083" s="86" t="e">
        <f>VLOOKUP(A1083,cCalRecycle_NorthBranch_DataMan!A:B,2,FALSE)</f>
        <v>#N/A</v>
      </c>
      <c r="R1083" s="643" t="b">
        <f t="shared" ca="1" si="33"/>
        <v>0</v>
      </c>
      <c r="S1083" s="455" t="s">
        <v>4289</v>
      </c>
      <c r="Y1083" s="84" t="e">
        <v>#N/A</v>
      </c>
      <c r="Z1083" s="84" t="e">
        <v>#N/A</v>
      </c>
      <c r="AA1083" s="84" t="e">
        <v>#N/A</v>
      </c>
      <c r="AB1083" s="84" t="e">
        <v>#N/A</v>
      </c>
      <c r="AC1083" s="84" t="e">
        <v>#N/A</v>
      </c>
      <c r="AD1083" s="84" t="e">
        <v>#N/A</v>
      </c>
      <c r="AE1083" s="84" t="e">
        <v>#N/A</v>
      </c>
      <c r="AF1083" s="84" t="e">
        <v>#N/A</v>
      </c>
    </row>
    <row r="1084" spans="1:32" ht="15" thickBot="1">
      <c r="A1084" s="463" t="s">
        <v>819</v>
      </c>
      <c r="B1084" s="84">
        <f>VLOOKUP(A1084,'Northern Branch Phase II Debris'!A:F,2,FALSE)</f>
        <v>35</v>
      </c>
      <c r="C1084" s="84" t="str">
        <f>VLOOKUP(A1084,'Northern Branch Phase II Debris'!A:F,3,FALSE)</f>
        <v>Island Bar Hill Road</v>
      </c>
      <c r="F1084" s="84" t="str">
        <f t="shared" si="32"/>
        <v>Go Ahead</v>
      </c>
      <c r="G1084" s="320">
        <f>VLOOKUP(A1084,'Northern Branch Phase II Debris'!A:F,6,FALSE)</f>
        <v>44340</v>
      </c>
      <c r="H1084" s="84" t="str">
        <f>VLOOKUP(A1084,'Northern Branch Phase II Debris'!A:G,7,FALSE)</f>
        <v>Butte</v>
      </c>
      <c r="I1084" s="84" t="e">
        <f>VLOOKUP(A1084,'Go Backs'!A:H,8,FALSE)</f>
        <v>#N/A</v>
      </c>
      <c r="K1084" s="84" t="e">
        <f>VLOOKUP(A1084,'Go Aheads'!A:H,8,FALSE)</f>
        <v>#N/A</v>
      </c>
      <c r="M1084" s="84">
        <f>VLOOKUP(A1084,'Northern Branch Phase II Debris'!A:F,4,FALSE)</f>
        <v>19</v>
      </c>
      <c r="N1084" s="84">
        <f>VLOOKUP(A1084,'Northern Branch Phase II Debris'!A:F,5,FALSE)</f>
        <v>7</v>
      </c>
      <c r="P1084" s="84">
        <f ca="1">SUMIF(cCalRecycle_NorthBranch_DataMan!A:F,Audit!A1084,cCalRecycle_NorthBranch_DataMan!F:F)</f>
        <v>0</v>
      </c>
      <c r="Q1084" s="86" t="e">
        <f>VLOOKUP(A1084,cCalRecycle_NorthBranch_DataMan!A:B,2,FALSE)</f>
        <v>#N/A</v>
      </c>
      <c r="R1084" s="643" t="b">
        <f t="shared" ca="1" si="33"/>
        <v>0</v>
      </c>
      <c r="S1084" s="455" t="s">
        <v>4289</v>
      </c>
      <c r="Y1084" s="84" t="e">
        <v>#N/A</v>
      </c>
      <c r="Z1084" s="84" t="e">
        <v>#N/A</v>
      </c>
      <c r="AA1084" s="84" t="e">
        <v>#N/A</v>
      </c>
      <c r="AB1084" s="84" t="e">
        <v>#N/A</v>
      </c>
      <c r="AC1084" s="84" t="e">
        <v>#N/A</v>
      </c>
      <c r="AD1084" s="84" t="e">
        <v>#N/A</v>
      </c>
      <c r="AE1084" s="84" t="e">
        <v>#N/A</v>
      </c>
      <c r="AF1084" s="84" t="e">
        <v>#N/A</v>
      </c>
    </row>
    <row r="1085" spans="1:32" ht="15" thickBot="1">
      <c r="A1085" s="93" t="s">
        <v>1078</v>
      </c>
      <c r="B1085" s="84">
        <f>VLOOKUP(A1085,'Northern Branch Phase II Debris'!A:F,2,FALSE)</f>
        <v>130</v>
      </c>
      <c r="C1085" s="84" t="str">
        <f>VLOOKUP(A1085,'Northern Branch Phase II Debris'!A:F,3,FALSE)</f>
        <v>Webster Road</v>
      </c>
      <c r="F1085" s="84" t="str">
        <f t="shared" si="32"/>
        <v>Go Ahead</v>
      </c>
      <c r="G1085" s="320">
        <f>VLOOKUP(A1085,'Northern Branch Phase II Debris'!A:F,6,FALSE)</f>
        <v>44338</v>
      </c>
      <c r="H1085" s="84" t="str">
        <f>VLOOKUP(A1085,'Northern Branch Phase II Debris'!A:G,7,FALSE)</f>
        <v>Butte</v>
      </c>
      <c r="I1085" s="84" t="e">
        <f>VLOOKUP(A1085,'Go Backs'!A:H,8,FALSE)</f>
        <v>#N/A</v>
      </c>
      <c r="K1085" s="84" t="e">
        <f>VLOOKUP(A1085,'Go Aheads'!A:H,8,FALSE)</f>
        <v>#N/A</v>
      </c>
      <c r="M1085" s="84">
        <f>VLOOKUP(A1085,'Northern Branch Phase II Debris'!A:F,4,FALSE)</f>
        <v>0</v>
      </c>
      <c r="N1085" s="84">
        <f>VLOOKUP(A1085,'Northern Branch Phase II Debris'!A:F,5,FALSE)</f>
        <v>0</v>
      </c>
      <c r="P1085" s="84">
        <f ca="1">SUMIF(cCalRecycle_NorthBranch_DataMan!A:F,Audit!A1085,cCalRecycle_NorthBranch_DataMan!F:F)</f>
        <v>0</v>
      </c>
      <c r="Q1085" s="86" t="e">
        <f>VLOOKUP(A1085,cCalRecycle_NorthBranch_DataMan!A:B,2,FALSE)</f>
        <v>#N/A</v>
      </c>
      <c r="R1085" s="643" t="b">
        <f t="shared" ca="1" si="33"/>
        <v>1</v>
      </c>
      <c r="Y1085" s="84" t="s">
        <v>8347</v>
      </c>
      <c r="Z1085" s="84">
        <v>0</v>
      </c>
      <c r="AA1085" s="84">
        <v>0</v>
      </c>
      <c r="AB1085" s="84">
        <v>0</v>
      </c>
      <c r="AC1085" s="84">
        <v>0</v>
      </c>
      <c r="AD1085" s="84" t="e">
        <v>#N/A</v>
      </c>
      <c r="AE1085" s="84">
        <v>0</v>
      </c>
      <c r="AF1085" s="84">
        <v>0</v>
      </c>
    </row>
    <row r="1086" spans="1:32" ht="15" thickBot="1">
      <c r="A1086" s="93" t="s">
        <v>1074</v>
      </c>
      <c r="B1086" s="84">
        <f>VLOOKUP(A1086,'Northern Branch Phase II Debris'!A:F,2,FALSE)</f>
        <v>236</v>
      </c>
      <c r="C1086" s="84" t="str">
        <f>VLOOKUP(A1086,'Northern Branch Phase II Debris'!A:F,3,FALSE)</f>
        <v>Webster Road</v>
      </c>
      <c r="F1086" s="84" t="str">
        <f t="shared" si="32"/>
        <v>Go Ahead</v>
      </c>
      <c r="G1086" s="320">
        <f>VLOOKUP(A1086,'Northern Branch Phase II Debris'!A:F,6,FALSE)</f>
        <v>44337</v>
      </c>
      <c r="H1086" s="84" t="str">
        <f>VLOOKUP(A1086,'Northern Branch Phase II Debris'!A:G,7,FALSE)</f>
        <v>Butte</v>
      </c>
      <c r="I1086" s="84" t="e">
        <f>VLOOKUP(A1086,'Go Backs'!A:H,8,FALSE)</f>
        <v>#N/A</v>
      </c>
      <c r="K1086" s="84">
        <f>VLOOKUP(A1086,'Go Aheads'!A:H,8,FALSE)</f>
        <v>18</v>
      </c>
      <c r="M1086" s="84">
        <f>VLOOKUP(A1086,'Northern Branch Phase II Debris'!A:F,4,FALSE)</f>
        <v>8</v>
      </c>
      <c r="N1086" s="84">
        <f>VLOOKUP(A1086,'Northern Branch Phase II Debris'!A:F,5,FALSE)</f>
        <v>18</v>
      </c>
      <c r="P1086" s="84">
        <f ca="1">SUMIF(cCalRecycle_NorthBranch_DataMan!A:F,Audit!A1086,cCalRecycle_NorthBranch_DataMan!F:F)</f>
        <v>18</v>
      </c>
      <c r="Q1086" s="86">
        <f>VLOOKUP(A1086,cCalRecycle_NorthBranch_DataMan!A:B,2,FALSE)</f>
        <v>44334.534270833297</v>
      </c>
      <c r="R1086" s="643" t="b">
        <f t="shared" ca="1" si="33"/>
        <v>1</v>
      </c>
      <c r="S1086" s="455"/>
      <c r="Y1086" s="84" t="s">
        <v>8346</v>
      </c>
      <c r="Z1086" s="84" t="s">
        <v>8347</v>
      </c>
      <c r="AA1086" s="84">
        <v>1</v>
      </c>
      <c r="AB1086" s="84">
        <v>0</v>
      </c>
      <c r="AC1086" s="84">
        <v>0</v>
      </c>
      <c r="AD1086" s="84" t="e">
        <v>#N/A</v>
      </c>
      <c r="AE1086" s="84">
        <v>0</v>
      </c>
      <c r="AF1086" s="84">
        <v>0</v>
      </c>
    </row>
    <row r="1087" spans="1:32" ht="15" thickBot="1">
      <c r="A1087" s="93" t="s">
        <v>2028</v>
      </c>
      <c r="B1087" s="84" t="str">
        <f>VLOOKUP(A1087,'Northern Branch Phase II Debris'!A:F,2,FALSE)</f>
        <v>062-340-020-000</v>
      </c>
      <c r="C1087" s="84" t="str">
        <f>VLOOKUP(A1087,'Northern Branch Phase II Debris'!A:F,3,FALSE)</f>
        <v>Madrone Way</v>
      </c>
      <c r="F1087" s="84" t="str">
        <f t="shared" si="32"/>
        <v>Go Ahead</v>
      </c>
      <c r="G1087" s="320">
        <f>VLOOKUP(A1087,'Northern Branch Phase II Debris'!A:F,6,FALSE)</f>
        <v>0</v>
      </c>
      <c r="H1087" s="84" t="str">
        <f>VLOOKUP(A1087,'Northern Branch Phase II Debris'!A:G,7,FALSE)</f>
        <v>Butte</v>
      </c>
      <c r="I1087" s="84" t="e">
        <f>VLOOKUP(A1087,'Go Backs'!A:H,8,FALSE)</f>
        <v>#N/A</v>
      </c>
      <c r="K1087" s="84" t="e">
        <f>VLOOKUP(A1087,'Go Aheads'!A:H,8,FALSE)</f>
        <v>#N/A</v>
      </c>
      <c r="M1087" s="84">
        <f>VLOOKUP(A1087,'Northern Branch Phase II Debris'!A:F,4,FALSE)</f>
        <v>0</v>
      </c>
      <c r="N1087" s="84">
        <f>VLOOKUP(A1087,'Northern Branch Phase II Debris'!A:F,5,FALSE)</f>
        <v>0</v>
      </c>
      <c r="P1087" s="84">
        <f ca="1">SUMIF(cCalRecycle_NorthBranch_DataMan!A:F,Audit!A1087,cCalRecycle_NorthBranch_DataMan!F:F)</f>
        <v>0</v>
      </c>
      <c r="Q1087" s="86" t="e">
        <f>VLOOKUP(A1087,cCalRecycle_NorthBranch_DataMan!A:B,2,FALSE)</f>
        <v>#N/A</v>
      </c>
      <c r="R1087" s="643" t="b">
        <f t="shared" ca="1" si="33"/>
        <v>1</v>
      </c>
      <c r="Y1087" s="84" t="e">
        <v>#N/A</v>
      </c>
      <c r="Z1087" s="84" t="e">
        <v>#N/A</v>
      </c>
      <c r="AA1087" s="84" t="e">
        <v>#N/A</v>
      </c>
      <c r="AB1087" s="84" t="e">
        <v>#N/A</v>
      </c>
      <c r="AC1087" s="84" t="e">
        <v>#N/A</v>
      </c>
      <c r="AD1087" s="84" t="e">
        <v>#N/A</v>
      </c>
      <c r="AE1087" s="84" t="e">
        <v>#N/A</v>
      </c>
      <c r="AF1087" s="84" t="e">
        <v>#N/A</v>
      </c>
    </row>
    <row r="1088" spans="1:32" ht="15" thickBot="1">
      <c r="A1088" s="93" t="s">
        <v>2029</v>
      </c>
      <c r="B1088" s="84" t="str">
        <f>VLOOKUP(A1088,'Northern Branch Phase II Debris'!A:F,2,FALSE)</f>
        <v>062-340-021-000</v>
      </c>
      <c r="C1088" s="84" t="str">
        <f>VLOOKUP(A1088,'Northern Branch Phase II Debris'!A:F,3,FALSE)</f>
        <v>Madrone Way</v>
      </c>
      <c r="F1088" s="84" t="str">
        <f t="shared" si="32"/>
        <v>Go Ahead</v>
      </c>
      <c r="G1088" s="320">
        <f>VLOOKUP(A1088,'Northern Branch Phase II Debris'!A:F,6,FALSE)</f>
        <v>0</v>
      </c>
      <c r="H1088" s="84" t="str">
        <f>VLOOKUP(A1088,'Northern Branch Phase II Debris'!A:G,7,FALSE)</f>
        <v>Butte</v>
      </c>
      <c r="I1088" s="84" t="e">
        <f>VLOOKUP(A1088,'Go Backs'!A:H,8,FALSE)</f>
        <v>#N/A</v>
      </c>
      <c r="K1088" s="84" t="e">
        <f>VLOOKUP(A1088,'Go Aheads'!A:H,8,FALSE)</f>
        <v>#N/A</v>
      </c>
      <c r="M1088" s="84">
        <f>VLOOKUP(A1088,'Northern Branch Phase II Debris'!A:F,4,FALSE)</f>
        <v>0</v>
      </c>
      <c r="N1088" s="84">
        <f>VLOOKUP(A1088,'Northern Branch Phase II Debris'!A:F,5,FALSE)</f>
        <v>0</v>
      </c>
      <c r="P1088" s="84">
        <f ca="1">SUMIF(cCalRecycle_NorthBranch_DataMan!A:F,Audit!A1088,cCalRecycle_NorthBranch_DataMan!F:F)</f>
        <v>0</v>
      </c>
      <c r="Q1088" s="86" t="e">
        <f>VLOOKUP(A1088,cCalRecycle_NorthBranch_DataMan!A:B,2,FALSE)</f>
        <v>#N/A</v>
      </c>
      <c r="R1088" s="643" t="b">
        <f t="shared" ca="1" si="33"/>
        <v>1</v>
      </c>
      <c r="Y1088" s="84" t="e">
        <v>#N/A</v>
      </c>
      <c r="Z1088" s="84" t="e">
        <v>#N/A</v>
      </c>
      <c r="AA1088" s="84" t="e">
        <v>#N/A</v>
      </c>
      <c r="AB1088" s="84" t="e">
        <v>#N/A</v>
      </c>
      <c r="AC1088" s="84" t="e">
        <v>#N/A</v>
      </c>
      <c r="AD1088" s="84" t="e">
        <v>#N/A</v>
      </c>
      <c r="AE1088" s="84" t="e">
        <v>#N/A</v>
      </c>
      <c r="AF1088" s="84" t="e">
        <v>#N/A</v>
      </c>
    </row>
    <row r="1089" spans="1:32" ht="15" thickBot="1">
      <c r="A1089" s="93" t="s">
        <v>515</v>
      </c>
      <c r="B1089" s="84" t="str">
        <f>VLOOKUP(A1089,'Northern Branch Phase II Debris'!A:F,2,FALSE)</f>
        <v>062-340-022-000</v>
      </c>
      <c r="C1089" s="84" t="str">
        <f>VLOOKUP(A1089,'Northern Branch Phase II Debris'!A:F,3,FALSE)</f>
        <v>Madrone Way</v>
      </c>
      <c r="F1089" s="84" t="str">
        <f t="shared" si="32"/>
        <v>Go Ahead</v>
      </c>
      <c r="G1089" s="320">
        <f>VLOOKUP(A1089,'Northern Branch Phase II Debris'!A:F,6,FALSE)</f>
        <v>44344</v>
      </c>
      <c r="H1089" s="84" t="str">
        <f>VLOOKUP(A1089,'Northern Branch Phase II Debris'!A:G,7,FALSE)</f>
        <v>Butte</v>
      </c>
      <c r="I1089" s="84" t="e">
        <f>VLOOKUP(A1089,'Go Backs'!A:H,8,FALSE)</f>
        <v>#N/A</v>
      </c>
      <c r="K1089" s="84">
        <f>VLOOKUP(A1089,'Go Aheads'!A:H,8,FALSE)</f>
        <v>3</v>
      </c>
      <c r="M1089" s="84">
        <f>VLOOKUP(A1089,'Northern Branch Phase II Debris'!A:F,4,FALSE)</f>
        <v>5</v>
      </c>
      <c r="N1089" s="84">
        <f>VLOOKUP(A1089,'Northern Branch Phase II Debris'!A:F,5,FALSE)</f>
        <v>3</v>
      </c>
      <c r="P1089" s="84">
        <f ca="1">SUMIF(cCalRecycle_NorthBranch_DataMan!A:F,Audit!A1089,cCalRecycle_NorthBranch_DataMan!F:F)</f>
        <v>3</v>
      </c>
      <c r="Q1089" s="86">
        <f>VLOOKUP(A1089,cCalRecycle_NorthBranch_DataMan!A:B,2,FALSE)</f>
        <v>44356.422824074099</v>
      </c>
      <c r="R1089" s="643" t="b">
        <f t="shared" ca="1" si="33"/>
        <v>1</v>
      </c>
      <c r="Y1089" s="84" t="e">
        <v>#N/A</v>
      </c>
      <c r="Z1089" s="84" t="e">
        <v>#N/A</v>
      </c>
      <c r="AA1089" s="84" t="e">
        <v>#N/A</v>
      </c>
      <c r="AB1089" s="84" t="e">
        <v>#N/A</v>
      </c>
      <c r="AC1089" s="84" t="e">
        <v>#N/A</v>
      </c>
      <c r="AD1089" s="84" t="e">
        <v>#N/A</v>
      </c>
      <c r="AE1089" s="84" t="e">
        <v>#N/A</v>
      </c>
      <c r="AF1089" s="84" t="e">
        <v>#N/A</v>
      </c>
    </row>
    <row r="1090" spans="1:32" ht="15" thickBot="1">
      <c r="A1090" s="93" t="s">
        <v>1765</v>
      </c>
      <c r="B1090" s="84" t="str">
        <f>VLOOKUP(A1090,'Northern Branch Phase II Debris'!A:F,2,FALSE)</f>
        <v>062-340-023-000</v>
      </c>
      <c r="C1090" s="84" t="str">
        <f>VLOOKUP(A1090,'Northern Branch Phase II Debris'!A:F,3,FALSE)</f>
        <v>Madrone Way</v>
      </c>
      <c r="F1090" s="84" t="str">
        <f t="shared" si="32"/>
        <v>Go Ahead</v>
      </c>
      <c r="G1090" s="320">
        <f>VLOOKUP(A1090,'Northern Branch Phase II Debris'!A:F,6,FALSE)</f>
        <v>44291</v>
      </c>
      <c r="H1090" s="84" t="str">
        <f>VLOOKUP(A1090,'Northern Branch Phase II Debris'!A:G,7,FALSE)</f>
        <v>Butte</v>
      </c>
      <c r="I1090" s="84" t="e">
        <f>VLOOKUP(A1090,'Go Backs'!A:H,8,FALSE)</f>
        <v>#N/A</v>
      </c>
      <c r="K1090" s="84">
        <f>VLOOKUP(A1090,'Go Aheads'!A:H,8,FALSE)</f>
        <v>3</v>
      </c>
      <c r="M1090" s="84">
        <f>VLOOKUP(A1090,'Northern Branch Phase II Debris'!A:F,4,FALSE)</f>
        <v>7</v>
      </c>
      <c r="N1090" s="84">
        <f>VLOOKUP(A1090,'Northern Branch Phase II Debris'!A:F,5,FALSE)</f>
        <v>3</v>
      </c>
      <c r="P1090" s="84">
        <f ca="1">SUMIF(cCalRecycle_NorthBranch_DataMan!A:F,Audit!A1090,cCalRecycle_NorthBranch_DataMan!F:F)</f>
        <v>3</v>
      </c>
      <c r="Q1090" s="86">
        <f>VLOOKUP(A1090,cCalRecycle_NorthBranch_DataMan!A:B,2,FALSE)</f>
        <v>44356.434178240692</v>
      </c>
      <c r="R1090" s="643" t="b">
        <f t="shared" ca="1" si="33"/>
        <v>1</v>
      </c>
      <c r="Y1090" s="84" t="e">
        <v>#N/A</v>
      </c>
      <c r="Z1090" s="84" t="e">
        <v>#N/A</v>
      </c>
      <c r="AA1090" s="84" t="e">
        <v>#N/A</v>
      </c>
      <c r="AB1090" s="84" t="e">
        <v>#N/A</v>
      </c>
      <c r="AC1090" s="84" t="e">
        <v>#N/A</v>
      </c>
      <c r="AD1090" s="84" t="e">
        <v>#N/A</v>
      </c>
      <c r="AE1090" s="84" t="e">
        <v>#N/A</v>
      </c>
      <c r="AF1090" s="84" t="e">
        <v>#N/A</v>
      </c>
    </row>
    <row r="1091" spans="1:32" ht="15" thickBot="1">
      <c r="A1091" s="93" t="s">
        <v>859</v>
      </c>
      <c r="B1091" s="84">
        <f>VLOOKUP(A1091,'Northern Branch Phase II Debris'!A:F,2,FALSE)</f>
        <v>6017</v>
      </c>
      <c r="C1091" s="84" t="str">
        <f>VLOOKUP(A1091,'Northern Branch Phase II Debris'!A:F,3,FALSE)</f>
        <v>Indian Creek Road</v>
      </c>
      <c r="F1091" s="84" t="str">
        <f t="shared" ref="F1091:F1154" si="34">IF(ISNA(I1091),"Go Ahead", "GoBack")</f>
        <v>Go Ahead</v>
      </c>
      <c r="G1091" s="320">
        <f>VLOOKUP(A1091,'Northern Branch Phase II Debris'!A:F,6,FALSE)</f>
        <v>44359</v>
      </c>
      <c r="H1091" s="84" t="str">
        <f>VLOOKUP(A1091,'Northern Branch Phase II Debris'!A:G,7,FALSE)</f>
        <v>Siskiyou</v>
      </c>
      <c r="I1091" s="84" t="e">
        <f>VLOOKUP(A1091,'Go Backs'!A:H,8,FALSE)</f>
        <v>#N/A</v>
      </c>
      <c r="K1091" s="84" t="e">
        <f>VLOOKUP(A1091,'Go Aheads'!A:H,8,FALSE)</f>
        <v>#N/A</v>
      </c>
      <c r="M1091" s="84">
        <f>VLOOKUP(A1091,'Northern Branch Phase II Debris'!A:F,4,FALSE)</f>
        <v>0</v>
      </c>
      <c r="N1091" s="84">
        <f>VLOOKUP(A1091,'Northern Branch Phase II Debris'!A:F,5,FALSE)</f>
        <v>0</v>
      </c>
      <c r="P1091" s="84">
        <f ca="1">SUMIF(cCalRecycle_NorthBranch_DataMan!A:F,Audit!A1091,cCalRecycle_NorthBranch_DataMan!F:F)</f>
        <v>0</v>
      </c>
      <c r="Q1091" s="86" t="e">
        <f>VLOOKUP(A1091,cCalRecycle_NorthBranch_DataMan!A:B,2,FALSE)</f>
        <v>#N/A</v>
      </c>
      <c r="R1091" s="643" t="b">
        <f t="shared" ref="R1091:R1154" ca="1" si="35">P1091=N1091</f>
        <v>1</v>
      </c>
      <c r="Y1091" s="84" t="e">
        <v>#N/A</v>
      </c>
      <c r="Z1091" s="84" t="e">
        <v>#N/A</v>
      </c>
      <c r="AA1091" s="84" t="e">
        <v>#N/A</v>
      </c>
      <c r="AB1091" s="84" t="e">
        <v>#N/A</v>
      </c>
      <c r="AC1091" s="84" t="e">
        <v>#N/A</v>
      </c>
      <c r="AD1091" s="84" t="e">
        <v>#N/A</v>
      </c>
      <c r="AE1091" s="84" t="e">
        <v>#N/A</v>
      </c>
      <c r="AF1091" s="84" t="e">
        <v>#N/A</v>
      </c>
    </row>
    <row r="1092" spans="1:32" ht="15" thickBot="1">
      <c r="A1092" s="93" t="s">
        <v>915</v>
      </c>
      <c r="B1092" s="84">
        <f>VLOOKUP(A1092,'Northern Branch Phase II Debris'!A:F,2,FALSE)</f>
        <v>6310</v>
      </c>
      <c r="C1092" s="84" t="str">
        <f>VLOOKUP(A1092,'Northern Branch Phase II Debris'!A:F,3,FALSE)</f>
        <v>Indian Creek Road</v>
      </c>
      <c r="F1092" s="84" t="str">
        <f t="shared" si="34"/>
        <v>Go Ahead</v>
      </c>
      <c r="G1092" s="320">
        <f>VLOOKUP(A1092,'Northern Branch Phase II Debris'!A:F,6,FALSE)</f>
        <v>44344</v>
      </c>
      <c r="H1092" s="84" t="str">
        <f>VLOOKUP(A1092,'Northern Branch Phase II Debris'!A:G,7,FALSE)</f>
        <v>Siskiyou</v>
      </c>
      <c r="I1092" s="84" t="e">
        <f>VLOOKUP(A1092,'Go Backs'!A:H,8,FALSE)</f>
        <v>#N/A</v>
      </c>
      <c r="K1092" s="84" t="e">
        <f>VLOOKUP(A1092,'Go Aheads'!A:H,8,FALSE)</f>
        <v>#N/A</v>
      </c>
      <c r="M1092" s="84">
        <f>VLOOKUP(A1092,'Northern Branch Phase II Debris'!A:F,4,FALSE)</f>
        <v>3</v>
      </c>
      <c r="N1092" s="84">
        <f>VLOOKUP(A1092,'Northern Branch Phase II Debris'!A:F,5,FALSE)</f>
        <v>3</v>
      </c>
      <c r="P1092" s="84">
        <f ca="1">SUMIF(cCalRecycle_NorthBranch_DataMan!A:F,Audit!A1092,cCalRecycle_NorthBranch_DataMan!F:F)</f>
        <v>3</v>
      </c>
      <c r="Q1092" s="86">
        <f>VLOOKUP(A1092,cCalRecycle_NorthBranch_DataMan!A:B,2,FALSE)</f>
        <v>44343.338009259292</v>
      </c>
      <c r="R1092" s="643" t="b">
        <f t="shared" ca="1" si="35"/>
        <v>1</v>
      </c>
      <c r="S1092" s="455"/>
      <c r="Y1092" s="84" t="e">
        <v>#N/A</v>
      </c>
      <c r="Z1092" s="84" t="e">
        <v>#N/A</v>
      </c>
      <c r="AA1092" s="84" t="e">
        <v>#N/A</v>
      </c>
      <c r="AB1092" s="84" t="e">
        <v>#N/A</v>
      </c>
      <c r="AC1092" s="84" t="e">
        <v>#N/A</v>
      </c>
      <c r="AD1092" s="84" t="e">
        <v>#N/A</v>
      </c>
      <c r="AE1092" s="84" t="e">
        <v>#N/A</v>
      </c>
      <c r="AF1092" s="84" t="e">
        <v>#N/A</v>
      </c>
    </row>
    <row r="1093" spans="1:32" ht="15" thickBot="1">
      <c r="A1093" s="93" t="s">
        <v>1291</v>
      </c>
      <c r="B1093" s="84">
        <f>VLOOKUP(A1093,'Northern Branch Phase II Debris'!A:F,2,FALSE)</f>
        <v>126</v>
      </c>
      <c r="C1093" s="84" t="str">
        <f>VLOOKUP(A1093,'Northern Branch Phase II Debris'!A:F,3,FALSE)</f>
        <v>Spence Way</v>
      </c>
      <c r="F1093" s="84" t="str">
        <f t="shared" si="34"/>
        <v>Go Ahead</v>
      </c>
      <c r="G1093" s="320">
        <f>VLOOKUP(A1093,'Northern Branch Phase II Debris'!A:F,6,FALSE)</f>
        <v>44349</v>
      </c>
      <c r="H1093" s="84" t="str">
        <f>VLOOKUP(A1093,'Northern Branch Phase II Debris'!A:G,7,FALSE)</f>
        <v>Butte</v>
      </c>
      <c r="I1093" s="84" t="e">
        <f>VLOOKUP(A1093,'Go Backs'!A:H,8,FALSE)</f>
        <v>#N/A</v>
      </c>
      <c r="K1093" s="84">
        <f>VLOOKUP(A1093,'Go Aheads'!A:H,8,FALSE)</f>
        <v>6</v>
      </c>
      <c r="M1093" s="84">
        <f>VLOOKUP(A1093,'Northern Branch Phase II Debris'!A:F,4,FALSE)</f>
        <v>6</v>
      </c>
      <c r="N1093" s="84">
        <f>VLOOKUP(A1093,'Northern Branch Phase II Debris'!A:F,5,FALSE)</f>
        <v>6</v>
      </c>
      <c r="P1093" s="84">
        <f ca="1">SUMIF(cCalRecycle_NorthBranch_DataMan!A:F,Audit!A1093,cCalRecycle_NorthBranch_DataMan!F:F)</f>
        <v>6</v>
      </c>
      <c r="Q1093" s="86">
        <f>VLOOKUP(A1093,cCalRecycle_NorthBranch_DataMan!A:B,2,FALSE)</f>
        <v>44356.393715277802</v>
      </c>
      <c r="R1093" s="643" t="b">
        <f t="shared" ca="1" si="35"/>
        <v>1</v>
      </c>
      <c r="Y1093" s="84" t="e">
        <v>#N/A</v>
      </c>
      <c r="Z1093" s="84" t="e">
        <v>#N/A</v>
      </c>
      <c r="AA1093" s="84" t="e">
        <v>#N/A</v>
      </c>
      <c r="AB1093" s="84" t="e">
        <v>#N/A</v>
      </c>
      <c r="AC1093" s="84" t="e">
        <v>#N/A</v>
      </c>
      <c r="AD1093" s="84" t="e">
        <v>#N/A</v>
      </c>
      <c r="AE1093" s="84" t="e">
        <v>#N/A</v>
      </c>
      <c r="AF1093" s="84" t="e">
        <v>#N/A</v>
      </c>
    </row>
    <row r="1094" spans="1:32" ht="15" thickBot="1">
      <c r="A1094" s="93" t="s">
        <v>894</v>
      </c>
      <c r="B1094" s="84">
        <f>VLOOKUP(A1094,'Northern Branch Phase II Debris'!A:F,2,FALSE)</f>
        <v>6200</v>
      </c>
      <c r="C1094" s="84" t="str">
        <f>VLOOKUP(A1094,'Northern Branch Phase II Debris'!A:F,3,FALSE)</f>
        <v>Indian Creek Road</v>
      </c>
      <c r="F1094" s="84" t="str">
        <f t="shared" si="34"/>
        <v>Go Ahead</v>
      </c>
      <c r="G1094" s="320">
        <f>VLOOKUP(A1094,'Northern Branch Phase II Debris'!A:F,6,FALSE)</f>
        <v>44354</v>
      </c>
      <c r="H1094" s="84" t="str">
        <f>VLOOKUP(A1094,'Northern Branch Phase II Debris'!A:G,7,FALSE)</f>
        <v>Siskiyou</v>
      </c>
      <c r="I1094" s="84" t="e">
        <f>VLOOKUP(A1094,'Go Backs'!A:H,8,FALSE)</f>
        <v>#N/A</v>
      </c>
      <c r="K1094" s="84" t="e">
        <f>VLOOKUP(A1094,'Go Aheads'!A:H,8,FALSE)</f>
        <v>#N/A</v>
      </c>
      <c r="M1094" s="84">
        <f>VLOOKUP(A1094,'Northern Branch Phase II Debris'!A:F,4,FALSE)</f>
        <v>4</v>
      </c>
      <c r="N1094" s="84">
        <f>VLOOKUP(A1094,'Northern Branch Phase II Debris'!A:F,5,FALSE)</f>
        <v>2</v>
      </c>
      <c r="P1094" s="84">
        <f ca="1">SUMIF(cCalRecycle_NorthBranch_DataMan!A:F,Audit!A1094,cCalRecycle_NorthBranch_DataMan!F:F)</f>
        <v>2</v>
      </c>
      <c r="Q1094" s="86">
        <f>VLOOKUP(A1094,cCalRecycle_NorthBranch_DataMan!A:B,2,FALSE)</f>
        <v>44352.486527777801</v>
      </c>
      <c r="R1094" s="643" t="b">
        <f t="shared" ca="1" si="35"/>
        <v>1</v>
      </c>
      <c r="S1094" s="455"/>
      <c r="Y1094" s="84" t="e">
        <v>#N/A</v>
      </c>
      <c r="Z1094" s="84" t="e">
        <v>#N/A</v>
      </c>
      <c r="AA1094" s="84" t="e">
        <v>#N/A</v>
      </c>
      <c r="AB1094" s="84" t="e">
        <v>#N/A</v>
      </c>
      <c r="AC1094" s="84" t="e">
        <v>#N/A</v>
      </c>
      <c r="AD1094" s="84" t="e">
        <v>#N/A</v>
      </c>
      <c r="AE1094" s="84" t="e">
        <v>#N/A</v>
      </c>
      <c r="AF1094" s="84" t="e">
        <v>#N/A</v>
      </c>
    </row>
    <row r="1095" spans="1:32" ht="26.25" thickBot="1">
      <c r="A1095" s="93" t="s">
        <v>598</v>
      </c>
      <c r="B1095" s="84">
        <f>VLOOKUP(A1095,'Northern Branch Phase II Debris'!A:F,2,FALSE)</f>
        <v>580</v>
      </c>
      <c r="C1095" s="84" t="str">
        <f>VLOOKUP(A1095,'Northern Branch Phase II Debris'!A:F,3,FALSE)</f>
        <v>Mayberry Road</v>
      </c>
      <c r="F1095" s="84" t="str">
        <f t="shared" si="34"/>
        <v>Go Ahead</v>
      </c>
      <c r="G1095" s="320">
        <f>VLOOKUP(A1095,'Northern Branch Phase II Debris'!A:F,6,FALSE)</f>
        <v>44331</v>
      </c>
      <c r="H1095" s="84" t="str">
        <f>VLOOKUP(A1095,'Northern Branch Phase II Debris'!A:G,7,FALSE)</f>
        <v>Butte</v>
      </c>
      <c r="I1095" s="84" t="e">
        <f>VLOOKUP(A1095,'Go Backs'!A:H,8,FALSE)</f>
        <v>#N/A</v>
      </c>
      <c r="K1095" s="84" t="e">
        <f>VLOOKUP(A1095,'Go Aheads'!A:H,8,FALSE)</f>
        <v>#N/A</v>
      </c>
      <c r="M1095" s="84">
        <f>VLOOKUP(A1095,'Northern Branch Phase II Debris'!A:F,4,FALSE)</f>
        <v>1</v>
      </c>
      <c r="N1095" s="84" t="str">
        <f>VLOOKUP(A1095,'Northern Branch Phase II Debris'!A:F,5,FALSE)</f>
        <v>SEE  NOTES</v>
      </c>
      <c r="P1095" s="84">
        <f ca="1">SUMIF(cCalRecycle_NorthBranch_DataMan!A:F,Audit!A1095,cCalRecycle_NorthBranch_DataMan!F:F)</f>
        <v>0</v>
      </c>
      <c r="Q1095" s="86" t="e">
        <f>VLOOKUP(A1095,cCalRecycle_NorthBranch_DataMan!A:B,2,FALSE)</f>
        <v>#N/A</v>
      </c>
      <c r="R1095" s="643" t="b">
        <f t="shared" ca="1" si="35"/>
        <v>0</v>
      </c>
      <c r="S1095" s="9" t="s">
        <v>7919</v>
      </c>
      <c r="Y1095" s="84" t="s">
        <v>8347</v>
      </c>
      <c r="Z1095" s="84" t="s">
        <v>8347</v>
      </c>
      <c r="AA1095" s="84">
        <v>0</v>
      </c>
      <c r="AB1095" s="84">
        <v>0</v>
      </c>
      <c r="AC1095" s="84">
        <v>0</v>
      </c>
      <c r="AD1095" s="84" t="e">
        <v>#N/A</v>
      </c>
      <c r="AE1095" s="84">
        <v>0</v>
      </c>
      <c r="AF1095" s="84">
        <v>0</v>
      </c>
    </row>
    <row r="1096" spans="1:32" ht="15" thickBot="1">
      <c r="A1096" s="497" t="s">
        <v>599</v>
      </c>
      <c r="B1096" s="84">
        <f>VLOOKUP(A1096,'Northern Branch Phase II Debris'!A:F,2,FALSE)</f>
        <v>128</v>
      </c>
      <c r="C1096" s="84" t="str">
        <f>VLOOKUP(A1096,'Northern Branch Phase II Debris'!A:F,3,FALSE)</f>
        <v>Mayberry Road</v>
      </c>
      <c r="F1096" s="84" t="str">
        <f t="shared" si="34"/>
        <v>Go Ahead</v>
      </c>
      <c r="G1096" s="320">
        <f>VLOOKUP(A1096,'Northern Branch Phase II Debris'!A:F,6,FALSE)</f>
        <v>0</v>
      </c>
      <c r="H1096" s="84" t="str">
        <f>VLOOKUP(A1096,'Northern Branch Phase II Debris'!A:G,7,FALSE)</f>
        <v>Butte</v>
      </c>
      <c r="I1096" s="84" t="e">
        <f>VLOOKUP(A1096,'Go Backs'!A:H,8,FALSE)</f>
        <v>#N/A</v>
      </c>
      <c r="K1096" s="84" t="e">
        <f>VLOOKUP(A1096,'Go Aheads'!A:H,8,FALSE)</f>
        <v>#N/A</v>
      </c>
      <c r="M1096" s="84">
        <f>VLOOKUP(A1096,'Northern Branch Phase II Debris'!A:F,4,FALSE)</f>
        <v>0</v>
      </c>
      <c r="N1096" s="84">
        <f>VLOOKUP(A1096,'Northern Branch Phase II Debris'!A:F,5,FALSE)</f>
        <v>0</v>
      </c>
      <c r="P1096" s="84">
        <f ca="1">SUMIF(cCalRecycle_NorthBranch_DataMan!A:F,Audit!A1096,cCalRecycle_NorthBranch_DataMan!F:F)</f>
        <v>0</v>
      </c>
      <c r="Q1096" s="86" t="e">
        <f>VLOOKUP(A1096,cCalRecycle_NorthBranch_DataMan!A:B,2,FALSE)</f>
        <v>#N/A</v>
      </c>
      <c r="R1096" s="643" t="b">
        <f t="shared" ca="1" si="35"/>
        <v>1</v>
      </c>
      <c r="Y1096" s="84" t="e">
        <v>#N/A</v>
      </c>
      <c r="Z1096" s="84" t="e">
        <v>#N/A</v>
      </c>
      <c r="AA1096" s="84" t="e">
        <v>#N/A</v>
      </c>
      <c r="AB1096" s="84" t="e">
        <v>#N/A</v>
      </c>
      <c r="AC1096" s="84" t="e">
        <v>#N/A</v>
      </c>
      <c r="AD1096" s="84" t="e">
        <v>#N/A</v>
      </c>
      <c r="AE1096" s="84" t="e">
        <v>#N/A</v>
      </c>
      <c r="AF1096" s="84" t="e">
        <v>#N/A</v>
      </c>
    </row>
    <row r="1097" spans="1:32" ht="15" thickBot="1">
      <c r="A1097" s="93" t="s">
        <v>2142</v>
      </c>
      <c r="B1097" s="84">
        <f>VLOOKUP(A1097,'Northern Branch Phase II Debris'!A:F,2,FALSE)</f>
        <v>738</v>
      </c>
      <c r="C1097" s="84" t="str">
        <f>VLOOKUP(A1097,'Northern Branch Phase II Debris'!A:F,3,FALSE)</f>
        <v>Milsap Bar Road</v>
      </c>
      <c r="F1097" s="84" t="str">
        <f t="shared" si="34"/>
        <v>Go Ahead</v>
      </c>
      <c r="G1097" s="320">
        <f>VLOOKUP(A1097,'Northern Branch Phase II Debris'!A:F,6,FALSE)</f>
        <v>44334</v>
      </c>
      <c r="H1097" s="84" t="str">
        <f>VLOOKUP(A1097,'Northern Branch Phase II Debris'!A:G,7,FALSE)</f>
        <v>Butte</v>
      </c>
      <c r="I1097" s="84" t="e">
        <f>VLOOKUP(A1097,'Go Backs'!A:H,8,FALSE)</f>
        <v>#N/A</v>
      </c>
      <c r="K1097" s="84">
        <f>VLOOKUP(A1097,'Go Aheads'!A:H,8,FALSE)</f>
        <v>6</v>
      </c>
      <c r="M1097" s="84">
        <f>VLOOKUP(A1097,'Northern Branch Phase II Debris'!A:F,4,FALSE)</f>
        <v>7</v>
      </c>
      <c r="N1097" s="84">
        <f>VLOOKUP(A1097,'Northern Branch Phase II Debris'!A:F,5,FALSE)</f>
        <v>6</v>
      </c>
      <c r="P1097" s="84">
        <f ca="1">SUMIF(cCalRecycle_NorthBranch_DataMan!A:F,Audit!A1097,cCalRecycle_NorthBranch_DataMan!F:F)</f>
        <v>6</v>
      </c>
      <c r="Q1097" s="86">
        <f>VLOOKUP(A1097,cCalRecycle_NorthBranch_DataMan!A:B,2,FALSE)</f>
        <v>44348.504340277803</v>
      </c>
      <c r="R1097" s="643" t="b">
        <f t="shared" ca="1" si="35"/>
        <v>1</v>
      </c>
      <c r="Y1097" s="84">
        <v>0</v>
      </c>
      <c r="Z1097" s="84">
        <v>0</v>
      </c>
      <c r="AA1097" s="84">
        <v>0</v>
      </c>
      <c r="AB1097" s="84">
        <v>0</v>
      </c>
      <c r="AC1097" s="84">
        <v>0</v>
      </c>
      <c r="AD1097" s="84" t="e">
        <v>#N/A</v>
      </c>
      <c r="AE1097" s="84">
        <v>0</v>
      </c>
      <c r="AF1097" s="84">
        <v>0</v>
      </c>
    </row>
    <row r="1098" spans="1:32" ht="26.25" thickBot="1">
      <c r="A1098" s="497" t="s">
        <v>1830</v>
      </c>
      <c r="B1098" s="84" t="str">
        <f>VLOOKUP(A1098,'Northern Branch Phase II Debris'!A:F,2,FALSE)</f>
        <v>071-060-031-000</v>
      </c>
      <c r="C1098" s="84" t="str">
        <f>VLOOKUP(A1098,'Northern Branch Phase II Debris'!A:F,3,FALSE)</f>
        <v>036.75 AC SEC 20 T20N R6E</v>
      </c>
      <c r="F1098" s="84" t="str">
        <f t="shared" si="34"/>
        <v>Go Ahead</v>
      </c>
      <c r="G1098" s="320">
        <f>VLOOKUP(A1098,'Northern Branch Phase II Debris'!A:F,6,FALSE)</f>
        <v>0</v>
      </c>
      <c r="H1098" s="84" t="str">
        <f>VLOOKUP(A1098,'Northern Branch Phase II Debris'!A:G,7,FALSE)</f>
        <v>Butte</v>
      </c>
      <c r="I1098" s="84" t="e">
        <f>VLOOKUP(A1098,'Go Backs'!A:H,8,FALSE)</f>
        <v>#N/A</v>
      </c>
      <c r="K1098" s="84" t="e">
        <f>VLOOKUP(A1098,'Go Aheads'!A:H,8,FALSE)</f>
        <v>#N/A</v>
      </c>
      <c r="M1098" s="84">
        <f>VLOOKUP(A1098,'Northern Branch Phase II Debris'!A:F,4,FALSE)</f>
        <v>1</v>
      </c>
      <c r="N1098" s="84">
        <f>VLOOKUP(A1098,'Northern Branch Phase II Debris'!A:F,5,FALSE)</f>
        <v>0</v>
      </c>
      <c r="P1098" s="84">
        <f ca="1">SUMIF(cCalRecycle_NorthBranch_DataMan!A:F,Audit!A1098,cCalRecycle_NorthBranch_DataMan!F:F)</f>
        <v>0</v>
      </c>
      <c r="Q1098" s="86" t="e">
        <f>VLOOKUP(A1098,cCalRecycle_NorthBranch_DataMan!A:B,2,FALSE)</f>
        <v>#N/A</v>
      </c>
      <c r="R1098" s="643" t="b">
        <f t="shared" ca="1" si="35"/>
        <v>1</v>
      </c>
      <c r="Y1098" s="84" t="e">
        <v>#N/A</v>
      </c>
      <c r="Z1098" s="84" t="e">
        <v>#N/A</v>
      </c>
      <c r="AA1098" s="84" t="e">
        <v>#N/A</v>
      </c>
      <c r="AB1098" s="84" t="e">
        <v>#N/A</v>
      </c>
      <c r="AC1098" s="84" t="e">
        <v>#N/A</v>
      </c>
      <c r="AD1098" s="84" t="e">
        <v>#N/A</v>
      </c>
      <c r="AE1098" s="84" t="e">
        <v>#N/A</v>
      </c>
      <c r="AF1098" s="84" t="e">
        <v>#N/A</v>
      </c>
    </row>
    <row r="1099" spans="1:32" ht="26.25" thickBot="1">
      <c r="A1099" s="463" t="s">
        <v>941</v>
      </c>
      <c r="B1099" s="84" t="str">
        <f>VLOOKUP(A1099,'Northern Branch Phase II Debris'!A:F,2,FALSE)</f>
        <v>860-000-175-000</v>
      </c>
      <c r="C1099" s="84" t="str">
        <f>VLOOKUP(A1099,'Northern Branch Phase II Debris'!A:F,3,FALSE)</f>
        <v>RLCSDLL#112B Holly Creek Road</v>
      </c>
      <c r="F1099" s="84" t="str">
        <f t="shared" si="34"/>
        <v>Go Ahead</v>
      </c>
      <c r="G1099" s="320">
        <f>VLOOKUP(A1099,'Northern Branch Phase II Debris'!A:F,6,FALSE)</f>
        <v>44358</v>
      </c>
      <c r="H1099" s="84" t="str">
        <f>VLOOKUP(A1099,'Northern Branch Phase II Debris'!A:G,7,FALSE)</f>
        <v>Trinity</v>
      </c>
      <c r="I1099" s="84" t="e">
        <f>VLOOKUP(A1099,'Go Backs'!A:H,8,FALSE)</f>
        <v>#N/A</v>
      </c>
      <c r="K1099" s="84" t="e">
        <f>VLOOKUP(A1099,'Go Aheads'!A:H,8,FALSE)</f>
        <v>#N/A</v>
      </c>
      <c r="M1099" s="84">
        <f>VLOOKUP(A1099,'Northern Branch Phase II Debris'!A:F,4,FALSE)</f>
        <v>2</v>
      </c>
      <c r="N1099" s="84">
        <f>VLOOKUP(A1099,'Northern Branch Phase II Debris'!A:F,5,FALSE)</f>
        <v>2</v>
      </c>
      <c r="P1099" s="84">
        <f ca="1">SUMIF(cCalRecycle_NorthBranch_DataMan!A:F,Audit!A1099,cCalRecycle_NorthBranch_DataMan!F:F)</f>
        <v>0</v>
      </c>
      <c r="Q1099" s="86" t="e">
        <f>VLOOKUP(A1099,cCalRecycle_NorthBranch_DataMan!A:B,2,FALSE)</f>
        <v>#N/A</v>
      </c>
      <c r="R1099" s="643" t="b">
        <f t="shared" ca="1" si="35"/>
        <v>0</v>
      </c>
      <c r="S1099" s="455" t="s">
        <v>4289</v>
      </c>
      <c r="Y1099" s="84" t="e">
        <v>#N/A</v>
      </c>
      <c r="Z1099" s="84" t="e">
        <v>#N/A</v>
      </c>
      <c r="AA1099" s="84" t="e">
        <v>#N/A</v>
      </c>
      <c r="AB1099" s="84" t="e">
        <v>#N/A</v>
      </c>
      <c r="AC1099" s="84" t="e">
        <v>#N/A</v>
      </c>
      <c r="AD1099" s="84" t="e">
        <v>#N/A</v>
      </c>
      <c r="AE1099" s="84" t="e">
        <v>#N/A</v>
      </c>
      <c r="AF1099" s="84" t="e">
        <v>#N/A</v>
      </c>
    </row>
    <row r="1100" spans="1:32" ht="15" thickBot="1">
      <c r="A1100" s="93" t="s">
        <v>815</v>
      </c>
      <c r="B1100" s="84">
        <f>VLOOKUP(A1100,'Northern Branch Phase II Debris'!A:F,2,FALSE)</f>
        <v>1899</v>
      </c>
      <c r="C1100" s="84" t="str">
        <f>VLOOKUP(A1100,'Northern Branch Phase II Debris'!A:F,3,FALSE)</f>
        <v>Lumpkin Road</v>
      </c>
      <c r="F1100" s="84" t="str">
        <f t="shared" si="34"/>
        <v>Go Ahead</v>
      </c>
      <c r="G1100" s="320">
        <f>VLOOKUP(A1100,'Northern Branch Phase II Debris'!A:F,6,FALSE)</f>
        <v>44184</v>
      </c>
      <c r="H1100" s="84" t="str">
        <f>VLOOKUP(A1100,'Northern Branch Phase II Debris'!A:G,7,FALSE)</f>
        <v>Butte</v>
      </c>
      <c r="I1100" s="84" t="e">
        <f>VLOOKUP(A1100,'Go Backs'!A:H,8,FALSE)</f>
        <v>#N/A</v>
      </c>
      <c r="K1100" s="84" t="e">
        <f>VLOOKUP(A1100,'Go Aheads'!A:H,8,FALSE)</f>
        <v>#N/A</v>
      </c>
      <c r="M1100" s="84">
        <f>VLOOKUP(A1100,'Northern Branch Phase II Debris'!A:F,4,FALSE)</f>
        <v>1</v>
      </c>
      <c r="N1100" s="84">
        <f>VLOOKUP(A1100,'Northern Branch Phase II Debris'!A:F,5,FALSE)</f>
        <v>0</v>
      </c>
      <c r="P1100" s="84">
        <f ca="1">SUMIF(cCalRecycle_NorthBranch_DataMan!A:F,Audit!A1100,cCalRecycle_NorthBranch_DataMan!F:F)</f>
        <v>0</v>
      </c>
      <c r="Q1100" s="86" t="e">
        <f>VLOOKUP(A1100,cCalRecycle_NorthBranch_DataMan!A:B,2,FALSE)</f>
        <v>#N/A</v>
      </c>
      <c r="R1100" s="643" t="b">
        <f t="shared" ca="1" si="35"/>
        <v>1</v>
      </c>
      <c r="Y1100" s="84" t="e">
        <v>#N/A</v>
      </c>
      <c r="Z1100" s="84" t="e">
        <v>#N/A</v>
      </c>
      <c r="AA1100" s="84" t="e">
        <v>#N/A</v>
      </c>
      <c r="AB1100" s="84" t="e">
        <v>#N/A</v>
      </c>
      <c r="AC1100" s="84" t="e">
        <v>#N/A</v>
      </c>
      <c r="AD1100" s="84" t="e">
        <v>#N/A</v>
      </c>
      <c r="AE1100" s="84" t="e">
        <v>#N/A</v>
      </c>
      <c r="AF1100" s="84" t="e">
        <v>#N/A</v>
      </c>
    </row>
    <row r="1101" spans="1:32" ht="15" thickBot="1">
      <c r="A1101" s="93" t="s">
        <v>1347</v>
      </c>
      <c r="B1101" s="84">
        <f>VLOOKUP(A1101,'Northern Branch Phase II Debris'!A:F,2,FALSE)</f>
        <v>328</v>
      </c>
      <c r="C1101" s="84" t="str">
        <f>VLOOKUP(A1101,'Northern Branch Phase II Debris'!A:F,3,FALSE)</f>
        <v>Canfield Drive</v>
      </c>
      <c r="F1101" s="84" t="str">
        <f t="shared" si="34"/>
        <v>GoBack</v>
      </c>
      <c r="G1101" s="320">
        <f>VLOOKUP(A1101,'Northern Branch Phase II Debris'!A:F,6,FALSE)</f>
        <v>44210</v>
      </c>
      <c r="H1101" s="84" t="str">
        <f>VLOOKUP(A1101,'Northern Branch Phase II Debris'!A:G,7,FALSE)</f>
        <v>Butte</v>
      </c>
      <c r="I1101" s="84">
        <f>VLOOKUP(A1101,'Go Backs'!A:H,8,FALSE)</f>
        <v>2</v>
      </c>
      <c r="K1101" s="84" t="e">
        <f>VLOOKUP(A1101,'Go Aheads'!A:H,8,FALSE)</f>
        <v>#N/A</v>
      </c>
      <c r="M1101" s="84">
        <f>VLOOKUP(A1101,'Northern Branch Phase II Debris'!A:F,4,FALSE)</f>
        <v>2</v>
      </c>
      <c r="N1101" s="84">
        <f>VLOOKUP(A1101,'Northern Branch Phase II Debris'!A:F,5,FALSE)</f>
        <v>2</v>
      </c>
      <c r="P1101" s="84">
        <f ca="1">SUMIF(cCalRecycle_NorthBranch_DataMan!A:F,Audit!A1101,cCalRecycle_NorthBranch_DataMan!F:F)</f>
        <v>4</v>
      </c>
      <c r="Q1101" s="86">
        <f>VLOOKUP(A1101,cCalRecycle_NorthBranch_DataMan!A:B,2,FALSE)</f>
        <v>44316.391666666699</v>
      </c>
      <c r="R1101" s="643" t="b">
        <f t="shared" ca="1" si="35"/>
        <v>0</v>
      </c>
      <c r="S1101" s="6" t="s">
        <v>3466</v>
      </c>
      <c r="Y1101" s="84" t="e">
        <v>#N/A</v>
      </c>
      <c r="Z1101" s="84" t="e">
        <v>#N/A</v>
      </c>
      <c r="AA1101" s="84" t="e">
        <v>#N/A</v>
      </c>
      <c r="AB1101" s="84" t="e">
        <v>#N/A</v>
      </c>
      <c r="AC1101" s="84" t="e">
        <v>#N/A</v>
      </c>
      <c r="AD1101" s="84" t="e">
        <v>#N/A</v>
      </c>
      <c r="AE1101" s="84" t="e">
        <v>#N/A</v>
      </c>
      <c r="AF1101" s="84" t="e">
        <v>#N/A</v>
      </c>
    </row>
    <row r="1102" spans="1:32" ht="26.25" thickBot="1">
      <c r="A1102" s="93" t="s">
        <v>1520</v>
      </c>
      <c r="B1102" s="84" t="str">
        <f>VLOOKUP(A1102,'Northern Branch Phase II Debris'!A:F,2,FALSE)</f>
        <v>071-300-001-000</v>
      </c>
      <c r="C1102" s="84" t="str">
        <f>VLOOKUP(A1102,'Northern Branch Phase II Debris'!A:F,3,FALSE)</f>
        <v>001.94 AC SEC 36 T20N R5E</v>
      </c>
      <c r="F1102" s="84" t="str">
        <f t="shared" si="34"/>
        <v>Go Ahead</v>
      </c>
      <c r="G1102" s="320">
        <f>VLOOKUP(A1102,'Northern Branch Phase II Debris'!A:F,6,FALSE)</f>
        <v>0</v>
      </c>
      <c r="H1102" s="84" t="str">
        <f>VLOOKUP(A1102,'Northern Branch Phase II Debris'!A:G,7,FALSE)</f>
        <v>Butte</v>
      </c>
      <c r="I1102" s="84" t="e">
        <f>VLOOKUP(A1102,'Go Backs'!A:H,8,FALSE)</f>
        <v>#N/A</v>
      </c>
      <c r="K1102" s="84" t="e">
        <f>VLOOKUP(A1102,'Go Aheads'!A:H,8,FALSE)</f>
        <v>#N/A</v>
      </c>
      <c r="M1102" s="84">
        <f>VLOOKUP(A1102,'Northern Branch Phase II Debris'!A:F,4,FALSE)</f>
        <v>0</v>
      </c>
      <c r="N1102" s="84">
        <f>VLOOKUP(A1102,'Northern Branch Phase II Debris'!A:F,5,FALSE)</f>
        <v>0</v>
      </c>
      <c r="P1102" s="84">
        <f ca="1">SUMIF(cCalRecycle_NorthBranch_DataMan!A:F,Audit!A1102,cCalRecycle_NorthBranch_DataMan!F:F)</f>
        <v>0</v>
      </c>
      <c r="Q1102" s="86" t="e">
        <f>VLOOKUP(A1102,cCalRecycle_NorthBranch_DataMan!A:B,2,FALSE)</f>
        <v>#N/A</v>
      </c>
      <c r="R1102" s="643" t="b">
        <f t="shared" ca="1" si="35"/>
        <v>1</v>
      </c>
      <c r="Y1102" s="84" t="e">
        <v>#N/A</v>
      </c>
      <c r="Z1102" s="84" t="e">
        <v>#N/A</v>
      </c>
      <c r="AA1102" s="84" t="e">
        <v>#N/A</v>
      </c>
      <c r="AB1102" s="84" t="e">
        <v>#N/A</v>
      </c>
      <c r="AC1102" s="84" t="e">
        <v>#N/A</v>
      </c>
      <c r="AD1102" s="84" t="e">
        <v>#N/A</v>
      </c>
      <c r="AE1102" s="84" t="e">
        <v>#N/A</v>
      </c>
      <c r="AF1102" s="84" t="e">
        <v>#N/A</v>
      </c>
    </row>
    <row r="1103" spans="1:32" ht="26.25" thickBot="1">
      <c r="A1103" s="463" t="s">
        <v>792</v>
      </c>
      <c r="B1103" s="84">
        <f>VLOOKUP(A1103,'Northern Branch Phase II Debris'!A:F,2,FALSE)</f>
        <v>7150</v>
      </c>
      <c r="C1103" s="84" t="str">
        <f>VLOOKUP(A1103,'Northern Branch Phase II Debris'!A:F,3,FALSE)</f>
        <v>Zenia-Lake Mountain Road</v>
      </c>
      <c r="F1103" s="84" t="str">
        <f t="shared" si="34"/>
        <v>Go Ahead</v>
      </c>
      <c r="G1103" s="320">
        <f>VLOOKUP(A1103,'Northern Branch Phase II Debris'!A:F,6,FALSE)</f>
        <v>44371</v>
      </c>
      <c r="H1103" s="84" t="str">
        <f>VLOOKUP(A1103,'Northern Branch Phase II Debris'!A:G,7,FALSE)</f>
        <v>Trinity</v>
      </c>
      <c r="I1103" s="84" t="e">
        <f>VLOOKUP(A1103,'Go Backs'!A:H,8,FALSE)</f>
        <v>#N/A</v>
      </c>
      <c r="K1103" s="84" t="e">
        <f>VLOOKUP(A1103,'Go Aheads'!A:H,8,FALSE)</f>
        <v>#N/A</v>
      </c>
      <c r="M1103" s="84">
        <f>VLOOKUP(A1103,'Northern Branch Phase II Debris'!A:F,4,FALSE)</f>
        <v>5</v>
      </c>
      <c r="N1103" s="84">
        <f>VLOOKUP(A1103,'Northern Branch Phase II Debris'!A:F,5,FALSE)</f>
        <v>2</v>
      </c>
      <c r="P1103" s="84">
        <f ca="1">SUMIF(cCalRecycle_NorthBranch_DataMan!A:F,Audit!A1103,cCalRecycle_NorthBranch_DataMan!F:F)</f>
        <v>0</v>
      </c>
      <c r="Q1103" s="86" t="e">
        <f>VLOOKUP(A1103,cCalRecycle_NorthBranch_DataMan!A:B,2,FALSE)</f>
        <v>#N/A</v>
      </c>
      <c r="R1103" s="643" t="b">
        <f t="shared" ca="1" si="35"/>
        <v>0</v>
      </c>
      <c r="S1103" s="455" t="s">
        <v>4289</v>
      </c>
      <c r="Y1103" s="84" t="e">
        <v>#N/A</v>
      </c>
      <c r="Z1103" s="84" t="e">
        <v>#N/A</v>
      </c>
      <c r="AA1103" s="84" t="e">
        <v>#N/A</v>
      </c>
      <c r="AB1103" s="84" t="e">
        <v>#N/A</v>
      </c>
      <c r="AC1103" s="84" t="e">
        <v>#N/A</v>
      </c>
      <c r="AD1103" s="84" t="e">
        <v>#N/A</v>
      </c>
      <c r="AE1103" s="84" t="e">
        <v>#N/A</v>
      </c>
      <c r="AF1103" s="84" t="e">
        <v>#N/A</v>
      </c>
    </row>
    <row r="1104" spans="1:32" ht="15" thickBot="1">
      <c r="A1104" s="93" t="s">
        <v>2063</v>
      </c>
      <c r="B1104" s="84">
        <f>VLOOKUP(A1104,'Northern Branch Phase II Debris'!A:F,2,FALSE)</f>
        <v>1103</v>
      </c>
      <c r="C1104" s="84" t="str">
        <f>VLOOKUP(A1104,'Northern Branch Phase II Debris'!A:F,3,FALSE)</f>
        <v>Bald Rock Road</v>
      </c>
      <c r="F1104" s="84" t="str">
        <f t="shared" si="34"/>
        <v>Go Ahead</v>
      </c>
      <c r="G1104" s="320">
        <f>VLOOKUP(A1104,'Northern Branch Phase II Debris'!A:F,6,FALSE)</f>
        <v>44292</v>
      </c>
      <c r="H1104" s="84" t="str">
        <f>VLOOKUP(A1104,'Northern Branch Phase II Debris'!A:G,7,FALSE)</f>
        <v>Butte</v>
      </c>
      <c r="I1104" s="84" t="e">
        <f>VLOOKUP(A1104,'Go Backs'!A:H,8,FALSE)</f>
        <v>#N/A</v>
      </c>
      <c r="K1104" s="84" t="e">
        <f>VLOOKUP(A1104,'Go Aheads'!A:H,8,FALSE)</f>
        <v>#N/A</v>
      </c>
      <c r="M1104" s="84">
        <f>VLOOKUP(A1104,'Northern Branch Phase II Debris'!A:F,4,FALSE)</f>
        <v>0</v>
      </c>
      <c r="N1104" s="84">
        <f>VLOOKUP(A1104,'Northern Branch Phase II Debris'!A:F,5,FALSE)</f>
        <v>0</v>
      </c>
      <c r="P1104" s="84">
        <f ca="1">SUMIF(cCalRecycle_NorthBranch_DataMan!A:F,Audit!A1104,cCalRecycle_NorthBranch_DataMan!F:F)</f>
        <v>0</v>
      </c>
      <c r="Q1104" s="86" t="e">
        <f>VLOOKUP(A1104,cCalRecycle_NorthBranch_DataMan!A:B,2,FALSE)</f>
        <v>#N/A</v>
      </c>
      <c r="R1104" s="643" t="b">
        <f t="shared" ca="1" si="35"/>
        <v>1</v>
      </c>
      <c r="Y1104" s="84" t="e">
        <v>#N/A</v>
      </c>
      <c r="Z1104" s="84" t="e">
        <v>#N/A</v>
      </c>
      <c r="AA1104" s="84" t="e">
        <v>#N/A</v>
      </c>
      <c r="AB1104" s="84" t="e">
        <v>#N/A</v>
      </c>
      <c r="AC1104" s="84" t="e">
        <v>#N/A</v>
      </c>
      <c r="AD1104" s="84" t="e">
        <v>#N/A</v>
      </c>
      <c r="AE1104" s="84" t="e">
        <v>#N/A</v>
      </c>
      <c r="AF1104" s="84" t="e">
        <v>#N/A</v>
      </c>
    </row>
    <row r="1105" spans="1:32" ht="26.25" thickBot="1">
      <c r="A1105" s="93" t="s">
        <v>427</v>
      </c>
      <c r="B1105" s="84" t="str">
        <f>VLOOKUP(A1105,'Northern Branch Phase II Debris'!A:F,2,FALSE)</f>
        <v>071-460-017-000</v>
      </c>
      <c r="C1105" s="84" t="str">
        <f>VLOOKUP(A1105,'Northern Branch Phase II Debris'!A:F,3,FALSE)</f>
        <v>Oroville Quincy Highway</v>
      </c>
      <c r="F1105" s="84" t="str">
        <f t="shared" si="34"/>
        <v>Go Ahead</v>
      </c>
      <c r="G1105" s="320">
        <f>VLOOKUP(A1105,'Northern Branch Phase II Debris'!A:F,6,FALSE)</f>
        <v>0</v>
      </c>
      <c r="H1105" s="84" t="str">
        <f>VLOOKUP(A1105,'Northern Branch Phase II Debris'!A:G,7,FALSE)</f>
        <v>Butte</v>
      </c>
      <c r="I1105" s="84" t="e">
        <f>VLOOKUP(A1105,'Go Backs'!A:H,8,FALSE)</f>
        <v>#N/A</v>
      </c>
      <c r="K1105" s="84" t="e">
        <f>VLOOKUP(A1105,'Go Aheads'!A:H,8,FALSE)</f>
        <v>#N/A</v>
      </c>
      <c r="M1105" s="84">
        <f>VLOOKUP(A1105,'Northern Branch Phase II Debris'!A:F,4,FALSE)</f>
        <v>0</v>
      </c>
      <c r="N1105" s="84">
        <f>VLOOKUP(A1105,'Northern Branch Phase II Debris'!A:F,5,FALSE)</f>
        <v>0</v>
      </c>
      <c r="P1105" s="84">
        <f ca="1">SUMIF(cCalRecycle_NorthBranch_DataMan!A:F,Audit!A1105,cCalRecycle_NorthBranch_DataMan!F:F)</f>
        <v>0</v>
      </c>
      <c r="Q1105" s="86" t="e">
        <f>VLOOKUP(A1105,cCalRecycle_NorthBranch_DataMan!A:B,2,FALSE)</f>
        <v>#N/A</v>
      </c>
      <c r="R1105" s="643" t="b">
        <f t="shared" ca="1" si="35"/>
        <v>1</v>
      </c>
      <c r="Y1105" s="84" t="e">
        <v>#N/A</v>
      </c>
      <c r="Z1105" s="84" t="e">
        <v>#N/A</v>
      </c>
      <c r="AA1105" s="84" t="e">
        <v>#N/A</v>
      </c>
      <c r="AB1105" s="84" t="e">
        <v>#N/A</v>
      </c>
      <c r="AC1105" s="84" t="e">
        <v>#N/A</v>
      </c>
      <c r="AD1105" s="84" t="e">
        <v>#N/A</v>
      </c>
      <c r="AE1105" s="84" t="e">
        <v>#N/A</v>
      </c>
      <c r="AF1105" s="84" t="e">
        <v>#N/A</v>
      </c>
    </row>
    <row r="1106" spans="1:32" ht="15" thickBot="1">
      <c r="A1106" s="463" t="s">
        <v>1971</v>
      </c>
      <c r="B1106" s="84">
        <f>VLOOKUP(A1106,'Northern Branch Phase II Debris'!A:F,2,FALSE)</f>
        <v>3701</v>
      </c>
      <c r="C1106" s="84" t="str">
        <f>VLOOKUP(A1106,'Northern Branch Phase II Debris'!A:F,3,FALSE)</f>
        <v>Hoaglin Road</v>
      </c>
      <c r="F1106" s="84" t="str">
        <f t="shared" si="34"/>
        <v>Go Ahead</v>
      </c>
      <c r="G1106" s="320">
        <f>VLOOKUP(A1106,'Northern Branch Phase II Debris'!A:F,6,FALSE)</f>
        <v>44363</v>
      </c>
      <c r="H1106" s="84" t="str">
        <f>VLOOKUP(A1106,'Northern Branch Phase II Debris'!A:G,7,FALSE)</f>
        <v>Trinity</v>
      </c>
      <c r="I1106" s="84" t="e">
        <f>VLOOKUP(A1106,'Go Backs'!A:H,8,FALSE)</f>
        <v>#N/A</v>
      </c>
      <c r="K1106" s="84" t="e">
        <f>VLOOKUP(A1106,'Go Aheads'!A:H,8,FALSE)</f>
        <v>#N/A</v>
      </c>
      <c r="M1106" s="84">
        <f>VLOOKUP(A1106,'Northern Branch Phase II Debris'!A:F,4,FALSE)</f>
        <v>6</v>
      </c>
      <c r="N1106" s="84">
        <f>VLOOKUP(A1106,'Northern Branch Phase II Debris'!A:F,5,FALSE)</f>
        <v>4</v>
      </c>
      <c r="P1106" s="84">
        <f ca="1">SUMIF(cCalRecycle_NorthBranch_DataMan!A:F,Audit!A1106,cCalRecycle_NorthBranch_DataMan!F:F)</f>
        <v>0</v>
      </c>
      <c r="Q1106" s="86" t="e">
        <f>VLOOKUP(A1106,cCalRecycle_NorthBranch_DataMan!A:B,2,FALSE)</f>
        <v>#N/A</v>
      </c>
      <c r="R1106" s="643" t="b">
        <f t="shared" ca="1" si="35"/>
        <v>0</v>
      </c>
      <c r="S1106" s="455" t="s">
        <v>4289</v>
      </c>
      <c r="Y1106" s="84" t="e">
        <v>#N/A</v>
      </c>
      <c r="Z1106" s="84" t="e">
        <v>#N/A</v>
      </c>
      <c r="AA1106" s="84" t="e">
        <v>#N/A</v>
      </c>
      <c r="AB1106" s="84" t="e">
        <v>#N/A</v>
      </c>
      <c r="AC1106" s="84" t="e">
        <v>#N/A</v>
      </c>
      <c r="AD1106" s="84" t="e">
        <v>#N/A</v>
      </c>
      <c r="AE1106" s="84" t="e">
        <v>#N/A</v>
      </c>
      <c r="AF1106" s="84" t="e">
        <v>#N/A</v>
      </c>
    </row>
    <row r="1107" spans="1:32" ht="15" thickBot="1">
      <c r="A1107" s="463" t="s">
        <v>1972</v>
      </c>
      <c r="B1107" s="84">
        <f>VLOOKUP(A1107,'Northern Branch Phase II Debris'!A:F,2,FALSE)</f>
        <v>3354</v>
      </c>
      <c r="C1107" s="84" t="str">
        <f>VLOOKUP(A1107,'Northern Branch Phase II Debris'!A:F,3,FALSE)</f>
        <v>Hoaglin Road</v>
      </c>
      <c r="F1107" s="84" t="str">
        <f t="shared" si="34"/>
        <v>Go Ahead</v>
      </c>
      <c r="G1107" s="320">
        <f>VLOOKUP(A1107,'Northern Branch Phase II Debris'!A:F,6,FALSE)</f>
        <v>44370</v>
      </c>
      <c r="H1107" s="84" t="str">
        <f>VLOOKUP(A1107,'Northern Branch Phase II Debris'!A:G,7,FALSE)</f>
        <v>Trinity</v>
      </c>
      <c r="I1107" s="84" t="e">
        <f>VLOOKUP(A1107,'Go Backs'!A:H,8,FALSE)</f>
        <v>#N/A</v>
      </c>
      <c r="K1107" s="84" t="e">
        <f>VLOOKUP(A1107,'Go Aheads'!A:H,8,FALSE)</f>
        <v>#N/A</v>
      </c>
      <c r="M1107" s="84">
        <f>VLOOKUP(A1107,'Northern Branch Phase II Debris'!A:F,4,FALSE)</f>
        <v>5</v>
      </c>
      <c r="N1107" s="84">
        <f>VLOOKUP(A1107,'Northern Branch Phase II Debris'!A:F,5,FALSE)</f>
        <v>4</v>
      </c>
      <c r="P1107" s="84">
        <f ca="1">SUMIF(cCalRecycle_NorthBranch_DataMan!A:F,Audit!A1107,cCalRecycle_NorthBranch_DataMan!F:F)</f>
        <v>0</v>
      </c>
      <c r="Q1107" s="86" t="e">
        <f>VLOOKUP(A1107,cCalRecycle_NorthBranch_DataMan!A:B,2,FALSE)</f>
        <v>#N/A</v>
      </c>
      <c r="R1107" s="643" t="b">
        <f t="shared" ca="1" si="35"/>
        <v>0</v>
      </c>
      <c r="S1107" s="455" t="s">
        <v>4289</v>
      </c>
      <c r="Y1107" s="84" t="e">
        <v>#N/A</v>
      </c>
      <c r="Z1107" s="84" t="e">
        <v>#N/A</v>
      </c>
      <c r="AA1107" s="84" t="e">
        <v>#N/A</v>
      </c>
      <c r="AB1107" s="84" t="e">
        <v>#N/A</v>
      </c>
      <c r="AC1107" s="84" t="e">
        <v>#N/A</v>
      </c>
      <c r="AD1107" s="84" t="e">
        <v>#N/A</v>
      </c>
      <c r="AE1107" s="84" t="e">
        <v>#N/A</v>
      </c>
      <c r="AF1107" s="84" t="e">
        <v>#N/A</v>
      </c>
    </row>
    <row r="1108" spans="1:32" ht="26.25" thickBot="1">
      <c r="A1108" s="463" t="s">
        <v>677</v>
      </c>
      <c r="B1108" s="84">
        <f>VLOOKUP(A1108,'Northern Branch Phase II Debris'!A:F,2,FALSE)</f>
        <v>1933</v>
      </c>
      <c r="C1108" s="84" t="str">
        <f>VLOOKUP(A1108,'Northern Branch Phase II Debris'!A:F,3,FALSE)</f>
        <v>Kekawaka Creek Road</v>
      </c>
      <c r="F1108" s="84" t="str">
        <f t="shared" si="34"/>
        <v>Go Ahead</v>
      </c>
      <c r="G1108" s="320">
        <f>VLOOKUP(A1108,'Northern Branch Phase II Debris'!A:F,6,FALSE)</f>
        <v>0</v>
      </c>
      <c r="H1108" s="84" t="str">
        <f>VLOOKUP(A1108,'Northern Branch Phase II Debris'!A:G,7,FALSE)</f>
        <v>Trinity</v>
      </c>
      <c r="I1108" s="84" t="e">
        <f>VLOOKUP(A1108,'Go Backs'!A:H,8,FALSE)</f>
        <v>#N/A</v>
      </c>
      <c r="K1108" s="84" t="e">
        <f>VLOOKUP(A1108,'Go Aheads'!A:H,8,FALSE)</f>
        <v>#N/A</v>
      </c>
      <c r="M1108" s="84">
        <f>VLOOKUP(A1108,'Northern Branch Phase II Debris'!A:F,4,FALSE)</f>
        <v>3</v>
      </c>
      <c r="N1108" s="84">
        <f>VLOOKUP(A1108,'Northern Branch Phase II Debris'!A:F,5,FALSE)</f>
        <v>0</v>
      </c>
      <c r="P1108" s="84">
        <f ca="1">SUMIF(cCalRecycle_NorthBranch_DataMan!A:F,Audit!A1108,cCalRecycle_NorthBranch_DataMan!F:F)</f>
        <v>0</v>
      </c>
      <c r="Q1108" s="86" t="e">
        <f>VLOOKUP(A1108,cCalRecycle_NorthBranch_DataMan!A:B,2,FALSE)</f>
        <v>#N/A</v>
      </c>
      <c r="R1108" s="643" t="b">
        <f t="shared" ca="1" si="35"/>
        <v>1</v>
      </c>
      <c r="S1108" s="455" t="s">
        <v>4289</v>
      </c>
      <c r="Y1108" s="84" t="e">
        <v>#N/A</v>
      </c>
      <c r="Z1108" s="84" t="e">
        <v>#N/A</v>
      </c>
      <c r="AA1108" s="84" t="e">
        <v>#N/A</v>
      </c>
      <c r="AB1108" s="84" t="e">
        <v>#N/A</v>
      </c>
      <c r="AC1108" s="84" t="e">
        <v>#N/A</v>
      </c>
      <c r="AD1108" s="84" t="e">
        <v>#N/A</v>
      </c>
      <c r="AE1108" s="84" t="e">
        <v>#N/A</v>
      </c>
      <c r="AF1108" s="84" t="e">
        <v>#N/A</v>
      </c>
    </row>
    <row r="1109" spans="1:32" ht="15" thickBot="1">
      <c r="A1109" s="93" t="s">
        <v>1389</v>
      </c>
      <c r="B1109" s="84">
        <f>VLOOKUP(A1109,'Northern Branch Phase II Debris'!A:F,2,FALSE)</f>
        <v>41</v>
      </c>
      <c r="C1109" s="84" t="str">
        <f>VLOOKUP(A1109,'Northern Branch Phase II Debris'!A:F,3,FALSE)</f>
        <v>Madrone Way</v>
      </c>
      <c r="F1109" s="84" t="str">
        <f t="shared" si="34"/>
        <v>Go Ahead</v>
      </c>
      <c r="G1109" s="320">
        <f>VLOOKUP(A1109,'Northern Branch Phase II Debris'!A:F,6,FALSE)</f>
        <v>44260</v>
      </c>
      <c r="H1109" s="84" t="str">
        <f>VLOOKUP(A1109,'Northern Branch Phase II Debris'!A:G,7,FALSE)</f>
        <v>Butte</v>
      </c>
      <c r="I1109" s="84" t="e">
        <f>VLOOKUP(A1109,'Go Backs'!A:H,8,FALSE)</f>
        <v>#N/A</v>
      </c>
      <c r="K1109" s="84" t="e">
        <f>VLOOKUP(A1109,'Go Aheads'!A:H,8,FALSE)</f>
        <v>#N/A</v>
      </c>
      <c r="M1109" s="84">
        <f>VLOOKUP(A1109,'Northern Branch Phase II Debris'!A:F,4,FALSE)</f>
        <v>0</v>
      </c>
      <c r="N1109" s="84">
        <f>VLOOKUP(A1109,'Northern Branch Phase II Debris'!A:F,5,FALSE)</f>
        <v>0</v>
      </c>
      <c r="P1109" s="84">
        <f ca="1">SUMIF(cCalRecycle_NorthBranch_DataMan!A:F,Audit!A1109,cCalRecycle_NorthBranch_DataMan!F:F)</f>
        <v>0</v>
      </c>
      <c r="Q1109" s="86" t="e">
        <f>VLOOKUP(A1109,cCalRecycle_NorthBranch_DataMan!A:B,2,FALSE)</f>
        <v>#N/A</v>
      </c>
      <c r="R1109" s="643" t="b">
        <f t="shared" ca="1" si="35"/>
        <v>1</v>
      </c>
      <c r="Y1109" s="84" t="e">
        <v>#N/A</v>
      </c>
      <c r="Z1109" s="84" t="e">
        <v>#N/A</v>
      </c>
      <c r="AA1109" s="84" t="e">
        <v>#N/A</v>
      </c>
      <c r="AB1109" s="84" t="e">
        <v>#N/A</v>
      </c>
      <c r="AC1109" s="84" t="e">
        <v>#N/A</v>
      </c>
      <c r="AD1109" s="84" t="e">
        <v>#N/A</v>
      </c>
      <c r="AE1109" s="84" t="e">
        <v>#N/A</v>
      </c>
      <c r="AF1109" s="84" t="e">
        <v>#N/A</v>
      </c>
    </row>
    <row r="1110" spans="1:32" ht="15" thickBot="1">
      <c r="A1110" s="93" t="s">
        <v>516</v>
      </c>
      <c r="B1110" s="84" t="str">
        <f>VLOOKUP(A1110,'Northern Branch Phase II Debris'!A:F,2,FALSE)</f>
        <v>062-180-014-000</v>
      </c>
      <c r="C1110" s="84" t="str">
        <f>VLOOKUP(A1110,'Northern Branch Phase II Debris'!A:F,3,FALSE)</f>
        <v>Madrone Way</v>
      </c>
      <c r="F1110" s="84" t="str">
        <f t="shared" si="34"/>
        <v>Go Ahead</v>
      </c>
      <c r="G1110" s="320">
        <f>VLOOKUP(A1110,'Northern Branch Phase II Debris'!A:F,6,FALSE)</f>
        <v>0</v>
      </c>
      <c r="H1110" s="84" t="str">
        <f>VLOOKUP(A1110,'Northern Branch Phase II Debris'!A:G,7,FALSE)</f>
        <v>Butte</v>
      </c>
      <c r="I1110" s="84" t="e">
        <f>VLOOKUP(A1110,'Go Backs'!A:H,8,FALSE)</f>
        <v>#N/A</v>
      </c>
      <c r="K1110" s="84" t="e">
        <f>VLOOKUP(A1110,'Go Aheads'!A:H,8,FALSE)</f>
        <v>#N/A</v>
      </c>
      <c r="M1110" s="84">
        <f>VLOOKUP(A1110,'Northern Branch Phase II Debris'!A:F,4,FALSE)</f>
        <v>0</v>
      </c>
      <c r="N1110" s="84">
        <f>VLOOKUP(A1110,'Northern Branch Phase II Debris'!A:F,5,FALSE)</f>
        <v>0</v>
      </c>
      <c r="P1110" s="84">
        <f ca="1">SUMIF(cCalRecycle_NorthBranch_DataMan!A:F,Audit!A1110,cCalRecycle_NorthBranch_DataMan!F:F)</f>
        <v>0</v>
      </c>
      <c r="Q1110" s="86" t="e">
        <f>VLOOKUP(A1110,cCalRecycle_NorthBranch_DataMan!A:B,2,FALSE)</f>
        <v>#N/A</v>
      </c>
      <c r="R1110" s="643" t="b">
        <f t="shared" ca="1" si="35"/>
        <v>1</v>
      </c>
      <c r="Y1110" s="84" t="e">
        <v>#N/A</v>
      </c>
      <c r="Z1110" s="84" t="e">
        <v>#N/A</v>
      </c>
      <c r="AA1110" s="84" t="e">
        <v>#N/A</v>
      </c>
      <c r="AB1110" s="84" t="e">
        <v>#N/A</v>
      </c>
      <c r="AC1110" s="84" t="e">
        <v>#N/A</v>
      </c>
      <c r="AD1110" s="84" t="e">
        <v>#N/A</v>
      </c>
      <c r="AE1110" s="84" t="e">
        <v>#N/A</v>
      </c>
      <c r="AF1110" s="84" t="e">
        <v>#N/A</v>
      </c>
    </row>
    <row r="1111" spans="1:32" ht="15" thickBot="1">
      <c r="A1111" s="93" t="s">
        <v>1570</v>
      </c>
      <c r="B1111" s="84">
        <f>VLOOKUP(A1111,'Northern Branch Phase II Debris'!A:F,2,FALSE)</f>
        <v>186</v>
      </c>
      <c r="C1111" s="84" t="str">
        <f>VLOOKUP(A1111,'Northern Branch Phase II Debris'!A:F,3,FALSE)</f>
        <v>Harrison Springs Road</v>
      </c>
      <c r="F1111" s="84" t="str">
        <f t="shared" si="34"/>
        <v>Go Ahead</v>
      </c>
      <c r="G1111" s="320">
        <f>VLOOKUP(A1111,'Northern Branch Phase II Debris'!A:F,6,FALSE)</f>
        <v>44315</v>
      </c>
      <c r="H1111" s="84" t="str">
        <f>VLOOKUP(A1111,'Northern Branch Phase II Debris'!A:G,7,FALSE)</f>
        <v>Butte</v>
      </c>
      <c r="I1111" s="84" t="e">
        <f>VLOOKUP(A1111,'Go Backs'!A:H,8,FALSE)</f>
        <v>#N/A</v>
      </c>
      <c r="K1111" s="84">
        <f>VLOOKUP(A1111,'Go Aheads'!A:H,8,FALSE)</f>
        <v>8</v>
      </c>
      <c r="M1111" s="84">
        <f>VLOOKUP(A1111,'Northern Branch Phase II Debris'!A:F,4,FALSE)</f>
        <v>7</v>
      </c>
      <c r="N1111" s="84">
        <f>VLOOKUP(A1111,'Northern Branch Phase II Debris'!A:F,5,FALSE)</f>
        <v>8</v>
      </c>
      <c r="P1111" s="84">
        <f ca="1">SUMIF(cCalRecycle_NorthBranch_DataMan!A:F,Audit!A1111,cCalRecycle_NorthBranch_DataMan!F:F)</f>
        <v>8</v>
      </c>
      <c r="Q1111" s="86">
        <f>VLOOKUP(A1111,cCalRecycle_NorthBranch_DataMan!A:B,2,FALSE)</f>
        <v>44342.672673611101</v>
      </c>
      <c r="R1111" s="643" t="b">
        <f t="shared" ca="1" si="35"/>
        <v>1</v>
      </c>
      <c r="S1111" s="455"/>
      <c r="Y1111" s="84" t="s">
        <v>8347</v>
      </c>
      <c r="Z1111" s="84">
        <v>0</v>
      </c>
      <c r="AA1111" s="84">
        <v>0</v>
      </c>
      <c r="AB1111" s="84">
        <v>0</v>
      </c>
      <c r="AC1111" s="84">
        <v>0</v>
      </c>
      <c r="AD1111" s="84" t="e">
        <v>#N/A</v>
      </c>
      <c r="AE1111" s="84">
        <v>0</v>
      </c>
      <c r="AF1111" s="84">
        <v>0</v>
      </c>
    </row>
    <row r="1112" spans="1:32" ht="15" thickBot="1">
      <c r="A1112" s="93" t="s">
        <v>1446</v>
      </c>
      <c r="B1112" s="84">
        <f>VLOOKUP(A1112,'Northern Branch Phase II Debris'!A:F,2,FALSE)</f>
        <v>21</v>
      </c>
      <c r="C1112" s="84" t="str">
        <f>VLOOKUP(A1112,'Northern Branch Phase II Debris'!A:F,3,FALSE)</f>
        <v>Cedar Path</v>
      </c>
      <c r="F1112" s="84" t="str">
        <f t="shared" si="34"/>
        <v>Go Ahead</v>
      </c>
      <c r="G1112" s="320">
        <f>VLOOKUP(A1112,'Northern Branch Phase II Debris'!A:F,6,FALSE)</f>
        <v>44219</v>
      </c>
      <c r="H1112" s="84" t="str">
        <f>VLOOKUP(A1112,'Northern Branch Phase II Debris'!A:G,7,FALSE)</f>
        <v>Butte</v>
      </c>
      <c r="I1112" s="84" t="e">
        <f>VLOOKUP(A1112,'Go Backs'!A:H,8,FALSE)</f>
        <v>#N/A</v>
      </c>
      <c r="K1112" s="84" t="e">
        <f>VLOOKUP(A1112,'Go Aheads'!A:H,8,FALSE)</f>
        <v>#N/A</v>
      </c>
      <c r="M1112" s="84">
        <f>VLOOKUP(A1112,'Northern Branch Phase II Debris'!A:F,4,FALSE)</f>
        <v>0</v>
      </c>
      <c r="N1112" s="84">
        <f>VLOOKUP(A1112,'Northern Branch Phase II Debris'!A:F,5,FALSE)</f>
        <v>0</v>
      </c>
      <c r="P1112" s="84">
        <f ca="1">SUMIF(cCalRecycle_NorthBranch_DataMan!A:F,Audit!A1112,cCalRecycle_NorthBranch_DataMan!F:F)</f>
        <v>0</v>
      </c>
      <c r="Q1112" s="86" t="e">
        <f>VLOOKUP(A1112,cCalRecycle_NorthBranch_DataMan!A:B,2,FALSE)</f>
        <v>#N/A</v>
      </c>
      <c r="R1112" s="643" t="b">
        <f t="shared" ca="1" si="35"/>
        <v>1</v>
      </c>
      <c r="Y1112" s="84" t="e">
        <v>#N/A</v>
      </c>
      <c r="Z1112" s="84" t="e">
        <v>#N/A</v>
      </c>
      <c r="AA1112" s="84" t="e">
        <v>#N/A</v>
      </c>
      <c r="AB1112" s="84" t="e">
        <v>#N/A</v>
      </c>
      <c r="AC1112" s="84" t="e">
        <v>#N/A</v>
      </c>
      <c r="AD1112" s="84" t="e">
        <v>#N/A</v>
      </c>
      <c r="AE1112" s="84" t="e">
        <v>#N/A</v>
      </c>
      <c r="AF1112" s="84" t="e">
        <v>#N/A</v>
      </c>
    </row>
    <row r="1113" spans="1:32" ht="15" thickBot="1">
      <c r="A1113" s="93" t="s">
        <v>1785</v>
      </c>
      <c r="B1113" s="84">
        <f>VLOOKUP(A1113,'Northern Branch Phase II Debris'!A:F,2,FALSE)</f>
        <v>15</v>
      </c>
      <c r="C1113" s="84" t="str">
        <f>VLOOKUP(A1113,'Northern Branch Phase II Debris'!A:F,3,FALSE)</f>
        <v>Cedar Path</v>
      </c>
      <c r="F1113" s="84" t="str">
        <f t="shared" si="34"/>
        <v>Go Ahead</v>
      </c>
      <c r="G1113" s="320">
        <f>VLOOKUP(A1113,'Northern Branch Phase II Debris'!A:F,6,FALSE)</f>
        <v>44233</v>
      </c>
      <c r="H1113" s="84" t="str">
        <f>VLOOKUP(A1113,'Northern Branch Phase II Debris'!A:G,7,FALSE)</f>
        <v>Butte</v>
      </c>
      <c r="I1113" s="84" t="e">
        <f>VLOOKUP(A1113,'Go Backs'!A:H,8,FALSE)</f>
        <v>#N/A</v>
      </c>
      <c r="K1113" s="84" t="e">
        <f>VLOOKUP(A1113,'Go Aheads'!A:H,8,FALSE)</f>
        <v>#N/A</v>
      </c>
      <c r="M1113" s="84">
        <f>VLOOKUP(A1113,'Northern Branch Phase II Debris'!A:F,4,FALSE)</f>
        <v>0</v>
      </c>
      <c r="N1113" s="84">
        <f>VLOOKUP(A1113,'Northern Branch Phase II Debris'!A:F,5,FALSE)</f>
        <v>0</v>
      </c>
      <c r="P1113" s="84">
        <f ca="1">SUMIF(cCalRecycle_NorthBranch_DataMan!A:F,Audit!A1113,cCalRecycle_NorthBranch_DataMan!F:F)</f>
        <v>0</v>
      </c>
      <c r="Q1113" s="86" t="e">
        <f>VLOOKUP(A1113,cCalRecycle_NorthBranch_DataMan!A:B,2,FALSE)</f>
        <v>#N/A</v>
      </c>
      <c r="R1113" s="643" t="b">
        <f t="shared" ca="1" si="35"/>
        <v>1</v>
      </c>
      <c r="Y1113" s="84" t="e">
        <v>#N/A</v>
      </c>
      <c r="Z1113" s="84" t="e">
        <v>#N/A</v>
      </c>
      <c r="AA1113" s="84" t="e">
        <v>#N/A</v>
      </c>
      <c r="AB1113" s="84" t="e">
        <v>#N/A</v>
      </c>
      <c r="AC1113" s="84" t="e">
        <v>#N/A</v>
      </c>
      <c r="AD1113" s="84" t="e">
        <v>#N/A</v>
      </c>
      <c r="AE1113" s="84" t="e">
        <v>#N/A</v>
      </c>
      <c r="AF1113" s="84" t="e">
        <v>#N/A</v>
      </c>
    </row>
    <row r="1114" spans="1:32" ht="15" thickBot="1">
      <c r="A1114" s="93" t="s">
        <v>679</v>
      </c>
      <c r="B1114" s="84" t="str">
        <f>VLOOKUP(A1114,'Northern Branch Phase II Debris'!A:F,2,FALSE)</f>
        <v>071-090-031-000</v>
      </c>
      <c r="C1114" s="84" t="str">
        <f>VLOOKUP(A1114,'Northern Branch Phase II Debris'!A:F,3,FALSE)</f>
        <v>Kramer Road</v>
      </c>
      <c r="F1114" s="84" t="str">
        <f t="shared" si="34"/>
        <v>Go Ahead</v>
      </c>
      <c r="G1114" s="320">
        <f>VLOOKUP(A1114,'Northern Branch Phase II Debris'!A:F,6,FALSE)</f>
        <v>0</v>
      </c>
      <c r="H1114" s="84" t="str">
        <f>VLOOKUP(A1114,'Northern Branch Phase II Debris'!A:G,7,FALSE)</f>
        <v>Butte</v>
      </c>
      <c r="I1114" s="84" t="e">
        <f>VLOOKUP(A1114,'Go Backs'!A:H,8,FALSE)</f>
        <v>#N/A</v>
      </c>
      <c r="K1114" s="84" t="e">
        <f>VLOOKUP(A1114,'Go Aheads'!A:H,8,FALSE)</f>
        <v>#N/A</v>
      </c>
      <c r="M1114" s="84">
        <f>VLOOKUP(A1114,'Northern Branch Phase II Debris'!A:F,4,FALSE)</f>
        <v>0</v>
      </c>
      <c r="N1114" s="84">
        <f>VLOOKUP(A1114,'Northern Branch Phase II Debris'!A:F,5,FALSE)</f>
        <v>0</v>
      </c>
      <c r="P1114" s="84">
        <f ca="1">SUMIF(cCalRecycle_NorthBranch_DataMan!A:F,Audit!A1114,cCalRecycle_NorthBranch_DataMan!F:F)</f>
        <v>0</v>
      </c>
      <c r="Q1114" s="86" t="e">
        <f>VLOOKUP(A1114,cCalRecycle_NorthBranch_DataMan!A:B,2,FALSE)</f>
        <v>#N/A</v>
      </c>
      <c r="R1114" s="643" t="b">
        <f t="shared" ca="1" si="35"/>
        <v>1</v>
      </c>
      <c r="Y1114" s="84" t="e">
        <v>#N/A</v>
      </c>
      <c r="Z1114" s="84" t="e">
        <v>#N/A</v>
      </c>
      <c r="AA1114" s="84" t="e">
        <v>#N/A</v>
      </c>
      <c r="AB1114" s="84" t="e">
        <v>#N/A</v>
      </c>
      <c r="AC1114" s="84" t="e">
        <v>#N/A</v>
      </c>
      <c r="AD1114" s="84" t="e">
        <v>#N/A</v>
      </c>
      <c r="AE1114" s="84" t="e">
        <v>#N/A</v>
      </c>
      <c r="AF1114" s="84" t="e">
        <v>#N/A</v>
      </c>
    </row>
    <row r="1115" spans="1:32" ht="15" thickBot="1">
      <c r="A1115" s="93" t="s">
        <v>1889</v>
      </c>
      <c r="B1115" s="84" t="str">
        <f>VLOOKUP(A1115,'Northern Branch Phase II Debris'!A:F,2,FALSE)</f>
        <v>071-060-033-000</v>
      </c>
      <c r="C1115" s="84" t="str">
        <f>VLOOKUP(A1115,'Northern Branch Phase II Debris'!A:F,3,FALSE)</f>
        <v>SEC 20 T20 R6E</v>
      </c>
      <c r="F1115" s="84" t="str">
        <f t="shared" si="34"/>
        <v>Go Ahead</v>
      </c>
      <c r="G1115" s="320">
        <f>VLOOKUP(A1115,'Northern Branch Phase II Debris'!A:F,6,FALSE)</f>
        <v>0</v>
      </c>
      <c r="H1115" s="84" t="str">
        <f>VLOOKUP(A1115,'Northern Branch Phase II Debris'!A:G,7,FALSE)</f>
        <v>Butte</v>
      </c>
      <c r="I1115" s="84" t="e">
        <f>VLOOKUP(A1115,'Go Backs'!A:H,8,FALSE)</f>
        <v>#N/A</v>
      </c>
      <c r="K1115" s="84" t="e">
        <f>VLOOKUP(A1115,'Go Aheads'!A:H,8,FALSE)</f>
        <v>#N/A</v>
      </c>
      <c r="M1115" s="84">
        <f>VLOOKUP(A1115,'Northern Branch Phase II Debris'!A:F,4,FALSE)</f>
        <v>0</v>
      </c>
      <c r="N1115" s="84">
        <f>VLOOKUP(A1115,'Northern Branch Phase II Debris'!A:F,5,FALSE)</f>
        <v>0</v>
      </c>
      <c r="P1115" s="84">
        <f ca="1">SUMIF(cCalRecycle_NorthBranch_DataMan!A:F,Audit!A1115,cCalRecycle_NorthBranch_DataMan!F:F)</f>
        <v>0</v>
      </c>
      <c r="Q1115" s="86" t="e">
        <f>VLOOKUP(A1115,cCalRecycle_NorthBranch_DataMan!A:B,2,FALSE)</f>
        <v>#N/A</v>
      </c>
      <c r="R1115" s="643" t="b">
        <f t="shared" ca="1" si="35"/>
        <v>1</v>
      </c>
      <c r="Y1115" s="84" t="e">
        <v>#N/A</v>
      </c>
      <c r="Z1115" s="84" t="e">
        <v>#N/A</v>
      </c>
      <c r="AA1115" s="84" t="e">
        <v>#N/A</v>
      </c>
      <c r="AB1115" s="84" t="e">
        <v>#N/A</v>
      </c>
      <c r="AC1115" s="84" t="e">
        <v>#N/A</v>
      </c>
      <c r="AD1115" s="84" t="e">
        <v>#N/A</v>
      </c>
      <c r="AE1115" s="84" t="e">
        <v>#N/A</v>
      </c>
      <c r="AF1115" s="84" t="e">
        <v>#N/A</v>
      </c>
    </row>
    <row r="1116" spans="1:32" ht="15" thickBot="1">
      <c r="A1116" s="93" t="s">
        <v>1456</v>
      </c>
      <c r="B1116" s="84">
        <f>VLOOKUP(A1116,'Northern Branch Phase II Debris'!A:F,2,FALSE)</f>
        <v>10447</v>
      </c>
      <c r="C1116" s="84" t="str">
        <f>VLOOKUP(A1116,'Northern Branch Phase II Debris'!A:F,3,FALSE)</f>
        <v>Nishinam Gulch Road</v>
      </c>
      <c r="F1116" s="84" t="str">
        <f t="shared" si="34"/>
        <v>Go Ahead</v>
      </c>
      <c r="G1116" s="320">
        <f>VLOOKUP(A1116,'Northern Branch Phase II Debris'!A:F,6,FALSE)</f>
        <v>44249</v>
      </c>
      <c r="H1116" s="84" t="str">
        <f>VLOOKUP(A1116,'Northern Branch Phase II Debris'!A:G,7,FALSE)</f>
        <v>Nevada</v>
      </c>
      <c r="I1116" s="84" t="e">
        <f>VLOOKUP(A1116,'Go Backs'!A:H,8,FALSE)</f>
        <v>#N/A</v>
      </c>
      <c r="K1116" s="84" t="e">
        <f>VLOOKUP(A1116,'Go Aheads'!A:H,8,FALSE)</f>
        <v>#N/A</v>
      </c>
      <c r="M1116" s="84">
        <f>VLOOKUP(A1116,'Northern Branch Phase II Debris'!A:F,4,FALSE)</f>
        <v>2</v>
      </c>
      <c r="N1116" s="84">
        <f>VLOOKUP(A1116,'Northern Branch Phase II Debris'!A:F,5,FALSE)</f>
        <v>0</v>
      </c>
      <c r="P1116" s="84">
        <f ca="1">SUMIF(cCalRecycle_NorthBranch_DataMan!A:F,Audit!A1116,cCalRecycle_NorthBranch_DataMan!F:F)</f>
        <v>0</v>
      </c>
      <c r="Q1116" s="86" t="e">
        <f>VLOOKUP(A1116,cCalRecycle_NorthBranch_DataMan!A:B,2,FALSE)</f>
        <v>#N/A</v>
      </c>
      <c r="R1116" s="643" t="b">
        <f t="shared" ca="1" si="35"/>
        <v>1</v>
      </c>
      <c r="Y1116" s="84" t="e">
        <v>#N/A</v>
      </c>
      <c r="Z1116" s="84" t="e">
        <v>#N/A</v>
      </c>
      <c r="AA1116" s="84" t="e">
        <v>#N/A</v>
      </c>
      <c r="AB1116" s="84" t="e">
        <v>#N/A</v>
      </c>
      <c r="AC1116" s="84" t="e">
        <v>#N/A</v>
      </c>
      <c r="AD1116" s="84" t="e">
        <v>#N/A</v>
      </c>
      <c r="AE1116" s="84" t="e">
        <v>#N/A</v>
      </c>
      <c r="AF1116" s="84" t="e">
        <v>#N/A</v>
      </c>
    </row>
    <row r="1117" spans="1:32" ht="15" thickBot="1">
      <c r="A1117" s="93" t="s">
        <v>1190</v>
      </c>
      <c r="B1117" s="84">
        <f>VLOOKUP(A1117,'Northern Branch Phase II Debris'!A:F,2,FALSE)</f>
        <v>10417</v>
      </c>
      <c r="C1117" s="84" t="str">
        <f>VLOOKUP(A1117,'Northern Branch Phase II Debris'!A:F,3,FALSE)</f>
        <v>Tasha Road</v>
      </c>
      <c r="F1117" s="84" t="str">
        <f t="shared" si="34"/>
        <v>Go Ahead</v>
      </c>
      <c r="G1117" s="320">
        <f>VLOOKUP(A1117,'Northern Branch Phase II Debris'!A:F,6,FALSE)</f>
        <v>44247</v>
      </c>
      <c r="H1117" s="84" t="str">
        <f>VLOOKUP(A1117,'Northern Branch Phase II Debris'!A:G,7,FALSE)</f>
        <v>Nevada</v>
      </c>
      <c r="I1117" s="84" t="e">
        <f>VLOOKUP(A1117,'Go Backs'!A:H,8,FALSE)</f>
        <v>#N/A</v>
      </c>
      <c r="K1117" s="84" t="e">
        <f>VLOOKUP(A1117,'Go Aheads'!A:H,8,FALSE)</f>
        <v>#N/A</v>
      </c>
      <c r="M1117" s="84">
        <f>VLOOKUP(A1117,'Northern Branch Phase II Debris'!A:F,4,FALSE)</f>
        <v>0</v>
      </c>
      <c r="N1117" s="84">
        <f>VLOOKUP(A1117,'Northern Branch Phase II Debris'!A:F,5,FALSE)</f>
        <v>0</v>
      </c>
      <c r="P1117" s="84">
        <f ca="1">SUMIF(cCalRecycle_NorthBranch_DataMan!A:F,Audit!A1117,cCalRecycle_NorthBranch_DataMan!F:F)</f>
        <v>0</v>
      </c>
      <c r="Q1117" s="86" t="e">
        <f>VLOOKUP(A1117,cCalRecycle_NorthBranch_DataMan!A:B,2,FALSE)</f>
        <v>#N/A</v>
      </c>
      <c r="R1117" s="643" t="b">
        <f t="shared" ca="1" si="35"/>
        <v>1</v>
      </c>
      <c r="Y1117" s="84" t="e">
        <v>#N/A</v>
      </c>
      <c r="Z1117" s="84" t="e">
        <v>#N/A</v>
      </c>
      <c r="AA1117" s="84" t="e">
        <v>#N/A</v>
      </c>
      <c r="AB1117" s="84" t="e">
        <v>#N/A</v>
      </c>
      <c r="AC1117" s="84" t="e">
        <v>#N/A</v>
      </c>
      <c r="AD1117" s="84" t="e">
        <v>#N/A</v>
      </c>
      <c r="AE1117" s="84" t="e">
        <v>#N/A</v>
      </c>
      <c r="AF1117" s="84" t="e">
        <v>#N/A</v>
      </c>
    </row>
    <row r="1118" spans="1:32" ht="15" thickBot="1">
      <c r="A1118" s="93" t="s">
        <v>2178</v>
      </c>
      <c r="B1118" s="84">
        <f>VLOOKUP(A1118,'Northern Branch Phase II Debris'!A:F,2,FALSE)</f>
        <v>41</v>
      </c>
      <c r="C1118" s="84" t="str">
        <f>VLOOKUP(A1118,'Northern Branch Phase II Debris'!A:F,3,FALSE)</f>
        <v>Oak Drive</v>
      </c>
      <c r="F1118" s="84" t="str">
        <f t="shared" si="34"/>
        <v>Go Ahead</v>
      </c>
      <c r="G1118" s="320">
        <f>VLOOKUP(A1118,'Northern Branch Phase II Debris'!A:F,6,FALSE)</f>
        <v>0</v>
      </c>
      <c r="H1118" s="84" t="str">
        <f>VLOOKUP(A1118,'Northern Branch Phase II Debris'!A:G,7,FALSE)</f>
        <v>Butte</v>
      </c>
      <c r="I1118" s="84" t="e">
        <f>VLOOKUP(A1118,'Go Backs'!A:H,8,FALSE)</f>
        <v>#N/A</v>
      </c>
      <c r="K1118" s="84" t="e">
        <f>VLOOKUP(A1118,'Go Aheads'!A:H,8,FALSE)</f>
        <v>#N/A</v>
      </c>
      <c r="M1118" s="84">
        <f>VLOOKUP(A1118,'Northern Branch Phase II Debris'!A:F,4,FALSE)</f>
        <v>0</v>
      </c>
      <c r="N1118" s="84">
        <f>VLOOKUP(A1118,'Northern Branch Phase II Debris'!A:F,5,FALSE)</f>
        <v>0</v>
      </c>
      <c r="P1118" s="84">
        <f ca="1">SUMIF(cCalRecycle_NorthBranch_DataMan!A:F,Audit!A1118,cCalRecycle_NorthBranch_DataMan!F:F)</f>
        <v>0</v>
      </c>
      <c r="Q1118" s="86" t="e">
        <f>VLOOKUP(A1118,cCalRecycle_NorthBranch_DataMan!A:B,2,FALSE)</f>
        <v>#N/A</v>
      </c>
      <c r="R1118" s="643" t="b">
        <f t="shared" ca="1" si="35"/>
        <v>1</v>
      </c>
      <c r="Y1118" s="84" t="e">
        <v>#N/A</v>
      </c>
      <c r="Z1118" s="84" t="e">
        <v>#N/A</v>
      </c>
      <c r="AA1118" s="84" t="e">
        <v>#N/A</v>
      </c>
      <c r="AB1118" s="84" t="e">
        <v>#N/A</v>
      </c>
      <c r="AC1118" s="84" t="e">
        <v>#N/A</v>
      </c>
      <c r="AD1118" s="84" t="e">
        <v>#N/A</v>
      </c>
      <c r="AE1118" s="84" t="e">
        <v>#N/A</v>
      </c>
      <c r="AF1118" s="84" t="e">
        <v>#N/A</v>
      </c>
    </row>
    <row r="1119" spans="1:32" ht="15" thickBot="1">
      <c r="A1119" s="93" t="s">
        <v>2179</v>
      </c>
      <c r="B1119" s="84">
        <f>VLOOKUP(A1119,'Northern Branch Phase II Debris'!A:F,2,FALSE)</f>
        <v>31</v>
      </c>
      <c r="C1119" s="84" t="str">
        <f>VLOOKUP(A1119,'Northern Branch Phase II Debris'!A:F,3,FALSE)</f>
        <v>Oak Drive</v>
      </c>
      <c r="F1119" s="84" t="str">
        <f t="shared" si="34"/>
        <v>Go Ahead</v>
      </c>
      <c r="G1119" s="320">
        <f>VLOOKUP(A1119,'Northern Branch Phase II Debris'!A:F,6,FALSE)</f>
        <v>0</v>
      </c>
      <c r="H1119" s="84" t="str">
        <f>VLOOKUP(A1119,'Northern Branch Phase II Debris'!A:G,7,FALSE)</f>
        <v>Butte</v>
      </c>
      <c r="I1119" s="84" t="e">
        <f>VLOOKUP(A1119,'Go Backs'!A:H,8,FALSE)</f>
        <v>#N/A</v>
      </c>
      <c r="K1119" s="84" t="e">
        <f>VLOOKUP(A1119,'Go Aheads'!A:H,8,FALSE)</f>
        <v>#N/A</v>
      </c>
      <c r="M1119" s="84">
        <f>VLOOKUP(A1119,'Northern Branch Phase II Debris'!A:F,4,FALSE)</f>
        <v>0</v>
      </c>
      <c r="N1119" s="84">
        <f>VLOOKUP(A1119,'Northern Branch Phase II Debris'!A:F,5,FALSE)</f>
        <v>0</v>
      </c>
      <c r="P1119" s="84">
        <f ca="1">SUMIF(cCalRecycle_NorthBranch_DataMan!A:F,Audit!A1119,cCalRecycle_NorthBranch_DataMan!F:F)</f>
        <v>0</v>
      </c>
      <c r="Q1119" s="86" t="e">
        <f>VLOOKUP(A1119,cCalRecycle_NorthBranch_DataMan!A:B,2,FALSE)</f>
        <v>#N/A</v>
      </c>
      <c r="R1119" s="643" t="b">
        <f t="shared" ca="1" si="35"/>
        <v>1</v>
      </c>
      <c r="Y1119" s="84" t="e">
        <v>#N/A</v>
      </c>
      <c r="Z1119" s="84" t="e">
        <v>#N/A</v>
      </c>
      <c r="AA1119" s="84" t="e">
        <v>#N/A</v>
      </c>
      <c r="AB1119" s="84" t="e">
        <v>#N/A</v>
      </c>
      <c r="AC1119" s="84" t="e">
        <v>#N/A</v>
      </c>
      <c r="AD1119" s="84" t="e">
        <v>#N/A</v>
      </c>
      <c r="AE1119" s="84" t="e">
        <v>#N/A</v>
      </c>
      <c r="AF1119" s="84" t="e">
        <v>#N/A</v>
      </c>
    </row>
    <row r="1120" spans="1:32" ht="15" thickBot="1">
      <c r="A1120" s="93" t="s">
        <v>523</v>
      </c>
      <c r="B1120" s="84">
        <f>VLOOKUP(A1120,'Northern Branch Phase II Debris'!A:F,2,FALSE)</f>
        <v>2011</v>
      </c>
      <c r="C1120" s="84" t="str">
        <f>VLOOKUP(A1120,'Northern Branch Phase II Debris'!A:F,3,FALSE)</f>
        <v>Bald Rock Road</v>
      </c>
      <c r="F1120" s="84" t="str">
        <f t="shared" si="34"/>
        <v>Go Ahead</v>
      </c>
      <c r="G1120" s="320">
        <f>VLOOKUP(A1120,'Northern Branch Phase II Debris'!A:F,6,FALSE)</f>
        <v>44302</v>
      </c>
      <c r="H1120" s="84" t="str">
        <f>VLOOKUP(A1120,'Northern Branch Phase II Debris'!A:G,7,FALSE)</f>
        <v>Butte</v>
      </c>
      <c r="I1120" s="84" t="e">
        <f>VLOOKUP(A1120,'Go Backs'!A:H,8,FALSE)</f>
        <v>#N/A</v>
      </c>
      <c r="K1120" s="84" t="e">
        <f>VLOOKUP(A1120,'Go Aheads'!A:H,8,FALSE)</f>
        <v>#N/A</v>
      </c>
      <c r="M1120" s="84">
        <f>VLOOKUP(A1120,'Northern Branch Phase II Debris'!A:F,4,FALSE)</f>
        <v>1</v>
      </c>
      <c r="N1120" s="84">
        <f>VLOOKUP(A1120,'Northern Branch Phase II Debris'!A:F,5,FALSE)</f>
        <v>0</v>
      </c>
      <c r="P1120" s="84">
        <f ca="1">SUMIF(cCalRecycle_NorthBranch_DataMan!A:F,Audit!A1120,cCalRecycle_NorthBranch_DataMan!F:F)</f>
        <v>0</v>
      </c>
      <c r="Q1120" s="86" t="e">
        <f>VLOOKUP(A1120,cCalRecycle_NorthBranch_DataMan!A:B,2,FALSE)</f>
        <v>#N/A</v>
      </c>
      <c r="R1120" s="643" t="b">
        <f t="shared" ca="1" si="35"/>
        <v>1</v>
      </c>
      <c r="Y1120" s="84" t="e">
        <v>#N/A</v>
      </c>
      <c r="Z1120" s="84" t="e">
        <v>#N/A</v>
      </c>
      <c r="AA1120" s="84" t="e">
        <v>#N/A</v>
      </c>
      <c r="AB1120" s="84" t="e">
        <v>#N/A</v>
      </c>
      <c r="AC1120" s="84" t="e">
        <v>#N/A</v>
      </c>
      <c r="AD1120" s="84" t="e">
        <v>#N/A</v>
      </c>
      <c r="AE1120" s="84" t="e">
        <v>#N/A</v>
      </c>
      <c r="AF1120" s="84" t="e">
        <v>#N/A</v>
      </c>
    </row>
    <row r="1121" spans="1:32" ht="15" thickBot="1">
      <c r="A1121" s="93" t="s">
        <v>1195</v>
      </c>
      <c r="B1121" s="84" t="str">
        <f>VLOOKUP(A1121,'Northern Branch Phase II Debris'!A:F,2,FALSE)</f>
        <v>062-260-055-000</v>
      </c>
      <c r="C1121" s="84" t="str">
        <f>VLOOKUP(A1121,'Northern Branch Phase II Debris'!A:F,3,FALSE)</f>
        <v>Ron Road</v>
      </c>
      <c r="F1121" s="84" t="str">
        <f t="shared" si="34"/>
        <v>Go Ahead</v>
      </c>
      <c r="G1121" s="320">
        <f>VLOOKUP(A1121,'Northern Branch Phase II Debris'!A:F,6,FALSE)</f>
        <v>44294</v>
      </c>
      <c r="H1121" s="84" t="str">
        <f>VLOOKUP(A1121,'Northern Branch Phase II Debris'!A:G,7,FALSE)</f>
        <v>Butte</v>
      </c>
      <c r="I1121" s="84" t="e">
        <f>VLOOKUP(A1121,'Go Backs'!A:H,8,FALSE)</f>
        <v>#N/A</v>
      </c>
      <c r="K1121" s="84">
        <f>VLOOKUP(A1121,'Go Aheads'!A:H,8,FALSE)</f>
        <v>3</v>
      </c>
      <c r="M1121" s="84">
        <f>VLOOKUP(A1121,'Northern Branch Phase II Debris'!A:F,4,FALSE)</f>
        <v>3</v>
      </c>
      <c r="N1121" s="84">
        <f>VLOOKUP(A1121,'Northern Branch Phase II Debris'!A:F,5,FALSE)</f>
        <v>3</v>
      </c>
      <c r="P1121" s="84">
        <f ca="1">SUMIF(cCalRecycle_NorthBranch_DataMan!A:F,Audit!A1121,cCalRecycle_NorthBranch_DataMan!F:F)</f>
        <v>3</v>
      </c>
      <c r="Q1121" s="86">
        <f>VLOOKUP(A1121,cCalRecycle_NorthBranch_DataMan!A:B,2,FALSE)</f>
        <v>44327.512499999997</v>
      </c>
      <c r="R1121" s="643" t="b">
        <f t="shared" ca="1" si="35"/>
        <v>1</v>
      </c>
      <c r="Y1121" s="84" t="e">
        <v>#N/A</v>
      </c>
      <c r="Z1121" s="84" t="e">
        <v>#N/A</v>
      </c>
      <c r="AA1121" s="84" t="e">
        <v>#N/A</v>
      </c>
      <c r="AB1121" s="84" t="e">
        <v>#N/A</v>
      </c>
      <c r="AC1121" s="84" t="e">
        <v>#N/A</v>
      </c>
      <c r="AD1121" s="84" t="e">
        <v>#N/A</v>
      </c>
      <c r="AE1121" s="84" t="e">
        <v>#N/A</v>
      </c>
      <c r="AF1121" s="84" t="e">
        <v>#N/A</v>
      </c>
    </row>
    <row r="1122" spans="1:32" ht="15" thickBot="1">
      <c r="A1122" s="93" t="s">
        <v>1820</v>
      </c>
      <c r="B1122" s="84">
        <f>VLOOKUP(A1122,'Northern Branch Phase II Debris'!A:F,2,FALSE)</f>
        <v>65</v>
      </c>
      <c r="C1122" s="84" t="str">
        <f>VLOOKUP(A1122,'Northern Branch Phase II Debris'!A:F,3,FALSE)</f>
        <v>Ron Road</v>
      </c>
      <c r="F1122" s="84" t="str">
        <f t="shared" si="34"/>
        <v>Go Ahead</v>
      </c>
      <c r="G1122" s="320">
        <f>VLOOKUP(A1122,'Northern Branch Phase II Debris'!A:F,6,FALSE)</f>
        <v>44298</v>
      </c>
      <c r="H1122" s="84" t="str">
        <f>VLOOKUP(A1122,'Northern Branch Phase II Debris'!A:G,7,FALSE)</f>
        <v>Butte</v>
      </c>
      <c r="I1122" s="84" t="e">
        <f>VLOOKUP(A1122,'Go Backs'!A:H,8,FALSE)</f>
        <v>#N/A</v>
      </c>
      <c r="K1122" s="84">
        <f>VLOOKUP(A1122,'Go Aheads'!A:H,8,FALSE)</f>
        <v>20</v>
      </c>
      <c r="M1122" s="84">
        <f>VLOOKUP(A1122,'Northern Branch Phase II Debris'!A:F,4,FALSE)</f>
        <v>20</v>
      </c>
      <c r="N1122" s="84">
        <f>VLOOKUP(A1122,'Northern Branch Phase II Debris'!A:F,5,FALSE)</f>
        <v>20</v>
      </c>
      <c r="P1122" s="84">
        <f ca="1">SUMIF(cCalRecycle_NorthBranch_DataMan!A:F,Audit!A1122,cCalRecycle_NorthBranch_DataMan!F:F)</f>
        <v>20</v>
      </c>
      <c r="Q1122" s="86">
        <f>VLOOKUP(A1122,cCalRecycle_NorthBranch_DataMan!A:B,2,FALSE)</f>
        <v>44320.554837962998</v>
      </c>
      <c r="R1122" s="643" t="b">
        <f t="shared" ca="1" si="35"/>
        <v>1</v>
      </c>
      <c r="Y1122" s="84" t="e">
        <v>#N/A</v>
      </c>
      <c r="Z1122" s="84" t="e">
        <v>#N/A</v>
      </c>
      <c r="AA1122" s="84" t="e">
        <v>#N/A</v>
      </c>
      <c r="AB1122" s="84" t="e">
        <v>#N/A</v>
      </c>
      <c r="AC1122" s="84" t="e">
        <v>#N/A</v>
      </c>
      <c r="AD1122" s="84" t="e">
        <v>#N/A</v>
      </c>
      <c r="AE1122" s="84" t="e">
        <v>#N/A</v>
      </c>
      <c r="AF1122" s="84" t="e">
        <v>#N/A</v>
      </c>
    </row>
    <row r="1123" spans="1:32" ht="15" thickBot="1">
      <c r="A1123" s="463" t="s">
        <v>1155</v>
      </c>
      <c r="B1123" s="84" t="str">
        <f>VLOOKUP(A1123,'Northern Branch Phase II Debris'!A:F,2,FALSE)</f>
        <v>860-000-305-000</v>
      </c>
      <c r="C1123" s="84" t="str">
        <f>VLOOKUP(A1123,'Northern Branch Phase II Debris'!A:F,3,FALSE)</f>
        <v>RLCSD LL#47A</v>
      </c>
      <c r="F1123" s="84" t="str">
        <f t="shared" si="34"/>
        <v>Go Ahead</v>
      </c>
      <c r="G1123" s="320">
        <f>VLOOKUP(A1123,'Northern Branch Phase II Debris'!A:F,6,FALSE)</f>
        <v>44364</v>
      </c>
      <c r="H1123" s="84" t="str">
        <f>VLOOKUP(A1123,'Northern Branch Phase II Debris'!A:G,7,FALSE)</f>
        <v>Trinity</v>
      </c>
      <c r="I1123" s="84" t="e">
        <f>VLOOKUP(A1123,'Go Backs'!A:H,8,FALSE)</f>
        <v>#N/A</v>
      </c>
      <c r="K1123" s="84" t="e">
        <f>VLOOKUP(A1123,'Go Aheads'!A:H,8,FALSE)</f>
        <v>#N/A</v>
      </c>
      <c r="M1123" s="84">
        <f>VLOOKUP(A1123,'Northern Branch Phase II Debris'!A:F,4,FALSE)</f>
        <v>1</v>
      </c>
      <c r="N1123" s="84">
        <f>VLOOKUP(A1123,'Northern Branch Phase II Debris'!A:F,5,FALSE)</f>
        <v>0</v>
      </c>
      <c r="P1123" s="84">
        <f ca="1">SUMIF(cCalRecycle_NorthBranch_DataMan!A:F,Audit!A1123,cCalRecycle_NorthBranch_DataMan!F:F)</f>
        <v>0</v>
      </c>
      <c r="Q1123" s="86" t="e">
        <f>VLOOKUP(A1123,cCalRecycle_NorthBranch_DataMan!A:B,2,FALSE)</f>
        <v>#N/A</v>
      </c>
      <c r="R1123" s="643" t="b">
        <f t="shared" ca="1" si="35"/>
        <v>1</v>
      </c>
      <c r="S1123" s="455" t="s">
        <v>4289</v>
      </c>
      <c r="Y1123" s="84" t="e">
        <v>#N/A</v>
      </c>
      <c r="Z1123" s="84" t="e">
        <v>#N/A</v>
      </c>
      <c r="AA1123" s="84" t="e">
        <v>#N/A</v>
      </c>
      <c r="AB1123" s="84" t="e">
        <v>#N/A</v>
      </c>
      <c r="AC1123" s="84" t="e">
        <v>#N/A</v>
      </c>
      <c r="AD1123" s="84" t="e">
        <v>#N/A</v>
      </c>
      <c r="AE1123" s="84" t="e">
        <v>#N/A</v>
      </c>
      <c r="AF1123" s="84" t="e">
        <v>#N/A</v>
      </c>
    </row>
    <row r="1124" spans="1:32" ht="15" thickBot="1">
      <c r="A1124" s="93" t="s">
        <v>1112</v>
      </c>
      <c r="B1124" s="84">
        <f>VLOOKUP(A1124,'Northern Branch Phase II Debris'!A:F,2,FALSE)</f>
        <v>433</v>
      </c>
      <c r="C1124" s="84" t="str">
        <f>VLOOKUP(A1124,'Northern Branch Phase II Debris'!A:F,3,FALSE)</f>
        <v>Simmons Road</v>
      </c>
      <c r="F1124" s="84" t="str">
        <f t="shared" si="34"/>
        <v>Go Ahead</v>
      </c>
      <c r="G1124" s="320">
        <f>VLOOKUP(A1124,'Northern Branch Phase II Debris'!A:F,6,FALSE)</f>
        <v>0</v>
      </c>
      <c r="H1124" s="84" t="str">
        <f>VLOOKUP(A1124,'Northern Branch Phase II Debris'!A:G,7,FALSE)</f>
        <v>Butte</v>
      </c>
      <c r="I1124" s="84" t="e">
        <f>VLOOKUP(A1124,'Go Backs'!A:H,8,FALSE)</f>
        <v>#N/A</v>
      </c>
      <c r="K1124" s="84" t="e">
        <f>VLOOKUP(A1124,'Go Aheads'!A:H,8,FALSE)</f>
        <v>#N/A</v>
      </c>
      <c r="M1124" s="84">
        <f>VLOOKUP(A1124,'Northern Branch Phase II Debris'!A:F,4,FALSE)</f>
        <v>0</v>
      </c>
      <c r="N1124" s="84">
        <f>VLOOKUP(A1124,'Northern Branch Phase II Debris'!A:F,5,FALSE)</f>
        <v>0</v>
      </c>
      <c r="P1124" s="84">
        <f ca="1">SUMIF(cCalRecycle_NorthBranch_DataMan!A:F,Audit!A1124,cCalRecycle_NorthBranch_DataMan!F:F)</f>
        <v>0</v>
      </c>
      <c r="Q1124" s="86" t="e">
        <f>VLOOKUP(A1124,cCalRecycle_NorthBranch_DataMan!A:B,2,FALSE)</f>
        <v>#N/A</v>
      </c>
      <c r="R1124" s="643" t="b">
        <f t="shared" ca="1" si="35"/>
        <v>1</v>
      </c>
      <c r="Y1124" s="84" t="e">
        <v>#N/A</v>
      </c>
      <c r="Z1124" s="84" t="e">
        <v>#N/A</v>
      </c>
      <c r="AA1124" s="84" t="e">
        <v>#N/A</v>
      </c>
      <c r="AB1124" s="84" t="e">
        <v>#N/A</v>
      </c>
      <c r="AC1124" s="84" t="e">
        <v>#N/A</v>
      </c>
      <c r="AD1124" s="84" t="e">
        <v>#N/A</v>
      </c>
      <c r="AE1124" s="84" t="e">
        <v>#N/A</v>
      </c>
      <c r="AF1124" s="84" t="e">
        <v>#N/A</v>
      </c>
    </row>
    <row r="1125" spans="1:32" ht="15" thickBot="1">
      <c r="A1125" s="93" t="s">
        <v>1110</v>
      </c>
      <c r="B1125" s="84">
        <f>VLOOKUP(A1125,'Northern Branch Phase II Debris'!A:F,2,FALSE)</f>
        <v>297</v>
      </c>
      <c r="C1125" s="84" t="str">
        <f>VLOOKUP(A1125,'Northern Branch Phase II Debris'!A:F,3,FALSE)</f>
        <v>Simmons Road</v>
      </c>
      <c r="F1125" s="84" t="str">
        <f t="shared" si="34"/>
        <v>Go Ahead</v>
      </c>
      <c r="G1125" s="320">
        <f>VLOOKUP(A1125,'Northern Branch Phase II Debris'!A:F,6,FALSE)</f>
        <v>44317</v>
      </c>
      <c r="H1125" s="84" t="str">
        <f>VLOOKUP(A1125,'Northern Branch Phase II Debris'!A:G,7,FALSE)</f>
        <v>Butte</v>
      </c>
      <c r="I1125" s="84" t="e">
        <f>VLOOKUP(A1125,'Go Backs'!A:H,8,FALSE)</f>
        <v>#N/A</v>
      </c>
      <c r="K1125" s="84">
        <f>VLOOKUP(A1125,'Go Aheads'!A:H,8,FALSE)</f>
        <v>5</v>
      </c>
      <c r="M1125" s="84">
        <f>VLOOKUP(A1125,'Northern Branch Phase II Debris'!A:F,4,FALSE)</f>
        <v>9</v>
      </c>
      <c r="N1125" s="84">
        <f>VLOOKUP(A1125,'Northern Branch Phase II Debris'!A:F,5,FALSE)</f>
        <v>5</v>
      </c>
      <c r="P1125" s="84">
        <f ca="1">SUMIF(cCalRecycle_NorthBranch_DataMan!A:F,Audit!A1125,cCalRecycle_NorthBranch_DataMan!F:F)</f>
        <v>5</v>
      </c>
      <c r="Q1125" s="86">
        <f>VLOOKUP(A1125,cCalRecycle_NorthBranch_DataMan!A:B,2,FALSE)</f>
        <v>44352.379942129592</v>
      </c>
      <c r="R1125" s="643" t="b">
        <f t="shared" ca="1" si="35"/>
        <v>1</v>
      </c>
      <c r="Y1125" s="84" t="s">
        <v>8346</v>
      </c>
      <c r="Z1125" s="84" t="s">
        <v>8347</v>
      </c>
      <c r="AA1125" s="84">
        <v>1</v>
      </c>
      <c r="AB1125" s="84">
        <v>1</v>
      </c>
      <c r="AC1125" s="84">
        <v>0</v>
      </c>
      <c r="AD1125" s="84" t="e">
        <v>#N/A</v>
      </c>
      <c r="AE1125" s="84">
        <v>0</v>
      </c>
      <c r="AF1125" s="84">
        <v>0</v>
      </c>
    </row>
    <row r="1126" spans="1:32" ht="26.25" thickBot="1">
      <c r="A1126" s="463" t="s">
        <v>786</v>
      </c>
      <c r="B1126" s="84">
        <f>VLOOKUP(A1126,'Northern Branch Phase II Debris'!A:F,2,FALSE)</f>
        <v>7300</v>
      </c>
      <c r="C1126" s="84" t="str">
        <f>VLOOKUP(A1126,'Northern Branch Phase II Debris'!A:F,3,FALSE)</f>
        <v>Zenia-Lake Mountain Road</v>
      </c>
      <c r="F1126" s="84" t="str">
        <f t="shared" si="34"/>
        <v>Go Ahead</v>
      </c>
      <c r="G1126" s="320">
        <f>VLOOKUP(A1126,'Northern Branch Phase II Debris'!A:F,6,FALSE)</f>
        <v>44375</v>
      </c>
      <c r="H1126" s="84" t="str">
        <f>VLOOKUP(A1126,'Northern Branch Phase II Debris'!A:G,7,FALSE)</f>
        <v>Trinity</v>
      </c>
      <c r="I1126" s="84" t="e">
        <f>VLOOKUP(A1126,'Go Backs'!A:H,8,FALSE)</f>
        <v>#N/A</v>
      </c>
      <c r="K1126" s="84" t="e">
        <f>VLOOKUP(A1126,'Go Aheads'!A:H,8,FALSE)</f>
        <v>#N/A</v>
      </c>
      <c r="M1126" s="84">
        <f>VLOOKUP(A1126,'Northern Branch Phase II Debris'!A:F,4,FALSE)</f>
        <v>0</v>
      </c>
      <c r="N1126" s="84">
        <f>VLOOKUP(A1126,'Northern Branch Phase II Debris'!A:F,5,FALSE)</f>
        <v>0</v>
      </c>
      <c r="P1126" s="84">
        <f ca="1">SUMIF(cCalRecycle_NorthBranch_DataMan!A:F,Audit!A1126,cCalRecycle_NorthBranch_DataMan!F:F)</f>
        <v>0</v>
      </c>
      <c r="Q1126" s="86" t="e">
        <f>VLOOKUP(A1126,cCalRecycle_NorthBranch_DataMan!A:B,2,FALSE)</f>
        <v>#N/A</v>
      </c>
      <c r="R1126" s="643" t="b">
        <f t="shared" ca="1" si="35"/>
        <v>1</v>
      </c>
      <c r="S1126" s="455" t="s">
        <v>4289</v>
      </c>
      <c r="Y1126" s="84" t="e">
        <v>#N/A</v>
      </c>
      <c r="Z1126" s="84" t="e">
        <v>#N/A</v>
      </c>
      <c r="AA1126" s="84" t="e">
        <v>#N/A</v>
      </c>
      <c r="AB1126" s="84" t="e">
        <v>#N/A</v>
      </c>
      <c r="AC1126" s="84" t="e">
        <v>#N/A</v>
      </c>
      <c r="AD1126" s="84" t="e">
        <v>#N/A</v>
      </c>
      <c r="AE1126" s="84" t="e">
        <v>#N/A</v>
      </c>
      <c r="AF1126" s="84" t="e">
        <v>#N/A</v>
      </c>
    </row>
    <row r="1127" spans="1:32" ht="26.25" thickBot="1">
      <c r="A1127" s="491" t="s">
        <v>791</v>
      </c>
      <c r="B1127" s="84">
        <f>VLOOKUP(A1127,'Northern Branch Phase II Debris'!A:F,2,FALSE)</f>
        <v>7200</v>
      </c>
      <c r="C1127" s="84" t="str">
        <f>VLOOKUP(A1127,'Northern Branch Phase II Debris'!A:F,3,FALSE)</f>
        <v>Zenia-Lake Mountain Road</v>
      </c>
      <c r="F1127" s="84" t="str">
        <f t="shared" si="34"/>
        <v>Go Ahead</v>
      </c>
      <c r="G1127" s="320">
        <f>VLOOKUP(A1127,'Northern Branch Phase II Debris'!A:F,6,FALSE)</f>
        <v>0</v>
      </c>
      <c r="H1127" s="84" t="str">
        <f>VLOOKUP(A1127,'Northern Branch Phase II Debris'!A:G,7,FALSE)</f>
        <v>Trinity</v>
      </c>
      <c r="I1127" s="84" t="e">
        <f>VLOOKUP(A1127,'Go Backs'!A:H,8,FALSE)</f>
        <v>#N/A</v>
      </c>
      <c r="K1127" s="84" t="e">
        <f>VLOOKUP(A1127,'Go Aheads'!A:H,8,FALSE)</f>
        <v>#N/A</v>
      </c>
      <c r="M1127" s="84">
        <f>VLOOKUP(A1127,'Northern Branch Phase II Debris'!A:F,4,FALSE)</f>
        <v>0</v>
      </c>
      <c r="N1127" s="84">
        <f>VLOOKUP(A1127,'Northern Branch Phase II Debris'!A:F,5,FALSE)</f>
        <v>0</v>
      </c>
      <c r="P1127" s="84">
        <f ca="1">SUMIF(cCalRecycle_NorthBranch_DataMan!A:F,Audit!A1127,cCalRecycle_NorthBranch_DataMan!F:F)</f>
        <v>0</v>
      </c>
      <c r="Q1127" s="86" t="e">
        <f>VLOOKUP(A1127,cCalRecycle_NorthBranch_DataMan!A:B,2,FALSE)</f>
        <v>#N/A</v>
      </c>
      <c r="R1127" s="643" t="b">
        <f t="shared" ca="1" si="35"/>
        <v>1</v>
      </c>
      <c r="S1127" s="455" t="s">
        <v>4289</v>
      </c>
      <c r="Y1127" s="84" t="e">
        <v>#N/A</v>
      </c>
      <c r="Z1127" s="84" t="e">
        <v>#N/A</v>
      </c>
      <c r="AA1127" s="84" t="e">
        <v>#N/A</v>
      </c>
      <c r="AB1127" s="84" t="e">
        <v>#N/A</v>
      </c>
      <c r="AC1127" s="84" t="e">
        <v>#N/A</v>
      </c>
      <c r="AD1127" s="84" t="e">
        <v>#N/A</v>
      </c>
      <c r="AE1127" s="84" t="e">
        <v>#N/A</v>
      </c>
      <c r="AF1127" s="84" t="e">
        <v>#N/A</v>
      </c>
    </row>
    <row r="1128" spans="1:32" ht="15" thickBot="1">
      <c r="A1128" s="93" t="s">
        <v>925</v>
      </c>
      <c r="B1128" s="84">
        <f>VLOOKUP(A1128,'Northern Branch Phase II Debris'!A:F,2,FALSE)</f>
        <v>3800</v>
      </c>
      <c r="C1128" s="84" t="str">
        <f>VLOOKUP(A1128,'Northern Branch Phase II Debris'!A:F,3,FALSE)</f>
        <v>Indian Creek Road</v>
      </c>
      <c r="F1128" s="84" t="str">
        <f t="shared" si="34"/>
        <v>Go Ahead</v>
      </c>
      <c r="G1128" s="320">
        <f>VLOOKUP(A1128,'Northern Branch Phase II Debris'!A:F,6,FALSE)</f>
        <v>44357</v>
      </c>
      <c r="H1128" s="84" t="str">
        <f>VLOOKUP(A1128,'Northern Branch Phase II Debris'!A:G,7,FALSE)</f>
        <v>Siskiyou</v>
      </c>
      <c r="I1128" s="84" t="e">
        <f>VLOOKUP(A1128,'Go Backs'!A:H,8,FALSE)</f>
        <v>#N/A</v>
      </c>
      <c r="K1128" s="84" t="e">
        <f>VLOOKUP(A1128,'Go Aheads'!A:H,8,FALSE)</f>
        <v>#N/A</v>
      </c>
      <c r="M1128" s="84">
        <f>VLOOKUP(A1128,'Northern Branch Phase II Debris'!A:F,4,FALSE)</f>
        <v>1</v>
      </c>
      <c r="N1128" s="84">
        <f>VLOOKUP(A1128,'Northern Branch Phase II Debris'!A:F,5,FALSE)</f>
        <v>1</v>
      </c>
      <c r="P1128" s="84">
        <f ca="1">SUMIF(cCalRecycle_NorthBranch_DataMan!A:F,Audit!A1128,cCalRecycle_NorthBranch_DataMan!F:F)</f>
        <v>1</v>
      </c>
      <c r="Q1128" s="86">
        <f>VLOOKUP(A1128,cCalRecycle_NorthBranch_DataMan!A:B,2,FALSE)</f>
        <v>44357.433414351792</v>
      </c>
      <c r="R1128" s="643" t="b">
        <f t="shared" ca="1" si="35"/>
        <v>1</v>
      </c>
      <c r="S1128" s="455"/>
      <c r="Y1128" s="84" t="e">
        <v>#N/A</v>
      </c>
      <c r="Z1128" s="84" t="e">
        <v>#N/A</v>
      </c>
      <c r="AA1128" s="84" t="e">
        <v>#N/A</v>
      </c>
      <c r="AB1128" s="84" t="e">
        <v>#N/A</v>
      </c>
      <c r="AC1128" s="84" t="e">
        <v>#N/A</v>
      </c>
      <c r="AD1128" s="84" t="e">
        <v>#N/A</v>
      </c>
      <c r="AE1128" s="84" t="e">
        <v>#N/A</v>
      </c>
      <c r="AF1128" s="84" t="e">
        <v>#N/A</v>
      </c>
    </row>
    <row r="1129" spans="1:32" ht="15" thickBot="1">
      <c r="A1129" s="93" t="s">
        <v>852</v>
      </c>
      <c r="B1129" s="84" t="str">
        <f>VLOOKUP(A1129,'Northern Branch Phase II Debris'!A:F,2,FALSE)</f>
        <v>009-520-020-000</v>
      </c>
      <c r="C1129" s="84" t="str">
        <f>VLOOKUP(A1129,'Northern Branch Phase II Debris'!A:F,3,FALSE)</f>
        <v>Indian Creek Road</v>
      </c>
      <c r="F1129" s="84" t="str">
        <f t="shared" si="34"/>
        <v>Go Ahead</v>
      </c>
      <c r="G1129" s="320">
        <f>VLOOKUP(A1129,'Northern Branch Phase II Debris'!A:F,6,FALSE)</f>
        <v>44357</v>
      </c>
      <c r="H1129" s="84" t="str">
        <f>VLOOKUP(A1129,'Northern Branch Phase II Debris'!A:G,7,FALSE)</f>
        <v>Siskiyou</v>
      </c>
      <c r="I1129" s="84" t="e">
        <f>VLOOKUP(A1129,'Go Backs'!A:H,8,FALSE)</f>
        <v>#N/A</v>
      </c>
      <c r="K1129" s="84" t="e">
        <f>VLOOKUP(A1129,'Go Aheads'!A:H,8,FALSE)</f>
        <v>#N/A</v>
      </c>
      <c r="M1129" s="84">
        <f>VLOOKUP(A1129,'Northern Branch Phase II Debris'!A:F,4,FALSE)</f>
        <v>0</v>
      </c>
      <c r="N1129" s="84">
        <f>VLOOKUP(A1129,'Northern Branch Phase II Debris'!A:F,5,FALSE)</f>
        <v>0</v>
      </c>
      <c r="P1129" s="84">
        <f ca="1">SUMIF(cCalRecycle_NorthBranch_DataMan!A:F,Audit!A1129,cCalRecycle_NorthBranch_DataMan!F:F)</f>
        <v>0</v>
      </c>
      <c r="Q1129" s="86" t="e">
        <f>VLOOKUP(A1129,cCalRecycle_NorthBranch_DataMan!A:B,2,FALSE)</f>
        <v>#N/A</v>
      </c>
      <c r="R1129" s="643" t="b">
        <f t="shared" ca="1" si="35"/>
        <v>1</v>
      </c>
      <c r="Y1129" s="84" t="e">
        <v>#N/A</v>
      </c>
      <c r="Z1129" s="84" t="e">
        <v>#N/A</v>
      </c>
      <c r="AA1129" s="84" t="e">
        <v>#N/A</v>
      </c>
      <c r="AB1129" s="84" t="e">
        <v>#N/A</v>
      </c>
      <c r="AC1129" s="84" t="e">
        <v>#N/A</v>
      </c>
      <c r="AD1129" s="84" t="e">
        <v>#N/A</v>
      </c>
      <c r="AE1129" s="84" t="e">
        <v>#N/A</v>
      </c>
      <c r="AF1129" s="84" t="e">
        <v>#N/A</v>
      </c>
    </row>
    <row r="1130" spans="1:32" ht="15" thickBot="1">
      <c r="A1130" s="93" t="s">
        <v>1263</v>
      </c>
      <c r="B1130" s="84">
        <f>VLOOKUP(A1130,'Northern Branch Phase II Debris'!A:F,2,FALSE)</f>
        <v>10938</v>
      </c>
      <c r="C1130" s="84" t="str">
        <f>VLOOKUP(A1130,'Northern Branch Phase II Debris'!A:F,3,FALSE)</f>
        <v>Yuba Crest Drive</v>
      </c>
      <c r="F1130" s="84" t="str">
        <f t="shared" si="34"/>
        <v>Go Ahead</v>
      </c>
      <c r="G1130" s="320">
        <f>VLOOKUP(A1130,'Northern Branch Phase II Debris'!A:F,6,FALSE)</f>
        <v>44249</v>
      </c>
      <c r="H1130" s="84" t="str">
        <f>VLOOKUP(A1130,'Northern Branch Phase II Debris'!A:G,7,FALSE)</f>
        <v>Nevada</v>
      </c>
      <c r="I1130" s="84" t="e">
        <f>VLOOKUP(A1130,'Go Backs'!A:H,8,FALSE)</f>
        <v>#N/A</v>
      </c>
      <c r="K1130" s="84" t="e">
        <f>VLOOKUP(A1130,'Go Aheads'!A:H,8,FALSE)</f>
        <v>#N/A</v>
      </c>
      <c r="M1130" s="84">
        <f>VLOOKUP(A1130,'Northern Branch Phase II Debris'!A:F,4,FALSE)</f>
        <v>0</v>
      </c>
      <c r="N1130" s="84">
        <f>VLOOKUP(A1130,'Northern Branch Phase II Debris'!A:F,5,FALSE)</f>
        <v>0</v>
      </c>
      <c r="P1130" s="84">
        <f ca="1">SUMIF(cCalRecycle_NorthBranch_DataMan!A:F,Audit!A1130,cCalRecycle_NorthBranch_DataMan!F:F)</f>
        <v>0</v>
      </c>
      <c r="Q1130" s="86" t="e">
        <f>VLOOKUP(A1130,cCalRecycle_NorthBranch_DataMan!A:B,2,FALSE)</f>
        <v>#N/A</v>
      </c>
      <c r="R1130" s="643" t="b">
        <f t="shared" ca="1" si="35"/>
        <v>1</v>
      </c>
      <c r="Y1130" s="84" t="e">
        <v>#N/A</v>
      </c>
      <c r="Z1130" s="84" t="e">
        <v>#N/A</v>
      </c>
      <c r="AA1130" s="84" t="e">
        <v>#N/A</v>
      </c>
      <c r="AB1130" s="84" t="e">
        <v>#N/A</v>
      </c>
      <c r="AC1130" s="84" t="e">
        <v>#N/A</v>
      </c>
      <c r="AD1130" s="84" t="e">
        <v>#N/A</v>
      </c>
      <c r="AE1130" s="84" t="e">
        <v>#N/A</v>
      </c>
      <c r="AF1130" s="84" t="e">
        <v>#N/A</v>
      </c>
    </row>
    <row r="1131" spans="1:32" ht="15" thickBot="1">
      <c r="A1131" s="93" t="s">
        <v>585</v>
      </c>
      <c r="B1131" s="84">
        <f>VLOOKUP(A1131,'Northern Branch Phase II Debris'!A:F,2,FALSE)</f>
        <v>646</v>
      </c>
      <c r="C1131" s="84" t="str">
        <f>VLOOKUP(A1131,'Northern Branch Phase II Debris'!A:F,3,FALSE)</f>
        <v>Bald Rock Road</v>
      </c>
      <c r="F1131" s="84" t="str">
        <f t="shared" si="34"/>
        <v>Go Ahead</v>
      </c>
      <c r="G1131" s="320">
        <f>VLOOKUP(A1131,'Northern Branch Phase II Debris'!A:F,6,FALSE)</f>
        <v>44349</v>
      </c>
      <c r="H1131" s="84" t="str">
        <f>VLOOKUP(A1131,'Northern Branch Phase II Debris'!A:G,7,FALSE)</f>
        <v>Butte</v>
      </c>
      <c r="I1131" s="84" t="e">
        <f>VLOOKUP(A1131,'Go Backs'!A:H,8,FALSE)</f>
        <v>#N/A</v>
      </c>
      <c r="K1131" s="84" t="e">
        <f>VLOOKUP(A1131,'Go Aheads'!A:H,8,FALSE)</f>
        <v>#N/A</v>
      </c>
      <c r="M1131" s="84">
        <f>VLOOKUP(A1131,'Northern Branch Phase II Debris'!A:F,4,FALSE)</f>
        <v>0</v>
      </c>
      <c r="N1131" s="84">
        <f>VLOOKUP(A1131,'Northern Branch Phase II Debris'!A:F,5,FALSE)</f>
        <v>0</v>
      </c>
      <c r="P1131" s="84">
        <f ca="1">SUMIF(cCalRecycle_NorthBranch_DataMan!A:F,Audit!A1131,cCalRecycle_NorthBranch_DataMan!F:F)</f>
        <v>0</v>
      </c>
      <c r="Q1131" s="86" t="e">
        <f>VLOOKUP(A1131,cCalRecycle_NorthBranch_DataMan!A:B,2,FALSE)</f>
        <v>#N/A</v>
      </c>
      <c r="R1131" s="643" t="b">
        <f t="shared" ca="1" si="35"/>
        <v>1</v>
      </c>
      <c r="Y1131" s="84" t="e">
        <v>#N/A</v>
      </c>
      <c r="Z1131" s="84" t="e">
        <v>#N/A</v>
      </c>
      <c r="AA1131" s="84" t="e">
        <v>#N/A</v>
      </c>
      <c r="AB1131" s="84" t="e">
        <v>#N/A</v>
      </c>
      <c r="AC1131" s="84" t="e">
        <v>#N/A</v>
      </c>
      <c r="AD1131" s="84" t="e">
        <v>#N/A</v>
      </c>
      <c r="AE1131" s="84" t="e">
        <v>#N/A</v>
      </c>
      <c r="AF1131" s="84" t="e">
        <v>#N/A</v>
      </c>
    </row>
    <row r="1132" spans="1:32" ht="15" thickBot="1">
      <c r="A1132" s="93" t="s">
        <v>977</v>
      </c>
      <c r="B1132" s="84">
        <f>VLOOKUP(A1132,'Northern Branch Phase II Debris'!A:F,2,FALSE)</f>
        <v>444</v>
      </c>
      <c r="C1132" s="84" t="str">
        <f>VLOOKUP(A1132,'Northern Branch Phase II Debris'!A:F,3,FALSE)</f>
        <v>Little Ridge Road</v>
      </c>
      <c r="F1132" s="84" t="str">
        <f t="shared" si="34"/>
        <v>Go Ahead</v>
      </c>
      <c r="G1132" s="320">
        <f>VLOOKUP(A1132,'Northern Branch Phase II Debris'!A:F,6,FALSE)</f>
        <v>44280</v>
      </c>
      <c r="H1132" s="84" t="str">
        <f>VLOOKUP(A1132,'Northern Branch Phase II Debris'!A:G,7,FALSE)</f>
        <v>Butte</v>
      </c>
      <c r="I1132" s="84" t="e">
        <f>VLOOKUP(A1132,'Go Backs'!A:H,8,FALSE)</f>
        <v>#N/A</v>
      </c>
      <c r="K1132" s="84">
        <f>VLOOKUP(A1132,'Go Aheads'!A:H,8,FALSE)</f>
        <v>5</v>
      </c>
      <c r="M1132" s="84">
        <f>VLOOKUP(A1132,'Northern Branch Phase II Debris'!A:F,4,FALSE)</f>
        <v>6</v>
      </c>
      <c r="N1132" s="84">
        <f>VLOOKUP(A1132,'Northern Branch Phase II Debris'!A:F,5,FALSE)</f>
        <v>5</v>
      </c>
      <c r="P1132" s="84">
        <f ca="1">SUMIF(cCalRecycle_NorthBranch_DataMan!A:F,Audit!A1132,cCalRecycle_NorthBranch_DataMan!F:F)</f>
        <v>5</v>
      </c>
      <c r="Q1132" s="86">
        <f>VLOOKUP(A1132,cCalRecycle_NorthBranch_DataMan!A:B,2,FALSE)</f>
        <v>44337.497719907398</v>
      </c>
      <c r="R1132" s="643" t="b">
        <f t="shared" ca="1" si="35"/>
        <v>1</v>
      </c>
      <c r="Y1132" s="84" t="s">
        <v>8346</v>
      </c>
      <c r="Z1132" s="84" t="s">
        <v>8347</v>
      </c>
      <c r="AA1132" s="84">
        <v>5</v>
      </c>
      <c r="AB1132" s="84">
        <v>0</v>
      </c>
      <c r="AC1132" s="84">
        <v>0</v>
      </c>
      <c r="AD1132" s="84" t="e">
        <v>#N/A</v>
      </c>
      <c r="AE1132" s="84">
        <v>0</v>
      </c>
      <c r="AF1132" s="84">
        <v>0</v>
      </c>
    </row>
    <row r="1133" spans="1:32" ht="15" thickBot="1">
      <c r="A1133" s="93" t="s">
        <v>1088</v>
      </c>
      <c r="B1133" s="84">
        <f>VLOOKUP(A1133,'Northern Branch Phase II Debris'!A:F,2,FALSE)</f>
        <v>434</v>
      </c>
      <c r="C1133" s="84" t="str">
        <f>VLOOKUP(A1133,'Northern Branch Phase II Debris'!A:F,3,FALSE)</f>
        <v>Little Ridge Road</v>
      </c>
      <c r="F1133" s="84" t="str">
        <f t="shared" si="34"/>
        <v>Go Ahead</v>
      </c>
      <c r="G1133" s="320">
        <f>VLOOKUP(A1133,'Northern Branch Phase II Debris'!A:F,6,FALSE)</f>
        <v>44286</v>
      </c>
      <c r="H1133" s="84" t="str">
        <f>VLOOKUP(A1133,'Northern Branch Phase II Debris'!A:G,7,FALSE)</f>
        <v>Butte</v>
      </c>
      <c r="I1133" s="84" t="e">
        <f>VLOOKUP(A1133,'Go Backs'!A:H,8,FALSE)</f>
        <v>#N/A</v>
      </c>
      <c r="K1133" s="84">
        <f>VLOOKUP(A1133,'Go Aheads'!A:H,8,FALSE)</f>
        <v>13</v>
      </c>
      <c r="M1133" s="84">
        <f>VLOOKUP(A1133,'Northern Branch Phase II Debris'!A:F,4,FALSE)</f>
        <v>9</v>
      </c>
      <c r="N1133" s="84">
        <f>VLOOKUP(A1133,'Northern Branch Phase II Debris'!A:F,5,FALSE)</f>
        <v>13</v>
      </c>
      <c r="P1133" s="84">
        <f ca="1">SUMIF(cCalRecycle_NorthBranch_DataMan!A:F,Audit!A1133,cCalRecycle_NorthBranch_DataMan!F:F)</f>
        <v>13</v>
      </c>
      <c r="Q1133" s="86">
        <f>VLOOKUP(A1133,cCalRecycle_NorthBranch_DataMan!A:B,2,FALSE)</f>
        <v>44337.500868055598</v>
      </c>
      <c r="R1133" s="643" t="b">
        <f t="shared" ca="1" si="35"/>
        <v>1</v>
      </c>
      <c r="Y1133" s="84" t="e">
        <v>#N/A</v>
      </c>
      <c r="Z1133" s="84" t="e">
        <v>#N/A</v>
      </c>
      <c r="AA1133" s="84" t="e">
        <v>#N/A</v>
      </c>
      <c r="AB1133" s="84" t="e">
        <v>#N/A</v>
      </c>
      <c r="AC1133" s="84" t="e">
        <v>#N/A</v>
      </c>
      <c r="AD1133" s="84" t="e">
        <v>#N/A</v>
      </c>
      <c r="AE1133" s="84" t="e">
        <v>#N/A</v>
      </c>
      <c r="AF1133" s="84" t="e">
        <v>#N/A</v>
      </c>
    </row>
    <row r="1134" spans="1:32" ht="15" thickBot="1">
      <c r="A1134" s="93" t="s">
        <v>1348</v>
      </c>
      <c r="B1134" s="84" t="str">
        <f>VLOOKUP(A1134,'Northern Branch Phase II Debris'!A:F,2,FALSE)</f>
        <v>071-140-036-000</v>
      </c>
      <c r="C1134" s="84" t="str">
        <f>VLOOKUP(A1134,'Northern Branch Phase II Debris'!A:F,3,FALSE)</f>
        <v>SEC28 T20N R6E</v>
      </c>
      <c r="F1134" s="84" t="str">
        <f t="shared" si="34"/>
        <v>Go Ahead</v>
      </c>
      <c r="G1134" s="320">
        <f>VLOOKUP(A1134,'Northern Branch Phase II Debris'!A:F,6,FALSE)</f>
        <v>44268</v>
      </c>
      <c r="H1134" s="84" t="str">
        <f>VLOOKUP(A1134,'Northern Branch Phase II Debris'!A:G,7,FALSE)</f>
        <v>Butte</v>
      </c>
      <c r="I1134" s="84" t="e">
        <f>VLOOKUP(A1134,'Go Backs'!A:H,8,FALSE)</f>
        <v>#N/A</v>
      </c>
      <c r="K1134" s="84" t="e">
        <f>VLOOKUP(A1134,'Go Aheads'!A:H,8,FALSE)</f>
        <v>#N/A</v>
      </c>
      <c r="M1134" s="84">
        <f>VLOOKUP(A1134,'Northern Branch Phase II Debris'!A:F,4,FALSE)</f>
        <v>6</v>
      </c>
      <c r="N1134" s="84">
        <f>VLOOKUP(A1134,'Northern Branch Phase II Debris'!A:F,5,FALSE)</f>
        <v>0</v>
      </c>
      <c r="P1134" s="84">
        <f ca="1">SUMIF(cCalRecycle_NorthBranch_DataMan!A:F,Audit!A1134,cCalRecycle_NorthBranch_DataMan!F:F)</f>
        <v>0</v>
      </c>
      <c r="Q1134" s="86" t="e">
        <f>VLOOKUP(A1134,cCalRecycle_NorthBranch_DataMan!A:B,2,FALSE)</f>
        <v>#N/A</v>
      </c>
      <c r="R1134" s="643" t="b">
        <f t="shared" ca="1" si="35"/>
        <v>1</v>
      </c>
      <c r="Y1134" s="84" t="s">
        <v>8346</v>
      </c>
      <c r="Z1134" s="84" t="s">
        <v>8347</v>
      </c>
      <c r="AA1134" s="84">
        <v>1</v>
      </c>
      <c r="AB1134" s="84">
        <v>1</v>
      </c>
      <c r="AC1134" s="84">
        <v>0</v>
      </c>
      <c r="AD1134" s="84" t="e">
        <v>#N/A</v>
      </c>
      <c r="AE1134" s="84">
        <v>0</v>
      </c>
      <c r="AF1134" s="84">
        <v>0</v>
      </c>
    </row>
    <row r="1135" spans="1:32" ht="15" thickBot="1">
      <c r="A1135" s="93" t="s">
        <v>3450</v>
      </c>
      <c r="B1135" s="84" t="str">
        <f>VLOOKUP(A1135,'Northern Branch Phase II Debris'!A:F,2,FALSE)</f>
        <v>062-300-045-000</v>
      </c>
      <c r="C1135" s="84" t="str">
        <f>VLOOKUP(A1135,'Northern Branch Phase II Debris'!A:F,3,FALSE)</f>
        <v>Meadow Lane</v>
      </c>
      <c r="F1135" s="84" t="str">
        <f t="shared" si="34"/>
        <v>Go Ahead</v>
      </c>
      <c r="G1135" s="320">
        <f>VLOOKUP(A1135,'Northern Branch Phase II Debris'!A:F,6,FALSE)</f>
        <v>0</v>
      </c>
      <c r="H1135" s="84" t="str">
        <f>VLOOKUP(A1135,'Northern Branch Phase II Debris'!A:G,7,FALSE)</f>
        <v>Butte</v>
      </c>
      <c r="I1135" s="84" t="e">
        <f>VLOOKUP(A1135,'Go Backs'!A:H,8,FALSE)</f>
        <v>#N/A</v>
      </c>
      <c r="K1135" s="84" t="e">
        <f>VLOOKUP(A1135,'Go Aheads'!A:H,8,FALSE)</f>
        <v>#N/A</v>
      </c>
      <c r="M1135" s="84">
        <f>VLOOKUP(A1135,'Northern Branch Phase II Debris'!A:F,4,FALSE)</f>
        <v>0</v>
      </c>
      <c r="N1135" s="84">
        <f>VLOOKUP(A1135,'Northern Branch Phase II Debris'!A:F,5,FALSE)</f>
        <v>0</v>
      </c>
      <c r="P1135" s="84">
        <f ca="1">SUMIF(cCalRecycle_NorthBranch_DataMan!A:F,Audit!A1135,cCalRecycle_NorthBranch_DataMan!F:F)</f>
        <v>0</v>
      </c>
      <c r="Q1135" s="86" t="e">
        <f>VLOOKUP(A1135,cCalRecycle_NorthBranch_DataMan!A:B,2,FALSE)</f>
        <v>#N/A</v>
      </c>
      <c r="R1135" s="643" t="b">
        <f t="shared" ca="1" si="35"/>
        <v>1</v>
      </c>
      <c r="Y1135" s="84" t="e">
        <v>#N/A</v>
      </c>
      <c r="Z1135" s="84" t="e">
        <v>#N/A</v>
      </c>
      <c r="AA1135" s="84" t="e">
        <v>#N/A</v>
      </c>
      <c r="AB1135" s="84" t="e">
        <v>#N/A</v>
      </c>
      <c r="AC1135" s="84" t="e">
        <v>#N/A</v>
      </c>
      <c r="AD1135" s="84" t="e">
        <v>#N/A</v>
      </c>
      <c r="AE1135" s="84" t="e">
        <v>#N/A</v>
      </c>
      <c r="AF1135" s="84" t="e">
        <v>#N/A</v>
      </c>
    </row>
    <row r="1136" spans="1:32" ht="15" thickBot="1">
      <c r="A1136" s="93" t="s">
        <v>576</v>
      </c>
      <c r="B1136" s="84">
        <f>VLOOKUP(A1136,'Northern Branch Phase II Debris'!A:F,2,FALSE)</f>
        <v>1236</v>
      </c>
      <c r="C1136" s="84" t="str">
        <f>VLOOKUP(A1136,'Northern Branch Phase II Debris'!A:F,3,FALSE)</f>
        <v>Bald Rock Road</v>
      </c>
      <c r="F1136" s="84" t="str">
        <f t="shared" si="34"/>
        <v>Go Ahead</v>
      </c>
      <c r="G1136" s="320">
        <f>VLOOKUP(A1136,'Northern Branch Phase II Debris'!A:F,6,FALSE)</f>
        <v>0</v>
      </c>
      <c r="H1136" s="84" t="str">
        <f>VLOOKUP(A1136,'Northern Branch Phase II Debris'!A:G,7,FALSE)</f>
        <v>Butte</v>
      </c>
      <c r="I1136" s="84" t="e">
        <f>VLOOKUP(A1136,'Go Backs'!A:H,8,FALSE)</f>
        <v>#N/A</v>
      </c>
      <c r="K1136" s="84" t="e">
        <f>VLOOKUP(A1136,'Go Aheads'!A:H,8,FALSE)</f>
        <v>#N/A</v>
      </c>
      <c r="M1136" s="84">
        <f>VLOOKUP(A1136,'Northern Branch Phase II Debris'!A:F,4,FALSE)</f>
        <v>0</v>
      </c>
      <c r="N1136" s="84">
        <f>VLOOKUP(A1136,'Northern Branch Phase II Debris'!A:F,5,FALSE)</f>
        <v>0</v>
      </c>
      <c r="P1136" s="84">
        <f ca="1">SUMIF(cCalRecycle_NorthBranch_DataMan!A:F,Audit!A1136,cCalRecycle_NorthBranch_DataMan!F:F)</f>
        <v>0</v>
      </c>
      <c r="Q1136" s="86" t="e">
        <f>VLOOKUP(A1136,cCalRecycle_NorthBranch_DataMan!A:B,2,FALSE)</f>
        <v>#N/A</v>
      </c>
      <c r="R1136" s="643" t="b">
        <f t="shared" ca="1" si="35"/>
        <v>1</v>
      </c>
      <c r="Y1136" s="84" t="e">
        <v>#N/A</v>
      </c>
      <c r="Z1136" s="84" t="e">
        <v>#N/A</v>
      </c>
      <c r="AA1136" s="84" t="e">
        <v>#N/A</v>
      </c>
      <c r="AB1136" s="84" t="e">
        <v>#N/A</v>
      </c>
      <c r="AC1136" s="84" t="e">
        <v>#N/A</v>
      </c>
      <c r="AD1136" s="84" t="e">
        <v>#N/A</v>
      </c>
      <c r="AE1136" s="84" t="e">
        <v>#N/A</v>
      </c>
      <c r="AF1136" s="84" t="e">
        <v>#N/A</v>
      </c>
    </row>
    <row r="1137" spans="1:32" ht="15" thickBot="1">
      <c r="A1137" s="463" t="s">
        <v>1272</v>
      </c>
      <c r="B1137" s="84">
        <f>VLOOKUP(A1137,'Northern Branch Phase II Debris'!A:F,2,FALSE)</f>
        <v>651</v>
      </c>
      <c r="C1137" s="84" t="str">
        <f>VLOOKUP(A1137,'Northern Branch Phase II Debris'!A:F,3,FALSE)</f>
        <v>Pollard Point Road</v>
      </c>
      <c r="F1137" s="84" t="str">
        <f t="shared" si="34"/>
        <v>Go Ahead</v>
      </c>
      <c r="G1137" s="320">
        <f>VLOOKUP(A1137,'Northern Branch Phase II Debris'!A:F,6,FALSE)</f>
        <v>44372</v>
      </c>
      <c r="H1137" s="84" t="str">
        <f>VLOOKUP(A1137,'Northern Branch Phase II Debris'!A:G,7,FALSE)</f>
        <v>Trinity</v>
      </c>
      <c r="I1137" s="84" t="e">
        <f>VLOOKUP(A1137,'Go Backs'!A:H,8,FALSE)</f>
        <v>#N/A</v>
      </c>
      <c r="K1137" s="84" t="e">
        <f>VLOOKUP(A1137,'Go Aheads'!A:H,8,FALSE)</f>
        <v>#N/A</v>
      </c>
      <c r="M1137" s="84">
        <f>VLOOKUP(A1137,'Northern Branch Phase II Debris'!A:F,4,FALSE)</f>
        <v>0</v>
      </c>
      <c r="N1137" s="84">
        <f>VLOOKUP(A1137,'Northern Branch Phase II Debris'!A:F,5,FALSE)</f>
        <v>0</v>
      </c>
      <c r="P1137" s="84">
        <f ca="1">SUMIF(cCalRecycle_NorthBranch_DataMan!A:F,Audit!A1137,cCalRecycle_NorthBranch_DataMan!F:F)</f>
        <v>0</v>
      </c>
      <c r="Q1137" s="86" t="e">
        <f>VLOOKUP(A1137,cCalRecycle_NorthBranch_DataMan!A:B,2,FALSE)</f>
        <v>#N/A</v>
      </c>
      <c r="R1137" s="643" t="b">
        <f t="shared" ca="1" si="35"/>
        <v>1</v>
      </c>
      <c r="S1137" s="455" t="s">
        <v>4289</v>
      </c>
      <c r="Y1137" s="84" t="e">
        <v>#N/A</v>
      </c>
      <c r="Z1137" s="84" t="e">
        <v>#N/A</v>
      </c>
      <c r="AA1137" s="84" t="e">
        <v>#N/A</v>
      </c>
      <c r="AB1137" s="84" t="e">
        <v>#N/A</v>
      </c>
      <c r="AC1137" s="84" t="e">
        <v>#N/A</v>
      </c>
      <c r="AD1137" s="84" t="e">
        <v>#N/A</v>
      </c>
      <c r="AE1137" s="84" t="e">
        <v>#N/A</v>
      </c>
      <c r="AF1137" s="84" t="e">
        <v>#N/A</v>
      </c>
    </row>
    <row r="1138" spans="1:32" ht="15" thickBot="1">
      <c r="A1138" s="463" t="s">
        <v>1273</v>
      </c>
      <c r="B1138" s="84">
        <f>VLOOKUP(A1138,'Northern Branch Phase II Debris'!A:F,2,FALSE)</f>
        <v>651</v>
      </c>
      <c r="C1138" s="84" t="str">
        <f>VLOOKUP(A1138,'Northern Branch Phase II Debris'!A:F,3,FALSE)</f>
        <v>Pollard Point Road</v>
      </c>
      <c r="F1138" s="84" t="str">
        <f t="shared" si="34"/>
        <v>Go Ahead</v>
      </c>
      <c r="G1138" s="320">
        <f>VLOOKUP(A1138,'Northern Branch Phase II Debris'!A:F,6,FALSE)</f>
        <v>44371</v>
      </c>
      <c r="H1138" s="84" t="str">
        <f>VLOOKUP(A1138,'Northern Branch Phase II Debris'!A:G,7,FALSE)</f>
        <v>Trinity</v>
      </c>
      <c r="I1138" s="84" t="e">
        <f>VLOOKUP(A1138,'Go Backs'!A:H,8,FALSE)</f>
        <v>#N/A</v>
      </c>
      <c r="K1138" s="84" t="e">
        <f>VLOOKUP(A1138,'Go Aheads'!A:H,8,FALSE)</f>
        <v>#N/A</v>
      </c>
      <c r="M1138" s="84">
        <f>VLOOKUP(A1138,'Northern Branch Phase II Debris'!A:F,4,FALSE)</f>
        <v>1</v>
      </c>
      <c r="N1138" s="84">
        <f>VLOOKUP(A1138,'Northern Branch Phase II Debris'!A:F,5,FALSE)</f>
        <v>0</v>
      </c>
      <c r="P1138" s="84">
        <f ca="1">SUMIF(cCalRecycle_NorthBranch_DataMan!A:F,Audit!A1138,cCalRecycle_NorthBranch_DataMan!F:F)</f>
        <v>0</v>
      </c>
      <c r="Q1138" s="86" t="e">
        <f>VLOOKUP(A1138,cCalRecycle_NorthBranch_DataMan!A:B,2,FALSE)</f>
        <v>#N/A</v>
      </c>
      <c r="R1138" s="643" t="b">
        <f t="shared" ca="1" si="35"/>
        <v>1</v>
      </c>
      <c r="S1138" s="455" t="s">
        <v>4289</v>
      </c>
      <c r="Y1138" s="84" t="e">
        <v>#N/A</v>
      </c>
      <c r="Z1138" s="84" t="e">
        <v>#N/A</v>
      </c>
      <c r="AA1138" s="84" t="e">
        <v>#N/A</v>
      </c>
      <c r="AB1138" s="84" t="e">
        <v>#N/A</v>
      </c>
      <c r="AC1138" s="84" t="e">
        <v>#N/A</v>
      </c>
      <c r="AD1138" s="84" t="e">
        <v>#N/A</v>
      </c>
      <c r="AE1138" s="84" t="e">
        <v>#N/A</v>
      </c>
      <c r="AF1138" s="84" t="e">
        <v>#N/A</v>
      </c>
    </row>
    <row r="1139" spans="1:32" ht="15" thickBot="1">
      <c r="A1139" s="463" t="s">
        <v>1271</v>
      </c>
      <c r="B1139" s="84">
        <f>VLOOKUP(A1139,'Northern Branch Phase II Debris'!A:F,2,FALSE)</f>
        <v>480</v>
      </c>
      <c r="C1139" s="84" t="str">
        <f>VLOOKUP(A1139,'Northern Branch Phase II Debris'!A:F,3,FALSE)</f>
        <v>Pollard Point Road</v>
      </c>
      <c r="F1139" s="84" t="str">
        <f t="shared" si="34"/>
        <v>Go Ahead</v>
      </c>
      <c r="G1139" s="320">
        <f>VLOOKUP(A1139,'Northern Branch Phase II Debris'!A:F,6,FALSE)</f>
        <v>44305</v>
      </c>
      <c r="H1139" s="84" t="str">
        <f>VLOOKUP(A1139,'Northern Branch Phase II Debris'!A:G,7,FALSE)</f>
        <v>Trinity</v>
      </c>
      <c r="I1139" s="84" t="e">
        <f>VLOOKUP(A1139,'Go Backs'!A:H,8,FALSE)</f>
        <v>#N/A</v>
      </c>
      <c r="K1139" s="84" t="e">
        <f>VLOOKUP(A1139,'Go Aheads'!A:H,8,FALSE)</f>
        <v>#N/A</v>
      </c>
      <c r="M1139" s="84">
        <f>VLOOKUP(A1139,'Northern Branch Phase II Debris'!A:F,4,FALSE)</f>
        <v>1</v>
      </c>
      <c r="N1139" s="84">
        <f>VLOOKUP(A1139,'Northern Branch Phase II Debris'!A:F,5,FALSE)</f>
        <v>0</v>
      </c>
      <c r="P1139" s="84">
        <f ca="1">SUMIF(cCalRecycle_NorthBranch_DataMan!A:F,Audit!A1139,cCalRecycle_NorthBranch_DataMan!F:F)</f>
        <v>0</v>
      </c>
      <c r="Q1139" s="86" t="e">
        <f>VLOOKUP(A1139,cCalRecycle_NorthBranch_DataMan!A:B,2,FALSE)</f>
        <v>#N/A</v>
      </c>
      <c r="R1139" s="643" t="b">
        <f t="shared" ca="1" si="35"/>
        <v>1</v>
      </c>
      <c r="S1139" s="455" t="s">
        <v>4289</v>
      </c>
      <c r="Y1139" s="84" t="e">
        <v>#N/A</v>
      </c>
      <c r="Z1139" s="84" t="e">
        <v>#N/A</v>
      </c>
      <c r="AA1139" s="84" t="e">
        <v>#N/A</v>
      </c>
      <c r="AB1139" s="84" t="e">
        <v>#N/A</v>
      </c>
      <c r="AC1139" s="84" t="e">
        <v>#N/A</v>
      </c>
      <c r="AD1139" s="84" t="e">
        <v>#N/A</v>
      </c>
      <c r="AE1139" s="84" t="e">
        <v>#N/A</v>
      </c>
      <c r="AF1139" s="84" t="e">
        <v>#N/A</v>
      </c>
    </row>
    <row r="1140" spans="1:32" ht="15" thickBot="1">
      <c r="A1140" s="93" t="s">
        <v>2051</v>
      </c>
      <c r="B1140" s="84" t="str">
        <f>VLOOKUP(A1140,'Northern Branch Phase II Debris'!A:F,2,FALSE)</f>
        <v>071-030-019-000</v>
      </c>
      <c r="C1140" s="84" t="str">
        <f>VLOOKUP(A1140,'Northern Branch Phase II Debris'!A:F,3,FALSE)</f>
        <v>Bean Creek Road</v>
      </c>
      <c r="F1140" s="84" t="str">
        <f t="shared" si="34"/>
        <v>Go Ahead</v>
      </c>
      <c r="G1140" s="320">
        <f>VLOOKUP(A1140,'Northern Branch Phase II Debris'!A:F,6,FALSE)</f>
        <v>44358</v>
      </c>
      <c r="H1140" s="84" t="str">
        <f>VLOOKUP(A1140,'Northern Branch Phase II Debris'!A:G,7,FALSE)</f>
        <v>Butte</v>
      </c>
      <c r="I1140" s="84" t="e">
        <f>VLOOKUP(A1140,'Go Backs'!A:H,8,FALSE)</f>
        <v>#N/A</v>
      </c>
      <c r="K1140" s="84" t="e">
        <f>VLOOKUP(A1140,'Go Aheads'!A:H,8,FALSE)</f>
        <v>#N/A</v>
      </c>
      <c r="M1140" s="84">
        <f>VLOOKUP(A1140,'Northern Branch Phase II Debris'!A:F,4,FALSE)</f>
        <v>2</v>
      </c>
      <c r="N1140" s="84">
        <f>VLOOKUP(A1140,'Northern Branch Phase II Debris'!A:F,5,FALSE)</f>
        <v>0</v>
      </c>
      <c r="P1140" s="84">
        <f ca="1">SUMIF(cCalRecycle_NorthBranch_DataMan!A:F,Audit!A1140,cCalRecycle_NorthBranch_DataMan!F:F)</f>
        <v>0</v>
      </c>
      <c r="Q1140" s="86" t="e">
        <f>VLOOKUP(A1140,cCalRecycle_NorthBranch_DataMan!A:B,2,FALSE)</f>
        <v>#N/A</v>
      </c>
      <c r="R1140" s="643" t="b">
        <f t="shared" ca="1" si="35"/>
        <v>1</v>
      </c>
      <c r="Y1140" s="84" t="e">
        <v>#N/A</v>
      </c>
      <c r="Z1140" s="84" t="e">
        <v>#N/A</v>
      </c>
      <c r="AA1140" s="84" t="e">
        <v>#N/A</v>
      </c>
      <c r="AB1140" s="84" t="e">
        <v>#N/A</v>
      </c>
      <c r="AC1140" s="84" t="e">
        <v>#N/A</v>
      </c>
      <c r="AD1140" s="84" t="e">
        <v>#N/A</v>
      </c>
      <c r="AE1140" s="84" t="e">
        <v>#N/A</v>
      </c>
      <c r="AF1140" s="84" t="e">
        <v>#N/A</v>
      </c>
    </row>
    <row r="1141" spans="1:32" ht="15" thickBot="1">
      <c r="A1141" s="93" t="s">
        <v>908</v>
      </c>
      <c r="B1141" s="84">
        <f>VLOOKUP(A1141,'Northern Branch Phase II Debris'!A:F,2,FALSE)</f>
        <v>9300</v>
      </c>
      <c r="C1141" s="84" t="str">
        <f>VLOOKUP(A1141,'Northern Branch Phase II Debris'!A:F,3,FALSE)</f>
        <v>Indian Creek Road</v>
      </c>
      <c r="F1141" s="84" t="str">
        <f t="shared" si="34"/>
        <v>Go Ahead</v>
      </c>
      <c r="G1141" s="320">
        <f>VLOOKUP(A1141,'Northern Branch Phase II Debris'!A:F,6,FALSE)</f>
        <v>44373</v>
      </c>
      <c r="H1141" s="84" t="str">
        <f>VLOOKUP(A1141,'Northern Branch Phase II Debris'!A:G,7,FALSE)</f>
        <v>Siskiyou</v>
      </c>
      <c r="I1141" s="84" t="e">
        <f>VLOOKUP(A1141,'Go Backs'!A:H,8,FALSE)</f>
        <v>#N/A</v>
      </c>
      <c r="K1141" s="84" t="e">
        <f>VLOOKUP(A1141,'Go Aheads'!A:H,8,FALSE)</f>
        <v>#N/A</v>
      </c>
      <c r="M1141" s="84">
        <f>VLOOKUP(A1141,'Northern Branch Phase II Debris'!A:F,4,FALSE)</f>
        <v>7</v>
      </c>
      <c r="N1141" s="84">
        <f>VLOOKUP(A1141,'Northern Branch Phase II Debris'!A:F,5,FALSE)</f>
        <v>9</v>
      </c>
      <c r="P1141" s="84">
        <f ca="1">SUMIF(cCalRecycle_NorthBranch_DataMan!A:F,Audit!A1141,cCalRecycle_NorthBranch_DataMan!F:F)</f>
        <v>9</v>
      </c>
      <c r="Q1141" s="86">
        <f>VLOOKUP(A1141,cCalRecycle_NorthBranch_DataMan!A:B,2,FALSE)</f>
        <v>44366.563148148103</v>
      </c>
      <c r="R1141" s="643" t="b">
        <f t="shared" ca="1" si="35"/>
        <v>1</v>
      </c>
      <c r="S1141" s="454"/>
      <c r="Y1141" s="84" t="e">
        <v>#N/A</v>
      </c>
      <c r="Z1141" s="84" t="e">
        <v>#N/A</v>
      </c>
      <c r="AA1141" s="84" t="e">
        <v>#N/A</v>
      </c>
      <c r="AB1141" s="84" t="e">
        <v>#N/A</v>
      </c>
      <c r="AC1141" s="84" t="e">
        <v>#N/A</v>
      </c>
      <c r="AD1141" s="84" t="e">
        <v>#N/A</v>
      </c>
      <c r="AE1141" s="84" t="e">
        <v>#N/A</v>
      </c>
      <c r="AF1141" s="84" t="e">
        <v>#N/A</v>
      </c>
    </row>
    <row r="1142" spans="1:32" ht="26.25" thickBot="1">
      <c r="A1142" s="463" t="s">
        <v>2076</v>
      </c>
      <c r="B1142" s="84">
        <f>VLOOKUP(A1142,'Northern Branch Phase II Debris'!A:F,2,FALSE)</f>
        <v>74</v>
      </c>
      <c r="C1142" s="84" t="str">
        <f>VLOOKUP(A1142,'Northern Branch Phase II Debris'!A:F,3,FALSE)</f>
        <v>West Hettenshaw Road</v>
      </c>
      <c r="F1142" s="84" t="str">
        <f t="shared" si="34"/>
        <v>Go Ahead</v>
      </c>
      <c r="G1142" s="320">
        <f>VLOOKUP(A1142,'Northern Branch Phase II Debris'!A:F,6,FALSE)</f>
        <v>44375</v>
      </c>
      <c r="H1142" s="84" t="str">
        <f>VLOOKUP(A1142,'Northern Branch Phase II Debris'!A:G,7,FALSE)</f>
        <v>Trinity</v>
      </c>
      <c r="I1142" s="84" t="e">
        <f>VLOOKUP(A1142,'Go Backs'!A:H,8,FALSE)</f>
        <v>#N/A</v>
      </c>
      <c r="K1142" s="84" t="e">
        <f>VLOOKUP(A1142,'Go Aheads'!A:H,8,FALSE)</f>
        <v>#N/A</v>
      </c>
      <c r="M1142" s="84">
        <f>VLOOKUP(A1142,'Northern Branch Phase II Debris'!A:F,4,FALSE)</f>
        <v>2</v>
      </c>
      <c r="N1142" s="84">
        <f>VLOOKUP(A1142,'Northern Branch Phase II Debris'!A:F,5,FALSE)</f>
        <v>2</v>
      </c>
      <c r="P1142" s="84">
        <f ca="1">SUMIF(cCalRecycle_NorthBranch_DataMan!A:F,Audit!A1142,cCalRecycle_NorthBranch_DataMan!F:F)</f>
        <v>0</v>
      </c>
      <c r="Q1142" s="86" t="e">
        <f>VLOOKUP(A1142,cCalRecycle_NorthBranch_DataMan!A:B,2,FALSE)</f>
        <v>#N/A</v>
      </c>
      <c r="R1142" s="643" t="b">
        <f t="shared" ca="1" si="35"/>
        <v>0</v>
      </c>
      <c r="S1142" s="455" t="s">
        <v>4289</v>
      </c>
      <c r="Y1142" s="84" t="e">
        <v>#N/A</v>
      </c>
      <c r="Z1142" s="84" t="e">
        <v>#N/A</v>
      </c>
      <c r="AA1142" s="84" t="e">
        <v>#N/A</v>
      </c>
      <c r="AB1142" s="84" t="e">
        <v>#N/A</v>
      </c>
      <c r="AC1142" s="84" t="e">
        <v>#N/A</v>
      </c>
      <c r="AD1142" s="84" t="e">
        <v>#N/A</v>
      </c>
      <c r="AE1142" s="84" t="e">
        <v>#N/A</v>
      </c>
      <c r="AF1142" s="84" t="e">
        <v>#N/A</v>
      </c>
    </row>
    <row r="1143" spans="1:32" ht="26.25" thickBot="1">
      <c r="A1143" s="463" t="s">
        <v>2075</v>
      </c>
      <c r="B1143" s="84">
        <f>VLOOKUP(A1143,'Northern Branch Phase II Debris'!A:F,2,FALSE)</f>
        <v>70</v>
      </c>
      <c r="C1143" s="84" t="str">
        <f>VLOOKUP(A1143,'Northern Branch Phase II Debris'!A:F,3,FALSE)</f>
        <v>West Hettenshaw Road</v>
      </c>
      <c r="F1143" s="84" t="str">
        <f t="shared" si="34"/>
        <v>Go Ahead</v>
      </c>
      <c r="G1143" s="320">
        <f>VLOOKUP(A1143,'Northern Branch Phase II Debris'!A:F,6,FALSE)</f>
        <v>0</v>
      </c>
      <c r="H1143" s="84" t="str">
        <f>VLOOKUP(A1143,'Northern Branch Phase II Debris'!A:G,7,FALSE)</f>
        <v>Trinity</v>
      </c>
      <c r="I1143" s="84" t="e">
        <f>VLOOKUP(A1143,'Go Backs'!A:H,8,FALSE)</f>
        <v>#N/A</v>
      </c>
      <c r="K1143" s="84" t="e">
        <f>VLOOKUP(A1143,'Go Aheads'!A:H,8,FALSE)</f>
        <v>#N/A</v>
      </c>
      <c r="M1143" s="84">
        <f>VLOOKUP(A1143,'Northern Branch Phase II Debris'!A:F,4,FALSE)</f>
        <v>0</v>
      </c>
      <c r="N1143" s="84">
        <f>VLOOKUP(A1143,'Northern Branch Phase II Debris'!A:F,5,FALSE)</f>
        <v>0</v>
      </c>
      <c r="P1143" s="84">
        <f ca="1">SUMIF(cCalRecycle_NorthBranch_DataMan!A:F,Audit!A1143,cCalRecycle_NorthBranch_DataMan!F:F)</f>
        <v>0</v>
      </c>
      <c r="Q1143" s="86" t="e">
        <f>VLOOKUP(A1143,cCalRecycle_NorthBranch_DataMan!A:B,2,FALSE)</f>
        <v>#N/A</v>
      </c>
      <c r="R1143" s="643" t="b">
        <f t="shared" ca="1" si="35"/>
        <v>1</v>
      </c>
      <c r="S1143" s="455" t="s">
        <v>4289</v>
      </c>
      <c r="Y1143" s="84" t="e">
        <v>#N/A</v>
      </c>
      <c r="Z1143" s="84" t="e">
        <v>#N/A</v>
      </c>
      <c r="AA1143" s="84" t="e">
        <v>#N/A</v>
      </c>
      <c r="AB1143" s="84" t="e">
        <v>#N/A</v>
      </c>
      <c r="AC1143" s="84" t="e">
        <v>#N/A</v>
      </c>
      <c r="AD1143" s="84" t="e">
        <v>#N/A</v>
      </c>
      <c r="AE1143" s="84" t="e">
        <v>#N/A</v>
      </c>
      <c r="AF1143" s="84" t="e">
        <v>#N/A</v>
      </c>
    </row>
    <row r="1144" spans="1:32" ht="15" thickBot="1">
      <c r="A1144" s="463" t="s">
        <v>984</v>
      </c>
      <c r="B1144" s="84">
        <f>VLOOKUP(A1144,'Northern Branch Phase II Debris'!A:F,2,FALSE)</f>
        <v>450</v>
      </c>
      <c r="C1144" s="84" t="str">
        <f>VLOOKUP(A1144,'Northern Branch Phase II Debris'!A:F,3,FALSE)</f>
        <v>Marshall Rock Road</v>
      </c>
      <c r="F1144" s="84" t="str">
        <f t="shared" si="34"/>
        <v>Go Ahead</v>
      </c>
      <c r="G1144" s="320">
        <f>VLOOKUP(A1144,'Northern Branch Phase II Debris'!A:F,6,FALSE)</f>
        <v>44366</v>
      </c>
      <c r="H1144" s="84" t="str">
        <f>VLOOKUP(A1144,'Northern Branch Phase II Debris'!A:G,7,FALSE)</f>
        <v>Trinity</v>
      </c>
      <c r="I1144" s="84" t="e">
        <f>VLOOKUP(A1144,'Go Backs'!A:H,8,FALSE)</f>
        <v>#N/A</v>
      </c>
      <c r="K1144" s="84" t="e">
        <f>VLOOKUP(A1144,'Go Aheads'!A:H,8,FALSE)</f>
        <v>#N/A</v>
      </c>
      <c r="M1144" s="84">
        <f>VLOOKUP(A1144,'Northern Branch Phase II Debris'!A:F,4,FALSE)</f>
        <v>11</v>
      </c>
      <c r="N1144" s="84">
        <f>VLOOKUP(A1144,'Northern Branch Phase II Debris'!A:F,5,FALSE)</f>
        <v>12</v>
      </c>
      <c r="P1144" s="84">
        <f ca="1">SUMIF(cCalRecycle_NorthBranch_DataMan!A:F,Audit!A1144,cCalRecycle_NorthBranch_DataMan!F:F)</f>
        <v>0</v>
      </c>
      <c r="Q1144" s="86" t="e">
        <f>VLOOKUP(A1144,cCalRecycle_NorthBranch_DataMan!A:B,2,FALSE)</f>
        <v>#N/A</v>
      </c>
      <c r="R1144" s="643" t="b">
        <f t="shared" ca="1" si="35"/>
        <v>0</v>
      </c>
      <c r="S1144" s="455" t="s">
        <v>4289</v>
      </c>
      <c r="Y1144" s="84" t="e">
        <v>#N/A</v>
      </c>
      <c r="Z1144" s="84" t="e">
        <v>#N/A</v>
      </c>
      <c r="AA1144" s="84" t="e">
        <v>#N/A</v>
      </c>
      <c r="AB1144" s="84" t="e">
        <v>#N/A</v>
      </c>
      <c r="AC1144" s="84" t="e">
        <v>#N/A</v>
      </c>
      <c r="AD1144" s="84" t="e">
        <v>#N/A</v>
      </c>
      <c r="AE1144" s="84" t="e">
        <v>#N/A</v>
      </c>
      <c r="AF1144" s="84" t="e">
        <v>#N/A</v>
      </c>
    </row>
    <row r="1145" spans="1:32" ht="15" thickBot="1">
      <c r="A1145" s="463" t="s">
        <v>1772</v>
      </c>
      <c r="B1145" s="84">
        <f>VLOOKUP(A1145,'Northern Branch Phase II Debris'!A:F,2,FALSE)</f>
        <v>471</v>
      </c>
      <c r="C1145" s="84" t="str">
        <f>VLOOKUP(A1145,'Northern Branch Phase II Debris'!A:F,3,FALSE)</f>
        <v>Holly Creek Lane</v>
      </c>
      <c r="F1145" s="84" t="str">
        <f t="shared" si="34"/>
        <v>Go Ahead</v>
      </c>
      <c r="G1145" s="320">
        <f>VLOOKUP(A1145,'Northern Branch Phase II Debris'!A:F,6,FALSE)</f>
        <v>44354</v>
      </c>
      <c r="H1145" s="84" t="str">
        <f>VLOOKUP(A1145,'Northern Branch Phase II Debris'!A:G,7,FALSE)</f>
        <v>Trinity</v>
      </c>
      <c r="I1145" s="84" t="e">
        <f>VLOOKUP(A1145,'Go Backs'!A:H,8,FALSE)</f>
        <v>#N/A</v>
      </c>
      <c r="K1145" s="84" t="e">
        <f>VLOOKUP(A1145,'Go Aheads'!A:H,8,FALSE)</f>
        <v>#N/A</v>
      </c>
      <c r="M1145" s="84">
        <f>VLOOKUP(A1145,'Northern Branch Phase II Debris'!A:F,4,FALSE)</f>
        <v>3</v>
      </c>
      <c r="N1145" s="84">
        <f>VLOOKUP(A1145,'Northern Branch Phase II Debris'!A:F,5,FALSE)</f>
        <v>3</v>
      </c>
      <c r="P1145" s="84">
        <f ca="1">SUMIF(cCalRecycle_NorthBranch_DataMan!A:F,Audit!A1145,cCalRecycle_NorthBranch_DataMan!F:F)</f>
        <v>0</v>
      </c>
      <c r="Q1145" s="86" t="e">
        <f>VLOOKUP(A1145,cCalRecycle_NorthBranch_DataMan!A:B,2,FALSE)</f>
        <v>#N/A</v>
      </c>
      <c r="R1145" s="643" t="b">
        <f t="shared" ca="1" si="35"/>
        <v>0</v>
      </c>
      <c r="S1145" s="455" t="s">
        <v>4289</v>
      </c>
      <c r="Y1145" s="84" t="e">
        <v>#N/A</v>
      </c>
      <c r="Z1145" s="84" t="e">
        <v>#N/A</v>
      </c>
      <c r="AA1145" s="84" t="e">
        <v>#N/A</v>
      </c>
      <c r="AB1145" s="84" t="e">
        <v>#N/A</v>
      </c>
      <c r="AC1145" s="84" t="e">
        <v>#N/A</v>
      </c>
      <c r="AD1145" s="84" t="e">
        <v>#N/A</v>
      </c>
      <c r="AE1145" s="84" t="e">
        <v>#N/A</v>
      </c>
      <c r="AF1145" s="84" t="e">
        <v>#N/A</v>
      </c>
    </row>
    <row r="1146" spans="1:32" ht="15" thickBot="1">
      <c r="A1146" s="93" t="s">
        <v>1355</v>
      </c>
      <c r="B1146" s="84" t="str">
        <f>VLOOKUP(A1146,'Northern Branch Phase II Debris'!A:F,2,FALSE)</f>
        <v>062-310-007-000</v>
      </c>
      <c r="C1146" s="84" t="str">
        <f>VLOOKUP(A1146,'Northern Branch Phase II Debris'!A:F,3,FALSE)</f>
        <v>Ponderosa Pines</v>
      </c>
      <c r="F1146" s="84" t="str">
        <f t="shared" si="34"/>
        <v>Go Ahead</v>
      </c>
      <c r="G1146" s="320">
        <f>VLOOKUP(A1146,'Northern Branch Phase II Debris'!A:F,6,FALSE)</f>
        <v>0</v>
      </c>
      <c r="H1146" s="84" t="str">
        <f>VLOOKUP(A1146,'Northern Branch Phase II Debris'!A:G,7,FALSE)</f>
        <v>Butte</v>
      </c>
      <c r="I1146" s="84" t="e">
        <f>VLOOKUP(A1146,'Go Backs'!A:H,8,FALSE)</f>
        <v>#N/A</v>
      </c>
      <c r="K1146" s="84" t="e">
        <f>VLOOKUP(A1146,'Go Aheads'!A:H,8,FALSE)</f>
        <v>#N/A</v>
      </c>
      <c r="M1146" s="84">
        <f>VLOOKUP(A1146,'Northern Branch Phase II Debris'!A:F,4,FALSE)</f>
        <v>0</v>
      </c>
      <c r="N1146" s="84">
        <f>VLOOKUP(A1146,'Northern Branch Phase II Debris'!A:F,5,FALSE)</f>
        <v>0</v>
      </c>
      <c r="P1146" s="84">
        <f ca="1">SUMIF(cCalRecycle_NorthBranch_DataMan!A:F,Audit!A1146,cCalRecycle_NorthBranch_DataMan!F:F)</f>
        <v>0</v>
      </c>
      <c r="Q1146" s="86" t="e">
        <f>VLOOKUP(A1146,cCalRecycle_NorthBranch_DataMan!A:B,2,FALSE)</f>
        <v>#N/A</v>
      </c>
      <c r="R1146" s="643" t="b">
        <f t="shared" ca="1" si="35"/>
        <v>1</v>
      </c>
      <c r="Y1146" s="84" t="e">
        <v>#N/A</v>
      </c>
      <c r="Z1146" s="84" t="e">
        <v>#N/A</v>
      </c>
      <c r="AA1146" s="84" t="e">
        <v>#N/A</v>
      </c>
      <c r="AB1146" s="84" t="e">
        <v>#N/A</v>
      </c>
      <c r="AC1146" s="84" t="e">
        <v>#N/A</v>
      </c>
      <c r="AD1146" s="84" t="e">
        <v>#N/A</v>
      </c>
      <c r="AE1146" s="84" t="e">
        <v>#N/A</v>
      </c>
      <c r="AF1146" s="84" t="e">
        <v>#N/A</v>
      </c>
    </row>
    <row r="1147" spans="1:32" ht="64.5" thickBot="1">
      <c r="A1147" s="93" t="s">
        <v>445</v>
      </c>
      <c r="B1147" s="84">
        <f>VLOOKUP(A1147,'Northern Branch Phase II Debris'!A:F,2,FALSE)</f>
        <v>13353</v>
      </c>
      <c r="C1147" s="84" t="str">
        <f>VLOOKUP(A1147,'Northern Branch Phase II Debris'!A:F,3,FALSE)</f>
        <v>Oroville Quincy Highway</v>
      </c>
      <c r="F1147" s="84" t="str">
        <f t="shared" si="34"/>
        <v>Go Ahead</v>
      </c>
      <c r="G1147" s="320">
        <f>VLOOKUP(A1147,'Northern Branch Phase II Debris'!A:F,6,FALSE)</f>
        <v>44337</v>
      </c>
      <c r="H1147" s="84" t="str">
        <f>VLOOKUP(A1147,'Northern Branch Phase II Debris'!A:G,7,FALSE)</f>
        <v>Butte</v>
      </c>
      <c r="I1147" s="84" t="e">
        <f>VLOOKUP(A1147,'Go Backs'!A:H,8,FALSE)</f>
        <v>#N/A</v>
      </c>
      <c r="K1147" s="84">
        <f>VLOOKUP(A1147,'Go Aheads'!A:H,8,FALSE)</f>
        <v>1</v>
      </c>
      <c r="M1147" s="84">
        <f>VLOOKUP(A1147,'Northern Branch Phase II Debris'!A:F,4,FALSE)</f>
        <v>3</v>
      </c>
      <c r="N1147" s="84" t="str">
        <f>VLOOKUP(A1147,'Northern Branch Phase II Debris'!A:F,5,FALSE)</f>
        <v>No vehicles on site - soil. RTR has 1 ticket made for this parcel</v>
      </c>
      <c r="P1147" s="84">
        <f ca="1">SUMIF(cCalRecycle_NorthBranch_DataMan!A:F,Audit!A1147,cCalRecycle_NorthBranch_DataMan!F:F)</f>
        <v>1</v>
      </c>
      <c r="Q1147" s="86">
        <f>VLOOKUP(A1147,cCalRecycle_NorthBranch_DataMan!A:B,2,FALSE)</f>
        <v>44362.444594907392</v>
      </c>
      <c r="R1147" s="643" t="b">
        <f t="shared" ca="1" si="35"/>
        <v>0</v>
      </c>
      <c r="S1147" s="9" t="s">
        <v>8176</v>
      </c>
      <c r="Y1147" s="84" t="s">
        <v>8347</v>
      </c>
      <c r="Z1147" s="84">
        <v>0</v>
      </c>
      <c r="AA1147" s="84">
        <v>0</v>
      </c>
      <c r="AB1147" s="84">
        <v>0</v>
      </c>
      <c r="AC1147" s="84">
        <v>0</v>
      </c>
      <c r="AD1147" s="84" t="e">
        <v>#N/A</v>
      </c>
      <c r="AE1147" s="84">
        <v>0</v>
      </c>
      <c r="AF1147" s="84">
        <v>0</v>
      </c>
    </row>
    <row r="1148" spans="1:32" ht="15" thickBot="1">
      <c r="A1148" s="497" t="s">
        <v>1428</v>
      </c>
      <c r="B1148" s="84">
        <f>VLOOKUP(A1148,'Northern Branch Phase II Debris'!A:F,2,FALSE)</f>
        <v>62</v>
      </c>
      <c r="C1148" s="84" t="str">
        <f>VLOOKUP(A1148,'Northern Branch Phase II Debris'!A:F,3,FALSE)</f>
        <v>Aussie Way</v>
      </c>
      <c r="F1148" s="84" t="str">
        <f t="shared" si="34"/>
        <v>Go Ahead</v>
      </c>
      <c r="G1148" s="320">
        <f>VLOOKUP(A1148,'Northern Branch Phase II Debris'!A:F,6,FALSE)</f>
        <v>0</v>
      </c>
      <c r="H1148" s="84" t="str">
        <f>VLOOKUP(A1148,'Northern Branch Phase II Debris'!A:G,7,FALSE)</f>
        <v>Butte</v>
      </c>
      <c r="I1148" s="84" t="e">
        <f>VLOOKUP(A1148,'Go Backs'!A:H,8,FALSE)</f>
        <v>#N/A</v>
      </c>
      <c r="K1148" s="84" t="e">
        <f>VLOOKUP(A1148,'Go Aheads'!A:H,8,FALSE)</f>
        <v>#N/A</v>
      </c>
      <c r="M1148" s="84">
        <f>VLOOKUP(A1148,'Northern Branch Phase II Debris'!A:F,4,FALSE)</f>
        <v>0</v>
      </c>
      <c r="N1148" s="84">
        <f>VLOOKUP(A1148,'Northern Branch Phase II Debris'!A:F,5,FALSE)</f>
        <v>0</v>
      </c>
      <c r="P1148" s="84">
        <f ca="1">SUMIF(cCalRecycle_NorthBranch_DataMan!A:F,Audit!A1148,cCalRecycle_NorthBranch_DataMan!F:F)</f>
        <v>0</v>
      </c>
      <c r="Q1148" s="86" t="e">
        <f>VLOOKUP(A1148,cCalRecycle_NorthBranch_DataMan!A:B,2,FALSE)</f>
        <v>#N/A</v>
      </c>
      <c r="R1148" s="643" t="b">
        <f t="shared" ca="1" si="35"/>
        <v>1</v>
      </c>
      <c r="Y1148" s="84" t="e">
        <v>#N/A</v>
      </c>
      <c r="Z1148" s="84" t="e">
        <v>#N/A</v>
      </c>
      <c r="AA1148" s="84" t="e">
        <v>#N/A</v>
      </c>
      <c r="AB1148" s="84" t="e">
        <v>#N/A</v>
      </c>
      <c r="AC1148" s="84" t="e">
        <v>#N/A</v>
      </c>
      <c r="AD1148" s="84" t="e">
        <v>#N/A</v>
      </c>
      <c r="AE1148" s="84" t="e">
        <v>#N/A</v>
      </c>
      <c r="AF1148" s="84" t="e">
        <v>#N/A</v>
      </c>
    </row>
    <row r="1149" spans="1:32" ht="15" thickBot="1">
      <c r="A1149" s="93" t="s">
        <v>1559</v>
      </c>
      <c r="B1149" s="84">
        <f>VLOOKUP(A1149,'Northern Branch Phase II Debris'!A:F,2,FALSE)</f>
        <v>10077</v>
      </c>
      <c r="C1149" s="84" t="str">
        <f>VLOOKUP(A1149,'Northern Branch Phase II Debris'!A:F,3,FALSE)</f>
        <v>Rainbow Lake Road</v>
      </c>
      <c r="F1149" s="84" t="str">
        <f t="shared" si="34"/>
        <v>Go Ahead</v>
      </c>
      <c r="G1149" s="320">
        <f>VLOOKUP(A1149,'Northern Branch Phase II Debris'!A:F,6,FALSE)</f>
        <v>44286</v>
      </c>
      <c r="H1149" s="84" t="str">
        <f>VLOOKUP(A1149,'Northern Branch Phase II Debris'!A:G,7,FALSE)</f>
        <v>Shasta</v>
      </c>
      <c r="I1149" s="84" t="e">
        <f>VLOOKUP(A1149,'Go Backs'!A:H,8,FALSE)</f>
        <v>#N/A</v>
      </c>
      <c r="K1149" s="84" t="e">
        <f>VLOOKUP(A1149,'Go Aheads'!A:H,8,FALSE)</f>
        <v>#N/A</v>
      </c>
      <c r="M1149" s="84">
        <f>VLOOKUP(A1149,'Northern Branch Phase II Debris'!A:F,4,FALSE)</f>
        <v>1</v>
      </c>
      <c r="N1149" s="84">
        <f>VLOOKUP(A1149,'Northern Branch Phase II Debris'!A:F,5,FALSE)</f>
        <v>0</v>
      </c>
      <c r="P1149" s="84">
        <f ca="1">SUMIF(cCalRecycle_NorthBranch_DataMan!A:F,Audit!A1149,cCalRecycle_NorthBranch_DataMan!F:F)</f>
        <v>0</v>
      </c>
      <c r="Q1149" s="86" t="e">
        <f>VLOOKUP(A1149,cCalRecycle_NorthBranch_DataMan!A:B,2,FALSE)</f>
        <v>#N/A</v>
      </c>
      <c r="R1149" s="643" t="b">
        <f t="shared" ca="1" si="35"/>
        <v>1</v>
      </c>
      <c r="Y1149" s="84" t="e">
        <v>#N/A</v>
      </c>
      <c r="Z1149" s="84" t="e">
        <v>#N/A</v>
      </c>
      <c r="AA1149" s="84" t="e">
        <v>#N/A</v>
      </c>
      <c r="AB1149" s="84" t="e">
        <v>#N/A</v>
      </c>
      <c r="AC1149" s="84" t="e">
        <v>#N/A</v>
      </c>
      <c r="AD1149" s="84" t="e">
        <v>#N/A</v>
      </c>
      <c r="AE1149" s="84" t="e">
        <v>#N/A</v>
      </c>
      <c r="AF1149" s="84" t="e">
        <v>#N/A</v>
      </c>
    </row>
    <row r="1150" spans="1:32" ht="15" thickBot="1">
      <c r="A1150" s="93" t="s">
        <v>661</v>
      </c>
      <c r="B1150" s="84">
        <f>VLOOKUP(A1150,'Northern Branch Phase II Debris'!A:F,2,FALSE)</f>
        <v>150</v>
      </c>
      <c r="C1150" s="84" t="str">
        <f>VLOOKUP(A1150,'Northern Branch Phase II Debris'!A:F,3,FALSE)</f>
        <v>Lakeside Way</v>
      </c>
      <c r="F1150" s="84" t="str">
        <f t="shared" si="34"/>
        <v>Go Ahead</v>
      </c>
      <c r="G1150" s="320">
        <f>VLOOKUP(A1150,'Northern Branch Phase II Debris'!A:F,6,FALSE)</f>
        <v>0</v>
      </c>
      <c r="H1150" s="84" t="str">
        <f>VLOOKUP(A1150,'Northern Branch Phase II Debris'!A:G,7,FALSE)</f>
        <v>Butte</v>
      </c>
      <c r="I1150" s="84" t="e">
        <f>VLOOKUP(A1150,'Go Backs'!A:H,8,FALSE)</f>
        <v>#N/A</v>
      </c>
      <c r="K1150" s="84" t="e">
        <f>VLOOKUP(A1150,'Go Aheads'!A:H,8,FALSE)</f>
        <v>#N/A</v>
      </c>
      <c r="M1150" s="84">
        <f>VLOOKUP(A1150,'Northern Branch Phase II Debris'!A:F,4,FALSE)</f>
        <v>0</v>
      </c>
      <c r="N1150" s="84">
        <f>VLOOKUP(A1150,'Northern Branch Phase II Debris'!A:F,5,FALSE)</f>
        <v>0</v>
      </c>
      <c r="P1150" s="84">
        <f ca="1">SUMIF(cCalRecycle_NorthBranch_DataMan!A:F,Audit!A1150,cCalRecycle_NorthBranch_DataMan!F:F)</f>
        <v>0</v>
      </c>
      <c r="Q1150" s="86" t="e">
        <f>VLOOKUP(A1150,cCalRecycle_NorthBranch_DataMan!A:B,2,FALSE)</f>
        <v>#N/A</v>
      </c>
      <c r="R1150" s="643" t="b">
        <f t="shared" ca="1" si="35"/>
        <v>1</v>
      </c>
      <c r="Y1150" s="84" t="e">
        <v>#N/A</v>
      </c>
      <c r="Z1150" s="84" t="e">
        <v>#N/A</v>
      </c>
      <c r="AA1150" s="84" t="e">
        <v>#N/A</v>
      </c>
      <c r="AB1150" s="84" t="e">
        <v>#N/A</v>
      </c>
      <c r="AC1150" s="84" t="e">
        <v>#N/A</v>
      </c>
      <c r="AD1150" s="84" t="e">
        <v>#N/A</v>
      </c>
      <c r="AE1150" s="84" t="e">
        <v>#N/A</v>
      </c>
      <c r="AF1150" s="84" t="e">
        <v>#N/A</v>
      </c>
    </row>
    <row r="1151" spans="1:32" ht="15" thickBot="1">
      <c r="A1151" s="93" t="s">
        <v>800</v>
      </c>
      <c r="B1151" s="84">
        <f>VLOOKUP(A1151,'Northern Branch Phase II Debris'!A:F,2,FALSE)</f>
        <v>36</v>
      </c>
      <c r="C1151" s="84" t="str">
        <f>VLOOKUP(A1151,'Northern Branch Phase II Debris'!A:F,3,FALSE)</f>
        <v>Cedar Path</v>
      </c>
      <c r="F1151" s="84" t="str">
        <f t="shared" si="34"/>
        <v>Go Ahead</v>
      </c>
      <c r="G1151" s="320">
        <f>VLOOKUP(A1151,'Northern Branch Phase II Debris'!A:F,6,FALSE)</f>
        <v>44232</v>
      </c>
      <c r="H1151" s="84" t="str">
        <f>VLOOKUP(A1151,'Northern Branch Phase II Debris'!A:G,7,FALSE)</f>
        <v>Butte</v>
      </c>
      <c r="I1151" s="84" t="e">
        <f>VLOOKUP(A1151,'Go Backs'!A:H,8,FALSE)</f>
        <v>#N/A</v>
      </c>
      <c r="K1151" s="84" t="e">
        <f>VLOOKUP(A1151,'Go Aheads'!A:H,8,FALSE)</f>
        <v>#N/A</v>
      </c>
      <c r="M1151" s="84">
        <f>VLOOKUP(A1151,'Northern Branch Phase II Debris'!A:F,4,FALSE)</f>
        <v>0</v>
      </c>
      <c r="N1151" s="84">
        <f>VLOOKUP(A1151,'Northern Branch Phase II Debris'!A:F,5,FALSE)</f>
        <v>0</v>
      </c>
      <c r="P1151" s="84">
        <f ca="1">SUMIF(cCalRecycle_NorthBranch_DataMan!A:F,Audit!A1151,cCalRecycle_NorthBranch_DataMan!F:F)</f>
        <v>0</v>
      </c>
      <c r="Q1151" s="86" t="e">
        <f>VLOOKUP(A1151,cCalRecycle_NorthBranch_DataMan!A:B,2,FALSE)</f>
        <v>#N/A</v>
      </c>
      <c r="R1151" s="643" t="b">
        <f t="shared" ca="1" si="35"/>
        <v>1</v>
      </c>
      <c r="Y1151" s="84" t="e">
        <v>#N/A</v>
      </c>
      <c r="Z1151" s="84" t="e">
        <v>#N/A</v>
      </c>
      <c r="AA1151" s="84" t="e">
        <v>#N/A</v>
      </c>
      <c r="AB1151" s="84" t="e">
        <v>#N/A</v>
      </c>
      <c r="AC1151" s="84" t="e">
        <v>#N/A</v>
      </c>
      <c r="AD1151" s="84" t="e">
        <v>#N/A</v>
      </c>
      <c r="AE1151" s="84" t="e">
        <v>#N/A</v>
      </c>
      <c r="AF1151" s="84" t="e">
        <v>#N/A</v>
      </c>
    </row>
    <row r="1152" spans="1:32" ht="15" thickBot="1">
      <c r="A1152" s="93" t="s">
        <v>1701</v>
      </c>
      <c r="B1152" s="84">
        <f>VLOOKUP(A1152,'Northern Branch Phase II Debris'!A:F,2,FALSE)</f>
        <v>35</v>
      </c>
      <c r="C1152" s="84" t="str">
        <f>VLOOKUP(A1152,'Northern Branch Phase II Debris'!A:F,3,FALSE)</f>
        <v>Cedar Path</v>
      </c>
      <c r="F1152" s="84" t="str">
        <f t="shared" si="34"/>
        <v>Go Ahead</v>
      </c>
      <c r="G1152" s="320">
        <f>VLOOKUP(A1152,'Northern Branch Phase II Debris'!A:F,6,FALSE)</f>
        <v>44260</v>
      </c>
      <c r="H1152" s="84" t="str">
        <f>VLOOKUP(A1152,'Northern Branch Phase II Debris'!A:G,7,FALSE)</f>
        <v>Butte</v>
      </c>
      <c r="I1152" s="84" t="e">
        <f>VLOOKUP(A1152,'Go Backs'!A:H,8,FALSE)</f>
        <v>#N/A</v>
      </c>
      <c r="K1152" s="84" t="e">
        <f>VLOOKUP(A1152,'Go Aheads'!A:H,8,FALSE)</f>
        <v>#N/A</v>
      </c>
      <c r="M1152" s="84">
        <f>VLOOKUP(A1152,'Northern Branch Phase II Debris'!A:F,4,FALSE)</f>
        <v>0</v>
      </c>
      <c r="N1152" s="84">
        <f>VLOOKUP(A1152,'Northern Branch Phase II Debris'!A:F,5,FALSE)</f>
        <v>0</v>
      </c>
      <c r="P1152" s="84">
        <f ca="1">SUMIF(cCalRecycle_NorthBranch_DataMan!A:F,Audit!A1152,cCalRecycle_NorthBranch_DataMan!F:F)</f>
        <v>0</v>
      </c>
      <c r="Q1152" s="86" t="e">
        <f>VLOOKUP(A1152,cCalRecycle_NorthBranch_DataMan!A:B,2,FALSE)</f>
        <v>#N/A</v>
      </c>
      <c r="R1152" s="643" t="b">
        <f t="shared" ca="1" si="35"/>
        <v>1</v>
      </c>
      <c r="Y1152" s="84" t="e">
        <v>#N/A</v>
      </c>
      <c r="Z1152" s="84" t="e">
        <v>#N/A</v>
      </c>
      <c r="AA1152" s="84" t="e">
        <v>#N/A</v>
      </c>
      <c r="AB1152" s="84" t="e">
        <v>#N/A</v>
      </c>
      <c r="AC1152" s="84" t="e">
        <v>#N/A</v>
      </c>
      <c r="AD1152" s="84" t="e">
        <v>#N/A</v>
      </c>
      <c r="AE1152" s="84" t="e">
        <v>#N/A</v>
      </c>
      <c r="AF1152" s="84" t="e">
        <v>#N/A</v>
      </c>
    </row>
    <row r="1153" spans="1:32" ht="15" thickBot="1">
      <c r="A1153" s="93" t="s">
        <v>1649</v>
      </c>
      <c r="B1153" s="84">
        <f>VLOOKUP(A1153,'Northern Branch Phase II Debris'!A:F,2,FALSE)</f>
        <v>1188</v>
      </c>
      <c r="C1153" s="84" t="str">
        <f>VLOOKUP(A1153,'Northern Branch Phase II Debris'!A:F,3,FALSE)</f>
        <v>Lumpkin Road</v>
      </c>
      <c r="F1153" s="84" t="str">
        <f t="shared" si="34"/>
        <v>Go Ahead</v>
      </c>
      <c r="G1153" s="320">
        <f>VLOOKUP(A1153,'Northern Branch Phase II Debris'!A:F,6,FALSE)</f>
        <v>44328</v>
      </c>
      <c r="H1153" s="84" t="str">
        <f>VLOOKUP(A1153,'Northern Branch Phase II Debris'!A:G,7,FALSE)</f>
        <v>Butte</v>
      </c>
      <c r="I1153" s="84" t="e">
        <f>VLOOKUP(A1153,'Go Backs'!A:H,8,FALSE)</f>
        <v>#N/A</v>
      </c>
      <c r="K1153" s="84">
        <f>VLOOKUP(A1153,'Go Aheads'!A:H,8,FALSE)</f>
        <v>3</v>
      </c>
      <c r="M1153" s="84">
        <f>VLOOKUP(A1153,'Northern Branch Phase II Debris'!A:F,4,FALSE)</f>
        <v>3</v>
      </c>
      <c r="N1153" s="84">
        <f>VLOOKUP(A1153,'Northern Branch Phase II Debris'!A:F,5,FALSE)</f>
        <v>3</v>
      </c>
      <c r="P1153" s="84">
        <f ca="1">SUMIF(cCalRecycle_NorthBranch_DataMan!A:F,Audit!A1153,cCalRecycle_NorthBranch_DataMan!F:F)</f>
        <v>3</v>
      </c>
      <c r="Q1153" s="86">
        <f>VLOOKUP(A1153,cCalRecycle_NorthBranch_DataMan!A:B,2,FALSE)</f>
        <v>44340.517083333303</v>
      </c>
      <c r="R1153" s="643" t="b">
        <f t="shared" ca="1" si="35"/>
        <v>1</v>
      </c>
      <c r="Y1153" s="84" t="e">
        <v>#N/A</v>
      </c>
      <c r="Z1153" s="84" t="e">
        <v>#N/A</v>
      </c>
      <c r="AA1153" s="84" t="e">
        <v>#N/A</v>
      </c>
      <c r="AB1153" s="84" t="e">
        <v>#N/A</v>
      </c>
      <c r="AC1153" s="84" t="e">
        <v>#N/A</v>
      </c>
      <c r="AD1153" s="84" t="e">
        <v>#N/A</v>
      </c>
      <c r="AE1153" s="84" t="e">
        <v>#N/A</v>
      </c>
      <c r="AF1153" s="84" t="e">
        <v>#N/A</v>
      </c>
    </row>
    <row r="1154" spans="1:32" ht="15" thickBot="1">
      <c r="A1154" s="93" t="s">
        <v>1113</v>
      </c>
      <c r="B1154" s="84">
        <f>VLOOKUP(A1154,'Northern Branch Phase II Debris'!A:F,2,FALSE)</f>
        <v>293</v>
      </c>
      <c r="C1154" s="84" t="str">
        <f>VLOOKUP(A1154,'Northern Branch Phase II Debris'!A:F,3,FALSE)</f>
        <v>Simmons Road</v>
      </c>
      <c r="F1154" s="84" t="str">
        <f t="shared" si="34"/>
        <v>Go Ahead</v>
      </c>
      <c r="G1154" s="320">
        <f>VLOOKUP(A1154,'Northern Branch Phase II Debris'!A:F,6,FALSE)</f>
        <v>44316</v>
      </c>
      <c r="H1154" s="84" t="str">
        <f>VLOOKUP(A1154,'Northern Branch Phase II Debris'!A:G,7,FALSE)</f>
        <v>Butte</v>
      </c>
      <c r="I1154" s="84" t="e">
        <f>VLOOKUP(A1154,'Go Backs'!A:H,8,FALSE)</f>
        <v>#N/A</v>
      </c>
      <c r="K1154" s="84">
        <f>VLOOKUP(A1154,'Go Aheads'!A:H,8,FALSE)</f>
        <v>2</v>
      </c>
      <c r="M1154" s="84">
        <f>VLOOKUP(A1154,'Northern Branch Phase II Debris'!A:F,4,FALSE)</f>
        <v>3</v>
      </c>
      <c r="N1154" s="84">
        <f>VLOOKUP(A1154,'Northern Branch Phase II Debris'!A:F,5,FALSE)</f>
        <v>2</v>
      </c>
      <c r="P1154" s="84">
        <f ca="1">SUMIF(cCalRecycle_NorthBranch_DataMan!A:F,Audit!A1154,cCalRecycle_NorthBranch_DataMan!F:F)</f>
        <v>2</v>
      </c>
      <c r="Q1154" s="86">
        <f>VLOOKUP(A1154,cCalRecycle_NorthBranch_DataMan!A:B,2,FALSE)</f>
        <v>44352.645879629592</v>
      </c>
      <c r="R1154" s="643" t="b">
        <f t="shared" ca="1" si="35"/>
        <v>1</v>
      </c>
      <c r="Y1154" s="84" t="s">
        <v>8346</v>
      </c>
      <c r="Z1154" s="84" t="s">
        <v>8347</v>
      </c>
      <c r="AA1154" s="84">
        <v>0</v>
      </c>
      <c r="AB1154" s="84">
        <v>2</v>
      </c>
      <c r="AC1154" s="84">
        <v>0</v>
      </c>
      <c r="AD1154" s="84" t="e">
        <v>#N/A</v>
      </c>
      <c r="AE1154" s="84">
        <v>0</v>
      </c>
      <c r="AF1154" s="84">
        <v>0</v>
      </c>
    </row>
    <row r="1155" spans="1:32" ht="26.25" thickBot="1">
      <c r="A1155" s="93" t="s">
        <v>418</v>
      </c>
      <c r="B1155" s="84" t="str">
        <f>VLOOKUP(A1155,'Northern Branch Phase II Debris'!A:F,2,FALSE)</f>
        <v>061-030-030-000</v>
      </c>
      <c r="C1155" s="84" t="str">
        <f>VLOOKUP(A1155,'Northern Branch Phase II Debris'!A:F,3,FALSE)</f>
        <v>Oroville Quincy Highway</v>
      </c>
      <c r="F1155" s="84" t="str">
        <f t="shared" ref="F1155:F1218" si="36">IF(ISNA(I1155),"Go Ahead", "GoBack")</f>
        <v>Go Ahead</v>
      </c>
      <c r="G1155" s="320">
        <f>VLOOKUP(A1155,'Northern Branch Phase II Debris'!A:F,6,FALSE)</f>
        <v>44355</v>
      </c>
      <c r="H1155" s="84" t="str">
        <f>VLOOKUP(A1155,'Northern Branch Phase II Debris'!A:G,7,FALSE)</f>
        <v>Butte</v>
      </c>
      <c r="I1155" s="84" t="e">
        <f>VLOOKUP(A1155,'Go Backs'!A:H,8,FALSE)</f>
        <v>#N/A</v>
      </c>
      <c r="K1155" s="84">
        <f>VLOOKUP(A1155,'Go Aheads'!A:H,8,FALSE)</f>
        <v>5</v>
      </c>
      <c r="M1155" s="84">
        <f>VLOOKUP(A1155,'Northern Branch Phase II Debris'!A:F,4,FALSE)</f>
        <v>5</v>
      </c>
      <c r="N1155" s="84">
        <f>VLOOKUP(A1155,'Northern Branch Phase II Debris'!A:F,5,FALSE)</f>
        <v>5</v>
      </c>
      <c r="P1155" s="84">
        <f ca="1">SUMIF(cCalRecycle_NorthBranch_DataMan!A:F,Audit!A1155,cCalRecycle_NorthBranch_DataMan!F:F)</f>
        <v>5</v>
      </c>
      <c r="Q1155" s="86">
        <f>VLOOKUP(A1155,cCalRecycle_NorthBranch_DataMan!A:B,2,FALSE)</f>
        <v>44359.488043981502</v>
      </c>
      <c r="R1155" s="643" t="b">
        <f t="shared" ref="R1155:R1218" ca="1" si="37">P1155=N1155</f>
        <v>1</v>
      </c>
      <c r="Y1155" s="84" t="e">
        <v>#N/A</v>
      </c>
      <c r="Z1155" s="84" t="e">
        <v>#N/A</v>
      </c>
      <c r="AA1155" s="84" t="e">
        <v>#N/A</v>
      </c>
      <c r="AB1155" s="84" t="e">
        <v>#N/A</v>
      </c>
      <c r="AC1155" s="84" t="e">
        <v>#N/A</v>
      </c>
      <c r="AD1155" s="84" t="e">
        <v>#N/A</v>
      </c>
      <c r="AE1155" s="84" t="e">
        <v>#N/A</v>
      </c>
      <c r="AF1155" s="84" t="e">
        <v>#N/A</v>
      </c>
    </row>
    <row r="1156" spans="1:32" ht="26.25" thickBot="1">
      <c r="A1156" s="93" t="s">
        <v>410</v>
      </c>
      <c r="B1156" s="84">
        <f>VLOOKUP(A1156,'Northern Branch Phase II Debris'!A:F,2,FALSE)</f>
        <v>12826</v>
      </c>
      <c r="C1156" s="84" t="str">
        <f>VLOOKUP(A1156,'Northern Branch Phase II Debris'!A:F,3,FALSE)</f>
        <v>Oroville Quincy Highway</v>
      </c>
      <c r="F1156" s="84" t="str">
        <f t="shared" si="36"/>
        <v>Go Ahead</v>
      </c>
      <c r="G1156" s="320">
        <f>VLOOKUP(A1156,'Northern Branch Phase II Debris'!A:F,6,FALSE)</f>
        <v>44336</v>
      </c>
      <c r="H1156" s="84" t="str">
        <f>VLOOKUP(A1156,'Northern Branch Phase II Debris'!A:G,7,FALSE)</f>
        <v>Butte</v>
      </c>
      <c r="I1156" s="84" t="e">
        <f>VLOOKUP(A1156,'Go Backs'!A:H,8,FALSE)</f>
        <v>#N/A</v>
      </c>
      <c r="K1156" s="84" t="e">
        <f>VLOOKUP(A1156,'Go Aheads'!A:H,8,FALSE)</f>
        <v>#N/A</v>
      </c>
      <c r="M1156" s="84">
        <f>VLOOKUP(A1156,'Northern Branch Phase II Debris'!A:F,4,FALSE)</f>
        <v>0</v>
      </c>
      <c r="N1156" s="84">
        <f>VLOOKUP(A1156,'Northern Branch Phase II Debris'!A:F,5,FALSE)</f>
        <v>0</v>
      </c>
      <c r="P1156" s="84">
        <f ca="1">SUMIF(cCalRecycle_NorthBranch_DataMan!A:F,Audit!A1156,cCalRecycle_NorthBranch_DataMan!F:F)</f>
        <v>0</v>
      </c>
      <c r="Q1156" s="86" t="e">
        <f>VLOOKUP(A1156,cCalRecycle_NorthBranch_DataMan!A:B,2,FALSE)</f>
        <v>#N/A</v>
      </c>
      <c r="R1156" s="643" t="b">
        <f t="shared" ca="1" si="37"/>
        <v>1</v>
      </c>
      <c r="Y1156" s="84" t="e">
        <v>#N/A</v>
      </c>
      <c r="Z1156" s="84" t="e">
        <v>#N/A</v>
      </c>
      <c r="AA1156" s="84" t="e">
        <v>#N/A</v>
      </c>
      <c r="AB1156" s="84" t="e">
        <v>#N/A</v>
      </c>
      <c r="AC1156" s="84" t="e">
        <v>#N/A</v>
      </c>
      <c r="AD1156" s="84" t="e">
        <v>#N/A</v>
      </c>
      <c r="AE1156" s="84" t="e">
        <v>#N/A</v>
      </c>
      <c r="AF1156" s="84" t="e">
        <v>#N/A</v>
      </c>
    </row>
    <row r="1157" spans="1:32" ht="15" thickBot="1">
      <c r="A1157" s="93" t="s">
        <v>970</v>
      </c>
      <c r="B1157" s="84">
        <f>VLOOKUP(A1157,'Northern Branch Phase II Debris'!A:F,2,FALSE)</f>
        <v>2359</v>
      </c>
      <c r="C1157" s="84" t="str">
        <f>VLOOKUP(A1157,'Northern Branch Phase II Debris'!A:F,3,FALSE)</f>
        <v>Bald Rock Road</v>
      </c>
      <c r="F1157" s="84" t="str">
        <f t="shared" si="36"/>
        <v>Go Ahead</v>
      </c>
      <c r="G1157" s="320">
        <f>VLOOKUP(A1157,'Northern Branch Phase II Debris'!A:F,6,FALSE)</f>
        <v>44296</v>
      </c>
      <c r="H1157" s="84" t="str">
        <f>VLOOKUP(A1157,'Northern Branch Phase II Debris'!A:G,7,FALSE)</f>
        <v>Butte</v>
      </c>
      <c r="I1157" s="84" t="e">
        <f>VLOOKUP(A1157,'Go Backs'!A:H,8,FALSE)</f>
        <v>#N/A</v>
      </c>
      <c r="K1157" s="84">
        <f>VLOOKUP(A1157,'Go Aheads'!A:H,8,FALSE)</f>
        <v>1</v>
      </c>
      <c r="M1157" s="84">
        <f>VLOOKUP(A1157,'Northern Branch Phase II Debris'!A:F,4,FALSE)</f>
        <v>1</v>
      </c>
      <c r="N1157" s="84">
        <f>VLOOKUP(A1157,'Northern Branch Phase II Debris'!A:F,5,FALSE)</f>
        <v>1</v>
      </c>
      <c r="P1157" s="84">
        <f ca="1">SUMIF(cCalRecycle_NorthBranch_DataMan!A:F,Audit!A1157,cCalRecycle_NorthBranch_DataMan!F:F)</f>
        <v>1</v>
      </c>
      <c r="Q1157" s="86">
        <f>VLOOKUP(A1157,cCalRecycle_NorthBranch_DataMan!A:B,2,FALSE)</f>
        <v>44321.485509259292</v>
      </c>
      <c r="R1157" s="643" t="b">
        <f t="shared" ca="1" si="37"/>
        <v>1</v>
      </c>
      <c r="Y1157" s="84" t="e">
        <v>#N/A</v>
      </c>
      <c r="Z1157" s="84" t="e">
        <v>#N/A</v>
      </c>
      <c r="AA1157" s="84" t="e">
        <v>#N/A</v>
      </c>
      <c r="AB1157" s="84" t="e">
        <v>#N/A</v>
      </c>
      <c r="AC1157" s="84" t="e">
        <v>#N/A</v>
      </c>
      <c r="AD1157" s="84" t="e">
        <v>#N/A</v>
      </c>
      <c r="AE1157" s="84" t="e">
        <v>#N/A</v>
      </c>
      <c r="AF1157" s="84" t="e">
        <v>#N/A</v>
      </c>
    </row>
    <row r="1158" spans="1:32" ht="15" thickBot="1">
      <c r="A1158" s="93" t="s">
        <v>1731</v>
      </c>
      <c r="B1158" s="84">
        <f>VLOOKUP(A1158,'Northern Branch Phase II Debris'!A:F,2,FALSE)</f>
        <v>2311</v>
      </c>
      <c r="C1158" s="84" t="str">
        <f>VLOOKUP(A1158,'Northern Branch Phase II Debris'!A:F,3,FALSE)</f>
        <v>Bald Rock Road</v>
      </c>
      <c r="F1158" s="84" t="str">
        <f t="shared" si="36"/>
        <v>Go Ahead</v>
      </c>
      <c r="G1158" s="320">
        <f>VLOOKUP(A1158,'Northern Branch Phase II Debris'!A:F,6,FALSE)</f>
        <v>44215</v>
      </c>
      <c r="H1158" s="84" t="str">
        <f>VLOOKUP(A1158,'Northern Branch Phase II Debris'!A:G,7,FALSE)</f>
        <v>Butte</v>
      </c>
      <c r="I1158" s="84" t="e">
        <f>VLOOKUP(A1158,'Go Backs'!A:H,8,FALSE)</f>
        <v>#N/A</v>
      </c>
      <c r="K1158" s="84" t="e">
        <f>VLOOKUP(A1158,'Go Aheads'!A:H,8,FALSE)</f>
        <v>#N/A</v>
      </c>
      <c r="M1158" s="84">
        <f>VLOOKUP(A1158,'Northern Branch Phase II Debris'!A:F,4,FALSE)</f>
        <v>0</v>
      </c>
      <c r="N1158" s="84">
        <f>VLOOKUP(A1158,'Northern Branch Phase II Debris'!A:F,5,FALSE)</f>
        <v>0</v>
      </c>
      <c r="P1158" s="84">
        <f ca="1">SUMIF(cCalRecycle_NorthBranch_DataMan!A:F,Audit!A1158,cCalRecycle_NorthBranch_DataMan!F:F)</f>
        <v>0</v>
      </c>
      <c r="Q1158" s="86" t="e">
        <f>VLOOKUP(A1158,cCalRecycle_NorthBranch_DataMan!A:B,2,FALSE)</f>
        <v>#N/A</v>
      </c>
      <c r="R1158" s="643" t="b">
        <f t="shared" ca="1" si="37"/>
        <v>1</v>
      </c>
      <c r="Y1158" s="84" t="e">
        <v>#N/A</v>
      </c>
      <c r="Z1158" s="84" t="e">
        <v>#N/A</v>
      </c>
      <c r="AA1158" s="84" t="e">
        <v>#N/A</v>
      </c>
      <c r="AB1158" s="84" t="e">
        <v>#N/A</v>
      </c>
      <c r="AC1158" s="84" t="e">
        <v>#N/A</v>
      </c>
      <c r="AD1158" s="84" t="e">
        <v>#N/A</v>
      </c>
      <c r="AE1158" s="84" t="e">
        <v>#N/A</v>
      </c>
      <c r="AF1158" s="84" t="e">
        <v>#N/A</v>
      </c>
    </row>
    <row r="1159" spans="1:32" ht="15" thickBot="1">
      <c r="A1159" s="463" t="s">
        <v>1470</v>
      </c>
      <c r="B1159" s="84">
        <f>VLOOKUP(A1159,'Northern Branch Phase II Debris'!A:F,2,FALSE)</f>
        <v>19320</v>
      </c>
      <c r="C1159" s="84" t="str">
        <f>VLOOKUP(A1159,'Northern Branch Phase II Debris'!A:F,3,FALSE)</f>
        <v>Mad River Road</v>
      </c>
      <c r="F1159" s="84" t="str">
        <f t="shared" si="36"/>
        <v>Go Ahead</v>
      </c>
      <c r="G1159" s="320">
        <f>VLOOKUP(A1159,'Northern Branch Phase II Debris'!A:F,6,FALSE)</f>
        <v>0</v>
      </c>
      <c r="H1159" s="84" t="str">
        <f>VLOOKUP(A1159,'Northern Branch Phase II Debris'!A:G,7,FALSE)</f>
        <v>Trinity</v>
      </c>
      <c r="I1159" s="84" t="e">
        <f>VLOOKUP(A1159,'Go Backs'!A:H,8,FALSE)</f>
        <v>#N/A</v>
      </c>
      <c r="K1159" s="84" t="e">
        <f>VLOOKUP(A1159,'Go Aheads'!A:H,8,FALSE)</f>
        <v>#N/A</v>
      </c>
      <c r="M1159" s="84">
        <f>VLOOKUP(A1159,'Northern Branch Phase II Debris'!A:F,4,FALSE)</f>
        <v>0</v>
      </c>
      <c r="N1159" s="84">
        <f>VLOOKUP(A1159,'Northern Branch Phase II Debris'!A:F,5,FALSE)</f>
        <v>0</v>
      </c>
      <c r="P1159" s="84">
        <f ca="1">SUMIF(cCalRecycle_NorthBranch_DataMan!A:F,Audit!A1159,cCalRecycle_NorthBranch_DataMan!F:F)</f>
        <v>0</v>
      </c>
      <c r="Q1159" s="86" t="e">
        <f>VLOOKUP(A1159,cCalRecycle_NorthBranch_DataMan!A:B,2,FALSE)</f>
        <v>#N/A</v>
      </c>
      <c r="R1159" s="643" t="b">
        <f t="shared" ca="1" si="37"/>
        <v>1</v>
      </c>
      <c r="S1159" s="455" t="s">
        <v>4289</v>
      </c>
      <c r="Y1159" s="84" t="e">
        <v>#N/A</v>
      </c>
      <c r="Z1159" s="84" t="e">
        <v>#N/A</v>
      </c>
      <c r="AA1159" s="84" t="e">
        <v>#N/A</v>
      </c>
      <c r="AB1159" s="84" t="e">
        <v>#N/A</v>
      </c>
      <c r="AC1159" s="84" t="e">
        <v>#N/A</v>
      </c>
      <c r="AD1159" s="84" t="e">
        <v>#N/A</v>
      </c>
      <c r="AE1159" s="84" t="e">
        <v>#N/A</v>
      </c>
      <c r="AF1159" s="84" t="e">
        <v>#N/A</v>
      </c>
    </row>
    <row r="1160" spans="1:32" ht="15" thickBot="1">
      <c r="A1160" s="491" t="s">
        <v>1633</v>
      </c>
      <c r="B1160" s="84">
        <f>VLOOKUP(A1160,'Northern Branch Phase II Debris'!A:F,2,FALSE)</f>
        <v>161</v>
      </c>
      <c r="C1160" s="84" t="str">
        <f>VLOOKUP(A1160,'Northern Branch Phase II Debris'!A:F,3,FALSE)</f>
        <v>Old Cedar Gap Road</v>
      </c>
      <c r="F1160" s="84" t="str">
        <f t="shared" si="36"/>
        <v>Go Ahead</v>
      </c>
      <c r="G1160" s="320">
        <f>VLOOKUP(A1160,'Northern Branch Phase II Debris'!A:F,6,FALSE)</f>
        <v>0</v>
      </c>
      <c r="H1160" s="84" t="str">
        <f>VLOOKUP(A1160,'Northern Branch Phase II Debris'!A:G,7,FALSE)</f>
        <v>Trinity</v>
      </c>
      <c r="I1160" s="84" t="e">
        <f>VLOOKUP(A1160,'Go Backs'!A:H,8,FALSE)</f>
        <v>#N/A</v>
      </c>
      <c r="K1160" s="84" t="e">
        <f>VLOOKUP(A1160,'Go Aheads'!A:H,8,FALSE)</f>
        <v>#N/A</v>
      </c>
      <c r="M1160" s="84">
        <f>VLOOKUP(A1160,'Northern Branch Phase II Debris'!A:F,4,FALSE)</f>
        <v>0</v>
      </c>
      <c r="N1160" s="84">
        <f>VLOOKUP(A1160,'Northern Branch Phase II Debris'!A:F,5,FALSE)</f>
        <v>0</v>
      </c>
      <c r="P1160" s="84">
        <f ca="1">SUMIF(cCalRecycle_NorthBranch_DataMan!A:F,Audit!A1160,cCalRecycle_NorthBranch_DataMan!F:F)</f>
        <v>0</v>
      </c>
      <c r="Q1160" s="86" t="e">
        <f>VLOOKUP(A1160,cCalRecycle_NorthBranch_DataMan!A:B,2,FALSE)</f>
        <v>#N/A</v>
      </c>
      <c r="R1160" s="643" t="b">
        <f t="shared" ca="1" si="37"/>
        <v>1</v>
      </c>
      <c r="S1160" s="455" t="s">
        <v>4289</v>
      </c>
      <c r="Y1160" s="84" t="e">
        <v>#N/A</v>
      </c>
      <c r="Z1160" s="84" t="e">
        <v>#N/A</v>
      </c>
      <c r="AA1160" s="84" t="e">
        <v>#N/A</v>
      </c>
      <c r="AB1160" s="84" t="e">
        <v>#N/A</v>
      </c>
      <c r="AC1160" s="84" t="e">
        <v>#N/A</v>
      </c>
      <c r="AD1160" s="84" t="e">
        <v>#N/A</v>
      </c>
      <c r="AE1160" s="84" t="e">
        <v>#N/A</v>
      </c>
      <c r="AF1160" s="84" t="e">
        <v>#N/A</v>
      </c>
    </row>
    <row r="1161" spans="1:32" ht="15" thickBot="1">
      <c r="A1161" s="93" t="s">
        <v>1362</v>
      </c>
      <c r="B1161" s="84">
        <f>VLOOKUP(A1161,'Northern Branch Phase II Debris'!A:F,2,FALSE)</f>
        <v>6</v>
      </c>
      <c r="C1161" s="84" t="str">
        <f>VLOOKUP(A1161,'Northern Branch Phase II Debris'!A:F,3,FALSE)</f>
        <v>Ernie Lane</v>
      </c>
      <c r="F1161" s="84" t="str">
        <f t="shared" si="36"/>
        <v>Go Ahead</v>
      </c>
      <c r="G1161" s="320">
        <f>VLOOKUP(A1161,'Northern Branch Phase II Debris'!A:F,6,FALSE)</f>
        <v>0</v>
      </c>
      <c r="H1161" s="84" t="str">
        <f>VLOOKUP(A1161,'Northern Branch Phase II Debris'!A:G,7,FALSE)</f>
        <v>Butte</v>
      </c>
      <c r="I1161" s="84" t="e">
        <f>VLOOKUP(A1161,'Go Backs'!A:H,8,FALSE)</f>
        <v>#N/A</v>
      </c>
      <c r="K1161" s="84" t="e">
        <f>VLOOKUP(A1161,'Go Aheads'!A:H,8,FALSE)</f>
        <v>#N/A</v>
      </c>
      <c r="M1161" s="84">
        <f>VLOOKUP(A1161,'Northern Branch Phase II Debris'!A:F,4,FALSE)</f>
        <v>0</v>
      </c>
      <c r="N1161" s="84">
        <f>VLOOKUP(A1161,'Northern Branch Phase II Debris'!A:F,5,FALSE)</f>
        <v>0</v>
      </c>
      <c r="P1161" s="84">
        <f ca="1">SUMIF(cCalRecycle_NorthBranch_DataMan!A:F,Audit!A1161,cCalRecycle_NorthBranch_DataMan!F:F)</f>
        <v>0</v>
      </c>
      <c r="Q1161" s="86" t="e">
        <f>VLOOKUP(A1161,cCalRecycle_NorthBranch_DataMan!A:B,2,FALSE)</f>
        <v>#N/A</v>
      </c>
      <c r="R1161" s="643" t="b">
        <f t="shared" ca="1" si="37"/>
        <v>1</v>
      </c>
      <c r="Y1161" s="84" t="e">
        <v>#N/A</v>
      </c>
      <c r="Z1161" s="84" t="e">
        <v>#N/A</v>
      </c>
      <c r="AA1161" s="84" t="e">
        <v>#N/A</v>
      </c>
      <c r="AB1161" s="84" t="e">
        <v>#N/A</v>
      </c>
      <c r="AC1161" s="84" t="e">
        <v>#N/A</v>
      </c>
      <c r="AD1161" s="84" t="e">
        <v>#N/A</v>
      </c>
      <c r="AE1161" s="84" t="e">
        <v>#N/A</v>
      </c>
      <c r="AF1161" s="84" t="e">
        <v>#N/A</v>
      </c>
    </row>
    <row r="1162" spans="1:32" ht="15" thickBot="1">
      <c r="A1162" s="463" t="s">
        <v>401</v>
      </c>
      <c r="B1162" s="84">
        <f>VLOOKUP(A1162,'Northern Branch Phase II Debris'!A:F,2,FALSE)</f>
        <v>372</v>
      </c>
      <c r="C1162" s="84" t="str">
        <f>VLOOKUP(A1162,'Northern Branch Phase II Debris'!A:F,3,FALSE)</f>
        <v>Branham Way</v>
      </c>
      <c r="F1162" s="84" t="str">
        <f t="shared" si="36"/>
        <v>Go Ahead</v>
      </c>
      <c r="G1162" s="320">
        <f>VLOOKUP(A1162,'Northern Branch Phase II Debris'!A:F,6,FALSE)</f>
        <v>44348</v>
      </c>
      <c r="H1162" s="84" t="str">
        <f>VLOOKUP(A1162,'Northern Branch Phase II Debris'!A:G,7,FALSE)</f>
        <v>Trinity</v>
      </c>
      <c r="I1162" s="84" t="e">
        <f>VLOOKUP(A1162,'Go Backs'!A:H,8,FALSE)</f>
        <v>#N/A</v>
      </c>
      <c r="K1162" s="84" t="e">
        <f>VLOOKUP(A1162,'Go Aheads'!A:H,8,FALSE)</f>
        <v>#N/A</v>
      </c>
      <c r="M1162" s="84">
        <f>VLOOKUP(A1162,'Northern Branch Phase II Debris'!A:F,4,FALSE)</f>
        <v>2</v>
      </c>
      <c r="N1162" s="84">
        <f>VLOOKUP(A1162,'Northern Branch Phase II Debris'!A:F,5,FALSE)</f>
        <v>1</v>
      </c>
      <c r="P1162" s="84">
        <f ca="1">SUMIF(cCalRecycle_NorthBranch_DataMan!A:F,Audit!A1162,cCalRecycle_NorthBranch_DataMan!F:F)</f>
        <v>0</v>
      </c>
      <c r="Q1162" s="86" t="e">
        <f>VLOOKUP(A1162,cCalRecycle_NorthBranch_DataMan!A:B,2,FALSE)</f>
        <v>#N/A</v>
      </c>
      <c r="R1162" s="643" t="b">
        <f t="shared" ca="1" si="37"/>
        <v>0</v>
      </c>
      <c r="S1162" s="455" t="s">
        <v>4289</v>
      </c>
      <c r="Y1162" s="84" t="e">
        <v>#N/A</v>
      </c>
      <c r="Z1162" s="84" t="e">
        <v>#N/A</v>
      </c>
      <c r="AA1162" s="84" t="e">
        <v>#N/A</v>
      </c>
      <c r="AB1162" s="84" t="e">
        <v>#N/A</v>
      </c>
      <c r="AC1162" s="84" t="e">
        <v>#N/A</v>
      </c>
      <c r="AD1162" s="84" t="e">
        <v>#N/A</v>
      </c>
      <c r="AE1162" s="84" t="e">
        <v>#N/A</v>
      </c>
      <c r="AF1162" s="84" t="e">
        <v>#N/A</v>
      </c>
    </row>
    <row r="1163" spans="1:32" ht="15" thickBot="1">
      <c r="A1163" s="463" t="s">
        <v>2086</v>
      </c>
      <c r="B1163" s="84">
        <f>VLOOKUP(A1163,'Northern Branch Phase II Debris'!A:F,2,FALSE)</f>
        <v>271</v>
      </c>
      <c r="C1163" s="84" t="str">
        <f>VLOOKUP(A1163,'Northern Branch Phase II Debris'!A:F,3,FALSE)</f>
        <v>White Mountain Road</v>
      </c>
      <c r="F1163" s="84" t="str">
        <f t="shared" si="36"/>
        <v>Go Ahead</v>
      </c>
      <c r="G1163" s="320">
        <f>VLOOKUP(A1163,'Northern Branch Phase II Debris'!A:F,6,FALSE)</f>
        <v>44364</v>
      </c>
      <c r="H1163" s="84" t="str">
        <f>VLOOKUP(A1163,'Northern Branch Phase II Debris'!A:G,7,FALSE)</f>
        <v>Trinity</v>
      </c>
      <c r="I1163" s="84" t="e">
        <f>VLOOKUP(A1163,'Go Backs'!A:H,8,FALSE)</f>
        <v>#N/A</v>
      </c>
      <c r="K1163" s="84" t="e">
        <f>VLOOKUP(A1163,'Go Aheads'!A:H,8,FALSE)</f>
        <v>#N/A</v>
      </c>
      <c r="M1163" s="84">
        <f>VLOOKUP(A1163,'Northern Branch Phase II Debris'!A:F,4,FALSE)</f>
        <v>0</v>
      </c>
      <c r="N1163" s="84">
        <f>VLOOKUP(A1163,'Northern Branch Phase II Debris'!A:F,5,FALSE)</f>
        <v>1</v>
      </c>
      <c r="P1163" s="84">
        <f ca="1">SUMIF(cCalRecycle_NorthBranch_DataMan!A:F,Audit!A1163,cCalRecycle_NorthBranch_DataMan!F:F)</f>
        <v>0</v>
      </c>
      <c r="Q1163" s="86" t="e">
        <f>VLOOKUP(A1163,cCalRecycle_NorthBranch_DataMan!A:B,2,FALSE)</f>
        <v>#N/A</v>
      </c>
      <c r="R1163" s="643" t="b">
        <f t="shared" ca="1" si="37"/>
        <v>0</v>
      </c>
      <c r="S1163" s="455" t="s">
        <v>4289</v>
      </c>
      <c r="Y1163" s="84" t="e">
        <v>#N/A</v>
      </c>
      <c r="Z1163" s="84" t="e">
        <v>#N/A</v>
      </c>
      <c r="AA1163" s="84" t="e">
        <v>#N/A</v>
      </c>
      <c r="AB1163" s="84" t="e">
        <v>#N/A</v>
      </c>
      <c r="AC1163" s="84" t="e">
        <v>#N/A</v>
      </c>
      <c r="AD1163" s="84" t="e">
        <v>#N/A</v>
      </c>
      <c r="AE1163" s="84" t="e">
        <v>#N/A</v>
      </c>
      <c r="AF1163" s="84" t="e">
        <v>#N/A</v>
      </c>
    </row>
    <row r="1164" spans="1:32" ht="15" thickBot="1">
      <c r="A1164" s="499" t="s">
        <v>885</v>
      </c>
      <c r="B1164" s="84">
        <f>VLOOKUP(A1164,'Northern Branch Phase II Debris'!A:F,2,FALSE)</f>
        <v>5517</v>
      </c>
      <c r="C1164" s="84" t="str">
        <f>VLOOKUP(A1164,'Northern Branch Phase II Debris'!A:F,3,FALSE)</f>
        <v>Indian Creek Road</v>
      </c>
      <c r="F1164" s="84" t="str">
        <f t="shared" si="36"/>
        <v>Go Ahead</v>
      </c>
      <c r="G1164" s="320">
        <f>VLOOKUP(A1164,'Northern Branch Phase II Debris'!A:F,6,FALSE)</f>
        <v>0</v>
      </c>
      <c r="H1164" s="84" t="str">
        <f>VLOOKUP(A1164,'Northern Branch Phase II Debris'!A:G,7,FALSE)</f>
        <v>Siskiyou</v>
      </c>
      <c r="I1164" s="84" t="e">
        <f>VLOOKUP(A1164,'Go Backs'!A:H,8,FALSE)</f>
        <v>#N/A</v>
      </c>
      <c r="K1164" s="84" t="e">
        <f>VLOOKUP(A1164,'Go Aheads'!A:H,8,FALSE)</f>
        <v>#N/A</v>
      </c>
      <c r="M1164" s="84">
        <f>VLOOKUP(A1164,'Northern Branch Phase II Debris'!A:F,4,FALSE)</f>
        <v>0</v>
      </c>
      <c r="N1164" s="84">
        <f>VLOOKUP(A1164,'Northern Branch Phase II Debris'!A:F,5,FALSE)</f>
        <v>2</v>
      </c>
      <c r="P1164" s="84">
        <f ca="1">SUMIF(cCalRecycle_NorthBranch_DataMan!A:F,Audit!A1164,cCalRecycle_NorthBranch_DataMan!F:F)</f>
        <v>2</v>
      </c>
      <c r="Q1164" s="86">
        <f>VLOOKUP(A1164,cCalRecycle_NorthBranch_DataMan!A:B,2,FALSE)</f>
        <v>44330.583564814813</v>
      </c>
      <c r="R1164" s="643" t="b">
        <f t="shared" ca="1" si="37"/>
        <v>1</v>
      </c>
      <c r="S1164" s="75" t="s">
        <v>12463</v>
      </c>
      <c r="Y1164" s="84" t="e">
        <v>#N/A</v>
      </c>
      <c r="Z1164" s="84" t="e">
        <v>#N/A</v>
      </c>
      <c r="AA1164" s="84" t="e">
        <v>#N/A</v>
      </c>
      <c r="AB1164" s="84" t="e">
        <v>#N/A</v>
      </c>
      <c r="AC1164" s="84" t="e">
        <v>#N/A</v>
      </c>
      <c r="AD1164" s="84" t="e">
        <v>#N/A</v>
      </c>
      <c r="AE1164" s="84" t="e">
        <v>#N/A</v>
      </c>
      <c r="AF1164" s="84" t="e">
        <v>#N/A</v>
      </c>
    </row>
    <row r="1165" spans="1:32" ht="15" thickBot="1">
      <c r="A1165" s="497" t="s">
        <v>953</v>
      </c>
      <c r="B1165" s="84">
        <f>VLOOKUP(A1165,'Northern Branch Phase II Debris'!A:F,2,FALSE)</f>
        <v>1049</v>
      </c>
      <c r="C1165" s="84" t="str">
        <f>VLOOKUP(A1165,'Northern Branch Phase II Debris'!A:F,3,FALSE)</f>
        <v>Ponderosa Way</v>
      </c>
      <c r="F1165" s="84" t="str">
        <f t="shared" si="36"/>
        <v>Go Ahead</v>
      </c>
      <c r="G1165" s="320">
        <f>VLOOKUP(A1165,'Northern Branch Phase II Debris'!A:F,6,FALSE)</f>
        <v>0</v>
      </c>
      <c r="H1165" s="84" t="str">
        <f>VLOOKUP(A1165,'Northern Branch Phase II Debris'!A:G,7,FALSE)</f>
        <v>Butte</v>
      </c>
      <c r="I1165" s="84" t="e">
        <f>VLOOKUP(A1165,'Go Backs'!A:H,8,FALSE)</f>
        <v>#N/A</v>
      </c>
      <c r="K1165" s="84" t="e">
        <f>VLOOKUP(A1165,'Go Aheads'!A:H,8,FALSE)</f>
        <v>#N/A</v>
      </c>
      <c r="M1165" s="84">
        <f>VLOOKUP(A1165,'Northern Branch Phase II Debris'!A:F,4,FALSE)</f>
        <v>0</v>
      </c>
      <c r="N1165" s="84">
        <f>VLOOKUP(A1165,'Northern Branch Phase II Debris'!A:F,5,FALSE)</f>
        <v>0</v>
      </c>
      <c r="P1165" s="84">
        <f ca="1">SUMIF(cCalRecycle_NorthBranch_DataMan!A:F,Audit!A1165,cCalRecycle_NorthBranch_DataMan!F:F)</f>
        <v>0</v>
      </c>
      <c r="Q1165" s="86" t="e">
        <f>VLOOKUP(A1165,cCalRecycle_NorthBranch_DataMan!A:B,2,FALSE)</f>
        <v>#N/A</v>
      </c>
      <c r="R1165" s="643" t="b">
        <f t="shared" ca="1" si="37"/>
        <v>1</v>
      </c>
      <c r="Y1165" s="84" t="e">
        <v>#N/A</v>
      </c>
      <c r="Z1165" s="84" t="e">
        <v>#N/A</v>
      </c>
      <c r="AA1165" s="84" t="e">
        <v>#N/A</v>
      </c>
      <c r="AB1165" s="84" t="e">
        <v>#N/A</v>
      </c>
      <c r="AC1165" s="84" t="e">
        <v>#N/A</v>
      </c>
      <c r="AD1165" s="84" t="e">
        <v>#N/A</v>
      </c>
      <c r="AE1165" s="84" t="e">
        <v>#N/A</v>
      </c>
      <c r="AF1165" s="84" t="e">
        <v>#N/A</v>
      </c>
    </row>
    <row r="1166" spans="1:32" ht="15" thickBot="1">
      <c r="A1166" s="93" t="s">
        <v>635</v>
      </c>
      <c r="B1166" s="84">
        <f>VLOOKUP(A1166,'Northern Branch Phase II Debris'!A:F,2,FALSE)</f>
        <v>506</v>
      </c>
      <c r="C1166" s="84" t="str">
        <f>VLOOKUP(A1166,'Northern Branch Phase II Debris'!A:F,3,FALSE)</f>
        <v>Rockerfeller Road</v>
      </c>
      <c r="F1166" s="84" t="str">
        <f t="shared" si="36"/>
        <v>Go Ahead</v>
      </c>
      <c r="G1166" s="320">
        <f>VLOOKUP(A1166,'Northern Branch Phase II Debris'!A:F,6,FALSE)</f>
        <v>44288</v>
      </c>
      <c r="H1166" s="84" t="str">
        <f>VLOOKUP(A1166,'Northern Branch Phase II Debris'!A:G,7,FALSE)</f>
        <v>Butte</v>
      </c>
      <c r="I1166" s="84" t="e">
        <f>VLOOKUP(A1166,'Go Backs'!A:H,8,FALSE)</f>
        <v>#N/A</v>
      </c>
      <c r="K1166" s="84">
        <f>VLOOKUP(A1166,'Go Aheads'!A:H,8,FALSE)</f>
        <v>4</v>
      </c>
      <c r="M1166" s="84">
        <f>VLOOKUP(A1166,'Northern Branch Phase II Debris'!A:F,4,FALSE)</f>
        <v>5</v>
      </c>
      <c r="N1166" s="84">
        <f>VLOOKUP(A1166,'Northern Branch Phase II Debris'!A:F,5,FALSE)</f>
        <v>4</v>
      </c>
      <c r="P1166" s="84">
        <f ca="1">SUMIF(cCalRecycle_NorthBranch_DataMan!A:F,Audit!A1166,cCalRecycle_NorthBranch_DataMan!F:F)</f>
        <v>4</v>
      </c>
      <c r="Q1166" s="86">
        <f>VLOOKUP(A1166,cCalRecycle_NorthBranch_DataMan!A:B,2,FALSE)</f>
        <v>44370.607303240708</v>
      </c>
      <c r="R1166" s="643" t="b">
        <f t="shared" ca="1" si="37"/>
        <v>1</v>
      </c>
      <c r="Y1166" s="84" t="e">
        <v>#N/A</v>
      </c>
      <c r="Z1166" s="84" t="e">
        <v>#N/A</v>
      </c>
      <c r="AA1166" s="84" t="e">
        <v>#N/A</v>
      </c>
      <c r="AB1166" s="84" t="e">
        <v>#N/A</v>
      </c>
      <c r="AC1166" s="84" t="e">
        <v>#N/A</v>
      </c>
      <c r="AD1166" s="84" t="e">
        <v>#N/A</v>
      </c>
      <c r="AE1166" s="84" t="e">
        <v>#N/A</v>
      </c>
      <c r="AF1166" s="84" t="e">
        <v>#N/A</v>
      </c>
    </row>
    <row r="1167" spans="1:32" ht="15" thickBot="1">
      <c r="A1167" s="93" t="s">
        <v>1665</v>
      </c>
      <c r="B1167" s="84">
        <f>VLOOKUP(A1167,'Northern Branch Phase II Debris'!A:F,2,FALSE)</f>
        <v>73</v>
      </c>
      <c r="C1167" s="84" t="str">
        <f>VLOOKUP(A1167,'Northern Branch Phase II Debris'!A:F,3,FALSE)</f>
        <v>Jatko Road</v>
      </c>
      <c r="F1167" s="84" t="str">
        <f t="shared" si="36"/>
        <v>Go Ahead</v>
      </c>
      <c r="G1167" s="320">
        <f>VLOOKUP(A1167,'Northern Branch Phase II Debris'!A:F,6,FALSE)</f>
        <v>44251</v>
      </c>
      <c r="H1167" s="84" t="str">
        <f>VLOOKUP(A1167,'Northern Branch Phase II Debris'!A:G,7,FALSE)</f>
        <v>Butte</v>
      </c>
      <c r="I1167" s="84" t="e">
        <f>VLOOKUP(A1167,'Go Backs'!A:H,8,FALSE)</f>
        <v>#N/A</v>
      </c>
      <c r="K1167" s="84" t="e">
        <f>VLOOKUP(A1167,'Go Aheads'!A:H,8,FALSE)</f>
        <v>#N/A</v>
      </c>
      <c r="M1167" s="84">
        <f>VLOOKUP(A1167,'Northern Branch Phase II Debris'!A:F,4,FALSE)</f>
        <v>0</v>
      </c>
      <c r="N1167" s="84">
        <f>VLOOKUP(A1167,'Northern Branch Phase II Debris'!A:F,5,FALSE)</f>
        <v>0</v>
      </c>
      <c r="P1167" s="84">
        <f ca="1">SUMIF(cCalRecycle_NorthBranch_DataMan!A:F,Audit!A1167,cCalRecycle_NorthBranch_DataMan!F:F)</f>
        <v>0</v>
      </c>
      <c r="Q1167" s="86" t="e">
        <f>VLOOKUP(A1167,cCalRecycle_NorthBranch_DataMan!A:B,2,FALSE)</f>
        <v>#N/A</v>
      </c>
      <c r="R1167" s="643" t="b">
        <f t="shared" ca="1" si="37"/>
        <v>1</v>
      </c>
      <c r="Y1167" s="84" t="e">
        <v>#N/A</v>
      </c>
      <c r="Z1167" s="84" t="e">
        <v>#N/A</v>
      </c>
      <c r="AA1167" s="84" t="e">
        <v>#N/A</v>
      </c>
      <c r="AB1167" s="84" t="e">
        <v>#N/A</v>
      </c>
      <c r="AC1167" s="84" t="e">
        <v>#N/A</v>
      </c>
      <c r="AD1167" s="84" t="e">
        <v>#N/A</v>
      </c>
      <c r="AE1167" s="84" t="e">
        <v>#N/A</v>
      </c>
      <c r="AF1167" s="84" t="e">
        <v>#N/A</v>
      </c>
    </row>
    <row r="1168" spans="1:32" ht="15" thickBot="1">
      <c r="A1168" s="93" t="s">
        <v>1510</v>
      </c>
      <c r="B1168" s="84">
        <f>VLOOKUP(A1168,'Northern Branch Phase II Debris'!A:F,2,FALSE)</f>
        <v>76</v>
      </c>
      <c r="C1168" s="84" t="str">
        <f>VLOOKUP(A1168,'Northern Branch Phase II Debris'!A:F,3,FALSE)</f>
        <v>Jatko Road</v>
      </c>
      <c r="F1168" s="84" t="str">
        <f t="shared" si="36"/>
        <v>Go Ahead</v>
      </c>
      <c r="G1168" s="320">
        <f>VLOOKUP(A1168,'Northern Branch Phase II Debris'!A:F,6,FALSE)</f>
        <v>44335</v>
      </c>
      <c r="H1168" s="84" t="str">
        <f>VLOOKUP(A1168,'Northern Branch Phase II Debris'!A:G,7,FALSE)</f>
        <v>Butte</v>
      </c>
      <c r="I1168" s="84" t="e">
        <f>VLOOKUP(A1168,'Go Backs'!A:H,8,FALSE)</f>
        <v>#N/A</v>
      </c>
      <c r="K1168" s="84">
        <f>VLOOKUP(A1168,'Go Aheads'!A:H,8,FALSE)</f>
        <v>2</v>
      </c>
      <c r="M1168" s="84">
        <f>VLOOKUP(A1168,'Northern Branch Phase II Debris'!A:F,4,FALSE)</f>
        <v>3</v>
      </c>
      <c r="N1168" s="84">
        <f>VLOOKUP(A1168,'Northern Branch Phase II Debris'!A:F,5,FALSE)</f>
        <v>2</v>
      </c>
      <c r="P1168" s="84">
        <f ca="1">SUMIF(cCalRecycle_NorthBranch_DataMan!A:F,Audit!A1168,cCalRecycle_NorthBranch_DataMan!F:F)</f>
        <v>2</v>
      </c>
      <c r="Q1168" s="86">
        <f>VLOOKUP(A1168,cCalRecycle_NorthBranch_DataMan!A:B,2,FALSE)</f>
        <v>44336.638391203713</v>
      </c>
      <c r="R1168" s="643" t="b">
        <f t="shared" ca="1" si="37"/>
        <v>1</v>
      </c>
      <c r="Y1168" s="84" t="e">
        <v>#N/A</v>
      </c>
      <c r="Z1168" s="84" t="e">
        <v>#N/A</v>
      </c>
      <c r="AA1168" s="84" t="e">
        <v>#N/A</v>
      </c>
      <c r="AB1168" s="84" t="e">
        <v>#N/A</v>
      </c>
      <c r="AC1168" s="84" t="e">
        <v>#N/A</v>
      </c>
      <c r="AD1168" s="84" t="e">
        <v>#N/A</v>
      </c>
      <c r="AE1168" s="84" t="e">
        <v>#N/A</v>
      </c>
      <c r="AF1168" s="84" t="e">
        <v>#N/A</v>
      </c>
    </row>
    <row r="1169" spans="1:32" ht="51.75" thickBot="1">
      <c r="A1169" s="93" t="s">
        <v>436</v>
      </c>
      <c r="B1169" s="84">
        <f>VLOOKUP(A1169,'Northern Branch Phase II Debris'!A:F,2,FALSE)</f>
        <v>12958</v>
      </c>
      <c r="C1169" s="84" t="str">
        <f>VLOOKUP(A1169,'Northern Branch Phase II Debris'!A:F,3,FALSE)</f>
        <v>Oroville Quincy Highway</v>
      </c>
      <c r="F1169" s="84" t="str">
        <f t="shared" si="36"/>
        <v>Go Ahead</v>
      </c>
      <c r="G1169" s="320">
        <f>VLOOKUP(A1169,'Northern Branch Phase II Debris'!A:F,6,FALSE)</f>
        <v>44331</v>
      </c>
      <c r="H1169" s="84" t="str">
        <f>VLOOKUP(A1169,'Northern Branch Phase II Debris'!A:G,7,FALSE)</f>
        <v>Butte</v>
      </c>
      <c r="I1169" s="84" t="e">
        <f>VLOOKUP(A1169,'Go Backs'!A:H,8,FALSE)</f>
        <v>#N/A</v>
      </c>
      <c r="K1169" s="84" t="e">
        <f>VLOOKUP(A1169,'Go Aheads'!A:H,8,FALSE)</f>
        <v>#N/A</v>
      </c>
      <c r="M1169" s="84">
        <f>VLOOKUP(A1169,'Northern Branch Phase II Debris'!A:F,4,FALSE)</f>
        <v>4</v>
      </c>
      <c r="N1169" s="84">
        <f>VLOOKUP(A1169,'Northern Branch Phase II Debris'!A:F,5,FALSE)</f>
        <v>3</v>
      </c>
      <c r="P1169" s="84">
        <f ca="1">SUMIF(cCalRecycle_NorthBranch_DataMan!A:F,Audit!A1169,cCalRecycle_NorthBranch_DataMan!F:F)</f>
        <v>3</v>
      </c>
      <c r="Q1169" s="86">
        <f>VLOOKUP(A1169,cCalRecycle_NorthBranch_DataMan!A:B,2,FALSE)</f>
        <v>44354.597870370402</v>
      </c>
      <c r="R1169" s="643" t="b">
        <f t="shared" ca="1" si="37"/>
        <v>1</v>
      </c>
      <c r="S1169" s="455"/>
      <c r="Y1169" s="84" t="s">
        <v>8346</v>
      </c>
      <c r="Z1169" s="84" t="s">
        <v>8347</v>
      </c>
      <c r="AA1169" s="84">
        <v>0</v>
      </c>
      <c r="AB1169" s="84">
        <v>0</v>
      </c>
      <c r="AC1169" s="84">
        <v>0</v>
      </c>
      <c r="AD1169" s="84" t="e">
        <v>#N/A</v>
      </c>
      <c r="AE1169" s="84">
        <v>0</v>
      </c>
      <c r="AF1169" s="84" t="s">
        <v>10913</v>
      </c>
    </row>
    <row r="1170" spans="1:32" ht="26.25" thickBot="1">
      <c r="A1170" s="463" t="s">
        <v>1093</v>
      </c>
      <c r="B1170" s="84" t="str">
        <f>VLOOKUP(A1170,'Northern Branch Phase II Debris'!A:F,2,FALSE)</f>
        <v>860-000-133-000</v>
      </c>
      <c r="C1170" s="84" t="str">
        <f>VLOOKUP(A1170,'Northern Branch Phase II Debris'!A:F,3,FALSE)</f>
        <v>RLCSD LL#112E Holly Creek Lane</v>
      </c>
      <c r="F1170" s="84" t="str">
        <f t="shared" si="36"/>
        <v>Go Ahead</v>
      </c>
      <c r="G1170" s="320">
        <f>VLOOKUP(A1170,'Northern Branch Phase II Debris'!A:F,6,FALSE)</f>
        <v>44356</v>
      </c>
      <c r="H1170" s="84" t="str">
        <f>VLOOKUP(A1170,'Northern Branch Phase II Debris'!A:G,7,FALSE)</f>
        <v>Trinity</v>
      </c>
      <c r="I1170" s="84" t="e">
        <f>VLOOKUP(A1170,'Go Backs'!A:H,8,FALSE)</f>
        <v>#N/A</v>
      </c>
      <c r="K1170" s="84" t="e">
        <f>VLOOKUP(A1170,'Go Aheads'!A:H,8,FALSE)</f>
        <v>#N/A</v>
      </c>
      <c r="M1170" s="84">
        <f>VLOOKUP(A1170,'Northern Branch Phase II Debris'!A:F,4,FALSE)</f>
        <v>1</v>
      </c>
      <c r="N1170" s="84">
        <f>VLOOKUP(A1170,'Northern Branch Phase II Debris'!A:F,5,FALSE)</f>
        <v>0</v>
      </c>
      <c r="P1170" s="84">
        <f ca="1">SUMIF(cCalRecycle_NorthBranch_DataMan!A:F,Audit!A1170,cCalRecycle_NorthBranch_DataMan!F:F)</f>
        <v>0</v>
      </c>
      <c r="Q1170" s="86" t="e">
        <f>VLOOKUP(A1170,cCalRecycle_NorthBranch_DataMan!A:B,2,FALSE)</f>
        <v>#N/A</v>
      </c>
      <c r="R1170" s="643" t="b">
        <f t="shared" ca="1" si="37"/>
        <v>1</v>
      </c>
      <c r="S1170" s="455" t="s">
        <v>4289</v>
      </c>
      <c r="Y1170" s="84" t="e">
        <v>#N/A</v>
      </c>
      <c r="Z1170" s="84" t="e">
        <v>#N/A</v>
      </c>
      <c r="AA1170" s="84" t="e">
        <v>#N/A</v>
      </c>
      <c r="AB1170" s="84" t="e">
        <v>#N/A</v>
      </c>
      <c r="AC1170" s="84" t="e">
        <v>#N/A</v>
      </c>
      <c r="AD1170" s="84" t="e">
        <v>#N/A</v>
      </c>
      <c r="AE1170" s="84" t="e">
        <v>#N/A</v>
      </c>
      <c r="AF1170" s="84" t="e">
        <v>#N/A</v>
      </c>
    </row>
    <row r="1171" spans="1:32" ht="26.25" thickBot="1">
      <c r="A1171" s="463" t="s">
        <v>1331</v>
      </c>
      <c r="B1171" s="84" t="str">
        <f>VLOOKUP(A1171,'Northern Branch Phase II Debris'!A:F,2,FALSE)</f>
        <v>860-000-105-000</v>
      </c>
      <c r="C1171" s="84" t="str">
        <f>VLOOKUP(A1171,'Northern Branch Phase II Debris'!A:F,3,FALSE)</f>
        <v>RLCSD LL#112H Holly Creek Road</v>
      </c>
      <c r="F1171" s="84" t="str">
        <f t="shared" si="36"/>
        <v>Go Ahead</v>
      </c>
      <c r="G1171" s="320">
        <f>VLOOKUP(A1171,'Northern Branch Phase II Debris'!A:F,6,FALSE)</f>
        <v>44361</v>
      </c>
      <c r="H1171" s="84" t="str">
        <f>VLOOKUP(A1171,'Northern Branch Phase II Debris'!A:G,7,FALSE)</f>
        <v>Trinity</v>
      </c>
      <c r="I1171" s="84" t="e">
        <f>VLOOKUP(A1171,'Go Backs'!A:H,8,FALSE)</f>
        <v>#N/A</v>
      </c>
      <c r="K1171" s="84" t="e">
        <f>VLOOKUP(A1171,'Go Aheads'!A:H,8,FALSE)</f>
        <v>#N/A</v>
      </c>
      <c r="M1171" s="84">
        <f>VLOOKUP(A1171,'Northern Branch Phase II Debris'!A:F,4,FALSE)</f>
        <v>0</v>
      </c>
      <c r="N1171" s="84">
        <f>VLOOKUP(A1171,'Northern Branch Phase II Debris'!A:F,5,FALSE)</f>
        <v>0</v>
      </c>
      <c r="P1171" s="84">
        <f ca="1">SUMIF(cCalRecycle_NorthBranch_DataMan!A:F,Audit!A1171,cCalRecycle_NorthBranch_DataMan!F:F)</f>
        <v>0</v>
      </c>
      <c r="Q1171" s="86" t="e">
        <f>VLOOKUP(A1171,cCalRecycle_NorthBranch_DataMan!A:B,2,FALSE)</f>
        <v>#N/A</v>
      </c>
      <c r="R1171" s="643" t="b">
        <f t="shared" ca="1" si="37"/>
        <v>1</v>
      </c>
      <c r="S1171" s="455" t="s">
        <v>4289</v>
      </c>
      <c r="Y1171" s="84" t="e">
        <v>#N/A</v>
      </c>
      <c r="Z1171" s="84" t="e">
        <v>#N/A</v>
      </c>
      <c r="AA1171" s="84" t="e">
        <v>#N/A</v>
      </c>
      <c r="AB1171" s="84" t="e">
        <v>#N/A</v>
      </c>
      <c r="AC1171" s="84" t="e">
        <v>#N/A</v>
      </c>
      <c r="AD1171" s="84" t="e">
        <v>#N/A</v>
      </c>
      <c r="AE1171" s="84" t="e">
        <v>#N/A</v>
      </c>
      <c r="AF1171" s="84" t="e">
        <v>#N/A</v>
      </c>
    </row>
    <row r="1172" spans="1:32" ht="15" thickBot="1">
      <c r="A1172" s="463" t="s">
        <v>1332</v>
      </c>
      <c r="B1172" s="84" t="str">
        <f>VLOOKUP(A1172,'Northern Branch Phase II Debris'!A:F,2,FALSE)</f>
        <v>860-000-088-000</v>
      </c>
      <c r="C1172" s="84" t="str">
        <f>VLOOKUP(A1172,'Northern Branch Phase II Debris'!A:F,3,FALSE)</f>
        <v>RLCSD LL#112J</v>
      </c>
      <c r="F1172" s="84" t="str">
        <f t="shared" si="36"/>
        <v>Go Ahead</v>
      </c>
      <c r="G1172" s="320">
        <f>VLOOKUP(A1172,'Northern Branch Phase II Debris'!A:F,6,FALSE)</f>
        <v>44359</v>
      </c>
      <c r="H1172" s="84" t="str">
        <f>VLOOKUP(A1172,'Northern Branch Phase II Debris'!A:G,7,FALSE)</f>
        <v>Trinity</v>
      </c>
      <c r="I1172" s="84" t="e">
        <f>VLOOKUP(A1172,'Go Backs'!A:H,8,FALSE)</f>
        <v>#N/A</v>
      </c>
      <c r="K1172" s="84" t="e">
        <f>VLOOKUP(A1172,'Go Aheads'!A:H,8,FALSE)</f>
        <v>#N/A</v>
      </c>
      <c r="M1172" s="84">
        <f>VLOOKUP(A1172,'Northern Branch Phase II Debris'!A:F,4,FALSE)</f>
        <v>2</v>
      </c>
      <c r="N1172" s="84">
        <f>VLOOKUP(A1172,'Northern Branch Phase II Debris'!A:F,5,FALSE)</f>
        <v>0</v>
      </c>
      <c r="P1172" s="84">
        <f ca="1">SUMIF(cCalRecycle_NorthBranch_DataMan!A:F,Audit!A1172,cCalRecycle_NorthBranch_DataMan!F:F)</f>
        <v>0</v>
      </c>
      <c r="Q1172" s="86" t="e">
        <f>VLOOKUP(A1172,cCalRecycle_NorthBranch_DataMan!A:B,2,FALSE)</f>
        <v>#N/A</v>
      </c>
      <c r="R1172" s="643" t="b">
        <f t="shared" ca="1" si="37"/>
        <v>1</v>
      </c>
      <c r="S1172" s="455" t="s">
        <v>4289</v>
      </c>
      <c r="Y1172" s="84" t="e">
        <v>#N/A</v>
      </c>
      <c r="Z1172" s="84" t="e">
        <v>#N/A</v>
      </c>
      <c r="AA1172" s="84" t="e">
        <v>#N/A</v>
      </c>
      <c r="AB1172" s="84" t="e">
        <v>#N/A</v>
      </c>
      <c r="AC1172" s="84" t="e">
        <v>#N/A</v>
      </c>
      <c r="AD1172" s="84" t="e">
        <v>#N/A</v>
      </c>
      <c r="AE1172" s="84" t="e">
        <v>#N/A</v>
      </c>
      <c r="AF1172" s="84" t="e">
        <v>#N/A</v>
      </c>
    </row>
    <row r="1173" spans="1:32" ht="15" thickBot="1">
      <c r="A1173" s="463" t="s">
        <v>1356</v>
      </c>
      <c r="B1173" s="84" t="str">
        <f>VLOOKUP(A1173,'Northern Branch Phase II Debris'!A:F,2,FALSE)</f>
        <v>860-000-091-000</v>
      </c>
      <c r="C1173" s="84" t="str">
        <f>VLOOKUP(A1173,'Northern Branch Phase II Debris'!A:F,3,FALSE)</f>
        <v>RLCSD LL#112O</v>
      </c>
      <c r="F1173" s="84" t="str">
        <f t="shared" si="36"/>
        <v>Go Ahead</v>
      </c>
      <c r="G1173" s="320">
        <f>VLOOKUP(A1173,'Northern Branch Phase II Debris'!A:F,6,FALSE)</f>
        <v>44355</v>
      </c>
      <c r="H1173" s="84" t="str">
        <f>VLOOKUP(A1173,'Northern Branch Phase II Debris'!A:G,7,FALSE)</f>
        <v>Trinity</v>
      </c>
      <c r="I1173" s="84" t="e">
        <f>VLOOKUP(A1173,'Go Backs'!A:H,8,FALSE)</f>
        <v>#N/A</v>
      </c>
      <c r="K1173" s="84" t="e">
        <f>VLOOKUP(A1173,'Go Aheads'!A:H,8,FALSE)</f>
        <v>#N/A</v>
      </c>
      <c r="M1173" s="84">
        <f>VLOOKUP(A1173,'Northern Branch Phase II Debris'!A:F,4,FALSE)</f>
        <v>0</v>
      </c>
      <c r="N1173" s="84">
        <f>VLOOKUP(A1173,'Northern Branch Phase II Debris'!A:F,5,FALSE)</f>
        <v>0</v>
      </c>
      <c r="P1173" s="84">
        <f ca="1">SUMIF(cCalRecycle_NorthBranch_DataMan!A:F,Audit!A1173,cCalRecycle_NorthBranch_DataMan!F:F)</f>
        <v>0</v>
      </c>
      <c r="Q1173" s="86" t="e">
        <f>VLOOKUP(A1173,cCalRecycle_NorthBranch_DataMan!A:B,2,FALSE)</f>
        <v>#N/A</v>
      </c>
      <c r="R1173" s="643" t="b">
        <f t="shared" ca="1" si="37"/>
        <v>1</v>
      </c>
      <c r="S1173" s="455" t="s">
        <v>4289</v>
      </c>
      <c r="Y1173" s="84" t="e">
        <v>#N/A</v>
      </c>
      <c r="Z1173" s="84" t="e">
        <v>#N/A</v>
      </c>
      <c r="AA1173" s="84" t="e">
        <v>#N/A</v>
      </c>
      <c r="AB1173" s="84" t="e">
        <v>#N/A</v>
      </c>
      <c r="AC1173" s="84" t="e">
        <v>#N/A</v>
      </c>
      <c r="AD1173" s="84" t="e">
        <v>#N/A</v>
      </c>
      <c r="AE1173" s="84" t="e">
        <v>#N/A</v>
      </c>
      <c r="AF1173" s="84" t="e">
        <v>#N/A</v>
      </c>
    </row>
    <row r="1174" spans="1:32" ht="26.25" thickBot="1">
      <c r="A1174" s="463" t="s">
        <v>942</v>
      </c>
      <c r="B1174" s="84" t="str">
        <f>VLOOKUP(A1174,'Northern Branch Phase II Debris'!A:F,2,FALSE)</f>
        <v>860-000-086-000</v>
      </c>
      <c r="C1174" s="84" t="str">
        <f>VLOOKUP(A1174,'Northern Branch Phase II Debris'!A:F,3,FALSE)</f>
        <v>RLCSDLL#112P 375 Holly Creek Road</v>
      </c>
      <c r="F1174" s="84" t="str">
        <f t="shared" si="36"/>
        <v>Go Ahead</v>
      </c>
      <c r="G1174" s="320">
        <f>VLOOKUP(A1174,'Northern Branch Phase II Debris'!A:F,6,FALSE)</f>
        <v>44355</v>
      </c>
      <c r="H1174" s="84" t="str">
        <f>VLOOKUP(A1174,'Northern Branch Phase II Debris'!A:G,7,FALSE)</f>
        <v>Trinity</v>
      </c>
      <c r="I1174" s="84" t="e">
        <f>VLOOKUP(A1174,'Go Backs'!A:H,8,FALSE)</f>
        <v>#N/A</v>
      </c>
      <c r="K1174" s="84" t="e">
        <f>VLOOKUP(A1174,'Go Aheads'!A:H,8,FALSE)</f>
        <v>#N/A</v>
      </c>
      <c r="M1174" s="84">
        <f>VLOOKUP(A1174,'Northern Branch Phase II Debris'!A:F,4,FALSE)</f>
        <v>0</v>
      </c>
      <c r="N1174" s="84">
        <f>VLOOKUP(A1174,'Northern Branch Phase II Debris'!A:F,5,FALSE)</f>
        <v>0</v>
      </c>
      <c r="P1174" s="84">
        <f ca="1">SUMIF(cCalRecycle_NorthBranch_DataMan!A:F,Audit!A1174,cCalRecycle_NorthBranch_DataMan!F:F)</f>
        <v>0</v>
      </c>
      <c r="Q1174" s="86" t="e">
        <f>VLOOKUP(A1174,cCalRecycle_NorthBranch_DataMan!A:B,2,FALSE)</f>
        <v>#N/A</v>
      </c>
      <c r="R1174" s="643" t="b">
        <f t="shared" ca="1" si="37"/>
        <v>1</v>
      </c>
      <c r="S1174" s="455" t="s">
        <v>4289</v>
      </c>
      <c r="Y1174" s="84" t="e">
        <v>#N/A</v>
      </c>
      <c r="Z1174" s="84" t="e">
        <v>#N/A</v>
      </c>
      <c r="AA1174" s="84" t="e">
        <v>#N/A</v>
      </c>
      <c r="AB1174" s="84" t="e">
        <v>#N/A</v>
      </c>
      <c r="AC1174" s="84" t="e">
        <v>#N/A</v>
      </c>
      <c r="AD1174" s="84" t="e">
        <v>#N/A</v>
      </c>
      <c r="AE1174" s="84" t="e">
        <v>#N/A</v>
      </c>
      <c r="AF1174" s="84" t="e">
        <v>#N/A</v>
      </c>
    </row>
    <row r="1175" spans="1:32" ht="15" thickBot="1">
      <c r="A1175" s="93" t="s">
        <v>1996</v>
      </c>
      <c r="B1175" s="84" t="str">
        <f>VLOOKUP(A1175,'Northern Branch Phase II Debris'!A:F,2,FALSE)</f>
        <v>061-340-011-000</v>
      </c>
      <c r="C1175" s="84" t="str">
        <f>VLOOKUP(A1175,'Northern Branch Phase II Debris'!A:F,3,FALSE)</f>
        <v>Shute Mountain Road</v>
      </c>
      <c r="F1175" s="84" t="str">
        <f t="shared" si="36"/>
        <v>Go Ahead</v>
      </c>
      <c r="G1175" s="320">
        <f>VLOOKUP(A1175,'Northern Branch Phase II Debris'!A:F,6,FALSE)</f>
        <v>44319</v>
      </c>
      <c r="H1175" s="84" t="str">
        <f>VLOOKUP(A1175,'Northern Branch Phase II Debris'!A:G,7,FALSE)</f>
        <v>Butte</v>
      </c>
      <c r="I1175" s="84" t="e">
        <f>VLOOKUP(A1175,'Go Backs'!A:H,8,FALSE)</f>
        <v>#N/A</v>
      </c>
      <c r="K1175" s="84">
        <f>VLOOKUP(A1175,'Go Aheads'!A:H,8,FALSE)</f>
        <v>3</v>
      </c>
      <c r="M1175" s="84">
        <f>VLOOKUP(A1175,'Northern Branch Phase II Debris'!A:F,4,FALSE)</f>
        <v>3</v>
      </c>
      <c r="N1175" s="84">
        <f>VLOOKUP(A1175,'Northern Branch Phase II Debris'!A:F,5,FALSE)</f>
        <v>3</v>
      </c>
      <c r="P1175" s="84">
        <f ca="1">SUMIF(cCalRecycle_NorthBranch_DataMan!A:F,Audit!A1175,cCalRecycle_NorthBranch_DataMan!F:F)</f>
        <v>3</v>
      </c>
      <c r="Q1175" s="86">
        <f>VLOOKUP(A1175,cCalRecycle_NorthBranch_DataMan!A:B,2,FALSE)</f>
        <v>44361.519861111097</v>
      </c>
      <c r="R1175" s="643" t="b">
        <f t="shared" ca="1" si="37"/>
        <v>1</v>
      </c>
      <c r="Y1175" s="84" t="e">
        <v>#N/A</v>
      </c>
      <c r="Z1175" s="84" t="e">
        <v>#N/A</v>
      </c>
      <c r="AA1175" s="84" t="e">
        <v>#N/A</v>
      </c>
      <c r="AB1175" s="84" t="e">
        <v>#N/A</v>
      </c>
      <c r="AC1175" s="84" t="e">
        <v>#N/A</v>
      </c>
      <c r="AD1175" s="84" t="e">
        <v>#N/A</v>
      </c>
      <c r="AE1175" s="84" t="e">
        <v>#N/A</v>
      </c>
      <c r="AF1175" s="84" t="e">
        <v>#N/A</v>
      </c>
    </row>
    <row r="1176" spans="1:32" ht="15" thickBot="1">
      <c r="A1176" s="93" t="s">
        <v>1671</v>
      </c>
      <c r="B1176" s="84">
        <f>VLOOKUP(A1176,'Northern Branch Phase II Debris'!A:F,2,FALSE)</f>
        <v>99</v>
      </c>
      <c r="C1176" s="84" t="str">
        <f>VLOOKUP(A1176,'Northern Branch Phase II Debris'!A:F,3,FALSE)</f>
        <v>Meadow Lane Drive</v>
      </c>
      <c r="F1176" s="84" t="str">
        <f t="shared" si="36"/>
        <v>Go Ahead</v>
      </c>
      <c r="G1176" s="320">
        <f>VLOOKUP(A1176,'Northern Branch Phase II Debris'!A:F,6,FALSE)</f>
        <v>44245</v>
      </c>
      <c r="H1176" s="84" t="str">
        <f>VLOOKUP(A1176,'Northern Branch Phase II Debris'!A:G,7,FALSE)</f>
        <v>Butte</v>
      </c>
      <c r="I1176" s="84" t="e">
        <f>VLOOKUP(A1176,'Go Backs'!A:H,8,FALSE)</f>
        <v>#N/A</v>
      </c>
      <c r="K1176" s="84" t="e">
        <f>VLOOKUP(A1176,'Go Aheads'!A:H,8,FALSE)</f>
        <v>#N/A</v>
      </c>
      <c r="M1176" s="84">
        <f>VLOOKUP(A1176,'Northern Branch Phase II Debris'!A:F,4,FALSE)</f>
        <v>0</v>
      </c>
      <c r="N1176" s="84">
        <f>VLOOKUP(A1176,'Northern Branch Phase II Debris'!A:F,5,FALSE)</f>
        <v>0</v>
      </c>
      <c r="P1176" s="84">
        <f ca="1">SUMIF(cCalRecycle_NorthBranch_DataMan!A:F,Audit!A1176,cCalRecycle_NorthBranch_DataMan!F:F)</f>
        <v>0</v>
      </c>
      <c r="Q1176" s="86" t="e">
        <f>VLOOKUP(A1176,cCalRecycle_NorthBranch_DataMan!A:B,2,FALSE)</f>
        <v>#N/A</v>
      </c>
      <c r="R1176" s="643" t="b">
        <f t="shared" ca="1" si="37"/>
        <v>1</v>
      </c>
      <c r="Y1176" s="84" t="e">
        <v>#N/A</v>
      </c>
      <c r="Z1176" s="84" t="e">
        <v>#N/A</v>
      </c>
      <c r="AA1176" s="84" t="e">
        <v>#N/A</v>
      </c>
      <c r="AB1176" s="84" t="e">
        <v>#N/A</v>
      </c>
      <c r="AC1176" s="84" t="e">
        <v>#N/A</v>
      </c>
      <c r="AD1176" s="84" t="e">
        <v>#N/A</v>
      </c>
      <c r="AE1176" s="84" t="e">
        <v>#N/A</v>
      </c>
      <c r="AF1176" s="84" t="e">
        <v>#N/A</v>
      </c>
    </row>
    <row r="1177" spans="1:32" ht="15" thickBot="1">
      <c r="A1177" s="93" t="s">
        <v>1460</v>
      </c>
      <c r="B1177" s="84" t="str">
        <f>VLOOKUP(A1177,'Northern Branch Phase II Debris'!A:F,2,FALSE)</f>
        <v>062-300-030-000</v>
      </c>
      <c r="C1177" s="84" t="str">
        <f>VLOOKUP(A1177,'Northern Branch Phase II Debris'!A:F,3,FALSE)</f>
        <v>Meadow Lane Drive</v>
      </c>
      <c r="F1177" s="84" t="str">
        <f t="shared" si="36"/>
        <v>Go Ahead</v>
      </c>
      <c r="G1177" s="320">
        <f>VLOOKUP(A1177,'Northern Branch Phase II Debris'!A:F,6,FALSE)</f>
        <v>0</v>
      </c>
      <c r="H1177" s="84" t="str">
        <f>VLOOKUP(A1177,'Northern Branch Phase II Debris'!A:G,7,FALSE)</f>
        <v>Butte</v>
      </c>
      <c r="I1177" s="84" t="e">
        <f>VLOOKUP(A1177,'Go Backs'!A:H,8,FALSE)</f>
        <v>#N/A</v>
      </c>
      <c r="K1177" s="84" t="e">
        <f>VLOOKUP(A1177,'Go Aheads'!A:H,8,FALSE)</f>
        <v>#N/A</v>
      </c>
      <c r="M1177" s="84">
        <f>VLOOKUP(A1177,'Northern Branch Phase II Debris'!A:F,4,FALSE)</f>
        <v>0</v>
      </c>
      <c r="N1177" s="84">
        <f>VLOOKUP(A1177,'Northern Branch Phase II Debris'!A:F,5,FALSE)</f>
        <v>0</v>
      </c>
      <c r="P1177" s="84">
        <f ca="1">SUMIF(cCalRecycle_NorthBranch_DataMan!A:F,Audit!A1177,cCalRecycle_NorthBranch_DataMan!F:F)</f>
        <v>0</v>
      </c>
      <c r="Q1177" s="86" t="e">
        <f>VLOOKUP(A1177,cCalRecycle_NorthBranch_DataMan!A:B,2,FALSE)</f>
        <v>#N/A</v>
      </c>
      <c r="R1177" s="643" t="b">
        <f t="shared" ca="1" si="37"/>
        <v>1</v>
      </c>
      <c r="Y1177" s="84" t="e">
        <v>#N/A</v>
      </c>
      <c r="Z1177" s="84" t="e">
        <v>#N/A</v>
      </c>
      <c r="AA1177" s="84" t="e">
        <v>#N/A</v>
      </c>
      <c r="AB1177" s="84" t="e">
        <v>#N/A</v>
      </c>
      <c r="AC1177" s="84" t="e">
        <v>#N/A</v>
      </c>
      <c r="AD1177" s="84" t="e">
        <v>#N/A</v>
      </c>
      <c r="AE1177" s="84" t="e">
        <v>#N/A</v>
      </c>
      <c r="AF1177" s="84" t="e">
        <v>#N/A</v>
      </c>
    </row>
    <row r="1178" spans="1:32" ht="15" thickBot="1">
      <c r="A1178" s="93" t="s">
        <v>1461</v>
      </c>
      <c r="B1178" s="84" t="str">
        <f>VLOOKUP(A1178,'Northern Branch Phase II Debris'!A:F,2,FALSE)</f>
        <v>062-300-031-000</v>
      </c>
      <c r="C1178" s="84" t="str">
        <f>VLOOKUP(A1178,'Northern Branch Phase II Debris'!A:F,3,FALSE)</f>
        <v>Meadow Lane Drive</v>
      </c>
      <c r="F1178" s="84" t="str">
        <f t="shared" si="36"/>
        <v>Go Ahead</v>
      </c>
      <c r="G1178" s="320">
        <f>VLOOKUP(A1178,'Northern Branch Phase II Debris'!A:F,6,FALSE)</f>
        <v>0</v>
      </c>
      <c r="H1178" s="84" t="str">
        <f>VLOOKUP(A1178,'Northern Branch Phase II Debris'!A:G,7,FALSE)</f>
        <v>Butte</v>
      </c>
      <c r="I1178" s="84" t="e">
        <f>VLOOKUP(A1178,'Go Backs'!A:H,8,FALSE)</f>
        <v>#N/A</v>
      </c>
      <c r="K1178" s="84" t="e">
        <f>VLOOKUP(A1178,'Go Aheads'!A:H,8,FALSE)</f>
        <v>#N/A</v>
      </c>
      <c r="M1178" s="84">
        <f>VLOOKUP(A1178,'Northern Branch Phase II Debris'!A:F,4,FALSE)</f>
        <v>0</v>
      </c>
      <c r="N1178" s="84">
        <f>VLOOKUP(A1178,'Northern Branch Phase II Debris'!A:F,5,FALSE)</f>
        <v>0</v>
      </c>
      <c r="P1178" s="84">
        <f ca="1">SUMIF(cCalRecycle_NorthBranch_DataMan!A:F,Audit!A1178,cCalRecycle_NorthBranch_DataMan!F:F)</f>
        <v>0</v>
      </c>
      <c r="Q1178" s="86" t="e">
        <f>VLOOKUP(A1178,cCalRecycle_NorthBranch_DataMan!A:B,2,FALSE)</f>
        <v>#N/A</v>
      </c>
      <c r="R1178" s="643" t="b">
        <f t="shared" ca="1" si="37"/>
        <v>1</v>
      </c>
      <c r="Y1178" s="84" t="e">
        <v>#N/A</v>
      </c>
      <c r="Z1178" s="84" t="e">
        <v>#N/A</v>
      </c>
      <c r="AA1178" s="84" t="e">
        <v>#N/A</v>
      </c>
      <c r="AB1178" s="84" t="e">
        <v>#N/A</v>
      </c>
      <c r="AC1178" s="84" t="e">
        <v>#N/A</v>
      </c>
      <c r="AD1178" s="84" t="e">
        <v>#N/A</v>
      </c>
      <c r="AE1178" s="84" t="e">
        <v>#N/A</v>
      </c>
      <c r="AF1178" s="84" t="e">
        <v>#N/A</v>
      </c>
    </row>
    <row r="1179" spans="1:32" ht="15" thickBot="1">
      <c r="A1179" s="93" t="s">
        <v>1462</v>
      </c>
      <c r="B1179" s="84" t="str">
        <f>VLOOKUP(A1179,'Northern Branch Phase II Debris'!A:F,2,FALSE)</f>
        <v>062-300-032-000</v>
      </c>
      <c r="C1179" s="84" t="str">
        <f>VLOOKUP(A1179,'Northern Branch Phase II Debris'!A:F,3,FALSE)</f>
        <v>Meadow Lane Drive</v>
      </c>
      <c r="F1179" s="84" t="str">
        <f t="shared" si="36"/>
        <v>Go Ahead</v>
      </c>
      <c r="G1179" s="320">
        <f>VLOOKUP(A1179,'Northern Branch Phase II Debris'!A:F,6,FALSE)</f>
        <v>0</v>
      </c>
      <c r="H1179" s="84" t="str">
        <f>VLOOKUP(A1179,'Northern Branch Phase II Debris'!A:G,7,FALSE)</f>
        <v>Butte</v>
      </c>
      <c r="I1179" s="84" t="e">
        <f>VLOOKUP(A1179,'Go Backs'!A:H,8,FALSE)</f>
        <v>#N/A</v>
      </c>
      <c r="K1179" s="84" t="e">
        <f>VLOOKUP(A1179,'Go Aheads'!A:H,8,FALSE)</f>
        <v>#N/A</v>
      </c>
      <c r="M1179" s="84">
        <f>VLOOKUP(A1179,'Northern Branch Phase II Debris'!A:F,4,FALSE)</f>
        <v>0</v>
      </c>
      <c r="N1179" s="84">
        <f>VLOOKUP(A1179,'Northern Branch Phase II Debris'!A:F,5,FALSE)</f>
        <v>0</v>
      </c>
      <c r="P1179" s="84">
        <f ca="1">SUMIF(cCalRecycle_NorthBranch_DataMan!A:F,Audit!A1179,cCalRecycle_NorthBranch_DataMan!F:F)</f>
        <v>0</v>
      </c>
      <c r="Q1179" s="86" t="e">
        <f>VLOOKUP(A1179,cCalRecycle_NorthBranch_DataMan!A:B,2,FALSE)</f>
        <v>#N/A</v>
      </c>
      <c r="R1179" s="643" t="b">
        <f t="shared" ca="1" si="37"/>
        <v>1</v>
      </c>
      <c r="Y1179" s="84" t="e">
        <v>#N/A</v>
      </c>
      <c r="Z1179" s="84" t="e">
        <v>#N/A</v>
      </c>
      <c r="AA1179" s="84" t="e">
        <v>#N/A</v>
      </c>
      <c r="AB1179" s="84" t="e">
        <v>#N/A</v>
      </c>
      <c r="AC1179" s="84" t="e">
        <v>#N/A</v>
      </c>
      <c r="AD1179" s="84" t="e">
        <v>#N/A</v>
      </c>
      <c r="AE1179" s="84" t="e">
        <v>#N/A</v>
      </c>
      <c r="AF1179" s="84" t="e">
        <v>#N/A</v>
      </c>
    </row>
    <row r="1180" spans="1:32" ht="15" thickBot="1">
      <c r="A1180" s="93" t="s">
        <v>1463</v>
      </c>
      <c r="B1180" s="84" t="str">
        <f>VLOOKUP(A1180,'Northern Branch Phase II Debris'!A:F,2,FALSE)</f>
        <v>062-300-034-000</v>
      </c>
      <c r="C1180" s="84" t="str">
        <f>VLOOKUP(A1180,'Northern Branch Phase II Debris'!A:F,3,FALSE)</f>
        <v>Meadow Lane Drive</v>
      </c>
      <c r="F1180" s="84" t="str">
        <f t="shared" si="36"/>
        <v>Go Ahead</v>
      </c>
      <c r="G1180" s="320">
        <f>VLOOKUP(A1180,'Northern Branch Phase II Debris'!A:F,6,FALSE)</f>
        <v>0</v>
      </c>
      <c r="H1180" s="84" t="str">
        <f>VLOOKUP(A1180,'Northern Branch Phase II Debris'!A:G,7,FALSE)</f>
        <v>Butte</v>
      </c>
      <c r="I1180" s="84" t="e">
        <f>VLOOKUP(A1180,'Go Backs'!A:H,8,FALSE)</f>
        <v>#N/A</v>
      </c>
      <c r="K1180" s="84" t="e">
        <f>VLOOKUP(A1180,'Go Aheads'!A:H,8,FALSE)</f>
        <v>#N/A</v>
      </c>
      <c r="M1180" s="84">
        <f>VLOOKUP(A1180,'Northern Branch Phase II Debris'!A:F,4,FALSE)</f>
        <v>0</v>
      </c>
      <c r="N1180" s="84">
        <f>VLOOKUP(A1180,'Northern Branch Phase II Debris'!A:F,5,FALSE)</f>
        <v>0</v>
      </c>
      <c r="P1180" s="84">
        <f ca="1">SUMIF(cCalRecycle_NorthBranch_DataMan!A:F,Audit!A1180,cCalRecycle_NorthBranch_DataMan!F:F)</f>
        <v>0</v>
      </c>
      <c r="Q1180" s="86" t="e">
        <f>VLOOKUP(A1180,cCalRecycle_NorthBranch_DataMan!A:B,2,FALSE)</f>
        <v>#N/A</v>
      </c>
      <c r="R1180" s="643" t="b">
        <f t="shared" ca="1" si="37"/>
        <v>1</v>
      </c>
      <c r="Y1180" s="84" t="e">
        <v>#N/A</v>
      </c>
      <c r="Z1180" s="84" t="e">
        <v>#N/A</v>
      </c>
      <c r="AA1180" s="84" t="e">
        <v>#N/A</v>
      </c>
      <c r="AB1180" s="84" t="e">
        <v>#N/A</v>
      </c>
      <c r="AC1180" s="84" t="e">
        <v>#N/A</v>
      </c>
      <c r="AD1180" s="84" t="e">
        <v>#N/A</v>
      </c>
      <c r="AE1180" s="84" t="e">
        <v>#N/A</v>
      </c>
      <c r="AF1180" s="84" t="e">
        <v>#N/A</v>
      </c>
    </row>
    <row r="1181" spans="1:32" ht="15" thickBot="1">
      <c r="A1181" s="93" t="s">
        <v>1464</v>
      </c>
      <c r="B1181" s="84" t="str">
        <f>VLOOKUP(A1181,'Northern Branch Phase II Debris'!A:F,2,FALSE)</f>
        <v>062-300-035-000</v>
      </c>
      <c r="C1181" s="84" t="str">
        <f>VLOOKUP(A1181,'Northern Branch Phase II Debris'!A:F,3,FALSE)</f>
        <v>Meadow Lane Drive</v>
      </c>
      <c r="F1181" s="84" t="str">
        <f t="shared" si="36"/>
        <v>Go Ahead</v>
      </c>
      <c r="G1181" s="320">
        <f>VLOOKUP(A1181,'Northern Branch Phase II Debris'!A:F,6,FALSE)</f>
        <v>0</v>
      </c>
      <c r="H1181" s="84" t="str">
        <f>VLOOKUP(A1181,'Northern Branch Phase II Debris'!A:G,7,FALSE)</f>
        <v>Butte</v>
      </c>
      <c r="I1181" s="84" t="e">
        <f>VLOOKUP(A1181,'Go Backs'!A:H,8,FALSE)</f>
        <v>#N/A</v>
      </c>
      <c r="K1181" s="84" t="e">
        <f>VLOOKUP(A1181,'Go Aheads'!A:H,8,FALSE)</f>
        <v>#N/A</v>
      </c>
      <c r="M1181" s="84">
        <f>VLOOKUP(A1181,'Northern Branch Phase II Debris'!A:F,4,FALSE)</f>
        <v>0</v>
      </c>
      <c r="N1181" s="84">
        <f>VLOOKUP(A1181,'Northern Branch Phase II Debris'!A:F,5,FALSE)</f>
        <v>0</v>
      </c>
      <c r="P1181" s="84">
        <f ca="1">SUMIF(cCalRecycle_NorthBranch_DataMan!A:F,Audit!A1181,cCalRecycle_NorthBranch_DataMan!F:F)</f>
        <v>0</v>
      </c>
      <c r="Q1181" s="86" t="e">
        <f>VLOOKUP(A1181,cCalRecycle_NorthBranch_DataMan!A:B,2,FALSE)</f>
        <v>#N/A</v>
      </c>
      <c r="R1181" s="643" t="b">
        <f t="shared" ca="1" si="37"/>
        <v>1</v>
      </c>
      <c r="Y1181" s="84" t="e">
        <v>#N/A</v>
      </c>
      <c r="Z1181" s="84" t="e">
        <v>#N/A</v>
      </c>
      <c r="AA1181" s="84" t="e">
        <v>#N/A</v>
      </c>
      <c r="AB1181" s="84" t="e">
        <v>#N/A</v>
      </c>
      <c r="AC1181" s="84" t="e">
        <v>#N/A</v>
      </c>
      <c r="AD1181" s="84" t="e">
        <v>#N/A</v>
      </c>
      <c r="AE1181" s="84" t="e">
        <v>#N/A</v>
      </c>
      <c r="AF1181" s="84" t="e">
        <v>#N/A</v>
      </c>
    </row>
    <row r="1182" spans="1:32" ht="15" thickBot="1">
      <c r="A1182" s="93" t="s">
        <v>1103</v>
      </c>
      <c r="B1182" s="84">
        <f>VLOOKUP(A1182,'Northern Branch Phase II Debris'!A:F,2,FALSE)</f>
        <v>11</v>
      </c>
      <c r="C1182" s="84" t="str">
        <f>VLOOKUP(A1182,'Northern Branch Phase II Debris'!A:F,3,FALSE)</f>
        <v>Meadow Lane Drive</v>
      </c>
      <c r="F1182" s="84" t="str">
        <f t="shared" si="36"/>
        <v>Go Ahead</v>
      </c>
      <c r="G1182" s="320">
        <f>VLOOKUP(A1182,'Northern Branch Phase II Debris'!A:F,6,FALSE)</f>
        <v>44246</v>
      </c>
      <c r="H1182" s="84" t="str">
        <f>VLOOKUP(A1182,'Northern Branch Phase II Debris'!A:G,7,FALSE)</f>
        <v>Butte</v>
      </c>
      <c r="I1182" s="84" t="e">
        <f>VLOOKUP(A1182,'Go Backs'!A:H,8,FALSE)</f>
        <v>#N/A</v>
      </c>
      <c r="K1182" s="84" t="e">
        <f>VLOOKUP(A1182,'Go Aheads'!A:H,8,FALSE)</f>
        <v>#N/A</v>
      </c>
      <c r="M1182" s="84">
        <f>VLOOKUP(A1182,'Northern Branch Phase II Debris'!A:F,4,FALSE)</f>
        <v>0</v>
      </c>
      <c r="N1182" s="84">
        <f>VLOOKUP(A1182,'Northern Branch Phase II Debris'!A:F,5,FALSE)</f>
        <v>0</v>
      </c>
      <c r="P1182" s="84">
        <f ca="1">SUMIF(cCalRecycle_NorthBranch_DataMan!A:F,Audit!A1182,cCalRecycle_NorthBranch_DataMan!F:F)</f>
        <v>0</v>
      </c>
      <c r="Q1182" s="86" t="e">
        <f>VLOOKUP(A1182,cCalRecycle_NorthBranch_DataMan!A:B,2,FALSE)</f>
        <v>#N/A</v>
      </c>
      <c r="R1182" s="643" t="b">
        <f t="shared" ca="1" si="37"/>
        <v>1</v>
      </c>
      <c r="Y1182" s="84" t="e">
        <v>#N/A</v>
      </c>
      <c r="Z1182" s="84" t="e">
        <v>#N/A</v>
      </c>
      <c r="AA1182" s="84" t="e">
        <v>#N/A</v>
      </c>
      <c r="AB1182" s="84" t="e">
        <v>#N/A</v>
      </c>
      <c r="AC1182" s="84" t="e">
        <v>#N/A</v>
      </c>
      <c r="AD1182" s="84" t="e">
        <v>#N/A</v>
      </c>
      <c r="AE1182" s="84" t="e">
        <v>#N/A</v>
      </c>
      <c r="AF1182" s="84" t="e">
        <v>#N/A</v>
      </c>
    </row>
    <row r="1183" spans="1:32" ht="15" thickBot="1">
      <c r="A1183" s="93" t="s">
        <v>2139</v>
      </c>
      <c r="B1183" s="84">
        <f>VLOOKUP(A1183,'Northern Branch Phase II Debris'!A:F,2,FALSE)</f>
        <v>280</v>
      </c>
      <c r="C1183" s="84" t="str">
        <f>VLOOKUP(A1183,'Northern Branch Phase II Debris'!A:F,3,FALSE)</f>
        <v>Harrison Springs Road</v>
      </c>
      <c r="F1183" s="84" t="str">
        <f t="shared" si="36"/>
        <v>Go Ahead</v>
      </c>
      <c r="G1183" s="320">
        <f>VLOOKUP(A1183,'Northern Branch Phase II Debris'!A:F,6,FALSE)</f>
        <v>44219</v>
      </c>
      <c r="H1183" s="84" t="str">
        <f>VLOOKUP(A1183,'Northern Branch Phase II Debris'!A:G,7,FALSE)</f>
        <v>Butte</v>
      </c>
      <c r="I1183" s="84" t="e">
        <f>VLOOKUP(A1183,'Go Backs'!A:H,8,FALSE)</f>
        <v>#N/A</v>
      </c>
      <c r="K1183" s="84" t="e">
        <f>VLOOKUP(A1183,'Go Aheads'!A:H,8,FALSE)</f>
        <v>#N/A</v>
      </c>
      <c r="M1183" s="84">
        <f>VLOOKUP(A1183,'Northern Branch Phase II Debris'!A:F,4,FALSE)</f>
        <v>0</v>
      </c>
      <c r="N1183" s="84">
        <f>VLOOKUP(A1183,'Northern Branch Phase II Debris'!A:F,5,FALSE)</f>
        <v>0</v>
      </c>
      <c r="P1183" s="84">
        <f ca="1">SUMIF(cCalRecycle_NorthBranch_DataMan!A:F,Audit!A1183,cCalRecycle_NorthBranch_DataMan!F:F)</f>
        <v>0</v>
      </c>
      <c r="Q1183" s="86" t="e">
        <f>VLOOKUP(A1183,cCalRecycle_NorthBranch_DataMan!A:B,2,FALSE)</f>
        <v>#N/A</v>
      </c>
      <c r="R1183" s="643" t="b">
        <f t="shared" ca="1" si="37"/>
        <v>1</v>
      </c>
      <c r="Y1183" s="84" t="e">
        <v>#N/A</v>
      </c>
      <c r="Z1183" s="84" t="e">
        <v>#N/A</v>
      </c>
      <c r="AA1183" s="84" t="e">
        <v>#N/A</v>
      </c>
      <c r="AB1183" s="84" t="e">
        <v>#N/A</v>
      </c>
      <c r="AC1183" s="84" t="e">
        <v>#N/A</v>
      </c>
      <c r="AD1183" s="84" t="e">
        <v>#N/A</v>
      </c>
      <c r="AE1183" s="84" t="e">
        <v>#N/A</v>
      </c>
      <c r="AF1183" s="84" t="e">
        <v>#N/A</v>
      </c>
    </row>
    <row r="1184" spans="1:32" ht="15" thickBot="1">
      <c r="A1184" s="93" t="s">
        <v>1502</v>
      </c>
      <c r="B1184" s="84">
        <f>VLOOKUP(A1184,'Northern Branch Phase II Debris'!A:F,2,FALSE)</f>
        <v>413</v>
      </c>
      <c r="C1184" s="84" t="str">
        <f>VLOOKUP(A1184,'Northern Branch Phase II Debris'!A:F,3,FALSE)</f>
        <v>Indian Meadows Drive</v>
      </c>
      <c r="F1184" s="84" t="str">
        <f t="shared" si="36"/>
        <v>Go Ahead</v>
      </c>
      <c r="G1184" s="320">
        <f>VLOOKUP(A1184,'Northern Branch Phase II Debris'!A:F,6,FALSE)</f>
        <v>44217</v>
      </c>
      <c r="H1184" s="84" t="str">
        <f>VLOOKUP(A1184,'Northern Branch Phase II Debris'!A:G,7,FALSE)</f>
        <v>Siskiyou</v>
      </c>
      <c r="I1184" s="84" t="e">
        <f>VLOOKUP(A1184,'Go Backs'!A:H,8,FALSE)</f>
        <v>#N/A</v>
      </c>
      <c r="K1184" s="84" t="e">
        <f>VLOOKUP(A1184,'Go Aheads'!A:H,8,FALSE)</f>
        <v>#N/A</v>
      </c>
      <c r="M1184" s="84">
        <f>VLOOKUP(A1184,'Northern Branch Phase II Debris'!A:F,4,FALSE)</f>
        <v>0</v>
      </c>
      <c r="N1184" s="84">
        <f>VLOOKUP(A1184,'Northern Branch Phase II Debris'!A:F,5,FALSE)</f>
        <v>0</v>
      </c>
      <c r="P1184" s="84">
        <f ca="1">SUMIF(cCalRecycle_NorthBranch_DataMan!A:F,Audit!A1184,cCalRecycle_NorthBranch_DataMan!F:F)</f>
        <v>0</v>
      </c>
      <c r="Q1184" s="86" t="e">
        <f>VLOOKUP(A1184,cCalRecycle_NorthBranch_DataMan!A:B,2,FALSE)</f>
        <v>#N/A</v>
      </c>
      <c r="R1184" s="643" t="b">
        <f t="shared" ca="1" si="37"/>
        <v>1</v>
      </c>
      <c r="Y1184" s="84" t="e">
        <v>#N/A</v>
      </c>
      <c r="Z1184" s="84" t="e">
        <v>#N/A</v>
      </c>
      <c r="AA1184" s="84" t="e">
        <v>#N/A</v>
      </c>
      <c r="AB1184" s="84" t="e">
        <v>#N/A</v>
      </c>
      <c r="AC1184" s="84" t="e">
        <v>#N/A</v>
      </c>
      <c r="AD1184" s="84" t="e">
        <v>#N/A</v>
      </c>
      <c r="AE1184" s="84" t="e">
        <v>#N/A</v>
      </c>
      <c r="AF1184" s="84" t="e">
        <v>#N/A</v>
      </c>
    </row>
    <row r="1185" spans="1:32" ht="15" thickBot="1">
      <c r="A1185" s="93" t="s">
        <v>1007</v>
      </c>
      <c r="B1185" s="84">
        <f>VLOOKUP(A1185,'Northern Branch Phase II Debris'!A:F,2,FALSE)</f>
        <v>435</v>
      </c>
      <c r="C1185" s="84" t="str">
        <f>VLOOKUP(A1185,'Northern Branch Phase II Debris'!A:F,3,FALSE)</f>
        <v>Indian Meadows Drive</v>
      </c>
      <c r="F1185" s="84" t="str">
        <f t="shared" si="36"/>
        <v>Go Ahead</v>
      </c>
      <c r="G1185" s="320">
        <f>VLOOKUP(A1185,'Northern Branch Phase II Debris'!A:F,6,FALSE)</f>
        <v>44317</v>
      </c>
      <c r="H1185" s="84" t="str">
        <f>VLOOKUP(A1185,'Northern Branch Phase II Debris'!A:G,7,FALSE)</f>
        <v>Siskiyou</v>
      </c>
      <c r="I1185" s="84" t="e">
        <f>VLOOKUP(A1185,'Go Backs'!A:H,8,FALSE)</f>
        <v>#N/A</v>
      </c>
      <c r="K1185" s="84" t="e">
        <f>VLOOKUP(A1185,'Go Aheads'!A:H,8,FALSE)</f>
        <v>#N/A</v>
      </c>
      <c r="M1185" s="84">
        <f>VLOOKUP(A1185,'Northern Branch Phase II Debris'!A:F,4,FALSE)</f>
        <v>1</v>
      </c>
      <c r="N1185" s="84">
        <f>VLOOKUP(A1185,'Northern Branch Phase II Debris'!A:F,5,FALSE)</f>
        <v>1</v>
      </c>
      <c r="P1185" s="84">
        <f ca="1">SUMIF(cCalRecycle_NorthBranch_DataMan!A:F,Audit!A1185,cCalRecycle_NorthBranch_DataMan!F:F)</f>
        <v>1</v>
      </c>
      <c r="Q1185" s="86">
        <f>VLOOKUP(A1185,cCalRecycle_NorthBranch_DataMan!A:B,2,FALSE)</f>
        <v>44316.559629629592</v>
      </c>
      <c r="R1185" s="643" t="b">
        <f t="shared" ca="1" si="37"/>
        <v>1</v>
      </c>
      <c r="Y1185" s="84" t="e">
        <v>#N/A</v>
      </c>
      <c r="Z1185" s="84" t="e">
        <v>#N/A</v>
      </c>
      <c r="AA1185" s="84" t="e">
        <v>#N/A</v>
      </c>
      <c r="AB1185" s="84" t="e">
        <v>#N/A</v>
      </c>
      <c r="AC1185" s="84" t="e">
        <v>#N/A</v>
      </c>
      <c r="AD1185" s="84" t="e">
        <v>#N/A</v>
      </c>
      <c r="AE1185" s="84" t="e">
        <v>#N/A</v>
      </c>
      <c r="AF1185" s="84" t="e">
        <v>#N/A</v>
      </c>
    </row>
    <row r="1186" spans="1:32" ht="15" thickBot="1">
      <c r="A1186" s="93" t="s">
        <v>988</v>
      </c>
      <c r="B1186" s="84">
        <f>VLOOKUP(A1186,'Northern Branch Phase II Debris'!A:F,2,FALSE)</f>
        <v>10</v>
      </c>
      <c r="C1186" s="84" t="str">
        <f>VLOOKUP(A1186,'Northern Branch Phase II Debris'!A:F,3,FALSE)</f>
        <v>Sand Creek Drive</v>
      </c>
      <c r="F1186" s="84" t="str">
        <f t="shared" si="36"/>
        <v>Go Ahead</v>
      </c>
      <c r="G1186" s="320">
        <f>VLOOKUP(A1186,'Northern Branch Phase II Debris'!A:F,6,FALSE)</f>
        <v>44211</v>
      </c>
      <c r="H1186" s="84" t="str">
        <f>VLOOKUP(A1186,'Northern Branch Phase II Debris'!A:G,7,FALSE)</f>
        <v>Butte</v>
      </c>
      <c r="I1186" s="84" t="e">
        <f>VLOOKUP(A1186,'Go Backs'!A:H,8,FALSE)</f>
        <v>#N/A</v>
      </c>
      <c r="K1186" s="84" t="e">
        <f>VLOOKUP(A1186,'Go Aheads'!A:H,8,FALSE)</f>
        <v>#N/A</v>
      </c>
      <c r="M1186" s="84">
        <f>VLOOKUP(A1186,'Northern Branch Phase II Debris'!A:F,4,FALSE)</f>
        <v>0</v>
      </c>
      <c r="N1186" s="84">
        <f>VLOOKUP(A1186,'Northern Branch Phase II Debris'!A:F,5,FALSE)</f>
        <v>0</v>
      </c>
      <c r="P1186" s="84">
        <f ca="1">SUMIF(cCalRecycle_NorthBranch_DataMan!A:F,Audit!A1186,cCalRecycle_NorthBranch_DataMan!F:F)</f>
        <v>0</v>
      </c>
      <c r="Q1186" s="86" t="e">
        <f>VLOOKUP(A1186,cCalRecycle_NorthBranch_DataMan!A:B,2,FALSE)</f>
        <v>#N/A</v>
      </c>
      <c r="R1186" s="643" t="b">
        <f t="shared" ca="1" si="37"/>
        <v>1</v>
      </c>
      <c r="Y1186" s="84" t="e">
        <v>#N/A</v>
      </c>
      <c r="Z1186" s="84" t="e">
        <v>#N/A</v>
      </c>
      <c r="AA1186" s="84" t="e">
        <v>#N/A</v>
      </c>
      <c r="AB1186" s="84" t="e">
        <v>#N/A</v>
      </c>
      <c r="AC1186" s="84" t="e">
        <v>#N/A</v>
      </c>
      <c r="AD1186" s="84" t="e">
        <v>#N/A</v>
      </c>
      <c r="AE1186" s="84" t="e">
        <v>#N/A</v>
      </c>
      <c r="AF1186" s="84" t="e">
        <v>#N/A</v>
      </c>
    </row>
    <row r="1187" spans="1:32" ht="15" thickBot="1">
      <c r="A1187" s="93" t="s">
        <v>708</v>
      </c>
      <c r="B1187" s="84">
        <f>VLOOKUP(A1187,'Northern Branch Phase II Debris'!A:F,2,FALSE)</f>
        <v>14</v>
      </c>
      <c r="C1187" s="84" t="str">
        <f>VLOOKUP(A1187,'Northern Branch Phase II Debris'!A:F,3,FALSE)</f>
        <v>Sand Creek Drive</v>
      </c>
      <c r="F1187" s="84" t="str">
        <f t="shared" si="36"/>
        <v>Go Ahead</v>
      </c>
      <c r="G1187" s="320">
        <f>VLOOKUP(A1187,'Northern Branch Phase II Debris'!A:F,6,FALSE)</f>
        <v>0</v>
      </c>
      <c r="H1187" s="84" t="str">
        <f>VLOOKUP(A1187,'Northern Branch Phase II Debris'!A:G,7,FALSE)</f>
        <v>Butte</v>
      </c>
      <c r="I1187" s="84" t="e">
        <f>VLOOKUP(A1187,'Go Backs'!A:H,8,FALSE)</f>
        <v>#N/A</v>
      </c>
      <c r="K1187" s="84" t="e">
        <f>VLOOKUP(A1187,'Go Aheads'!A:H,8,FALSE)</f>
        <v>#N/A</v>
      </c>
      <c r="M1187" s="84">
        <f>VLOOKUP(A1187,'Northern Branch Phase II Debris'!A:F,4,FALSE)</f>
        <v>0</v>
      </c>
      <c r="N1187" s="84">
        <f>VLOOKUP(A1187,'Northern Branch Phase II Debris'!A:F,5,FALSE)</f>
        <v>0</v>
      </c>
      <c r="P1187" s="84">
        <f ca="1">SUMIF(cCalRecycle_NorthBranch_DataMan!A:F,Audit!A1187,cCalRecycle_NorthBranch_DataMan!F:F)</f>
        <v>0</v>
      </c>
      <c r="Q1187" s="86" t="e">
        <f>VLOOKUP(A1187,cCalRecycle_NorthBranch_DataMan!A:B,2,FALSE)</f>
        <v>#N/A</v>
      </c>
      <c r="R1187" s="643" t="b">
        <f t="shared" ca="1" si="37"/>
        <v>1</v>
      </c>
      <c r="Y1187" s="84" t="e">
        <v>#N/A</v>
      </c>
      <c r="Z1187" s="84" t="e">
        <v>#N/A</v>
      </c>
      <c r="AA1187" s="84" t="e">
        <v>#N/A</v>
      </c>
      <c r="AB1187" s="84" t="e">
        <v>#N/A</v>
      </c>
      <c r="AC1187" s="84" t="e">
        <v>#N/A</v>
      </c>
      <c r="AD1187" s="84" t="e">
        <v>#N/A</v>
      </c>
      <c r="AE1187" s="84" t="e">
        <v>#N/A</v>
      </c>
      <c r="AF1187" s="84" t="e">
        <v>#N/A</v>
      </c>
    </row>
    <row r="1188" spans="1:32" ht="26.25" thickBot="1">
      <c r="A1188" s="491" t="s">
        <v>1487</v>
      </c>
      <c r="B1188" s="84" t="str">
        <f>VLOOKUP(A1188,'Northern Branch Phase II Debris'!A:F,2,FALSE)</f>
        <v>860-000-215-000</v>
      </c>
      <c r="C1188" s="84" t="str">
        <f>VLOOKUP(A1188,'Northern Branch Phase II Debris'!A:F,3,FALSE)</f>
        <v>RLCSD LL#39A 61 Ruth Hilton Lane</v>
      </c>
      <c r="F1188" s="84" t="str">
        <f t="shared" si="36"/>
        <v>Go Ahead</v>
      </c>
      <c r="G1188" s="320">
        <f>VLOOKUP(A1188,'Northern Branch Phase II Debris'!A:F,6,FALSE)</f>
        <v>0</v>
      </c>
      <c r="H1188" s="84" t="str">
        <f>VLOOKUP(A1188,'Northern Branch Phase II Debris'!A:G,7,FALSE)</f>
        <v>Trinity</v>
      </c>
      <c r="I1188" s="84" t="e">
        <f>VLOOKUP(A1188,'Go Backs'!A:H,8,FALSE)</f>
        <v>#N/A</v>
      </c>
      <c r="K1188" s="84" t="e">
        <f>VLOOKUP(A1188,'Go Aheads'!A:H,8,FALSE)</f>
        <v>#N/A</v>
      </c>
      <c r="M1188" s="84">
        <f>VLOOKUP(A1188,'Northern Branch Phase II Debris'!A:F,4,FALSE)</f>
        <v>0</v>
      </c>
      <c r="N1188" s="84">
        <f>VLOOKUP(A1188,'Northern Branch Phase II Debris'!A:F,5,FALSE)</f>
        <v>0</v>
      </c>
      <c r="P1188" s="84">
        <f ca="1">SUMIF(cCalRecycle_NorthBranch_DataMan!A:F,Audit!A1188,cCalRecycle_NorthBranch_DataMan!F:F)</f>
        <v>0</v>
      </c>
      <c r="Q1188" s="86" t="e">
        <f>VLOOKUP(A1188,cCalRecycle_NorthBranch_DataMan!A:B,2,FALSE)</f>
        <v>#N/A</v>
      </c>
      <c r="R1188" s="643" t="b">
        <f t="shared" ca="1" si="37"/>
        <v>1</v>
      </c>
      <c r="S1188" s="455" t="s">
        <v>4289</v>
      </c>
      <c r="Y1188" s="84" t="e">
        <v>#N/A</v>
      </c>
      <c r="Z1188" s="84" t="e">
        <v>#N/A</v>
      </c>
      <c r="AA1188" s="84" t="e">
        <v>#N/A</v>
      </c>
      <c r="AB1188" s="84" t="e">
        <v>#N/A</v>
      </c>
      <c r="AC1188" s="84" t="e">
        <v>#N/A</v>
      </c>
      <c r="AD1188" s="84" t="e">
        <v>#N/A</v>
      </c>
      <c r="AE1188" s="84" t="e">
        <v>#N/A</v>
      </c>
      <c r="AF1188" s="84" t="e">
        <v>#N/A</v>
      </c>
    </row>
    <row r="1189" spans="1:32" ht="15" thickBot="1">
      <c r="A1189" s="93" t="s">
        <v>1077</v>
      </c>
      <c r="B1189" s="84">
        <f>VLOOKUP(A1189,'Northern Branch Phase II Debris'!A:F,2,FALSE)</f>
        <v>155</v>
      </c>
      <c r="C1189" s="84" t="str">
        <f>VLOOKUP(A1189,'Northern Branch Phase II Debris'!A:F,3,FALSE)</f>
        <v>Webster Road</v>
      </c>
      <c r="F1189" s="84" t="str">
        <f t="shared" si="36"/>
        <v>Go Ahead</v>
      </c>
      <c r="G1189" s="320">
        <f>VLOOKUP(A1189,'Northern Branch Phase II Debris'!A:F,6,FALSE)</f>
        <v>44305</v>
      </c>
      <c r="H1189" s="84" t="str">
        <f>VLOOKUP(A1189,'Northern Branch Phase II Debris'!A:G,7,FALSE)</f>
        <v>Butte</v>
      </c>
      <c r="I1189" s="84" t="e">
        <f>VLOOKUP(A1189,'Go Backs'!A:H,8,FALSE)</f>
        <v>#N/A</v>
      </c>
      <c r="K1189" s="84">
        <f>VLOOKUP(A1189,'Go Aheads'!A:H,8,FALSE)</f>
        <v>1</v>
      </c>
      <c r="M1189" s="84">
        <f>VLOOKUP(A1189,'Northern Branch Phase II Debris'!A:F,4,FALSE)</f>
        <v>3</v>
      </c>
      <c r="N1189" s="84">
        <f>VLOOKUP(A1189,'Northern Branch Phase II Debris'!A:F,5,FALSE)</f>
        <v>1</v>
      </c>
      <c r="P1189" s="84">
        <f ca="1">SUMIF(cCalRecycle_NorthBranch_DataMan!A:F,Audit!A1189,cCalRecycle_NorthBranch_DataMan!F:F)</f>
        <v>1</v>
      </c>
      <c r="Q1189" s="86">
        <f>VLOOKUP(A1189,cCalRecycle_NorthBranch_DataMan!A:B,2,FALSE)</f>
        <v>44335.519999999997</v>
      </c>
      <c r="R1189" s="643" t="b">
        <f t="shared" ca="1" si="37"/>
        <v>1</v>
      </c>
      <c r="Y1189" s="84" t="e">
        <v>#N/A</v>
      </c>
      <c r="Z1189" s="84" t="e">
        <v>#N/A</v>
      </c>
      <c r="AA1189" s="84" t="e">
        <v>#N/A</v>
      </c>
      <c r="AB1189" s="84" t="e">
        <v>#N/A</v>
      </c>
      <c r="AC1189" s="84" t="e">
        <v>#N/A</v>
      </c>
      <c r="AD1189" s="84" t="e">
        <v>#N/A</v>
      </c>
      <c r="AE1189" s="84" t="e">
        <v>#N/A</v>
      </c>
      <c r="AF1189" s="84" t="e">
        <v>#N/A</v>
      </c>
    </row>
    <row r="1190" spans="1:32" ht="15" thickBot="1">
      <c r="A1190" s="93" t="s">
        <v>1027</v>
      </c>
      <c r="B1190" s="84">
        <f>VLOOKUP(A1190,'Northern Branch Phase II Debris'!A:F,2,FALSE)</f>
        <v>265</v>
      </c>
      <c r="C1190" s="84" t="str">
        <f>VLOOKUP(A1190,'Northern Branch Phase II Debris'!A:F,3,FALSE)</f>
        <v>Webster Road</v>
      </c>
      <c r="F1190" s="84" t="str">
        <f t="shared" si="36"/>
        <v>Go Ahead</v>
      </c>
      <c r="G1190" s="320">
        <f>VLOOKUP(A1190,'Northern Branch Phase II Debris'!A:F,6,FALSE)</f>
        <v>44284</v>
      </c>
      <c r="H1190" s="84" t="str">
        <f>VLOOKUP(A1190,'Northern Branch Phase II Debris'!A:G,7,FALSE)</f>
        <v>Butte</v>
      </c>
      <c r="I1190" s="84" t="e">
        <f>VLOOKUP(A1190,'Go Backs'!A:H,8,FALSE)</f>
        <v>#N/A</v>
      </c>
      <c r="K1190" s="84" t="e">
        <f>VLOOKUP(A1190,'Go Aheads'!A:H,8,FALSE)</f>
        <v>#N/A</v>
      </c>
      <c r="M1190" s="84">
        <f>VLOOKUP(A1190,'Northern Branch Phase II Debris'!A:F,4,FALSE)</f>
        <v>0</v>
      </c>
      <c r="N1190" s="84">
        <f>VLOOKUP(A1190,'Northern Branch Phase II Debris'!A:F,5,FALSE)</f>
        <v>0</v>
      </c>
      <c r="P1190" s="84">
        <f ca="1">SUMIF(cCalRecycle_NorthBranch_DataMan!A:F,Audit!A1190,cCalRecycle_NorthBranch_DataMan!F:F)</f>
        <v>0</v>
      </c>
      <c r="Q1190" s="86" t="e">
        <f>VLOOKUP(A1190,cCalRecycle_NorthBranch_DataMan!A:B,2,FALSE)</f>
        <v>#N/A</v>
      </c>
      <c r="R1190" s="643" t="b">
        <f t="shared" ca="1" si="37"/>
        <v>1</v>
      </c>
      <c r="Y1190" s="84" t="e">
        <v>#N/A</v>
      </c>
      <c r="Z1190" s="84" t="e">
        <v>#N/A</v>
      </c>
      <c r="AA1190" s="84" t="e">
        <v>#N/A</v>
      </c>
      <c r="AB1190" s="84" t="e">
        <v>#N/A</v>
      </c>
      <c r="AC1190" s="84" t="e">
        <v>#N/A</v>
      </c>
      <c r="AD1190" s="84" t="e">
        <v>#N/A</v>
      </c>
      <c r="AE1190" s="84" t="e">
        <v>#N/A</v>
      </c>
      <c r="AF1190" s="84" t="e">
        <v>#N/A</v>
      </c>
    </row>
    <row r="1191" spans="1:32" ht="15" thickBot="1">
      <c r="A1191" s="93" t="s">
        <v>624</v>
      </c>
      <c r="B1191" s="84">
        <f>VLOOKUP(A1191,'Northern Branch Phase II Debris'!A:F,2,FALSE)</f>
        <v>274</v>
      </c>
      <c r="C1191" s="84" t="str">
        <f>VLOOKUP(A1191,'Northern Branch Phase II Debris'!A:F,3,FALSE)</f>
        <v>Webster Road</v>
      </c>
      <c r="F1191" s="84" t="str">
        <f t="shared" si="36"/>
        <v>Go Ahead</v>
      </c>
      <c r="G1191" s="320">
        <f>VLOOKUP(A1191,'Northern Branch Phase II Debris'!A:F,6,FALSE)</f>
        <v>44181</v>
      </c>
      <c r="H1191" s="84" t="str">
        <f>VLOOKUP(A1191,'Northern Branch Phase II Debris'!A:G,7,FALSE)</f>
        <v>Butte</v>
      </c>
      <c r="I1191" s="84" t="e">
        <f>VLOOKUP(A1191,'Go Backs'!A:H,8,FALSE)</f>
        <v>#N/A</v>
      </c>
      <c r="K1191" s="84" t="e">
        <f>VLOOKUP(A1191,'Go Aheads'!A:H,8,FALSE)</f>
        <v>#N/A</v>
      </c>
      <c r="M1191" s="84">
        <f>VLOOKUP(A1191,'Northern Branch Phase II Debris'!A:F,4,FALSE)</f>
        <v>0</v>
      </c>
      <c r="N1191" s="84">
        <f>VLOOKUP(A1191,'Northern Branch Phase II Debris'!A:F,5,FALSE)</f>
        <v>0</v>
      </c>
      <c r="P1191" s="84">
        <f ca="1">SUMIF(cCalRecycle_NorthBranch_DataMan!A:F,Audit!A1191,cCalRecycle_NorthBranch_DataMan!F:F)</f>
        <v>0</v>
      </c>
      <c r="Q1191" s="86" t="e">
        <f>VLOOKUP(A1191,cCalRecycle_NorthBranch_DataMan!A:B,2,FALSE)</f>
        <v>#N/A</v>
      </c>
      <c r="R1191" s="643" t="b">
        <f t="shared" ca="1" si="37"/>
        <v>1</v>
      </c>
      <c r="Y1191" s="84" t="e">
        <v>#N/A</v>
      </c>
      <c r="Z1191" s="84" t="e">
        <v>#N/A</v>
      </c>
      <c r="AA1191" s="84" t="e">
        <v>#N/A</v>
      </c>
      <c r="AB1191" s="84" t="e">
        <v>#N/A</v>
      </c>
      <c r="AC1191" s="84" t="e">
        <v>#N/A</v>
      </c>
      <c r="AD1191" s="84" t="e">
        <v>#N/A</v>
      </c>
      <c r="AE1191" s="84" t="e">
        <v>#N/A</v>
      </c>
      <c r="AF1191" s="84" t="e">
        <v>#N/A</v>
      </c>
    </row>
    <row r="1192" spans="1:32" ht="15" thickBot="1">
      <c r="A1192" s="463" t="s">
        <v>1989</v>
      </c>
      <c r="B1192" s="84" t="str">
        <f>VLOOKUP(A1192,'Northern Branch Phase II Debris'!A:F,2,FALSE)</f>
        <v>860-000-287-000</v>
      </c>
      <c r="C1192" s="84" t="str">
        <f>VLOOKUP(A1192,'Northern Branch Phase II Debris'!A:F,3,FALSE)</f>
        <v>RLCSDLL#44B</v>
      </c>
      <c r="F1192" s="84" t="str">
        <f t="shared" si="36"/>
        <v>Go Ahead</v>
      </c>
      <c r="G1192" s="320">
        <f>VLOOKUP(A1192,'Northern Branch Phase II Debris'!A:F,6,FALSE)</f>
        <v>44368</v>
      </c>
      <c r="H1192" s="84" t="str">
        <f>VLOOKUP(A1192,'Northern Branch Phase II Debris'!A:G,7,FALSE)</f>
        <v>Trinity</v>
      </c>
      <c r="I1192" s="84" t="e">
        <f>VLOOKUP(A1192,'Go Backs'!A:H,8,FALSE)</f>
        <v>#N/A</v>
      </c>
      <c r="K1192" s="84" t="e">
        <f>VLOOKUP(A1192,'Go Aheads'!A:H,8,FALSE)</f>
        <v>#N/A</v>
      </c>
      <c r="M1192" s="84">
        <f>VLOOKUP(A1192,'Northern Branch Phase II Debris'!A:F,4,FALSE)</f>
        <v>1</v>
      </c>
      <c r="N1192" s="84">
        <f>VLOOKUP(A1192,'Northern Branch Phase II Debris'!A:F,5,FALSE)</f>
        <v>0</v>
      </c>
      <c r="P1192" s="84">
        <f ca="1">SUMIF(cCalRecycle_NorthBranch_DataMan!A:F,Audit!A1192,cCalRecycle_NorthBranch_DataMan!F:F)</f>
        <v>0</v>
      </c>
      <c r="Q1192" s="86" t="e">
        <f>VLOOKUP(A1192,cCalRecycle_NorthBranch_DataMan!A:B,2,FALSE)</f>
        <v>#N/A</v>
      </c>
      <c r="R1192" s="643" t="b">
        <f t="shared" ca="1" si="37"/>
        <v>1</v>
      </c>
      <c r="S1192" s="455" t="s">
        <v>4289</v>
      </c>
      <c r="Y1192" s="84" t="e">
        <v>#N/A</v>
      </c>
      <c r="Z1192" s="84" t="e">
        <v>#N/A</v>
      </c>
      <c r="AA1192" s="84" t="e">
        <v>#N/A</v>
      </c>
      <c r="AB1192" s="84" t="e">
        <v>#N/A</v>
      </c>
      <c r="AC1192" s="84" t="e">
        <v>#N/A</v>
      </c>
      <c r="AD1192" s="84" t="e">
        <v>#N/A</v>
      </c>
      <c r="AE1192" s="84" t="e">
        <v>#N/A</v>
      </c>
      <c r="AF1192" s="84" t="e">
        <v>#N/A</v>
      </c>
    </row>
    <row r="1193" spans="1:32" ht="15" thickBot="1">
      <c r="A1193" s="463" t="s">
        <v>1990</v>
      </c>
      <c r="B1193" s="84" t="str">
        <f>VLOOKUP(A1193,'Northern Branch Phase II Debris'!A:F,2,FALSE)</f>
        <v>860-000-181-000</v>
      </c>
      <c r="C1193" s="84" t="str">
        <f>VLOOKUP(A1193,'Northern Branch Phase II Debris'!A:F,3,FALSE)</f>
        <v>RLCSDLL#44C</v>
      </c>
      <c r="F1193" s="84" t="str">
        <f t="shared" si="36"/>
        <v>Go Ahead</v>
      </c>
      <c r="G1193" s="320">
        <f>VLOOKUP(A1193,'Northern Branch Phase II Debris'!A:F,6,FALSE)</f>
        <v>44366</v>
      </c>
      <c r="H1193" s="84" t="str">
        <f>VLOOKUP(A1193,'Northern Branch Phase II Debris'!A:G,7,FALSE)</f>
        <v>Trinity</v>
      </c>
      <c r="I1193" s="84" t="e">
        <f>VLOOKUP(A1193,'Go Backs'!A:H,8,FALSE)</f>
        <v>#N/A</v>
      </c>
      <c r="K1193" s="84" t="e">
        <f>VLOOKUP(A1193,'Go Aheads'!A:H,8,FALSE)</f>
        <v>#N/A</v>
      </c>
      <c r="M1193" s="84">
        <f>VLOOKUP(A1193,'Northern Branch Phase II Debris'!A:F,4,FALSE)</f>
        <v>0</v>
      </c>
      <c r="N1193" s="84">
        <f>VLOOKUP(A1193,'Northern Branch Phase II Debris'!A:F,5,FALSE)</f>
        <v>0</v>
      </c>
      <c r="P1193" s="84">
        <f ca="1">SUMIF(cCalRecycle_NorthBranch_DataMan!A:F,Audit!A1193,cCalRecycle_NorthBranch_DataMan!F:F)</f>
        <v>0</v>
      </c>
      <c r="Q1193" s="86" t="e">
        <f>VLOOKUP(A1193,cCalRecycle_NorthBranch_DataMan!A:B,2,FALSE)</f>
        <v>#N/A</v>
      </c>
      <c r="R1193" s="643" t="b">
        <f t="shared" ca="1" si="37"/>
        <v>1</v>
      </c>
      <c r="S1193" s="455" t="s">
        <v>4289</v>
      </c>
      <c r="Y1193" s="84" t="e">
        <v>#N/A</v>
      </c>
      <c r="Z1193" s="84" t="e">
        <v>#N/A</v>
      </c>
      <c r="AA1193" s="84" t="e">
        <v>#N/A</v>
      </c>
      <c r="AB1193" s="84" t="e">
        <v>#N/A</v>
      </c>
      <c r="AC1193" s="84" t="e">
        <v>#N/A</v>
      </c>
      <c r="AD1193" s="84" t="e">
        <v>#N/A</v>
      </c>
      <c r="AE1193" s="84" t="e">
        <v>#N/A</v>
      </c>
      <c r="AF1193" s="84" t="e">
        <v>#N/A</v>
      </c>
    </row>
    <row r="1194" spans="1:32" ht="26.25" thickBot="1">
      <c r="A1194" s="463" t="s">
        <v>1991</v>
      </c>
      <c r="B1194" s="84" t="str">
        <f>VLOOKUP(A1194,'Northern Branch Phase II Debris'!A:F,2,FALSE)</f>
        <v>860-000-323-000</v>
      </c>
      <c r="C1194" s="84" t="str">
        <f>VLOOKUP(A1194,'Northern Branch Phase II Debris'!A:F,3,FALSE)</f>
        <v>RLCSDLL#44E Old Ruth Road</v>
      </c>
      <c r="F1194" s="84" t="str">
        <f t="shared" si="36"/>
        <v>Go Ahead</v>
      </c>
      <c r="G1194" s="320">
        <f>VLOOKUP(A1194,'Northern Branch Phase II Debris'!A:F,6,FALSE)</f>
        <v>44365</v>
      </c>
      <c r="H1194" s="84" t="str">
        <f>VLOOKUP(A1194,'Northern Branch Phase II Debris'!A:G,7,FALSE)</f>
        <v>Trinity</v>
      </c>
      <c r="I1194" s="84" t="e">
        <f>VLOOKUP(A1194,'Go Backs'!A:H,8,FALSE)</f>
        <v>#N/A</v>
      </c>
      <c r="K1194" s="84" t="e">
        <f>VLOOKUP(A1194,'Go Aheads'!A:H,8,FALSE)</f>
        <v>#N/A</v>
      </c>
      <c r="M1194" s="84">
        <f>VLOOKUP(A1194,'Northern Branch Phase II Debris'!A:F,4,FALSE)</f>
        <v>1</v>
      </c>
      <c r="N1194" s="84">
        <f>VLOOKUP(A1194,'Northern Branch Phase II Debris'!A:F,5,FALSE)</f>
        <v>0</v>
      </c>
      <c r="P1194" s="84">
        <f ca="1">SUMIF(cCalRecycle_NorthBranch_DataMan!A:F,Audit!A1194,cCalRecycle_NorthBranch_DataMan!F:F)</f>
        <v>0</v>
      </c>
      <c r="Q1194" s="86" t="e">
        <f>VLOOKUP(A1194,cCalRecycle_NorthBranch_DataMan!A:B,2,FALSE)</f>
        <v>#N/A</v>
      </c>
      <c r="R1194" s="643" t="b">
        <f t="shared" ca="1" si="37"/>
        <v>1</v>
      </c>
      <c r="S1194" s="455" t="s">
        <v>4289</v>
      </c>
      <c r="Y1194" s="84" t="e">
        <v>#N/A</v>
      </c>
      <c r="Z1194" s="84" t="e">
        <v>#N/A</v>
      </c>
      <c r="AA1194" s="84" t="e">
        <v>#N/A</v>
      </c>
      <c r="AB1194" s="84" t="e">
        <v>#N/A</v>
      </c>
      <c r="AC1194" s="84" t="e">
        <v>#N/A</v>
      </c>
      <c r="AD1194" s="84" t="e">
        <v>#N/A</v>
      </c>
      <c r="AE1194" s="84" t="e">
        <v>#N/A</v>
      </c>
      <c r="AF1194" s="84" t="e">
        <v>#N/A</v>
      </c>
    </row>
    <row r="1195" spans="1:32" ht="26.25" thickBot="1">
      <c r="A1195" s="463" t="s">
        <v>2072</v>
      </c>
      <c r="B1195" s="84">
        <f>VLOOKUP(A1195,'Northern Branch Phase II Debris'!A:F,2,FALSE)</f>
        <v>4000</v>
      </c>
      <c r="C1195" s="84" t="str">
        <f>VLOOKUP(A1195,'Northern Branch Phase II Debris'!A:F,3,FALSE)</f>
        <v>Forest Service Road 2S05</v>
      </c>
      <c r="F1195" s="84" t="str">
        <f t="shared" si="36"/>
        <v>Go Ahead</v>
      </c>
      <c r="G1195" s="320">
        <f>VLOOKUP(A1195,'Northern Branch Phase II Debris'!A:F,6,FALSE)</f>
        <v>0</v>
      </c>
      <c r="H1195" s="84" t="str">
        <f>VLOOKUP(A1195,'Northern Branch Phase II Debris'!A:G,7,FALSE)</f>
        <v>Trinity</v>
      </c>
      <c r="I1195" s="84" t="e">
        <f>VLOOKUP(A1195,'Go Backs'!A:H,8,FALSE)</f>
        <v>#N/A</v>
      </c>
      <c r="K1195" s="84" t="e">
        <f>VLOOKUP(A1195,'Go Aheads'!A:H,8,FALSE)</f>
        <v>#N/A</v>
      </c>
      <c r="M1195" s="84">
        <f>VLOOKUP(A1195,'Northern Branch Phase II Debris'!A:F,4,FALSE)</f>
        <v>2</v>
      </c>
      <c r="N1195" s="84">
        <f>VLOOKUP(A1195,'Northern Branch Phase II Debris'!A:F,5,FALSE)</f>
        <v>0</v>
      </c>
      <c r="P1195" s="84">
        <f ca="1">SUMIF(cCalRecycle_NorthBranch_DataMan!A:F,Audit!A1195,cCalRecycle_NorthBranch_DataMan!F:F)</f>
        <v>0</v>
      </c>
      <c r="Q1195" s="86" t="e">
        <f>VLOOKUP(A1195,cCalRecycle_NorthBranch_DataMan!A:B,2,FALSE)</f>
        <v>#N/A</v>
      </c>
      <c r="R1195" s="643" t="b">
        <f t="shared" ca="1" si="37"/>
        <v>1</v>
      </c>
      <c r="S1195" s="455" t="s">
        <v>4289</v>
      </c>
      <c r="Y1195" s="84" t="e">
        <v>#N/A</v>
      </c>
      <c r="Z1195" s="84" t="e">
        <v>#N/A</v>
      </c>
      <c r="AA1195" s="84" t="e">
        <v>#N/A</v>
      </c>
      <c r="AB1195" s="84" t="e">
        <v>#N/A</v>
      </c>
      <c r="AC1195" s="84" t="e">
        <v>#N/A</v>
      </c>
      <c r="AD1195" s="84" t="e">
        <v>#N/A</v>
      </c>
      <c r="AE1195" s="84" t="e">
        <v>#N/A</v>
      </c>
      <c r="AF1195" s="84" t="e">
        <v>#N/A</v>
      </c>
    </row>
    <row r="1196" spans="1:32" ht="15" thickBot="1">
      <c r="A1196" s="463" t="s">
        <v>618</v>
      </c>
      <c r="B1196" s="84">
        <f>VLOOKUP(A1196,'Northern Branch Phase II Debris'!A:F,2,FALSE)</f>
        <v>161</v>
      </c>
      <c r="C1196" s="84" t="str">
        <f>VLOOKUP(A1196,'Northern Branch Phase II Debris'!A:F,3,FALSE)</f>
        <v>Anada Creek Road</v>
      </c>
      <c r="F1196" s="84" t="str">
        <f t="shared" si="36"/>
        <v>Go Ahead</v>
      </c>
      <c r="G1196" s="320">
        <f>VLOOKUP(A1196,'Northern Branch Phase II Debris'!A:F,6,FALSE)</f>
        <v>44342</v>
      </c>
      <c r="H1196" s="84" t="str">
        <f>VLOOKUP(A1196,'Northern Branch Phase II Debris'!A:G,7,FALSE)</f>
        <v>Trinity</v>
      </c>
      <c r="I1196" s="84" t="e">
        <f>VLOOKUP(A1196,'Go Backs'!A:H,8,FALSE)</f>
        <v>#N/A</v>
      </c>
      <c r="K1196" s="84" t="e">
        <f>VLOOKUP(A1196,'Go Aheads'!A:H,8,FALSE)</f>
        <v>#N/A</v>
      </c>
      <c r="M1196" s="84">
        <f>VLOOKUP(A1196,'Northern Branch Phase II Debris'!A:F,4,FALSE)</f>
        <v>0</v>
      </c>
      <c r="N1196" s="84">
        <f>VLOOKUP(A1196,'Northern Branch Phase II Debris'!A:F,5,FALSE)</f>
        <v>2</v>
      </c>
      <c r="P1196" s="84">
        <f ca="1">SUMIF(cCalRecycle_NorthBranch_DataMan!A:F,Audit!A1196,cCalRecycle_NorthBranch_DataMan!F:F)</f>
        <v>0</v>
      </c>
      <c r="Q1196" s="86" t="e">
        <f>VLOOKUP(A1196,cCalRecycle_NorthBranch_DataMan!A:B,2,FALSE)</f>
        <v>#N/A</v>
      </c>
      <c r="R1196" s="643" t="b">
        <f t="shared" ca="1" si="37"/>
        <v>0</v>
      </c>
      <c r="S1196" s="455" t="s">
        <v>4289</v>
      </c>
      <c r="Y1196" s="84" t="e">
        <v>#N/A</v>
      </c>
      <c r="Z1196" s="84" t="e">
        <v>#N/A</v>
      </c>
      <c r="AA1196" s="84" t="e">
        <v>#N/A</v>
      </c>
      <c r="AB1196" s="84" t="e">
        <v>#N/A</v>
      </c>
      <c r="AC1196" s="84" t="e">
        <v>#N/A</v>
      </c>
      <c r="AD1196" s="84" t="e">
        <v>#N/A</v>
      </c>
      <c r="AE1196" s="84" t="e">
        <v>#N/A</v>
      </c>
      <c r="AF1196" s="84" t="e">
        <v>#N/A</v>
      </c>
    </row>
    <row r="1197" spans="1:32" ht="15" thickBot="1">
      <c r="A1197" s="93" t="s">
        <v>1011</v>
      </c>
      <c r="B1197" s="84">
        <f>VLOOKUP(A1197,'Northern Branch Phase II Debris'!A:F,2,FALSE)</f>
        <v>228</v>
      </c>
      <c r="C1197" s="84" t="str">
        <f>VLOOKUP(A1197,'Northern Branch Phase II Debris'!A:F,3,FALSE)</f>
        <v>Indian Meadows Drive</v>
      </c>
      <c r="F1197" s="84" t="str">
        <f t="shared" si="36"/>
        <v>Go Ahead</v>
      </c>
      <c r="G1197" s="320">
        <f>VLOOKUP(A1197,'Northern Branch Phase II Debris'!A:F,6,FALSE)</f>
        <v>44328</v>
      </c>
      <c r="H1197" s="84" t="str">
        <f>VLOOKUP(A1197,'Northern Branch Phase II Debris'!A:G,7,FALSE)</f>
        <v>Siskiyou</v>
      </c>
      <c r="I1197" s="84" t="e">
        <f>VLOOKUP(A1197,'Go Backs'!A:H,8,FALSE)</f>
        <v>#N/A</v>
      </c>
      <c r="K1197" s="84" t="e">
        <f>VLOOKUP(A1197,'Go Aheads'!A:H,8,FALSE)</f>
        <v>#N/A</v>
      </c>
      <c r="M1197" s="84">
        <f>VLOOKUP(A1197,'Northern Branch Phase II Debris'!A:F,4,FALSE)</f>
        <v>1</v>
      </c>
      <c r="N1197" s="84">
        <f>VLOOKUP(A1197,'Northern Branch Phase II Debris'!A:F,5,FALSE)</f>
        <v>1</v>
      </c>
      <c r="P1197" s="84">
        <f ca="1">SUMIF(cCalRecycle_NorthBranch_DataMan!A:F,Audit!A1197,cCalRecycle_NorthBranch_DataMan!F:F)</f>
        <v>1</v>
      </c>
      <c r="Q1197" s="86">
        <f>VLOOKUP(A1197,cCalRecycle_NorthBranch_DataMan!A:B,2,FALSE)</f>
        <v>44327.428946759297</v>
      </c>
      <c r="R1197" s="643" t="b">
        <f t="shared" ca="1" si="37"/>
        <v>1</v>
      </c>
      <c r="Y1197" s="84" t="e">
        <v>#N/A</v>
      </c>
      <c r="Z1197" s="84" t="e">
        <v>#N/A</v>
      </c>
      <c r="AA1197" s="84" t="e">
        <v>#N/A</v>
      </c>
      <c r="AB1197" s="84" t="e">
        <v>#N/A</v>
      </c>
      <c r="AC1197" s="84" t="e">
        <v>#N/A</v>
      </c>
      <c r="AD1197" s="84" t="e">
        <v>#N/A</v>
      </c>
      <c r="AE1197" s="84" t="e">
        <v>#N/A</v>
      </c>
      <c r="AF1197" s="84" t="e">
        <v>#N/A</v>
      </c>
    </row>
    <row r="1198" spans="1:32" ht="15" thickBot="1">
      <c r="A1198" s="93" t="s">
        <v>1595</v>
      </c>
      <c r="B1198" s="84">
        <f>VLOOKUP(A1198,'Northern Branch Phase II Debris'!A:F,2,FALSE)</f>
        <v>80</v>
      </c>
      <c r="C1198" s="84" t="str">
        <f>VLOOKUP(A1198,'Northern Branch Phase II Debris'!A:F,3,FALSE)</f>
        <v>Meadow Lane Drive</v>
      </c>
      <c r="F1198" s="84" t="str">
        <f t="shared" si="36"/>
        <v>Go Ahead</v>
      </c>
      <c r="G1198" s="320">
        <f>VLOOKUP(A1198,'Northern Branch Phase II Debris'!A:F,6,FALSE)</f>
        <v>44244</v>
      </c>
      <c r="H1198" s="84" t="str">
        <f>VLOOKUP(A1198,'Northern Branch Phase II Debris'!A:G,7,FALSE)</f>
        <v>Butte</v>
      </c>
      <c r="I1198" s="84" t="e">
        <f>VLOOKUP(A1198,'Go Backs'!A:H,8,FALSE)</f>
        <v>#N/A</v>
      </c>
      <c r="K1198" s="84" t="e">
        <f>VLOOKUP(A1198,'Go Aheads'!A:H,8,FALSE)</f>
        <v>#N/A</v>
      </c>
      <c r="M1198" s="84">
        <f>VLOOKUP(A1198,'Northern Branch Phase II Debris'!A:F,4,FALSE)</f>
        <v>0</v>
      </c>
      <c r="N1198" s="84">
        <f>VLOOKUP(A1198,'Northern Branch Phase II Debris'!A:F,5,FALSE)</f>
        <v>0</v>
      </c>
      <c r="P1198" s="84">
        <f ca="1">SUMIF(cCalRecycle_NorthBranch_DataMan!A:F,Audit!A1198,cCalRecycle_NorthBranch_DataMan!F:F)</f>
        <v>0</v>
      </c>
      <c r="Q1198" s="86" t="e">
        <f>VLOOKUP(A1198,cCalRecycle_NorthBranch_DataMan!A:B,2,FALSE)</f>
        <v>#N/A</v>
      </c>
      <c r="R1198" s="643" t="b">
        <f t="shared" ca="1" si="37"/>
        <v>1</v>
      </c>
      <c r="Y1198" s="84" t="e">
        <v>#N/A</v>
      </c>
      <c r="Z1198" s="84" t="e">
        <v>#N/A</v>
      </c>
      <c r="AA1198" s="84" t="e">
        <v>#N/A</v>
      </c>
      <c r="AB1198" s="84" t="e">
        <v>#N/A</v>
      </c>
      <c r="AC1198" s="84" t="e">
        <v>#N/A</v>
      </c>
      <c r="AD1198" s="84" t="e">
        <v>#N/A</v>
      </c>
      <c r="AE1198" s="84" t="e">
        <v>#N/A</v>
      </c>
      <c r="AF1198" s="84" t="e">
        <v>#N/A</v>
      </c>
    </row>
    <row r="1199" spans="1:32" ht="15" thickBot="1">
      <c r="A1199" s="93" t="s">
        <v>1744</v>
      </c>
      <c r="B1199" s="84" t="str">
        <f>VLOOKUP(A1199,'Northern Branch Phase II Debris'!A:F,2,FALSE)</f>
        <v>062-300-066-000</v>
      </c>
      <c r="C1199" s="84" t="str">
        <f>VLOOKUP(A1199,'Northern Branch Phase II Debris'!A:F,3,FALSE)</f>
        <v>Azalea Lane</v>
      </c>
      <c r="F1199" s="84" t="str">
        <f t="shared" si="36"/>
        <v>Go Ahead</v>
      </c>
      <c r="G1199" s="320">
        <f>VLOOKUP(A1199,'Northern Branch Phase II Debris'!A:F,6,FALSE)</f>
        <v>0</v>
      </c>
      <c r="H1199" s="84" t="str">
        <f>VLOOKUP(A1199,'Northern Branch Phase II Debris'!A:G,7,FALSE)</f>
        <v>Butte</v>
      </c>
      <c r="I1199" s="84" t="e">
        <f>VLOOKUP(A1199,'Go Backs'!A:H,8,FALSE)</f>
        <v>#N/A</v>
      </c>
      <c r="K1199" s="84" t="e">
        <f>VLOOKUP(A1199,'Go Aheads'!A:H,8,FALSE)</f>
        <v>#N/A</v>
      </c>
      <c r="M1199" s="84">
        <f>VLOOKUP(A1199,'Northern Branch Phase II Debris'!A:F,4,FALSE)</f>
        <v>0</v>
      </c>
      <c r="N1199" s="84">
        <f>VLOOKUP(A1199,'Northern Branch Phase II Debris'!A:F,5,FALSE)</f>
        <v>0</v>
      </c>
      <c r="P1199" s="84">
        <f ca="1">SUMIF(cCalRecycle_NorthBranch_DataMan!A:F,Audit!A1199,cCalRecycle_NorthBranch_DataMan!F:F)</f>
        <v>0</v>
      </c>
      <c r="Q1199" s="86" t="e">
        <f>VLOOKUP(A1199,cCalRecycle_NorthBranch_DataMan!A:B,2,FALSE)</f>
        <v>#N/A</v>
      </c>
      <c r="R1199" s="643" t="b">
        <f t="shared" ca="1" si="37"/>
        <v>1</v>
      </c>
      <c r="Y1199" s="84" t="e">
        <v>#N/A</v>
      </c>
      <c r="Z1199" s="84" t="e">
        <v>#N/A</v>
      </c>
      <c r="AA1199" s="84" t="e">
        <v>#N/A</v>
      </c>
      <c r="AB1199" s="84" t="e">
        <v>#N/A</v>
      </c>
      <c r="AC1199" s="84" t="e">
        <v>#N/A</v>
      </c>
      <c r="AD1199" s="84" t="e">
        <v>#N/A</v>
      </c>
      <c r="AE1199" s="84" t="e">
        <v>#N/A</v>
      </c>
      <c r="AF1199" s="84" t="e">
        <v>#N/A</v>
      </c>
    </row>
    <row r="1200" spans="1:32" ht="26.25" thickBot="1">
      <c r="A1200" s="93" t="s">
        <v>1628</v>
      </c>
      <c r="B1200" s="84" t="str">
        <f>VLOOKUP(A1200,'Northern Branch Phase II Debris'!A:F,2,FALSE)</f>
        <v>061-440-016-000</v>
      </c>
      <c r="C1200" s="84" t="str">
        <f>VLOOKUP(A1200,'Northern Branch Phase II Debris'!A:F,3,FALSE)</f>
        <v>005.00 AC SEC 14 T21N R5E</v>
      </c>
      <c r="F1200" s="84" t="str">
        <f t="shared" si="36"/>
        <v>Go Ahead</v>
      </c>
      <c r="G1200" s="320">
        <f>VLOOKUP(A1200,'Northern Branch Phase II Debris'!A:F,6,FALSE)</f>
        <v>0</v>
      </c>
      <c r="H1200" s="84" t="str">
        <f>VLOOKUP(A1200,'Northern Branch Phase II Debris'!A:G,7,FALSE)</f>
        <v>Butte</v>
      </c>
      <c r="I1200" s="84" t="e">
        <f>VLOOKUP(A1200,'Go Backs'!A:H,8,FALSE)</f>
        <v>#N/A</v>
      </c>
      <c r="K1200" s="84" t="e">
        <f>VLOOKUP(A1200,'Go Aheads'!A:H,8,FALSE)</f>
        <v>#N/A</v>
      </c>
      <c r="M1200" s="84">
        <f>VLOOKUP(A1200,'Northern Branch Phase II Debris'!A:F,4,FALSE)</f>
        <v>0</v>
      </c>
      <c r="N1200" s="84">
        <f>VLOOKUP(A1200,'Northern Branch Phase II Debris'!A:F,5,FALSE)</f>
        <v>0</v>
      </c>
      <c r="P1200" s="84">
        <f ca="1">SUMIF(cCalRecycle_NorthBranch_DataMan!A:F,Audit!A1200,cCalRecycle_NorthBranch_DataMan!F:F)</f>
        <v>0</v>
      </c>
      <c r="Q1200" s="86" t="e">
        <f>VLOOKUP(A1200,cCalRecycle_NorthBranch_DataMan!A:B,2,FALSE)</f>
        <v>#N/A</v>
      </c>
      <c r="R1200" s="643" t="b">
        <f t="shared" ca="1" si="37"/>
        <v>1</v>
      </c>
      <c r="Y1200" s="84" t="e">
        <v>#N/A</v>
      </c>
      <c r="Z1200" s="84" t="e">
        <v>#N/A</v>
      </c>
      <c r="AA1200" s="84" t="e">
        <v>#N/A</v>
      </c>
      <c r="AB1200" s="84" t="e">
        <v>#N/A</v>
      </c>
      <c r="AC1200" s="84" t="e">
        <v>#N/A</v>
      </c>
      <c r="AD1200" s="84" t="e">
        <v>#N/A</v>
      </c>
      <c r="AE1200" s="84" t="e">
        <v>#N/A</v>
      </c>
      <c r="AF1200" s="84" t="e">
        <v>#N/A</v>
      </c>
    </row>
    <row r="1201" spans="1:32" ht="14.25" customHeight="1" thickBot="1">
      <c r="A1201" s="93" t="s">
        <v>1413</v>
      </c>
      <c r="B1201" s="84">
        <f>VLOOKUP(A1201,'Northern Branch Phase II Debris'!A:F,2,FALSE)</f>
        <v>230</v>
      </c>
      <c r="C1201" s="84" t="str">
        <f>VLOOKUP(A1201,'Northern Branch Phase II Debris'!A:F,3,FALSE)</f>
        <v>Rockerfeller Road</v>
      </c>
      <c r="F1201" s="84" t="str">
        <f t="shared" si="36"/>
        <v>Go Ahead</v>
      </c>
      <c r="G1201" s="320">
        <f>VLOOKUP(A1201,'Northern Branch Phase II Debris'!A:F,6,FALSE)</f>
        <v>44327</v>
      </c>
      <c r="H1201" s="84" t="str">
        <f>VLOOKUP(A1201,'Northern Branch Phase II Debris'!A:G,7,FALSE)</f>
        <v>Butte</v>
      </c>
      <c r="I1201" s="84" t="e">
        <f>VLOOKUP(A1201,'Go Backs'!A:H,8,FALSE)</f>
        <v>#N/A</v>
      </c>
      <c r="K1201" s="84">
        <f>VLOOKUP(A1201,'Go Aheads'!A:H,8,FALSE)</f>
        <v>6</v>
      </c>
      <c r="M1201" s="84">
        <f>VLOOKUP(A1201,'Northern Branch Phase II Debris'!A:F,4,FALSE)</f>
        <v>6</v>
      </c>
      <c r="N1201" s="84">
        <f>VLOOKUP(A1201,'Northern Branch Phase II Debris'!A:F,5,FALSE)</f>
        <v>6</v>
      </c>
      <c r="P1201" s="84">
        <f ca="1">SUMIF(cCalRecycle_NorthBranch_DataMan!A:F,Audit!A1201,cCalRecycle_NorthBranch_DataMan!F:F)</f>
        <v>6</v>
      </c>
      <c r="Q1201" s="86">
        <f>VLOOKUP(A1201,cCalRecycle_NorthBranch_DataMan!A:B,2,FALSE)</f>
        <v>44355.395462963003</v>
      </c>
      <c r="R1201" s="643" t="b">
        <f t="shared" ca="1" si="37"/>
        <v>1</v>
      </c>
      <c r="Y1201" s="84">
        <v>0</v>
      </c>
      <c r="Z1201" s="84">
        <v>0</v>
      </c>
      <c r="AA1201" s="84">
        <v>0</v>
      </c>
      <c r="AB1201" s="84">
        <v>0</v>
      </c>
      <c r="AC1201" s="84">
        <v>0</v>
      </c>
      <c r="AD1201" s="84" t="e">
        <v>#N/A</v>
      </c>
      <c r="AE1201" s="84">
        <v>0</v>
      </c>
      <c r="AF1201" s="84">
        <v>0</v>
      </c>
    </row>
    <row r="1202" spans="1:32" ht="15" thickBot="1">
      <c r="A1202" s="463" t="s">
        <v>957</v>
      </c>
      <c r="B1202" s="84">
        <f>VLOOKUP(A1202,'Northern Branch Phase II Debris'!A:F,2,FALSE)</f>
        <v>3000</v>
      </c>
      <c r="C1202" s="84" t="str">
        <f>VLOOKUP(A1202,'Northern Branch Phase II Debris'!A:F,3,FALSE)</f>
        <v>FS Trail 8E18</v>
      </c>
      <c r="F1202" s="84" t="str">
        <f t="shared" si="36"/>
        <v>Go Ahead</v>
      </c>
      <c r="G1202" s="320">
        <f>VLOOKUP(A1202,'Northern Branch Phase II Debris'!A:F,6,FALSE)</f>
        <v>0</v>
      </c>
      <c r="H1202" s="84" t="str">
        <f>VLOOKUP(A1202,'Northern Branch Phase II Debris'!A:G,7,FALSE)</f>
        <v>Trinity</v>
      </c>
      <c r="I1202" s="84" t="e">
        <f>VLOOKUP(A1202,'Go Backs'!A:H,8,FALSE)</f>
        <v>#N/A</v>
      </c>
      <c r="K1202" s="84" t="e">
        <f>VLOOKUP(A1202,'Go Aheads'!A:H,8,FALSE)</f>
        <v>#N/A</v>
      </c>
      <c r="M1202" s="84">
        <f>VLOOKUP(A1202,'Northern Branch Phase II Debris'!A:F,4,FALSE)</f>
        <v>0</v>
      </c>
      <c r="N1202" s="84">
        <f>VLOOKUP(A1202,'Northern Branch Phase II Debris'!A:F,5,FALSE)</f>
        <v>0</v>
      </c>
      <c r="P1202" s="84">
        <f ca="1">SUMIF(cCalRecycle_NorthBranch_DataMan!A:F,Audit!A1202,cCalRecycle_NorthBranch_DataMan!F:F)</f>
        <v>0</v>
      </c>
      <c r="Q1202" s="86" t="e">
        <f>VLOOKUP(A1202,cCalRecycle_NorthBranch_DataMan!A:B,2,FALSE)</f>
        <v>#N/A</v>
      </c>
      <c r="R1202" s="643" t="b">
        <f t="shared" ca="1" si="37"/>
        <v>1</v>
      </c>
      <c r="S1202" s="455" t="s">
        <v>4289</v>
      </c>
      <c r="Y1202" s="84" t="e">
        <v>#N/A</v>
      </c>
      <c r="Z1202" s="84" t="e">
        <v>#N/A</v>
      </c>
      <c r="AA1202" s="84" t="e">
        <v>#N/A</v>
      </c>
      <c r="AB1202" s="84" t="e">
        <v>#N/A</v>
      </c>
      <c r="AC1202" s="84" t="e">
        <v>#N/A</v>
      </c>
      <c r="AD1202" s="84" t="e">
        <v>#N/A</v>
      </c>
      <c r="AE1202" s="84" t="e">
        <v>#N/A</v>
      </c>
      <c r="AF1202" s="84" t="e">
        <v>#N/A</v>
      </c>
    </row>
    <row r="1203" spans="1:32" ht="15" thickBot="1">
      <c r="A1203" s="93" t="s">
        <v>1580</v>
      </c>
      <c r="B1203" s="84" t="str">
        <f>VLOOKUP(A1203,'Northern Branch Phase II Debris'!A:F,2,FALSE)</f>
        <v>062-170-034-000</v>
      </c>
      <c r="C1203" s="84" t="str">
        <f>VLOOKUP(A1203,'Northern Branch Phase II Debris'!A:F,3,FALSE)</f>
        <v>Path in the Woods</v>
      </c>
      <c r="F1203" s="84" t="str">
        <f t="shared" si="36"/>
        <v>Go Ahead</v>
      </c>
      <c r="G1203" s="320">
        <f>VLOOKUP(A1203,'Northern Branch Phase II Debris'!A:F,6,FALSE)</f>
        <v>0</v>
      </c>
      <c r="H1203" s="84" t="str">
        <f>VLOOKUP(A1203,'Northern Branch Phase II Debris'!A:G,7,FALSE)</f>
        <v>Butte</v>
      </c>
      <c r="I1203" s="84" t="e">
        <f>VLOOKUP(A1203,'Go Backs'!A:H,8,FALSE)</f>
        <v>#N/A</v>
      </c>
      <c r="K1203" s="84" t="e">
        <f>VLOOKUP(A1203,'Go Aheads'!A:H,8,FALSE)</f>
        <v>#N/A</v>
      </c>
      <c r="M1203" s="84">
        <f>VLOOKUP(A1203,'Northern Branch Phase II Debris'!A:F,4,FALSE)</f>
        <v>0</v>
      </c>
      <c r="N1203" s="84">
        <f>VLOOKUP(A1203,'Northern Branch Phase II Debris'!A:F,5,FALSE)</f>
        <v>0</v>
      </c>
      <c r="P1203" s="84">
        <f ca="1">SUMIF(cCalRecycle_NorthBranch_DataMan!A:F,Audit!A1203,cCalRecycle_NorthBranch_DataMan!F:F)</f>
        <v>0</v>
      </c>
      <c r="Q1203" s="86" t="e">
        <f>VLOOKUP(A1203,cCalRecycle_NorthBranch_DataMan!A:B,2,FALSE)</f>
        <v>#N/A</v>
      </c>
      <c r="R1203" s="643" t="b">
        <f t="shared" ca="1" si="37"/>
        <v>1</v>
      </c>
      <c r="Y1203" s="84" t="e">
        <v>#N/A</v>
      </c>
      <c r="Z1203" s="84" t="e">
        <v>#N/A</v>
      </c>
      <c r="AA1203" s="84" t="e">
        <v>#N/A</v>
      </c>
      <c r="AB1203" s="84" t="e">
        <v>#N/A</v>
      </c>
      <c r="AC1203" s="84" t="e">
        <v>#N/A</v>
      </c>
      <c r="AD1203" s="84" t="e">
        <v>#N/A</v>
      </c>
      <c r="AE1203" s="84" t="e">
        <v>#N/A</v>
      </c>
      <c r="AF1203" s="84" t="e">
        <v>#N/A</v>
      </c>
    </row>
    <row r="1204" spans="1:32" ht="15" thickBot="1">
      <c r="A1204" s="93" t="s">
        <v>1214</v>
      </c>
      <c r="B1204" s="84">
        <f>VLOOKUP(A1204,'Northern Branch Phase II Debris'!A:F,2,FALSE)</f>
        <v>78</v>
      </c>
      <c r="C1204" s="84" t="str">
        <f>VLOOKUP(A1204,'Northern Branch Phase II Debris'!A:F,3,FALSE)</f>
        <v>Silverado Trail</v>
      </c>
      <c r="F1204" s="84" t="str">
        <f t="shared" si="36"/>
        <v>Go Ahead</v>
      </c>
      <c r="G1204" s="320">
        <f>VLOOKUP(A1204,'Northern Branch Phase II Debris'!A:F,6,FALSE)</f>
        <v>44309</v>
      </c>
      <c r="H1204" s="84" t="str">
        <f>VLOOKUP(A1204,'Northern Branch Phase II Debris'!A:G,7,FALSE)</f>
        <v>Butte</v>
      </c>
      <c r="I1204" s="84" t="e">
        <f>VLOOKUP(A1204,'Go Backs'!A:H,8,FALSE)</f>
        <v>#N/A</v>
      </c>
      <c r="K1204" s="84">
        <f>VLOOKUP(A1204,'Go Aheads'!A:H,8,FALSE)</f>
        <v>1</v>
      </c>
      <c r="M1204" s="84">
        <f>VLOOKUP(A1204,'Northern Branch Phase II Debris'!A:F,4,FALSE)</f>
        <v>1</v>
      </c>
      <c r="N1204" s="84">
        <f>VLOOKUP(A1204,'Northern Branch Phase II Debris'!A:F,5,FALSE)</f>
        <v>1</v>
      </c>
      <c r="P1204" s="84">
        <f ca="1">SUMIF(cCalRecycle_NorthBranch_DataMan!A:F,Audit!A1204,cCalRecycle_NorthBranch_DataMan!F:F)</f>
        <v>1</v>
      </c>
      <c r="Q1204" s="86">
        <f>VLOOKUP(A1204,cCalRecycle_NorthBranch_DataMan!A:B,2,FALSE)</f>
        <v>44316.578495370391</v>
      </c>
      <c r="R1204" s="643" t="b">
        <f t="shared" ca="1" si="37"/>
        <v>1</v>
      </c>
      <c r="Y1204" s="84" t="e">
        <v>#N/A</v>
      </c>
      <c r="Z1204" s="84" t="e">
        <v>#N/A</v>
      </c>
      <c r="AA1204" s="84" t="e">
        <v>#N/A</v>
      </c>
      <c r="AB1204" s="84" t="e">
        <v>#N/A</v>
      </c>
      <c r="AC1204" s="84" t="e">
        <v>#N/A</v>
      </c>
      <c r="AD1204" s="84" t="e">
        <v>#N/A</v>
      </c>
      <c r="AE1204" s="84" t="e">
        <v>#N/A</v>
      </c>
      <c r="AF1204" s="84" t="e">
        <v>#N/A</v>
      </c>
    </row>
    <row r="1205" spans="1:32" ht="15" thickBot="1">
      <c r="A1205" s="93" t="s">
        <v>645</v>
      </c>
      <c r="B1205" s="84" t="str">
        <f>VLOOKUP(A1205,'Northern Branch Phase II Debris'!A:F,2,FALSE)</f>
        <v>009-550-270-000</v>
      </c>
      <c r="C1205" s="84" t="str">
        <f>VLOOKUP(A1205,'Northern Branch Phase II Debris'!A:F,3,FALSE)</f>
        <v>Pine Place Road</v>
      </c>
      <c r="F1205" s="84" t="str">
        <f t="shared" si="36"/>
        <v>Go Ahead</v>
      </c>
      <c r="G1205" s="320">
        <f>VLOOKUP(A1205,'Northern Branch Phase II Debris'!A:F,6,FALSE)</f>
        <v>44286</v>
      </c>
      <c r="H1205" s="84" t="str">
        <f>VLOOKUP(A1205,'Northern Branch Phase II Debris'!A:G,7,FALSE)</f>
        <v>Siskiyou</v>
      </c>
      <c r="I1205" s="84" t="e">
        <f>VLOOKUP(A1205,'Go Backs'!A:H,8,FALSE)</f>
        <v>#N/A</v>
      </c>
      <c r="K1205" s="84" t="e">
        <f>VLOOKUP(A1205,'Go Aheads'!A:H,8,FALSE)</f>
        <v>#N/A</v>
      </c>
      <c r="M1205" s="84">
        <f>VLOOKUP(A1205,'Northern Branch Phase II Debris'!A:F,4,FALSE)</f>
        <v>6</v>
      </c>
      <c r="N1205" s="84">
        <f>VLOOKUP(A1205,'Northern Branch Phase II Debris'!A:F,5,FALSE)</f>
        <v>0</v>
      </c>
      <c r="P1205" s="84">
        <f ca="1">SUMIF(cCalRecycle_NorthBranch_DataMan!A:F,Audit!A1205,cCalRecycle_NorthBranch_DataMan!F:F)</f>
        <v>0</v>
      </c>
      <c r="Q1205" s="86" t="e">
        <f>VLOOKUP(A1205,cCalRecycle_NorthBranch_DataMan!A:B,2,FALSE)</f>
        <v>#N/A</v>
      </c>
      <c r="R1205" s="643" t="b">
        <f t="shared" ca="1" si="37"/>
        <v>1</v>
      </c>
      <c r="Y1205" s="84" t="e">
        <v>#N/A</v>
      </c>
      <c r="Z1205" s="84" t="e">
        <v>#N/A</v>
      </c>
      <c r="AA1205" s="84" t="e">
        <v>#N/A</v>
      </c>
      <c r="AB1205" s="84" t="e">
        <v>#N/A</v>
      </c>
      <c r="AC1205" s="84" t="e">
        <v>#N/A</v>
      </c>
      <c r="AD1205" s="84" t="e">
        <v>#N/A</v>
      </c>
      <c r="AE1205" s="84" t="e">
        <v>#N/A</v>
      </c>
      <c r="AF1205" s="84" t="e">
        <v>#N/A</v>
      </c>
    </row>
    <row r="1206" spans="1:32" ht="15" thickBot="1">
      <c r="A1206" s="93" t="s">
        <v>877</v>
      </c>
      <c r="B1206" s="84" t="str">
        <f>VLOOKUP(A1206,'Northern Branch Phase II Debris'!A:F,2,FALSE)</f>
        <v>009-550-290-000</v>
      </c>
      <c r="C1206" s="84" t="str">
        <f>VLOOKUP(A1206,'Northern Branch Phase II Debris'!A:F,3,FALSE)</f>
        <v>Indian Creek Road</v>
      </c>
      <c r="F1206" s="84" t="str">
        <f t="shared" si="36"/>
        <v>Go Ahead</v>
      </c>
      <c r="G1206" s="320">
        <f>VLOOKUP(A1206,'Northern Branch Phase II Debris'!A:F,6,FALSE)</f>
        <v>0</v>
      </c>
      <c r="H1206" s="84" t="str">
        <f>VLOOKUP(A1206,'Northern Branch Phase II Debris'!A:G,7,FALSE)</f>
        <v>Siskiyou</v>
      </c>
      <c r="I1206" s="84" t="e">
        <f>VLOOKUP(A1206,'Go Backs'!A:H,8,FALSE)</f>
        <v>#N/A</v>
      </c>
      <c r="K1206" s="84" t="e">
        <f>VLOOKUP(A1206,'Go Aheads'!A:H,8,FALSE)</f>
        <v>#N/A</v>
      </c>
      <c r="M1206" s="84">
        <f>VLOOKUP(A1206,'Northern Branch Phase II Debris'!A:F,4,FALSE)</f>
        <v>0</v>
      </c>
      <c r="N1206" s="84">
        <f>VLOOKUP(A1206,'Northern Branch Phase II Debris'!A:F,5,FALSE)</f>
        <v>0</v>
      </c>
      <c r="P1206" s="84">
        <f ca="1">SUMIF(cCalRecycle_NorthBranch_DataMan!A:F,Audit!A1206,cCalRecycle_NorthBranch_DataMan!F:F)</f>
        <v>0</v>
      </c>
      <c r="Q1206" s="86" t="e">
        <f>VLOOKUP(A1206,cCalRecycle_NorthBranch_DataMan!A:B,2,FALSE)</f>
        <v>#N/A</v>
      </c>
      <c r="R1206" s="643" t="b">
        <f t="shared" ca="1" si="37"/>
        <v>1</v>
      </c>
      <c r="Y1206" s="84" t="e">
        <v>#N/A</v>
      </c>
      <c r="Z1206" s="84" t="e">
        <v>#N/A</v>
      </c>
      <c r="AA1206" s="84" t="e">
        <v>#N/A</v>
      </c>
      <c r="AB1206" s="84" t="e">
        <v>#N/A</v>
      </c>
      <c r="AC1206" s="84" t="e">
        <v>#N/A</v>
      </c>
      <c r="AD1206" s="84" t="e">
        <v>#N/A</v>
      </c>
      <c r="AE1206" s="84" t="e">
        <v>#N/A</v>
      </c>
      <c r="AF1206" s="84" t="e">
        <v>#N/A</v>
      </c>
    </row>
    <row r="1207" spans="1:32" ht="15" thickBot="1">
      <c r="A1207" s="93" t="s">
        <v>1090</v>
      </c>
      <c r="B1207" s="84">
        <f>VLOOKUP(A1207,'Northern Branch Phase II Debris'!A:F,2,FALSE)</f>
        <v>63</v>
      </c>
      <c r="C1207" s="84" t="str">
        <f>VLOOKUP(A1207,'Northern Branch Phase II Debris'!A:F,3,FALSE)</f>
        <v>Zink Road</v>
      </c>
      <c r="F1207" s="84" t="str">
        <f t="shared" si="36"/>
        <v>Go Ahead</v>
      </c>
      <c r="G1207" s="320">
        <f>VLOOKUP(A1207,'Northern Branch Phase II Debris'!A:F,6,FALSE)</f>
        <v>44282</v>
      </c>
      <c r="H1207" s="84" t="str">
        <f>VLOOKUP(A1207,'Northern Branch Phase II Debris'!A:G,7,FALSE)</f>
        <v>Butte</v>
      </c>
      <c r="I1207" s="84" t="e">
        <f>VLOOKUP(A1207,'Go Backs'!A:H,8,FALSE)</f>
        <v>#N/A</v>
      </c>
      <c r="K1207" s="84" t="e">
        <f>VLOOKUP(A1207,'Go Aheads'!A:H,8,FALSE)</f>
        <v>#N/A</v>
      </c>
      <c r="M1207" s="84">
        <f>VLOOKUP(A1207,'Northern Branch Phase II Debris'!A:F,4,FALSE)</f>
        <v>3</v>
      </c>
      <c r="N1207" s="84">
        <f>VLOOKUP(A1207,'Northern Branch Phase II Debris'!A:F,5,FALSE)</f>
        <v>0</v>
      </c>
      <c r="P1207" s="84">
        <f ca="1">SUMIF(cCalRecycle_NorthBranch_DataMan!A:F,Audit!A1207,cCalRecycle_NorthBranch_DataMan!F:F)</f>
        <v>0</v>
      </c>
      <c r="Q1207" s="86" t="e">
        <f>VLOOKUP(A1207,cCalRecycle_NorthBranch_DataMan!A:B,2,FALSE)</f>
        <v>#N/A</v>
      </c>
      <c r="R1207" s="643" t="b">
        <f t="shared" ca="1" si="37"/>
        <v>1</v>
      </c>
      <c r="Y1207" s="84" t="e">
        <v>#N/A</v>
      </c>
      <c r="Z1207" s="84" t="e">
        <v>#N/A</v>
      </c>
      <c r="AA1207" s="84" t="e">
        <v>#N/A</v>
      </c>
      <c r="AB1207" s="84" t="e">
        <v>#N/A</v>
      </c>
      <c r="AC1207" s="84" t="e">
        <v>#N/A</v>
      </c>
      <c r="AD1207" s="84" t="e">
        <v>#N/A</v>
      </c>
      <c r="AE1207" s="84" t="e">
        <v>#N/A</v>
      </c>
      <c r="AF1207" s="84" t="e">
        <v>#N/A</v>
      </c>
    </row>
    <row r="1208" spans="1:32" ht="15" thickBot="1">
      <c r="A1208" s="497" t="s">
        <v>1073</v>
      </c>
      <c r="B1208" s="84" t="str">
        <f>VLOOKUP(A1208,'Northern Branch Phase II Debris'!A:F,2,FALSE)</f>
        <v>062-690-013-000</v>
      </c>
      <c r="C1208" s="84" t="str">
        <f>VLOOKUP(A1208,'Northern Branch Phase II Debris'!A:F,3,FALSE)</f>
        <v>Webster Road</v>
      </c>
      <c r="F1208" s="84" t="str">
        <f t="shared" si="36"/>
        <v>Go Ahead</v>
      </c>
      <c r="G1208" s="320">
        <f>VLOOKUP(A1208,'Northern Branch Phase II Debris'!A:F,6,FALSE)</f>
        <v>0</v>
      </c>
      <c r="H1208" s="84" t="str">
        <f>VLOOKUP(A1208,'Northern Branch Phase II Debris'!A:G,7,FALSE)</f>
        <v>Butte</v>
      </c>
      <c r="I1208" s="84" t="e">
        <f>VLOOKUP(A1208,'Go Backs'!A:H,8,FALSE)</f>
        <v>#N/A</v>
      </c>
      <c r="K1208" s="84" t="e">
        <f>VLOOKUP(A1208,'Go Aheads'!A:H,8,FALSE)</f>
        <v>#N/A</v>
      </c>
      <c r="M1208" s="84">
        <f>VLOOKUP(A1208,'Northern Branch Phase II Debris'!A:F,4,FALSE)</f>
        <v>0</v>
      </c>
      <c r="N1208" s="84">
        <f>VLOOKUP(A1208,'Northern Branch Phase II Debris'!A:F,5,FALSE)</f>
        <v>0</v>
      </c>
      <c r="P1208" s="84">
        <f ca="1">SUMIF(cCalRecycle_NorthBranch_DataMan!A:F,Audit!A1208,cCalRecycle_NorthBranch_DataMan!F:F)</f>
        <v>0</v>
      </c>
      <c r="Q1208" s="86" t="e">
        <f>VLOOKUP(A1208,cCalRecycle_NorthBranch_DataMan!A:B,2,FALSE)</f>
        <v>#N/A</v>
      </c>
      <c r="R1208" s="643" t="b">
        <f t="shared" ca="1" si="37"/>
        <v>1</v>
      </c>
      <c r="Y1208" s="84" t="e">
        <v>#N/A</v>
      </c>
      <c r="Z1208" s="84" t="e">
        <v>#N/A</v>
      </c>
      <c r="AA1208" s="84" t="e">
        <v>#N/A</v>
      </c>
      <c r="AB1208" s="84" t="e">
        <v>#N/A</v>
      </c>
      <c r="AC1208" s="84" t="e">
        <v>#N/A</v>
      </c>
      <c r="AD1208" s="84" t="e">
        <v>#N/A</v>
      </c>
      <c r="AE1208" s="84" t="e">
        <v>#N/A</v>
      </c>
      <c r="AF1208" s="84" t="e">
        <v>#N/A</v>
      </c>
    </row>
    <row r="1209" spans="1:32" ht="15" thickBot="1">
      <c r="A1209" s="93" t="s">
        <v>1457</v>
      </c>
      <c r="B1209" s="84" t="str">
        <f>VLOOKUP(A1209,'Northern Branch Phase II Debris'!A:F,2,FALSE)</f>
        <v>062-680-007-000</v>
      </c>
      <c r="C1209" s="84" t="str">
        <f>VLOOKUP(A1209,'Northern Branch Phase II Debris'!A:F,3,FALSE)</f>
        <v>PTN Sec 33-21 5E</v>
      </c>
      <c r="F1209" s="84" t="str">
        <f t="shared" si="36"/>
        <v>Go Ahead</v>
      </c>
      <c r="G1209" s="320">
        <f>VLOOKUP(A1209,'Northern Branch Phase II Debris'!A:F,6,FALSE)</f>
        <v>44277</v>
      </c>
      <c r="H1209" s="84" t="str">
        <f>VLOOKUP(A1209,'Northern Branch Phase II Debris'!A:G,7,FALSE)</f>
        <v>Butte</v>
      </c>
      <c r="I1209" s="84" t="e">
        <f>VLOOKUP(A1209,'Go Backs'!A:H,8,FALSE)</f>
        <v>#N/A</v>
      </c>
      <c r="K1209" s="84" t="e">
        <f>VLOOKUP(A1209,'Go Aheads'!A:H,8,FALSE)</f>
        <v>#N/A</v>
      </c>
      <c r="M1209" s="84">
        <f>VLOOKUP(A1209,'Northern Branch Phase II Debris'!A:F,4,FALSE)</f>
        <v>0</v>
      </c>
      <c r="N1209" s="84">
        <f>VLOOKUP(A1209,'Northern Branch Phase II Debris'!A:F,5,FALSE)</f>
        <v>0</v>
      </c>
      <c r="P1209" s="84">
        <f ca="1">SUMIF(cCalRecycle_NorthBranch_DataMan!A:F,Audit!A1209,cCalRecycle_NorthBranch_DataMan!F:F)</f>
        <v>0</v>
      </c>
      <c r="Q1209" s="86" t="e">
        <f>VLOOKUP(A1209,cCalRecycle_NorthBranch_DataMan!A:B,2,FALSE)</f>
        <v>#N/A</v>
      </c>
      <c r="R1209" s="643" t="b">
        <f t="shared" ca="1" si="37"/>
        <v>1</v>
      </c>
      <c r="Y1209" s="84" t="e">
        <v>#N/A</v>
      </c>
      <c r="Z1209" s="84" t="e">
        <v>#N/A</v>
      </c>
      <c r="AA1209" s="84" t="e">
        <v>#N/A</v>
      </c>
      <c r="AB1209" s="84" t="e">
        <v>#N/A</v>
      </c>
      <c r="AC1209" s="84" t="e">
        <v>#N/A</v>
      </c>
      <c r="AD1209" s="84" t="e">
        <v>#N/A</v>
      </c>
      <c r="AE1209" s="84" t="e">
        <v>#N/A</v>
      </c>
      <c r="AF1209" s="84" t="e">
        <v>#N/A</v>
      </c>
    </row>
    <row r="1210" spans="1:32" ht="15" thickBot="1">
      <c r="A1210" s="497" t="s">
        <v>1076</v>
      </c>
      <c r="B1210" s="84">
        <f>VLOOKUP(A1210,'Northern Branch Phase II Debris'!A:F,2,FALSE)</f>
        <v>2</v>
      </c>
      <c r="C1210" s="84" t="str">
        <f>VLOOKUP(A1210,'Northern Branch Phase II Debris'!A:F,3,FALSE)</f>
        <v>Webster Road</v>
      </c>
      <c r="F1210" s="84" t="str">
        <f t="shared" si="36"/>
        <v>Go Ahead</v>
      </c>
      <c r="G1210" s="320">
        <f>VLOOKUP(A1210,'Northern Branch Phase II Debris'!A:F,6,FALSE)</f>
        <v>0</v>
      </c>
      <c r="H1210" s="84" t="str">
        <f>VLOOKUP(A1210,'Northern Branch Phase II Debris'!A:G,7,FALSE)</f>
        <v>Butte</v>
      </c>
      <c r="I1210" s="84" t="e">
        <f>VLOOKUP(A1210,'Go Backs'!A:H,8,FALSE)</f>
        <v>#N/A</v>
      </c>
      <c r="K1210" s="84" t="e">
        <f>VLOOKUP(A1210,'Go Aheads'!A:H,8,FALSE)</f>
        <v>#N/A</v>
      </c>
      <c r="M1210" s="84">
        <f>VLOOKUP(A1210,'Northern Branch Phase II Debris'!A:F,4,FALSE)</f>
        <v>3</v>
      </c>
      <c r="N1210" s="84">
        <f>VLOOKUP(A1210,'Northern Branch Phase II Debris'!A:F,5,FALSE)</f>
        <v>0</v>
      </c>
      <c r="P1210" s="84">
        <f ca="1">SUMIF(cCalRecycle_NorthBranch_DataMan!A:F,Audit!A1210,cCalRecycle_NorthBranch_DataMan!F:F)</f>
        <v>0</v>
      </c>
      <c r="Q1210" s="86" t="e">
        <f>VLOOKUP(A1210,cCalRecycle_NorthBranch_DataMan!A:B,2,FALSE)</f>
        <v>#N/A</v>
      </c>
      <c r="R1210" s="643" t="b">
        <f t="shared" ca="1" si="37"/>
        <v>1</v>
      </c>
      <c r="Y1210" s="84" t="e">
        <v>#N/A</v>
      </c>
      <c r="Z1210" s="84" t="e">
        <v>#N/A</v>
      </c>
      <c r="AA1210" s="84" t="e">
        <v>#N/A</v>
      </c>
      <c r="AB1210" s="84" t="e">
        <v>#N/A</v>
      </c>
      <c r="AC1210" s="84" t="e">
        <v>#N/A</v>
      </c>
      <c r="AD1210" s="84" t="e">
        <v>#N/A</v>
      </c>
      <c r="AE1210" s="84" t="e">
        <v>#N/A</v>
      </c>
      <c r="AF1210" s="84" t="e">
        <v>#N/A</v>
      </c>
    </row>
    <row r="1211" spans="1:32" ht="15" thickBot="1">
      <c r="A1211" s="93" t="s">
        <v>1303</v>
      </c>
      <c r="B1211" s="84">
        <f>VLOOKUP(A1211,'Northern Branch Phase II Debris'!A:F,2,FALSE)</f>
        <v>158</v>
      </c>
      <c r="C1211" s="84" t="str">
        <f>VLOOKUP(A1211,'Northern Branch Phase II Debris'!A:F,3,FALSE)</f>
        <v>He Le Ve Road</v>
      </c>
      <c r="F1211" s="84" t="str">
        <f t="shared" si="36"/>
        <v>Go Ahead</v>
      </c>
      <c r="G1211" s="320">
        <f>VLOOKUP(A1211,'Northern Branch Phase II Debris'!A:F,6,FALSE)</f>
        <v>44303</v>
      </c>
      <c r="H1211" s="84" t="str">
        <f>VLOOKUP(A1211,'Northern Branch Phase II Debris'!A:G,7,FALSE)</f>
        <v>Butte</v>
      </c>
      <c r="I1211" s="84" t="e">
        <f>VLOOKUP(A1211,'Go Backs'!A:H,8,FALSE)</f>
        <v>#N/A</v>
      </c>
      <c r="K1211" s="84">
        <f>VLOOKUP(A1211,'Go Aheads'!A:H,8,FALSE)</f>
        <v>11</v>
      </c>
      <c r="M1211" s="84">
        <f>VLOOKUP(A1211,'Northern Branch Phase II Debris'!A:F,4,FALSE)</f>
        <v>7</v>
      </c>
      <c r="N1211" s="84">
        <f>VLOOKUP(A1211,'Northern Branch Phase II Debris'!A:F,5,FALSE)</f>
        <v>11</v>
      </c>
      <c r="P1211" s="84">
        <f ca="1">SUMIF(cCalRecycle_NorthBranch_DataMan!A:F,Audit!A1211,cCalRecycle_NorthBranch_DataMan!F:F)</f>
        <v>11</v>
      </c>
      <c r="Q1211" s="86">
        <f>VLOOKUP(A1211,cCalRecycle_NorthBranch_DataMan!A:B,2,FALSE)</f>
        <v>44329.684652777803</v>
      </c>
      <c r="R1211" s="643" t="b">
        <f t="shared" ca="1" si="37"/>
        <v>1</v>
      </c>
      <c r="Y1211" s="84" t="e">
        <v>#N/A</v>
      </c>
      <c r="Z1211" s="84" t="e">
        <v>#N/A</v>
      </c>
      <c r="AA1211" s="84" t="e">
        <v>#N/A</v>
      </c>
      <c r="AB1211" s="84" t="e">
        <v>#N/A</v>
      </c>
      <c r="AC1211" s="84" t="e">
        <v>#N/A</v>
      </c>
      <c r="AD1211" s="84" t="e">
        <v>#N/A</v>
      </c>
      <c r="AE1211" s="84" t="e">
        <v>#N/A</v>
      </c>
      <c r="AF1211" s="84" t="e">
        <v>#N/A</v>
      </c>
    </row>
    <row r="1212" spans="1:32" ht="15" thickBot="1">
      <c r="A1212" s="499" t="s">
        <v>814</v>
      </c>
      <c r="B1212" s="84">
        <f>VLOOKUP(A1212,'Northern Branch Phase II Debris'!A:F,2,FALSE)</f>
        <v>82</v>
      </c>
      <c r="C1212" s="84" t="str">
        <f>VLOOKUP(A1212,'Northern Branch Phase II Debris'!A:F,3,FALSE)</f>
        <v>He Le Ve Road</v>
      </c>
      <c r="F1212" s="84" t="str">
        <f t="shared" si="36"/>
        <v>Go Ahead</v>
      </c>
      <c r="G1212" s="320">
        <f>VLOOKUP(A1212,'Northern Branch Phase II Debris'!A:F,6,FALSE)</f>
        <v>0</v>
      </c>
      <c r="H1212" s="84" t="str">
        <f>VLOOKUP(A1212,'Northern Branch Phase II Debris'!A:G,7,FALSE)</f>
        <v>Butte</v>
      </c>
      <c r="I1212" s="84" t="e">
        <f>VLOOKUP(A1212,'Go Backs'!A:H,8,FALSE)</f>
        <v>#N/A</v>
      </c>
      <c r="K1212" s="84">
        <f>VLOOKUP(A1212,'Go Aheads'!A:H,8,FALSE)</f>
        <v>2</v>
      </c>
      <c r="M1212" s="84">
        <f>VLOOKUP(A1212,'Northern Branch Phase II Debris'!A:F,4,FALSE)</f>
        <v>0</v>
      </c>
      <c r="N1212" s="84">
        <f>VLOOKUP(A1212,'Northern Branch Phase II Debris'!A:F,5,FALSE)</f>
        <v>2</v>
      </c>
      <c r="P1212" s="84">
        <f ca="1">SUMIF(cCalRecycle_NorthBranch_DataMan!A:F,Audit!A1212,cCalRecycle_NorthBranch_DataMan!F:F)</f>
        <v>2</v>
      </c>
      <c r="Q1212" s="86">
        <f>VLOOKUP(A1212,cCalRecycle_NorthBranch_DataMan!A:B,2,FALSE)</f>
        <v>44330.668773148209</v>
      </c>
      <c r="R1212" s="643" t="b">
        <f t="shared" ca="1" si="37"/>
        <v>1</v>
      </c>
      <c r="S1212" s="75" t="s">
        <v>12463</v>
      </c>
      <c r="Y1212" s="84" t="e">
        <v>#N/A</v>
      </c>
      <c r="Z1212" s="84" t="e">
        <v>#N/A</v>
      </c>
      <c r="AA1212" s="84" t="e">
        <v>#N/A</v>
      </c>
      <c r="AB1212" s="84" t="e">
        <v>#N/A</v>
      </c>
      <c r="AC1212" s="84" t="e">
        <v>#N/A</v>
      </c>
      <c r="AD1212" s="84" t="e">
        <v>#N/A</v>
      </c>
      <c r="AE1212" s="84" t="e">
        <v>#N/A</v>
      </c>
      <c r="AF1212" s="84" t="e">
        <v>#N/A</v>
      </c>
    </row>
    <row r="1213" spans="1:32" ht="15" thickBot="1">
      <c r="A1213" s="497" t="s">
        <v>482</v>
      </c>
      <c r="B1213" s="84">
        <f>VLOOKUP(A1213,'Northern Branch Phase II Debris'!A:F,2,FALSE)</f>
        <v>16</v>
      </c>
      <c r="C1213" s="84" t="str">
        <f>VLOOKUP(A1213,'Northern Branch Phase II Debris'!A:F,3,FALSE)</f>
        <v>Michael Grove Court</v>
      </c>
      <c r="F1213" s="84" t="str">
        <f t="shared" si="36"/>
        <v>Go Ahead</v>
      </c>
      <c r="G1213" s="320">
        <f>VLOOKUP(A1213,'Northern Branch Phase II Debris'!A:F,6,FALSE)</f>
        <v>0</v>
      </c>
      <c r="H1213" s="84" t="str">
        <f>VLOOKUP(A1213,'Northern Branch Phase II Debris'!A:G,7,FALSE)</f>
        <v>Butte</v>
      </c>
      <c r="I1213" s="84" t="e">
        <f>VLOOKUP(A1213,'Go Backs'!A:H,8,FALSE)</f>
        <v>#N/A</v>
      </c>
      <c r="K1213" s="84" t="e">
        <f>VLOOKUP(A1213,'Go Aheads'!A:H,8,FALSE)</f>
        <v>#N/A</v>
      </c>
      <c r="M1213" s="84">
        <f>VLOOKUP(A1213,'Northern Branch Phase II Debris'!A:F,4,FALSE)</f>
        <v>1</v>
      </c>
      <c r="N1213" s="84">
        <f>VLOOKUP(A1213,'Northern Branch Phase II Debris'!A:F,5,FALSE)</f>
        <v>0</v>
      </c>
      <c r="P1213" s="84">
        <f ca="1">SUMIF(cCalRecycle_NorthBranch_DataMan!A:F,Audit!A1213,cCalRecycle_NorthBranch_DataMan!F:F)</f>
        <v>0</v>
      </c>
      <c r="Q1213" s="86" t="e">
        <f>VLOOKUP(A1213,cCalRecycle_NorthBranch_DataMan!A:B,2,FALSE)</f>
        <v>#N/A</v>
      </c>
      <c r="R1213" s="643" t="b">
        <f t="shared" ca="1" si="37"/>
        <v>1</v>
      </c>
      <c r="Y1213" s="84" t="e">
        <v>#N/A</v>
      </c>
      <c r="Z1213" s="84" t="e">
        <v>#N/A</v>
      </c>
      <c r="AA1213" s="84" t="e">
        <v>#N/A</v>
      </c>
      <c r="AB1213" s="84" t="e">
        <v>#N/A</v>
      </c>
      <c r="AC1213" s="84" t="e">
        <v>#N/A</v>
      </c>
      <c r="AD1213" s="84" t="e">
        <v>#N/A</v>
      </c>
      <c r="AE1213" s="84" t="e">
        <v>#N/A</v>
      </c>
      <c r="AF1213" s="84" t="e">
        <v>#N/A</v>
      </c>
    </row>
    <row r="1214" spans="1:32" ht="15" thickBot="1">
      <c r="A1214" s="93" t="s">
        <v>630</v>
      </c>
      <c r="B1214" s="84" t="str">
        <f>VLOOKUP(A1214,'Northern Branch Phase II Debris'!A:F,2,FALSE)</f>
        <v>4040 &amp; 4100</v>
      </c>
      <c r="C1214" s="84" t="str">
        <f>VLOOKUP(A1214,'Northern Branch Phase II Debris'!A:F,3,FALSE)</f>
        <v>Pine Place Road</v>
      </c>
      <c r="F1214" s="84" t="str">
        <f t="shared" si="36"/>
        <v>Go Ahead</v>
      </c>
      <c r="G1214" s="320">
        <f>VLOOKUP(A1214,'Northern Branch Phase II Debris'!A:F,6,FALSE)</f>
        <v>44295</v>
      </c>
      <c r="H1214" s="84" t="str">
        <f>VLOOKUP(A1214,'Northern Branch Phase II Debris'!A:G,7,FALSE)</f>
        <v>Siskiyou</v>
      </c>
      <c r="I1214" s="84" t="e">
        <f>VLOOKUP(A1214,'Go Backs'!A:H,8,FALSE)</f>
        <v>#N/A</v>
      </c>
      <c r="K1214" s="84" t="e">
        <f>VLOOKUP(A1214,'Go Aheads'!A:H,8,FALSE)</f>
        <v>#N/A</v>
      </c>
      <c r="M1214" s="84">
        <f>VLOOKUP(A1214,'Northern Branch Phase II Debris'!A:F,4,FALSE)</f>
        <v>0</v>
      </c>
      <c r="N1214" s="84">
        <f>VLOOKUP(A1214,'Northern Branch Phase II Debris'!A:F,5,FALSE)</f>
        <v>0</v>
      </c>
      <c r="P1214" s="84">
        <f ca="1">SUMIF(cCalRecycle_NorthBranch_DataMan!A:F,Audit!A1214,cCalRecycle_NorthBranch_DataMan!F:F)</f>
        <v>0</v>
      </c>
      <c r="Q1214" s="86" t="e">
        <f>VLOOKUP(A1214,cCalRecycle_NorthBranch_DataMan!A:B,2,FALSE)</f>
        <v>#N/A</v>
      </c>
      <c r="R1214" s="643" t="b">
        <f t="shared" ca="1" si="37"/>
        <v>1</v>
      </c>
      <c r="Y1214" s="84" t="e">
        <v>#N/A</v>
      </c>
      <c r="Z1214" s="84" t="e">
        <v>#N/A</v>
      </c>
      <c r="AA1214" s="84" t="e">
        <v>#N/A</v>
      </c>
      <c r="AB1214" s="84" t="e">
        <v>#N/A</v>
      </c>
      <c r="AC1214" s="84" t="e">
        <v>#N/A</v>
      </c>
      <c r="AD1214" s="84" t="e">
        <v>#N/A</v>
      </c>
      <c r="AE1214" s="84" t="e">
        <v>#N/A</v>
      </c>
      <c r="AF1214" s="84" t="e">
        <v>#N/A</v>
      </c>
    </row>
    <row r="1215" spans="1:32" ht="15" thickBot="1">
      <c r="A1215" s="93" t="s">
        <v>1000</v>
      </c>
      <c r="B1215" s="84">
        <f>VLOOKUP(A1215,'Northern Branch Phase II Debris'!A:F,2,FALSE)</f>
        <v>131</v>
      </c>
      <c r="C1215" s="84" t="str">
        <f>VLOOKUP(A1215,'Northern Branch Phase II Debris'!A:F,3,FALSE)</f>
        <v>Indian Meadows Drive</v>
      </c>
      <c r="F1215" s="84" t="str">
        <f t="shared" si="36"/>
        <v>Go Ahead</v>
      </c>
      <c r="G1215" s="320">
        <f>VLOOKUP(A1215,'Northern Branch Phase II Debris'!A:F,6,FALSE)</f>
        <v>44331</v>
      </c>
      <c r="H1215" s="84" t="str">
        <f>VLOOKUP(A1215,'Northern Branch Phase II Debris'!A:G,7,FALSE)</f>
        <v>Siskiyou</v>
      </c>
      <c r="I1215" s="84" t="e">
        <f>VLOOKUP(A1215,'Go Backs'!A:H,8,FALSE)</f>
        <v>#N/A</v>
      </c>
      <c r="K1215" s="84" t="e">
        <f>VLOOKUP(A1215,'Go Aheads'!A:H,8,FALSE)</f>
        <v>#N/A</v>
      </c>
      <c r="M1215" s="84">
        <f>VLOOKUP(A1215,'Northern Branch Phase II Debris'!A:F,4,FALSE)</f>
        <v>0</v>
      </c>
      <c r="N1215" s="84">
        <f>VLOOKUP(A1215,'Northern Branch Phase II Debris'!A:F,5,FALSE)</f>
        <v>0</v>
      </c>
      <c r="P1215" s="84">
        <f ca="1">SUMIF(cCalRecycle_NorthBranch_DataMan!A:F,Audit!A1215,cCalRecycle_NorthBranch_DataMan!F:F)</f>
        <v>0</v>
      </c>
      <c r="Q1215" s="86" t="e">
        <f>VLOOKUP(A1215,cCalRecycle_NorthBranch_DataMan!A:B,2,FALSE)</f>
        <v>#N/A</v>
      </c>
      <c r="R1215" s="643" t="b">
        <f t="shared" ca="1" si="37"/>
        <v>1</v>
      </c>
      <c r="Y1215" s="84" t="e">
        <v>#N/A</v>
      </c>
      <c r="Z1215" s="84" t="e">
        <v>#N/A</v>
      </c>
      <c r="AA1215" s="84" t="e">
        <v>#N/A</v>
      </c>
      <c r="AB1215" s="84" t="e">
        <v>#N/A</v>
      </c>
      <c r="AC1215" s="84" t="e">
        <v>#N/A</v>
      </c>
      <c r="AD1215" s="84" t="e">
        <v>#N/A</v>
      </c>
      <c r="AE1215" s="84" t="e">
        <v>#N/A</v>
      </c>
      <c r="AF1215" s="84" t="e">
        <v>#N/A</v>
      </c>
    </row>
    <row r="1216" spans="1:32" ht="15" thickBot="1">
      <c r="A1216" s="93" t="s">
        <v>1773</v>
      </c>
      <c r="B1216" s="84">
        <f>VLOOKUP(A1216,'Northern Branch Phase II Debris'!A:F,2,FALSE)</f>
        <v>1304</v>
      </c>
      <c r="C1216" s="84" t="str">
        <f>VLOOKUP(A1216,'Northern Branch Phase II Debris'!A:F,3,FALSE)</f>
        <v>Buckhorn Road</v>
      </c>
      <c r="F1216" s="84" t="str">
        <f t="shared" si="36"/>
        <v>Go Ahead</v>
      </c>
      <c r="G1216" s="320">
        <f>VLOOKUP(A1216,'Northern Branch Phase II Debris'!A:F,6,FALSE)</f>
        <v>44363</v>
      </c>
      <c r="H1216" s="84" t="str">
        <f>VLOOKUP(A1216,'Northern Branch Phase II Debris'!A:G,7,FALSE)</f>
        <v>Siskiyou</v>
      </c>
      <c r="I1216" s="84" t="e">
        <f>VLOOKUP(A1216,'Go Backs'!A:H,8,FALSE)</f>
        <v>#N/A</v>
      </c>
      <c r="K1216" s="84" t="e">
        <f>VLOOKUP(A1216,'Go Aheads'!A:H,8,FALSE)</f>
        <v>#N/A</v>
      </c>
      <c r="M1216" s="84">
        <f>VLOOKUP(A1216,'Northern Branch Phase II Debris'!A:F,4,FALSE)</f>
        <v>6</v>
      </c>
      <c r="N1216" s="84">
        <f>VLOOKUP(A1216,'Northern Branch Phase II Debris'!A:F,5,FALSE)</f>
        <v>7</v>
      </c>
      <c r="P1216" s="84">
        <f ca="1">SUMIF(cCalRecycle_NorthBranch_DataMan!A:F,Audit!A1216,cCalRecycle_NorthBranch_DataMan!F:F)</f>
        <v>7</v>
      </c>
      <c r="Q1216" s="86">
        <f>VLOOKUP(A1216,cCalRecycle_NorthBranch_DataMan!A:B,2,FALSE)</f>
        <v>44356.540428240703</v>
      </c>
      <c r="R1216" s="643" t="b">
        <f t="shared" ca="1" si="37"/>
        <v>1</v>
      </c>
      <c r="S1216" s="455"/>
      <c r="Y1216" s="84" t="e">
        <v>#N/A</v>
      </c>
      <c r="Z1216" s="84" t="e">
        <v>#N/A</v>
      </c>
      <c r="AA1216" s="84" t="e">
        <v>#N/A</v>
      </c>
      <c r="AB1216" s="84" t="e">
        <v>#N/A</v>
      </c>
      <c r="AC1216" s="84" t="e">
        <v>#N/A</v>
      </c>
      <c r="AD1216" s="84" t="e">
        <v>#N/A</v>
      </c>
      <c r="AE1216" s="84" t="e">
        <v>#N/A</v>
      </c>
      <c r="AF1216" s="84" t="e">
        <v>#N/A</v>
      </c>
    </row>
    <row r="1217" spans="1:32" ht="15" thickBot="1">
      <c r="A1217" s="93" t="s">
        <v>544</v>
      </c>
      <c r="B1217" s="84" t="str">
        <f>VLOOKUP(A1217,'Northern Branch Phase II Debris'!A:F,2,FALSE)</f>
        <v>061-320-048-000</v>
      </c>
      <c r="C1217" s="84" t="str">
        <f>VLOOKUP(A1217,'Northern Branch Phase II Debris'!A:F,3,FALSE)</f>
        <v>Bald Rock Road</v>
      </c>
      <c r="F1217" s="84" t="str">
        <f t="shared" si="36"/>
        <v>Go Ahead</v>
      </c>
      <c r="G1217" s="320">
        <f>VLOOKUP(A1217,'Northern Branch Phase II Debris'!A:F,6,FALSE)</f>
        <v>0</v>
      </c>
      <c r="H1217" s="84" t="str">
        <f>VLOOKUP(A1217,'Northern Branch Phase II Debris'!A:G,7,FALSE)</f>
        <v>Butte</v>
      </c>
      <c r="I1217" s="84" t="e">
        <f>VLOOKUP(A1217,'Go Backs'!A:H,8,FALSE)</f>
        <v>#N/A</v>
      </c>
      <c r="K1217" s="84" t="e">
        <f>VLOOKUP(A1217,'Go Aheads'!A:H,8,FALSE)</f>
        <v>#N/A</v>
      </c>
      <c r="M1217" s="84">
        <f>VLOOKUP(A1217,'Northern Branch Phase II Debris'!A:F,4,FALSE)</f>
        <v>0</v>
      </c>
      <c r="N1217" s="84">
        <f>VLOOKUP(A1217,'Northern Branch Phase II Debris'!A:F,5,FALSE)</f>
        <v>0</v>
      </c>
      <c r="P1217" s="84">
        <f ca="1">SUMIF(cCalRecycle_NorthBranch_DataMan!A:F,Audit!A1217,cCalRecycle_NorthBranch_DataMan!F:F)</f>
        <v>0</v>
      </c>
      <c r="Q1217" s="86" t="e">
        <f>VLOOKUP(A1217,cCalRecycle_NorthBranch_DataMan!A:B,2,FALSE)</f>
        <v>#N/A</v>
      </c>
      <c r="R1217" s="643" t="b">
        <f t="shared" ca="1" si="37"/>
        <v>1</v>
      </c>
      <c r="Y1217" s="84" t="e">
        <v>#N/A</v>
      </c>
      <c r="Z1217" s="84" t="e">
        <v>#N/A</v>
      </c>
      <c r="AA1217" s="84" t="e">
        <v>#N/A</v>
      </c>
      <c r="AB1217" s="84" t="e">
        <v>#N/A</v>
      </c>
      <c r="AC1217" s="84" t="e">
        <v>#N/A</v>
      </c>
      <c r="AD1217" s="84" t="e">
        <v>#N/A</v>
      </c>
      <c r="AE1217" s="84" t="e">
        <v>#N/A</v>
      </c>
      <c r="AF1217" s="84" t="e">
        <v>#N/A</v>
      </c>
    </row>
    <row r="1218" spans="1:32" ht="15" thickBot="1">
      <c r="A1218" s="497" t="s">
        <v>2046</v>
      </c>
      <c r="B1218" s="84">
        <f>VLOOKUP(A1218,'Northern Branch Phase II Debris'!A:F,2,FALSE)</f>
        <v>5</v>
      </c>
      <c r="C1218" s="84" t="str">
        <f>VLOOKUP(A1218,'Northern Branch Phase II Debris'!A:F,3,FALSE)</f>
        <v>Schwing Loop</v>
      </c>
      <c r="F1218" s="84" t="str">
        <f t="shared" si="36"/>
        <v>Go Ahead</v>
      </c>
      <c r="G1218" s="320">
        <f>VLOOKUP(A1218,'Northern Branch Phase II Debris'!A:F,6,FALSE)</f>
        <v>0</v>
      </c>
      <c r="H1218" s="84" t="str">
        <f>VLOOKUP(A1218,'Northern Branch Phase II Debris'!A:G,7,FALSE)</f>
        <v>Butte</v>
      </c>
      <c r="I1218" s="84" t="e">
        <f>VLOOKUP(A1218,'Go Backs'!A:H,8,FALSE)</f>
        <v>#N/A</v>
      </c>
      <c r="K1218" s="84" t="e">
        <f>VLOOKUP(A1218,'Go Aheads'!A:H,8,FALSE)</f>
        <v>#N/A</v>
      </c>
      <c r="M1218" s="84">
        <f>VLOOKUP(A1218,'Northern Branch Phase II Debris'!A:F,4,FALSE)</f>
        <v>0</v>
      </c>
      <c r="N1218" s="84">
        <f>VLOOKUP(A1218,'Northern Branch Phase II Debris'!A:F,5,FALSE)</f>
        <v>0</v>
      </c>
      <c r="P1218" s="84">
        <f ca="1">SUMIF(cCalRecycle_NorthBranch_DataMan!A:F,Audit!A1218,cCalRecycle_NorthBranch_DataMan!F:F)</f>
        <v>0</v>
      </c>
      <c r="Q1218" s="86" t="e">
        <f>VLOOKUP(A1218,cCalRecycle_NorthBranch_DataMan!A:B,2,FALSE)</f>
        <v>#N/A</v>
      </c>
      <c r="R1218" s="643" t="b">
        <f t="shared" ca="1" si="37"/>
        <v>1</v>
      </c>
      <c r="Y1218" s="84" t="e">
        <v>#N/A</v>
      </c>
      <c r="Z1218" s="84" t="e">
        <v>#N/A</v>
      </c>
      <c r="AA1218" s="84" t="e">
        <v>#N/A</v>
      </c>
      <c r="AB1218" s="84" t="e">
        <v>#N/A</v>
      </c>
      <c r="AC1218" s="84" t="e">
        <v>#N/A</v>
      </c>
      <c r="AD1218" s="84" t="e">
        <v>#N/A</v>
      </c>
      <c r="AE1218" s="84" t="e">
        <v>#N/A</v>
      </c>
      <c r="AF1218" s="84" t="e">
        <v>#N/A</v>
      </c>
    </row>
    <row r="1219" spans="1:32" ht="15" thickBot="1">
      <c r="A1219" s="463" t="s">
        <v>1603</v>
      </c>
      <c r="B1219" s="84">
        <f>VLOOKUP(A1219,'Northern Branch Phase II Debris'!A:F,2,FALSE)</f>
        <v>3305</v>
      </c>
      <c r="C1219" s="84" t="str">
        <f>VLOOKUP(A1219,'Northern Branch Phase II Debris'!A:F,3,FALSE)</f>
        <v>FS Road 29N58</v>
      </c>
      <c r="F1219" s="84" t="str">
        <f t="shared" ref="F1219:F1282" si="38">IF(ISNA(I1219),"Go Ahead", "GoBack")</f>
        <v>Go Ahead</v>
      </c>
      <c r="G1219" s="320">
        <f>VLOOKUP(A1219,'Northern Branch Phase II Debris'!A:F,6,FALSE)</f>
        <v>0</v>
      </c>
      <c r="H1219" s="84" t="str">
        <f>VLOOKUP(A1219,'Northern Branch Phase II Debris'!A:G,7,FALSE)</f>
        <v>Trinity</v>
      </c>
      <c r="I1219" s="84" t="e">
        <f>VLOOKUP(A1219,'Go Backs'!A:H,8,FALSE)</f>
        <v>#N/A</v>
      </c>
      <c r="K1219" s="84" t="e">
        <f>VLOOKUP(A1219,'Go Aheads'!A:H,8,FALSE)</f>
        <v>#N/A</v>
      </c>
      <c r="M1219" s="84">
        <f>VLOOKUP(A1219,'Northern Branch Phase II Debris'!A:F,4,FALSE)</f>
        <v>3</v>
      </c>
      <c r="N1219" s="84">
        <f>VLOOKUP(A1219,'Northern Branch Phase II Debris'!A:F,5,FALSE)</f>
        <v>0</v>
      </c>
      <c r="P1219" s="84">
        <f ca="1">SUMIF(cCalRecycle_NorthBranch_DataMan!A:F,Audit!A1219,cCalRecycle_NorthBranch_DataMan!F:F)</f>
        <v>0</v>
      </c>
      <c r="Q1219" s="86" t="e">
        <f>VLOOKUP(A1219,cCalRecycle_NorthBranch_DataMan!A:B,2,FALSE)</f>
        <v>#N/A</v>
      </c>
      <c r="R1219" s="643" t="b">
        <f t="shared" ref="R1219:R1282" ca="1" si="39">P1219=N1219</f>
        <v>1</v>
      </c>
      <c r="S1219" s="455" t="s">
        <v>4289</v>
      </c>
      <c r="Y1219" s="84" t="e">
        <v>#N/A</v>
      </c>
      <c r="Z1219" s="84" t="e">
        <v>#N/A</v>
      </c>
      <c r="AA1219" s="84" t="e">
        <v>#N/A</v>
      </c>
      <c r="AB1219" s="84" t="e">
        <v>#N/A</v>
      </c>
      <c r="AC1219" s="84" t="e">
        <v>#N/A</v>
      </c>
      <c r="AD1219" s="84" t="e">
        <v>#N/A</v>
      </c>
      <c r="AE1219" s="84" t="e">
        <v>#N/A</v>
      </c>
      <c r="AF1219" s="84" t="e">
        <v>#N/A</v>
      </c>
    </row>
    <row r="1220" spans="1:32" ht="15" thickBot="1">
      <c r="A1220" s="463" t="s">
        <v>1604</v>
      </c>
      <c r="B1220" s="84">
        <f>VLOOKUP(A1220,'Northern Branch Phase II Debris'!A:F,2,FALSE)</f>
        <v>6500</v>
      </c>
      <c r="C1220" s="84" t="str">
        <f>VLOOKUP(A1220,'Northern Branch Phase II Debris'!A:F,3,FALSE)</f>
        <v>FS Road 29N62</v>
      </c>
      <c r="F1220" s="84" t="str">
        <f t="shared" si="38"/>
        <v>Go Ahead</v>
      </c>
      <c r="G1220" s="320">
        <f>VLOOKUP(A1220,'Northern Branch Phase II Debris'!A:F,6,FALSE)</f>
        <v>0</v>
      </c>
      <c r="H1220" s="84" t="str">
        <f>VLOOKUP(A1220,'Northern Branch Phase II Debris'!A:G,7,FALSE)</f>
        <v>Trinity</v>
      </c>
      <c r="I1220" s="84" t="e">
        <f>VLOOKUP(A1220,'Go Backs'!A:H,8,FALSE)</f>
        <v>#N/A</v>
      </c>
      <c r="K1220" s="84" t="e">
        <f>VLOOKUP(A1220,'Go Aheads'!A:H,8,FALSE)</f>
        <v>#N/A</v>
      </c>
      <c r="M1220" s="84">
        <f>VLOOKUP(A1220,'Northern Branch Phase II Debris'!A:F,4,FALSE)</f>
        <v>1</v>
      </c>
      <c r="N1220" s="84">
        <f>VLOOKUP(A1220,'Northern Branch Phase II Debris'!A:F,5,FALSE)</f>
        <v>0</v>
      </c>
      <c r="P1220" s="84">
        <f ca="1">SUMIF(cCalRecycle_NorthBranch_DataMan!A:F,Audit!A1220,cCalRecycle_NorthBranch_DataMan!F:F)</f>
        <v>0</v>
      </c>
      <c r="Q1220" s="86" t="e">
        <f>VLOOKUP(A1220,cCalRecycle_NorthBranch_DataMan!A:B,2,FALSE)</f>
        <v>#N/A</v>
      </c>
      <c r="R1220" s="643" t="b">
        <f t="shared" ca="1" si="39"/>
        <v>1</v>
      </c>
      <c r="S1220" s="455" t="s">
        <v>4289</v>
      </c>
      <c r="Y1220" s="84" t="e">
        <v>#N/A</v>
      </c>
      <c r="Z1220" s="84" t="e">
        <v>#N/A</v>
      </c>
      <c r="AA1220" s="84" t="e">
        <v>#N/A</v>
      </c>
      <c r="AB1220" s="84" t="e">
        <v>#N/A</v>
      </c>
      <c r="AC1220" s="84" t="e">
        <v>#N/A</v>
      </c>
      <c r="AD1220" s="84" t="e">
        <v>#N/A</v>
      </c>
      <c r="AE1220" s="84" t="e">
        <v>#N/A</v>
      </c>
      <c r="AF1220" s="84" t="e">
        <v>#N/A</v>
      </c>
    </row>
    <row r="1221" spans="1:32" ht="26.25" thickBot="1">
      <c r="A1221" s="93" t="s">
        <v>453</v>
      </c>
      <c r="B1221" s="84">
        <f>VLOOKUP(A1221,'Northern Branch Phase II Debris'!A:F,2,FALSE)</f>
        <v>12880</v>
      </c>
      <c r="C1221" s="84" t="str">
        <f>VLOOKUP(A1221,'Northern Branch Phase II Debris'!A:F,3,FALSE)</f>
        <v>Oroville Quincy Highway</v>
      </c>
      <c r="F1221" s="84" t="str">
        <f t="shared" si="38"/>
        <v>Go Ahead</v>
      </c>
      <c r="G1221" s="320">
        <f>VLOOKUP(A1221,'Northern Branch Phase II Debris'!A:F,6,FALSE)</f>
        <v>44335</v>
      </c>
      <c r="H1221" s="84" t="str">
        <f>VLOOKUP(A1221,'Northern Branch Phase II Debris'!A:G,7,FALSE)</f>
        <v>Butte</v>
      </c>
      <c r="I1221" s="84" t="e">
        <f>VLOOKUP(A1221,'Go Backs'!A:H,8,FALSE)</f>
        <v>#N/A</v>
      </c>
      <c r="K1221" s="84">
        <f>VLOOKUP(A1221,'Go Aheads'!A:H,8,FALSE)</f>
        <v>9</v>
      </c>
      <c r="M1221" s="84">
        <f>VLOOKUP(A1221,'Northern Branch Phase II Debris'!A:F,4,FALSE)</f>
        <v>12</v>
      </c>
      <c r="N1221" s="84">
        <f>VLOOKUP(A1221,'Northern Branch Phase II Debris'!A:F,5,FALSE)</f>
        <v>9</v>
      </c>
      <c r="P1221" s="84">
        <f ca="1">SUMIF(cCalRecycle_NorthBranch_DataMan!A:F,Audit!A1221,cCalRecycle_NorthBranch_DataMan!F:F)</f>
        <v>9</v>
      </c>
      <c r="Q1221" s="86">
        <f>VLOOKUP(A1221,cCalRecycle_NorthBranch_DataMan!A:B,2,FALSE)</f>
        <v>44336.6176851852</v>
      </c>
      <c r="R1221" s="643" t="b">
        <f t="shared" ca="1" si="39"/>
        <v>1</v>
      </c>
      <c r="Y1221" s="84" t="e">
        <v>#N/A</v>
      </c>
      <c r="Z1221" s="84" t="e">
        <v>#N/A</v>
      </c>
      <c r="AA1221" s="84" t="e">
        <v>#N/A</v>
      </c>
      <c r="AB1221" s="84" t="e">
        <v>#N/A</v>
      </c>
      <c r="AC1221" s="84" t="e">
        <v>#N/A</v>
      </c>
      <c r="AD1221" s="84" t="e">
        <v>#N/A</v>
      </c>
      <c r="AE1221" s="84" t="e">
        <v>#N/A</v>
      </c>
      <c r="AF1221" s="84" t="e">
        <v>#N/A</v>
      </c>
    </row>
    <row r="1222" spans="1:32" ht="26.25" thickBot="1">
      <c r="A1222" s="93" t="s">
        <v>454</v>
      </c>
      <c r="B1222" s="84" t="str">
        <f>VLOOKUP(A1222,'Northern Branch Phase II Debris'!A:F,2,FALSE)</f>
        <v>061-030-051-000</v>
      </c>
      <c r="C1222" s="84" t="str">
        <f>VLOOKUP(A1222,'Northern Branch Phase II Debris'!A:F,3,FALSE)</f>
        <v>Oroville Quincy Highway</v>
      </c>
      <c r="F1222" s="84" t="str">
        <f t="shared" si="38"/>
        <v>Go Ahead</v>
      </c>
      <c r="G1222" s="320">
        <f>VLOOKUP(A1222,'Northern Branch Phase II Debris'!A:F,6,FALSE)</f>
        <v>44330</v>
      </c>
      <c r="H1222" s="84" t="str">
        <f>VLOOKUP(A1222,'Northern Branch Phase II Debris'!A:G,7,FALSE)</f>
        <v>Butte</v>
      </c>
      <c r="I1222" s="84" t="e">
        <f>VLOOKUP(A1222,'Go Backs'!A:H,8,FALSE)</f>
        <v>#N/A</v>
      </c>
      <c r="K1222" s="84">
        <f>VLOOKUP(A1222,'Go Aheads'!A:H,8,FALSE)</f>
        <v>8</v>
      </c>
      <c r="M1222" s="84">
        <f>VLOOKUP(A1222,'Northern Branch Phase II Debris'!A:F,4,FALSE)</f>
        <v>6</v>
      </c>
      <c r="N1222" s="84">
        <f>VLOOKUP(A1222,'Northern Branch Phase II Debris'!A:F,5,FALSE)</f>
        <v>8</v>
      </c>
      <c r="P1222" s="84">
        <f ca="1">SUMIF(cCalRecycle_NorthBranch_DataMan!A:F,Audit!A1222,cCalRecycle_NorthBranch_DataMan!F:F)</f>
        <v>8</v>
      </c>
      <c r="Q1222" s="86">
        <f>VLOOKUP(A1222,cCalRecycle_NorthBranch_DataMan!A:B,2,FALSE)</f>
        <v>44337.383750000001</v>
      </c>
      <c r="R1222" s="643" t="b">
        <f t="shared" ca="1" si="39"/>
        <v>1</v>
      </c>
      <c r="Y1222" s="84" t="e">
        <v>#N/A</v>
      </c>
      <c r="Z1222" s="84" t="e">
        <v>#N/A</v>
      </c>
      <c r="AA1222" s="84" t="e">
        <v>#N/A</v>
      </c>
      <c r="AB1222" s="84" t="e">
        <v>#N/A</v>
      </c>
      <c r="AC1222" s="84" t="e">
        <v>#N/A</v>
      </c>
      <c r="AD1222" s="84" t="e">
        <v>#N/A</v>
      </c>
      <c r="AE1222" s="84" t="e">
        <v>#N/A</v>
      </c>
      <c r="AF1222" s="84" t="e">
        <v>#N/A</v>
      </c>
    </row>
    <row r="1223" spans="1:32" ht="26.25" thickBot="1">
      <c r="A1223" s="93" t="s">
        <v>430</v>
      </c>
      <c r="B1223" s="84" t="str">
        <f>VLOOKUP(A1223,'Northern Branch Phase II Debris'!A:F,2,FALSE)</f>
        <v>061-030-052-000</v>
      </c>
      <c r="C1223" s="84" t="str">
        <f>VLOOKUP(A1223,'Northern Branch Phase II Debris'!A:F,3,FALSE)</f>
        <v>Oroville Quincy Highway</v>
      </c>
      <c r="F1223" s="84" t="str">
        <f t="shared" si="38"/>
        <v>Go Ahead</v>
      </c>
      <c r="G1223" s="320">
        <f>VLOOKUP(A1223,'Northern Branch Phase II Debris'!A:F,6,FALSE)</f>
        <v>0</v>
      </c>
      <c r="H1223" s="84" t="str">
        <f>VLOOKUP(A1223,'Northern Branch Phase II Debris'!A:G,7,FALSE)</f>
        <v>Butte</v>
      </c>
      <c r="I1223" s="84" t="e">
        <f>VLOOKUP(A1223,'Go Backs'!A:H,8,FALSE)</f>
        <v>#N/A</v>
      </c>
      <c r="K1223" s="84" t="e">
        <f>VLOOKUP(A1223,'Go Aheads'!A:H,8,FALSE)</f>
        <v>#N/A</v>
      </c>
      <c r="M1223" s="84">
        <f>VLOOKUP(A1223,'Northern Branch Phase II Debris'!A:F,4,FALSE)</f>
        <v>0</v>
      </c>
      <c r="N1223" s="84">
        <f>VLOOKUP(A1223,'Northern Branch Phase II Debris'!A:F,5,FALSE)</f>
        <v>0</v>
      </c>
      <c r="P1223" s="84">
        <f ca="1">SUMIF(cCalRecycle_NorthBranch_DataMan!A:F,Audit!A1223,cCalRecycle_NorthBranch_DataMan!F:F)</f>
        <v>0</v>
      </c>
      <c r="Q1223" s="86" t="e">
        <f>VLOOKUP(A1223,cCalRecycle_NorthBranch_DataMan!A:B,2,FALSE)</f>
        <v>#N/A</v>
      </c>
      <c r="R1223" s="643" t="b">
        <f t="shared" ca="1" si="39"/>
        <v>1</v>
      </c>
      <c r="Y1223" s="84" t="e">
        <v>#N/A</v>
      </c>
      <c r="Z1223" s="84" t="e">
        <v>#N/A</v>
      </c>
      <c r="AA1223" s="84" t="e">
        <v>#N/A</v>
      </c>
      <c r="AB1223" s="84" t="e">
        <v>#N/A</v>
      </c>
      <c r="AC1223" s="84" t="e">
        <v>#N/A</v>
      </c>
      <c r="AD1223" s="84" t="e">
        <v>#N/A</v>
      </c>
      <c r="AE1223" s="84" t="e">
        <v>#N/A</v>
      </c>
      <c r="AF1223" s="84" t="e">
        <v>#N/A</v>
      </c>
    </row>
    <row r="1224" spans="1:32" ht="15" thickBot="1">
      <c r="A1224" s="93" t="s">
        <v>2058</v>
      </c>
      <c r="B1224" s="84" t="str">
        <f>VLOOKUP(A1224,'Northern Branch Phase II Debris'!A:F,2,FALSE)</f>
        <v>061-300-036-000</v>
      </c>
      <c r="C1224" s="84" t="str">
        <f>VLOOKUP(A1224,'Northern Branch Phase II Debris'!A:F,3,FALSE)</f>
        <v>Milsap Spur A</v>
      </c>
      <c r="F1224" s="84" t="str">
        <f t="shared" si="38"/>
        <v>Go Ahead</v>
      </c>
      <c r="G1224" s="320">
        <f>VLOOKUP(A1224,'Northern Branch Phase II Debris'!A:F,6,FALSE)</f>
        <v>44352</v>
      </c>
      <c r="H1224" s="84" t="str">
        <f>VLOOKUP(A1224,'Northern Branch Phase II Debris'!A:G,7,FALSE)</f>
        <v>Butte</v>
      </c>
      <c r="I1224" s="84" t="e">
        <f>VLOOKUP(A1224,'Go Backs'!A:H,8,FALSE)</f>
        <v>#N/A</v>
      </c>
      <c r="K1224" s="84">
        <f>VLOOKUP(A1224,'Go Aheads'!A:H,8,FALSE)</f>
        <v>4</v>
      </c>
      <c r="M1224" s="84">
        <f>VLOOKUP(A1224,'Northern Branch Phase II Debris'!A:F,4,FALSE)</f>
        <v>4</v>
      </c>
      <c r="N1224" s="84">
        <f>VLOOKUP(A1224,'Northern Branch Phase II Debris'!A:F,5,FALSE)</f>
        <v>4</v>
      </c>
      <c r="P1224" s="84">
        <f ca="1">SUMIF(cCalRecycle_NorthBranch_DataMan!A:F,Audit!A1224,cCalRecycle_NorthBranch_DataMan!F:F)</f>
        <v>4</v>
      </c>
      <c r="Q1224" s="86">
        <f>VLOOKUP(A1224,cCalRecycle_NorthBranch_DataMan!A:B,2,FALSE)</f>
        <v>44358.535011574088</v>
      </c>
      <c r="R1224" s="643" t="b">
        <f t="shared" ca="1" si="39"/>
        <v>1</v>
      </c>
      <c r="Y1224" s="84" t="e">
        <v>#N/A</v>
      </c>
      <c r="Z1224" s="84" t="e">
        <v>#N/A</v>
      </c>
      <c r="AA1224" s="84" t="e">
        <v>#N/A</v>
      </c>
      <c r="AB1224" s="84" t="e">
        <v>#N/A</v>
      </c>
      <c r="AC1224" s="84" t="e">
        <v>#N/A</v>
      </c>
      <c r="AD1224" s="84" t="e">
        <v>#N/A</v>
      </c>
      <c r="AE1224" s="84" t="e">
        <v>#N/A</v>
      </c>
      <c r="AF1224" s="84" t="e">
        <v>#N/A</v>
      </c>
    </row>
    <row r="1225" spans="1:32" ht="26.25" thickBot="1">
      <c r="A1225" s="93" t="s">
        <v>1194</v>
      </c>
      <c r="B1225" s="84" t="str">
        <f>VLOOKUP(A1225,'Northern Branch Phase II Debris'!A:F,2,FALSE)</f>
        <v>061-350-024-000</v>
      </c>
      <c r="C1225" s="84" t="str">
        <f>VLOOKUP(A1225,'Northern Branch Phase II Debris'!A:F,3,FALSE)</f>
        <v>PTN  SEC 31 T21    R6E</v>
      </c>
      <c r="F1225" s="84" t="str">
        <f t="shared" si="38"/>
        <v>Go Ahead</v>
      </c>
      <c r="G1225" s="320">
        <f>VLOOKUP(A1225,'Northern Branch Phase II Debris'!A:F,6,FALSE)</f>
        <v>0</v>
      </c>
      <c r="H1225" s="84" t="str">
        <f>VLOOKUP(A1225,'Northern Branch Phase II Debris'!A:G,7,FALSE)</f>
        <v>Butte</v>
      </c>
      <c r="I1225" s="84" t="e">
        <f>VLOOKUP(A1225,'Go Backs'!A:H,8,FALSE)</f>
        <v>#N/A</v>
      </c>
      <c r="K1225" s="84" t="e">
        <f>VLOOKUP(A1225,'Go Aheads'!A:H,8,FALSE)</f>
        <v>#N/A</v>
      </c>
      <c r="M1225" s="84">
        <f>VLOOKUP(A1225,'Northern Branch Phase II Debris'!A:F,4,FALSE)</f>
        <v>0</v>
      </c>
      <c r="N1225" s="84">
        <f>VLOOKUP(A1225,'Northern Branch Phase II Debris'!A:F,5,FALSE)</f>
        <v>0</v>
      </c>
      <c r="P1225" s="84">
        <f ca="1">SUMIF(cCalRecycle_NorthBranch_DataMan!A:F,Audit!A1225,cCalRecycle_NorthBranch_DataMan!F:F)</f>
        <v>0</v>
      </c>
      <c r="Q1225" s="86" t="e">
        <f>VLOOKUP(A1225,cCalRecycle_NorthBranch_DataMan!A:B,2,FALSE)</f>
        <v>#N/A</v>
      </c>
      <c r="R1225" s="643" t="b">
        <f t="shared" ca="1" si="39"/>
        <v>1</v>
      </c>
      <c r="Y1225" s="84" t="e">
        <v>#N/A</v>
      </c>
      <c r="Z1225" s="84" t="e">
        <v>#N/A</v>
      </c>
      <c r="AA1225" s="84" t="e">
        <v>#N/A</v>
      </c>
      <c r="AB1225" s="84" t="e">
        <v>#N/A</v>
      </c>
      <c r="AC1225" s="84" t="e">
        <v>#N/A</v>
      </c>
      <c r="AD1225" s="84" t="e">
        <v>#N/A</v>
      </c>
      <c r="AE1225" s="84" t="e">
        <v>#N/A</v>
      </c>
      <c r="AF1225" s="84" t="e">
        <v>#N/A</v>
      </c>
    </row>
    <row r="1226" spans="1:32" ht="15" thickBot="1">
      <c r="A1226" s="93" t="s">
        <v>1540</v>
      </c>
      <c r="B1226" s="84">
        <f>VLOOKUP(A1226,'Northern Branch Phase II Debris'!A:F,2,FALSE)</f>
        <v>40</v>
      </c>
      <c r="C1226" s="84" t="str">
        <f>VLOOKUP(A1226,'Northern Branch Phase II Debris'!A:F,3,FALSE)</f>
        <v>Cedar Path</v>
      </c>
      <c r="F1226" s="84" t="str">
        <f t="shared" si="38"/>
        <v>Go Ahead</v>
      </c>
      <c r="G1226" s="320">
        <f>VLOOKUP(A1226,'Northern Branch Phase II Debris'!A:F,6,FALSE)</f>
        <v>0</v>
      </c>
      <c r="H1226" s="84" t="str">
        <f>VLOOKUP(A1226,'Northern Branch Phase II Debris'!A:G,7,FALSE)</f>
        <v>Butte</v>
      </c>
      <c r="I1226" s="84" t="e">
        <f>VLOOKUP(A1226,'Go Backs'!A:H,8,FALSE)</f>
        <v>#N/A</v>
      </c>
      <c r="K1226" s="84" t="e">
        <f>VLOOKUP(A1226,'Go Aheads'!A:H,8,FALSE)</f>
        <v>#N/A</v>
      </c>
      <c r="M1226" s="84">
        <f>VLOOKUP(A1226,'Northern Branch Phase II Debris'!A:F,4,FALSE)</f>
        <v>0</v>
      </c>
      <c r="N1226" s="84">
        <f>VLOOKUP(A1226,'Northern Branch Phase II Debris'!A:F,5,FALSE)</f>
        <v>0</v>
      </c>
      <c r="P1226" s="84">
        <f ca="1">SUMIF(cCalRecycle_NorthBranch_DataMan!A:F,Audit!A1226,cCalRecycle_NorthBranch_DataMan!F:F)</f>
        <v>0</v>
      </c>
      <c r="Q1226" s="86" t="e">
        <f>VLOOKUP(A1226,cCalRecycle_NorthBranch_DataMan!A:B,2,FALSE)</f>
        <v>#N/A</v>
      </c>
      <c r="R1226" s="643" t="b">
        <f t="shared" ca="1" si="39"/>
        <v>1</v>
      </c>
      <c r="Y1226" s="84" t="e">
        <v>#N/A</v>
      </c>
      <c r="Z1226" s="84" t="e">
        <v>#N/A</v>
      </c>
      <c r="AA1226" s="84" t="e">
        <v>#N/A</v>
      </c>
      <c r="AB1226" s="84" t="e">
        <v>#N/A</v>
      </c>
      <c r="AC1226" s="84" t="e">
        <v>#N/A</v>
      </c>
      <c r="AD1226" s="84" t="e">
        <v>#N/A</v>
      </c>
      <c r="AE1226" s="84" t="e">
        <v>#N/A</v>
      </c>
      <c r="AF1226" s="84" t="e">
        <v>#N/A</v>
      </c>
    </row>
    <row r="1227" spans="1:32" ht="15" thickBot="1">
      <c r="A1227" s="93" t="s">
        <v>1542</v>
      </c>
      <c r="B1227" s="84">
        <f>VLOOKUP(A1227,'Northern Branch Phase II Debris'!A:F,2,FALSE)</f>
        <v>51</v>
      </c>
      <c r="C1227" s="84" t="str">
        <f>VLOOKUP(A1227,'Northern Branch Phase II Debris'!A:F,3,FALSE)</f>
        <v>Cedar Path</v>
      </c>
      <c r="F1227" s="84" t="str">
        <f t="shared" si="38"/>
        <v>Go Ahead</v>
      </c>
      <c r="G1227" s="320">
        <f>VLOOKUP(A1227,'Northern Branch Phase II Debris'!A:F,6,FALSE)</f>
        <v>0</v>
      </c>
      <c r="H1227" s="84" t="str">
        <f>VLOOKUP(A1227,'Northern Branch Phase II Debris'!A:G,7,FALSE)</f>
        <v>Butte</v>
      </c>
      <c r="I1227" s="84" t="e">
        <f>VLOOKUP(A1227,'Go Backs'!A:H,8,FALSE)</f>
        <v>#N/A</v>
      </c>
      <c r="K1227" s="84" t="e">
        <f>VLOOKUP(A1227,'Go Aheads'!A:H,8,FALSE)</f>
        <v>#N/A</v>
      </c>
      <c r="M1227" s="84">
        <f>VLOOKUP(A1227,'Northern Branch Phase II Debris'!A:F,4,FALSE)</f>
        <v>0</v>
      </c>
      <c r="N1227" s="84">
        <f>VLOOKUP(A1227,'Northern Branch Phase II Debris'!A:F,5,FALSE)</f>
        <v>0</v>
      </c>
      <c r="P1227" s="84">
        <f ca="1">SUMIF(cCalRecycle_NorthBranch_DataMan!A:F,Audit!A1227,cCalRecycle_NorthBranch_DataMan!F:F)</f>
        <v>0</v>
      </c>
      <c r="Q1227" s="86" t="e">
        <f>VLOOKUP(A1227,cCalRecycle_NorthBranch_DataMan!A:B,2,FALSE)</f>
        <v>#N/A</v>
      </c>
      <c r="R1227" s="643" t="b">
        <f t="shared" ca="1" si="39"/>
        <v>1</v>
      </c>
      <c r="Y1227" s="84" t="e">
        <v>#N/A</v>
      </c>
      <c r="Z1227" s="84" t="e">
        <v>#N/A</v>
      </c>
      <c r="AA1227" s="84" t="e">
        <v>#N/A</v>
      </c>
      <c r="AB1227" s="84" t="e">
        <v>#N/A</v>
      </c>
      <c r="AC1227" s="84" t="e">
        <v>#N/A</v>
      </c>
      <c r="AD1227" s="84" t="e">
        <v>#N/A</v>
      </c>
      <c r="AE1227" s="84" t="e">
        <v>#N/A</v>
      </c>
      <c r="AF1227" s="84" t="e">
        <v>#N/A</v>
      </c>
    </row>
    <row r="1228" spans="1:32" ht="15" thickBot="1">
      <c r="A1228" s="463" t="s">
        <v>1832</v>
      </c>
      <c r="B1228" s="84" t="str">
        <f>VLOOKUP(A1228,'Northern Branch Phase II Debris'!A:F,2,FALSE)</f>
        <v>860-000-128-000</v>
      </c>
      <c r="C1228" s="84" t="str">
        <f>VLOOKUP(A1228,'Northern Branch Phase II Debris'!A:F,3,FALSE)</f>
        <v>RLCSD LL#108</v>
      </c>
      <c r="F1228" s="84" t="str">
        <f t="shared" si="38"/>
        <v>Go Ahead</v>
      </c>
      <c r="G1228" s="320">
        <f>VLOOKUP(A1228,'Northern Branch Phase II Debris'!A:F,6,FALSE)</f>
        <v>44293</v>
      </c>
      <c r="H1228" s="84" t="str">
        <f>VLOOKUP(A1228,'Northern Branch Phase II Debris'!A:G,7,FALSE)</f>
        <v>Trinity</v>
      </c>
      <c r="I1228" s="84" t="e">
        <f>VLOOKUP(A1228,'Go Backs'!A:H,8,FALSE)</f>
        <v>#N/A</v>
      </c>
      <c r="K1228" s="84" t="e">
        <f>VLOOKUP(A1228,'Go Aheads'!A:H,8,FALSE)</f>
        <v>#N/A</v>
      </c>
      <c r="M1228" s="84">
        <f>VLOOKUP(A1228,'Northern Branch Phase II Debris'!A:F,4,FALSE)</f>
        <v>5</v>
      </c>
      <c r="N1228" s="84">
        <f>VLOOKUP(A1228,'Northern Branch Phase II Debris'!A:F,5,FALSE)</f>
        <v>0</v>
      </c>
      <c r="P1228" s="84">
        <f ca="1">SUMIF(cCalRecycle_NorthBranch_DataMan!A:F,Audit!A1228,cCalRecycle_NorthBranch_DataMan!F:F)</f>
        <v>0</v>
      </c>
      <c r="Q1228" s="86" t="e">
        <f>VLOOKUP(A1228,cCalRecycle_NorthBranch_DataMan!A:B,2,FALSE)</f>
        <v>#N/A</v>
      </c>
      <c r="R1228" s="643" t="b">
        <f t="shared" ca="1" si="39"/>
        <v>1</v>
      </c>
      <c r="S1228" s="455" t="s">
        <v>4289</v>
      </c>
      <c r="Y1228" s="84" t="e">
        <v>#N/A</v>
      </c>
      <c r="Z1228" s="84" t="e">
        <v>#N/A</v>
      </c>
      <c r="AA1228" s="84" t="e">
        <v>#N/A</v>
      </c>
      <c r="AB1228" s="84" t="e">
        <v>#N/A</v>
      </c>
      <c r="AC1228" s="84" t="e">
        <v>#N/A</v>
      </c>
      <c r="AD1228" s="84" t="e">
        <v>#N/A</v>
      </c>
      <c r="AE1228" s="84" t="e">
        <v>#N/A</v>
      </c>
      <c r="AF1228" s="84" t="e">
        <v>#N/A</v>
      </c>
    </row>
    <row r="1229" spans="1:32" ht="26.25" thickBot="1">
      <c r="A1229" s="463" t="s">
        <v>620</v>
      </c>
      <c r="B1229" s="84" t="str">
        <f>VLOOKUP(A1229,'Northern Branch Phase II Debris'!A:F,2,FALSE)</f>
        <v>860-000-264-000</v>
      </c>
      <c r="C1229" s="84" t="str">
        <f>VLOOKUP(A1229,'Northern Branch Phase II Debris'!A:F,3,FALSE)</f>
        <v>RLCSD LL#109 Black Bart Way</v>
      </c>
      <c r="F1229" s="84" t="str">
        <f t="shared" si="38"/>
        <v>Go Ahead</v>
      </c>
      <c r="G1229" s="320">
        <f>VLOOKUP(A1229,'Northern Branch Phase II Debris'!A:F,6,FALSE)</f>
        <v>44294</v>
      </c>
      <c r="H1229" s="84" t="str">
        <f>VLOOKUP(A1229,'Northern Branch Phase II Debris'!A:G,7,FALSE)</f>
        <v>Trinity</v>
      </c>
      <c r="I1229" s="84" t="e">
        <f>VLOOKUP(A1229,'Go Backs'!A:H,8,FALSE)</f>
        <v>#N/A</v>
      </c>
      <c r="K1229" s="84" t="e">
        <f>VLOOKUP(A1229,'Go Aheads'!A:H,8,FALSE)</f>
        <v>#N/A</v>
      </c>
      <c r="M1229" s="84">
        <f>VLOOKUP(A1229,'Northern Branch Phase II Debris'!A:F,4,FALSE)</f>
        <v>1</v>
      </c>
      <c r="N1229" s="84">
        <f>VLOOKUP(A1229,'Northern Branch Phase II Debris'!A:F,5,FALSE)</f>
        <v>0</v>
      </c>
      <c r="P1229" s="84">
        <f ca="1">SUMIF(cCalRecycle_NorthBranch_DataMan!A:F,Audit!A1229,cCalRecycle_NorthBranch_DataMan!F:F)</f>
        <v>0</v>
      </c>
      <c r="Q1229" s="86" t="e">
        <f>VLOOKUP(A1229,cCalRecycle_NorthBranch_DataMan!A:B,2,FALSE)</f>
        <v>#N/A</v>
      </c>
      <c r="R1229" s="643" t="b">
        <f t="shared" ca="1" si="39"/>
        <v>1</v>
      </c>
      <c r="S1229" s="455" t="s">
        <v>4289</v>
      </c>
      <c r="Y1229" s="84" t="e">
        <v>#N/A</v>
      </c>
      <c r="Z1229" s="84" t="e">
        <v>#N/A</v>
      </c>
      <c r="AA1229" s="84" t="e">
        <v>#N/A</v>
      </c>
      <c r="AB1229" s="84" t="e">
        <v>#N/A</v>
      </c>
      <c r="AC1229" s="84" t="e">
        <v>#N/A</v>
      </c>
      <c r="AD1229" s="84" t="e">
        <v>#N/A</v>
      </c>
      <c r="AE1229" s="84" t="e">
        <v>#N/A</v>
      </c>
      <c r="AF1229" s="84" t="e">
        <v>#N/A</v>
      </c>
    </row>
    <row r="1230" spans="1:32" ht="15" thickBot="1">
      <c r="A1230" s="463" t="s">
        <v>1396</v>
      </c>
      <c r="B1230" s="84" t="str">
        <f>VLOOKUP(A1230,'Northern Branch Phase II Debris'!A:F,2,FALSE)</f>
        <v>860-000-124-000</v>
      </c>
      <c r="C1230" s="84" t="str">
        <f>VLOOKUP(A1230,'Northern Branch Phase II Debris'!A:F,3,FALSE)</f>
        <v>RLCSD LL#109E</v>
      </c>
      <c r="F1230" s="84" t="str">
        <f t="shared" si="38"/>
        <v>Go Ahead</v>
      </c>
      <c r="G1230" s="320">
        <f>VLOOKUP(A1230,'Northern Branch Phase II Debris'!A:F,6,FALSE)</f>
        <v>44299</v>
      </c>
      <c r="H1230" s="84" t="str">
        <f>VLOOKUP(A1230,'Northern Branch Phase II Debris'!A:G,7,FALSE)</f>
        <v>Trinity</v>
      </c>
      <c r="I1230" s="84" t="e">
        <f>VLOOKUP(A1230,'Go Backs'!A:H,8,FALSE)</f>
        <v>#N/A</v>
      </c>
      <c r="K1230" s="84" t="e">
        <f>VLOOKUP(A1230,'Go Aheads'!A:H,8,FALSE)</f>
        <v>#N/A</v>
      </c>
      <c r="M1230" s="84">
        <f>VLOOKUP(A1230,'Northern Branch Phase II Debris'!A:F,4,FALSE)</f>
        <v>0</v>
      </c>
      <c r="N1230" s="84">
        <f>VLOOKUP(A1230,'Northern Branch Phase II Debris'!A:F,5,FALSE)</f>
        <v>0</v>
      </c>
      <c r="P1230" s="84">
        <f ca="1">SUMIF(cCalRecycle_NorthBranch_DataMan!A:F,Audit!A1230,cCalRecycle_NorthBranch_DataMan!F:F)</f>
        <v>0</v>
      </c>
      <c r="Q1230" s="86" t="e">
        <f>VLOOKUP(A1230,cCalRecycle_NorthBranch_DataMan!A:B,2,FALSE)</f>
        <v>#N/A</v>
      </c>
      <c r="R1230" s="643" t="b">
        <f t="shared" ca="1" si="39"/>
        <v>1</v>
      </c>
      <c r="S1230" s="455" t="s">
        <v>4289</v>
      </c>
      <c r="Y1230" s="84" t="e">
        <v>#N/A</v>
      </c>
      <c r="Z1230" s="84" t="e">
        <v>#N/A</v>
      </c>
      <c r="AA1230" s="84" t="e">
        <v>#N/A</v>
      </c>
      <c r="AB1230" s="84" t="e">
        <v>#N/A</v>
      </c>
      <c r="AC1230" s="84" t="e">
        <v>#N/A</v>
      </c>
      <c r="AD1230" s="84" t="e">
        <v>#N/A</v>
      </c>
      <c r="AE1230" s="84" t="e">
        <v>#N/A</v>
      </c>
      <c r="AF1230" s="84" t="e">
        <v>#N/A</v>
      </c>
    </row>
    <row r="1231" spans="1:32" ht="26.25" thickBot="1">
      <c r="A1231" s="463" t="s">
        <v>975</v>
      </c>
      <c r="B1231" s="84" t="str">
        <f>VLOOKUP(A1231,'Northern Branch Phase II Debris'!A:F,2,FALSE)</f>
        <v>860-000-096-000</v>
      </c>
      <c r="C1231" s="84" t="str">
        <f>VLOOKUP(A1231,'Northern Branch Phase II Debris'!A:F,3,FALSE)</f>
        <v>RLCSD LL#111 Black Bart Way</v>
      </c>
      <c r="F1231" s="84" t="str">
        <f t="shared" si="38"/>
        <v>Go Ahead</v>
      </c>
      <c r="G1231" s="320">
        <f>VLOOKUP(A1231,'Northern Branch Phase II Debris'!A:F,6,FALSE)</f>
        <v>44298</v>
      </c>
      <c r="H1231" s="84" t="str">
        <f>VLOOKUP(A1231,'Northern Branch Phase II Debris'!A:G,7,FALSE)</f>
        <v>Trinity</v>
      </c>
      <c r="I1231" s="84" t="e">
        <f>VLOOKUP(A1231,'Go Backs'!A:H,8,FALSE)</f>
        <v>#N/A</v>
      </c>
      <c r="K1231" s="84" t="e">
        <f>VLOOKUP(A1231,'Go Aheads'!A:H,8,FALSE)</f>
        <v>#N/A</v>
      </c>
      <c r="M1231" s="84">
        <f>VLOOKUP(A1231,'Northern Branch Phase II Debris'!A:F,4,FALSE)</f>
        <v>1</v>
      </c>
      <c r="N1231" s="84">
        <f>VLOOKUP(A1231,'Northern Branch Phase II Debris'!A:F,5,FALSE)</f>
        <v>0</v>
      </c>
      <c r="P1231" s="84">
        <f ca="1">SUMIF(cCalRecycle_NorthBranch_DataMan!A:F,Audit!A1231,cCalRecycle_NorthBranch_DataMan!F:F)</f>
        <v>0</v>
      </c>
      <c r="Q1231" s="86" t="e">
        <f>VLOOKUP(A1231,cCalRecycle_NorthBranch_DataMan!A:B,2,FALSE)</f>
        <v>#N/A</v>
      </c>
      <c r="R1231" s="643" t="b">
        <f t="shared" ca="1" si="39"/>
        <v>1</v>
      </c>
      <c r="S1231" s="455" t="s">
        <v>4289</v>
      </c>
      <c r="Y1231" s="84" t="e">
        <v>#N/A</v>
      </c>
      <c r="Z1231" s="84" t="e">
        <v>#N/A</v>
      </c>
      <c r="AA1231" s="84" t="e">
        <v>#N/A</v>
      </c>
      <c r="AB1231" s="84" t="e">
        <v>#N/A</v>
      </c>
      <c r="AC1231" s="84" t="e">
        <v>#N/A</v>
      </c>
      <c r="AD1231" s="84" t="e">
        <v>#N/A</v>
      </c>
      <c r="AE1231" s="84" t="e">
        <v>#N/A</v>
      </c>
      <c r="AF1231" s="84" t="e">
        <v>#N/A</v>
      </c>
    </row>
    <row r="1232" spans="1:32" ht="15" thickBot="1">
      <c r="A1232" s="463" t="s">
        <v>1524</v>
      </c>
      <c r="B1232" s="84" t="str">
        <f>VLOOKUP(A1232,'Northern Branch Phase II Debris'!A:F,2,FALSE)</f>
        <v>860-000-222-000</v>
      </c>
      <c r="C1232" s="84" t="str">
        <f>VLOOKUP(A1232,'Northern Branch Phase II Debris'!A:F,3,FALSE)</f>
        <v>RLCSD LL#111C</v>
      </c>
      <c r="F1232" s="84" t="str">
        <f t="shared" si="38"/>
        <v>Go Ahead</v>
      </c>
      <c r="G1232" s="320">
        <f>VLOOKUP(A1232,'Northern Branch Phase II Debris'!A:F,6,FALSE)</f>
        <v>44354</v>
      </c>
      <c r="H1232" s="84" t="str">
        <f>VLOOKUP(A1232,'Northern Branch Phase II Debris'!A:G,7,FALSE)</f>
        <v>Trinity</v>
      </c>
      <c r="I1232" s="84" t="e">
        <f>VLOOKUP(A1232,'Go Backs'!A:H,8,FALSE)</f>
        <v>#N/A</v>
      </c>
      <c r="K1232" s="84" t="e">
        <f>VLOOKUP(A1232,'Go Aheads'!A:H,8,FALSE)</f>
        <v>#N/A</v>
      </c>
      <c r="M1232" s="84">
        <f>VLOOKUP(A1232,'Northern Branch Phase II Debris'!A:F,4,FALSE)</f>
        <v>1</v>
      </c>
      <c r="N1232" s="84">
        <f>VLOOKUP(A1232,'Northern Branch Phase II Debris'!A:F,5,FALSE)</f>
        <v>0</v>
      </c>
      <c r="P1232" s="84">
        <f ca="1">SUMIF(cCalRecycle_NorthBranch_DataMan!A:F,Audit!A1232,cCalRecycle_NorthBranch_DataMan!F:F)</f>
        <v>0</v>
      </c>
      <c r="Q1232" s="86" t="e">
        <f>VLOOKUP(A1232,cCalRecycle_NorthBranch_DataMan!A:B,2,FALSE)</f>
        <v>#N/A</v>
      </c>
      <c r="R1232" s="643" t="b">
        <f t="shared" ca="1" si="39"/>
        <v>1</v>
      </c>
      <c r="S1232" s="455" t="s">
        <v>4289</v>
      </c>
      <c r="Y1232" s="84" t="e">
        <v>#N/A</v>
      </c>
      <c r="Z1232" s="84" t="e">
        <v>#N/A</v>
      </c>
      <c r="AA1232" s="84" t="e">
        <v>#N/A</v>
      </c>
      <c r="AB1232" s="84" t="e">
        <v>#N/A</v>
      </c>
      <c r="AC1232" s="84" t="e">
        <v>#N/A</v>
      </c>
      <c r="AD1232" s="84" t="e">
        <v>#N/A</v>
      </c>
      <c r="AE1232" s="84" t="e">
        <v>#N/A</v>
      </c>
      <c r="AF1232" s="84" t="e">
        <v>#N/A</v>
      </c>
    </row>
    <row r="1233" spans="1:32" ht="15" thickBot="1">
      <c r="A1233" s="93" t="s">
        <v>1569</v>
      </c>
      <c r="B1233" s="84">
        <f>VLOOKUP(A1233,'Northern Branch Phase II Debris'!A:F,2,FALSE)</f>
        <v>275</v>
      </c>
      <c r="C1233" s="84" t="str">
        <f>VLOOKUP(A1233,'Northern Branch Phase II Debris'!A:F,3,FALSE)</f>
        <v>Harrison Springs Road</v>
      </c>
      <c r="F1233" s="84" t="str">
        <f t="shared" si="38"/>
        <v>Go Ahead</v>
      </c>
      <c r="G1233" s="320">
        <f>VLOOKUP(A1233,'Northern Branch Phase II Debris'!A:F,6,FALSE)</f>
        <v>44316</v>
      </c>
      <c r="H1233" s="84" t="str">
        <f>VLOOKUP(A1233,'Northern Branch Phase II Debris'!A:G,7,FALSE)</f>
        <v>Butte</v>
      </c>
      <c r="I1233" s="84" t="e">
        <f>VLOOKUP(A1233,'Go Backs'!A:H,8,FALSE)</f>
        <v>#N/A</v>
      </c>
      <c r="K1233" s="84">
        <f>VLOOKUP(A1233,'Go Aheads'!A:H,8,FALSE)</f>
        <v>1</v>
      </c>
      <c r="M1233" s="84">
        <f>VLOOKUP(A1233,'Northern Branch Phase II Debris'!A:F,4,FALSE)</f>
        <v>2</v>
      </c>
      <c r="N1233" s="84">
        <f>VLOOKUP(A1233,'Northern Branch Phase II Debris'!A:F,5,FALSE)</f>
        <v>1</v>
      </c>
      <c r="P1233" s="84">
        <f ca="1">SUMIF(cCalRecycle_NorthBranch_DataMan!A:F,Audit!A1233,cCalRecycle_NorthBranch_DataMan!F:F)</f>
        <v>1</v>
      </c>
      <c r="Q1233" s="86">
        <f>VLOOKUP(A1233,cCalRecycle_NorthBranch_DataMan!A:B,2,FALSE)</f>
        <v>44335.596770833297</v>
      </c>
      <c r="R1233" s="643" t="b">
        <f t="shared" ca="1" si="39"/>
        <v>1</v>
      </c>
      <c r="Y1233" s="84" t="e">
        <v>#N/A</v>
      </c>
      <c r="Z1233" s="84" t="e">
        <v>#N/A</v>
      </c>
      <c r="AA1233" s="84" t="e">
        <v>#N/A</v>
      </c>
      <c r="AB1233" s="84" t="e">
        <v>#N/A</v>
      </c>
      <c r="AC1233" s="84" t="e">
        <v>#N/A</v>
      </c>
      <c r="AD1233" s="84" t="e">
        <v>#N/A</v>
      </c>
      <c r="AE1233" s="84" t="e">
        <v>#N/A</v>
      </c>
      <c r="AF1233" s="84" t="e">
        <v>#N/A</v>
      </c>
    </row>
    <row r="1234" spans="1:32" ht="15" thickBot="1">
      <c r="A1234" s="463" t="s">
        <v>1229</v>
      </c>
      <c r="B1234" s="84">
        <f>VLOOKUP(A1234,'Northern Branch Phase II Debris'!A:F,2,FALSE)</f>
        <v>11561</v>
      </c>
      <c r="C1234" s="84" t="str">
        <f>VLOOKUP(A1234,'Northern Branch Phase II Debris'!A:F,3,FALSE)</f>
        <v>Ruth-Zenia Road</v>
      </c>
      <c r="F1234" s="84" t="str">
        <f t="shared" si="38"/>
        <v>Go Ahead</v>
      </c>
      <c r="G1234" s="320">
        <f>VLOOKUP(A1234,'Northern Branch Phase II Debris'!A:F,6,FALSE)</f>
        <v>44365</v>
      </c>
      <c r="H1234" s="84" t="str">
        <f>VLOOKUP(A1234,'Northern Branch Phase II Debris'!A:G,7,FALSE)</f>
        <v>Trinity</v>
      </c>
      <c r="I1234" s="84" t="e">
        <f>VLOOKUP(A1234,'Go Backs'!A:H,8,FALSE)</f>
        <v>#N/A</v>
      </c>
      <c r="K1234" s="84" t="e">
        <f>VLOOKUP(A1234,'Go Aheads'!A:H,8,FALSE)</f>
        <v>#N/A</v>
      </c>
      <c r="M1234" s="84">
        <f>VLOOKUP(A1234,'Northern Branch Phase II Debris'!A:F,4,FALSE)</f>
        <v>1</v>
      </c>
      <c r="N1234" s="84">
        <f>VLOOKUP(A1234,'Northern Branch Phase II Debris'!A:F,5,FALSE)</f>
        <v>0</v>
      </c>
      <c r="P1234" s="84">
        <f ca="1">SUMIF(cCalRecycle_NorthBranch_DataMan!A:F,Audit!A1234,cCalRecycle_NorthBranch_DataMan!F:F)</f>
        <v>0</v>
      </c>
      <c r="Q1234" s="86" t="e">
        <f>VLOOKUP(A1234,cCalRecycle_NorthBranch_DataMan!A:B,2,FALSE)</f>
        <v>#N/A</v>
      </c>
      <c r="R1234" s="643" t="b">
        <f t="shared" ca="1" si="39"/>
        <v>1</v>
      </c>
      <c r="S1234" s="455" t="s">
        <v>4289</v>
      </c>
      <c r="Y1234" s="84" t="e">
        <v>#N/A</v>
      </c>
      <c r="Z1234" s="84" t="e">
        <v>#N/A</v>
      </c>
      <c r="AA1234" s="84" t="e">
        <v>#N/A</v>
      </c>
      <c r="AB1234" s="84" t="e">
        <v>#N/A</v>
      </c>
      <c r="AC1234" s="84" t="e">
        <v>#N/A</v>
      </c>
      <c r="AD1234" s="84" t="e">
        <v>#N/A</v>
      </c>
      <c r="AE1234" s="84" t="e">
        <v>#N/A</v>
      </c>
      <c r="AF1234" s="84" t="e">
        <v>#N/A</v>
      </c>
    </row>
    <row r="1235" spans="1:32" ht="26.25" thickBot="1">
      <c r="A1235" s="463" t="s">
        <v>1836</v>
      </c>
      <c r="B1235" s="84" t="str">
        <f>VLOOKUP(A1235,'Northern Branch Phase II Debris'!A:F,2,FALSE)</f>
        <v>020-520-17-00</v>
      </c>
      <c r="C1235" s="84" t="str">
        <f>VLOOKUP(A1235,'Northern Branch Phase II Debris'!A:F,3,FALSE)</f>
        <v>UNADDRESSED PARCEL</v>
      </c>
      <c r="F1235" s="84" t="str">
        <f t="shared" si="38"/>
        <v>Go Ahead</v>
      </c>
      <c r="G1235" s="320">
        <f>VLOOKUP(A1235,'Northern Branch Phase II Debris'!A:F,6,FALSE)</f>
        <v>0</v>
      </c>
      <c r="H1235" s="84" t="str">
        <f>VLOOKUP(A1235,'Northern Branch Phase II Debris'!A:G,7,FALSE)</f>
        <v>Trinity</v>
      </c>
      <c r="I1235" s="84" t="e">
        <f>VLOOKUP(A1235,'Go Backs'!A:H,8,FALSE)</f>
        <v>#N/A</v>
      </c>
      <c r="K1235" s="84" t="e">
        <f>VLOOKUP(A1235,'Go Aheads'!A:H,8,FALSE)</f>
        <v>#N/A</v>
      </c>
      <c r="M1235" s="84">
        <f>VLOOKUP(A1235,'Northern Branch Phase II Debris'!A:F,4,FALSE)</f>
        <v>0</v>
      </c>
      <c r="N1235" s="84">
        <f>VLOOKUP(A1235,'Northern Branch Phase II Debris'!A:F,5,FALSE)</f>
        <v>0</v>
      </c>
      <c r="P1235" s="84">
        <f ca="1">SUMIF(cCalRecycle_NorthBranch_DataMan!A:F,Audit!A1235,cCalRecycle_NorthBranch_DataMan!F:F)</f>
        <v>0</v>
      </c>
      <c r="Q1235" s="86" t="e">
        <f>VLOOKUP(A1235,cCalRecycle_NorthBranch_DataMan!A:B,2,FALSE)</f>
        <v>#N/A</v>
      </c>
      <c r="R1235" s="643" t="b">
        <f t="shared" ca="1" si="39"/>
        <v>1</v>
      </c>
      <c r="S1235" s="455" t="s">
        <v>4289</v>
      </c>
      <c r="Y1235" s="84" t="e">
        <v>#N/A</v>
      </c>
      <c r="Z1235" s="84" t="e">
        <v>#N/A</v>
      </c>
      <c r="AA1235" s="84" t="e">
        <v>#N/A</v>
      </c>
      <c r="AB1235" s="84" t="e">
        <v>#N/A</v>
      </c>
      <c r="AC1235" s="84" t="e">
        <v>#N/A</v>
      </c>
      <c r="AD1235" s="84" t="e">
        <v>#N/A</v>
      </c>
      <c r="AE1235" s="84" t="e">
        <v>#N/A</v>
      </c>
      <c r="AF1235" s="84" t="e">
        <v>#N/A</v>
      </c>
    </row>
    <row r="1236" spans="1:32" ht="15" thickBot="1">
      <c r="A1236" s="93" t="s">
        <v>1059</v>
      </c>
      <c r="B1236" s="84" t="str">
        <f>VLOOKUP(A1236,'Northern Branch Phase II Debris'!A:F,2,FALSE)</f>
        <v>071-290-032-000</v>
      </c>
      <c r="C1236" s="84" t="str">
        <f>VLOOKUP(A1236,'Northern Branch Phase II Debris'!A:F,3,FALSE)</f>
        <v>Craig Access Road</v>
      </c>
      <c r="F1236" s="84" t="str">
        <f t="shared" si="38"/>
        <v>Go Ahead</v>
      </c>
      <c r="G1236" s="320">
        <f>VLOOKUP(A1236,'Northern Branch Phase II Debris'!A:F,6,FALSE)</f>
        <v>0</v>
      </c>
      <c r="H1236" s="84" t="str">
        <f>VLOOKUP(A1236,'Northern Branch Phase II Debris'!A:G,7,FALSE)</f>
        <v>Butte</v>
      </c>
      <c r="I1236" s="84" t="e">
        <f>VLOOKUP(A1236,'Go Backs'!A:H,8,FALSE)</f>
        <v>#N/A</v>
      </c>
      <c r="K1236" s="84" t="e">
        <f>VLOOKUP(A1236,'Go Aheads'!A:H,8,FALSE)</f>
        <v>#N/A</v>
      </c>
      <c r="M1236" s="84">
        <f>VLOOKUP(A1236,'Northern Branch Phase II Debris'!A:F,4,FALSE)</f>
        <v>0</v>
      </c>
      <c r="N1236" s="84">
        <f>VLOOKUP(A1236,'Northern Branch Phase II Debris'!A:F,5,FALSE)</f>
        <v>0</v>
      </c>
      <c r="P1236" s="84">
        <f ca="1">SUMIF(cCalRecycle_NorthBranch_DataMan!A:F,Audit!A1236,cCalRecycle_NorthBranch_DataMan!F:F)</f>
        <v>0</v>
      </c>
      <c r="Q1236" s="86" t="e">
        <f>VLOOKUP(A1236,cCalRecycle_NorthBranch_DataMan!A:B,2,FALSE)</f>
        <v>#N/A</v>
      </c>
      <c r="R1236" s="643" t="b">
        <f t="shared" ca="1" si="39"/>
        <v>1</v>
      </c>
      <c r="Y1236" s="84" t="e">
        <v>#N/A</v>
      </c>
      <c r="Z1236" s="84" t="e">
        <v>#N/A</v>
      </c>
      <c r="AA1236" s="84" t="e">
        <v>#N/A</v>
      </c>
      <c r="AB1236" s="84" t="e">
        <v>#N/A</v>
      </c>
      <c r="AC1236" s="84" t="e">
        <v>#N/A</v>
      </c>
      <c r="AD1236" s="84" t="e">
        <v>#N/A</v>
      </c>
      <c r="AE1236" s="84" t="e">
        <v>#N/A</v>
      </c>
      <c r="AF1236" s="84" t="e">
        <v>#N/A</v>
      </c>
    </row>
    <row r="1237" spans="1:32" ht="15" thickBot="1">
      <c r="A1237" s="93" t="s">
        <v>1209</v>
      </c>
      <c r="B1237" s="84" t="str">
        <f>VLOOKUP(A1237,'Northern Branch Phase II Debris'!A:F,2,FALSE)</f>
        <v>071-290-036-000</v>
      </c>
      <c r="C1237" s="84" t="str">
        <f>VLOOKUP(A1237,'Northern Branch Phase II Debris'!A:F,3,FALSE)</f>
        <v>Rocky Point Road</v>
      </c>
      <c r="F1237" s="84" t="str">
        <f t="shared" si="38"/>
        <v>Go Ahead</v>
      </c>
      <c r="G1237" s="320">
        <f>VLOOKUP(A1237,'Northern Branch Phase II Debris'!A:F,6,FALSE)</f>
        <v>44341</v>
      </c>
      <c r="H1237" s="84" t="str">
        <f>VLOOKUP(A1237,'Northern Branch Phase II Debris'!A:G,7,FALSE)</f>
        <v>Butte</v>
      </c>
      <c r="I1237" s="84" t="e">
        <f>VLOOKUP(A1237,'Go Backs'!A:H,8,FALSE)</f>
        <v>#N/A</v>
      </c>
      <c r="K1237" s="84">
        <f>VLOOKUP(A1237,'Go Aheads'!A:H,8,FALSE)</f>
        <v>4</v>
      </c>
      <c r="M1237" s="84">
        <f>VLOOKUP(A1237,'Northern Branch Phase II Debris'!A:F,4,FALSE)</f>
        <v>4</v>
      </c>
      <c r="N1237" s="84">
        <f>VLOOKUP(A1237,'Northern Branch Phase II Debris'!A:F,5,FALSE)</f>
        <v>4</v>
      </c>
      <c r="P1237" s="84">
        <f ca="1">SUMIF(cCalRecycle_NorthBranch_DataMan!A:F,Audit!A1237,cCalRecycle_NorthBranch_DataMan!F:F)</f>
        <v>4</v>
      </c>
      <c r="Q1237" s="86">
        <f>VLOOKUP(A1237,cCalRecycle_NorthBranch_DataMan!A:B,2,FALSE)</f>
        <v>44343.653032407397</v>
      </c>
      <c r="R1237" s="643" t="b">
        <f t="shared" ca="1" si="39"/>
        <v>1</v>
      </c>
      <c r="Y1237" s="84" t="e">
        <v>#N/A</v>
      </c>
      <c r="Z1237" s="84" t="e">
        <v>#N/A</v>
      </c>
      <c r="AA1237" s="84" t="e">
        <v>#N/A</v>
      </c>
      <c r="AB1237" s="84" t="e">
        <v>#N/A</v>
      </c>
      <c r="AC1237" s="84" t="e">
        <v>#N/A</v>
      </c>
      <c r="AD1237" s="84" t="e">
        <v>#N/A</v>
      </c>
      <c r="AE1237" s="84" t="e">
        <v>#N/A</v>
      </c>
      <c r="AF1237" s="84" t="e">
        <v>#N/A</v>
      </c>
    </row>
    <row r="1238" spans="1:32" ht="15" thickBot="1">
      <c r="A1238" s="93" t="s">
        <v>1597</v>
      </c>
      <c r="B1238" s="84">
        <f>VLOOKUP(A1238,'Northern Branch Phase II Debris'!A:F,2,FALSE)</f>
        <v>83</v>
      </c>
      <c r="C1238" s="84" t="str">
        <f>VLOOKUP(A1238,'Northern Branch Phase II Debris'!A:F,3,FALSE)</f>
        <v>Oak Tree Lane</v>
      </c>
      <c r="F1238" s="84" t="str">
        <f t="shared" si="38"/>
        <v>Go Ahead</v>
      </c>
      <c r="G1238" s="320">
        <f>VLOOKUP(A1238,'Northern Branch Phase II Debris'!A:F,6,FALSE)</f>
        <v>44244</v>
      </c>
      <c r="H1238" s="84" t="str">
        <f>VLOOKUP(A1238,'Northern Branch Phase II Debris'!A:G,7,FALSE)</f>
        <v>Butte</v>
      </c>
      <c r="I1238" s="84" t="e">
        <f>VLOOKUP(A1238,'Go Backs'!A:H,8,FALSE)</f>
        <v>#N/A</v>
      </c>
      <c r="K1238" s="84" t="e">
        <f>VLOOKUP(A1238,'Go Aheads'!A:H,8,FALSE)</f>
        <v>#N/A</v>
      </c>
      <c r="M1238" s="84">
        <f>VLOOKUP(A1238,'Northern Branch Phase II Debris'!A:F,4,FALSE)</f>
        <v>1</v>
      </c>
      <c r="N1238" s="84">
        <f>VLOOKUP(A1238,'Northern Branch Phase II Debris'!A:F,5,FALSE)</f>
        <v>0</v>
      </c>
      <c r="P1238" s="84">
        <f ca="1">SUMIF(cCalRecycle_NorthBranch_DataMan!A:F,Audit!A1238,cCalRecycle_NorthBranch_DataMan!F:F)</f>
        <v>0</v>
      </c>
      <c r="Q1238" s="86" t="e">
        <f>VLOOKUP(A1238,cCalRecycle_NorthBranch_DataMan!A:B,2,FALSE)</f>
        <v>#N/A</v>
      </c>
      <c r="R1238" s="643" t="b">
        <f t="shared" ca="1" si="39"/>
        <v>1</v>
      </c>
      <c r="Y1238" s="84" t="e">
        <v>#N/A</v>
      </c>
      <c r="Z1238" s="84" t="e">
        <v>#N/A</v>
      </c>
      <c r="AA1238" s="84" t="e">
        <v>#N/A</v>
      </c>
      <c r="AB1238" s="84" t="e">
        <v>#N/A</v>
      </c>
      <c r="AC1238" s="84" t="e">
        <v>#N/A</v>
      </c>
      <c r="AD1238" s="84" t="e">
        <v>#N/A</v>
      </c>
      <c r="AE1238" s="84" t="e">
        <v>#N/A</v>
      </c>
      <c r="AF1238" s="84" t="e">
        <v>#N/A</v>
      </c>
    </row>
    <row r="1239" spans="1:32" ht="26.25" thickBot="1">
      <c r="A1239" s="93" t="s">
        <v>795</v>
      </c>
      <c r="B1239" s="84" t="str">
        <f>VLOOKUP(A1239,'Northern Branch Phase II Debris'!A:F,2,FALSE)</f>
        <v>062-670-004-000</v>
      </c>
      <c r="C1239" s="84" t="str">
        <f>VLOOKUP(A1239,'Northern Branch Phase II Debris'!A:F,3,FALSE)</f>
        <v>005.00 AC SEC 33 T21N R5E</v>
      </c>
      <c r="F1239" s="84" t="str">
        <f t="shared" si="38"/>
        <v>Go Ahead</v>
      </c>
      <c r="G1239" s="320">
        <f>VLOOKUP(A1239,'Northern Branch Phase II Debris'!A:F,6,FALSE)</f>
        <v>0</v>
      </c>
      <c r="H1239" s="84" t="str">
        <f>VLOOKUP(A1239,'Northern Branch Phase II Debris'!A:G,7,FALSE)</f>
        <v>Butte</v>
      </c>
      <c r="I1239" s="84" t="e">
        <f>VLOOKUP(A1239,'Go Backs'!A:H,8,FALSE)</f>
        <v>#N/A</v>
      </c>
      <c r="K1239" s="84" t="e">
        <f>VLOOKUP(A1239,'Go Aheads'!A:H,8,FALSE)</f>
        <v>#N/A</v>
      </c>
      <c r="M1239" s="84">
        <f>VLOOKUP(A1239,'Northern Branch Phase II Debris'!A:F,4,FALSE)</f>
        <v>0</v>
      </c>
      <c r="N1239" s="84">
        <f>VLOOKUP(A1239,'Northern Branch Phase II Debris'!A:F,5,FALSE)</f>
        <v>0</v>
      </c>
      <c r="P1239" s="84">
        <f ca="1">SUMIF(cCalRecycle_NorthBranch_DataMan!A:F,Audit!A1239,cCalRecycle_NorthBranch_DataMan!F:F)</f>
        <v>0</v>
      </c>
      <c r="Q1239" s="86" t="e">
        <f>VLOOKUP(A1239,cCalRecycle_NorthBranch_DataMan!A:B,2,FALSE)</f>
        <v>#N/A</v>
      </c>
      <c r="R1239" s="643" t="b">
        <f t="shared" ca="1" si="39"/>
        <v>1</v>
      </c>
      <c r="Y1239" s="84" t="e">
        <v>#N/A</v>
      </c>
      <c r="Z1239" s="84" t="e">
        <v>#N/A</v>
      </c>
      <c r="AA1239" s="84" t="e">
        <v>#N/A</v>
      </c>
      <c r="AB1239" s="84" t="e">
        <v>#N/A</v>
      </c>
      <c r="AC1239" s="84" t="e">
        <v>#N/A</v>
      </c>
      <c r="AD1239" s="84" t="e">
        <v>#N/A</v>
      </c>
      <c r="AE1239" s="84" t="e">
        <v>#N/A</v>
      </c>
      <c r="AF1239" s="84" t="e">
        <v>#N/A</v>
      </c>
    </row>
    <row r="1240" spans="1:32" ht="15" thickBot="1">
      <c r="A1240" s="93" t="s">
        <v>680</v>
      </c>
      <c r="B1240" s="84" t="str">
        <f>VLOOKUP(A1240,'Northern Branch Phase II Debris'!A:F,2,FALSE)</f>
        <v>062-670-006-000</v>
      </c>
      <c r="C1240" s="84" t="str">
        <f>VLOOKUP(A1240,'Northern Branch Phase II Debris'!A:F,3,FALSE)</f>
        <v>Rip Van Way</v>
      </c>
      <c r="F1240" s="84" t="str">
        <f t="shared" si="38"/>
        <v>Go Ahead</v>
      </c>
      <c r="G1240" s="320">
        <f>VLOOKUP(A1240,'Northern Branch Phase II Debris'!A:F,6,FALSE)</f>
        <v>44298</v>
      </c>
      <c r="H1240" s="84" t="str">
        <f>VLOOKUP(A1240,'Northern Branch Phase II Debris'!A:G,7,FALSE)</f>
        <v>Butte</v>
      </c>
      <c r="I1240" s="84" t="e">
        <f>VLOOKUP(A1240,'Go Backs'!A:H,8,FALSE)</f>
        <v>#N/A</v>
      </c>
      <c r="K1240" s="84">
        <f>VLOOKUP(A1240,'Go Aheads'!A:H,8,FALSE)</f>
        <v>6</v>
      </c>
      <c r="M1240" s="84">
        <f>VLOOKUP(A1240,'Northern Branch Phase II Debris'!A:F,4,FALSE)</f>
        <v>3</v>
      </c>
      <c r="N1240" s="84">
        <f>VLOOKUP(A1240,'Northern Branch Phase II Debris'!A:F,5,FALSE)</f>
        <v>6</v>
      </c>
      <c r="P1240" s="84">
        <f ca="1">SUMIF(cCalRecycle_NorthBranch_DataMan!A:F,Audit!A1240,cCalRecycle_NorthBranch_DataMan!F:F)</f>
        <v>6</v>
      </c>
      <c r="Q1240" s="86">
        <f>VLOOKUP(A1240,cCalRecycle_NorthBranch_DataMan!A:B,2,FALSE)</f>
        <v>44340.578703703701</v>
      </c>
      <c r="R1240" s="643" t="b">
        <f t="shared" ca="1" si="39"/>
        <v>1</v>
      </c>
      <c r="Y1240" s="84" t="e">
        <v>#N/A</v>
      </c>
      <c r="Z1240" s="84" t="e">
        <v>#N/A</v>
      </c>
      <c r="AA1240" s="84" t="e">
        <v>#N/A</v>
      </c>
      <c r="AB1240" s="84" t="e">
        <v>#N/A</v>
      </c>
      <c r="AC1240" s="84" t="e">
        <v>#N/A</v>
      </c>
      <c r="AD1240" s="84" t="e">
        <v>#N/A</v>
      </c>
      <c r="AE1240" s="84" t="e">
        <v>#N/A</v>
      </c>
      <c r="AF1240" s="84" t="e">
        <v>#N/A</v>
      </c>
    </row>
    <row r="1241" spans="1:32" ht="39" thickBot="1">
      <c r="A1241" s="93" t="s">
        <v>1284</v>
      </c>
      <c r="B1241" s="84">
        <f>VLOOKUP(A1241,'Northern Branch Phase II Debris'!A:F,2,FALSE)</f>
        <v>33</v>
      </c>
      <c r="C1241" s="84" t="str">
        <f>VLOOKUP(A1241,'Northern Branch Phase II Debris'!A:F,3,FALSE)</f>
        <v>Pam R Lane</v>
      </c>
      <c r="F1241" s="84" t="str">
        <f t="shared" si="38"/>
        <v>Go Ahead</v>
      </c>
      <c r="G1241" s="320">
        <f>VLOOKUP(A1241,'Northern Branch Phase II Debris'!A:F,6,FALSE)</f>
        <v>44309</v>
      </c>
      <c r="H1241" s="84" t="str">
        <f>VLOOKUP(A1241,'Northern Branch Phase II Debris'!A:G,7,FALSE)</f>
        <v>Butte</v>
      </c>
      <c r="I1241" s="84" t="e">
        <f>VLOOKUP(A1241,'Go Backs'!A:H,8,FALSE)</f>
        <v>#N/A</v>
      </c>
      <c r="K1241" s="84">
        <f>VLOOKUP(A1241,'Go Aheads'!A:H,8,FALSE)</f>
        <v>1</v>
      </c>
      <c r="M1241" s="84">
        <f>VLOOKUP(A1241,'Northern Branch Phase II Debris'!A:F,4,FALSE)</f>
        <v>1</v>
      </c>
      <c r="N1241" s="84">
        <f>VLOOKUP(A1241,'Northern Branch Phase II Debris'!A:F,5,FALSE)</f>
        <v>1</v>
      </c>
      <c r="P1241" s="84">
        <f ca="1">SUMIF(cCalRecycle_NorthBranch_DataMan!A:F,Audit!A1241,cCalRecycle_NorthBranch_DataMan!F:F)</f>
        <v>1</v>
      </c>
      <c r="Q1241" s="86">
        <f>VLOOKUP(A1241,cCalRecycle_NorthBranch_DataMan!A:B,2,FALSE)</f>
        <v>44358.370393518497</v>
      </c>
      <c r="R1241" s="643" t="b">
        <f t="shared" ca="1" si="39"/>
        <v>1</v>
      </c>
      <c r="S1241" s="510"/>
      <c r="Y1241" s="84" t="s">
        <v>8346</v>
      </c>
      <c r="Z1241" s="84" t="s">
        <v>8347</v>
      </c>
      <c r="AA1241" s="84">
        <v>0</v>
      </c>
      <c r="AB1241" s="84">
        <v>0</v>
      </c>
      <c r="AC1241" s="84">
        <v>0</v>
      </c>
      <c r="AD1241" s="84" t="e">
        <v>#N/A</v>
      </c>
      <c r="AE1241" s="84">
        <v>0</v>
      </c>
      <c r="AF1241" s="84" t="s">
        <v>8349</v>
      </c>
    </row>
    <row r="1242" spans="1:32" ht="15" thickBot="1">
      <c r="A1242" s="497" t="s">
        <v>1283</v>
      </c>
      <c r="B1242" s="84">
        <f>VLOOKUP(A1242,'Northern Branch Phase II Debris'!A:F,2,FALSE)</f>
        <v>45</v>
      </c>
      <c r="C1242" s="84" t="str">
        <f>VLOOKUP(A1242,'Northern Branch Phase II Debris'!A:F,3,FALSE)</f>
        <v>Pam R Lane</v>
      </c>
      <c r="F1242" s="84" t="str">
        <f t="shared" si="38"/>
        <v>Go Ahead</v>
      </c>
      <c r="G1242" s="320">
        <f>VLOOKUP(A1242,'Northern Branch Phase II Debris'!A:F,6,FALSE)</f>
        <v>44364</v>
      </c>
      <c r="H1242" s="84" t="str">
        <f>VLOOKUP(A1242,'Northern Branch Phase II Debris'!A:G,7,FALSE)</f>
        <v>Butte</v>
      </c>
      <c r="I1242" s="84" t="e">
        <f>VLOOKUP(A1242,'Go Backs'!A:H,8,FALSE)</f>
        <v>#N/A</v>
      </c>
      <c r="K1242" s="84">
        <f>VLOOKUP(A1242,'Go Aheads'!A:H,8,FALSE)</f>
        <v>4</v>
      </c>
      <c r="M1242" s="84">
        <f>VLOOKUP(A1242,'Northern Branch Phase II Debris'!A:F,4,FALSE)</f>
        <v>3</v>
      </c>
      <c r="N1242" s="84">
        <f>VLOOKUP(A1242,'Northern Branch Phase II Debris'!A:F,5,FALSE)</f>
        <v>4</v>
      </c>
      <c r="P1242" s="84">
        <f ca="1">SUMIF(cCalRecycle_NorthBranch_DataMan!A:F,Audit!A1242,cCalRecycle_NorthBranch_DataMan!F:F)</f>
        <v>4</v>
      </c>
      <c r="Q1242" s="86">
        <f>VLOOKUP(A1242,cCalRecycle_NorthBranch_DataMan!A:B,2,FALSE)</f>
        <v>44365.5527083333</v>
      </c>
      <c r="R1242" s="643" t="b">
        <f t="shared" ca="1" si="39"/>
        <v>1</v>
      </c>
      <c r="Y1242" s="84" t="e">
        <v>#N/A</v>
      </c>
      <c r="Z1242" s="84" t="e">
        <v>#N/A</v>
      </c>
      <c r="AA1242" s="84" t="e">
        <v>#N/A</v>
      </c>
      <c r="AB1242" s="84" t="e">
        <v>#N/A</v>
      </c>
      <c r="AC1242" s="84" t="e">
        <v>#N/A</v>
      </c>
      <c r="AD1242" s="84" t="e">
        <v>#N/A</v>
      </c>
      <c r="AE1242" s="84" t="e">
        <v>#N/A</v>
      </c>
      <c r="AF1242" s="84" t="e">
        <v>#N/A</v>
      </c>
    </row>
    <row r="1243" spans="1:32" ht="15" thickBot="1">
      <c r="A1243" s="93" t="s">
        <v>1445</v>
      </c>
      <c r="B1243" s="84">
        <f>VLOOKUP(A1243,'Northern Branch Phase II Debris'!A:F,2,FALSE)</f>
        <v>83</v>
      </c>
      <c r="C1243" s="84" t="str">
        <f>VLOOKUP(A1243,'Northern Branch Phase II Debris'!A:F,3,FALSE)</f>
        <v>Pam R Lane</v>
      </c>
      <c r="F1243" s="84" t="str">
        <f t="shared" si="38"/>
        <v>GoBack</v>
      </c>
      <c r="G1243" s="320">
        <f>VLOOKUP(A1243,'Northern Branch Phase II Debris'!A:F,6,FALSE)</f>
        <v>44217</v>
      </c>
      <c r="H1243" s="84" t="str">
        <f>VLOOKUP(A1243,'Northern Branch Phase II Debris'!A:G,7,FALSE)</f>
        <v>Butte</v>
      </c>
      <c r="I1243" s="84">
        <f>VLOOKUP(A1243,'Go Backs'!A:H,8,FALSE)</f>
        <v>5</v>
      </c>
      <c r="K1243" s="84" t="e">
        <f>VLOOKUP(A1243,'Go Aheads'!A:H,8,FALSE)</f>
        <v>#N/A</v>
      </c>
      <c r="M1243" s="84">
        <f>VLOOKUP(A1243,'Northern Branch Phase II Debris'!A:F,4,FALSE)</f>
        <v>3</v>
      </c>
      <c r="N1243" s="84">
        <f>VLOOKUP(A1243,'Northern Branch Phase II Debris'!A:F,5,FALSE)</f>
        <v>5</v>
      </c>
      <c r="P1243" s="84">
        <f ca="1">SUMIF(cCalRecycle_NorthBranch_DataMan!A:F,Audit!A1243,cCalRecycle_NorthBranch_DataMan!F:F)</f>
        <v>10</v>
      </c>
      <c r="Q1243" s="86">
        <f>VLOOKUP(A1243,cCalRecycle_NorthBranch_DataMan!A:B,2,FALSE)</f>
        <v>44335.63629629631</v>
      </c>
      <c r="R1243" s="643" t="b">
        <f t="shared" ca="1" si="39"/>
        <v>0</v>
      </c>
      <c r="S1243" s="6" t="s">
        <v>3413</v>
      </c>
      <c r="Y1243" s="84" t="e">
        <v>#N/A</v>
      </c>
      <c r="Z1243" s="84" t="e">
        <v>#N/A</v>
      </c>
      <c r="AA1243" s="84" t="e">
        <v>#N/A</v>
      </c>
      <c r="AB1243" s="84" t="e">
        <v>#N/A</v>
      </c>
      <c r="AC1243" s="84" t="e">
        <v>#N/A</v>
      </c>
      <c r="AD1243" s="84" t="e">
        <v>#N/A</v>
      </c>
      <c r="AE1243" s="84" t="e">
        <v>#N/A</v>
      </c>
      <c r="AF1243" s="84" t="e">
        <v>#N/A</v>
      </c>
    </row>
    <row r="1244" spans="1:32" ht="15" thickBot="1">
      <c r="A1244" s="93" t="s">
        <v>2154</v>
      </c>
      <c r="B1244" s="84">
        <f>VLOOKUP(A1244,'Northern Branch Phase II Debris'!A:F,2,FALSE)</f>
        <v>9</v>
      </c>
      <c r="C1244" s="84" t="str">
        <f>VLOOKUP(A1244,'Northern Branch Phase II Debris'!A:F,3,FALSE)</f>
        <v>Pine Ridge Lane</v>
      </c>
      <c r="F1244" s="84" t="str">
        <f t="shared" si="38"/>
        <v>Go Ahead</v>
      </c>
      <c r="G1244" s="320">
        <f>VLOOKUP(A1244,'Northern Branch Phase II Debris'!A:F,6,FALSE)</f>
        <v>44222</v>
      </c>
      <c r="H1244" s="84" t="str">
        <f>VLOOKUP(A1244,'Northern Branch Phase II Debris'!A:G,7,FALSE)</f>
        <v>Butte</v>
      </c>
      <c r="I1244" s="84" t="e">
        <f>VLOOKUP(A1244,'Go Backs'!A:H,8,FALSE)</f>
        <v>#N/A</v>
      </c>
      <c r="K1244" s="84" t="e">
        <f>VLOOKUP(A1244,'Go Aheads'!A:H,8,FALSE)</f>
        <v>#N/A</v>
      </c>
      <c r="M1244" s="84">
        <f>VLOOKUP(A1244,'Northern Branch Phase II Debris'!A:F,4,FALSE)</f>
        <v>0</v>
      </c>
      <c r="N1244" s="84">
        <f>VLOOKUP(A1244,'Northern Branch Phase II Debris'!A:F,5,FALSE)</f>
        <v>0</v>
      </c>
      <c r="P1244" s="84">
        <f ca="1">SUMIF(cCalRecycle_NorthBranch_DataMan!A:F,Audit!A1244,cCalRecycle_NorthBranch_DataMan!F:F)</f>
        <v>0</v>
      </c>
      <c r="Q1244" s="86" t="e">
        <f>VLOOKUP(A1244,cCalRecycle_NorthBranch_DataMan!A:B,2,FALSE)</f>
        <v>#N/A</v>
      </c>
      <c r="R1244" s="643" t="b">
        <f t="shared" ca="1" si="39"/>
        <v>1</v>
      </c>
      <c r="Y1244" s="84" t="e">
        <v>#N/A</v>
      </c>
      <c r="Z1244" s="84" t="e">
        <v>#N/A</v>
      </c>
      <c r="AA1244" s="84" t="e">
        <v>#N/A</v>
      </c>
      <c r="AB1244" s="84" t="e">
        <v>#N/A</v>
      </c>
      <c r="AC1244" s="84" t="e">
        <v>#N/A</v>
      </c>
      <c r="AD1244" s="84" t="e">
        <v>#N/A</v>
      </c>
      <c r="AE1244" s="84" t="e">
        <v>#N/A</v>
      </c>
      <c r="AF1244" s="84" t="e">
        <v>#N/A</v>
      </c>
    </row>
    <row r="1245" spans="1:32" ht="15" thickBot="1">
      <c r="A1245" s="93" t="s">
        <v>1646</v>
      </c>
      <c r="B1245" s="84">
        <f>VLOOKUP(A1245,'Northern Branch Phase II Debris'!A:F,2,FALSE)</f>
        <v>1732</v>
      </c>
      <c r="C1245" s="84" t="str">
        <f>VLOOKUP(A1245,'Northern Branch Phase II Debris'!A:F,3,FALSE)</f>
        <v>South Fork Road</v>
      </c>
      <c r="F1245" s="84" t="str">
        <f t="shared" si="38"/>
        <v>Go Ahead</v>
      </c>
      <c r="G1245" s="320">
        <f>VLOOKUP(A1245,'Northern Branch Phase II Debris'!A:F,6,FALSE)</f>
        <v>0</v>
      </c>
      <c r="H1245" s="84" t="str">
        <f>VLOOKUP(A1245,'Northern Branch Phase II Debris'!A:G,7,FALSE)</f>
        <v>Siskiyou</v>
      </c>
      <c r="I1245" s="84" t="e">
        <f>VLOOKUP(A1245,'Go Backs'!A:H,8,FALSE)</f>
        <v>#N/A</v>
      </c>
      <c r="K1245" s="84" t="e">
        <f>VLOOKUP(A1245,'Go Aheads'!A:H,8,FALSE)</f>
        <v>#N/A</v>
      </c>
      <c r="M1245" s="84">
        <f>VLOOKUP(A1245,'Northern Branch Phase II Debris'!A:F,4,FALSE)</f>
        <v>1</v>
      </c>
      <c r="N1245" s="84">
        <f>VLOOKUP(A1245,'Northern Branch Phase II Debris'!A:F,5,FALSE)</f>
        <v>0</v>
      </c>
      <c r="P1245" s="84">
        <f ca="1">SUMIF(cCalRecycle_NorthBranch_DataMan!A:F,Audit!A1245,cCalRecycle_NorthBranch_DataMan!F:F)</f>
        <v>0</v>
      </c>
      <c r="Q1245" s="86" t="e">
        <f>VLOOKUP(A1245,cCalRecycle_NorthBranch_DataMan!A:B,2,FALSE)</f>
        <v>#N/A</v>
      </c>
      <c r="R1245" s="643" t="b">
        <f t="shared" ca="1" si="39"/>
        <v>1</v>
      </c>
      <c r="Y1245" s="84" t="e">
        <v>#N/A</v>
      </c>
      <c r="Z1245" s="84" t="e">
        <v>#N/A</v>
      </c>
      <c r="AA1245" s="84" t="e">
        <v>#N/A</v>
      </c>
      <c r="AB1245" s="84" t="e">
        <v>#N/A</v>
      </c>
      <c r="AC1245" s="84" t="e">
        <v>#N/A</v>
      </c>
      <c r="AD1245" s="84" t="e">
        <v>#N/A</v>
      </c>
      <c r="AE1245" s="84" t="e">
        <v>#N/A</v>
      </c>
      <c r="AF1245" s="84" t="e">
        <v>#N/A</v>
      </c>
    </row>
    <row r="1246" spans="1:32" ht="15" thickBot="1">
      <c r="A1246" s="93" t="s">
        <v>1644</v>
      </c>
      <c r="B1246" s="84" t="str">
        <f>VLOOKUP(A1246,'Northern Branch Phase II Debris'!A:F,2,FALSE)</f>
        <v>009-200-010-000</v>
      </c>
      <c r="C1246" s="84" t="str">
        <f>VLOOKUP(A1246,'Northern Branch Phase II Debris'!A:F,3,FALSE)</f>
        <v>South Fork Road</v>
      </c>
      <c r="F1246" s="84" t="str">
        <f t="shared" si="38"/>
        <v>Go Ahead</v>
      </c>
      <c r="G1246" s="320">
        <f>VLOOKUP(A1246,'Northern Branch Phase II Debris'!A:F,6,FALSE)</f>
        <v>0</v>
      </c>
      <c r="H1246" s="84" t="str">
        <f>VLOOKUP(A1246,'Northern Branch Phase II Debris'!A:G,7,FALSE)</f>
        <v>Siskiyou</v>
      </c>
      <c r="I1246" s="84" t="e">
        <f>VLOOKUP(A1246,'Go Backs'!A:H,8,FALSE)</f>
        <v>#N/A</v>
      </c>
      <c r="K1246" s="84" t="e">
        <f>VLOOKUP(A1246,'Go Aheads'!A:H,8,FALSE)</f>
        <v>#N/A</v>
      </c>
      <c r="M1246" s="84">
        <f>VLOOKUP(A1246,'Northern Branch Phase II Debris'!A:F,4,FALSE)</f>
        <v>0</v>
      </c>
      <c r="N1246" s="84">
        <f>VLOOKUP(A1246,'Northern Branch Phase II Debris'!A:F,5,FALSE)</f>
        <v>0</v>
      </c>
      <c r="P1246" s="84">
        <f ca="1">SUMIF(cCalRecycle_NorthBranch_DataMan!A:F,Audit!A1246,cCalRecycle_NorthBranch_DataMan!F:F)</f>
        <v>0</v>
      </c>
      <c r="Q1246" s="86" t="e">
        <f>VLOOKUP(A1246,cCalRecycle_NorthBranch_DataMan!A:B,2,FALSE)</f>
        <v>#N/A</v>
      </c>
      <c r="R1246" s="643" t="b">
        <f t="shared" ca="1" si="39"/>
        <v>1</v>
      </c>
      <c r="Y1246" s="84" t="e">
        <v>#N/A</v>
      </c>
      <c r="Z1246" s="84" t="e">
        <v>#N/A</v>
      </c>
      <c r="AA1246" s="84" t="e">
        <v>#N/A</v>
      </c>
      <c r="AB1246" s="84" t="e">
        <v>#N/A</v>
      </c>
      <c r="AC1246" s="84" t="e">
        <v>#N/A</v>
      </c>
      <c r="AD1246" s="84" t="e">
        <v>#N/A</v>
      </c>
      <c r="AE1246" s="84" t="e">
        <v>#N/A</v>
      </c>
      <c r="AF1246" s="84" t="e">
        <v>#N/A</v>
      </c>
    </row>
    <row r="1247" spans="1:32" ht="15" thickBot="1">
      <c r="A1247" s="93" t="s">
        <v>1681</v>
      </c>
      <c r="B1247" s="84">
        <f>VLOOKUP(A1247,'Northern Branch Phase II Debris'!A:F,2,FALSE)</f>
        <v>50</v>
      </c>
      <c r="C1247" s="84" t="str">
        <f>VLOOKUP(A1247,'Northern Branch Phase II Debris'!A:F,3,FALSE)</f>
        <v>Vantage Lane</v>
      </c>
      <c r="F1247" s="84" t="str">
        <f t="shared" si="38"/>
        <v>Go Ahead</v>
      </c>
      <c r="G1247" s="320">
        <f>VLOOKUP(A1247,'Northern Branch Phase II Debris'!A:F,6,FALSE)</f>
        <v>44259</v>
      </c>
      <c r="H1247" s="84" t="str">
        <f>VLOOKUP(A1247,'Northern Branch Phase II Debris'!A:G,7,FALSE)</f>
        <v>Butte</v>
      </c>
      <c r="I1247" s="84" t="e">
        <f>VLOOKUP(A1247,'Go Backs'!A:H,8,FALSE)</f>
        <v>#N/A</v>
      </c>
      <c r="K1247" s="84">
        <f>VLOOKUP(A1247,'Go Aheads'!A:H,8,FALSE)</f>
        <v>4</v>
      </c>
      <c r="M1247" s="84">
        <f>VLOOKUP(A1247,'Northern Branch Phase II Debris'!A:F,4,FALSE)</f>
        <v>4</v>
      </c>
      <c r="N1247" s="84">
        <f>VLOOKUP(A1247,'Northern Branch Phase II Debris'!A:F,5,FALSE)</f>
        <v>4</v>
      </c>
      <c r="P1247" s="84">
        <f ca="1">SUMIF(cCalRecycle_NorthBranch_DataMan!A:F,Audit!A1247,cCalRecycle_NorthBranch_DataMan!F:F)</f>
        <v>4</v>
      </c>
      <c r="Q1247" s="86">
        <f>VLOOKUP(A1247,cCalRecycle_NorthBranch_DataMan!A:B,2,FALSE)</f>
        <v>44316.582604166702</v>
      </c>
      <c r="R1247" s="643" t="b">
        <f t="shared" ca="1" si="39"/>
        <v>1</v>
      </c>
      <c r="Y1247" s="84" t="e">
        <v>#N/A</v>
      </c>
      <c r="Z1247" s="84" t="e">
        <v>#N/A</v>
      </c>
      <c r="AA1247" s="84" t="e">
        <v>#N/A</v>
      </c>
      <c r="AB1247" s="84" t="e">
        <v>#N/A</v>
      </c>
      <c r="AC1247" s="84" t="e">
        <v>#N/A</v>
      </c>
      <c r="AD1247" s="84" t="e">
        <v>#N/A</v>
      </c>
      <c r="AE1247" s="84" t="e">
        <v>#N/A</v>
      </c>
      <c r="AF1247" s="84" t="e">
        <v>#N/A</v>
      </c>
    </row>
    <row r="1248" spans="1:32" ht="15" thickBot="1">
      <c r="A1248" s="93" t="s">
        <v>2170</v>
      </c>
      <c r="B1248" s="84" t="str">
        <f>VLOOKUP(A1248,'Northern Branch Phase II Debris'!A:F,2,FALSE)</f>
        <v>062-220-029-000</v>
      </c>
      <c r="C1248" s="84" t="str">
        <f>VLOOKUP(A1248,'Northern Branch Phase II Debris'!A:F,3,FALSE)</f>
        <v>Oak Drive</v>
      </c>
      <c r="F1248" s="84" t="str">
        <f t="shared" si="38"/>
        <v>Go Ahead</v>
      </c>
      <c r="G1248" s="320">
        <f>VLOOKUP(A1248,'Northern Branch Phase II Debris'!A:F,6,FALSE)</f>
        <v>0</v>
      </c>
      <c r="H1248" s="84" t="str">
        <f>VLOOKUP(A1248,'Northern Branch Phase II Debris'!A:G,7,FALSE)</f>
        <v>Butte</v>
      </c>
      <c r="I1248" s="84" t="e">
        <f>VLOOKUP(A1248,'Go Backs'!A:H,8,FALSE)</f>
        <v>#N/A</v>
      </c>
      <c r="K1248" s="84" t="e">
        <f>VLOOKUP(A1248,'Go Aheads'!A:H,8,FALSE)</f>
        <v>#N/A</v>
      </c>
      <c r="M1248" s="84">
        <f>VLOOKUP(A1248,'Northern Branch Phase II Debris'!A:F,4,FALSE)</f>
        <v>0</v>
      </c>
      <c r="N1248" s="84">
        <f>VLOOKUP(A1248,'Northern Branch Phase II Debris'!A:F,5,FALSE)</f>
        <v>0</v>
      </c>
      <c r="P1248" s="84">
        <f ca="1">SUMIF(cCalRecycle_NorthBranch_DataMan!A:F,Audit!A1248,cCalRecycle_NorthBranch_DataMan!F:F)</f>
        <v>0</v>
      </c>
      <c r="Q1248" s="86" t="e">
        <f>VLOOKUP(A1248,cCalRecycle_NorthBranch_DataMan!A:B,2,FALSE)</f>
        <v>#N/A</v>
      </c>
      <c r="R1248" s="643" t="b">
        <f t="shared" ca="1" si="39"/>
        <v>1</v>
      </c>
      <c r="Y1248" s="84" t="e">
        <v>#N/A</v>
      </c>
      <c r="Z1248" s="84" t="e">
        <v>#N/A</v>
      </c>
      <c r="AA1248" s="84" t="e">
        <v>#N/A</v>
      </c>
      <c r="AB1248" s="84" t="e">
        <v>#N/A</v>
      </c>
      <c r="AC1248" s="84" t="e">
        <v>#N/A</v>
      </c>
      <c r="AD1248" s="84" t="e">
        <v>#N/A</v>
      </c>
      <c r="AE1248" s="84" t="e">
        <v>#N/A</v>
      </c>
      <c r="AF1248" s="84" t="e">
        <v>#N/A</v>
      </c>
    </row>
    <row r="1249" spans="1:32" ht="15" thickBot="1">
      <c r="A1249" s="93" t="s">
        <v>2174</v>
      </c>
      <c r="B1249" s="84">
        <f>VLOOKUP(A1249,'Northern Branch Phase II Debris'!A:F,2,FALSE)</f>
        <v>80</v>
      </c>
      <c r="C1249" s="84" t="str">
        <f>VLOOKUP(A1249,'Northern Branch Phase II Debris'!A:F,3,FALSE)</f>
        <v>Oak Drive</v>
      </c>
      <c r="F1249" s="84" t="str">
        <f t="shared" si="38"/>
        <v>Go Ahead</v>
      </c>
      <c r="G1249" s="320">
        <f>VLOOKUP(A1249,'Northern Branch Phase II Debris'!A:F,6,FALSE)</f>
        <v>0</v>
      </c>
      <c r="H1249" s="84" t="str">
        <f>VLOOKUP(A1249,'Northern Branch Phase II Debris'!A:G,7,FALSE)</f>
        <v>Butte</v>
      </c>
      <c r="I1249" s="84" t="e">
        <f>VLOOKUP(A1249,'Go Backs'!A:H,8,FALSE)</f>
        <v>#N/A</v>
      </c>
      <c r="K1249" s="84" t="e">
        <f>VLOOKUP(A1249,'Go Aheads'!A:H,8,FALSE)</f>
        <v>#N/A</v>
      </c>
      <c r="M1249" s="84">
        <f>VLOOKUP(A1249,'Northern Branch Phase II Debris'!A:F,4,FALSE)</f>
        <v>0</v>
      </c>
      <c r="N1249" s="84">
        <f>VLOOKUP(A1249,'Northern Branch Phase II Debris'!A:F,5,FALSE)</f>
        <v>0</v>
      </c>
      <c r="P1249" s="84">
        <f ca="1">SUMIF(cCalRecycle_NorthBranch_DataMan!A:F,Audit!A1249,cCalRecycle_NorthBranch_DataMan!F:F)</f>
        <v>0</v>
      </c>
      <c r="Q1249" s="86" t="e">
        <f>VLOOKUP(A1249,cCalRecycle_NorthBranch_DataMan!A:B,2,FALSE)</f>
        <v>#N/A</v>
      </c>
      <c r="R1249" s="643" t="b">
        <f t="shared" ca="1" si="39"/>
        <v>1</v>
      </c>
      <c r="Y1249" s="84" t="e">
        <v>#N/A</v>
      </c>
      <c r="Z1249" s="84" t="e">
        <v>#N/A</v>
      </c>
      <c r="AA1249" s="84" t="e">
        <v>#N/A</v>
      </c>
      <c r="AB1249" s="84" t="e">
        <v>#N/A</v>
      </c>
      <c r="AC1249" s="84" t="e">
        <v>#N/A</v>
      </c>
      <c r="AD1249" s="84" t="e">
        <v>#N/A</v>
      </c>
      <c r="AE1249" s="84" t="e">
        <v>#N/A</v>
      </c>
      <c r="AF1249" s="84" t="e">
        <v>#N/A</v>
      </c>
    </row>
    <row r="1250" spans="1:32" ht="15" thickBot="1">
      <c r="A1250" s="93" t="s">
        <v>406</v>
      </c>
      <c r="B1250" s="84">
        <f>VLOOKUP(A1250,'Northern Branch Phase II Debris'!A:F,2,FALSE)</f>
        <v>122</v>
      </c>
      <c r="C1250" s="84" t="str">
        <f>VLOOKUP(A1250,'Northern Branch Phase II Debris'!A:F,3,FALSE)</f>
        <v>Simpson Ranch Road</v>
      </c>
      <c r="F1250" s="84" t="str">
        <f t="shared" si="38"/>
        <v>Go Ahead</v>
      </c>
      <c r="G1250" s="320">
        <f>VLOOKUP(A1250,'Northern Branch Phase II Debris'!A:F,6,FALSE)</f>
        <v>44301</v>
      </c>
      <c r="H1250" s="84" t="str">
        <f>VLOOKUP(A1250,'Northern Branch Phase II Debris'!A:G,7,FALSE)</f>
        <v>Butte</v>
      </c>
      <c r="I1250" s="84" t="e">
        <f>VLOOKUP(A1250,'Go Backs'!A:H,8,FALSE)</f>
        <v>#N/A</v>
      </c>
      <c r="K1250" s="84" t="e">
        <f>VLOOKUP(A1250,'Go Aheads'!A:H,8,FALSE)</f>
        <v>#N/A</v>
      </c>
      <c r="M1250" s="84">
        <f>VLOOKUP(A1250,'Northern Branch Phase II Debris'!A:F,4,FALSE)</f>
        <v>0</v>
      </c>
      <c r="N1250" s="84">
        <f>VLOOKUP(A1250,'Northern Branch Phase II Debris'!A:F,5,FALSE)</f>
        <v>0</v>
      </c>
      <c r="P1250" s="84">
        <f ca="1">SUMIF(cCalRecycle_NorthBranch_DataMan!A:F,Audit!A1250,cCalRecycle_NorthBranch_DataMan!F:F)</f>
        <v>0</v>
      </c>
      <c r="Q1250" s="86" t="e">
        <f>VLOOKUP(A1250,cCalRecycle_NorthBranch_DataMan!A:B,2,FALSE)</f>
        <v>#N/A</v>
      </c>
      <c r="R1250" s="643" t="b">
        <f t="shared" ca="1" si="39"/>
        <v>1</v>
      </c>
      <c r="Y1250" s="84" t="e">
        <v>#N/A</v>
      </c>
      <c r="Z1250" s="84" t="e">
        <v>#N/A</v>
      </c>
      <c r="AA1250" s="84" t="e">
        <v>#N/A</v>
      </c>
      <c r="AB1250" s="84" t="e">
        <v>#N/A</v>
      </c>
      <c r="AC1250" s="84" t="e">
        <v>#N/A</v>
      </c>
      <c r="AD1250" s="84" t="e">
        <v>#N/A</v>
      </c>
      <c r="AE1250" s="84" t="e">
        <v>#N/A</v>
      </c>
      <c r="AF1250" s="84" t="e">
        <v>#N/A</v>
      </c>
    </row>
    <row r="1251" spans="1:32" ht="15" thickBot="1">
      <c r="A1251" s="93" t="s">
        <v>811</v>
      </c>
      <c r="B1251" s="84">
        <f>VLOOKUP(A1251,'Northern Branch Phase II Debris'!A:F,2,FALSE)</f>
        <v>149</v>
      </c>
      <c r="C1251" s="84" t="str">
        <f>VLOOKUP(A1251,'Northern Branch Phase II Debris'!A:F,3,FALSE)</f>
        <v>He Le Ve Road</v>
      </c>
      <c r="F1251" s="84" t="str">
        <f t="shared" si="38"/>
        <v>Go Ahead</v>
      </c>
      <c r="G1251" s="320">
        <f>VLOOKUP(A1251,'Northern Branch Phase II Debris'!A:F,6,FALSE)</f>
        <v>44305</v>
      </c>
      <c r="H1251" s="84" t="str">
        <f>VLOOKUP(A1251,'Northern Branch Phase II Debris'!A:G,7,FALSE)</f>
        <v>Butte</v>
      </c>
      <c r="I1251" s="84" t="e">
        <f>VLOOKUP(A1251,'Go Backs'!A:H,8,FALSE)</f>
        <v>#N/A</v>
      </c>
      <c r="K1251" s="84">
        <f>VLOOKUP(A1251,'Go Aheads'!A:H,8,FALSE)</f>
        <v>3</v>
      </c>
      <c r="M1251" s="84">
        <f>VLOOKUP(A1251,'Northern Branch Phase II Debris'!A:F,4,FALSE)</f>
        <v>3</v>
      </c>
      <c r="N1251" s="84">
        <f>VLOOKUP(A1251,'Northern Branch Phase II Debris'!A:F,5,FALSE)</f>
        <v>3</v>
      </c>
      <c r="P1251" s="84">
        <f ca="1">SUMIF(cCalRecycle_NorthBranch_DataMan!A:F,Audit!A1251,cCalRecycle_NorthBranch_DataMan!F:F)</f>
        <v>3</v>
      </c>
      <c r="Q1251" s="86">
        <f>VLOOKUP(A1251,cCalRecycle_NorthBranch_DataMan!A:B,2,FALSE)</f>
        <v>44329.635960648098</v>
      </c>
      <c r="R1251" s="643" t="b">
        <f t="shared" ca="1" si="39"/>
        <v>1</v>
      </c>
      <c r="Y1251" s="84" t="e">
        <v>#N/A</v>
      </c>
      <c r="Z1251" s="84" t="e">
        <v>#N/A</v>
      </c>
      <c r="AA1251" s="84" t="e">
        <v>#N/A</v>
      </c>
      <c r="AB1251" s="84" t="e">
        <v>#N/A</v>
      </c>
      <c r="AC1251" s="84" t="e">
        <v>#N/A</v>
      </c>
      <c r="AD1251" s="84" t="e">
        <v>#N/A</v>
      </c>
      <c r="AE1251" s="84" t="e">
        <v>#N/A</v>
      </c>
      <c r="AF1251" s="84" t="e">
        <v>#N/A</v>
      </c>
    </row>
    <row r="1252" spans="1:32" ht="15" thickBot="1">
      <c r="A1252" s="497" t="s">
        <v>1114</v>
      </c>
      <c r="B1252" s="84">
        <f>VLOOKUP(A1252,'Northern Branch Phase II Debris'!A:F,2,FALSE)</f>
        <v>623</v>
      </c>
      <c r="C1252" s="84" t="str">
        <f>VLOOKUP(A1252,'Northern Branch Phase II Debris'!A:F,3,FALSE)</f>
        <v>Simmons Road</v>
      </c>
      <c r="F1252" s="84" t="str">
        <f t="shared" si="38"/>
        <v>Go Ahead</v>
      </c>
      <c r="G1252" s="320">
        <f>VLOOKUP(A1252,'Northern Branch Phase II Debris'!A:F,6,FALSE)</f>
        <v>0</v>
      </c>
      <c r="H1252" s="84" t="str">
        <f>VLOOKUP(A1252,'Northern Branch Phase II Debris'!A:G,7,FALSE)</f>
        <v>Butte</v>
      </c>
      <c r="I1252" s="84" t="e">
        <f>VLOOKUP(A1252,'Go Backs'!A:H,8,FALSE)</f>
        <v>#N/A</v>
      </c>
      <c r="K1252" s="84" t="e">
        <f>VLOOKUP(A1252,'Go Aheads'!A:H,8,FALSE)</f>
        <v>#N/A</v>
      </c>
      <c r="M1252" s="84">
        <f>VLOOKUP(A1252,'Northern Branch Phase II Debris'!A:F,4,FALSE)</f>
        <v>0</v>
      </c>
      <c r="N1252" s="84">
        <f>VLOOKUP(A1252,'Northern Branch Phase II Debris'!A:F,5,FALSE)</f>
        <v>0</v>
      </c>
      <c r="P1252" s="84">
        <f ca="1">SUMIF(cCalRecycle_NorthBranch_DataMan!A:F,Audit!A1252,cCalRecycle_NorthBranch_DataMan!F:F)</f>
        <v>0</v>
      </c>
      <c r="Q1252" s="86" t="e">
        <f>VLOOKUP(A1252,cCalRecycle_NorthBranch_DataMan!A:B,2,FALSE)</f>
        <v>#N/A</v>
      </c>
      <c r="R1252" s="643" t="b">
        <f t="shared" ca="1" si="39"/>
        <v>1</v>
      </c>
      <c r="Y1252" s="84" t="e">
        <v>#N/A</v>
      </c>
      <c r="Z1252" s="84" t="e">
        <v>#N/A</v>
      </c>
      <c r="AA1252" s="84" t="e">
        <v>#N/A</v>
      </c>
      <c r="AB1252" s="84" t="e">
        <v>#N/A</v>
      </c>
      <c r="AC1252" s="84" t="e">
        <v>#N/A</v>
      </c>
      <c r="AD1252" s="84" t="e">
        <v>#N/A</v>
      </c>
      <c r="AE1252" s="84" t="e">
        <v>#N/A</v>
      </c>
      <c r="AF1252" s="84" t="e">
        <v>#N/A</v>
      </c>
    </row>
    <row r="1253" spans="1:32" ht="15" thickBot="1">
      <c r="A1253" s="93" t="s">
        <v>817</v>
      </c>
      <c r="B1253" s="84">
        <f>VLOOKUP(A1253,'Northern Branch Phase II Debris'!A:F,2,FALSE)</f>
        <v>555</v>
      </c>
      <c r="C1253" s="84" t="str">
        <f>VLOOKUP(A1253,'Northern Branch Phase II Debris'!A:F,3,FALSE)</f>
        <v>Simmons Road</v>
      </c>
      <c r="F1253" s="84" t="str">
        <f t="shared" si="38"/>
        <v>Go Ahead</v>
      </c>
      <c r="G1253" s="320">
        <f>VLOOKUP(A1253,'Northern Branch Phase II Debris'!A:F,6,FALSE)</f>
        <v>44209</v>
      </c>
      <c r="H1253" s="84" t="str">
        <f>VLOOKUP(A1253,'Northern Branch Phase II Debris'!A:G,7,FALSE)</f>
        <v>Butte</v>
      </c>
      <c r="I1253" s="84" t="e">
        <f>VLOOKUP(A1253,'Go Backs'!A:H,8,FALSE)</f>
        <v>#N/A</v>
      </c>
      <c r="K1253" s="84" t="e">
        <f>VLOOKUP(A1253,'Go Aheads'!A:H,8,FALSE)</f>
        <v>#N/A</v>
      </c>
      <c r="M1253" s="84">
        <f>VLOOKUP(A1253,'Northern Branch Phase II Debris'!A:F,4,FALSE)</f>
        <v>2</v>
      </c>
      <c r="N1253" s="84">
        <f>VLOOKUP(A1253,'Northern Branch Phase II Debris'!A:F,5,FALSE)</f>
        <v>0</v>
      </c>
      <c r="P1253" s="84">
        <f ca="1">SUMIF(cCalRecycle_NorthBranch_DataMan!A:F,Audit!A1253,cCalRecycle_NorthBranch_DataMan!F:F)</f>
        <v>0</v>
      </c>
      <c r="Q1253" s="86" t="e">
        <f>VLOOKUP(A1253,cCalRecycle_NorthBranch_DataMan!A:B,2,FALSE)</f>
        <v>#N/A</v>
      </c>
      <c r="R1253" s="643" t="b">
        <f t="shared" ca="1" si="39"/>
        <v>1</v>
      </c>
      <c r="S1253" s="9" t="s">
        <v>7932</v>
      </c>
      <c r="Y1253" s="84" t="e">
        <v>#N/A</v>
      </c>
      <c r="Z1253" s="84" t="e">
        <v>#N/A</v>
      </c>
      <c r="AA1253" s="84" t="e">
        <v>#N/A</v>
      </c>
      <c r="AB1253" s="84" t="e">
        <v>#N/A</v>
      </c>
      <c r="AC1253" s="84" t="e">
        <v>#N/A</v>
      </c>
      <c r="AD1253" s="84" t="e">
        <v>#N/A</v>
      </c>
      <c r="AE1253" s="84" t="e">
        <v>#N/A</v>
      </c>
      <c r="AF1253" s="84" t="e">
        <v>#N/A</v>
      </c>
    </row>
    <row r="1254" spans="1:32" ht="15" thickBot="1">
      <c r="A1254" s="93" t="s">
        <v>1939</v>
      </c>
      <c r="B1254" s="84" t="str">
        <f>VLOOKUP(A1254,'Northern Branch Phase II Debris'!A:F,2,FALSE)</f>
        <v>041-650-060-000</v>
      </c>
      <c r="C1254" s="84" t="str">
        <f>VLOOKUP(A1254,'Northern Branch Phase II Debris'!A:F,3,FALSE)</f>
        <v>Platina Road</v>
      </c>
      <c r="F1254" s="84" t="str">
        <f t="shared" si="38"/>
        <v>Go Ahead</v>
      </c>
      <c r="G1254" s="320">
        <f>VLOOKUP(A1254,'Northern Branch Phase II Debris'!A:F,6,FALSE)</f>
        <v>0</v>
      </c>
      <c r="H1254" s="84" t="str">
        <f>VLOOKUP(A1254,'Northern Branch Phase II Debris'!A:G,7,FALSE)</f>
        <v>Shasta</v>
      </c>
      <c r="I1254" s="84" t="e">
        <f>VLOOKUP(A1254,'Go Backs'!A:H,8,FALSE)</f>
        <v>#N/A</v>
      </c>
      <c r="K1254" s="84" t="e">
        <f>VLOOKUP(A1254,'Go Aheads'!A:H,8,FALSE)</f>
        <v>#N/A</v>
      </c>
      <c r="M1254" s="84">
        <f>VLOOKUP(A1254,'Northern Branch Phase II Debris'!A:F,4,FALSE)</f>
        <v>0</v>
      </c>
      <c r="N1254" s="84">
        <f>VLOOKUP(A1254,'Northern Branch Phase II Debris'!A:F,5,FALSE)</f>
        <v>0</v>
      </c>
      <c r="P1254" s="84">
        <f ca="1">SUMIF(cCalRecycle_NorthBranch_DataMan!A:F,Audit!A1254,cCalRecycle_NorthBranch_DataMan!F:F)</f>
        <v>0</v>
      </c>
      <c r="Q1254" s="86" t="e">
        <f>VLOOKUP(A1254,cCalRecycle_NorthBranch_DataMan!A:B,2,FALSE)</f>
        <v>#N/A</v>
      </c>
      <c r="R1254" s="643" t="b">
        <f t="shared" ca="1" si="39"/>
        <v>1</v>
      </c>
      <c r="Y1254" s="84" t="e">
        <v>#N/A</v>
      </c>
      <c r="Z1254" s="84" t="e">
        <v>#N/A</v>
      </c>
      <c r="AA1254" s="84" t="e">
        <v>#N/A</v>
      </c>
      <c r="AB1254" s="84" t="e">
        <v>#N/A</v>
      </c>
      <c r="AC1254" s="84" t="e">
        <v>#N/A</v>
      </c>
      <c r="AD1254" s="84" t="e">
        <v>#N/A</v>
      </c>
      <c r="AE1254" s="84" t="e">
        <v>#N/A</v>
      </c>
      <c r="AF1254" s="84" t="e">
        <v>#N/A</v>
      </c>
    </row>
    <row r="1255" spans="1:32" ht="15" thickBot="1">
      <c r="A1255" s="93" t="s">
        <v>1806</v>
      </c>
      <c r="B1255" s="84" t="str">
        <f>VLOOKUP(A1255,'Northern Branch Phase II Debris'!A:F,2,FALSE)</f>
        <v>062-340-036-000</v>
      </c>
      <c r="C1255" s="84" t="str">
        <f>VLOOKUP(A1255,'Northern Branch Phase II Debris'!A:F,3,FALSE)</f>
        <v>Oak Drive</v>
      </c>
      <c r="F1255" s="84" t="str">
        <f t="shared" si="38"/>
        <v>Go Ahead</v>
      </c>
      <c r="G1255" s="320">
        <f>VLOOKUP(A1255,'Northern Branch Phase II Debris'!A:F,6,FALSE)</f>
        <v>0</v>
      </c>
      <c r="H1255" s="84" t="str">
        <f>VLOOKUP(A1255,'Northern Branch Phase II Debris'!A:G,7,FALSE)</f>
        <v>Butte</v>
      </c>
      <c r="I1255" s="84" t="e">
        <f>VLOOKUP(A1255,'Go Backs'!A:H,8,FALSE)</f>
        <v>#N/A</v>
      </c>
      <c r="K1255" s="84" t="e">
        <f>VLOOKUP(A1255,'Go Aheads'!A:H,8,FALSE)</f>
        <v>#N/A</v>
      </c>
      <c r="M1255" s="84">
        <f>VLOOKUP(A1255,'Northern Branch Phase II Debris'!A:F,4,FALSE)</f>
        <v>0</v>
      </c>
      <c r="N1255" s="84">
        <f>VLOOKUP(A1255,'Northern Branch Phase II Debris'!A:F,5,FALSE)</f>
        <v>0</v>
      </c>
      <c r="P1255" s="84">
        <f ca="1">SUMIF(cCalRecycle_NorthBranch_DataMan!A:F,Audit!A1255,cCalRecycle_NorthBranch_DataMan!F:F)</f>
        <v>0</v>
      </c>
      <c r="Q1255" s="86" t="e">
        <f>VLOOKUP(A1255,cCalRecycle_NorthBranch_DataMan!A:B,2,FALSE)</f>
        <v>#N/A</v>
      </c>
      <c r="R1255" s="643" t="b">
        <f t="shared" ca="1" si="39"/>
        <v>1</v>
      </c>
      <c r="Y1255" s="84" t="e">
        <v>#N/A</v>
      </c>
      <c r="Z1255" s="84" t="e">
        <v>#N/A</v>
      </c>
      <c r="AA1255" s="84" t="e">
        <v>#N/A</v>
      </c>
      <c r="AB1255" s="84" t="e">
        <v>#N/A</v>
      </c>
      <c r="AC1255" s="84" t="e">
        <v>#N/A</v>
      </c>
      <c r="AD1255" s="84" t="e">
        <v>#N/A</v>
      </c>
      <c r="AE1255" s="84" t="e">
        <v>#N/A</v>
      </c>
      <c r="AF1255" s="84" t="e">
        <v>#N/A</v>
      </c>
    </row>
    <row r="1256" spans="1:32" ht="15" thickBot="1">
      <c r="A1256" s="93" t="s">
        <v>2168</v>
      </c>
      <c r="B1256" s="84" t="str">
        <f>VLOOKUP(A1256,'Northern Branch Phase II Debris'!A:F,2,FALSE)</f>
        <v>062-340-037-000</v>
      </c>
      <c r="C1256" s="84" t="str">
        <f>VLOOKUP(A1256,'Northern Branch Phase II Debris'!A:F,3,FALSE)</f>
        <v>Oak Drive</v>
      </c>
      <c r="F1256" s="84" t="str">
        <f t="shared" si="38"/>
        <v>Go Ahead</v>
      </c>
      <c r="G1256" s="320">
        <f>VLOOKUP(A1256,'Northern Branch Phase II Debris'!A:F,6,FALSE)</f>
        <v>0</v>
      </c>
      <c r="H1256" s="84" t="str">
        <f>VLOOKUP(A1256,'Northern Branch Phase II Debris'!A:G,7,FALSE)</f>
        <v>Butte</v>
      </c>
      <c r="I1256" s="84" t="e">
        <f>VLOOKUP(A1256,'Go Backs'!A:H,8,FALSE)</f>
        <v>#N/A</v>
      </c>
      <c r="K1256" s="84" t="e">
        <f>VLOOKUP(A1256,'Go Aheads'!A:H,8,FALSE)</f>
        <v>#N/A</v>
      </c>
      <c r="M1256" s="84">
        <f>VLOOKUP(A1256,'Northern Branch Phase II Debris'!A:F,4,FALSE)</f>
        <v>0</v>
      </c>
      <c r="N1256" s="84">
        <f>VLOOKUP(A1256,'Northern Branch Phase II Debris'!A:F,5,FALSE)</f>
        <v>0</v>
      </c>
      <c r="P1256" s="84">
        <f ca="1">SUMIF(cCalRecycle_NorthBranch_DataMan!A:F,Audit!A1256,cCalRecycle_NorthBranch_DataMan!F:F)</f>
        <v>0</v>
      </c>
      <c r="Q1256" s="86" t="e">
        <f>VLOOKUP(A1256,cCalRecycle_NorthBranch_DataMan!A:B,2,FALSE)</f>
        <v>#N/A</v>
      </c>
      <c r="R1256" s="643" t="b">
        <f t="shared" ca="1" si="39"/>
        <v>1</v>
      </c>
      <c r="Y1256" s="84" t="e">
        <v>#N/A</v>
      </c>
      <c r="Z1256" s="84" t="e">
        <v>#N/A</v>
      </c>
      <c r="AA1256" s="84" t="e">
        <v>#N/A</v>
      </c>
      <c r="AB1256" s="84" t="e">
        <v>#N/A</v>
      </c>
      <c r="AC1256" s="84" t="e">
        <v>#N/A</v>
      </c>
      <c r="AD1256" s="84" t="e">
        <v>#N/A</v>
      </c>
      <c r="AE1256" s="84" t="e">
        <v>#N/A</v>
      </c>
      <c r="AF1256" s="84" t="e">
        <v>#N/A</v>
      </c>
    </row>
    <row r="1257" spans="1:32" ht="15" thickBot="1">
      <c r="A1257" s="93" t="s">
        <v>2169</v>
      </c>
      <c r="B1257" s="84">
        <f>VLOOKUP(A1257,'Northern Branch Phase II Debris'!A:F,2,FALSE)</f>
        <v>160</v>
      </c>
      <c r="C1257" s="84" t="str">
        <f>VLOOKUP(A1257,'Northern Branch Phase II Debris'!A:F,3,FALSE)</f>
        <v>Oak Drive</v>
      </c>
      <c r="F1257" s="84" t="str">
        <f t="shared" si="38"/>
        <v>Go Ahead</v>
      </c>
      <c r="G1257" s="320">
        <f>VLOOKUP(A1257,'Northern Branch Phase II Debris'!A:F,6,FALSE)</f>
        <v>44343</v>
      </c>
      <c r="H1257" s="84" t="str">
        <f>VLOOKUP(A1257,'Northern Branch Phase II Debris'!A:G,7,FALSE)</f>
        <v>Butte</v>
      </c>
      <c r="I1257" s="84" t="e">
        <f>VLOOKUP(A1257,'Go Backs'!A:H,8,FALSE)</f>
        <v>#N/A</v>
      </c>
      <c r="K1257" s="84">
        <f>VLOOKUP(A1257,'Go Aheads'!A:H,8,FALSE)</f>
        <v>4</v>
      </c>
      <c r="M1257" s="84">
        <f>VLOOKUP(A1257,'Northern Branch Phase II Debris'!A:F,4,FALSE)</f>
        <v>4</v>
      </c>
      <c r="N1257" s="84">
        <f>VLOOKUP(A1257,'Northern Branch Phase II Debris'!A:F,5,FALSE)</f>
        <v>4</v>
      </c>
      <c r="P1257" s="84">
        <f ca="1">SUMIF(cCalRecycle_NorthBranch_DataMan!A:F,Audit!A1257,cCalRecycle_NorthBranch_DataMan!F:F)</f>
        <v>4</v>
      </c>
      <c r="Q1257" s="86">
        <f>VLOOKUP(A1257,cCalRecycle_NorthBranch_DataMan!A:B,2,FALSE)</f>
        <v>44356.504907407398</v>
      </c>
      <c r="R1257" s="643" t="b">
        <f t="shared" ca="1" si="39"/>
        <v>1</v>
      </c>
      <c r="Y1257" s="84" t="e">
        <v>#N/A</v>
      </c>
      <c r="Z1257" s="84" t="e">
        <v>#N/A</v>
      </c>
      <c r="AA1257" s="84" t="e">
        <v>#N/A</v>
      </c>
      <c r="AB1257" s="84" t="e">
        <v>#N/A</v>
      </c>
      <c r="AC1257" s="84" t="e">
        <v>#N/A</v>
      </c>
      <c r="AD1257" s="84" t="e">
        <v>#N/A</v>
      </c>
      <c r="AE1257" s="84" t="e">
        <v>#N/A</v>
      </c>
      <c r="AF1257" s="84" t="e">
        <v>#N/A</v>
      </c>
    </row>
    <row r="1258" spans="1:32" ht="15" thickBot="1">
      <c r="A1258" s="93" t="s">
        <v>773</v>
      </c>
      <c r="B1258" s="84">
        <f>VLOOKUP(A1258,'Northern Branch Phase II Debris'!A:F,2,FALSE)</f>
        <v>826</v>
      </c>
      <c r="C1258" s="84" t="str">
        <f>VLOOKUP(A1258,'Northern Branch Phase II Debris'!A:F,3,FALSE)</f>
        <v>Indian Meadows Drive</v>
      </c>
      <c r="F1258" s="84" t="str">
        <f t="shared" si="38"/>
        <v>Go Ahead</v>
      </c>
      <c r="G1258" s="320">
        <f>VLOOKUP(A1258,'Northern Branch Phase II Debris'!A:F,6,FALSE)</f>
        <v>44212</v>
      </c>
      <c r="H1258" s="84" t="str">
        <f>VLOOKUP(A1258,'Northern Branch Phase II Debris'!A:G,7,FALSE)</f>
        <v>Siskiyou</v>
      </c>
      <c r="I1258" s="84" t="e">
        <f>VLOOKUP(A1258,'Go Backs'!A:H,8,FALSE)</f>
        <v>#N/A</v>
      </c>
      <c r="K1258" s="84" t="e">
        <f>VLOOKUP(A1258,'Go Aheads'!A:H,8,FALSE)</f>
        <v>#N/A</v>
      </c>
      <c r="M1258" s="84">
        <f>VLOOKUP(A1258,'Northern Branch Phase II Debris'!A:F,4,FALSE)</f>
        <v>0</v>
      </c>
      <c r="N1258" s="84">
        <f>VLOOKUP(A1258,'Northern Branch Phase II Debris'!A:F,5,FALSE)</f>
        <v>0</v>
      </c>
      <c r="P1258" s="84">
        <f ca="1">SUMIF(cCalRecycle_NorthBranch_DataMan!A:F,Audit!A1258,cCalRecycle_NorthBranch_DataMan!F:F)</f>
        <v>0</v>
      </c>
      <c r="Q1258" s="86" t="e">
        <f>VLOOKUP(A1258,cCalRecycle_NorthBranch_DataMan!A:B,2,FALSE)</f>
        <v>#N/A</v>
      </c>
      <c r="R1258" s="643" t="b">
        <f t="shared" ca="1" si="39"/>
        <v>1</v>
      </c>
      <c r="Y1258" s="84" t="e">
        <v>#N/A</v>
      </c>
      <c r="Z1258" s="84" t="e">
        <v>#N/A</v>
      </c>
      <c r="AA1258" s="84" t="e">
        <v>#N/A</v>
      </c>
      <c r="AB1258" s="84" t="e">
        <v>#N/A</v>
      </c>
      <c r="AC1258" s="84" t="e">
        <v>#N/A</v>
      </c>
      <c r="AD1258" s="84" t="e">
        <v>#N/A</v>
      </c>
      <c r="AE1258" s="84" t="e">
        <v>#N/A</v>
      </c>
      <c r="AF1258" s="84" t="e">
        <v>#N/A</v>
      </c>
    </row>
    <row r="1259" spans="1:32" ht="15" thickBot="1">
      <c r="A1259" s="93" t="s">
        <v>1594</v>
      </c>
      <c r="B1259" s="84">
        <f>VLOOKUP(A1259,'Northern Branch Phase II Debris'!A:F,2,FALSE)</f>
        <v>2701</v>
      </c>
      <c r="C1259" s="84" t="str">
        <f>VLOOKUP(A1259,'Northern Branch Phase II Debris'!A:F,3,FALSE)</f>
        <v>Bald Rock Road</v>
      </c>
      <c r="F1259" s="84" t="str">
        <f t="shared" si="38"/>
        <v>Go Ahead</v>
      </c>
      <c r="G1259" s="320">
        <f>VLOOKUP(A1259,'Northern Branch Phase II Debris'!A:F,6,FALSE)</f>
        <v>44244</v>
      </c>
      <c r="H1259" s="84" t="str">
        <f>VLOOKUP(A1259,'Northern Branch Phase II Debris'!A:G,7,FALSE)</f>
        <v>Butte</v>
      </c>
      <c r="I1259" s="84" t="e">
        <f>VLOOKUP(A1259,'Go Backs'!A:H,8,FALSE)</f>
        <v>#N/A</v>
      </c>
      <c r="K1259" s="84" t="e">
        <f>VLOOKUP(A1259,'Go Aheads'!A:H,8,FALSE)</f>
        <v>#N/A</v>
      </c>
      <c r="M1259" s="84">
        <f>VLOOKUP(A1259,'Northern Branch Phase II Debris'!A:F,4,FALSE)</f>
        <v>0</v>
      </c>
      <c r="N1259" s="84">
        <f>VLOOKUP(A1259,'Northern Branch Phase II Debris'!A:F,5,FALSE)</f>
        <v>0</v>
      </c>
      <c r="P1259" s="84">
        <f ca="1">SUMIF(cCalRecycle_NorthBranch_DataMan!A:F,Audit!A1259,cCalRecycle_NorthBranch_DataMan!F:F)</f>
        <v>0</v>
      </c>
      <c r="Q1259" s="86" t="e">
        <f>VLOOKUP(A1259,cCalRecycle_NorthBranch_DataMan!A:B,2,FALSE)</f>
        <v>#N/A</v>
      </c>
      <c r="R1259" s="643" t="b">
        <f t="shared" ca="1" si="39"/>
        <v>1</v>
      </c>
      <c r="Y1259" s="84" t="e">
        <v>#N/A</v>
      </c>
      <c r="Z1259" s="84" t="e">
        <v>#N/A</v>
      </c>
      <c r="AA1259" s="84" t="e">
        <v>#N/A</v>
      </c>
      <c r="AB1259" s="84" t="e">
        <v>#N/A</v>
      </c>
      <c r="AC1259" s="84" t="e">
        <v>#N/A</v>
      </c>
      <c r="AD1259" s="84" t="e">
        <v>#N/A</v>
      </c>
      <c r="AE1259" s="84" t="e">
        <v>#N/A</v>
      </c>
      <c r="AF1259" s="84" t="e">
        <v>#N/A</v>
      </c>
    </row>
    <row r="1260" spans="1:32" ht="26.25" thickBot="1">
      <c r="A1260" s="93" t="s">
        <v>1131</v>
      </c>
      <c r="B1260" s="84" t="str">
        <f>VLOOKUP(A1260,'Northern Branch Phase II Debris'!A:F,2,FALSE)</f>
        <v>062-640-015-000</v>
      </c>
      <c r="C1260" s="84" t="str">
        <f>VLOOKUP(A1260,'Northern Branch Phase II Debris'!A:F,3,FALSE)</f>
        <v>PTN SEC 28 T21N R5E</v>
      </c>
      <c r="F1260" s="84" t="str">
        <f t="shared" si="38"/>
        <v>Go Ahead</v>
      </c>
      <c r="G1260" s="320">
        <f>VLOOKUP(A1260,'Northern Branch Phase II Debris'!A:F,6,FALSE)</f>
        <v>0</v>
      </c>
      <c r="H1260" s="84" t="str">
        <f>VLOOKUP(A1260,'Northern Branch Phase II Debris'!A:G,7,FALSE)</f>
        <v>Butte</v>
      </c>
      <c r="I1260" s="84" t="e">
        <f>VLOOKUP(A1260,'Go Backs'!A:H,8,FALSE)</f>
        <v>#N/A</v>
      </c>
      <c r="K1260" s="84" t="e">
        <f>VLOOKUP(A1260,'Go Aheads'!A:H,8,FALSE)</f>
        <v>#N/A</v>
      </c>
      <c r="M1260" s="84">
        <f>VLOOKUP(A1260,'Northern Branch Phase II Debris'!A:F,4,FALSE)</f>
        <v>0</v>
      </c>
      <c r="N1260" s="84">
        <f>VLOOKUP(A1260,'Northern Branch Phase II Debris'!A:F,5,FALSE)</f>
        <v>0</v>
      </c>
      <c r="P1260" s="84">
        <f ca="1">SUMIF(cCalRecycle_NorthBranch_DataMan!A:F,Audit!A1260,cCalRecycle_NorthBranch_DataMan!F:F)</f>
        <v>0</v>
      </c>
      <c r="Q1260" s="86" t="e">
        <f>VLOOKUP(A1260,cCalRecycle_NorthBranch_DataMan!A:B,2,FALSE)</f>
        <v>#N/A</v>
      </c>
      <c r="R1260" s="643" t="b">
        <f t="shared" ca="1" si="39"/>
        <v>1</v>
      </c>
      <c r="Y1260" s="84" t="e">
        <v>#N/A</v>
      </c>
      <c r="Z1260" s="84" t="e">
        <v>#N/A</v>
      </c>
      <c r="AA1260" s="84" t="e">
        <v>#N/A</v>
      </c>
      <c r="AB1260" s="84" t="e">
        <v>#N/A</v>
      </c>
      <c r="AC1260" s="84" t="e">
        <v>#N/A</v>
      </c>
      <c r="AD1260" s="84" t="e">
        <v>#N/A</v>
      </c>
      <c r="AE1260" s="84" t="e">
        <v>#N/A</v>
      </c>
      <c r="AF1260" s="84" t="e">
        <v>#N/A</v>
      </c>
    </row>
    <row r="1261" spans="1:32" ht="26.25" thickBot="1">
      <c r="A1261" s="93" t="s">
        <v>1132</v>
      </c>
      <c r="B1261" s="84" t="str">
        <f>VLOOKUP(A1261,'Northern Branch Phase II Debris'!A:F,2,FALSE)</f>
        <v>062-640-016-000</v>
      </c>
      <c r="C1261" s="84" t="str">
        <f>VLOOKUP(A1261,'Northern Branch Phase II Debris'!A:F,3,FALSE)</f>
        <v>PTN SEC 28 T21N R5E</v>
      </c>
      <c r="F1261" s="84" t="str">
        <f t="shared" si="38"/>
        <v>Go Ahead</v>
      </c>
      <c r="G1261" s="320">
        <f>VLOOKUP(A1261,'Northern Branch Phase II Debris'!A:F,6,FALSE)</f>
        <v>0</v>
      </c>
      <c r="H1261" s="84" t="str">
        <f>VLOOKUP(A1261,'Northern Branch Phase II Debris'!A:G,7,FALSE)</f>
        <v>Butte</v>
      </c>
      <c r="I1261" s="84" t="e">
        <f>VLOOKUP(A1261,'Go Backs'!A:H,8,FALSE)</f>
        <v>#N/A</v>
      </c>
      <c r="K1261" s="84" t="e">
        <f>VLOOKUP(A1261,'Go Aheads'!A:H,8,FALSE)</f>
        <v>#N/A</v>
      </c>
      <c r="M1261" s="84">
        <f>VLOOKUP(A1261,'Northern Branch Phase II Debris'!A:F,4,FALSE)</f>
        <v>0</v>
      </c>
      <c r="N1261" s="84">
        <f>VLOOKUP(A1261,'Northern Branch Phase II Debris'!A:F,5,FALSE)</f>
        <v>0</v>
      </c>
      <c r="P1261" s="84">
        <f ca="1">SUMIF(cCalRecycle_NorthBranch_DataMan!A:F,Audit!A1261,cCalRecycle_NorthBranch_DataMan!F:F)</f>
        <v>0</v>
      </c>
      <c r="Q1261" s="86" t="e">
        <f>VLOOKUP(A1261,cCalRecycle_NorthBranch_DataMan!A:B,2,FALSE)</f>
        <v>#N/A</v>
      </c>
      <c r="R1261" s="643" t="b">
        <f t="shared" ca="1" si="39"/>
        <v>1</v>
      </c>
      <c r="Y1261" s="84" t="e">
        <v>#N/A</v>
      </c>
      <c r="Z1261" s="84" t="e">
        <v>#N/A</v>
      </c>
      <c r="AA1261" s="84" t="e">
        <v>#N/A</v>
      </c>
      <c r="AB1261" s="84" t="e">
        <v>#N/A</v>
      </c>
      <c r="AC1261" s="84" t="e">
        <v>#N/A</v>
      </c>
      <c r="AD1261" s="84" t="e">
        <v>#N/A</v>
      </c>
      <c r="AE1261" s="84" t="e">
        <v>#N/A</v>
      </c>
      <c r="AF1261" s="84" t="e">
        <v>#N/A</v>
      </c>
    </row>
    <row r="1262" spans="1:32" ht="26.25" thickBot="1">
      <c r="A1262" s="93" t="s">
        <v>1133</v>
      </c>
      <c r="B1262" s="84" t="str">
        <f>VLOOKUP(A1262,'Northern Branch Phase II Debris'!A:F,2,FALSE)</f>
        <v>062-640-017-000</v>
      </c>
      <c r="C1262" s="84" t="str">
        <f>VLOOKUP(A1262,'Northern Branch Phase II Debris'!A:F,3,FALSE)</f>
        <v>PTN SEC 28 T21N R5E</v>
      </c>
      <c r="F1262" s="84" t="str">
        <f t="shared" si="38"/>
        <v>Go Ahead</v>
      </c>
      <c r="G1262" s="320">
        <f>VLOOKUP(A1262,'Northern Branch Phase II Debris'!A:F,6,FALSE)</f>
        <v>0</v>
      </c>
      <c r="H1262" s="84" t="str">
        <f>VLOOKUP(A1262,'Northern Branch Phase II Debris'!A:G,7,FALSE)</f>
        <v>Butte</v>
      </c>
      <c r="I1262" s="84" t="e">
        <f>VLOOKUP(A1262,'Go Backs'!A:H,8,FALSE)</f>
        <v>#N/A</v>
      </c>
      <c r="K1262" s="84" t="e">
        <f>VLOOKUP(A1262,'Go Aheads'!A:H,8,FALSE)</f>
        <v>#N/A</v>
      </c>
      <c r="M1262" s="84">
        <f>VLOOKUP(A1262,'Northern Branch Phase II Debris'!A:F,4,FALSE)</f>
        <v>0</v>
      </c>
      <c r="N1262" s="84">
        <f>VLOOKUP(A1262,'Northern Branch Phase II Debris'!A:F,5,FALSE)</f>
        <v>0</v>
      </c>
      <c r="P1262" s="84">
        <f ca="1">SUMIF(cCalRecycle_NorthBranch_DataMan!A:F,Audit!A1262,cCalRecycle_NorthBranch_DataMan!F:F)</f>
        <v>0</v>
      </c>
      <c r="Q1262" s="86" t="e">
        <f>VLOOKUP(A1262,cCalRecycle_NorthBranch_DataMan!A:B,2,FALSE)</f>
        <v>#N/A</v>
      </c>
      <c r="R1262" s="643" t="b">
        <f t="shared" ca="1" si="39"/>
        <v>1</v>
      </c>
      <c r="Y1262" s="84" t="e">
        <v>#N/A</v>
      </c>
      <c r="Z1262" s="84" t="e">
        <v>#N/A</v>
      </c>
      <c r="AA1262" s="84" t="e">
        <v>#N/A</v>
      </c>
      <c r="AB1262" s="84" t="e">
        <v>#N/A</v>
      </c>
      <c r="AC1262" s="84" t="e">
        <v>#N/A</v>
      </c>
      <c r="AD1262" s="84" t="e">
        <v>#N/A</v>
      </c>
      <c r="AE1262" s="84" t="e">
        <v>#N/A</v>
      </c>
      <c r="AF1262" s="84" t="e">
        <v>#N/A</v>
      </c>
    </row>
    <row r="1263" spans="1:32" ht="26.25" thickBot="1">
      <c r="A1263" s="93" t="s">
        <v>1134</v>
      </c>
      <c r="B1263" s="84" t="str">
        <f>VLOOKUP(A1263,'Northern Branch Phase II Debris'!A:F,2,FALSE)</f>
        <v>062-640-018-000</v>
      </c>
      <c r="C1263" s="84" t="str">
        <f>VLOOKUP(A1263,'Northern Branch Phase II Debris'!A:F,3,FALSE)</f>
        <v>PTN SEC 28 T21N R5E</v>
      </c>
      <c r="F1263" s="84" t="str">
        <f t="shared" si="38"/>
        <v>Go Ahead</v>
      </c>
      <c r="G1263" s="320">
        <f>VLOOKUP(A1263,'Northern Branch Phase II Debris'!A:F,6,FALSE)</f>
        <v>0</v>
      </c>
      <c r="H1263" s="84" t="str">
        <f>VLOOKUP(A1263,'Northern Branch Phase II Debris'!A:G,7,FALSE)</f>
        <v>Butte</v>
      </c>
      <c r="I1263" s="84" t="e">
        <f>VLOOKUP(A1263,'Go Backs'!A:H,8,FALSE)</f>
        <v>#N/A</v>
      </c>
      <c r="K1263" s="84" t="e">
        <f>VLOOKUP(A1263,'Go Aheads'!A:H,8,FALSE)</f>
        <v>#N/A</v>
      </c>
      <c r="M1263" s="84">
        <f>VLOOKUP(A1263,'Northern Branch Phase II Debris'!A:F,4,FALSE)</f>
        <v>0</v>
      </c>
      <c r="N1263" s="84">
        <f>VLOOKUP(A1263,'Northern Branch Phase II Debris'!A:F,5,FALSE)</f>
        <v>0</v>
      </c>
      <c r="P1263" s="84">
        <f ca="1">SUMIF(cCalRecycle_NorthBranch_DataMan!A:F,Audit!A1263,cCalRecycle_NorthBranch_DataMan!F:F)</f>
        <v>0</v>
      </c>
      <c r="Q1263" s="86" t="e">
        <f>VLOOKUP(A1263,cCalRecycle_NorthBranch_DataMan!A:B,2,FALSE)</f>
        <v>#N/A</v>
      </c>
      <c r="R1263" s="643" t="b">
        <f t="shared" ca="1" si="39"/>
        <v>1</v>
      </c>
      <c r="Y1263" s="84" t="e">
        <v>#N/A</v>
      </c>
      <c r="Z1263" s="84" t="e">
        <v>#N/A</v>
      </c>
      <c r="AA1263" s="84" t="e">
        <v>#N/A</v>
      </c>
      <c r="AB1263" s="84" t="e">
        <v>#N/A</v>
      </c>
      <c r="AC1263" s="84" t="e">
        <v>#N/A</v>
      </c>
      <c r="AD1263" s="84" t="e">
        <v>#N/A</v>
      </c>
      <c r="AE1263" s="84" t="e">
        <v>#N/A</v>
      </c>
      <c r="AF1263" s="84" t="e">
        <v>#N/A</v>
      </c>
    </row>
    <row r="1264" spans="1:32" ht="15" thickBot="1">
      <c r="A1264" s="93" t="s">
        <v>1319</v>
      </c>
      <c r="B1264" s="84">
        <f>VLOOKUP(A1264,'Northern Branch Phase II Debris'!A:F,2,FALSE)</f>
        <v>32</v>
      </c>
      <c r="C1264" s="84" t="str">
        <f>VLOOKUP(A1264,'Northern Branch Phase II Debris'!A:F,3,FALSE)</f>
        <v>Forest Inn Drive</v>
      </c>
      <c r="F1264" s="84" t="str">
        <f t="shared" si="38"/>
        <v>Go Ahead</v>
      </c>
      <c r="G1264" s="320">
        <f>VLOOKUP(A1264,'Northern Branch Phase II Debris'!A:F,6,FALSE)</f>
        <v>0</v>
      </c>
      <c r="H1264" s="84" t="str">
        <f>VLOOKUP(A1264,'Northern Branch Phase II Debris'!A:G,7,FALSE)</f>
        <v>Butte</v>
      </c>
      <c r="I1264" s="84" t="e">
        <f>VLOOKUP(A1264,'Go Backs'!A:H,8,FALSE)</f>
        <v>#N/A</v>
      </c>
      <c r="K1264" s="84" t="e">
        <f>VLOOKUP(A1264,'Go Aheads'!A:H,8,FALSE)</f>
        <v>#N/A</v>
      </c>
      <c r="M1264" s="84">
        <f>VLOOKUP(A1264,'Northern Branch Phase II Debris'!A:F,4,FALSE)</f>
        <v>0</v>
      </c>
      <c r="N1264" s="84">
        <f>VLOOKUP(A1264,'Northern Branch Phase II Debris'!A:F,5,FALSE)</f>
        <v>0</v>
      </c>
      <c r="P1264" s="84">
        <f ca="1">SUMIF(cCalRecycle_NorthBranch_DataMan!A:F,Audit!A1264,cCalRecycle_NorthBranch_DataMan!F:F)</f>
        <v>0</v>
      </c>
      <c r="Q1264" s="86" t="e">
        <f>VLOOKUP(A1264,cCalRecycle_NorthBranch_DataMan!A:B,2,FALSE)</f>
        <v>#N/A</v>
      </c>
      <c r="R1264" s="643" t="b">
        <f t="shared" ca="1" si="39"/>
        <v>1</v>
      </c>
      <c r="Y1264" s="84" t="e">
        <v>#N/A</v>
      </c>
      <c r="Z1264" s="84" t="e">
        <v>#N/A</v>
      </c>
      <c r="AA1264" s="84" t="e">
        <v>#N/A</v>
      </c>
      <c r="AB1264" s="84" t="e">
        <v>#N/A</v>
      </c>
      <c r="AC1264" s="84" t="e">
        <v>#N/A</v>
      </c>
      <c r="AD1264" s="84" t="e">
        <v>#N/A</v>
      </c>
      <c r="AE1264" s="84" t="e">
        <v>#N/A</v>
      </c>
      <c r="AF1264" s="84" t="e">
        <v>#N/A</v>
      </c>
    </row>
    <row r="1265" spans="1:32" ht="26.25" thickBot="1">
      <c r="A1265" s="463" t="s">
        <v>694</v>
      </c>
      <c r="B1265" s="84">
        <f>VLOOKUP(A1265,'Northern Branch Phase II Debris'!A:F,2,FALSE)</f>
        <v>650</v>
      </c>
      <c r="C1265" s="84" t="str">
        <f>VLOOKUP(A1265,'Northern Branch Phase II Debris'!A:F,3,FALSE)</f>
        <v>Wildwood Mad River Road</v>
      </c>
      <c r="F1265" s="84" t="str">
        <f t="shared" si="38"/>
        <v>Go Ahead</v>
      </c>
      <c r="G1265" s="320">
        <f>VLOOKUP(A1265,'Northern Branch Phase II Debris'!A:F,6,FALSE)</f>
        <v>44321</v>
      </c>
      <c r="H1265" s="84" t="str">
        <f>VLOOKUP(A1265,'Northern Branch Phase II Debris'!A:G,7,FALSE)</f>
        <v>Trinity</v>
      </c>
      <c r="I1265" s="84" t="e">
        <f>VLOOKUP(A1265,'Go Backs'!A:H,8,FALSE)</f>
        <v>#N/A</v>
      </c>
      <c r="K1265" s="84" t="e">
        <f>VLOOKUP(A1265,'Go Aheads'!A:H,8,FALSE)</f>
        <v>#N/A</v>
      </c>
      <c r="M1265" s="84">
        <f>VLOOKUP(A1265,'Northern Branch Phase II Debris'!A:F,4,FALSE)</f>
        <v>2</v>
      </c>
      <c r="N1265" s="84">
        <f>VLOOKUP(A1265,'Northern Branch Phase II Debris'!A:F,5,FALSE)</f>
        <v>1</v>
      </c>
      <c r="P1265" s="84">
        <f ca="1">SUMIF(cCalRecycle_NorthBranch_DataMan!A:F,Audit!A1265,cCalRecycle_NorthBranch_DataMan!F:F)</f>
        <v>0</v>
      </c>
      <c r="Q1265" s="86" t="e">
        <f>VLOOKUP(A1265,cCalRecycle_NorthBranch_DataMan!A:B,2,FALSE)</f>
        <v>#N/A</v>
      </c>
      <c r="R1265" s="643" t="b">
        <f t="shared" ca="1" si="39"/>
        <v>0</v>
      </c>
      <c r="S1265" s="455" t="s">
        <v>4289</v>
      </c>
      <c r="Y1265" s="84" t="e">
        <v>#N/A</v>
      </c>
      <c r="Z1265" s="84" t="e">
        <v>#N/A</v>
      </c>
      <c r="AA1265" s="84" t="e">
        <v>#N/A</v>
      </c>
      <c r="AB1265" s="84" t="e">
        <v>#N/A</v>
      </c>
      <c r="AC1265" s="84" t="e">
        <v>#N/A</v>
      </c>
      <c r="AD1265" s="84" t="e">
        <v>#N/A</v>
      </c>
      <c r="AE1265" s="84" t="e">
        <v>#N/A</v>
      </c>
      <c r="AF1265" s="84" t="e">
        <v>#N/A</v>
      </c>
    </row>
    <row r="1266" spans="1:32" ht="26.25" thickBot="1">
      <c r="A1266" s="463" t="s">
        <v>691</v>
      </c>
      <c r="B1266" s="84">
        <f>VLOOKUP(A1266,'Northern Branch Phase II Debris'!A:F,2,FALSE)</f>
        <v>620</v>
      </c>
      <c r="C1266" s="84" t="str">
        <f>VLOOKUP(A1266,'Northern Branch Phase II Debris'!A:F,3,FALSE)</f>
        <v>Wildwood Mad River Road</v>
      </c>
      <c r="F1266" s="84" t="str">
        <f t="shared" si="38"/>
        <v>Go Ahead</v>
      </c>
      <c r="G1266" s="320">
        <f>VLOOKUP(A1266,'Northern Branch Phase II Debris'!A:F,6,FALSE)</f>
        <v>44323</v>
      </c>
      <c r="H1266" s="84" t="str">
        <f>VLOOKUP(A1266,'Northern Branch Phase II Debris'!A:G,7,FALSE)</f>
        <v>Trinity</v>
      </c>
      <c r="I1266" s="84" t="e">
        <f>VLOOKUP(A1266,'Go Backs'!A:H,8,FALSE)</f>
        <v>#N/A</v>
      </c>
      <c r="K1266" s="84" t="e">
        <f>VLOOKUP(A1266,'Go Aheads'!A:H,8,FALSE)</f>
        <v>#N/A</v>
      </c>
      <c r="M1266" s="84">
        <f>VLOOKUP(A1266,'Northern Branch Phase II Debris'!A:F,4,FALSE)</f>
        <v>2</v>
      </c>
      <c r="N1266" s="84">
        <f>VLOOKUP(A1266,'Northern Branch Phase II Debris'!A:F,5,FALSE)</f>
        <v>0</v>
      </c>
      <c r="P1266" s="84">
        <f ca="1">SUMIF(cCalRecycle_NorthBranch_DataMan!A:F,Audit!A1266,cCalRecycle_NorthBranch_DataMan!F:F)</f>
        <v>0</v>
      </c>
      <c r="Q1266" s="86" t="e">
        <f>VLOOKUP(A1266,cCalRecycle_NorthBranch_DataMan!A:B,2,FALSE)</f>
        <v>#N/A</v>
      </c>
      <c r="R1266" s="643" t="b">
        <f t="shared" ca="1" si="39"/>
        <v>1</v>
      </c>
      <c r="S1266" s="455" t="s">
        <v>4289</v>
      </c>
      <c r="Y1266" s="84" t="e">
        <v>#N/A</v>
      </c>
      <c r="Z1266" s="84" t="e">
        <v>#N/A</v>
      </c>
      <c r="AA1266" s="84" t="e">
        <v>#N/A</v>
      </c>
      <c r="AB1266" s="84" t="e">
        <v>#N/A</v>
      </c>
      <c r="AC1266" s="84" t="e">
        <v>#N/A</v>
      </c>
      <c r="AD1266" s="84" t="e">
        <v>#N/A</v>
      </c>
      <c r="AE1266" s="84" t="e">
        <v>#N/A</v>
      </c>
      <c r="AF1266" s="84" t="e">
        <v>#N/A</v>
      </c>
    </row>
    <row r="1267" spans="1:32" ht="15" thickBot="1">
      <c r="A1267" s="93" t="s">
        <v>1560</v>
      </c>
      <c r="B1267" s="84">
        <f>VLOOKUP(A1267,'Northern Branch Phase II Debris'!A:F,2,FALSE)</f>
        <v>10489</v>
      </c>
      <c r="C1267" s="84" t="str">
        <f>VLOOKUP(A1267,'Northern Branch Phase II Debris'!A:F,3,FALSE)</f>
        <v>Sunny Hill Road</v>
      </c>
      <c r="F1267" s="84" t="str">
        <f t="shared" si="38"/>
        <v>Go Ahead</v>
      </c>
      <c r="G1267" s="320">
        <f>VLOOKUP(A1267,'Northern Branch Phase II Debris'!A:F,6,FALSE)</f>
        <v>44243</v>
      </c>
      <c r="H1267" s="84" t="str">
        <f>VLOOKUP(A1267,'Northern Branch Phase II Debris'!A:G,7,FALSE)</f>
        <v>Shasta</v>
      </c>
      <c r="I1267" s="84" t="e">
        <f>VLOOKUP(A1267,'Go Backs'!A:H,8,FALSE)</f>
        <v>#N/A</v>
      </c>
      <c r="K1267" s="84" t="e">
        <f>VLOOKUP(A1267,'Go Aheads'!A:H,8,FALSE)</f>
        <v>#N/A</v>
      </c>
      <c r="M1267" s="84">
        <f>VLOOKUP(A1267,'Northern Branch Phase II Debris'!A:F,4,FALSE)</f>
        <v>1</v>
      </c>
      <c r="N1267" s="84">
        <f>VLOOKUP(A1267,'Northern Branch Phase II Debris'!A:F,5,FALSE)</f>
        <v>0</v>
      </c>
      <c r="P1267" s="84">
        <f ca="1">SUMIF(cCalRecycle_NorthBranch_DataMan!A:F,Audit!A1267,cCalRecycle_NorthBranch_DataMan!F:F)</f>
        <v>0</v>
      </c>
      <c r="Q1267" s="86" t="e">
        <f>VLOOKUP(A1267,cCalRecycle_NorthBranch_DataMan!A:B,2,FALSE)</f>
        <v>#N/A</v>
      </c>
      <c r="R1267" s="643" t="b">
        <f t="shared" ca="1" si="39"/>
        <v>1</v>
      </c>
      <c r="Y1267" s="84" t="e">
        <v>#N/A</v>
      </c>
      <c r="Z1267" s="84" t="e">
        <v>#N/A</v>
      </c>
      <c r="AA1267" s="84" t="e">
        <v>#N/A</v>
      </c>
      <c r="AB1267" s="84" t="e">
        <v>#N/A</v>
      </c>
      <c r="AC1267" s="84" t="e">
        <v>#N/A</v>
      </c>
      <c r="AD1267" s="84" t="e">
        <v>#N/A</v>
      </c>
      <c r="AE1267" s="84" t="e">
        <v>#N/A</v>
      </c>
      <c r="AF1267" s="84" t="e">
        <v>#N/A</v>
      </c>
    </row>
    <row r="1268" spans="1:32" ht="15" thickBot="1">
      <c r="A1268" s="93" t="s">
        <v>2044</v>
      </c>
      <c r="B1268" s="84">
        <f>VLOOKUP(A1268,'Northern Branch Phase II Debris'!A:F,2,FALSE)</f>
        <v>10</v>
      </c>
      <c r="C1268" s="84" t="str">
        <f>VLOOKUP(A1268,'Northern Branch Phase II Debris'!A:F,3,FALSE)</f>
        <v>Cherokee Lane</v>
      </c>
      <c r="F1268" s="84" t="str">
        <f t="shared" si="38"/>
        <v>Go Ahead</v>
      </c>
      <c r="G1268" s="320">
        <f>VLOOKUP(A1268,'Northern Branch Phase II Debris'!A:F,6,FALSE)</f>
        <v>44291</v>
      </c>
      <c r="H1268" s="84" t="str">
        <f>VLOOKUP(A1268,'Northern Branch Phase II Debris'!A:G,7,FALSE)</f>
        <v>Butte</v>
      </c>
      <c r="I1268" s="84" t="e">
        <f>VLOOKUP(A1268,'Go Backs'!A:H,8,FALSE)</f>
        <v>#N/A</v>
      </c>
      <c r="K1268" s="84" t="e">
        <f>VLOOKUP(A1268,'Go Aheads'!A:H,8,FALSE)</f>
        <v>#N/A</v>
      </c>
      <c r="M1268" s="84">
        <f>VLOOKUP(A1268,'Northern Branch Phase II Debris'!A:F,4,FALSE)</f>
        <v>0</v>
      </c>
      <c r="N1268" s="84">
        <f>VLOOKUP(A1268,'Northern Branch Phase II Debris'!A:F,5,FALSE)</f>
        <v>0</v>
      </c>
      <c r="P1268" s="84">
        <f ca="1">SUMIF(cCalRecycle_NorthBranch_DataMan!A:F,Audit!A1268,cCalRecycle_NorthBranch_DataMan!F:F)</f>
        <v>0</v>
      </c>
      <c r="Q1268" s="86" t="e">
        <f>VLOOKUP(A1268,cCalRecycle_NorthBranch_DataMan!A:B,2,FALSE)</f>
        <v>#N/A</v>
      </c>
      <c r="R1268" s="643" t="b">
        <f t="shared" ca="1" si="39"/>
        <v>1</v>
      </c>
      <c r="Y1268" s="84" t="e">
        <v>#N/A</v>
      </c>
      <c r="Z1268" s="84" t="e">
        <v>#N/A</v>
      </c>
      <c r="AA1268" s="84" t="e">
        <v>#N/A</v>
      </c>
      <c r="AB1268" s="84" t="e">
        <v>#N/A</v>
      </c>
      <c r="AC1268" s="84" t="e">
        <v>#N/A</v>
      </c>
      <c r="AD1268" s="84" t="e">
        <v>#N/A</v>
      </c>
      <c r="AE1268" s="84" t="e">
        <v>#N/A</v>
      </c>
      <c r="AF1268" s="84" t="e">
        <v>#N/A</v>
      </c>
    </row>
    <row r="1269" spans="1:32" ht="15" thickBot="1">
      <c r="A1269" s="93" t="s">
        <v>1383</v>
      </c>
      <c r="B1269" s="84" t="str">
        <f>VLOOKUP(A1269,'Northern Branch Phase II Debris'!A:F,2,FALSE)</f>
        <v>062-440-024-000</v>
      </c>
      <c r="C1269" s="84" t="str">
        <f>VLOOKUP(A1269,'Northern Branch Phase II Debris'!A:F,3,FALSE)</f>
        <v>Pine Ridge Lane</v>
      </c>
      <c r="F1269" s="84" t="str">
        <f t="shared" si="38"/>
        <v>Go Ahead</v>
      </c>
      <c r="G1269" s="320">
        <f>VLOOKUP(A1269,'Northern Branch Phase II Debris'!A:F,6,FALSE)</f>
        <v>0</v>
      </c>
      <c r="H1269" s="84" t="str">
        <f>VLOOKUP(A1269,'Northern Branch Phase II Debris'!A:G,7,FALSE)</f>
        <v>Butte</v>
      </c>
      <c r="I1269" s="84" t="e">
        <f>VLOOKUP(A1269,'Go Backs'!A:H,8,FALSE)</f>
        <v>#N/A</v>
      </c>
      <c r="K1269" s="84" t="e">
        <f>VLOOKUP(A1269,'Go Aheads'!A:H,8,FALSE)</f>
        <v>#N/A</v>
      </c>
      <c r="M1269" s="84">
        <f>VLOOKUP(A1269,'Northern Branch Phase II Debris'!A:F,4,FALSE)</f>
        <v>0</v>
      </c>
      <c r="N1269" s="84">
        <f>VLOOKUP(A1269,'Northern Branch Phase II Debris'!A:F,5,FALSE)</f>
        <v>0</v>
      </c>
      <c r="P1269" s="84">
        <f ca="1">SUMIF(cCalRecycle_NorthBranch_DataMan!A:F,Audit!A1269,cCalRecycle_NorthBranch_DataMan!F:F)</f>
        <v>0</v>
      </c>
      <c r="Q1269" s="86" t="e">
        <f>VLOOKUP(A1269,cCalRecycle_NorthBranch_DataMan!A:B,2,FALSE)</f>
        <v>#N/A</v>
      </c>
      <c r="R1269" s="643" t="b">
        <f t="shared" ca="1" si="39"/>
        <v>1</v>
      </c>
      <c r="Y1269" s="84" t="e">
        <v>#N/A</v>
      </c>
      <c r="Z1269" s="84" t="e">
        <v>#N/A</v>
      </c>
      <c r="AA1269" s="84" t="e">
        <v>#N/A</v>
      </c>
      <c r="AB1269" s="84" t="e">
        <v>#N/A</v>
      </c>
      <c r="AC1269" s="84" t="e">
        <v>#N/A</v>
      </c>
      <c r="AD1269" s="84" t="e">
        <v>#N/A</v>
      </c>
      <c r="AE1269" s="84" t="e">
        <v>#N/A</v>
      </c>
      <c r="AF1269" s="84" t="e">
        <v>#N/A</v>
      </c>
    </row>
    <row r="1270" spans="1:32" ht="15" thickBot="1">
      <c r="A1270" s="93" t="s">
        <v>548</v>
      </c>
      <c r="B1270" s="84" t="str">
        <f>VLOOKUP(A1270,'Northern Branch Phase II Debris'!A:F,2,FALSE)</f>
        <v>062-440-026-000</v>
      </c>
      <c r="C1270" s="84" t="str">
        <f>VLOOKUP(A1270,'Northern Branch Phase II Debris'!A:F,3,FALSE)</f>
        <v>Bald Rock Road</v>
      </c>
      <c r="F1270" s="84" t="str">
        <f t="shared" si="38"/>
        <v>Go Ahead</v>
      </c>
      <c r="G1270" s="320">
        <f>VLOOKUP(A1270,'Northern Branch Phase II Debris'!A:F,6,FALSE)</f>
        <v>0</v>
      </c>
      <c r="H1270" s="84" t="str">
        <f>VLOOKUP(A1270,'Northern Branch Phase II Debris'!A:G,7,FALSE)</f>
        <v>Butte</v>
      </c>
      <c r="I1270" s="84" t="e">
        <f>VLOOKUP(A1270,'Go Backs'!A:H,8,FALSE)</f>
        <v>#N/A</v>
      </c>
      <c r="K1270" s="84" t="e">
        <f>VLOOKUP(A1270,'Go Aheads'!A:H,8,FALSE)</f>
        <v>#N/A</v>
      </c>
      <c r="M1270" s="84">
        <f>VLOOKUP(A1270,'Northern Branch Phase II Debris'!A:F,4,FALSE)</f>
        <v>0</v>
      </c>
      <c r="N1270" s="84">
        <f>VLOOKUP(A1270,'Northern Branch Phase II Debris'!A:F,5,FALSE)</f>
        <v>0</v>
      </c>
      <c r="P1270" s="84">
        <f ca="1">SUMIF(cCalRecycle_NorthBranch_DataMan!A:F,Audit!A1270,cCalRecycle_NorthBranch_DataMan!F:F)</f>
        <v>0</v>
      </c>
      <c r="Q1270" s="86" t="e">
        <f>VLOOKUP(A1270,cCalRecycle_NorthBranch_DataMan!A:B,2,FALSE)</f>
        <v>#N/A</v>
      </c>
      <c r="R1270" s="643" t="b">
        <f t="shared" ca="1" si="39"/>
        <v>1</v>
      </c>
      <c r="Y1270" s="84" t="e">
        <v>#N/A</v>
      </c>
      <c r="Z1270" s="84" t="e">
        <v>#N/A</v>
      </c>
      <c r="AA1270" s="84" t="e">
        <v>#N/A</v>
      </c>
      <c r="AB1270" s="84" t="e">
        <v>#N/A</v>
      </c>
      <c r="AC1270" s="84" t="e">
        <v>#N/A</v>
      </c>
      <c r="AD1270" s="84" t="e">
        <v>#N/A</v>
      </c>
      <c r="AE1270" s="84" t="e">
        <v>#N/A</v>
      </c>
      <c r="AF1270" s="84" t="e">
        <v>#N/A</v>
      </c>
    </row>
    <row r="1271" spans="1:32" ht="15" thickBot="1">
      <c r="A1271" s="93" t="s">
        <v>681</v>
      </c>
      <c r="B1271" s="84">
        <f>VLOOKUP(A1271,'Northern Branch Phase II Debris'!A:F,2,FALSE)</f>
        <v>235</v>
      </c>
      <c r="C1271" s="84" t="str">
        <f>VLOOKUP(A1271,'Northern Branch Phase II Debris'!A:F,3,FALSE)</f>
        <v>Bald Rock Road</v>
      </c>
      <c r="F1271" s="84" t="str">
        <f t="shared" si="38"/>
        <v>Go Ahead</v>
      </c>
      <c r="G1271" s="320">
        <f>VLOOKUP(A1271,'Northern Branch Phase II Debris'!A:F,6,FALSE)</f>
        <v>44214</v>
      </c>
      <c r="H1271" s="84" t="str">
        <f>VLOOKUP(A1271,'Northern Branch Phase II Debris'!A:G,7,FALSE)</f>
        <v>Butte</v>
      </c>
      <c r="I1271" s="84" t="e">
        <f>VLOOKUP(A1271,'Go Backs'!A:H,8,FALSE)</f>
        <v>#N/A</v>
      </c>
      <c r="K1271" s="84" t="e">
        <f>VLOOKUP(A1271,'Go Aheads'!A:H,8,FALSE)</f>
        <v>#N/A</v>
      </c>
      <c r="M1271" s="84">
        <f>VLOOKUP(A1271,'Northern Branch Phase II Debris'!A:F,4,FALSE)</f>
        <v>0</v>
      </c>
      <c r="N1271" s="84">
        <f>VLOOKUP(A1271,'Northern Branch Phase II Debris'!A:F,5,FALSE)</f>
        <v>0</v>
      </c>
      <c r="P1271" s="84">
        <f ca="1">SUMIF(cCalRecycle_NorthBranch_DataMan!A:F,Audit!A1271,cCalRecycle_NorthBranch_DataMan!F:F)</f>
        <v>0</v>
      </c>
      <c r="Q1271" s="86" t="e">
        <f>VLOOKUP(A1271,cCalRecycle_NorthBranch_DataMan!A:B,2,FALSE)</f>
        <v>#N/A</v>
      </c>
      <c r="R1271" s="643" t="b">
        <f t="shared" ca="1" si="39"/>
        <v>1</v>
      </c>
      <c r="Y1271" s="84" t="e">
        <v>#N/A</v>
      </c>
      <c r="Z1271" s="84" t="e">
        <v>#N/A</v>
      </c>
      <c r="AA1271" s="84" t="e">
        <v>#N/A</v>
      </c>
      <c r="AB1271" s="84" t="e">
        <v>#N/A</v>
      </c>
      <c r="AC1271" s="84" t="e">
        <v>#N/A</v>
      </c>
      <c r="AD1271" s="84" t="e">
        <v>#N/A</v>
      </c>
      <c r="AE1271" s="84" t="e">
        <v>#N/A</v>
      </c>
      <c r="AF1271" s="84" t="e">
        <v>#N/A</v>
      </c>
    </row>
    <row r="1272" spans="1:32" ht="26.25" thickBot="1">
      <c r="A1272" s="463" t="s">
        <v>1488</v>
      </c>
      <c r="B1272" s="84" t="str">
        <f>VLOOKUP(A1272,'Northern Branch Phase II Debris'!A:F,2,FALSE)</f>
        <v>860-000-185-000</v>
      </c>
      <c r="C1272" s="84" t="str">
        <f>VLOOKUP(A1272,'Northern Branch Phase II Debris'!A:F,3,FALSE)</f>
        <v>RLCSD LL# 23A Little Valley Lane</v>
      </c>
      <c r="F1272" s="84" t="str">
        <f t="shared" si="38"/>
        <v>Go Ahead</v>
      </c>
      <c r="G1272" s="320">
        <f>VLOOKUP(A1272,'Northern Branch Phase II Debris'!A:F,6,FALSE)</f>
        <v>44299</v>
      </c>
      <c r="H1272" s="84" t="str">
        <f>VLOOKUP(A1272,'Northern Branch Phase II Debris'!A:G,7,FALSE)</f>
        <v>Trinity</v>
      </c>
      <c r="I1272" s="84" t="e">
        <f>VLOOKUP(A1272,'Go Backs'!A:H,8,FALSE)</f>
        <v>#N/A</v>
      </c>
      <c r="K1272" s="84" t="e">
        <f>VLOOKUP(A1272,'Go Aheads'!A:H,8,FALSE)</f>
        <v>#N/A</v>
      </c>
      <c r="M1272" s="84">
        <f>VLOOKUP(A1272,'Northern Branch Phase II Debris'!A:F,4,FALSE)</f>
        <v>0</v>
      </c>
      <c r="N1272" s="84">
        <f>VLOOKUP(A1272,'Northern Branch Phase II Debris'!A:F,5,FALSE)</f>
        <v>0</v>
      </c>
      <c r="P1272" s="84">
        <f ca="1">SUMIF(cCalRecycle_NorthBranch_DataMan!A:F,Audit!A1272,cCalRecycle_NorthBranch_DataMan!F:F)</f>
        <v>0</v>
      </c>
      <c r="Q1272" s="86" t="e">
        <f>VLOOKUP(A1272,cCalRecycle_NorthBranch_DataMan!A:B,2,FALSE)</f>
        <v>#N/A</v>
      </c>
      <c r="R1272" s="643" t="b">
        <f t="shared" ca="1" si="39"/>
        <v>1</v>
      </c>
      <c r="S1272" s="455" t="s">
        <v>4289</v>
      </c>
      <c r="Y1272" s="84" t="e">
        <v>#N/A</v>
      </c>
      <c r="Z1272" s="84" t="e">
        <v>#N/A</v>
      </c>
      <c r="AA1272" s="84" t="e">
        <v>#N/A</v>
      </c>
      <c r="AB1272" s="84" t="e">
        <v>#N/A</v>
      </c>
      <c r="AC1272" s="84" t="e">
        <v>#N/A</v>
      </c>
      <c r="AD1272" s="84" t="e">
        <v>#N/A</v>
      </c>
      <c r="AE1272" s="84" t="e">
        <v>#N/A</v>
      </c>
      <c r="AF1272" s="84" t="e">
        <v>#N/A</v>
      </c>
    </row>
    <row r="1273" spans="1:32" ht="15" thickBot="1">
      <c r="A1273" s="463" t="s">
        <v>2020</v>
      </c>
      <c r="B1273" s="84">
        <f>VLOOKUP(A1273,'Northern Branch Phase II Debris'!A:F,2,FALSE)</f>
        <v>200</v>
      </c>
      <c r="C1273" s="84" t="str">
        <f>VLOOKUP(A1273,'Northern Branch Phase II Debris'!A:F,3,FALSE)</f>
        <v>Headquarters Road</v>
      </c>
      <c r="F1273" s="84" t="str">
        <f t="shared" si="38"/>
        <v>Go Ahead</v>
      </c>
      <c r="G1273" s="320">
        <f>VLOOKUP(A1273,'Northern Branch Phase II Debris'!A:F,6,FALSE)</f>
        <v>0</v>
      </c>
      <c r="H1273" s="84" t="str">
        <f>VLOOKUP(A1273,'Northern Branch Phase II Debris'!A:G,7,FALSE)</f>
        <v>Trinity</v>
      </c>
      <c r="I1273" s="84" t="e">
        <f>VLOOKUP(A1273,'Go Backs'!A:H,8,FALSE)</f>
        <v>#N/A</v>
      </c>
      <c r="K1273" s="84" t="e">
        <f>VLOOKUP(A1273,'Go Aheads'!A:H,8,FALSE)</f>
        <v>#N/A</v>
      </c>
      <c r="M1273" s="84">
        <f>VLOOKUP(A1273,'Northern Branch Phase II Debris'!A:F,4,FALSE)</f>
        <v>0</v>
      </c>
      <c r="N1273" s="84">
        <f>VLOOKUP(A1273,'Northern Branch Phase II Debris'!A:F,5,FALSE)</f>
        <v>0</v>
      </c>
      <c r="P1273" s="84">
        <f ca="1">SUMIF(cCalRecycle_NorthBranch_DataMan!A:F,Audit!A1273,cCalRecycle_NorthBranch_DataMan!F:F)</f>
        <v>0</v>
      </c>
      <c r="Q1273" s="86" t="e">
        <f>VLOOKUP(A1273,cCalRecycle_NorthBranch_DataMan!A:B,2,FALSE)</f>
        <v>#N/A</v>
      </c>
      <c r="R1273" s="643" t="b">
        <f t="shared" ca="1" si="39"/>
        <v>1</v>
      </c>
      <c r="S1273" s="455" t="s">
        <v>4289</v>
      </c>
      <c r="Y1273" s="84" t="e">
        <v>#N/A</v>
      </c>
      <c r="Z1273" s="84" t="e">
        <v>#N/A</v>
      </c>
      <c r="AA1273" s="84" t="e">
        <v>#N/A</v>
      </c>
      <c r="AB1273" s="84" t="e">
        <v>#N/A</v>
      </c>
      <c r="AC1273" s="84" t="e">
        <v>#N/A</v>
      </c>
      <c r="AD1273" s="84" t="e">
        <v>#N/A</v>
      </c>
      <c r="AE1273" s="84" t="e">
        <v>#N/A</v>
      </c>
      <c r="AF1273" s="84" t="e">
        <v>#N/A</v>
      </c>
    </row>
    <row r="1274" spans="1:32" ht="15" thickBot="1">
      <c r="A1274" s="463" t="s">
        <v>1895</v>
      </c>
      <c r="B1274" s="84" t="str">
        <f>VLOOKUP(A1274,'Northern Branch Phase II Debris'!A:F,2,FALSE)</f>
        <v>860-000-310-000</v>
      </c>
      <c r="C1274" s="84" t="str">
        <f>VLOOKUP(A1274,'Northern Branch Phase II Debris'!A:F,3,FALSE)</f>
        <v>RLCSD LL#101</v>
      </c>
      <c r="F1274" s="84" t="str">
        <f t="shared" si="38"/>
        <v>Go Ahead</v>
      </c>
      <c r="G1274" s="320">
        <f>VLOOKUP(A1274,'Northern Branch Phase II Debris'!A:F,6,FALSE)</f>
        <v>44286</v>
      </c>
      <c r="H1274" s="84" t="str">
        <f>VLOOKUP(A1274,'Northern Branch Phase II Debris'!A:G,7,FALSE)</f>
        <v>Trinity</v>
      </c>
      <c r="I1274" s="84" t="e">
        <f>VLOOKUP(A1274,'Go Backs'!A:H,8,FALSE)</f>
        <v>#N/A</v>
      </c>
      <c r="K1274" s="84" t="e">
        <f>VLOOKUP(A1274,'Go Aheads'!A:H,8,FALSE)</f>
        <v>#N/A</v>
      </c>
      <c r="M1274" s="84">
        <f>VLOOKUP(A1274,'Northern Branch Phase II Debris'!A:F,4,FALSE)</f>
        <v>0</v>
      </c>
      <c r="N1274" s="84">
        <f>VLOOKUP(A1274,'Northern Branch Phase II Debris'!A:F,5,FALSE)</f>
        <v>0</v>
      </c>
      <c r="P1274" s="84">
        <f ca="1">SUMIF(cCalRecycle_NorthBranch_DataMan!A:F,Audit!A1274,cCalRecycle_NorthBranch_DataMan!F:F)</f>
        <v>0</v>
      </c>
      <c r="Q1274" s="86" t="e">
        <f>VLOOKUP(A1274,cCalRecycle_NorthBranch_DataMan!A:B,2,FALSE)</f>
        <v>#N/A</v>
      </c>
      <c r="R1274" s="643" t="b">
        <f t="shared" ca="1" si="39"/>
        <v>1</v>
      </c>
      <c r="S1274" s="455" t="s">
        <v>4289</v>
      </c>
      <c r="Y1274" s="84" t="e">
        <v>#N/A</v>
      </c>
      <c r="Z1274" s="84" t="e">
        <v>#N/A</v>
      </c>
      <c r="AA1274" s="84" t="e">
        <v>#N/A</v>
      </c>
      <c r="AB1274" s="84" t="e">
        <v>#N/A</v>
      </c>
      <c r="AC1274" s="84" t="e">
        <v>#N/A</v>
      </c>
      <c r="AD1274" s="84" t="e">
        <v>#N/A</v>
      </c>
      <c r="AE1274" s="84" t="e">
        <v>#N/A</v>
      </c>
      <c r="AF1274" s="84" t="e">
        <v>#N/A</v>
      </c>
    </row>
    <row r="1275" spans="1:32" ht="15" thickBot="1">
      <c r="A1275" s="463" t="s">
        <v>1416</v>
      </c>
      <c r="B1275" s="84">
        <f>VLOOKUP(A1275,'Northern Branch Phase II Debris'!A:F,2,FALSE)</f>
        <v>119</v>
      </c>
      <c r="C1275" s="84" t="str">
        <f>VLOOKUP(A1275,'Northern Branch Phase II Debris'!A:F,3,FALSE)</f>
        <v>Rockerfeller Road</v>
      </c>
      <c r="F1275" s="84" t="str">
        <f t="shared" si="38"/>
        <v>Go Ahead</v>
      </c>
      <c r="G1275" s="320">
        <f>VLOOKUP(A1275,'Northern Branch Phase II Debris'!A:F,6,FALSE)</f>
        <v>44319</v>
      </c>
      <c r="H1275" s="84" t="str">
        <f>VLOOKUP(A1275,'Northern Branch Phase II Debris'!A:G,7,FALSE)</f>
        <v>Butte</v>
      </c>
      <c r="I1275" s="84" t="e">
        <f>VLOOKUP(A1275,'Go Backs'!A:H,8,FALSE)</f>
        <v>#N/A</v>
      </c>
      <c r="K1275" s="84" t="e">
        <f>VLOOKUP(A1275,'Go Aheads'!A:H,8,FALSE)</f>
        <v>#N/A</v>
      </c>
      <c r="M1275" s="84">
        <f>VLOOKUP(A1275,'Northern Branch Phase II Debris'!A:F,4,FALSE)</f>
        <v>1</v>
      </c>
      <c r="N1275" s="84">
        <f>VLOOKUP(A1275,'Northern Branch Phase II Debris'!A:F,5,FALSE)</f>
        <v>1</v>
      </c>
      <c r="P1275" s="84">
        <f ca="1">SUMIF(cCalRecycle_NorthBranch_DataMan!A:F,Audit!A1275,cCalRecycle_NorthBranch_DataMan!F:F)</f>
        <v>0</v>
      </c>
      <c r="Q1275" s="86" t="e">
        <f>VLOOKUP(A1275,cCalRecycle_NorthBranch_DataMan!A:B,2,FALSE)</f>
        <v>#N/A</v>
      </c>
      <c r="R1275" s="643" t="b">
        <f t="shared" ca="1" si="39"/>
        <v>0</v>
      </c>
      <c r="S1275" s="455" t="s">
        <v>4289</v>
      </c>
      <c r="Y1275" s="84" t="e">
        <v>#N/A</v>
      </c>
      <c r="Z1275" s="84" t="e">
        <v>#N/A</v>
      </c>
      <c r="AA1275" s="84" t="e">
        <v>#N/A</v>
      </c>
      <c r="AB1275" s="84" t="e">
        <v>#N/A</v>
      </c>
      <c r="AC1275" s="84" t="e">
        <v>#N/A</v>
      </c>
      <c r="AD1275" s="84" t="e">
        <v>#N/A</v>
      </c>
      <c r="AE1275" s="84" t="e">
        <v>#N/A</v>
      </c>
      <c r="AF1275" s="84" t="e">
        <v>#N/A</v>
      </c>
    </row>
    <row r="1276" spans="1:32" ht="15" thickBot="1">
      <c r="A1276" s="93" t="s">
        <v>858</v>
      </c>
      <c r="B1276" s="84">
        <f>VLOOKUP(A1276,'Northern Branch Phase II Debris'!A:F,2,FALSE)</f>
        <v>2741</v>
      </c>
      <c r="C1276" s="84" t="str">
        <f>VLOOKUP(A1276,'Northern Branch Phase II Debris'!A:F,3,FALSE)</f>
        <v>Indian Creek Road</v>
      </c>
      <c r="F1276" s="84" t="str">
        <f t="shared" si="38"/>
        <v>Go Ahead</v>
      </c>
      <c r="G1276" s="320">
        <f>VLOOKUP(A1276,'Northern Branch Phase II Debris'!A:F,6,FALSE)</f>
        <v>44333</v>
      </c>
      <c r="H1276" s="84" t="str">
        <f>VLOOKUP(A1276,'Northern Branch Phase II Debris'!A:G,7,FALSE)</f>
        <v>Siskiyou</v>
      </c>
      <c r="I1276" s="84" t="e">
        <f>VLOOKUP(A1276,'Go Backs'!A:H,8,FALSE)</f>
        <v>#N/A</v>
      </c>
      <c r="K1276" s="84" t="e">
        <f>VLOOKUP(A1276,'Go Aheads'!A:H,8,FALSE)</f>
        <v>#N/A</v>
      </c>
      <c r="M1276" s="84">
        <f>VLOOKUP(A1276,'Northern Branch Phase II Debris'!A:F,4,FALSE)</f>
        <v>1</v>
      </c>
      <c r="N1276" s="84">
        <f>VLOOKUP(A1276,'Northern Branch Phase II Debris'!A:F,5,FALSE)</f>
        <v>0</v>
      </c>
      <c r="P1276" s="84">
        <f ca="1">SUMIF(cCalRecycle_NorthBranch_DataMan!A:F,Audit!A1276,cCalRecycle_NorthBranch_DataMan!F:F)</f>
        <v>0</v>
      </c>
      <c r="Q1276" s="86" t="e">
        <f>VLOOKUP(A1276,cCalRecycle_NorthBranch_DataMan!A:B,2,FALSE)</f>
        <v>#N/A</v>
      </c>
      <c r="R1276" s="643" t="b">
        <f t="shared" ca="1" si="39"/>
        <v>1</v>
      </c>
      <c r="Y1276" s="84" t="e">
        <v>#N/A</v>
      </c>
      <c r="Z1276" s="84" t="e">
        <v>#N/A</v>
      </c>
      <c r="AA1276" s="84" t="e">
        <v>#N/A</v>
      </c>
      <c r="AB1276" s="84" t="e">
        <v>#N/A</v>
      </c>
      <c r="AC1276" s="84" t="e">
        <v>#N/A</v>
      </c>
      <c r="AD1276" s="84" t="e">
        <v>#N/A</v>
      </c>
      <c r="AE1276" s="84" t="e">
        <v>#N/A</v>
      </c>
      <c r="AF1276" s="84" t="e">
        <v>#N/A</v>
      </c>
    </row>
    <row r="1277" spans="1:32" ht="15" thickBot="1">
      <c r="A1277" s="93" t="s">
        <v>513</v>
      </c>
      <c r="B1277" s="84">
        <f>VLOOKUP(A1277,'Northern Branch Phase II Debris'!A:F,2,FALSE)</f>
        <v>70</v>
      </c>
      <c r="C1277" s="84" t="str">
        <f>VLOOKUP(A1277,'Northern Branch Phase II Debris'!A:F,3,FALSE)</f>
        <v>Ermarie Lane</v>
      </c>
      <c r="F1277" s="84" t="str">
        <f t="shared" si="38"/>
        <v>Go Ahead</v>
      </c>
      <c r="G1277" s="320">
        <f>VLOOKUP(A1277,'Northern Branch Phase II Debris'!A:F,6,FALSE)</f>
        <v>44216</v>
      </c>
      <c r="H1277" s="84" t="str">
        <f>VLOOKUP(A1277,'Northern Branch Phase II Debris'!A:G,7,FALSE)</f>
        <v>Butte</v>
      </c>
      <c r="I1277" s="84" t="e">
        <f>VLOOKUP(A1277,'Go Backs'!A:H,8,FALSE)</f>
        <v>#N/A</v>
      </c>
      <c r="K1277" s="84" t="e">
        <f>VLOOKUP(A1277,'Go Aheads'!A:H,8,FALSE)</f>
        <v>#N/A</v>
      </c>
      <c r="M1277" s="84">
        <f>VLOOKUP(A1277,'Northern Branch Phase II Debris'!A:F,4,FALSE)</f>
        <v>0</v>
      </c>
      <c r="N1277" s="84">
        <f>VLOOKUP(A1277,'Northern Branch Phase II Debris'!A:F,5,FALSE)</f>
        <v>0</v>
      </c>
      <c r="P1277" s="84">
        <f ca="1">SUMIF(cCalRecycle_NorthBranch_DataMan!A:F,Audit!A1277,cCalRecycle_NorthBranch_DataMan!F:F)</f>
        <v>0</v>
      </c>
      <c r="Q1277" s="86" t="e">
        <f>VLOOKUP(A1277,cCalRecycle_NorthBranch_DataMan!A:B,2,FALSE)</f>
        <v>#N/A</v>
      </c>
      <c r="R1277" s="643" t="b">
        <f t="shared" ca="1" si="39"/>
        <v>1</v>
      </c>
      <c r="Y1277" s="84" t="e">
        <v>#N/A</v>
      </c>
      <c r="Z1277" s="84" t="e">
        <v>#N/A</v>
      </c>
      <c r="AA1277" s="84" t="e">
        <v>#N/A</v>
      </c>
      <c r="AB1277" s="84" t="e">
        <v>#N/A</v>
      </c>
      <c r="AC1277" s="84" t="e">
        <v>#N/A</v>
      </c>
      <c r="AD1277" s="84" t="e">
        <v>#N/A</v>
      </c>
      <c r="AE1277" s="84" t="e">
        <v>#N/A</v>
      </c>
      <c r="AF1277" s="84" t="e">
        <v>#N/A</v>
      </c>
    </row>
    <row r="1278" spans="1:32" ht="15" thickBot="1">
      <c r="A1278" s="463" t="s">
        <v>480</v>
      </c>
      <c r="B1278" s="84" t="str">
        <f>VLOOKUP(A1278,'Northern Branch Phase II Debris'!A:F,2,FALSE)</f>
        <v>860-000-144-000</v>
      </c>
      <c r="C1278" s="84" t="str">
        <f>VLOOKUP(A1278,'Northern Branch Phase II Debris'!A:F,3,FALSE)</f>
        <v>RLCSD LL#98B</v>
      </c>
      <c r="F1278" s="84" t="str">
        <f t="shared" si="38"/>
        <v>Go Ahead</v>
      </c>
      <c r="G1278" s="320">
        <f>VLOOKUP(A1278,'Northern Branch Phase II Debris'!A:F,6,FALSE)</f>
        <v>44378</v>
      </c>
      <c r="H1278" s="84" t="str">
        <f>VLOOKUP(A1278,'Northern Branch Phase II Debris'!A:G,7,FALSE)</f>
        <v>Trinity</v>
      </c>
      <c r="I1278" s="84" t="e">
        <f>VLOOKUP(A1278,'Go Backs'!A:H,8,FALSE)</f>
        <v>#N/A</v>
      </c>
      <c r="K1278" s="84" t="e">
        <f>VLOOKUP(A1278,'Go Aheads'!A:H,8,FALSE)</f>
        <v>#N/A</v>
      </c>
      <c r="M1278" s="84">
        <f>VLOOKUP(A1278,'Northern Branch Phase II Debris'!A:F,4,FALSE)</f>
        <v>0</v>
      </c>
      <c r="N1278" s="84">
        <f>VLOOKUP(A1278,'Northern Branch Phase II Debris'!A:F,5,FALSE)</f>
        <v>0</v>
      </c>
      <c r="P1278" s="84">
        <f ca="1">SUMIF(cCalRecycle_NorthBranch_DataMan!A:F,Audit!A1278,cCalRecycle_NorthBranch_DataMan!F:F)</f>
        <v>0</v>
      </c>
      <c r="Q1278" s="86" t="e">
        <f>VLOOKUP(A1278,cCalRecycle_NorthBranch_DataMan!A:B,2,FALSE)</f>
        <v>#N/A</v>
      </c>
      <c r="R1278" s="643" t="b">
        <f t="shared" ca="1" si="39"/>
        <v>1</v>
      </c>
      <c r="S1278" s="455" t="s">
        <v>4289</v>
      </c>
      <c r="Y1278" s="84" t="e">
        <v>#N/A</v>
      </c>
      <c r="Z1278" s="84" t="e">
        <v>#N/A</v>
      </c>
      <c r="AA1278" s="84" t="e">
        <v>#N/A</v>
      </c>
      <c r="AB1278" s="84" t="e">
        <v>#N/A</v>
      </c>
      <c r="AC1278" s="84" t="e">
        <v>#N/A</v>
      </c>
      <c r="AD1278" s="84" t="e">
        <v>#N/A</v>
      </c>
      <c r="AE1278" s="84" t="e">
        <v>#N/A</v>
      </c>
      <c r="AF1278" s="84" t="e">
        <v>#N/A</v>
      </c>
    </row>
    <row r="1279" spans="1:32" ht="15" thickBot="1">
      <c r="A1279" s="93" t="s">
        <v>1925</v>
      </c>
      <c r="B1279" s="84">
        <f>VLOOKUP(A1279,'Northern Branch Phase II Debris'!A:F,2,FALSE)</f>
        <v>17</v>
      </c>
      <c r="C1279" s="84" t="str">
        <f>VLOOKUP(A1279,'Northern Branch Phase II Debris'!A:F,3,FALSE)</f>
        <v>Big Oak Lane</v>
      </c>
      <c r="F1279" s="84" t="str">
        <f t="shared" si="38"/>
        <v>Go Ahead</v>
      </c>
      <c r="G1279" s="320">
        <f>VLOOKUP(A1279,'Northern Branch Phase II Debris'!A:F,6,FALSE)</f>
        <v>44250</v>
      </c>
      <c r="H1279" s="84" t="str">
        <f>VLOOKUP(A1279,'Northern Branch Phase II Debris'!A:G,7,FALSE)</f>
        <v>Butte</v>
      </c>
      <c r="I1279" s="84" t="e">
        <f>VLOOKUP(A1279,'Go Backs'!A:H,8,FALSE)</f>
        <v>#N/A</v>
      </c>
      <c r="K1279" s="84" t="e">
        <f>VLOOKUP(A1279,'Go Aheads'!A:H,8,FALSE)</f>
        <v>#N/A</v>
      </c>
      <c r="M1279" s="84">
        <f>VLOOKUP(A1279,'Northern Branch Phase II Debris'!A:F,4,FALSE)</f>
        <v>0</v>
      </c>
      <c r="N1279" s="84">
        <f>VLOOKUP(A1279,'Northern Branch Phase II Debris'!A:F,5,FALSE)</f>
        <v>0</v>
      </c>
      <c r="P1279" s="84">
        <f ca="1">SUMIF(cCalRecycle_NorthBranch_DataMan!A:F,Audit!A1279,cCalRecycle_NorthBranch_DataMan!F:F)</f>
        <v>0</v>
      </c>
      <c r="Q1279" s="86" t="e">
        <f>VLOOKUP(A1279,cCalRecycle_NorthBranch_DataMan!A:B,2,FALSE)</f>
        <v>#N/A</v>
      </c>
      <c r="R1279" s="643" t="b">
        <f t="shared" ca="1" si="39"/>
        <v>1</v>
      </c>
      <c r="Y1279" s="84" t="e">
        <v>#N/A</v>
      </c>
      <c r="Z1279" s="84" t="e">
        <v>#N/A</v>
      </c>
      <c r="AA1279" s="84" t="e">
        <v>#N/A</v>
      </c>
      <c r="AB1279" s="84" t="e">
        <v>#N/A</v>
      </c>
      <c r="AC1279" s="84" t="e">
        <v>#N/A</v>
      </c>
      <c r="AD1279" s="84" t="e">
        <v>#N/A</v>
      </c>
      <c r="AE1279" s="84" t="e">
        <v>#N/A</v>
      </c>
      <c r="AF1279" s="84" t="e">
        <v>#N/A</v>
      </c>
    </row>
    <row r="1280" spans="1:32" ht="15" thickBot="1">
      <c r="A1280" s="463" t="s">
        <v>1169</v>
      </c>
      <c r="B1280" s="84">
        <f>VLOOKUP(A1280,'Northern Branch Phase II Debris'!A:F,2,FALSE)</f>
        <v>491</v>
      </c>
      <c r="C1280" s="84" t="str">
        <f>VLOOKUP(A1280,'Northern Branch Phase II Debris'!A:F,3,FALSE)</f>
        <v>Marshall Creek Road</v>
      </c>
      <c r="F1280" s="84" t="str">
        <f t="shared" si="38"/>
        <v>Go Ahead</v>
      </c>
      <c r="G1280" s="320">
        <f>VLOOKUP(A1280,'Northern Branch Phase II Debris'!A:F,6,FALSE)</f>
        <v>44358</v>
      </c>
      <c r="H1280" s="84" t="str">
        <f>VLOOKUP(A1280,'Northern Branch Phase II Debris'!A:G,7,FALSE)</f>
        <v>Trinity</v>
      </c>
      <c r="I1280" s="84" t="e">
        <f>VLOOKUP(A1280,'Go Backs'!A:H,8,FALSE)</f>
        <v>#N/A</v>
      </c>
      <c r="K1280" s="84" t="e">
        <f>VLOOKUP(A1280,'Go Aheads'!A:H,8,FALSE)</f>
        <v>#N/A</v>
      </c>
      <c r="M1280" s="84">
        <f>VLOOKUP(A1280,'Northern Branch Phase II Debris'!A:F,4,FALSE)</f>
        <v>0</v>
      </c>
      <c r="N1280" s="84">
        <f>VLOOKUP(A1280,'Northern Branch Phase II Debris'!A:F,5,FALSE)</f>
        <v>2</v>
      </c>
      <c r="P1280" s="84">
        <f ca="1">SUMIF(cCalRecycle_NorthBranch_DataMan!A:F,Audit!A1280,cCalRecycle_NorthBranch_DataMan!F:F)</f>
        <v>0</v>
      </c>
      <c r="Q1280" s="86" t="e">
        <f>VLOOKUP(A1280,cCalRecycle_NorthBranch_DataMan!A:B,2,FALSE)</f>
        <v>#N/A</v>
      </c>
      <c r="R1280" s="643" t="b">
        <f t="shared" ca="1" si="39"/>
        <v>0</v>
      </c>
      <c r="S1280" s="455" t="s">
        <v>4289</v>
      </c>
      <c r="Y1280" s="84" t="e">
        <v>#N/A</v>
      </c>
      <c r="Z1280" s="84" t="e">
        <v>#N/A</v>
      </c>
      <c r="AA1280" s="84" t="e">
        <v>#N/A</v>
      </c>
      <c r="AB1280" s="84" t="e">
        <v>#N/A</v>
      </c>
      <c r="AC1280" s="84" t="e">
        <v>#N/A</v>
      </c>
      <c r="AD1280" s="84" t="e">
        <v>#N/A</v>
      </c>
      <c r="AE1280" s="84" t="e">
        <v>#N/A</v>
      </c>
      <c r="AF1280" s="84" t="e">
        <v>#N/A</v>
      </c>
    </row>
    <row r="1281" spans="1:32" ht="15" thickBot="1">
      <c r="A1281" s="93" t="s">
        <v>593</v>
      </c>
      <c r="B1281" s="84">
        <f>VLOOKUP(A1281,'Northern Branch Phase II Debris'!A:F,2,FALSE)</f>
        <v>2295</v>
      </c>
      <c r="C1281" s="84" t="str">
        <f>VLOOKUP(A1281,'Northern Branch Phase II Debris'!A:F,3,FALSE)</f>
        <v>Bald Rock Road</v>
      </c>
      <c r="F1281" s="84" t="str">
        <f t="shared" si="38"/>
        <v>Go Ahead</v>
      </c>
      <c r="G1281" s="320">
        <f>VLOOKUP(A1281,'Northern Branch Phase II Debris'!A:F,6,FALSE)</f>
        <v>44307</v>
      </c>
      <c r="H1281" s="84" t="str">
        <f>VLOOKUP(A1281,'Northern Branch Phase II Debris'!A:G,7,FALSE)</f>
        <v>Butte</v>
      </c>
      <c r="I1281" s="84" t="e">
        <f>VLOOKUP(A1281,'Go Backs'!A:H,8,FALSE)</f>
        <v>#N/A</v>
      </c>
      <c r="K1281" s="84">
        <f>VLOOKUP(A1281,'Go Aheads'!A:H,8,FALSE)</f>
        <v>23</v>
      </c>
      <c r="M1281" s="84">
        <f>VLOOKUP(A1281,'Northern Branch Phase II Debris'!A:F,4,FALSE)</f>
        <v>25</v>
      </c>
      <c r="N1281" s="84">
        <f>VLOOKUP(A1281,'Northern Branch Phase II Debris'!A:F,5,FALSE)</f>
        <v>23</v>
      </c>
      <c r="P1281" s="84">
        <f ca="1">SUMIF(cCalRecycle_NorthBranch_DataMan!A:F,Audit!A1281,cCalRecycle_NorthBranch_DataMan!F:F)</f>
        <v>23</v>
      </c>
      <c r="Q1281" s="86">
        <f>VLOOKUP(A1281,cCalRecycle_NorthBranch_DataMan!A:B,2,FALSE)</f>
        <v>44321.398969907394</v>
      </c>
      <c r="R1281" s="643" t="b">
        <f t="shared" ca="1" si="39"/>
        <v>1</v>
      </c>
      <c r="Y1281" s="84" t="e">
        <v>#N/A</v>
      </c>
      <c r="Z1281" s="84" t="e">
        <v>#N/A</v>
      </c>
      <c r="AA1281" s="84" t="e">
        <v>#N/A</v>
      </c>
      <c r="AB1281" s="84" t="e">
        <v>#N/A</v>
      </c>
      <c r="AC1281" s="84" t="e">
        <v>#N/A</v>
      </c>
      <c r="AD1281" s="84" t="e">
        <v>#N/A</v>
      </c>
      <c r="AE1281" s="84" t="e">
        <v>#N/A</v>
      </c>
      <c r="AF1281" s="84" t="e">
        <v>#N/A</v>
      </c>
    </row>
    <row r="1282" spans="1:32" ht="15" thickBot="1">
      <c r="A1282" s="93" t="s">
        <v>1337</v>
      </c>
      <c r="B1282" s="84">
        <f>VLOOKUP(A1282,'Northern Branch Phase II Debris'!A:F,2,FALSE)</f>
        <v>45</v>
      </c>
      <c r="C1282" s="84" t="str">
        <f>VLOOKUP(A1282,'Northern Branch Phase II Debris'!A:F,3,FALSE)</f>
        <v>Don Ron Way</v>
      </c>
      <c r="F1282" s="84" t="str">
        <f t="shared" si="38"/>
        <v>Go Ahead</v>
      </c>
      <c r="G1282" s="320">
        <f>VLOOKUP(A1282,'Northern Branch Phase II Debris'!A:F,6,FALSE)</f>
        <v>44256</v>
      </c>
      <c r="H1282" s="84" t="str">
        <f>VLOOKUP(A1282,'Northern Branch Phase II Debris'!A:G,7,FALSE)</f>
        <v>Butte</v>
      </c>
      <c r="I1282" s="84" t="e">
        <f>VLOOKUP(A1282,'Go Backs'!A:H,8,FALSE)</f>
        <v>#N/A</v>
      </c>
      <c r="K1282" s="84" t="e">
        <f>VLOOKUP(A1282,'Go Aheads'!A:H,8,FALSE)</f>
        <v>#N/A</v>
      </c>
      <c r="M1282" s="84">
        <f>VLOOKUP(A1282,'Northern Branch Phase II Debris'!A:F,4,FALSE)</f>
        <v>0</v>
      </c>
      <c r="N1282" s="84">
        <f>VLOOKUP(A1282,'Northern Branch Phase II Debris'!A:F,5,FALSE)</f>
        <v>0</v>
      </c>
      <c r="P1282" s="84">
        <f ca="1">SUMIF(cCalRecycle_NorthBranch_DataMan!A:F,Audit!A1282,cCalRecycle_NorthBranch_DataMan!F:F)</f>
        <v>0</v>
      </c>
      <c r="Q1282" s="86" t="e">
        <f>VLOOKUP(A1282,cCalRecycle_NorthBranch_DataMan!A:B,2,FALSE)</f>
        <v>#N/A</v>
      </c>
      <c r="R1282" s="643" t="b">
        <f t="shared" ca="1" si="39"/>
        <v>1</v>
      </c>
      <c r="Y1282" s="84" t="e">
        <v>#N/A</v>
      </c>
      <c r="Z1282" s="84" t="e">
        <v>#N/A</v>
      </c>
      <c r="AA1282" s="84" t="e">
        <v>#N/A</v>
      </c>
      <c r="AB1282" s="84" t="e">
        <v>#N/A</v>
      </c>
      <c r="AC1282" s="84" t="e">
        <v>#N/A</v>
      </c>
      <c r="AD1282" s="84" t="e">
        <v>#N/A</v>
      </c>
      <c r="AE1282" s="84" t="e">
        <v>#N/A</v>
      </c>
      <c r="AF1282" s="84" t="e">
        <v>#N/A</v>
      </c>
    </row>
    <row r="1283" spans="1:32" ht="15" thickBot="1">
      <c r="A1283" s="93" t="s">
        <v>902</v>
      </c>
      <c r="B1283" s="84" t="str">
        <f>VLOOKUP(A1283,'Northern Branch Phase II Debris'!A:F,2,FALSE)</f>
        <v>6232 &amp; 6240</v>
      </c>
      <c r="C1283" s="84" t="str">
        <f>VLOOKUP(A1283,'Northern Branch Phase II Debris'!A:F,3,FALSE)</f>
        <v>Indian Creek Road</v>
      </c>
      <c r="F1283" s="84" t="str">
        <f t="shared" ref="F1283:F1346" si="40">IF(ISNA(I1283),"Go Ahead", "GoBack")</f>
        <v>Go Ahead</v>
      </c>
      <c r="G1283" s="320">
        <f>VLOOKUP(A1283,'Northern Branch Phase II Debris'!A:F,6,FALSE)</f>
        <v>44354</v>
      </c>
      <c r="H1283" s="84" t="str">
        <f>VLOOKUP(A1283,'Northern Branch Phase II Debris'!A:G,7,FALSE)</f>
        <v>Siskiyou</v>
      </c>
      <c r="I1283" s="84" t="e">
        <f>VLOOKUP(A1283,'Go Backs'!A:H,8,FALSE)</f>
        <v>#N/A</v>
      </c>
      <c r="K1283" s="84" t="e">
        <f>VLOOKUP(A1283,'Go Aheads'!A:H,8,FALSE)</f>
        <v>#N/A</v>
      </c>
      <c r="M1283" s="84">
        <f>VLOOKUP(A1283,'Northern Branch Phase II Debris'!A:F,4,FALSE)</f>
        <v>9</v>
      </c>
      <c r="N1283" s="84">
        <f>VLOOKUP(A1283,'Northern Branch Phase II Debris'!A:F,5,FALSE)</f>
        <v>5</v>
      </c>
      <c r="P1283" s="84">
        <f ca="1">SUMIF(cCalRecycle_NorthBranch_DataMan!A:F,Audit!A1283,cCalRecycle_NorthBranch_DataMan!F:F)</f>
        <v>5</v>
      </c>
      <c r="Q1283" s="86">
        <f>VLOOKUP(A1283,cCalRecycle_NorthBranch_DataMan!A:B,2,FALSE)</f>
        <v>44349.461608796293</v>
      </c>
      <c r="R1283" s="643" t="b">
        <f t="shared" ref="R1283:R1346" ca="1" si="41">P1283=N1283</f>
        <v>1</v>
      </c>
      <c r="S1283" s="455"/>
      <c r="Y1283" s="84" t="e">
        <v>#N/A</v>
      </c>
      <c r="Z1283" s="84" t="e">
        <v>#N/A</v>
      </c>
      <c r="AA1283" s="84" t="e">
        <v>#N/A</v>
      </c>
      <c r="AB1283" s="84" t="e">
        <v>#N/A</v>
      </c>
      <c r="AC1283" s="84" t="e">
        <v>#N/A</v>
      </c>
      <c r="AD1283" s="84" t="e">
        <v>#N/A</v>
      </c>
      <c r="AE1283" s="84" t="e">
        <v>#N/A</v>
      </c>
      <c r="AF1283" s="84" t="e">
        <v>#N/A</v>
      </c>
    </row>
    <row r="1284" spans="1:32" ht="15" thickBot="1">
      <c r="A1284" s="93" t="s">
        <v>1208</v>
      </c>
      <c r="B1284" s="84" t="str">
        <f>VLOOKUP(A1284,'Northern Branch Phase II Debris'!A:F,2,FALSE)</f>
        <v>071-290-029-000</v>
      </c>
      <c r="C1284" s="84" t="str">
        <f>VLOOKUP(A1284,'Northern Branch Phase II Debris'!A:F,3,FALSE)</f>
        <v>Rocky Point Road</v>
      </c>
      <c r="F1284" s="84" t="str">
        <f t="shared" si="40"/>
        <v>Go Ahead</v>
      </c>
      <c r="G1284" s="320">
        <f>VLOOKUP(A1284,'Northern Branch Phase II Debris'!A:F,6,FALSE)</f>
        <v>44336</v>
      </c>
      <c r="H1284" s="84" t="str">
        <f>VLOOKUP(A1284,'Northern Branch Phase II Debris'!A:G,7,FALSE)</f>
        <v>Butte</v>
      </c>
      <c r="I1284" s="84" t="e">
        <f>VLOOKUP(A1284,'Go Backs'!A:H,8,FALSE)</f>
        <v>#N/A</v>
      </c>
      <c r="K1284" s="84">
        <f>VLOOKUP(A1284,'Go Aheads'!A:H,8,FALSE)</f>
        <v>4</v>
      </c>
      <c r="M1284" s="84">
        <f>VLOOKUP(A1284,'Northern Branch Phase II Debris'!A:F,4,FALSE)</f>
        <v>3</v>
      </c>
      <c r="N1284" s="84">
        <f>VLOOKUP(A1284,'Northern Branch Phase II Debris'!A:F,5,FALSE)</f>
        <v>4</v>
      </c>
      <c r="P1284" s="84">
        <f ca="1">SUMIF(cCalRecycle_NorthBranch_DataMan!A:F,Audit!A1284,cCalRecycle_NorthBranch_DataMan!F:F)</f>
        <v>4</v>
      </c>
      <c r="Q1284" s="86">
        <f>VLOOKUP(A1284,cCalRecycle_NorthBranch_DataMan!A:B,2,FALSE)</f>
        <v>44350.673645833303</v>
      </c>
      <c r="R1284" s="643" t="b">
        <f t="shared" ca="1" si="41"/>
        <v>1</v>
      </c>
      <c r="Y1284" s="84" t="s">
        <v>8346</v>
      </c>
      <c r="Z1284" s="84" t="s">
        <v>8347</v>
      </c>
      <c r="AA1284" s="84">
        <v>1</v>
      </c>
      <c r="AB1284" s="84">
        <v>0</v>
      </c>
      <c r="AC1284" s="84">
        <v>0</v>
      </c>
      <c r="AD1284" s="84" t="e">
        <v>#N/A</v>
      </c>
      <c r="AE1284" s="84">
        <v>0</v>
      </c>
      <c r="AF1284" s="84">
        <v>0</v>
      </c>
    </row>
    <row r="1285" spans="1:32" ht="15" thickBot="1">
      <c r="A1285" s="463" t="s">
        <v>1891</v>
      </c>
      <c r="B1285" s="84" t="str">
        <f>VLOOKUP(A1285,'Northern Branch Phase II Debris'!A:F,2,FALSE)</f>
        <v>860-000-154-000</v>
      </c>
      <c r="C1285" s="84" t="str">
        <f>VLOOKUP(A1285,'Northern Branch Phase II Debris'!A:F,3,FALSE)</f>
        <v>RLCSDLL#51</v>
      </c>
      <c r="F1285" s="84" t="str">
        <f t="shared" si="40"/>
        <v>Go Ahead</v>
      </c>
      <c r="G1285" s="320">
        <f>VLOOKUP(A1285,'Northern Branch Phase II Debris'!A:F,6,FALSE)</f>
        <v>44361</v>
      </c>
      <c r="H1285" s="84" t="str">
        <f>VLOOKUP(A1285,'Northern Branch Phase II Debris'!A:G,7,FALSE)</f>
        <v>Trinity</v>
      </c>
      <c r="I1285" s="84" t="e">
        <f>VLOOKUP(A1285,'Go Backs'!A:H,8,FALSE)</f>
        <v>#N/A</v>
      </c>
      <c r="K1285" s="84" t="e">
        <f>VLOOKUP(A1285,'Go Aheads'!A:H,8,FALSE)</f>
        <v>#N/A</v>
      </c>
      <c r="M1285" s="84">
        <f>VLOOKUP(A1285,'Northern Branch Phase II Debris'!A:F,4,FALSE)</f>
        <v>3</v>
      </c>
      <c r="N1285" s="84">
        <f>VLOOKUP(A1285,'Northern Branch Phase II Debris'!A:F,5,FALSE)</f>
        <v>3</v>
      </c>
      <c r="P1285" s="84">
        <f ca="1">SUMIF(cCalRecycle_NorthBranch_DataMan!A:F,Audit!A1285,cCalRecycle_NorthBranch_DataMan!F:F)</f>
        <v>0</v>
      </c>
      <c r="Q1285" s="86" t="e">
        <f>VLOOKUP(A1285,cCalRecycle_NorthBranch_DataMan!A:B,2,FALSE)</f>
        <v>#N/A</v>
      </c>
      <c r="R1285" s="643" t="b">
        <f t="shared" ca="1" si="41"/>
        <v>0</v>
      </c>
      <c r="S1285" s="455" t="s">
        <v>4289</v>
      </c>
      <c r="Y1285" s="84" t="e">
        <v>#N/A</v>
      </c>
      <c r="Z1285" s="84" t="e">
        <v>#N/A</v>
      </c>
      <c r="AA1285" s="84" t="e">
        <v>#N/A</v>
      </c>
      <c r="AB1285" s="84" t="e">
        <v>#N/A</v>
      </c>
      <c r="AC1285" s="84" t="e">
        <v>#N/A</v>
      </c>
      <c r="AD1285" s="84" t="e">
        <v>#N/A</v>
      </c>
      <c r="AE1285" s="84" t="e">
        <v>#N/A</v>
      </c>
      <c r="AF1285" s="84" t="e">
        <v>#N/A</v>
      </c>
    </row>
    <row r="1286" spans="1:32" ht="15" thickBot="1">
      <c r="A1286" s="93" t="s">
        <v>583</v>
      </c>
      <c r="B1286" s="84">
        <f>VLOOKUP(A1286,'Northern Branch Phase II Debris'!A:F,2,FALSE)</f>
        <v>3660</v>
      </c>
      <c r="C1286" s="84" t="str">
        <f>VLOOKUP(A1286,'Northern Branch Phase II Debris'!A:F,3,FALSE)</f>
        <v>Bald Rock Road</v>
      </c>
      <c r="F1286" s="84" t="str">
        <f t="shared" si="40"/>
        <v>Go Ahead</v>
      </c>
      <c r="G1286" s="320">
        <f>VLOOKUP(A1286,'Northern Branch Phase II Debris'!A:F,6,FALSE)</f>
        <v>44319</v>
      </c>
      <c r="H1286" s="84" t="str">
        <f>VLOOKUP(A1286,'Northern Branch Phase II Debris'!A:G,7,FALSE)</f>
        <v>Butte</v>
      </c>
      <c r="I1286" s="84" t="e">
        <f>VLOOKUP(A1286,'Go Backs'!A:H,8,FALSE)</f>
        <v>#N/A</v>
      </c>
      <c r="K1286" s="84" t="e">
        <f>VLOOKUP(A1286,'Go Aheads'!A:H,8,FALSE)</f>
        <v>#N/A</v>
      </c>
      <c r="M1286" s="84">
        <f>VLOOKUP(A1286,'Northern Branch Phase II Debris'!A:F,4,FALSE)</f>
        <v>0</v>
      </c>
      <c r="N1286" s="84">
        <f>VLOOKUP(A1286,'Northern Branch Phase II Debris'!A:F,5,FALSE)</f>
        <v>0</v>
      </c>
      <c r="P1286" s="84">
        <f ca="1">SUMIF(cCalRecycle_NorthBranch_DataMan!A:F,Audit!A1286,cCalRecycle_NorthBranch_DataMan!F:F)</f>
        <v>0</v>
      </c>
      <c r="Q1286" s="86" t="e">
        <f>VLOOKUP(A1286,cCalRecycle_NorthBranch_DataMan!A:B,2,FALSE)</f>
        <v>#N/A</v>
      </c>
      <c r="R1286" s="643" t="b">
        <f t="shared" ca="1" si="41"/>
        <v>1</v>
      </c>
      <c r="Y1286" s="84" t="e">
        <v>#N/A</v>
      </c>
      <c r="Z1286" s="84" t="e">
        <v>#N/A</v>
      </c>
      <c r="AA1286" s="84" t="e">
        <v>#N/A</v>
      </c>
      <c r="AB1286" s="84" t="e">
        <v>#N/A</v>
      </c>
      <c r="AC1286" s="84" t="e">
        <v>#N/A</v>
      </c>
      <c r="AD1286" s="84" t="e">
        <v>#N/A</v>
      </c>
      <c r="AE1286" s="84" t="e">
        <v>#N/A</v>
      </c>
      <c r="AF1286" s="84" t="e">
        <v>#N/A</v>
      </c>
    </row>
    <row r="1287" spans="1:32" ht="15" thickBot="1">
      <c r="A1287" s="93" t="s">
        <v>628</v>
      </c>
      <c r="B1287" s="84">
        <f>VLOOKUP(A1287,'Northern Branch Phase II Debris'!A:F,2,FALSE)</f>
        <v>161</v>
      </c>
      <c r="C1287" s="84" t="str">
        <f>VLOOKUP(A1287,'Northern Branch Phase II Debris'!A:F,3,FALSE)</f>
        <v>Shadow Creek Road</v>
      </c>
      <c r="F1287" s="84" t="str">
        <f t="shared" si="40"/>
        <v>Go Ahead</v>
      </c>
      <c r="G1287" s="320">
        <f>VLOOKUP(A1287,'Northern Branch Phase II Debris'!A:F,6,FALSE)</f>
        <v>44343</v>
      </c>
      <c r="H1287" s="84" t="str">
        <f>VLOOKUP(A1287,'Northern Branch Phase II Debris'!A:G,7,FALSE)</f>
        <v>Butte</v>
      </c>
      <c r="I1287" s="84" t="e">
        <f>VLOOKUP(A1287,'Go Backs'!A:H,8,FALSE)</f>
        <v>#N/A</v>
      </c>
      <c r="K1287" s="84" t="e">
        <f>VLOOKUP(A1287,'Go Aheads'!A:H,8,FALSE)</f>
        <v>#N/A</v>
      </c>
      <c r="M1287" s="84">
        <f>VLOOKUP(A1287,'Northern Branch Phase II Debris'!A:F,4,FALSE)</f>
        <v>3</v>
      </c>
      <c r="N1287" s="84">
        <f>VLOOKUP(A1287,'Northern Branch Phase II Debris'!A:F,5,FALSE)</f>
        <v>0</v>
      </c>
      <c r="P1287" s="84">
        <f ca="1">SUMIF(cCalRecycle_NorthBranch_DataMan!A:F,Audit!A1287,cCalRecycle_NorthBranch_DataMan!F:F)</f>
        <v>0</v>
      </c>
      <c r="Q1287" s="86" t="e">
        <f>VLOOKUP(A1287,cCalRecycle_NorthBranch_DataMan!A:B,2,FALSE)</f>
        <v>#N/A</v>
      </c>
      <c r="R1287" s="643" t="b">
        <f t="shared" ca="1" si="41"/>
        <v>1</v>
      </c>
      <c r="Y1287" s="84" t="e">
        <v>#N/A</v>
      </c>
      <c r="Z1287" s="84" t="e">
        <v>#N/A</v>
      </c>
      <c r="AA1287" s="84" t="e">
        <v>#N/A</v>
      </c>
      <c r="AB1287" s="84" t="e">
        <v>#N/A</v>
      </c>
      <c r="AC1287" s="84" t="e">
        <v>#N/A</v>
      </c>
      <c r="AD1287" s="84" t="e">
        <v>#N/A</v>
      </c>
      <c r="AE1287" s="84" t="e">
        <v>#N/A</v>
      </c>
      <c r="AF1287" s="84" t="e">
        <v>#N/A</v>
      </c>
    </row>
    <row r="1288" spans="1:32" ht="15" thickBot="1">
      <c r="A1288" s="93" t="s">
        <v>1427</v>
      </c>
      <c r="B1288" s="84">
        <f>VLOOKUP(A1288,'Northern Branch Phase II Debris'!A:F,2,FALSE)</f>
        <v>1220</v>
      </c>
      <c r="C1288" s="84" t="str">
        <f>VLOOKUP(A1288,'Northern Branch Phase II Debris'!A:F,3,FALSE)</f>
        <v>Encina Grande Road</v>
      </c>
      <c r="F1288" s="84" t="str">
        <f t="shared" si="40"/>
        <v>Go Ahead</v>
      </c>
      <c r="G1288" s="320">
        <f>VLOOKUP(A1288,'Northern Branch Phase II Debris'!A:F,6,FALSE)</f>
        <v>44281</v>
      </c>
      <c r="H1288" s="84" t="str">
        <f>VLOOKUP(A1288,'Northern Branch Phase II Debris'!A:G,7,FALSE)</f>
        <v>Butte</v>
      </c>
      <c r="I1288" s="84" t="e">
        <f>VLOOKUP(A1288,'Go Backs'!A:H,8,FALSE)</f>
        <v>#N/A</v>
      </c>
      <c r="K1288" s="84" t="e">
        <f>VLOOKUP(A1288,'Go Aheads'!A:H,8,FALSE)</f>
        <v>#N/A</v>
      </c>
      <c r="M1288" s="84">
        <f>VLOOKUP(A1288,'Northern Branch Phase II Debris'!A:F,4,FALSE)</f>
        <v>0</v>
      </c>
      <c r="N1288" s="84">
        <f>VLOOKUP(A1288,'Northern Branch Phase II Debris'!A:F,5,FALSE)</f>
        <v>0</v>
      </c>
      <c r="P1288" s="84">
        <f ca="1">SUMIF(cCalRecycle_NorthBranch_DataMan!A:F,Audit!A1288,cCalRecycle_NorthBranch_DataMan!F:F)</f>
        <v>0</v>
      </c>
      <c r="Q1288" s="86" t="e">
        <f>VLOOKUP(A1288,cCalRecycle_NorthBranch_DataMan!A:B,2,FALSE)</f>
        <v>#N/A</v>
      </c>
      <c r="R1288" s="643" t="b">
        <f t="shared" ca="1" si="41"/>
        <v>1</v>
      </c>
      <c r="Y1288" s="84" t="e">
        <v>#N/A</v>
      </c>
      <c r="Z1288" s="84" t="e">
        <v>#N/A</v>
      </c>
      <c r="AA1288" s="84" t="e">
        <v>#N/A</v>
      </c>
      <c r="AB1288" s="84" t="e">
        <v>#N/A</v>
      </c>
      <c r="AC1288" s="84" t="e">
        <v>#N/A</v>
      </c>
      <c r="AD1288" s="84" t="e">
        <v>#N/A</v>
      </c>
      <c r="AE1288" s="84" t="e">
        <v>#N/A</v>
      </c>
      <c r="AF1288" s="84" t="e">
        <v>#N/A</v>
      </c>
    </row>
    <row r="1289" spans="1:32" ht="15" thickBot="1">
      <c r="A1289" s="93" t="s">
        <v>1825</v>
      </c>
      <c r="B1289" s="84" t="str">
        <f>VLOOKUP(A1289,'Northern Branch Phase II Debris'!A:F,2,FALSE)</f>
        <v>071-280-038-000</v>
      </c>
      <c r="C1289" s="84" t="str">
        <f>VLOOKUP(A1289,'Northern Branch Phase II Debris'!A:F,3,FALSE)</f>
        <v>Cochise Drive</v>
      </c>
      <c r="F1289" s="84" t="str">
        <f t="shared" si="40"/>
        <v>Go Ahead</v>
      </c>
      <c r="G1289" s="320">
        <f>VLOOKUP(A1289,'Northern Branch Phase II Debris'!A:F,6,FALSE)</f>
        <v>44334</v>
      </c>
      <c r="H1289" s="84" t="str">
        <f>VLOOKUP(A1289,'Northern Branch Phase II Debris'!A:G,7,FALSE)</f>
        <v>Butte</v>
      </c>
      <c r="I1289" s="84" t="e">
        <f>VLOOKUP(A1289,'Go Backs'!A:H,8,FALSE)</f>
        <v>#N/A</v>
      </c>
      <c r="K1289" s="84">
        <f>VLOOKUP(A1289,'Go Aheads'!A:H,8,FALSE)</f>
        <v>1</v>
      </c>
      <c r="M1289" s="84">
        <f>VLOOKUP(A1289,'Northern Branch Phase II Debris'!A:F,4,FALSE)</f>
        <v>1</v>
      </c>
      <c r="N1289" s="84">
        <f>VLOOKUP(A1289,'Northern Branch Phase II Debris'!A:F,5,FALSE)</f>
        <v>1</v>
      </c>
      <c r="P1289" s="84">
        <f ca="1">SUMIF(cCalRecycle_NorthBranch_DataMan!A:F,Audit!A1289,cCalRecycle_NorthBranch_DataMan!F:F)</f>
        <v>1</v>
      </c>
      <c r="Q1289" s="86">
        <f>VLOOKUP(A1289,cCalRecycle_NorthBranch_DataMan!A:B,2,FALSE)</f>
        <v>44351.486076388901</v>
      </c>
      <c r="R1289" s="643" t="b">
        <f t="shared" ca="1" si="41"/>
        <v>1</v>
      </c>
      <c r="Y1289" s="84">
        <v>0</v>
      </c>
      <c r="Z1289" s="84">
        <v>0</v>
      </c>
      <c r="AA1289" s="84">
        <v>0</v>
      </c>
      <c r="AB1289" s="84">
        <v>0</v>
      </c>
      <c r="AC1289" s="84">
        <v>0</v>
      </c>
      <c r="AD1289" s="84" t="e">
        <v>#N/A</v>
      </c>
      <c r="AE1289" s="84">
        <v>0</v>
      </c>
      <c r="AF1289" s="84">
        <v>0</v>
      </c>
    </row>
    <row r="1290" spans="1:32" ht="15" thickBot="1">
      <c r="A1290" s="93" t="s">
        <v>699</v>
      </c>
      <c r="B1290" s="84" t="str">
        <f>VLOOKUP(A1290,'Northern Branch Phase II Debris'!A:F,2,FALSE)</f>
        <v>062-220-015-000</v>
      </c>
      <c r="C1290" s="84" t="str">
        <f>VLOOKUP(A1290,'Northern Branch Phase II Debris'!A:F,3,FALSE)</f>
        <v>PTN SEC 35-21-5E</v>
      </c>
      <c r="F1290" s="84" t="str">
        <f t="shared" si="40"/>
        <v>Go Ahead</v>
      </c>
      <c r="G1290" s="320">
        <f>VLOOKUP(A1290,'Northern Branch Phase II Debris'!A:F,6,FALSE)</f>
        <v>0</v>
      </c>
      <c r="H1290" s="84" t="str">
        <f>VLOOKUP(A1290,'Northern Branch Phase II Debris'!A:G,7,FALSE)</f>
        <v>Butte</v>
      </c>
      <c r="I1290" s="84" t="e">
        <f>VLOOKUP(A1290,'Go Backs'!A:H,8,FALSE)</f>
        <v>#N/A</v>
      </c>
      <c r="K1290" s="84" t="e">
        <f>VLOOKUP(A1290,'Go Aheads'!A:H,8,FALSE)</f>
        <v>#N/A</v>
      </c>
      <c r="M1290" s="84">
        <f>VLOOKUP(A1290,'Northern Branch Phase II Debris'!A:F,4,FALSE)</f>
        <v>0</v>
      </c>
      <c r="N1290" s="84">
        <f>VLOOKUP(A1290,'Northern Branch Phase II Debris'!A:F,5,FALSE)</f>
        <v>0</v>
      </c>
      <c r="P1290" s="84">
        <f ca="1">SUMIF(cCalRecycle_NorthBranch_DataMan!A:F,Audit!A1290,cCalRecycle_NorthBranch_DataMan!F:F)</f>
        <v>0</v>
      </c>
      <c r="Q1290" s="86" t="e">
        <f>VLOOKUP(A1290,cCalRecycle_NorthBranch_DataMan!A:B,2,FALSE)</f>
        <v>#N/A</v>
      </c>
      <c r="R1290" s="643" t="b">
        <f t="shared" ca="1" si="41"/>
        <v>1</v>
      </c>
      <c r="Y1290" s="84" t="e">
        <v>#N/A</v>
      </c>
      <c r="Z1290" s="84" t="e">
        <v>#N/A</v>
      </c>
      <c r="AA1290" s="84" t="e">
        <v>#N/A</v>
      </c>
      <c r="AB1290" s="84" t="e">
        <v>#N/A</v>
      </c>
      <c r="AC1290" s="84" t="e">
        <v>#N/A</v>
      </c>
      <c r="AD1290" s="84" t="e">
        <v>#N/A</v>
      </c>
      <c r="AE1290" s="84" t="e">
        <v>#N/A</v>
      </c>
      <c r="AF1290" s="84" t="e">
        <v>#N/A</v>
      </c>
    </row>
    <row r="1291" spans="1:32" ht="15" thickBot="1">
      <c r="A1291" s="93" t="s">
        <v>821</v>
      </c>
      <c r="B1291" s="84">
        <f>VLOOKUP(A1291,'Northern Branch Phase II Debris'!A:F,2,FALSE)</f>
        <v>131</v>
      </c>
      <c r="C1291" s="84" t="str">
        <f>VLOOKUP(A1291,'Northern Branch Phase II Debris'!A:F,3,FALSE)</f>
        <v>Webster Road</v>
      </c>
      <c r="F1291" s="84" t="str">
        <f t="shared" si="40"/>
        <v>Go Ahead</v>
      </c>
      <c r="G1291" s="320">
        <f>VLOOKUP(A1291,'Northern Branch Phase II Debris'!A:F,6,FALSE)</f>
        <v>44341</v>
      </c>
      <c r="H1291" s="84" t="str">
        <f>VLOOKUP(A1291,'Northern Branch Phase II Debris'!A:G,7,FALSE)</f>
        <v>Butte</v>
      </c>
      <c r="I1291" s="84" t="e">
        <f>VLOOKUP(A1291,'Go Backs'!A:H,8,FALSE)</f>
        <v>#N/A</v>
      </c>
      <c r="K1291" s="84">
        <f>VLOOKUP(A1291,'Go Aheads'!A:H,8,FALSE)</f>
        <v>12</v>
      </c>
      <c r="M1291" s="84">
        <f>VLOOKUP(A1291,'Northern Branch Phase II Debris'!A:F,4,FALSE)</f>
        <v>14</v>
      </c>
      <c r="N1291" s="84">
        <f>VLOOKUP(A1291,'Northern Branch Phase II Debris'!A:F,5,FALSE)</f>
        <v>12</v>
      </c>
      <c r="P1291" s="84">
        <f ca="1">SUMIF(cCalRecycle_NorthBranch_DataMan!A:F,Audit!A1291,cCalRecycle_NorthBranch_DataMan!F:F)</f>
        <v>12</v>
      </c>
      <c r="Q1291" s="86">
        <f>VLOOKUP(A1291,cCalRecycle_NorthBranch_DataMan!A:B,2,FALSE)</f>
        <v>44350.638148148209</v>
      </c>
      <c r="R1291" s="643" t="b">
        <f t="shared" ca="1" si="41"/>
        <v>1</v>
      </c>
      <c r="S1291" s="455"/>
      <c r="Y1291" s="84">
        <v>0</v>
      </c>
      <c r="Z1291" s="84">
        <v>0</v>
      </c>
      <c r="AA1291" s="84">
        <v>0</v>
      </c>
      <c r="AB1291" s="84">
        <v>0</v>
      </c>
      <c r="AC1291" s="84">
        <v>0</v>
      </c>
      <c r="AD1291" s="84" t="e">
        <v>#N/A</v>
      </c>
      <c r="AE1291" s="84">
        <v>0</v>
      </c>
      <c r="AF1291" s="84">
        <v>0</v>
      </c>
    </row>
    <row r="1292" spans="1:32" ht="15" thickBot="1">
      <c r="A1292" s="93" t="s">
        <v>1075</v>
      </c>
      <c r="B1292" s="84">
        <f>VLOOKUP(A1292,'Northern Branch Phase II Debris'!A:F,2,FALSE)</f>
        <v>137</v>
      </c>
      <c r="C1292" s="84" t="str">
        <f>VLOOKUP(A1292,'Northern Branch Phase II Debris'!A:F,3,FALSE)</f>
        <v>Webster Road</v>
      </c>
      <c r="F1292" s="84" t="str">
        <f t="shared" si="40"/>
        <v>Go Ahead</v>
      </c>
      <c r="G1292" s="320">
        <f>VLOOKUP(A1292,'Northern Branch Phase II Debris'!A:F,6,FALSE)</f>
        <v>44316</v>
      </c>
      <c r="H1292" s="84" t="str">
        <f>VLOOKUP(A1292,'Northern Branch Phase II Debris'!A:G,7,FALSE)</f>
        <v>Butte</v>
      </c>
      <c r="I1292" s="84" t="e">
        <f>VLOOKUP(A1292,'Go Backs'!A:H,8,FALSE)</f>
        <v>#N/A</v>
      </c>
      <c r="K1292" s="84">
        <f>VLOOKUP(A1292,'Go Aheads'!A:H,8,FALSE)</f>
        <v>6</v>
      </c>
      <c r="M1292" s="84">
        <f>VLOOKUP(A1292,'Northern Branch Phase II Debris'!A:F,4,FALSE)</f>
        <v>6</v>
      </c>
      <c r="N1292" s="84">
        <f>VLOOKUP(A1292,'Northern Branch Phase II Debris'!A:F,5,FALSE)</f>
        <v>6</v>
      </c>
      <c r="P1292" s="84">
        <f ca="1">SUMIF(cCalRecycle_NorthBranch_DataMan!A:F,Audit!A1292,cCalRecycle_NorthBranch_DataMan!F:F)</f>
        <v>6</v>
      </c>
      <c r="Q1292" s="86">
        <f>VLOOKUP(A1292,cCalRecycle_NorthBranch_DataMan!A:B,2,FALSE)</f>
        <v>44350.639317129593</v>
      </c>
      <c r="R1292" s="643" t="b">
        <f t="shared" ca="1" si="41"/>
        <v>1</v>
      </c>
      <c r="S1292" s="455"/>
      <c r="Y1292" s="84" t="s">
        <v>8346</v>
      </c>
      <c r="Z1292" s="84" t="s">
        <v>8346</v>
      </c>
      <c r="AA1292" s="84">
        <v>1</v>
      </c>
      <c r="AB1292" s="84">
        <v>1</v>
      </c>
      <c r="AC1292" s="84">
        <v>0</v>
      </c>
      <c r="AD1292" s="84" t="e">
        <v>#N/A</v>
      </c>
      <c r="AE1292" s="84">
        <v>1</v>
      </c>
      <c r="AF1292" s="84">
        <v>0</v>
      </c>
    </row>
    <row r="1293" spans="1:32" ht="15" thickBot="1">
      <c r="A1293" s="93" t="s">
        <v>843</v>
      </c>
      <c r="B1293" s="84" t="str">
        <f>VLOOKUP(A1293,'Northern Branch Phase II Debris'!A:F,2,FALSE)</f>
        <v>062-330-015-000</v>
      </c>
      <c r="C1293" s="84" t="str">
        <f>VLOOKUP(A1293,'Northern Branch Phase II Debris'!A:F,3,FALSE)</f>
        <v>Ponderosa Drive</v>
      </c>
      <c r="F1293" s="84" t="str">
        <f t="shared" si="40"/>
        <v>Go Ahead</v>
      </c>
      <c r="G1293" s="320">
        <f>VLOOKUP(A1293,'Northern Branch Phase II Debris'!A:F,6,FALSE)</f>
        <v>0</v>
      </c>
      <c r="H1293" s="84" t="str">
        <f>VLOOKUP(A1293,'Northern Branch Phase II Debris'!A:G,7,FALSE)</f>
        <v>Butte</v>
      </c>
      <c r="I1293" s="84" t="e">
        <f>VLOOKUP(A1293,'Go Backs'!A:H,8,FALSE)</f>
        <v>#N/A</v>
      </c>
      <c r="K1293" s="84" t="e">
        <f>VLOOKUP(A1293,'Go Aheads'!A:H,8,FALSE)</f>
        <v>#N/A</v>
      </c>
      <c r="M1293" s="84">
        <f>VLOOKUP(A1293,'Northern Branch Phase II Debris'!A:F,4,FALSE)</f>
        <v>0</v>
      </c>
      <c r="N1293" s="84">
        <f>VLOOKUP(A1293,'Northern Branch Phase II Debris'!A:F,5,FALSE)</f>
        <v>0</v>
      </c>
      <c r="P1293" s="84">
        <f ca="1">SUMIF(cCalRecycle_NorthBranch_DataMan!A:F,Audit!A1293,cCalRecycle_NorthBranch_DataMan!F:F)</f>
        <v>0</v>
      </c>
      <c r="Q1293" s="86" t="e">
        <f>VLOOKUP(A1293,cCalRecycle_NorthBranch_DataMan!A:B,2,FALSE)</f>
        <v>#N/A</v>
      </c>
      <c r="R1293" s="643" t="b">
        <f t="shared" ca="1" si="41"/>
        <v>1</v>
      </c>
      <c r="Y1293" s="84" t="e">
        <v>#N/A</v>
      </c>
      <c r="Z1293" s="84" t="e">
        <v>#N/A</v>
      </c>
      <c r="AA1293" s="84" t="e">
        <v>#N/A</v>
      </c>
      <c r="AB1293" s="84" t="e">
        <v>#N/A</v>
      </c>
      <c r="AC1293" s="84" t="e">
        <v>#N/A</v>
      </c>
      <c r="AD1293" s="84" t="e">
        <v>#N/A</v>
      </c>
      <c r="AE1293" s="84" t="e">
        <v>#N/A</v>
      </c>
      <c r="AF1293" s="84" t="e">
        <v>#N/A</v>
      </c>
    </row>
    <row r="1294" spans="1:32" ht="15" thickBot="1">
      <c r="A1294" s="93" t="s">
        <v>756</v>
      </c>
      <c r="B1294" s="84">
        <f>VLOOKUP(A1294,'Northern Branch Phase II Debris'!A:F,2,FALSE)</f>
        <v>125</v>
      </c>
      <c r="C1294" s="84" t="str">
        <f>VLOOKUP(A1294,'Northern Branch Phase II Debris'!A:F,3,FALSE)</f>
        <v>Old Mill Road</v>
      </c>
      <c r="F1294" s="84" t="str">
        <f t="shared" si="40"/>
        <v>Go Ahead</v>
      </c>
      <c r="G1294" s="320">
        <f>VLOOKUP(A1294,'Northern Branch Phase II Debris'!A:F,6,FALSE)</f>
        <v>0</v>
      </c>
      <c r="H1294" s="84" t="str">
        <f>VLOOKUP(A1294,'Northern Branch Phase II Debris'!A:G,7,FALSE)</f>
        <v>Butte</v>
      </c>
      <c r="I1294" s="84" t="e">
        <f>VLOOKUP(A1294,'Go Backs'!A:H,8,FALSE)</f>
        <v>#N/A</v>
      </c>
      <c r="K1294" s="84" t="e">
        <f>VLOOKUP(A1294,'Go Aheads'!A:H,8,FALSE)</f>
        <v>#N/A</v>
      </c>
      <c r="M1294" s="84">
        <f>VLOOKUP(A1294,'Northern Branch Phase II Debris'!A:F,4,FALSE)</f>
        <v>0</v>
      </c>
      <c r="N1294" s="84">
        <f>VLOOKUP(A1294,'Northern Branch Phase II Debris'!A:F,5,FALSE)</f>
        <v>0</v>
      </c>
      <c r="P1294" s="84">
        <f ca="1">SUMIF(cCalRecycle_NorthBranch_DataMan!A:F,Audit!A1294,cCalRecycle_NorthBranch_DataMan!F:F)</f>
        <v>0</v>
      </c>
      <c r="Q1294" s="86" t="e">
        <f>VLOOKUP(A1294,cCalRecycle_NorthBranch_DataMan!A:B,2,FALSE)</f>
        <v>#N/A</v>
      </c>
      <c r="R1294" s="643" t="b">
        <f t="shared" ca="1" si="41"/>
        <v>1</v>
      </c>
      <c r="Y1294" s="84" t="e">
        <v>#N/A</v>
      </c>
      <c r="Z1294" s="84" t="e">
        <v>#N/A</v>
      </c>
      <c r="AA1294" s="84" t="e">
        <v>#N/A</v>
      </c>
      <c r="AB1294" s="84" t="e">
        <v>#N/A</v>
      </c>
      <c r="AC1294" s="84" t="e">
        <v>#N/A</v>
      </c>
      <c r="AD1294" s="84" t="e">
        <v>#N/A</v>
      </c>
      <c r="AE1294" s="84" t="e">
        <v>#N/A</v>
      </c>
      <c r="AF1294" s="84" t="e">
        <v>#N/A</v>
      </c>
    </row>
    <row r="1295" spans="1:32" ht="15" thickBot="1">
      <c r="A1295" s="463" t="s">
        <v>1572</v>
      </c>
      <c r="B1295" s="84" t="str">
        <f>VLOOKUP(A1295,'Northern Branch Phase II Debris'!A:F,2,FALSE)</f>
        <v>860-000-155-000</v>
      </c>
      <c r="C1295" s="84" t="str">
        <f>VLOOKUP(A1295,'Northern Branch Phase II Debris'!A:F,3,FALSE)</f>
        <v>RLCSD LL#94B</v>
      </c>
      <c r="F1295" s="84" t="str">
        <f t="shared" si="40"/>
        <v>Go Ahead</v>
      </c>
      <c r="G1295" s="320">
        <f>VLOOKUP(A1295,'Northern Branch Phase II Debris'!A:F,6,FALSE)</f>
        <v>0</v>
      </c>
      <c r="H1295" s="84" t="str">
        <f>VLOOKUP(A1295,'Northern Branch Phase II Debris'!A:G,7,FALSE)</f>
        <v>Trinity</v>
      </c>
      <c r="I1295" s="84" t="e">
        <f>VLOOKUP(A1295,'Go Backs'!A:H,8,FALSE)</f>
        <v>#N/A</v>
      </c>
      <c r="K1295" s="84" t="e">
        <f>VLOOKUP(A1295,'Go Aheads'!A:H,8,FALSE)</f>
        <v>#N/A</v>
      </c>
      <c r="M1295" s="84">
        <f>VLOOKUP(A1295,'Northern Branch Phase II Debris'!A:F,4,FALSE)</f>
        <v>0</v>
      </c>
      <c r="N1295" s="84">
        <f>VLOOKUP(A1295,'Northern Branch Phase II Debris'!A:F,5,FALSE)</f>
        <v>0</v>
      </c>
      <c r="P1295" s="84">
        <f ca="1">SUMIF(cCalRecycle_NorthBranch_DataMan!A:F,Audit!A1295,cCalRecycle_NorthBranch_DataMan!F:F)</f>
        <v>0</v>
      </c>
      <c r="Q1295" s="86" t="e">
        <f>VLOOKUP(A1295,cCalRecycle_NorthBranch_DataMan!A:B,2,FALSE)</f>
        <v>#N/A</v>
      </c>
      <c r="R1295" s="643" t="b">
        <f t="shared" ca="1" si="41"/>
        <v>1</v>
      </c>
      <c r="S1295" s="455" t="s">
        <v>4289</v>
      </c>
      <c r="Y1295" s="84" t="e">
        <v>#N/A</v>
      </c>
      <c r="Z1295" s="84" t="e">
        <v>#N/A</v>
      </c>
      <c r="AA1295" s="84" t="e">
        <v>#N/A</v>
      </c>
      <c r="AB1295" s="84" t="e">
        <v>#N/A</v>
      </c>
      <c r="AC1295" s="84" t="e">
        <v>#N/A</v>
      </c>
      <c r="AD1295" s="84" t="e">
        <v>#N/A</v>
      </c>
      <c r="AE1295" s="84" t="e">
        <v>#N/A</v>
      </c>
      <c r="AF1295" s="84" t="e">
        <v>#N/A</v>
      </c>
    </row>
    <row r="1296" spans="1:32" ht="15" thickBot="1">
      <c r="A1296" s="93" t="s">
        <v>1248</v>
      </c>
      <c r="B1296" s="84" t="str">
        <f>VLOOKUP(A1296,'Northern Branch Phase II Debris'!A:F,2,FALSE)</f>
        <v>071-190-038-000</v>
      </c>
      <c r="C1296" s="84" t="str">
        <f>VLOOKUP(A1296,'Northern Branch Phase II Debris'!A:F,3,FALSE)</f>
        <v>Dollar Road</v>
      </c>
      <c r="F1296" s="84" t="str">
        <f t="shared" si="40"/>
        <v>Go Ahead</v>
      </c>
      <c r="G1296" s="320">
        <f>VLOOKUP(A1296,'Northern Branch Phase II Debris'!A:F,6,FALSE)</f>
        <v>44337</v>
      </c>
      <c r="H1296" s="84" t="str">
        <f>VLOOKUP(A1296,'Northern Branch Phase II Debris'!A:G,7,FALSE)</f>
        <v>Butte</v>
      </c>
      <c r="I1296" s="84" t="e">
        <f>VLOOKUP(A1296,'Go Backs'!A:H,8,FALSE)</f>
        <v>#N/A</v>
      </c>
      <c r="K1296" s="84" t="e">
        <f>VLOOKUP(A1296,'Go Aheads'!A:H,8,FALSE)</f>
        <v>#N/A</v>
      </c>
      <c r="M1296" s="84">
        <f>VLOOKUP(A1296,'Northern Branch Phase II Debris'!A:F,4,FALSE)</f>
        <v>0</v>
      </c>
      <c r="N1296" s="84">
        <f>VLOOKUP(A1296,'Northern Branch Phase II Debris'!A:F,5,FALSE)</f>
        <v>0</v>
      </c>
      <c r="P1296" s="84">
        <f ca="1">SUMIF(cCalRecycle_NorthBranch_DataMan!A:F,Audit!A1296,cCalRecycle_NorthBranch_DataMan!F:F)</f>
        <v>0</v>
      </c>
      <c r="Q1296" s="86" t="e">
        <f>VLOOKUP(A1296,cCalRecycle_NorthBranch_DataMan!A:B,2,FALSE)</f>
        <v>#N/A</v>
      </c>
      <c r="R1296" s="643" t="b">
        <f t="shared" ca="1" si="41"/>
        <v>1</v>
      </c>
      <c r="Y1296" s="84" t="e">
        <v>#N/A</v>
      </c>
      <c r="Z1296" s="84" t="e">
        <v>#N/A</v>
      </c>
      <c r="AA1296" s="84" t="e">
        <v>#N/A</v>
      </c>
      <c r="AB1296" s="84" t="e">
        <v>#N/A</v>
      </c>
      <c r="AC1296" s="84" t="e">
        <v>#N/A</v>
      </c>
      <c r="AD1296" s="84" t="e">
        <v>#N/A</v>
      </c>
      <c r="AE1296" s="84" t="e">
        <v>#N/A</v>
      </c>
      <c r="AF1296" s="84" t="e">
        <v>#N/A</v>
      </c>
    </row>
    <row r="1297" spans="1:32" ht="15" thickBot="1">
      <c r="A1297" s="93" t="s">
        <v>764</v>
      </c>
      <c r="B1297" s="84">
        <f>VLOOKUP(A1297,'Northern Branch Phase II Debris'!A:F,2,FALSE)</f>
        <v>95</v>
      </c>
      <c r="C1297" s="84" t="str">
        <f>VLOOKUP(A1297,'Northern Branch Phase II Debris'!A:F,3,FALSE)</f>
        <v>Old Mill Road</v>
      </c>
      <c r="F1297" s="84" t="str">
        <f t="shared" si="40"/>
        <v>Go Ahead</v>
      </c>
      <c r="G1297" s="320">
        <f>VLOOKUP(A1297,'Northern Branch Phase II Debris'!A:F,6,FALSE)</f>
        <v>44308</v>
      </c>
      <c r="H1297" s="84" t="str">
        <f>VLOOKUP(A1297,'Northern Branch Phase II Debris'!A:G,7,FALSE)</f>
        <v>Butte</v>
      </c>
      <c r="I1297" s="84" t="e">
        <f>VLOOKUP(A1297,'Go Backs'!A:H,8,FALSE)</f>
        <v>#N/A</v>
      </c>
      <c r="K1297" s="84" t="e">
        <f>VLOOKUP(A1297,'Go Aheads'!A:H,8,FALSE)</f>
        <v>#N/A</v>
      </c>
      <c r="M1297" s="84">
        <f>VLOOKUP(A1297,'Northern Branch Phase II Debris'!A:F,4,FALSE)</f>
        <v>0</v>
      </c>
      <c r="N1297" s="84">
        <f>VLOOKUP(A1297,'Northern Branch Phase II Debris'!A:F,5,FALSE)</f>
        <v>0</v>
      </c>
      <c r="P1297" s="84">
        <f ca="1">SUMIF(cCalRecycle_NorthBranch_DataMan!A:F,Audit!A1297,cCalRecycle_NorthBranch_DataMan!F:F)</f>
        <v>0</v>
      </c>
      <c r="Q1297" s="86" t="e">
        <f>VLOOKUP(A1297,cCalRecycle_NorthBranch_DataMan!A:B,2,FALSE)</f>
        <v>#N/A</v>
      </c>
      <c r="R1297" s="643" t="b">
        <f t="shared" ca="1" si="41"/>
        <v>1</v>
      </c>
      <c r="Y1297" s="84" t="e">
        <v>#N/A</v>
      </c>
      <c r="Z1297" s="84" t="e">
        <v>#N/A</v>
      </c>
      <c r="AA1297" s="84" t="e">
        <v>#N/A</v>
      </c>
      <c r="AB1297" s="84" t="e">
        <v>#N/A</v>
      </c>
      <c r="AC1297" s="84" t="e">
        <v>#N/A</v>
      </c>
      <c r="AD1297" s="84" t="e">
        <v>#N/A</v>
      </c>
      <c r="AE1297" s="84" t="e">
        <v>#N/A</v>
      </c>
      <c r="AF1297" s="84" t="e">
        <v>#N/A</v>
      </c>
    </row>
    <row r="1298" spans="1:32" ht="15" thickBot="1">
      <c r="A1298" s="497" t="s">
        <v>761</v>
      </c>
      <c r="B1298" s="84">
        <f>VLOOKUP(A1298,'Northern Branch Phase II Debris'!A:F,2,FALSE)</f>
        <v>64</v>
      </c>
      <c r="C1298" s="84" t="str">
        <f>VLOOKUP(A1298,'Northern Branch Phase II Debris'!A:F,3,FALSE)</f>
        <v>Old Mill Road</v>
      </c>
      <c r="F1298" s="84" t="str">
        <f t="shared" si="40"/>
        <v>Go Ahead</v>
      </c>
      <c r="G1298" s="320">
        <f>VLOOKUP(A1298,'Northern Branch Phase II Debris'!A:F,6,FALSE)</f>
        <v>0</v>
      </c>
      <c r="H1298" s="84" t="str">
        <f>VLOOKUP(A1298,'Northern Branch Phase II Debris'!A:G,7,FALSE)</f>
        <v>Butte</v>
      </c>
      <c r="I1298" s="84" t="e">
        <f>VLOOKUP(A1298,'Go Backs'!A:H,8,FALSE)</f>
        <v>#N/A</v>
      </c>
      <c r="K1298" s="84" t="e">
        <f>VLOOKUP(A1298,'Go Aheads'!A:H,8,FALSE)</f>
        <v>#N/A</v>
      </c>
      <c r="M1298" s="84">
        <f>VLOOKUP(A1298,'Northern Branch Phase II Debris'!A:F,4,FALSE)</f>
        <v>0</v>
      </c>
      <c r="N1298" s="84">
        <f>VLOOKUP(A1298,'Northern Branch Phase II Debris'!A:F,5,FALSE)</f>
        <v>0</v>
      </c>
      <c r="P1298" s="84">
        <f ca="1">SUMIF(cCalRecycle_NorthBranch_DataMan!A:F,Audit!A1298,cCalRecycle_NorthBranch_DataMan!F:F)</f>
        <v>0</v>
      </c>
      <c r="Q1298" s="86" t="e">
        <f>VLOOKUP(A1298,cCalRecycle_NorthBranch_DataMan!A:B,2,FALSE)</f>
        <v>#N/A</v>
      </c>
      <c r="R1298" s="643" t="b">
        <f t="shared" ca="1" si="41"/>
        <v>1</v>
      </c>
      <c r="Y1298" s="84" t="e">
        <v>#N/A</v>
      </c>
      <c r="Z1298" s="84" t="e">
        <v>#N/A</v>
      </c>
      <c r="AA1298" s="84" t="e">
        <v>#N/A</v>
      </c>
      <c r="AB1298" s="84" t="e">
        <v>#N/A</v>
      </c>
      <c r="AC1298" s="84" t="e">
        <v>#N/A</v>
      </c>
      <c r="AD1298" s="84" t="e">
        <v>#N/A</v>
      </c>
      <c r="AE1298" s="84" t="e">
        <v>#N/A</v>
      </c>
      <c r="AF1298" s="84" t="e">
        <v>#N/A</v>
      </c>
    </row>
    <row r="1299" spans="1:32" ht="15" thickBot="1">
      <c r="A1299" s="93" t="s">
        <v>1381</v>
      </c>
      <c r="B1299" s="84" t="str">
        <f>VLOOKUP(A1299,'Northern Branch Phase II Debris'!A:F,2,FALSE)</f>
        <v>061-440-038-000</v>
      </c>
      <c r="C1299" s="84" t="str">
        <f>VLOOKUP(A1299,'Northern Branch Phase II Debris'!A:F,3,FALSE)</f>
        <v>Mirage Lake Road</v>
      </c>
      <c r="F1299" s="84" t="str">
        <f t="shared" si="40"/>
        <v>Go Ahead</v>
      </c>
      <c r="G1299" s="320">
        <f>VLOOKUP(A1299,'Northern Branch Phase II Debris'!A:F,6,FALSE)</f>
        <v>44305</v>
      </c>
      <c r="H1299" s="84" t="str">
        <f>VLOOKUP(A1299,'Northern Branch Phase II Debris'!A:G,7,FALSE)</f>
        <v>Butte</v>
      </c>
      <c r="I1299" s="84" t="e">
        <f>VLOOKUP(A1299,'Go Backs'!A:H,8,FALSE)</f>
        <v>#N/A</v>
      </c>
      <c r="K1299" s="84">
        <f>VLOOKUP(A1299,'Go Aheads'!A:H,8,FALSE)</f>
        <v>10</v>
      </c>
      <c r="M1299" s="84">
        <f>VLOOKUP(A1299,'Northern Branch Phase II Debris'!A:F,4,FALSE)</f>
        <v>7</v>
      </c>
      <c r="N1299" s="84">
        <f>VLOOKUP(A1299,'Northern Branch Phase II Debris'!A:F,5,FALSE)</f>
        <v>10</v>
      </c>
      <c r="P1299" s="84">
        <f ca="1">SUMIF(cCalRecycle_NorthBranch_DataMan!A:F,Audit!A1299,cCalRecycle_NorthBranch_DataMan!F:F)</f>
        <v>10</v>
      </c>
      <c r="Q1299" s="86">
        <f>VLOOKUP(A1299,cCalRecycle_NorthBranch_DataMan!A:B,2,FALSE)</f>
        <v>44356.561990740709</v>
      </c>
      <c r="R1299" s="643" t="b">
        <f t="shared" ca="1" si="41"/>
        <v>1</v>
      </c>
      <c r="S1299" s="455"/>
      <c r="Y1299" s="84" t="e">
        <v>#N/A</v>
      </c>
      <c r="Z1299" s="84" t="e">
        <v>#N/A</v>
      </c>
      <c r="AA1299" s="84" t="e">
        <v>#N/A</v>
      </c>
      <c r="AB1299" s="84" t="e">
        <v>#N/A</v>
      </c>
      <c r="AC1299" s="84" t="e">
        <v>#N/A</v>
      </c>
      <c r="AD1299" s="84" t="e">
        <v>#N/A</v>
      </c>
      <c r="AE1299" s="84" t="e">
        <v>#N/A</v>
      </c>
      <c r="AF1299" s="84" t="e">
        <v>#N/A</v>
      </c>
    </row>
    <row r="1300" spans="1:32" ht="15" thickBot="1">
      <c r="A1300" s="93" t="s">
        <v>1309</v>
      </c>
      <c r="B1300" s="84">
        <f>VLOOKUP(A1300,'Northern Branch Phase II Debris'!A:F,2,FALSE)</f>
        <v>930</v>
      </c>
      <c r="C1300" s="84" t="str">
        <f>VLOOKUP(A1300,'Northern Branch Phase II Debris'!A:F,3,FALSE)</f>
        <v>Encina Grande Road</v>
      </c>
      <c r="F1300" s="84" t="str">
        <f t="shared" si="40"/>
        <v>Go Ahead</v>
      </c>
      <c r="G1300" s="320">
        <f>VLOOKUP(A1300,'Northern Branch Phase II Debris'!A:F,6,FALSE)</f>
        <v>44286</v>
      </c>
      <c r="H1300" s="84" t="str">
        <f>VLOOKUP(A1300,'Northern Branch Phase II Debris'!A:G,7,FALSE)</f>
        <v>Butte</v>
      </c>
      <c r="I1300" s="84" t="e">
        <f>VLOOKUP(A1300,'Go Backs'!A:H,8,FALSE)</f>
        <v>#N/A</v>
      </c>
      <c r="K1300" s="84" t="e">
        <f>VLOOKUP(A1300,'Go Aheads'!A:H,8,FALSE)</f>
        <v>#N/A</v>
      </c>
      <c r="M1300" s="84">
        <f>VLOOKUP(A1300,'Northern Branch Phase II Debris'!A:F,4,FALSE)</f>
        <v>0</v>
      </c>
      <c r="N1300" s="84">
        <f>VLOOKUP(A1300,'Northern Branch Phase II Debris'!A:F,5,FALSE)</f>
        <v>0</v>
      </c>
      <c r="P1300" s="84">
        <f ca="1">SUMIF(cCalRecycle_NorthBranch_DataMan!A:F,Audit!A1300,cCalRecycle_NorthBranch_DataMan!F:F)</f>
        <v>0</v>
      </c>
      <c r="Q1300" s="86" t="e">
        <f>VLOOKUP(A1300,cCalRecycle_NorthBranch_DataMan!A:B,2,FALSE)</f>
        <v>#N/A</v>
      </c>
      <c r="R1300" s="643" t="b">
        <f t="shared" ca="1" si="41"/>
        <v>1</v>
      </c>
      <c r="Y1300" s="84" t="e">
        <v>#N/A</v>
      </c>
      <c r="Z1300" s="84" t="e">
        <v>#N/A</v>
      </c>
      <c r="AA1300" s="84" t="e">
        <v>#N/A</v>
      </c>
      <c r="AB1300" s="84" t="e">
        <v>#N/A</v>
      </c>
      <c r="AC1300" s="84" t="e">
        <v>#N/A</v>
      </c>
      <c r="AD1300" s="84" t="e">
        <v>#N/A</v>
      </c>
      <c r="AE1300" s="84" t="e">
        <v>#N/A</v>
      </c>
      <c r="AF1300" s="84" t="e">
        <v>#N/A</v>
      </c>
    </row>
    <row r="1301" spans="1:32" ht="15" thickBot="1">
      <c r="A1301" s="93" t="s">
        <v>725</v>
      </c>
      <c r="B1301" s="84">
        <f>VLOOKUP(A1301,'Northern Branch Phase II Debris'!A:F,2,FALSE)</f>
        <v>11</v>
      </c>
      <c r="C1301" s="84" t="str">
        <f>VLOOKUP(A1301,'Northern Branch Phase II Debris'!A:F,3,FALSE)</f>
        <v>Cascade Trail</v>
      </c>
      <c r="F1301" s="84" t="str">
        <f t="shared" si="40"/>
        <v>Go Ahead</v>
      </c>
      <c r="G1301" s="320">
        <f>VLOOKUP(A1301,'Northern Branch Phase II Debris'!A:F,6,FALSE)</f>
        <v>0</v>
      </c>
      <c r="H1301" s="84" t="str">
        <f>VLOOKUP(A1301,'Northern Branch Phase II Debris'!A:G,7,FALSE)</f>
        <v>Butte</v>
      </c>
      <c r="I1301" s="84" t="e">
        <f>VLOOKUP(A1301,'Go Backs'!A:H,8,FALSE)</f>
        <v>#N/A</v>
      </c>
      <c r="K1301" s="84" t="e">
        <f>VLOOKUP(A1301,'Go Aheads'!A:H,8,FALSE)</f>
        <v>#N/A</v>
      </c>
      <c r="M1301" s="84">
        <f>VLOOKUP(A1301,'Northern Branch Phase II Debris'!A:F,4,FALSE)</f>
        <v>0</v>
      </c>
      <c r="N1301" s="84">
        <f>VLOOKUP(A1301,'Northern Branch Phase II Debris'!A:F,5,FALSE)</f>
        <v>0</v>
      </c>
      <c r="P1301" s="84">
        <f ca="1">SUMIF(cCalRecycle_NorthBranch_DataMan!A:F,Audit!A1301,cCalRecycle_NorthBranch_DataMan!F:F)</f>
        <v>0</v>
      </c>
      <c r="Q1301" s="86" t="e">
        <f>VLOOKUP(A1301,cCalRecycle_NorthBranch_DataMan!A:B,2,FALSE)</f>
        <v>#N/A</v>
      </c>
      <c r="R1301" s="643" t="b">
        <f t="shared" ca="1" si="41"/>
        <v>1</v>
      </c>
      <c r="Y1301" s="84" t="e">
        <v>#N/A</v>
      </c>
      <c r="Z1301" s="84" t="e">
        <v>#N/A</v>
      </c>
      <c r="AA1301" s="84" t="e">
        <v>#N/A</v>
      </c>
      <c r="AB1301" s="84" t="e">
        <v>#N/A</v>
      </c>
      <c r="AC1301" s="84" t="e">
        <v>#N/A</v>
      </c>
      <c r="AD1301" s="84" t="e">
        <v>#N/A</v>
      </c>
      <c r="AE1301" s="84" t="e">
        <v>#N/A</v>
      </c>
      <c r="AF1301" s="84" t="e">
        <v>#N/A</v>
      </c>
    </row>
    <row r="1302" spans="1:32" ht="26.25" thickBot="1">
      <c r="A1302" s="93" t="s">
        <v>616</v>
      </c>
      <c r="B1302" s="84" t="str">
        <f>VLOOKUP(A1302,'Northern Branch Phase II Debris'!A:F,2,FALSE)</f>
        <v>062-160-056-000</v>
      </c>
      <c r="C1302" s="84" t="str">
        <f>VLOOKUP(A1302,'Northern Branch Phase II Debris'!A:F,3,FALSE)</f>
        <v>94 &amp; 95 Feather River Homes #1</v>
      </c>
      <c r="F1302" s="84" t="str">
        <f t="shared" si="40"/>
        <v>Go Ahead</v>
      </c>
      <c r="G1302" s="320">
        <f>VLOOKUP(A1302,'Northern Branch Phase II Debris'!A:F,6,FALSE)</f>
        <v>0</v>
      </c>
      <c r="H1302" s="84" t="str">
        <f>VLOOKUP(A1302,'Northern Branch Phase II Debris'!A:G,7,FALSE)</f>
        <v>Butte</v>
      </c>
      <c r="I1302" s="84" t="e">
        <f>VLOOKUP(A1302,'Go Backs'!A:H,8,FALSE)</f>
        <v>#N/A</v>
      </c>
      <c r="K1302" s="84" t="e">
        <f>VLOOKUP(A1302,'Go Aheads'!A:H,8,FALSE)</f>
        <v>#N/A</v>
      </c>
      <c r="M1302" s="84">
        <f>VLOOKUP(A1302,'Northern Branch Phase II Debris'!A:F,4,FALSE)</f>
        <v>0</v>
      </c>
      <c r="N1302" s="84">
        <f>VLOOKUP(A1302,'Northern Branch Phase II Debris'!A:F,5,FALSE)</f>
        <v>0</v>
      </c>
      <c r="P1302" s="84">
        <f ca="1">SUMIF(cCalRecycle_NorthBranch_DataMan!A:F,Audit!A1302,cCalRecycle_NorthBranch_DataMan!F:F)</f>
        <v>0</v>
      </c>
      <c r="Q1302" s="86" t="e">
        <f>VLOOKUP(A1302,cCalRecycle_NorthBranch_DataMan!A:B,2,FALSE)</f>
        <v>#N/A</v>
      </c>
      <c r="R1302" s="643" t="b">
        <f t="shared" ca="1" si="41"/>
        <v>1</v>
      </c>
      <c r="Y1302" s="84" t="e">
        <v>#N/A</v>
      </c>
      <c r="Z1302" s="84" t="e">
        <v>#N/A</v>
      </c>
      <c r="AA1302" s="84" t="e">
        <v>#N/A</v>
      </c>
      <c r="AB1302" s="84" t="e">
        <v>#N/A</v>
      </c>
      <c r="AC1302" s="84" t="e">
        <v>#N/A</v>
      </c>
      <c r="AD1302" s="84" t="e">
        <v>#N/A</v>
      </c>
      <c r="AE1302" s="84" t="e">
        <v>#N/A</v>
      </c>
      <c r="AF1302" s="84" t="e">
        <v>#N/A</v>
      </c>
    </row>
    <row r="1303" spans="1:32" ht="15" thickBot="1">
      <c r="A1303" s="497" t="s">
        <v>1380</v>
      </c>
      <c r="B1303" s="84">
        <f>VLOOKUP(A1303,'Northern Branch Phase II Debris'!A:F,2,FALSE)</f>
        <v>36</v>
      </c>
      <c r="C1303" s="84" t="str">
        <f>VLOOKUP(A1303,'Northern Branch Phase II Debris'!A:F,3,FALSE)</f>
        <v>Arkie Court</v>
      </c>
      <c r="F1303" s="84" t="str">
        <f t="shared" si="40"/>
        <v>Go Ahead</v>
      </c>
      <c r="G1303" s="320">
        <f>VLOOKUP(A1303,'Northern Branch Phase II Debris'!A:F,6,FALSE)</f>
        <v>0</v>
      </c>
      <c r="H1303" s="84" t="str">
        <f>VLOOKUP(A1303,'Northern Branch Phase II Debris'!A:G,7,FALSE)</f>
        <v>Butte</v>
      </c>
      <c r="I1303" s="84" t="e">
        <f>VLOOKUP(A1303,'Go Backs'!A:H,8,FALSE)</f>
        <v>#N/A</v>
      </c>
      <c r="K1303" s="84" t="e">
        <f>VLOOKUP(A1303,'Go Aheads'!A:H,8,FALSE)</f>
        <v>#N/A</v>
      </c>
      <c r="M1303" s="84">
        <f>VLOOKUP(A1303,'Northern Branch Phase II Debris'!A:F,4,FALSE)</f>
        <v>1</v>
      </c>
      <c r="N1303" s="84">
        <f>VLOOKUP(A1303,'Northern Branch Phase II Debris'!A:F,5,FALSE)</f>
        <v>0</v>
      </c>
      <c r="P1303" s="84">
        <f ca="1">SUMIF(cCalRecycle_NorthBranch_DataMan!A:F,Audit!A1303,cCalRecycle_NorthBranch_DataMan!F:F)</f>
        <v>0</v>
      </c>
      <c r="Q1303" s="86" t="e">
        <f>VLOOKUP(A1303,cCalRecycle_NorthBranch_DataMan!A:B,2,FALSE)</f>
        <v>#N/A</v>
      </c>
      <c r="R1303" s="643" t="b">
        <f t="shared" ca="1" si="41"/>
        <v>1</v>
      </c>
      <c r="Y1303" s="84" t="e">
        <v>#N/A</v>
      </c>
      <c r="Z1303" s="84" t="e">
        <v>#N/A</v>
      </c>
      <c r="AA1303" s="84" t="e">
        <v>#N/A</v>
      </c>
      <c r="AB1303" s="84" t="e">
        <v>#N/A</v>
      </c>
      <c r="AC1303" s="84" t="e">
        <v>#N/A</v>
      </c>
      <c r="AD1303" s="84" t="e">
        <v>#N/A</v>
      </c>
      <c r="AE1303" s="84" t="e">
        <v>#N/A</v>
      </c>
      <c r="AF1303" s="84" t="e">
        <v>#N/A</v>
      </c>
    </row>
    <row r="1304" spans="1:32" ht="15" thickBot="1">
      <c r="A1304" s="93" t="s">
        <v>1117</v>
      </c>
      <c r="B1304" s="84">
        <f>VLOOKUP(A1304,'Northern Branch Phase II Debris'!A:F,2,FALSE)</f>
        <v>407</v>
      </c>
      <c r="C1304" s="84" t="str">
        <f>VLOOKUP(A1304,'Northern Branch Phase II Debris'!A:F,3,FALSE)</f>
        <v>Simmons Road</v>
      </c>
      <c r="F1304" s="84" t="str">
        <f t="shared" si="40"/>
        <v>Go Ahead</v>
      </c>
      <c r="G1304" s="320">
        <f>VLOOKUP(A1304,'Northern Branch Phase II Debris'!A:F,6,FALSE)</f>
        <v>44321</v>
      </c>
      <c r="H1304" s="84" t="str">
        <f>VLOOKUP(A1304,'Northern Branch Phase II Debris'!A:G,7,FALSE)</f>
        <v>Butte</v>
      </c>
      <c r="I1304" s="84" t="e">
        <f>VLOOKUP(A1304,'Go Backs'!A:H,8,FALSE)</f>
        <v>#N/A</v>
      </c>
      <c r="K1304" s="84">
        <f>VLOOKUP(A1304,'Go Aheads'!A:H,8,FALSE)</f>
        <v>2</v>
      </c>
      <c r="M1304" s="84">
        <f>VLOOKUP(A1304,'Northern Branch Phase II Debris'!A:F,4,FALSE)</f>
        <v>3</v>
      </c>
      <c r="N1304" s="84">
        <f>VLOOKUP(A1304,'Northern Branch Phase II Debris'!A:F,5,FALSE)</f>
        <v>2</v>
      </c>
      <c r="P1304" s="84">
        <f ca="1">SUMIF(cCalRecycle_NorthBranch_DataMan!A:F,Audit!A1304,cCalRecycle_NorthBranch_DataMan!F:F)</f>
        <v>2</v>
      </c>
      <c r="Q1304" s="86">
        <f>VLOOKUP(A1304,cCalRecycle_NorthBranch_DataMan!A:B,2,FALSE)</f>
        <v>44352.64755787039</v>
      </c>
      <c r="R1304" s="643" t="b">
        <f t="shared" ca="1" si="41"/>
        <v>1</v>
      </c>
      <c r="Y1304" s="84" t="s">
        <v>8346</v>
      </c>
      <c r="Z1304" s="84" t="s">
        <v>8347</v>
      </c>
      <c r="AA1304" s="84">
        <v>0</v>
      </c>
      <c r="AB1304" s="84">
        <v>0</v>
      </c>
      <c r="AC1304" s="84">
        <v>0</v>
      </c>
      <c r="AD1304" s="84" t="e">
        <v>#N/A</v>
      </c>
      <c r="AE1304" s="84">
        <v>2</v>
      </c>
      <c r="AF1304" s="84">
        <v>0</v>
      </c>
    </row>
    <row r="1305" spans="1:32" ht="26.25" thickBot="1">
      <c r="A1305" s="463" t="s">
        <v>690</v>
      </c>
      <c r="B1305" s="84">
        <f>VLOOKUP(A1305,'Northern Branch Phase II Debris'!A:F,2,FALSE)</f>
        <v>790</v>
      </c>
      <c r="C1305" s="84" t="str">
        <f>VLOOKUP(A1305,'Northern Branch Phase II Debris'!A:F,3,FALSE)</f>
        <v>Wildwood Mad River Road</v>
      </c>
      <c r="F1305" s="84" t="str">
        <f t="shared" si="40"/>
        <v>Go Ahead</v>
      </c>
      <c r="G1305" s="320">
        <f>VLOOKUP(A1305,'Northern Branch Phase II Debris'!A:F,6,FALSE)</f>
        <v>44320</v>
      </c>
      <c r="H1305" s="84" t="str">
        <f>VLOOKUP(A1305,'Northern Branch Phase II Debris'!A:G,7,FALSE)</f>
        <v>Trinity</v>
      </c>
      <c r="I1305" s="84" t="e">
        <f>VLOOKUP(A1305,'Go Backs'!A:H,8,FALSE)</f>
        <v>#N/A</v>
      </c>
      <c r="K1305" s="84" t="e">
        <f>VLOOKUP(A1305,'Go Aheads'!A:H,8,FALSE)</f>
        <v>#N/A</v>
      </c>
      <c r="M1305" s="84">
        <f>VLOOKUP(A1305,'Northern Branch Phase II Debris'!A:F,4,FALSE)</f>
        <v>6</v>
      </c>
      <c r="N1305" s="84">
        <f>VLOOKUP(A1305,'Northern Branch Phase II Debris'!A:F,5,FALSE)</f>
        <v>6</v>
      </c>
      <c r="P1305" s="84">
        <f ca="1">SUMIF(cCalRecycle_NorthBranch_DataMan!A:F,Audit!A1305,cCalRecycle_NorthBranch_DataMan!F:F)</f>
        <v>0</v>
      </c>
      <c r="Q1305" s="86" t="e">
        <f>VLOOKUP(A1305,cCalRecycle_NorthBranch_DataMan!A:B,2,FALSE)</f>
        <v>#N/A</v>
      </c>
      <c r="R1305" s="643" t="b">
        <f t="shared" ca="1" si="41"/>
        <v>0</v>
      </c>
      <c r="S1305" s="455" t="s">
        <v>4289</v>
      </c>
      <c r="Y1305" s="84" t="e">
        <v>#N/A</v>
      </c>
      <c r="Z1305" s="84" t="e">
        <v>#N/A</v>
      </c>
      <c r="AA1305" s="84" t="e">
        <v>#N/A</v>
      </c>
      <c r="AB1305" s="84" t="e">
        <v>#N/A</v>
      </c>
      <c r="AC1305" s="84" t="e">
        <v>#N/A</v>
      </c>
      <c r="AD1305" s="84" t="e">
        <v>#N/A</v>
      </c>
      <c r="AE1305" s="84" t="e">
        <v>#N/A</v>
      </c>
      <c r="AF1305" s="84" t="e">
        <v>#N/A</v>
      </c>
    </row>
    <row r="1306" spans="1:32" ht="15" thickBot="1">
      <c r="A1306" s="93" t="s">
        <v>1401</v>
      </c>
      <c r="B1306" s="84">
        <f>VLOOKUP(A1306,'Northern Branch Phase II Debris'!A:F,2,FALSE)</f>
        <v>400</v>
      </c>
      <c r="C1306" s="84" t="str">
        <f>VLOOKUP(A1306,'Northern Branch Phase II Debris'!A:F,3,FALSE)</f>
        <v>Craig Access Road</v>
      </c>
      <c r="F1306" s="84" t="str">
        <f t="shared" si="40"/>
        <v>Go Ahead</v>
      </c>
      <c r="G1306" s="320">
        <f>VLOOKUP(A1306,'Northern Branch Phase II Debris'!A:F,6,FALSE)</f>
        <v>44235</v>
      </c>
      <c r="H1306" s="84" t="str">
        <f>VLOOKUP(A1306,'Northern Branch Phase II Debris'!A:G,7,FALSE)</f>
        <v>Butte</v>
      </c>
      <c r="I1306" s="84" t="e">
        <f>VLOOKUP(A1306,'Go Backs'!A:H,8,FALSE)</f>
        <v>#N/A</v>
      </c>
      <c r="K1306" s="84" t="e">
        <f>VLOOKUP(A1306,'Go Aheads'!A:H,8,FALSE)</f>
        <v>#N/A</v>
      </c>
      <c r="M1306" s="84">
        <f>VLOOKUP(A1306,'Northern Branch Phase II Debris'!A:F,4,FALSE)</f>
        <v>0</v>
      </c>
      <c r="N1306" s="84">
        <f>VLOOKUP(A1306,'Northern Branch Phase II Debris'!A:F,5,FALSE)</f>
        <v>0</v>
      </c>
      <c r="P1306" s="84">
        <f ca="1">SUMIF(cCalRecycle_NorthBranch_DataMan!A:F,Audit!A1306,cCalRecycle_NorthBranch_DataMan!F:F)</f>
        <v>0</v>
      </c>
      <c r="Q1306" s="86" t="e">
        <f>VLOOKUP(A1306,cCalRecycle_NorthBranch_DataMan!A:B,2,FALSE)</f>
        <v>#N/A</v>
      </c>
      <c r="R1306" s="643" t="b">
        <f t="shared" ca="1" si="41"/>
        <v>1</v>
      </c>
      <c r="Y1306" s="84" t="e">
        <v>#N/A</v>
      </c>
      <c r="Z1306" s="84" t="e">
        <v>#N/A</v>
      </c>
      <c r="AA1306" s="84" t="e">
        <v>#N/A</v>
      </c>
      <c r="AB1306" s="84" t="e">
        <v>#N/A</v>
      </c>
      <c r="AC1306" s="84" t="e">
        <v>#N/A</v>
      </c>
      <c r="AD1306" s="84" t="e">
        <v>#N/A</v>
      </c>
      <c r="AE1306" s="84" t="e">
        <v>#N/A</v>
      </c>
      <c r="AF1306" s="84" t="e">
        <v>#N/A</v>
      </c>
    </row>
    <row r="1307" spans="1:32" ht="15" thickBot="1">
      <c r="A1307" s="93" t="s">
        <v>659</v>
      </c>
      <c r="B1307" s="84" t="str">
        <f>VLOOKUP(A1307,'Northern Branch Phase II Debris'!A:F,2,FALSE)</f>
        <v>062-280-008-000</v>
      </c>
      <c r="C1307" s="84" t="str">
        <f>VLOOKUP(A1307,'Northern Branch Phase II Debris'!A:F,3,FALSE)</f>
        <v>Lakeside Way</v>
      </c>
      <c r="F1307" s="84" t="str">
        <f t="shared" si="40"/>
        <v>Go Ahead</v>
      </c>
      <c r="G1307" s="320">
        <f>VLOOKUP(A1307,'Northern Branch Phase II Debris'!A:F,6,FALSE)</f>
        <v>0</v>
      </c>
      <c r="H1307" s="84" t="str">
        <f>VLOOKUP(A1307,'Northern Branch Phase II Debris'!A:G,7,FALSE)</f>
        <v>Butte</v>
      </c>
      <c r="I1307" s="84" t="e">
        <f>VLOOKUP(A1307,'Go Backs'!A:H,8,FALSE)</f>
        <v>#N/A</v>
      </c>
      <c r="K1307" s="84" t="e">
        <f>VLOOKUP(A1307,'Go Aheads'!A:H,8,FALSE)</f>
        <v>#N/A</v>
      </c>
      <c r="M1307" s="84">
        <f>VLOOKUP(A1307,'Northern Branch Phase II Debris'!A:F,4,FALSE)</f>
        <v>0</v>
      </c>
      <c r="N1307" s="84">
        <f>VLOOKUP(A1307,'Northern Branch Phase II Debris'!A:F,5,FALSE)</f>
        <v>0</v>
      </c>
      <c r="P1307" s="84">
        <f ca="1">SUMIF(cCalRecycle_NorthBranch_DataMan!A:F,Audit!A1307,cCalRecycle_NorthBranch_DataMan!F:F)</f>
        <v>0</v>
      </c>
      <c r="Q1307" s="86" t="e">
        <f>VLOOKUP(A1307,cCalRecycle_NorthBranch_DataMan!A:B,2,FALSE)</f>
        <v>#N/A</v>
      </c>
      <c r="R1307" s="643" t="b">
        <f t="shared" ca="1" si="41"/>
        <v>1</v>
      </c>
      <c r="Y1307" s="84" t="e">
        <v>#N/A</v>
      </c>
      <c r="Z1307" s="84" t="e">
        <v>#N/A</v>
      </c>
      <c r="AA1307" s="84" t="e">
        <v>#N/A</v>
      </c>
      <c r="AB1307" s="84" t="e">
        <v>#N/A</v>
      </c>
      <c r="AC1307" s="84" t="e">
        <v>#N/A</v>
      </c>
      <c r="AD1307" s="84" t="e">
        <v>#N/A</v>
      </c>
      <c r="AE1307" s="84" t="e">
        <v>#N/A</v>
      </c>
      <c r="AF1307" s="84" t="e">
        <v>#N/A</v>
      </c>
    </row>
    <row r="1308" spans="1:32" ht="15" thickBot="1">
      <c r="A1308" s="497" t="s">
        <v>660</v>
      </c>
      <c r="B1308" s="84">
        <f>VLOOKUP(A1308,'Northern Branch Phase II Debris'!A:F,2,FALSE)</f>
        <v>380</v>
      </c>
      <c r="C1308" s="84" t="str">
        <f>VLOOKUP(A1308,'Northern Branch Phase II Debris'!A:F,3,FALSE)</f>
        <v>Lakeside Way</v>
      </c>
      <c r="F1308" s="84" t="str">
        <f t="shared" si="40"/>
        <v>Go Ahead</v>
      </c>
      <c r="G1308" s="320">
        <f>VLOOKUP(A1308,'Northern Branch Phase II Debris'!A:F,6,FALSE)</f>
        <v>0</v>
      </c>
      <c r="H1308" s="84" t="str">
        <f>VLOOKUP(A1308,'Northern Branch Phase II Debris'!A:G,7,FALSE)</f>
        <v>Butte</v>
      </c>
      <c r="I1308" s="84" t="e">
        <f>VLOOKUP(A1308,'Go Backs'!A:H,8,FALSE)</f>
        <v>#N/A</v>
      </c>
      <c r="K1308" s="84" t="e">
        <f>VLOOKUP(A1308,'Go Aheads'!A:H,8,FALSE)</f>
        <v>#N/A</v>
      </c>
      <c r="M1308" s="84">
        <f>VLOOKUP(A1308,'Northern Branch Phase II Debris'!A:F,4,FALSE)</f>
        <v>0</v>
      </c>
      <c r="N1308" s="84">
        <f>VLOOKUP(A1308,'Northern Branch Phase II Debris'!A:F,5,FALSE)</f>
        <v>0</v>
      </c>
      <c r="P1308" s="84">
        <f ca="1">SUMIF(cCalRecycle_NorthBranch_DataMan!A:F,Audit!A1308,cCalRecycle_NorthBranch_DataMan!F:F)</f>
        <v>0</v>
      </c>
      <c r="Q1308" s="86" t="e">
        <f>VLOOKUP(A1308,cCalRecycle_NorthBranch_DataMan!A:B,2,FALSE)</f>
        <v>#N/A</v>
      </c>
      <c r="R1308" s="643" t="b">
        <f t="shared" ca="1" si="41"/>
        <v>1</v>
      </c>
      <c r="Y1308" s="84" t="e">
        <v>#N/A</v>
      </c>
      <c r="Z1308" s="84" t="e">
        <v>#N/A</v>
      </c>
      <c r="AA1308" s="84" t="e">
        <v>#N/A</v>
      </c>
      <c r="AB1308" s="84" t="e">
        <v>#N/A</v>
      </c>
      <c r="AC1308" s="84" t="e">
        <v>#N/A</v>
      </c>
      <c r="AD1308" s="84" t="e">
        <v>#N/A</v>
      </c>
      <c r="AE1308" s="84" t="e">
        <v>#N/A</v>
      </c>
      <c r="AF1308" s="84" t="e">
        <v>#N/A</v>
      </c>
    </row>
    <row r="1309" spans="1:32" ht="51.75" thickBot="1">
      <c r="A1309" s="93" t="s">
        <v>1400</v>
      </c>
      <c r="B1309" s="84">
        <f>VLOOKUP(A1309,'Northern Branch Phase II Debris'!A:F,2,FALSE)</f>
        <v>133</v>
      </c>
      <c r="C1309" s="84" t="str">
        <f>VLOOKUP(A1309,'Northern Branch Phase II Debris'!A:F,3,FALSE)</f>
        <v>Webster Road</v>
      </c>
      <c r="F1309" s="84" t="str">
        <f t="shared" si="40"/>
        <v>Go Ahead</v>
      </c>
      <c r="G1309" s="320">
        <f>VLOOKUP(A1309,'Northern Branch Phase II Debris'!A:F,6,FALSE)</f>
        <v>44187</v>
      </c>
      <c r="H1309" s="84" t="str">
        <f>VLOOKUP(A1309,'Northern Branch Phase II Debris'!A:G,7,FALSE)</f>
        <v>Butte</v>
      </c>
      <c r="I1309" s="84" t="e">
        <f>VLOOKUP(A1309,'Go Backs'!A:H,8,FALSE)</f>
        <v>#N/A</v>
      </c>
      <c r="K1309" s="84" t="e">
        <f>VLOOKUP(A1309,'Go Aheads'!A:H,8,FALSE)</f>
        <v>#N/A</v>
      </c>
      <c r="M1309" s="84">
        <f>VLOOKUP(A1309,'Northern Branch Phase II Debris'!A:F,4,FALSE)</f>
        <v>1</v>
      </c>
      <c r="N1309" s="84" t="str">
        <f>VLOOKUP(A1309,'Northern Branch Phase II Debris'!A:F,5,FALSE)</f>
        <v>RETURNED TO COUNTY - NO VEHICLES</v>
      </c>
      <c r="P1309" s="84">
        <f ca="1">SUMIF(cCalRecycle_NorthBranch_DataMan!A:F,Audit!A1309,cCalRecycle_NorthBranch_DataMan!F:F)</f>
        <v>0</v>
      </c>
      <c r="Q1309" s="86" t="e">
        <f>VLOOKUP(A1309,cCalRecycle_NorthBranch_DataMan!A:B,2,FALSE)</f>
        <v>#N/A</v>
      </c>
      <c r="R1309" s="643" t="b">
        <f t="shared" ca="1" si="41"/>
        <v>0</v>
      </c>
      <c r="S1309" s="9" t="s">
        <v>12643</v>
      </c>
      <c r="Y1309" s="84" t="e">
        <v>#N/A</v>
      </c>
      <c r="Z1309" s="84" t="e">
        <v>#N/A</v>
      </c>
      <c r="AA1309" s="84" t="e">
        <v>#N/A</v>
      </c>
      <c r="AB1309" s="84" t="e">
        <v>#N/A</v>
      </c>
      <c r="AC1309" s="84" t="e">
        <v>#N/A</v>
      </c>
      <c r="AD1309" s="84" t="e">
        <v>#N/A</v>
      </c>
      <c r="AE1309" s="84" t="e">
        <v>#N/A</v>
      </c>
      <c r="AF1309" s="84" t="e">
        <v>#N/A</v>
      </c>
    </row>
    <row r="1310" spans="1:32" ht="15" thickBot="1">
      <c r="A1310" s="93" t="s">
        <v>1759</v>
      </c>
      <c r="B1310" s="84">
        <f>VLOOKUP(A1310,'Northern Branch Phase II Debris'!A:F,2,FALSE)</f>
        <v>336</v>
      </c>
      <c r="C1310" s="84" t="str">
        <f>VLOOKUP(A1310,'Northern Branch Phase II Debris'!A:F,3,FALSE)</f>
        <v>Graystone Lane</v>
      </c>
      <c r="F1310" s="84" t="str">
        <f t="shared" si="40"/>
        <v>Go Ahead</v>
      </c>
      <c r="G1310" s="320">
        <f>VLOOKUP(A1310,'Northern Branch Phase II Debris'!A:F,6,FALSE)</f>
        <v>44299</v>
      </c>
      <c r="H1310" s="84" t="str">
        <f>VLOOKUP(A1310,'Northern Branch Phase II Debris'!A:G,7,FALSE)</f>
        <v>Butte</v>
      </c>
      <c r="I1310" s="84" t="e">
        <f>VLOOKUP(A1310,'Go Backs'!A:H,8,FALSE)</f>
        <v>#N/A</v>
      </c>
      <c r="K1310" s="84">
        <f>VLOOKUP(A1310,'Go Aheads'!A:H,8,FALSE)</f>
        <v>10</v>
      </c>
      <c r="M1310" s="84">
        <f>VLOOKUP(A1310,'Northern Branch Phase II Debris'!A:F,4,FALSE)</f>
        <v>10</v>
      </c>
      <c r="N1310" s="84">
        <f>VLOOKUP(A1310,'Northern Branch Phase II Debris'!A:F,5,FALSE)</f>
        <v>10</v>
      </c>
      <c r="P1310" s="84">
        <f ca="1">SUMIF(cCalRecycle_NorthBranch_DataMan!A:F,Audit!A1310,cCalRecycle_NorthBranch_DataMan!F:F)</f>
        <v>10</v>
      </c>
      <c r="Q1310" s="86">
        <f>VLOOKUP(A1310,cCalRecycle_NorthBranch_DataMan!A:B,2,FALSE)</f>
        <v>44331.615011574097</v>
      </c>
      <c r="R1310" s="643" t="b">
        <f t="shared" ca="1" si="41"/>
        <v>1</v>
      </c>
      <c r="Y1310" s="84" t="e">
        <v>#N/A</v>
      </c>
      <c r="Z1310" s="84" t="e">
        <v>#N/A</v>
      </c>
      <c r="AA1310" s="84" t="e">
        <v>#N/A</v>
      </c>
      <c r="AB1310" s="84" t="e">
        <v>#N/A</v>
      </c>
      <c r="AC1310" s="84" t="e">
        <v>#N/A</v>
      </c>
      <c r="AD1310" s="84" t="e">
        <v>#N/A</v>
      </c>
      <c r="AE1310" s="84" t="e">
        <v>#N/A</v>
      </c>
      <c r="AF1310" s="84" t="e">
        <v>#N/A</v>
      </c>
    </row>
    <row r="1311" spans="1:32" ht="15" thickBot="1">
      <c r="A1311" s="93" t="s">
        <v>1184</v>
      </c>
      <c r="B1311" s="84">
        <f>VLOOKUP(A1311,'Northern Branch Phase II Debris'!A:F,2,FALSE)</f>
        <v>115</v>
      </c>
      <c r="C1311" s="84" t="str">
        <f>VLOOKUP(A1311,'Northern Branch Phase II Debris'!A:F,3,FALSE)</f>
        <v>Bear Cub Circle</v>
      </c>
      <c r="F1311" s="84" t="str">
        <f t="shared" si="40"/>
        <v>Go Ahead</v>
      </c>
      <c r="G1311" s="320">
        <f>VLOOKUP(A1311,'Northern Branch Phase II Debris'!A:F,6,FALSE)</f>
        <v>44296</v>
      </c>
      <c r="H1311" s="84" t="str">
        <f>VLOOKUP(A1311,'Northern Branch Phase II Debris'!A:G,7,FALSE)</f>
        <v>Butte</v>
      </c>
      <c r="I1311" s="84" t="e">
        <f>VLOOKUP(A1311,'Go Backs'!A:H,8,FALSE)</f>
        <v>#N/A</v>
      </c>
      <c r="K1311" s="84">
        <f>VLOOKUP(A1311,'Go Aheads'!A:H,8,FALSE)</f>
        <v>1</v>
      </c>
      <c r="M1311" s="84">
        <f>VLOOKUP(A1311,'Northern Branch Phase II Debris'!A:F,4,FALSE)</f>
        <v>2</v>
      </c>
      <c r="N1311" s="84">
        <f>VLOOKUP(A1311,'Northern Branch Phase II Debris'!A:F,5,FALSE)</f>
        <v>1</v>
      </c>
      <c r="P1311" s="84">
        <f ca="1">SUMIF(cCalRecycle_NorthBranch_DataMan!A:F,Audit!A1311,cCalRecycle_NorthBranch_DataMan!F:F)</f>
        <v>1</v>
      </c>
      <c r="Q1311" s="86">
        <f>VLOOKUP(A1311,cCalRecycle_NorthBranch_DataMan!A:B,2,FALSE)</f>
        <v>44327.64724537039</v>
      </c>
      <c r="R1311" s="643" t="b">
        <f t="shared" ca="1" si="41"/>
        <v>1</v>
      </c>
      <c r="Y1311" s="84" t="e">
        <v>#N/A</v>
      </c>
      <c r="Z1311" s="84" t="e">
        <v>#N/A</v>
      </c>
      <c r="AA1311" s="84" t="e">
        <v>#N/A</v>
      </c>
      <c r="AB1311" s="84" t="e">
        <v>#N/A</v>
      </c>
      <c r="AC1311" s="84" t="e">
        <v>#N/A</v>
      </c>
      <c r="AD1311" s="84" t="e">
        <v>#N/A</v>
      </c>
      <c r="AE1311" s="84" t="e">
        <v>#N/A</v>
      </c>
      <c r="AF1311" s="84" t="e">
        <v>#N/A</v>
      </c>
    </row>
    <row r="1312" spans="1:32" ht="15" thickBot="1">
      <c r="A1312" s="93" t="s">
        <v>2009</v>
      </c>
      <c r="B1312" s="84">
        <f>VLOOKUP(A1312,'Northern Branch Phase II Debris'!A:F,2,FALSE)</f>
        <v>126</v>
      </c>
      <c r="C1312" s="84" t="str">
        <f>VLOOKUP(A1312,'Northern Branch Phase II Debris'!A:F,3,FALSE)</f>
        <v>Bear Cub Circle</v>
      </c>
      <c r="F1312" s="84" t="str">
        <f t="shared" si="40"/>
        <v>Go Ahead</v>
      </c>
      <c r="G1312" s="320">
        <f>VLOOKUP(A1312,'Northern Branch Phase II Debris'!A:F,6,FALSE)</f>
        <v>44295</v>
      </c>
      <c r="H1312" s="84" t="str">
        <f>VLOOKUP(A1312,'Northern Branch Phase II Debris'!A:G,7,FALSE)</f>
        <v>Butte</v>
      </c>
      <c r="I1312" s="84" t="e">
        <f>VLOOKUP(A1312,'Go Backs'!A:H,8,FALSE)</f>
        <v>#N/A</v>
      </c>
      <c r="K1312" s="84">
        <f>VLOOKUP(A1312,'Go Aheads'!A:H,8,FALSE)</f>
        <v>3</v>
      </c>
      <c r="M1312" s="84">
        <f>VLOOKUP(A1312,'Northern Branch Phase II Debris'!A:F,4,FALSE)</f>
        <v>5</v>
      </c>
      <c r="N1312" s="84">
        <f>VLOOKUP(A1312,'Northern Branch Phase II Debris'!A:F,5,FALSE)</f>
        <v>3</v>
      </c>
      <c r="P1312" s="84">
        <f ca="1">SUMIF(cCalRecycle_NorthBranch_DataMan!A:F,Audit!A1312,cCalRecycle_NorthBranch_DataMan!F:F)</f>
        <v>3</v>
      </c>
      <c r="Q1312" s="86">
        <f>VLOOKUP(A1312,cCalRecycle_NorthBranch_DataMan!A:B,2,FALSE)</f>
        <v>44331.61432870369</v>
      </c>
      <c r="R1312" s="643" t="b">
        <f t="shared" ca="1" si="41"/>
        <v>1</v>
      </c>
      <c r="Y1312" s="84" t="e">
        <v>#N/A</v>
      </c>
      <c r="Z1312" s="84" t="e">
        <v>#N/A</v>
      </c>
      <c r="AA1312" s="84" t="e">
        <v>#N/A</v>
      </c>
      <c r="AB1312" s="84" t="e">
        <v>#N/A</v>
      </c>
      <c r="AC1312" s="84" t="e">
        <v>#N/A</v>
      </c>
      <c r="AD1312" s="84" t="e">
        <v>#N/A</v>
      </c>
      <c r="AE1312" s="84" t="e">
        <v>#N/A</v>
      </c>
      <c r="AF1312" s="84" t="e">
        <v>#N/A</v>
      </c>
    </row>
    <row r="1313" spans="1:32" ht="15" thickBot="1">
      <c r="A1313" s="93" t="s">
        <v>685</v>
      </c>
      <c r="B1313" s="84">
        <f>VLOOKUP(A1313,'Northern Branch Phase II Debris'!A:F,2,FALSE)</f>
        <v>15</v>
      </c>
      <c r="C1313" s="84" t="str">
        <f>VLOOKUP(A1313,'Northern Branch Phase II Debris'!A:F,3,FALSE)</f>
        <v>Summerleaf Drive</v>
      </c>
      <c r="F1313" s="84" t="str">
        <f t="shared" si="40"/>
        <v>Go Ahead</v>
      </c>
      <c r="G1313" s="320">
        <f>VLOOKUP(A1313,'Northern Branch Phase II Debris'!A:F,6,FALSE)</f>
        <v>0</v>
      </c>
      <c r="H1313" s="84" t="str">
        <f>VLOOKUP(A1313,'Northern Branch Phase II Debris'!A:G,7,FALSE)</f>
        <v>Butte</v>
      </c>
      <c r="I1313" s="84" t="e">
        <f>VLOOKUP(A1313,'Go Backs'!A:H,8,FALSE)</f>
        <v>#N/A</v>
      </c>
      <c r="K1313" s="84" t="e">
        <f>VLOOKUP(A1313,'Go Aheads'!A:H,8,FALSE)</f>
        <v>#N/A</v>
      </c>
      <c r="M1313" s="84">
        <f>VLOOKUP(A1313,'Northern Branch Phase II Debris'!A:F,4,FALSE)</f>
        <v>0</v>
      </c>
      <c r="N1313" s="84">
        <f>VLOOKUP(A1313,'Northern Branch Phase II Debris'!A:F,5,FALSE)</f>
        <v>0</v>
      </c>
      <c r="P1313" s="84">
        <f ca="1">SUMIF(cCalRecycle_NorthBranch_DataMan!A:F,Audit!A1313,cCalRecycle_NorthBranch_DataMan!F:F)</f>
        <v>0</v>
      </c>
      <c r="Q1313" s="86" t="e">
        <f>VLOOKUP(A1313,cCalRecycle_NorthBranch_DataMan!A:B,2,FALSE)</f>
        <v>#N/A</v>
      </c>
      <c r="R1313" s="643" t="b">
        <f t="shared" ca="1" si="41"/>
        <v>1</v>
      </c>
      <c r="Y1313" s="84" t="e">
        <v>#N/A</v>
      </c>
      <c r="Z1313" s="84" t="e">
        <v>#N/A</v>
      </c>
      <c r="AA1313" s="84" t="e">
        <v>#N/A</v>
      </c>
      <c r="AB1313" s="84" t="e">
        <v>#N/A</v>
      </c>
      <c r="AC1313" s="84" t="e">
        <v>#N/A</v>
      </c>
      <c r="AD1313" s="84" t="e">
        <v>#N/A</v>
      </c>
      <c r="AE1313" s="84" t="e">
        <v>#N/A</v>
      </c>
      <c r="AF1313" s="84" t="e">
        <v>#N/A</v>
      </c>
    </row>
    <row r="1314" spans="1:32" ht="15" thickBot="1">
      <c r="A1314" s="93" t="s">
        <v>1869</v>
      </c>
      <c r="B1314" s="84" t="str">
        <f>VLOOKUP(A1314,'Northern Branch Phase II Debris'!A:F,2,FALSE)</f>
        <v>062-730-034-000</v>
      </c>
      <c r="C1314" s="84" t="str">
        <f>VLOOKUP(A1314,'Northern Branch Phase II Debris'!A:F,3,FALSE)</f>
        <v>PTN SEC 35-21 5E</v>
      </c>
      <c r="F1314" s="84" t="str">
        <f t="shared" si="40"/>
        <v>Go Ahead</v>
      </c>
      <c r="G1314" s="320">
        <f>VLOOKUP(A1314,'Northern Branch Phase II Debris'!A:F,6,FALSE)</f>
        <v>0</v>
      </c>
      <c r="H1314" s="84" t="str">
        <f>VLOOKUP(A1314,'Northern Branch Phase II Debris'!A:G,7,FALSE)</f>
        <v>Butte</v>
      </c>
      <c r="I1314" s="84" t="e">
        <f>VLOOKUP(A1314,'Go Backs'!A:H,8,FALSE)</f>
        <v>#N/A</v>
      </c>
      <c r="K1314" s="84" t="e">
        <f>VLOOKUP(A1314,'Go Aheads'!A:H,8,FALSE)</f>
        <v>#N/A</v>
      </c>
      <c r="M1314" s="84">
        <f>VLOOKUP(A1314,'Northern Branch Phase II Debris'!A:F,4,FALSE)</f>
        <v>0</v>
      </c>
      <c r="N1314" s="84">
        <f>VLOOKUP(A1314,'Northern Branch Phase II Debris'!A:F,5,FALSE)</f>
        <v>0</v>
      </c>
      <c r="P1314" s="84">
        <f ca="1">SUMIF(cCalRecycle_NorthBranch_DataMan!A:F,Audit!A1314,cCalRecycle_NorthBranch_DataMan!F:F)</f>
        <v>0</v>
      </c>
      <c r="Q1314" s="86" t="e">
        <f>VLOOKUP(A1314,cCalRecycle_NorthBranch_DataMan!A:B,2,FALSE)</f>
        <v>#N/A</v>
      </c>
      <c r="R1314" s="643" t="b">
        <f t="shared" ca="1" si="41"/>
        <v>1</v>
      </c>
      <c r="Y1314" s="84" t="e">
        <v>#N/A</v>
      </c>
      <c r="Z1314" s="84" t="e">
        <v>#N/A</v>
      </c>
      <c r="AA1314" s="84" t="e">
        <v>#N/A</v>
      </c>
      <c r="AB1314" s="84" t="e">
        <v>#N/A</v>
      </c>
      <c r="AC1314" s="84" t="e">
        <v>#N/A</v>
      </c>
      <c r="AD1314" s="84" t="e">
        <v>#N/A</v>
      </c>
      <c r="AE1314" s="84" t="e">
        <v>#N/A</v>
      </c>
      <c r="AF1314" s="84" t="e">
        <v>#N/A</v>
      </c>
    </row>
    <row r="1315" spans="1:32" ht="15" thickBot="1">
      <c r="A1315" s="491" t="s">
        <v>1881</v>
      </c>
      <c r="B1315" s="84">
        <f>VLOOKUP(A1315,'Northern Branch Phase II Debris'!A:F,2,FALSE)</f>
        <v>3761</v>
      </c>
      <c r="C1315" s="84" t="str">
        <f>VLOOKUP(A1315,'Northern Branch Phase II Debris'!A:F,3,FALSE)</f>
        <v>Wilburn Ranch Road</v>
      </c>
      <c r="F1315" s="84" t="str">
        <f t="shared" si="40"/>
        <v>Go Ahead</v>
      </c>
      <c r="G1315" s="320">
        <f>VLOOKUP(A1315,'Northern Branch Phase II Debris'!A:F,6,FALSE)</f>
        <v>0</v>
      </c>
      <c r="H1315" s="84" t="str">
        <f>VLOOKUP(A1315,'Northern Branch Phase II Debris'!A:G,7,FALSE)</f>
        <v>Trinity</v>
      </c>
      <c r="I1315" s="84" t="e">
        <f>VLOOKUP(A1315,'Go Backs'!A:H,8,FALSE)</f>
        <v>#N/A</v>
      </c>
      <c r="K1315" s="84" t="e">
        <f>VLOOKUP(A1315,'Go Aheads'!A:H,8,FALSE)</f>
        <v>#N/A</v>
      </c>
      <c r="M1315" s="84">
        <f>VLOOKUP(A1315,'Northern Branch Phase II Debris'!A:F,4,FALSE)</f>
        <v>0</v>
      </c>
      <c r="N1315" s="84">
        <f>VLOOKUP(A1315,'Northern Branch Phase II Debris'!A:F,5,FALSE)</f>
        <v>0</v>
      </c>
      <c r="P1315" s="84">
        <f ca="1">SUMIF(cCalRecycle_NorthBranch_DataMan!A:F,Audit!A1315,cCalRecycle_NorthBranch_DataMan!F:F)</f>
        <v>0</v>
      </c>
      <c r="Q1315" s="86" t="e">
        <f>VLOOKUP(A1315,cCalRecycle_NorthBranch_DataMan!A:B,2,FALSE)</f>
        <v>#N/A</v>
      </c>
      <c r="R1315" s="643" t="b">
        <f t="shared" ca="1" si="41"/>
        <v>1</v>
      </c>
      <c r="S1315" s="455" t="s">
        <v>4289</v>
      </c>
      <c r="Y1315" s="84" t="e">
        <v>#N/A</v>
      </c>
      <c r="Z1315" s="84" t="e">
        <v>#N/A</v>
      </c>
      <c r="AA1315" s="84" t="e">
        <v>#N/A</v>
      </c>
      <c r="AB1315" s="84" t="e">
        <v>#N/A</v>
      </c>
      <c r="AC1315" s="84" t="e">
        <v>#N/A</v>
      </c>
      <c r="AD1315" s="84" t="e">
        <v>#N/A</v>
      </c>
      <c r="AE1315" s="84" t="e">
        <v>#N/A</v>
      </c>
      <c r="AF1315" s="84" t="e">
        <v>#N/A</v>
      </c>
    </row>
    <row r="1316" spans="1:32" ht="15" thickBot="1">
      <c r="A1316" s="93" t="s">
        <v>2135</v>
      </c>
      <c r="B1316" s="84" t="str">
        <f>VLOOKUP(A1316,'Northern Branch Phase II Debris'!A:F,2,FALSE)</f>
        <v>062-300-070-000</v>
      </c>
      <c r="C1316" s="84" t="str">
        <f>VLOOKUP(A1316,'Northern Branch Phase II Debris'!A:F,3,FALSE)</f>
        <v>Trillium Way</v>
      </c>
      <c r="F1316" s="84" t="str">
        <f t="shared" si="40"/>
        <v>Go Ahead</v>
      </c>
      <c r="G1316" s="320">
        <f>VLOOKUP(A1316,'Northern Branch Phase II Debris'!A:F,6,FALSE)</f>
        <v>0</v>
      </c>
      <c r="H1316" s="84" t="str">
        <f>VLOOKUP(A1316,'Northern Branch Phase II Debris'!A:G,7,FALSE)</f>
        <v>Butte</v>
      </c>
      <c r="I1316" s="84" t="e">
        <f>VLOOKUP(A1316,'Go Backs'!A:H,8,FALSE)</f>
        <v>#N/A</v>
      </c>
      <c r="K1316" s="84" t="e">
        <f>VLOOKUP(A1316,'Go Aheads'!A:H,8,FALSE)</f>
        <v>#N/A</v>
      </c>
      <c r="M1316" s="84">
        <f>VLOOKUP(A1316,'Northern Branch Phase II Debris'!A:F,4,FALSE)</f>
        <v>0</v>
      </c>
      <c r="N1316" s="84">
        <f>VLOOKUP(A1316,'Northern Branch Phase II Debris'!A:F,5,FALSE)</f>
        <v>0</v>
      </c>
      <c r="P1316" s="84">
        <f ca="1">SUMIF(cCalRecycle_NorthBranch_DataMan!A:F,Audit!A1316,cCalRecycle_NorthBranch_DataMan!F:F)</f>
        <v>0</v>
      </c>
      <c r="Q1316" s="86" t="e">
        <f>VLOOKUP(A1316,cCalRecycle_NorthBranch_DataMan!A:B,2,FALSE)</f>
        <v>#N/A</v>
      </c>
      <c r="R1316" s="643" t="b">
        <f t="shared" ca="1" si="41"/>
        <v>1</v>
      </c>
      <c r="Y1316" s="84" t="e">
        <v>#N/A</v>
      </c>
      <c r="Z1316" s="84" t="e">
        <v>#N/A</v>
      </c>
      <c r="AA1316" s="84" t="e">
        <v>#N/A</v>
      </c>
      <c r="AB1316" s="84" t="e">
        <v>#N/A</v>
      </c>
      <c r="AC1316" s="84" t="e">
        <v>#N/A</v>
      </c>
      <c r="AD1316" s="84" t="e">
        <v>#N/A</v>
      </c>
      <c r="AE1316" s="84" t="e">
        <v>#N/A</v>
      </c>
      <c r="AF1316" s="84" t="e">
        <v>#N/A</v>
      </c>
    </row>
    <row r="1317" spans="1:32" ht="15" thickBot="1">
      <c r="A1317" s="93" t="s">
        <v>1853</v>
      </c>
      <c r="B1317" s="84">
        <f>VLOOKUP(A1317,'Northern Branch Phase II Debris'!A:F,2,FALSE)</f>
        <v>11645</v>
      </c>
      <c r="C1317" s="84" t="str">
        <f>VLOOKUP(A1317,'Northern Branch Phase II Debris'!A:F,3,FALSE)</f>
        <v>Platina Road</v>
      </c>
      <c r="F1317" s="84" t="str">
        <f t="shared" si="40"/>
        <v>Go Ahead</v>
      </c>
      <c r="G1317" s="320">
        <f>VLOOKUP(A1317,'Northern Branch Phase II Debris'!A:F,6,FALSE)</f>
        <v>44303</v>
      </c>
      <c r="H1317" s="84" t="str">
        <f>VLOOKUP(A1317,'Northern Branch Phase II Debris'!A:G,7,FALSE)</f>
        <v>Shasta</v>
      </c>
      <c r="I1317" s="84" t="e">
        <f>VLOOKUP(A1317,'Go Backs'!A:H,8,FALSE)</f>
        <v>#N/A</v>
      </c>
      <c r="K1317" s="84" t="e">
        <f>VLOOKUP(A1317,'Go Aheads'!A:H,8,FALSE)</f>
        <v>#N/A</v>
      </c>
      <c r="M1317" s="84">
        <f>VLOOKUP(A1317,'Northern Branch Phase II Debris'!A:F,4,FALSE)</f>
        <v>1</v>
      </c>
      <c r="N1317" s="84">
        <f>VLOOKUP(A1317,'Northern Branch Phase II Debris'!A:F,5,FALSE)</f>
        <v>0</v>
      </c>
      <c r="P1317" s="84">
        <f ca="1">SUMIF(cCalRecycle_NorthBranch_DataMan!A:F,Audit!A1317,cCalRecycle_NorthBranch_DataMan!F:F)</f>
        <v>0</v>
      </c>
      <c r="Q1317" s="86" t="e">
        <f>VLOOKUP(A1317,cCalRecycle_NorthBranch_DataMan!A:B,2,FALSE)</f>
        <v>#N/A</v>
      </c>
      <c r="R1317" s="643" t="b">
        <f t="shared" ca="1" si="41"/>
        <v>1</v>
      </c>
      <c r="Y1317" s="84" t="e">
        <v>#N/A</v>
      </c>
      <c r="Z1317" s="84" t="e">
        <v>#N/A</v>
      </c>
      <c r="AA1317" s="84" t="e">
        <v>#N/A</v>
      </c>
      <c r="AB1317" s="84" t="e">
        <v>#N/A</v>
      </c>
      <c r="AC1317" s="84" t="e">
        <v>#N/A</v>
      </c>
      <c r="AD1317" s="84" t="e">
        <v>#N/A</v>
      </c>
      <c r="AE1317" s="84" t="e">
        <v>#N/A</v>
      </c>
      <c r="AF1317" s="84" t="e">
        <v>#N/A</v>
      </c>
    </row>
    <row r="1318" spans="1:32" ht="15" thickBot="1">
      <c r="A1318" s="93" t="s">
        <v>1367</v>
      </c>
      <c r="B1318" s="84">
        <f>VLOOKUP(A1318,'Northern Branch Phase II Debris'!A:F,2,FALSE)</f>
        <v>5900</v>
      </c>
      <c r="C1318" s="84" t="str">
        <f>VLOOKUP(A1318,'Northern Branch Phase II Debris'!A:F,3,FALSE)</f>
        <v>Junkans Road</v>
      </c>
      <c r="F1318" s="84" t="str">
        <f t="shared" si="40"/>
        <v>Go Ahead</v>
      </c>
      <c r="G1318" s="320">
        <f>VLOOKUP(A1318,'Northern Branch Phase II Debris'!A:F,6,FALSE)</f>
        <v>44272</v>
      </c>
      <c r="H1318" s="84" t="str">
        <f>VLOOKUP(A1318,'Northern Branch Phase II Debris'!A:G,7,FALSE)</f>
        <v>Shasta</v>
      </c>
      <c r="I1318" s="84" t="e">
        <f>VLOOKUP(A1318,'Go Backs'!A:H,8,FALSE)</f>
        <v>#N/A</v>
      </c>
      <c r="K1318" s="84" t="e">
        <f>VLOOKUP(A1318,'Go Aheads'!A:H,8,FALSE)</f>
        <v>#N/A</v>
      </c>
      <c r="M1318" s="84">
        <f>VLOOKUP(A1318,'Northern Branch Phase II Debris'!A:F,4,FALSE)</f>
        <v>1</v>
      </c>
      <c r="N1318" s="84">
        <f>VLOOKUP(A1318,'Northern Branch Phase II Debris'!A:F,5,FALSE)</f>
        <v>0</v>
      </c>
      <c r="P1318" s="84">
        <f ca="1">SUMIF(cCalRecycle_NorthBranch_DataMan!A:F,Audit!A1318,cCalRecycle_NorthBranch_DataMan!F:F)</f>
        <v>0</v>
      </c>
      <c r="Q1318" s="86" t="e">
        <f>VLOOKUP(A1318,cCalRecycle_NorthBranch_DataMan!A:B,2,FALSE)</f>
        <v>#N/A</v>
      </c>
      <c r="R1318" s="643" t="b">
        <f t="shared" ca="1" si="41"/>
        <v>1</v>
      </c>
      <c r="Y1318" s="84" t="e">
        <v>#N/A</v>
      </c>
      <c r="Z1318" s="84" t="e">
        <v>#N/A</v>
      </c>
      <c r="AA1318" s="84" t="e">
        <v>#N/A</v>
      </c>
      <c r="AB1318" s="84" t="e">
        <v>#N/A</v>
      </c>
      <c r="AC1318" s="84" t="e">
        <v>#N/A</v>
      </c>
      <c r="AD1318" s="84" t="e">
        <v>#N/A</v>
      </c>
      <c r="AE1318" s="84" t="e">
        <v>#N/A</v>
      </c>
      <c r="AF1318" s="84" t="e">
        <v>#N/A</v>
      </c>
    </row>
    <row r="1319" spans="1:32" ht="15" thickBot="1">
      <c r="A1319" s="93" t="s">
        <v>866</v>
      </c>
      <c r="B1319" s="84">
        <f>VLOOKUP(A1319,'Northern Branch Phase II Debris'!A:F,2,FALSE)</f>
        <v>1126</v>
      </c>
      <c r="C1319" s="84" t="str">
        <f>VLOOKUP(A1319,'Northern Branch Phase II Debris'!A:F,3,FALSE)</f>
        <v>Indian Creek Road</v>
      </c>
      <c r="F1319" s="84" t="str">
        <f t="shared" si="40"/>
        <v>Go Ahead</v>
      </c>
      <c r="G1319" s="320">
        <f>VLOOKUP(A1319,'Northern Branch Phase II Debris'!A:F,6,FALSE)</f>
        <v>44357</v>
      </c>
      <c r="H1319" s="84" t="str">
        <f>VLOOKUP(A1319,'Northern Branch Phase II Debris'!A:G,7,FALSE)</f>
        <v>Siskiyou</v>
      </c>
      <c r="I1319" s="84" t="e">
        <f>VLOOKUP(A1319,'Go Backs'!A:H,8,FALSE)</f>
        <v>#N/A</v>
      </c>
      <c r="K1319" s="84" t="e">
        <f>VLOOKUP(A1319,'Go Aheads'!A:H,8,FALSE)</f>
        <v>#N/A</v>
      </c>
      <c r="M1319" s="84">
        <f>VLOOKUP(A1319,'Northern Branch Phase II Debris'!A:F,4,FALSE)</f>
        <v>21</v>
      </c>
      <c r="N1319" s="84">
        <f>VLOOKUP(A1319,'Northern Branch Phase II Debris'!A:F,5,FALSE)</f>
        <v>22</v>
      </c>
      <c r="P1319" s="84">
        <f ca="1">SUMIF(cCalRecycle_NorthBranch_DataMan!A:F,Audit!A1319,cCalRecycle_NorthBranch_DataMan!F:F)</f>
        <v>22</v>
      </c>
      <c r="Q1319" s="86">
        <f>VLOOKUP(A1319,cCalRecycle_NorthBranch_DataMan!A:B,2,FALSE)</f>
        <v>44335.617604166699</v>
      </c>
      <c r="R1319" s="643" t="b">
        <f t="shared" ca="1" si="41"/>
        <v>1</v>
      </c>
      <c r="S1319" s="455"/>
      <c r="Y1319" s="84" t="e">
        <v>#N/A</v>
      </c>
      <c r="Z1319" s="84" t="e">
        <v>#N/A</v>
      </c>
      <c r="AA1319" s="84" t="e">
        <v>#N/A</v>
      </c>
      <c r="AB1319" s="84" t="e">
        <v>#N/A</v>
      </c>
      <c r="AC1319" s="84" t="e">
        <v>#N/A</v>
      </c>
      <c r="AD1319" s="84" t="e">
        <v>#N/A</v>
      </c>
      <c r="AE1319" s="84" t="e">
        <v>#N/A</v>
      </c>
      <c r="AF1319" s="84" t="e">
        <v>#N/A</v>
      </c>
    </row>
    <row r="1320" spans="1:32" ht="15" thickBot="1">
      <c r="A1320" s="93" t="s">
        <v>2095</v>
      </c>
      <c r="B1320" s="84" t="str">
        <f>VLOOKUP(A1320,'Northern Branch Phase II Debris'!A:F,2,FALSE)</f>
        <v>061-350-040-000</v>
      </c>
      <c r="C1320" s="84" t="str">
        <f>VLOOKUP(A1320,'Northern Branch Phase II Debris'!A:F,3,FALSE)</f>
        <v>Four M Court</v>
      </c>
      <c r="F1320" s="84" t="str">
        <f t="shared" si="40"/>
        <v>Go Ahead</v>
      </c>
      <c r="G1320" s="320">
        <f>VLOOKUP(A1320,'Northern Branch Phase II Debris'!A:F,6,FALSE)</f>
        <v>0</v>
      </c>
      <c r="H1320" s="84" t="str">
        <f>VLOOKUP(A1320,'Northern Branch Phase II Debris'!A:G,7,FALSE)</f>
        <v>Butte</v>
      </c>
      <c r="I1320" s="84" t="e">
        <f>VLOOKUP(A1320,'Go Backs'!A:H,8,FALSE)</f>
        <v>#N/A</v>
      </c>
      <c r="K1320" s="84" t="e">
        <f>VLOOKUP(A1320,'Go Aheads'!A:H,8,FALSE)</f>
        <v>#N/A</v>
      </c>
      <c r="M1320" s="84">
        <f>VLOOKUP(A1320,'Northern Branch Phase II Debris'!A:F,4,FALSE)</f>
        <v>0</v>
      </c>
      <c r="N1320" s="84">
        <f>VLOOKUP(A1320,'Northern Branch Phase II Debris'!A:F,5,FALSE)</f>
        <v>0</v>
      </c>
      <c r="P1320" s="84">
        <f ca="1">SUMIF(cCalRecycle_NorthBranch_DataMan!A:F,Audit!A1320,cCalRecycle_NorthBranch_DataMan!F:F)</f>
        <v>0</v>
      </c>
      <c r="Q1320" s="86" t="e">
        <f>VLOOKUP(A1320,cCalRecycle_NorthBranch_DataMan!A:B,2,FALSE)</f>
        <v>#N/A</v>
      </c>
      <c r="R1320" s="643" t="b">
        <f t="shared" ca="1" si="41"/>
        <v>1</v>
      </c>
      <c r="Y1320" s="84" t="e">
        <v>#N/A</v>
      </c>
      <c r="Z1320" s="84" t="e">
        <v>#N/A</v>
      </c>
      <c r="AA1320" s="84" t="e">
        <v>#N/A</v>
      </c>
      <c r="AB1320" s="84" t="e">
        <v>#N/A</v>
      </c>
      <c r="AC1320" s="84" t="e">
        <v>#N/A</v>
      </c>
      <c r="AD1320" s="84" t="e">
        <v>#N/A</v>
      </c>
      <c r="AE1320" s="84" t="e">
        <v>#N/A</v>
      </c>
      <c r="AF1320" s="84" t="e">
        <v>#N/A</v>
      </c>
    </row>
    <row r="1321" spans="1:32" ht="15" thickBot="1">
      <c r="A1321" s="93" t="s">
        <v>1810</v>
      </c>
      <c r="B1321" s="84" t="str">
        <f>VLOOKUP(A1321,'Northern Branch Phase II Debris'!A:F,2,FALSE)</f>
        <v>062-560-001-000</v>
      </c>
      <c r="C1321" s="84" t="str">
        <f>VLOOKUP(A1321,'Northern Branch Phase II Debris'!A:F,3,FALSE)</f>
        <v>Quartz Hill Lane</v>
      </c>
      <c r="F1321" s="84" t="str">
        <f t="shared" si="40"/>
        <v>Go Ahead</v>
      </c>
      <c r="G1321" s="320">
        <f>VLOOKUP(A1321,'Northern Branch Phase II Debris'!A:F,6,FALSE)</f>
        <v>44349</v>
      </c>
      <c r="H1321" s="84" t="str">
        <f>VLOOKUP(A1321,'Northern Branch Phase II Debris'!A:G,7,FALSE)</f>
        <v>Butte</v>
      </c>
      <c r="I1321" s="84" t="e">
        <f>VLOOKUP(A1321,'Go Backs'!A:H,8,FALSE)</f>
        <v>#N/A</v>
      </c>
      <c r="K1321" s="84">
        <f>VLOOKUP(A1321,'Go Aheads'!A:H,8,FALSE)</f>
        <v>2</v>
      </c>
      <c r="M1321" s="84">
        <f>VLOOKUP(A1321,'Northern Branch Phase II Debris'!A:F,4,FALSE)</f>
        <v>4</v>
      </c>
      <c r="N1321" s="84">
        <f>VLOOKUP(A1321,'Northern Branch Phase II Debris'!A:F,5,FALSE)</f>
        <v>2</v>
      </c>
      <c r="P1321" s="84">
        <f ca="1">SUMIF(cCalRecycle_NorthBranch_DataMan!A:F,Audit!A1321,cCalRecycle_NorthBranch_DataMan!F:F)</f>
        <v>2</v>
      </c>
      <c r="Q1321" s="86">
        <f>VLOOKUP(A1321,cCalRecycle_NorthBranch_DataMan!A:B,2,FALSE)</f>
        <v>44361.579398148097</v>
      </c>
      <c r="R1321" s="643" t="b">
        <f t="shared" ca="1" si="41"/>
        <v>1</v>
      </c>
      <c r="Y1321" s="84" t="e">
        <v>#N/A</v>
      </c>
      <c r="Z1321" s="84" t="e">
        <v>#N/A</v>
      </c>
      <c r="AA1321" s="84" t="e">
        <v>#N/A</v>
      </c>
      <c r="AB1321" s="84" t="e">
        <v>#N/A</v>
      </c>
      <c r="AC1321" s="84" t="e">
        <v>#N/A</v>
      </c>
      <c r="AD1321" s="84" t="e">
        <v>#N/A</v>
      </c>
      <c r="AE1321" s="84" t="e">
        <v>#N/A</v>
      </c>
      <c r="AF1321" s="84" t="e">
        <v>#N/A</v>
      </c>
    </row>
    <row r="1322" spans="1:32" ht="15" thickBot="1">
      <c r="A1322" s="93" t="s">
        <v>477</v>
      </c>
      <c r="B1322" s="84">
        <f>VLOOKUP(A1322,'Northern Branch Phase II Debris'!A:F,2,FALSE)</f>
        <v>638</v>
      </c>
      <c r="C1322" s="84" t="str">
        <f>VLOOKUP(A1322,'Northern Branch Phase II Debris'!A:F,3,FALSE)</f>
        <v>Craig Access Road</v>
      </c>
      <c r="F1322" s="84" t="str">
        <f t="shared" si="40"/>
        <v>Go Ahead</v>
      </c>
      <c r="G1322" s="320">
        <f>VLOOKUP(A1322,'Northern Branch Phase II Debris'!A:F,6,FALSE)</f>
        <v>44294</v>
      </c>
      <c r="H1322" s="84" t="str">
        <f>VLOOKUP(A1322,'Northern Branch Phase II Debris'!A:G,7,FALSE)</f>
        <v>Butte</v>
      </c>
      <c r="I1322" s="84" t="e">
        <f>VLOOKUP(A1322,'Go Backs'!A:H,8,FALSE)</f>
        <v>#N/A</v>
      </c>
      <c r="K1322" s="84">
        <f>VLOOKUP(A1322,'Go Aheads'!A:H,8,FALSE)</f>
        <v>2</v>
      </c>
      <c r="M1322" s="84">
        <f>VLOOKUP(A1322,'Northern Branch Phase II Debris'!A:F,4,FALSE)</f>
        <v>2</v>
      </c>
      <c r="N1322" s="84">
        <f>VLOOKUP(A1322,'Northern Branch Phase II Debris'!A:F,5,FALSE)</f>
        <v>2</v>
      </c>
      <c r="P1322" s="84">
        <f ca="1">SUMIF(cCalRecycle_NorthBranch_DataMan!A:F,Audit!A1322,cCalRecycle_NorthBranch_DataMan!F:F)</f>
        <v>2</v>
      </c>
      <c r="Q1322" s="86">
        <f>VLOOKUP(A1322,cCalRecycle_NorthBranch_DataMan!A:B,2,FALSE)</f>
        <v>44320.434618055602</v>
      </c>
      <c r="R1322" s="643" t="b">
        <f t="shared" ca="1" si="41"/>
        <v>1</v>
      </c>
      <c r="Y1322" s="84" t="e">
        <v>#N/A</v>
      </c>
      <c r="Z1322" s="84" t="e">
        <v>#N/A</v>
      </c>
      <c r="AA1322" s="84" t="e">
        <v>#N/A</v>
      </c>
      <c r="AB1322" s="84" t="e">
        <v>#N/A</v>
      </c>
      <c r="AC1322" s="84" t="e">
        <v>#N/A</v>
      </c>
      <c r="AD1322" s="84" t="e">
        <v>#N/A</v>
      </c>
      <c r="AE1322" s="84" t="e">
        <v>#N/A</v>
      </c>
      <c r="AF1322" s="84" t="e">
        <v>#N/A</v>
      </c>
    </row>
    <row r="1323" spans="1:32" ht="15" thickBot="1">
      <c r="A1323" s="93" t="s">
        <v>2098</v>
      </c>
      <c r="B1323" s="84">
        <f>VLOOKUP(A1323,'Northern Branch Phase II Debris'!A:F,2,FALSE)</f>
        <v>2212</v>
      </c>
      <c r="C1323" s="84" t="str">
        <f>VLOOKUP(A1323,'Northern Branch Phase II Debris'!A:F,3,FALSE)</f>
        <v>Georgia Flat Road</v>
      </c>
      <c r="F1323" s="84" t="str">
        <f t="shared" si="40"/>
        <v>Go Ahead</v>
      </c>
      <c r="G1323" s="320">
        <f>VLOOKUP(A1323,'Northern Branch Phase II Debris'!A:F,6,FALSE)</f>
        <v>44348</v>
      </c>
      <c r="H1323" s="84" t="str">
        <f>VLOOKUP(A1323,'Northern Branch Phase II Debris'!A:G,7,FALSE)</f>
        <v>Siskiyou</v>
      </c>
      <c r="I1323" s="84" t="e">
        <f>VLOOKUP(A1323,'Go Backs'!A:H,8,FALSE)</f>
        <v>#N/A</v>
      </c>
      <c r="K1323" s="84" t="e">
        <f>VLOOKUP(A1323,'Go Aheads'!A:H,8,FALSE)</f>
        <v>#N/A</v>
      </c>
      <c r="M1323" s="84">
        <f>VLOOKUP(A1323,'Northern Branch Phase II Debris'!A:F,4,FALSE)</f>
        <v>3</v>
      </c>
      <c r="N1323" s="84">
        <f>VLOOKUP(A1323,'Northern Branch Phase II Debris'!A:F,5,FALSE)</f>
        <v>3</v>
      </c>
      <c r="P1323" s="84">
        <f ca="1">SUMIF(cCalRecycle_NorthBranch_DataMan!A:F,Audit!A1323,cCalRecycle_NorthBranch_DataMan!F:F)</f>
        <v>3</v>
      </c>
      <c r="Q1323" s="86">
        <f>VLOOKUP(A1323,cCalRecycle_NorthBranch_DataMan!A:B,2,FALSE)</f>
        <v>44343.395185185211</v>
      </c>
      <c r="R1323" s="643" t="b">
        <f t="shared" ca="1" si="41"/>
        <v>1</v>
      </c>
      <c r="S1323" s="455"/>
      <c r="Y1323" s="84" t="e">
        <v>#N/A</v>
      </c>
      <c r="Z1323" s="84" t="e">
        <v>#N/A</v>
      </c>
      <c r="AA1323" s="84" t="e">
        <v>#N/A</v>
      </c>
      <c r="AB1323" s="84" t="e">
        <v>#N/A</v>
      </c>
      <c r="AC1323" s="84" t="e">
        <v>#N/A</v>
      </c>
      <c r="AD1323" s="84" t="e">
        <v>#N/A</v>
      </c>
      <c r="AE1323" s="84" t="e">
        <v>#N/A</v>
      </c>
      <c r="AF1323" s="84" t="e">
        <v>#N/A</v>
      </c>
    </row>
    <row r="1324" spans="1:32" ht="15" thickBot="1">
      <c r="A1324" s="93" t="s">
        <v>2103</v>
      </c>
      <c r="B1324" s="84">
        <f>VLOOKUP(A1324,'Northern Branch Phase II Debris'!A:F,2,FALSE)</f>
        <v>2201</v>
      </c>
      <c r="C1324" s="84" t="str">
        <f>VLOOKUP(A1324,'Northern Branch Phase II Debris'!A:F,3,FALSE)</f>
        <v>Georgia Flat Road</v>
      </c>
      <c r="F1324" s="84" t="str">
        <f t="shared" si="40"/>
        <v>Go Ahead</v>
      </c>
      <c r="G1324" s="320">
        <f>VLOOKUP(A1324,'Northern Branch Phase II Debris'!A:F,6,FALSE)</f>
        <v>44342</v>
      </c>
      <c r="H1324" s="84" t="str">
        <f>VLOOKUP(A1324,'Northern Branch Phase II Debris'!A:G,7,FALSE)</f>
        <v>Siskiyou</v>
      </c>
      <c r="I1324" s="84" t="e">
        <f>VLOOKUP(A1324,'Go Backs'!A:H,8,FALSE)</f>
        <v>#N/A</v>
      </c>
      <c r="K1324" s="84" t="e">
        <f>VLOOKUP(A1324,'Go Aheads'!A:H,8,FALSE)</f>
        <v>#N/A</v>
      </c>
      <c r="M1324" s="84">
        <f>VLOOKUP(A1324,'Northern Branch Phase II Debris'!A:F,4,FALSE)</f>
        <v>3</v>
      </c>
      <c r="N1324" s="84">
        <f>VLOOKUP(A1324,'Northern Branch Phase II Debris'!A:F,5,FALSE)</f>
        <v>2</v>
      </c>
      <c r="P1324" s="84">
        <f ca="1">SUMIF(cCalRecycle_NorthBranch_DataMan!A:F,Audit!A1324,cCalRecycle_NorthBranch_DataMan!F:F)</f>
        <v>2</v>
      </c>
      <c r="Q1324" s="86">
        <f>VLOOKUP(A1324,cCalRecycle_NorthBranch_DataMan!A:B,2,FALSE)</f>
        <v>44341.600277777798</v>
      </c>
      <c r="R1324" s="643" t="b">
        <f t="shared" ca="1" si="41"/>
        <v>1</v>
      </c>
      <c r="S1324" s="455"/>
      <c r="Y1324" s="84" t="e">
        <v>#N/A</v>
      </c>
      <c r="Z1324" s="84" t="e">
        <v>#N/A</v>
      </c>
      <c r="AA1324" s="84" t="e">
        <v>#N/A</v>
      </c>
      <c r="AB1324" s="84" t="e">
        <v>#N/A</v>
      </c>
      <c r="AC1324" s="84" t="e">
        <v>#N/A</v>
      </c>
      <c r="AD1324" s="84" t="e">
        <v>#N/A</v>
      </c>
      <c r="AE1324" s="84" t="e">
        <v>#N/A</v>
      </c>
      <c r="AF1324" s="84" t="e">
        <v>#N/A</v>
      </c>
    </row>
    <row r="1325" spans="1:32" ht="26.25" thickBot="1">
      <c r="A1325" s="93" t="s">
        <v>2061</v>
      </c>
      <c r="B1325" s="84" t="str">
        <f>VLOOKUP(A1325,'Northern Branch Phase II Debris'!A:F,2,FALSE)</f>
        <v>071-060-045-000</v>
      </c>
      <c r="C1325" s="84" t="str">
        <f>VLOOKUP(A1325,'Northern Branch Phase II Debris'!A:F,3,FALSE)</f>
        <v>044.90 AC SEC 21 T20N R6E</v>
      </c>
      <c r="F1325" s="84" t="str">
        <f t="shared" si="40"/>
        <v>Go Ahead</v>
      </c>
      <c r="G1325" s="320">
        <f>VLOOKUP(A1325,'Northern Branch Phase II Debris'!A:F,6,FALSE)</f>
        <v>0</v>
      </c>
      <c r="H1325" s="84" t="str">
        <f>VLOOKUP(A1325,'Northern Branch Phase II Debris'!A:G,7,FALSE)</f>
        <v>Butte</v>
      </c>
      <c r="I1325" s="84" t="e">
        <f>VLOOKUP(A1325,'Go Backs'!A:H,8,FALSE)</f>
        <v>#N/A</v>
      </c>
      <c r="K1325" s="84" t="e">
        <f>VLOOKUP(A1325,'Go Aheads'!A:H,8,FALSE)</f>
        <v>#N/A</v>
      </c>
      <c r="M1325" s="84">
        <f>VLOOKUP(A1325,'Northern Branch Phase II Debris'!A:F,4,FALSE)</f>
        <v>0</v>
      </c>
      <c r="N1325" s="84">
        <f>VLOOKUP(A1325,'Northern Branch Phase II Debris'!A:F,5,FALSE)</f>
        <v>0</v>
      </c>
      <c r="P1325" s="84">
        <f ca="1">SUMIF(cCalRecycle_NorthBranch_DataMan!A:F,Audit!A1325,cCalRecycle_NorthBranch_DataMan!F:F)</f>
        <v>0</v>
      </c>
      <c r="Q1325" s="86" t="e">
        <f>VLOOKUP(A1325,cCalRecycle_NorthBranch_DataMan!A:B,2,FALSE)</f>
        <v>#N/A</v>
      </c>
      <c r="R1325" s="643" t="b">
        <f t="shared" ca="1" si="41"/>
        <v>1</v>
      </c>
      <c r="Y1325" s="84" t="e">
        <v>#N/A</v>
      </c>
      <c r="Z1325" s="84" t="e">
        <v>#N/A</v>
      </c>
      <c r="AA1325" s="84" t="e">
        <v>#N/A</v>
      </c>
      <c r="AB1325" s="84" t="e">
        <v>#N/A</v>
      </c>
      <c r="AC1325" s="84" t="e">
        <v>#N/A</v>
      </c>
      <c r="AD1325" s="84" t="e">
        <v>#N/A</v>
      </c>
      <c r="AE1325" s="84" t="e">
        <v>#N/A</v>
      </c>
      <c r="AF1325" s="84" t="e">
        <v>#N/A</v>
      </c>
    </row>
    <row r="1326" spans="1:32" ht="15" thickBot="1">
      <c r="A1326" s="463" t="s">
        <v>991</v>
      </c>
      <c r="B1326" s="84">
        <f>VLOOKUP(A1326,'Northern Branch Phase II Debris'!A:F,2,FALSE)</f>
        <v>1040</v>
      </c>
      <c r="C1326" s="84" t="str">
        <f>VLOOKUP(A1326,'Northern Branch Phase II Debris'!A:F,3,FALSE)</f>
        <v>Anna Grace Lane</v>
      </c>
      <c r="F1326" s="84" t="str">
        <f t="shared" si="40"/>
        <v>Go Ahead</v>
      </c>
      <c r="G1326" s="320">
        <f>VLOOKUP(A1326,'Northern Branch Phase II Debris'!A:F,6,FALSE)</f>
        <v>44371</v>
      </c>
      <c r="H1326" s="84" t="str">
        <f>VLOOKUP(A1326,'Northern Branch Phase II Debris'!A:G,7,FALSE)</f>
        <v>Trinity</v>
      </c>
      <c r="I1326" s="84" t="e">
        <f>VLOOKUP(A1326,'Go Backs'!A:H,8,FALSE)</f>
        <v>#N/A</v>
      </c>
      <c r="K1326" s="84" t="e">
        <f>VLOOKUP(A1326,'Go Aheads'!A:H,8,FALSE)</f>
        <v>#N/A</v>
      </c>
      <c r="M1326" s="84">
        <f>VLOOKUP(A1326,'Northern Branch Phase II Debris'!A:F,4,FALSE)</f>
        <v>5</v>
      </c>
      <c r="N1326" s="84">
        <f>VLOOKUP(A1326,'Northern Branch Phase II Debris'!A:F,5,FALSE)</f>
        <v>4</v>
      </c>
      <c r="P1326" s="84">
        <f ca="1">SUMIF(cCalRecycle_NorthBranch_DataMan!A:F,Audit!A1326,cCalRecycle_NorthBranch_DataMan!F:F)</f>
        <v>0</v>
      </c>
      <c r="Q1326" s="86" t="e">
        <f>VLOOKUP(A1326,cCalRecycle_NorthBranch_DataMan!A:B,2,FALSE)</f>
        <v>#N/A</v>
      </c>
      <c r="R1326" s="643" t="b">
        <f t="shared" ca="1" si="41"/>
        <v>0</v>
      </c>
      <c r="S1326" s="455" t="s">
        <v>4289</v>
      </c>
      <c r="Y1326" s="84" t="e">
        <v>#N/A</v>
      </c>
      <c r="Z1326" s="84" t="e">
        <v>#N/A</v>
      </c>
      <c r="AA1326" s="84" t="e">
        <v>#N/A</v>
      </c>
      <c r="AB1326" s="84" t="e">
        <v>#N/A</v>
      </c>
      <c r="AC1326" s="84" t="e">
        <v>#N/A</v>
      </c>
      <c r="AD1326" s="84" t="e">
        <v>#N/A</v>
      </c>
      <c r="AE1326" s="84" t="e">
        <v>#N/A</v>
      </c>
      <c r="AF1326" s="84" t="e">
        <v>#N/A</v>
      </c>
    </row>
    <row r="1327" spans="1:32" ht="15" thickBot="1">
      <c r="A1327" s="463" t="s">
        <v>990</v>
      </c>
      <c r="B1327" s="84">
        <f>VLOOKUP(A1327,'Northern Branch Phase II Debris'!A:F,2,FALSE)</f>
        <v>1111</v>
      </c>
      <c r="C1327" s="84" t="str">
        <f>VLOOKUP(A1327,'Northern Branch Phase II Debris'!A:F,3,FALSE)</f>
        <v>Anna Grace Lane</v>
      </c>
      <c r="F1327" s="84" t="str">
        <f t="shared" si="40"/>
        <v>Go Ahead</v>
      </c>
      <c r="G1327" s="320">
        <f>VLOOKUP(A1327,'Northern Branch Phase II Debris'!A:F,6,FALSE)</f>
        <v>44361</v>
      </c>
      <c r="H1327" s="84" t="str">
        <f>VLOOKUP(A1327,'Northern Branch Phase II Debris'!A:G,7,FALSE)</f>
        <v>Trinity</v>
      </c>
      <c r="I1327" s="84" t="e">
        <f>VLOOKUP(A1327,'Go Backs'!A:H,8,FALSE)</f>
        <v>#N/A</v>
      </c>
      <c r="K1327" s="84" t="e">
        <f>VLOOKUP(A1327,'Go Aheads'!A:H,8,FALSE)</f>
        <v>#N/A</v>
      </c>
      <c r="M1327" s="84">
        <f>VLOOKUP(A1327,'Northern Branch Phase II Debris'!A:F,4,FALSE)</f>
        <v>0</v>
      </c>
      <c r="N1327" s="84">
        <f>VLOOKUP(A1327,'Northern Branch Phase II Debris'!A:F,5,FALSE)</f>
        <v>0</v>
      </c>
      <c r="P1327" s="84">
        <f ca="1">SUMIF(cCalRecycle_NorthBranch_DataMan!A:F,Audit!A1327,cCalRecycle_NorthBranch_DataMan!F:F)</f>
        <v>0</v>
      </c>
      <c r="Q1327" s="86" t="e">
        <f>VLOOKUP(A1327,cCalRecycle_NorthBranch_DataMan!A:B,2,FALSE)</f>
        <v>#N/A</v>
      </c>
      <c r="R1327" s="643" t="b">
        <f t="shared" ca="1" si="41"/>
        <v>1</v>
      </c>
      <c r="S1327" s="455" t="s">
        <v>4289</v>
      </c>
      <c r="Y1327" s="84" t="e">
        <v>#N/A</v>
      </c>
      <c r="Z1327" s="84" t="e">
        <v>#N/A</v>
      </c>
      <c r="AA1327" s="84" t="e">
        <v>#N/A</v>
      </c>
      <c r="AB1327" s="84" t="e">
        <v>#N/A</v>
      </c>
      <c r="AC1327" s="84" t="e">
        <v>#N/A</v>
      </c>
      <c r="AD1327" s="84" t="e">
        <v>#N/A</v>
      </c>
      <c r="AE1327" s="84" t="e">
        <v>#N/A</v>
      </c>
      <c r="AF1327" s="84" t="e">
        <v>#N/A</v>
      </c>
    </row>
    <row r="1328" spans="1:32" ht="15" thickBot="1">
      <c r="A1328" s="463" t="s">
        <v>1475</v>
      </c>
      <c r="B1328" s="84">
        <f>VLOOKUP(A1328,'Northern Branch Phase II Debris'!A:F,2,FALSE)</f>
        <v>28101</v>
      </c>
      <c r="C1328" s="84" t="str">
        <f>VLOOKUP(A1328,'Northern Branch Phase II Debris'!A:F,3,FALSE)</f>
        <v>Mad River Road</v>
      </c>
      <c r="F1328" s="84" t="str">
        <f t="shared" si="40"/>
        <v>Go Ahead</v>
      </c>
      <c r="G1328" s="320">
        <f>VLOOKUP(A1328,'Northern Branch Phase II Debris'!A:F,6,FALSE)</f>
        <v>44331</v>
      </c>
      <c r="H1328" s="84" t="str">
        <f>VLOOKUP(A1328,'Northern Branch Phase II Debris'!A:G,7,FALSE)</f>
        <v>Trinity</v>
      </c>
      <c r="I1328" s="84" t="e">
        <f>VLOOKUP(A1328,'Go Backs'!A:H,8,FALSE)</f>
        <v>#N/A</v>
      </c>
      <c r="K1328" s="84" t="e">
        <f>VLOOKUP(A1328,'Go Aheads'!A:H,8,FALSE)</f>
        <v>#N/A</v>
      </c>
      <c r="M1328" s="84">
        <f>VLOOKUP(A1328,'Northern Branch Phase II Debris'!A:F,4,FALSE)</f>
        <v>11</v>
      </c>
      <c r="N1328" s="84">
        <f>VLOOKUP(A1328,'Northern Branch Phase II Debris'!A:F,5,FALSE)</f>
        <v>10</v>
      </c>
      <c r="P1328" s="84">
        <f ca="1">SUMIF(cCalRecycle_NorthBranch_DataMan!A:F,Audit!A1328,cCalRecycle_NorthBranch_DataMan!F:F)</f>
        <v>0</v>
      </c>
      <c r="Q1328" s="86" t="e">
        <f>VLOOKUP(A1328,cCalRecycle_NorthBranch_DataMan!A:B,2,FALSE)</f>
        <v>#N/A</v>
      </c>
      <c r="R1328" s="643" t="b">
        <f t="shared" ca="1" si="41"/>
        <v>0</v>
      </c>
      <c r="S1328" s="455" t="s">
        <v>4289</v>
      </c>
      <c r="Y1328" s="84" t="e">
        <v>#N/A</v>
      </c>
      <c r="Z1328" s="84" t="e">
        <v>#N/A</v>
      </c>
      <c r="AA1328" s="84" t="e">
        <v>#N/A</v>
      </c>
      <c r="AB1328" s="84" t="e">
        <v>#N/A</v>
      </c>
      <c r="AC1328" s="84" t="e">
        <v>#N/A</v>
      </c>
      <c r="AD1328" s="84" t="e">
        <v>#N/A</v>
      </c>
      <c r="AE1328" s="84" t="e">
        <v>#N/A</v>
      </c>
      <c r="AF1328" s="84" t="e">
        <v>#N/A</v>
      </c>
    </row>
    <row r="1329" spans="1:32" ht="15" thickBot="1">
      <c r="A1329" s="463" t="s">
        <v>1725</v>
      </c>
      <c r="B1329" s="84" t="str">
        <f>VLOOKUP(A1329,'Northern Branch Phase II Debris'!A:F,2,FALSE)</f>
        <v>860-000-093-000</v>
      </c>
      <c r="C1329" s="84" t="str">
        <f>VLOOKUP(A1329,'Northern Branch Phase II Debris'!A:F,3,FALSE)</f>
        <v>RLCSD LL#98A</v>
      </c>
      <c r="F1329" s="84" t="str">
        <f t="shared" si="40"/>
        <v>Go Ahead</v>
      </c>
      <c r="G1329" s="320">
        <f>VLOOKUP(A1329,'Northern Branch Phase II Debris'!A:F,6,FALSE)</f>
        <v>0</v>
      </c>
      <c r="H1329" s="84" t="str">
        <f>VLOOKUP(A1329,'Northern Branch Phase II Debris'!A:G,7,FALSE)</f>
        <v>Trinity</v>
      </c>
      <c r="I1329" s="84" t="e">
        <f>VLOOKUP(A1329,'Go Backs'!A:H,8,FALSE)</f>
        <v>#N/A</v>
      </c>
      <c r="K1329" s="84" t="e">
        <f>VLOOKUP(A1329,'Go Aheads'!A:H,8,FALSE)</f>
        <v>#N/A</v>
      </c>
      <c r="M1329" s="84">
        <f>VLOOKUP(A1329,'Northern Branch Phase II Debris'!A:F,4,FALSE)</f>
        <v>0</v>
      </c>
      <c r="N1329" s="84">
        <f>VLOOKUP(A1329,'Northern Branch Phase II Debris'!A:F,5,FALSE)</f>
        <v>0</v>
      </c>
      <c r="P1329" s="84">
        <f ca="1">SUMIF(cCalRecycle_NorthBranch_DataMan!A:F,Audit!A1329,cCalRecycle_NorthBranch_DataMan!F:F)</f>
        <v>0</v>
      </c>
      <c r="Q1329" s="86" t="e">
        <f>VLOOKUP(A1329,cCalRecycle_NorthBranch_DataMan!A:B,2,FALSE)</f>
        <v>#N/A</v>
      </c>
      <c r="R1329" s="643" t="b">
        <f t="shared" ca="1" si="41"/>
        <v>1</v>
      </c>
      <c r="S1329" s="455" t="s">
        <v>4289</v>
      </c>
      <c r="Y1329" s="84" t="e">
        <v>#N/A</v>
      </c>
      <c r="Z1329" s="84" t="e">
        <v>#N/A</v>
      </c>
      <c r="AA1329" s="84" t="e">
        <v>#N/A</v>
      </c>
      <c r="AB1329" s="84" t="e">
        <v>#N/A</v>
      </c>
      <c r="AC1329" s="84" t="e">
        <v>#N/A</v>
      </c>
      <c r="AD1329" s="84" t="e">
        <v>#N/A</v>
      </c>
      <c r="AE1329" s="84" t="e">
        <v>#N/A</v>
      </c>
      <c r="AF1329" s="84" t="e">
        <v>#N/A</v>
      </c>
    </row>
    <row r="1330" spans="1:32" ht="15" thickBot="1">
      <c r="A1330" s="93" t="s">
        <v>521</v>
      </c>
      <c r="B1330" s="84">
        <f>VLOOKUP(A1330,'Northern Branch Phase II Debris'!A:F,2,FALSE)</f>
        <v>1050</v>
      </c>
      <c r="C1330" s="84" t="str">
        <f>VLOOKUP(A1330,'Northern Branch Phase II Debris'!A:F,3,FALSE)</f>
        <v>Lumpkin Road</v>
      </c>
      <c r="F1330" s="84" t="str">
        <f t="shared" si="40"/>
        <v>Go Ahead</v>
      </c>
      <c r="G1330" s="320">
        <f>VLOOKUP(A1330,'Northern Branch Phase II Debris'!A:F,6,FALSE)</f>
        <v>44187</v>
      </c>
      <c r="H1330" s="84" t="str">
        <f>VLOOKUP(A1330,'Northern Branch Phase II Debris'!A:G,7,FALSE)</f>
        <v>Butte</v>
      </c>
      <c r="I1330" s="84" t="e">
        <f>VLOOKUP(A1330,'Go Backs'!A:H,8,FALSE)</f>
        <v>#N/A</v>
      </c>
      <c r="K1330" s="84" t="e">
        <f>VLOOKUP(A1330,'Go Aheads'!A:H,8,FALSE)</f>
        <v>#N/A</v>
      </c>
      <c r="M1330" s="84">
        <f>VLOOKUP(A1330,'Northern Branch Phase II Debris'!A:F,4,FALSE)</f>
        <v>0</v>
      </c>
      <c r="N1330" s="84">
        <f>VLOOKUP(A1330,'Northern Branch Phase II Debris'!A:F,5,FALSE)</f>
        <v>0</v>
      </c>
      <c r="P1330" s="84">
        <f ca="1">SUMIF(cCalRecycle_NorthBranch_DataMan!A:F,Audit!A1330,cCalRecycle_NorthBranch_DataMan!F:F)</f>
        <v>0</v>
      </c>
      <c r="Q1330" s="86" t="e">
        <f>VLOOKUP(A1330,cCalRecycle_NorthBranch_DataMan!A:B,2,FALSE)</f>
        <v>#N/A</v>
      </c>
      <c r="R1330" s="643" t="b">
        <f t="shared" ca="1" si="41"/>
        <v>1</v>
      </c>
      <c r="Y1330" s="84" t="e">
        <v>#N/A</v>
      </c>
      <c r="Z1330" s="84" t="e">
        <v>#N/A</v>
      </c>
      <c r="AA1330" s="84" t="e">
        <v>#N/A</v>
      </c>
      <c r="AB1330" s="84" t="e">
        <v>#N/A</v>
      </c>
      <c r="AC1330" s="84" t="e">
        <v>#N/A</v>
      </c>
      <c r="AD1330" s="84" t="e">
        <v>#N/A</v>
      </c>
      <c r="AE1330" s="84" t="e">
        <v>#N/A</v>
      </c>
      <c r="AF1330" s="84" t="e">
        <v>#N/A</v>
      </c>
    </row>
    <row r="1331" spans="1:32" ht="15" thickBot="1">
      <c r="A1331" s="93" t="s">
        <v>1334</v>
      </c>
      <c r="B1331" s="84">
        <f>VLOOKUP(A1331,'Northern Branch Phase II Debris'!A:F,2,FALSE)</f>
        <v>169</v>
      </c>
      <c r="C1331" s="84" t="str">
        <f>VLOOKUP(A1331,'Northern Branch Phase II Debris'!A:F,3,FALSE)</f>
        <v>Fairweather Court</v>
      </c>
      <c r="F1331" s="84" t="str">
        <f t="shared" si="40"/>
        <v>Go Ahead</v>
      </c>
      <c r="G1331" s="320">
        <f>VLOOKUP(A1331,'Northern Branch Phase II Debris'!A:F,6,FALSE)</f>
        <v>44341</v>
      </c>
      <c r="H1331" s="84" t="str">
        <f>VLOOKUP(A1331,'Northern Branch Phase II Debris'!A:G,7,FALSE)</f>
        <v>Butte</v>
      </c>
      <c r="I1331" s="84" t="e">
        <f>VLOOKUP(A1331,'Go Backs'!A:H,8,FALSE)</f>
        <v>#N/A</v>
      </c>
      <c r="K1331" s="84" t="e">
        <f>VLOOKUP(A1331,'Go Aheads'!A:H,8,FALSE)</f>
        <v>#N/A</v>
      </c>
      <c r="M1331" s="84">
        <f>VLOOKUP(A1331,'Northern Branch Phase II Debris'!A:F,4,FALSE)</f>
        <v>9</v>
      </c>
      <c r="N1331" s="84">
        <f>VLOOKUP(A1331,'Northern Branch Phase II Debris'!A:F,5,FALSE)</f>
        <v>0</v>
      </c>
      <c r="P1331" s="84">
        <f ca="1">SUMIF(cCalRecycle_NorthBranch_DataMan!A:F,Audit!A1331,cCalRecycle_NorthBranch_DataMan!F:F)</f>
        <v>0</v>
      </c>
      <c r="Q1331" s="86" t="e">
        <f>VLOOKUP(A1331,cCalRecycle_NorthBranch_DataMan!A:B,2,FALSE)</f>
        <v>#N/A</v>
      </c>
      <c r="R1331" s="643" t="b">
        <f t="shared" ca="1" si="41"/>
        <v>1</v>
      </c>
      <c r="Y1331" s="84">
        <v>0</v>
      </c>
      <c r="Z1331" s="84">
        <v>0</v>
      </c>
      <c r="AA1331" s="84">
        <v>0</v>
      </c>
      <c r="AB1331" s="84">
        <v>0</v>
      </c>
      <c r="AC1331" s="84">
        <v>0</v>
      </c>
      <c r="AD1331" s="84" t="e">
        <v>#N/A</v>
      </c>
      <c r="AE1331" s="84">
        <v>0</v>
      </c>
      <c r="AF1331" s="84">
        <v>0</v>
      </c>
    </row>
    <row r="1332" spans="1:32" ht="15" thickBot="1">
      <c r="A1332" s="93" t="s">
        <v>2115</v>
      </c>
      <c r="B1332" s="84">
        <f>VLOOKUP(A1332,'Northern Branch Phase II Debris'!A:F,2,FALSE)</f>
        <v>11515</v>
      </c>
      <c r="C1332" s="84" t="str">
        <f>VLOOKUP(A1332,'Northern Branch Phase II Debris'!A:F,3,FALSE)</f>
        <v>Platina Road</v>
      </c>
      <c r="F1332" s="84" t="str">
        <f t="shared" si="40"/>
        <v>Go Ahead</v>
      </c>
      <c r="G1332" s="320">
        <f>VLOOKUP(A1332,'Northern Branch Phase II Debris'!A:F,6,FALSE)</f>
        <v>44307</v>
      </c>
      <c r="H1332" s="84" t="str">
        <f>VLOOKUP(A1332,'Northern Branch Phase II Debris'!A:G,7,FALSE)</f>
        <v>Shasta</v>
      </c>
      <c r="I1332" s="84" t="e">
        <f>VLOOKUP(A1332,'Go Backs'!A:H,8,FALSE)</f>
        <v>#N/A</v>
      </c>
      <c r="K1332" s="84" t="e">
        <f>VLOOKUP(A1332,'Go Aheads'!A:H,8,FALSE)</f>
        <v>#N/A</v>
      </c>
      <c r="M1332" s="84">
        <f>VLOOKUP(A1332,'Northern Branch Phase II Debris'!A:F,4,FALSE)</f>
        <v>0</v>
      </c>
      <c r="N1332" s="84">
        <f>VLOOKUP(A1332,'Northern Branch Phase II Debris'!A:F,5,FALSE)</f>
        <v>0</v>
      </c>
      <c r="P1332" s="84">
        <f ca="1">SUMIF(cCalRecycle_NorthBranch_DataMan!A:F,Audit!A1332,cCalRecycle_NorthBranch_DataMan!F:F)</f>
        <v>0</v>
      </c>
      <c r="Q1332" s="86" t="e">
        <f>VLOOKUP(A1332,cCalRecycle_NorthBranch_DataMan!A:B,2,FALSE)</f>
        <v>#N/A</v>
      </c>
      <c r="R1332" s="643" t="b">
        <f t="shared" ca="1" si="41"/>
        <v>1</v>
      </c>
      <c r="Y1332" s="84" t="e">
        <v>#N/A</v>
      </c>
      <c r="Z1332" s="84" t="e">
        <v>#N/A</v>
      </c>
      <c r="AA1332" s="84" t="e">
        <v>#N/A</v>
      </c>
      <c r="AB1332" s="84" t="e">
        <v>#N/A</v>
      </c>
      <c r="AC1332" s="84" t="e">
        <v>#N/A</v>
      </c>
      <c r="AD1332" s="84" t="e">
        <v>#N/A</v>
      </c>
      <c r="AE1332" s="84" t="e">
        <v>#N/A</v>
      </c>
      <c r="AF1332" s="84" t="e">
        <v>#N/A</v>
      </c>
    </row>
    <row r="1333" spans="1:32" ht="15" thickBot="1">
      <c r="A1333" s="463" t="s">
        <v>1228</v>
      </c>
      <c r="B1333" s="84">
        <f>VLOOKUP(A1333,'Northern Branch Phase II Debris'!A:F,2,FALSE)</f>
        <v>9590</v>
      </c>
      <c r="C1333" s="84" t="str">
        <f>VLOOKUP(A1333,'Northern Branch Phase II Debris'!A:F,3,FALSE)</f>
        <v>Ruth-Zenia Road</v>
      </c>
      <c r="F1333" s="84" t="str">
        <f t="shared" si="40"/>
        <v>Go Ahead</v>
      </c>
      <c r="G1333" s="320">
        <f>VLOOKUP(A1333,'Northern Branch Phase II Debris'!A:F,6,FALSE)</f>
        <v>44373</v>
      </c>
      <c r="H1333" s="84" t="str">
        <f>VLOOKUP(A1333,'Northern Branch Phase II Debris'!A:G,7,FALSE)</f>
        <v>Trinity</v>
      </c>
      <c r="I1333" s="84" t="e">
        <f>VLOOKUP(A1333,'Go Backs'!A:H,8,FALSE)</f>
        <v>#N/A</v>
      </c>
      <c r="K1333" s="84" t="e">
        <f>VLOOKUP(A1333,'Go Aheads'!A:H,8,FALSE)</f>
        <v>#N/A</v>
      </c>
      <c r="M1333" s="84">
        <f>VLOOKUP(A1333,'Northern Branch Phase II Debris'!A:F,4,FALSE)</f>
        <v>0</v>
      </c>
      <c r="N1333" s="84">
        <f>VLOOKUP(A1333,'Northern Branch Phase II Debris'!A:F,5,FALSE)</f>
        <v>0</v>
      </c>
      <c r="P1333" s="84">
        <f ca="1">SUMIF(cCalRecycle_NorthBranch_DataMan!A:F,Audit!A1333,cCalRecycle_NorthBranch_DataMan!F:F)</f>
        <v>0</v>
      </c>
      <c r="Q1333" s="86" t="e">
        <f>VLOOKUP(A1333,cCalRecycle_NorthBranch_DataMan!A:B,2,FALSE)</f>
        <v>#N/A</v>
      </c>
      <c r="R1333" s="643" t="b">
        <f t="shared" ca="1" si="41"/>
        <v>1</v>
      </c>
      <c r="S1333" s="455" t="s">
        <v>4289</v>
      </c>
      <c r="Y1333" s="84" t="e">
        <v>#N/A</v>
      </c>
      <c r="Z1333" s="84" t="e">
        <v>#N/A</v>
      </c>
      <c r="AA1333" s="84" t="e">
        <v>#N/A</v>
      </c>
      <c r="AB1333" s="84" t="e">
        <v>#N/A</v>
      </c>
      <c r="AC1333" s="84" t="e">
        <v>#N/A</v>
      </c>
      <c r="AD1333" s="84" t="e">
        <v>#N/A</v>
      </c>
      <c r="AE1333" s="84" t="e">
        <v>#N/A</v>
      </c>
      <c r="AF1333" s="84" t="e">
        <v>#N/A</v>
      </c>
    </row>
    <row r="1334" spans="1:32" ht="15" thickBot="1">
      <c r="A1334" s="93" t="s">
        <v>509</v>
      </c>
      <c r="B1334" s="84">
        <f>VLOOKUP(A1334,'Northern Branch Phase II Debris'!A:F,2,FALSE)</f>
        <v>363</v>
      </c>
      <c r="C1334" s="84" t="str">
        <f>VLOOKUP(A1334,'Northern Branch Phase II Debris'!A:F,3,FALSE)</f>
        <v>Raccoon Road</v>
      </c>
      <c r="F1334" s="84" t="str">
        <f t="shared" si="40"/>
        <v>Go Ahead</v>
      </c>
      <c r="G1334" s="320">
        <f>VLOOKUP(A1334,'Northern Branch Phase II Debris'!A:F,6,FALSE)</f>
        <v>44340</v>
      </c>
      <c r="H1334" s="84" t="str">
        <f>VLOOKUP(A1334,'Northern Branch Phase II Debris'!A:G,7,FALSE)</f>
        <v>Butte</v>
      </c>
      <c r="I1334" s="84" t="e">
        <f>VLOOKUP(A1334,'Go Backs'!A:H,8,FALSE)</f>
        <v>#N/A</v>
      </c>
      <c r="K1334" s="84" t="e">
        <f>VLOOKUP(A1334,'Go Aheads'!A:H,8,FALSE)</f>
        <v>#N/A</v>
      </c>
      <c r="M1334" s="84">
        <f>VLOOKUP(A1334,'Northern Branch Phase II Debris'!A:F,4,FALSE)</f>
        <v>24</v>
      </c>
      <c r="N1334" s="84">
        <f>VLOOKUP(A1334,'Northern Branch Phase II Debris'!A:F,5,FALSE)</f>
        <v>0</v>
      </c>
      <c r="P1334" s="84">
        <f ca="1">SUMIF(cCalRecycle_NorthBranch_DataMan!A:F,Audit!A1334,cCalRecycle_NorthBranch_DataMan!F:F)</f>
        <v>0</v>
      </c>
      <c r="Q1334" s="86" t="e">
        <f>VLOOKUP(A1334,cCalRecycle_NorthBranch_DataMan!A:B,2,FALSE)</f>
        <v>#N/A</v>
      </c>
      <c r="R1334" s="643" t="b">
        <f t="shared" ca="1" si="41"/>
        <v>1</v>
      </c>
      <c r="Y1334" s="84">
        <v>0</v>
      </c>
      <c r="Z1334" s="84">
        <v>0</v>
      </c>
      <c r="AA1334" s="84">
        <v>0</v>
      </c>
      <c r="AB1334" s="84">
        <v>0</v>
      </c>
      <c r="AC1334" s="84">
        <v>0</v>
      </c>
      <c r="AD1334" s="84" t="e">
        <v>#N/A</v>
      </c>
      <c r="AE1334" s="84">
        <v>0</v>
      </c>
      <c r="AF1334" s="84">
        <v>0</v>
      </c>
    </row>
    <row r="1335" spans="1:32" ht="15" thickBot="1">
      <c r="A1335" s="93" t="s">
        <v>506</v>
      </c>
      <c r="B1335" s="84">
        <f>VLOOKUP(A1335,'Northern Branch Phase II Debris'!A:F,2,FALSE)</f>
        <v>555</v>
      </c>
      <c r="C1335" s="84" t="str">
        <f>VLOOKUP(A1335,'Northern Branch Phase II Debris'!A:F,3,FALSE)</f>
        <v>Raccoon Road</v>
      </c>
      <c r="F1335" s="84" t="str">
        <f t="shared" si="40"/>
        <v>Go Ahead</v>
      </c>
      <c r="G1335" s="320">
        <f>VLOOKUP(A1335,'Northern Branch Phase II Debris'!A:F,6,FALSE)</f>
        <v>44334</v>
      </c>
      <c r="H1335" s="84" t="str">
        <f>VLOOKUP(A1335,'Northern Branch Phase II Debris'!A:G,7,FALSE)</f>
        <v>Butte</v>
      </c>
      <c r="I1335" s="84" t="e">
        <f>VLOOKUP(A1335,'Go Backs'!A:H,8,FALSE)</f>
        <v>#N/A</v>
      </c>
      <c r="K1335" s="84" t="e">
        <f>VLOOKUP(A1335,'Go Aheads'!A:H,8,FALSE)</f>
        <v>#N/A</v>
      </c>
      <c r="M1335" s="84">
        <f>VLOOKUP(A1335,'Northern Branch Phase II Debris'!A:F,4,FALSE)</f>
        <v>0</v>
      </c>
      <c r="N1335" s="84">
        <f>VLOOKUP(A1335,'Northern Branch Phase II Debris'!A:F,5,FALSE)</f>
        <v>0</v>
      </c>
      <c r="P1335" s="84">
        <f ca="1">SUMIF(cCalRecycle_NorthBranch_DataMan!A:F,Audit!A1335,cCalRecycle_NorthBranch_DataMan!F:F)</f>
        <v>0</v>
      </c>
      <c r="Q1335" s="86" t="e">
        <f>VLOOKUP(A1335,cCalRecycle_NorthBranch_DataMan!A:B,2,FALSE)</f>
        <v>#N/A</v>
      </c>
      <c r="R1335" s="643" t="b">
        <f t="shared" ca="1" si="41"/>
        <v>1</v>
      </c>
      <c r="Y1335" s="84" t="e">
        <v>#N/A</v>
      </c>
      <c r="Z1335" s="84" t="e">
        <v>#N/A</v>
      </c>
      <c r="AA1335" s="84" t="e">
        <v>#N/A</v>
      </c>
      <c r="AB1335" s="84" t="e">
        <v>#N/A</v>
      </c>
      <c r="AC1335" s="84" t="e">
        <v>#N/A</v>
      </c>
      <c r="AD1335" s="84" t="e">
        <v>#N/A</v>
      </c>
      <c r="AE1335" s="84" t="e">
        <v>#N/A</v>
      </c>
      <c r="AF1335" s="84" t="e">
        <v>#N/A</v>
      </c>
    </row>
    <row r="1336" spans="1:32" ht="15" thickBot="1">
      <c r="A1336" s="497" t="s">
        <v>507</v>
      </c>
      <c r="B1336" s="84" t="str">
        <f>VLOOKUP(A1336,'Northern Branch Phase II Debris'!A:F,2,FALSE)</f>
        <v>071-370-001-000</v>
      </c>
      <c r="C1336" s="84" t="str">
        <f>VLOOKUP(A1336,'Northern Branch Phase II Debris'!A:F,3,FALSE)</f>
        <v>Raccoon Road</v>
      </c>
      <c r="F1336" s="84" t="str">
        <f t="shared" si="40"/>
        <v>Go Ahead</v>
      </c>
      <c r="G1336" s="320">
        <f>VLOOKUP(A1336,'Northern Branch Phase II Debris'!A:F,6,FALSE)</f>
        <v>0</v>
      </c>
      <c r="H1336" s="84" t="str">
        <f>VLOOKUP(A1336,'Northern Branch Phase II Debris'!A:G,7,FALSE)</f>
        <v>Butte</v>
      </c>
      <c r="I1336" s="84" t="e">
        <f>VLOOKUP(A1336,'Go Backs'!A:H,8,FALSE)</f>
        <v>#N/A</v>
      </c>
      <c r="K1336" s="84" t="e">
        <f>VLOOKUP(A1336,'Go Aheads'!A:H,8,FALSE)</f>
        <v>#N/A</v>
      </c>
      <c r="M1336" s="84">
        <f>VLOOKUP(A1336,'Northern Branch Phase II Debris'!A:F,4,FALSE)</f>
        <v>0</v>
      </c>
      <c r="N1336" s="84">
        <f>VLOOKUP(A1336,'Northern Branch Phase II Debris'!A:F,5,FALSE)</f>
        <v>0</v>
      </c>
      <c r="P1336" s="84">
        <f ca="1">SUMIF(cCalRecycle_NorthBranch_DataMan!A:F,Audit!A1336,cCalRecycle_NorthBranch_DataMan!F:F)</f>
        <v>0</v>
      </c>
      <c r="Q1336" s="86" t="e">
        <f>VLOOKUP(A1336,cCalRecycle_NorthBranch_DataMan!A:B,2,FALSE)</f>
        <v>#N/A</v>
      </c>
      <c r="R1336" s="643" t="b">
        <f t="shared" ca="1" si="41"/>
        <v>1</v>
      </c>
      <c r="Y1336" s="84" t="e">
        <v>#N/A</v>
      </c>
      <c r="Z1336" s="84" t="e">
        <v>#N/A</v>
      </c>
      <c r="AA1336" s="84" t="e">
        <v>#N/A</v>
      </c>
      <c r="AB1336" s="84" t="e">
        <v>#N/A</v>
      </c>
      <c r="AC1336" s="84" t="e">
        <v>#N/A</v>
      </c>
      <c r="AD1336" s="84" t="e">
        <v>#N/A</v>
      </c>
      <c r="AE1336" s="84" t="e">
        <v>#N/A</v>
      </c>
      <c r="AF1336" s="84" t="e">
        <v>#N/A</v>
      </c>
    </row>
    <row r="1337" spans="1:32" ht="15" thickBot="1">
      <c r="A1337" s="93" t="s">
        <v>1391</v>
      </c>
      <c r="B1337" s="84" t="str">
        <f>VLOOKUP(A1337,'Northern Branch Phase II Debris'!A:F,2,FALSE)</f>
        <v>062-200-021-000</v>
      </c>
      <c r="C1337" s="84" t="str">
        <f>VLOOKUP(A1337,'Northern Branch Phase II Debris'!A:F,3,FALSE)</f>
        <v>Gamble Road</v>
      </c>
      <c r="F1337" s="84" t="str">
        <f t="shared" si="40"/>
        <v>Go Ahead</v>
      </c>
      <c r="G1337" s="320">
        <f>VLOOKUP(A1337,'Northern Branch Phase II Debris'!A:F,6,FALSE)</f>
        <v>44253</v>
      </c>
      <c r="H1337" s="84" t="str">
        <f>VLOOKUP(A1337,'Northern Branch Phase II Debris'!A:G,7,FALSE)</f>
        <v>Butte</v>
      </c>
      <c r="I1337" s="84" t="e">
        <f>VLOOKUP(A1337,'Go Backs'!A:H,8,FALSE)</f>
        <v>#N/A</v>
      </c>
      <c r="K1337" s="84" t="e">
        <f>VLOOKUP(A1337,'Go Aheads'!A:H,8,FALSE)</f>
        <v>#N/A</v>
      </c>
      <c r="M1337" s="84">
        <f>VLOOKUP(A1337,'Northern Branch Phase II Debris'!A:F,4,FALSE)</f>
        <v>0</v>
      </c>
      <c r="N1337" s="84">
        <f>VLOOKUP(A1337,'Northern Branch Phase II Debris'!A:F,5,FALSE)</f>
        <v>0</v>
      </c>
      <c r="P1337" s="84">
        <f ca="1">SUMIF(cCalRecycle_NorthBranch_DataMan!A:F,Audit!A1337,cCalRecycle_NorthBranch_DataMan!F:F)</f>
        <v>0</v>
      </c>
      <c r="Q1337" s="86" t="e">
        <f>VLOOKUP(A1337,cCalRecycle_NorthBranch_DataMan!A:B,2,FALSE)</f>
        <v>#N/A</v>
      </c>
      <c r="R1337" s="643" t="b">
        <f t="shared" ca="1" si="41"/>
        <v>1</v>
      </c>
      <c r="Y1337" s="84" t="e">
        <v>#N/A</v>
      </c>
      <c r="Z1337" s="84" t="e">
        <v>#N/A</v>
      </c>
      <c r="AA1337" s="84" t="e">
        <v>#N/A</v>
      </c>
      <c r="AB1337" s="84" t="e">
        <v>#N/A</v>
      </c>
      <c r="AC1337" s="84" t="e">
        <v>#N/A</v>
      </c>
      <c r="AD1337" s="84" t="e">
        <v>#N/A</v>
      </c>
      <c r="AE1337" s="84" t="e">
        <v>#N/A</v>
      </c>
      <c r="AF1337" s="84" t="e">
        <v>#N/A</v>
      </c>
    </row>
    <row r="1338" spans="1:32" ht="15" thickBot="1">
      <c r="A1338" s="93" t="s">
        <v>517</v>
      </c>
      <c r="B1338" s="84">
        <f>VLOOKUP(A1338,'Northern Branch Phase II Debris'!A:F,2,FALSE)</f>
        <v>98</v>
      </c>
      <c r="C1338" s="84" t="str">
        <f>VLOOKUP(A1338,'Northern Branch Phase II Debris'!A:F,3,FALSE)</f>
        <v>Gamble Road</v>
      </c>
      <c r="F1338" s="84" t="str">
        <f t="shared" si="40"/>
        <v>Go Ahead</v>
      </c>
      <c r="G1338" s="320">
        <f>VLOOKUP(A1338,'Northern Branch Phase II Debris'!A:F,6,FALSE)</f>
        <v>44254</v>
      </c>
      <c r="H1338" s="84" t="str">
        <f>VLOOKUP(A1338,'Northern Branch Phase II Debris'!A:G,7,FALSE)</f>
        <v>Butte</v>
      </c>
      <c r="I1338" s="84" t="e">
        <f>VLOOKUP(A1338,'Go Backs'!A:H,8,FALSE)</f>
        <v>#N/A</v>
      </c>
      <c r="K1338" s="84" t="e">
        <f>VLOOKUP(A1338,'Go Aheads'!A:H,8,FALSE)</f>
        <v>#N/A</v>
      </c>
      <c r="M1338" s="84">
        <f>VLOOKUP(A1338,'Northern Branch Phase II Debris'!A:F,4,FALSE)</f>
        <v>0</v>
      </c>
      <c r="N1338" s="84">
        <f>VLOOKUP(A1338,'Northern Branch Phase II Debris'!A:F,5,FALSE)</f>
        <v>0</v>
      </c>
      <c r="P1338" s="84">
        <f ca="1">SUMIF(cCalRecycle_NorthBranch_DataMan!A:F,Audit!A1338,cCalRecycle_NorthBranch_DataMan!F:F)</f>
        <v>0</v>
      </c>
      <c r="Q1338" s="86" t="e">
        <f>VLOOKUP(A1338,cCalRecycle_NorthBranch_DataMan!A:B,2,FALSE)</f>
        <v>#N/A</v>
      </c>
      <c r="R1338" s="643" t="b">
        <f t="shared" ca="1" si="41"/>
        <v>1</v>
      </c>
      <c r="Y1338" s="84" t="e">
        <v>#N/A</v>
      </c>
      <c r="Z1338" s="84" t="e">
        <v>#N/A</v>
      </c>
      <c r="AA1338" s="84" t="e">
        <v>#N/A</v>
      </c>
      <c r="AB1338" s="84" t="e">
        <v>#N/A</v>
      </c>
      <c r="AC1338" s="84" t="e">
        <v>#N/A</v>
      </c>
      <c r="AD1338" s="84" t="e">
        <v>#N/A</v>
      </c>
      <c r="AE1338" s="84" t="e">
        <v>#N/A</v>
      </c>
      <c r="AF1338" s="84" t="e">
        <v>#N/A</v>
      </c>
    </row>
    <row r="1339" spans="1:32" ht="26.25" thickBot="1">
      <c r="A1339" s="491" t="s">
        <v>1955</v>
      </c>
      <c r="B1339" s="84">
        <f>VLOOKUP(A1339,'Northern Branch Phase II Debris'!A:F,2,FALSE)</f>
        <v>750</v>
      </c>
      <c r="C1339" s="84" t="str">
        <f>VLOOKUP(A1339,'Northern Branch Phase II Debris'!A:F,3,FALSE)</f>
        <v>East Hettenshaw Road</v>
      </c>
      <c r="F1339" s="84" t="str">
        <f t="shared" si="40"/>
        <v>Go Ahead</v>
      </c>
      <c r="G1339" s="320">
        <f>VLOOKUP(A1339,'Northern Branch Phase II Debris'!A:F,6,FALSE)</f>
        <v>0</v>
      </c>
      <c r="H1339" s="84" t="str">
        <f>VLOOKUP(A1339,'Northern Branch Phase II Debris'!A:G,7,FALSE)</f>
        <v>Trinity</v>
      </c>
      <c r="I1339" s="84" t="e">
        <f>VLOOKUP(A1339,'Go Backs'!A:H,8,FALSE)</f>
        <v>#N/A</v>
      </c>
      <c r="K1339" s="84" t="e">
        <f>VLOOKUP(A1339,'Go Aheads'!A:H,8,FALSE)</f>
        <v>#N/A</v>
      </c>
      <c r="M1339" s="84">
        <f>VLOOKUP(A1339,'Northern Branch Phase II Debris'!A:F,4,FALSE)</f>
        <v>0</v>
      </c>
      <c r="N1339" s="84">
        <f>VLOOKUP(A1339,'Northern Branch Phase II Debris'!A:F,5,FALSE)</f>
        <v>0</v>
      </c>
      <c r="P1339" s="84">
        <f ca="1">SUMIF(cCalRecycle_NorthBranch_DataMan!A:F,Audit!A1339,cCalRecycle_NorthBranch_DataMan!F:F)</f>
        <v>0</v>
      </c>
      <c r="Q1339" s="86" t="e">
        <f>VLOOKUP(A1339,cCalRecycle_NorthBranch_DataMan!A:B,2,FALSE)</f>
        <v>#N/A</v>
      </c>
      <c r="R1339" s="643" t="b">
        <f t="shared" ca="1" si="41"/>
        <v>1</v>
      </c>
      <c r="S1339" s="455" t="s">
        <v>4289</v>
      </c>
      <c r="Y1339" s="84" t="e">
        <v>#N/A</v>
      </c>
      <c r="Z1339" s="84" t="e">
        <v>#N/A</v>
      </c>
      <c r="AA1339" s="84" t="e">
        <v>#N/A</v>
      </c>
      <c r="AB1339" s="84" t="e">
        <v>#N/A</v>
      </c>
      <c r="AC1339" s="84" t="e">
        <v>#N/A</v>
      </c>
      <c r="AD1339" s="84" t="e">
        <v>#N/A</v>
      </c>
      <c r="AE1339" s="84" t="e">
        <v>#N/A</v>
      </c>
      <c r="AF1339" s="84" t="e">
        <v>#N/A</v>
      </c>
    </row>
    <row r="1340" spans="1:32" ht="15" thickBot="1">
      <c r="A1340" s="93" t="s">
        <v>960</v>
      </c>
      <c r="B1340" s="84">
        <f>VLOOKUP(A1340,'Northern Branch Phase II Debris'!A:F,2,FALSE)</f>
        <v>89</v>
      </c>
      <c r="C1340" s="84" t="str">
        <f>VLOOKUP(A1340,'Northern Branch Phase II Debris'!A:F,3,FALSE)</f>
        <v>Star View Way</v>
      </c>
      <c r="F1340" s="84" t="str">
        <f t="shared" si="40"/>
        <v>Go Ahead</v>
      </c>
      <c r="G1340" s="320">
        <f>VLOOKUP(A1340,'Northern Branch Phase II Debris'!A:F,6,FALSE)</f>
        <v>44327</v>
      </c>
      <c r="H1340" s="84" t="str">
        <f>VLOOKUP(A1340,'Northern Branch Phase II Debris'!A:G,7,FALSE)</f>
        <v>Butte</v>
      </c>
      <c r="I1340" s="84" t="e">
        <f>VLOOKUP(A1340,'Go Backs'!A:H,8,FALSE)</f>
        <v>#N/A</v>
      </c>
      <c r="K1340" s="84">
        <f>VLOOKUP(A1340,'Go Aheads'!A:H,8,FALSE)</f>
        <v>73</v>
      </c>
      <c r="M1340" s="84">
        <f>VLOOKUP(A1340,'Northern Branch Phase II Debris'!A:F,4,FALSE)</f>
        <v>65</v>
      </c>
      <c r="N1340" s="84">
        <f>VLOOKUP(A1340,'Northern Branch Phase II Debris'!A:F,5,FALSE)</f>
        <v>73</v>
      </c>
      <c r="P1340" s="84">
        <f ca="1">SUMIF(cCalRecycle_NorthBranch_DataMan!A:F,Audit!A1340,cCalRecycle_NorthBranch_DataMan!F:F)</f>
        <v>73</v>
      </c>
      <c r="Q1340" s="86">
        <f>VLOOKUP(A1340,cCalRecycle_NorthBranch_DataMan!A:B,2,FALSE)</f>
        <v>44316.526111111103</v>
      </c>
      <c r="R1340" s="643" t="b">
        <f t="shared" ca="1" si="41"/>
        <v>1</v>
      </c>
      <c r="Y1340" s="84" t="e">
        <v>#N/A</v>
      </c>
      <c r="Z1340" s="84" t="e">
        <v>#N/A</v>
      </c>
      <c r="AA1340" s="84" t="e">
        <v>#N/A</v>
      </c>
      <c r="AB1340" s="84" t="e">
        <v>#N/A</v>
      </c>
      <c r="AC1340" s="84" t="e">
        <v>#N/A</v>
      </c>
      <c r="AD1340" s="84" t="e">
        <v>#N/A</v>
      </c>
      <c r="AE1340" s="84" t="e">
        <v>#N/A</v>
      </c>
      <c r="AF1340" s="84" t="e">
        <v>#N/A</v>
      </c>
    </row>
    <row r="1341" spans="1:32" ht="15" thickBot="1">
      <c r="A1341" s="463" t="s">
        <v>1473</v>
      </c>
      <c r="B1341" s="84">
        <f>VLOOKUP(A1341,'Northern Branch Phase II Debris'!A:F,2,FALSE)</f>
        <v>13971</v>
      </c>
      <c r="C1341" s="84" t="str">
        <f>VLOOKUP(A1341,'Northern Branch Phase II Debris'!A:F,3,FALSE)</f>
        <v>Mad River Road</v>
      </c>
      <c r="F1341" s="84" t="str">
        <f t="shared" si="40"/>
        <v>Go Ahead</v>
      </c>
      <c r="G1341" s="320">
        <f>VLOOKUP(A1341,'Northern Branch Phase II Debris'!A:F,6,FALSE)</f>
        <v>0</v>
      </c>
      <c r="H1341" s="84" t="str">
        <f>VLOOKUP(A1341,'Northern Branch Phase II Debris'!A:G,7,FALSE)</f>
        <v>Trinity</v>
      </c>
      <c r="I1341" s="84" t="e">
        <f>VLOOKUP(A1341,'Go Backs'!A:H,8,FALSE)</f>
        <v>#N/A</v>
      </c>
      <c r="K1341" s="84" t="e">
        <f>VLOOKUP(A1341,'Go Aheads'!A:H,8,FALSE)</f>
        <v>#N/A</v>
      </c>
      <c r="M1341" s="84">
        <f>VLOOKUP(A1341,'Northern Branch Phase II Debris'!A:F,4,FALSE)</f>
        <v>0</v>
      </c>
      <c r="N1341" s="84">
        <f>VLOOKUP(A1341,'Northern Branch Phase II Debris'!A:F,5,FALSE)</f>
        <v>0</v>
      </c>
      <c r="P1341" s="84">
        <f ca="1">SUMIF(cCalRecycle_NorthBranch_DataMan!A:F,Audit!A1341,cCalRecycle_NorthBranch_DataMan!F:F)</f>
        <v>0</v>
      </c>
      <c r="Q1341" s="86" t="e">
        <f>VLOOKUP(A1341,cCalRecycle_NorthBranch_DataMan!A:B,2,FALSE)</f>
        <v>#N/A</v>
      </c>
      <c r="R1341" s="643" t="b">
        <f t="shared" ca="1" si="41"/>
        <v>1</v>
      </c>
      <c r="S1341" s="455" t="s">
        <v>4289</v>
      </c>
      <c r="Y1341" s="84" t="e">
        <v>#N/A</v>
      </c>
      <c r="Z1341" s="84" t="e">
        <v>#N/A</v>
      </c>
      <c r="AA1341" s="84" t="e">
        <v>#N/A</v>
      </c>
      <c r="AB1341" s="84" t="e">
        <v>#N/A</v>
      </c>
      <c r="AC1341" s="84" t="e">
        <v>#N/A</v>
      </c>
      <c r="AD1341" s="84" t="e">
        <v>#N/A</v>
      </c>
      <c r="AE1341" s="84" t="e">
        <v>#N/A</v>
      </c>
      <c r="AF1341" s="84" t="e">
        <v>#N/A</v>
      </c>
    </row>
    <row r="1342" spans="1:32" ht="26.25" thickBot="1">
      <c r="A1342" s="463" t="s">
        <v>732</v>
      </c>
      <c r="B1342" s="84" t="str">
        <f>VLOOKUP(A1342,'Northern Branch Phase II Debris'!A:F,2,FALSE)</f>
        <v>860-000-102-000</v>
      </c>
      <c r="C1342" s="84" t="str">
        <f>VLOOKUP(A1342,'Northern Branch Phase II Debris'!A:F,3,FALSE)</f>
        <v>RLCSD LL#53 Triple L Lane</v>
      </c>
      <c r="F1342" s="84" t="str">
        <f t="shared" si="40"/>
        <v>Go Ahead</v>
      </c>
      <c r="G1342" s="320">
        <f>VLOOKUP(A1342,'Northern Branch Phase II Debris'!A:F,6,FALSE)</f>
        <v>44359</v>
      </c>
      <c r="H1342" s="84" t="str">
        <f>VLOOKUP(A1342,'Northern Branch Phase II Debris'!A:G,7,FALSE)</f>
        <v>Trinity</v>
      </c>
      <c r="I1342" s="84" t="e">
        <f>VLOOKUP(A1342,'Go Backs'!A:H,8,FALSE)</f>
        <v>#N/A</v>
      </c>
      <c r="K1342" s="84" t="e">
        <f>VLOOKUP(A1342,'Go Aheads'!A:H,8,FALSE)</f>
        <v>#N/A</v>
      </c>
      <c r="M1342" s="84">
        <f>VLOOKUP(A1342,'Northern Branch Phase II Debris'!A:F,4,FALSE)</f>
        <v>4</v>
      </c>
      <c r="N1342" s="84">
        <f>VLOOKUP(A1342,'Northern Branch Phase II Debris'!A:F,5,FALSE)</f>
        <v>5</v>
      </c>
      <c r="P1342" s="84">
        <f ca="1">SUMIF(cCalRecycle_NorthBranch_DataMan!A:F,Audit!A1342,cCalRecycle_NorthBranch_DataMan!F:F)</f>
        <v>0</v>
      </c>
      <c r="Q1342" s="86" t="e">
        <f>VLOOKUP(A1342,cCalRecycle_NorthBranch_DataMan!A:B,2,FALSE)</f>
        <v>#N/A</v>
      </c>
      <c r="R1342" s="643" t="b">
        <f t="shared" ca="1" si="41"/>
        <v>0</v>
      </c>
      <c r="S1342" s="455" t="s">
        <v>4289</v>
      </c>
      <c r="Y1342" s="84" t="e">
        <v>#N/A</v>
      </c>
      <c r="Z1342" s="84" t="e">
        <v>#N/A</v>
      </c>
      <c r="AA1342" s="84" t="e">
        <v>#N/A</v>
      </c>
      <c r="AB1342" s="84" t="e">
        <v>#N/A</v>
      </c>
      <c r="AC1342" s="84" t="e">
        <v>#N/A</v>
      </c>
      <c r="AD1342" s="84" t="e">
        <v>#N/A</v>
      </c>
      <c r="AE1342" s="84" t="e">
        <v>#N/A</v>
      </c>
      <c r="AF1342" s="84" t="e">
        <v>#N/A</v>
      </c>
    </row>
    <row r="1343" spans="1:32" ht="15" thickBot="1">
      <c r="A1343" s="463" t="s">
        <v>733</v>
      </c>
      <c r="B1343" s="84" t="str">
        <f>VLOOKUP(A1343,'Northern Branch Phase II Debris'!A:F,2,FALSE)</f>
        <v>860-000-142-000</v>
      </c>
      <c r="C1343" s="84" t="str">
        <f>VLOOKUP(A1343,'Northern Branch Phase II Debris'!A:F,3,FALSE)</f>
        <v>RLCSD LL#54</v>
      </c>
      <c r="F1343" s="84" t="str">
        <f t="shared" si="40"/>
        <v>Go Ahead</v>
      </c>
      <c r="G1343" s="320">
        <f>VLOOKUP(A1343,'Northern Branch Phase II Debris'!A:F,6,FALSE)</f>
        <v>44358</v>
      </c>
      <c r="H1343" s="84" t="str">
        <f>VLOOKUP(A1343,'Northern Branch Phase II Debris'!A:G,7,FALSE)</f>
        <v>Trinity</v>
      </c>
      <c r="I1343" s="84" t="e">
        <f>VLOOKUP(A1343,'Go Backs'!A:H,8,FALSE)</f>
        <v>#N/A</v>
      </c>
      <c r="K1343" s="84" t="e">
        <f>VLOOKUP(A1343,'Go Aheads'!A:H,8,FALSE)</f>
        <v>#N/A</v>
      </c>
      <c r="M1343" s="84">
        <f>VLOOKUP(A1343,'Northern Branch Phase II Debris'!A:F,4,FALSE)</f>
        <v>2</v>
      </c>
      <c r="N1343" s="84">
        <f>VLOOKUP(A1343,'Northern Branch Phase II Debris'!A:F,5,FALSE)</f>
        <v>1</v>
      </c>
      <c r="P1343" s="84">
        <f ca="1">SUMIF(cCalRecycle_NorthBranch_DataMan!A:F,Audit!A1343,cCalRecycle_NorthBranch_DataMan!F:F)</f>
        <v>0</v>
      </c>
      <c r="Q1343" s="86" t="e">
        <f>VLOOKUP(A1343,cCalRecycle_NorthBranch_DataMan!A:B,2,FALSE)</f>
        <v>#N/A</v>
      </c>
      <c r="R1343" s="643" t="b">
        <f t="shared" ca="1" si="41"/>
        <v>0</v>
      </c>
      <c r="S1343" s="455" t="s">
        <v>4289</v>
      </c>
      <c r="Y1343" s="84" t="e">
        <v>#N/A</v>
      </c>
      <c r="Z1343" s="84" t="e">
        <v>#N/A</v>
      </c>
      <c r="AA1343" s="84" t="e">
        <v>#N/A</v>
      </c>
      <c r="AB1343" s="84" t="e">
        <v>#N/A</v>
      </c>
      <c r="AC1343" s="84" t="e">
        <v>#N/A</v>
      </c>
      <c r="AD1343" s="84" t="e">
        <v>#N/A</v>
      </c>
      <c r="AE1343" s="84" t="e">
        <v>#N/A</v>
      </c>
      <c r="AF1343" s="84" t="e">
        <v>#N/A</v>
      </c>
    </row>
    <row r="1344" spans="1:32" ht="15" thickBot="1">
      <c r="A1344" s="463" t="s">
        <v>734</v>
      </c>
      <c r="B1344" s="84" t="str">
        <f>VLOOKUP(A1344,'Northern Branch Phase II Debris'!A:F,2,FALSE)</f>
        <v>860-000-143-000</v>
      </c>
      <c r="C1344" s="84" t="str">
        <f>VLOOKUP(A1344,'Northern Branch Phase II Debris'!A:F,3,FALSE)</f>
        <v>RLCSD LL#55</v>
      </c>
      <c r="F1344" s="84" t="str">
        <f t="shared" si="40"/>
        <v>Go Ahead</v>
      </c>
      <c r="G1344" s="320">
        <f>VLOOKUP(A1344,'Northern Branch Phase II Debris'!A:F,6,FALSE)</f>
        <v>44358</v>
      </c>
      <c r="H1344" s="84" t="str">
        <f>VLOOKUP(A1344,'Northern Branch Phase II Debris'!A:G,7,FALSE)</f>
        <v>Trinity</v>
      </c>
      <c r="I1344" s="84" t="e">
        <f>VLOOKUP(A1344,'Go Backs'!A:H,8,FALSE)</f>
        <v>#N/A</v>
      </c>
      <c r="K1344" s="84" t="e">
        <f>VLOOKUP(A1344,'Go Aheads'!A:H,8,FALSE)</f>
        <v>#N/A</v>
      </c>
      <c r="M1344" s="84">
        <f>VLOOKUP(A1344,'Northern Branch Phase II Debris'!A:F,4,FALSE)</f>
        <v>2</v>
      </c>
      <c r="N1344" s="84">
        <f>VLOOKUP(A1344,'Northern Branch Phase II Debris'!A:F,5,FALSE)</f>
        <v>1</v>
      </c>
      <c r="P1344" s="84">
        <f ca="1">SUMIF(cCalRecycle_NorthBranch_DataMan!A:F,Audit!A1344,cCalRecycle_NorthBranch_DataMan!F:F)</f>
        <v>0</v>
      </c>
      <c r="Q1344" s="86" t="e">
        <f>VLOOKUP(A1344,cCalRecycle_NorthBranch_DataMan!A:B,2,FALSE)</f>
        <v>#N/A</v>
      </c>
      <c r="R1344" s="643" t="b">
        <f t="shared" ca="1" si="41"/>
        <v>0</v>
      </c>
      <c r="S1344" s="455" t="s">
        <v>4289</v>
      </c>
      <c r="Y1344" s="84" t="e">
        <v>#N/A</v>
      </c>
      <c r="Z1344" s="84" t="e">
        <v>#N/A</v>
      </c>
      <c r="AA1344" s="84" t="e">
        <v>#N/A</v>
      </c>
      <c r="AB1344" s="84" t="e">
        <v>#N/A</v>
      </c>
      <c r="AC1344" s="84" t="e">
        <v>#N/A</v>
      </c>
      <c r="AD1344" s="84" t="e">
        <v>#N/A</v>
      </c>
      <c r="AE1344" s="84" t="e">
        <v>#N/A</v>
      </c>
      <c r="AF1344" s="84" t="e">
        <v>#N/A</v>
      </c>
    </row>
    <row r="1345" spans="1:32" ht="15" thickBot="1">
      <c r="A1345" s="463" t="s">
        <v>735</v>
      </c>
      <c r="B1345" s="84" t="str">
        <f>VLOOKUP(A1345,'Northern Branch Phase II Debris'!A:F,2,FALSE)</f>
        <v>860-000-118-000</v>
      </c>
      <c r="C1345" s="84" t="str">
        <f>VLOOKUP(A1345,'Northern Branch Phase II Debris'!A:F,3,FALSE)</f>
        <v>RLCSD LL#56</v>
      </c>
      <c r="F1345" s="84" t="str">
        <f t="shared" si="40"/>
        <v>Go Ahead</v>
      </c>
      <c r="G1345" s="320">
        <f>VLOOKUP(A1345,'Northern Branch Phase II Debris'!A:F,6,FALSE)</f>
        <v>44357</v>
      </c>
      <c r="H1345" s="84" t="str">
        <f>VLOOKUP(A1345,'Northern Branch Phase II Debris'!A:G,7,FALSE)</f>
        <v>Trinity</v>
      </c>
      <c r="I1345" s="84" t="e">
        <f>VLOOKUP(A1345,'Go Backs'!A:H,8,FALSE)</f>
        <v>#N/A</v>
      </c>
      <c r="K1345" s="84" t="e">
        <f>VLOOKUP(A1345,'Go Aheads'!A:H,8,FALSE)</f>
        <v>#N/A</v>
      </c>
      <c r="M1345" s="84">
        <f>VLOOKUP(A1345,'Northern Branch Phase II Debris'!A:F,4,FALSE)</f>
        <v>2</v>
      </c>
      <c r="N1345" s="84">
        <f>VLOOKUP(A1345,'Northern Branch Phase II Debris'!A:F,5,FALSE)</f>
        <v>2</v>
      </c>
      <c r="P1345" s="84">
        <f ca="1">SUMIF(cCalRecycle_NorthBranch_DataMan!A:F,Audit!A1345,cCalRecycle_NorthBranch_DataMan!F:F)</f>
        <v>0</v>
      </c>
      <c r="Q1345" s="86" t="e">
        <f>VLOOKUP(A1345,cCalRecycle_NorthBranch_DataMan!A:B,2,FALSE)</f>
        <v>#N/A</v>
      </c>
      <c r="R1345" s="643" t="b">
        <f t="shared" ca="1" si="41"/>
        <v>0</v>
      </c>
      <c r="S1345" s="455" t="s">
        <v>4289</v>
      </c>
      <c r="Y1345" s="84" t="e">
        <v>#N/A</v>
      </c>
      <c r="Z1345" s="84" t="e">
        <v>#N/A</v>
      </c>
      <c r="AA1345" s="84" t="e">
        <v>#N/A</v>
      </c>
      <c r="AB1345" s="84" t="e">
        <v>#N/A</v>
      </c>
      <c r="AC1345" s="84" t="e">
        <v>#N/A</v>
      </c>
      <c r="AD1345" s="84" t="e">
        <v>#N/A</v>
      </c>
      <c r="AE1345" s="84" t="e">
        <v>#N/A</v>
      </c>
      <c r="AF1345" s="84" t="e">
        <v>#N/A</v>
      </c>
    </row>
    <row r="1346" spans="1:32" ht="15" thickBot="1">
      <c r="A1346" s="463" t="s">
        <v>736</v>
      </c>
      <c r="B1346" s="84" t="str">
        <f>VLOOKUP(A1346,'Northern Branch Phase II Debris'!A:F,2,FALSE)</f>
        <v>860-000-161-000</v>
      </c>
      <c r="C1346" s="84" t="str">
        <f>VLOOKUP(A1346,'Northern Branch Phase II Debris'!A:F,3,FALSE)</f>
        <v>RLCSD LL#57</v>
      </c>
      <c r="F1346" s="84" t="str">
        <f t="shared" si="40"/>
        <v>Go Ahead</v>
      </c>
      <c r="G1346" s="320">
        <f>VLOOKUP(A1346,'Northern Branch Phase II Debris'!A:F,6,FALSE)</f>
        <v>44357</v>
      </c>
      <c r="H1346" s="84" t="str">
        <f>VLOOKUP(A1346,'Northern Branch Phase II Debris'!A:G,7,FALSE)</f>
        <v>Trinity</v>
      </c>
      <c r="I1346" s="84" t="e">
        <f>VLOOKUP(A1346,'Go Backs'!A:H,8,FALSE)</f>
        <v>#N/A</v>
      </c>
      <c r="K1346" s="84" t="e">
        <f>VLOOKUP(A1346,'Go Aheads'!A:H,8,FALSE)</f>
        <v>#N/A</v>
      </c>
      <c r="M1346" s="84">
        <f>VLOOKUP(A1346,'Northern Branch Phase II Debris'!A:F,4,FALSE)</f>
        <v>0</v>
      </c>
      <c r="N1346" s="84">
        <f>VLOOKUP(A1346,'Northern Branch Phase II Debris'!A:F,5,FALSE)</f>
        <v>0</v>
      </c>
      <c r="P1346" s="84">
        <f ca="1">SUMIF(cCalRecycle_NorthBranch_DataMan!A:F,Audit!A1346,cCalRecycle_NorthBranch_DataMan!F:F)</f>
        <v>0</v>
      </c>
      <c r="Q1346" s="86" t="e">
        <f>VLOOKUP(A1346,cCalRecycle_NorthBranch_DataMan!A:B,2,FALSE)</f>
        <v>#N/A</v>
      </c>
      <c r="R1346" s="643" t="b">
        <f t="shared" ca="1" si="41"/>
        <v>1</v>
      </c>
      <c r="S1346" s="455" t="s">
        <v>4289</v>
      </c>
      <c r="Y1346" s="84" t="e">
        <v>#N/A</v>
      </c>
      <c r="Z1346" s="84" t="e">
        <v>#N/A</v>
      </c>
      <c r="AA1346" s="84" t="e">
        <v>#N/A</v>
      </c>
      <c r="AB1346" s="84" t="e">
        <v>#N/A</v>
      </c>
      <c r="AC1346" s="84" t="e">
        <v>#N/A</v>
      </c>
      <c r="AD1346" s="84" t="e">
        <v>#N/A</v>
      </c>
      <c r="AE1346" s="84" t="e">
        <v>#N/A</v>
      </c>
      <c r="AF1346" s="84" t="e">
        <v>#N/A</v>
      </c>
    </row>
    <row r="1347" spans="1:32" ht="15" thickBot="1">
      <c r="A1347" s="93" t="s">
        <v>1260</v>
      </c>
      <c r="B1347" s="84">
        <f>VLOOKUP(A1347,'Northern Branch Phase II Debris'!A:F,2,FALSE)</f>
        <v>155</v>
      </c>
      <c r="C1347" s="84" t="str">
        <f>VLOOKUP(A1347,'Northern Branch Phase II Debris'!A:F,3,FALSE)</f>
        <v>Galen Ridge Road</v>
      </c>
      <c r="F1347" s="84" t="str">
        <f t="shared" ref="F1347:F1410" si="42">IF(ISNA(I1347),"Go Ahead", "GoBack")</f>
        <v>Go Ahead</v>
      </c>
      <c r="G1347" s="320">
        <f>VLOOKUP(A1347,'Northern Branch Phase II Debris'!A:F,6,FALSE)</f>
        <v>44237</v>
      </c>
      <c r="H1347" s="84" t="str">
        <f>VLOOKUP(A1347,'Northern Branch Phase II Debris'!A:G,7,FALSE)</f>
        <v>Butte</v>
      </c>
      <c r="I1347" s="84" t="e">
        <f>VLOOKUP(A1347,'Go Backs'!A:H,8,FALSE)</f>
        <v>#N/A</v>
      </c>
      <c r="K1347" s="84" t="e">
        <f>VLOOKUP(A1347,'Go Aheads'!A:H,8,FALSE)</f>
        <v>#N/A</v>
      </c>
      <c r="M1347" s="84">
        <f>VLOOKUP(A1347,'Northern Branch Phase II Debris'!A:F,4,FALSE)</f>
        <v>0</v>
      </c>
      <c r="N1347" s="84">
        <f>VLOOKUP(A1347,'Northern Branch Phase II Debris'!A:F,5,FALSE)</f>
        <v>0</v>
      </c>
      <c r="P1347" s="84">
        <f ca="1">SUMIF(cCalRecycle_NorthBranch_DataMan!A:F,Audit!A1347,cCalRecycle_NorthBranch_DataMan!F:F)</f>
        <v>0</v>
      </c>
      <c r="Q1347" s="86" t="e">
        <f>VLOOKUP(A1347,cCalRecycle_NorthBranch_DataMan!A:B,2,FALSE)</f>
        <v>#N/A</v>
      </c>
      <c r="R1347" s="643" t="b">
        <f t="shared" ref="R1347:R1410" ca="1" si="43">P1347=N1347</f>
        <v>1</v>
      </c>
      <c r="Y1347" s="84" t="e">
        <v>#N/A</v>
      </c>
      <c r="Z1347" s="84" t="e">
        <v>#N/A</v>
      </c>
      <c r="AA1347" s="84" t="e">
        <v>#N/A</v>
      </c>
      <c r="AB1347" s="84" t="e">
        <v>#N/A</v>
      </c>
      <c r="AC1347" s="84" t="e">
        <v>#N/A</v>
      </c>
      <c r="AD1347" s="84" t="e">
        <v>#N/A</v>
      </c>
      <c r="AE1347" s="84" t="e">
        <v>#N/A</v>
      </c>
      <c r="AF1347" s="84" t="e">
        <v>#N/A</v>
      </c>
    </row>
    <row r="1348" spans="1:32" ht="15" thickBot="1">
      <c r="A1348" s="93" t="s">
        <v>1630</v>
      </c>
      <c r="B1348" s="84">
        <f>VLOOKUP(A1348,'Northern Branch Phase II Debris'!A:F,2,FALSE)</f>
        <v>5</v>
      </c>
      <c r="C1348" s="84" t="str">
        <f>VLOOKUP(A1348,'Northern Branch Phase II Debris'!A:F,3,FALSE)</f>
        <v>Chipmunk Court</v>
      </c>
      <c r="F1348" s="84" t="str">
        <f t="shared" si="42"/>
        <v>Go Ahead</v>
      </c>
      <c r="G1348" s="320">
        <f>VLOOKUP(A1348,'Northern Branch Phase II Debris'!A:F,6,FALSE)</f>
        <v>44302</v>
      </c>
      <c r="H1348" s="84" t="str">
        <f>VLOOKUP(A1348,'Northern Branch Phase II Debris'!A:G,7,FALSE)</f>
        <v>Butte</v>
      </c>
      <c r="I1348" s="84" t="e">
        <f>VLOOKUP(A1348,'Go Backs'!A:H,8,FALSE)</f>
        <v>#N/A</v>
      </c>
      <c r="K1348" s="84">
        <f>VLOOKUP(A1348,'Go Aheads'!A:H,8,FALSE)</f>
        <v>4</v>
      </c>
      <c r="M1348" s="84">
        <f>VLOOKUP(A1348,'Northern Branch Phase II Debris'!A:F,4,FALSE)</f>
        <v>5</v>
      </c>
      <c r="N1348" s="84">
        <f>VLOOKUP(A1348,'Northern Branch Phase II Debris'!A:F,5,FALSE)</f>
        <v>4</v>
      </c>
      <c r="P1348" s="84">
        <f ca="1">SUMIF(cCalRecycle_NorthBranch_DataMan!A:F,Audit!A1348,cCalRecycle_NorthBranch_DataMan!F:F)</f>
        <v>4</v>
      </c>
      <c r="Q1348" s="86">
        <f>VLOOKUP(A1348,cCalRecycle_NorthBranch_DataMan!A:B,2,FALSE)</f>
        <v>44333.512013888903</v>
      </c>
      <c r="R1348" s="643" t="b">
        <f t="shared" ca="1" si="43"/>
        <v>1</v>
      </c>
      <c r="Y1348" s="84" t="e">
        <v>#N/A</v>
      </c>
      <c r="Z1348" s="84" t="e">
        <v>#N/A</v>
      </c>
      <c r="AA1348" s="84" t="e">
        <v>#N/A</v>
      </c>
      <c r="AB1348" s="84" t="e">
        <v>#N/A</v>
      </c>
      <c r="AC1348" s="84" t="e">
        <v>#N/A</v>
      </c>
      <c r="AD1348" s="84" t="e">
        <v>#N/A</v>
      </c>
      <c r="AE1348" s="84" t="e">
        <v>#N/A</v>
      </c>
      <c r="AF1348" s="84" t="e">
        <v>#N/A</v>
      </c>
    </row>
    <row r="1349" spans="1:32" ht="15" thickBot="1">
      <c r="A1349" s="93" t="s">
        <v>1977</v>
      </c>
      <c r="B1349" s="84" t="str">
        <f>VLOOKUP(A1349,'Northern Branch Phase II Debris'!A:F,2,FALSE)</f>
        <v>071-390-018-000</v>
      </c>
      <c r="C1349" s="84" t="str">
        <f>VLOOKUP(A1349,'Northern Branch Phase II Debris'!A:F,3,FALSE)</f>
        <v>Chipmunk Court</v>
      </c>
      <c r="F1349" s="84" t="str">
        <f t="shared" si="42"/>
        <v>Go Ahead</v>
      </c>
      <c r="G1349" s="320">
        <f>VLOOKUP(A1349,'Northern Branch Phase II Debris'!A:F,6,FALSE)</f>
        <v>44301</v>
      </c>
      <c r="H1349" s="84" t="str">
        <f>VLOOKUP(A1349,'Northern Branch Phase II Debris'!A:G,7,FALSE)</f>
        <v>Butte</v>
      </c>
      <c r="I1349" s="84" t="e">
        <f>VLOOKUP(A1349,'Go Backs'!A:H,8,FALSE)</f>
        <v>#N/A</v>
      </c>
      <c r="K1349" s="84">
        <f>VLOOKUP(A1349,'Go Aheads'!A:H,8,FALSE)</f>
        <v>5</v>
      </c>
      <c r="M1349" s="84">
        <f>VLOOKUP(A1349,'Northern Branch Phase II Debris'!A:F,4,FALSE)</f>
        <v>5</v>
      </c>
      <c r="N1349" s="84">
        <f>VLOOKUP(A1349,'Northern Branch Phase II Debris'!A:F,5,FALSE)</f>
        <v>5</v>
      </c>
      <c r="P1349" s="84">
        <f ca="1">SUMIF(cCalRecycle_NorthBranch_DataMan!A:F,Audit!A1349,cCalRecycle_NorthBranch_DataMan!F:F)</f>
        <v>5</v>
      </c>
      <c r="Q1349" s="86">
        <f>VLOOKUP(A1349,cCalRecycle_NorthBranch_DataMan!A:B,2,FALSE)</f>
        <v>44334.512384259302</v>
      </c>
      <c r="R1349" s="643" t="b">
        <f t="shared" ca="1" si="43"/>
        <v>1</v>
      </c>
      <c r="Y1349" s="84" t="e">
        <v>#N/A</v>
      </c>
      <c r="Z1349" s="84" t="e">
        <v>#N/A</v>
      </c>
      <c r="AA1349" s="84" t="e">
        <v>#N/A</v>
      </c>
      <c r="AB1349" s="84" t="e">
        <v>#N/A</v>
      </c>
      <c r="AC1349" s="84" t="e">
        <v>#N/A</v>
      </c>
      <c r="AD1349" s="84" t="e">
        <v>#N/A</v>
      </c>
      <c r="AE1349" s="84" t="e">
        <v>#N/A</v>
      </c>
      <c r="AF1349" s="84" t="e">
        <v>#N/A</v>
      </c>
    </row>
    <row r="1350" spans="1:32" ht="15" thickBot="1">
      <c r="A1350" s="93" t="s">
        <v>1976</v>
      </c>
      <c r="B1350" s="84">
        <f>VLOOKUP(A1350,'Northern Branch Phase II Debris'!A:F,2,FALSE)</f>
        <v>40</v>
      </c>
      <c r="C1350" s="84" t="str">
        <f>VLOOKUP(A1350,'Northern Branch Phase II Debris'!A:F,3,FALSE)</f>
        <v>Chipmunk Court</v>
      </c>
      <c r="F1350" s="84" t="str">
        <f t="shared" si="42"/>
        <v>Go Ahead</v>
      </c>
      <c r="G1350" s="320">
        <f>VLOOKUP(A1350,'Northern Branch Phase II Debris'!A:F,6,FALSE)</f>
        <v>44301</v>
      </c>
      <c r="H1350" s="84" t="str">
        <f>VLOOKUP(A1350,'Northern Branch Phase II Debris'!A:G,7,FALSE)</f>
        <v>Butte</v>
      </c>
      <c r="I1350" s="84" t="e">
        <f>VLOOKUP(A1350,'Go Backs'!A:H,8,FALSE)</f>
        <v>#N/A</v>
      </c>
      <c r="K1350" s="84" t="e">
        <f>VLOOKUP(A1350,'Go Aheads'!A:H,8,FALSE)</f>
        <v>#N/A</v>
      </c>
      <c r="M1350" s="84">
        <f>VLOOKUP(A1350,'Northern Branch Phase II Debris'!A:F,4,FALSE)</f>
        <v>0</v>
      </c>
      <c r="N1350" s="84">
        <f>VLOOKUP(A1350,'Northern Branch Phase II Debris'!A:F,5,FALSE)</f>
        <v>0</v>
      </c>
      <c r="P1350" s="84">
        <f ca="1">SUMIF(cCalRecycle_NorthBranch_DataMan!A:F,Audit!A1350,cCalRecycle_NorthBranch_DataMan!F:F)</f>
        <v>0</v>
      </c>
      <c r="Q1350" s="86" t="e">
        <f>VLOOKUP(A1350,cCalRecycle_NorthBranch_DataMan!A:B,2,FALSE)</f>
        <v>#N/A</v>
      </c>
      <c r="R1350" s="643" t="b">
        <f t="shared" ca="1" si="43"/>
        <v>1</v>
      </c>
      <c r="Y1350" s="84" t="e">
        <v>#N/A</v>
      </c>
      <c r="Z1350" s="84" t="e">
        <v>#N/A</v>
      </c>
      <c r="AA1350" s="84" t="e">
        <v>#N/A</v>
      </c>
      <c r="AB1350" s="84" t="e">
        <v>#N/A</v>
      </c>
      <c r="AC1350" s="84" t="e">
        <v>#N/A</v>
      </c>
      <c r="AD1350" s="84" t="e">
        <v>#N/A</v>
      </c>
      <c r="AE1350" s="84" t="e">
        <v>#N/A</v>
      </c>
      <c r="AF1350" s="84" t="e">
        <v>#N/A</v>
      </c>
    </row>
    <row r="1351" spans="1:32" ht="15" thickBot="1">
      <c r="A1351" s="93" t="s">
        <v>1616</v>
      </c>
      <c r="B1351" s="84">
        <f>VLOOKUP(A1351,'Northern Branch Phase II Debris'!A:F,2,FALSE)</f>
        <v>1750</v>
      </c>
      <c r="C1351" s="84" t="str">
        <f>VLOOKUP(A1351,'Northern Branch Phase II Debris'!A:F,3,FALSE)</f>
        <v>Milsap Bar Road</v>
      </c>
      <c r="F1351" s="84" t="str">
        <f t="shared" si="42"/>
        <v>Go Ahead</v>
      </c>
      <c r="G1351" s="320">
        <f>VLOOKUP(A1351,'Northern Branch Phase II Debris'!A:F,6,FALSE)</f>
        <v>44313</v>
      </c>
      <c r="H1351" s="84" t="str">
        <f>VLOOKUP(A1351,'Northern Branch Phase II Debris'!A:G,7,FALSE)</f>
        <v>Butte</v>
      </c>
      <c r="I1351" s="84" t="e">
        <f>VLOOKUP(A1351,'Go Backs'!A:H,8,FALSE)</f>
        <v>#N/A</v>
      </c>
      <c r="K1351" s="84">
        <f>VLOOKUP(A1351,'Go Aheads'!A:H,8,FALSE)</f>
        <v>8</v>
      </c>
      <c r="M1351" s="84">
        <f>VLOOKUP(A1351,'Northern Branch Phase II Debris'!A:F,4,FALSE)</f>
        <v>8</v>
      </c>
      <c r="N1351" s="84">
        <f>VLOOKUP(A1351,'Northern Branch Phase II Debris'!A:F,5,FALSE)</f>
        <v>8</v>
      </c>
      <c r="P1351" s="84">
        <f ca="1">SUMIF(cCalRecycle_NorthBranch_DataMan!A:F,Audit!A1351,cCalRecycle_NorthBranch_DataMan!F:F)</f>
        <v>8</v>
      </c>
      <c r="Q1351" s="86">
        <f>VLOOKUP(A1351,cCalRecycle_NorthBranch_DataMan!A:B,2,FALSE)</f>
        <v>44343.5066898148</v>
      </c>
      <c r="R1351" s="643" t="b">
        <f t="shared" ca="1" si="43"/>
        <v>1</v>
      </c>
      <c r="Y1351" s="84" t="e">
        <v>#N/A</v>
      </c>
      <c r="Z1351" s="84" t="e">
        <v>#N/A</v>
      </c>
      <c r="AA1351" s="84" t="e">
        <v>#N/A</v>
      </c>
      <c r="AB1351" s="84" t="e">
        <v>#N/A</v>
      </c>
      <c r="AC1351" s="84" t="e">
        <v>#N/A</v>
      </c>
      <c r="AD1351" s="84" t="e">
        <v>#N/A</v>
      </c>
      <c r="AE1351" s="84" t="e">
        <v>#N/A</v>
      </c>
      <c r="AF1351" s="84" t="e">
        <v>#N/A</v>
      </c>
    </row>
    <row r="1352" spans="1:32" ht="15" thickBot="1">
      <c r="A1352" s="93" t="s">
        <v>1622</v>
      </c>
      <c r="B1352" s="84">
        <f>VLOOKUP(A1352,'Northern Branch Phase II Debris'!A:F,2,FALSE)</f>
        <v>1235</v>
      </c>
      <c r="C1352" s="84" t="str">
        <f>VLOOKUP(A1352,'Northern Branch Phase II Debris'!A:F,3,FALSE)</f>
        <v>Milsap Bar Road</v>
      </c>
      <c r="F1352" s="84" t="str">
        <f t="shared" si="42"/>
        <v>Go Ahead</v>
      </c>
      <c r="G1352" s="320">
        <f>VLOOKUP(A1352,'Northern Branch Phase II Debris'!A:F,6,FALSE)</f>
        <v>44317</v>
      </c>
      <c r="H1352" s="84" t="str">
        <f>VLOOKUP(A1352,'Northern Branch Phase II Debris'!A:G,7,FALSE)</f>
        <v>Butte</v>
      </c>
      <c r="I1352" s="84" t="e">
        <f>VLOOKUP(A1352,'Go Backs'!A:H,8,FALSE)</f>
        <v>#N/A</v>
      </c>
      <c r="K1352" s="84">
        <f>VLOOKUP(A1352,'Go Aheads'!A:H,8,FALSE)</f>
        <v>3</v>
      </c>
      <c r="M1352" s="84">
        <f>VLOOKUP(A1352,'Northern Branch Phase II Debris'!A:F,4,FALSE)</f>
        <v>3</v>
      </c>
      <c r="N1352" s="84">
        <f>VLOOKUP(A1352,'Northern Branch Phase II Debris'!A:F,5,FALSE)</f>
        <v>3</v>
      </c>
      <c r="P1352" s="84">
        <f ca="1">SUMIF(cCalRecycle_NorthBranch_DataMan!A:F,Audit!A1352,cCalRecycle_NorthBranch_DataMan!F:F)</f>
        <v>3</v>
      </c>
      <c r="Q1352" s="86">
        <f>VLOOKUP(A1352,cCalRecycle_NorthBranch_DataMan!A:B,2,FALSE)</f>
        <v>44344.491215277798</v>
      </c>
      <c r="R1352" s="643" t="b">
        <f t="shared" ca="1" si="43"/>
        <v>1</v>
      </c>
      <c r="S1352" s="455"/>
      <c r="Y1352" s="84" t="e">
        <v>#N/A</v>
      </c>
      <c r="Z1352" s="84" t="e">
        <v>#N/A</v>
      </c>
      <c r="AA1352" s="84" t="e">
        <v>#N/A</v>
      </c>
      <c r="AB1352" s="84" t="e">
        <v>#N/A</v>
      </c>
      <c r="AC1352" s="84" t="e">
        <v>#N/A</v>
      </c>
      <c r="AD1352" s="84" t="e">
        <v>#N/A</v>
      </c>
      <c r="AE1352" s="84" t="e">
        <v>#N/A</v>
      </c>
      <c r="AF1352" s="84" t="e">
        <v>#N/A</v>
      </c>
    </row>
    <row r="1353" spans="1:32" ht="15" thickBot="1">
      <c r="A1353" s="93" t="s">
        <v>1624</v>
      </c>
      <c r="B1353" s="84">
        <f>VLOOKUP(A1353,'Northern Branch Phase II Debris'!A:F,2,FALSE)</f>
        <v>1300</v>
      </c>
      <c r="C1353" s="84" t="str">
        <f>VLOOKUP(A1353,'Northern Branch Phase II Debris'!A:F,3,FALSE)</f>
        <v>Milsap Bar Road</v>
      </c>
      <c r="F1353" s="84" t="str">
        <f t="shared" si="42"/>
        <v>Go Ahead</v>
      </c>
      <c r="G1353" s="320">
        <f>VLOOKUP(A1353,'Northern Branch Phase II Debris'!A:F,6,FALSE)</f>
        <v>44315</v>
      </c>
      <c r="H1353" s="84" t="str">
        <f>VLOOKUP(A1353,'Northern Branch Phase II Debris'!A:G,7,FALSE)</f>
        <v>Butte</v>
      </c>
      <c r="I1353" s="84" t="e">
        <f>VLOOKUP(A1353,'Go Backs'!A:H,8,FALSE)</f>
        <v>#N/A</v>
      </c>
      <c r="K1353" s="84">
        <f>VLOOKUP(A1353,'Go Aheads'!A:H,8,FALSE)</f>
        <v>1</v>
      </c>
      <c r="M1353" s="84">
        <f>VLOOKUP(A1353,'Northern Branch Phase II Debris'!A:F,4,FALSE)</f>
        <v>1</v>
      </c>
      <c r="N1353" s="84">
        <f>VLOOKUP(A1353,'Northern Branch Phase II Debris'!A:F,5,FALSE)</f>
        <v>1</v>
      </c>
      <c r="P1353" s="84">
        <f ca="1">SUMIF(cCalRecycle_NorthBranch_DataMan!A:F,Audit!A1353,cCalRecycle_NorthBranch_DataMan!F:F)</f>
        <v>1</v>
      </c>
      <c r="Q1353" s="86">
        <f>VLOOKUP(A1353,cCalRecycle_NorthBranch_DataMan!A:B,2,FALSE)</f>
        <v>44343.649710648097</v>
      </c>
      <c r="R1353" s="643" t="b">
        <f t="shared" ca="1" si="43"/>
        <v>1</v>
      </c>
      <c r="Y1353" s="84">
        <v>0</v>
      </c>
      <c r="Z1353" s="84">
        <v>0</v>
      </c>
      <c r="AA1353" s="84">
        <v>0</v>
      </c>
      <c r="AB1353" s="84">
        <v>0</v>
      </c>
      <c r="AC1353" s="84">
        <v>0</v>
      </c>
      <c r="AD1353" s="84" t="e">
        <v>#N/A</v>
      </c>
      <c r="AE1353" s="84">
        <v>0</v>
      </c>
      <c r="AF1353" s="84">
        <v>0</v>
      </c>
    </row>
    <row r="1354" spans="1:32" ht="15" thickBot="1">
      <c r="A1354" s="93" t="s">
        <v>1625</v>
      </c>
      <c r="B1354" s="84" t="str">
        <f>VLOOKUP(A1354,'Northern Branch Phase II Debris'!A:F,2,FALSE)</f>
        <v>061-020-056-000</v>
      </c>
      <c r="C1354" s="84" t="str">
        <f>VLOOKUP(A1354,'Northern Branch Phase II Debris'!A:F,3,FALSE)</f>
        <v>Milsap Bar Road</v>
      </c>
      <c r="F1354" s="84" t="str">
        <f t="shared" si="42"/>
        <v>Go Ahead</v>
      </c>
      <c r="G1354" s="320">
        <f>VLOOKUP(A1354,'Northern Branch Phase II Debris'!A:F,6,FALSE)</f>
        <v>44319</v>
      </c>
      <c r="H1354" s="84" t="str">
        <f>VLOOKUP(A1354,'Northern Branch Phase II Debris'!A:G,7,FALSE)</f>
        <v>Butte</v>
      </c>
      <c r="I1354" s="84" t="e">
        <f>VLOOKUP(A1354,'Go Backs'!A:H,8,FALSE)</f>
        <v>#N/A</v>
      </c>
      <c r="K1354" s="84">
        <f>VLOOKUP(A1354,'Go Aheads'!A:H,8,FALSE)</f>
        <v>1</v>
      </c>
      <c r="M1354" s="84">
        <f>VLOOKUP(A1354,'Northern Branch Phase II Debris'!A:F,4,FALSE)</f>
        <v>0</v>
      </c>
      <c r="N1354" s="84">
        <f>VLOOKUP(A1354,'Northern Branch Phase II Debris'!A:F,5,FALSE)</f>
        <v>1</v>
      </c>
      <c r="P1354" s="84">
        <f ca="1">SUMIF(cCalRecycle_NorthBranch_DataMan!A:F,Audit!A1354,cCalRecycle_NorthBranch_DataMan!F:F)</f>
        <v>1</v>
      </c>
      <c r="Q1354" s="86">
        <f>VLOOKUP(A1354,cCalRecycle_NorthBranch_DataMan!A:B,2,FALSE)</f>
        <v>44375.449814814798</v>
      </c>
      <c r="R1354" s="643" t="b">
        <f t="shared" ca="1" si="43"/>
        <v>1</v>
      </c>
      <c r="Y1354" s="84" t="e">
        <v>#N/A</v>
      </c>
      <c r="Z1354" s="84" t="e">
        <v>#N/A</v>
      </c>
      <c r="AA1354" s="84" t="e">
        <v>#N/A</v>
      </c>
      <c r="AB1354" s="84" t="e">
        <v>#N/A</v>
      </c>
      <c r="AC1354" s="84" t="e">
        <v>#N/A</v>
      </c>
      <c r="AD1354" s="84" t="e">
        <v>#N/A</v>
      </c>
      <c r="AE1354" s="84" t="e">
        <v>#N/A</v>
      </c>
      <c r="AF1354" s="84" t="e">
        <v>#N/A</v>
      </c>
    </row>
    <row r="1355" spans="1:32" ht="15" thickBot="1">
      <c r="A1355" s="497" t="s">
        <v>1522</v>
      </c>
      <c r="B1355" s="84">
        <f>VLOOKUP(A1355,'Northern Branch Phase II Debris'!A:F,2,FALSE)</f>
        <v>20</v>
      </c>
      <c r="C1355" s="84" t="str">
        <f>VLOOKUP(A1355,'Northern Branch Phase II Debris'!A:F,3,FALSE)</f>
        <v>Fir Path</v>
      </c>
      <c r="F1355" s="84" t="str">
        <f t="shared" si="42"/>
        <v>Go Ahead</v>
      </c>
      <c r="G1355" s="320">
        <f>VLOOKUP(A1355,'Northern Branch Phase II Debris'!A:F,6,FALSE)</f>
        <v>0</v>
      </c>
      <c r="H1355" s="84" t="str">
        <f>VLOOKUP(A1355,'Northern Branch Phase II Debris'!A:G,7,FALSE)</f>
        <v>Butte</v>
      </c>
      <c r="I1355" s="84" t="e">
        <f>VLOOKUP(A1355,'Go Backs'!A:H,8,FALSE)</f>
        <v>#N/A</v>
      </c>
      <c r="K1355" s="84" t="e">
        <f>VLOOKUP(A1355,'Go Aheads'!A:H,8,FALSE)</f>
        <v>#N/A</v>
      </c>
      <c r="M1355" s="84">
        <f>VLOOKUP(A1355,'Northern Branch Phase II Debris'!A:F,4,FALSE)</f>
        <v>0</v>
      </c>
      <c r="N1355" s="84">
        <f>VLOOKUP(A1355,'Northern Branch Phase II Debris'!A:F,5,FALSE)</f>
        <v>0</v>
      </c>
      <c r="P1355" s="84">
        <f ca="1">SUMIF(cCalRecycle_NorthBranch_DataMan!A:F,Audit!A1355,cCalRecycle_NorthBranch_DataMan!F:F)</f>
        <v>0</v>
      </c>
      <c r="Q1355" s="86" t="e">
        <f>VLOOKUP(A1355,cCalRecycle_NorthBranch_DataMan!A:B,2,FALSE)</f>
        <v>#N/A</v>
      </c>
      <c r="R1355" s="643" t="b">
        <f t="shared" ca="1" si="43"/>
        <v>1</v>
      </c>
      <c r="Y1355" s="84" t="e">
        <v>#N/A</v>
      </c>
      <c r="Z1355" s="84" t="e">
        <v>#N/A</v>
      </c>
      <c r="AA1355" s="84" t="e">
        <v>#N/A</v>
      </c>
      <c r="AB1355" s="84" t="e">
        <v>#N/A</v>
      </c>
      <c r="AC1355" s="84" t="e">
        <v>#N/A</v>
      </c>
      <c r="AD1355" s="84" t="e">
        <v>#N/A</v>
      </c>
      <c r="AE1355" s="84" t="e">
        <v>#N/A</v>
      </c>
      <c r="AF1355" s="84" t="e">
        <v>#N/A</v>
      </c>
    </row>
    <row r="1356" spans="1:32" ht="15" thickBot="1">
      <c r="A1356" s="93" t="s">
        <v>2027</v>
      </c>
      <c r="B1356" s="84">
        <f>VLOOKUP(A1356,'Northern Branch Phase II Debris'!A:F,2,FALSE)</f>
        <v>82</v>
      </c>
      <c r="C1356" s="84" t="str">
        <f>VLOOKUP(A1356,'Northern Branch Phase II Debris'!A:F,3,FALSE)</f>
        <v>Madrone Way</v>
      </c>
      <c r="F1356" s="84" t="str">
        <f t="shared" si="42"/>
        <v>Go Ahead</v>
      </c>
      <c r="G1356" s="320">
        <f>VLOOKUP(A1356,'Northern Branch Phase II Debris'!A:F,6,FALSE)</f>
        <v>44356</v>
      </c>
      <c r="H1356" s="84" t="str">
        <f>VLOOKUP(A1356,'Northern Branch Phase II Debris'!A:G,7,FALSE)</f>
        <v>Butte</v>
      </c>
      <c r="I1356" s="84" t="e">
        <f>VLOOKUP(A1356,'Go Backs'!A:H,8,FALSE)</f>
        <v>#N/A</v>
      </c>
      <c r="K1356" s="84" t="e">
        <f>VLOOKUP(A1356,'Go Aheads'!A:H,8,FALSE)</f>
        <v>#N/A</v>
      </c>
      <c r="M1356" s="84">
        <f>VLOOKUP(A1356,'Northern Branch Phase II Debris'!A:F,4,FALSE)</f>
        <v>0</v>
      </c>
      <c r="N1356" s="84">
        <f>VLOOKUP(A1356,'Northern Branch Phase II Debris'!A:F,5,FALSE)</f>
        <v>0</v>
      </c>
      <c r="P1356" s="84">
        <f ca="1">SUMIF(cCalRecycle_NorthBranch_DataMan!A:F,Audit!A1356,cCalRecycle_NorthBranch_DataMan!F:F)</f>
        <v>0</v>
      </c>
      <c r="Q1356" s="86" t="e">
        <f>VLOOKUP(A1356,cCalRecycle_NorthBranch_DataMan!A:B,2,FALSE)</f>
        <v>#N/A</v>
      </c>
      <c r="R1356" s="643" t="b">
        <f t="shared" ca="1" si="43"/>
        <v>1</v>
      </c>
      <c r="Y1356" s="84" t="e">
        <v>#N/A</v>
      </c>
      <c r="Z1356" s="84" t="e">
        <v>#N/A</v>
      </c>
      <c r="AA1356" s="84" t="e">
        <v>#N/A</v>
      </c>
      <c r="AB1356" s="84" t="e">
        <v>#N/A</v>
      </c>
      <c r="AC1356" s="84" t="e">
        <v>#N/A</v>
      </c>
      <c r="AD1356" s="84" t="e">
        <v>#N/A</v>
      </c>
      <c r="AE1356" s="84" t="e">
        <v>#N/A</v>
      </c>
      <c r="AF1356" s="84" t="e">
        <v>#N/A</v>
      </c>
    </row>
    <row r="1357" spans="1:32" ht="15" thickBot="1">
      <c r="A1357" s="93" t="s">
        <v>2033</v>
      </c>
      <c r="B1357" s="84">
        <f>VLOOKUP(A1357,'Northern Branch Phase II Debris'!A:F,2,FALSE)</f>
        <v>19</v>
      </c>
      <c r="C1357" s="84" t="str">
        <f>VLOOKUP(A1357,'Northern Branch Phase II Debris'!A:F,3,FALSE)</f>
        <v>Madrone Way</v>
      </c>
      <c r="F1357" s="84" t="str">
        <f t="shared" si="42"/>
        <v>Go Ahead</v>
      </c>
      <c r="G1357" s="320">
        <f>VLOOKUP(A1357,'Northern Branch Phase II Debris'!A:F,6,FALSE)</f>
        <v>0</v>
      </c>
      <c r="H1357" s="84" t="str">
        <f>VLOOKUP(A1357,'Northern Branch Phase II Debris'!A:G,7,FALSE)</f>
        <v>Butte</v>
      </c>
      <c r="I1357" s="84" t="e">
        <f>VLOOKUP(A1357,'Go Backs'!A:H,8,FALSE)</f>
        <v>#N/A</v>
      </c>
      <c r="K1357" s="84" t="e">
        <f>VLOOKUP(A1357,'Go Aheads'!A:H,8,FALSE)</f>
        <v>#N/A</v>
      </c>
      <c r="M1357" s="84">
        <f>VLOOKUP(A1357,'Northern Branch Phase II Debris'!A:F,4,FALSE)</f>
        <v>0</v>
      </c>
      <c r="N1357" s="84">
        <f>VLOOKUP(A1357,'Northern Branch Phase II Debris'!A:F,5,FALSE)</f>
        <v>0</v>
      </c>
      <c r="P1357" s="84">
        <f ca="1">SUMIF(cCalRecycle_NorthBranch_DataMan!A:F,Audit!A1357,cCalRecycle_NorthBranch_DataMan!F:F)</f>
        <v>0</v>
      </c>
      <c r="Q1357" s="86" t="e">
        <f>VLOOKUP(A1357,cCalRecycle_NorthBranch_DataMan!A:B,2,FALSE)</f>
        <v>#N/A</v>
      </c>
      <c r="R1357" s="643" t="b">
        <f t="shared" ca="1" si="43"/>
        <v>1</v>
      </c>
      <c r="Y1357" s="84" t="e">
        <v>#N/A</v>
      </c>
      <c r="Z1357" s="84" t="e">
        <v>#N/A</v>
      </c>
      <c r="AA1357" s="84" t="e">
        <v>#N/A</v>
      </c>
      <c r="AB1357" s="84" t="e">
        <v>#N/A</v>
      </c>
      <c r="AC1357" s="84" t="e">
        <v>#N/A</v>
      </c>
      <c r="AD1357" s="84" t="e">
        <v>#N/A</v>
      </c>
      <c r="AE1357" s="84" t="e">
        <v>#N/A</v>
      </c>
      <c r="AF1357" s="84" t="e">
        <v>#N/A</v>
      </c>
    </row>
    <row r="1358" spans="1:32" ht="15" thickBot="1">
      <c r="A1358" s="463" t="s">
        <v>1802</v>
      </c>
      <c r="B1358" s="84">
        <f>VLOOKUP(A1358,'Northern Branch Phase II Debris'!A:F,2,FALSE)</f>
        <v>11889</v>
      </c>
      <c r="C1358" s="84" t="str">
        <f>VLOOKUP(A1358,'Northern Branch Phase II Debris'!A:F,3,FALSE)</f>
        <v>Long Ridge Road</v>
      </c>
      <c r="F1358" s="84" t="str">
        <f t="shared" si="42"/>
        <v>Go Ahead</v>
      </c>
      <c r="G1358" s="320">
        <f>VLOOKUP(A1358,'Northern Branch Phase II Debris'!A:F,6,FALSE)</f>
        <v>0</v>
      </c>
      <c r="H1358" s="84" t="str">
        <f>VLOOKUP(A1358,'Northern Branch Phase II Debris'!A:G,7,FALSE)</f>
        <v>Trinity</v>
      </c>
      <c r="I1358" s="84" t="e">
        <f>VLOOKUP(A1358,'Go Backs'!A:H,8,FALSE)</f>
        <v>#N/A</v>
      </c>
      <c r="K1358" s="84" t="e">
        <f>VLOOKUP(A1358,'Go Aheads'!A:H,8,FALSE)</f>
        <v>#N/A</v>
      </c>
      <c r="M1358" s="84">
        <f>VLOOKUP(A1358,'Northern Branch Phase II Debris'!A:F,4,FALSE)</f>
        <v>1</v>
      </c>
      <c r="N1358" s="84">
        <f>VLOOKUP(A1358,'Northern Branch Phase II Debris'!A:F,5,FALSE)</f>
        <v>0</v>
      </c>
      <c r="P1358" s="84">
        <f ca="1">SUMIF(cCalRecycle_NorthBranch_DataMan!A:F,Audit!A1358,cCalRecycle_NorthBranch_DataMan!F:F)</f>
        <v>0</v>
      </c>
      <c r="Q1358" s="86" t="e">
        <f>VLOOKUP(A1358,cCalRecycle_NorthBranch_DataMan!A:B,2,FALSE)</f>
        <v>#N/A</v>
      </c>
      <c r="R1358" s="643" t="b">
        <f t="shared" ca="1" si="43"/>
        <v>1</v>
      </c>
      <c r="S1358" s="455" t="s">
        <v>4289</v>
      </c>
      <c r="Y1358" s="84" t="e">
        <v>#N/A</v>
      </c>
      <c r="Z1358" s="84" t="e">
        <v>#N/A</v>
      </c>
      <c r="AA1358" s="84" t="e">
        <v>#N/A</v>
      </c>
      <c r="AB1358" s="84" t="e">
        <v>#N/A</v>
      </c>
      <c r="AC1358" s="84" t="e">
        <v>#N/A</v>
      </c>
      <c r="AD1358" s="84" t="e">
        <v>#N/A</v>
      </c>
      <c r="AE1358" s="84" t="e">
        <v>#N/A</v>
      </c>
      <c r="AF1358" s="84" t="e">
        <v>#N/A</v>
      </c>
    </row>
    <row r="1359" spans="1:32" ht="15" thickBot="1">
      <c r="A1359" s="491" t="s">
        <v>1796</v>
      </c>
      <c r="B1359" s="84">
        <f>VLOOKUP(A1359,'Northern Branch Phase II Debris'!A:F,2,FALSE)</f>
        <v>12141</v>
      </c>
      <c r="C1359" s="84" t="str">
        <f>VLOOKUP(A1359,'Northern Branch Phase II Debris'!A:F,3,FALSE)</f>
        <v>Long Ridge Road</v>
      </c>
      <c r="F1359" s="84" t="str">
        <f t="shared" si="42"/>
        <v>Go Ahead</v>
      </c>
      <c r="G1359" s="320">
        <f>VLOOKUP(A1359,'Northern Branch Phase II Debris'!A:F,6,FALSE)</f>
        <v>0</v>
      </c>
      <c r="H1359" s="84" t="str">
        <f>VLOOKUP(A1359,'Northern Branch Phase II Debris'!A:G,7,FALSE)</f>
        <v>Trinity</v>
      </c>
      <c r="I1359" s="84" t="e">
        <f>VLOOKUP(A1359,'Go Backs'!A:H,8,FALSE)</f>
        <v>#N/A</v>
      </c>
      <c r="K1359" s="84" t="e">
        <f>VLOOKUP(A1359,'Go Aheads'!A:H,8,FALSE)</f>
        <v>#N/A</v>
      </c>
      <c r="M1359" s="84">
        <f>VLOOKUP(A1359,'Northern Branch Phase II Debris'!A:F,4,FALSE)</f>
        <v>0</v>
      </c>
      <c r="N1359" s="84">
        <f>VLOOKUP(A1359,'Northern Branch Phase II Debris'!A:F,5,FALSE)</f>
        <v>0</v>
      </c>
      <c r="P1359" s="84">
        <f ca="1">SUMIF(cCalRecycle_NorthBranch_DataMan!A:F,Audit!A1359,cCalRecycle_NorthBranch_DataMan!F:F)</f>
        <v>0</v>
      </c>
      <c r="Q1359" s="86" t="e">
        <f>VLOOKUP(A1359,cCalRecycle_NorthBranch_DataMan!A:B,2,FALSE)</f>
        <v>#N/A</v>
      </c>
      <c r="R1359" s="643" t="b">
        <f t="shared" ca="1" si="43"/>
        <v>1</v>
      </c>
      <c r="S1359" s="455" t="s">
        <v>4289</v>
      </c>
      <c r="Y1359" s="84" t="e">
        <v>#N/A</v>
      </c>
      <c r="Z1359" s="84" t="e">
        <v>#N/A</v>
      </c>
      <c r="AA1359" s="84" t="e">
        <v>#N/A</v>
      </c>
      <c r="AB1359" s="84" t="e">
        <v>#N/A</v>
      </c>
      <c r="AC1359" s="84" t="e">
        <v>#N/A</v>
      </c>
      <c r="AD1359" s="84" t="e">
        <v>#N/A</v>
      </c>
      <c r="AE1359" s="84" t="e">
        <v>#N/A</v>
      </c>
      <c r="AF1359" s="84" t="e">
        <v>#N/A</v>
      </c>
    </row>
    <row r="1360" spans="1:32" ht="15" thickBot="1">
      <c r="A1360" s="491" t="s">
        <v>1797</v>
      </c>
      <c r="B1360" s="84">
        <f>VLOOKUP(A1360,'Northern Branch Phase II Debris'!A:F,2,FALSE)</f>
        <v>12171</v>
      </c>
      <c r="C1360" s="84" t="str">
        <f>VLOOKUP(A1360,'Northern Branch Phase II Debris'!A:F,3,FALSE)</f>
        <v>Long Ridge Road</v>
      </c>
      <c r="F1360" s="84" t="str">
        <f t="shared" si="42"/>
        <v>Go Ahead</v>
      </c>
      <c r="G1360" s="320">
        <f>VLOOKUP(A1360,'Northern Branch Phase II Debris'!A:F,6,FALSE)</f>
        <v>0</v>
      </c>
      <c r="H1360" s="84" t="str">
        <f>VLOOKUP(A1360,'Northern Branch Phase II Debris'!A:G,7,FALSE)</f>
        <v>Trinity</v>
      </c>
      <c r="I1360" s="84" t="e">
        <f>VLOOKUP(A1360,'Go Backs'!A:H,8,FALSE)</f>
        <v>#N/A</v>
      </c>
      <c r="K1360" s="84" t="e">
        <f>VLOOKUP(A1360,'Go Aheads'!A:H,8,FALSE)</f>
        <v>#N/A</v>
      </c>
      <c r="M1360" s="84">
        <f>VLOOKUP(A1360,'Northern Branch Phase II Debris'!A:F,4,FALSE)</f>
        <v>0</v>
      </c>
      <c r="N1360" s="84">
        <f>VLOOKUP(A1360,'Northern Branch Phase II Debris'!A:F,5,FALSE)</f>
        <v>0</v>
      </c>
      <c r="P1360" s="84">
        <f ca="1">SUMIF(cCalRecycle_NorthBranch_DataMan!A:F,Audit!A1360,cCalRecycle_NorthBranch_DataMan!F:F)</f>
        <v>0</v>
      </c>
      <c r="Q1360" s="86" t="e">
        <f>VLOOKUP(A1360,cCalRecycle_NorthBranch_DataMan!A:B,2,FALSE)</f>
        <v>#N/A</v>
      </c>
      <c r="R1360" s="643" t="b">
        <f t="shared" ca="1" si="43"/>
        <v>1</v>
      </c>
      <c r="S1360" s="455" t="s">
        <v>4289</v>
      </c>
      <c r="Y1360" s="84" t="e">
        <v>#N/A</v>
      </c>
      <c r="Z1360" s="84" t="e">
        <v>#N/A</v>
      </c>
      <c r="AA1360" s="84" t="e">
        <v>#N/A</v>
      </c>
      <c r="AB1360" s="84" t="e">
        <v>#N/A</v>
      </c>
      <c r="AC1360" s="84" t="e">
        <v>#N/A</v>
      </c>
      <c r="AD1360" s="84" t="e">
        <v>#N/A</v>
      </c>
      <c r="AE1360" s="84" t="e">
        <v>#N/A</v>
      </c>
      <c r="AF1360" s="84" t="e">
        <v>#N/A</v>
      </c>
    </row>
    <row r="1361" spans="1:32" ht="15" thickBot="1">
      <c r="A1361" s="93" t="s">
        <v>1629</v>
      </c>
      <c r="B1361" s="84" t="str">
        <f>VLOOKUP(A1361,'Northern Branch Phase II Debris'!A:F,2,FALSE)</f>
        <v>071-190-020-000</v>
      </c>
      <c r="C1361" s="84" t="str">
        <f>VLOOKUP(A1361,'Northern Branch Phase II Debris'!A:F,3,FALSE)</f>
        <v>Lumpkin Road</v>
      </c>
      <c r="F1361" s="84" t="str">
        <f t="shared" si="42"/>
        <v>Go Ahead</v>
      </c>
      <c r="G1361" s="320">
        <f>VLOOKUP(A1361,'Northern Branch Phase II Debris'!A:F,6,FALSE)</f>
        <v>44302</v>
      </c>
      <c r="H1361" s="84" t="str">
        <f>VLOOKUP(A1361,'Northern Branch Phase II Debris'!A:G,7,FALSE)</f>
        <v>Butte</v>
      </c>
      <c r="I1361" s="84" t="e">
        <f>VLOOKUP(A1361,'Go Backs'!A:H,8,FALSE)</f>
        <v>#N/A</v>
      </c>
      <c r="K1361" s="84">
        <f>VLOOKUP(A1361,'Go Aheads'!A:H,8,FALSE)</f>
        <v>1</v>
      </c>
      <c r="M1361" s="84">
        <f>VLOOKUP(A1361,'Northern Branch Phase II Debris'!A:F,4,FALSE)</f>
        <v>1</v>
      </c>
      <c r="N1361" s="84">
        <f>VLOOKUP(A1361,'Northern Branch Phase II Debris'!A:F,5,FALSE)</f>
        <v>1</v>
      </c>
      <c r="P1361" s="84">
        <f ca="1">SUMIF(cCalRecycle_NorthBranch_DataMan!A:F,Audit!A1361,cCalRecycle_NorthBranch_DataMan!F:F)</f>
        <v>1</v>
      </c>
      <c r="Q1361" s="86">
        <f>VLOOKUP(A1361,cCalRecycle_NorthBranch_DataMan!A:B,2,FALSE)</f>
        <v>44317.489560185197</v>
      </c>
      <c r="R1361" s="643" t="b">
        <f t="shared" ca="1" si="43"/>
        <v>1</v>
      </c>
      <c r="Y1361" s="84" t="e">
        <v>#N/A</v>
      </c>
      <c r="Z1361" s="84" t="e">
        <v>#N/A</v>
      </c>
      <c r="AA1361" s="84" t="e">
        <v>#N/A</v>
      </c>
      <c r="AB1361" s="84" t="e">
        <v>#N/A</v>
      </c>
      <c r="AC1361" s="84" t="e">
        <v>#N/A</v>
      </c>
      <c r="AD1361" s="84" t="e">
        <v>#N/A</v>
      </c>
      <c r="AE1361" s="84" t="e">
        <v>#N/A</v>
      </c>
      <c r="AF1361" s="84" t="e">
        <v>#N/A</v>
      </c>
    </row>
    <row r="1362" spans="1:32" ht="15" thickBot="1">
      <c r="A1362" s="93" t="s">
        <v>838</v>
      </c>
      <c r="B1362" s="84">
        <f>VLOOKUP(A1362,'Northern Branch Phase II Debris'!A:F,2,FALSE)</f>
        <v>31</v>
      </c>
      <c r="C1362" s="84" t="str">
        <f>VLOOKUP(A1362,'Northern Branch Phase II Debris'!A:F,3,FALSE)</f>
        <v>Martin Hill Lane</v>
      </c>
      <c r="F1362" s="84" t="str">
        <f t="shared" si="42"/>
        <v>Go Ahead</v>
      </c>
      <c r="G1362" s="320">
        <f>VLOOKUP(A1362,'Northern Branch Phase II Debris'!A:F,6,FALSE)</f>
        <v>44321</v>
      </c>
      <c r="H1362" s="84" t="str">
        <f>VLOOKUP(A1362,'Northern Branch Phase II Debris'!A:G,7,FALSE)</f>
        <v>Butte</v>
      </c>
      <c r="I1362" s="84" t="e">
        <f>VLOOKUP(A1362,'Go Backs'!A:H,8,FALSE)</f>
        <v>#N/A</v>
      </c>
      <c r="K1362" s="84">
        <f>VLOOKUP(A1362,'Go Aheads'!A:H,8,FALSE)</f>
        <v>10</v>
      </c>
      <c r="M1362" s="84">
        <f>VLOOKUP(A1362,'Northern Branch Phase II Debris'!A:F,4,FALSE)</f>
        <v>10</v>
      </c>
      <c r="N1362" s="84">
        <f>VLOOKUP(A1362,'Northern Branch Phase II Debris'!A:F,5,FALSE)</f>
        <v>10</v>
      </c>
      <c r="P1362" s="84">
        <f ca="1">SUMIF(cCalRecycle_NorthBranch_DataMan!A:F,Audit!A1362,cCalRecycle_NorthBranch_DataMan!F:F)</f>
        <v>10</v>
      </c>
      <c r="Q1362" s="86">
        <f>VLOOKUP(A1362,cCalRecycle_NorthBranch_DataMan!A:B,2,FALSE)</f>
        <v>44327.473923611098</v>
      </c>
      <c r="R1362" s="643" t="b">
        <f t="shared" ca="1" si="43"/>
        <v>1</v>
      </c>
      <c r="Y1362" s="84" t="e">
        <v>#N/A</v>
      </c>
      <c r="Z1362" s="84" t="e">
        <v>#N/A</v>
      </c>
      <c r="AA1362" s="84" t="e">
        <v>#N/A</v>
      </c>
      <c r="AB1362" s="84" t="e">
        <v>#N/A</v>
      </c>
      <c r="AC1362" s="84" t="e">
        <v>#N/A</v>
      </c>
      <c r="AD1362" s="84" t="e">
        <v>#N/A</v>
      </c>
      <c r="AE1362" s="84" t="e">
        <v>#N/A</v>
      </c>
      <c r="AF1362" s="84" t="e">
        <v>#N/A</v>
      </c>
    </row>
    <row r="1363" spans="1:32" ht="15" thickBot="1">
      <c r="A1363" s="93" t="s">
        <v>640</v>
      </c>
      <c r="B1363" s="84">
        <f>VLOOKUP(A1363,'Northern Branch Phase II Debris'!A:F,2,FALSE)</f>
        <v>9</v>
      </c>
      <c r="C1363" s="84" t="str">
        <f>VLOOKUP(A1363,'Northern Branch Phase II Debris'!A:F,3,FALSE)</f>
        <v>Zink Road</v>
      </c>
      <c r="F1363" s="84" t="str">
        <f t="shared" si="42"/>
        <v>Go Ahead</v>
      </c>
      <c r="G1363" s="320">
        <f>VLOOKUP(A1363,'Northern Branch Phase II Debris'!A:F,6,FALSE)</f>
        <v>44320</v>
      </c>
      <c r="H1363" s="84" t="str">
        <f>VLOOKUP(A1363,'Northern Branch Phase II Debris'!A:G,7,FALSE)</f>
        <v>Butte</v>
      </c>
      <c r="I1363" s="84" t="e">
        <f>VLOOKUP(A1363,'Go Backs'!A:H,8,FALSE)</f>
        <v>#N/A</v>
      </c>
      <c r="K1363" s="84" t="e">
        <f>VLOOKUP(A1363,'Go Aheads'!A:H,8,FALSE)</f>
        <v>#N/A</v>
      </c>
      <c r="M1363" s="84">
        <f>VLOOKUP(A1363,'Northern Branch Phase II Debris'!A:F,4,FALSE)</f>
        <v>0</v>
      </c>
      <c r="N1363" s="84">
        <f>VLOOKUP(A1363,'Northern Branch Phase II Debris'!A:F,5,FALSE)</f>
        <v>0</v>
      </c>
      <c r="P1363" s="84">
        <f ca="1">SUMIF(cCalRecycle_NorthBranch_DataMan!A:F,Audit!A1363,cCalRecycle_NorthBranch_DataMan!F:F)</f>
        <v>0</v>
      </c>
      <c r="Q1363" s="86" t="e">
        <f>VLOOKUP(A1363,cCalRecycle_NorthBranch_DataMan!A:B,2,FALSE)</f>
        <v>#N/A</v>
      </c>
      <c r="R1363" s="643" t="b">
        <f t="shared" ca="1" si="43"/>
        <v>1</v>
      </c>
      <c r="Y1363" s="84" t="e">
        <v>#N/A</v>
      </c>
      <c r="Z1363" s="84" t="e">
        <v>#N/A</v>
      </c>
      <c r="AA1363" s="84" t="e">
        <v>#N/A</v>
      </c>
      <c r="AB1363" s="84" t="e">
        <v>#N/A</v>
      </c>
      <c r="AC1363" s="84" t="e">
        <v>#N/A</v>
      </c>
      <c r="AD1363" s="84" t="e">
        <v>#N/A</v>
      </c>
      <c r="AE1363" s="84" t="e">
        <v>#N/A</v>
      </c>
      <c r="AF1363" s="84" t="e">
        <v>#N/A</v>
      </c>
    </row>
    <row r="1364" spans="1:32" ht="15" thickBot="1">
      <c r="A1364" s="93" t="s">
        <v>1196</v>
      </c>
      <c r="B1364" s="84" t="str">
        <f>VLOOKUP(A1364,'Northern Branch Phase II Debris'!A:F,2,FALSE)</f>
        <v>071-200-008-000</v>
      </c>
      <c r="C1364" s="84" t="str">
        <f>VLOOKUP(A1364,'Northern Branch Phase II Debris'!A:F,3,FALSE)</f>
        <v>SEC 29 T20N R6E</v>
      </c>
      <c r="F1364" s="84" t="str">
        <f t="shared" si="42"/>
        <v>Go Ahead</v>
      </c>
      <c r="G1364" s="320">
        <f>VLOOKUP(A1364,'Northern Branch Phase II Debris'!A:F,6,FALSE)</f>
        <v>44294</v>
      </c>
      <c r="H1364" s="84" t="str">
        <f>VLOOKUP(A1364,'Northern Branch Phase II Debris'!A:G,7,FALSE)</f>
        <v>Butte</v>
      </c>
      <c r="I1364" s="84" t="e">
        <f>VLOOKUP(A1364,'Go Backs'!A:H,8,FALSE)</f>
        <v>#N/A</v>
      </c>
      <c r="K1364" s="84" t="e">
        <f>VLOOKUP(A1364,'Go Aheads'!A:H,8,FALSE)</f>
        <v>#N/A</v>
      </c>
      <c r="M1364" s="84">
        <f>VLOOKUP(A1364,'Northern Branch Phase II Debris'!A:F,4,FALSE)</f>
        <v>2</v>
      </c>
      <c r="N1364" s="84">
        <f>VLOOKUP(A1364,'Northern Branch Phase II Debris'!A:F,5,FALSE)</f>
        <v>0</v>
      </c>
      <c r="P1364" s="84">
        <f ca="1">SUMIF(cCalRecycle_NorthBranch_DataMan!A:F,Audit!A1364,cCalRecycle_NorthBranch_DataMan!F:F)</f>
        <v>0</v>
      </c>
      <c r="Q1364" s="86" t="e">
        <f>VLOOKUP(A1364,cCalRecycle_NorthBranch_DataMan!A:B,2,FALSE)</f>
        <v>#N/A</v>
      </c>
      <c r="R1364" s="643" t="b">
        <f t="shared" ca="1" si="43"/>
        <v>1</v>
      </c>
      <c r="Y1364" s="84">
        <v>0</v>
      </c>
      <c r="Z1364" s="84">
        <v>0</v>
      </c>
      <c r="AA1364" s="84">
        <v>0</v>
      </c>
      <c r="AB1364" s="84">
        <v>0</v>
      </c>
      <c r="AC1364" s="84">
        <v>0</v>
      </c>
      <c r="AD1364" s="84" t="e">
        <v>#N/A</v>
      </c>
      <c r="AE1364" s="84">
        <v>0</v>
      </c>
      <c r="AF1364" s="84">
        <v>0</v>
      </c>
    </row>
    <row r="1365" spans="1:32" ht="15" thickBot="1">
      <c r="A1365" s="93" t="s">
        <v>1664</v>
      </c>
      <c r="B1365" s="84" t="str">
        <f>VLOOKUP(A1365,'Northern Branch Phase II Debris'!A:F,2,FALSE)</f>
        <v>071-200-015-000</v>
      </c>
      <c r="C1365" s="84" t="str">
        <f>VLOOKUP(A1365,'Northern Branch Phase II Debris'!A:F,3,FALSE)</f>
        <v>Lumpkin Road</v>
      </c>
      <c r="F1365" s="84" t="str">
        <f t="shared" si="42"/>
        <v>Go Ahead</v>
      </c>
      <c r="G1365" s="320">
        <f>VLOOKUP(A1365,'Northern Branch Phase II Debris'!A:F,6,FALSE)</f>
        <v>44321</v>
      </c>
      <c r="H1365" s="84" t="str">
        <f>VLOOKUP(A1365,'Northern Branch Phase II Debris'!A:G,7,FALSE)</f>
        <v>Butte</v>
      </c>
      <c r="I1365" s="84" t="e">
        <f>VLOOKUP(A1365,'Go Backs'!A:H,8,FALSE)</f>
        <v>#N/A</v>
      </c>
      <c r="K1365" s="84" t="e">
        <f>VLOOKUP(A1365,'Go Aheads'!A:H,8,FALSE)</f>
        <v>#N/A</v>
      </c>
      <c r="M1365" s="84">
        <f>VLOOKUP(A1365,'Northern Branch Phase II Debris'!A:F,4,FALSE)</f>
        <v>0</v>
      </c>
      <c r="N1365" s="84">
        <f>VLOOKUP(A1365,'Northern Branch Phase II Debris'!A:F,5,FALSE)</f>
        <v>0</v>
      </c>
      <c r="P1365" s="84">
        <f ca="1">SUMIF(cCalRecycle_NorthBranch_DataMan!A:F,Audit!A1365,cCalRecycle_NorthBranch_DataMan!F:F)</f>
        <v>0</v>
      </c>
      <c r="Q1365" s="86" t="e">
        <f>VLOOKUP(A1365,cCalRecycle_NorthBranch_DataMan!A:B,2,FALSE)</f>
        <v>#N/A</v>
      </c>
      <c r="R1365" s="643" t="b">
        <f t="shared" ca="1" si="43"/>
        <v>1</v>
      </c>
      <c r="Y1365" s="84" t="e">
        <v>#N/A</v>
      </c>
      <c r="Z1365" s="84" t="e">
        <v>#N/A</v>
      </c>
      <c r="AA1365" s="84" t="e">
        <v>#N/A</v>
      </c>
      <c r="AB1365" s="84" t="e">
        <v>#N/A</v>
      </c>
      <c r="AC1365" s="84" t="e">
        <v>#N/A</v>
      </c>
      <c r="AD1365" s="84" t="e">
        <v>#N/A</v>
      </c>
      <c r="AE1365" s="84" t="e">
        <v>#N/A</v>
      </c>
      <c r="AF1365" s="84" t="e">
        <v>#N/A</v>
      </c>
    </row>
    <row r="1366" spans="1:32" ht="15" thickBot="1">
      <c r="A1366" s="93" t="s">
        <v>1736</v>
      </c>
      <c r="B1366" s="84">
        <f>VLOOKUP(A1366,'Northern Branch Phase II Debris'!A:F,2,FALSE)</f>
        <v>62</v>
      </c>
      <c r="C1366" s="84" t="str">
        <f>VLOOKUP(A1366,'Northern Branch Phase II Debris'!A:F,3,FALSE)</f>
        <v>Bear Cub Circle</v>
      </c>
      <c r="F1366" s="84" t="str">
        <f t="shared" si="42"/>
        <v>Go Ahead</v>
      </c>
      <c r="G1366" s="320">
        <f>VLOOKUP(A1366,'Northern Branch Phase II Debris'!A:F,6,FALSE)</f>
        <v>44292</v>
      </c>
      <c r="H1366" s="84" t="str">
        <f>VLOOKUP(A1366,'Northern Branch Phase II Debris'!A:G,7,FALSE)</f>
        <v>Butte</v>
      </c>
      <c r="I1366" s="84" t="e">
        <f>VLOOKUP(A1366,'Go Backs'!A:H,8,FALSE)</f>
        <v>#N/A</v>
      </c>
      <c r="K1366" s="84">
        <f>VLOOKUP(A1366,'Go Aheads'!A:H,8,FALSE)</f>
        <v>6</v>
      </c>
      <c r="M1366" s="84">
        <f>VLOOKUP(A1366,'Northern Branch Phase II Debris'!A:F,4,FALSE)</f>
        <v>8</v>
      </c>
      <c r="N1366" s="84">
        <f>VLOOKUP(A1366,'Northern Branch Phase II Debris'!A:F,5,FALSE)</f>
        <v>6</v>
      </c>
      <c r="P1366" s="84">
        <f ca="1">SUMIF(cCalRecycle_NorthBranch_DataMan!A:F,Audit!A1366,cCalRecycle_NorthBranch_DataMan!F:F)</f>
        <v>6</v>
      </c>
      <c r="Q1366" s="86">
        <f>VLOOKUP(A1366,cCalRecycle_NorthBranch_DataMan!A:B,2,FALSE)</f>
        <v>44334.639571759297</v>
      </c>
      <c r="R1366" s="643" t="b">
        <f t="shared" ca="1" si="43"/>
        <v>1</v>
      </c>
      <c r="Y1366" s="84" t="e">
        <v>#N/A</v>
      </c>
      <c r="Z1366" s="84" t="e">
        <v>#N/A</v>
      </c>
      <c r="AA1366" s="84" t="e">
        <v>#N/A</v>
      </c>
      <c r="AB1366" s="84" t="e">
        <v>#N/A</v>
      </c>
      <c r="AC1366" s="84" t="e">
        <v>#N/A</v>
      </c>
      <c r="AD1366" s="84" t="e">
        <v>#N/A</v>
      </c>
      <c r="AE1366" s="84" t="e">
        <v>#N/A</v>
      </c>
      <c r="AF1366" s="84" t="e">
        <v>#N/A</v>
      </c>
    </row>
    <row r="1367" spans="1:32" ht="15" thickBot="1">
      <c r="A1367" s="93" t="s">
        <v>2093</v>
      </c>
      <c r="B1367" s="84">
        <f>VLOOKUP(A1367,'Northern Branch Phase II Debris'!A:F,2,FALSE)</f>
        <v>84</v>
      </c>
      <c r="C1367" s="84" t="str">
        <f>VLOOKUP(A1367,'Northern Branch Phase II Debris'!A:F,3,FALSE)</f>
        <v>Bear Cub Circle</v>
      </c>
      <c r="F1367" s="84" t="str">
        <f t="shared" si="42"/>
        <v>Go Ahead</v>
      </c>
      <c r="G1367" s="320">
        <f>VLOOKUP(A1367,'Northern Branch Phase II Debris'!A:F,6,FALSE)</f>
        <v>44294</v>
      </c>
      <c r="H1367" s="84" t="str">
        <f>VLOOKUP(A1367,'Northern Branch Phase II Debris'!A:G,7,FALSE)</f>
        <v>Butte</v>
      </c>
      <c r="I1367" s="84" t="e">
        <f>VLOOKUP(A1367,'Go Backs'!A:H,8,FALSE)</f>
        <v>#N/A</v>
      </c>
      <c r="K1367" s="84">
        <f>VLOOKUP(A1367,'Go Aheads'!A:H,8,FALSE)</f>
        <v>5</v>
      </c>
      <c r="M1367" s="84">
        <f>VLOOKUP(A1367,'Northern Branch Phase II Debris'!A:F,4,FALSE)</f>
        <v>5</v>
      </c>
      <c r="N1367" s="84">
        <f>VLOOKUP(A1367,'Northern Branch Phase II Debris'!A:F,5,FALSE)</f>
        <v>5</v>
      </c>
      <c r="P1367" s="84">
        <f ca="1">SUMIF(cCalRecycle_NorthBranch_DataMan!A:F,Audit!A1367,cCalRecycle_NorthBranch_DataMan!F:F)</f>
        <v>5</v>
      </c>
      <c r="Q1367" s="86">
        <f>VLOOKUP(A1367,cCalRecycle_NorthBranch_DataMan!A:B,2,FALSE)</f>
        <v>44327.646365740708</v>
      </c>
      <c r="R1367" s="643" t="b">
        <f t="shared" ca="1" si="43"/>
        <v>1</v>
      </c>
      <c r="Y1367" s="84" t="e">
        <v>#N/A</v>
      </c>
      <c r="Z1367" s="84" t="e">
        <v>#N/A</v>
      </c>
      <c r="AA1367" s="84" t="e">
        <v>#N/A</v>
      </c>
      <c r="AB1367" s="84" t="e">
        <v>#N/A</v>
      </c>
      <c r="AC1367" s="84" t="e">
        <v>#N/A</v>
      </c>
      <c r="AD1367" s="84" t="e">
        <v>#N/A</v>
      </c>
      <c r="AE1367" s="84" t="e">
        <v>#N/A</v>
      </c>
      <c r="AF1367" s="84" t="e">
        <v>#N/A</v>
      </c>
    </row>
    <row r="1368" spans="1:32" ht="15" thickBot="1">
      <c r="A1368" s="93" t="s">
        <v>1892</v>
      </c>
      <c r="B1368" s="84">
        <f>VLOOKUP(A1368,'Northern Branch Phase II Debris'!A:F,2,FALSE)</f>
        <v>45</v>
      </c>
      <c r="C1368" s="84" t="str">
        <f>VLOOKUP(A1368,'Northern Branch Phase II Debris'!A:F,3,FALSE)</f>
        <v>Bear Cub Circle</v>
      </c>
      <c r="F1368" s="84" t="str">
        <f t="shared" si="42"/>
        <v>Go Ahead</v>
      </c>
      <c r="G1368" s="320">
        <f>VLOOKUP(A1368,'Northern Branch Phase II Debris'!A:F,6,FALSE)</f>
        <v>44200</v>
      </c>
      <c r="H1368" s="84" t="str">
        <f>VLOOKUP(A1368,'Northern Branch Phase II Debris'!A:G,7,FALSE)</f>
        <v>Butte</v>
      </c>
      <c r="I1368" s="84" t="e">
        <f>VLOOKUP(A1368,'Go Backs'!A:H,8,FALSE)</f>
        <v>#N/A</v>
      </c>
      <c r="K1368" s="84" t="e">
        <f>VLOOKUP(A1368,'Go Aheads'!A:H,8,FALSE)</f>
        <v>#N/A</v>
      </c>
      <c r="M1368" s="84">
        <f>VLOOKUP(A1368,'Northern Branch Phase II Debris'!A:F,4,FALSE)</f>
        <v>0</v>
      </c>
      <c r="N1368" s="84">
        <f>VLOOKUP(A1368,'Northern Branch Phase II Debris'!A:F,5,FALSE)</f>
        <v>0</v>
      </c>
      <c r="P1368" s="84">
        <f ca="1">SUMIF(cCalRecycle_NorthBranch_DataMan!A:F,Audit!A1368,cCalRecycle_NorthBranch_DataMan!F:F)</f>
        <v>0</v>
      </c>
      <c r="Q1368" s="86" t="e">
        <f>VLOOKUP(A1368,cCalRecycle_NorthBranch_DataMan!A:B,2,FALSE)</f>
        <v>#N/A</v>
      </c>
      <c r="R1368" s="643" t="b">
        <f t="shared" ca="1" si="43"/>
        <v>1</v>
      </c>
      <c r="Y1368" s="84" t="e">
        <v>#N/A</v>
      </c>
      <c r="Z1368" s="84" t="e">
        <v>#N/A</v>
      </c>
      <c r="AA1368" s="84" t="e">
        <v>#N/A</v>
      </c>
      <c r="AB1368" s="84" t="e">
        <v>#N/A</v>
      </c>
      <c r="AC1368" s="84" t="e">
        <v>#N/A</v>
      </c>
      <c r="AD1368" s="84" t="e">
        <v>#N/A</v>
      </c>
      <c r="AE1368" s="84" t="e">
        <v>#N/A</v>
      </c>
      <c r="AF1368" s="84" t="e">
        <v>#N/A</v>
      </c>
    </row>
    <row r="1369" spans="1:32" ht="15" thickBot="1">
      <c r="A1369" s="93" t="s">
        <v>1936</v>
      </c>
      <c r="B1369" s="84" t="str">
        <f>VLOOKUP(A1369,'Northern Branch Phase II Debris'!A:F,2,FALSE)</f>
        <v>062-730-006-000</v>
      </c>
      <c r="C1369" s="84" t="str">
        <f>VLOOKUP(A1369,'Northern Branch Phase II Debris'!A:F,3,FALSE)</f>
        <v>SEC 35-21-5-E</v>
      </c>
      <c r="F1369" s="84" t="str">
        <f t="shared" si="42"/>
        <v>Go Ahead</v>
      </c>
      <c r="G1369" s="320">
        <f>VLOOKUP(A1369,'Northern Branch Phase II Debris'!A:F,6,FALSE)</f>
        <v>44303</v>
      </c>
      <c r="H1369" s="84" t="str">
        <f>VLOOKUP(A1369,'Northern Branch Phase II Debris'!A:G,7,FALSE)</f>
        <v>Butte</v>
      </c>
      <c r="I1369" s="84" t="e">
        <f>VLOOKUP(A1369,'Go Backs'!A:H,8,FALSE)</f>
        <v>#N/A</v>
      </c>
      <c r="K1369" s="84">
        <f>VLOOKUP(A1369,'Go Aheads'!A:H,8,FALSE)</f>
        <v>8</v>
      </c>
      <c r="M1369" s="84">
        <f>VLOOKUP(A1369,'Northern Branch Phase II Debris'!A:F,4,FALSE)</f>
        <v>10</v>
      </c>
      <c r="N1369" s="84">
        <f>VLOOKUP(A1369,'Northern Branch Phase II Debris'!A:F,5,FALSE)</f>
        <v>8</v>
      </c>
      <c r="P1369" s="84">
        <f ca="1">SUMIF(cCalRecycle_NorthBranch_DataMan!A:F,Audit!A1369,cCalRecycle_NorthBranch_DataMan!F:F)</f>
        <v>8</v>
      </c>
      <c r="Q1369" s="86">
        <f>VLOOKUP(A1369,cCalRecycle_NorthBranch_DataMan!A:B,2,FALSE)</f>
        <v>44335.522905092606</v>
      </c>
      <c r="R1369" s="643" t="b">
        <f t="shared" ca="1" si="43"/>
        <v>1</v>
      </c>
      <c r="Y1369" s="84" t="e">
        <v>#N/A</v>
      </c>
      <c r="Z1369" s="84" t="e">
        <v>#N/A</v>
      </c>
      <c r="AA1369" s="84" t="e">
        <v>#N/A</v>
      </c>
      <c r="AB1369" s="84" t="e">
        <v>#N/A</v>
      </c>
      <c r="AC1369" s="84" t="e">
        <v>#N/A</v>
      </c>
      <c r="AD1369" s="84" t="e">
        <v>#N/A</v>
      </c>
      <c r="AE1369" s="84" t="e">
        <v>#N/A</v>
      </c>
      <c r="AF1369" s="84" t="e">
        <v>#N/A</v>
      </c>
    </row>
    <row r="1370" spans="1:32" ht="15" thickBot="1">
      <c r="A1370" s="93" t="s">
        <v>751</v>
      </c>
      <c r="B1370" s="84" t="str">
        <f>VLOOKUP(A1370,'Northern Branch Phase II Debris'!A:F,2,FALSE)</f>
        <v>062-300-027-000</v>
      </c>
      <c r="C1370" s="84" t="str">
        <f>VLOOKUP(A1370,'Northern Branch Phase II Debris'!A:F,3,FALSE)</f>
        <v>Meadow Lane</v>
      </c>
      <c r="F1370" s="84" t="str">
        <f t="shared" si="42"/>
        <v>Go Ahead</v>
      </c>
      <c r="G1370" s="320">
        <f>VLOOKUP(A1370,'Northern Branch Phase II Debris'!A:F,6,FALSE)</f>
        <v>0</v>
      </c>
      <c r="H1370" s="84" t="str">
        <f>VLOOKUP(A1370,'Northern Branch Phase II Debris'!A:G,7,FALSE)</f>
        <v>Butte</v>
      </c>
      <c r="I1370" s="84" t="e">
        <f>VLOOKUP(A1370,'Go Backs'!A:H,8,FALSE)</f>
        <v>#N/A</v>
      </c>
      <c r="K1370" s="84" t="e">
        <f>VLOOKUP(A1370,'Go Aheads'!A:H,8,FALSE)</f>
        <v>#N/A</v>
      </c>
      <c r="M1370" s="84">
        <f>VLOOKUP(A1370,'Northern Branch Phase II Debris'!A:F,4,FALSE)</f>
        <v>0</v>
      </c>
      <c r="N1370" s="84">
        <f>VLOOKUP(A1370,'Northern Branch Phase II Debris'!A:F,5,FALSE)</f>
        <v>0</v>
      </c>
      <c r="P1370" s="84">
        <f ca="1">SUMIF(cCalRecycle_NorthBranch_DataMan!A:F,Audit!A1370,cCalRecycle_NorthBranch_DataMan!F:F)</f>
        <v>0</v>
      </c>
      <c r="Q1370" s="86" t="e">
        <f>VLOOKUP(A1370,cCalRecycle_NorthBranch_DataMan!A:B,2,FALSE)</f>
        <v>#N/A</v>
      </c>
      <c r="R1370" s="643" t="b">
        <f t="shared" ca="1" si="43"/>
        <v>1</v>
      </c>
      <c r="Y1370" s="84" t="e">
        <v>#N/A</v>
      </c>
      <c r="Z1370" s="84" t="e">
        <v>#N/A</v>
      </c>
      <c r="AA1370" s="84" t="e">
        <v>#N/A</v>
      </c>
      <c r="AB1370" s="84" t="e">
        <v>#N/A</v>
      </c>
      <c r="AC1370" s="84" t="e">
        <v>#N/A</v>
      </c>
      <c r="AD1370" s="84" t="e">
        <v>#N/A</v>
      </c>
      <c r="AE1370" s="84" t="e">
        <v>#N/A</v>
      </c>
      <c r="AF1370" s="84" t="e">
        <v>#N/A</v>
      </c>
    </row>
    <row r="1371" spans="1:32" ht="39" thickBot="1">
      <c r="A1371" s="93" t="s">
        <v>798</v>
      </c>
      <c r="B1371" s="84">
        <f>VLOOKUP(A1371,'Northern Branch Phase II Debris'!A:F,2,FALSE)</f>
        <v>211</v>
      </c>
      <c r="C1371" s="84" t="str">
        <f>VLOOKUP(A1371,'Northern Branch Phase II Debris'!A:F,3,FALSE)</f>
        <v>Middlefork Lane</v>
      </c>
      <c r="F1371" s="84" t="str">
        <f t="shared" si="42"/>
        <v>Go Ahead</v>
      </c>
      <c r="G1371" s="320">
        <f>VLOOKUP(A1371,'Northern Branch Phase II Debris'!A:F,6,FALSE)</f>
        <v>44338</v>
      </c>
      <c r="H1371" s="84" t="str">
        <f>VLOOKUP(A1371,'Northern Branch Phase II Debris'!A:G,7,FALSE)</f>
        <v>Butte</v>
      </c>
      <c r="I1371" s="84" t="e">
        <f>VLOOKUP(A1371,'Go Backs'!A:H,8,FALSE)</f>
        <v>#N/A</v>
      </c>
      <c r="K1371" s="84">
        <f>VLOOKUP(A1371,'Go Aheads'!A:H,8,FALSE)</f>
        <v>6</v>
      </c>
      <c r="M1371" s="84">
        <f>VLOOKUP(A1371,'Northern Branch Phase II Debris'!A:F,4,FALSE)</f>
        <v>8</v>
      </c>
      <c r="N1371" s="84">
        <f>VLOOKUP(A1371,'Northern Branch Phase II Debris'!A:F,5,FALSE)</f>
        <v>6</v>
      </c>
      <c r="P1371" s="84">
        <f ca="1">SUMIF(cCalRecycle_NorthBranch_DataMan!A:F,Audit!A1371,cCalRecycle_NorthBranch_DataMan!F:F)</f>
        <v>6</v>
      </c>
      <c r="Q1371" s="86">
        <f>VLOOKUP(A1371,cCalRecycle_NorthBranch_DataMan!A:B,2,FALSE)</f>
        <v>44355.643622685187</v>
      </c>
      <c r="R1371" s="643" t="b">
        <f t="shared" ca="1" si="43"/>
        <v>1</v>
      </c>
      <c r="Y1371" s="84" t="s">
        <v>8346</v>
      </c>
      <c r="Z1371" s="84" t="s">
        <v>8347</v>
      </c>
      <c r="AA1371" s="84">
        <v>3</v>
      </c>
      <c r="AB1371" s="84">
        <v>0</v>
      </c>
      <c r="AC1371" s="84">
        <v>0</v>
      </c>
      <c r="AD1371" s="84" t="e">
        <v>#N/A</v>
      </c>
      <c r="AE1371" s="84">
        <v>1</v>
      </c>
      <c r="AF1371" s="84" t="s">
        <v>10910</v>
      </c>
    </row>
    <row r="1372" spans="1:32" ht="15" thickBot="1">
      <c r="A1372" s="93" t="s">
        <v>945</v>
      </c>
      <c r="B1372" s="84" t="str">
        <f>VLOOKUP(A1372,'Northern Branch Phase II Debris'!A:F,2,FALSE)</f>
        <v>061-300-021-000</v>
      </c>
      <c r="C1372" s="84" t="str">
        <f>VLOOKUP(A1372,'Northern Branch Phase II Debris'!A:F,3,FALSE)</f>
        <v>Kaelin Road</v>
      </c>
      <c r="F1372" s="84" t="str">
        <f t="shared" si="42"/>
        <v>Go Ahead</v>
      </c>
      <c r="G1372" s="320">
        <f>VLOOKUP(A1372,'Northern Branch Phase II Debris'!A:F,6,FALSE)</f>
        <v>44354</v>
      </c>
      <c r="H1372" s="84" t="str">
        <f>VLOOKUP(A1372,'Northern Branch Phase II Debris'!A:G,7,FALSE)</f>
        <v>Butte</v>
      </c>
      <c r="I1372" s="84" t="e">
        <f>VLOOKUP(A1372,'Go Backs'!A:H,8,FALSE)</f>
        <v>#N/A</v>
      </c>
      <c r="K1372" s="84" t="e">
        <f>VLOOKUP(A1372,'Go Aheads'!A:H,8,FALSE)</f>
        <v>#N/A</v>
      </c>
      <c r="M1372" s="84">
        <f>VLOOKUP(A1372,'Northern Branch Phase II Debris'!A:F,4,FALSE)</f>
        <v>0</v>
      </c>
      <c r="N1372" s="84">
        <f>VLOOKUP(A1372,'Northern Branch Phase II Debris'!A:F,5,FALSE)</f>
        <v>0</v>
      </c>
      <c r="P1372" s="84">
        <f ca="1">SUMIF(cCalRecycle_NorthBranch_DataMan!A:F,Audit!A1372,cCalRecycle_NorthBranch_DataMan!F:F)</f>
        <v>0</v>
      </c>
      <c r="Q1372" s="86" t="e">
        <f>VLOOKUP(A1372,cCalRecycle_NorthBranch_DataMan!A:B,2,FALSE)</f>
        <v>#N/A</v>
      </c>
      <c r="R1372" s="643" t="b">
        <f t="shared" ca="1" si="43"/>
        <v>1</v>
      </c>
      <c r="Y1372" s="84" t="e">
        <v>#N/A</v>
      </c>
      <c r="Z1372" s="84" t="e">
        <v>#N/A</v>
      </c>
      <c r="AA1372" s="84" t="e">
        <v>#N/A</v>
      </c>
      <c r="AB1372" s="84" t="e">
        <v>#N/A</v>
      </c>
      <c r="AC1372" s="84" t="e">
        <v>#N/A</v>
      </c>
      <c r="AD1372" s="84" t="e">
        <v>#N/A</v>
      </c>
      <c r="AE1372" s="84" t="e">
        <v>#N/A</v>
      </c>
      <c r="AF1372" s="84" t="e">
        <v>#N/A</v>
      </c>
    </row>
    <row r="1373" spans="1:32" ht="15" thickBot="1">
      <c r="A1373" s="463" t="s">
        <v>1204</v>
      </c>
      <c r="B1373" s="84">
        <f>VLOOKUP(A1373,'Northern Branch Phase II Debris'!A:F,2,FALSE)</f>
        <v>81</v>
      </c>
      <c r="C1373" s="84" t="str">
        <f>VLOOKUP(A1373,'Northern Branch Phase II Debris'!A:F,3,FALSE)</f>
        <v>Lane B</v>
      </c>
      <c r="F1373" s="84" t="str">
        <f t="shared" si="42"/>
        <v>Go Ahead</v>
      </c>
      <c r="G1373" s="320">
        <f>VLOOKUP(A1373,'Northern Branch Phase II Debris'!A:F,6,FALSE)</f>
        <v>44378</v>
      </c>
      <c r="H1373" s="84" t="str">
        <f>VLOOKUP(A1373,'Northern Branch Phase II Debris'!A:G,7,FALSE)</f>
        <v>Trinity</v>
      </c>
      <c r="I1373" s="84" t="e">
        <f>VLOOKUP(A1373,'Go Backs'!A:H,8,FALSE)</f>
        <v>#N/A</v>
      </c>
      <c r="K1373" s="84" t="e">
        <f>VLOOKUP(A1373,'Go Aheads'!A:H,8,FALSE)</f>
        <v>#N/A</v>
      </c>
      <c r="M1373" s="84">
        <f>VLOOKUP(A1373,'Northern Branch Phase II Debris'!A:F,4,FALSE)</f>
        <v>7</v>
      </c>
      <c r="N1373" s="84">
        <f>VLOOKUP(A1373,'Northern Branch Phase II Debris'!A:F,5,FALSE)</f>
        <v>6</v>
      </c>
      <c r="P1373" s="84">
        <f ca="1">SUMIF(cCalRecycle_NorthBranch_DataMan!A:F,Audit!A1373,cCalRecycle_NorthBranch_DataMan!F:F)</f>
        <v>0</v>
      </c>
      <c r="Q1373" s="86" t="e">
        <f>VLOOKUP(A1373,cCalRecycle_NorthBranch_DataMan!A:B,2,FALSE)</f>
        <v>#N/A</v>
      </c>
      <c r="R1373" s="643" t="b">
        <f t="shared" ca="1" si="43"/>
        <v>0</v>
      </c>
      <c r="S1373" s="455" t="s">
        <v>4289</v>
      </c>
      <c r="Y1373" s="84" t="e">
        <v>#N/A</v>
      </c>
      <c r="Z1373" s="84" t="e">
        <v>#N/A</v>
      </c>
      <c r="AA1373" s="84" t="e">
        <v>#N/A</v>
      </c>
      <c r="AB1373" s="84" t="e">
        <v>#N/A</v>
      </c>
      <c r="AC1373" s="84" t="e">
        <v>#N/A</v>
      </c>
      <c r="AD1373" s="84" t="e">
        <v>#N/A</v>
      </c>
      <c r="AE1373" s="84" t="e">
        <v>#N/A</v>
      </c>
      <c r="AF1373" s="84" t="e">
        <v>#N/A</v>
      </c>
    </row>
    <row r="1374" spans="1:32" ht="15" thickBot="1">
      <c r="A1374" s="93" t="s">
        <v>1178</v>
      </c>
      <c r="B1374" s="84" t="str">
        <f>VLOOKUP(A1374,'Northern Branch Phase II Debris'!A:F,2,FALSE)</f>
        <v>061-450-002-000</v>
      </c>
      <c r="C1374" s="84" t="str">
        <f>VLOOKUP(A1374,'Northern Branch Phase II Debris'!A:F,3,FALSE)</f>
        <v>SEC15 T21N R5E</v>
      </c>
      <c r="F1374" s="84" t="str">
        <f t="shared" si="42"/>
        <v>Go Ahead</v>
      </c>
      <c r="G1374" s="320">
        <f>VLOOKUP(A1374,'Northern Branch Phase II Debris'!A:F,6,FALSE)</f>
        <v>44327</v>
      </c>
      <c r="H1374" s="84" t="str">
        <f>VLOOKUP(A1374,'Northern Branch Phase II Debris'!A:G,7,FALSE)</f>
        <v>Butte</v>
      </c>
      <c r="I1374" s="84" t="e">
        <f>VLOOKUP(A1374,'Go Backs'!A:H,8,FALSE)</f>
        <v>#N/A</v>
      </c>
      <c r="K1374" s="84" t="e">
        <f>VLOOKUP(A1374,'Go Aheads'!A:H,8,FALSE)</f>
        <v>#N/A</v>
      </c>
      <c r="M1374" s="84">
        <f>VLOOKUP(A1374,'Northern Branch Phase II Debris'!A:F,4,FALSE)</f>
        <v>2</v>
      </c>
      <c r="N1374" s="84">
        <f>VLOOKUP(A1374,'Northern Branch Phase II Debris'!A:F,5,FALSE)</f>
        <v>0</v>
      </c>
      <c r="P1374" s="84">
        <f ca="1">SUMIF(cCalRecycle_NorthBranch_DataMan!A:F,Audit!A1374,cCalRecycle_NorthBranch_DataMan!F:F)</f>
        <v>0</v>
      </c>
      <c r="Q1374" s="86" t="e">
        <f>VLOOKUP(A1374,cCalRecycle_NorthBranch_DataMan!A:B,2,FALSE)</f>
        <v>#N/A</v>
      </c>
      <c r="R1374" s="643" t="b">
        <f t="shared" ca="1" si="43"/>
        <v>1</v>
      </c>
      <c r="Y1374" s="84">
        <v>0</v>
      </c>
      <c r="Z1374" s="84">
        <v>0</v>
      </c>
      <c r="AA1374" s="84">
        <v>0</v>
      </c>
      <c r="AB1374" s="84">
        <v>0</v>
      </c>
      <c r="AC1374" s="84">
        <v>0</v>
      </c>
      <c r="AD1374" s="84" t="e">
        <v>#N/A</v>
      </c>
      <c r="AE1374" s="84">
        <v>0</v>
      </c>
      <c r="AF1374" s="84">
        <v>0</v>
      </c>
    </row>
    <row r="1375" spans="1:32" ht="15" thickBot="1">
      <c r="A1375" s="497" t="s">
        <v>1164</v>
      </c>
      <c r="B1375" s="84">
        <f>VLOOKUP(A1375,'Northern Branch Phase II Debris'!A:F,2,FALSE)</f>
        <v>130</v>
      </c>
      <c r="C1375" s="84" t="str">
        <f>VLOOKUP(A1375,'Northern Branch Phase II Debris'!A:F,3,FALSE)</f>
        <v>Fair Weather Court</v>
      </c>
      <c r="F1375" s="84" t="str">
        <f t="shared" si="42"/>
        <v>Go Ahead</v>
      </c>
      <c r="G1375" s="320">
        <f>VLOOKUP(A1375,'Northern Branch Phase II Debris'!A:F,6,FALSE)</f>
        <v>0</v>
      </c>
      <c r="H1375" s="84" t="str">
        <f>VLOOKUP(A1375,'Northern Branch Phase II Debris'!A:G,7,FALSE)</f>
        <v>Butte</v>
      </c>
      <c r="I1375" s="84" t="e">
        <f>VLOOKUP(A1375,'Go Backs'!A:H,8,FALSE)</f>
        <v>#N/A</v>
      </c>
      <c r="K1375" s="84" t="e">
        <f>VLOOKUP(A1375,'Go Aheads'!A:H,8,FALSE)</f>
        <v>#N/A</v>
      </c>
      <c r="M1375" s="84">
        <f>VLOOKUP(A1375,'Northern Branch Phase II Debris'!A:F,4,FALSE)</f>
        <v>0</v>
      </c>
      <c r="N1375" s="84">
        <f>VLOOKUP(A1375,'Northern Branch Phase II Debris'!A:F,5,FALSE)</f>
        <v>0</v>
      </c>
      <c r="P1375" s="84">
        <f ca="1">SUMIF(cCalRecycle_NorthBranch_DataMan!A:F,Audit!A1375,cCalRecycle_NorthBranch_DataMan!F:F)</f>
        <v>0</v>
      </c>
      <c r="Q1375" s="86" t="e">
        <f>VLOOKUP(A1375,cCalRecycle_NorthBranch_DataMan!A:B,2,FALSE)</f>
        <v>#N/A</v>
      </c>
      <c r="R1375" s="643" t="b">
        <f t="shared" ca="1" si="43"/>
        <v>1</v>
      </c>
      <c r="Y1375" s="84" t="e">
        <v>#N/A</v>
      </c>
      <c r="Z1375" s="84" t="e">
        <v>#N/A</v>
      </c>
      <c r="AA1375" s="84" t="e">
        <v>#N/A</v>
      </c>
      <c r="AB1375" s="84" t="e">
        <v>#N/A</v>
      </c>
      <c r="AC1375" s="84" t="e">
        <v>#N/A</v>
      </c>
      <c r="AD1375" s="84" t="e">
        <v>#N/A</v>
      </c>
      <c r="AE1375" s="84" t="e">
        <v>#N/A</v>
      </c>
      <c r="AF1375" s="84" t="e">
        <v>#N/A</v>
      </c>
    </row>
    <row r="1376" spans="1:32" ht="15" thickBot="1">
      <c r="A1376" s="93" t="s">
        <v>2023</v>
      </c>
      <c r="B1376" s="84" t="str">
        <f>VLOOKUP(A1376,'Northern Branch Phase II Debris'!A:F,2,FALSE)</f>
        <v>061-540-056-000</v>
      </c>
      <c r="C1376" s="84" t="str">
        <f>VLOOKUP(A1376,'Northern Branch Phase II Debris'!A:F,3,FALSE)</f>
        <v>SEC 32 T21N R5E</v>
      </c>
      <c r="F1376" s="84" t="str">
        <f t="shared" si="42"/>
        <v>Go Ahead</v>
      </c>
      <c r="G1376" s="320">
        <f>VLOOKUP(A1376,'Northern Branch Phase II Debris'!A:F,6,FALSE)</f>
        <v>0</v>
      </c>
      <c r="H1376" s="84" t="str">
        <f>VLOOKUP(A1376,'Northern Branch Phase II Debris'!A:G,7,FALSE)</f>
        <v>Butte</v>
      </c>
      <c r="I1376" s="84" t="e">
        <f>VLOOKUP(A1376,'Go Backs'!A:H,8,FALSE)</f>
        <v>#N/A</v>
      </c>
      <c r="K1376" s="84" t="e">
        <f>VLOOKUP(A1376,'Go Aheads'!A:H,8,FALSE)</f>
        <v>#N/A</v>
      </c>
      <c r="M1376" s="84">
        <f>VLOOKUP(A1376,'Northern Branch Phase II Debris'!A:F,4,FALSE)</f>
        <v>0</v>
      </c>
      <c r="N1376" s="84">
        <f>VLOOKUP(A1376,'Northern Branch Phase II Debris'!A:F,5,FALSE)</f>
        <v>0</v>
      </c>
      <c r="P1376" s="84">
        <f ca="1">SUMIF(cCalRecycle_NorthBranch_DataMan!A:F,Audit!A1376,cCalRecycle_NorthBranch_DataMan!F:F)</f>
        <v>0</v>
      </c>
      <c r="Q1376" s="86" t="e">
        <f>VLOOKUP(A1376,cCalRecycle_NorthBranch_DataMan!A:B,2,FALSE)</f>
        <v>#N/A</v>
      </c>
      <c r="R1376" s="643" t="b">
        <f t="shared" ca="1" si="43"/>
        <v>1</v>
      </c>
      <c r="Y1376" s="84" t="e">
        <v>#N/A</v>
      </c>
      <c r="Z1376" s="84" t="e">
        <v>#N/A</v>
      </c>
      <c r="AA1376" s="84" t="e">
        <v>#N/A</v>
      </c>
      <c r="AB1376" s="84" t="e">
        <v>#N/A</v>
      </c>
      <c r="AC1376" s="84" t="e">
        <v>#N/A</v>
      </c>
      <c r="AD1376" s="84" t="e">
        <v>#N/A</v>
      </c>
      <c r="AE1376" s="84" t="e">
        <v>#N/A</v>
      </c>
      <c r="AF1376" s="84" t="e">
        <v>#N/A</v>
      </c>
    </row>
    <row r="1377" spans="1:32" ht="15" thickBot="1">
      <c r="A1377" s="463" t="s">
        <v>1761</v>
      </c>
      <c r="B1377" s="84">
        <f>VLOOKUP(A1377,'Northern Branch Phase II Debris'!A:F,2,FALSE)</f>
        <v>320</v>
      </c>
      <c r="C1377" s="84" t="str">
        <f>VLOOKUP(A1377,'Northern Branch Phase II Debris'!A:F,3,FALSE)</f>
        <v>Upriver Road</v>
      </c>
      <c r="F1377" s="84" t="str">
        <f t="shared" si="42"/>
        <v>Go Ahead</v>
      </c>
      <c r="G1377" s="320">
        <f>VLOOKUP(A1377,'Northern Branch Phase II Debris'!A:F,6,FALSE)</f>
        <v>44368</v>
      </c>
      <c r="H1377" s="84" t="str">
        <f>VLOOKUP(A1377,'Northern Branch Phase II Debris'!A:G,7,FALSE)</f>
        <v>Trinity</v>
      </c>
      <c r="I1377" s="84" t="e">
        <f>VLOOKUP(A1377,'Go Backs'!A:H,8,FALSE)</f>
        <v>#N/A</v>
      </c>
      <c r="K1377" s="84" t="e">
        <f>VLOOKUP(A1377,'Go Aheads'!A:H,8,FALSE)</f>
        <v>#N/A</v>
      </c>
      <c r="M1377" s="84">
        <f>VLOOKUP(A1377,'Northern Branch Phase II Debris'!A:F,4,FALSE)</f>
        <v>0</v>
      </c>
      <c r="N1377" s="84">
        <f>VLOOKUP(A1377,'Northern Branch Phase II Debris'!A:F,5,FALSE)</f>
        <v>0</v>
      </c>
      <c r="P1377" s="84">
        <f ca="1">SUMIF(cCalRecycle_NorthBranch_DataMan!A:F,Audit!A1377,cCalRecycle_NorthBranch_DataMan!F:F)</f>
        <v>0</v>
      </c>
      <c r="Q1377" s="86" t="e">
        <f>VLOOKUP(A1377,cCalRecycle_NorthBranch_DataMan!A:B,2,FALSE)</f>
        <v>#N/A</v>
      </c>
      <c r="R1377" s="643" t="b">
        <f t="shared" ca="1" si="43"/>
        <v>1</v>
      </c>
      <c r="S1377" s="455" t="s">
        <v>4289</v>
      </c>
      <c r="Y1377" s="84" t="e">
        <v>#N/A</v>
      </c>
      <c r="Z1377" s="84" t="e">
        <v>#N/A</v>
      </c>
      <c r="AA1377" s="84" t="e">
        <v>#N/A</v>
      </c>
      <c r="AB1377" s="84" t="e">
        <v>#N/A</v>
      </c>
      <c r="AC1377" s="84" t="e">
        <v>#N/A</v>
      </c>
      <c r="AD1377" s="84" t="e">
        <v>#N/A</v>
      </c>
      <c r="AE1377" s="84" t="e">
        <v>#N/A</v>
      </c>
      <c r="AF1377" s="84" t="e">
        <v>#N/A</v>
      </c>
    </row>
    <row r="1378" spans="1:32" ht="15" thickBot="1">
      <c r="A1378" s="93" t="s">
        <v>587</v>
      </c>
      <c r="B1378" s="84" t="str">
        <f>VLOOKUP(A1378,'Northern Branch Phase II Debris'!A:F,2,FALSE)</f>
        <v>062-560-021-000</v>
      </c>
      <c r="C1378" s="84" t="str">
        <f>VLOOKUP(A1378,'Northern Branch Phase II Debris'!A:F,3,FALSE)</f>
        <v>Bald Rock Road</v>
      </c>
      <c r="F1378" s="84" t="str">
        <f t="shared" si="42"/>
        <v>Go Ahead</v>
      </c>
      <c r="G1378" s="320">
        <f>VLOOKUP(A1378,'Northern Branch Phase II Debris'!A:F,6,FALSE)</f>
        <v>44343</v>
      </c>
      <c r="H1378" s="84" t="str">
        <f>VLOOKUP(A1378,'Northern Branch Phase II Debris'!A:G,7,FALSE)</f>
        <v>Butte</v>
      </c>
      <c r="I1378" s="84" t="e">
        <f>VLOOKUP(A1378,'Go Backs'!A:H,8,FALSE)</f>
        <v>#N/A</v>
      </c>
      <c r="K1378" s="84">
        <f>VLOOKUP(A1378,'Go Aheads'!A:H,8,FALSE)</f>
        <v>1</v>
      </c>
      <c r="M1378" s="84">
        <f>VLOOKUP(A1378,'Northern Branch Phase II Debris'!A:F,4,FALSE)</f>
        <v>1</v>
      </c>
      <c r="N1378" s="84">
        <f>VLOOKUP(A1378,'Northern Branch Phase II Debris'!A:F,5,FALSE)</f>
        <v>1</v>
      </c>
      <c r="P1378" s="84">
        <f ca="1">SUMIF(cCalRecycle_NorthBranch_DataMan!A:F,Audit!A1378,cCalRecycle_NorthBranch_DataMan!F:F)</f>
        <v>1</v>
      </c>
      <c r="Q1378" s="86">
        <f>VLOOKUP(A1378,cCalRecycle_NorthBranch_DataMan!A:B,2,FALSE)</f>
        <v>44372.628668981502</v>
      </c>
      <c r="R1378" s="643" t="b">
        <f t="shared" ca="1" si="43"/>
        <v>1</v>
      </c>
      <c r="Y1378" s="84" t="e">
        <v>#N/A</v>
      </c>
      <c r="Z1378" s="84" t="e">
        <v>#N/A</v>
      </c>
      <c r="AA1378" s="84" t="e">
        <v>#N/A</v>
      </c>
      <c r="AB1378" s="84" t="e">
        <v>#N/A</v>
      </c>
      <c r="AC1378" s="84" t="e">
        <v>#N/A</v>
      </c>
      <c r="AD1378" s="84" t="e">
        <v>#N/A</v>
      </c>
      <c r="AE1378" s="84" t="e">
        <v>#N/A</v>
      </c>
      <c r="AF1378" s="84" t="e">
        <v>#N/A</v>
      </c>
    </row>
    <row r="1379" spans="1:32" ht="15" thickBot="1">
      <c r="A1379" s="93" t="s">
        <v>1253</v>
      </c>
      <c r="B1379" s="84">
        <f>VLOOKUP(A1379,'Northern Branch Phase II Debris'!A:F,2,FALSE)</f>
        <v>10</v>
      </c>
      <c r="C1379" s="84" t="str">
        <f>VLOOKUP(A1379,'Northern Branch Phase II Debris'!A:F,3,FALSE)</f>
        <v>Green Cedar Way</v>
      </c>
      <c r="F1379" s="84" t="str">
        <f t="shared" si="42"/>
        <v>Go Ahead</v>
      </c>
      <c r="G1379" s="320">
        <f>VLOOKUP(A1379,'Northern Branch Phase II Debris'!A:F,6,FALSE)</f>
        <v>44294</v>
      </c>
      <c r="H1379" s="84" t="str">
        <f>VLOOKUP(A1379,'Northern Branch Phase II Debris'!A:G,7,FALSE)</f>
        <v>Butte</v>
      </c>
      <c r="I1379" s="84" t="e">
        <f>VLOOKUP(A1379,'Go Backs'!A:H,8,FALSE)</f>
        <v>#N/A</v>
      </c>
      <c r="K1379" s="84">
        <f>VLOOKUP(A1379,'Go Aheads'!A:H,8,FALSE)</f>
        <v>14</v>
      </c>
      <c r="M1379" s="84">
        <f>VLOOKUP(A1379,'Northern Branch Phase II Debris'!A:F,4,FALSE)</f>
        <v>13</v>
      </c>
      <c r="N1379" s="84">
        <f>VLOOKUP(A1379,'Northern Branch Phase II Debris'!A:F,5,FALSE)</f>
        <v>14</v>
      </c>
      <c r="P1379" s="84">
        <f ca="1">SUMIF(cCalRecycle_NorthBranch_DataMan!A:F,Audit!A1379,cCalRecycle_NorthBranch_DataMan!F:F)</f>
        <v>14</v>
      </c>
      <c r="Q1379" s="86">
        <f>VLOOKUP(A1379,cCalRecycle_NorthBranch_DataMan!A:B,2,FALSE)</f>
        <v>44330.673368055599</v>
      </c>
      <c r="R1379" s="643" t="b">
        <f t="shared" ca="1" si="43"/>
        <v>1</v>
      </c>
      <c r="Y1379" s="84" t="e">
        <v>#N/A</v>
      </c>
      <c r="Z1379" s="84" t="e">
        <v>#N/A</v>
      </c>
      <c r="AA1379" s="84" t="e">
        <v>#N/A</v>
      </c>
      <c r="AB1379" s="84" t="e">
        <v>#N/A</v>
      </c>
      <c r="AC1379" s="84" t="e">
        <v>#N/A</v>
      </c>
      <c r="AD1379" s="84" t="e">
        <v>#N/A</v>
      </c>
      <c r="AE1379" s="84" t="e">
        <v>#N/A</v>
      </c>
      <c r="AF1379" s="84" t="e">
        <v>#N/A</v>
      </c>
    </row>
    <row r="1380" spans="1:32" ht="15" thickBot="1">
      <c r="A1380" s="497" t="s">
        <v>1275</v>
      </c>
      <c r="B1380" s="84">
        <f>VLOOKUP(A1380,'Northern Branch Phase II Debris'!A:F,2,FALSE)</f>
        <v>66</v>
      </c>
      <c r="C1380" s="84" t="str">
        <f>VLOOKUP(A1380,'Northern Branch Phase II Debris'!A:F,3,FALSE)</f>
        <v>Green Cedar Way</v>
      </c>
      <c r="F1380" s="84" t="str">
        <f t="shared" si="42"/>
        <v>Go Ahead</v>
      </c>
      <c r="G1380" s="320">
        <f>VLOOKUP(A1380,'Northern Branch Phase II Debris'!A:F,6,FALSE)</f>
        <v>0</v>
      </c>
      <c r="H1380" s="84" t="str">
        <f>VLOOKUP(A1380,'Northern Branch Phase II Debris'!A:G,7,FALSE)</f>
        <v>Butte</v>
      </c>
      <c r="I1380" s="84" t="e">
        <f>VLOOKUP(A1380,'Go Backs'!A:H,8,FALSE)</f>
        <v>#N/A</v>
      </c>
      <c r="K1380" s="84" t="e">
        <f>VLOOKUP(A1380,'Go Aheads'!A:H,8,FALSE)</f>
        <v>#N/A</v>
      </c>
      <c r="M1380" s="84">
        <f>VLOOKUP(A1380,'Northern Branch Phase II Debris'!A:F,4,FALSE)</f>
        <v>1</v>
      </c>
      <c r="N1380" s="84">
        <f>VLOOKUP(A1380,'Northern Branch Phase II Debris'!A:F,5,FALSE)</f>
        <v>0</v>
      </c>
      <c r="P1380" s="84">
        <f ca="1">SUMIF(cCalRecycle_NorthBranch_DataMan!A:F,Audit!A1380,cCalRecycle_NorthBranch_DataMan!F:F)</f>
        <v>0</v>
      </c>
      <c r="Q1380" s="86" t="e">
        <f>VLOOKUP(A1380,cCalRecycle_NorthBranch_DataMan!A:B,2,FALSE)</f>
        <v>#N/A</v>
      </c>
      <c r="R1380" s="643" t="b">
        <f t="shared" ca="1" si="43"/>
        <v>1</v>
      </c>
      <c r="Y1380" s="84" t="e">
        <v>#N/A</v>
      </c>
      <c r="Z1380" s="84" t="e">
        <v>#N/A</v>
      </c>
      <c r="AA1380" s="84" t="e">
        <v>#N/A</v>
      </c>
      <c r="AB1380" s="84" t="e">
        <v>#N/A</v>
      </c>
      <c r="AC1380" s="84" t="e">
        <v>#N/A</v>
      </c>
      <c r="AD1380" s="84" t="e">
        <v>#N/A</v>
      </c>
      <c r="AE1380" s="84" t="e">
        <v>#N/A</v>
      </c>
      <c r="AF1380" s="84" t="e">
        <v>#N/A</v>
      </c>
    </row>
    <row r="1381" spans="1:32" ht="51.75" thickBot="1">
      <c r="A1381" s="93" t="s">
        <v>1732</v>
      </c>
      <c r="B1381" s="84">
        <f>VLOOKUP(A1381,'Northern Branch Phase II Debris'!A:F,2,FALSE)</f>
        <v>151</v>
      </c>
      <c r="C1381" s="84" t="str">
        <f>VLOOKUP(A1381,'Northern Branch Phase II Debris'!A:F,3,FALSE)</f>
        <v>Dollar Road</v>
      </c>
      <c r="F1381" s="84" t="str">
        <f t="shared" si="42"/>
        <v>Go Ahead</v>
      </c>
      <c r="G1381" s="320">
        <f>VLOOKUP(A1381,'Northern Branch Phase II Debris'!A:F,6,FALSE)</f>
        <v>44195</v>
      </c>
      <c r="H1381" s="84" t="str">
        <f>VLOOKUP(A1381,'Northern Branch Phase II Debris'!A:G,7,FALSE)</f>
        <v>Butte</v>
      </c>
      <c r="I1381" s="84" t="e">
        <f>VLOOKUP(A1381,'Go Backs'!A:H,8,FALSE)</f>
        <v>#N/A</v>
      </c>
      <c r="K1381" s="84" t="e">
        <f>VLOOKUP(A1381,'Go Aheads'!A:H,8,FALSE)</f>
        <v>#N/A</v>
      </c>
      <c r="M1381" s="84">
        <f>VLOOKUP(A1381,'Northern Branch Phase II Debris'!A:F,4,FALSE)</f>
        <v>1</v>
      </c>
      <c r="N1381" s="84" t="str">
        <f>VLOOKUP(A1381,'Northern Branch Phase II Debris'!A:F,5,FALSE)</f>
        <v>RETURNED TO COUNTY - NO VEHICLES</v>
      </c>
      <c r="P1381" s="84">
        <f ca="1">SUMIF(cCalRecycle_NorthBranch_DataMan!A:F,Audit!A1381,cCalRecycle_NorthBranch_DataMan!F:F)</f>
        <v>0</v>
      </c>
      <c r="Q1381" s="86" t="e">
        <f>VLOOKUP(A1381,cCalRecycle_NorthBranch_DataMan!A:B,2,FALSE)</f>
        <v>#N/A</v>
      </c>
      <c r="R1381" s="643" t="b">
        <f t="shared" ca="1" si="43"/>
        <v>0</v>
      </c>
      <c r="S1381" s="9" t="s">
        <v>12643</v>
      </c>
      <c r="Y1381" s="84" t="e">
        <v>#N/A</v>
      </c>
      <c r="Z1381" s="84" t="e">
        <v>#N/A</v>
      </c>
      <c r="AA1381" s="84" t="e">
        <v>#N/A</v>
      </c>
      <c r="AB1381" s="84" t="e">
        <v>#N/A</v>
      </c>
      <c r="AC1381" s="84" t="e">
        <v>#N/A</v>
      </c>
      <c r="AD1381" s="84" t="e">
        <v>#N/A</v>
      </c>
      <c r="AE1381" s="84" t="e">
        <v>#N/A</v>
      </c>
      <c r="AF1381" s="84" t="e">
        <v>#N/A</v>
      </c>
    </row>
    <row r="1382" spans="1:32" ht="15" thickBot="1">
      <c r="A1382" s="93" t="s">
        <v>1704</v>
      </c>
      <c r="B1382" s="84">
        <f>VLOOKUP(A1382,'Northern Branch Phase II Debris'!A:F,2,FALSE)</f>
        <v>10583</v>
      </c>
      <c r="C1382" s="84" t="str">
        <f>VLOOKUP(A1382,'Northern Branch Phase II Debris'!A:F,3,FALSE)</f>
        <v>Tasha Road</v>
      </c>
      <c r="F1382" s="84" t="str">
        <f t="shared" si="42"/>
        <v>Go Ahead</v>
      </c>
      <c r="G1382" s="320">
        <f>VLOOKUP(A1382,'Northern Branch Phase II Debris'!A:F,6,FALSE)</f>
        <v>44245</v>
      </c>
      <c r="H1382" s="84" t="str">
        <f>VLOOKUP(A1382,'Northern Branch Phase II Debris'!A:G,7,FALSE)</f>
        <v>Nevada</v>
      </c>
      <c r="I1382" s="84" t="e">
        <f>VLOOKUP(A1382,'Go Backs'!A:H,8,FALSE)</f>
        <v>#N/A</v>
      </c>
      <c r="K1382" s="84" t="e">
        <f>VLOOKUP(A1382,'Go Aheads'!A:H,8,FALSE)</f>
        <v>#N/A</v>
      </c>
      <c r="M1382" s="84">
        <f>VLOOKUP(A1382,'Northern Branch Phase II Debris'!A:F,4,FALSE)</f>
        <v>0</v>
      </c>
      <c r="N1382" s="84">
        <f>VLOOKUP(A1382,'Northern Branch Phase II Debris'!A:F,5,FALSE)</f>
        <v>0</v>
      </c>
      <c r="P1382" s="84">
        <f ca="1">SUMIF(cCalRecycle_NorthBranch_DataMan!A:F,Audit!A1382,cCalRecycle_NorthBranch_DataMan!F:F)</f>
        <v>0</v>
      </c>
      <c r="Q1382" s="86" t="e">
        <f>VLOOKUP(A1382,cCalRecycle_NorthBranch_DataMan!A:B,2,FALSE)</f>
        <v>#N/A</v>
      </c>
      <c r="R1382" s="643" t="b">
        <f t="shared" ca="1" si="43"/>
        <v>1</v>
      </c>
      <c r="Y1382" s="84" t="e">
        <v>#N/A</v>
      </c>
      <c r="Z1382" s="84" t="e">
        <v>#N/A</v>
      </c>
      <c r="AA1382" s="84" t="e">
        <v>#N/A</v>
      </c>
      <c r="AB1382" s="84" t="e">
        <v>#N/A</v>
      </c>
      <c r="AC1382" s="84" t="e">
        <v>#N/A</v>
      </c>
      <c r="AD1382" s="84" t="e">
        <v>#N/A</v>
      </c>
      <c r="AE1382" s="84" t="e">
        <v>#N/A</v>
      </c>
      <c r="AF1382" s="84" t="e">
        <v>#N/A</v>
      </c>
    </row>
    <row r="1383" spans="1:32" ht="15" thickBot="1">
      <c r="A1383" s="93" t="s">
        <v>1963</v>
      </c>
      <c r="B1383" s="84" t="str">
        <f>VLOOKUP(A1383,'Northern Branch Phase II Debris'!A:F,2,FALSE)</f>
        <v>062-300-069-000</v>
      </c>
      <c r="C1383" s="84" t="str">
        <f>VLOOKUP(A1383,'Northern Branch Phase II Debris'!A:F,3,FALSE)</f>
        <v>Azalea Lane</v>
      </c>
      <c r="F1383" s="84" t="str">
        <f t="shared" si="42"/>
        <v>Go Ahead</v>
      </c>
      <c r="G1383" s="320">
        <f>VLOOKUP(A1383,'Northern Branch Phase II Debris'!A:F,6,FALSE)</f>
        <v>0</v>
      </c>
      <c r="H1383" s="84" t="str">
        <f>VLOOKUP(A1383,'Northern Branch Phase II Debris'!A:G,7,FALSE)</f>
        <v>Butte</v>
      </c>
      <c r="I1383" s="84" t="e">
        <f>VLOOKUP(A1383,'Go Backs'!A:H,8,FALSE)</f>
        <v>#N/A</v>
      </c>
      <c r="K1383" s="84" t="e">
        <f>VLOOKUP(A1383,'Go Aheads'!A:H,8,FALSE)</f>
        <v>#N/A</v>
      </c>
      <c r="M1383" s="84">
        <f>VLOOKUP(A1383,'Northern Branch Phase II Debris'!A:F,4,FALSE)</f>
        <v>0</v>
      </c>
      <c r="N1383" s="84">
        <f>VLOOKUP(A1383,'Northern Branch Phase II Debris'!A:F,5,FALSE)</f>
        <v>0</v>
      </c>
      <c r="P1383" s="84">
        <f ca="1">SUMIF(cCalRecycle_NorthBranch_DataMan!A:F,Audit!A1383,cCalRecycle_NorthBranch_DataMan!F:F)</f>
        <v>0</v>
      </c>
      <c r="Q1383" s="86" t="e">
        <f>VLOOKUP(A1383,cCalRecycle_NorthBranch_DataMan!A:B,2,FALSE)</f>
        <v>#N/A</v>
      </c>
      <c r="R1383" s="643" t="b">
        <f t="shared" ca="1" si="43"/>
        <v>1</v>
      </c>
      <c r="Y1383" s="84" t="e">
        <v>#N/A</v>
      </c>
      <c r="Z1383" s="84" t="e">
        <v>#N/A</v>
      </c>
      <c r="AA1383" s="84" t="e">
        <v>#N/A</v>
      </c>
      <c r="AB1383" s="84" t="e">
        <v>#N/A</v>
      </c>
      <c r="AC1383" s="84" t="e">
        <v>#N/A</v>
      </c>
      <c r="AD1383" s="84" t="e">
        <v>#N/A</v>
      </c>
      <c r="AE1383" s="84" t="e">
        <v>#N/A</v>
      </c>
      <c r="AF1383" s="84" t="e">
        <v>#N/A</v>
      </c>
    </row>
    <row r="1384" spans="1:32" ht="15" thickBot="1">
      <c r="A1384" s="463" t="s">
        <v>1805</v>
      </c>
      <c r="B1384" s="84">
        <f>VLOOKUP(A1384,'Northern Branch Phase II Debris'!A:F,2,FALSE)</f>
        <v>9921</v>
      </c>
      <c r="C1384" s="84" t="str">
        <f>VLOOKUP(A1384,'Northern Branch Phase II Debris'!A:F,3,FALSE)</f>
        <v>Long Ridge Road</v>
      </c>
      <c r="F1384" s="84" t="str">
        <f t="shared" si="42"/>
        <v>Go Ahead</v>
      </c>
      <c r="G1384" s="320">
        <f>VLOOKUP(A1384,'Northern Branch Phase II Debris'!A:F,6,FALSE)</f>
        <v>0</v>
      </c>
      <c r="H1384" s="84" t="str">
        <f>VLOOKUP(A1384,'Northern Branch Phase II Debris'!A:G,7,FALSE)</f>
        <v>Trinity</v>
      </c>
      <c r="I1384" s="84" t="e">
        <f>VLOOKUP(A1384,'Go Backs'!A:H,8,FALSE)</f>
        <v>#N/A</v>
      </c>
      <c r="K1384" s="84" t="e">
        <f>VLOOKUP(A1384,'Go Aheads'!A:H,8,FALSE)</f>
        <v>#N/A</v>
      </c>
      <c r="M1384" s="84">
        <f>VLOOKUP(A1384,'Northern Branch Phase II Debris'!A:F,4,FALSE)</f>
        <v>7</v>
      </c>
      <c r="N1384" s="84">
        <f>VLOOKUP(A1384,'Northern Branch Phase II Debris'!A:F,5,FALSE)</f>
        <v>0</v>
      </c>
      <c r="P1384" s="84">
        <f ca="1">SUMIF(cCalRecycle_NorthBranch_DataMan!A:F,Audit!A1384,cCalRecycle_NorthBranch_DataMan!F:F)</f>
        <v>0</v>
      </c>
      <c r="Q1384" s="86" t="e">
        <f>VLOOKUP(A1384,cCalRecycle_NorthBranch_DataMan!A:B,2,FALSE)</f>
        <v>#N/A</v>
      </c>
      <c r="R1384" s="643" t="b">
        <f t="shared" ca="1" si="43"/>
        <v>1</v>
      </c>
      <c r="S1384" s="455" t="s">
        <v>4289</v>
      </c>
      <c r="Y1384" s="84" t="e">
        <v>#N/A</v>
      </c>
      <c r="Z1384" s="84" t="e">
        <v>#N/A</v>
      </c>
      <c r="AA1384" s="84" t="e">
        <v>#N/A</v>
      </c>
      <c r="AB1384" s="84" t="e">
        <v>#N/A</v>
      </c>
      <c r="AC1384" s="84" t="e">
        <v>#N/A</v>
      </c>
      <c r="AD1384" s="84" t="e">
        <v>#N/A</v>
      </c>
      <c r="AE1384" s="84" t="e">
        <v>#N/A</v>
      </c>
      <c r="AF1384" s="84" t="e">
        <v>#N/A</v>
      </c>
    </row>
    <row r="1385" spans="1:32" ht="15" thickBot="1">
      <c r="A1385" s="491" t="s">
        <v>1794</v>
      </c>
      <c r="B1385" s="84">
        <f>VLOOKUP(A1385,'Northern Branch Phase II Debris'!A:F,2,FALSE)</f>
        <v>12560</v>
      </c>
      <c r="C1385" s="84" t="str">
        <f>VLOOKUP(A1385,'Northern Branch Phase II Debris'!A:F,3,FALSE)</f>
        <v>Long Ridge Road</v>
      </c>
      <c r="F1385" s="84" t="str">
        <f t="shared" si="42"/>
        <v>Go Ahead</v>
      </c>
      <c r="G1385" s="320">
        <f>VLOOKUP(A1385,'Northern Branch Phase II Debris'!A:F,6,FALSE)</f>
        <v>0</v>
      </c>
      <c r="H1385" s="84" t="str">
        <f>VLOOKUP(A1385,'Northern Branch Phase II Debris'!A:G,7,FALSE)</f>
        <v>Trinity</v>
      </c>
      <c r="I1385" s="84" t="e">
        <f>VLOOKUP(A1385,'Go Backs'!A:H,8,FALSE)</f>
        <v>#N/A</v>
      </c>
      <c r="K1385" s="84" t="e">
        <f>VLOOKUP(A1385,'Go Aheads'!A:H,8,FALSE)</f>
        <v>#N/A</v>
      </c>
      <c r="M1385" s="84">
        <f>VLOOKUP(A1385,'Northern Branch Phase II Debris'!A:F,4,FALSE)</f>
        <v>0</v>
      </c>
      <c r="N1385" s="84">
        <f>VLOOKUP(A1385,'Northern Branch Phase II Debris'!A:F,5,FALSE)</f>
        <v>0</v>
      </c>
      <c r="P1385" s="84">
        <f ca="1">SUMIF(cCalRecycle_NorthBranch_DataMan!A:F,Audit!A1385,cCalRecycle_NorthBranch_DataMan!F:F)</f>
        <v>0</v>
      </c>
      <c r="Q1385" s="86" t="e">
        <f>VLOOKUP(A1385,cCalRecycle_NorthBranch_DataMan!A:B,2,FALSE)</f>
        <v>#N/A</v>
      </c>
      <c r="R1385" s="643" t="b">
        <f t="shared" ca="1" si="43"/>
        <v>1</v>
      </c>
      <c r="S1385" s="455" t="s">
        <v>4289</v>
      </c>
      <c r="Y1385" s="84" t="e">
        <v>#N/A</v>
      </c>
      <c r="Z1385" s="84" t="e">
        <v>#N/A</v>
      </c>
      <c r="AA1385" s="84" t="e">
        <v>#N/A</v>
      </c>
      <c r="AB1385" s="84" t="e">
        <v>#N/A</v>
      </c>
      <c r="AC1385" s="84" t="e">
        <v>#N/A</v>
      </c>
      <c r="AD1385" s="84" t="e">
        <v>#N/A</v>
      </c>
      <c r="AE1385" s="84" t="e">
        <v>#N/A</v>
      </c>
      <c r="AF1385" s="84" t="e">
        <v>#N/A</v>
      </c>
    </row>
    <row r="1386" spans="1:32" ht="15" thickBot="1">
      <c r="A1386" s="463" t="s">
        <v>1804</v>
      </c>
      <c r="B1386" s="84">
        <f>VLOOKUP(A1386,'Northern Branch Phase II Debris'!A:F,2,FALSE)</f>
        <v>11889</v>
      </c>
      <c r="C1386" s="84" t="str">
        <f>VLOOKUP(A1386,'Northern Branch Phase II Debris'!A:F,3,FALSE)</f>
        <v>Long Ridge Road</v>
      </c>
      <c r="F1386" s="84" t="str">
        <f t="shared" si="42"/>
        <v>Go Ahead</v>
      </c>
      <c r="G1386" s="320">
        <f>VLOOKUP(A1386,'Northern Branch Phase II Debris'!A:F,6,FALSE)</f>
        <v>0</v>
      </c>
      <c r="H1386" s="84" t="str">
        <f>VLOOKUP(A1386,'Northern Branch Phase II Debris'!A:G,7,FALSE)</f>
        <v>Trinity</v>
      </c>
      <c r="I1386" s="84" t="e">
        <f>VLOOKUP(A1386,'Go Backs'!A:H,8,FALSE)</f>
        <v>#N/A</v>
      </c>
      <c r="K1386" s="84" t="e">
        <f>VLOOKUP(A1386,'Go Aheads'!A:H,8,FALSE)</f>
        <v>#N/A</v>
      </c>
      <c r="M1386" s="84">
        <f>VLOOKUP(A1386,'Northern Branch Phase II Debris'!A:F,4,FALSE)</f>
        <v>0</v>
      </c>
      <c r="N1386" s="84">
        <f>VLOOKUP(A1386,'Northern Branch Phase II Debris'!A:F,5,FALSE)</f>
        <v>0</v>
      </c>
      <c r="P1386" s="84">
        <f ca="1">SUMIF(cCalRecycle_NorthBranch_DataMan!A:F,Audit!A1386,cCalRecycle_NorthBranch_DataMan!F:F)</f>
        <v>0</v>
      </c>
      <c r="Q1386" s="86" t="e">
        <f>VLOOKUP(A1386,cCalRecycle_NorthBranch_DataMan!A:B,2,FALSE)</f>
        <v>#N/A</v>
      </c>
      <c r="R1386" s="643" t="b">
        <f t="shared" ca="1" si="43"/>
        <v>1</v>
      </c>
      <c r="S1386" s="455" t="s">
        <v>4289</v>
      </c>
      <c r="Y1386" s="84" t="e">
        <v>#N/A</v>
      </c>
      <c r="Z1386" s="84" t="e">
        <v>#N/A</v>
      </c>
      <c r="AA1386" s="84" t="e">
        <v>#N/A</v>
      </c>
      <c r="AB1386" s="84" t="e">
        <v>#N/A</v>
      </c>
      <c r="AC1386" s="84" t="e">
        <v>#N/A</v>
      </c>
      <c r="AD1386" s="84" t="e">
        <v>#N/A</v>
      </c>
      <c r="AE1386" s="84" t="e">
        <v>#N/A</v>
      </c>
      <c r="AF1386" s="84" t="e">
        <v>#N/A</v>
      </c>
    </row>
    <row r="1387" spans="1:32" ht="15" thickBot="1">
      <c r="A1387" s="93" t="s">
        <v>759</v>
      </c>
      <c r="B1387" s="84">
        <f>VLOOKUP(A1387,'Northern Branch Phase II Debris'!A:F,2,FALSE)</f>
        <v>126</v>
      </c>
      <c r="C1387" s="84" t="str">
        <f>VLOOKUP(A1387,'Northern Branch Phase II Debris'!A:F,3,FALSE)</f>
        <v>Old Mill Road</v>
      </c>
      <c r="F1387" s="84" t="str">
        <f t="shared" si="42"/>
        <v>Go Ahead</v>
      </c>
      <c r="G1387" s="320">
        <f>VLOOKUP(A1387,'Northern Branch Phase II Debris'!A:F,6,FALSE)</f>
        <v>0</v>
      </c>
      <c r="H1387" s="84" t="str">
        <f>VLOOKUP(A1387,'Northern Branch Phase II Debris'!A:G,7,FALSE)</f>
        <v>Butte</v>
      </c>
      <c r="I1387" s="84" t="e">
        <f>VLOOKUP(A1387,'Go Backs'!A:H,8,FALSE)</f>
        <v>#N/A</v>
      </c>
      <c r="K1387" s="84" t="e">
        <f>VLOOKUP(A1387,'Go Aheads'!A:H,8,FALSE)</f>
        <v>#N/A</v>
      </c>
      <c r="M1387" s="84">
        <f>VLOOKUP(A1387,'Northern Branch Phase II Debris'!A:F,4,FALSE)</f>
        <v>0</v>
      </c>
      <c r="N1387" s="84">
        <f>VLOOKUP(A1387,'Northern Branch Phase II Debris'!A:F,5,FALSE)</f>
        <v>0</v>
      </c>
      <c r="P1387" s="84">
        <f ca="1">SUMIF(cCalRecycle_NorthBranch_DataMan!A:F,Audit!A1387,cCalRecycle_NorthBranch_DataMan!F:F)</f>
        <v>0</v>
      </c>
      <c r="Q1387" s="86" t="e">
        <f>VLOOKUP(A1387,cCalRecycle_NorthBranch_DataMan!A:B,2,FALSE)</f>
        <v>#N/A</v>
      </c>
      <c r="R1387" s="643" t="b">
        <f t="shared" ca="1" si="43"/>
        <v>1</v>
      </c>
      <c r="Y1387" s="84" t="e">
        <v>#N/A</v>
      </c>
      <c r="Z1387" s="84" t="e">
        <v>#N/A</v>
      </c>
      <c r="AA1387" s="84" t="e">
        <v>#N/A</v>
      </c>
      <c r="AB1387" s="84" t="e">
        <v>#N/A</v>
      </c>
      <c r="AC1387" s="84" t="e">
        <v>#N/A</v>
      </c>
      <c r="AD1387" s="84" t="e">
        <v>#N/A</v>
      </c>
      <c r="AE1387" s="84" t="e">
        <v>#N/A</v>
      </c>
      <c r="AF1387" s="84" t="e">
        <v>#N/A</v>
      </c>
    </row>
    <row r="1388" spans="1:32" ht="15" thickBot="1">
      <c r="A1388" s="93" t="s">
        <v>1370</v>
      </c>
      <c r="B1388" s="84">
        <f>VLOOKUP(A1388,'Northern Branch Phase II Debris'!A:F,2,FALSE)</f>
        <v>105</v>
      </c>
      <c r="C1388" s="84" t="str">
        <f>VLOOKUP(A1388,'Northern Branch Phase II Debris'!A:F,3,FALSE)</f>
        <v>Cedar Tree Lane</v>
      </c>
      <c r="F1388" s="84" t="str">
        <f t="shared" si="42"/>
        <v>Go Ahead</v>
      </c>
      <c r="G1388" s="320">
        <f>VLOOKUP(A1388,'Northern Branch Phase II Debris'!A:F,6,FALSE)</f>
        <v>44208</v>
      </c>
      <c r="H1388" s="84" t="str">
        <f>VLOOKUP(A1388,'Northern Branch Phase II Debris'!A:G,7,FALSE)</f>
        <v>Butte</v>
      </c>
      <c r="I1388" s="84" t="e">
        <f>VLOOKUP(A1388,'Go Backs'!A:H,8,FALSE)</f>
        <v>#N/A</v>
      </c>
      <c r="K1388" s="84" t="e">
        <f>VLOOKUP(A1388,'Go Aheads'!A:H,8,FALSE)</f>
        <v>#N/A</v>
      </c>
      <c r="M1388" s="84">
        <f>VLOOKUP(A1388,'Northern Branch Phase II Debris'!A:F,4,FALSE)</f>
        <v>3</v>
      </c>
      <c r="N1388" s="84">
        <f>VLOOKUP(A1388,'Northern Branch Phase II Debris'!A:F,5,FALSE)</f>
        <v>0</v>
      </c>
      <c r="P1388" s="84">
        <f ca="1">SUMIF(cCalRecycle_NorthBranch_DataMan!A:F,Audit!A1388,cCalRecycle_NorthBranch_DataMan!F:F)</f>
        <v>0</v>
      </c>
      <c r="Q1388" s="86" t="e">
        <f>VLOOKUP(A1388,cCalRecycle_NorthBranch_DataMan!A:B,2,FALSE)</f>
        <v>#N/A</v>
      </c>
      <c r="R1388" s="643" t="b">
        <f t="shared" ca="1" si="43"/>
        <v>1</v>
      </c>
      <c r="Y1388" s="84" t="e">
        <v>#N/A</v>
      </c>
      <c r="Z1388" s="84" t="e">
        <v>#N/A</v>
      </c>
      <c r="AA1388" s="84" t="e">
        <v>#N/A</v>
      </c>
      <c r="AB1388" s="84" t="e">
        <v>#N/A</v>
      </c>
      <c r="AC1388" s="84" t="e">
        <v>#N/A</v>
      </c>
      <c r="AD1388" s="84" t="e">
        <v>#N/A</v>
      </c>
      <c r="AE1388" s="84" t="e">
        <v>#N/A</v>
      </c>
      <c r="AF1388" s="84" t="e">
        <v>#N/A</v>
      </c>
    </row>
    <row r="1389" spans="1:32" ht="15" thickBot="1">
      <c r="A1389" s="93" t="s">
        <v>2099</v>
      </c>
      <c r="B1389" s="84" t="str">
        <f>VLOOKUP(A1389,'Northern Branch Phase II Debris'!A:F,2,FALSE)</f>
        <v>2213 &amp; 2219</v>
      </c>
      <c r="C1389" s="84" t="str">
        <f>VLOOKUP(A1389,'Northern Branch Phase II Debris'!A:F,3,FALSE)</f>
        <v>Georgia Flat Road</v>
      </c>
      <c r="F1389" s="84" t="str">
        <f t="shared" si="42"/>
        <v>Go Ahead</v>
      </c>
      <c r="G1389" s="320">
        <f>VLOOKUP(A1389,'Northern Branch Phase II Debris'!A:F,6,FALSE)</f>
        <v>44350</v>
      </c>
      <c r="H1389" s="84" t="str">
        <f>VLOOKUP(A1389,'Northern Branch Phase II Debris'!A:G,7,FALSE)</f>
        <v>Siskiyou</v>
      </c>
      <c r="I1389" s="84" t="e">
        <f>VLOOKUP(A1389,'Go Backs'!A:H,8,FALSE)</f>
        <v>#N/A</v>
      </c>
      <c r="K1389" s="84" t="e">
        <f>VLOOKUP(A1389,'Go Aheads'!A:H,8,FALSE)</f>
        <v>#N/A</v>
      </c>
      <c r="M1389" s="84">
        <f>VLOOKUP(A1389,'Northern Branch Phase II Debris'!A:F,4,FALSE)</f>
        <v>1</v>
      </c>
      <c r="N1389" s="84">
        <f>VLOOKUP(A1389,'Northern Branch Phase II Debris'!A:F,5,FALSE)</f>
        <v>1</v>
      </c>
      <c r="P1389" s="84">
        <f ca="1">SUMIF(cCalRecycle_NorthBranch_DataMan!A:F,Audit!A1389,cCalRecycle_NorthBranch_DataMan!F:F)</f>
        <v>1</v>
      </c>
      <c r="Q1389" s="86">
        <f>VLOOKUP(A1389,cCalRecycle_NorthBranch_DataMan!A:B,2,FALSE)</f>
        <v>44349.35710648149</v>
      </c>
      <c r="R1389" s="643" t="b">
        <f t="shared" ca="1" si="43"/>
        <v>1</v>
      </c>
      <c r="S1389" s="455"/>
      <c r="Y1389" s="84" t="e">
        <v>#N/A</v>
      </c>
      <c r="Z1389" s="84" t="e">
        <v>#N/A</v>
      </c>
      <c r="AA1389" s="84" t="e">
        <v>#N/A</v>
      </c>
      <c r="AB1389" s="84" t="e">
        <v>#N/A</v>
      </c>
      <c r="AC1389" s="84" t="e">
        <v>#N/A</v>
      </c>
      <c r="AD1389" s="84" t="e">
        <v>#N/A</v>
      </c>
      <c r="AE1389" s="84" t="e">
        <v>#N/A</v>
      </c>
      <c r="AF1389" s="84" t="e">
        <v>#N/A</v>
      </c>
    </row>
    <row r="1390" spans="1:32" ht="15" thickBot="1">
      <c r="A1390" s="497" t="s">
        <v>2109</v>
      </c>
      <c r="B1390" s="84">
        <f>VLOOKUP(A1390,'Northern Branch Phase II Debris'!A:F,2,FALSE)</f>
        <v>2209</v>
      </c>
      <c r="C1390" s="84" t="str">
        <f>VLOOKUP(A1390,'Northern Branch Phase II Debris'!A:F,3,FALSE)</f>
        <v>Georgia Flat Road</v>
      </c>
      <c r="F1390" s="84" t="str">
        <f t="shared" si="42"/>
        <v>Go Ahead</v>
      </c>
      <c r="G1390" s="320">
        <f>VLOOKUP(A1390,'Northern Branch Phase II Debris'!A:F,6,FALSE)</f>
        <v>0</v>
      </c>
      <c r="H1390" s="84" t="str">
        <f>VLOOKUP(A1390,'Northern Branch Phase II Debris'!A:G,7,FALSE)</f>
        <v>Siskiyou</v>
      </c>
      <c r="I1390" s="84" t="e">
        <f>VLOOKUP(A1390,'Go Backs'!A:H,8,FALSE)</f>
        <v>#N/A</v>
      </c>
      <c r="K1390" s="84" t="e">
        <f>VLOOKUP(A1390,'Go Aheads'!A:H,8,FALSE)</f>
        <v>#N/A</v>
      </c>
      <c r="M1390" s="84">
        <f>VLOOKUP(A1390,'Northern Branch Phase II Debris'!A:F,4,FALSE)</f>
        <v>0</v>
      </c>
      <c r="N1390" s="84">
        <f>VLOOKUP(A1390,'Northern Branch Phase II Debris'!A:F,5,FALSE)</f>
        <v>0</v>
      </c>
      <c r="P1390" s="84">
        <f ca="1">SUMIF(cCalRecycle_NorthBranch_DataMan!A:F,Audit!A1390,cCalRecycle_NorthBranch_DataMan!F:F)</f>
        <v>0</v>
      </c>
      <c r="Q1390" s="86" t="e">
        <f>VLOOKUP(A1390,cCalRecycle_NorthBranch_DataMan!A:B,2,FALSE)</f>
        <v>#N/A</v>
      </c>
      <c r="R1390" s="643" t="b">
        <f t="shared" ca="1" si="43"/>
        <v>1</v>
      </c>
      <c r="Y1390" s="84" t="e">
        <v>#N/A</v>
      </c>
      <c r="Z1390" s="84" t="e">
        <v>#N/A</v>
      </c>
      <c r="AA1390" s="84" t="e">
        <v>#N/A</v>
      </c>
      <c r="AB1390" s="84" t="e">
        <v>#N/A</v>
      </c>
      <c r="AC1390" s="84" t="e">
        <v>#N/A</v>
      </c>
      <c r="AD1390" s="84" t="e">
        <v>#N/A</v>
      </c>
      <c r="AE1390" s="84" t="e">
        <v>#N/A</v>
      </c>
      <c r="AF1390" s="84" t="e">
        <v>#N/A</v>
      </c>
    </row>
    <row r="1391" spans="1:32" ht="15" thickBot="1">
      <c r="A1391" s="93" t="s">
        <v>1847</v>
      </c>
      <c r="B1391" s="84">
        <f>VLOOKUP(A1391,'Northern Branch Phase II Debris'!A:F,2,FALSE)</f>
        <v>34</v>
      </c>
      <c r="C1391" s="84" t="str">
        <f>VLOOKUP(A1391,'Northern Branch Phase II Debris'!A:F,3,FALSE)</f>
        <v>Burr Lane</v>
      </c>
      <c r="F1391" s="84" t="str">
        <f t="shared" si="42"/>
        <v>Go Ahead</v>
      </c>
      <c r="G1391" s="320">
        <f>VLOOKUP(A1391,'Northern Branch Phase II Debris'!A:F,6,FALSE)</f>
        <v>44253</v>
      </c>
      <c r="H1391" s="84" t="str">
        <f>VLOOKUP(A1391,'Northern Branch Phase II Debris'!A:G,7,FALSE)</f>
        <v>Butte</v>
      </c>
      <c r="I1391" s="84" t="e">
        <f>VLOOKUP(A1391,'Go Backs'!A:H,8,FALSE)</f>
        <v>#N/A</v>
      </c>
      <c r="K1391" s="84" t="e">
        <f>VLOOKUP(A1391,'Go Aheads'!A:H,8,FALSE)</f>
        <v>#N/A</v>
      </c>
      <c r="M1391" s="84">
        <f>VLOOKUP(A1391,'Northern Branch Phase II Debris'!A:F,4,FALSE)</f>
        <v>0</v>
      </c>
      <c r="N1391" s="84">
        <f>VLOOKUP(A1391,'Northern Branch Phase II Debris'!A:F,5,FALSE)</f>
        <v>0</v>
      </c>
      <c r="P1391" s="84">
        <f ca="1">SUMIF(cCalRecycle_NorthBranch_DataMan!A:F,Audit!A1391,cCalRecycle_NorthBranch_DataMan!F:F)</f>
        <v>0</v>
      </c>
      <c r="Q1391" s="86" t="e">
        <f>VLOOKUP(A1391,cCalRecycle_NorthBranch_DataMan!A:B,2,FALSE)</f>
        <v>#N/A</v>
      </c>
      <c r="R1391" s="643" t="b">
        <f t="shared" ca="1" si="43"/>
        <v>1</v>
      </c>
      <c r="Y1391" s="84" t="e">
        <v>#N/A</v>
      </c>
      <c r="Z1391" s="84" t="e">
        <v>#N/A</v>
      </c>
      <c r="AA1391" s="84" t="e">
        <v>#N/A</v>
      </c>
      <c r="AB1391" s="84" t="e">
        <v>#N/A</v>
      </c>
      <c r="AC1391" s="84" t="e">
        <v>#N/A</v>
      </c>
      <c r="AD1391" s="84" t="e">
        <v>#N/A</v>
      </c>
      <c r="AE1391" s="84" t="e">
        <v>#N/A</v>
      </c>
      <c r="AF1391" s="84" t="e">
        <v>#N/A</v>
      </c>
    </row>
    <row r="1392" spans="1:32" ht="15" thickBot="1">
      <c r="A1392" s="93" t="s">
        <v>805</v>
      </c>
      <c r="B1392" s="84" t="str">
        <f>VLOOKUP(A1392,'Northern Branch Phase II Debris'!A:F,2,FALSE)</f>
        <v>071-290-023-000</v>
      </c>
      <c r="C1392" s="84" t="str">
        <f>VLOOKUP(A1392,'Northern Branch Phase II Debris'!A:F,3,FALSE)</f>
        <v>SEC 36 T20N R5E</v>
      </c>
      <c r="F1392" s="84" t="str">
        <f t="shared" si="42"/>
        <v>Go Ahead</v>
      </c>
      <c r="G1392" s="320">
        <f>VLOOKUP(A1392,'Northern Branch Phase II Debris'!A:F,6,FALSE)</f>
        <v>44348</v>
      </c>
      <c r="H1392" s="84" t="str">
        <f>VLOOKUP(A1392,'Northern Branch Phase II Debris'!A:G,7,FALSE)</f>
        <v>Butte</v>
      </c>
      <c r="I1392" s="84" t="e">
        <f>VLOOKUP(A1392,'Go Backs'!A:H,8,FALSE)</f>
        <v>#N/A</v>
      </c>
      <c r="K1392" s="84">
        <f>VLOOKUP(A1392,'Go Aheads'!A:H,8,FALSE)</f>
        <v>5</v>
      </c>
      <c r="M1392" s="84">
        <f>VLOOKUP(A1392,'Northern Branch Phase II Debris'!A:F,4,FALSE)</f>
        <v>5</v>
      </c>
      <c r="N1392" s="84">
        <f>VLOOKUP(A1392,'Northern Branch Phase II Debris'!A:F,5,FALSE)</f>
        <v>5</v>
      </c>
      <c r="P1392" s="84">
        <f ca="1">SUMIF(cCalRecycle_NorthBranch_DataMan!A:F,Audit!A1392,cCalRecycle_NorthBranch_DataMan!F:F)</f>
        <v>5</v>
      </c>
      <c r="Q1392" s="86">
        <f>VLOOKUP(A1392,cCalRecycle_NorthBranch_DataMan!A:B,2,FALSE)</f>
        <v>44358.668437499997</v>
      </c>
      <c r="R1392" s="643" t="b">
        <f t="shared" ca="1" si="43"/>
        <v>1</v>
      </c>
      <c r="S1392" s="455"/>
      <c r="Y1392" s="84" t="e">
        <v>#N/A</v>
      </c>
      <c r="Z1392" s="84" t="e">
        <v>#N/A</v>
      </c>
      <c r="AA1392" s="84" t="e">
        <v>#N/A</v>
      </c>
      <c r="AB1392" s="84" t="e">
        <v>#N/A</v>
      </c>
      <c r="AC1392" s="84" t="e">
        <v>#N/A</v>
      </c>
      <c r="AD1392" s="84" t="e">
        <v>#N/A</v>
      </c>
      <c r="AE1392" s="84" t="e">
        <v>#N/A</v>
      </c>
      <c r="AF1392" s="84" t="e">
        <v>#N/A</v>
      </c>
    </row>
    <row r="1393" spans="1:32" ht="15" thickBot="1">
      <c r="A1393" s="93" t="s">
        <v>881</v>
      </c>
      <c r="B1393" s="84">
        <f>VLOOKUP(A1393,'Northern Branch Phase II Debris'!A:F,2,FALSE)</f>
        <v>5109</v>
      </c>
      <c r="C1393" s="84" t="str">
        <f>VLOOKUP(A1393,'Northern Branch Phase II Debris'!A:F,3,FALSE)</f>
        <v>Indian Creek Road</v>
      </c>
      <c r="F1393" s="84" t="str">
        <f t="shared" si="42"/>
        <v>Go Ahead</v>
      </c>
      <c r="G1393" s="320">
        <f>VLOOKUP(A1393,'Northern Branch Phase II Debris'!A:F,6,FALSE)</f>
        <v>44343</v>
      </c>
      <c r="H1393" s="84" t="str">
        <f>VLOOKUP(A1393,'Northern Branch Phase II Debris'!A:G,7,FALSE)</f>
        <v>Siskiyou</v>
      </c>
      <c r="I1393" s="84" t="e">
        <f>VLOOKUP(A1393,'Go Backs'!A:H,8,FALSE)</f>
        <v>#N/A</v>
      </c>
      <c r="K1393" s="84" t="e">
        <f>VLOOKUP(A1393,'Go Aheads'!A:H,8,FALSE)</f>
        <v>#N/A</v>
      </c>
      <c r="M1393" s="84">
        <f>VLOOKUP(A1393,'Northern Branch Phase II Debris'!A:F,4,FALSE)</f>
        <v>5</v>
      </c>
      <c r="N1393" s="84">
        <f>VLOOKUP(A1393,'Northern Branch Phase II Debris'!A:F,5,FALSE)</f>
        <v>2</v>
      </c>
      <c r="P1393" s="84">
        <f ca="1">SUMIF(cCalRecycle_NorthBranch_DataMan!A:F,Audit!A1393,cCalRecycle_NorthBranch_DataMan!F:F)</f>
        <v>2</v>
      </c>
      <c r="Q1393" s="86">
        <f>VLOOKUP(A1393,cCalRecycle_NorthBranch_DataMan!A:B,2,FALSE)</f>
        <v>44341.62081018521</v>
      </c>
      <c r="R1393" s="643" t="b">
        <f t="shared" ca="1" si="43"/>
        <v>1</v>
      </c>
      <c r="S1393" s="455"/>
      <c r="Y1393" s="84" t="e">
        <v>#N/A</v>
      </c>
      <c r="Z1393" s="84" t="e">
        <v>#N/A</v>
      </c>
      <c r="AA1393" s="84" t="e">
        <v>#N/A</v>
      </c>
      <c r="AB1393" s="84" t="e">
        <v>#N/A</v>
      </c>
      <c r="AC1393" s="84" t="e">
        <v>#N/A</v>
      </c>
      <c r="AD1393" s="84" t="e">
        <v>#N/A</v>
      </c>
      <c r="AE1393" s="84" t="e">
        <v>#N/A</v>
      </c>
      <c r="AF1393" s="84" t="e">
        <v>#N/A</v>
      </c>
    </row>
    <row r="1394" spans="1:32" ht="15" thickBot="1">
      <c r="A1394" s="93" t="s">
        <v>889</v>
      </c>
      <c r="B1394" s="84">
        <f>VLOOKUP(A1394,'Northern Branch Phase II Debris'!A:F,2,FALSE)</f>
        <v>5605</v>
      </c>
      <c r="C1394" s="84" t="str">
        <f>VLOOKUP(A1394,'Northern Branch Phase II Debris'!A:F,3,FALSE)</f>
        <v>Indian Creek Road</v>
      </c>
      <c r="F1394" s="84" t="str">
        <f t="shared" si="42"/>
        <v>Go Ahead</v>
      </c>
      <c r="G1394" s="320">
        <f>VLOOKUP(A1394,'Northern Branch Phase II Debris'!A:F,6,FALSE)</f>
        <v>44330</v>
      </c>
      <c r="H1394" s="84" t="str">
        <f>VLOOKUP(A1394,'Northern Branch Phase II Debris'!A:G,7,FALSE)</f>
        <v>Siskiyou</v>
      </c>
      <c r="I1394" s="84" t="e">
        <f>VLOOKUP(A1394,'Go Backs'!A:H,8,FALSE)</f>
        <v>#N/A</v>
      </c>
      <c r="K1394" s="84" t="e">
        <f>VLOOKUP(A1394,'Go Aheads'!A:H,8,FALSE)</f>
        <v>#N/A</v>
      </c>
      <c r="M1394" s="84">
        <f>VLOOKUP(A1394,'Northern Branch Phase II Debris'!A:F,4,FALSE)</f>
        <v>0</v>
      </c>
      <c r="N1394" s="84">
        <f>VLOOKUP(A1394,'Northern Branch Phase II Debris'!A:F,5,FALSE)</f>
        <v>0</v>
      </c>
      <c r="P1394" s="84">
        <f ca="1">SUMIF(cCalRecycle_NorthBranch_DataMan!A:F,Audit!A1394,cCalRecycle_NorthBranch_DataMan!F:F)</f>
        <v>0</v>
      </c>
      <c r="Q1394" s="86" t="e">
        <f>VLOOKUP(A1394,cCalRecycle_NorthBranch_DataMan!A:B,2,FALSE)</f>
        <v>#N/A</v>
      </c>
      <c r="R1394" s="643" t="b">
        <f t="shared" ca="1" si="43"/>
        <v>1</v>
      </c>
      <c r="Y1394" s="84" t="e">
        <v>#N/A</v>
      </c>
      <c r="Z1394" s="84" t="e">
        <v>#N/A</v>
      </c>
      <c r="AA1394" s="84" t="e">
        <v>#N/A</v>
      </c>
      <c r="AB1394" s="84" t="e">
        <v>#N/A</v>
      </c>
      <c r="AC1394" s="84" t="e">
        <v>#N/A</v>
      </c>
      <c r="AD1394" s="84" t="e">
        <v>#N/A</v>
      </c>
      <c r="AE1394" s="84" t="e">
        <v>#N/A</v>
      </c>
      <c r="AF1394" s="84" t="e">
        <v>#N/A</v>
      </c>
    </row>
    <row r="1395" spans="1:32" ht="15" thickBot="1">
      <c r="A1395" s="491" t="s">
        <v>601</v>
      </c>
      <c r="B1395" s="84">
        <f>VLOOKUP(A1395,'Northern Branch Phase II Debris'!A:F,2,FALSE)</f>
        <v>2830</v>
      </c>
      <c r="C1395" s="84" t="str">
        <f>VLOOKUP(A1395,'Northern Branch Phase II Debris'!A:F,3,FALSE)</f>
        <v>FS Road 3S02</v>
      </c>
      <c r="F1395" s="84" t="str">
        <f t="shared" si="42"/>
        <v>Go Ahead</v>
      </c>
      <c r="G1395" s="320">
        <f>VLOOKUP(A1395,'Northern Branch Phase II Debris'!A:F,6,FALSE)</f>
        <v>0</v>
      </c>
      <c r="H1395" s="84" t="str">
        <f>VLOOKUP(A1395,'Northern Branch Phase II Debris'!A:G,7,FALSE)</f>
        <v>Trinity</v>
      </c>
      <c r="I1395" s="84" t="e">
        <f>VLOOKUP(A1395,'Go Backs'!A:H,8,FALSE)</f>
        <v>#N/A</v>
      </c>
      <c r="K1395" s="84" t="e">
        <f>VLOOKUP(A1395,'Go Aheads'!A:H,8,FALSE)</f>
        <v>#N/A</v>
      </c>
      <c r="M1395" s="84">
        <f>VLOOKUP(A1395,'Northern Branch Phase II Debris'!A:F,4,FALSE)</f>
        <v>0</v>
      </c>
      <c r="N1395" s="84">
        <f>VLOOKUP(A1395,'Northern Branch Phase II Debris'!A:F,5,FALSE)</f>
        <v>0</v>
      </c>
      <c r="P1395" s="84">
        <f ca="1">SUMIF(cCalRecycle_NorthBranch_DataMan!A:F,Audit!A1395,cCalRecycle_NorthBranch_DataMan!F:F)</f>
        <v>0</v>
      </c>
      <c r="Q1395" s="86" t="e">
        <f>VLOOKUP(A1395,cCalRecycle_NorthBranch_DataMan!A:B,2,FALSE)</f>
        <v>#N/A</v>
      </c>
      <c r="R1395" s="643" t="b">
        <f t="shared" ca="1" si="43"/>
        <v>1</v>
      </c>
      <c r="S1395" s="455" t="s">
        <v>4289</v>
      </c>
      <c r="Y1395" s="84" t="e">
        <v>#N/A</v>
      </c>
      <c r="Z1395" s="84" t="e">
        <v>#N/A</v>
      </c>
      <c r="AA1395" s="84" t="e">
        <v>#N/A</v>
      </c>
      <c r="AB1395" s="84" t="e">
        <v>#N/A</v>
      </c>
      <c r="AC1395" s="84" t="e">
        <v>#N/A</v>
      </c>
      <c r="AD1395" s="84" t="e">
        <v>#N/A</v>
      </c>
      <c r="AE1395" s="84" t="e">
        <v>#N/A</v>
      </c>
      <c r="AF1395" s="84" t="e">
        <v>#N/A</v>
      </c>
    </row>
    <row r="1396" spans="1:32" ht="15" thickBot="1">
      <c r="A1396" s="93" t="s">
        <v>1983</v>
      </c>
      <c r="B1396" s="84">
        <f>VLOOKUP(A1396,'Northern Branch Phase II Debris'!A:F,2,FALSE)</f>
        <v>100</v>
      </c>
      <c r="C1396" s="84" t="str">
        <f>VLOOKUP(A1396,'Northern Branch Phase II Debris'!A:F,3,FALSE)</f>
        <v>Braland Place</v>
      </c>
      <c r="F1396" s="84" t="str">
        <f t="shared" si="42"/>
        <v>Go Ahead</v>
      </c>
      <c r="G1396" s="320">
        <f>VLOOKUP(A1396,'Northern Branch Phase II Debris'!A:F,6,FALSE)</f>
        <v>44308</v>
      </c>
      <c r="H1396" s="84" t="str">
        <f>VLOOKUP(A1396,'Northern Branch Phase II Debris'!A:G,7,FALSE)</f>
        <v>Butte</v>
      </c>
      <c r="I1396" s="84" t="e">
        <f>VLOOKUP(A1396,'Go Backs'!A:H,8,FALSE)</f>
        <v>#N/A</v>
      </c>
      <c r="K1396" s="84" t="e">
        <f>VLOOKUP(A1396,'Go Aheads'!A:H,8,FALSE)</f>
        <v>#N/A</v>
      </c>
      <c r="M1396" s="84">
        <f>VLOOKUP(A1396,'Northern Branch Phase II Debris'!A:F,4,FALSE)</f>
        <v>0</v>
      </c>
      <c r="N1396" s="84">
        <f>VLOOKUP(A1396,'Northern Branch Phase II Debris'!A:F,5,FALSE)</f>
        <v>0</v>
      </c>
      <c r="P1396" s="84">
        <f ca="1">SUMIF(cCalRecycle_NorthBranch_DataMan!A:F,Audit!A1396,cCalRecycle_NorthBranch_DataMan!F:F)</f>
        <v>0</v>
      </c>
      <c r="Q1396" s="86" t="e">
        <f>VLOOKUP(A1396,cCalRecycle_NorthBranch_DataMan!A:B,2,FALSE)</f>
        <v>#N/A</v>
      </c>
      <c r="R1396" s="643" t="b">
        <f t="shared" ca="1" si="43"/>
        <v>1</v>
      </c>
      <c r="Y1396" s="84" t="e">
        <v>#N/A</v>
      </c>
      <c r="Z1396" s="84" t="e">
        <v>#N/A</v>
      </c>
      <c r="AA1396" s="84" t="e">
        <v>#N/A</v>
      </c>
      <c r="AB1396" s="84" t="e">
        <v>#N/A</v>
      </c>
      <c r="AC1396" s="84" t="e">
        <v>#N/A</v>
      </c>
      <c r="AD1396" s="84" t="e">
        <v>#N/A</v>
      </c>
      <c r="AE1396" s="84" t="e">
        <v>#N/A</v>
      </c>
      <c r="AF1396" s="84" t="e">
        <v>#N/A</v>
      </c>
    </row>
    <row r="1397" spans="1:32" ht="15" thickBot="1">
      <c r="A1397" s="93" t="s">
        <v>1605</v>
      </c>
      <c r="B1397" s="84" t="str">
        <f>VLOOKUP(A1397,'Northern Branch Phase II Debris'!A:F,2,FALSE)</f>
        <v>071-390-002-000</v>
      </c>
      <c r="C1397" s="84" t="str">
        <f>VLOOKUP(A1397,'Northern Branch Phase II Debris'!A:F,3,FALSE)</f>
        <v>Berry Creek Estates</v>
      </c>
      <c r="F1397" s="84" t="str">
        <f t="shared" si="42"/>
        <v>Go Ahead</v>
      </c>
      <c r="G1397" s="320">
        <f>VLOOKUP(A1397,'Northern Branch Phase II Debris'!A:F,6,FALSE)</f>
        <v>44308</v>
      </c>
      <c r="H1397" s="84" t="str">
        <f>VLOOKUP(A1397,'Northern Branch Phase II Debris'!A:G,7,FALSE)</f>
        <v>Butte</v>
      </c>
      <c r="I1397" s="84" t="e">
        <f>VLOOKUP(A1397,'Go Backs'!A:H,8,FALSE)</f>
        <v>#N/A</v>
      </c>
      <c r="K1397" s="84">
        <f>VLOOKUP(A1397,'Go Aheads'!A:H,8,FALSE)</f>
        <v>2</v>
      </c>
      <c r="M1397" s="84">
        <f>VLOOKUP(A1397,'Northern Branch Phase II Debris'!A:F,4,FALSE)</f>
        <v>2</v>
      </c>
      <c r="N1397" s="84">
        <f>VLOOKUP(A1397,'Northern Branch Phase II Debris'!A:F,5,FALSE)</f>
        <v>2</v>
      </c>
      <c r="P1397" s="84">
        <f ca="1">SUMIF(cCalRecycle_NorthBranch_DataMan!A:F,Audit!A1397,cCalRecycle_NorthBranch_DataMan!F:F)</f>
        <v>2</v>
      </c>
      <c r="Q1397" s="86">
        <f>VLOOKUP(A1397,cCalRecycle_NorthBranch_DataMan!A:B,2,FALSE)</f>
        <v>44327.645682870403</v>
      </c>
      <c r="R1397" s="643" t="b">
        <f t="shared" ca="1" si="43"/>
        <v>1</v>
      </c>
      <c r="S1397" s="455"/>
      <c r="Y1397" s="84" t="e">
        <v>#N/A</v>
      </c>
      <c r="Z1397" s="84" t="e">
        <v>#N/A</v>
      </c>
      <c r="AA1397" s="84" t="e">
        <v>#N/A</v>
      </c>
      <c r="AB1397" s="84" t="e">
        <v>#N/A</v>
      </c>
      <c r="AC1397" s="84" t="e">
        <v>#N/A</v>
      </c>
      <c r="AD1397" s="84" t="e">
        <v>#N/A</v>
      </c>
      <c r="AE1397" s="84" t="e">
        <v>#N/A</v>
      </c>
      <c r="AF1397" s="84" t="e">
        <v>#N/A</v>
      </c>
    </row>
    <row r="1398" spans="1:32" ht="15" thickBot="1">
      <c r="A1398" s="93" t="s">
        <v>729</v>
      </c>
      <c r="B1398" s="84">
        <f>VLOOKUP(A1398,'Northern Branch Phase II Debris'!A:F,2,FALSE)</f>
        <v>164</v>
      </c>
      <c r="C1398" s="84" t="str">
        <f>VLOOKUP(A1398,'Northern Branch Phase II Debris'!A:F,3,FALSE)</f>
        <v>Graystone Lane</v>
      </c>
      <c r="F1398" s="84" t="str">
        <f t="shared" si="42"/>
        <v>Go Ahead</v>
      </c>
      <c r="G1398" s="320">
        <f>VLOOKUP(A1398,'Northern Branch Phase II Debris'!A:F,6,FALSE)</f>
        <v>44320</v>
      </c>
      <c r="H1398" s="84" t="str">
        <f>VLOOKUP(A1398,'Northern Branch Phase II Debris'!A:G,7,FALSE)</f>
        <v>Butte</v>
      </c>
      <c r="I1398" s="84" t="e">
        <f>VLOOKUP(A1398,'Go Backs'!A:H,8,FALSE)</f>
        <v>#N/A</v>
      </c>
      <c r="K1398" s="84">
        <f>VLOOKUP(A1398,'Go Aheads'!A:H,8,FALSE)</f>
        <v>5</v>
      </c>
      <c r="M1398" s="84">
        <f>VLOOKUP(A1398,'Northern Branch Phase II Debris'!A:F,4,FALSE)</f>
        <v>2</v>
      </c>
      <c r="N1398" s="84">
        <f>VLOOKUP(A1398,'Northern Branch Phase II Debris'!A:F,5,FALSE)</f>
        <v>5</v>
      </c>
      <c r="P1398" s="84">
        <f ca="1">SUMIF(cCalRecycle_NorthBranch_DataMan!A:F,Audit!A1398,cCalRecycle_NorthBranch_DataMan!F:F)</f>
        <v>5</v>
      </c>
      <c r="Q1398" s="86">
        <f>VLOOKUP(A1398,cCalRecycle_NorthBranch_DataMan!A:B,2,FALSE)</f>
        <v>44342.427476851903</v>
      </c>
      <c r="R1398" s="643" t="b">
        <f t="shared" ca="1" si="43"/>
        <v>1</v>
      </c>
      <c r="Y1398" s="84" t="s">
        <v>8347</v>
      </c>
      <c r="Z1398" s="84">
        <v>0</v>
      </c>
      <c r="AA1398" s="84">
        <v>0</v>
      </c>
      <c r="AB1398" s="84">
        <v>0</v>
      </c>
      <c r="AC1398" s="84">
        <v>0</v>
      </c>
      <c r="AD1398" s="84" t="e">
        <v>#N/A</v>
      </c>
      <c r="AE1398" s="84">
        <v>0</v>
      </c>
      <c r="AF1398" s="84">
        <v>0</v>
      </c>
    </row>
    <row r="1399" spans="1:32" ht="15" thickBot="1">
      <c r="A1399" s="93" t="s">
        <v>727</v>
      </c>
      <c r="B1399" s="84" t="str">
        <f>VLOOKUP(A1399,'Northern Branch Phase II Debris'!A:F,2,FALSE)</f>
        <v>071-390-004-000</v>
      </c>
      <c r="C1399" s="84" t="str">
        <f>VLOOKUP(A1399,'Northern Branch Phase II Debris'!A:F,3,FALSE)</f>
        <v>Graystone Lane</v>
      </c>
      <c r="F1399" s="84" t="str">
        <f t="shared" si="42"/>
        <v>Go Ahead</v>
      </c>
      <c r="G1399" s="320">
        <f>VLOOKUP(A1399,'Northern Branch Phase II Debris'!A:F,6,FALSE)</f>
        <v>44305</v>
      </c>
      <c r="H1399" s="84" t="str">
        <f>VLOOKUP(A1399,'Northern Branch Phase II Debris'!A:G,7,FALSE)</f>
        <v>Butte</v>
      </c>
      <c r="I1399" s="84" t="e">
        <f>VLOOKUP(A1399,'Go Backs'!A:H,8,FALSE)</f>
        <v>#N/A</v>
      </c>
      <c r="K1399" s="84">
        <f>VLOOKUP(A1399,'Go Aheads'!A:H,8,FALSE)</f>
        <v>2</v>
      </c>
      <c r="M1399" s="84">
        <f>VLOOKUP(A1399,'Northern Branch Phase II Debris'!A:F,4,FALSE)</f>
        <v>2</v>
      </c>
      <c r="N1399" s="84">
        <f>VLOOKUP(A1399,'Northern Branch Phase II Debris'!A:F,5,FALSE)</f>
        <v>2</v>
      </c>
      <c r="P1399" s="84">
        <f ca="1">SUMIF(cCalRecycle_NorthBranch_DataMan!A:F,Audit!A1399,cCalRecycle_NorthBranch_DataMan!F:F)</f>
        <v>5</v>
      </c>
      <c r="Q1399" s="86">
        <f>VLOOKUP(A1399,cCalRecycle_NorthBranch_DataMan!A:B,2,FALSE)</f>
        <v>44334.639016203713</v>
      </c>
      <c r="R1399" s="643" t="b">
        <f t="shared" ca="1" si="43"/>
        <v>0</v>
      </c>
      <c r="S1399" s="455" t="s">
        <v>7480</v>
      </c>
      <c r="Y1399" s="84" t="e">
        <v>#N/A</v>
      </c>
      <c r="Z1399" s="84" t="e">
        <v>#N/A</v>
      </c>
      <c r="AA1399" s="84" t="e">
        <v>#N/A</v>
      </c>
      <c r="AB1399" s="84" t="e">
        <v>#N/A</v>
      </c>
      <c r="AC1399" s="84" t="e">
        <v>#N/A</v>
      </c>
      <c r="AD1399" s="84" t="e">
        <v>#N/A</v>
      </c>
      <c r="AE1399" s="84" t="e">
        <v>#N/A</v>
      </c>
      <c r="AF1399" s="84" t="e">
        <v>#N/A</v>
      </c>
    </row>
    <row r="1400" spans="1:32" ht="15" thickBot="1">
      <c r="A1400" s="93" t="s">
        <v>1281</v>
      </c>
      <c r="B1400" s="84">
        <f>VLOOKUP(A1400,'Northern Branch Phase II Debris'!A:F,2,FALSE)</f>
        <v>225</v>
      </c>
      <c r="C1400" s="84" t="str">
        <f>VLOOKUP(A1400,'Northern Branch Phase II Debris'!A:F,3,FALSE)</f>
        <v>Graystone Lane</v>
      </c>
      <c r="F1400" s="84" t="str">
        <f t="shared" si="42"/>
        <v>Go Ahead</v>
      </c>
      <c r="G1400" s="320">
        <f>VLOOKUP(A1400,'Northern Branch Phase II Debris'!A:F,6,FALSE)</f>
        <v>44305</v>
      </c>
      <c r="H1400" s="84" t="str">
        <f>VLOOKUP(A1400,'Northern Branch Phase II Debris'!A:G,7,FALSE)</f>
        <v>Butte</v>
      </c>
      <c r="I1400" s="84" t="e">
        <f>VLOOKUP(A1400,'Go Backs'!A:H,8,FALSE)</f>
        <v>#N/A</v>
      </c>
      <c r="K1400" s="84">
        <f>VLOOKUP(A1400,'Go Aheads'!A:H,8,FALSE)</f>
        <v>7</v>
      </c>
      <c r="M1400" s="84">
        <f>VLOOKUP(A1400,'Northern Branch Phase II Debris'!A:F,4,FALSE)</f>
        <v>9</v>
      </c>
      <c r="N1400" s="84">
        <f>VLOOKUP(A1400,'Northern Branch Phase II Debris'!A:F,5,FALSE)</f>
        <v>7</v>
      </c>
      <c r="P1400" s="84">
        <f ca="1">SUMIF(cCalRecycle_NorthBranch_DataMan!A:F,Audit!A1400,cCalRecycle_NorthBranch_DataMan!F:F)</f>
        <v>7</v>
      </c>
      <c r="Q1400" s="86">
        <f>VLOOKUP(A1400,cCalRecycle_NorthBranch_DataMan!A:B,2,FALSE)</f>
        <v>44334.4391666667</v>
      </c>
      <c r="R1400" s="643" t="b">
        <f t="shared" ca="1" si="43"/>
        <v>1</v>
      </c>
      <c r="Y1400" s="84" t="e">
        <v>#N/A</v>
      </c>
      <c r="Z1400" s="84" t="e">
        <v>#N/A</v>
      </c>
      <c r="AA1400" s="84" t="e">
        <v>#N/A</v>
      </c>
      <c r="AB1400" s="84" t="e">
        <v>#N/A</v>
      </c>
      <c r="AC1400" s="84" t="e">
        <v>#N/A</v>
      </c>
      <c r="AD1400" s="84" t="e">
        <v>#N/A</v>
      </c>
      <c r="AE1400" s="84" t="e">
        <v>#N/A</v>
      </c>
      <c r="AF1400" s="84" t="e">
        <v>#N/A</v>
      </c>
    </row>
    <row r="1401" spans="1:32" ht="15" thickBot="1">
      <c r="A1401" s="93" t="s">
        <v>969</v>
      </c>
      <c r="B1401" s="84" t="str">
        <f>VLOOKUP(A1401,'Northern Branch Phase II Debris'!A:F,2,FALSE)</f>
        <v>061-300-008-000</v>
      </c>
      <c r="C1401" s="84" t="str">
        <f>VLOOKUP(A1401,'Northern Branch Phase II Debris'!A:F,3,FALSE)</f>
        <v>Milsap Bar Road</v>
      </c>
      <c r="F1401" s="84" t="str">
        <f t="shared" si="42"/>
        <v>Go Ahead</v>
      </c>
      <c r="G1401" s="320">
        <f>VLOOKUP(A1401,'Northern Branch Phase II Debris'!A:F,6,FALSE)</f>
        <v>0</v>
      </c>
      <c r="H1401" s="84" t="str">
        <f>VLOOKUP(A1401,'Northern Branch Phase II Debris'!A:G,7,FALSE)</f>
        <v>Butte</v>
      </c>
      <c r="I1401" s="84" t="e">
        <f>VLOOKUP(A1401,'Go Backs'!A:H,8,FALSE)</f>
        <v>#N/A</v>
      </c>
      <c r="K1401" s="84" t="e">
        <f>VLOOKUP(A1401,'Go Aheads'!A:H,8,FALSE)</f>
        <v>#N/A</v>
      </c>
      <c r="M1401" s="84">
        <f>VLOOKUP(A1401,'Northern Branch Phase II Debris'!A:F,4,FALSE)</f>
        <v>0</v>
      </c>
      <c r="N1401" s="84">
        <f>VLOOKUP(A1401,'Northern Branch Phase II Debris'!A:F,5,FALSE)</f>
        <v>0</v>
      </c>
      <c r="P1401" s="84">
        <f ca="1">SUMIF(cCalRecycle_NorthBranch_DataMan!A:F,Audit!A1401,cCalRecycle_NorthBranch_DataMan!F:F)</f>
        <v>0</v>
      </c>
      <c r="Q1401" s="86" t="e">
        <f>VLOOKUP(A1401,cCalRecycle_NorthBranch_DataMan!A:B,2,FALSE)</f>
        <v>#N/A</v>
      </c>
      <c r="R1401" s="643" t="b">
        <f t="shared" ca="1" si="43"/>
        <v>1</v>
      </c>
      <c r="Y1401" s="84" t="e">
        <v>#N/A</v>
      </c>
      <c r="Z1401" s="84" t="e">
        <v>#N/A</v>
      </c>
      <c r="AA1401" s="84" t="e">
        <v>#N/A</v>
      </c>
      <c r="AB1401" s="84" t="e">
        <v>#N/A</v>
      </c>
      <c r="AC1401" s="84" t="e">
        <v>#N/A</v>
      </c>
      <c r="AD1401" s="84" t="e">
        <v>#N/A</v>
      </c>
      <c r="AE1401" s="84" t="e">
        <v>#N/A</v>
      </c>
      <c r="AF1401" s="84" t="e">
        <v>#N/A</v>
      </c>
    </row>
    <row r="1402" spans="1:32" ht="15" thickBot="1">
      <c r="A1402" s="93" t="s">
        <v>947</v>
      </c>
      <c r="B1402" s="84">
        <f>VLOOKUP(A1402,'Northern Branch Phase II Debris'!A:F,2,FALSE)</f>
        <v>24</v>
      </c>
      <c r="C1402" s="84" t="str">
        <f>VLOOKUP(A1402,'Northern Branch Phase II Debris'!A:F,3,FALSE)</f>
        <v>Kaelin Road</v>
      </c>
      <c r="F1402" s="84" t="str">
        <f t="shared" si="42"/>
        <v>Go Ahead</v>
      </c>
      <c r="G1402" s="320">
        <f>VLOOKUP(A1402,'Northern Branch Phase II Debris'!A:F,6,FALSE)</f>
        <v>44358</v>
      </c>
      <c r="H1402" s="84" t="str">
        <f>VLOOKUP(A1402,'Northern Branch Phase II Debris'!A:G,7,FALSE)</f>
        <v>Butte</v>
      </c>
      <c r="I1402" s="84" t="e">
        <f>VLOOKUP(A1402,'Go Backs'!A:H,8,FALSE)</f>
        <v>#N/A</v>
      </c>
      <c r="K1402" s="84">
        <f>VLOOKUP(A1402,'Go Aheads'!A:H,8,FALSE)</f>
        <v>1</v>
      </c>
      <c r="M1402" s="84">
        <f>VLOOKUP(A1402,'Northern Branch Phase II Debris'!A:F,4,FALSE)</f>
        <v>2</v>
      </c>
      <c r="N1402" s="84">
        <f>VLOOKUP(A1402,'Northern Branch Phase II Debris'!A:F,5,FALSE)</f>
        <v>1</v>
      </c>
      <c r="P1402" s="84">
        <f ca="1">SUMIF(cCalRecycle_NorthBranch_DataMan!A:F,Audit!A1402,cCalRecycle_NorthBranch_DataMan!F:F)</f>
        <v>1</v>
      </c>
      <c r="Q1402" s="86">
        <f>VLOOKUP(A1402,cCalRecycle_NorthBranch_DataMan!A:B,2,FALSE)</f>
        <v>44350.507847222201</v>
      </c>
      <c r="R1402" s="643" t="b">
        <f t="shared" ca="1" si="43"/>
        <v>1</v>
      </c>
      <c r="Y1402" s="84" t="e">
        <v>#N/A</v>
      </c>
      <c r="Z1402" s="84" t="e">
        <v>#N/A</v>
      </c>
      <c r="AA1402" s="84" t="e">
        <v>#N/A</v>
      </c>
      <c r="AB1402" s="84" t="e">
        <v>#N/A</v>
      </c>
      <c r="AC1402" s="84" t="e">
        <v>#N/A</v>
      </c>
      <c r="AD1402" s="84" t="e">
        <v>#N/A</v>
      </c>
      <c r="AE1402" s="84" t="e">
        <v>#N/A</v>
      </c>
      <c r="AF1402" s="84" t="e">
        <v>#N/A</v>
      </c>
    </row>
    <row r="1403" spans="1:32" ht="15" thickBot="1">
      <c r="A1403" s="93" t="s">
        <v>946</v>
      </c>
      <c r="B1403" s="84">
        <f>VLOOKUP(A1403,'Northern Branch Phase II Debris'!A:F,2,FALSE)</f>
        <v>54</v>
      </c>
      <c r="C1403" s="84" t="str">
        <f>VLOOKUP(A1403,'Northern Branch Phase II Debris'!A:F,3,FALSE)</f>
        <v>Kaelin Road</v>
      </c>
      <c r="F1403" s="84" t="str">
        <f t="shared" si="42"/>
        <v>Go Ahead</v>
      </c>
      <c r="G1403" s="320">
        <f>VLOOKUP(A1403,'Northern Branch Phase II Debris'!A:F,6,FALSE)</f>
        <v>44354</v>
      </c>
      <c r="H1403" s="84" t="str">
        <f>VLOOKUP(A1403,'Northern Branch Phase II Debris'!A:G,7,FALSE)</f>
        <v>Butte</v>
      </c>
      <c r="I1403" s="84" t="e">
        <f>VLOOKUP(A1403,'Go Backs'!A:H,8,FALSE)</f>
        <v>#N/A</v>
      </c>
      <c r="K1403" s="84" t="e">
        <f>VLOOKUP(A1403,'Go Aheads'!A:H,8,FALSE)</f>
        <v>#N/A</v>
      </c>
      <c r="M1403" s="84">
        <f>VLOOKUP(A1403,'Northern Branch Phase II Debris'!A:F,4,FALSE)</f>
        <v>2</v>
      </c>
      <c r="N1403" s="84">
        <f>VLOOKUP(A1403,'Northern Branch Phase II Debris'!A:F,5,FALSE)</f>
        <v>0</v>
      </c>
      <c r="P1403" s="84">
        <f ca="1">SUMIF(cCalRecycle_NorthBranch_DataMan!A:F,Audit!A1403,cCalRecycle_NorthBranch_DataMan!F:F)</f>
        <v>0</v>
      </c>
      <c r="Q1403" s="86" t="e">
        <f>VLOOKUP(A1403,cCalRecycle_NorthBranch_DataMan!A:B,2,FALSE)</f>
        <v>#N/A</v>
      </c>
      <c r="R1403" s="643" t="b">
        <f t="shared" ca="1" si="43"/>
        <v>1</v>
      </c>
      <c r="Y1403" s="84" t="e">
        <v>#N/A</v>
      </c>
      <c r="Z1403" s="84" t="e">
        <v>#N/A</v>
      </c>
      <c r="AA1403" s="84" t="e">
        <v>#N/A</v>
      </c>
      <c r="AB1403" s="84" t="e">
        <v>#N/A</v>
      </c>
      <c r="AC1403" s="84" t="e">
        <v>#N/A</v>
      </c>
      <c r="AD1403" s="84" t="e">
        <v>#N/A</v>
      </c>
      <c r="AE1403" s="84" t="e">
        <v>#N/A</v>
      </c>
      <c r="AF1403" s="84" t="e">
        <v>#N/A</v>
      </c>
    </row>
    <row r="1404" spans="1:32" ht="15" thickBot="1">
      <c r="A1404" s="93" t="s">
        <v>2054</v>
      </c>
      <c r="B1404" s="84">
        <f>VLOOKUP(A1404,'Northern Branch Phase II Debris'!A:F,2,FALSE)</f>
        <v>67</v>
      </c>
      <c r="C1404" s="84" t="str">
        <f>VLOOKUP(A1404,'Northern Branch Phase II Debris'!A:F,3,FALSE)</f>
        <v>Cedar Tree Lane</v>
      </c>
      <c r="F1404" s="84" t="str">
        <f t="shared" si="42"/>
        <v>Go Ahead</v>
      </c>
      <c r="G1404" s="320">
        <f>VLOOKUP(A1404,'Northern Branch Phase II Debris'!A:F,6,FALSE)</f>
        <v>44301</v>
      </c>
      <c r="H1404" s="84" t="str">
        <f>VLOOKUP(A1404,'Northern Branch Phase II Debris'!A:G,7,FALSE)</f>
        <v>Butte</v>
      </c>
      <c r="I1404" s="84" t="e">
        <f>VLOOKUP(A1404,'Go Backs'!A:H,8,FALSE)</f>
        <v>#N/A</v>
      </c>
      <c r="K1404" s="84">
        <f>VLOOKUP(A1404,'Go Aheads'!A:H,8,FALSE)</f>
        <v>4</v>
      </c>
      <c r="M1404" s="84">
        <f>VLOOKUP(A1404,'Northern Branch Phase II Debris'!A:F,4,FALSE)</f>
        <v>4</v>
      </c>
      <c r="N1404" s="84">
        <f>VLOOKUP(A1404,'Northern Branch Phase II Debris'!A:F,5,FALSE)</f>
        <v>4</v>
      </c>
      <c r="P1404" s="84">
        <f ca="1">SUMIF(cCalRecycle_NorthBranch_DataMan!A:F,Audit!A1404,cCalRecycle_NorthBranch_DataMan!F:F)</f>
        <v>4</v>
      </c>
      <c r="Q1404" s="86">
        <f>VLOOKUP(A1404,cCalRecycle_NorthBranch_DataMan!A:B,2,FALSE)</f>
        <v>44338.4670833333</v>
      </c>
      <c r="R1404" s="643" t="b">
        <f t="shared" ca="1" si="43"/>
        <v>1</v>
      </c>
      <c r="Y1404" s="84" t="e">
        <v>#N/A</v>
      </c>
      <c r="Z1404" s="84" t="e">
        <v>#N/A</v>
      </c>
      <c r="AA1404" s="84" t="e">
        <v>#N/A</v>
      </c>
      <c r="AB1404" s="84" t="e">
        <v>#N/A</v>
      </c>
      <c r="AC1404" s="84" t="e">
        <v>#N/A</v>
      </c>
      <c r="AD1404" s="84" t="e">
        <v>#N/A</v>
      </c>
      <c r="AE1404" s="84" t="e">
        <v>#N/A</v>
      </c>
      <c r="AF1404" s="84" t="e">
        <v>#N/A</v>
      </c>
    </row>
    <row r="1405" spans="1:32" ht="15" thickBot="1">
      <c r="A1405" s="93" t="s">
        <v>1294</v>
      </c>
      <c r="B1405" s="84">
        <f>VLOOKUP(A1405,'Northern Branch Phase II Debris'!A:F,2,FALSE)</f>
        <v>124</v>
      </c>
      <c r="C1405" s="84" t="str">
        <f>VLOOKUP(A1405,'Northern Branch Phase II Debris'!A:F,3,FALSE)</f>
        <v>Bromilow Lane</v>
      </c>
      <c r="F1405" s="84" t="str">
        <f t="shared" si="42"/>
        <v>Go Ahead</v>
      </c>
      <c r="G1405" s="320">
        <f>VLOOKUP(A1405,'Northern Branch Phase II Debris'!A:F,6,FALSE)</f>
        <v>44334</v>
      </c>
      <c r="H1405" s="84" t="str">
        <f>VLOOKUP(A1405,'Northern Branch Phase II Debris'!A:G,7,FALSE)</f>
        <v>Butte</v>
      </c>
      <c r="I1405" s="84" t="e">
        <f>VLOOKUP(A1405,'Go Backs'!A:H,8,FALSE)</f>
        <v>#N/A</v>
      </c>
      <c r="K1405" s="84">
        <f>VLOOKUP(A1405,'Go Aheads'!A:H,8,FALSE)</f>
        <v>1</v>
      </c>
      <c r="M1405" s="84">
        <f>VLOOKUP(A1405,'Northern Branch Phase II Debris'!A:F,4,FALSE)</f>
        <v>1</v>
      </c>
      <c r="N1405" s="84">
        <f>VLOOKUP(A1405,'Northern Branch Phase II Debris'!A:F,5,FALSE)</f>
        <v>1</v>
      </c>
      <c r="P1405" s="84">
        <f ca="1">SUMIF(cCalRecycle_NorthBranch_DataMan!A:F,Audit!A1405,cCalRecycle_NorthBranch_DataMan!F:F)</f>
        <v>1</v>
      </c>
      <c r="Q1405" s="86">
        <f>VLOOKUP(A1405,cCalRecycle_NorthBranch_DataMan!A:B,2,FALSE)</f>
        <v>44366.475219907399</v>
      </c>
      <c r="R1405" s="643" t="b">
        <f t="shared" ca="1" si="43"/>
        <v>1</v>
      </c>
      <c r="Y1405" s="84" t="s">
        <v>8346</v>
      </c>
      <c r="Z1405" s="84" t="s">
        <v>8347</v>
      </c>
      <c r="AA1405" s="84">
        <v>1</v>
      </c>
      <c r="AB1405" s="84">
        <v>0</v>
      </c>
      <c r="AC1405" s="84">
        <v>0</v>
      </c>
      <c r="AD1405" s="84" t="e">
        <v>#N/A</v>
      </c>
      <c r="AE1405" s="84">
        <v>0</v>
      </c>
      <c r="AF1405" s="84">
        <v>0</v>
      </c>
    </row>
    <row r="1406" spans="1:32" ht="15" thickBot="1">
      <c r="A1406" s="93" t="s">
        <v>1536</v>
      </c>
      <c r="B1406" s="84">
        <f>VLOOKUP(A1406,'Northern Branch Phase II Debris'!A:F,2,FALSE)</f>
        <v>40</v>
      </c>
      <c r="C1406" s="84" t="str">
        <f>VLOOKUP(A1406,'Northern Branch Phase II Debris'!A:F,3,FALSE)</f>
        <v>Bromilow Lane</v>
      </c>
      <c r="F1406" s="84" t="str">
        <f t="shared" si="42"/>
        <v>Go Ahead</v>
      </c>
      <c r="G1406" s="320">
        <f>VLOOKUP(A1406,'Northern Branch Phase II Debris'!A:F,6,FALSE)</f>
        <v>44246</v>
      </c>
      <c r="H1406" s="84" t="str">
        <f>VLOOKUP(A1406,'Northern Branch Phase II Debris'!A:G,7,FALSE)</f>
        <v>Butte</v>
      </c>
      <c r="I1406" s="84" t="e">
        <f>VLOOKUP(A1406,'Go Backs'!A:H,8,FALSE)</f>
        <v>#N/A</v>
      </c>
      <c r="K1406" s="84">
        <f>VLOOKUP(A1406,'Go Aheads'!A:H,8,FALSE)</f>
        <v>4</v>
      </c>
      <c r="M1406" s="84">
        <f>VLOOKUP(A1406,'Northern Branch Phase II Debris'!A:F,4,FALSE)</f>
        <v>4</v>
      </c>
      <c r="N1406" s="84">
        <f>VLOOKUP(A1406,'Northern Branch Phase II Debris'!A:F,5,FALSE)</f>
        <v>4</v>
      </c>
      <c r="P1406" s="84">
        <f ca="1">SUMIF(cCalRecycle_NorthBranch_DataMan!A:F,Audit!A1406,cCalRecycle_NorthBranch_DataMan!F:F)</f>
        <v>4</v>
      </c>
      <c r="Q1406" s="86">
        <f>VLOOKUP(A1406,cCalRecycle_NorthBranch_DataMan!A:B,2,FALSE)</f>
        <v>44336.380416666703</v>
      </c>
      <c r="R1406" s="643" t="b">
        <f t="shared" ca="1" si="43"/>
        <v>1</v>
      </c>
      <c r="Y1406" s="84" t="e">
        <v>#N/A</v>
      </c>
      <c r="Z1406" s="84" t="e">
        <v>#N/A</v>
      </c>
      <c r="AA1406" s="84" t="e">
        <v>#N/A</v>
      </c>
      <c r="AB1406" s="84" t="e">
        <v>#N/A</v>
      </c>
      <c r="AC1406" s="84" t="e">
        <v>#N/A</v>
      </c>
      <c r="AD1406" s="84" t="e">
        <v>#N/A</v>
      </c>
      <c r="AE1406" s="84" t="e">
        <v>#N/A</v>
      </c>
      <c r="AF1406" s="84" t="e">
        <v>#N/A</v>
      </c>
    </row>
    <row r="1407" spans="1:32" ht="15" thickBot="1">
      <c r="A1407" s="93" t="s">
        <v>1128</v>
      </c>
      <c r="B1407" s="84">
        <f>VLOOKUP(A1407,'Northern Branch Phase II Debris'!A:F,2,FALSE)</f>
        <v>26</v>
      </c>
      <c r="C1407" s="84" t="str">
        <f>VLOOKUP(A1407,'Northern Branch Phase II Debris'!A:F,3,FALSE)</f>
        <v>Emerald Oak Lane</v>
      </c>
      <c r="F1407" s="84" t="str">
        <f t="shared" si="42"/>
        <v>Go Ahead</v>
      </c>
      <c r="G1407" s="320">
        <f>VLOOKUP(A1407,'Northern Branch Phase II Debris'!A:F,6,FALSE)</f>
        <v>44317</v>
      </c>
      <c r="H1407" s="84" t="str">
        <f>VLOOKUP(A1407,'Northern Branch Phase II Debris'!A:G,7,FALSE)</f>
        <v>Butte</v>
      </c>
      <c r="I1407" s="84" t="e">
        <f>VLOOKUP(A1407,'Go Backs'!A:H,8,FALSE)</f>
        <v>#N/A</v>
      </c>
      <c r="K1407" s="84" t="e">
        <f>VLOOKUP(A1407,'Go Aheads'!A:H,8,FALSE)</f>
        <v>#N/A</v>
      </c>
      <c r="M1407" s="84">
        <f>VLOOKUP(A1407,'Northern Branch Phase II Debris'!A:F,4,FALSE)</f>
        <v>0</v>
      </c>
      <c r="N1407" s="84">
        <f>VLOOKUP(A1407,'Northern Branch Phase II Debris'!A:F,5,FALSE)</f>
        <v>0</v>
      </c>
      <c r="P1407" s="84">
        <f ca="1">SUMIF(cCalRecycle_NorthBranch_DataMan!A:F,Audit!A1407,cCalRecycle_NorthBranch_DataMan!F:F)</f>
        <v>0</v>
      </c>
      <c r="Q1407" s="86" t="e">
        <f>VLOOKUP(A1407,cCalRecycle_NorthBranch_DataMan!A:B,2,FALSE)</f>
        <v>#N/A</v>
      </c>
      <c r="R1407" s="643" t="b">
        <f t="shared" ca="1" si="43"/>
        <v>1</v>
      </c>
      <c r="Y1407" s="84" t="e">
        <v>#N/A</v>
      </c>
      <c r="Z1407" s="84" t="e">
        <v>#N/A</v>
      </c>
      <c r="AA1407" s="84" t="e">
        <v>#N/A</v>
      </c>
      <c r="AB1407" s="84" t="e">
        <v>#N/A</v>
      </c>
      <c r="AC1407" s="84" t="e">
        <v>#N/A</v>
      </c>
      <c r="AD1407" s="84" t="e">
        <v>#N/A</v>
      </c>
      <c r="AE1407" s="84" t="e">
        <v>#N/A</v>
      </c>
      <c r="AF1407" s="84" t="e">
        <v>#N/A</v>
      </c>
    </row>
    <row r="1408" spans="1:32" ht="15" thickBot="1">
      <c r="A1408" s="93" t="s">
        <v>1129</v>
      </c>
      <c r="B1408" s="84">
        <f>VLOOKUP(A1408,'Northern Branch Phase II Debris'!A:F,2,FALSE)</f>
        <v>40</v>
      </c>
      <c r="C1408" s="84" t="str">
        <f>VLOOKUP(A1408,'Northern Branch Phase II Debris'!A:F,3,FALSE)</f>
        <v>Emerald Oak Road</v>
      </c>
      <c r="F1408" s="84" t="str">
        <f t="shared" si="42"/>
        <v>Go Ahead</v>
      </c>
      <c r="G1408" s="320">
        <f>VLOOKUP(A1408,'Northern Branch Phase II Debris'!A:F,6,FALSE)</f>
        <v>44309</v>
      </c>
      <c r="H1408" s="84" t="str">
        <f>VLOOKUP(A1408,'Northern Branch Phase II Debris'!A:G,7,FALSE)</f>
        <v>Butte</v>
      </c>
      <c r="I1408" s="84" t="e">
        <f>VLOOKUP(A1408,'Go Backs'!A:H,8,FALSE)</f>
        <v>#N/A</v>
      </c>
      <c r="K1408" s="84">
        <f>VLOOKUP(A1408,'Go Aheads'!A:H,8,FALSE)</f>
        <v>9</v>
      </c>
      <c r="M1408" s="84">
        <f>VLOOKUP(A1408,'Northern Branch Phase II Debris'!A:F,4,FALSE)</f>
        <v>12</v>
      </c>
      <c r="N1408" s="84">
        <f>VLOOKUP(A1408,'Northern Branch Phase II Debris'!A:F,5,FALSE)</f>
        <v>9</v>
      </c>
      <c r="P1408" s="84">
        <f ca="1">SUMIF(cCalRecycle_NorthBranch_DataMan!A:F,Audit!A1408,cCalRecycle_NorthBranch_DataMan!F:F)</f>
        <v>9</v>
      </c>
      <c r="Q1408" s="86">
        <f>VLOOKUP(A1408,cCalRecycle_NorthBranch_DataMan!A:B,2,FALSE)</f>
        <v>44326.412638888898</v>
      </c>
      <c r="R1408" s="643" t="b">
        <f t="shared" ca="1" si="43"/>
        <v>1</v>
      </c>
      <c r="Y1408" s="84" t="e">
        <v>#N/A</v>
      </c>
      <c r="Z1408" s="84" t="e">
        <v>#N/A</v>
      </c>
      <c r="AA1408" s="84" t="e">
        <v>#N/A</v>
      </c>
      <c r="AB1408" s="84" t="e">
        <v>#N/A</v>
      </c>
      <c r="AC1408" s="84" t="e">
        <v>#N/A</v>
      </c>
      <c r="AD1408" s="84" t="e">
        <v>#N/A</v>
      </c>
      <c r="AE1408" s="84" t="e">
        <v>#N/A</v>
      </c>
      <c r="AF1408" s="84" t="e">
        <v>#N/A</v>
      </c>
    </row>
    <row r="1409" spans="1:32" ht="15" thickBot="1">
      <c r="A1409" s="93" t="s">
        <v>1398</v>
      </c>
      <c r="B1409" s="84">
        <f>VLOOKUP(A1409,'Northern Branch Phase II Debris'!A:F,2,FALSE)</f>
        <v>3918</v>
      </c>
      <c r="C1409" s="84" t="str">
        <f>VLOOKUP(A1409,'Northern Branch Phase II Debris'!A:F,3,FALSE)</f>
        <v>Pine Place Road</v>
      </c>
      <c r="F1409" s="84" t="str">
        <f t="shared" si="42"/>
        <v>Go Ahead</v>
      </c>
      <c r="G1409" s="320">
        <f>VLOOKUP(A1409,'Northern Branch Phase II Debris'!A:F,6,FALSE)</f>
        <v>44284</v>
      </c>
      <c r="H1409" s="84" t="str">
        <f>VLOOKUP(A1409,'Northern Branch Phase II Debris'!A:G,7,FALSE)</f>
        <v>Siskiyou</v>
      </c>
      <c r="I1409" s="84" t="e">
        <f>VLOOKUP(A1409,'Go Backs'!A:H,8,FALSE)</f>
        <v>#N/A</v>
      </c>
      <c r="K1409" s="84" t="e">
        <f>VLOOKUP(A1409,'Go Aheads'!A:H,8,FALSE)</f>
        <v>#N/A</v>
      </c>
      <c r="M1409" s="84">
        <f>VLOOKUP(A1409,'Northern Branch Phase II Debris'!A:F,4,FALSE)</f>
        <v>0</v>
      </c>
      <c r="N1409" s="84">
        <f>VLOOKUP(A1409,'Northern Branch Phase II Debris'!A:F,5,FALSE)</f>
        <v>0</v>
      </c>
      <c r="P1409" s="84">
        <f ca="1">SUMIF(cCalRecycle_NorthBranch_DataMan!A:F,Audit!A1409,cCalRecycle_NorthBranch_DataMan!F:F)</f>
        <v>0</v>
      </c>
      <c r="Q1409" s="86" t="e">
        <f>VLOOKUP(A1409,cCalRecycle_NorthBranch_DataMan!A:B,2,FALSE)</f>
        <v>#N/A</v>
      </c>
      <c r="R1409" s="643" t="b">
        <f t="shared" ca="1" si="43"/>
        <v>1</v>
      </c>
      <c r="Y1409" s="84" t="e">
        <v>#N/A</v>
      </c>
      <c r="Z1409" s="84" t="e">
        <v>#N/A</v>
      </c>
      <c r="AA1409" s="84" t="e">
        <v>#N/A</v>
      </c>
      <c r="AB1409" s="84" t="e">
        <v>#N/A</v>
      </c>
      <c r="AC1409" s="84" t="e">
        <v>#N/A</v>
      </c>
      <c r="AD1409" s="84" t="e">
        <v>#N/A</v>
      </c>
      <c r="AE1409" s="84" t="e">
        <v>#N/A</v>
      </c>
      <c r="AF1409" s="84" t="e">
        <v>#N/A</v>
      </c>
    </row>
    <row r="1410" spans="1:32" ht="15" thickBot="1">
      <c r="A1410" s="93" t="s">
        <v>1712</v>
      </c>
      <c r="B1410" s="84">
        <f>VLOOKUP(A1410,'Northern Branch Phase II Debris'!A:F,2,FALSE)</f>
        <v>4018</v>
      </c>
      <c r="C1410" s="84" t="str">
        <f>VLOOKUP(A1410,'Northern Branch Phase II Debris'!A:F,3,FALSE)</f>
        <v>Pine Place Road</v>
      </c>
      <c r="F1410" s="84" t="str">
        <f t="shared" si="42"/>
        <v>Go Ahead</v>
      </c>
      <c r="G1410" s="320">
        <f>VLOOKUP(A1410,'Northern Branch Phase II Debris'!A:F,6,FALSE)</f>
        <v>44357</v>
      </c>
      <c r="H1410" s="84" t="str">
        <f>VLOOKUP(A1410,'Northern Branch Phase II Debris'!A:G,7,FALSE)</f>
        <v>Siskiyou</v>
      </c>
      <c r="I1410" s="84" t="e">
        <f>VLOOKUP(A1410,'Go Backs'!A:H,8,FALSE)</f>
        <v>#N/A</v>
      </c>
      <c r="K1410" s="84" t="e">
        <f>VLOOKUP(A1410,'Go Aheads'!A:H,8,FALSE)</f>
        <v>#N/A</v>
      </c>
      <c r="M1410" s="84">
        <f>VLOOKUP(A1410,'Northern Branch Phase II Debris'!A:F,4,FALSE)</f>
        <v>1</v>
      </c>
      <c r="N1410" s="84">
        <f>VLOOKUP(A1410,'Northern Branch Phase II Debris'!A:F,5,FALSE)</f>
        <v>1</v>
      </c>
      <c r="P1410" s="84">
        <f ca="1">SUMIF(cCalRecycle_NorthBranch_DataMan!A:F,Audit!A1410,cCalRecycle_NorthBranch_DataMan!F:F)</f>
        <v>1</v>
      </c>
      <c r="Q1410" s="86">
        <f>VLOOKUP(A1410,cCalRecycle_NorthBranch_DataMan!A:B,2,FALSE)</f>
        <v>44357.603715277801</v>
      </c>
      <c r="R1410" s="643" t="b">
        <f t="shared" ca="1" si="43"/>
        <v>1</v>
      </c>
      <c r="Y1410" s="84" t="e">
        <v>#N/A</v>
      </c>
      <c r="Z1410" s="84" t="e">
        <v>#N/A</v>
      </c>
      <c r="AA1410" s="84" t="e">
        <v>#N/A</v>
      </c>
      <c r="AB1410" s="84" t="e">
        <v>#N/A</v>
      </c>
      <c r="AC1410" s="84" t="e">
        <v>#N/A</v>
      </c>
      <c r="AD1410" s="84" t="e">
        <v>#N/A</v>
      </c>
      <c r="AE1410" s="84" t="e">
        <v>#N/A</v>
      </c>
      <c r="AF1410" s="84" t="e">
        <v>#N/A</v>
      </c>
    </row>
    <row r="1411" spans="1:32" ht="15" thickBot="1">
      <c r="A1411" s="93" t="s">
        <v>5</v>
      </c>
      <c r="B1411" s="84">
        <f>VLOOKUP(A1411,'Northern Branch Phase II Debris'!A:F,2,FALSE)</f>
        <v>2699</v>
      </c>
      <c r="C1411" s="84" t="str">
        <f>VLOOKUP(A1411,'Northern Branch Phase II Debris'!A:F,3,FALSE)</f>
        <v>Bean Creek Road</v>
      </c>
      <c r="F1411" s="84" t="str">
        <f t="shared" ref="F1411:F1474" si="44">IF(ISNA(I1411),"Go Ahead", "GoBack")</f>
        <v>Go Ahead</v>
      </c>
      <c r="G1411" s="320">
        <f>VLOOKUP(A1411,'Northern Branch Phase II Debris'!A:F,6,FALSE)</f>
        <v>44281</v>
      </c>
      <c r="H1411" s="84" t="str">
        <f>VLOOKUP(A1411,'Northern Branch Phase II Debris'!A:G,7,FALSE)</f>
        <v>Butte</v>
      </c>
      <c r="I1411" s="84" t="e">
        <f>VLOOKUP(A1411,'Go Backs'!A:H,8,FALSE)</f>
        <v>#N/A</v>
      </c>
      <c r="K1411" s="84">
        <f>VLOOKUP(A1411,'Go Aheads'!A:H,8,FALSE)</f>
        <v>7</v>
      </c>
      <c r="M1411" s="84">
        <f>VLOOKUP(A1411,'Northern Branch Phase II Debris'!A:F,4,FALSE)</f>
        <v>7</v>
      </c>
      <c r="N1411" s="84">
        <f>VLOOKUP(A1411,'Northern Branch Phase II Debris'!A:F,5,FALSE)</f>
        <v>7</v>
      </c>
      <c r="P1411" s="84">
        <f ca="1">SUMIF(cCalRecycle_NorthBranch_DataMan!A:F,Audit!A1411,cCalRecycle_NorthBranch_DataMan!F:F)</f>
        <v>7</v>
      </c>
      <c r="Q1411" s="86">
        <f>VLOOKUP(A1411,cCalRecycle_NorthBranch_DataMan!A:B,2,FALSE)</f>
        <v>44328.554467592607</v>
      </c>
      <c r="R1411" s="643" t="b">
        <f t="shared" ref="R1411:R1474" ca="1" si="45">P1411=N1411</f>
        <v>1</v>
      </c>
      <c r="Y1411" s="84" t="e">
        <v>#N/A</v>
      </c>
      <c r="Z1411" s="84" t="e">
        <v>#N/A</v>
      </c>
      <c r="AA1411" s="84" t="e">
        <v>#N/A</v>
      </c>
      <c r="AB1411" s="84" t="e">
        <v>#N/A</v>
      </c>
      <c r="AC1411" s="84" t="e">
        <v>#N/A</v>
      </c>
      <c r="AD1411" s="84" t="e">
        <v>#N/A</v>
      </c>
      <c r="AE1411" s="84" t="e">
        <v>#N/A</v>
      </c>
      <c r="AF1411" s="84" t="e">
        <v>#N/A</v>
      </c>
    </row>
    <row r="1412" spans="1:32" ht="15" thickBot="1">
      <c r="A1412" s="93" t="s">
        <v>1598</v>
      </c>
      <c r="B1412" s="84" t="str">
        <f>VLOOKUP(A1412,'Northern Branch Phase II Debris'!A:F,2,FALSE)</f>
        <v>061-320-078-000</v>
      </c>
      <c r="C1412" s="84" t="str">
        <f>VLOOKUP(A1412,'Northern Branch Phase II Debris'!A:F,3,FALSE)</f>
        <v>Sec 29 T21N R6E</v>
      </c>
      <c r="F1412" s="84" t="str">
        <f t="shared" si="44"/>
        <v>Go Ahead</v>
      </c>
      <c r="G1412" s="320">
        <f>VLOOKUP(A1412,'Northern Branch Phase II Debris'!A:F,6,FALSE)</f>
        <v>44298</v>
      </c>
      <c r="H1412" s="84" t="str">
        <f>VLOOKUP(A1412,'Northern Branch Phase II Debris'!A:G,7,FALSE)</f>
        <v>Butte</v>
      </c>
      <c r="I1412" s="84" t="e">
        <f>VLOOKUP(A1412,'Go Backs'!A:H,8,FALSE)</f>
        <v>#N/A</v>
      </c>
      <c r="K1412" s="84" t="e">
        <f>VLOOKUP(A1412,'Go Aheads'!A:H,8,FALSE)</f>
        <v>#N/A</v>
      </c>
      <c r="M1412" s="84">
        <f>VLOOKUP(A1412,'Northern Branch Phase II Debris'!A:F,4,FALSE)</f>
        <v>0</v>
      </c>
      <c r="N1412" s="84">
        <f>VLOOKUP(A1412,'Northern Branch Phase II Debris'!A:F,5,FALSE)</f>
        <v>0</v>
      </c>
      <c r="P1412" s="84">
        <f ca="1">SUMIF(cCalRecycle_NorthBranch_DataMan!A:F,Audit!A1412,cCalRecycle_NorthBranch_DataMan!F:F)</f>
        <v>0</v>
      </c>
      <c r="Q1412" s="86" t="e">
        <f>VLOOKUP(A1412,cCalRecycle_NorthBranch_DataMan!A:B,2,FALSE)</f>
        <v>#N/A</v>
      </c>
      <c r="R1412" s="643" t="b">
        <f t="shared" ca="1" si="45"/>
        <v>1</v>
      </c>
      <c r="Y1412" s="84" t="e">
        <v>#N/A</v>
      </c>
      <c r="Z1412" s="84" t="e">
        <v>#N/A</v>
      </c>
      <c r="AA1412" s="84" t="e">
        <v>#N/A</v>
      </c>
      <c r="AB1412" s="84" t="e">
        <v>#N/A</v>
      </c>
      <c r="AC1412" s="84" t="e">
        <v>#N/A</v>
      </c>
      <c r="AD1412" s="84" t="e">
        <v>#N/A</v>
      </c>
      <c r="AE1412" s="84" t="e">
        <v>#N/A</v>
      </c>
      <c r="AF1412" s="84" t="e">
        <v>#N/A</v>
      </c>
    </row>
    <row r="1413" spans="1:32" ht="15" thickBot="1">
      <c r="A1413" s="93" t="s">
        <v>923</v>
      </c>
      <c r="B1413" s="84" t="str">
        <f>VLOOKUP(A1413,'Northern Branch Phase II Debris'!A:F,2,FALSE)</f>
        <v>009-500-170-000</v>
      </c>
      <c r="C1413" s="84" t="str">
        <f>VLOOKUP(A1413,'Northern Branch Phase II Debris'!A:F,3,FALSE)</f>
        <v>Indian Creek Road</v>
      </c>
      <c r="F1413" s="84" t="str">
        <f t="shared" si="44"/>
        <v>Go Ahead</v>
      </c>
      <c r="G1413" s="320">
        <f>VLOOKUP(A1413,'Northern Branch Phase II Debris'!A:F,6,FALSE)</f>
        <v>0</v>
      </c>
      <c r="H1413" s="84" t="str">
        <f>VLOOKUP(A1413,'Northern Branch Phase II Debris'!A:G,7,FALSE)</f>
        <v>Siskiyou</v>
      </c>
      <c r="I1413" s="84" t="e">
        <f>VLOOKUP(A1413,'Go Backs'!A:H,8,FALSE)</f>
        <v>#N/A</v>
      </c>
      <c r="K1413" s="84" t="e">
        <f>VLOOKUP(A1413,'Go Aheads'!A:H,8,FALSE)</f>
        <v>#N/A</v>
      </c>
      <c r="M1413" s="84">
        <f>VLOOKUP(A1413,'Northern Branch Phase II Debris'!A:F,4,FALSE)</f>
        <v>0</v>
      </c>
      <c r="N1413" s="84">
        <f>VLOOKUP(A1413,'Northern Branch Phase II Debris'!A:F,5,FALSE)</f>
        <v>0</v>
      </c>
      <c r="P1413" s="84">
        <f ca="1">SUMIF(cCalRecycle_NorthBranch_DataMan!A:F,Audit!A1413,cCalRecycle_NorthBranch_DataMan!F:F)</f>
        <v>0</v>
      </c>
      <c r="Q1413" s="86" t="e">
        <f>VLOOKUP(A1413,cCalRecycle_NorthBranch_DataMan!A:B,2,FALSE)</f>
        <v>#N/A</v>
      </c>
      <c r="R1413" s="643" t="b">
        <f t="shared" ca="1" si="45"/>
        <v>1</v>
      </c>
      <c r="Y1413" s="84" t="e">
        <v>#N/A</v>
      </c>
      <c r="Z1413" s="84" t="e">
        <v>#N/A</v>
      </c>
      <c r="AA1413" s="84" t="e">
        <v>#N/A</v>
      </c>
      <c r="AB1413" s="84" t="e">
        <v>#N/A</v>
      </c>
      <c r="AC1413" s="84" t="e">
        <v>#N/A</v>
      </c>
      <c r="AD1413" s="84" t="e">
        <v>#N/A</v>
      </c>
      <c r="AE1413" s="84" t="e">
        <v>#N/A</v>
      </c>
      <c r="AF1413" s="84" t="e">
        <v>#N/A</v>
      </c>
    </row>
    <row r="1414" spans="1:32" ht="15" thickBot="1">
      <c r="A1414" s="93" t="s">
        <v>913</v>
      </c>
      <c r="B1414" s="84">
        <f>VLOOKUP(A1414,'Northern Branch Phase II Debris'!A:F,2,FALSE)</f>
        <v>4335</v>
      </c>
      <c r="C1414" s="84" t="str">
        <f>VLOOKUP(A1414,'Northern Branch Phase II Debris'!A:F,3,FALSE)</f>
        <v>Indian Creek Road</v>
      </c>
      <c r="F1414" s="84" t="str">
        <f t="shared" si="44"/>
        <v>Go Ahead</v>
      </c>
      <c r="G1414" s="320">
        <f>VLOOKUP(A1414,'Northern Branch Phase II Debris'!A:F,6,FALSE)</f>
        <v>0</v>
      </c>
      <c r="H1414" s="84" t="str">
        <f>VLOOKUP(A1414,'Northern Branch Phase II Debris'!A:G,7,FALSE)</f>
        <v>Siskiyou</v>
      </c>
      <c r="I1414" s="84" t="e">
        <f>VLOOKUP(A1414,'Go Backs'!A:H,8,FALSE)</f>
        <v>#N/A</v>
      </c>
      <c r="K1414" s="84" t="e">
        <f>VLOOKUP(A1414,'Go Aheads'!A:H,8,FALSE)</f>
        <v>#N/A</v>
      </c>
      <c r="M1414" s="84">
        <f>VLOOKUP(A1414,'Northern Branch Phase II Debris'!A:F,4,FALSE)</f>
        <v>5</v>
      </c>
      <c r="N1414" s="84">
        <f>VLOOKUP(A1414,'Northern Branch Phase II Debris'!A:F,5,FALSE)</f>
        <v>0</v>
      </c>
      <c r="P1414" s="84">
        <f ca="1">SUMIF(cCalRecycle_NorthBranch_DataMan!A:F,Audit!A1414,cCalRecycle_NorthBranch_DataMan!F:F)</f>
        <v>0</v>
      </c>
      <c r="Q1414" s="86" t="e">
        <f>VLOOKUP(A1414,cCalRecycle_NorthBranch_DataMan!A:B,2,FALSE)</f>
        <v>#N/A</v>
      </c>
      <c r="R1414" s="643" t="b">
        <f t="shared" ca="1" si="45"/>
        <v>1</v>
      </c>
      <c r="Y1414" s="84" t="e">
        <v>#N/A</v>
      </c>
      <c r="Z1414" s="84" t="e">
        <v>#N/A</v>
      </c>
      <c r="AA1414" s="84" t="e">
        <v>#N/A</v>
      </c>
      <c r="AB1414" s="84" t="e">
        <v>#N/A</v>
      </c>
      <c r="AC1414" s="84" t="e">
        <v>#N/A</v>
      </c>
      <c r="AD1414" s="84" t="e">
        <v>#N/A</v>
      </c>
      <c r="AE1414" s="84" t="e">
        <v>#N/A</v>
      </c>
      <c r="AF1414" s="84" t="e">
        <v>#N/A</v>
      </c>
    </row>
    <row r="1415" spans="1:32" ht="15" thickBot="1">
      <c r="A1415" s="93" t="s">
        <v>931</v>
      </c>
      <c r="B1415" s="84">
        <f>VLOOKUP(A1415,'Northern Branch Phase II Debris'!A:F,2,FALSE)</f>
        <v>4331</v>
      </c>
      <c r="C1415" s="84" t="str">
        <f>VLOOKUP(A1415,'Northern Branch Phase II Debris'!A:F,3,FALSE)</f>
        <v>Indian Creek Road</v>
      </c>
      <c r="F1415" s="84" t="str">
        <f t="shared" si="44"/>
        <v>Go Ahead</v>
      </c>
      <c r="G1415" s="320">
        <f>VLOOKUP(A1415,'Northern Branch Phase II Debris'!A:F,6,FALSE)</f>
        <v>0</v>
      </c>
      <c r="H1415" s="84" t="str">
        <f>VLOOKUP(A1415,'Northern Branch Phase II Debris'!A:G,7,FALSE)</f>
        <v>Siskiyou</v>
      </c>
      <c r="I1415" s="84" t="e">
        <f>VLOOKUP(A1415,'Go Backs'!A:H,8,FALSE)</f>
        <v>#N/A</v>
      </c>
      <c r="K1415" s="84" t="e">
        <f>VLOOKUP(A1415,'Go Aheads'!A:H,8,FALSE)</f>
        <v>#N/A</v>
      </c>
      <c r="M1415" s="84">
        <f>VLOOKUP(A1415,'Northern Branch Phase II Debris'!A:F,4,FALSE)</f>
        <v>0</v>
      </c>
      <c r="N1415" s="84">
        <f>VLOOKUP(A1415,'Northern Branch Phase II Debris'!A:F,5,FALSE)</f>
        <v>0</v>
      </c>
      <c r="P1415" s="84">
        <f ca="1">SUMIF(cCalRecycle_NorthBranch_DataMan!A:F,Audit!A1415,cCalRecycle_NorthBranch_DataMan!F:F)</f>
        <v>0</v>
      </c>
      <c r="Q1415" s="86" t="e">
        <f>VLOOKUP(A1415,cCalRecycle_NorthBranch_DataMan!A:B,2,FALSE)</f>
        <v>#N/A</v>
      </c>
      <c r="R1415" s="643" t="b">
        <f t="shared" ca="1" si="45"/>
        <v>1</v>
      </c>
      <c r="Y1415" s="84" t="e">
        <v>#N/A</v>
      </c>
      <c r="Z1415" s="84" t="e">
        <v>#N/A</v>
      </c>
      <c r="AA1415" s="84" t="e">
        <v>#N/A</v>
      </c>
      <c r="AB1415" s="84" t="e">
        <v>#N/A</v>
      </c>
      <c r="AC1415" s="84" t="e">
        <v>#N/A</v>
      </c>
      <c r="AD1415" s="84" t="e">
        <v>#N/A</v>
      </c>
      <c r="AE1415" s="84" t="e">
        <v>#N/A</v>
      </c>
      <c r="AF1415" s="84" t="e">
        <v>#N/A</v>
      </c>
    </row>
    <row r="1416" spans="1:32" ht="15" thickBot="1">
      <c r="A1416" s="497" t="s">
        <v>1079</v>
      </c>
      <c r="B1416" s="84">
        <f>VLOOKUP(A1416,'Northern Branch Phase II Debris'!A:F,2,FALSE)</f>
        <v>201</v>
      </c>
      <c r="C1416" s="84" t="str">
        <f>VLOOKUP(A1416,'Northern Branch Phase II Debris'!A:F,3,FALSE)</f>
        <v>Webster Road</v>
      </c>
      <c r="F1416" s="84" t="str">
        <f t="shared" si="44"/>
        <v>Go Ahead</v>
      </c>
      <c r="G1416" s="320">
        <f>VLOOKUP(A1416,'Northern Branch Phase II Debris'!A:F,6,FALSE)</f>
        <v>0</v>
      </c>
      <c r="H1416" s="84" t="str">
        <f>VLOOKUP(A1416,'Northern Branch Phase II Debris'!A:G,7,FALSE)</f>
        <v>Butte</v>
      </c>
      <c r="I1416" s="84" t="e">
        <f>VLOOKUP(A1416,'Go Backs'!A:H,8,FALSE)</f>
        <v>#N/A</v>
      </c>
      <c r="K1416" s="84" t="e">
        <f>VLOOKUP(A1416,'Go Aheads'!A:H,8,FALSE)</f>
        <v>#N/A</v>
      </c>
      <c r="M1416" s="84">
        <f>VLOOKUP(A1416,'Northern Branch Phase II Debris'!A:F,4,FALSE)</f>
        <v>1</v>
      </c>
      <c r="N1416" s="84">
        <f>VLOOKUP(A1416,'Northern Branch Phase II Debris'!A:F,5,FALSE)</f>
        <v>0</v>
      </c>
      <c r="P1416" s="84">
        <f ca="1">SUMIF(cCalRecycle_NorthBranch_DataMan!A:F,Audit!A1416,cCalRecycle_NorthBranch_DataMan!F:F)</f>
        <v>0</v>
      </c>
      <c r="Q1416" s="86" t="e">
        <f>VLOOKUP(A1416,cCalRecycle_NorthBranch_DataMan!A:B,2,FALSE)</f>
        <v>#N/A</v>
      </c>
      <c r="R1416" s="643" t="b">
        <f t="shared" ca="1" si="45"/>
        <v>1</v>
      </c>
      <c r="Y1416" s="84" t="e">
        <v>#N/A</v>
      </c>
      <c r="Z1416" s="84" t="e">
        <v>#N/A</v>
      </c>
      <c r="AA1416" s="84" t="e">
        <v>#N/A</v>
      </c>
      <c r="AB1416" s="84" t="e">
        <v>#N/A</v>
      </c>
      <c r="AC1416" s="84" t="e">
        <v>#N/A</v>
      </c>
      <c r="AD1416" s="84" t="e">
        <v>#N/A</v>
      </c>
      <c r="AE1416" s="84" t="e">
        <v>#N/A</v>
      </c>
      <c r="AF1416" s="84" t="e">
        <v>#N/A</v>
      </c>
    </row>
    <row r="1417" spans="1:32" ht="15" thickBot="1">
      <c r="A1417" s="93" t="s">
        <v>1683</v>
      </c>
      <c r="B1417" s="84">
        <f>VLOOKUP(A1417,'Northern Branch Phase II Debris'!A:F,2,FALSE)</f>
        <v>109</v>
      </c>
      <c r="C1417" s="84" t="str">
        <f>VLOOKUP(A1417,'Northern Branch Phase II Debris'!A:F,3,FALSE)</f>
        <v>Isham Lane</v>
      </c>
      <c r="F1417" s="84" t="str">
        <f t="shared" si="44"/>
        <v>Go Ahead</v>
      </c>
      <c r="G1417" s="320">
        <f>VLOOKUP(A1417,'Northern Branch Phase II Debris'!A:F,6,FALSE)</f>
        <v>44308</v>
      </c>
      <c r="H1417" s="84" t="str">
        <f>VLOOKUP(A1417,'Northern Branch Phase II Debris'!A:G,7,FALSE)</f>
        <v>Butte</v>
      </c>
      <c r="I1417" s="84" t="e">
        <f>VLOOKUP(A1417,'Go Backs'!A:H,8,FALSE)</f>
        <v>#N/A</v>
      </c>
      <c r="K1417" s="84">
        <f>VLOOKUP(A1417,'Go Aheads'!A:H,8,FALSE)</f>
        <v>3</v>
      </c>
      <c r="M1417" s="84">
        <f>VLOOKUP(A1417,'Northern Branch Phase II Debris'!A:F,4,FALSE)</f>
        <v>3</v>
      </c>
      <c r="N1417" s="84">
        <f>VLOOKUP(A1417,'Northern Branch Phase II Debris'!A:F,5,FALSE)</f>
        <v>3</v>
      </c>
      <c r="P1417" s="84">
        <f ca="1">SUMIF(cCalRecycle_NorthBranch_DataMan!A:F,Audit!A1417,cCalRecycle_NorthBranch_DataMan!F:F)</f>
        <v>3</v>
      </c>
      <c r="Q1417" s="86">
        <f>VLOOKUP(A1417,cCalRecycle_NorthBranch_DataMan!A:B,2,FALSE)</f>
        <v>44323.46557870369</v>
      </c>
      <c r="R1417" s="643" t="b">
        <f t="shared" ca="1" si="45"/>
        <v>1</v>
      </c>
      <c r="Y1417" s="84" t="e">
        <v>#N/A</v>
      </c>
      <c r="Z1417" s="84" t="e">
        <v>#N/A</v>
      </c>
      <c r="AA1417" s="84" t="e">
        <v>#N/A</v>
      </c>
      <c r="AB1417" s="84" t="e">
        <v>#N/A</v>
      </c>
      <c r="AC1417" s="84" t="e">
        <v>#N/A</v>
      </c>
      <c r="AD1417" s="84" t="e">
        <v>#N/A</v>
      </c>
      <c r="AE1417" s="84" t="e">
        <v>#N/A</v>
      </c>
      <c r="AF1417" s="84" t="e">
        <v>#N/A</v>
      </c>
    </row>
    <row r="1418" spans="1:32" ht="26.25" thickBot="1">
      <c r="A1418" s="463" t="s">
        <v>1668</v>
      </c>
      <c r="B1418" s="84" t="str">
        <f>VLOOKUP(A1418,'Northern Branch Phase II Debris'!A:F,2,FALSE)</f>
        <v>860-000-076-000</v>
      </c>
      <c r="C1418" s="84" t="str">
        <f>VLOOKUP(A1418,'Northern Branch Phase II Debris'!A:F,3,FALSE)</f>
        <v>RLCSDLL#66 - 161 Anada Creek Road</v>
      </c>
      <c r="F1418" s="84" t="str">
        <f t="shared" si="44"/>
        <v>Go Ahead</v>
      </c>
      <c r="G1418" s="320">
        <f>VLOOKUP(A1418,'Northern Branch Phase II Debris'!A:F,6,FALSE)</f>
        <v>44341</v>
      </c>
      <c r="H1418" s="84" t="str">
        <f>VLOOKUP(A1418,'Northern Branch Phase II Debris'!A:G,7,FALSE)</f>
        <v>Trinity</v>
      </c>
      <c r="I1418" s="84" t="e">
        <f>VLOOKUP(A1418,'Go Backs'!A:H,8,FALSE)</f>
        <v>#N/A</v>
      </c>
      <c r="K1418" s="84" t="e">
        <f>VLOOKUP(A1418,'Go Aheads'!A:H,8,FALSE)</f>
        <v>#N/A</v>
      </c>
      <c r="M1418" s="84">
        <f>VLOOKUP(A1418,'Northern Branch Phase II Debris'!A:F,4,FALSE)</f>
        <v>5</v>
      </c>
      <c r="N1418" s="84">
        <f>VLOOKUP(A1418,'Northern Branch Phase II Debris'!A:F,5,FALSE)</f>
        <v>1</v>
      </c>
      <c r="P1418" s="84">
        <f ca="1">SUMIF(cCalRecycle_NorthBranch_DataMan!A:F,Audit!A1418,cCalRecycle_NorthBranch_DataMan!F:F)</f>
        <v>0</v>
      </c>
      <c r="Q1418" s="86" t="e">
        <f>VLOOKUP(A1418,cCalRecycle_NorthBranch_DataMan!A:B,2,FALSE)</f>
        <v>#N/A</v>
      </c>
      <c r="R1418" s="643" t="b">
        <f t="shared" ca="1" si="45"/>
        <v>0</v>
      </c>
      <c r="S1418" s="455" t="s">
        <v>4289</v>
      </c>
      <c r="Y1418" s="84" t="e">
        <v>#N/A</v>
      </c>
      <c r="Z1418" s="84" t="e">
        <v>#N/A</v>
      </c>
      <c r="AA1418" s="84" t="e">
        <v>#N/A</v>
      </c>
      <c r="AB1418" s="84" t="e">
        <v>#N/A</v>
      </c>
      <c r="AC1418" s="84" t="e">
        <v>#N/A</v>
      </c>
      <c r="AD1418" s="84" t="e">
        <v>#N/A</v>
      </c>
      <c r="AE1418" s="84" t="e">
        <v>#N/A</v>
      </c>
      <c r="AF1418" s="84" t="e">
        <v>#N/A</v>
      </c>
    </row>
    <row r="1419" spans="1:32" ht="15" thickBot="1">
      <c r="A1419" s="93" t="s">
        <v>841</v>
      </c>
      <c r="B1419" s="84">
        <f>VLOOKUP(A1419,'Northern Branch Phase II Debris'!A:F,2,FALSE)</f>
        <v>124</v>
      </c>
      <c r="C1419" s="84" t="str">
        <f>VLOOKUP(A1419,'Northern Branch Phase II Debris'!A:F,3,FALSE)</f>
        <v>Hecker Way</v>
      </c>
      <c r="F1419" s="84" t="str">
        <f t="shared" si="44"/>
        <v>Go Ahead</v>
      </c>
      <c r="G1419" s="320">
        <f>VLOOKUP(A1419,'Northern Branch Phase II Debris'!A:F,6,FALSE)</f>
        <v>44284</v>
      </c>
      <c r="H1419" s="84" t="str">
        <f>VLOOKUP(A1419,'Northern Branch Phase II Debris'!A:G,7,FALSE)</f>
        <v>Butte</v>
      </c>
      <c r="I1419" s="84" t="e">
        <f>VLOOKUP(A1419,'Go Backs'!A:H,8,FALSE)</f>
        <v>#N/A</v>
      </c>
      <c r="K1419" s="84" t="e">
        <f>VLOOKUP(A1419,'Go Aheads'!A:H,8,FALSE)</f>
        <v>#N/A</v>
      </c>
      <c r="M1419" s="84">
        <f>VLOOKUP(A1419,'Northern Branch Phase II Debris'!A:F,4,FALSE)</f>
        <v>0</v>
      </c>
      <c r="N1419" s="84">
        <f>VLOOKUP(A1419,'Northern Branch Phase II Debris'!A:F,5,FALSE)</f>
        <v>0</v>
      </c>
      <c r="P1419" s="84">
        <f ca="1">SUMIF(cCalRecycle_NorthBranch_DataMan!A:F,Audit!A1419,cCalRecycle_NorthBranch_DataMan!F:F)</f>
        <v>0</v>
      </c>
      <c r="Q1419" s="86" t="e">
        <f>VLOOKUP(A1419,cCalRecycle_NorthBranch_DataMan!A:B,2,FALSE)</f>
        <v>#N/A</v>
      </c>
      <c r="R1419" s="643" t="b">
        <f t="shared" ca="1" si="45"/>
        <v>1</v>
      </c>
      <c r="Y1419" s="84" t="e">
        <v>#N/A</v>
      </c>
      <c r="Z1419" s="84" t="e">
        <v>#N/A</v>
      </c>
      <c r="AA1419" s="84" t="e">
        <v>#N/A</v>
      </c>
      <c r="AB1419" s="84" t="e">
        <v>#N/A</v>
      </c>
      <c r="AC1419" s="84" t="e">
        <v>#N/A</v>
      </c>
      <c r="AD1419" s="84" t="e">
        <v>#N/A</v>
      </c>
      <c r="AE1419" s="84" t="e">
        <v>#N/A</v>
      </c>
      <c r="AF1419" s="84" t="e">
        <v>#N/A</v>
      </c>
    </row>
    <row r="1420" spans="1:32" ht="15" thickBot="1">
      <c r="A1420" s="93" t="s">
        <v>1188</v>
      </c>
      <c r="B1420" s="84">
        <f>VLOOKUP(A1420,'Northern Branch Phase II Debris'!A:F,2,FALSE)</f>
        <v>30</v>
      </c>
      <c r="C1420" s="84" t="str">
        <f>VLOOKUP(A1420,'Northern Branch Phase II Debris'!A:F,3,FALSE)</f>
        <v>Hecker Way</v>
      </c>
      <c r="F1420" s="84" t="str">
        <f t="shared" si="44"/>
        <v>Go Ahead</v>
      </c>
      <c r="G1420" s="320">
        <f>VLOOKUP(A1420,'Northern Branch Phase II Debris'!A:F,6,FALSE)</f>
        <v>44209</v>
      </c>
      <c r="H1420" s="84" t="str">
        <f>VLOOKUP(A1420,'Northern Branch Phase II Debris'!A:G,7,FALSE)</f>
        <v>Butte</v>
      </c>
      <c r="I1420" s="84" t="e">
        <f>VLOOKUP(A1420,'Go Backs'!A:H,8,FALSE)</f>
        <v>#N/A</v>
      </c>
      <c r="K1420" s="84" t="e">
        <f>VLOOKUP(A1420,'Go Aheads'!A:H,8,FALSE)</f>
        <v>#N/A</v>
      </c>
      <c r="M1420" s="84">
        <f>VLOOKUP(A1420,'Northern Branch Phase II Debris'!A:F,4,FALSE)</f>
        <v>0</v>
      </c>
      <c r="N1420" s="84">
        <f>VLOOKUP(A1420,'Northern Branch Phase II Debris'!A:F,5,FALSE)</f>
        <v>0</v>
      </c>
      <c r="P1420" s="84">
        <f ca="1">SUMIF(cCalRecycle_NorthBranch_DataMan!A:F,Audit!A1420,cCalRecycle_NorthBranch_DataMan!F:F)</f>
        <v>0</v>
      </c>
      <c r="Q1420" s="86" t="e">
        <f>VLOOKUP(A1420,cCalRecycle_NorthBranch_DataMan!A:B,2,FALSE)</f>
        <v>#N/A</v>
      </c>
      <c r="R1420" s="643" t="b">
        <f t="shared" ca="1" si="45"/>
        <v>1</v>
      </c>
      <c r="Y1420" s="84" t="e">
        <v>#N/A</v>
      </c>
      <c r="Z1420" s="84" t="e">
        <v>#N/A</v>
      </c>
      <c r="AA1420" s="84" t="e">
        <v>#N/A</v>
      </c>
      <c r="AB1420" s="84" t="e">
        <v>#N/A</v>
      </c>
      <c r="AC1420" s="84" t="e">
        <v>#N/A</v>
      </c>
      <c r="AD1420" s="84" t="e">
        <v>#N/A</v>
      </c>
      <c r="AE1420" s="84" t="e">
        <v>#N/A</v>
      </c>
      <c r="AF1420" s="84" t="e">
        <v>#N/A</v>
      </c>
    </row>
    <row r="1421" spans="1:32" ht="15" thickBot="1">
      <c r="A1421" s="93" t="s">
        <v>1205</v>
      </c>
      <c r="B1421" s="84">
        <f>VLOOKUP(A1421,'Northern Branch Phase II Debris'!A:F,2,FALSE)</f>
        <v>337</v>
      </c>
      <c r="C1421" s="84" t="str">
        <f>VLOOKUP(A1421,'Northern Branch Phase II Debris'!A:F,3,FALSE)</f>
        <v>Rocky Point Road</v>
      </c>
      <c r="F1421" s="84" t="str">
        <f t="shared" si="44"/>
        <v>Go Ahead</v>
      </c>
      <c r="G1421" s="320">
        <f>VLOOKUP(A1421,'Northern Branch Phase II Debris'!A:F,6,FALSE)</f>
        <v>44336</v>
      </c>
      <c r="H1421" s="84" t="str">
        <f>VLOOKUP(A1421,'Northern Branch Phase II Debris'!A:G,7,FALSE)</f>
        <v>Butte</v>
      </c>
      <c r="I1421" s="84" t="e">
        <f>VLOOKUP(A1421,'Go Backs'!A:H,8,FALSE)</f>
        <v>#N/A</v>
      </c>
      <c r="K1421" s="84">
        <f>VLOOKUP(A1421,'Go Aheads'!A:H,8,FALSE)</f>
        <v>3</v>
      </c>
      <c r="M1421" s="84">
        <f>VLOOKUP(A1421,'Northern Branch Phase II Debris'!A:F,4,FALSE)</f>
        <v>6</v>
      </c>
      <c r="N1421" s="84">
        <f>VLOOKUP(A1421,'Northern Branch Phase II Debris'!A:F,5,FALSE)</f>
        <v>3</v>
      </c>
      <c r="P1421" s="84">
        <f ca="1">SUMIF(cCalRecycle_NorthBranch_DataMan!A:F,Audit!A1421,cCalRecycle_NorthBranch_DataMan!F:F)</f>
        <v>3</v>
      </c>
      <c r="Q1421" s="86">
        <f>VLOOKUP(A1421,cCalRecycle_NorthBranch_DataMan!A:B,2,FALSE)</f>
        <v>44359.4589583333</v>
      </c>
      <c r="R1421" s="643" t="b">
        <f t="shared" ca="1" si="45"/>
        <v>1</v>
      </c>
      <c r="Y1421" s="84" t="s">
        <v>8346</v>
      </c>
      <c r="Z1421" s="84" t="s">
        <v>8347</v>
      </c>
      <c r="AA1421" s="84">
        <v>0</v>
      </c>
      <c r="AB1421" s="84">
        <v>0</v>
      </c>
      <c r="AC1421" s="84">
        <v>2</v>
      </c>
      <c r="AD1421" s="84" t="e">
        <v>#N/A</v>
      </c>
      <c r="AE1421" s="84">
        <v>0</v>
      </c>
      <c r="AF1421" s="84">
        <v>0</v>
      </c>
    </row>
    <row r="1422" spans="1:32" ht="15" thickBot="1">
      <c r="A1422" s="93" t="s">
        <v>1596</v>
      </c>
      <c r="B1422" s="84">
        <f>VLOOKUP(A1422,'Northern Branch Phase II Debris'!A:F,2,FALSE)</f>
        <v>601</v>
      </c>
      <c r="C1422" s="84" t="str">
        <f>VLOOKUP(A1422,'Northern Branch Phase II Debris'!A:F,3,FALSE)</f>
        <v>Encina Grande Road</v>
      </c>
      <c r="F1422" s="84" t="str">
        <f t="shared" si="44"/>
        <v>Go Ahead</v>
      </c>
      <c r="G1422" s="320">
        <f>VLOOKUP(A1422,'Northern Branch Phase II Debris'!A:F,6,FALSE)</f>
        <v>44244</v>
      </c>
      <c r="H1422" s="84" t="str">
        <f>VLOOKUP(A1422,'Northern Branch Phase II Debris'!A:G,7,FALSE)</f>
        <v>Butte</v>
      </c>
      <c r="I1422" s="84" t="e">
        <f>VLOOKUP(A1422,'Go Backs'!A:H,8,FALSE)</f>
        <v>#N/A</v>
      </c>
      <c r="K1422" s="84" t="e">
        <f>VLOOKUP(A1422,'Go Aheads'!A:H,8,FALSE)</f>
        <v>#N/A</v>
      </c>
      <c r="M1422" s="84">
        <f>VLOOKUP(A1422,'Northern Branch Phase II Debris'!A:F,4,FALSE)</f>
        <v>0</v>
      </c>
      <c r="N1422" s="84">
        <f>VLOOKUP(A1422,'Northern Branch Phase II Debris'!A:F,5,FALSE)</f>
        <v>0</v>
      </c>
      <c r="P1422" s="84">
        <f ca="1">SUMIF(cCalRecycle_NorthBranch_DataMan!A:F,Audit!A1422,cCalRecycle_NorthBranch_DataMan!F:F)</f>
        <v>0</v>
      </c>
      <c r="Q1422" s="86" t="e">
        <f>VLOOKUP(A1422,cCalRecycle_NorthBranch_DataMan!A:B,2,FALSE)</f>
        <v>#N/A</v>
      </c>
      <c r="R1422" s="643" t="b">
        <f t="shared" ca="1" si="45"/>
        <v>1</v>
      </c>
      <c r="Y1422" s="84" t="e">
        <v>#N/A</v>
      </c>
      <c r="Z1422" s="84" t="e">
        <v>#N/A</v>
      </c>
      <c r="AA1422" s="84" t="e">
        <v>#N/A</v>
      </c>
      <c r="AB1422" s="84" t="e">
        <v>#N/A</v>
      </c>
      <c r="AC1422" s="84" t="e">
        <v>#N/A</v>
      </c>
      <c r="AD1422" s="84" t="e">
        <v>#N/A</v>
      </c>
      <c r="AE1422" s="84" t="e">
        <v>#N/A</v>
      </c>
      <c r="AF1422" s="84" t="e">
        <v>#N/A</v>
      </c>
    </row>
    <row r="1423" spans="1:32" ht="15" thickBot="1">
      <c r="A1423" s="93" t="s">
        <v>648</v>
      </c>
      <c r="B1423" s="84">
        <f>VLOOKUP(A1423,'Northern Branch Phase II Debris'!A:F,2,FALSE)</f>
        <v>382</v>
      </c>
      <c r="C1423" s="84" t="str">
        <f>VLOOKUP(A1423,'Northern Branch Phase II Debris'!A:F,3,FALSE)</f>
        <v>Encina Grande Road</v>
      </c>
      <c r="F1423" s="84" t="str">
        <f t="shared" si="44"/>
        <v>Go Ahead</v>
      </c>
      <c r="G1423" s="320">
        <f>VLOOKUP(A1423,'Northern Branch Phase II Debris'!A:F,6,FALSE)</f>
        <v>44338</v>
      </c>
      <c r="H1423" s="84" t="str">
        <f>VLOOKUP(A1423,'Northern Branch Phase II Debris'!A:G,7,FALSE)</f>
        <v>Butte</v>
      </c>
      <c r="I1423" s="84" t="e">
        <f>VLOOKUP(A1423,'Go Backs'!A:H,8,FALSE)</f>
        <v>#N/A</v>
      </c>
      <c r="K1423" s="84">
        <f>VLOOKUP(A1423,'Go Aheads'!A:H,8,FALSE)</f>
        <v>16</v>
      </c>
      <c r="M1423" s="84">
        <f>VLOOKUP(A1423,'Northern Branch Phase II Debris'!A:F,4,FALSE)</f>
        <v>15</v>
      </c>
      <c r="N1423" s="84">
        <f>VLOOKUP(A1423,'Northern Branch Phase II Debris'!A:F,5,FALSE)</f>
        <v>16</v>
      </c>
      <c r="P1423" s="84">
        <f ca="1">SUMIF(cCalRecycle_NorthBranch_DataMan!A:F,Audit!A1423,cCalRecycle_NorthBranch_DataMan!F:F)</f>
        <v>16</v>
      </c>
      <c r="Q1423" s="86">
        <f>VLOOKUP(A1423,cCalRecycle_NorthBranch_DataMan!A:B,2,FALSE)</f>
        <v>44359.597326388903</v>
      </c>
      <c r="R1423" s="643" t="b">
        <f t="shared" ca="1" si="45"/>
        <v>1</v>
      </c>
      <c r="S1423" s="455"/>
      <c r="Y1423" s="84">
        <v>0</v>
      </c>
      <c r="Z1423" s="84">
        <v>0</v>
      </c>
      <c r="AA1423" s="84">
        <v>0</v>
      </c>
      <c r="AB1423" s="84">
        <v>0</v>
      </c>
      <c r="AC1423" s="84">
        <v>0</v>
      </c>
      <c r="AD1423" s="84" t="e">
        <v>#N/A</v>
      </c>
      <c r="AE1423" s="84">
        <v>0</v>
      </c>
      <c r="AF1423" s="84">
        <v>0</v>
      </c>
    </row>
    <row r="1424" spans="1:32" ht="26.25" thickBot="1">
      <c r="A1424" s="93" t="s">
        <v>413</v>
      </c>
      <c r="B1424" s="84" t="str">
        <f>VLOOKUP(A1424,'Northern Branch Phase II Debris'!A:F,2,FALSE)</f>
        <v>061-480-030-000</v>
      </c>
      <c r="C1424" s="84" t="str">
        <f>VLOOKUP(A1424,'Northern Branch Phase II Debris'!A:F,3,FALSE)</f>
        <v>Oroville Quincy Highway</v>
      </c>
      <c r="F1424" s="84" t="str">
        <f t="shared" si="44"/>
        <v>Go Ahead</v>
      </c>
      <c r="G1424" s="320">
        <f>VLOOKUP(A1424,'Northern Branch Phase II Debris'!A:F,6,FALSE)</f>
        <v>0</v>
      </c>
      <c r="H1424" s="84" t="str">
        <f>VLOOKUP(A1424,'Northern Branch Phase II Debris'!A:G,7,FALSE)</f>
        <v>Butte</v>
      </c>
      <c r="I1424" s="84" t="e">
        <f>VLOOKUP(A1424,'Go Backs'!A:H,8,FALSE)</f>
        <v>#N/A</v>
      </c>
      <c r="K1424" s="84" t="e">
        <f>VLOOKUP(A1424,'Go Aheads'!A:H,8,FALSE)</f>
        <v>#N/A</v>
      </c>
      <c r="M1424" s="84">
        <f>VLOOKUP(A1424,'Northern Branch Phase II Debris'!A:F,4,FALSE)</f>
        <v>0</v>
      </c>
      <c r="N1424" s="84">
        <f>VLOOKUP(A1424,'Northern Branch Phase II Debris'!A:F,5,FALSE)</f>
        <v>0</v>
      </c>
      <c r="P1424" s="84">
        <f ca="1">SUMIF(cCalRecycle_NorthBranch_DataMan!A:F,Audit!A1424,cCalRecycle_NorthBranch_DataMan!F:F)</f>
        <v>0</v>
      </c>
      <c r="Q1424" s="86" t="e">
        <f>VLOOKUP(A1424,cCalRecycle_NorthBranch_DataMan!A:B,2,FALSE)</f>
        <v>#N/A</v>
      </c>
      <c r="R1424" s="643" t="b">
        <f t="shared" ca="1" si="45"/>
        <v>1</v>
      </c>
      <c r="Y1424" s="84" t="e">
        <v>#N/A</v>
      </c>
      <c r="Z1424" s="84" t="e">
        <v>#N/A</v>
      </c>
      <c r="AA1424" s="84" t="e">
        <v>#N/A</v>
      </c>
      <c r="AB1424" s="84" t="e">
        <v>#N/A</v>
      </c>
      <c r="AC1424" s="84" t="e">
        <v>#N/A</v>
      </c>
      <c r="AD1424" s="84" t="e">
        <v>#N/A</v>
      </c>
      <c r="AE1424" s="84" t="e">
        <v>#N/A</v>
      </c>
      <c r="AF1424" s="84" t="e">
        <v>#N/A</v>
      </c>
    </row>
    <row r="1425" spans="1:32" ht="26.25" thickBot="1">
      <c r="A1425" s="93" t="s">
        <v>420</v>
      </c>
      <c r="B1425" s="84">
        <f>VLOOKUP(A1425,'Northern Branch Phase II Debris'!A:F,2,FALSE)</f>
        <v>8805</v>
      </c>
      <c r="C1425" s="84" t="str">
        <f>VLOOKUP(A1425,'Northern Branch Phase II Debris'!A:F,3,FALSE)</f>
        <v>Oroville Quincy Highway</v>
      </c>
      <c r="F1425" s="84" t="str">
        <f t="shared" si="44"/>
        <v>Go Ahead</v>
      </c>
      <c r="G1425" s="320">
        <f>VLOOKUP(A1425,'Northern Branch Phase II Debris'!A:F,6,FALSE)</f>
        <v>44350</v>
      </c>
      <c r="H1425" s="84" t="str">
        <f>VLOOKUP(A1425,'Northern Branch Phase II Debris'!A:G,7,FALSE)</f>
        <v>Butte</v>
      </c>
      <c r="I1425" s="84" t="e">
        <f>VLOOKUP(A1425,'Go Backs'!A:H,8,FALSE)</f>
        <v>#N/A</v>
      </c>
      <c r="K1425" s="84">
        <f>VLOOKUP(A1425,'Go Aheads'!A:H,8,FALSE)</f>
        <v>4</v>
      </c>
      <c r="M1425" s="84">
        <f>VLOOKUP(A1425,'Northern Branch Phase II Debris'!A:F,4,FALSE)</f>
        <v>4</v>
      </c>
      <c r="N1425" s="84">
        <f>VLOOKUP(A1425,'Northern Branch Phase II Debris'!A:F,5,FALSE)</f>
        <v>4</v>
      </c>
      <c r="P1425" s="84">
        <f ca="1">SUMIF(cCalRecycle_NorthBranch_DataMan!A:F,Audit!A1425,cCalRecycle_NorthBranch_DataMan!F:F)</f>
        <v>4</v>
      </c>
      <c r="Q1425" s="86">
        <f>VLOOKUP(A1425,cCalRecycle_NorthBranch_DataMan!A:B,2,FALSE)</f>
        <v>44355.506469907399</v>
      </c>
      <c r="R1425" s="643" t="b">
        <f t="shared" ca="1" si="45"/>
        <v>1</v>
      </c>
      <c r="Y1425" s="84" t="e">
        <v>#N/A</v>
      </c>
      <c r="Z1425" s="84" t="e">
        <v>#N/A</v>
      </c>
      <c r="AA1425" s="84" t="e">
        <v>#N/A</v>
      </c>
      <c r="AB1425" s="84" t="e">
        <v>#N/A</v>
      </c>
      <c r="AC1425" s="84" t="e">
        <v>#N/A</v>
      </c>
      <c r="AD1425" s="84" t="e">
        <v>#N/A</v>
      </c>
      <c r="AE1425" s="84" t="e">
        <v>#N/A</v>
      </c>
      <c r="AF1425" s="84" t="e">
        <v>#N/A</v>
      </c>
    </row>
    <row r="1426" spans="1:32" ht="15" thickBot="1">
      <c r="A1426" s="93" t="s">
        <v>1518</v>
      </c>
      <c r="B1426" s="84">
        <f>VLOOKUP(A1426,'Northern Branch Phase II Debris'!A:F,2,FALSE)</f>
        <v>776</v>
      </c>
      <c r="C1426" s="84" t="str">
        <f>VLOOKUP(A1426,'Northern Branch Phase II Debris'!A:F,3,FALSE)</f>
        <v>Bald Rock Road</v>
      </c>
      <c r="F1426" s="84" t="str">
        <f t="shared" si="44"/>
        <v>Go Ahead</v>
      </c>
      <c r="G1426" s="320">
        <f>VLOOKUP(A1426,'Northern Branch Phase II Debris'!A:F,6,FALSE)</f>
        <v>44219</v>
      </c>
      <c r="H1426" s="84" t="str">
        <f>VLOOKUP(A1426,'Northern Branch Phase II Debris'!A:G,7,FALSE)</f>
        <v>Butte</v>
      </c>
      <c r="I1426" s="84" t="e">
        <f>VLOOKUP(A1426,'Go Backs'!A:H,8,FALSE)</f>
        <v>#N/A</v>
      </c>
      <c r="K1426" s="84" t="e">
        <f>VLOOKUP(A1426,'Go Aheads'!A:H,8,FALSE)</f>
        <v>#N/A</v>
      </c>
      <c r="M1426" s="84">
        <f>VLOOKUP(A1426,'Northern Branch Phase II Debris'!A:F,4,FALSE)</f>
        <v>2</v>
      </c>
      <c r="N1426" s="84">
        <f>VLOOKUP(A1426,'Northern Branch Phase II Debris'!A:F,5,FALSE)</f>
        <v>0</v>
      </c>
      <c r="P1426" s="84">
        <f ca="1">SUMIF(cCalRecycle_NorthBranch_DataMan!A:F,Audit!A1426,cCalRecycle_NorthBranch_DataMan!F:F)</f>
        <v>0</v>
      </c>
      <c r="Q1426" s="86" t="e">
        <f>VLOOKUP(A1426,cCalRecycle_NorthBranch_DataMan!A:B,2,FALSE)</f>
        <v>#N/A</v>
      </c>
      <c r="R1426" s="643" t="b">
        <f t="shared" ca="1" si="45"/>
        <v>1</v>
      </c>
      <c r="Y1426" s="84" t="e">
        <v>#N/A</v>
      </c>
      <c r="Z1426" s="84" t="e">
        <v>#N/A</v>
      </c>
      <c r="AA1426" s="84" t="e">
        <v>#N/A</v>
      </c>
      <c r="AB1426" s="84" t="e">
        <v>#N/A</v>
      </c>
      <c r="AC1426" s="84" t="e">
        <v>#N/A</v>
      </c>
      <c r="AD1426" s="84" t="e">
        <v>#N/A</v>
      </c>
      <c r="AE1426" s="84" t="e">
        <v>#N/A</v>
      </c>
      <c r="AF1426" s="84" t="e">
        <v>#N/A</v>
      </c>
    </row>
    <row r="1427" spans="1:32" ht="15" thickBot="1">
      <c r="A1427" s="93" t="s">
        <v>519</v>
      </c>
      <c r="B1427" s="84" t="str">
        <f>VLOOKUP(A1427,'Northern Branch Phase II Debris'!A:F,2,FALSE)</f>
        <v>061-550-037-000</v>
      </c>
      <c r="C1427" s="84" t="str">
        <f>VLOOKUP(A1427,'Northern Branch Phase II Debris'!A:F,3,FALSE)</f>
        <v>Mann Avenue</v>
      </c>
      <c r="F1427" s="84" t="str">
        <f t="shared" si="44"/>
        <v>Go Ahead</v>
      </c>
      <c r="G1427" s="320">
        <f>VLOOKUP(A1427,'Northern Branch Phase II Debris'!A:F,6,FALSE)</f>
        <v>44302</v>
      </c>
      <c r="H1427" s="84" t="str">
        <f>VLOOKUP(A1427,'Northern Branch Phase II Debris'!A:G,7,FALSE)</f>
        <v>Butte</v>
      </c>
      <c r="I1427" s="84" t="e">
        <f>VLOOKUP(A1427,'Go Backs'!A:H,8,FALSE)</f>
        <v>#N/A</v>
      </c>
      <c r="K1427" s="84">
        <f>VLOOKUP(A1427,'Go Aheads'!A:H,8,FALSE)</f>
        <v>4</v>
      </c>
      <c r="M1427" s="84">
        <f>VLOOKUP(A1427,'Northern Branch Phase II Debris'!A:F,4,FALSE)</f>
        <v>3</v>
      </c>
      <c r="N1427" s="84">
        <f>VLOOKUP(A1427,'Northern Branch Phase II Debris'!A:F,5,FALSE)</f>
        <v>4</v>
      </c>
      <c r="P1427" s="84">
        <f ca="1">SUMIF(cCalRecycle_NorthBranch_DataMan!A:F,Audit!A1427,cCalRecycle_NorthBranch_DataMan!F:F)</f>
        <v>4</v>
      </c>
      <c r="Q1427" s="86">
        <f>VLOOKUP(A1427,cCalRecycle_NorthBranch_DataMan!A:B,2,FALSE)</f>
        <v>44331.450092592589</v>
      </c>
      <c r="R1427" s="643" t="b">
        <f t="shared" ca="1" si="45"/>
        <v>1</v>
      </c>
      <c r="Y1427" s="84" t="e">
        <v>#N/A</v>
      </c>
      <c r="Z1427" s="84" t="e">
        <v>#N/A</v>
      </c>
      <c r="AA1427" s="84" t="e">
        <v>#N/A</v>
      </c>
      <c r="AB1427" s="84" t="e">
        <v>#N/A</v>
      </c>
      <c r="AC1427" s="84" t="e">
        <v>#N/A</v>
      </c>
      <c r="AD1427" s="84" t="e">
        <v>#N/A</v>
      </c>
      <c r="AE1427" s="84" t="e">
        <v>#N/A</v>
      </c>
      <c r="AF1427" s="84" t="e">
        <v>#N/A</v>
      </c>
    </row>
    <row r="1428" spans="1:32" ht="15" thickBot="1">
      <c r="A1428" s="93" t="s">
        <v>1791</v>
      </c>
      <c r="B1428" s="84">
        <f>VLOOKUP(A1428,'Northern Branch Phase II Debris'!A:F,2,FALSE)</f>
        <v>85</v>
      </c>
      <c r="C1428" s="84" t="str">
        <f>VLOOKUP(A1428,'Northern Branch Phase II Debris'!A:F,3,FALSE)</f>
        <v>Mirage Lake Road</v>
      </c>
      <c r="F1428" s="84" t="str">
        <f t="shared" si="44"/>
        <v>Go Ahead</v>
      </c>
      <c r="G1428" s="320">
        <f>VLOOKUP(A1428,'Northern Branch Phase II Debris'!A:F,6,FALSE)</f>
        <v>44302</v>
      </c>
      <c r="H1428" s="84" t="str">
        <f>VLOOKUP(A1428,'Northern Branch Phase II Debris'!A:G,7,FALSE)</f>
        <v>Butte</v>
      </c>
      <c r="I1428" s="84" t="e">
        <f>VLOOKUP(A1428,'Go Backs'!A:H,8,FALSE)</f>
        <v>#N/A</v>
      </c>
      <c r="K1428" s="84">
        <f>VLOOKUP(A1428,'Go Aheads'!A:H,8,FALSE)</f>
        <v>3</v>
      </c>
      <c r="M1428" s="84">
        <f>VLOOKUP(A1428,'Northern Branch Phase II Debris'!A:F,4,FALSE)</f>
        <v>6</v>
      </c>
      <c r="N1428" s="84">
        <f>VLOOKUP(A1428,'Northern Branch Phase II Debris'!A:F,5,FALSE)</f>
        <v>3</v>
      </c>
      <c r="P1428" s="84">
        <f ca="1">SUMIF(cCalRecycle_NorthBranch_DataMan!A:F,Audit!A1428,cCalRecycle_NorthBranch_DataMan!F:F)</f>
        <v>3</v>
      </c>
      <c r="Q1428" s="86">
        <f>VLOOKUP(A1428,cCalRecycle_NorthBranch_DataMan!A:B,2,FALSE)</f>
        <v>44329.497974537</v>
      </c>
      <c r="R1428" s="643" t="b">
        <f t="shared" ca="1" si="45"/>
        <v>1</v>
      </c>
      <c r="Y1428" s="84" t="e">
        <v>#N/A</v>
      </c>
      <c r="Z1428" s="84" t="e">
        <v>#N/A</v>
      </c>
      <c r="AA1428" s="84" t="e">
        <v>#N/A</v>
      </c>
      <c r="AB1428" s="84" t="e">
        <v>#N/A</v>
      </c>
      <c r="AC1428" s="84" t="e">
        <v>#N/A</v>
      </c>
      <c r="AD1428" s="84" t="e">
        <v>#N/A</v>
      </c>
      <c r="AE1428" s="84" t="e">
        <v>#N/A</v>
      </c>
      <c r="AF1428" s="84" t="e">
        <v>#N/A</v>
      </c>
    </row>
    <row r="1429" spans="1:32" ht="15" thickBot="1">
      <c r="A1429" s="93" t="s">
        <v>2102</v>
      </c>
      <c r="B1429" s="84">
        <f>VLOOKUP(A1429,'Northern Branch Phase II Debris'!A:F,2,FALSE)</f>
        <v>2038</v>
      </c>
      <c r="C1429" s="84" t="str">
        <f>VLOOKUP(A1429,'Northern Branch Phase II Debris'!A:F,3,FALSE)</f>
        <v>Georgia Flat Road</v>
      </c>
      <c r="F1429" s="84" t="str">
        <f t="shared" si="44"/>
        <v>Go Ahead</v>
      </c>
      <c r="G1429" s="320">
        <f>VLOOKUP(A1429,'Northern Branch Phase II Debris'!A:F,6,FALSE)</f>
        <v>44361</v>
      </c>
      <c r="H1429" s="84" t="str">
        <f>VLOOKUP(A1429,'Northern Branch Phase II Debris'!A:G,7,FALSE)</f>
        <v>Siskiyou</v>
      </c>
      <c r="I1429" s="84" t="e">
        <f>VLOOKUP(A1429,'Go Backs'!A:H,8,FALSE)</f>
        <v>#N/A</v>
      </c>
      <c r="K1429" s="84" t="e">
        <f>VLOOKUP(A1429,'Go Aheads'!A:H,8,FALSE)</f>
        <v>#N/A</v>
      </c>
      <c r="M1429" s="84">
        <f>VLOOKUP(A1429,'Northern Branch Phase II Debris'!A:F,4,FALSE)</f>
        <v>1</v>
      </c>
      <c r="N1429" s="84">
        <f>VLOOKUP(A1429,'Northern Branch Phase II Debris'!A:F,5,FALSE)</f>
        <v>0</v>
      </c>
      <c r="P1429" s="84">
        <f ca="1">SUMIF(cCalRecycle_NorthBranch_DataMan!A:F,Audit!A1429,cCalRecycle_NorthBranch_DataMan!F:F)</f>
        <v>0</v>
      </c>
      <c r="Q1429" s="86" t="e">
        <f>VLOOKUP(A1429,cCalRecycle_NorthBranch_DataMan!A:B,2,FALSE)</f>
        <v>#N/A</v>
      </c>
      <c r="R1429" s="643" t="b">
        <f t="shared" ca="1" si="45"/>
        <v>1</v>
      </c>
      <c r="Y1429" s="84" t="e">
        <v>#N/A</v>
      </c>
      <c r="Z1429" s="84" t="e">
        <v>#N/A</v>
      </c>
      <c r="AA1429" s="84" t="e">
        <v>#N/A</v>
      </c>
      <c r="AB1429" s="84" t="e">
        <v>#N/A</v>
      </c>
      <c r="AC1429" s="84" t="e">
        <v>#N/A</v>
      </c>
      <c r="AD1429" s="84" t="e">
        <v>#N/A</v>
      </c>
      <c r="AE1429" s="84" t="e">
        <v>#N/A</v>
      </c>
      <c r="AF1429" s="84" t="e">
        <v>#N/A</v>
      </c>
    </row>
    <row r="1430" spans="1:32" ht="15" thickBot="1">
      <c r="A1430" s="93" t="s">
        <v>2107</v>
      </c>
      <c r="B1430" s="84">
        <f>VLOOKUP(A1430,'Northern Branch Phase II Debris'!A:F,2,FALSE)</f>
        <v>2209</v>
      </c>
      <c r="C1430" s="84" t="str">
        <f>VLOOKUP(A1430,'Northern Branch Phase II Debris'!A:F,3,FALSE)</f>
        <v>Georgia Flat Road</v>
      </c>
      <c r="F1430" s="84" t="str">
        <f t="shared" si="44"/>
        <v>Go Ahead</v>
      </c>
      <c r="G1430" s="320">
        <f>VLOOKUP(A1430,'Northern Branch Phase II Debris'!A:F,6,FALSE)</f>
        <v>44341</v>
      </c>
      <c r="H1430" s="84" t="str">
        <f>VLOOKUP(A1430,'Northern Branch Phase II Debris'!A:G,7,FALSE)</f>
        <v>Siskiyou</v>
      </c>
      <c r="I1430" s="84" t="e">
        <f>VLOOKUP(A1430,'Go Backs'!A:H,8,FALSE)</f>
        <v>#N/A</v>
      </c>
      <c r="K1430" s="84" t="e">
        <f>VLOOKUP(A1430,'Go Aheads'!A:H,8,FALSE)</f>
        <v>#N/A</v>
      </c>
      <c r="M1430" s="84">
        <f>VLOOKUP(A1430,'Northern Branch Phase II Debris'!A:F,4,FALSE)</f>
        <v>2</v>
      </c>
      <c r="N1430" s="84">
        <f>VLOOKUP(A1430,'Northern Branch Phase II Debris'!A:F,5,FALSE)</f>
        <v>3</v>
      </c>
      <c r="P1430" s="84">
        <f ca="1">SUMIF(cCalRecycle_NorthBranch_DataMan!A:F,Audit!A1430,cCalRecycle_NorthBranch_DataMan!F:F)</f>
        <v>3</v>
      </c>
      <c r="Q1430" s="86">
        <f>VLOOKUP(A1430,cCalRecycle_NorthBranch_DataMan!A:B,2,FALSE)</f>
        <v>44340.500162037002</v>
      </c>
      <c r="R1430" s="643" t="b">
        <f t="shared" ca="1" si="45"/>
        <v>1</v>
      </c>
      <c r="S1430" s="455"/>
      <c r="Y1430" s="84" t="e">
        <v>#N/A</v>
      </c>
      <c r="Z1430" s="84" t="e">
        <v>#N/A</v>
      </c>
      <c r="AA1430" s="84" t="e">
        <v>#N/A</v>
      </c>
      <c r="AB1430" s="84" t="e">
        <v>#N/A</v>
      </c>
      <c r="AC1430" s="84" t="e">
        <v>#N/A</v>
      </c>
      <c r="AD1430" s="84" t="e">
        <v>#N/A</v>
      </c>
      <c r="AE1430" s="84" t="e">
        <v>#N/A</v>
      </c>
      <c r="AF1430" s="84" t="e">
        <v>#N/A</v>
      </c>
    </row>
    <row r="1431" spans="1:32" ht="15" thickBot="1">
      <c r="A1431" s="93" t="s">
        <v>1951</v>
      </c>
      <c r="B1431" s="84">
        <f>VLOOKUP(A1431,'Northern Branch Phase II Debris'!A:F,2,FALSE)</f>
        <v>26</v>
      </c>
      <c r="C1431" s="84" t="str">
        <f>VLOOKUP(A1431,'Northern Branch Phase II Debris'!A:F,3,FALSE)</f>
        <v>Happy Hollow Lane</v>
      </c>
      <c r="F1431" s="84" t="str">
        <f t="shared" si="44"/>
        <v>Go Ahead</v>
      </c>
      <c r="G1431" s="320">
        <f>VLOOKUP(A1431,'Northern Branch Phase II Debris'!A:F,6,FALSE)</f>
        <v>44205</v>
      </c>
      <c r="H1431" s="84" t="str">
        <f>VLOOKUP(A1431,'Northern Branch Phase II Debris'!A:G,7,FALSE)</f>
        <v>Butte</v>
      </c>
      <c r="I1431" s="84" t="e">
        <f>VLOOKUP(A1431,'Go Backs'!A:H,8,FALSE)</f>
        <v>#N/A</v>
      </c>
      <c r="K1431" s="84" t="e">
        <f>VLOOKUP(A1431,'Go Aheads'!A:H,8,FALSE)</f>
        <v>#N/A</v>
      </c>
      <c r="M1431" s="84">
        <f>VLOOKUP(A1431,'Northern Branch Phase II Debris'!A:F,4,FALSE)</f>
        <v>0</v>
      </c>
      <c r="N1431" s="84">
        <f>VLOOKUP(A1431,'Northern Branch Phase II Debris'!A:F,5,FALSE)</f>
        <v>0</v>
      </c>
      <c r="P1431" s="84">
        <f ca="1">SUMIF(cCalRecycle_NorthBranch_DataMan!A:F,Audit!A1431,cCalRecycle_NorthBranch_DataMan!F:F)</f>
        <v>0</v>
      </c>
      <c r="Q1431" s="86" t="e">
        <f>VLOOKUP(A1431,cCalRecycle_NorthBranch_DataMan!A:B,2,FALSE)</f>
        <v>#N/A</v>
      </c>
      <c r="R1431" s="643" t="b">
        <f t="shared" ca="1" si="45"/>
        <v>1</v>
      </c>
      <c r="Y1431" s="84" t="e">
        <v>#N/A</v>
      </c>
      <c r="Z1431" s="84" t="e">
        <v>#N/A</v>
      </c>
      <c r="AA1431" s="84" t="e">
        <v>#N/A</v>
      </c>
      <c r="AB1431" s="84" t="e">
        <v>#N/A</v>
      </c>
      <c r="AC1431" s="84" t="e">
        <v>#N/A</v>
      </c>
      <c r="AD1431" s="84" t="e">
        <v>#N/A</v>
      </c>
      <c r="AE1431" s="84" t="e">
        <v>#N/A</v>
      </c>
      <c r="AF1431" s="84" t="e">
        <v>#N/A</v>
      </c>
    </row>
    <row r="1432" spans="1:32" ht="26.25" thickBot="1">
      <c r="A1432" s="93" t="s">
        <v>1643</v>
      </c>
      <c r="B1432" s="84" t="str">
        <f>VLOOKUP(A1432,'Northern Branch Phase II Debris'!A:F,2,FALSE)</f>
        <v>071-200-002-000</v>
      </c>
      <c r="C1432" s="84" t="str">
        <f>VLOOKUP(A1432,'Northern Branch Phase II Debris'!A:F,3,FALSE)</f>
        <v>SEC29T20NR6E Lumpkin Road</v>
      </c>
      <c r="F1432" s="84" t="str">
        <f t="shared" si="44"/>
        <v>Go Ahead</v>
      </c>
      <c r="G1432" s="320">
        <f>VLOOKUP(A1432,'Northern Branch Phase II Debris'!A:F,6,FALSE)</f>
        <v>0</v>
      </c>
      <c r="H1432" s="84" t="str">
        <f>VLOOKUP(A1432,'Northern Branch Phase II Debris'!A:G,7,FALSE)</f>
        <v>Butte</v>
      </c>
      <c r="I1432" s="84" t="e">
        <f>VLOOKUP(A1432,'Go Backs'!A:H,8,FALSE)</f>
        <v>#N/A</v>
      </c>
      <c r="K1432" s="84" t="e">
        <f>VLOOKUP(A1432,'Go Aheads'!A:H,8,FALSE)</f>
        <v>#N/A</v>
      </c>
      <c r="M1432" s="84">
        <f>VLOOKUP(A1432,'Northern Branch Phase II Debris'!A:F,4,FALSE)</f>
        <v>0</v>
      </c>
      <c r="N1432" s="84">
        <f>VLOOKUP(A1432,'Northern Branch Phase II Debris'!A:F,5,FALSE)</f>
        <v>0</v>
      </c>
      <c r="P1432" s="84">
        <f ca="1">SUMIF(cCalRecycle_NorthBranch_DataMan!A:F,Audit!A1432,cCalRecycle_NorthBranch_DataMan!F:F)</f>
        <v>0</v>
      </c>
      <c r="Q1432" s="86" t="e">
        <f>VLOOKUP(A1432,cCalRecycle_NorthBranch_DataMan!A:B,2,FALSE)</f>
        <v>#N/A</v>
      </c>
      <c r="R1432" s="643" t="b">
        <f t="shared" ca="1" si="45"/>
        <v>1</v>
      </c>
      <c r="Y1432" s="84" t="e">
        <v>#N/A</v>
      </c>
      <c r="Z1432" s="84" t="e">
        <v>#N/A</v>
      </c>
      <c r="AA1432" s="84" t="e">
        <v>#N/A</v>
      </c>
      <c r="AB1432" s="84" t="e">
        <v>#N/A</v>
      </c>
      <c r="AC1432" s="84" t="e">
        <v>#N/A</v>
      </c>
      <c r="AD1432" s="84" t="e">
        <v>#N/A</v>
      </c>
      <c r="AE1432" s="84" t="e">
        <v>#N/A</v>
      </c>
      <c r="AF1432" s="84" t="e">
        <v>#N/A</v>
      </c>
    </row>
    <row r="1433" spans="1:32" ht="15" thickBot="1">
      <c r="A1433" s="93" t="s">
        <v>1210</v>
      </c>
      <c r="B1433" s="84">
        <f>VLOOKUP(A1433,'Northern Branch Phase II Debris'!A:F,2,FALSE)</f>
        <v>70</v>
      </c>
      <c r="C1433" s="84" t="str">
        <f>VLOOKUP(A1433,'Northern Branch Phase II Debris'!A:F,3,FALSE)</f>
        <v>Sierra View Loop</v>
      </c>
      <c r="F1433" s="84" t="str">
        <f t="shared" si="44"/>
        <v>Go Ahead</v>
      </c>
      <c r="G1433" s="320">
        <f>VLOOKUP(A1433,'Northern Branch Phase II Debris'!A:F,6,FALSE)</f>
        <v>44317</v>
      </c>
      <c r="H1433" s="84" t="str">
        <f>VLOOKUP(A1433,'Northern Branch Phase II Debris'!A:G,7,FALSE)</f>
        <v>Butte</v>
      </c>
      <c r="I1433" s="84" t="e">
        <f>VLOOKUP(A1433,'Go Backs'!A:H,8,FALSE)</f>
        <v>#N/A</v>
      </c>
      <c r="K1433" s="84" t="e">
        <f>VLOOKUP(A1433,'Go Aheads'!A:H,8,FALSE)</f>
        <v>#N/A</v>
      </c>
      <c r="M1433" s="84">
        <f>VLOOKUP(A1433,'Northern Branch Phase II Debris'!A:F,4,FALSE)</f>
        <v>1</v>
      </c>
      <c r="N1433" s="84">
        <f>VLOOKUP(A1433,'Northern Branch Phase II Debris'!A:F,5,FALSE)</f>
        <v>0</v>
      </c>
      <c r="P1433" s="84">
        <f ca="1">SUMIF(cCalRecycle_NorthBranch_DataMan!A:F,Audit!A1433,cCalRecycle_NorthBranch_DataMan!F:F)</f>
        <v>0</v>
      </c>
      <c r="Q1433" s="86" t="e">
        <f>VLOOKUP(A1433,cCalRecycle_NorthBranch_DataMan!A:B,2,FALSE)</f>
        <v>#N/A</v>
      </c>
      <c r="R1433" s="643" t="b">
        <f t="shared" ca="1" si="45"/>
        <v>1</v>
      </c>
      <c r="Y1433" s="84" t="e">
        <v>#N/A</v>
      </c>
      <c r="Z1433" s="84" t="e">
        <v>#N/A</v>
      </c>
      <c r="AA1433" s="84" t="e">
        <v>#N/A</v>
      </c>
      <c r="AB1433" s="84" t="e">
        <v>#N/A</v>
      </c>
      <c r="AC1433" s="84" t="e">
        <v>#N/A</v>
      </c>
      <c r="AD1433" s="84" t="e">
        <v>#N/A</v>
      </c>
      <c r="AE1433" s="84" t="e">
        <v>#N/A</v>
      </c>
      <c r="AF1433" s="84" t="e">
        <v>#N/A</v>
      </c>
    </row>
    <row r="1434" spans="1:32" ht="15" thickBot="1">
      <c r="A1434" s="93" t="s">
        <v>1333</v>
      </c>
      <c r="B1434" s="84" t="str">
        <f>VLOOKUP(A1434,'Northern Branch Phase II Debris'!A:F,2,FALSE)</f>
        <v>11869 &amp; 11863</v>
      </c>
      <c r="C1434" s="84" t="str">
        <f>VLOOKUP(A1434,'Northern Branch Phase II Debris'!A:F,3,FALSE)</f>
        <v>Platina Road</v>
      </c>
      <c r="F1434" s="84" t="str">
        <f t="shared" si="44"/>
        <v>Go Ahead</v>
      </c>
      <c r="G1434" s="320">
        <f>VLOOKUP(A1434,'Northern Branch Phase II Debris'!A:F,6,FALSE)</f>
        <v>44298</v>
      </c>
      <c r="H1434" s="84" t="str">
        <f>VLOOKUP(A1434,'Northern Branch Phase II Debris'!A:G,7,FALSE)</f>
        <v>Shasta</v>
      </c>
      <c r="I1434" s="84" t="e">
        <f>VLOOKUP(A1434,'Go Backs'!A:H,8,FALSE)</f>
        <v>#N/A</v>
      </c>
      <c r="K1434" s="84" t="e">
        <f>VLOOKUP(A1434,'Go Aheads'!A:H,8,FALSE)</f>
        <v>#N/A</v>
      </c>
      <c r="M1434" s="84">
        <f>VLOOKUP(A1434,'Northern Branch Phase II Debris'!A:F,4,FALSE)</f>
        <v>0</v>
      </c>
      <c r="N1434" s="84">
        <f>VLOOKUP(A1434,'Northern Branch Phase II Debris'!A:F,5,FALSE)</f>
        <v>0</v>
      </c>
      <c r="P1434" s="84">
        <f ca="1">SUMIF(cCalRecycle_NorthBranch_DataMan!A:F,Audit!A1434,cCalRecycle_NorthBranch_DataMan!F:F)</f>
        <v>0</v>
      </c>
      <c r="Q1434" s="86" t="e">
        <f>VLOOKUP(A1434,cCalRecycle_NorthBranch_DataMan!A:B,2,FALSE)</f>
        <v>#N/A</v>
      </c>
      <c r="R1434" s="643" t="b">
        <f t="shared" ca="1" si="45"/>
        <v>1</v>
      </c>
      <c r="Y1434" s="84" t="e">
        <v>#N/A</v>
      </c>
      <c r="Z1434" s="84" t="e">
        <v>#N/A</v>
      </c>
      <c r="AA1434" s="84" t="e">
        <v>#N/A</v>
      </c>
      <c r="AB1434" s="84" t="e">
        <v>#N/A</v>
      </c>
      <c r="AC1434" s="84" t="e">
        <v>#N/A</v>
      </c>
      <c r="AD1434" s="84" t="e">
        <v>#N/A</v>
      </c>
      <c r="AE1434" s="84" t="e">
        <v>#N/A</v>
      </c>
      <c r="AF1434" s="84" t="e">
        <v>#N/A</v>
      </c>
    </row>
    <row r="1435" spans="1:32" ht="15" thickBot="1">
      <c r="A1435" s="93" t="s">
        <v>844</v>
      </c>
      <c r="B1435" s="84">
        <f>VLOOKUP(A1435,'Northern Branch Phase II Debris'!A:F,2,FALSE)</f>
        <v>1134</v>
      </c>
      <c r="C1435" s="84" t="str">
        <f>VLOOKUP(A1435,'Northern Branch Phase II Debris'!A:F,3,FALSE)</f>
        <v>Indian Creek Road</v>
      </c>
      <c r="F1435" s="84" t="str">
        <f t="shared" si="44"/>
        <v>Go Ahead</v>
      </c>
      <c r="G1435" s="320">
        <f>VLOOKUP(A1435,'Northern Branch Phase II Debris'!A:F,6,FALSE)</f>
        <v>44340</v>
      </c>
      <c r="H1435" s="84" t="str">
        <f>VLOOKUP(A1435,'Northern Branch Phase II Debris'!A:G,7,FALSE)</f>
        <v>Siskiyou</v>
      </c>
      <c r="I1435" s="84" t="e">
        <f>VLOOKUP(A1435,'Go Backs'!A:H,8,FALSE)</f>
        <v>#N/A</v>
      </c>
      <c r="K1435" s="84" t="e">
        <f>VLOOKUP(A1435,'Go Aheads'!A:H,8,FALSE)</f>
        <v>#N/A</v>
      </c>
      <c r="M1435" s="84">
        <f>VLOOKUP(A1435,'Northern Branch Phase II Debris'!A:F,4,FALSE)</f>
        <v>3</v>
      </c>
      <c r="N1435" s="84">
        <f>VLOOKUP(A1435,'Northern Branch Phase II Debris'!A:F,5,FALSE)</f>
        <v>2</v>
      </c>
      <c r="P1435" s="84">
        <f ca="1">SUMIF(cCalRecycle_NorthBranch_DataMan!A:F,Audit!A1435,cCalRecycle_NorthBranch_DataMan!F:F)</f>
        <v>2</v>
      </c>
      <c r="Q1435" s="86">
        <f>VLOOKUP(A1435,cCalRecycle_NorthBranch_DataMan!A:B,2,FALSE)</f>
        <v>44338.569039351903</v>
      </c>
      <c r="R1435" s="643" t="b">
        <f t="shared" ca="1" si="45"/>
        <v>1</v>
      </c>
      <c r="S1435" s="455"/>
      <c r="Y1435" s="84" t="e">
        <v>#N/A</v>
      </c>
      <c r="Z1435" s="84" t="e">
        <v>#N/A</v>
      </c>
      <c r="AA1435" s="84" t="e">
        <v>#N/A</v>
      </c>
      <c r="AB1435" s="84" t="e">
        <v>#N/A</v>
      </c>
      <c r="AC1435" s="84" t="e">
        <v>#N/A</v>
      </c>
      <c r="AD1435" s="84" t="e">
        <v>#N/A</v>
      </c>
      <c r="AE1435" s="84" t="e">
        <v>#N/A</v>
      </c>
      <c r="AF1435" s="84" t="e">
        <v>#N/A</v>
      </c>
    </row>
    <row r="1436" spans="1:32" ht="15" thickBot="1">
      <c r="A1436" s="93" t="s">
        <v>1035</v>
      </c>
      <c r="B1436" s="84">
        <f>VLOOKUP(A1436,'Northern Branch Phase II Debris'!A:F,2,FALSE)</f>
        <v>1959</v>
      </c>
      <c r="C1436" s="84" t="str">
        <f>VLOOKUP(A1436,'Northern Branch Phase II Debris'!A:F,3,FALSE)</f>
        <v>Bean Creek Road</v>
      </c>
      <c r="F1436" s="84" t="str">
        <f t="shared" si="44"/>
        <v>Go Ahead</v>
      </c>
      <c r="G1436" s="320">
        <f>VLOOKUP(A1436,'Northern Branch Phase II Debris'!A:F,6,FALSE)</f>
        <v>44348</v>
      </c>
      <c r="H1436" s="84" t="str">
        <f>VLOOKUP(A1436,'Northern Branch Phase II Debris'!A:G,7,FALSE)</f>
        <v>Butte</v>
      </c>
      <c r="I1436" s="84" t="e">
        <f>VLOOKUP(A1436,'Go Backs'!A:H,8,FALSE)</f>
        <v>#N/A</v>
      </c>
      <c r="K1436" s="84">
        <f>VLOOKUP(A1436,'Go Aheads'!A:H,8,FALSE)</f>
        <v>11</v>
      </c>
      <c r="M1436" s="84">
        <f>VLOOKUP(A1436,'Northern Branch Phase II Debris'!A:F,4,FALSE)</f>
        <v>7</v>
      </c>
      <c r="N1436" s="84">
        <f>VLOOKUP(A1436,'Northern Branch Phase II Debris'!A:F,5,FALSE)</f>
        <v>11</v>
      </c>
      <c r="P1436" s="84">
        <f ca="1">SUMIF(cCalRecycle_NorthBranch_DataMan!A:F,Audit!A1436,cCalRecycle_NorthBranch_DataMan!F:F)</f>
        <v>11</v>
      </c>
      <c r="Q1436" s="86">
        <f>VLOOKUP(A1436,cCalRecycle_NorthBranch_DataMan!A:B,2,FALSE)</f>
        <v>44348.689201388901</v>
      </c>
      <c r="R1436" s="643" t="b">
        <f t="shared" ca="1" si="45"/>
        <v>1</v>
      </c>
      <c r="S1436" s="455"/>
      <c r="Y1436" s="84" t="e">
        <v>#N/A</v>
      </c>
      <c r="Z1436" s="84" t="e">
        <v>#N/A</v>
      </c>
      <c r="AA1436" s="84" t="e">
        <v>#N/A</v>
      </c>
      <c r="AB1436" s="84" t="e">
        <v>#N/A</v>
      </c>
      <c r="AC1436" s="84" t="e">
        <v>#N/A</v>
      </c>
      <c r="AD1436" s="84" t="e">
        <v>#N/A</v>
      </c>
      <c r="AE1436" s="84" t="e">
        <v>#N/A</v>
      </c>
      <c r="AF1436" s="84" t="e">
        <v>#N/A</v>
      </c>
    </row>
    <row r="1437" spans="1:32" ht="15" thickBot="1">
      <c r="A1437" s="93" t="s">
        <v>545</v>
      </c>
      <c r="B1437" s="84" t="str">
        <f>VLOOKUP(A1437,'Northern Branch Phase II Debris'!A:F,2,FALSE)</f>
        <v>062-440-028-000</v>
      </c>
      <c r="C1437" s="84" t="str">
        <f>VLOOKUP(A1437,'Northern Branch Phase II Debris'!A:F,3,FALSE)</f>
        <v>Bald Rock Road</v>
      </c>
      <c r="F1437" s="84" t="str">
        <f t="shared" si="44"/>
        <v>Go Ahead</v>
      </c>
      <c r="G1437" s="320">
        <f>VLOOKUP(A1437,'Northern Branch Phase II Debris'!A:F,6,FALSE)</f>
        <v>0</v>
      </c>
      <c r="H1437" s="84" t="str">
        <f>VLOOKUP(A1437,'Northern Branch Phase II Debris'!A:G,7,FALSE)</f>
        <v>Butte</v>
      </c>
      <c r="I1437" s="84" t="e">
        <f>VLOOKUP(A1437,'Go Backs'!A:H,8,FALSE)</f>
        <v>#N/A</v>
      </c>
      <c r="K1437" s="84" t="e">
        <f>VLOOKUP(A1437,'Go Aheads'!A:H,8,FALSE)</f>
        <v>#N/A</v>
      </c>
      <c r="M1437" s="84">
        <f>VLOOKUP(A1437,'Northern Branch Phase II Debris'!A:F,4,FALSE)</f>
        <v>0</v>
      </c>
      <c r="N1437" s="84">
        <f>VLOOKUP(A1437,'Northern Branch Phase II Debris'!A:F,5,FALSE)</f>
        <v>0</v>
      </c>
      <c r="P1437" s="84">
        <f ca="1">SUMIF(cCalRecycle_NorthBranch_DataMan!A:F,Audit!A1437,cCalRecycle_NorthBranch_DataMan!F:F)</f>
        <v>0</v>
      </c>
      <c r="Q1437" s="86" t="e">
        <f>VLOOKUP(A1437,cCalRecycle_NorthBranch_DataMan!A:B,2,FALSE)</f>
        <v>#N/A</v>
      </c>
      <c r="R1437" s="643" t="b">
        <f t="shared" ca="1" si="45"/>
        <v>1</v>
      </c>
      <c r="Y1437" s="84" t="e">
        <v>#N/A</v>
      </c>
      <c r="Z1437" s="84" t="e">
        <v>#N/A</v>
      </c>
      <c r="AA1437" s="84" t="e">
        <v>#N/A</v>
      </c>
      <c r="AB1437" s="84" t="e">
        <v>#N/A</v>
      </c>
      <c r="AC1437" s="84" t="e">
        <v>#N/A</v>
      </c>
      <c r="AD1437" s="84" t="e">
        <v>#N/A</v>
      </c>
      <c r="AE1437" s="84" t="e">
        <v>#N/A</v>
      </c>
      <c r="AF1437" s="84" t="e">
        <v>#N/A</v>
      </c>
    </row>
    <row r="1438" spans="1:32" ht="64.5" thickBot="1">
      <c r="A1438" s="93" t="s">
        <v>550</v>
      </c>
      <c r="B1438" s="84">
        <f>VLOOKUP(A1438,'Northern Branch Phase II Debris'!A:F,2,FALSE)</f>
        <v>253</v>
      </c>
      <c r="C1438" s="84" t="str">
        <f>VLOOKUP(A1438,'Northern Branch Phase II Debris'!A:F,3,FALSE)</f>
        <v>Bald Rock Road</v>
      </c>
      <c r="F1438" s="84" t="str">
        <f t="shared" si="44"/>
        <v>Go Ahead</v>
      </c>
      <c r="G1438" s="320">
        <f>VLOOKUP(A1438,'Northern Branch Phase II Debris'!A:F,6,FALSE)</f>
        <v>44331</v>
      </c>
      <c r="H1438" s="84" t="str">
        <f>VLOOKUP(A1438,'Northern Branch Phase II Debris'!A:G,7,FALSE)</f>
        <v>Butte</v>
      </c>
      <c r="I1438" s="84" t="e">
        <f>VLOOKUP(A1438,'Go Backs'!A:H,8,FALSE)</f>
        <v>#N/A</v>
      </c>
      <c r="K1438" s="84">
        <f>VLOOKUP(A1438,'Go Aheads'!A:H,8,FALSE)</f>
        <v>2</v>
      </c>
      <c r="M1438" s="84">
        <f>VLOOKUP(A1438,'Northern Branch Phase II Debris'!A:F,4,FALSE)</f>
        <v>3</v>
      </c>
      <c r="N1438" s="84" t="str">
        <f>VLOOKUP(A1438,'Northern Branch Phase II Debris'!A:F,5,FALSE)</f>
        <v>Clear per soil team. RTR has 2 tickets made for this parcel</v>
      </c>
      <c r="P1438" s="84">
        <f ca="1">SUMIF(cCalRecycle_NorthBranch_DataMan!A:F,Audit!A1438,cCalRecycle_NorthBranch_DataMan!F:F)</f>
        <v>2</v>
      </c>
      <c r="Q1438" s="86">
        <f>VLOOKUP(A1438,cCalRecycle_NorthBranch_DataMan!A:B,2,FALSE)</f>
        <v>44348.626608796287</v>
      </c>
      <c r="R1438" s="643" t="b">
        <f t="shared" ca="1" si="45"/>
        <v>0</v>
      </c>
      <c r="S1438" s="9" t="s">
        <v>8175</v>
      </c>
      <c r="Y1438" s="84" t="s">
        <v>8347</v>
      </c>
      <c r="Z1438" s="84">
        <v>0</v>
      </c>
      <c r="AA1438" s="84">
        <v>0</v>
      </c>
      <c r="AB1438" s="84">
        <v>0</v>
      </c>
      <c r="AC1438" s="84">
        <v>0</v>
      </c>
      <c r="AD1438" s="84" t="e">
        <v>#N/A</v>
      </c>
      <c r="AE1438" s="84">
        <v>0</v>
      </c>
      <c r="AF1438" s="84">
        <v>0</v>
      </c>
    </row>
    <row r="1439" spans="1:32" ht="15" thickBot="1">
      <c r="A1439" s="93" t="s">
        <v>2034</v>
      </c>
      <c r="B1439" s="84">
        <f>VLOOKUP(A1439,'Northern Branch Phase II Debris'!A:F,2,FALSE)</f>
        <v>80</v>
      </c>
      <c r="C1439" s="84" t="str">
        <f>VLOOKUP(A1439,'Northern Branch Phase II Debris'!A:F,3,FALSE)</f>
        <v>Madrone Way</v>
      </c>
      <c r="F1439" s="84" t="str">
        <f t="shared" si="44"/>
        <v>Go Ahead</v>
      </c>
      <c r="G1439" s="320">
        <f>VLOOKUP(A1439,'Northern Branch Phase II Debris'!A:F,6,FALSE)</f>
        <v>44349</v>
      </c>
      <c r="H1439" s="84" t="str">
        <f>VLOOKUP(A1439,'Northern Branch Phase II Debris'!A:G,7,FALSE)</f>
        <v>Butte</v>
      </c>
      <c r="I1439" s="84" t="e">
        <f>VLOOKUP(A1439,'Go Backs'!A:H,8,FALSE)</f>
        <v>#N/A</v>
      </c>
      <c r="K1439" s="84" t="e">
        <f>VLOOKUP(A1439,'Go Aheads'!A:H,8,FALSE)</f>
        <v>#N/A</v>
      </c>
      <c r="M1439" s="84">
        <f>VLOOKUP(A1439,'Northern Branch Phase II Debris'!A:F,4,FALSE)</f>
        <v>0</v>
      </c>
      <c r="N1439" s="84">
        <f>VLOOKUP(A1439,'Northern Branch Phase II Debris'!A:F,5,FALSE)</f>
        <v>0</v>
      </c>
      <c r="P1439" s="84">
        <f ca="1">SUMIF(cCalRecycle_NorthBranch_DataMan!A:F,Audit!A1439,cCalRecycle_NorthBranch_DataMan!F:F)</f>
        <v>0</v>
      </c>
      <c r="Q1439" s="86" t="e">
        <f>VLOOKUP(A1439,cCalRecycle_NorthBranch_DataMan!A:B,2,FALSE)</f>
        <v>#N/A</v>
      </c>
      <c r="R1439" s="643" t="b">
        <f t="shared" ca="1" si="45"/>
        <v>1</v>
      </c>
      <c r="Y1439" s="84" t="e">
        <v>#N/A</v>
      </c>
      <c r="Z1439" s="84" t="e">
        <v>#N/A</v>
      </c>
      <c r="AA1439" s="84" t="e">
        <v>#N/A</v>
      </c>
      <c r="AB1439" s="84" t="e">
        <v>#N/A</v>
      </c>
      <c r="AC1439" s="84" t="e">
        <v>#N/A</v>
      </c>
      <c r="AD1439" s="84" t="e">
        <v>#N/A</v>
      </c>
      <c r="AE1439" s="84" t="e">
        <v>#N/A</v>
      </c>
      <c r="AF1439" s="84" t="e">
        <v>#N/A</v>
      </c>
    </row>
    <row r="1440" spans="1:32" ht="15" thickBot="1">
      <c r="A1440" s="93" t="s">
        <v>1412</v>
      </c>
      <c r="B1440" s="84">
        <f>VLOOKUP(A1440,'Northern Branch Phase II Debris'!A:F,2,FALSE)</f>
        <v>549</v>
      </c>
      <c r="C1440" s="84" t="str">
        <f>VLOOKUP(A1440,'Northern Branch Phase II Debris'!A:F,3,FALSE)</f>
        <v>Rockerfeller Road</v>
      </c>
      <c r="F1440" s="84" t="str">
        <f t="shared" si="44"/>
        <v>Go Ahead</v>
      </c>
      <c r="G1440" s="320">
        <f>VLOOKUP(A1440,'Northern Branch Phase II Debris'!A:F,6,FALSE)</f>
        <v>44331</v>
      </c>
      <c r="H1440" s="84" t="str">
        <f>VLOOKUP(A1440,'Northern Branch Phase II Debris'!A:G,7,FALSE)</f>
        <v>Butte</v>
      </c>
      <c r="I1440" s="84" t="e">
        <f>VLOOKUP(A1440,'Go Backs'!A:H,8,FALSE)</f>
        <v>#N/A</v>
      </c>
      <c r="K1440" s="84" t="e">
        <f>VLOOKUP(A1440,'Go Aheads'!A:H,8,FALSE)</f>
        <v>#N/A</v>
      </c>
      <c r="M1440" s="84">
        <f>VLOOKUP(A1440,'Northern Branch Phase II Debris'!A:F,4,FALSE)</f>
        <v>0</v>
      </c>
      <c r="N1440" s="84">
        <f>VLOOKUP(A1440,'Northern Branch Phase II Debris'!A:F,5,FALSE)</f>
        <v>0</v>
      </c>
      <c r="P1440" s="84">
        <f ca="1">SUMIF(cCalRecycle_NorthBranch_DataMan!A:F,Audit!A1440,cCalRecycle_NorthBranch_DataMan!F:F)</f>
        <v>0</v>
      </c>
      <c r="Q1440" s="86" t="e">
        <f>VLOOKUP(A1440,cCalRecycle_NorthBranch_DataMan!A:B,2,FALSE)</f>
        <v>#N/A</v>
      </c>
      <c r="R1440" s="643" t="b">
        <f t="shared" ca="1" si="45"/>
        <v>1</v>
      </c>
      <c r="Y1440" s="84" t="e">
        <v>#N/A</v>
      </c>
      <c r="Z1440" s="84" t="e">
        <v>#N/A</v>
      </c>
      <c r="AA1440" s="84" t="e">
        <v>#N/A</v>
      </c>
      <c r="AB1440" s="84" t="e">
        <v>#N/A</v>
      </c>
      <c r="AC1440" s="84" t="e">
        <v>#N/A</v>
      </c>
      <c r="AD1440" s="84" t="e">
        <v>#N/A</v>
      </c>
      <c r="AE1440" s="84" t="e">
        <v>#N/A</v>
      </c>
      <c r="AF1440" s="84" t="e">
        <v>#N/A</v>
      </c>
    </row>
    <row r="1441" spans="1:32" ht="15" thickBot="1">
      <c r="A1441" s="93" t="s">
        <v>1929</v>
      </c>
      <c r="B1441" s="84">
        <f>VLOOKUP(A1441,'Northern Branch Phase II Debris'!A:F,2,FALSE)</f>
        <v>610</v>
      </c>
      <c r="C1441" s="84" t="str">
        <f>VLOOKUP(A1441,'Northern Branch Phase II Debris'!A:F,3,FALSE)</f>
        <v>Rockerfeller Road</v>
      </c>
      <c r="F1441" s="84" t="str">
        <f t="shared" si="44"/>
        <v>Go Ahead</v>
      </c>
      <c r="G1441" s="320">
        <f>VLOOKUP(A1441,'Northern Branch Phase II Debris'!A:F,6,FALSE)</f>
        <v>44281</v>
      </c>
      <c r="H1441" s="84" t="str">
        <f>VLOOKUP(A1441,'Northern Branch Phase II Debris'!A:G,7,FALSE)</f>
        <v>Butte</v>
      </c>
      <c r="I1441" s="84" t="e">
        <f>VLOOKUP(A1441,'Go Backs'!A:H,8,FALSE)</f>
        <v>#N/A</v>
      </c>
      <c r="K1441" s="84">
        <f>VLOOKUP(A1441,'Go Aheads'!A:H,8,FALSE)</f>
        <v>4</v>
      </c>
      <c r="M1441" s="84">
        <f>VLOOKUP(A1441,'Northern Branch Phase II Debris'!A:F,4,FALSE)</f>
        <v>6</v>
      </c>
      <c r="N1441" s="84">
        <f>VLOOKUP(A1441,'Northern Branch Phase II Debris'!A:F,5,FALSE)</f>
        <v>4</v>
      </c>
      <c r="P1441" s="84">
        <f ca="1">SUMIF(cCalRecycle_NorthBranch_DataMan!A:F,Audit!A1441,cCalRecycle_NorthBranch_DataMan!F:F)</f>
        <v>4</v>
      </c>
      <c r="Q1441" s="86">
        <f>VLOOKUP(A1441,cCalRecycle_NorthBranch_DataMan!A:B,2,FALSE)</f>
        <v>44328.525289351899</v>
      </c>
      <c r="R1441" s="643" t="b">
        <f t="shared" ca="1" si="45"/>
        <v>1</v>
      </c>
      <c r="Y1441" s="84" t="e">
        <v>#N/A</v>
      </c>
      <c r="Z1441" s="84" t="e">
        <v>#N/A</v>
      </c>
      <c r="AA1441" s="84" t="e">
        <v>#N/A</v>
      </c>
      <c r="AB1441" s="84" t="e">
        <v>#N/A</v>
      </c>
      <c r="AC1441" s="84" t="e">
        <v>#N/A</v>
      </c>
      <c r="AD1441" s="84" t="e">
        <v>#N/A</v>
      </c>
      <c r="AE1441" s="84" t="e">
        <v>#N/A</v>
      </c>
      <c r="AF1441" s="84" t="e">
        <v>#N/A</v>
      </c>
    </row>
    <row r="1442" spans="1:32" ht="15" thickBot="1">
      <c r="A1442" s="93" t="s">
        <v>2161</v>
      </c>
      <c r="B1442" s="84" t="str">
        <f>VLOOKUP(A1442,'Northern Branch Phase II Debris'!A:F,2,FALSE)</f>
        <v>062-350-018-000</v>
      </c>
      <c r="C1442" s="84" t="str">
        <f>VLOOKUP(A1442,'Northern Branch Phase II Debris'!A:F,3,FALSE)</f>
        <v>Sugar Pine Drive</v>
      </c>
      <c r="F1442" s="84" t="str">
        <f t="shared" si="44"/>
        <v>Go Ahead</v>
      </c>
      <c r="G1442" s="320">
        <f>VLOOKUP(A1442,'Northern Branch Phase II Debris'!A:F,6,FALSE)</f>
        <v>0</v>
      </c>
      <c r="H1442" s="84" t="str">
        <f>VLOOKUP(A1442,'Northern Branch Phase II Debris'!A:G,7,FALSE)</f>
        <v>Butte</v>
      </c>
      <c r="I1442" s="84" t="e">
        <f>VLOOKUP(A1442,'Go Backs'!A:H,8,FALSE)</f>
        <v>#N/A</v>
      </c>
      <c r="K1442" s="84" t="e">
        <f>VLOOKUP(A1442,'Go Aheads'!A:H,8,FALSE)</f>
        <v>#N/A</v>
      </c>
      <c r="M1442" s="84">
        <f>VLOOKUP(A1442,'Northern Branch Phase II Debris'!A:F,4,FALSE)</f>
        <v>0</v>
      </c>
      <c r="N1442" s="84">
        <f>VLOOKUP(A1442,'Northern Branch Phase II Debris'!A:F,5,FALSE)</f>
        <v>0</v>
      </c>
      <c r="P1442" s="84">
        <f ca="1">SUMIF(cCalRecycle_NorthBranch_DataMan!A:F,Audit!A1442,cCalRecycle_NorthBranch_DataMan!F:F)</f>
        <v>0</v>
      </c>
      <c r="Q1442" s="86" t="e">
        <f>VLOOKUP(A1442,cCalRecycle_NorthBranch_DataMan!A:B,2,FALSE)</f>
        <v>#N/A</v>
      </c>
      <c r="R1442" s="643" t="b">
        <f t="shared" ca="1" si="45"/>
        <v>1</v>
      </c>
      <c r="Y1442" s="84" t="e">
        <v>#N/A</v>
      </c>
      <c r="Z1442" s="84" t="e">
        <v>#N/A</v>
      </c>
      <c r="AA1442" s="84" t="e">
        <v>#N/A</v>
      </c>
      <c r="AB1442" s="84" t="e">
        <v>#N/A</v>
      </c>
      <c r="AC1442" s="84" t="e">
        <v>#N/A</v>
      </c>
      <c r="AD1442" s="84" t="e">
        <v>#N/A</v>
      </c>
      <c r="AE1442" s="84" t="e">
        <v>#N/A</v>
      </c>
      <c r="AF1442" s="84" t="e">
        <v>#N/A</v>
      </c>
    </row>
    <row r="1443" spans="1:32" ht="15" thickBot="1">
      <c r="A1443" s="497" t="s">
        <v>1313</v>
      </c>
      <c r="B1443" s="84" t="str">
        <f>VLOOKUP(A1443,'Northern Branch Phase II Debris'!A:F,2,FALSE)</f>
        <v>062-190-014-000</v>
      </c>
      <c r="C1443" s="84" t="str">
        <f>VLOOKUP(A1443,'Northern Branch Phase II Debris'!A:F,3,FALSE)</f>
        <v>Spring Valley</v>
      </c>
      <c r="F1443" s="84" t="str">
        <f t="shared" si="44"/>
        <v>Go Ahead</v>
      </c>
      <c r="G1443" s="320">
        <f>VLOOKUP(A1443,'Northern Branch Phase II Debris'!A:F,6,FALSE)</f>
        <v>0</v>
      </c>
      <c r="H1443" s="84" t="str">
        <f>VLOOKUP(A1443,'Northern Branch Phase II Debris'!A:G,7,FALSE)</f>
        <v>Butte</v>
      </c>
      <c r="I1443" s="84" t="e">
        <f>VLOOKUP(A1443,'Go Backs'!A:H,8,FALSE)</f>
        <v>#N/A</v>
      </c>
      <c r="K1443" s="84" t="e">
        <f>VLOOKUP(A1443,'Go Aheads'!A:H,8,FALSE)</f>
        <v>#N/A</v>
      </c>
      <c r="M1443" s="84">
        <f>VLOOKUP(A1443,'Northern Branch Phase II Debris'!A:F,4,FALSE)</f>
        <v>0</v>
      </c>
      <c r="N1443" s="84">
        <f>VLOOKUP(A1443,'Northern Branch Phase II Debris'!A:F,5,FALSE)</f>
        <v>0</v>
      </c>
      <c r="P1443" s="84">
        <f ca="1">SUMIF(cCalRecycle_NorthBranch_DataMan!A:F,Audit!A1443,cCalRecycle_NorthBranch_DataMan!F:F)</f>
        <v>0</v>
      </c>
      <c r="Q1443" s="86" t="e">
        <f>VLOOKUP(A1443,cCalRecycle_NorthBranch_DataMan!A:B,2,FALSE)</f>
        <v>#N/A</v>
      </c>
      <c r="R1443" s="643" t="b">
        <f t="shared" ca="1" si="45"/>
        <v>1</v>
      </c>
      <c r="Y1443" s="84" t="e">
        <v>#N/A</v>
      </c>
      <c r="Z1443" s="84" t="e">
        <v>#N/A</v>
      </c>
      <c r="AA1443" s="84" t="e">
        <v>#N/A</v>
      </c>
      <c r="AB1443" s="84" t="e">
        <v>#N/A</v>
      </c>
      <c r="AC1443" s="84" t="e">
        <v>#N/A</v>
      </c>
      <c r="AD1443" s="84" t="e">
        <v>#N/A</v>
      </c>
      <c r="AE1443" s="84" t="e">
        <v>#N/A</v>
      </c>
      <c r="AF1443" s="84" t="e">
        <v>#N/A</v>
      </c>
    </row>
    <row r="1444" spans="1:32" ht="26.25" thickBot="1">
      <c r="A1444" s="463" t="s">
        <v>1495</v>
      </c>
      <c r="B1444" s="84" t="str">
        <f>VLOOKUP(A1444,'Northern Branch Phase II Debris'!A:F,2,FALSE)</f>
        <v>860-000-300-000</v>
      </c>
      <c r="C1444" s="84" t="str">
        <f>VLOOKUP(A1444,'Northern Branch Phase II Debris'!A:F,3,FALSE)</f>
        <v>RLCSD LL#26A Pickett Creek Lane</v>
      </c>
      <c r="F1444" s="84" t="str">
        <f t="shared" si="44"/>
        <v>Go Ahead</v>
      </c>
      <c r="G1444" s="320">
        <f>VLOOKUP(A1444,'Northern Branch Phase II Debris'!A:F,6,FALSE)</f>
        <v>44305</v>
      </c>
      <c r="H1444" s="84" t="str">
        <f>VLOOKUP(A1444,'Northern Branch Phase II Debris'!A:G,7,FALSE)</f>
        <v>Trinity</v>
      </c>
      <c r="I1444" s="84" t="e">
        <f>VLOOKUP(A1444,'Go Backs'!A:H,8,FALSE)</f>
        <v>#N/A</v>
      </c>
      <c r="K1444" s="84" t="e">
        <f>VLOOKUP(A1444,'Go Aheads'!A:H,8,FALSE)</f>
        <v>#N/A</v>
      </c>
      <c r="M1444" s="84">
        <f>VLOOKUP(A1444,'Northern Branch Phase II Debris'!A:F,4,FALSE)</f>
        <v>2</v>
      </c>
      <c r="N1444" s="84">
        <f>VLOOKUP(A1444,'Northern Branch Phase II Debris'!A:F,5,FALSE)</f>
        <v>0</v>
      </c>
      <c r="P1444" s="84">
        <f ca="1">SUMIF(cCalRecycle_NorthBranch_DataMan!A:F,Audit!A1444,cCalRecycle_NorthBranch_DataMan!F:F)</f>
        <v>0</v>
      </c>
      <c r="Q1444" s="86" t="e">
        <f>VLOOKUP(A1444,cCalRecycle_NorthBranch_DataMan!A:B,2,FALSE)</f>
        <v>#N/A</v>
      </c>
      <c r="R1444" s="643" t="b">
        <f t="shared" ca="1" si="45"/>
        <v>1</v>
      </c>
      <c r="S1444" s="455" t="s">
        <v>4289</v>
      </c>
      <c r="Y1444" s="84" t="e">
        <v>#N/A</v>
      </c>
      <c r="Z1444" s="84" t="e">
        <v>#N/A</v>
      </c>
      <c r="AA1444" s="84" t="e">
        <v>#N/A</v>
      </c>
      <c r="AB1444" s="84" t="e">
        <v>#N/A</v>
      </c>
      <c r="AC1444" s="84" t="e">
        <v>#N/A</v>
      </c>
      <c r="AD1444" s="84" t="e">
        <v>#N/A</v>
      </c>
      <c r="AE1444" s="84" t="e">
        <v>#N/A</v>
      </c>
      <c r="AF1444" s="84" t="e">
        <v>#N/A</v>
      </c>
    </row>
    <row r="1445" spans="1:32" ht="15" thickBot="1">
      <c r="A1445" s="463" t="s">
        <v>1139</v>
      </c>
      <c r="B1445" s="84" t="str">
        <f>VLOOKUP(A1445,'Northern Branch Phase II Debris'!A:F,2,FALSE)</f>
        <v>860-000-162-000</v>
      </c>
      <c r="C1445" s="84" t="str">
        <f>VLOOKUP(A1445,'Northern Branch Phase II Debris'!A:F,3,FALSE)</f>
        <v>RLCSD LL#26C</v>
      </c>
      <c r="F1445" s="84" t="str">
        <f t="shared" si="44"/>
        <v>Go Ahead</v>
      </c>
      <c r="G1445" s="320">
        <f>VLOOKUP(A1445,'Northern Branch Phase II Debris'!A:F,6,FALSE)</f>
        <v>0</v>
      </c>
      <c r="H1445" s="84" t="str">
        <f>VLOOKUP(A1445,'Northern Branch Phase II Debris'!A:G,7,FALSE)</f>
        <v>Trinity</v>
      </c>
      <c r="I1445" s="84" t="e">
        <f>VLOOKUP(A1445,'Go Backs'!A:H,8,FALSE)</f>
        <v>#N/A</v>
      </c>
      <c r="K1445" s="84" t="e">
        <f>VLOOKUP(A1445,'Go Aheads'!A:H,8,FALSE)</f>
        <v>#N/A</v>
      </c>
      <c r="M1445" s="84">
        <f>VLOOKUP(A1445,'Northern Branch Phase II Debris'!A:F,4,FALSE)</f>
        <v>0</v>
      </c>
      <c r="N1445" s="84">
        <f>VLOOKUP(A1445,'Northern Branch Phase II Debris'!A:F,5,FALSE)</f>
        <v>0</v>
      </c>
      <c r="P1445" s="84">
        <f ca="1">SUMIF(cCalRecycle_NorthBranch_DataMan!A:F,Audit!A1445,cCalRecycle_NorthBranch_DataMan!F:F)</f>
        <v>0</v>
      </c>
      <c r="Q1445" s="86" t="e">
        <f>VLOOKUP(A1445,cCalRecycle_NorthBranch_DataMan!A:B,2,FALSE)</f>
        <v>#N/A</v>
      </c>
      <c r="R1445" s="643" t="b">
        <f t="shared" ca="1" si="45"/>
        <v>1</v>
      </c>
      <c r="S1445" s="455" t="s">
        <v>4289</v>
      </c>
      <c r="Y1445" s="84" t="e">
        <v>#N/A</v>
      </c>
      <c r="Z1445" s="84" t="e">
        <v>#N/A</v>
      </c>
      <c r="AA1445" s="84" t="e">
        <v>#N/A</v>
      </c>
      <c r="AB1445" s="84" t="e">
        <v>#N/A</v>
      </c>
      <c r="AC1445" s="84" t="e">
        <v>#N/A</v>
      </c>
      <c r="AD1445" s="84" t="e">
        <v>#N/A</v>
      </c>
      <c r="AE1445" s="84" t="e">
        <v>#N/A</v>
      </c>
      <c r="AF1445" s="84" t="e">
        <v>#N/A</v>
      </c>
    </row>
    <row r="1446" spans="1:32" ht="26.25" thickBot="1">
      <c r="A1446" s="463" t="s">
        <v>1711</v>
      </c>
      <c r="B1446" s="84" t="str">
        <f>VLOOKUP(A1446,'Northern Branch Phase II Debris'!A:F,2,FALSE)</f>
        <v>860-000-174-000</v>
      </c>
      <c r="C1446" s="84" t="str">
        <f>VLOOKUP(A1446,'Northern Branch Phase II Debris'!A:F,3,FALSE)</f>
        <v>RLCSD LL#27 Pickett Creek Lane</v>
      </c>
      <c r="F1446" s="84" t="str">
        <f t="shared" si="44"/>
        <v>Go Ahead</v>
      </c>
      <c r="G1446" s="320">
        <f>VLOOKUP(A1446,'Northern Branch Phase II Debris'!A:F,6,FALSE)</f>
        <v>44305</v>
      </c>
      <c r="H1446" s="84" t="str">
        <f>VLOOKUP(A1446,'Northern Branch Phase II Debris'!A:G,7,FALSE)</f>
        <v>Trinity</v>
      </c>
      <c r="I1446" s="84" t="e">
        <f>VLOOKUP(A1446,'Go Backs'!A:H,8,FALSE)</f>
        <v>#N/A</v>
      </c>
      <c r="K1446" s="84" t="e">
        <f>VLOOKUP(A1446,'Go Aheads'!A:H,8,FALSE)</f>
        <v>#N/A</v>
      </c>
      <c r="M1446" s="84">
        <f>VLOOKUP(A1446,'Northern Branch Phase II Debris'!A:F,4,FALSE)</f>
        <v>1</v>
      </c>
      <c r="N1446" s="84">
        <f>VLOOKUP(A1446,'Northern Branch Phase II Debris'!A:F,5,FALSE)</f>
        <v>0</v>
      </c>
      <c r="P1446" s="84">
        <f ca="1">SUMIF(cCalRecycle_NorthBranch_DataMan!A:F,Audit!A1446,cCalRecycle_NorthBranch_DataMan!F:F)</f>
        <v>0</v>
      </c>
      <c r="Q1446" s="86" t="e">
        <f>VLOOKUP(A1446,cCalRecycle_NorthBranch_DataMan!A:B,2,FALSE)</f>
        <v>#N/A</v>
      </c>
      <c r="R1446" s="643" t="b">
        <f t="shared" ca="1" si="45"/>
        <v>1</v>
      </c>
      <c r="S1446" s="455" t="s">
        <v>4289</v>
      </c>
      <c r="Y1446" s="84" t="e">
        <v>#N/A</v>
      </c>
      <c r="Z1446" s="84" t="e">
        <v>#N/A</v>
      </c>
      <c r="AA1446" s="84" t="e">
        <v>#N/A</v>
      </c>
      <c r="AB1446" s="84" t="e">
        <v>#N/A</v>
      </c>
      <c r="AC1446" s="84" t="e">
        <v>#N/A</v>
      </c>
      <c r="AD1446" s="84" t="e">
        <v>#N/A</v>
      </c>
      <c r="AE1446" s="84" t="e">
        <v>#N/A</v>
      </c>
      <c r="AF1446" s="84" t="e">
        <v>#N/A</v>
      </c>
    </row>
    <row r="1447" spans="1:32" ht="15" thickBot="1">
      <c r="A1447" s="463" t="s">
        <v>1843</v>
      </c>
      <c r="B1447" s="84" t="str">
        <f>VLOOKUP(A1447,'Northern Branch Phase II Debris'!A:F,2,FALSE)</f>
        <v>860-000-187-000</v>
      </c>
      <c r="C1447" s="84" t="str">
        <f>VLOOKUP(A1447,'Northern Branch Phase II Debris'!A:F,3,FALSE)</f>
        <v>RLCSD LL#28</v>
      </c>
      <c r="F1447" s="84" t="str">
        <f t="shared" si="44"/>
        <v>Go Ahead</v>
      </c>
      <c r="G1447" s="320">
        <f>VLOOKUP(A1447,'Northern Branch Phase II Debris'!A:F,6,FALSE)</f>
        <v>44306</v>
      </c>
      <c r="H1447" s="84" t="str">
        <f>VLOOKUP(A1447,'Northern Branch Phase II Debris'!A:G,7,FALSE)</f>
        <v>Trinity</v>
      </c>
      <c r="I1447" s="84" t="e">
        <f>VLOOKUP(A1447,'Go Backs'!A:H,8,FALSE)</f>
        <v>#N/A</v>
      </c>
      <c r="K1447" s="84" t="e">
        <f>VLOOKUP(A1447,'Go Aheads'!A:H,8,FALSE)</f>
        <v>#N/A</v>
      </c>
      <c r="M1447" s="84">
        <f>VLOOKUP(A1447,'Northern Branch Phase II Debris'!A:F,4,FALSE)</f>
        <v>0</v>
      </c>
      <c r="N1447" s="84">
        <f>VLOOKUP(A1447,'Northern Branch Phase II Debris'!A:F,5,FALSE)</f>
        <v>0</v>
      </c>
      <c r="P1447" s="84">
        <f ca="1">SUMIF(cCalRecycle_NorthBranch_DataMan!A:F,Audit!A1447,cCalRecycle_NorthBranch_DataMan!F:F)</f>
        <v>0</v>
      </c>
      <c r="Q1447" s="86" t="e">
        <f>VLOOKUP(A1447,cCalRecycle_NorthBranch_DataMan!A:B,2,FALSE)</f>
        <v>#N/A</v>
      </c>
      <c r="R1447" s="643" t="b">
        <f t="shared" ca="1" si="45"/>
        <v>1</v>
      </c>
      <c r="S1447" s="455" t="s">
        <v>4289</v>
      </c>
      <c r="Y1447" s="84" t="e">
        <v>#N/A</v>
      </c>
      <c r="Z1447" s="84" t="e">
        <v>#N/A</v>
      </c>
      <c r="AA1447" s="84" t="e">
        <v>#N/A</v>
      </c>
      <c r="AB1447" s="84" t="e">
        <v>#N/A</v>
      </c>
      <c r="AC1447" s="84" t="e">
        <v>#N/A</v>
      </c>
      <c r="AD1447" s="84" t="e">
        <v>#N/A</v>
      </c>
      <c r="AE1447" s="84" t="e">
        <v>#N/A</v>
      </c>
      <c r="AF1447" s="84" t="e">
        <v>#N/A</v>
      </c>
    </row>
    <row r="1448" spans="1:32" ht="26.25" thickBot="1">
      <c r="A1448" s="463" t="s">
        <v>1844</v>
      </c>
      <c r="B1448" s="84" t="str">
        <f>VLOOKUP(A1448,'Northern Branch Phase II Debris'!A:F,2,FALSE)</f>
        <v>860-000-275-000</v>
      </c>
      <c r="C1448" s="84" t="str">
        <f>VLOOKUP(A1448,'Northern Branch Phase II Debris'!A:F,3,FALSE)</f>
        <v>RLCSD LL#30 Mad River Road</v>
      </c>
      <c r="F1448" s="84" t="str">
        <f t="shared" si="44"/>
        <v>Go Ahead</v>
      </c>
      <c r="G1448" s="320">
        <f>VLOOKUP(A1448,'Northern Branch Phase II Debris'!A:F,6,FALSE)</f>
        <v>44336</v>
      </c>
      <c r="H1448" s="84" t="str">
        <f>VLOOKUP(A1448,'Northern Branch Phase II Debris'!A:G,7,FALSE)</f>
        <v>Trinity</v>
      </c>
      <c r="I1448" s="84" t="e">
        <f>VLOOKUP(A1448,'Go Backs'!A:H,8,FALSE)</f>
        <v>#N/A</v>
      </c>
      <c r="K1448" s="84" t="e">
        <f>VLOOKUP(A1448,'Go Aheads'!A:H,8,FALSE)</f>
        <v>#N/A</v>
      </c>
      <c r="M1448" s="84">
        <f>VLOOKUP(A1448,'Northern Branch Phase II Debris'!A:F,4,FALSE)</f>
        <v>0</v>
      </c>
      <c r="N1448" s="84">
        <f>VLOOKUP(A1448,'Northern Branch Phase II Debris'!A:F,5,FALSE)</f>
        <v>0</v>
      </c>
      <c r="P1448" s="84">
        <f ca="1">SUMIF(cCalRecycle_NorthBranch_DataMan!A:F,Audit!A1448,cCalRecycle_NorthBranch_DataMan!F:F)</f>
        <v>0</v>
      </c>
      <c r="Q1448" s="86" t="e">
        <f>VLOOKUP(A1448,cCalRecycle_NorthBranch_DataMan!A:B,2,FALSE)</f>
        <v>#N/A</v>
      </c>
      <c r="R1448" s="643" t="b">
        <f t="shared" ca="1" si="45"/>
        <v>1</v>
      </c>
      <c r="S1448" s="455" t="s">
        <v>4289</v>
      </c>
      <c r="Y1448" s="84" t="e">
        <v>#N/A</v>
      </c>
      <c r="Z1448" s="84" t="e">
        <v>#N/A</v>
      </c>
      <c r="AA1448" s="84" t="e">
        <v>#N/A</v>
      </c>
      <c r="AB1448" s="84" t="e">
        <v>#N/A</v>
      </c>
      <c r="AC1448" s="84" t="e">
        <v>#N/A</v>
      </c>
      <c r="AD1448" s="84" t="e">
        <v>#N/A</v>
      </c>
      <c r="AE1448" s="84" t="e">
        <v>#N/A</v>
      </c>
      <c r="AF1448" s="84" t="e">
        <v>#N/A</v>
      </c>
    </row>
    <row r="1449" spans="1:32" ht="15" thickBot="1">
      <c r="A1449" s="93" t="s">
        <v>1965</v>
      </c>
      <c r="B1449" s="84">
        <f>VLOOKUP(A1449,'Northern Branch Phase II Debris'!A:F,2,FALSE)</f>
        <v>1918</v>
      </c>
      <c r="C1449" s="84" t="str">
        <f>VLOOKUP(A1449,'Northern Branch Phase II Debris'!A:F,3,FALSE)</f>
        <v>Ponderosa Way</v>
      </c>
      <c r="F1449" s="84" t="str">
        <f t="shared" si="44"/>
        <v>Go Ahead</v>
      </c>
      <c r="G1449" s="320">
        <f>VLOOKUP(A1449,'Northern Branch Phase II Debris'!A:F,6,FALSE)</f>
        <v>44292</v>
      </c>
      <c r="H1449" s="84" t="str">
        <f>VLOOKUP(A1449,'Northern Branch Phase II Debris'!A:G,7,FALSE)</f>
        <v>Butte</v>
      </c>
      <c r="I1449" s="84" t="e">
        <f>VLOOKUP(A1449,'Go Backs'!A:H,8,FALSE)</f>
        <v>#N/A</v>
      </c>
      <c r="K1449" s="84" t="e">
        <f>VLOOKUP(A1449,'Go Aheads'!A:H,8,FALSE)</f>
        <v>#N/A</v>
      </c>
      <c r="M1449" s="84">
        <f>VLOOKUP(A1449,'Northern Branch Phase II Debris'!A:F,4,FALSE)</f>
        <v>3</v>
      </c>
      <c r="N1449" s="84">
        <f>VLOOKUP(A1449,'Northern Branch Phase II Debris'!A:F,5,FALSE)</f>
        <v>0</v>
      </c>
      <c r="P1449" s="84">
        <f ca="1">SUMIF(cCalRecycle_NorthBranch_DataMan!A:F,Audit!A1449,cCalRecycle_NorthBranch_DataMan!F:F)</f>
        <v>0</v>
      </c>
      <c r="Q1449" s="86" t="e">
        <f>VLOOKUP(A1449,cCalRecycle_NorthBranch_DataMan!A:B,2,FALSE)</f>
        <v>#N/A</v>
      </c>
      <c r="R1449" s="643" t="b">
        <f t="shared" ca="1" si="45"/>
        <v>1</v>
      </c>
      <c r="S1449" s="455"/>
      <c r="Y1449" s="84" t="e">
        <v>#N/A</v>
      </c>
      <c r="Z1449" s="84" t="e">
        <v>#N/A</v>
      </c>
      <c r="AA1449" s="84" t="e">
        <v>#N/A</v>
      </c>
      <c r="AB1449" s="84" t="e">
        <v>#N/A</v>
      </c>
      <c r="AC1449" s="84" t="e">
        <v>#N/A</v>
      </c>
      <c r="AD1449" s="84" t="e">
        <v>#N/A</v>
      </c>
      <c r="AE1449" s="84" t="e">
        <v>#N/A</v>
      </c>
      <c r="AF1449" s="84" t="e">
        <v>#N/A</v>
      </c>
    </row>
    <row r="1450" spans="1:32" ht="15" thickBot="1">
      <c r="A1450" s="93" t="s">
        <v>878</v>
      </c>
      <c r="B1450" s="84">
        <f>VLOOKUP(A1450,'Northern Branch Phase II Debris'!A:F,2,FALSE)</f>
        <v>7240</v>
      </c>
      <c r="C1450" s="84" t="str">
        <f>VLOOKUP(A1450,'Northern Branch Phase II Debris'!A:F,3,FALSE)</f>
        <v>Indian Creek Road</v>
      </c>
      <c r="F1450" s="84" t="str">
        <f t="shared" si="44"/>
        <v>Go Ahead</v>
      </c>
      <c r="G1450" s="320">
        <f>VLOOKUP(A1450,'Northern Branch Phase II Debris'!A:F,6,FALSE)</f>
        <v>44333</v>
      </c>
      <c r="H1450" s="84" t="str">
        <f>VLOOKUP(A1450,'Northern Branch Phase II Debris'!A:G,7,FALSE)</f>
        <v>Siskiyou</v>
      </c>
      <c r="I1450" s="84" t="e">
        <f>VLOOKUP(A1450,'Go Backs'!A:H,8,FALSE)</f>
        <v>#N/A</v>
      </c>
      <c r="K1450" s="84" t="e">
        <f>VLOOKUP(A1450,'Go Aheads'!A:H,8,FALSE)</f>
        <v>#N/A</v>
      </c>
      <c r="M1450" s="84">
        <f>VLOOKUP(A1450,'Northern Branch Phase II Debris'!A:F,4,FALSE)</f>
        <v>1</v>
      </c>
      <c r="N1450" s="84">
        <f>VLOOKUP(A1450,'Northern Branch Phase II Debris'!A:F,5,FALSE)</f>
        <v>1</v>
      </c>
      <c r="P1450" s="84">
        <f ca="1">SUMIF(cCalRecycle_NorthBranch_DataMan!A:F,Audit!A1450,cCalRecycle_NorthBranch_DataMan!F:F)</f>
        <v>1</v>
      </c>
      <c r="Q1450" s="86">
        <f>VLOOKUP(A1450,cCalRecycle_NorthBranch_DataMan!A:B,2,FALSE)</f>
        <v>44331.474386574097</v>
      </c>
      <c r="R1450" s="643" t="b">
        <f t="shared" ca="1" si="45"/>
        <v>1</v>
      </c>
      <c r="Y1450" s="84" t="e">
        <v>#N/A</v>
      </c>
      <c r="Z1450" s="84" t="e">
        <v>#N/A</v>
      </c>
      <c r="AA1450" s="84" t="e">
        <v>#N/A</v>
      </c>
      <c r="AB1450" s="84" t="e">
        <v>#N/A</v>
      </c>
      <c r="AC1450" s="84" t="e">
        <v>#N/A</v>
      </c>
      <c r="AD1450" s="84" t="e">
        <v>#N/A</v>
      </c>
      <c r="AE1450" s="84" t="e">
        <v>#N/A</v>
      </c>
      <c r="AF1450" s="84" t="e">
        <v>#N/A</v>
      </c>
    </row>
    <row r="1451" spans="1:32" ht="15" thickBot="1">
      <c r="A1451" s="93" t="s">
        <v>709</v>
      </c>
      <c r="B1451" s="84">
        <f>VLOOKUP(A1451,'Northern Branch Phase II Debris'!A:F,2,FALSE)</f>
        <v>96</v>
      </c>
      <c r="C1451" s="84" t="str">
        <f>VLOOKUP(A1451,'Northern Branch Phase II Debris'!A:F,3,FALSE)</f>
        <v>Sand Creek Drive</v>
      </c>
      <c r="F1451" s="84" t="str">
        <f t="shared" si="44"/>
        <v>Go Ahead</v>
      </c>
      <c r="G1451" s="320">
        <f>VLOOKUP(A1451,'Northern Branch Phase II Debris'!A:F,6,FALSE)</f>
        <v>0</v>
      </c>
      <c r="H1451" s="84" t="str">
        <f>VLOOKUP(A1451,'Northern Branch Phase II Debris'!A:G,7,FALSE)</f>
        <v>Butte</v>
      </c>
      <c r="I1451" s="84" t="e">
        <f>VLOOKUP(A1451,'Go Backs'!A:H,8,FALSE)</f>
        <v>#N/A</v>
      </c>
      <c r="K1451" s="84" t="e">
        <f>VLOOKUP(A1451,'Go Aheads'!A:H,8,FALSE)</f>
        <v>#N/A</v>
      </c>
      <c r="M1451" s="84">
        <f>VLOOKUP(A1451,'Northern Branch Phase II Debris'!A:F,4,FALSE)</f>
        <v>0</v>
      </c>
      <c r="N1451" s="84">
        <f>VLOOKUP(A1451,'Northern Branch Phase II Debris'!A:F,5,FALSE)</f>
        <v>0</v>
      </c>
      <c r="P1451" s="84">
        <f ca="1">SUMIF(cCalRecycle_NorthBranch_DataMan!A:F,Audit!A1451,cCalRecycle_NorthBranch_DataMan!F:F)</f>
        <v>0</v>
      </c>
      <c r="Q1451" s="86" t="e">
        <f>VLOOKUP(A1451,cCalRecycle_NorthBranch_DataMan!A:B,2,FALSE)</f>
        <v>#N/A</v>
      </c>
      <c r="R1451" s="643" t="b">
        <f t="shared" ca="1" si="45"/>
        <v>1</v>
      </c>
      <c r="Y1451" s="84" t="e">
        <v>#N/A</v>
      </c>
      <c r="Z1451" s="84" t="e">
        <v>#N/A</v>
      </c>
      <c r="AA1451" s="84" t="e">
        <v>#N/A</v>
      </c>
      <c r="AB1451" s="84" t="e">
        <v>#N/A</v>
      </c>
      <c r="AC1451" s="84" t="e">
        <v>#N/A</v>
      </c>
      <c r="AD1451" s="84" t="e">
        <v>#N/A</v>
      </c>
      <c r="AE1451" s="84" t="e">
        <v>#N/A</v>
      </c>
      <c r="AF1451" s="84" t="e">
        <v>#N/A</v>
      </c>
    </row>
    <row r="1452" spans="1:32" ht="51.75" thickBot="1">
      <c r="A1452" s="93" t="s">
        <v>2</v>
      </c>
      <c r="B1452" s="84">
        <f>VLOOKUP(A1452,'Northern Branch Phase II Debris'!A:F,2,FALSE)</f>
        <v>97</v>
      </c>
      <c r="C1452" s="84" t="str">
        <f>VLOOKUP(A1452,'Northern Branch Phase II Debris'!A:F,3,FALSE)</f>
        <v>Kaelin Road</v>
      </c>
      <c r="F1452" s="84" t="str">
        <f t="shared" si="44"/>
        <v>Go Ahead</v>
      </c>
      <c r="G1452" s="320">
        <f>VLOOKUP(A1452,'Northern Branch Phase II Debris'!A:F,6,FALSE)</f>
        <v>44216</v>
      </c>
      <c r="H1452" s="84" t="str">
        <f>VLOOKUP(A1452,'Northern Branch Phase II Debris'!A:G,7,FALSE)</f>
        <v>Butte</v>
      </c>
      <c r="I1452" s="84" t="e">
        <f>VLOOKUP(A1452,'Go Backs'!A:H,8,FALSE)</f>
        <v>#N/A</v>
      </c>
      <c r="K1452" s="84" t="e">
        <f>VLOOKUP(A1452,'Go Aheads'!A:H,8,FALSE)</f>
        <v>#N/A</v>
      </c>
      <c r="M1452" s="84">
        <f>VLOOKUP(A1452,'Northern Branch Phase II Debris'!A:F,4,FALSE)</f>
        <v>3</v>
      </c>
      <c r="N1452" s="84" t="str">
        <f>VLOOKUP(A1452,'Northern Branch Phase II Debris'!A:F,5,FALSE)</f>
        <v>RETURNED TO COUNTY - NO VEHICLES</v>
      </c>
      <c r="P1452" s="84">
        <f ca="1">SUMIF(cCalRecycle_NorthBranch_DataMan!A:F,Audit!A1452,cCalRecycle_NorthBranch_DataMan!F:F)</f>
        <v>0</v>
      </c>
      <c r="Q1452" s="86" t="e">
        <f>VLOOKUP(A1452,cCalRecycle_NorthBranch_DataMan!A:B,2,FALSE)</f>
        <v>#N/A</v>
      </c>
      <c r="R1452" s="643" t="b">
        <f t="shared" ca="1" si="45"/>
        <v>0</v>
      </c>
      <c r="S1452" s="9" t="s">
        <v>12643</v>
      </c>
      <c r="Y1452" s="84" t="e">
        <v>#N/A</v>
      </c>
      <c r="Z1452" s="84" t="e">
        <v>#N/A</v>
      </c>
      <c r="AA1452" s="84" t="e">
        <v>#N/A</v>
      </c>
      <c r="AB1452" s="84" t="e">
        <v>#N/A</v>
      </c>
      <c r="AC1452" s="84" t="e">
        <v>#N/A</v>
      </c>
      <c r="AD1452" s="84" t="e">
        <v>#N/A</v>
      </c>
      <c r="AE1452" s="84" t="e">
        <v>#N/A</v>
      </c>
      <c r="AF1452" s="84" t="e">
        <v>#N/A</v>
      </c>
    </row>
    <row r="1453" spans="1:32" ht="15" thickBot="1">
      <c r="A1453" s="93" t="s">
        <v>949</v>
      </c>
      <c r="B1453" s="84">
        <f>VLOOKUP(A1453,'Northern Branch Phase II Debris'!A:F,2,FALSE)</f>
        <v>69</v>
      </c>
      <c r="C1453" s="84" t="str">
        <f>VLOOKUP(A1453,'Northern Branch Phase II Debris'!A:F,3,FALSE)</f>
        <v>Kaelin Road</v>
      </c>
      <c r="F1453" s="84" t="str">
        <f t="shared" si="44"/>
        <v>Go Ahead</v>
      </c>
      <c r="G1453" s="320">
        <f>VLOOKUP(A1453,'Northern Branch Phase II Debris'!A:F,6,FALSE)</f>
        <v>44365</v>
      </c>
      <c r="H1453" s="84" t="str">
        <f>VLOOKUP(A1453,'Northern Branch Phase II Debris'!A:G,7,FALSE)</f>
        <v>Butte</v>
      </c>
      <c r="I1453" s="84" t="e">
        <f>VLOOKUP(A1453,'Go Backs'!A:H,8,FALSE)</f>
        <v>#N/A</v>
      </c>
      <c r="K1453" s="84">
        <f>VLOOKUP(A1453,'Go Aheads'!A:H,8,FALSE)</f>
        <v>43</v>
      </c>
      <c r="M1453" s="84">
        <f>VLOOKUP(A1453,'Northern Branch Phase II Debris'!A:F,4,FALSE)</f>
        <v>39</v>
      </c>
      <c r="N1453" s="84">
        <f>VLOOKUP(A1453,'Northern Branch Phase II Debris'!A:F,5,FALSE)</f>
        <v>43</v>
      </c>
      <c r="P1453" s="84">
        <f ca="1">SUMIF(cCalRecycle_NorthBranch_DataMan!A:F,Audit!A1453,cCalRecycle_NorthBranch_DataMan!F:F)</f>
        <v>43</v>
      </c>
      <c r="Q1453" s="86">
        <f>VLOOKUP(A1453,cCalRecycle_NorthBranch_DataMan!A:B,2,FALSE)</f>
        <v>44350.405891203707</v>
      </c>
      <c r="R1453" s="643" t="b">
        <f t="shared" ca="1" si="45"/>
        <v>1</v>
      </c>
      <c r="Y1453" s="84" t="e">
        <v>#N/A</v>
      </c>
      <c r="Z1453" s="84" t="e">
        <v>#N/A</v>
      </c>
      <c r="AA1453" s="84" t="e">
        <v>#N/A</v>
      </c>
      <c r="AB1453" s="84" t="e">
        <v>#N/A</v>
      </c>
      <c r="AC1453" s="84" t="e">
        <v>#N/A</v>
      </c>
      <c r="AD1453" s="84" t="e">
        <v>#N/A</v>
      </c>
      <c r="AE1453" s="84" t="e">
        <v>#N/A</v>
      </c>
      <c r="AF1453" s="84" t="e">
        <v>#N/A</v>
      </c>
    </row>
    <row r="1454" spans="1:32" ht="15" thickBot="1">
      <c r="A1454" s="491" t="s">
        <v>1318</v>
      </c>
      <c r="B1454" s="84">
        <f>VLOOKUP(A1454,'Northern Branch Phase II Debris'!A:F,2,FALSE)</f>
        <v>200</v>
      </c>
      <c r="C1454" s="84" t="str">
        <f>VLOOKUP(A1454,'Northern Branch Phase II Debris'!A:F,3,FALSE)</f>
        <v>Forest Glen Drive</v>
      </c>
      <c r="F1454" s="84" t="str">
        <f t="shared" si="44"/>
        <v>Go Ahead</v>
      </c>
      <c r="G1454" s="320">
        <f>VLOOKUP(A1454,'Northern Branch Phase II Debris'!A:F,6,FALSE)</f>
        <v>0</v>
      </c>
      <c r="H1454" s="84" t="str">
        <f>VLOOKUP(A1454,'Northern Branch Phase II Debris'!A:G,7,FALSE)</f>
        <v>Trinity</v>
      </c>
      <c r="I1454" s="84" t="e">
        <f>VLOOKUP(A1454,'Go Backs'!A:H,8,FALSE)</f>
        <v>#N/A</v>
      </c>
      <c r="K1454" s="84" t="e">
        <f>VLOOKUP(A1454,'Go Aheads'!A:H,8,FALSE)</f>
        <v>#N/A</v>
      </c>
      <c r="M1454" s="84">
        <f>VLOOKUP(A1454,'Northern Branch Phase II Debris'!A:F,4,FALSE)</f>
        <v>0</v>
      </c>
      <c r="N1454" s="84">
        <f>VLOOKUP(A1454,'Northern Branch Phase II Debris'!A:F,5,FALSE)</f>
        <v>0</v>
      </c>
      <c r="P1454" s="84">
        <f ca="1">SUMIF(cCalRecycle_NorthBranch_DataMan!A:F,Audit!A1454,cCalRecycle_NorthBranch_DataMan!F:F)</f>
        <v>0</v>
      </c>
      <c r="Q1454" s="86" t="e">
        <f>VLOOKUP(A1454,cCalRecycle_NorthBranch_DataMan!A:B,2,FALSE)</f>
        <v>#N/A</v>
      </c>
      <c r="R1454" s="643" t="b">
        <f t="shared" ca="1" si="45"/>
        <v>1</v>
      </c>
      <c r="S1454" s="455" t="s">
        <v>4289</v>
      </c>
      <c r="Y1454" s="84" t="e">
        <v>#N/A</v>
      </c>
      <c r="Z1454" s="84" t="e">
        <v>#N/A</v>
      </c>
      <c r="AA1454" s="84" t="e">
        <v>#N/A</v>
      </c>
      <c r="AB1454" s="84" t="e">
        <v>#N/A</v>
      </c>
      <c r="AC1454" s="84" t="e">
        <v>#N/A</v>
      </c>
      <c r="AD1454" s="84" t="e">
        <v>#N/A</v>
      </c>
      <c r="AE1454" s="84" t="e">
        <v>#N/A</v>
      </c>
      <c r="AF1454" s="84" t="e">
        <v>#N/A</v>
      </c>
    </row>
    <row r="1455" spans="1:32" ht="15" thickBot="1">
      <c r="A1455" s="93" t="s">
        <v>1887</v>
      </c>
      <c r="B1455" s="84" t="str">
        <f>VLOOKUP(A1455,'Northern Branch Phase II Debris'!A:F,2,FALSE)</f>
        <v>058-700-021-000</v>
      </c>
      <c r="C1455" s="84" t="str">
        <f>VLOOKUP(A1455,'Northern Branch Phase II Debris'!A:F,3,FALSE)</f>
        <v>SEC 17 T21N R5E</v>
      </c>
      <c r="F1455" s="84" t="str">
        <f t="shared" si="44"/>
        <v>Go Ahead</v>
      </c>
      <c r="G1455" s="320">
        <f>VLOOKUP(A1455,'Northern Branch Phase II Debris'!A:F,6,FALSE)</f>
        <v>44359</v>
      </c>
      <c r="H1455" s="84" t="str">
        <f>VLOOKUP(A1455,'Northern Branch Phase II Debris'!A:G,7,FALSE)</f>
        <v>Butte</v>
      </c>
      <c r="I1455" s="84" t="e">
        <f>VLOOKUP(A1455,'Go Backs'!A:H,8,FALSE)</f>
        <v>#N/A</v>
      </c>
      <c r="K1455" s="84">
        <f>VLOOKUP(A1455,'Go Aheads'!A:H,8,FALSE)</f>
        <v>4</v>
      </c>
      <c r="M1455" s="84">
        <f>VLOOKUP(A1455,'Northern Branch Phase II Debris'!A:F,4,FALSE)</f>
        <v>3</v>
      </c>
      <c r="N1455" s="84">
        <f>VLOOKUP(A1455,'Northern Branch Phase II Debris'!A:F,5,FALSE)</f>
        <v>4</v>
      </c>
      <c r="P1455" s="84">
        <f ca="1">SUMIF(cCalRecycle_NorthBranch_DataMan!A:F,Audit!A1455,cCalRecycle_NorthBranch_DataMan!F:F)</f>
        <v>4</v>
      </c>
      <c r="Q1455" s="86">
        <f>VLOOKUP(A1455,cCalRecycle_NorthBranch_DataMan!A:B,2,FALSE)</f>
        <v>44352.428749999999</v>
      </c>
      <c r="R1455" s="643" t="b">
        <f t="shared" ca="1" si="45"/>
        <v>1</v>
      </c>
      <c r="Y1455" s="84" t="e">
        <v>#N/A</v>
      </c>
      <c r="Z1455" s="84" t="e">
        <v>#N/A</v>
      </c>
      <c r="AA1455" s="84" t="e">
        <v>#N/A</v>
      </c>
      <c r="AB1455" s="84" t="e">
        <v>#N/A</v>
      </c>
      <c r="AC1455" s="84" t="e">
        <v>#N/A</v>
      </c>
      <c r="AD1455" s="84" t="e">
        <v>#N/A</v>
      </c>
      <c r="AE1455" s="84" t="e">
        <v>#N/A</v>
      </c>
      <c r="AF1455" s="84" t="e">
        <v>#N/A</v>
      </c>
    </row>
    <row r="1456" spans="1:32" ht="15" thickBot="1">
      <c r="A1456" s="93" t="s">
        <v>1678</v>
      </c>
      <c r="B1456" s="84" t="str">
        <f>VLOOKUP(A1456,'Northern Branch Phase II Debris'!A:F,2,FALSE)</f>
        <v>061-580-014-000</v>
      </c>
      <c r="C1456" s="84" t="str">
        <f>VLOOKUP(A1456,'Northern Branch Phase II Debris'!A:F,3,FALSE)</f>
        <v>Lacey Lane</v>
      </c>
      <c r="F1456" s="84" t="str">
        <f t="shared" si="44"/>
        <v>Go Ahead</v>
      </c>
      <c r="G1456" s="320">
        <f>VLOOKUP(A1456,'Northern Branch Phase II Debris'!A:F,6,FALSE)</f>
        <v>44287</v>
      </c>
      <c r="H1456" s="84" t="str">
        <f>VLOOKUP(A1456,'Northern Branch Phase II Debris'!A:G,7,FALSE)</f>
        <v>Butte</v>
      </c>
      <c r="I1456" s="84" t="e">
        <f>VLOOKUP(A1456,'Go Backs'!A:H,8,FALSE)</f>
        <v>#N/A</v>
      </c>
      <c r="K1456" s="84">
        <f>VLOOKUP(A1456,'Go Aheads'!A:H,8,FALSE)</f>
        <v>2</v>
      </c>
      <c r="M1456" s="84">
        <f>VLOOKUP(A1456,'Northern Branch Phase II Debris'!A:F,4,FALSE)</f>
        <v>3</v>
      </c>
      <c r="N1456" s="84">
        <f>VLOOKUP(A1456,'Northern Branch Phase II Debris'!A:F,5,FALSE)</f>
        <v>2</v>
      </c>
      <c r="P1456" s="84">
        <f ca="1">SUMIF(cCalRecycle_NorthBranch_DataMan!A:F,Audit!A1456,cCalRecycle_NorthBranch_DataMan!F:F)</f>
        <v>2</v>
      </c>
      <c r="Q1456" s="86">
        <f>VLOOKUP(A1456,cCalRecycle_NorthBranch_DataMan!A:B,2,FALSE)</f>
        <v>44331.640254629609</v>
      </c>
      <c r="R1456" s="643" t="b">
        <f t="shared" ca="1" si="45"/>
        <v>1</v>
      </c>
      <c r="Y1456" s="84" t="e">
        <v>#N/A</v>
      </c>
      <c r="Z1456" s="84" t="e">
        <v>#N/A</v>
      </c>
      <c r="AA1456" s="84" t="e">
        <v>#N/A</v>
      </c>
      <c r="AB1456" s="84" t="e">
        <v>#N/A</v>
      </c>
      <c r="AC1456" s="84" t="e">
        <v>#N/A</v>
      </c>
      <c r="AD1456" s="84" t="e">
        <v>#N/A</v>
      </c>
      <c r="AE1456" s="84" t="e">
        <v>#N/A</v>
      </c>
      <c r="AF1456" s="84" t="e">
        <v>#N/A</v>
      </c>
    </row>
    <row r="1457" spans="1:32" ht="26.25" thickBot="1">
      <c r="A1457" s="93" t="s">
        <v>466</v>
      </c>
      <c r="B1457" s="84" t="str">
        <f>VLOOKUP(A1457,'Northern Branch Phase II Debris'!A:F,2,FALSE)</f>
        <v>061-480-052-000</v>
      </c>
      <c r="C1457" s="84" t="str">
        <f>VLOOKUP(A1457,'Northern Branch Phase II Debris'!A:F,3,FALSE)</f>
        <v>Oroville Quincy Highway</v>
      </c>
      <c r="F1457" s="84" t="str">
        <f t="shared" si="44"/>
        <v>Go Ahead</v>
      </c>
      <c r="G1457" s="320">
        <f>VLOOKUP(A1457,'Northern Branch Phase II Debris'!A:F,6,FALSE)</f>
        <v>0</v>
      </c>
      <c r="H1457" s="84" t="str">
        <f>VLOOKUP(A1457,'Northern Branch Phase II Debris'!A:G,7,FALSE)</f>
        <v>Butte</v>
      </c>
      <c r="I1457" s="84" t="e">
        <f>VLOOKUP(A1457,'Go Backs'!A:H,8,FALSE)</f>
        <v>#N/A</v>
      </c>
      <c r="K1457" s="84" t="e">
        <f>VLOOKUP(A1457,'Go Aheads'!A:H,8,FALSE)</f>
        <v>#N/A</v>
      </c>
      <c r="M1457" s="84">
        <f>VLOOKUP(A1457,'Northern Branch Phase II Debris'!A:F,4,FALSE)</f>
        <v>0</v>
      </c>
      <c r="N1457" s="84">
        <f>VLOOKUP(A1457,'Northern Branch Phase II Debris'!A:F,5,FALSE)</f>
        <v>0</v>
      </c>
      <c r="P1457" s="84">
        <f ca="1">SUMIF(cCalRecycle_NorthBranch_DataMan!A:F,Audit!A1457,cCalRecycle_NorthBranch_DataMan!F:F)</f>
        <v>0</v>
      </c>
      <c r="Q1457" s="86" t="e">
        <f>VLOOKUP(A1457,cCalRecycle_NorthBranch_DataMan!A:B,2,FALSE)</f>
        <v>#N/A</v>
      </c>
      <c r="R1457" s="643" t="b">
        <f t="shared" ca="1" si="45"/>
        <v>1</v>
      </c>
      <c r="Y1457" s="84" t="e">
        <v>#N/A</v>
      </c>
      <c r="Z1457" s="84" t="e">
        <v>#N/A</v>
      </c>
      <c r="AA1457" s="84" t="e">
        <v>#N/A</v>
      </c>
      <c r="AB1457" s="84" t="e">
        <v>#N/A</v>
      </c>
      <c r="AC1457" s="84" t="e">
        <v>#N/A</v>
      </c>
      <c r="AD1457" s="84" t="e">
        <v>#N/A</v>
      </c>
      <c r="AE1457" s="84" t="e">
        <v>#N/A</v>
      </c>
      <c r="AF1457" s="84" t="e">
        <v>#N/A</v>
      </c>
    </row>
    <row r="1458" spans="1:32" ht="15" thickBot="1">
      <c r="A1458" s="93" t="s">
        <v>497</v>
      </c>
      <c r="B1458" s="84">
        <f>VLOOKUP(A1458,'Northern Branch Phase II Debris'!A:F,2,FALSE)</f>
        <v>69</v>
      </c>
      <c r="C1458" s="84" t="str">
        <f>VLOOKUP(A1458,'Northern Branch Phase II Debris'!A:F,3,FALSE)</f>
        <v>Truman Journey Way</v>
      </c>
      <c r="F1458" s="84" t="str">
        <f t="shared" si="44"/>
        <v>Go Ahead</v>
      </c>
      <c r="G1458" s="320">
        <f>VLOOKUP(A1458,'Northern Branch Phase II Debris'!A:F,6,FALSE)</f>
        <v>44215</v>
      </c>
      <c r="H1458" s="84" t="str">
        <f>VLOOKUP(A1458,'Northern Branch Phase II Debris'!A:G,7,FALSE)</f>
        <v>Butte</v>
      </c>
      <c r="I1458" s="84" t="e">
        <f>VLOOKUP(A1458,'Go Backs'!A:H,8,FALSE)</f>
        <v>#N/A</v>
      </c>
      <c r="K1458" s="84" t="e">
        <f>VLOOKUP(A1458,'Go Aheads'!A:H,8,FALSE)</f>
        <v>#N/A</v>
      </c>
      <c r="M1458" s="84">
        <f>VLOOKUP(A1458,'Northern Branch Phase II Debris'!A:F,4,FALSE)</f>
        <v>0</v>
      </c>
      <c r="N1458" s="84">
        <f>VLOOKUP(A1458,'Northern Branch Phase II Debris'!A:F,5,FALSE)</f>
        <v>0</v>
      </c>
      <c r="P1458" s="84">
        <f ca="1">SUMIF(cCalRecycle_NorthBranch_DataMan!A:F,Audit!A1458,cCalRecycle_NorthBranch_DataMan!F:F)</f>
        <v>0</v>
      </c>
      <c r="Q1458" s="86" t="e">
        <f>VLOOKUP(A1458,cCalRecycle_NorthBranch_DataMan!A:B,2,FALSE)</f>
        <v>#N/A</v>
      </c>
      <c r="R1458" s="643" t="b">
        <f t="shared" ca="1" si="45"/>
        <v>1</v>
      </c>
      <c r="Y1458" s="84" t="e">
        <v>#N/A</v>
      </c>
      <c r="Z1458" s="84" t="e">
        <v>#N/A</v>
      </c>
      <c r="AA1458" s="84" t="e">
        <v>#N/A</v>
      </c>
      <c r="AB1458" s="84" t="e">
        <v>#N/A</v>
      </c>
      <c r="AC1458" s="84" t="e">
        <v>#N/A</v>
      </c>
      <c r="AD1458" s="84" t="e">
        <v>#N/A</v>
      </c>
      <c r="AE1458" s="84" t="e">
        <v>#N/A</v>
      </c>
      <c r="AF1458" s="84" t="e">
        <v>#N/A</v>
      </c>
    </row>
    <row r="1459" spans="1:32" ht="15" thickBot="1">
      <c r="A1459" s="93" t="s">
        <v>3447</v>
      </c>
      <c r="B1459" s="84" t="str">
        <f>VLOOKUP(A1459,'Northern Branch Phase II Debris'!A:F,2,FALSE)</f>
        <v>104 &amp; 14</v>
      </c>
      <c r="C1459" s="84" t="str">
        <f>VLOOKUP(A1459,'Northern Branch Phase II Debris'!A:F,3,FALSE)</f>
        <v>Foreman Creek Road</v>
      </c>
      <c r="F1459" s="84" t="str">
        <f t="shared" si="44"/>
        <v>Go Ahead</v>
      </c>
      <c r="G1459" s="320">
        <f>VLOOKUP(A1459,'Northern Branch Phase II Debris'!A:F,6,FALSE)</f>
        <v>0</v>
      </c>
      <c r="H1459" s="84" t="str">
        <f>VLOOKUP(A1459,'Northern Branch Phase II Debris'!A:G,7,FALSE)</f>
        <v>Butte</v>
      </c>
      <c r="I1459" s="84" t="e">
        <f>VLOOKUP(A1459,'Go Backs'!A:H,8,FALSE)</f>
        <v>#N/A</v>
      </c>
      <c r="K1459" s="84" t="e">
        <f>VLOOKUP(A1459,'Go Aheads'!A:H,8,FALSE)</f>
        <v>#N/A</v>
      </c>
      <c r="M1459" s="84">
        <f>VLOOKUP(A1459,'Northern Branch Phase II Debris'!A:F,4,FALSE)</f>
        <v>0</v>
      </c>
      <c r="N1459" s="84">
        <f>VLOOKUP(A1459,'Northern Branch Phase II Debris'!A:F,5,FALSE)</f>
        <v>0</v>
      </c>
      <c r="P1459" s="84">
        <f ca="1">SUMIF(cCalRecycle_NorthBranch_DataMan!A:F,Audit!A1459,cCalRecycle_NorthBranch_DataMan!F:F)</f>
        <v>0</v>
      </c>
      <c r="Q1459" s="86" t="e">
        <f>VLOOKUP(A1459,cCalRecycle_NorthBranch_DataMan!A:B,2,FALSE)</f>
        <v>#N/A</v>
      </c>
      <c r="R1459" s="643" t="b">
        <f t="shared" ca="1" si="45"/>
        <v>1</v>
      </c>
      <c r="Y1459" s="84" t="e">
        <v>#N/A</v>
      </c>
      <c r="Z1459" s="84" t="e">
        <v>#N/A</v>
      </c>
      <c r="AA1459" s="84" t="e">
        <v>#N/A</v>
      </c>
      <c r="AB1459" s="84" t="e">
        <v>#N/A</v>
      </c>
      <c r="AC1459" s="84" t="e">
        <v>#N/A</v>
      </c>
      <c r="AD1459" s="84" t="e">
        <v>#N/A</v>
      </c>
      <c r="AE1459" s="84" t="e">
        <v>#N/A</v>
      </c>
      <c r="AF1459" s="84" t="e">
        <v>#N/A</v>
      </c>
    </row>
    <row r="1460" spans="1:32" ht="15" thickBot="1">
      <c r="A1460" s="93" t="s">
        <v>3449</v>
      </c>
      <c r="B1460" s="84" t="str">
        <f>VLOOKUP(A1460,'Northern Branch Phase II Debris'!A:F,2,FALSE)</f>
        <v>061-490-023-000</v>
      </c>
      <c r="C1460" s="84" t="str">
        <f>VLOOKUP(A1460,'Northern Branch Phase II Debris'!A:F,3,FALSE)</f>
        <v>Foreman Creek Road</v>
      </c>
      <c r="F1460" s="84" t="str">
        <f t="shared" si="44"/>
        <v>Go Ahead</v>
      </c>
      <c r="G1460" s="320">
        <f>VLOOKUP(A1460,'Northern Branch Phase II Debris'!A:F,6,FALSE)</f>
        <v>0</v>
      </c>
      <c r="H1460" s="84" t="str">
        <f>VLOOKUP(A1460,'Northern Branch Phase II Debris'!A:G,7,FALSE)</f>
        <v>Butte</v>
      </c>
      <c r="I1460" s="84" t="e">
        <f>VLOOKUP(A1460,'Go Backs'!A:H,8,FALSE)</f>
        <v>#N/A</v>
      </c>
      <c r="K1460" s="84" t="e">
        <f>VLOOKUP(A1460,'Go Aheads'!A:H,8,FALSE)</f>
        <v>#N/A</v>
      </c>
      <c r="M1460" s="84">
        <f>VLOOKUP(A1460,'Northern Branch Phase II Debris'!A:F,4,FALSE)</f>
        <v>0</v>
      </c>
      <c r="N1460" s="84">
        <f>VLOOKUP(A1460,'Northern Branch Phase II Debris'!A:F,5,FALSE)</f>
        <v>0</v>
      </c>
      <c r="P1460" s="84">
        <f ca="1">SUMIF(cCalRecycle_NorthBranch_DataMan!A:F,Audit!A1460,cCalRecycle_NorthBranch_DataMan!F:F)</f>
        <v>0</v>
      </c>
      <c r="Q1460" s="86" t="e">
        <f>VLOOKUP(A1460,cCalRecycle_NorthBranch_DataMan!A:B,2,FALSE)</f>
        <v>#N/A</v>
      </c>
      <c r="R1460" s="643" t="b">
        <f t="shared" ca="1" si="45"/>
        <v>1</v>
      </c>
      <c r="Y1460" s="84" t="e">
        <v>#N/A</v>
      </c>
      <c r="Z1460" s="84" t="e">
        <v>#N/A</v>
      </c>
      <c r="AA1460" s="84" t="e">
        <v>#N/A</v>
      </c>
      <c r="AB1460" s="84" t="e">
        <v>#N/A</v>
      </c>
      <c r="AC1460" s="84" t="e">
        <v>#N/A</v>
      </c>
      <c r="AD1460" s="84" t="e">
        <v>#N/A</v>
      </c>
      <c r="AE1460" s="84" t="e">
        <v>#N/A</v>
      </c>
      <c r="AF1460" s="84" t="e">
        <v>#N/A</v>
      </c>
    </row>
    <row r="1461" spans="1:32" ht="15" thickBot="1">
      <c r="A1461" s="497" t="s">
        <v>1167</v>
      </c>
      <c r="B1461" s="84">
        <f>VLOOKUP(A1461,'Northern Branch Phase II Debris'!A:F,2,FALSE)</f>
        <v>34</v>
      </c>
      <c r="C1461" s="84" t="str">
        <f>VLOOKUP(A1461,'Northern Branch Phase II Debris'!A:F,3,FALSE)</f>
        <v>Ritberger Road</v>
      </c>
      <c r="F1461" s="84" t="str">
        <f t="shared" si="44"/>
        <v>Go Ahead</v>
      </c>
      <c r="G1461" s="320">
        <f>VLOOKUP(A1461,'Northern Branch Phase II Debris'!A:F,6,FALSE)</f>
        <v>0</v>
      </c>
      <c r="H1461" s="84" t="str">
        <f>VLOOKUP(A1461,'Northern Branch Phase II Debris'!A:G,7,FALSE)</f>
        <v>Butte</v>
      </c>
      <c r="I1461" s="84" t="e">
        <f>VLOOKUP(A1461,'Go Backs'!A:H,8,FALSE)</f>
        <v>#N/A</v>
      </c>
      <c r="K1461" s="84" t="e">
        <f>VLOOKUP(A1461,'Go Aheads'!A:H,8,FALSE)</f>
        <v>#N/A</v>
      </c>
      <c r="M1461" s="84">
        <f>VLOOKUP(A1461,'Northern Branch Phase II Debris'!A:F,4,FALSE)</f>
        <v>0</v>
      </c>
      <c r="N1461" s="84">
        <f>VLOOKUP(A1461,'Northern Branch Phase II Debris'!A:F,5,FALSE)</f>
        <v>0</v>
      </c>
      <c r="P1461" s="84">
        <f ca="1">SUMIF(cCalRecycle_NorthBranch_DataMan!A:F,Audit!A1461,cCalRecycle_NorthBranch_DataMan!F:F)</f>
        <v>0</v>
      </c>
      <c r="Q1461" s="86" t="e">
        <f>VLOOKUP(A1461,cCalRecycle_NorthBranch_DataMan!A:B,2,FALSE)</f>
        <v>#N/A</v>
      </c>
      <c r="R1461" s="643" t="b">
        <f t="shared" ca="1" si="45"/>
        <v>1</v>
      </c>
      <c r="Y1461" s="84" t="e">
        <v>#N/A</v>
      </c>
      <c r="Z1461" s="84" t="e">
        <v>#N/A</v>
      </c>
      <c r="AA1461" s="84" t="e">
        <v>#N/A</v>
      </c>
      <c r="AB1461" s="84" t="e">
        <v>#N/A</v>
      </c>
      <c r="AC1461" s="84" t="e">
        <v>#N/A</v>
      </c>
      <c r="AD1461" s="84" t="e">
        <v>#N/A</v>
      </c>
      <c r="AE1461" s="84" t="e">
        <v>#N/A</v>
      </c>
      <c r="AF1461" s="84" t="e">
        <v>#N/A</v>
      </c>
    </row>
    <row r="1462" spans="1:32" ht="26.25" thickBot="1">
      <c r="A1462" s="93" t="s">
        <v>459</v>
      </c>
      <c r="B1462" s="84">
        <f>VLOOKUP(A1462,'Northern Branch Phase II Debris'!A:F,2,FALSE)</f>
        <v>11775</v>
      </c>
      <c r="C1462" s="84" t="str">
        <f>VLOOKUP(A1462,'Northern Branch Phase II Debris'!A:F,3,FALSE)</f>
        <v>Oroville Quincy Highway</v>
      </c>
      <c r="F1462" s="84" t="str">
        <f t="shared" si="44"/>
        <v>Go Ahead</v>
      </c>
      <c r="G1462" s="320">
        <f>VLOOKUP(A1462,'Northern Branch Phase II Debris'!A:F,6,FALSE)</f>
        <v>44364</v>
      </c>
      <c r="H1462" s="84" t="str">
        <f>VLOOKUP(A1462,'Northern Branch Phase II Debris'!A:G,7,FALSE)</f>
        <v>Butte</v>
      </c>
      <c r="I1462" s="84" t="e">
        <f>VLOOKUP(A1462,'Go Backs'!A:H,8,FALSE)</f>
        <v>#N/A</v>
      </c>
      <c r="K1462" s="84">
        <f>VLOOKUP(A1462,'Go Aheads'!A:H,8,FALSE)</f>
        <v>16</v>
      </c>
      <c r="M1462" s="84">
        <f>VLOOKUP(A1462,'Northern Branch Phase II Debris'!A:F,4,FALSE)</f>
        <v>13</v>
      </c>
      <c r="N1462" s="84">
        <f>VLOOKUP(A1462,'Northern Branch Phase II Debris'!A:F,5,FALSE)</f>
        <v>16</v>
      </c>
      <c r="P1462" s="84">
        <f ca="1">SUMIF(cCalRecycle_NorthBranch_DataMan!A:F,Audit!A1462,cCalRecycle_NorthBranch_DataMan!F:F)</f>
        <v>16</v>
      </c>
      <c r="Q1462" s="86">
        <f>VLOOKUP(A1462,cCalRecycle_NorthBranch_DataMan!A:B,2,FALSE)</f>
        <v>44355.541481481501</v>
      </c>
      <c r="R1462" s="643" t="b">
        <f t="shared" ca="1" si="45"/>
        <v>1</v>
      </c>
      <c r="S1462" s="455"/>
      <c r="Y1462" s="84" t="e">
        <v>#N/A</v>
      </c>
      <c r="Z1462" s="84" t="e">
        <v>#N/A</v>
      </c>
      <c r="AA1462" s="84" t="e">
        <v>#N/A</v>
      </c>
      <c r="AB1462" s="84" t="e">
        <v>#N/A</v>
      </c>
      <c r="AC1462" s="84" t="e">
        <v>#N/A</v>
      </c>
      <c r="AD1462" s="84" t="e">
        <v>#N/A</v>
      </c>
      <c r="AE1462" s="84" t="e">
        <v>#N/A</v>
      </c>
      <c r="AF1462" s="84" t="e">
        <v>#N/A</v>
      </c>
    </row>
    <row r="1463" spans="1:32" ht="15" thickBot="1">
      <c r="A1463" s="463" t="s">
        <v>1474</v>
      </c>
      <c r="B1463" s="84">
        <f>VLOOKUP(A1463,'Northern Branch Phase II Debris'!A:F,2,FALSE)</f>
        <v>13311</v>
      </c>
      <c r="C1463" s="84" t="str">
        <f>VLOOKUP(A1463,'Northern Branch Phase II Debris'!A:F,3,FALSE)</f>
        <v>Mad River Road</v>
      </c>
      <c r="F1463" s="84" t="str">
        <f t="shared" si="44"/>
        <v>Go Ahead</v>
      </c>
      <c r="G1463" s="320">
        <f>VLOOKUP(A1463,'Northern Branch Phase II Debris'!A:F,6,FALSE)</f>
        <v>44352</v>
      </c>
      <c r="H1463" s="84" t="str">
        <f>VLOOKUP(A1463,'Northern Branch Phase II Debris'!A:G,7,FALSE)</f>
        <v>Trinity</v>
      </c>
      <c r="I1463" s="84" t="e">
        <f>VLOOKUP(A1463,'Go Backs'!A:H,8,FALSE)</f>
        <v>#N/A</v>
      </c>
      <c r="K1463" s="84" t="e">
        <f>VLOOKUP(A1463,'Go Aheads'!A:H,8,FALSE)</f>
        <v>#N/A</v>
      </c>
      <c r="M1463" s="84">
        <f>VLOOKUP(A1463,'Northern Branch Phase II Debris'!A:F,4,FALSE)</f>
        <v>1</v>
      </c>
      <c r="N1463" s="84">
        <f>VLOOKUP(A1463,'Northern Branch Phase II Debris'!A:F,5,FALSE)</f>
        <v>1</v>
      </c>
      <c r="P1463" s="84">
        <f ca="1">SUMIF(cCalRecycle_NorthBranch_DataMan!A:F,Audit!A1463,cCalRecycle_NorthBranch_DataMan!F:F)</f>
        <v>0</v>
      </c>
      <c r="Q1463" s="86" t="e">
        <f>VLOOKUP(A1463,cCalRecycle_NorthBranch_DataMan!A:B,2,FALSE)</f>
        <v>#N/A</v>
      </c>
      <c r="R1463" s="643" t="b">
        <f t="shared" ca="1" si="45"/>
        <v>0</v>
      </c>
      <c r="S1463" s="455" t="s">
        <v>4289</v>
      </c>
      <c r="Y1463" s="84" t="e">
        <v>#N/A</v>
      </c>
      <c r="Z1463" s="84" t="e">
        <v>#N/A</v>
      </c>
      <c r="AA1463" s="84" t="e">
        <v>#N/A</v>
      </c>
      <c r="AB1463" s="84" t="e">
        <v>#N/A</v>
      </c>
      <c r="AC1463" s="84" t="e">
        <v>#N/A</v>
      </c>
      <c r="AD1463" s="84" t="e">
        <v>#N/A</v>
      </c>
      <c r="AE1463" s="84" t="e">
        <v>#N/A</v>
      </c>
      <c r="AF1463" s="84" t="e">
        <v>#N/A</v>
      </c>
    </row>
    <row r="1464" spans="1:32" ht="15" thickBot="1">
      <c r="A1464" s="463" t="s">
        <v>1384</v>
      </c>
      <c r="B1464" s="84">
        <f>VLOOKUP(A1464,'Northern Branch Phase II Debris'!A:F,2,FALSE)</f>
        <v>330</v>
      </c>
      <c r="C1464" s="84" t="str">
        <f>VLOOKUP(A1464,'Northern Branch Phase II Debris'!A:F,3,FALSE)</f>
        <v>Pollard Point Road</v>
      </c>
      <c r="F1464" s="84" t="str">
        <f t="shared" si="44"/>
        <v>Go Ahead</v>
      </c>
      <c r="G1464" s="320">
        <f>VLOOKUP(A1464,'Northern Branch Phase II Debris'!A:F,6,FALSE)</f>
        <v>44301</v>
      </c>
      <c r="H1464" s="84" t="str">
        <f>VLOOKUP(A1464,'Northern Branch Phase II Debris'!A:G,7,FALSE)</f>
        <v>Trinity</v>
      </c>
      <c r="I1464" s="84" t="e">
        <f>VLOOKUP(A1464,'Go Backs'!A:H,8,FALSE)</f>
        <v>#N/A</v>
      </c>
      <c r="K1464" s="84" t="e">
        <f>VLOOKUP(A1464,'Go Aheads'!A:H,8,FALSE)</f>
        <v>#N/A</v>
      </c>
      <c r="M1464" s="84">
        <f>VLOOKUP(A1464,'Northern Branch Phase II Debris'!A:F,4,FALSE)</f>
        <v>0</v>
      </c>
      <c r="N1464" s="84">
        <f>VLOOKUP(A1464,'Northern Branch Phase II Debris'!A:F,5,FALSE)</f>
        <v>0</v>
      </c>
      <c r="P1464" s="84">
        <f ca="1">SUMIF(cCalRecycle_NorthBranch_DataMan!A:F,Audit!A1464,cCalRecycle_NorthBranch_DataMan!F:F)</f>
        <v>0</v>
      </c>
      <c r="Q1464" s="86" t="e">
        <f>VLOOKUP(A1464,cCalRecycle_NorthBranch_DataMan!A:B,2,FALSE)</f>
        <v>#N/A</v>
      </c>
      <c r="R1464" s="643" t="b">
        <f t="shared" ca="1" si="45"/>
        <v>1</v>
      </c>
      <c r="S1464" s="455" t="s">
        <v>4289</v>
      </c>
      <c r="Y1464" s="84" t="e">
        <v>#N/A</v>
      </c>
      <c r="Z1464" s="84" t="e">
        <v>#N/A</v>
      </c>
      <c r="AA1464" s="84" t="e">
        <v>#N/A</v>
      </c>
      <c r="AB1464" s="84" t="e">
        <v>#N/A</v>
      </c>
      <c r="AC1464" s="84" t="e">
        <v>#N/A</v>
      </c>
      <c r="AD1464" s="84" t="e">
        <v>#N/A</v>
      </c>
      <c r="AE1464" s="84" t="e">
        <v>#N/A</v>
      </c>
      <c r="AF1464" s="84" t="e">
        <v>#N/A</v>
      </c>
    </row>
    <row r="1465" spans="1:32" ht="15" thickBot="1">
      <c r="A1465" s="93" t="s">
        <v>1913</v>
      </c>
      <c r="B1465" s="84">
        <f>VLOOKUP(A1465,'Northern Branch Phase II Debris'!A:F,2,FALSE)</f>
        <v>482</v>
      </c>
      <c r="C1465" s="84" t="str">
        <f>VLOOKUP(A1465,'Northern Branch Phase II Debris'!A:F,3,FALSE)</f>
        <v>Zink Road</v>
      </c>
      <c r="F1465" s="84" t="str">
        <f t="shared" si="44"/>
        <v>Go Ahead</v>
      </c>
      <c r="G1465" s="320">
        <f>VLOOKUP(A1465,'Northern Branch Phase II Debris'!A:F,6,FALSE)</f>
        <v>44299</v>
      </c>
      <c r="H1465" s="84" t="str">
        <f>VLOOKUP(A1465,'Northern Branch Phase II Debris'!A:G,7,FALSE)</f>
        <v>Butte</v>
      </c>
      <c r="I1465" s="84" t="e">
        <f>VLOOKUP(A1465,'Go Backs'!A:H,8,FALSE)</f>
        <v>#N/A</v>
      </c>
      <c r="K1465" s="84">
        <f>VLOOKUP(A1465,'Go Aheads'!A:H,8,FALSE)</f>
        <v>1</v>
      </c>
      <c r="M1465" s="84">
        <f>VLOOKUP(A1465,'Northern Branch Phase II Debris'!A:F,4,FALSE)</f>
        <v>1</v>
      </c>
      <c r="N1465" s="84">
        <f>VLOOKUP(A1465,'Northern Branch Phase II Debris'!A:F,5,FALSE)</f>
        <v>1</v>
      </c>
      <c r="P1465" s="84">
        <f ca="1">SUMIF(cCalRecycle_NorthBranch_DataMan!A:F,Audit!A1465,cCalRecycle_NorthBranch_DataMan!F:F)</f>
        <v>1</v>
      </c>
      <c r="Q1465" s="86">
        <f>VLOOKUP(A1465,cCalRecycle_NorthBranch_DataMan!A:B,2,FALSE)</f>
        <v>44326.501284722202</v>
      </c>
      <c r="R1465" s="643" t="b">
        <f t="shared" ca="1" si="45"/>
        <v>1</v>
      </c>
      <c r="Y1465" s="84" t="e">
        <v>#N/A</v>
      </c>
      <c r="Z1465" s="84" t="e">
        <v>#N/A</v>
      </c>
      <c r="AA1465" s="84" t="e">
        <v>#N/A</v>
      </c>
      <c r="AB1465" s="84" t="e">
        <v>#N/A</v>
      </c>
      <c r="AC1465" s="84" t="e">
        <v>#N/A</v>
      </c>
      <c r="AD1465" s="84" t="e">
        <v>#N/A</v>
      </c>
      <c r="AE1465" s="84" t="e">
        <v>#N/A</v>
      </c>
      <c r="AF1465" s="84" t="e">
        <v>#N/A</v>
      </c>
    </row>
    <row r="1466" spans="1:32" ht="15" thickBot="1">
      <c r="A1466" s="93" t="s">
        <v>1135</v>
      </c>
      <c r="B1466" s="84">
        <f>VLOOKUP(A1466,'Northern Branch Phase II Debris'!A:F,2,FALSE)</f>
        <v>13044</v>
      </c>
      <c r="C1466" s="84" t="str">
        <f>VLOOKUP(A1466,'Northern Branch Phase II Debris'!A:F,3,FALSE)</f>
        <v>South Fork Road</v>
      </c>
      <c r="F1466" s="84" t="str">
        <f t="shared" si="44"/>
        <v>Go Ahead</v>
      </c>
      <c r="G1466" s="320">
        <f>VLOOKUP(A1466,'Northern Branch Phase II Debris'!A:F,6,FALSE)</f>
        <v>44237</v>
      </c>
      <c r="H1466" s="84" t="str">
        <f>VLOOKUP(A1466,'Northern Branch Phase II Debris'!A:G,7,FALSE)</f>
        <v>Shasta</v>
      </c>
      <c r="I1466" s="84" t="e">
        <f>VLOOKUP(A1466,'Go Backs'!A:H,8,FALSE)</f>
        <v>#N/A</v>
      </c>
      <c r="K1466" s="84" t="e">
        <f>VLOOKUP(A1466,'Go Aheads'!A:H,8,FALSE)</f>
        <v>#N/A</v>
      </c>
      <c r="M1466" s="84">
        <f>VLOOKUP(A1466,'Northern Branch Phase II Debris'!A:F,4,FALSE)</f>
        <v>3</v>
      </c>
      <c r="N1466" s="84">
        <f>VLOOKUP(A1466,'Northern Branch Phase II Debris'!A:F,5,FALSE)</f>
        <v>0</v>
      </c>
      <c r="P1466" s="84">
        <f ca="1">SUMIF(cCalRecycle_NorthBranch_DataMan!A:F,Audit!A1466,cCalRecycle_NorthBranch_DataMan!F:F)</f>
        <v>0</v>
      </c>
      <c r="Q1466" s="86" t="e">
        <f>VLOOKUP(A1466,cCalRecycle_NorthBranch_DataMan!A:B,2,FALSE)</f>
        <v>#N/A</v>
      </c>
      <c r="R1466" s="643" t="b">
        <f t="shared" ca="1" si="45"/>
        <v>1</v>
      </c>
      <c r="S1466" s="455" t="s">
        <v>7736</v>
      </c>
      <c r="Y1466" s="84" t="e">
        <v>#N/A</v>
      </c>
      <c r="Z1466" s="84" t="e">
        <v>#N/A</v>
      </c>
      <c r="AA1466" s="84" t="e">
        <v>#N/A</v>
      </c>
      <c r="AB1466" s="84" t="e">
        <v>#N/A</v>
      </c>
      <c r="AC1466" s="84" t="e">
        <v>#N/A</v>
      </c>
      <c r="AD1466" s="84" t="e">
        <v>#N/A</v>
      </c>
      <c r="AE1466" s="84" t="e">
        <v>#N/A</v>
      </c>
      <c r="AF1466" s="84" t="e">
        <v>#N/A</v>
      </c>
    </row>
    <row r="1467" spans="1:32" ht="15" thickBot="1">
      <c r="A1467" s="93" t="s">
        <v>615</v>
      </c>
      <c r="B1467" s="84" t="str">
        <f>VLOOKUP(A1467,'Northern Branch Phase II Debris'!A:F,2,FALSE)</f>
        <v>071-040-028-000</v>
      </c>
      <c r="C1467" s="84" t="str">
        <f>VLOOKUP(A1467,'Northern Branch Phase II Debris'!A:F,3,FALSE)</f>
        <v>6 AC SEC10 R6E</v>
      </c>
      <c r="F1467" s="84" t="str">
        <f t="shared" si="44"/>
        <v>Go Ahead</v>
      </c>
      <c r="G1467" s="320">
        <f>VLOOKUP(A1467,'Northern Branch Phase II Debris'!A:F,6,FALSE)</f>
        <v>44317</v>
      </c>
      <c r="H1467" s="84" t="str">
        <f>VLOOKUP(A1467,'Northern Branch Phase II Debris'!A:G,7,FALSE)</f>
        <v>Butte</v>
      </c>
      <c r="I1467" s="84" t="e">
        <f>VLOOKUP(A1467,'Go Backs'!A:H,8,FALSE)</f>
        <v>#N/A</v>
      </c>
      <c r="K1467" s="84">
        <f>VLOOKUP(A1467,'Go Aheads'!A:H,8,FALSE)</f>
        <v>11</v>
      </c>
      <c r="M1467" s="84">
        <f>VLOOKUP(A1467,'Northern Branch Phase II Debris'!A:F,4,FALSE)</f>
        <v>10</v>
      </c>
      <c r="N1467" s="84">
        <f>VLOOKUP(A1467,'Northern Branch Phase II Debris'!A:F,5,FALSE)</f>
        <v>11</v>
      </c>
      <c r="P1467" s="84">
        <f ca="1">SUMIF(cCalRecycle_NorthBranch_DataMan!A:F,Audit!A1467,cCalRecycle_NorthBranch_DataMan!F:F)</f>
        <v>11</v>
      </c>
      <c r="Q1467" s="86">
        <f>VLOOKUP(A1467,cCalRecycle_NorthBranch_DataMan!A:B,2,FALSE)</f>
        <v>44327.587534722203</v>
      </c>
      <c r="R1467" s="643" t="b">
        <f t="shared" ca="1" si="45"/>
        <v>1</v>
      </c>
      <c r="S1467" s="455"/>
      <c r="Y1467" s="84" t="e">
        <v>#N/A</v>
      </c>
      <c r="Z1467" s="84" t="e">
        <v>#N/A</v>
      </c>
      <c r="AA1467" s="84" t="e">
        <v>#N/A</v>
      </c>
      <c r="AB1467" s="84" t="e">
        <v>#N/A</v>
      </c>
      <c r="AC1467" s="84" t="e">
        <v>#N/A</v>
      </c>
      <c r="AD1467" s="84" t="e">
        <v>#N/A</v>
      </c>
      <c r="AE1467" s="84" t="e">
        <v>#N/A</v>
      </c>
      <c r="AF1467" s="84" t="e">
        <v>#N/A</v>
      </c>
    </row>
    <row r="1468" spans="1:32" ht="15" thickBot="1">
      <c r="A1468" s="93" t="s">
        <v>719</v>
      </c>
      <c r="B1468" s="84" t="str">
        <f>VLOOKUP(A1468,'Northern Branch Phase II Debris'!A:F,2,FALSE)</f>
        <v>062-350-009-000</v>
      </c>
      <c r="C1468" s="84" t="str">
        <f>VLOOKUP(A1468,'Northern Branch Phase II Debris'!A:F,3,FALSE)</f>
        <v>Sand Creek Drive</v>
      </c>
      <c r="F1468" s="84" t="str">
        <f t="shared" si="44"/>
        <v>Go Ahead</v>
      </c>
      <c r="G1468" s="320">
        <f>VLOOKUP(A1468,'Northern Branch Phase II Debris'!A:F,6,FALSE)</f>
        <v>0</v>
      </c>
      <c r="H1468" s="84" t="str">
        <f>VLOOKUP(A1468,'Northern Branch Phase II Debris'!A:G,7,FALSE)</f>
        <v>Butte</v>
      </c>
      <c r="I1468" s="84" t="e">
        <f>VLOOKUP(A1468,'Go Backs'!A:H,8,FALSE)</f>
        <v>#N/A</v>
      </c>
      <c r="K1468" s="84" t="e">
        <f>VLOOKUP(A1468,'Go Aheads'!A:H,8,FALSE)</f>
        <v>#N/A</v>
      </c>
      <c r="M1468" s="84">
        <f>VLOOKUP(A1468,'Northern Branch Phase II Debris'!A:F,4,FALSE)</f>
        <v>0</v>
      </c>
      <c r="N1468" s="84">
        <f>VLOOKUP(A1468,'Northern Branch Phase II Debris'!A:F,5,FALSE)</f>
        <v>0</v>
      </c>
      <c r="P1468" s="84">
        <f ca="1">SUMIF(cCalRecycle_NorthBranch_DataMan!A:F,Audit!A1468,cCalRecycle_NorthBranch_DataMan!F:F)</f>
        <v>0</v>
      </c>
      <c r="Q1468" s="86" t="e">
        <f>VLOOKUP(A1468,cCalRecycle_NorthBranch_DataMan!A:B,2,FALSE)</f>
        <v>#N/A</v>
      </c>
      <c r="R1468" s="643" t="b">
        <f t="shared" ca="1" si="45"/>
        <v>1</v>
      </c>
      <c r="Y1468" s="84" t="e">
        <v>#N/A</v>
      </c>
      <c r="Z1468" s="84" t="e">
        <v>#N/A</v>
      </c>
      <c r="AA1468" s="84" t="e">
        <v>#N/A</v>
      </c>
      <c r="AB1468" s="84" t="e">
        <v>#N/A</v>
      </c>
      <c r="AC1468" s="84" t="e">
        <v>#N/A</v>
      </c>
      <c r="AD1468" s="84" t="e">
        <v>#N/A</v>
      </c>
      <c r="AE1468" s="84" t="e">
        <v>#N/A</v>
      </c>
      <c r="AF1468" s="84" t="e">
        <v>#N/A</v>
      </c>
    </row>
    <row r="1469" spans="1:32" ht="15" thickBot="1">
      <c r="A1469" s="463" t="s">
        <v>688</v>
      </c>
      <c r="B1469" s="84">
        <f>VLOOKUP(A1469,'Northern Branch Phase II Debris'!A:F,2,FALSE)</f>
        <v>1591</v>
      </c>
      <c r="C1469" s="84" t="str">
        <f>VLOOKUP(A1469,'Northern Branch Phase II Debris'!A:F,3,FALSE)</f>
        <v>Barry Creek Road</v>
      </c>
      <c r="F1469" s="84" t="str">
        <f t="shared" si="44"/>
        <v>Go Ahead</v>
      </c>
      <c r="G1469" s="320">
        <f>VLOOKUP(A1469,'Northern Branch Phase II Debris'!A:F,6,FALSE)</f>
        <v>44300</v>
      </c>
      <c r="H1469" s="84" t="str">
        <f>VLOOKUP(A1469,'Northern Branch Phase II Debris'!A:G,7,FALSE)</f>
        <v>Trinity</v>
      </c>
      <c r="I1469" s="84" t="e">
        <f>VLOOKUP(A1469,'Go Backs'!A:H,8,FALSE)</f>
        <v>#N/A</v>
      </c>
      <c r="K1469" s="84" t="e">
        <f>VLOOKUP(A1469,'Go Aheads'!A:H,8,FALSE)</f>
        <v>#N/A</v>
      </c>
      <c r="M1469" s="84">
        <f>VLOOKUP(A1469,'Northern Branch Phase II Debris'!A:F,4,FALSE)</f>
        <v>0</v>
      </c>
      <c r="N1469" s="84">
        <f>VLOOKUP(A1469,'Northern Branch Phase II Debris'!A:F,5,FALSE)</f>
        <v>0</v>
      </c>
      <c r="P1469" s="84">
        <f ca="1">SUMIF(cCalRecycle_NorthBranch_DataMan!A:F,Audit!A1469,cCalRecycle_NorthBranch_DataMan!F:F)</f>
        <v>0</v>
      </c>
      <c r="Q1469" s="86" t="e">
        <f>VLOOKUP(A1469,cCalRecycle_NorthBranch_DataMan!A:B,2,FALSE)</f>
        <v>#N/A</v>
      </c>
      <c r="R1469" s="643" t="b">
        <f t="shared" ca="1" si="45"/>
        <v>1</v>
      </c>
      <c r="S1469" s="455" t="s">
        <v>4289</v>
      </c>
      <c r="Y1469" s="84" t="e">
        <v>#N/A</v>
      </c>
      <c r="Z1469" s="84" t="e">
        <v>#N/A</v>
      </c>
      <c r="AA1469" s="84" t="e">
        <v>#N/A</v>
      </c>
      <c r="AB1469" s="84" t="e">
        <v>#N/A</v>
      </c>
      <c r="AC1469" s="84" t="e">
        <v>#N/A</v>
      </c>
      <c r="AD1469" s="84" t="e">
        <v>#N/A</v>
      </c>
      <c r="AE1469" s="84" t="e">
        <v>#N/A</v>
      </c>
      <c r="AF1469" s="84" t="e">
        <v>#N/A</v>
      </c>
    </row>
    <row r="1470" spans="1:32" ht="26.25" thickBot="1">
      <c r="A1470" s="463" t="s">
        <v>692</v>
      </c>
      <c r="B1470" s="84">
        <f>VLOOKUP(A1470,'Northern Branch Phase II Debris'!A:F,2,FALSE)</f>
        <v>1011</v>
      </c>
      <c r="C1470" s="84" t="str">
        <f>VLOOKUP(A1470,'Northern Branch Phase II Debris'!A:F,3,FALSE)</f>
        <v>Wildwood Mad River Road</v>
      </c>
      <c r="F1470" s="84" t="str">
        <f t="shared" si="44"/>
        <v>Go Ahead</v>
      </c>
      <c r="G1470" s="320">
        <f>VLOOKUP(A1470,'Northern Branch Phase II Debris'!A:F,6,FALSE)</f>
        <v>44317</v>
      </c>
      <c r="H1470" s="84" t="str">
        <f>VLOOKUP(A1470,'Northern Branch Phase II Debris'!A:G,7,FALSE)</f>
        <v>Trinity</v>
      </c>
      <c r="I1470" s="84" t="e">
        <f>VLOOKUP(A1470,'Go Backs'!A:H,8,FALSE)</f>
        <v>#N/A</v>
      </c>
      <c r="K1470" s="84" t="e">
        <f>VLOOKUP(A1470,'Go Aheads'!A:H,8,FALSE)</f>
        <v>#N/A</v>
      </c>
      <c r="M1470" s="84">
        <f>VLOOKUP(A1470,'Northern Branch Phase II Debris'!A:F,4,FALSE)</f>
        <v>1</v>
      </c>
      <c r="N1470" s="84">
        <f>VLOOKUP(A1470,'Northern Branch Phase II Debris'!A:F,5,FALSE)</f>
        <v>1</v>
      </c>
      <c r="P1470" s="84">
        <f ca="1">SUMIF(cCalRecycle_NorthBranch_DataMan!A:F,Audit!A1470,cCalRecycle_NorthBranch_DataMan!F:F)</f>
        <v>0</v>
      </c>
      <c r="Q1470" s="86" t="e">
        <f>VLOOKUP(A1470,cCalRecycle_NorthBranch_DataMan!A:B,2,FALSE)</f>
        <v>#N/A</v>
      </c>
      <c r="R1470" s="643" t="b">
        <f t="shared" ca="1" si="45"/>
        <v>0</v>
      </c>
      <c r="S1470" s="455" t="s">
        <v>4289</v>
      </c>
      <c r="Y1470" s="84" t="e">
        <v>#N/A</v>
      </c>
      <c r="Z1470" s="84" t="e">
        <v>#N/A</v>
      </c>
      <c r="AA1470" s="84" t="e">
        <v>#N/A</v>
      </c>
      <c r="AB1470" s="84" t="e">
        <v>#N/A</v>
      </c>
      <c r="AC1470" s="84" t="e">
        <v>#N/A</v>
      </c>
      <c r="AD1470" s="84" t="e">
        <v>#N/A</v>
      </c>
      <c r="AE1470" s="84" t="e">
        <v>#N/A</v>
      </c>
      <c r="AF1470" s="84" t="e">
        <v>#N/A</v>
      </c>
    </row>
    <row r="1471" spans="1:32" ht="15" thickBot="1">
      <c r="A1471" s="93" t="s">
        <v>967</v>
      </c>
      <c r="B1471" s="84">
        <f>VLOOKUP(A1471,'Northern Branch Phase II Debris'!A:F,2,FALSE)</f>
        <v>9952</v>
      </c>
      <c r="C1471" s="84" t="str">
        <f>VLOOKUP(A1471,'Northern Branch Phase II Debris'!A:F,3,FALSE)</f>
        <v>Rainbow Lake Road</v>
      </c>
      <c r="F1471" s="84" t="str">
        <f t="shared" si="44"/>
        <v>Go Ahead</v>
      </c>
      <c r="G1471" s="320">
        <f>VLOOKUP(A1471,'Northern Branch Phase II Debris'!A:F,6,FALSE)</f>
        <v>44293</v>
      </c>
      <c r="H1471" s="84" t="str">
        <f>VLOOKUP(A1471,'Northern Branch Phase II Debris'!A:G,7,FALSE)</f>
        <v>Shasta</v>
      </c>
      <c r="I1471" s="84" t="e">
        <f>VLOOKUP(A1471,'Go Backs'!A:H,8,FALSE)</f>
        <v>#N/A</v>
      </c>
      <c r="K1471" s="84" t="e">
        <f>VLOOKUP(A1471,'Go Aheads'!A:H,8,FALSE)</f>
        <v>#N/A</v>
      </c>
      <c r="M1471" s="84">
        <f>VLOOKUP(A1471,'Northern Branch Phase II Debris'!A:F,4,FALSE)</f>
        <v>1</v>
      </c>
      <c r="N1471" s="84">
        <f>VLOOKUP(A1471,'Northern Branch Phase II Debris'!A:F,5,FALSE)</f>
        <v>0</v>
      </c>
      <c r="P1471" s="84">
        <f ca="1">SUMIF(cCalRecycle_NorthBranch_DataMan!A:F,Audit!A1471,cCalRecycle_NorthBranch_DataMan!F:F)</f>
        <v>0</v>
      </c>
      <c r="Q1471" s="86" t="e">
        <f>VLOOKUP(A1471,cCalRecycle_NorthBranch_DataMan!A:B,2,FALSE)</f>
        <v>#N/A</v>
      </c>
      <c r="R1471" s="643" t="b">
        <f t="shared" ca="1" si="45"/>
        <v>1</v>
      </c>
      <c r="Y1471" s="84" t="e">
        <v>#N/A</v>
      </c>
      <c r="Z1471" s="84" t="e">
        <v>#N/A</v>
      </c>
      <c r="AA1471" s="84" t="e">
        <v>#N/A</v>
      </c>
      <c r="AB1471" s="84" t="e">
        <v>#N/A</v>
      </c>
      <c r="AC1471" s="84" t="e">
        <v>#N/A</v>
      </c>
      <c r="AD1471" s="84" t="e">
        <v>#N/A</v>
      </c>
      <c r="AE1471" s="84" t="e">
        <v>#N/A</v>
      </c>
      <c r="AF1471" s="84" t="e">
        <v>#N/A</v>
      </c>
    </row>
    <row r="1472" spans="1:32" ht="15" thickBot="1">
      <c r="A1472" s="93" t="s">
        <v>504</v>
      </c>
      <c r="B1472" s="84" t="str">
        <f>VLOOKUP(A1472,'Northern Branch Phase II Debris'!A:F,2,FALSE)</f>
        <v>041-300-006-000</v>
      </c>
      <c r="C1472" s="84" t="str">
        <f>VLOOKUP(A1472,'Northern Branch Phase II Debris'!A:F,3,FALSE)</f>
        <v>Duckett Creek Road</v>
      </c>
      <c r="F1472" s="84" t="str">
        <f t="shared" si="44"/>
        <v>Go Ahead</v>
      </c>
      <c r="G1472" s="320">
        <f>VLOOKUP(A1472,'Northern Branch Phase II Debris'!A:F,6,FALSE)</f>
        <v>44319</v>
      </c>
      <c r="H1472" s="84" t="str">
        <f>VLOOKUP(A1472,'Northern Branch Phase II Debris'!A:G,7,FALSE)</f>
        <v>Shasta</v>
      </c>
      <c r="I1472" s="84" t="e">
        <f>VLOOKUP(A1472,'Go Backs'!A:H,8,FALSE)</f>
        <v>#N/A</v>
      </c>
      <c r="K1472" s="84" t="e">
        <f>VLOOKUP(A1472,'Go Aheads'!A:H,8,FALSE)</f>
        <v>#N/A</v>
      </c>
      <c r="M1472" s="84">
        <f>VLOOKUP(A1472,'Northern Branch Phase II Debris'!A:F,4,FALSE)</f>
        <v>0</v>
      </c>
      <c r="N1472" s="84">
        <f>VLOOKUP(A1472,'Northern Branch Phase II Debris'!A:F,5,FALSE)</f>
        <v>0</v>
      </c>
      <c r="P1472" s="84">
        <f ca="1">SUMIF(cCalRecycle_NorthBranch_DataMan!A:F,Audit!A1472,cCalRecycle_NorthBranch_DataMan!F:F)</f>
        <v>0</v>
      </c>
      <c r="Q1472" s="86" t="e">
        <f>VLOOKUP(A1472,cCalRecycle_NorthBranch_DataMan!A:B,2,FALSE)</f>
        <v>#N/A</v>
      </c>
      <c r="R1472" s="643" t="b">
        <f t="shared" ca="1" si="45"/>
        <v>1</v>
      </c>
      <c r="Y1472" s="84" t="e">
        <v>#N/A</v>
      </c>
      <c r="Z1472" s="84" t="e">
        <v>#N/A</v>
      </c>
      <c r="AA1472" s="84" t="e">
        <v>#N/A</v>
      </c>
      <c r="AB1472" s="84" t="e">
        <v>#N/A</v>
      </c>
      <c r="AC1472" s="84" t="e">
        <v>#N/A</v>
      </c>
      <c r="AD1472" s="84" t="e">
        <v>#N/A</v>
      </c>
      <c r="AE1472" s="84" t="e">
        <v>#N/A</v>
      </c>
      <c r="AF1472" s="84" t="e">
        <v>#N/A</v>
      </c>
    </row>
    <row r="1473" spans="1:32" ht="15" thickBot="1">
      <c r="A1473" s="93" t="s">
        <v>2031</v>
      </c>
      <c r="B1473" s="84" t="str">
        <f>VLOOKUP(A1473,'Northern Branch Phase II Debris'!A:F,2,FALSE)</f>
        <v>062-180-040-000</v>
      </c>
      <c r="C1473" s="84" t="str">
        <f>VLOOKUP(A1473,'Northern Branch Phase II Debris'!A:F,3,FALSE)</f>
        <v>Madrone Way</v>
      </c>
      <c r="F1473" s="84" t="str">
        <f t="shared" si="44"/>
        <v>Go Ahead</v>
      </c>
      <c r="G1473" s="320">
        <f>VLOOKUP(A1473,'Northern Branch Phase II Debris'!A:F,6,FALSE)</f>
        <v>0</v>
      </c>
      <c r="H1473" s="84" t="str">
        <f>VLOOKUP(A1473,'Northern Branch Phase II Debris'!A:G,7,FALSE)</f>
        <v>Butte</v>
      </c>
      <c r="I1473" s="84" t="e">
        <f>VLOOKUP(A1473,'Go Backs'!A:H,8,FALSE)</f>
        <v>#N/A</v>
      </c>
      <c r="K1473" s="84" t="e">
        <f>VLOOKUP(A1473,'Go Aheads'!A:H,8,FALSE)</f>
        <v>#N/A</v>
      </c>
      <c r="M1473" s="84">
        <f>VLOOKUP(A1473,'Northern Branch Phase II Debris'!A:F,4,FALSE)</f>
        <v>0</v>
      </c>
      <c r="N1473" s="84">
        <f>VLOOKUP(A1473,'Northern Branch Phase II Debris'!A:F,5,FALSE)</f>
        <v>0</v>
      </c>
      <c r="P1473" s="84">
        <f ca="1">SUMIF(cCalRecycle_NorthBranch_DataMan!A:F,Audit!A1473,cCalRecycle_NorthBranch_DataMan!F:F)</f>
        <v>0</v>
      </c>
      <c r="Q1473" s="86" t="e">
        <f>VLOOKUP(A1473,cCalRecycle_NorthBranch_DataMan!A:B,2,FALSE)</f>
        <v>#N/A</v>
      </c>
      <c r="R1473" s="643" t="b">
        <f t="shared" ca="1" si="45"/>
        <v>1</v>
      </c>
      <c r="Y1473" s="84" t="e">
        <v>#N/A</v>
      </c>
      <c r="Z1473" s="84" t="e">
        <v>#N/A</v>
      </c>
      <c r="AA1473" s="84" t="e">
        <v>#N/A</v>
      </c>
      <c r="AB1473" s="84" t="e">
        <v>#N/A</v>
      </c>
      <c r="AC1473" s="84" t="e">
        <v>#N/A</v>
      </c>
      <c r="AD1473" s="84" t="e">
        <v>#N/A</v>
      </c>
      <c r="AE1473" s="84" t="e">
        <v>#N/A</v>
      </c>
      <c r="AF1473" s="84" t="e">
        <v>#N/A</v>
      </c>
    </row>
    <row r="1474" spans="1:32" ht="15" thickBot="1">
      <c r="A1474" s="93" t="s">
        <v>647</v>
      </c>
      <c r="B1474" s="84" t="str">
        <f>VLOOKUP(A1474,'Northern Branch Phase II Debris'!A:F,2,FALSE)</f>
        <v>062-190-002-000</v>
      </c>
      <c r="C1474" s="84" t="str">
        <f>VLOOKUP(A1474,'Northern Branch Phase II Debris'!A:F,3,FALSE)</f>
        <v>Cascade AD</v>
      </c>
      <c r="F1474" s="84" t="str">
        <f t="shared" si="44"/>
        <v>Go Ahead</v>
      </c>
      <c r="G1474" s="320">
        <f>VLOOKUP(A1474,'Northern Branch Phase II Debris'!A:F,6,FALSE)</f>
        <v>0</v>
      </c>
      <c r="H1474" s="84" t="str">
        <f>VLOOKUP(A1474,'Northern Branch Phase II Debris'!A:G,7,FALSE)</f>
        <v>Butte</v>
      </c>
      <c r="I1474" s="84" t="e">
        <f>VLOOKUP(A1474,'Go Backs'!A:H,8,FALSE)</f>
        <v>#N/A</v>
      </c>
      <c r="K1474" s="84" t="e">
        <f>VLOOKUP(A1474,'Go Aheads'!A:H,8,FALSE)</f>
        <v>#N/A</v>
      </c>
      <c r="M1474" s="84">
        <f>VLOOKUP(A1474,'Northern Branch Phase II Debris'!A:F,4,FALSE)</f>
        <v>0</v>
      </c>
      <c r="N1474" s="84">
        <f>VLOOKUP(A1474,'Northern Branch Phase II Debris'!A:F,5,FALSE)</f>
        <v>0</v>
      </c>
      <c r="P1474" s="84">
        <f ca="1">SUMIF(cCalRecycle_NorthBranch_DataMan!A:F,Audit!A1474,cCalRecycle_NorthBranch_DataMan!F:F)</f>
        <v>0</v>
      </c>
      <c r="Q1474" s="86" t="e">
        <f>VLOOKUP(A1474,cCalRecycle_NorthBranch_DataMan!A:B,2,FALSE)</f>
        <v>#N/A</v>
      </c>
      <c r="R1474" s="643" t="b">
        <f t="shared" ca="1" si="45"/>
        <v>1</v>
      </c>
      <c r="Y1474" s="84" t="e">
        <v>#N/A</v>
      </c>
      <c r="Z1474" s="84" t="e">
        <v>#N/A</v>
      </c>
      <c r="AA1474" s="84" t="e">
        <v>#N/A</v>
      </c>
      <c r="AB1474" s="84" t="e">
        <v>#N/A</v>
      </c>
      <c r="AC1474" s="84" t="e">
        <v>#N/A</v>
      </c>
      <c r="AD1474" s="84" t="e">
        <v>#N/A</v>
      </c>
      <c r="AE1474" s="84" t="e">
        <v>#N/A</v>
      </c>
      <c r="AF1474" s="84" t="e">
        <v>#N/A</v>
      </c>
    </row>
    <row r="1475" spans="1:32" ht="15" thickBot="1">
      <c r="A1475" s="93" t="s">
        <v>1742</v>
      </c>
      <c r="B1475" s="84" t="str">
        <f>VLOOKUP(A1475,'Northern Branch Phase II Debris'!A:F,2,FALSE)</f>
        <v>062-190-003-000</v>
      </c>
      <c r="C1475" s="84" t="str">
        <f>VLOOKUP(A1475,'Northern Branch Phase II Debris'!A:F,3,FALSE)</f>
        <v>Cascade ADD</v>
      </c>
      <c r="F1475" s="84" t="str">
        <f t="shared" ref="F1475:F1538" si="46">IF(ISNA(I1475),"Go Ahead", "GoBack")</f>
        <v>Go Ahead</v>
      </c>
      <c r="G1475" s="320">
        <f>VLOOKUP(A1475,'Northern Branch Phase II Debris'!A:F,6,FALSE)</f>
        <v>0</v>
      </c>
      <c r="H1475" s="84" t="str">
        <f>VLOOKUP(A1475,'Northern Branch Phase II Debris'!A:G,7,FALSE)</f>
        <v>Butte</v>
      </c>
      <c r="I1475" s="84" t="e">
        <f>VLOOKUP(A1475,'Go Backs'!A:H,8,FALSE)</f>
        <v>#N/A</v>
      </c>
      <c r="K1475" s="84" t="e">
        <f>VLOOKUP(A1475,'Go Aheads'!A:H,8,FALSE)</f>
        <v>#N/A</v>
      </c>
      <c r="M1475" s="84">
        <f>VLOOKUP(A1475,'Northern Branch Phase II Debris'!A:F,4,FALSE)</f>
        <v>0</v>
      </c>
      <c r="N1475" s="84">
        <f>VLOOKUP(A1475,'Northern Branch Phase II Debris'!A:F,5,FALSE)</f>
        <v>0</v>
      </c>
      <c r="P1475" s="84">
        <f ca="1">SUMIF(cCalRecycle_NorthBranch_DataMan!A:F,Audit!A1475,cCalRecycle_NorthBranch_DataMan!F:F)</f>
        <v>0</v>
      </c>
      <c r="Q1475" s="86" t="e">
        <f>VLOOKUP(A1475,cCalRecycle_NorthBranch_DataMan!A:B,2,FALSE)</f>
        <v>#N/A</v>
      </c>
      <c r="R1475" s="643" t="b">
        <f t="shared" ref="R1475:R1538" ca="1" si="47">P1475=N1475</f>
        <v>1</v>
      </c>
      <c r="Y1475" s="84" t="e">
        <v>#N/A</v>
      </c>
      <c r="Z1475" s="84" t="e">
        <v>#N/A</v>
      </c>
      <c r="AA1475" s="84" t="e">
        <v>#N/A</v>
      </c>
      <c r="AB1475" s="84" t="e">
        <v>#N/A</v>
      </c>
      <c r="AC1475" s="84" t="e">
        <v>#N/A</v>
      </c>
      <c r="AD1475" s="84" t="e">
        <v>#N/A</v>
      </c>
      <c r="AE1475" s="84" t="e">
        <v>#N/A</v>
      </c>
      <c r="AF1475" s="84" t="e">
        <v>#N/A</v>
      </c>
    </row>
    <row r="1476" spans="1:32" ht="15" thickBot="1">
      <c r="A1476" s="497" t="s">
        <v>741</v>
      </c>
      <c r="B1476" s="84" t="str">
        <f>VLOOKUP(A1476,'Northern Branch Phase II Debris'!A:F,2,FALSE)</f>
        <v>062-690-008-000</v>
      </c>
      <c r="C1476" s="84" t="str">
        <f>VLOOKUP(A1476,'Northern Branch Phase II Debris'!A:F,3,FALSE)</f>
        <v>Old Mill Road</v>
      </c>
      <c r="F1476" s="84" t="str">
        <f t="shared" si="46"/>
        <v>Go Ahead</v>
      </c>
      <c r="G1476" s="320">
        <f>VLOOKUP(A1476,'Northern Branch Phase II Debris'!A:F,6,FALSE)</f>
        <v>0</v>
      </c>
      <c r="H1476" s="84" t="str">
        <f>VLOOKUP(A1476,'Northern Branch Phase II Debris'!A:G,7,FALSE)</f>
        <v>Butte</v>
      </c>
      <c r="I1476" s="84" t="e">
        <f>VLOOKUP(A1476,'Go Backs'!A:H,8,FALSE)</f>
        <v>#N/A</v>
      </c>
      <c r="K1476" s="84" t="e">
        <f>VLOOKUP(A1476,'Go Aheads'!A:H,8,FALSE)</f>
        <v>#N/A</v>
      </c>
      <c r="M1476" s="84">
        <f>VLOOKUP(A1476,'Northern Branch Phase II Debris'!A:F,4,FALSE)</f>
        <v>0</v>
      </c>
      <c r="N1476" s="84">
        <f>VLOOKUP(A1476,'Northern Branch Phase II Debris'!A:F,5,FALSE)</f>
        <v>0</v>
      </c>
      <c r="P1476" s="84">
        <f ca="1">SUMIF(cCalRecycle_NorthBranch_DataMan!A:F,Audit!A1476,cCalRecycle_NorthBranch_DataMan!F:F)</f>
        <v>0</v>
      </c>
      <c r="Q1476" s="86" t="e">
        <f>VLOOKUP(A1476,cCalRecycle_NorthBranch_DataMan!A:B,2,FALSE)</f>
        <v>#N/A</v>
      </c>
      <c r="R1476" s="643" t="b">
        <f t="shared" ca="1" si="47"/>
        <v>1</v>
      </c>
      <c r="Y1476" s="84" t="e">
        <v>#N/A</v>
      </c>
      <c r="Z1476" s="84" t="e">
        <v>#N/A</v>
      </c>
      <c r="AA1476" s="84" t="e">
        <v>#N/A</v>
      </c>
      <c r="AB1476" s="84" t="e">
        <v>#N/A</v>
      </c>
      <c r="AC1476" s="84" t="e">
        <v>#N/A</v>
      </c>
      <c r="AD1476" s="84" t="e">
        <v>#N/A</v>
      </c>
      <c r="AE1476" s="84" t="e">
        <v>#N/A</v>
      </c>
      <c r="AF1476" s="84" t="e">
        <v>#N/A</v>
      </c>
    </row>
    <row r="1477" spans="1:32" ht="15" thickBot="1">
      <c r="A1477" s="93" t="s">
        <v>1648</v>
      </c>
      <c r="B1477" s="84">
        <f>VLOOKUP(A1477,'Northern Branch Phase II Debris'!A:F,2,FALSE)</f>
        <v>1454</v>
      </c>
      <c r="C1477" s="84" t="str">
        <f>VLOOKUP(A1477,'Northern Branch Phase II Debris'!A:F,3,FALSE)</f>
        <v>Lumpkin Road</v>
      </c>
      <c r="F1477" s="84" t="str">
        <f t="shared" si="46"/>
        <v>Go Ahead</v>
      </c>
      <c r="G1477" s="320">
        <f>VLOOKUP(A1477,'Northern Branch Phase II Debris'!A:F,6,FALSE)</f>
        <v>44298</v>
      </c>
      <c r="H1477" s="84" t="str">
        <f>VLOOKUP(A1477,'Northern Branch Phase II Debris'!A:G,7,FALSE)</f>
        <v>Butte</v>
      </c>
      <c r="I1477" s="84" t="e">
        <f>VLOOKUP(A1477,'Go Backs'!A:H,8,FALSE)</f>
        <v>#N/A</v>
      </c>
      <c r="K1477" s="84" t="e">
        <f>VLOOKUP(A1477,'Go Aheads'!A:H,8,FALSE)</f>
        <v>#N/A</v>
      </c>
      <c r="M1477" s="84">
        <f>VLOOKUP(A1477,'Northern Branch Phase II Debris'!A:F,4,FALSE)</f>
        <v>1</v>
      </c>
      <c r="N1477" s="84">
        <f>VLOOKUP(A1477,'Northern Branch Phase II Debris'!A:F,5,FALSE)</f>
        <v>0</v>
      </c>
      <c r="P1477" s="84">
        <f ca="1">SUMIF(cCalRecycle_NorthBranch_DataMan!A:F,Audit!A1477,cCalRecycle_NorthBranch_DataMan!F:F)</f>
        <v>0</v>
      </c>
      <c r="Q1477" s="86" t="e">
        <f>VLOOKUP(A1477,cCalRecycle_NorthBranch_DataMan!A:B,2,FALSE)</f>
        <v>#N/A</v>
      </c>
      <c r="R1477" s="643" t="b">
        <f t="shared" ca="1" si="47"/>
        <v>1</v>
      </c>
      <c r="Y1477" s="84" t="e">
        <v>#N/A</v>
      </c>
      <c r="Z1477" s="84" t="e">
        <v>#N/A</v>
      </c>
      <c r="AA1477" s="84" t="e">
        <v>#N/A</v>
      </c>
      <c r="AB1477" s="84" t="e">
        <v>#N/A</v>
      </c>
      <c r="AC1477" s="84" t="e">
        <v>#N/A</v>
      </c>
      <c r="AD1477" s="84" t="e">
        <v>#N/A</v>
      </c>
      <c r="AE1477" s="84" t="e">
        <v>#N/A</v>
      </c>
      <c r="AF1477" s="84" t="e">
        <v>#N/A</v>
      </c>
    </row>
    <row r="1478" spans="1:32" ht="15" thickBot="1">
      <c r="A1478" s="93" t="s">
        <v>2127</v>
      </c>
      <c r="B1478" s="84" t="str">
        <f>VLOOKUP(A1478,'Northern Branch Phase II Debris'!A:F,2,FALSE)</f>
        <v>061-330-013-000</v>
      </c>
      <c r="C1478" s="84" t="str">
        <f>VLOOKUP(A1478,'Northern Branch Phase II Debris'!A:F,3,FALSE)</f>
        <v>Mountain House Circle</v>
      </c>
      <c r="F1478" s="84" t="str">
        <f t="shared" si="46"/>
        <v>Go Ahead</v>
      </c>
      <c r="G1478" s="320">
        <f>VLOOKUP(A1478,'Northern Branch Phase II Debris'!A:F,6,FALSE)</f>
        <v>44357</v>
      </c>
      <c r="H1478" s="84" t="str">
        <f>VLOOKUP(A1478,'Northern Branch Phase II Debris'!A:G,7,FALSE)</f>
        <v>Butte</v>
      </c>
      <c r="I1478" s="84" t="e">
        <f>VLOOKUP(A1478,'Go Backs'!A:H,8,FALSE)</f>
        <v>#N/A</v>
      </c>
      <c r="K1478" s="84">
        <f>VLOOKUP(A1478,'Go Aheads'!A:H,8,FALSE)</f>
        <v>4</v>
      </c>
      <c r="M1478" s="84">
        <f>VLOOKUP(A1478,'Northern Branch Phase II Debris'!A:F,4,FALSE)</f>
        <v>4</v>
      </c>
      <c r="N1478" s="84">
        <f>VLOOKUP(A1478,'Northern Branch Phase II Debris'!A:F,5,FALSE)</f>
        <v>4</v>
      </c>
      <c r="P1478" s="84">
        <f ca="1">SUMIF(cCalRecycle_NorthBranch_DataMan!A:F,Audit!A1478,cCalRecycle_NorthBranch_DataMan!F:F)</f>
        <v>4</v>
      </c>
      <c r="Q1478" s="86">
        <f>VLOOKUP(A1478,cCalRecycle_NorthBranch_DataMan!A:B,2,FALSE)</f>
        <v>44361.638402777797</v>
      </c>
      <c r="R1478" s="643" t="b">
        <f t="shared" ca="1" si="47"/>
        <v>1</v>
      </c>
      <c r="Y1478" s="84" t="e">
        <v>#N/A</v>
      </c>
      <c r="Z1478" s="84" t="e">
        <v>#N/A</v>
      </c>
      <c r="AA1478" s="84" t="e">
        <v>#N/A</v>
      </c>
      <c r="AB1478" s="84" t="e">
        <v>#N/A</v>
      </c>
      <c r="AC1478" s="84" t="e">
        <v>#N/A</v>
      </c>
      <c r="AD1478" s="84" t="e">
        <v>#N/A</v>
      </c>
      <c r="AE1478" s="84" t="e">
        <v>#N/A</v>
      </c>
      <c r="AF1478" s="84" t="e">
        <v>#N/A</v>
      </c>
    </row>
    <row r="1479" spans="1:32" ht="15" thickBot="1">
      <c r="A1479" s="93" t="s">
        <v>1430</v>
      </c>
      <c r="B1479" s="84">
        <f>VLOOKUP(A1479,'Northern Branch Phase II Debris'!A:F,2,FALSE)</f>
        <v>403</v>
      </c>
      <c r="C1479" s="84" t="str">
        <f>VLOOKUP(A1479,'Northern Branch Phase II Debris'!A:F,3,FALSE)</f>
        <v>Bald Rock Road</v>
      </c>
      <c r="F1479" s="84" t="str">
        <f t="shared" si="46"/>
        <v>Go Ahead</v>
      </c>
      <c r="G1479" s="320">
        <f>VLOOKUP(A1479,'Northern Branch Phase II Debris'!A:F,6,FALSE)</f>
        <v>44211</v>
      </c>
      <c r="H1479" s="84" t="str">
        <f>VLOOKUP(A1479,'Northern Branch Phase II Debris'!A:G,7,FALSE)</f>
        <v>Butte</v>
      </c>
      <c r="I1479" s="84" t="e">
        <f>VLOOKUP(A1479,'Go Backs'!A:H,8,FALSE)</f>
        <v>#N/A</v>
      </c>
      <c r="K1479" s="84" t="e">
        <f>VLOOKUP(A1479,'Go Aheads'!A:H,8,FALSE)</f>
        <v>#N/A</v>
      </c>
      <c r="M1479" s="84">
        <f>VLOOKUP(A1479,'Northern Branch Phase II Debris'!A:F,4,FALSE)</f>
        <v>1</v>
      </c>
      <c r="N1479" s="84">
        <f>VLOOKUP(A1479,'Northern Branch Phase II Debris'!A:F,5,FALSE)</f>
        <v>0</v>
      </c>
      <c r="P1479" s="84">
        <f ca="1">SUMIF(cCalRecycle_NorthBranch_DataMan!A:F,Audit!A1479,cCalRecycle_NorthBranch_DataMan!F:F)</f>
        <v>0</v>
      </c>
      <c r="Q1479" s="86" t="e">
        <f>VLOOKUP(A1479,cCalRecycle_NorthBranch_DataMan!A:B,2,FALSE)</f>
        <v>#N/A</v>
      </c>
      <c r="R1479" s="643" t="b">
        <f t="shared" ca="1" si="47"/>
        <v>1</v>
      </c>
      <c r="Y1479" s="84" t="e">
        <v>#N/A</v>
      </c>
      <c r="Z1479" s="84" t="e">
        <v>#N/A</v>
      </c>
      <c r="AA1479" s="84" t="e">
        <v>#N/A</v>
      </c>
      <c r="AB1479" s="84" t="e">
        <v>#N/A</v>
      </c>
      <c r="AC1479" s="84" t="e">
        <v>#N/A</v>
      </c>
      <c r="AD1479" s="84" t="e">
        <v>#N/A</v>
      </c>
      <c r="AE1479" s="84" t="e">
        <v>#N/A</v>
      </c>
      <c r="AF1479" s="84" t="e">
        <v>#N/A</v>
      </c>
    </row>
    <row r="1480" spans="1:32" ht="15.75" thickBot="1">
      <c r="A1480" s="93" t="s">
        <v>2132</v>
      </c>
      <c r="B1480" s="84">
        <f>VLOOKUP(A1480,'Northern Branch Phase II Debris'!A:F,2,FALSE)</f>
        <v>90</v>
      </c>
      <c r="C1480" s="84" t="str">
        <f>VLOOKUP(A1480,'Northern Branch Phase II Debris'!A:F,3,FALSE)</f>
        <v>Star Crest Lane</v>
      </c>
      <c r="F1480" s="84" t="str">
        <f t="shared" si="46"/>
        <v>Go Ahead</v>
      </c>
      <c r="G1480" s="320">
        <f>VLOOKUP(A1480,'Northern Branch Phase II Debris'!A:F,6,FALSE)</f>
        <v>44320</v>
      </c>
      <c r="H1480" s="84" t="str">
        <f>VLOOKUP(A1480,'Northern Branch Phase II Debris'!A:G,7,FALSE)</f>
        <v>Butte</v>
      </c>
      <c r="I1480" s="84" t="e">
        <f>VLOOKUP(A1480,'Go Backs'!A:H,8,FALSE)</f>
        <v>#N/A</v>
      </c>
      <c r="K1480" s="84">
        <f>VLOOKUP(A1480,'Go Aheads'!A:H,8,FALSE)</f>
        <v>2</v>
      </c>
      <c r="M1480" s="84">
        <f>VLOOKUP(A1480,'Northern Branch Phase II Debris'!A:F,4,FALSE)</f>
        <v>3</v>
      </c>
      <c r="N1480" s="84">
        <f>VLOOKUP(A1480,'Northern Branch Phase II Debris'!A:F,5,FALSE)</f>
        <v>3</v>
      </c>
      <c r="P1480" s="84">
        <f ca="1">SUMIF(cCalRecycle_NorthBranch_DataMan!A:F,Audit!A1480,cCalRecycle_NorthBranch_DataMan!F:F)</f>
        <v>3</v>
      </c>
      <c r="Q1480" s="86">
        <f>VLOOKUP(A1480,cCalRecycle_NorthBranch_DataMan!A:B,2,FALSE)</f>
        <v>44357.354131944398</v>
      </c>
      <c r="R1480" s="643" t="b">
        <f t="shared" ca="1" si="47"/>
        <v>1</v>
      </c>
      <c r="S1480" s="450"/>
      <c r="Y1480" s="84">
        <v>0</v>
      </c>
      <c r="Z1480" s="84">
        <v>0</v>
      </c>
      <c r="AA1480" s="84">
        <v>0</v>
      </c>
      <c r="AB1480" s="84">
        <v>0</v>
      </c>
      <c r="AC1480" s="84">
        <v>0</v>
      </c>
      <c r="AD1480" s="84" t="e">
        <v>#N/A</v>
      </c>
      <c r="AE1480" s="84">
        <v>0</v>
      </c>
      <c r="AF1480" s="84">
        <v>0</v>
      </c>
    </row>
    <row r="1481" spans="1:32" ht="15" thickBot="1">
      <c r="A1481" s="93" t="s">
        <v>1935</v>
      </c>
      <c r="B1481" s="84">
        <f>VLOOKUP(A1481,'Northern Branch Phase II Debris'!A:F,2,FALSE)</f>
        <v>35</v>
      </c>
      <c r="C1481" s="84" t="str">
        <f>VLOOKUP(A1481,'Northern Branch Phase II Debris'!A:F,3,FALSE)</f>
        <v>Yancey Terrace</v>
      </c>
      <c r="F1481" s="84" t="str">
        <f t="shared" si="46"/>
        <v>Go Ahead</v>
      </c>
      <c r="G1481" s="320">
        <f>VLOOKUP(A1481,'Northern Branch Phase II Debris'!A:F,6,FALSE)</f>
        <v>44301</v>
      </c>
      <c r="H1481" s="84" t="str">
        <f>VLOOKUP(A1481,'Northern Branch Phase II Debris'!A:G,7,FALSE)</f>
        <v>Butte</v>
      </c>
      <c r="I1481" s="84" t="e">
        <f>VLOOKUP(A1481,'Go Backs'!A:H,8,FALSE)</f>
        <v>#N/A</v>
      </c>
      <c r="K1481" s="84">
        <f>VLOOKUP(A1481,'Go Aheads'!A:H,8,FALSE)</f>
        <v>1</v>
      </c>
      <c r="M1481" s="84">
        <f>VLOOKUP(A1481,'Northern Branch Phase II Debris'!A:F,4,FALSE)</f>
        <v>1</v>
      </c>
      <c r="N1481" s="84">
        <f>VLOOKUP(A1481,'Northern Branch Phase II Debris'!A:F,5,FALSE)</f>
        <v>1</v>
      </c>
      <c r="P1481" s="84">
        <f ca="1">SUMIF(cCalRecycle_NorthBranch_DataMan!A:F,Audit!A1481,cCalRecycle_NorthBranch_DataMan!F:F)</f>
        <v>1</v>
      </c>
      <c r="Q1481" s="86">
        <f>VLOOKUP(A1481,cCalRecycle_NorthBranch_DataMan!A:B,2,FALSE)</f>
        <v>44331.639398148101</v>
      </c>
      <c r="R1481" s="643" t="b">
        <f t="shared" ca="1" si="47"/>
        <v>1</v>
      </c>
      <c r="Y1481" s="84" t="e">
        <v>#N/A</v>
      </c>
      <c r="Z1481" s="84" t="e">
        <v>#N/A</v>
      </c>
      <c r="AA1481" s="84" t="e">
        <v>#N/A</v>
      </c>
      <c r="AB1481" s="84" t="e">
        <v>#N/A</v>
      </c>
      <c r="AC1481" s="84" t="e">
        <v>#N/A</v>
      </c>
      <c r="AD1481" s="84" t="e">
        <v>#N/A</v>
      </c>
      <c r="AE1481" s="84" t="e">
        <v>#N/A</v>
      </c>
      <c r="AF1481" s="84" t="e">
        <v>#N/A</v>
      </c>
    </row>
    <row r="1482" spans="1:32" ht="26.25" thickBot="1">
      <c r="A1482" s="463" t="s">
        <v>1268</v>
      </c>
      <c r="B1482" s="84" t="str">
        <f>VLOOKUP(A1482,'Northern Branch Phase II Debris'!A:F,2,FALSE)</f>
        <v>860-000-119-000</v>
      </c>
      <c r="C1482" s="84" t="str">
        <f>VLOOKUP(A1482,'Northern Branch Phase II Debris'!A:F,3,FALSE)</f>
        <v>RLCSDLL#58A &amp;58B Old Mad River Road</v>
      </c>
      <c r="F1482" s="84" t="str">
        <f t="shared" si="46"/>
        <v>Go Ahead</v>
      </c>
      <c r="G1482" s="320">
        <f>VLOOKUP(A1482,'Northern Branch Phase II Debris'!A:F,6,FALSE)</f>
        <v>44356</v>
      </c>
      <c r="H1482" s="84" t="str">
        <f>VLOOKUP(A1482,'Northern Branch Phase II Debris'!A:G,7,FALSE)</f>
        <v>Trinity</v>
      </c>
      <c r="I1482" s="84" t="e">
        <f>VLOOKUP(A1482,'Go Backs'!A:H,8,FALSE)</f>
        <v>#N/A</v>
      </c>
      <c r="K1482" s="84" t="e">
        <f>VLOOKUP(A1482,'Go Aheads'!A:H,8,FALSE)</f>
        <v>#N/A</v>
      </c>
      <c r="M1482" s="84">
        <f>VLOOKUP(A1482,'Northern Branch Phase II Debris'!A:F,4,FALSE)</f>
        <v>4</v>
      </c>
      <c r="N1482" s="84">
        <f>VLOOKUP(A1482,'Northern Branch Phase II Debris'!A:F,5,FALSE)</f>
        <v>2</v>
      </c>
      <c r="P1482" s="84">
        <f ca="1">SUMIF(cCalRecycle_NorthBranch_DataMan!A:F,Audit!A1482,cCalRecycle_NorthBranch_DataMan!F:F)</f>
        <v>0</v>
      </c>
      <c r="Q1482" s="86" t="e">
        <f>VLOOKUP(A1482,cCalRecycle_NorthBranch_DataMan!A:B,2,FALSE)</f>
        <v>#N/A</v>
      </c>
      <c r="R1482" s="643" t="b">
        <f t="shared" ca="1" si="47"/>
        <v>0</v>
      </c>
      <c r="S1482" s="455" t="s">
        <v>4289</v>
      </c>
      <c r="Y1482" s="84" t="e">
        <v>#N/A</v>
      </c>
      <c r="Z1482" s="84" t="e">
        <v>#N/A</v>
      </c>
      <c r="AA1482" s="84" t="e">
        <v>#N/A</v>
      </c>
      <c r="AB1482" s="84" t="e">
        <v>#N/A</v>
      </c>
      <c r="AC1482" s="84" t="e">
        <v>#N/A</v>
      </c>
      <c r="AD1482" s="84" t="e">
        <v>#N/A</v>
      </c>
      <c r="AE1482" s="84" t="e">
        <v>#N/A</v>
      </c>
      <c r="AF1482" s="84" t="e">
        <v>#N/A</v>
      </c>
    </row>
    <row r="1483" spans="1:32" ht="15" thickBot="1">
      <c r="A1483" s="93" t="s">
        <v>498</v>
      </c>
      <c r="B1483" s="84">
        <f>VLOOKUP(A1483,'Northern Branch Phase II Debris'!A:F,2,FALSE)</f>
        <v>48</v>
      </c>
      <c r="C1483" s="84" t="str">
        <f>VLOOKUP(A1483,'Northern Branch Phase II Debris'!A:F,3,FALSE)</f>
        <v>Burr Lane</v>
      </c>
      <c r="F1483" s="84" t="str">
        <f t="shared" si="46"/>
        <v>Go Ahead</v>
      </c>
      <c r="G1483" s="320">
        <f>VLOOKUP(A1483,'Northern Branch Phase II Debris'!A:F,6,FALSE)</f>
        <v>44215</v>
      </c>
      <c r="H1483" s="84" t="str">
        <f>VLOOKUP(A1483,'Northern Branch Phase II Debris'!A:G,7,FALSE)</f>
        <v>Butte</v>
      </c>
      <c r="I1483" s="84" t="e">
        <f>VLOOKUP(A1483,'Go Backs'!A:H,8,FALSE)</f>
        <v>#N/A</v>
      </c>
      <c r="K1483" s="84" t="e">
        <f>VLOOKUP(A1483,'Go Aheads'!A:H,8,FALSE)</f>
        <v>#N/A</v>
      </c>
      <c r="M1483" s="84">
        <f>VLOOKUP(A1483,'Northern Branch Phase II Debris'!A:F,4,FALSE)</f>
        <v>1</v>
      </c>
      <c r="N1483" s="84" t="str">
        <f>VLOOKUP(A1483,'Northern Branch Phase II Debris'!A:F,5,FALSE)</f>
        <v>SEE NOTES</v>
      </c>
      <c r="P1483" s="84">
        <f ca="1">SUMIF(cCalRecycle_NorthBranch_DataMan!A:F,Audit!A1483,cCalRecycle_NorthBranch_DataMan!F:F)</f>
        <v>0</v>
      </c>
      <c r="Q1483" s="86" t="e">
        <f>VLOOKUP(A1483,cCalRecycle_NorthBranch_DataMan!A:B,2,FALSE)</f>
        <v>#N/A</v>
      </c>
      <c r="R1483" s="643" t="b">
        <f t="shared" ca="1" si="47"/>
        <v>0</v>
      </c>
      <c r="S1483" s="455" t="s">
        <v>7736</v>
      </c>
      <c r="Y1483" s="84" t="e">
        <v>#N/A</v>
      </c>
      <c r="Z1483" s="84" t="e">
        <v>#N/A</v>
      </c>
      <c r="AA1483" s="84" t="e">
        <v>#N/A</v>
      </c>
      <c r="AB1483" s="84" t="e">
        <v>#N/A</v>
      </c>
      <c r="AC1483" s="84" t="e">
        <v>#N/A</v>
      </c>
      <c r="AD1483" s="84" t="e">
        <v>#N/A</v>
      </c>
      <c r="AE1483" s="84" t="e">
        <v>#N/A</v>
      </c>
      <c r="AF1483" s="84" t="e">
        <v>#N/A</v>
      </c>
    </row>
    <row r="1484" spans="1:32" ht="15" thickBot="1">
      <c r="A1484" s="463" t="s">
        <v>993</v>
      </c>
      <c r="B1484" s="84">
        <f>VLOOKUP(A1484,'Northern Branch Phase II Debris'!A:F,2,FALSE)</f>
        <v>1280</v>
      </c>
      <c r="C1484" s="84" t="str">
        <f>VLOOKUP(A1484,'Northern Branch Phase II Debris'!A:F,3,FALSE)</f>
        <v>Anna Grace Lane</v>
      </c>
      <c r="F1484" s="84" t="str">
        <f t="shared" si="46"/>
        <v>Go Ahead</v>
      </c>
      <c r="G1484" s="320">
        <f>VLOOKUP(A1484,'Northern Branch Phase II Debris'!A:F,6,FALSE)</f>
        <v>44363</v>
      </c>
      <c r="H1484" s="84" t="str">
        <f>VLOOKUP(A1484,'Northern Branch Phase II Debris'!A:G,7,FALSE)</f>
        <v>Trinity</v>
      </c>
      <c r="I1484" s="84" t="e">
        <f>VLOOKUP(A1484,'Go Backs'!A:H,8,FALSE)</f>
        <v>#N/A</v>
      </c>
      <c r="K1484" s="84" t="e">
        <f>VLOOKUP(A1484,'Go Aheads'!A:H,8,FALSE)</f>
        <v>#N/A</v>
      </c>
      <c r="M1484" s="84">
        <f>VLOOKUP(A1484,'Northern Branch Phase II Debris'!A:F,4,FALSE)</f>
        <v>0</v>
      </c>
      <c r="N1484" s="84">
        <f>VLOOKUP(A1484,'Northern Branch Phase II Debris'!A:F,5,FALSE)</f>
        <v>1</v>
      </c>
      <c r="P1484" s="84">
        <f ca="1">SUMIF(cCalRecycle_NorthBranch_DataMan!A:F,Audit!A1484,cCalRecycle_NorthBranch_DataMan!F:F)</f>
        <v>0</v>
      </c>
      <c r="Q1484" s="86" t="e">
        <f>VLOOKUP(A1484,cCalRecycle_NorthBranch_DataMan!A:B,2,FALSE)</f>
        <v>#N/A</v>
      </c>
      <c r="R1484" s="643" t="b">
        <f t="shared" ca="1" si="47"/>
        <v>0</v>
      </c>
      <c r="S1484" s="455" t="s">
        <v>4289</v>
      </c>
      <c r="Y1484" s="84" t="e">
        <v>#N/A</v>
      </c>
      <c r="Z1484" s="84" t="e">
        <v>#N/A</v>
      </c>
      <c r="AA1484" s="84" t="e">
        <v>#N/A</v>
      </c>
      <c r="AB1484" s="84" t="e">
        <v>#N/A</v>
      </c>
      <c r="AC1484" s="84" t="e">
        <v>#N/A</v>
      </c>
      <c r="AD1484" s="84" t="e">
        <v>#N/A</v>
      </c>
      <c r="AE1484" s="84" t="e">
        <v>#N/A</v>
      </c>
      <c r="AF1484" s="84" t="e">
        <v>#N/A</v>
      </c>
    </row>
    <row r="1485" spans="1:32" ht="15" thickBot="1">
      <c r="A1485" s="463" t="s">
        <v>992</v>
      </c>
      <c r="B1485" s="84">
        <f>VLOOKUP(A1485,'Northern Branch Phase II Debris'!A:F,2,FALSE)</f>
        <v>851</v>
      </c>
      <c r="C1485" s="84" t="str">
        <f>VLOOKUP(A1485,'Northern Branch Phase II Debris'!A:F,3,FALSE)</f>
        <v>Anna Grace Lane</v>
      </c>
      <c r="F1485" s="84" t="str">
        <f t="shared" si="46"/>
        <v>Go Ahead</v>
      </c>
      <c r="G1485" s="320">
        <f>VLOOKUP(A1485,'Northern Branch Phase II Debris'!A:F,6,FALSE)</f>
        <v>44358</v>
      </c>
      <c r="H1485" s="84" t="str">
        <f>VLOOKUP(A1485,'Northern Branch Phase II Debris'!A:G,7,FALSE)</f>
        <v>Trinity</v>
      </c>
      <c r="I1485" s="84" t="e">
        <f>VLOOKUP(A1485,'Go Backs'!A:H,8,FALSE)</f>
        <v>#N/A</v>
      </c>
      <c r="K1485" s="84" t="e">
        <f>VLOOKUP(A1485,'Go Aheads'!A:H,8,FALSE)</f>
        <v>#N/A</v>
      </c>
      <c r="M1485" s="84">
        <f>VLOOKUP(A1485,'Northern Branch Phase II Debris'!A:F,4,FALSE)</f>
        <v>0</v>
      </c>
      <c r="N1485" s="84">
        <f>VLOOKUP(A1485,'Northern Branch Phase II Debris'!A:F,5,FALSE)</f>
        <v>0</v>
      </c>
      <c r="P1485" s="84">
        <f ca="1">SUMIF(cCalRecycle_NorthBranch_DataMan!A:F,Audit!A1485,cCalRecycle_NorthBranch_DataMan!F:F)</f>
        <v>0</v>
      </c>
      <c r="Q1485" s="86" t="e">
        <f>VLOOKUP(A1485,cCalRecycle_NorthBranch_DataMan!A:B,2,FALSE)</f>
        <v>#N/A</v>
      </c>
      <c r="R1485" s="643" t="b">
        <f t="shared" ca="1" si="47"/>
        <v>1</v>
      </c>
      <c r="S1485" s="455" t="s">
        <v>4289</v>
      </c>
      <c r="Y1485" s="84" t="e">
        <v>#N/A</v>
      </c>
      <c r="Z1485" s="84" t="e">
        <v>#N/A</v>
      </c>
      <c r="AA1485" s="84" t="e">
        <v>#N/A</v>
      </c>
      <c r="AB1485" s="84" t="e">
        <v>#N/A</v>
      </c>
      <c r="AC1485" s="84" t="e">
        <v>#N/A</v>
      </c>
      <c r="AD1485" s="84" t="e">
        <v>#N/A</v>
      </c>
      <c r="AE1485" s="84" t="e">
        <v>#N/A</v>
      </c>
      <c r="AF1485" s="84" t="e">
        <v>#N/A</v>
      </c>
    </row>
    <row r="1486" spans="1:32" ht="26.25" thickBot="1">
      <c r="A1486" s="93" t="s">
        <v>444</v>
      </c>
      <c r="B1486" s="84">
        <f>VLOOKUP(A1486,'Northern Branch Phase II Debris'!A:F,2,FALSE)</f>
        <v>9665</v>
      </c>
      <c r="C1486" s="84" t="str">
        <f>VLOOKUP(A1486,'Northern Branch Phase II Debris'!A:F,3,FALSE)</f>
        <v>Oroville Quincy Highway</v>
      </c>
      <c r="F1486" s="84" t="str">
        <f t="shared" si="46"/>
        <v>Go Ahead</v>
      </c>
      <c r="G1486" s="320">
        <f>VLOOKUP(A1486,'Northern Branch Phase II Debris'!A:F,6,FALSE)</f>
        <v>44330</v>
      </c>
      <c r="H1486" s="84" t="str">
        <f>VLOOKUP(A1486,'Northern Branch Phase II Debris'!A:G,7,FALSE)</f>
        <v>Butte</v>
      </c>
      <c r="I1486" s="84" t="e">
        <f>VLOOKUP(A1486,'Go Backs'!A:H,8,FALSE)</f>
        <v>#N/A</v>
      </c>
      <c r="K1486" s="84">
        <f>VLOOKUP(A1486,'Go Aheads'!A:H,8,FALSE)</f>
        <v>3</v>
      </c>
      <c r="M1486" s="84">
        <f>VLOOKUP(A1486,'Northern Branch Phase II Debris'!A:F,4,FALSE)</f>
        <v>7</v>
      </c>
      <c r="N1486" s="84">
        <f>VLOOKUP(A1486,'Northern Branch Phase II Debris'!A:F,5,FALSE)</f>
        <v>6</v>
      </c>
      <c r="P1486" s="84">
        <f ca="1">SUMIF(cCalRecycle_NorthBranch_DataMan!A:F,Audit!A1486,cCalRecycle_NorthBranch_DataMan!F:F)</f>
        <v>6</v>
      </c>
      <c r="Q1486" s="86">
        <f>VLOOKUP(A1486,cCalRecycle_NorthBranch_DataMan!A:B,2,FALSE)</f>
        <v>44333.561412037001</v>
      </c>
      <c r="R1486" s="643" t="b">
        <f t="shared" ca="1" si="47"/>
        <v>1</v>
      </c>
      <c r="Y1486" s="84" t="e">
        <v>#N/A</v>
      </c>
      <c r="Z1486" s="84" t="e">
        <v>#N/A</v>
      </c>
      <c r="AA1486" s="84" t="e">
        <v>#N/A</v>
      </c>
      <c r="AB1486" s="84" t="e">
        <v>#N/A</v>
      </c>
      <c r="AC1486" s="84" t="e">
        <v>#N/A</v>
      </c>
      <c r="AD1486" s="84" t="e">
        <v>#N/A</v>
      </c>
      <c r="AE1486" s="84" t="e">
        <v>#N/A</v>
      </c>
      <c r="AF1486" s="84" t="e">
        <v>#N/A</v>
      </c>
    </row>
    <row r="1487" spans="1:32" ht="15" thickBot="1">
      <c r="A1487" s="93" t="s">
        <v>899</v>
      </c>
      <c r="B1487" s="84">
        <f>VLOOKUP(A1487,'Northern Branch Phase II Debris'!A:F,2,FALSE)</f>
        <v>6114</v>
      </c>
      <c r="C1487" s="84" t="str">
        <f>VLOOKUP(A1487,'Northern Branch Phase II Debris'!A:F,3,FALSE)</f>
        <v>Indian Creek Road</v>
      </c>
      <c r="F1487" s="84" t="str">
        <f t="shared" si="46"/>
        <v>Go Ahead</v>
      </c>
      <c r="G1487" s="320">
        <f>VLOOKUP(A1487,'Northern Branch Phase II Debris'!A:F,6,FALSE)</f>
        <v>44357</v>
      </c>
      <c r="H1487" s="84" t="str">
        <f>VLOOKUP(A1487,'Northern Branch Phase II Debris'!A:G,7,FALSE)</f>
        <v>Siskiyou</v>
      </c>
      <c r="I1487" s="84" t="e">
        <f>VLOOKUP(A1487,'Go Backs'!A:H,8,FALSE)</f>
        <v>#N/A</v>
      </c>
      <c r="K1487" s="84" t="e">
        <f>VLOOKUP(A1487,'Go Aheads'!A:H,8,FALSE)</f>
        <v>#N/A</v>
      </c>
      <c r="M1487" s="84">
        <f>VLOOKUP(A1487,'Northern Branch Phase II Debris'!A:F,4,FALSE)</f>
        <v>3</v>
      </c>
      <c r="N1487" s="84">
        <f>VLOOKUP(A1487,'Northern Branch Phase II Debris'!A:F,5,FALSE)</f>
        <v>2</v>
      </c>
      <c r="P1487" s="84">
        <f ca="1">SUMIF(cCalRecycle_NorthBranch_DataMan!A:F,Audit!A1487,cCalRecycle_NorthBranch_DataMan!F:F)</f>
        <v>2</v>
      </c>
      <c r="Q1487" s="86">
        <f>VLOOKUP(A1487,cCalRecycle_NorthBranch_DataMan!A:B,2,FALSE)</f>
        <v>44357.339189814789</v>
      </c>
      <c r="R1487" s="643" t="b">
        <f t="shared" ca="1" si="47"/>
        <v>1</v>
      </c>
      <c r="S1487" s="455"/>
      <c r="Y1487" s="84" t="e">
        <v>#N/A</v>
      </c>
      <c r="Z1487" s="84" t="e">
        <v>#N/A</v>
      </c>
      <c r="AA1487" s="84" t="e">
        <v>#N/A</v>
      </c>
      <c r="AB1487" s="84" t="e">
        <v>#N/A</v>
      </c>
      <c r="AC1487" s="84" t="e">
        <v>#N/A</v>
      </c>
      <c r="AD1487" s="84" t="e">
        <v>#N/A</v>
      </c>
      <c r="AE1487" s="84" t="e">
        <v>#N/A</v>
      </c>
      <c r="AF1487" s="84" t="e">
        <v>#N/A</v>
      </c>
    </row>
    <row r="1488" spans="1:32" ht="15" thickBot="1">
      <c r="A1488" s="93" t="s">
        <v>912</v>
      </c>
      <c r="B1488" s="84" t="str">
        <f>VLOOKUP(A1488,'Northern Branch Phase II Debris'!A:F,2,FALSE)</f>
        <v>009-480-250-000</v>
      </c>
      <c r="C1488" s="84" t="str">
        <f>VLOOKUP(A1488,'Northern Branch Phase II Debris'!A:F,3,FALSE)</f>
        <v>Indian Creek Road</v>
      </c>
      <c r="F1488" s="84" t="str">
        <f t="shared" si="46"/>
        <v>Go Ahead</v>
      </c>
      <c r="G1488" s="320">
        <f>VLOOKUP(A1488,'Northern Branch Phase II Debris'!A:F,6,FALSE)</f>
        <v>44358</v>
      </c>
      <c r="H1488" s="84" t="str">
        <f>VLOOKUP(A1488,'Northern Branch Phase II Debris'!A:G,7,FALSE)</f>
        <v>Siskiyou</v>
      </c>
      <c r="I1488" s="84" t="e">
        <f>VLOOKUP(A1488,'Go Backs'!A:H,8,FALSE)</f>
        <v>#N/A</v>
      </c>
      <c r="K1488" s="84" t="e">
        <f>VLOOKUP(A1488,'Go Aheads'!A:H,8,FALSE)</f>
        <v>#N/A</v>
      </c>
      <c r="M1488" s="84">
        <f>VLOOKUP(A1488,'Northern Branch Phase II Debris'!A:F,4,FALSE)</f>
        <v>0</v>
      </c>
      <c r="N1488" s="84">
        <f>VLOOKUP(A1488,'Northern Branch Phase II Debris'!A:F,5,FALSE)</f>
        <v>1</v>
      </c>
      <c r="P1488" s="84">
        <f ca="1">SUMIF(cCalRecycle_NorthBranch_DataMan!A:F,Audit!A1488,cCalRecycle_NorthBranch_DataMan!F:F)</f>
        <v>1</v>
      </c>
      <c r="Q1488" s="86">
        <f>VLOOKUP(A1488,cCalRecycle_NorthBranch_DataMan!A:B,2,FALSE)</f>
        <v>44357.652569444399</v>
      </c>
      <c r="R1488" s="643" t="b">
        <f t="shared" ca="1" si="47"/>
        <v>1</v>
      </c>
      <c r="S1488" s="455"/>
      <c r="Y1488" s="84" t="e">
        <v>#N/A</v>
      </c>
      <c r="Z1488" s="84" t="e">
        <v>#N/A</v>
      </c>
      <c r="AA1488" s="84" t="e">
        <v>#N/A</v>
      </c>
      <c r="AB1488" s="84" t="e">
        <v>#N/A</v>
      </c>
      <c r="AC1488" s="84" t="e">
        <v>#N/A</v>
      </c>
      <c r="AD1488" s="84" t="e">
        <v>#N/A</v>
      </c>
      <c r="AE1488" s="84" t="e">
        <v>#N/A</v>
      </c>
      <c r="AF1488" s="84" t="e">
        <v>#N/A</v>
      </c>
    </row>
    <row r="1489" spans="1:32" ht="15" thickBot="1">
      <c r="A1489" s="93" t="s">
        <v>929</v>
      </c>
      <c r="B1489" s="84">
        <f>VLOOKUP(A1489,'Northern Branch Phase II Debris'!A:F,2,FALSE)</f>
        <v>6228</v>
      </c>
      <c r="C1489" s="84" t="str">
        <f>VLOOKUP(A1489,'Northern Branch Phase II Debris'!A:F,3,FALSE)</f>
        <v>Indian Creek Road</v>
      </c>
      <c r="F1489" s="84" t="str">
        <f t="shared" si="46"/>
        <v>Go Ahead</v>
      </c>
      <c r="G1489" s="320">
        <f>VLOOKUP(A1489,'Northern Branch Phase II Debris'!A:F,6,FALSE)</f>
        <v>44348</v>
      </c>
      <c r="H1489" s="84" t="str">
        <f>VLOOKUP(A1489,'Northern Branch Phase II Debris'!A:G,7,FALSE)</f>
        <v>Siskiyou</v>
      </c>
      <c r="I1489" s="84" t="e">
        <f>VLOOKUP(A1489,'Go Backs'!A:H,8,FALSE)</f>
        <v>#N/A</v>
      </c>
      <c r="K1489" s="84" t="e">
        <f>VLOOKUP(A1489,'Go Aheads'!A:H,8,FALSE)</f>
        <v>#N/A</v>
      </c>
      <c r="M1489" s="84">
        <f>VLOOKUP(A1489,'Northern Branch Phase II Debris'!A:F,4,FALSE)</f>
        <v>1</v>
      </c>
      <c r="N1489" s="84">
        <f>VLOOKUP(A1489,'Northern Branch Phase II Debris'!A:F,5,FALSE)</f>
        <v>1</v>
      </c>
      <c r="P1489" s="84">
        <f ca="1">SUMIF(cCalRecycle_NorthBranch_DataMan!A:F,Audit!A1489,cCalRecycle_NorthBranch_DataMan!F:F)</f>
        <v>1</v>
      </c>
      <c r="Q1489" s="86">
        <f>VLOOKUP(A1489,cCalRecycle_NorthBranch_DataMan!A:B,2,FALSE)</f>
        <v>44344.467800925901</v>
      </c>
      <c r="R1489" s="643" t="b">
        <f t="shared" ca="1" si="47"/>
        <v>1</v>
      </c>
      <c r="S1489" s="455"/>
      <c r="Y1489" s="84" t="e">
        <v>#N/A</v>
      </c>
      <c r="Z1489" s="84" t="e">
        <v>#N/A</v>
      </c>
      <c r="AA1489" s="84" t="e">
        <v>#N/A</v>
      </c>
      <c r="AB1489" s="84" t="e">
        <v>#N/A</v>
      </c>
      <c r="AC1489" s="84" t="e">
        <v>#N/A</v>
      </c>
      <c r="AD1489" s="84" t="e">
        <v>#N/A</v>
      </c>
      <c r="AE1489" s="84" t="e">
        <v>#N/A</v>
      </c>
      <c r="AF1489" s="84" t="e">
        <v>#N/A</v>
      </c>
    </row>
    <row r="1490" spans="1:32" ht="15" thickBot="1">
      <c r="A1490" s="93" t="s">
        <v>930</v>
      </c>
      <c r="B1490" s="84">
        <f>VLOOKUP(A1490,'Northern Branch Phase II Debris'!A:F,2,FALSE)</f>
        <v>6236</v>
      </c>
      <c r="C1490" s="84" t="str">
        <f>VLOOKUP(A1490,'Northern Branch Phase II Debris'!A:F,3,FALSE)</f>
        <v>Indian Creek Road</v>
      </c>
      <c r="F1490" s="84" t="str">
        <f t="shared" si="46"/>
        <v>Go Ahead</v>
      </c>
      <c r="G1490" s="320">
        <f>VLOOKUP(A1490,'Northern Branch Phase II Debris'!A:F,6,FALSE)</f>
        <v>44349</v>
      </c>
      <c r="H1490" s="84" t="str">
        <f>VLOOKUP(A1490,'Northern Branch Phase II Debris'!A:G,7,FALSE)</f>
        <v>Siskiyou</v>
      </c>
      <c r="I1490" s="84" t="e">
        <f>VLOOKUP(A1490,'Go Backs'!A:H,8,FALSE)</f>
        <v>#N/A</v>
      </c>
      <c r="K1490" s="84" t="e">
        <f>VLOOKUP(A1490,'Go Aheads'!A:H,8,FALSE)</f>
        <v>#N/A</v>
      </c>
      <c r="M1490" s="84">
        <f>VLOOKUP(A1490,'Northern Branch Phase II Debris'!A:F,4,FALSE)</f>
        <v>0</v>
      </c>
      <c r="N1490" s="84">
        <f>VLOOKUP(A1490,'Northern Branch Phase II Debris'!A:F,5,FALSE)</f>
        <v>1</v>
      </c>
      <c r="P1490" s="84">
        <f ca="1">SUMIF(cCalRecycle_NorthBranch_DataMan!A:F,Audit!A1490,cCalRecycle_NorthBranch_DataMan!F:F)</f>
        <v>1</v>
      </c>
      <c r="Q1490" s="86">
        <f>VLOOKUP(A1490,cCalRecycle_NorthBranch_DataMan!A:B,2,FALSE)</f>
        <v>44348.550127314789</v>
      </c>
      <c r="R1490" s="643" t="b">
        <f t="shared" ca="1" si="47"/>
        <v>1</v>
      </c>
      <c r="S1490" s="455"/>
      <c r="Y1490" s="84" t="e">
        <v>#N/A</v>
      </c>
      <c r="Z1490" s="84" t="e">
        <v>#N/A</v>
      </c>
      <c r="AA1490" s="84" t="e">
        <v>#N/A</v>
      </c>
      <c r="AB1490" s="84" t="e">
        <v>#N/A</v>
      </c>
      <c r="AC1490" s="84" t="e">
        <v>#N/A</v>
      </c>
      <c r="AD1490" s="84" t="e">
        <v>#N/A</v>
      </c>
      <c r="AE1490" s="84" t="e">
        <v>#N/A</v>
      </c>
      <c r="AF1490" s="84" t="e">
        <v>#N/A</v>
      </c>
    </row>
    <row r="1491" spans="1:32" ht="15" thickBot="1">
      <c r="A1491" s="93" t="s">
        <v>922</v>
      </c>
      <c r="B1491" s="84">
        <f>VLOOKUP(A1491,'Northern Branch Phase II Debris'!A:F,2,FALSE)</f>
        <v>5001</v>
      </c>
      <c r="C1491" s="84" t="str">
        <f>VLOOKUP(A1491,'Northern Branch Phase II Debris'!A:F,3,FALSE)</f>
        <v>Indian Creek Road</v>
      </c>
      <c r="F1491" s="84" t="str">
        <f t="shared" si="46"/>
        <v>Go Ahead</v>
      </c>
      <c r="G1491" s="320">
        <f>VLOOKUP(A1491,'Northern Branch Phase II Debris'!A:F,6,FALSE)</f>
        <v>44350</v>
      </c>
      <c r="H1491" s="84" t="str">
        <f>VLOOKUP(A1491,'Northern Branch Phase II Debris'!A:G,7,FALSE)</f>
        <v>Siskiyou</v>
      </c>
      <c r="I1491" s="84" t="e">
        <f>VLOOKUP(A1491,'Go Backs'!A:H,8,FALSE)</f>
        <v>#N/A</v>
      </c>
      <c r="K1491" s="84" t="e">
        <f>VLOOKUP(A1491,'Go Aheads'!A:H,8,FALSE)</f>
        <v>#N/A</v>
      </c>
      <c r="M1491" s="84">
        <f>VLOOKUP(A1491,'Northern Branch Phase II Debris'!A:F,4,FALSE)</f>
        <v>4</v>
      </c>
      <c r="N1491" s="84">
        <f>VLOOKUP(A1491,'Northern Branch Phase II Debris'!A:F,5,FALSE)</f>
        <v>3</v>
      </c>
      <c r="P1491" s="84">
        <f ca="1">SUMIF(cCalRecycle_NorthBranch_DataMan!A:F,Audit!A1491,cCalRecycle_NorthBranch_DataMan!F:F)</f>
        <v>3</v>
      </c>
      <c r="Q1491" s="86">
        <f>VLOOKUP(A1491,cCalRecycle_NorthBranch_DataMan!A:B,2,FALSE)</f>
        <v>44349.548611111102</v>
      </c>
      <c r="R1491" s="643" t="b">
        <f t="shared" ca="1" si="47"/>
        <v>1</v>
      </c>
      <c r="S1491" s="455"/>
      <c r="Y1491" s="84" t="e">
        <v>#N/A</v>
      </c>
      <c r="Z1491" s="84" t="e">
        <v>#N/A</v>
      </c>
      <c r="AA1491" s="84" t="e">
        <v>#N/A</v>
      </c>
      <c r="AB1491" s="84" t="e">
        <v>#N/A</v>
      </c>
      <c r="AC1491" s="84" t="e">
        <v>#N/A</v>
      </c>
      <c r="AD1491" s="84" t="e">
        <v>#N/A</v>
      </c>
      <c r="AE1491" s="84" t="e">
        <v>#N/A</v>
      </c>
      <c r="AF1491" s="84" t="e">
        <v>#N/A</v>
      </c>
    </row>
    <row r="1492" spans="1:32" ht="15" thickBot="1">
      <c r="A1492" s="93" t="s">
        <v>862</v>
      </c>
      <c r="B1492" s="84">
        <f>VLOOKUP(A1492,'Northern Branch Phase II Debris'!A:F,2,FALSE)</f>
        <v>4821</v>
      </c>
      <c r="C1492" s="84" t="str">
        <f>VLOOKUP(A1492,'Northern Branch Phase II Debris'!A:F,3,FALSE)</f>
        <v>Indian Creek Road</v>
      </c>
      <c r="F1492" s="84" t="str">
        <f t="shared" si="46"/>
        <v>Go Ahead</v>
      </c>
      <c r="G1492" s="320">
        <f>VLOOKUP(A1492,'Northern Branch Phase II Debris'!A:F,6,FALSE)</f>
        <v>44352</v>
      </c>
      <c r="H1492" s="84" t="str">
        <f>VLOOKUP(A1492,'Northern Branch Phase II Debris'!A:G,7,FALSE)</f>
        <v>Siskiyou</v>
      </c>
      <c r="I1492" s="84" t="e">
        <f>VLOOKUP(A1492,'Go Backs'!A:H,8,FALSE)</f>
        <v>#N/A</v>
      </c>
      <c r="K1492" s="84" t="e">
        <f>VLOOKUP(A1492,'Go Aheads'!A:H,8,FALSE)</f>
        <v>#N/A</v>
      </c>
      <c r="M1492" s="84">
        <f>VLOOKUP(A1492,'Northern Branch Phase II Debris'!A:F,4,FALSE)</f>
        <v>8</v>
      </c>
      <c r="N1492" s="84">
        <f>VLOOKUP(A1492,'Northern Branch Phase II Debris'!A:F,5,FALSE)</f>
        <v>2</v>
      </c>
      <c r="P1492" s="84">
        <f ca="1">SUMIF(cCalRecycle_NorthBranch_DataMan!A:F,Audit!A1492,cCalRecycle_NorthBranch_DataMan!F:F)</f>
        <v>2</v>
      </c>
      <c r="Q1492" s="86">
        <f>VLOOKUP(A1492,cCalRecycle_NorthBranch_DataMan!A:B,2,FALSE)</f>
        <v>44350.5875115741</v>
      </c>
      <c r="R1492" s="643" t="b">
        <f t="shared" ca="1" si="47"/>
        <v>1</v>
      </c>
      <c r="S1492" s="455"/>
      <c r="Y1492" s="84" t="e">
        <v>#N/A</v>
      </c>
      <c r="Z1492" s="84" t="e">
        <v>#N/A</v>
      </c>
      <c r="AA1492" s="84" t="e">
        <v>#N/A</v>
      </c>
      <c r="AB1492" s="84" t="e">
        <v>#N/A</v>
      </c>
      <c r="AC1492" s="84" t="e">
        <v>#N/A</v>
      </c>
      <c r="AD1492" s="84" t="e">
        <v>#N/A</v>
      </c>
      <c r="AE1492" s="84" t="e">
        <v>#N/A</v>
      </c>
      <c r="AF1492" s="84" t="e">
        <v>#N/A</v>
      </c>
    </row>
    <row r="1493" spans="1:32" ht="15" thickBot="1">
      <c r="A1493" s="93" t="s">
        <v>893</v>
      </c>
      <c r="B1493" s="84">
        <f>VLOOKUP(A1493,'Northern Branch Phase II Debris'!A:F,2,FALSE)</f>
        <v>4549</v>
      </c>
      <c r="C1493" s="84" t="str">
        <f>VLOOKUP(A1493,'Northern Branch Phase II Debris'!A:F,3,FALSE)</f>
        <v>Indian Creek Road</v>
      </c>
      <c r="F1493" s="84" t="str">
        <f t="shared" si="46"/>
        <v>Go Ahead</v>
      </c>
      <c r="G1493" s="320">
        <f>VLOOKUP(A1493,'Northern Branch Phase II Debris'!A:F,6,FALSE)</f>
        <v>44354</v>
      </c>
      <c r="H1493" s="84" t="str">
        <f>VLOOKUP(A1493,'Northern Branch Phase II Debris'!A:G,7,FALSE)</f>
        <v>Siskiyou</v>
      </c>
      <c r="I1493" s="84" t="e">
        <f>VLOOKUP(A1493,'Go Backs'!A:H,8,FALSE)</f>
        <v>#N/A</v>
      </c>
      <c r="K1493" s="84" t="e">
        <f>VLOOKUP(A1493,'Go Aheads'!A:H,8,FALSE)</f>
        <v>#N/A</v>
      </c>
      <c r="M1493" s="84">
        <f>VLOOKUP(A1493,'Northern Branch Phase II Debris'!A:F,4,FALSE)</f>
        <v>5</v>
      </c>
      <c r="N1493" s="84">
        <f>VLOOKUP(A1493,'Northern Branch Phase II Debris'!A:F,5,FALSE)</f>
        <v>4</v>
      </c>
      <c r="P1493" s="84">
        <f ca="1">SUMIF(cCalRecycle_NorthBranch_DataMan!A:F,Audit!A1493,cCalRecycle_NorthBranch_DataMan!F:F)</f>
        <v>4</v>
      </c>
      <c r="Q1493" s="86">
        <f>VLOOKUP(A1493,cCalRecycle_NorthBranch_DataMan!A:B,2,FALSE)</f>
        <v>44352.474513888897</v>
      </c>
      <c r="R1493" s="643" t="b">
        <f t="shared" ca="1" si="47"/>
        <v>1</v>
      </c>
      <c r="S1493" s="455"/>
      <c r="Y1493" s="84" t="e">
        <v>#N/A</v>
      </c>
      <c r="Z1493" s="84" t="e">
        <v>#N/A</v>
      </c>
      <c r="AA1493" s="84" t="e">
        <v>#N/A</v>
      </c>
      <c r="AB1493" s="84" t="e">
        <v>#N/A</v>
      </c>
      <c r="AC1493" s="84" t="e">
        <v>#N/A</v>
      </c>
      <c r="AD1493" s="84" t="e">
        <v>#N/A</v>
      </c>
      <c r="AE1493" s="84" t="e">
        <v>#N/A</v>
      </c>
      <c r="AF1493" s="84" t="e">
        <v>#N/A</v>
      </c>
    </row>
    <row r="1494" spans="1:32" ht="15" thickBot="1">
      <c r="A1494" s="93" t="s">
        <v>937</v>
      </c>
      <c r="B1494" s="84">
        <f>VLOOKUP(A1494,'Northern Branch Phase II Debris'!A:F,2,FALSE)</f>
        <v>4545</v>
      </c>
      <c r="C1494" s="84" t="str">
        <f>VLOOKUP(A1494,'Northern Branch Phase II Debris'!A:F,3,FALSE)</f>
        <v>Indian Creek Road</v>
      </c>
      <c r="F1494" s="84" t="str">
        <f t="shared" si="46"/>
        <v>Go Ahead</v>
      </c>
      <c r="G1494" s="320">
        <f>VLOOKUP(A1494,'Northern Branch Phase II Debris'!A:F,6,FALSE)</f>
        <v>44356</v>
      </c>
      <c r="H1494" s="84" t="str">
        <f>VLOOKUP(A1494,'Northern Branch Phase II Debris'!A:G,7,FALSE)</f>
        <v>Siskiyou</v>
      </c>
      <c r="I1494" s="84" t="e">
        <f>VLOOKUP(A1494,'Go Backs'!A:H,8,FALSE)</f>
        <v>#N/A</v>
      </c>
      <c r="K1494" s="84" t="e">
        <f>VLOOKUP(A1494,'Go Aheads'!A:H,8,FALSE)</f>
        <v>#N/A</v>
      </c>
      <c r="M1494" s="84">
        <f>VLOOKUP(A1494,'Northern Branch Phase II Debris'!A:F,4,FALSE)</f>
        <v>7</v>
      </c>
      <c r="N1494" s="84">
        <f>VLOOKUP(A1494,'Northern Branch Phase II Debris'!A:F,5,FALSE)</f>
        <v>6</v>
      </c>
      <c r="P1494" s="84">
        <f ca="1">SUMIF(cCalRecycle_NorthBranch_DataMan!A:F,Audit!A1494,cCalRecycle_NorthBranch_DataMan!F:F)</f>
        <v>6</v>
      </c>
      <c r="Q1494" s="86">
        <f>VLOOKUP(A1494,cCalRecycle_NorthBranch_DataMan!A:B,2,FALSE)</f>
        <v>44354.693159722199</v>
      </c>
      <c r="R1494" s="643" t="b">
        <f t="shared" ca="1" si="47"/>
        <v>1</v>
      </c>
      <c r="S1494" s="455"/>
      <c r="Y1494" s="84" t="e">
        <v>#N/A</v>
      </c>
      <c r="Z1494" s="84" t="e">
        <v>#N/A</v>
      </c>
      <c r="AA1494" s="84" t="e">
        <v>#N/A</v>
      </c>
      <c r="AB1494" s="84" t="e">
        <v>#N/A</v>
      </c>
      <c r="AC1494" s="84" t="e">
        <v>#N/A</v>
      </c>
      <c r="AD1494" s="84" t="e">
        <v>#N/A</v>
      </c>
      <c r="AE1494" s="84" t="e">
        <v>#N/A</v>
      </c>
      <c r="AF1494" s="84" t="e">
        <v>#N/A</v>
      </c>
    </row>
    <row r="1495" spans="1:32" ht="15" thickBot="1">
      <c r="A1495" s="93" t="s">
        <v>964</v>
      </c>
      <c r="B1495" s="84" t="str">
        <f>VLOOKUP(A1495,'Northern Branch Phase II Debris'!A:F,2,FALSE)</f>
        <v>071-150-034-000</v>
      </c>
      <c r="C1495" s="84" t="str">
        <f>VLOOKUP(A1495,'Northern Branch Phase II Debris'!A:F,3,FALSE)</f>
        <v>Kaybee Court</v>
      </c>
      <c r="F1495" s="84" t="str">
        <f t="shared" si="46"/>
        <v>Go Ahead</v>
      </c>
      <c r="G1495" s="320">
        <f>VLOOKUP(A1495,'Northern Branch Phase II Debris'!A:F,6,FALSE)</f>
        <v>0</v>
      </c>
      <c r="H1495" s="84" t="str">
        <f>VLOOKUP(A1495,'Northern Branch Phase II Debris'!A:G,7,FALSE)</f>
        <v>Butte</v>
      </c>
      <c r="I1495" s="84" t="e">
        <f>VLOOKUP(A1495,'Go Backs'!A:H,8,FALSE)</f>
        <v>#N/A</v>
      </c>
      <c r="K1495" s="84" t="e">
        <f>VLOOKUP(A1495,'Go Aheads'!A:H,8,FALSE)</f>
        <v>#N/A</v>
      </c>
      <c r="M1495" s="84">
        <f>VLOOKUP(A1495,'Northern Branch Phase II Debris'!A:F,4,FALSE)</f>
        <v>0</v>
      </c>
      <c r="N1495" s="84">
        <f>VLOOKUP(A1495,'Northern Branch Phase II Debris'!A:F,5,FALSE)</f>
        <v>0</v>
      </c>
      <c r="P1495" s="84">
        <f ca="1">SUMIF(cCalRecycle_NorthBranch_DataMan!A:F,Audit!A1495,cCalRecycle_NorthBranch_DataMan!F:F)</f>
        <v>0</v>
      </c>
      <c r="Q1495" s="86" t="e">
        <f>VLOOKUP(A1495,cCalRecycle_NorthBranch_DataMan!A:B,2,FALSE)</f>
        <v>#N/A</v>
      </c>
      <c r="R1495" s="643" t="b">
        <f t="shared" ca="1" si="47"/>
        <v>1</v>
      </c>
      <c r="Y1495" s="84" t="e">
        <v>#N/A</v>
      </c>
      <c r="Z1495" s="84" t="e">
        <v>#N/A</v>
      </c>
      <c r="AA1495" s="84" t="e">
        <v>#N/A</v>
      </c>
      <c r="AB1495" s="84" t="e">
        <v>#N/A</v>
      </c>
      <c r="AC1495" s="84" t="e">
        <v>#N/A</v>
      </c>
      <c r="AD1495" s="84" t="e">
        <v>#N/A</v>
      </c>
      <c r="AE1495" s="84" t="e">
        <v>#N/A</v>
      </c>
      <c r="AF1495" s="84" t="e">
        <v>#N/A</v>
      </c>
    </row>
    <row r="1496" spans="1:32" ht="15" thickBot="1">
      <c r="A1496" s="93" t="s">
        <v>2117</v>
      </c>
      <c r="B1496" s="84" t="str">
        <f>VLOOKUP(A1496,'Northern Branch Phase II Debris'!A:F,2,FALSE)</f>
        <v>071-150-035-000</v>
      </c>
      <c r="C1496" s="84" t="str">
        <f>VLOOKUP(A1496,'Northern Branch Phase II Debris'!A:F,3,FALSE)</f>
        <v>Kaybee Court</v>
      </c>
      <c r="F1496" s="84" t="str">
        <f t="shared" si="46"/>
        <v>Go Ahead</v>
      </c>
      <c r="G1496" s="320">
        <f>VLOOKUP(A1496,'Northern Branch Phase II Debris'!A:F,6,FALSE)</f>
        <v>44305</v>
      </c>
      <c r="H1496" s="84" t="str">
        <f>VLOOKUP(A1496,'Northern Branch Phase II Debris'!A:G,7,FALSE)</f>
        <v>Butte</v>
      </c>
      <c r="I1496" s="84" t="e">
        <f>VLOOKUP(A1496,'Go Backs'!A:H,8,FALSE)</f>
        <v>#N/A</v>
      </c>
      <c r="K1496" s="84">
        <f>VLOOKUP(A1496,'Go Aheads'!A:H,8,FALSE)</f>
        <v>5</v>
      </c>
      <c r="M1496" s="84">
        <f>VLOOKUP(A1496,'Northern Branch Phase II Debris'!A:F,4,FALSE)</f>
        <v>5</v>
      </c>
      <c r="N1496" s="84">
        <f>VLOOKUP(A1496,'Northern Branch Phase II Debris'!A:F,5,FALSE)</f>
        <v>5</v>
      </c>
      <c r="P1496" s="84">
        <f ca="1">SUMIF(cCalRecycle_NorthBranch_DataMan!A:F,Audit!A1496,cCalRecycle_NorthBranch_DataMan!F:F)</f>
        <v>5</v>
      </c>
      <c r="Q1496" s="86">
        <f>VLOOKUP(A1496,cCalRecycle_NorthBranch_DataMan!A:B,2,FALSE)</f>
        <v>44317.577581018493</v>
      </c>
      <c r="R1496" s="643" t="b">
        <f t="shared" ca="1" si="47"/>
        <v>1</v>
      </c>
      <c r="Y1496" s="84" t="e">
        <v>#N/A</v>
      </c>
      <c r="Z1496" s="84" t="e">
        <v>#N/A</v>
      </c>
      <c r="AA1496" s="84" t="e">
        <v>#N/A</v>
      </c>
      <c r="AB1496" s="84" t="e">
        <v>#N/A</v>
      </c>
      <c r="AC1496" s="84" t="e">
        <v>#N/A</v>
      </c>
      <c r="AD1496" s="84" t="e">
        <v>#N/A</v>
      </c>
      <c r="AE1496" s="84" t="e">
        <v>#N/A</v>
      </c>
      <c r="AF1496" s="84" t="e">
        <v>#N/A</v>
      </c>
    </row>
    <row r="1497" spans="1:32" ht="15" thickBot="1">
      <c r="A1497" s="93" t="s">
        <v>1582</v>
      </c>
      <c r="B1497" s="84" t="str">
        <f>VLOOKUP(A1497,'Northern Branch Phase II Debris'!A:F,2,FALSE)</f>
        <v>061-320-006-000</v>
      </c>
      <c r="C1497" s="84" t="str">
        <f>VLOOKUP(A1497,'Northern Branch Phase II Debris'!A:F,3,FALSE)</f>
        <v>SEC 29-21-6-E GIS</v>
      </c>
      <c r="F1497" s="84" t="str">
        <f t="shared" si="46"/>
        <v>Go Ahead</v>
      </c>
      <c r="G1497" s="320">
        <f>VLOOKUP(A1497,'Northern Branch Phase II Debris'!A:F,6,FALSE)</f>
        <v>0</v>
      </c>
      <c r="H1497" s="84" t="str">
        <f>VLOOKUP(A1497,'Northern Branch Phase II Debris'!A:G,7,FALSE)</f>
        <v>Butte</v>
      </c>
      <c r="I1497" s="84" t="e">
        <f>VLOOKUP(A1497,'Go Backs'!A:H,8,FALSE)</f>
        <v>#N/A</v>
      </c>
      <c r="K1497" s="84" t="e">
        <f>VLOOKUP(A1497,'Go Aheads'!A:H,8,FALSE)</f>
        <v>#N/A</v>
      </c>
      <c r="M1497" s="84">
        <f>VLOOKUP(A1497,'Northern Branch Phase II Debris'!A:F,4,FALSE)</f>
        <v>0</v>
      </c>
      <c r="N1497" s="84">
        <f>VLOOKUP(A1497,'Northern Branch Phase II Debris'!A:F,5,FALSE)</f>
        <v>0</v>
      </c>
      <c r="P1497" s="84">
        <f ca="1">SUMIF(cCalRecycle_NorthBranch_DataMan!A:F,Audit!A1497,cCalRecycle_NorthBranch_DataMan!F:F)</f>
        <v>0</v>
      </c>
      <c r="Q1497" s="86" t="e">
        <f>VLOOKUP(A1497,cCalRecycle_NorthBranch_DataMan!A:B,2,FALSE)</f>
        <v>#N/A</v>
      </c>
      <c r="R1497" s="643" t="b">
        <f t="shared" ca="1" si="47"/>
        <v>1</v>
      </c>
      <c r="Y1497" s="84" t="e">
        <v>#N/A</v>
      </c>
      <c r="Z1497" s="84" t="e">
        <v>#N/A</v>
      </c>
      <c r="AA1497" s="84" t="e">
        <v>#N/A</v>
      </c>
      <c r="AB1497" s="84" t="e">
        <v>#N/A</v>
      </c>
      <c r="AC1497" s="84" t="e">
        <v>#N/A</v>
      </c>
      <c r="AD1497" s="84" t="e">
        <v>#N/A</v>
      </c>
      <c r="AE1497" s="84" t="e">
        <v>#N/A</v>
      </c>
      <c r="AF1497" s="84" t="e">
        <v>#N/A</v>
      </c>
    </row>
    <row r="1498" spans="1:32" ht="15" thickBot="1">
      <c r="A1498" s="463" t="s">
        <v>1227</v>
      </c>
      <c r="B1498" s="84">
        <f>VLOOKUP(A1498,'Northern Branch Phase II Debris'!A:F,2,FALSE)</f>
        <v>12730</v>
      </c>
      <c r="C1498" s="84" t="str">
        <f>VLOOKUP(A1498,'Northern Branch Phase II Debris'!A:F,3,FALSE)</f>
        <v>Ruth-Zenia Road</v>
      </c>
      <c r="F1498" s="84" t="str">
        <f t="shared" si="46"/>
        <v>Go Ahead</v>
      </c>
      <c r="G1498" s="320">
        <f>VLOOKUP(A1498,'Northern Branch Phase II Debris'!A:F,6,FALSE)</f>
        <v>0</v>
      </c>
      <c r="H1498" s="84" t="str">
        <f>VLOOKUP(A1498,'Northern Branch Phase II Debris'!A:G,7,FALSE)</f>
        <v>Trinity</v>
      </c>
      <c r="I1498" s="84" t="e">
        <f>VLOOKUP(A1498,'Go Backs'!A:H,8,FALSE)</f>
        <v>#N/A</v>
      </c>
      <c r="K1498" s="84" t="e">
        <f>VLOOKUP(A1498,'Go Aheads'!A:H,8,FALSE)</f>
        <v>#N/A</v>
      </c>
      <c r="M1498" s="84">
        <f>VLOOKUP(A1498,'Northern Branch Phase II Debris'!A:F,4,FALSE)</f>
        <v>0</v>
      </c>
      <c r="N1498" s="84">
        <f>VLOOKUP(A1498,'Northern Branch Phase II Debris'!A:F,5,FALSE)</f>
        <v>0</v>
      </c>
      <c r="P1498" s="84">
        <f ca="1">SUMIF(cCalRecycle_NorthBranch_DataMan!A:F,Audit!A1498,cCalRecycle_NorthBranch_DataMan!F:F)</f>
        <v>0</v>
      </c>
      <c r="Q1498" s="86" t="e">
        <f>VLOOKUP(A1498,cCalRecycle_NorthBranch_DataMan!A:B,2,FALSE)</f>
        <v>#N/A</v>
      </c>
      <c r="R1498" s="643" t="b">
        <f t="shared" ca="1" si="47"/>
        <v>1</v>
      </c>
      <c r="S1498" s="455" t="s">
        <v>4289</v>
      </c>
      <c r="Y1498" s="84" t="e">
        <v>#N/A</v>
      </c>
      <c r="Z1498" s="84" t="e">
        <v>#N/A</v>
      </c>
      <c r="AA1498" s="84" t="e">
        <v>#N/A</v>
      </c>
      <c r="AB1498" s="84" t="e">
        <v>#N/A</v>
      </c>
      <c r="AC1498" s="84" t="e">
        <v>#N/A</v>
      </c>
      <c r="AD1498" s="84" t="e">
        <v>#N/A</v>
      </c>
      <c r="AE1498" s="84" t="e">
        <v>#N/A</v>
      </c>
      <c r="AF1498" s="84" t="e">
        <v>#N/A</v>
      </c>
    </row>
    <row r="1499" spans="1:32" ht="15" thickBot="1">
      <c r="A1499" s="463" t="s">
        <v>1392</v>
      </c>
      <c r="B1499" s="84">
        <f>VLOOKUP(A1499,'Northern Branch Phase II Debris'!A:F,2,FALSE)</f>
        <v>610</v>
      </c>
      <c r="C1499" s="84" t="str">
        <f>VLOOKUP(A1499,'Northern Branch Phase II Debris'!A:F,3,FALSE)</f>
        <v>Terral Road</v>
      </c>
      <c r="F1499" s="84" t="str">
        <f t="shared" si="46"/>
        <v>Go Ahead</v>
      </c>
      <c r="G1499" s="320">
        <f>VLOOKUP(A1499,'Northern Branch Phase II Debris'!A:F,6,FALSE)</f>
        <v>44375</v>
      </c>
      <c r="H1499" s="84" t="str">
        <f>VLOOKUP(A1499,'Northern Branch Phase II Debris'!A:G,7,FALSE)</f>
        <v>Trinity</v>
      </c>
      <c r="I1499" s="84" t="e">
        <f>VLOOKUP(A1499,'Go Backs'!A:H,8,FALSE)</f>
        <v>#N/A</v>
      </c>
      <c r="K1499" s="84" t="e">
        <f>VLOOKUP(A1499,'Go Aheads'!A:H,8,FALSE)</f>
        <v>#N/A</v>
      </c>
      <c r="M1499" s="84">
        <f>VLOOKUP(A1499,'Northern Branch Phase II Debris'!A:F,4,FALSE)</f>
        <v>0</v>
      </c>
      <c r="N1499" s="84">
        <f>VLOOKUP(A1499,'Northern Branch Phase II Debris'!A:F,5,FALSE)</f>
        <v>1</v>
      </c>
      <c r="P1499" s="84">
        <f ca="1">SUMIF(cCalRecycle_NorthBranch_DataMan!A:F,Audit!A1499,cCalRecycle_NorthBranch_DataMan!F:F)</f>
        <v>0</v>
      </c>
      <c r="Q1499" s="86" t="e">
        <f>VLOOKUP(A1499,cCalRecycle_NorthBranch_DataMan!A:B,2,FALSE)</f>
        <v>#N/A</v>
      </c>
      <c r="R1499" s="643" t="b">
        <f t="shared" ca="1" si="47"/>
        <v>0</v>
      </c>
      <c r="S1499" s="455" t="s">
        <v>4289</v>
      </c>
      <c r="Y1499" s="84" t="e">
        <v>#N/A</v>
      </c>
      <c r="Z1499" s="84" t="e">
        <v>#N/A</v>
      </c>
      <c r="AA1499" s="84" t="e">
        <v>#N/A</v>
      </c>
      <c r="AB1499" s="84" t="e">
        <v>#N/A</v>
      </c>
      <c r="AC1499" s="84" t="e">
        <v>#N/A</v>
      </c>
      <c r="AD1499" s="84" t="e">
        <v>#N/A</v>
      </c>
      <c r="AE1499" s="84" t="e">
        <v>#N/A</v>
      </c>
      <c r="AF1499" s="84" t="e">
        <v>#N/A</v>
      </c>
    </row>
    <row r="1500" spans="1:32" ht="15" thickBot="1">
      <c r="A1500" s="463" t="s">
        <v>1395</v>
      </c>
      <c r="B1500" s="84">
        <f>VLOOKUP(A1500,'Northern Branch Phase II Debris'!A:F,2,FALSE)</f>
        <v>1000</v>
      </c>
      <c r="C1500" s="84" t="str">
        <f>VLOOKUP(A1500,'Northern Branch Phase II Debris'!A:F,3,FALSE)</f>
        <v>Terral Road</v>
      </c>
      <c r="F1500" s="84" t="str">
        <f t="shared" si="46"/>
        <v>Go Ahead</v>
      </c>
      <c r="G1500" s="320">
        <f>VLOOKUP(A1500,'Northern Branch Phase II Debris'!A:F,6,FALSE)</f>
        <v>44323</v>
      </c>
      <c r="H1500" s="84" t="str">
        <f>VLOOKUP(A1500,'Northern Branch Phase II Debris'!A:G,7,FALSE)</f>
        <v>Trinity</v>
      </c>
      <c r="I1500" s="84" t="e">
        <f>VLOOKUP(A1500,'Go Backs'!A:H,8,FALSE)</f>
        <v>#N/A</v>
      </c>
      <c r="K1500" s="84" t="e">
        <f>VLOOKUP(A1500,'Go Aheads'!A:H,8,FALSE)</f>
        <v>#N/A</v>
      </c>
      <c r="M1500" s="84">
        <f>VLOOKUP(A1500,'Northern Branch Phase II Debris'!A:F,4,FALSE)</f>
        <v>9</v>
      </c>
      <c r="N1500" s="84">
        <f>VLOOKUP(A1500,'Northern Branch Phase II Debris'!A:F,5,FALSE)</f>
        <v>10</v>
      </c>
      <c r="P1500" s="84">
        <f ca="1">SUMIF(cCalRecycle_NorthBranch_DataMan!A:F,Audit!A1500,cCalRecycle_NorthBranch_DataMan!F:F)</f>
        <v>0</v>
      </c>
      <c r="Q1500" s="86" t="e">
        <f>VLOOKUP(A1500,cCalRecycle_NorthBranch_DataMan!A:B,2,FALSE)</f>
        <v>#N/A</v>
      </c>
      <c r="R1500" s="643" t="b">
        <f t="shared" ca="1" si="47"/>
        <v>0</v>
      </c>
      <c r="S1500" s="455" t="s">
        <v>4289</v>
      </c>
      <c r="Y1500" s="84" t="e">
        <v>#N/A</v>
      </c>
      <c r="Z1500" s="84" t="e">
        <v>#N/A</v>
      </c>
      <c r="AA1500" s="84" t="e">
        <v>#N/A</v>
      </c>
      <c r="AB1500" s="84" t="e">
        <v>#N/A</v>
      </c>
      <c r="AC1500" s="84" t="e">
        <v>#N/A</v>
      </c>
      <c r="AD1500" s="84" t="e">
        <v>#N/A</v>
      </c>
      <c r="AE1500" s="84" t="e">
        <v>#N/A</v>
      </c>
      <c r="AF1500" s="84" t="e">
        <v>#N/A</v>
      </c>
    </row>
    <row r="1501" spans="1:32" ht="15" thickBot="1">
      <c r="A1501" s="93" t="s">
        <v>1523</v>
      </c>
      <c r="B1501" s="84" t="str">
        <f>VLOOKUP(A1501,'Northern Branch Phase II Debris'!A:F,2,FALSE)</f>
        <v>062-190-025-000</v>
      </c>
      <c r="C1501" s="84" t="str">
        <f>VLOOKUP(A1501,'Northern Branch Phase II Debris'!A:F,3,FALSE)</f>
        <v>Fir Path</v>
      </c>
      <c r="F1501" s="84" t="str">
        <f t="shared" si="46"/>
        <v>Go Ahead</v>
      </c>
      <c r="G1501" s="320">
        <f>VLOOKUP(A1501,'Northern Branch Phase II Debris'!A:F,6,FALSE)</f>
        <v>0</v>
      </c>
      <c r="H1501" s="84" t="str">
        <f>VLOOKUP(A1501,'Northern Branch Phase II Debris'!A:G,7,FALSE)</f>
        <v>Butte</v>
      </c>
      <c r="I1501" s="84" t="e">
        <f>VLOOKUP(A1501,'Go Backs'!A:H,8,FALSE)</f>
        <v>#N/A</v>
      </c>
      <c r="K1501" s="84" t="e">
        <f>VLOOKUP(A1501,'Go Aheads'!A:H,8,FALSE)</f>
        <v>#N/A</v>
      </c>
      <c r="M1501" s="84">
        <f>VLOOKUP(A1501,'Northern Branch Phase II Debris'!A:F,4,FALSE)</f>
        <v>0</v>
      </c>
      <c r="N1501" s="84">
        <f>VLOOKUP(A1501,'Northern Branch Phase II Debris'!A:F,5,FALSE)</f>
        <v>0</v>
      </c>
      <c r="P1501" s="84">
        <f ca="1">SUMIF(cCalRecycle_NorthBranch_DataMan!A:F,Audit!A1501,cCalRecycle_NorthBranch_DataMan!F:F)</f>
        <v>0</v>
      </c>
      <c r="Q1501" s="86" t="e">
        <f>VLOOKUP(A1501,cCalRecycle_NorthBranch_DataMan!A:B,2,FALSE)</f>
        <v>#N/A</v>
      </c>
      <c r="R1501" s="643" t="b">
        <f t="shared" ca="1" si="47"/>
        <v>1</v>
      </c>
      <c r="Y1501" s="84" t="e">
        <v>#N/A</v>
      </c>
      <c r="Z1501" s="84" t="e">
        <v>#N/A</v>
      </c>
      <c r="AA1501" s="84" t="e">
        <v>#N/A</v>
      </c>
      <c r="AB1501" s="84" t="e">
        <v>#N/A</v>
      </c>
      <c r="AC1501" s="84" t="e">
        <v>#N/A</v>
      </c>
      <c r="AD1501" s="84" t="e">
        <v>#N/A</v>
      </c>
      <c r="AE1501" s="84" t="e">
        <v>#N/A</v>
      </c>
      <c r="AF1501" s="84" t="e">
        <v>#N/A</v>
      </c>
    </row>
    <row r="1502" spans="1:32" ht="15" thickBot="1">
      <c r="A1502" s="93" t="s">
        <v>1743</v>
      </c>
      <c r="B1502" s="84" t="str">
        <f>VLOOKUP(A1502,'Northern Branch Phase II Debris'!A:F,2,FALSE)</f>
        <v>062-190-026-000</v>
      </c>
      <c r="C1502" s="84" t="str">
        <f>VLOOKUP(A1502,'Northern Branch Phase II Debris'!A:F,3,FALSE)</f>
        <v>CASCADE ADD</v>
      </c>
      <c r="F1502" s="84" t="str">
        <f t="shared" si="46"/>
        <v>Go Ahead</v>
      </c>
      <c r="G1502" s="320">
        <f>VLOOKUP(A1502,'Northern Branch Phase II Debris'!A:F,6,FALSE)</f>
        <v>0</v>
      </c>
      <c r="H1502" s="84" t="str">
        <f>VLOOKUP(A1502,'Northern Branch Phase II Debris'!A:G,7,FALSE)</f>
        <v>Butte</v>
      </c>
      <c r="I1502" s="84" t="e">
        <f>VLOOKUP(A1502,'Go Backs'!A:H,8,FALSE)</f>
        <v>#N/A</v>
      </c>
      <c r="K1502" s="84" t="e">
        <f>VLOOKUP(A1502,'Go Aheads'!A:H,8,FALSE)</f>
        <v>#N/A</v>
      </c>
      <c r="M1502" s="84">
        <f>VLOOKUP(A1502,'Northern Branch Phase II Debris'!A:F,4,FALSE)</f>
        <v>0</v>
      </c>
      <c r="N1502" s="84">
        <f>VLOOKUP(A1502,'Northern Branch Phase II Debris'!A:F,5,FALSE)</f>
        <v>0</v>
      </c>
      <c r="P1502" s="84">
        <f ca="1">SUMIF(cCalRecycle_NorthBranch_DataMan!A:F,Audit!A1502,cCalRecycle_NorthBranch_DataMan!F:F)</f>
        <v>0</v>
      </c>
      <c r="Q1502" s="86" t="e">
        <f>VLOOKUP(A1502,cCalRecycle_NorthBranch_DataMan!A:B,2,FALSE)</f>
        <v>#N/A</v>
      </c>
      <c r="R1502" s="643" t="b">
        <f t="shared" ca="1" si="47"/>
        <v>1</v>
      </c>
      <c r="Y1502" s="84" t="e">
        <v>#N/A</v>
      </c>
      <c r="Z1502" s="84" t="e">
        <v>#N/A</v>
      </c>
      <c r="AA1502" s="84" t="e">
        <v>#N/A</v>
      </c>
      <c r="AB1502" s="84" t="e">
        <v>#N/A</v>
      </c>
      <c r="AC1502" s="84" t="e">
        <v>#N/A</v>
      </c>
      <c r="AD1502" s="84" t="e">
        <v>#N/A</v>
      </c>
      <c r="AE1502" s="84" t="e">
        <v>#N/A</v>
      </c>
      <c r="AF1502" s="84" t="e">
        <v>#N/A</v>
      </c>
    </row>
    <row r="1503" spans="1:32" ht="15" thickBot="1">
      <c r="A1503" s="497" t="s">
        <v>1740</v>
      </c>
      <c r="B1503" s="84">
        <f>VLOOKUP(A1503,'Northern Branch Phase II Debris'!A:F,2,FALSE)</f>
        <v>51</v>
      </c>
      <c r="C1503" s="84" t="str">
        <f>VLOOKUP(A1503,'Northern Branch Phase II Debris'!A:F,3,FALSE)</f>
        <v>Centurion Way</v>
      </c>
      <c r="F1503" s="84" t="str">
        <f t="shared" si="46"/>
        <v>Go Ahead</v>
      </c>
      <c r="G1503" s="320">
        <f>VLOOKUP(A1503,'Northern Branch Phase II Debris'!A:F,6,FALSE)</f>
        <v>0</v>
      </c>
      <c r="H1503" s="84" t="str">
        <f>VLOOKUP(A1503,'Northern Branch Phase II Debris'!A:G,7,FALSE)</f>
        <v>Butte</v>
      </c>
      <c r="I1503" s="84" t="e">
        <f>VLOOKUP(A1503,'Go Backs'!A:H,8,FALSE)</f>
        <v>#N/A</v>
      </c>
      <c r="K1503" s="84" t="e">
        <f>VLOOKUP(A1503,'Go Aheads'!A:H,8,FALSE)</f>
        <v>#N/A</v>
      </c>
      <c r="M1503" s="84">
        <f>VLOOKUP(A1503,'Northern Branch Phase II Debris'!A:F,4,FALSE)</f>
        <v>0</v>
      </c>
      <c r="N1503" s="84">
        <f>VLOOKUP(A1503,'Northern Branch Phase II Debris'!A:F,5,FALSE)</f>
        <v>0</v>
      </c>
      <c r="P1503" s="84">
        <f ca="1">SUMIF(cCalRecycle_NorthBranch_DataMan!A:F,Audit!A1503,cCalRecycle_NorthBranch_DataMan!F:F)</f>
        <v>0</v>
      </c>
      <c r="Q1503" s="86" t="e">
        <f>VLOOKUP(A1503,cCalRecycle_NorthBranch_DataMan!A:B,2,FALSE)</f>
        <v>#N/A</v>
      </c>
      <c r="R1503" s="643" t="b">
        <f t="shared" ca="1" si="47"/>
        <v>1</v>
      </c>
      <c r="Y1503" s="84" t="e">
        <v>#N/A</v>
      </c>
      <c r="Z1503" s="84" t="e">
        <v>#N/A</v>
      </c>
      <c r="AA1503" s="84" t="e">
        <v>#N/A</v>
      </c>
      <c r="AB1503" s="84" t="e">
        <v>#N/A</v>
      </c>
      <c r="AC1503" s="84" t="e">
        <v>#N/A</v>
      </c>
      <c r="AD1503" s="84" t="e">
        <v>#N/A</v>
      </c>
      <c r="AE1503" s="84" t="e">
        <v>#N/A</v>
      </c>
      <c r="AF1503" s="84" t="e">
        <v>#N/A</v>
      </c>
    </row>
    <row r="1504" spans="1:32" ht="15" thickBot="1">
      <c r="A1504" s="93" t="s">
        <v>1919</v>
      </c>
      <c r="B1504" s="84">
        <f>VLOOKUP(A1504,'Northern Branch Phase II Debris'!A:F,2,FALSE)</f>
        <v>261</v>
      </c>
      <c r="C1504" s="84" t="str">
        <f>VLOOKUP(A1504,'Northern Branch Phase II Debris'!A:F,3,FALSE)</f>
        <v>Edgehill Drive</v>
      </c>
      <c r="F1504" s="84" t="str">
        <f t="shared" si="46"/>
        <v>Go Ahead</v>
      </c>
      <c r="G1504" s="320">
        <f>VLOOKUP(A1504,'Northern Branch Phase II Debris'!A:F,6,FALSE)</f>
        <v>44278</v>
      </c>
      <c r="H1504" s="84" t="str">
        <f>VLOOKUP(A1504,'Northern Branch Phase II Debris'!A:G,7,FALSE)</f>
        <v>Butte</v>
      </c>
      <c r="I1504" s="84" t="e">
        <f>VLOOKUP(A1504,'Go Backs'!A:H,8,FALSE)</f>
        <v>#N/A</v>
      </c>
      <c r="K1504" s="84">
        <f>VLOOKUP(A1504,'Go Aheads'!A:H,8,FALSE)</f>
        <v>2</v>
      </c>
      <c r="M1504" s="84">
        <f>VLOOKUP(A1504,'Northern Branch Phase II Debris'!A:F,4,FALSE)</f>
        <v>3</v>
      </c>
      <c r="N1504" s="84">
        <f>VLOOKUP(A1504,'Northern Branch Phase II Debris'!A:F,5,FALSE)</f>
        <v>2</v>
      </c>
      <c r="P1504" s="84">
        <f ca="1">SUMIF(cCalRecycle_NorthBranch_DataMan!A:F,Audit!A1504,cCalRecycle_NorthBranch_DataMan!F:F)</f>
        <v>2</v>
      </c>
      <c r="Q1504" s="86">
        <f>VLOOKUP(A1504,cCalRecycle_NorthBranch_DataMan!A:B,2,FALSE)</f>
        <v>44342.45731481479</v>
      </c>
      <c r="R1504" s="643" t="b">
        <f t="shared" ca="1" si="47"/>
        <v>1</v>
      </c>
      <c r="Y1504" s="84" t="s">
        <v>8347</v>
      </c>
      <c r="Z1504" s="84">
        <v>0</v>
      </c>
      <c r="AA1504" s="84">
        <v>0</v>
      </c>
      <c r="AB1504" s="84">
        <v>0</v>
      </c>
      <c r="AC1504" s="84">
        <v>0</v>
      </c>
      <c r="AD1504" s="84" t="e">
        <v>#N/A</v>
      </c>
      <c r="AE1504" s="84">
        <v>0</v>
      </c>
      <c r="AF1504" s="84">
        <v>0</v>
      </c>
    </row>
    <row r="1505" spans="1:32" ht="15" thickBot="1">
      <c r="A1505" s="497" t="s">
        <v>1176</v>
      </c>
      <c r="B1505" s="84" t="str">
        <f>VLOOKUP(A1505,'Northern Branch Phase II Debris'!A:F,2,FALSE)</f>
        <v>071-450-014-000</v>
      </c>
      <c r="C1505" s="84" t="str">
        <f>VLOOKUP(A1505,'Northern Branch Phase II Debris'!A:F,3,FALSE)</f>
        <v>SEC 4T20N R5E</v>
      </c>
      <c r="F1505" s="84" t="str">
        <f t="shared" si="46"/>
        <v>Go Ahead</v>
      </c>
      <c r="G1505" s="320">
        <f>VLOOKUP(A1505,'Northern Branch Phase II Debris'!A:F,6,FALSE)</f>
        <v>0</v>
      </c>
      <c r="H1505" s="84" t="str">
        <f>VLOOKUP(A1505,'Northern Branch Phase II Debris'!A:G,7,FALSE)</f>
        <v>Butte</v>
      </c>
      <c r="I1505" s="84" t="e">
        <f>VLOOKUP(A1505,'Go Backs'!A:H,8,FALSE)</f>
        <v>#N/A</v>
      </c>
      <c r="K1505" s="84" t="e">
        <f>VLOOKUP(A1505,'Go Aheads'!A:H,8,FALSE)</f>
        <v>#N/A</v>
      </c>
      <c r="M1505" s="84">
        <f>VLOOKUP(A1505,'Northern Branch Phase II Debris'!A:F,4,FALSE)</f>
        <v>0</v>
      </c>
      <c r="N1505" s="84">
        <f>VLOOKUP(A1505,'Northern Branch Phase II Debris'!A:F,5,FALSE)</f>
        <v>0</v>
      </c>
      <c r="P1505" s="84">
        <f ca="1">SUMIF(cCalRecycle_NorthBranch_DataMan!A:F,Audit!A1505,cCalRecycle_NorthBranch_DataMan!F:F)</f>
        <v>0</v>
      </c>
      <c r="Q1505" s="86" t="e">
        <f>VLOOKUP(A1505,cCalRecycle_NorthBranch_DataMan!A:B,2,FALSE)</f>
        <v>#N/A</v>
      </c>
      <c r="R1505" s="643" t="b">
        <f t="shared" ca="1" si="47"/>
        <v>1</v>
      </c>
      <c r="Y1505" s="84" t="e">
        <v>#N/A</v>
      </c>
      <c r="Z1505" s="84" t="e">
        <v>#N/A</v>
      </c>
      <c r="AA1505" s="84" t="e">
        <v>#N/A</v>
      </c>
      <c r="AB1505" s="84" t="e">
        <v>#N/A</v>
      </c>
      <c r="AC1505" s="84" t="e">
        <v>#N/A</v>
      </c>
      <c r="AD1505" s="84" t="e">
        <v>#N/A</v>
      </c>
      <c r="AE1505" s="84" t="e">
        <v>#N/A</v>
      </c>
      <c r="AF1505" s="84" t="e">
        <v>#N/A</v>
      </c>
    </row>
    <row r="1506" spans="1:32" ht="15" thickBot="1">
      <c r="A1506" s="93" t="s">
        <v>1437</v>
      </c>
      <c r="B1506" s="84" t="str">
        <f>VLOOKUP(A1506,'Northern Branch Phase II Debris'!A:F,2,FALSE)</f>
        <v>071-140-035-000</v>
      </c>
      <c r="C1506" s="84" t="str">
        <f>VLOOKUP(A1506,'Northern Branch Phase II Debris'!A:F,3,FALSE)</f>
        <v>Lakeview Terrace</v>
      </c>
      <c r="F1506" s="84" t="str">
        <f t="shared" si="46"/>
        <v>Go Ahead</v>
      </c>
      <c r="G1506" s="320">
        <f>VLOOKUP(A1506,'Northern Branch Phase II Debris'!A:F,6,FALSE)</f>
        <v>44254</v>
      </c>
      <c r="H1506" s="84" t="str">
        <f>VLOOKUP(A1506,'Northern Branch Phase II Debris'!A:G,7,FALSE)</f>
        <v>Butte</v>
      </c>
      <c r="I1506" s="84" t="e">
        <f>VLOOKUP(A1506,'Go Backs'!A:H,8,FALSE)</f>
        <v>#N/A</v>
      </c>
      <c r="K1506" s="84" t="e">
        <f>VLOOKUP(A1506,'Go Aheads'!A:H,8,FALSE)</f>
        <v>#N/A</v>
      </c>
      <c r="M1506" s="84">
        <f>VLOOKUP(A1506,'Northern Branch Phase II Debris'!A:F,4,FALSE)</f>
        <v>0</v>
      </c>
      <c r="N1506" s="84">
        <f>VLOOKUP(A1506,'Northern Branch Phase II Debris'!A:F,5,FALSE)</f>
        <v>0</v>
      </c>
      <c r="P1506" s="84">
        <f ca="1">SUMIF(cCalRecycle_NorthBranch_DataMan!A:F,Audit!A1506,cCalRecycle_NorthBranch_DataMan!F:F)</f>
        <v>0</v>
      </c>
      <c r="Q1506" s="86" t="e">
        <f>VLOOKUP(A1506,cCalRecycle_NorthBranch_DataMan!A:B,2,FALSE)</f>
        <v>#N/A</v>
      </c>
      <c r="R1506" s="643" t="b">
        <f t="shared" ca="1" si="47"/>
        <v>1</v>
      </c>
      <c r="Y1506" s="84" t="e">
        <v>#N/A</v>
      </c>
      <c r="Z1506" s="84" t="e">
        <v>#N/A</v>
      </c>
      <c r="AA1506" s="84" t="e">
        <v>#N/A</v>
      </c>
      <c r="AB1506" s="84" t="e">
        <v>#N/A</v>
      </c>
      <c r="AC1506" s="84" t="e">
        <v>#N/A</v>
      </c>
      <c r="AD1506" s="84" t="e">
        <v>#N/A</v>
      </c>
      <c r="AE1506" s="84" t="e">
        <v>#N/A</v>
      </c>
      <c r="AF1506" s="84" t="e">
        <v>#N/A</v>
      </c>
    </row>
    <row r="1507" spans="1:32" ht="15" thickBot="1">
      <c r="A1507" s="463" t="s">
        <v>2084</v>
      </c>
      <c r="B1507" s="84">
        <f>VLOOKUP(A1507,'Northern Branch Phase II Debris'!A:F,2,FALSE)</f>
        <v>500</v>
      </c>
      <c r="C1507" s="84" t="str">
        <f>VLOOKUP(A1507,'Northern Branch Phase II Debris'!A:F,3,FALSE)</f>
        <v>White Mountain Road</v>
      </c>
      <c r="F1507" s="84" t="str">
        <f t="shared" si="46"/>
        <v>Go Ahead</v>
      </c>
      <c r="G1507" s="320">
        <f>VLOOKUP(A1507,'Northern Branch Phase II Debris'!A:F,6,FALSE)</f>
        <v>44363</v>
      </c>
      <c r="H1507" s="84" t="str">
        <f>VLOOKUP(A1507,'Northern Branch Phase II Debris'!A:G,7,FALSE)</f>
        <v>Trinity</v>
      </c>
      <c r="I1507" s="84" t="e">
        <f>VLOOKUP(A1507,'Go Backs'!A:H,8,FALSE)</f>
        <v>#N/A</v>
      </c>
      <c r="K1507" s="84" t="e">
        <f>VLOOKUP(A1507,'Go Aheads'!A:H,8,FALSE)</f>
        <v>#N/A</v>
      </c>
      <c r="M1507" s="84">
        <f>VLOOKUP(A1507,'Northern Branch Phase II Debris'!A:F,4,FALSE)</f>
        <v>0</v>
      </c>
      <c r="N1507" s="84">
        <f>VLOOKUP(A1507,'Northern Branch Phase II Debris'!A:F,5,FALSE)</f>
        <v>0</v>
      </c>
      <c r="P1507" s="84">
        <f ca="1">SUMIF(cCalRecycle_NorthBranch_DataMan!A:F,Audit!A1507,cCalRecycle_NorthBranch_DataMan!F:F)</f>
        <v>0</v>
      </c>
      <c r="Q1507" s="86" t="e">
        <f>VLOOKUP(A1507,cCalRecycle_NorthBranch_DataMan!A:B,2,FALSE)</f>
        <v>#N/A</v>
      </c>
      <c r="R1507" s="643" t="b">
        <f t="shared" ca="1" si="47"/>
        <v>1</v>
      </c>
      <c r="S1507" s="455" t="s">
        <v>4289</v>
      </c>
      <c r="Y1507" s="84" t="e">
        <v>#N/A</v>
      </c>
      <c r="Z1507" s="84" t="e">
        <v>#N/A</v>
      </c>
      <c r="AA1507" s="84" t="e">
        <v>#N/A</v>
      </c>
      <c r="AB1507" s="84" t="e">
        <v>#N/A</v>
      </c>
      <c r="AC1507" s="84" t="e">
        <v>#N/A</v>
      </c>
      <c r="AD1507" s="84" t="e">
        <v>#N/A</v>
      </c>
      <c r="AE1507" s="84" t="e">
        <v>#N/A</v>
      </c>
      <c r="AF1507" s="84" t="e">
        <v>#N/A</v>
      </c>
    </row>
    <row r="1508" spans="1:32" ht="15" thickBot="1">
      <c r="A1508" s="93" t="s">
        <v>1556</v>
      </c>
      <c r="B1508" s="84" t="str">
        <f>VLOOKUP(A1508,'Northern Branch Phase II Debris'!A:F,2,FALSE)</f>
        <v>061-440-007-000</v>
      </c>
      <c r="C1508" s="84" t="str">
        <f>VLOOKUP(A1508,'Northern Branch Phase II Debris'!A:F,3,FALSE)</f>
        <v>SEC 14 T21N R5E</v>
      </c>
      <c r="F1508" s="84" t="str">
        <f t="shared" si="46"/>
        <v>Go Ahead</v>
      </c>
      <c r="G1508" s="320">
        <f>VLOOKUP(A1508,'Northern Branch Phase II Debris'!A:F,6,FALSE)</f>
        <v>44355</v>
      </c>
      <c r="H1508" s="84" t="str">
        <f>VLOOKUP(A1508,'Northern Branch Phase II Debris'!A:G,7,FALSE)</f>
        <v>Butte</v>
      </c>
      <c r="I1508" s="84" t="e">
        <f>VLOOKUP(A1508,'Go Backs'!A:H,8,FALSE)</f>
        <v>#N/A</v>
      </c>
      <c r="K1508" s="84" t="e">
        <f>VLOOKUP(A1508,'Go Aheads'!A:H,8,FALSE)</f>
        <v>#N/A</v>
      </c>
      <c r="M1508" s="84">
        <f>VLOOKUP(A1508,'Northern Branch Phase II Debris'!A:F,4,FALSE)</f>
        <v>0</v>
      </c>
      <c r="N1508" s="84">
        <f>VLOOKUP(A1508,'Northern Branch Phase II Debris'!A:F,5,FALSE)</f>
        <v>0</v>
      </c>
      <c r="P1508" s="84">
        <f ca="1">SUMIF(cCalRecycle_NorthBranch_DataMan!A:F,Audit!A1508,cCalRecycle_NorthBranch_DataMan!F:F)</f>
        <v>0</v>
      </c>
      <c r="Q1508" s="86" t="e">
        <f>VLOOKUP(A1508,cCalRecycle_NorthBranch_DataMan!A:B,2,FALSE)</f>
        <v>#N/A</v>
      </c>
      <c r="R1508" s="643" t="b">
        <f t="shared" ca="1" si="47"/>
        <v>1</v>
      </c>
      <c r="Y1508" s="84" t="e">
        <v>#N/A</v>
      </c>
      <c r="Z1508" s="84" t="e">
        <v>#N/A</v>
      </c>
      <c r="AA1508" s="84" t="e">
        <v>#N/A</v>
      </c>
      <c r="AB1508" s="84" t="e">
        <v>#N/A</v>
      </c>
      <c r="AC1508" s="84" t="e">
        <v>#N/A</v>
      </c>
      <c r="AD1508" s="84" t="e">
        <v>#N/A</v>
      </c>
      <c r="AE1508" s="84" t="e">
        <v>#N/A</v>
      </c>
      <c r="AF1508" s="84" t="e">
        <v>#N/A</v>
      </c>
    </row>
    <row r="1509" spans="1:32" ht="15" thickBot="1">
      <c r="A1509" s="93" t="s">
        <v>1615</v>
      </c>
      <c r="B1509" s="84">
        <f>VLOOKUP(A1509,'Northern Branch Phase II Debris'!A:F,2,FALSE)</f>
        <v>466</v>
      </c>
      <c r="C1509" s="84" t="str">
        <f>VLOOKUP(A1509,'Northern Branch Phase II Debris'!A:F,3,FALSE)</f>
        <v>Milsap Bar Road</v>
      </c>
      <c r="F1509" s="84" t="str">
        <f t="shared" si="46"/>
        <v>Go Ahead</v>
      </c>
      <c r="G1509" s="320">
        <f>VLOOKUP(A1509,'Northern Branch Phase II Debris'!A:F,6,FALSE)</f>
        <v>44342</v>
      </c>
      <c r="H1509" s="84" t="str">
        <f>VLOOKUP(A1509,'Northern Branch Phase II Debris'!A:G,7,FALSE)</f>
        <v>Butte</v>
      </c>
      <c r="I1509" s="84" t="e">
        <f>VLOOKUP(A1509,'Go Backs'!A:H,8,FALSE)</f>
        <v>#N/A</v>
      </c>
      <c r="K1509" s="84">
        <f>VLOOKUP(A1509,'Go Aheads'!A:H,8,FALSE)</f>
        <v>9</v>
      </c>
      <c r="M1509" s="84">
        <f>VLOOKUP(A1509,'Northern Branch Phase II Debris'!A:F,4,FALSE)</f>
        <v>21</v>
      </c>
      <c r="N1509" s="84">
        <f>VLOOKUP(A1509,'Northern Branch Phase II Debris'!A:F,5,FALSE)</f>
        <v>9</v>
      </c>
      <c r="P1509" s="84">
        <f ca="1">SUMIF(cCalRecycle_NorthBranch_DataMan!A:F,Audit!A1509,cCalRecycle_NorthBranch_DataMan!F:F)</f>
        <v>9</v>
      </c>
      <c r="Q1509" s="86">
        <f>VLOOKUP(A1509,cCalRecycle_NorthBranch_DataMan!A:B,2,FALSE)</f>
        <v>44349.4305902778</v>
      </c>
      <c r="R1509" s="643" t="b">
        <f t="shared" ca="1" si="47"/>
        <v>1</v>
      </c>
      <c r="Y1509" s="84" t="e">
        <v>#N/A</v>
      </c>
      <c r="Z1509" s="84" t="e">
        <v>#N/A</v>
      </c>
      <c r="AA1509" s="84" t="e">
        <v>#N/A</v>
      </c>
      <c r="AB1509" s="84" t="e">
        <v>#N/A</v>
      </c>
      <c r="AC1509" s="84" t="e">
        <v>#N/A</v>
      </c>
      <c r="AD1509" s="84" t="e">
        <v>#N/A</v>
      </c>
      <c r="AE1509" s="84" t="e">
        <v>#N/A</v>
      </c>
      <c r="AF1509" s="84" t="e">
        <v>#N/A</v>
      </c>
    </row>
    <row r="1510" spans="1:32" ht="15" thickBot="1">
      <c r="A1510" s="497" t="s">
        <v>1021</v>
      </c>
      <c r="B1510" s="84" t="str">
        <f>VLOOKUP(A1510,'Northern Branch Phase II Debris'!A:F,2,FALSE)</f>
        <v>061-300-033-000</v>
      </c>
      <c r="C1510" s="84" t="str">
        <f>VLOOKUP(A1510,'Northern Branch Phase II Debris'!A:F,3,FALSE)</f>
        <v>Milsap Bar Road</v>
      </c>
      <c r="F1510" s="84" t="str">
        <f t="shared" si="46"/>
        <v>Go Ahead</v>
      </c>
      <c r="G1510" s="320">
        <f>VLOOKUP(A1510,'Northern Branch Phase II Debris'!A:F,6,FALSE)</f>
        <v>0</v>
      </c>
      <c r="H1510" s="84" t="str">
        <f>VLOOKUP(A1510,'Northern Branch Phase II Debris'!A:G,7,FALSE)</f>
        <v>Butte</v>
      </c>
      <c r="I1510" s="84" t="e">
        <f>VLOOKUP(A1510,'Go Backs'!A:H,8,FALSE)</f>
        <v>#N/A</v>
      </c>
      <c r="K1510" s="84" t="e">
        <f>VLOOKUP(A1510,'Go Aheads'!A:H,8,FALSE)</f>
        <v>#N/A</v>
      </c>
      <c r="M1510" s="84">
        <f>VLOOKUP(A1510,'Northern Branch Phase II Debris'!A:F,4,FALSE)</f>
        <v>0</v>
      </c>
      <c r="N1510" s="84">
        <f>VLOOKUP(A1510,'Northern Branch Phase II Debris'!A:F,5,FALSE)</f>
        <v>0</v>
      </c>
      <c r="P1510" s="84">
        <f ca="1">SUMIF(cCalRecycle_NorthBranch_DataMan!A:F,Audit!A1510,cCalRecycle_NorthBranch_DataMan!F:F)</f>
        <v>0</v>
      </c>
      <c r="Q1510" s="86" t="e">
        <f>VLOOKUP(A1510,cCalRecycle_NorthBranch_DataMan!A:B,2,FALSE)</f>
        <v>#N/A</v>
      </c>
      <c r="R1510" s="643" t="b">
        <f t="shared" ca="1" si="47"/>
        <v>1</v>
      </c>
      <c r="Y1510" s="84" t="e">
        <v>#N/A</v>
      </c>
      <c r="Z1510" s="84" t="e">
        <v>#N/A</v>
      </c>
      <c r="AA1510" s="84" t="e">
        <v>#N/A</v>
      </c>
      <c r="AB1510" s="84" t="e">
        <v>#N/A</v>
      </c>
      <c r="AC1510" s="84" t="e">
        <v>#N/A</v>
      </c>
      <c r="AD1510" s="84" t="e">
        <v>#N/A</v>
      </c>
      <c r="AE1510" s="84" t="e">
        <v>#N/A</v>
      </c>
      <c r="AF1510" s="84" t="e">
        <v>#N/A</v>
      </c>
    </row>
    <row r="1511" spans="1:32" ht="15" thickBot="1">
      <c r="A1511" s="93" t="s">
        <v>1330</v>
      </c>
      <c r="B1511" s="84">
        <f>VLOOKUP(A1511,'Northern Branch Phase II Debris'!A:F,2,FALSE)</f>
        <v>11</v>
      </c>
      <c r="C1511" s="84" t="str">
        <f>VLOOKUP(A1511,'Northern Branch Phase II Debris'!A:F,3,FALSE)</f>
        <v>Dryad Walk</v>
      </c>
      <c r="F1511" s="84" t="str">
        <f t="shared" si="46"/>
        <v>Go Ahead</v>
      </c>
      <c r="G1511" s="320">
        <f>VLOOKUP(A1511,'Northern Branch Phase II Debris'!A:F,6,FALSE)</f>
        <v>44281</v>
      </c>
      <c r="H1511" s="84" t="str">
        <f>VLOOKUP(A1511,'Northern Branch Phase II Debris'!A:G,7,FALSE)</f>
        <v>Butte</v>
      </c>
      <c r="I1511" s="84" t="e">
        <f>VLOOKUP(A1511,'Go Backs'!A:H,8,FALSE)</f>
        <v>#N/A</v>
      </c>
      <c r="K1511" s="84" t="e">
        <f>VLOOKUP(A1511,'Go Aheads'!A:H,8,FALSE)</f>
        <v>#N/A</v>
      </c>
      <c r="M1511" s="84">
        <f>VLOOKUP(A1511,'Northern Branch Phase II Debris'!A:F,4,FALSE)</f>
        <v>2</v>
      </c>
      <c r="N1511" s="84">
        <f>VLOOKUP(A1511,'Northern Branch Phase II Debris'!A:F,5,FALSE)</f>
        <v>0</v>
      </c>
      <c r="P1511" s="84">
        <f ca="1">SUMIF(cCalRecycle_NorthBranch_DataMan!A:F,Audit!A1511,cCalRecycle_NorthBranch_DataMan!F:F)</f>
        <v>0</v>
      </c>
      <c r="Q1511" s="86" t="e">
        <f>VLOOKUP(A1511,cCalRecycle_NorthBranch_DataMan!A:B,2,FALSE)</f>
        <v>#N/A</v>
      </c>
      <c r="R1511" s="643" t="b">
        <f t="shared" ca="1" si="47"/>
        <v>1</v>
      </c>
      <c r="Y1511" s="84" t="e">
        <v>#N/A</v>
      </c>
      <c r="Z1511" s="84" t="e">
        <v>#N/A</v>
      </c>
      <c r="AA1511" s="84" t="e">
        <v>#N/A</v>
      </c>
      <c r="AB1511" s="84" t="e">
        <v>#N/A</v>
      </c>
      <c r="AC1511" s="84" t="e">
        <v>#N/A</v>
      </c>
      <c r="AD1511" s="84" t="e">
        <v>#N/A</v>
      </c>
      <c r="AE1511" s="84" t="e">
        <v>#N/A</v>
      </c>
      <c r="AF1511" s="84" t="e">
        <v>#N/A</v>
      </c>
    </row>
    <row r="1512" spans="1:32" ht="15" thickBot="1">
      <c r="A1512" s="93" t="s">
        <v>655</v>
      </c>
      <c r="B1512" s="84">
        <f>VLOOKUP(A1512,'Northern Branch Phase II Debris'!A:F,2,FALSE)</f>
        <v>164</v>
      </c>
      <c r="C1512" s="84" t="str">
        <f>VLOOKUP(A1512,'Northern Branch Phase II Debris'!A:F,3,FALSE)</f>
        <v>Lakeside Way</v>
      </c>
      <c r="F1512" s="84" t="str">
        <f t="shared" si="46"/>
        <v>Go Ahead</v>
      </c>
      <c r="G1512" s="320">
        <f>VLOOKUP(A1512,'Northern Branch Phase II Debris'!A:F,6,FALSE)</f>
        <v>0</v>
      </c>
      <c r="H1512" s="84" t="str">
        <f>VLOOKUP(A1512,'Northern Branch Phase II Debris'!A:G,7,FALSE)</f>
        <v>Butte</v>
      </c>
      <c r="I1512" s="84" t="e">
        <f>VLOOKUP(A1512,'Go Backs'!A:H,8,FALSE)</f>
        <v>#N/A</v>
      </c>
      <c r="K1512" s="84" t="e">
        <f>VLOOKUP(A1512,'Go Aheads'!A:H,8,FALSE)</f>
        <v>#N/A</v>
      </c>
      <c r="M1512" s="84">
        <f>VLOOKUP(A1512,'Northern Branch Phase II Debris'!A:F,4,FALSE)</f>
        <v>0</v>
      </c>
      <c r="N1512" s="84">
        <f>VLOOKUP(A1512,'Northern Branch Phase II Debris'!A:F,5,FALSE)</f>
        <v>0</v>
      </c>
      <c r="P1512" s="84">
        <f ca="1">SUMIF(cCalRecycle_NorthBranch_DataMan!A:F,Audit!A1512,cCalRecycle_NorthBranch_DataMan!F:F)</f>
        <v>0</v>
      </c>
      <c r="Q1512" s="86" t="e">
        <f>VLOOKUP(A1512,cCalRecycle_NorthBranch_DataMan!A:B,2,FALSE)</f>
        <v>#N/A</v>
      </c>
      <c r="R1512" s="643" t="b">
        <f t="shared" ca="1" si="47"/>
        <v>1</v>
      </c>
      <c r="Y1512" s="84" t="e">
        <v>#N/A</v>
      </c>
      <c r="Z1512" s="84" t="e">
        <v>#N/A</v>
      </c>
      <c r="AA1512" s="84" t="e">
        <v>#N/A</v>
      </c>
      <c r="AB1512" s="84" t="e">
        <v>#N/A</v>
      </c>
      <c r="AC1512" s="84" t="e">
        <v>#N/A</v>
      </c>
      <c r="AD1512" s="84" t="e">
        <v>#N/A</v>
      </c>
      <c r="AE1512" s="84" t="e">
        <v>#N/A</v>
      </c>
      <c r="AF1512" s="84" t="e">
        <v>#N/A</v>
      </c>
    </row>
    <row r="1513" spans="1:32" ht="15" thickBot="1">
      <c r="A1513" s="93" t="s">
        <v>674</v>
      </c>
      <c r="B1513" s="84">
        <f>VLOOKUP(A1513,'Northern Branch Phase II Debris'!A:F,2,FALSE)</f>
        <v>160</v>
      </c>
      <c r="C1513" s="84" t="str">
        <f>VLOOKUP(A1513,'Northern Branch Phase II Debris'!A:F,3,FALSE)</f>
        <v>Lakeside Way</v>
      </c>
      <c r="F1513" s="84" t="str">
        <f t="shared" si="46"/>
        <v>Go Ahead</v>
      </c>
      <c r="G1513" s="320">
        <f>VLOOKUP(A1513,'Northern Branch Phase II Debris'!A:F,6,FALSE)</f>
        <v>0</v>
      </c>
      <c r="H1513" s="84" t="str">
        <f>VLOOKUP(A1513,'Northern Branch Phase II Debris'!A:G,7,FALSE)</f>
        <v>Butte</v>
      </c>
      <c r="I1513" s="84" t="e">
        <f>VLOOKUP(A1513,'Go Backs'!A:H,8,FALSE)</f>
        <v>#N/A</v>
      </c>
      <c r="K1513" s="84" t="e">
        <f>VLOOKUP(A1513,'Go Aheads'!A:H,8,FALSE)</f>
        <v>#N/A</v>
      </c>
      <c r="M1513" s="84">
        <f>VLOOKUP(A1513,'Northern Branch Phase II Debris'!A:F,4,FALSE)</f>
        <v>0</v>
      </c>
      <c r="N1513" s="84">
        <f>VLOOKUP(A1513,'Northern Branch Phase II Debris'!A:F,5,FALSE)</f>
        <v>0</v>
      </c>
      <c r="P1513" s="84">
        <f ca="1">SUMIF(cCalRecycle_NorthBranch_DataMan!A:F,Audit!A1513,cCalRecycle_NorthBranch_DataMan!F:F)</f>
        <v>0</v>
      </c>
      <c r="Q1513" s="86" t="e">
        <f>VLOOKUP(A1513,cCalRecycle_NorthBranch_DataMan!A:B,2,FALSE)</f>
        <v>#N/A</v>
      </c>
      <c r="R1513" s="643" t="b">
        <f t="shared" ca="1" si="47"/>
        <v>1</v>
      </c>
      <c r="Y1513" s="84" t="e">
        <v>#N/A</v>
      </c>
      <c r="Z1513" s="84" t="e">
        <v>#N/A</v>
      </c>
      <c r="AA1513" s="84" t="e">
        <v>#N/A</v>
      </c>
      <c r="AB1513" s="84" t="e">
        <v>#N/A</v>
      </c>
      <c r="AC1513" s="84" t="e">
        <v>#N/A</v>
      </c>
      <c r="AD1513" s="84" t="e">
        <v>#N/A</v>
      </c>
      <c r="AE1513" s="84" t="e">
        <v>#N/A</v>
      </c>
      <c r="AF1513" s="84" t="e">
        <v>#N/A</v>
      </c>
    </row>
    <row r="1514" spans="1:32" ht="26.25" thickBot="1">
      <c r="A1514" s="463" t="s">
        <v>1254</v>
      </c>
      <c r="B1514" s="84">
        <f>VLOOKUP(A1514,'Northern Branch Phase II Debris'!A:F,2,FALSE)</f>
        <v>5421</v>
      </c>
      <c r="C1514" s="84" t="str">
        <f>VLOOKUP(A1514,'Northern Branch Phase II Debris'!A:F,3,FALSE)</f>
        <v>Lower West Side Road</v>
      </c>
      <c r="F1514" s="84" t="str">
        <f t="shared" si="46"/>
        <v>Go Ahead</v>
      </c>
      <c r="G1514" s="320">
        <f>VLOOKUP(A1514,'Northern Branch Phase II Debris'!A:F,6,FALSE)</f>
        <v>44359</v>
      </c>
      <c r="H1514" s="84" t="str">
        <f>VLOOKUP(A1514,'Northern Branch Phase II Debris'!A:G,7,FALSE)</f>
        <v>Trinity</v>
      </c>
      <c r="I1514" s="84" t="e">
        <f>VLOOKUP(A1514,'Go Backs'!A:H,8,FALSE)</f>
        <v>#N/A</v>
      </c>
      <c r="K1514" s="84" t="e">
        <f>VLOOKUP(A1514,'Go Aheads'!A:H,8,FALSE)</f>
        <v>#N/A</v>
      </c>
      <c r="M1514" s="84">
        <f>VLOOKUP(A1514,'Northern Branch Phase II Debris'!A:F,4,FALSE)</f>
        <v>2</v>
      </c>
      <c r="N1514" s="84">
        <f>VLOOKUP(A1514,'Northern Branch Phase II Debris'!A:F,5,FALSE)</f>
        <v>2</v>
      </c>
      <c r="P1514" s="84">
        <f ca="1">SUMIF(cCalRecycle_NorthBranch_DataMan!A:F,Audit!A1514,cCalRecycle_NorthBranch_DataMan!F:F)</f>
        <v>0</v>
      </c>
      <c r="Q1514" s="86" t="e">
        <f>VLOOKUP(A1514,cCalRecycle_NorthBranch_DataMan!A:B,2,FALSE)</f>
        <v>#N/A</v>
      </c>
      <c r="R1514" s="643" t="b">
        <f t="shared" ca="1" si="47"/>
        <v>0</v>
      </c>
      <c r="S1514" s="455" t="s">
        <v>4289</v>
      </c>
      <c r="Y1514" s="84" t="e">
        <v>#N/A</v>
      </c>
      <c r="Z1514" s="84" t="e">
        <v>#N/A</v>
      </c>
      <c r="AA1514" s="84" t="e">
        <v>#N/A</v>
      </c>
      <c r="AB1514" s="84" t="e">
        <v>#N/A</v>
      </c>
      <c r="AC1514" s="84" t="e">
        <v>#N/A</v>
      </c>
      <c r="AD1514" s="84" t="e">
        <v>#N/A</v>
      </c>
      <c r="AE1514" s="84" t="e">
        <v>#N/A</v>
      </c>
      <c r="AF1514" s="84" t="e">
        <v>#N/A</v>
      </c>
    </row>
    <row r="1515" spans="1:32" ht="26.25" thickBot="1">
      <c r="A1515" s="463" t="s">
        <v>1257</v>
      </c>
      <c r="B1515" s="84" t="str">
        <f>VLOOKUP(A1515,'Northern Branch Phase II Debris'!A:F,2,FALSE)</f>
        <v>018-520-11-00</v>
      </c>
      <c r="C1515" s="84" t="str">
        <f>VLOOKUP(A1515,'Northern Branch Phase II Debris'!A:F,3,FALSE)</f>
        <v>Lower West Side Road</v>
      </c>
      <c r="F1515" s="84" t="str">
        <f t="shared" si="46"/>
        <v>Go Ahead</v>
      </c>
      <c r="G1515" s="320">
        <f>VLOOKUP(A1515,'Northern Branch Phase II Debris'!A:F,6,FALSE)</f>
        <v>44344</v>
      </c>
      <c r="H1515" s="84" t="str">
        <f>VLOOKUP(A1515,'Northern Branch Phase II Debris'!A:G,7,FALSE)</f>
        <v>Trinity</v>
      </c>
      <c r="I1515" s="84" t="e">
        <f>VLOOKUP(A1515,'Go Backs'!A:H,8,FALSE)</f>
        <v>#N/A</v>
      </c>
      <c r="K1515" s="84" t="e">
        <f>VLOOKUP(A1515,'Go Aheads'!A:H,8,FALSE)</f>
        <v>#N/A</v>
      </c>
      <c r="M1515" s="84">
        <f>VLOOKUP(A1515,'Northern Branch Phase II Debris'!A:F,4,FALSE)</f>
        <v>1</v>
      </c>
      <c r="N1515" s="84">
        <f>VLOOKUP(A1515,'Northern Branch Phase II Debris'!A:F,5,FALSE)</f>
        <v>0</v>
      </c>
      <c r="P1515" s="84">
        <f ca="1">SUMIF(cCalRecycle_NorthBranch_DataMan!A:F,Audit!A1515,cCalRecycle_NorthBranch_DataMan!F:F)</f>
        <v>0</v>
      </c>
      <c r="Q1515" s="86" t="e">
        <f>VLOOKUP(A1515,cCalRecycle_NorthBranch_DataMan!A:B,2,FALSE)</f>
        <v>#N/A</v>
      </c>
      <c r="R1515" s="643" t="b">
        <f t="shared" ca="1" si="47"/>
        <v>1</v>
      </c>
      <c r="S1515" s="455" t="s">
        <v>4289</v>
      </c>
      <c r="Y1515" s="84" t="e">
        <v>#N/A</v>
      </c>
      <c r="Z1515" s="84" t="e">
        <v>#N/A</v>
      </c>
      <c r="AA1515" s="84" t="e">
        <v>#N/A</v>
      </c>
      <c r="AB1515" s="84" t="e">
        <v>#N/A</v>
      </c>
      <c r="AC1515" s="84" t="e">
        <v>#N/A</v>
      </c>
      <c r="AD1515" s="84" t="e">
        <v>#N/A</v>
      </c>
      <c r="AE1515" s="84" t="e">
        <v>#N/A</v>
      </c>
      <c r="AF1515" s="84" t="e">
        <v>#N/A</v>
      </c>
    </row>
    <row r="1516" spans="1:32" ht="15" thickBot="1">
      <c r="A1516" s="93" t="s">
        <v>830</v>
      </c>
      <c r="B1516" s="84">
        <f>VLOOKUP(A1516,'Northern Branch Phase II Debris'!A:F,2,FALSE)</f>
        <v>202</v>
      </c>
      <c r="C1516" s="84" t="str">
        <f>VLOOKUP(A1516,'Northern Branch Phase II Debris'!A:F,3,FALSE)</f>
        <v>Mann Avenue</v>
      </c>
      <c r="F1516" s="84" t="str">
        <f t="shared" si="46"/>
        <v>Go Ahead</v>
      </c>
      <c r="G1516" s="320">
        <f>VLOOKUP(A1516,'Northern Branch Phase II Debris'!A:F,6,FALSE)</f>
        <v>44299</v>
      </c>
      <c r="H1516" s="84" t="str">
        <f>VLOOKUP(A1516,'Northern Branch Phase II Debris'!A:G,7,FALSE)</f>
        <v>Butte</v>
      </c>
      <c r="I1516" s="84" t="e">
        <f>VLOOKUP(A1516,'Go Backs'!A:H,8,FALSE)</f>
        <v>#N/A</v>
      </c>
      <c r="K1516" s="84" t="e">
        <f>VLOOKUP(A1516,'Go Aheads'!A:H,8,FALSE)</f>
        <v>#N/A</v>
      </c>
      <c r="M1516" s="84">
        <f>VLOOKUP(A1516,'Northern Branch Phase II Debris'!A:F,4,FALSE)</f>
        <v>1</v>
      </c>
      <c r="N1516" s="84">
        <f>VLOOKUP(A1516,'Northern Branch Phase II Debris'!A:F,5,FALSE)</f>
        <v>0</v>
      </c>
      <c r="P1516" s="84">
        <f ca="1">SUMIF(cCalRecycle_NorthBranch_DataMan!A:F,Audit!A1516,cCalRecycle_NorthBranch_DataMan!F:F)</f>
        <v>0</v>
      </c>
      <c r="Q1516" s="86" t="e">
        <f>VLOOKUP(A1516,cCalRecycle_NorthBranch_DataMan!A:B,2,FALSE)</f>
        <v>#N/A</v>
      </c>
      <c r="R1516" s="643" t="b">
        <f t="shared" ca="1" si="47"/>
        <v>1</v>
      </c>
      <c r="Y1516" s="84" t="e">
        <v>#N/A</v>
      </c>
      <c r="Z1516" s="84" t="e">
        <v>#N/A</v>
      </c>
      <c r="AA1516" s="84" t="e">
        <v>#N/A</v>
      </c>
      <c r="AB1516" s="84" t="e">
        <v>#N/A</v>
      </c>
      <c r="AC1516" s="84" t="e">
        <v>#N/A</v>
      </c>
      <c r="AD1516" s="84" t="e">
        <v>#N/A</v>
      </c>
      <c r="AE1516" s="84" t="e">
        <v>#N/A</v>
      </c>
      <c r="AF1516" s="84" t="e">
        <v>#N/A</v>
      </c>
    </row>
    <row r="1517" spans="1:32" ht="15" thickBot="1">
      <c r="A1517" s="93" t="s">
        <v>1717</v>
      </c>
      <c r="B1517" s="84">
        <f>VLOOKUP(A1517,'Northern Branch Phase II Debris'!A:F,2,FALSE)</f>
        <v>127</v>
      </c>
      <c r="C1517" s="84" t="str">
        <f>VLOOKUP(A1517,'Northern Branch Phase II Debris'!A:F,3,FALSE)</f>
        <v>Mann Avenue</v>
      </c>
      <c r="F1517" s="84" t="str">
        <f t="shared" si="46"/>
        <v>Go Ahead</v>
      </c>
      <c r="G1517" s="320">
        <f>VLOOKUP(A1517,'Northern Branch Phase II Debris'!A:F,6,FALSE)</f>
        <v>44292</v>
      </c>
      <c r="H1517" s="84" t="str">
        <f>VLOOKUP(A1517,'Northern Branch Phase II Debris'!A:G,7,FALSE)</f>
        <v>Butte</v>
      </c>
      <c r="I1517" s="84" t="e">
        <f>VLOOKUP(A1517,'Go Backs'!A:H,8,FALSE)</f>
        <v>#N/A</v>
      </c>
      <c r="K1517" s="84">
        <f>VLOOKUP(A1517,'Go Aheads'!A:H,8,FALSE)</f>
        <v>1</v>
      </c>
      <c r="M1517" s="84">
        <f>VLOOKUP(A1517,'Northern Branch Phase II Debris'!A:F,4,FALSE)</f>
        <v>1</v>
      </c>
      <c r="N1517" s="84">
        <f>VLOOKUP(A1517,'Northern Branch Phase II Debris'!A:F,5,FALSE)</f>
        <v>1</v>
      </c>
      <c r="P1517" s="84">
        <f ca="1">SUMIF(cCalRecycle_NorthBranch_DataMan!A:F,Audit!A1517,cCalRecycle_NorthBranch_DataMan!F:F)</f>
        <v>1</v>
      </c>
      <c r="Q1517" s="86">
        <f>VLOOKUP(A1517,cCalRecycle_NorthBranch_DataMan!A:B,2,FALSE)</f>
        <v>44330.548287037003</v>
      </c>
      <c r="R1517" s="643" t="b">
        <f t="shared" ca="1" si="47"/>
        <v>1</v>
      </c>
      <c r="Y1517" s="84" t="e">
        <v>#N/A</v>
      </c>
      <c r="Z1517" s="84" t="e">
        <v>#N/A</v>
      </c>
      <c r="AA1517" s="84" t="e">
        <v>#N/A</v>
      </c>
      <c r="AB1517" s="84" t="e">
        <v>#N/A</v>
      </c>
      <c r="AC1517" s="84" t="e">
        <v>#N/A</v>
      </c>
      <c r="AD1517" s="84" t="e">
        <v>#N/A</v>
      </c>
      <c r="AE1517" s="84" t="e">
        <v>#N/A</v>
      </c>
      <c r="AF1517" s="84" t="e">
        <v>#N/A</v>
      </c>
    </row>
    <row r="1518" spans="1:32" ht="15" thickBot="1">
      <c r="A1518" s="93" t="s">
        <v>24</v>
      </c>
      <c r="B1518" s="84" t="str">
        <f>VLOOKUP(A1518,'Northern Branch Phase II Debris'!A:F,2,FALSE)</f>
        <v>061-310-005-000</v>
      </c>
      <c r="C1518" s="84" t="str">
        <f>VLOOKUP(A1518,'Northern Branch Phase II Debris'!A:F,3,FALSE)</f>
        <v>Bald Rock Road</v>
      </c>
      <c r="F1518" s="84" t="str">
        <f t="shared" si="46"/>
        <v>Go Ahead</v>
      </c>
      <c r="G1518" s="320">
        <f>VLOOKUP(A1518,'Northern Branch Phase II Debris'!A:F,6,FALSE)</f>
        <v>44252</v>
      </c>
      <c r="H1518" s="84" t="str">
        <f>VLOOKUP(A1518,'Northern Branch Phase II Debris'!A:G,7,FALSE)</f>
        <v>Butte</v>
      </c>
      <c r="I1518" s="84" t="e">
        <f>VLOOKUP(A1518,'Go Backs'!A:H,8,FALSE)</f>
        <v>#N/A</v>
      </c>
      <c r="K1518" s="84">
        <f>VLOOKUP(A1518,'Go Aheads'!A:H,8,FALSE)</f>
        <v>1</v>
      </c>
      <c r="M1518" s="84">
        <f>VLOOKUP(A1518,'Northern Branch Phase II Debris'!A:F,4,FALSE)</f>
        <v>2</v>
      </c>
      <c r="N1518" s="84">
        <f>VLOOKUP(A1518,'Northern Branch Phase II Debris'!A:F,5,FALSE)</f>
        <v>1</v>
      </c>
      <c r="P1518" s="84">
        <f ca="1">SUMIF(cCalRecycle_NorthBranch_DataMan!A:F,Audit!A1518,cCalRecycle_NorthBranch_DataMan!F:F)</f>
        <v>1</v>
      </c>
      <c r="Q1518" s="86">
        <f>VLOOKUP(A1518,cCalRecycle_NorthBranch_DataMan!A:B,2,FALSE)</f>
        <v>44365.460729166698</v>
      </c>
      <c r="R1518" s="643" t="b">
        <f t="shared" ca="1" si="47"/>
        <v>1</v>
      </c>
      <c r="Y1518" s="84" t="e">
        <v>#N/A</v>
      </c>
      <c r="Z1518" s="84" t="e">
        <v>#N/A</v>
      </c>
      <c r="AA1518" s="84" t="e">
        <v>#N/A</v>
      </c>
      <c r="AB1518" s="84" t="e">
        <v>#N/A</v>
      </c>
      <c r="AC1518" s="84" t="e">
        <v>#N/A</v>
      </c>
      <c r="AD1518" s="84" t="e">
        <v>#N/A</v>
      </c>
      <c r="AE1518" s="84" t="e">
        <v>#N/A</v>
      </c>
      <c r="AF1518" s="84" t="e">
        <v>#N/A</v>
      </c>
    </row>
    <row r="1519" spans="1:32" ht="15" thickBot="1">
      <c r="A1519" s="93" t="s">
        <v>2121</v>
      </c>
      <c r="B1519" s="84">
        <f>VLOOKUP(A1519,'Northern Branch Phase II Debris'!A:F,2,FALSE)</f>
        <v>2255</v>
      </c>
      <c r="C1519" s="84" t="str">
        <f>VLOOKUP(A1519,'Northern Branch Phase II Debris'!A:F,3,FALSE)</f>
        <v>Bald Rock Road</v>
      </c>
      <c r="F1519" s="84" t="str">
        <f t="shared" si="46"/>
        <v>Go Ahead</v>
      </c>
      <c r="G1519" s="320">
        <f>VLOOKUP(A1519,'Northern Branch Phase II Debris'!A:F,6,FALSE)</f>
        <v>44279</v>
      </c>
      <c r="H1519" s="84" t="str">
        <f>VLOOKUP(A1519,'Northern Branch Phase II Debris'!A:G,7,FALSE)</f>
        <v>Butte</v>
      </c>
      <c r="I1519" s="84" t="e">
        <f>VLOOKUP(A1519,'Go Backs'!A:H,8,FALSE)</f>
        <v>#N/A</v>
      </c>
      <c r="K1519" s="84" t="e">
        <f>VLOOKUP(A1519,'Go Aheads'!A:H,8,FALSE)</f>
        <v>#N/A</v>
      </c>
      <c r="M1519" s="84">
        <f>VLOOKUP(A1519,'Northern Branch Phase II Debris'!A:F,4,FALSE)</f>
        <v>2</v>
      </c>
      <c r="N1519" s="84">
        <f>VLOOKUP(A1519,'Northern Branch Phase II Debris'!A:F,5,FALSE)</f>
        <v>0</v>
      </c>
      <c r="P1519" s="84">
        <f ca="1">SUMIF(cCalRecycle_NorthBranch_DataMan!A:F,Audit!A1519,cCalRecycle_NorthBranch_DataMan!F:F)</f>
        <v>0</v>
      </c>
      <c r="Q1519" s="86" t="e">
        <f>VLOOKUP(A1519,cCalRecycle_NorthBranch_DataMan!A:B,2,FALSE)</f>
        <v>#N/A</v>
      </c>
      <c r="R1519" s="643" t="b">
        <f t="shared" ca="1" si="47"/>
        <v>1</v>
      </c>
      <c r="Y1519" s="84" t="e">
        <v>#N/A</v>
      </c>
      <c r="Z1519" s="84" t="e">
        <v>#N/A</v>
      </c>
      <c r="AA1519" s="84" t="e">
        <v>#N/A</v>
      </c>
      <c r="AB1519" s="84" t="e">
        <v>#N/A</v>
      </c>
      <c r="AC1519" s="84" t="e">
        <v>#N/A</v>
      </c>
      <c r="AD1519" s="84" t="e">
        <v>#N/A</v>
      </c>
      <c r="AE1519" s="84" t="e">
        <v>#N/A</v>
      </c>
      <c r="AF1519" s="84" t="e">
        <v>#N/A</v>
      </c>
    </row>
    <row r="1520" spans="1:32" ht="15" thickBot="1">
      <c r="A1520" s="491" t="s">
        <v>985</v>
      </c>
      <c r="B1520" s="84">
        <f>VLOOKUP(A1520,'Northern Branch Phase II Debris'!A:F,2,FALSE)</f>
        <v>530</v>
      </c>
      <c r="C1520" s="84" t="str">
        <f>VLOOKUP(A1520,'Northern Branch Phase II Debris'!A:F,3,FALSE)</f>
        <v>Marshall Rock Road</v>
      </c>
      <c r="F1520" s="84" t="str">
        <f t="shared" si="46"/>
        <v>Go Ahead</v>
      </c>
      <c r="G1520" s="320">
        <f>VLOOKUP(A1520,'Northern Branch Phase II Debris'!A:F,6,FALSE)</f>
        <v>0</v>
      </c>
      <c r="H1520" s="84" t="str">
        <f>VLOOKUP(A1520,'Northern Branch Phase II Debris'!A:G,7,FALSE)</f>
        <v>Trinity</v>
      </c>
      <c r="I1520" s="84" t="e">
        <f>VLOOKUP(A1520,'Go Backs'!A:H,8,FALSE)</f>
        <v>#N/A</v>
      </c>
      <c r="K1520" s="84" t="e">
        <f>VLOOKUP(A1520,'Go Aheads'!A:H,8,FALSE)</f>
        <v>#N/A</v>
      </c>
      <c r="M1520" s="84">
        <f>VLOOKUP(A1520,'Northern Branch Phase II Debris'!A:F,4,FALSE)</f>
        <v>0</v>
      </c>
      <c r="N1520" s="84">
        <f>VLOOKUP(A1520,'Northern Branch Phase II Debris'!A:F,5,FALSE)</f>
        <v>0</v>
      </c>
      <c r="P1520" s="84">
        <f ca="1">SUMIF(cCalRecycle_NorthBranch_DataMan!A:F,Audit!A1520,cCalRecycle_NorthBranch_DataMan!F:F)</f>
        <v>0</v>
      </c>
      <c r="Q1520" s="86" t="e">
        <f>VLOOKUP(A1520,cCalRecycle_NorthBranch_DataMan!A:B,2,FALSE)</f>
        <v>#N/A</v>
      </c>
      <c r="R1520" s="643" t="b">
        <f t="shared" ca="1" si="47"/>
        <v>1</v>
      </c>
      <c r="S1520" s="455" t="s">
        <v>4289</v>
      </c>
      <c r="Y1520" s="84" t="e">
        <v>#N/A</v>
      </c>
      <c r="Z1520" s="84" t="e">
        <v>#N/A</v>
      </c>
      <c r="AA1520" s="84" t="e">
        <v>#N/A</v>
      </c>
      <c r="AB1520" s="84" t="e">
        <v>#N/A</v>
      </c>
      <c r="AC1520" s="84" t="e">
        <v>#N/A</v>
      </c>
      <c r="AD1520" s="84" t="e">
        <v>#N/A</v>
      </c>
      <c r="AE1520" s="84" t="e">
        <v>#N/A</v>
      </c>
      <c r="AF1520" s="84" t="e">
        <v>#N/A</v>
      </c>
    </row>
    <row r="1521" spans="1:32" ht="15" thickBot="1">
      <c r="A1521" s="93" t="s">
        <v>831</v>
      </c>
      <c r="B1521" s="84">
        <f>VLOOKUP(A1521,'Northern Branch Phase II Debris'!A:F,2,FALSE)</f>
        <v>94</v>
      </c>
      <c r="C1521" s="84" t="str">
        <f>VLOOKUP(A1521,'Northern Branch Phase II Debris'!A:F,3,FALSE)</f>
        <v>Bonnie Meadow Lane</v>
      </c>
      <c r="F1521" s="84" t="str">
        <f t="shared" si="46"/>
        <v>Go Ahead</v>
      </c>
      <c r="G1521" s="320">
        <f>VLOOKUP(A1521,'Northern Branch Phase II Debris'!A:F,6,FALSE)</f>
        <v>44337</v>
      </c>
      <c r="H1521" s="84" t="str">
        <f>VLOOKUP(A1521,'Northern Branch Phase II Debris'!A:G,7,FALSE)</f>
        <v>Butte</v>
      </c>
      <c r="I1521" s="84" t="e">
        <f>VLOOKUP(A1521,'Go Backs'!A:H,8,FALSE)</f>
        <v>#N/A</v>
      </c>
      <c r="K1521" s="84" t="e">
        <f>VLOOKUP(A1521,'Go Aheads'!A:H,8,FALSE)</f>
        <v>#N/A</v>
      </c>
      <c r="M1521" s="84">
        <f>VLOOKUP(A1521,'Northern Branch Phase II Debris'!A:F,4,FALSE)</f>
        <v>3</v>
      </c>
      <c r="N1521" s="84" t="str">
        <f>VLOOKUP(A1521,'Northern Branch Phase II Debris'!A:F,5,FALSE)</f>
        <v>SEE NOTES</v>
      </c>
      <c r="P1521" s="84">
        <f ca="1">SUMIF(cCalRecycle_NorthBranch_DataMan!A:F,Audit!A1521,cCalRecycle_NorthBranch_DataMan!F:F)</f>
        <v>0</v>
      </c>
      <c r="Q1521" s="86" t="e">
        <f>VLOOKUP(A1521,cCalRecycle_NorthBranch_DataMan!A:B,2,FALSE)</f>
        <v>#N/A</v>
      </c>
      <c r="R1521" s="643" t="b">
        <f t="shared" ca="1" si="47"/>
        <v>0</v>
      </c>
      <c r="S1521" s="9" t="s">
        <v>12644</v>
      </c>
      <c r="Y1521" s="84" t="s">
        <v>8346</v>
      </c>
      <c r="Z1521" s="84" t="s">
        <v>8347</v>
      </c>
      <c r="AA1521" s="84">
        <v>1</v>
      </c>
      <c r="AB1521" s="84">
        <v>0</v>
      </c>
      <c r="AC1521" s="84">
        <v>0</v>
      </c>
      <c r="AD1521" s="84" t="e">
        <v>#N/A</v>
      </c>
      <c r="AE1521" s="84">
        <v>0</v>
      </c>
      <c r="AF1521" s="84">
        <v>0</v>
      </c>
    </row>
    <row r="1522" spans="1:32" ht="15" thickBot="1">
      <c r="A1522" s="93" t="s">
        <v>1640</v>
      </c>
      <c r="B1522" s="84">
        <f>VLOOKUP(A1522,'Northern Branch Phase II Debris'!A:F,2,FALSE)</f>
        <v>50</v>
      </c>
      <c r="C1522" s="84" t="str">
        <f>VLOOKUP(A1522,'Northern Branch Phase II Debris'!A:F,3,FALSE)</f>
        <v>Wailaki Court</v>
      </c>
      <c r="F1522" s="84" t="str">
        <f t="shared" si="46"/>
        <v>Go Ahead</v>
      </c>
      <c r="G1522" s="320">
        <f>VLOOKUP(A1522,'Northern Branch Phase II Debris'!A:F,6,FALSE)</f>
        <v>44288</v>
      </c>
      <c r="H1522" s="84" t="str">
        <f>VLOOKUP(A1522,'Northern Branch Phase II Debris'!A:G,7,FALSE)</f>
        <v>Butte</v>
      </c>
      <c r="I1522" s="84" t="e">
        <f>VLOOKUP(A1522,'Go Backs'!A:H,8,FALSE)</f>
        <v>#N/A</v>
      </c>
      <c r="K1522" s="84">
        <f>VLOOKUP(A1522,'Go Aheads'!A:H,8,FALSE)</f>
        <v>4</v>
      </c>
      <c r="M1522" s="84">
        <f>VLOOKUP(A1522,'Northern Branch Phase II Debris'!A:F,4,FALSE)</f>
        <v>7</v>
      </c>
      <c r="N1522" s="84">
        <f>VLOOKUP(A1522,'Northern Branch Phase II Debris'!A:F,5,FALSE)</f>
        <v>4</v>
      </c>
      <c r="P1522" s="84">
        <f ca="1">SUMIF(cCalRecycle_NorthBranch_DataMan!A:F,Audit!A1522,cCalRecycle_NorthBranch_DataMan!F:F)</f>
        <v>4</v>
      </c>
      <c r="Q1522" s="86">
        <f>VLOOKUP(A1522,cCalRecycle_NorthBranch_DataMan!A:B,2,FALSE)</f>
        <v>44327.491597222201</v>
      </c>
      <c r="R1522" s="643" t="b">
        <f t="shared" ca="1" si="47"/>
        <v>1</v>
      </c>
      <c r="Y1522" s="84" t="e">
        <v>#N/A</v>
      </c>
      <c r="Z1522" s="84" t="e">
        <v>#N/A</v>
      </c>
      <c r="AA1522" s="84" t="e">
        <v>#N/A</v>
      </c>
      <c r="AB1522" s="84" t="e">
        <v>#N/A</v>
      </c>
      <c r="AC1522" s="84" t="e">
        <v>#N/A</v>
      </c>
      <c r="AD1522" s="84" t="e">
        <v>#N/A</v>
      </c>
      <c r="AE1522" s="84" t="e">
        <v>#N/A</v>
      </c>
      <c r="AF1522" s="84" t="e">
        <v>#N/A</v>
      </c>
    </row>
    <row r="1523" spans="1:32" ht="15" thickBot="1">
      <c r="A1523" s="93" t="s">
        <v>1660</v>
      </c>
      <c r="B1523" s="84">
        <f>VLOOKUP(A1523,'Northern Branch Phase II Debris'!A:F,2,FALSE)</f>
        <v>1924</v>
      </c>
      <c r="C1523" s="84" t="str">
        <f>VLOOKUP(A1523,'Northern Branch Phase II Debris'!A:F,3,FALSE)</f>
        <v>Lumpkin Road</v>
      </c>
      <c r="F1523" s="84" t="str">
        <f t="shared" si="46"/>
        <v>Go Ahead</v>
      </c>
      <c r="G1523" s="320">
        <f>VLOOKUP(A1523,'Northern Branch Phase II Debris'!A:F,6,FALSE)</f>
        <v>0</v>
      </c>
      <c r="H1523" s="84" t="str">
        <f>VLOOKUP(A1523,'Northern Branch Phase II Debris'!A:G,7,FALSE)</f>
        <v>Butte</v>
      </c>
      <c r="I1523" s="84" t="e">
        <f>VLOOKUP(A1523,'Go Backs'!A:H,8,FALSE)</f>
        <v>#N/A</v>
      </c>
      <c r="K1523" s="84" t="e">
        <f>VLOOKUP(A1523,'Go Aheads'!A:H,8,FALSE)</f>
        <v>#N/A</v>
      </c>
      <c r="M1523" s="84">
        <f>VLOOKUP(A1523,'Northern Branch Phase II Debris'!A:F,4,FALSE)</f>
        <v>0</v>
      </c>
      <c r="N1523" s="84">
        <f>VLOOKUP(A1523,'Northern Branch Phase II Debris'!A:F,5,FALSE)</f>
        <v>0</v>
      </c>
      <c r="P1523" s="84">
        <f ca="1">SUMIF(cCalRecycle_NorthBranch_DataMan!A:F,Audit!A1523,cCalRecycle_NorthBranch_DataMan!F:F)</f>
        <v>0</v>
      </c>
      <c r="Q1523" s="86" t="e">
        <f>VLOOKUP(A1523,cCalRecycle_NorthBranch_DataMan!A:B,2,FALSE)</f>
        <v>#N/A</v>
      </c>
      <c r="R1523" s="643" t="b">
        <f t="shared" ca="1" si="47"/>
        <v>1</v>
      </c>
      <c r="Y1523" s="84" t="e">
        <v>#N/A</v>
      </c>
      <c r="Z1523" s="84" t="e">
        <v>#N/A</v>
      </c>
      <c r="AA1523" s="84" t="e">
        <v>#N/A</v>
      </c>
      <c r="AB1523" s="84" t="e">
        <v>#N/A</v>
      </c>
      <c r="AC1523" s="84" t="e">
        <v>#N/A</v>
      </c>
      <c r="AD1523" s="84" t="e">
        <v>#N/A</v>
      </c>
      <c r="AE1523" s="84" t="e">
        <v>#N/A</v>
      </c>
      <c r="AF1523" s="84" t="e">
        <v>#N/A</v>
      </c>
    </row>
    <row r="1524" spans="1:32" ht="15" thickBot="1">
      <c r="A1524" s="463" t="s">
        <v>1771</v>
      </c>
      <c r="B1524" s="84">
        <f>VLOOKUP(A1524,'Northern Branch Phase II Debris'!A:F,2,FALSE)</f>
        <v>501</v>
      </c>
      <c r="C1524" s="84" t="str">
        <f>VLOOKUP(A1524,'Northern Branch Phase II Debris'!A:F,3,FALSE)</f>
        <v>Holly Creek Lane</v>
      </c>
      <c r="F1524" s="84" t="str">
        <f t="shared" si="46"/>
        <v>Go Ahead</v>
      </c>
      <c r="G1524" s="320">
        <f>VLOOKUP(A1524,'Northern Branch Phase II Debris'!A:F,6,FALSE)</f>
        <v>44352</v>
      </c>
      <c r="H1524" s="84" t="str">
        <f>VLOOKUP(A1524,'Northern Branch Phase II Debris'!A:G,7,FALSE)</f>
        <v>Trinity</v>
      </c>
      <c r="I1524" s="84" t="e">
        <f>VLOOKUP(A1524,'Go Backs'!A:H,8,FALSE)</f>
        <v>#N/A</v>
      </c>
      <c r="K1524" s="84" t="e">
        <f>VLOOKUP(A1524,'Go Aheads'!A:H,8,FALSE)</f>
        <v>#N/A</v>
      </c>
      <c r="M1524" s="84">
        <f>VLOOKUP(A1524,'Northern Branch Phase II Debris'!A:F,4,FALSE)</f>
        <v>9</v>
      </c>
      <c r="N1524" s="84">
        <f>VLOOKUP(A1524,'Northern Branch Phase II Debris'!A:F,5,FALSE)</f>
        <v>7</v>
      </c>
      <c r="P1524" s="84">
        <f ca="1">SUMIF(cCalRecycle_NorthBranch_DataMan!A:F,Audit!A1524,cCalRecycle_NorthBranch_DataMan!F:F)</f>
        <v>0</v>
      </c>
      <c r="Q1524" s="86" t="e">
        <f>VLOOKUP(A1524,cCalRecycle_NorthBranch_DataMan!A:B,2,FALSE)</f>
        <v>#N/A</v>
      </c>
      <c r="R1524" s="643" t="b">
        <f t="shared" ca="1" si="47"/>
        <v>0</v>
      </c>
      <c r="S1524" s="455" t="s">
        <v>4289</v>
      </c>
      <c r="Y1524" s="84" t="e">
        <v>#N/A</v>
      </c>
      <c r="Z1524" s="84" t="e">
        <v>#N/A</v>
      </c>
      <c r="AA1524" s="84" t="e">
        <v>#N/A</v>
      </c>
      <c r="AB1524" s="84" t="e">
        <v>#N/A</v>
      </c>
      <c r="AC1524" s="84" t="e">
        <v>#N/A</v>
      </c>
      <c r="AD1524" s="84" t="e">
        <v>#N/A</v>
      </c>
      <c r="AE1524" s="84" t="e">
        <v>#N/A</v>
      </c>
      <c r="AF1524" s="84" t="e">
        <v>#N/A</v>
      </c>
    </row>
    <row r="1525" spans="1:32" ht="15" thickBot="1">
      <c r="A1525" s="93" t="s">
        <v>1125</v>
      </c>
      <c r="B1525" s="84">
        <f>VLOOKUP(A1525,'Northern Branch Phase II Debris'!A:F,2,FALSE)</f>
        <v>1517</v>
      </c>
      <c r="C1525" s="84" t="str">
        <f>VLOOKUP(A1525,'Northern Branch Phase II Debris'!A:F,3,FALSE)</f>
        <v>Lumpkin Road</v>
      </c>
      <c r="F1525" s="84" t="str">
        <f t="shared" si="46"/>
        <v>Go Ahead</v>
      </c>
      <c r="G1525" s="320">
        <f>VLOOKUP(A1525,'Northern Branch Phase II Debris'!A:F,6,FALSE)</f>
        <v>44210</v>
      </c>
      <c r="H1525" s="84" t="str">
        <f>VLOOKUP(A1525,'Northern Branch Phase II Debris'!A:G,7,FALSE)</f>
        <v>Butte</v>
      </c>
      <c r="I1525" s="84" t="e">
        <f>VLOOKUP(A1525,'Go Backs'!A:H,8,FALSE)</f>
        <v>#N/A</v>
      </c>
      <c r="K1525" s="84" t="e">
        <f>VLOOKUP(A1525,'Go Aheads'!A:H,8,FALSE)</f>
        <v>#N/A</v>
      </c>
      <c r="M1525" s="84">
        <f>VLOOKUP(A1525,'Northern Branch Phase II Debris'!A:F,4,FALSE)</f>
        <v>0</v>
      </c>
      <c r="N1525" s="84">
        <f>VLOOKUP(A1525,'Northern Branch Phase II Debris'!A:F,5,FALSE)</f>
        <v>0</v>
      </c>
      <c r="P1525" s="84">
        <f ca="1">SUMIF(cCalRecycle_NorthBranch_DataMan!A:F,Audit!A1525,cCalRecycle_NorthBranch_DataMan!F:F)</f>
        <v>0</v>
      </c>
      <c r="Q1525" s="86" t="e">
        <f>VLOOKUP(A1525,cCalRecycle_NorthBranch_DataMan!A:B,2,FALSE)</f>
        <v>#N/A</v>
      </c>
      <c r="R1525" s="643" t="b">
        <f t="shared" ca="1" si="47"/>
        <v>1</v>
      </c>
      <c r="Y1525" s="84" t="e">
        <v>#N/A</v>
      </c>
      <c r="Z1525" s="84" t="e">
        <v>#N/A</v>
      </c>
      <c r="AA1525" s="84" t="e">
        <v>#N/A</v>
      </c>
      <c r="AB1525" s="84" t="e">
        <v>#N/A</v>
      </c>
      <c r="AC1525" s="84" t="e">
        <v>#N/A</v>
      </c>
      <c r="AD1525" s="84" t="e">
        <v>#N/A</v>
      </c>
      <c r="AE1525" s="84" t="e">
        <v>#N/A</v>
      </c>
      <c r="AF1525" s="84" t="e">
        <v>#N/A</v>
      </c>
    </row>
    <row r="1526" spans="1:32" ht="26.25" thickBot="1">
      <c r="A1526" s="93" t="s">
        <v>469</v>
      </c>
      <c r="B1526" s="84" t="str">
        <f>VLOOKUP(A1526,'Northern Branch Phase II Debris'!A:F,2,FALSE)</f>
        <v>061-250-021-000</v>
      </c>
      <c r="C1526" s="84" t="str">
        <f>VLOOKUP(A1526,'Northern Branch Phase II Debris'!A:F,3,FALSE)</f>
        <v>Oroville Quincy Highway</v>
      </c>
      <c r="F1526" s="84" t="str">
        <f t="shared" si="46"/>
        <v>Go Ahead</v>
      </c>
      <c r="G1526" s="320">
        <f>VLOOKUP(A1526,'Northern Branch Phase II Debris'!A:F,6,FALSE)</f>
        <v>0</v>
      </c>
      <c r="H1526" s="84" t="str">
        <f>VLOOKUP(A1526,'Northern Branch Phase II Debris'!A:G,7,FALSE)</f>
        <v>Butte</v>
      </c>
      <c r="I1526" s="84" t="e">
        <f>VLOOKUP(A1526,'Go Backs'!A:H,8,FALSE)</f>
        <v>#N/A</v>
      </c>
      <c r="K1526" s="84" t="e">
        <f>VLOOKUP(A1526,'Go Aheads'!A:H,8,FALSE)</f>
        <v>#N/A</v>
      </c>
      <c r="M1526" s="84">
        <f>VLOOKUP(A1526,'Northern Branch Phase II Debris'!A:F,4,FALSE)</f>
        <v>0</v>
      </c>
      <c r="N1526" s="84">
        <f>VLOOKUP(A1526,'Northern Branch Phase II Debris'!A:F,5,FALSE)</f>
        <v>0</v>
      </c>
      <c r="P1526" s="84">
        <f ca="1">SUMIF(cCalRecycle_NorthBranch_DataMan!A:F,Audit!A1526,cCalRecycle_NorthBranch_DataMan!F:F)</f>
        <v>0</v>
      </c>
      <c r="Q1526" s="86" t="e">
        <f>VLOOKUP(A1526,cCalRecycle_NorthBranch_DataMan!A:B,2,FALSE)</f>
        <v>#N/A</v>
      </c>
      <c r="R1526" s="643" t="b">
        <f t="shared" ca="1" si="47"/>
        <v>1</v>
      </c>
      <c r="Y1526" s="84" t="e">
        <v>#N/A</v>
      </c>
      <c r="Z1526" s="84" t="e">
        <v>#N/A</v>
      </c>
      <c r="AA1526" s="84" t="e">
        <v>#N/A</v>
      </c>
      <c r="AB1526" s="84" t="e">
        <v>#N/A</v>
      </c>
      <c r="AC1526" s="84" t="e">
        <v>#N/A</v>
      </c>
      <c r="AD1526" s="84" t="e">
        <v>#N/A</v>
      </c>
      <c r="AE1526" s="84" t="e">
        <v>#N/A</v>
      </c>
      <c r="AF1526" s="84" t="e">
        <v>#N/A</v>
      </c>
    </row>
    <row r="1527" spans="1:32" ht="26.25" thickBot="1">
      <c r="A1527" s="93" t="s">
        <v>437</v>
      </c>
      <c r="B1527" s="84" t="str">
        <f>VLOOKUP(A1527,'Northern Branch Phase II Debris'!A:F,2,FALSE)</f>
        <v>061-250-024-000</v>
      </c>
      <c r="C1527" s="84" t="str">
        <f>VLOOKUP(A1527,'Northern Branch Phase II Debris'!A:F,3,FALSE)</f>
        <v>Oroville Quincy Highway</v>
      </c>
      <c r="F1527" s="84" t="str">
        <f t="shared" si="46"/>
        <v>Go Ahead</v>
      </c>
      <c r="G1527" s="320">
        <f>VLOOKUP(A1527,'Northern Branch Phase II Debris'!A:F,6,FALSE)</f>
        <v>44366</v>
      </c>
      <c r="H1527" s="84" t="str">
        <f>VLOOKUP(A1527,'Northern Branch Phase II Debris'!A:G,7,FALSE)</f>
        <v>Butte</v>
      </c>
      <c r="I1527" s="84" t="e">
        <f>VLOOKUP(A1527,'Go Backs'!A:H,8,FALSE)</f>
        <v>#N/A</v>
      </c>
      <c r="K1527" s="84" t="e">
        <f>VLOOKUP(A1527,'Go Aheads'!A:H,8,FALSE)</f>
        <v>#N/A</v>
      </c>
      <c r="M1527" s="84">
        <f>VLOOKUP(A1527,'Northern Branch Phase II Debris'!A:F,4,FALSE)</f>
        <v>0</v>
      </c>
      <c r="N1527" s="84">
        <f>VLOOKUP(A1527,'Northern Branch Phase II Debris'!A:F,5,FALSE)</f>
        <v>0</v>
      </c>
      <c r="P1527" s="84">
        <f ca="1">SUMIF(cCalRecycle_NorthBranch_DataMan!A:F,Audit!A1527,cCalRecycle_NorthBranch_DataMan!F:F)</f>
        <v>0</v>
      </c>
      <c r="Q1527" s="86" t="e">
        <f>VLOOKUP(A1527,cCalRecycle_NorthBranch_DataMan!A:B,2,FALSE)</f>
        <v>#N/A</v>
      </c>
      <c r="R1527" s="643" t="b">
        <f t="shared" ca="1" si="47"/>
        <v>1</v>
      </c>
      <c r="Y1527" s="84" t="e">
        <v>#N/A</v>
      </c>
      <c r="Z1527" s="84" t="e">
        <v>#N/A</v>
      </c>
      <c r="AA1527" s="84" t="e">
        <v>#N/A</v>
      </c>
      <c r="AB1527" s="84" t="e">
        <v>#N/A</v>
      </c>
      <c r="AC1527" s="84" t="e">
        <v>#N/A</v>
      </c>
      <c r="AD1527" s="84" t="e">
        <v>#N/A</v>
      </c>
      <c r="AE1527" s="84" t="e">
        <v>#N/A</v>
      </c>
      <c r="AF1527" s="84" t="e">
        <v>#N/A</v>
      </c>
    </row>
    <row r="1528" spans="1:32" ht="26.25" thickBot="1">
      <c r="A1528" s="463" t="s">
        <v>2160</v>
      </c>
      <c r="B1528" s="84" t="str">
        <f>VLOOKUP(A1528,'Northern Branch Phase II Debris'!A:F,2,FALSE)</f>
        <v>860-000-291-000</v>
      </c>
      <c r="C1528" s="84" t="str">
        <f>VLOOKUP(A1528,'Northern Branch Phase II Debris'!A:F,3,FALSE)</f>
        <v>RLCSD LL#20 Ruth Road</v>
      </c>
      <c r="F1528" s="84" t="str">
        <f t="shared" si="46"/>
        <v>Go Ahead</v>
      </c>
      <c r="G1528" s="320">
        <f>VLOOKUP(A1528,'Northern Branch Phase II Debris'!A:F,6,FALSE)</f>
        <v>44291</v>
      </c>
      <c r="H1528" s="84" t="str">
        <f>VLOOKUP(A1528,'Northern Branch Phase II Debris'!A:G,7,FALSE)</f>
        <v>Trinity</v>
      </c>
      <c r="I1528" s="84" t="e">
        <f>VLOOKUP(A1528,'Go Backs'!A:H,8,FALSE)</f>
        <v>#N/A</v>
      </c>
      <c r="K1528" s="84" t="e">
        <f>VLOOKUP(A1528,'Go Aheads'!A:H,8,FALSE)</f>
        <v>#N/A</v>
      </c>
      <c r="M1528" s="84">
        <f>VLOOKUP(A1528,'Northern Branch Phase II Debris'!A:F,4,FALSE)</f>
        <v>0</v>
      </c>
      <c r="N1528" s="84">
        <f>VLOOKUP(A1528,'Northern Branch Phase II Debris'!A:F,5,FALSE)</f>
        <v>0</v>
      </c>
      <c r="P1528" s="84">
        <f ca="1">SUMIF(cCalRecycle_NorthBranch_DataMan!A:F,Audit!A1528,cCalRecycle_NorthBranch_DataMan!F:F)</f>
        <v>0</v>
      </c>
      <c r="Q1528" s="86" t="e">
        <f>VLOOKUP(A1528,cCalRecycle_NorthBranch_DataMan!A:B,2,FALSE)</f>
        <v>#N/A</v>
      </c>
      <c r="R1528" s="643" t="b">
        <f t="shared" ca="1" si="47"/>
        <v>1</v>
      </c>
      <c r="S1528" s="455" t="s">
        <v>4289</v>
      </c>
      <c r="Y1528" s="84" t="e">
        <v>#N/A</v>
      </c>
      <c r="Z1528" s="84" t="e">
        <v>#N/A</v>
      </c>
      <c r="AA1528" s="84" t="e">
        <v>#N/A</v>
      </c>
      <c r="AB1528" s="84" t="e">
        <v>#N/A</v>
      </c>
      <c r="AC1528" s="84" t="e">
        <v>#N/A</v>
      </c>
      <c r="AD1528" s="84" t="e">
        <v>#N/A</v>
      </c>
      <c r="AE1528" s="84" t="e">
        <v>#N/A</v>
      </c>
      <c r="AF1528" s="84" t="e">
        <v>#N/A</v>
      </c>
    </row>
    <row r="1529" spans="1:32" ht="15" thickBot="1">
      <c r="A1529" s="93" t="s">
        <v>649</v>
      </c>
      <c r="B1529" s="84">
        <f>VLOOKUP(A1529,'Northern Branch Phase II Debris'!A:F,2,FALSE)</f>
        <v>129</v>
      </c>
      <c r="C1529" s="84" t="str">
        <f>VLOOKUP(A1529,'Northern Branch Phase II Debris'!A:F,3,FALSE)</f>
        <v>Cedar Tree Lane</v>
      </c>
      <c r="F1529" s="84" t="str">
        <f t="shared" si="46"/>
        <v>Go Ahead</v>
      </c>
      <c r="G1529" s="320">
        <f>VLOOKUP(A1529,'Northern Branch Phase II Debris'!A:F,6,FALSE)</f>
        <v>44316</v>
      </c>
      <c r="H1529" s="84" t="str">
        <f>VLOOKUP(A1529,'Northern Branch Phase II Debris'!A:G,7,FALSE)</f>
        <v>Butte</v>
      </c>
      <c r="I1529" s="84" t="e">
        <f>VLOOKUP(A1529,'Go Backs'!A:H,8,FALSE)</f>
        <v>#N/A</v>
      </c>
      <c r="K1529" s="84">
        <f>VLOOKUP(A1529,'Go Aheads'!A:H,8,FALSE)</f>
        <v>1</v>
      </c>
      <c r="M1529" s="84">
        <f>VLOOKUP(A1529,'Northern Branch Phase II Debris'!A:F,4,FALSE)</f>
        <v>2</v>
      </c>
      <c r="N1529" s="84">
        <f>VLOOKUP(A1529,'Northern Branch Phase II Debris'!A:F,5,FALSE)</f>
        <v>1</v>
      </c>
      <c r="P1529" s="84">
        <f ca="1">SUMIF(cCalRecycle_NorthBranch_DataMan!A:F,Audit!A1529,cCalRecycle_NorthBranch_DataMan!F:F)</f>
        <v>1</v>
      </c>
      <c r="Q1529" s="86">
        <f>VLOOKUP(A1529,cCalRecycle_NorthBranch_DataMan!A:B,2,FALSE)</f>
        <v>44352.573009259308</v>
      </c>
      <c r="R1529" s="643" t="b">
        <f t="shared" ca="1" si="47"/>
        <v>1</v>
      </c>
      <c r="Y1529" s="84">
        <v>0</v>
      </c>
      <c r="Z1529" s="84">
        <v>0</v>
      </c>
      <c r="AA1529" s="84">
        <v>0</v>
      </c>
      <c r="AB1529" s="84">
        <v>0</v>
      </c>
      <c r="AC1529" s="84">
        <v>0</v>
      </c>
      <c r="AD1529" s="84" t="e">
        <v>#N/A</v>
      </c>
      <c r="AE1529" s="84">
        <v>0</v>
      </c>
      <c r="AF1529" s="84">
        <v>0</v>
      </c>
    </row>
    <row r="1530" spans="1:32" ht="15" thickBot="1">
      <c r="A1530" s="93" t="s">
        <v>1774</v>
      </c>
      <c r="B1530" s="84">
        <f>VLOOKUP(A1530,'Northern Branch Phase II Debris'!A:F,2,FALSE)</f>
        <v>829</v>
      </c>
      <c r="C1530" s="84" t="str">
        <f>VLOOKUP(A1530,'Northern Branch Phase II Debris'!A:F,3,FALSE)</f>
        <v>Buckhorn Road</v>
      </c>
      <c r="F1530" s="84" t="str">
        <f t="shared" si="46"/>
        <v>Go Ahead</v>
      </c>
      <c r="G1530" s="320">
        <f>VLOOKUP(A1530,'Northern Branch Phase II Debris'!A:F,6,FALSE)</f>
        <v>44368</v>
      </c>
      <c r="H1530" s="84" t="str">
        <f>VLOOKUP(A1530,'Northern Branch Phase II Debris'!A:G,7,FALSE)</f>
        <v>Siskiyou</v>
      </c>
      <c r="I1530" s="84" t="e">
        <f>VLOOKUP(A1530,'Go Backs'!A:H,8,FALSE)</f>
        <v>#N/A</v>
      </c>
      <c r="K1530" s="84" t="e">
        <f>VLOOKUP(A1530,'Go Aheads'!A:H,8,FALSE)</f>
        <v>#N/A</v>
      </c>
      <c r="M1530" s="84">
        <f>VLOOKUP(A1530,'Northern Branch Phase II Debris'!A:F,4,FALSE)</f>
        <v>4</v>
      </c>
      <c r="N1530" s="84">
        <f>VLOOKUP(A1530,'Northern Branch Phase II Debris'!A:F,5,FALSE)</f>
        <v>4</v>
      </c>
      <c r="P1530" s="84">
        <f ca="1">SUMIF(cCalRecycle_NorthBranch_DataMan!A:F,Audit!A1530,cCalRecycle_NorthBranch_DataMan!F:F)</f>
        <v>4</v>
      </c>
      <c r="Q1530" s="86">
        <f>VLOOKUP(A1530,cCalRecycle_NorthBranch_DataMan!A:B,2,FALSE)</f>
        <v>44366.323587963001</v>
      </c>
      <c r="R1530" s="643" t="b">
        <f t="shared" ca="1" si="47"/>
        <v>1</v>
      </c>
      <c r="S1530" s="455"/>
      <c r="Y1530" s="84" t="e">
        <v>#N/A</v>
      </c>
      <c r="Z1530" s="84" t="e">
        <v>#N/A</v>
      </c>
      <c r="AA1530" s="84" t="e">
        <v>#N/A</v>
      </c>
      <c r="AB1530" s="84" t="e">
        <v>#N/A</v>
      </c>
      <c r="AC1530" s="84" t="e">
        <v>#N/A</v>
      </c>
      <c r="AD1530" s="84" t="e">
        <v>#N/A</v>
      </c>
      <c r="AE1530" s="84" t="e">
        <v>#N/A</v>
      </c>
      <c r="AF1530" s="84" t="e">
        <v>#N/A</v>
      </c>
    </row>
    <row r="1531" spans="1:32" ht="15" thickBot="1">
      <c r="A1531" s="93" t="s">
        <v>1778</v>
      </c>
      <c r="B1531" s="84">
        <f>VLOOKUP(A1531,'Northern Branch Phase II Debris'!A:F,2,FALSE)</f>
        <v>826</v>
      </c>
      <c r="C1531" s="84" t="str">
        <f>VLOOKUP(A1531,'Northern Branch Phase II Debris'!A:F,3,FALSE)</f>
        <v>Buckhorn Road</v>
      </c>
      <c r="F1531" s="84" t="str">
        <f t="shared" si="46"/>
        <v>Go Ahead</v>
      </c>
      <c r="G1531" s="320">
        <f>VLOOKUP(A1531,'Northern Branch Phase II Debris'!A:F,6,FALSE)</f>
        <v>44343</v>
      </c>
      <c r="H1531" s="84" t="str">
        <f>VLOOKUP(A1531,'Northern Branch Phase II Debris'!A:G,7,FALSE)</f>
        <v>Siskiyou</v>
      </c>
      <c r="I1531" s="84" t="e">
        <f>VLOOKUP(A1531,'Go Backs'!A:H,8,FALSE)</f>
        <v>#N/A</v>
      </c>
      <c r="K1531" s="84" t="e">
        <f>VLOOKUP(A1531,'Go Aheads'!A:H,8,FALSE)</f>
        <v>#N/A</v>
      </c>
      <c r="M1531" s="84">
        <f>VLOOKUP(A1531,'Northern Branch Phase II Debris'!A:F,4,FALSE)</f>
        <v>3</v>
      </c>
      <c r="N1531" s="84">
        <f>VLOOKUP(A1531,'Northern Branch Phase II Debris'!A:F,5,FALSE)</f>
        <v>1</v>
      </c>
      <c r="P1531" s="84">
        <f ca="1">SUMIF(cCalRecycle_NorthBranch_DataMan!A:F,Audit!A1531,cCalRecycle_NorthBranch_DataMan!F:F)</f>
        <v>1</v>
      </c>
      <c r="Q1531" s="86">
        <f>VLOOKUP(A1531,cCalRecycle_NorthBranch_DataMan!A:B,2,FALSE)</f>
        <v>44342.360416666699</v>
      </c>
      <c r="R1531" s="643" t="b">
        <f t="shared" ca="1" si="47"/>
        <v>1</v>
      </c>
      <c r="S1531" s="455"/>
      <c r="Y1531" s="84" t="e">
        <v>#N/A</v>
      </c>
      <c r="Z1531" s="84" t="e">
        <v>#N/A</v>
      </c>
      <c r="AA1531" s="84" t="e">
        <v>#N/A</v>
      </c>
      <c r="AB1531" s="84" t="e">
        <v>#N/A</v>
      </c>
      <c r="AC1531" s="84" t="e">
        <v>#N/A</v>
      </c>
      <c r="AD1531" s="84" t="e">
        <v>#N/A</v>
      </c>
      <c r="AE1531" s="84" t="e">
        <v>#N/A</v>
      </c>
      <c r="AF1531" s="84" t="e">
        <v>#N/A</v>
      </c>
    </row>
    <row r="1532" spans="1:32" ht="15" thickBot="1">
      <c r="A1532" s="93" t="s">
        <v>641</v>
      </c>
      <c r="B1532" s="84">
        <f>VLOOKUP(A1532,'Northern Branch Phase II Debris'!A:F,2,FALSE)</f>
        <v>360</v>
      </c>
      <c r="C1532" s="84" t="str">
        <f>VLOOKUP(A1532,'Northern Branch Phase II Debris'!A:F,3,FALSE)</f>
        <v>Zink Road</v>
      </c>
      <c r="F1532" s="84" t="str">
        <f t="shared" si="46"/>
        <v>Go Ahead</v>
      </c>
      <c r="G1532" s="320">
        <f>VLOOKUP(A1532,'Northern Branch Phase II Debris'!A:F,6,FALSE)</f>
        <v>44317</v>
      </c>
      <c r="H1532" s="84" t="str">
        <f>VLOOKUP(A1532,'Northern Branch Phase II Debris'!A:G,7,FALSE)</f>
        <v>Butte</v>
      </c>
      <c r="I1532" s="84" t="e">
        <f>VLOOKUP(A1532,'Go Backs'!A:H,8,FALSE)</f>
        <v>#N/A</v>
      </c>
      <c r="K1532" s="84">
        <f>VLOOKUP(A1532,'Go Aheads'!A:H,8,FALSE)</f>
        <v>3</v>
      </c>
      <c r="M1532" s="84">
        <f>VLOOKUP(A1532,'Northern Branch Phase II Debris'!A:F,4,FALSE)</f>
        <v>7</v>
      </c>
      <c r="N1532" s="84">
        <f>VLOOKUP(A1532,'Northern Branch Phase II Debris'!A:F,5,FALSE)</f>
        <v>3</v>
      </c>
      <c r="P1532" s="84">
        <f ca="1">SUMIF(cCalRecycle_NorthBranch_DataMan!A:F,Audit!A1532,cCalRecycle_NorthBranch_DataMan!F:F)</f>
        <v>3</v>
      </c>
      <c r="Q1532" s="86">
        <f>VLOOKUP(A1532,cCalRecycle_NorthBranch_DataMan!A:B,2,FALSE)</f>
        <v>44338.4990972222</v>
      </c>
      <c r="R1532" s="643" t="b">
        <f t="shared" ca="1" si="47"/>
        <v>1</v>
      </c>
      <c r="Y1532" s="84" t="e">
        <v>#N/A</v>
      </c>
      <c r="Z1532" s="84" t="e">
        <v>#N/A</v>
      </c>
      <c r="AA1532" s="84" t="e">
        <v>#N/A</v>
      </c>
      <c r="AB1532" s="84" t="e">
        <v>#N/A</v>
      </c>
      <c r="AC1532" s="84" t="e">
        <v>#N/A</v>
      </c>
      <c r="AD1532" s="84" t="e">
        <v>#N/A</v>
      </c>
      <c r="AE1532" s="84" t="e">
        <v>#N/A</v>
      </c>
      <c r="AF1532" s="84" t="e">
        <v>#N/A</v>
      </c>
    </row>
    <row r="1533" spans="1:32" ht="15" thickBot="1">
      <c r="A1533" s="93" t="s">
        <v>1766</v>
      </c>
      <c r="B1533" s="84">
        <f>VLOOKUP(A1533,'Northern Branch Phase II Debris'!A:F,2,FALSE)</f>
        <v>372</v>
      </c>
      <c r="C1533" s="84" t="str">
        <f>VLOOKUP(A1533,'Northern Branch Phase II Debris'!A:F,3,FALSE)</f>
        <v>Zink Road</v>
      </c>
      <c r="F1533" s="84" t="str">
        <f t="shared" si="46"/>
        <v>Go Ahead</v>
      </c>
      <c r="G1533" s="320">
        <f>VLOOKUP(A1533,'Northern Branch Phase II Debris'!A:F,6,FALSE)</f>
        <v>44291</v>
      </c>
      <c r="H1533" s="84" t="str">
        <f>VLOOKUP(A1533,'Northern Branch Phase II Debris'!A:G,7,FALSE)</f>
        <v>Butte</v>
      </c>
      <c r="I1533" s="84" t="e">
        <f>VLOOKUP(A1533,'Go Backs'!A:H,8,FALSE)</f>
        <v>#N/A</v>
      </c>
      <c r="K1533" s="84" t="e">
        <f>VLOOKUP(A1533,'Go Aheads'!A:H,8,FALSE)</f>
        <v>#N/A</v>
      </c>
      <c r="M1533" s="84">
        <f>VLOOKUP(A1533,'Northern Branch Phase II Debris'!A:F,4,FALSE)</f>
        <v>9</v>
      </c>
      <c r="N1533" s="84">
        <f>VLOOKUP(A1533,'Northern Branch Phase II Debris'!A:F,5,FALSE)</f>
        <v>0</v>
      </c>
      <c r="P1533" s="84">
        <f ca="1">SUMIF(cCalRecycle_NorthBranch_DataMan!A:F,Audit!A1533,cCalRecycle_NorthBranch_DataMan!F:F)</f>
        <v>0</v>
      </c>
      <c r="Q1533" s="86" t="e">
        <f>VLOOKUP(A1533,cCalRecycle_NorthBranch_DataMan!A:B,2,FALSE)</f>
        <v>#N/A</v>
      </c>
      <c r="R1533" s="643" t="b">
        <f t="shared" ca="1" si="47"/>
        <v>1</v>
      </c>
      <c r="Y1533" s="84" t="e">
        <v>#N/A</v>
      </c>
      <c r="Z1533" s="84" t="e">
        <v>#N/A</v>
      </c>
      <c r="AA1533" s="84" t="e">
        <v>#N/A</v>
      </c>
      <c r="AB1533" s="84" t="e">
        <v>#N/A</v>
      </c>
      <c r="AC1533" s="84" t="e">
        <v>#N/A</v>
      </c>
      <c r="AD1533" s="84" t="e">
        <v>#N/A</v>
      </c>
      <c r="AE1533" s="84" t="e">
        <v>#N/A</v>
      </c>
      <c r="AF1533" s="84" t="e">
        <v>#N/A</v>
      </c>
    </row>
    <row r="1534" spans="1:32" ht="15" thickBot="1">
      <c r="A1534" s="93" t="s">
        <v>1713</v>
      </c>
      <c r="B1534" s="84">
        <f>VLOOKUP(A1534,'Northern Branch Phase II Debris'!A:F,2,FALSE)</f>
        <v>4008</v>
      </c>
      <c r="C1534" s="84" t="str">
        <f>VLOOKUP(A1534,'Northern Branch Phase II Debris'!A:F,3,FALSE)</f>
        <v>Pine Place Road</v>
      </c>
      <c r="F1534" s="84" t="str">
        <f t="shared" si="46"/>
        <v>Go Ahead</v>
      </c>
      <c r="G1534" s="320">
        <f>VLOOKUP(A1534,'Northern Branch Phase II Debris'!A:F,6,FALSE)</f>
        <v>0</v>
      </c>
      <c r="H1534" s="84" t="str">
        <f>VLOOKUP(A1534,'Northern Branch Phase II Debris'!A:G,7,FALSE)</f>
        <v>Siskiyou</v>
      </c>
      <c r="I1534" s="84" t="e">
        <f>VLOOKUP(A1534,'Go Backs'!A:H,8,FALSE)</f>
        <v>#N/A</v>
      </c>
      <c r="K1534" s="84" t="e">
        <f>VLOOKUP(A1534,'Go Aheads'!A:H,8,FALSE)</f>
        <v>#N/A</v>
      </c>
      <c r="M1534" s="84">
        <f>VLOOKUP(A1534,'Northern Branch Phase II Debris'!A:F,4,FALSE)</f>
        <v>0</v>
      </c>
      <c r="N1534" s="84">
        <f>VLOOKUP(A1534,'Northern Branch Phase II Debris'!A:F,5,FALSE)</f>
        <v>0</v>
      </c>
      <c r="P1534" s="84">
        <f ca="1">SUMIF(cCalRecycle_NorthBranch_DataMan!A:F,Audit!A1534,cCalRecycle_NorthBranch_DataMan!F:F)</f>
        <v>0</v>
      </c>
      <c r="Q1534" s="86" t="e">
        <f>VLOOKUP(A1534,cCalRecycle_NorthBranch_DataMan!A:B,2,FALSE)</f>
        <v>#N/A</v>
      </c>
      <c r="R1534" s="643" t="b">
        <f t="shared" ca="1" si="47"/>
        <v>1</v>
      </c>
      <c r="Y1534" s="84" t="e">
        <v>#N/A</v>
      </c>
      <c r="Z1534" s="84" t="e">
        <v>#N/A</v>
      </c>
      <c r="AA1534" s="84" t="e">
        <v>#N/A</v>
      </c>
      <c r="AB1534" s="84" t="e">
        <v>#N/A</v>
      </c>
      <c r="AC1534" s="84" t="e">
        <v>#N/A</v>
      </c>
      <c r="AD1534" s="84" t="e">
        <v>#N/A</v>
      </c>
      <c r="AE1534" s="84" t="e">
        <v>#N/A</v>
      </c>
      <c r="AF1534" s="84" t="e">
        <v>#N/A</v>
      </c>
    </row>
    <row r="1535" spans="1:32" ht="15" thickBot="1">
      <c r="A1535" s="93" t="s">
        <v>2147</v>
      </c>
      <c r="B1535" s="84">
        <f>VLOOKUP(A1535,'Northern Branch Phase II Debris'!A:F,2,FALSE)</f>
        <v>25</v>
      </c>
      <c r="C1535" s="84" t="str">
        <f>VLOOKUP(A1535,'Northern Branch Phase II Debris'!A:F,3,FALSE)</f>
        <v>Toyon Trail</v>
      </c>
      <c r="F1535" s="84" t="str">
        <f t="shared" si="46"/>
        <v>Go Ahead</v>
      </c>
      <c r="G1535" s="320">
        <f>VLOOKUP(A1535,'Northern Branch Phase II Debris'!A:F,6,FALSE)</f>
        <v>0</v>
      </c>
      <c r="H1535" s="84" t="str">
        <f>VLOOKUP(A1535,'Northern Branch Phase II Debris'!A:G,7,FALSE)</f>
        <v>Butte</v>
      </c>
      <c r="I1535" s="84" t="e">
        <f>VLOOKUP(A1535,'Go Backs'!A:H,8,FALSE)</f>
        <v>#N/A</v>
      </c>
      <c r="K1535" s="84" t="e">
        <f>VLOOKUP(A1535,'Go Aheads'!A:H,8,FALSE)</f>
        <v>#N/A</v>
      </c>
      <c r="M1535" s="84">
        <f>VLOOKUP(A1535,'Northern Branch Phase II Debris'!A:F,4,FALSE)</f>
        <v>0</v>
      </c>
      <c r="N1535" s="84">
        <f>VLOOKUP(A1535,'Northern Branch Phase II Debris'!A:F,5,FALSE)</f>
        <v>0</v>
      </c>
      <c r="P1535" s="84">
        <f ca="1">SUMIF(cCalRecycle_NorthBranch_DataMan!A:F,Audit!A1535,cCalRecycle_NorthBranch_DataMan!F:F)</f>
        <v>0</v>
      </c>
      <c r="Q1535" s="86" t="e">
        <f>VLOOKUP(A1535,cCalRecycle_NorthBranch_DataMan!A:B,2,FALSE)</f>
        <v>#N/A</v>
      </c>
      <c r="R1535" s="643" t="b">
        <f t="shared" ca="1" si="47"/>
        <v>1</v>
      </c>
      <c r="Y1535" s="84" t="e">
        <v>#N/A</v>
      </c>
      <c r="Z1535" s="84" t="e">
        <v>#N/A</v>
      </c>
      <c r="AA1535" s="84" t="e">
        <v>#N/A</v>
      </c>
      <c r="AB1535" s="84" t="e">
        <v>#N/A</v>
      </c>
      <c r="AC1535" s="84" t="e">
        <v>#N/A</v>
      </c>
      <c r="AD1535" s="84" t="e">
        <v>#N/A</v>
      </c>
      <c r="AE1535" s="84" t="e">
        <v>#N/A</v>
      </c>
      <c r="AF1535" s="84" t="e">
        <v>#N/A</v>
      </c>
    </row>
    <row r="1536" spans="1:32" ht="64.5" thickBot="1">
      <c r="A1536" s="463" t="s">
        <v>4497</v>
      </c>
      <c r="B1536" s="84">
        <f>VLOOKUP(A1536,'Northern Branch Phase II Debris'!A:F,2,FALSE)</f>
        <v>20</v>
      </c>
      <c r="C1536" s="84" t="str">
        <f>VLOOKUP(A1536,'Northern Branch Phase II Debris'!A:F,3,FALSE)</f>
        <v>Sand Creek Drive</v>
      </c>
      <c r="F1536" s="84" t="str">
        <f t="shared" si="46"/>
        <v>Go Ahead</v>
      </c>
      <c r="G1536" s="320">
        <f>VLOOKUP(A1536,'Northern Branch Phase II Debris'!A:F,6,FALSE)</f>
        <v>44328</v>
      </c>
      <c r="H1536" s="84" t="str">
        <f>VLOOKUP(A1536,'Northern Branch Phase II Debris'!A:G,7,FALSE)</f>
        <v>Butte</v>
      </c>
      <c r="I1536" s="84" t="e">
        <f>VLOOKUP(A1536,'Go Backs'!A:H,8,FALSE)</f>
        <v>#N/A</v>
      </c>
      <c r="K1536" s="84" t="e">
        <f>VLOOKUP(A1536,'Go Aheads'!A:H,8,FALSE)</f>
        <v>#N/A</v>
      </c>
      <c r="M1536" s="84">
        <f>VLOOKUP(A1536,'Northern Branch Phase II Debris'!A:F,4,FALSE)</f>
        <v>11</v>
      </c>
      <c r="N1536" s="84" t="str">
        <f>VLOOKUP(A1536,'Northern Branch Phase II Debris'!A:F,5,FALSE)</f>
        <v>SEE NOTES- RTR has 8 tickets created for this parcel</v>
      </c>
      <c r="P1536" s="84">
        <f ca="1">SUMIF(cCalRecycle_NorthBranch_DataMan!A:F,Audit!A1536,cCalRecycle_NorthBranch_DataMan!F:F)</f>
        <v>0</v>
      </c>
      <c r="Q1536" s="86" t="e">
        <f>VLOOKUP(A1536,cCalRecycle_NorthBranch_DataMan!A:B,2,FALSE)</f>
        <v>#N/A</v>
      </c>
      <c r="R1536" s="643" t="b">
        <f t="shared" ca="1" si="47"/>
        <v>0</v>
      </c>
      <c r="S1536" s="100" t="s">
        <v>7920</v>
      </c>
      <c r="Y1536" s="84" t="e">
        <v>#N/A</v>
      </c>
      <c r="Z1536" s="84" t="e">
        <v>#N/A</v>
      </c>
      <c r="AA1536" s="84" t="e">
        <v>#N/A</v>
      </c>
      <c r="AB1536" s="84" t="e">
        <v>#N/A</v>
      </c>
      <c r="AC1536" s="84" t="e">
        <v>#N/A</v>
      </c>
      <c r="AD1536" s="84" t="e">
        <v>#N/A</v>
      </c>
      <c r="AE1536" s="84" t="e">
        <v>#N/A</v>
      </c>
      <c r="AF1536" s="84" t="e">
        <v>#N/A</v>
      </c>
    </row>
    <row r="1537" spans="1:32" ht="15" thickBot="1">
      <c r="A1537" s="463" t="s">
        <v>4395</v>
      </c>
      <c r="B1537" s="84">
        <f>VLOOKUP(A1537,'Northern Branch Phase II Debris'!A:F,2,FALSE)</f>
        <v>44</v>
      </c>
      <c r="C1537" s="84" t="str">
        <f>VLOOKUP(A1537,'Northern Branch Phase II Debris'!A:F,3,FALSE)</f>
        <v>Cedar Lane</v>
      </c>
      <c r="F1537" s="84" t="str">
        <f t="shared" si="46"/>
        <v>Go Ahead</v>
      </c>
      <c r="G1537" s="320">
        <f>VLOOKUP(A1537,'Northern Branch Phase II Debris'!A:F,6,FALSE)</f>
        <v>44321</v>
      </c>
      <c r="H1537" s="84" t="str">
        <f>VLOOKUP(A1537,'Northern Branch Phase II Debris'!A:G,7,FALSE)</f>
        <v>Butte</v>
      </c>
      <c r="I1537" s="84" t="e">
        <f>VLOOKUP(A1537,'Go Backs'!A:H,8,FALSE)</f>
        <v>#N/A</v>
      </c>
      <c r="K1537" s="84" t="e">
        <f>VLOOKUP(A1537,'Go Aheads'!A:H,8,FALSE)</f>
        <v>#N/A</v>
      </c>
      <c r="M1537" s="84">
        <f>VLOOKUP(A1537,'Northern Branch Phase II Debris'!A:F,4,FALSE)</f>
        <v>4</v>
      </c>
      <c r="N1537" s="84" t="str">
        <f>VLOOKUP(A1537,'Northern Branch Phase II Debris'!A:F,5,FALSE)</f>
        <v>SEE NOTES</v>
      </c>
      <c r="P1537" s="84">
        <f ca="1">SUMIF(cCalRecycle_NorthBranch_DataMan!A:F,Audit!A1537,cCalRecycle_NorthBranch_DataMan!F:F)</f>
        <v>0</v>
      </c>
      <c r="Q1537" s="86" t="e">
        <f>VLOOKUP(A1537,cCalRecycle_NorthBranch_DataMan!A:B,2,FALSE)</f>
        <v>#N/A</v>
      </c>
      <c r="R1537" s="643" t="b">
        <f t="shared" ca="1" si="47"/>
        <v>0</v>
      </c>
      <c r="S1537" s="100" t="s">
        <v>7921</v>
      </c>
      <c r="Y1537" s="84" t="e">
        <v>#N/A</v>
      </c>
      <c r="Z1537" s="84" t="e">
        <v>#N/A</v>
      </c>
      <c r="AA1537" s="84" t="e">
        <v>#N/A</v>
      </c>
      <c r="AB1537" s="84" t="e">
        <v>#N/A</v>
      </c>
      <c r="AC1537" s="84" t="e">
        <v>#N/A</v>
      </c>
      <c r="AD1537" s="84" t="e">
        <v>#N/A</v>
      </c>
      <c r="AE1537" s="84" t="e">
        <v>#N/A</v>
      </c>
      <c r="AF1537" s="84" t="e">
        <v>#N/A</v>
      </c>
    </row>
    <row r="1538" spans="1:32" ht="15" thickBot="1">
      <c r="A1538" s="93" t="s">
        <v>1509</v>
      </c>
      <c r="B1538" s="84" t="str">
        <f>VLOOKUP(A1538,'Northern Branch Phase II Debris'!A:F,2,FALSE)</f>
        <v>062-330-002-000</v>
      </c>
      <c r="C1538" s="84" t="str">
        <f>VLOOKUP(A1538,'Northern Branch Phase II Debris'!A:F,3,FALSE)</f>
        <v>Ponderosa Drive</v>
      </c>
      <c r="F1538" s="84" t="str">
        <f t="shared" si="46"/>
        <v>Go Ahead</v>
      </c>
      <c r="G1538" s="320">
        <f>VLOOKUP(A1538,'Northern Branch Phase II Debris'!A:F,6,FALSE)</f>
        <v>0</v>
      </c>
      <c r="H1538" s="84" t="str">
        <f>VLOOKUP(A1538,'Northern Branch Phase II Debris'!A:G,7,FALSE)</f>
        <v>Butte</v>
      </c>
      <c r="I1538" s="84" t="e">
        <f>VLOOKUP(A1538,'Go Backs'!A:H,8,FALSE)</f>
        <v>#N/A</v>
      </c>
      <c r="K1538" s="84" t="e">
        <f>VLOOKUP(A1538,'Go Aheads'!A:H,8,FALSE)</f>
        <v>#N/A</v>
      </c>
      <c r="M1538" s="84">
        <f>VLOOKUP(A1538,'Northern Branch Phase II Debris'!A:F,4,FALSE)</f>
        <v>0</v>
      </c>
      <c r="N1538" s="84">
        <f>VLOOKUP(A1538,'Northern Branch Phase II Debris'!A:F,5,FALSE)</f>
        <v>0</v>
      </c>
      <c r="P1538" s="84">
        <f ca="1">SUMIF(cCalRecycle_NorthBranch_DataMan!A:F,Audit!A1538,cCalRecycle_NorthBranch_DataMan!F:F)</f>
        <v>0</v>
      </c>
      <c r="Q1538" s="86" t="e">
        <f>VLOOKUP(A1538,cCalRecycle_NorthBranch_DataMan!A:B,2,FALSE)</f>
        <v>#N/A</v>
      </c>
      <c r="R1538" s="643" t="b">
        <f t="shared" ca="1" si="47"/>
        <v>1</v>
      </c>
      <c r="Y1538" s="84" t="e">
        <v>#N/A</v>
      </c>
      <c r="Z1538" s="84" t="e">
        <v>#N/A</v>
      </c>
      <c r="AA1538" s="84" t="e">
        <v>#N/A</v>
      </c>
      <c r="AB1538" s="84" t="e">
        <v>#N/A</v>
      </c>
      <c r="AC1538" s="84" t="e">
        <v>#N/A</v>
      </c>
      <c r="AD1538" s="84" t="e">
        <v>#N/A</v>
      </c>
      <c r="AE1538" s="84" t="e">
        <v>#N/A</v>
      </c>
      <c r="AF1538" s="84" t="e">
        <v>#N/A</v>
      </c>
    </row>
    <row r="1539" spans="1:32" ht="15" thickBot="1">
      <c r="A1539" s="93" t="s">
        <v>892</v>
      </c>
      <c r="B1539" s="84">
        <f>VLOOKUP(A1539,'Northern Branch Phase II Debris'!A:F,2,FALSE)</f>
        <v>4919</v>
      </c>
      <c r="C1539" s="84" t="str">
        <f>VLOOKUP(A1539,'Northern Branch Phase II Debris'!A:F,3,FALSE)</f>
        <v>Indian Creek Road</v>
      </c>
      <c r="F1539" s="84" t="str">
        <f t="shared" ref="F1539:F1602" si="48">IF(ISNA(I1539),"Go Ahead", "GoBack")</f>
        <v>Go Ahead</v>
      </c>
      <c r="G1539" s="320">
        <f>VLOOKUP(A1539,'Northern Branch Phase II Debris'!A:F,6,FALSE)</f>
        <v>44349</v>
      </c>
      <c r="H1539" s="84" t="str">
        <f>VLOOKUP(A1539,'Northern Branch Phase II Debris'!A:G,7,FALSE)</f>
        <v>Siskiyou</v>
      </c>
      <c r="I1539" s="84" t="e">
        <f>VLOOKUP(A1539,'Go Backs'!A:H,8,FALSE)</f>
        <v>#N/A</v>
      </c>
      <c r="K1539" s="84" t="e">
        <f>VLOOKUP(A1539,'Go Aheads'!A:H,8,FALSE)</f>
        <v>#N/A</v>
      </c>
      <c r="M1539" s="84">
        <f>VLOOKUP(A1539,'Northern Branch Phase II Debris'!A:F,4,FALSE)</f>
        <v>7</v>
      </c>
      <c r="N1539" s="84">
        <f>VLOOKUP(A1539,'Northern Branch Phase II Debris'!A:F,5,FALSE)</f>
        <v>6</v>
      </c>
      <c r="P1539" s="84">
        <f ca="1">SUMIF(cCalRecycle_NorthBranch_DataMan!A:F,Audit!A1539,cCalRecycle_NorthBranch_DataMan!F:F)</f>
        <v>6</v>
      </c>
      <c r="Q1539" s="86">
        <f>VLOOKUP(A1539,cCalRecycle_NorthBranch_DataMan!A:B,2,FALSE)</f>
        <v>44344.561261574097</v>
      </c>
      <c r="R1539" s="643" t="b">
        <f t="shared" ref="R1539:R1602" ca="1" si="49">P1539=N1539</f>
        <v>1</v>
      </c>
      <c r="S1539" s="455"/>
      <c r="Y1539" s="84" t="e">
        <v>#N/A</v>
      </c>
      <c r="Z1539" s="84" t="e">
        <v>#N/A</v>
      </c>
      <c r="AA1539" s="84" t="e">
        <v>#N/A</v>
      </c>
      <c r="AB1539" s="84" t="e">
        <v>#N/A</v>
      </c>
      <c r="AC1539" s="84" t="e">
        <v>#N/A</v>
      </c>
      <c r="AD1539" s="84" t="e">
        <v>#N/A</v>
      </c>
      <c r="AE1539" s="84" t="e">
        <v>#N/A</v>
      </c>
      <c r="AF1539" s="84" t="e">
        <v>#N/A</v>
      </c>
    </row>
    <row r="1540" spans="1:32" ht="15" thickBot="1">
      <c r="A1540" s="93" t="s">
        <v>882</v>
      </c>
      <c r="B1540" s="84">
        <f>VLOOKUP(A1540,'Northern Branch Phase II Debris'!A:F,2,FALSE)</f>
        <v>811</v>
      </c>
      <c r="C1540" s="84" t="str">
        <f>VLOOKUP(A1540,'Northern Branch Phase II Debris'!A:F,3,FALSE)</f>
        <v>Indian Creek Road</v>
      </c>
      <c r="F1540" s="84" t="str">
        <f t="shared" si="48"/>
        <v>Go Ahead</v>
      </c>
      <c r="G1540" s="320">
        <f>VLOOKUP(A1540,'Northern Branch Phase II Debris'!A:F,6,FALSE)</f>
        <v>44340</v>
      </c>
      <c r="H1540" s="84" t="str">
        <f>VLOOKUP(A1540,'Northern Branch Phase II Debris'!A:G,7,FALSE)</f>
        <v>Siskiyou</v>
      </c>
      <c r="I1540" s="84" t="e">
        <f>VLOOKUP(A1540,'Go Backs'!A:H,8,FALSE)</f>
        <v>#N/A</v>
      </c>
      <c r="K1540" s="84" t="e">
        <f>VLOOKUP(A1540,'Go Aheads'!A:H,8,FALSE)</f>
        <v>#N/A</v>
      </c>
      <c r="M1540" s="84">
        <f>VLOOKUP(A1540,'Northern Branch Phase II Debris'!A:F,4,FALSE)</f>
        <v>4</v>
      </c>
      <c r="N1540" s="84">
        <f>VLOOKUP(A1540,'Northern Branch Phase II Debris'!A:F,5,FALSE)</f>
        <v>4</v>
      </c>
      <c r="P1540" s="84">
        <f ca="1">SUMIF(cCalRecycle_NorthBranch_DataMan!A:F,Audit!A1540,cCalRecycle_NorthBranch_DataMan!F:F)</f>
        <v>4</v>
      </c>
      <c r="Q1540" s="86">
        <f>VLOOKUP(A1540,cCalRecycle_NorthBranch_DataMan!A:B,2,FALSE)</f>
        <v>44340.396203703713</v>
      </c>
      <c r="R1540" s="643" t="b">
        <f t="shared" ca="1" si="49"/>
        <v>1</v>
      </c>
      <c r="Y1540" s="84" t="e">
        <v>#N/A</v>
      </c>
      <c r="Z1540" s="84" t="e">
        <v>#N/A</v>
      </c>
      <c r="AA1540" s="84" t="e">
        <v>#N/A</v>
      </c>
      <c r="AB1540" s="84" t="e">
        <v>#N/A</v>
      </c>
      <c r="AC1540" s="84" t="e">
        <v>#N/A</v>
      </c>
      <c r="AD1540" s="84" t="e">
        <v>#N/A</v>
      </c>
      <c r="AE1540" s="84" t="e">
        <v>#N/A</v>
      </c>
      <c r="AF1540" s="84" t="e">
        <v>#N/A</v>
      </c>
    </row>
    <row r="1541" spans="1:32" ht="15" thickBot="1">
      <c r="A1541" s="93" t="s">
        <v>2036</v>
      </c>
      <c r="B1541" s="84" t="str">
        <f>VLOOKUP(A1541,'Northern Branch Phase II Debris'!A:F,2,FALSE)</f>
        <v>071-280-032-000</v>
      </c>
      <c r="C1541" s="84" t="str">
        <f>VLOOKUP(A1541,'Northern Branch Phase II Debris'!A:F,3,FALSE)</f>
        <v>Blackhawk Trail</v>
      </c>
      <c r="F1541" s="84" t="str">
        <f t="shared" si="48"/>
        <v>Go Ahead</v>
      </c>
      <c r="G1541" s="320">
        <f>VLOOKUP(A1541,'Northern Branch Phase II Debris'!A:F,6,FALSE)</f>
        <v>44323</v>
      </c>
      <c r="H1541" s="84" t="str">
        <f>VLOOKUP(A1541,'Northern Branch Phase II Debris'!A:G,7,FALSE)</f>
        <v>Butte</v>
      </c>
      <c r="I1541" s="84" t="e">
        <f>VLOOKUP(A1541,'Go Backs'!A:H,8,FALSE)</f>
        <v>#N/A</v>
      </c>
      <c r="K1541" s="84">
        <f>VLOOKUP(A1541,'Go Aheads'!A:H,8,FALSE)</f>
        <v>1</v>
      </c>
      <c r="M1541" s="84">
        <f>VLOOKUP(A1541,'Northern Branch Phase II Debris'!A:F,4,FALSE)</f>
        <v>1</v>
      </c>
      <c r="N1541" s="84">
        <f>VLOOKUP(A1541,'Northern Branch Phase II Debris'!A:F,5,FALSE)</f>
        <v>1</v>
      </c>
      <c r="P1541" s="84">
        <f ca="1">SUMIF(cCalRecycle_NorthBranch_DataMan!A:F,Audit!A1541,cCalRecycle_NorthBranch_DataMan!F:F)</f>
        <v>1</v>
      </c>
      <c r="Q1541" s="86">
        <f>VLOOKUP(A1541,cCalRecycle_NorthBranch_DataMan!A:B,2,FALSE)</f>
        <v>44344.450787037</v>
      </c>
      <c r="R1541" s="643" t="b">
        <f t="shared" ca="1" si="49"/>
        <v>1</v>
      </c>
      <c r="Y1541" s="84" t="e">
        <v>#N/A</v>
      </c>
      <c r="Z1541" s="84" t="e">
        <v>#N/A</v>
      </c>
      <c r="AA1541" s="84" t="e">
        <v>#N/A</v>
      </c>
      <c r="AB1541" s="84" t="e">
        <v>#N/A</v>
      </c>
      <c r="AC1541" s="84" t="e">
        <v>#N/A</v>
      </c>
      <c r="AD1541" s="84" t="e">
        <v>#N/A</v>
      </c>
      <c r="AE1541" s="84" t="e">
        <v>#N/A</v>
      </c>
      <c r="AF1541" s="84" t="e">
        <v>#N/A</v>
      </c>
    </row>
    <row r="1542" spans="1:32" ht="15" thickBot="1">
      <c r="A1542" s="93" t="s">
        <v>971</v>
      </c>
      <c r="B1542" s="84">
        <f>VLOOKUP(A1542,'Northern Branch Phase II Debris'!A:F,2,FALSE)</f>
        <v>41</v>
      </c>
      <c r="C1542" s="84" t="str">
        <f>VLOOKUP(A1542,'Northern Branch Phase II Debris'!A:F,3,FALSE)</f>
        <v>Mann Avenue</v>
      </c>
      <c r="F1542" s="84" t="str">
        <f t="shared" si="48"/>
        <v>Go Ahead</v>
      </c>
      <c r="G1542" s="320">
        <f>VLOOKUP(A1542,'Northern Branch Phase II Debris'!A:F,6,FALSE)</f>
        <v>44288</v>
      </c>
      <c r="H1542" s="84" t="str">
        <f>VLOOKUP(A1542,'Northern Branch Phase II Debris'!A:G,7,FALSE)</f>
        <v>Butte</v>
      </c>
      <c r="I1542" s="84" t="e">
        <f>VLOOKUP(A1542,'Go Backs'!A:H,8,FALSE)</f>
        <v>#N/A</v>
      </c>
      <c r="K1542" s="84" t="e">
        <f>VLOOKUP(A1542,'Go Aheads'!A:H,8,FALSE)</f>
        <v>#N/A</v>
      </c>
      <c r="M1542" s="84">
        <f>VLOOKUP(A1542,'Northern Branch Phase II Debris'!A:F,4,FALSE)</f>
        <v>1</v>
      </c>
      <c r="N1542" s="84">
        <f>VLOOKUP(A1542,'Northern Branch Phase II Debris'!A:F,5,FALSE)</f>
        <v>0</v>
      </c>
      <c r="P1542" s="84">
        <f ca="1">SUMIF(cCalRecycle_NorthBranch_DataMan!A:F,Audit!A1542,cCalRecycle_NorthBranch_DataMan!F:F)</f>
        <v>0</v>
      </c>
      <c r="Q1542" s="86" t="e">
        <f>VLOOKUP(A1542,cCalRecycle_NorthBranch_DataMan!A:B,2,FALSE)</f>
        <v>#N/A</v>
      </c>
      <c r="R1542" s="643" t="b">
        <f t="shared" ca="1" si="49"/>
        <v>1</v>
      </c>
      <c r="Y1542" s="84">
        <v>0</v>
      </c>
      <c r="Z1542" s="84">
        <v>0</v>
      </c>
      <c r="AA1542" s="84">
        <v>0</v>
      </c>
      <c r="AB1542" s="84">
        <v>0</v>
      </c>
      <c r="AC1542" s="84">
        <v>0</v>
      </c>
      <c r="AD1542" s="84" t="e">
        <v>#N/A</v>
      </c>
      <c r="AE1542" s="84">
        <v>0</v>
      </c>
      <c r="AF1542" s="84">
        <v>0</v>
      </c>
    </row>
    <row r="1543" spans="1:32" ht="15" thickBot="1">
      <c r="A1543" s="93" t="s">
        <v>1040</v>
      </c>
      <c r="B1543" s="84">
        <f>VLOOKUP(A1543,'Northern Branch Phase II Debris'!A:F,2,FALSE)</f>
        <v>148</v>
      </c>
      <c r="C1543" s="84" t="str">
        <f>VLOOKUP(A1543,'Northern Branch Phase II Debris'!A:F,3,FALSE)</f>
        <v>Gamble Road</v>
      </c>
      <c r="F1543" s="84" t="str">
        <f t="shared" si="48"/>
        <v>Go Ahead</v>
      </c>
      <c r="G1543" s="320">
        <f>VLOOKUP(A1543,'Northern Branch Phase II Debris'!A:F,6,FALSE)</f>
        <v>44337</v>
      </c>
      <c r="H1543" s="84" t="str">
        <f>VLOOKUP(A1543,'Northern Branch Phase II Debris'!A:G,7,FALSE)</f>
        <v>Butte</v>
      </c>
      <c r="I1543" s="84" t="e">
        <f>VLOOKUP(A1543,'Go Backs'!A:H,8,FALSE)</f>
        <v>#N/A</v>
      </c>
      <c r="K1543" s="84" t="e">
        <f>VLOOKUP(A1543,'Go Aheads'!A:H,8,FALSE)</f>
        <v>#N/A</v>
      </c>
      <c r="M1543" s="84">
        <f>VLOOKUP(A1543,'Northern Branch Phase II Debris'!A:F,4,FALSE)</f>
        <v>1</v>
      </c>
      <c r="N1543" s="84">
        <f>VLOOKUP(A1543,'Northern Branch Phase II Debris'!A:F,5,FALSE)</f>
        <v>0</v>
      </c>
      <c r="P1543" s="84">
        <f ca="1">SUMIF(cCalRecycle_NorthBranch_DataMan!A:F,Audit!A1543,cCalRecycle_NorthBranch_DataMan!F:F)</f>
        <v>0</v>
      </c>
      <c r="Q1543" s="86" t="e">
        <f>VLOOKUP(A1543,cCalRecycle_NorthBranch_DataMan!A:B,2,FALSE)</f>
        <v>#N/A</v>
      </c>
      <c r="R1543" s="643" t="b">
        <f t="shared" ca="1" si="49"/>
        <v>1</v>
      </c>
      <c r="Y1543" s="84">
        <v>0</v>
      </c>
      <c r="Z1543" s="84">
        <v>0</v>
      </c>
      <c r="AA1543" s="84">
        <v>0</v>
      </c>
      <c r="AB1543" s="84">
        <v>0</v>
      </c>
      <c r="AC1543" s="84">
        <v>0</v>
      </c>
      <c r="AD1543" s="84" t="e">
        <v>#N/A</v>
      </c>
      <c r="AE1543" s="84">
        <v>0</v>
      </c>
      <c r="AF1543" s="84">
        <v>0</v>
      </c>
    </row>
    <row r="1544" spans="1:32" ht="15" thickBot="1">
      <c r="A1544" s="93" t="s">
        <v>1038</v>
      </c>
      <c r="B1544" s="84">
        <f>VLOOKUP(A1544,'Northern Branch Phase II Debris'!A:F,2,FALSE)</f>
        <v>126</v>
      </c>
      <c r="C1544" s="84" t="str">
        <f>VLOOKUP(A1544,'Northern Branch Phase II Debris'!A:F,3,FALSE)</f>
        <v>Gamble Road</v>
      </c>
      <c r="F1544" s="84" t="str">
        <f t="shared" si="48"/>
        <v>Go Ahead</v>
      </c>
      <c r="G1544" s="320">
        <f>VLOOKUP(A1544,'Northern Branch Phase II Debris'!A:F,6,FALSE)</f>
        <v>0</v>
      </c>
      <c r="H1544" s="84" t="str">
        <f>VLOOKUP(A1544,'Northern Branch Phase II Debris'!A:G,7,FALSE)</f>
        <v>Butte</v>
      </c>
      <c r="I1544" s="84" t="e">
        <f>VLOOKUP(A1544,'Go Backs'!A:H,8,FALSE)</f>
        <v>#N/A</v>
      </c>
      <c r="K1544" s="84" t="e">
        <f>VLOOKUP(A1544,'Go Aheads'!A:H,8,FALSE)</f>
        <v>#N/A</v>
      </c>
      <c r="M1544" s="84">
        <f>VLOOKUP(A1544,'Northern Branch Phase II Debris'!A:F,4,FALSE)</f>
        <v>0</v>
      </c>
      <c r="N1544" s="84">
        <f>VLOOKUP(A1544,'Northern Branch Phase II Debris'!A:F,5,FALSE)</f>
        <v>0</v>
      </c>
      <c r="P1544" s="84">
        <f ca="1">SUMIF(cCalRecycle_NorthBranch_DataMan!A:F,Audit!A1544,cCalRecycle_NorthBranch_DataMan!F:F)</f>
        <v>0</v>
      </c>
      <c r="Q1544" s="86" t="e">
        <f>VLOOKUP(A1544,cCalRecycle_NorthBranch_DataMan!A:B,2,FALSE)</f>
        <v>#N/A</v>
      </c>
      <c r="R1544" s="643" t="b">
        <f t="shared" ca="1" si="49"/>
        <v>1</v>
      </c>
      <c r="Y1544" s="84" t="e">
        <v>#N/A</v>
      </c>
      <c r="Z1544" s="84" t="e">
        <v>#N/A</v>
      </c>
      <c r="AA1544" s="84" t="e">
        <v>#N/A</v>
      </c>
      <c r="AB1544" s="84" t="e">
        <v>#N/A</v>
      </c>
      <c r="AC1544" s="84" t="e">
        <v>#N/A</v>
      </c>
      <c r="AD1544" s="84" t="e">
        <v>#N/A</v>
      </c>
      <c r="AE1544" s="84" t="e">
        <v>#N/A</v>
      </c>
      <c r="AF1544" s="84" t="e">
        <v>#N/A</v>
      </c>
    </row>
    <row r="1545" spans="1:32" ht="15" thickBot="1">
      <c r="A1545" s="93" t="s">
        <v>1265</v>
      </c>
      <c r="B1545" s="84">
        <f>VLOOKUP(A1545,'Northern Branch Phase II Debris'!A:F,2,FALSE)</f>
        <v>18</v>
      </c>
      <c r="C1545" s="84" t="str">
        <f>VLOOKUP(A1545,'Northern Branch Phase II Debris'!A:F,3,FALSE)</f>
        <v>Handkirk Lane</v>
      </c>
      <c r="F1545" s="84" t="str">
        <f t="shared" si="48"/>
        <v>Go Ahead</v>
      </c>
      <c r="G1545" s="320">
        <f>VLOOKUP(A1545,'Northern Branch Phase II Debris'!A:F,6,FALSE)</f>
        <v>44295</v>
      </c>
      <c r="H1545" s="84" t="str">
        <f>VLOOKUP(A1545,'Northern Branch Phase II Debris'!A:G,7,FALSE)</f>
        <v>Butte</v>
      </c>
      <c r="I1545" s="84" t="e">
        <f>VLOOKUP(A1545,'Go Backs'!A:H,8,FALSE)</f>
        <v>#N/A</v>
      </c>
      <c r="K1545" s="84">
        <f>VLOOKUP(A1545,'Go Aheads'!A:H,8,FALSE)</f>
        <v>2</v>
      </c>
      <c r="M1545" s="84">
        <f>VLOOKUP(A1545,'Northern Branch Phase II Debris'!A:F,4,FALSE)</f>
        <v>2</v>
      </c>
      <c r="N1545" s="84">
        <f>VLOOKUP(A1545,'Northern Branch Phase II Debris'!A:F,5,FALSE)</f>
        <v>2</v>
      </c>
      <c r="P1545" s="84">
        <f ca="1">SUMIF(cCalRecycle_NorthBranch_DataMan!A:F,Audit!A1545,cCalRecycle_NorthBranch_DataMan!F:F)</f>
        <v>2</v>
      </c>
      <c r="Q1545" s="86">
        <f>VLOOKUP(A1545,cCalRecycle_NorthBranch_DataMan!A:B,2,FALSE)</f>
        <v>44336.508009259291</v>
      </c>
      <c r="R1545" s="643" t="b">
        <f t="shared" ca="1" si="49"/>
        <v>1</v>
      </c>
      <c r="S1545" s="455"/>
      <c r="Y1545" s="84" t="e">
        <v>#N/A</v>
      </c>
      <c r="Z1545" s="84" t="e">
        <v>#N/A</v>
      </c>
      <c r="AA1545" s="84" t="e">
        <v>#N/A</v>
      </c>
      <c r="AB1545" s="84" t="e">
        <v>#N/A</v>
      </c>
      <c r="AC1545" s="84" t="e">
        <v>#N/A</v>
      </c>
      <c r="AD1545" s="84" t="e">
        <v>#N/A</v>
      </c>
      <c r="AE1545" s="84" t="e">
        <v>#N/A</v>
      </c>
      <c r="AF1545" s="84" t="e">
        <v>#N/A</v>
      </c>
    </row>
    <row r="1546" spans="1:32" ht="15" thickBot="1">
      <c r="A1546" s="93" t="s">
        <v>1223</v>
      </c>
      <c r="B1546" s="84">
        <f>VLOOKUP(A1546,'Northern Branch Phase II Debris'!A:F,2,FALSE)</f>
        <v>35</v>
      </c>
      <c r="C1546" s="84" t="str">
        <f>VLOOKUP(A1546,'Northern Branch Phase II Debris'!A:F,3,FALSE)</f>
        <v>Bromilow Lane</v>
      </c>
      <c r="F1546" s="84" t="str">
        <f t="shared" si="48"/>
        <v>Go Ahead</v>
      </c>
      <c r="G1546" s="320">
        <f>VLOOKUP(A1546,'Northern Branch Phase II Debris'!A:F,6,FALSE)</f>
        <v>44323</v>
      </c>
      <c r="H1546" s="84" t="str">
        <f>VLOOKUP(A1546,'Northern Branch Phase II Debris'!A:G,7,FALSE)</f>
        <v>Butte</v>
      </c>
      <c r="I1546" s="84" t="e">
        <f>VLOOKUP(A1546,'Go Backs'!A:H,8,FALSE)</f>
        <v>#N/A</v>
      </c>
      <c r="K1546" s="84">
        <f>VLOOKUP(A1546,'Go Aheads'!A:H,8,FALSE)</f>
        <v>3</v>
      </c>
      <c r="M1546" s="84">
        <f>VLOOKUP(A1546,'Northern Branch Phase II Debris'!A:F,4,FALSE)</f>
        <v>3</v>
      </c>
      <c r="N1546" s="84">
        <f>VLOOKUP(A1546,'Northern Branch Phase II Debris'!A:F,5,FALSE)</f>
        <v>3</v>
      </c>
      <c r="P1546" s="84">
        <f ca="1">SUMIF(cCalRecycle_NorthBranch_DataMan!A:F,Audit!A1546,cCalRecycle_NorthBranch_DataMan!F:F)</f>
        <v>3</v>
      </c>
      <c r="Q1546" s="86">
        <f>VLOOKUP(A1546,cCalRecycle_NorthBranch_DataMan!A:B,2,FALSE)</f>
        <v>44350.473009259309</v>
      </c>
      <c r="R1546" s="643" t="b">
        <f t="shared" ca="1" si="49"/>
        <v>1</v>
      </c>
      <c r="Y1546" s="84" t="e">
        <v>#N/A</v>
      </c>
      <c r="Z1546" s="84" t="e">
        <v>#N/A</v>
      </c>
      <c r="AA1546" s="84" t="e">
        <v>#N/A</v>
      </c>
      <c r="AB1546" s="84" t="e">
        <v>#N/A</v>
      </c>
      <c r="AC1546" s="84" t="e">
        <v>#N/A</v>
      </c>
      <c r="AD1546" s="84" t="e">
        <v>#N/A</v>
      </c>
      <c r="AE1546" s="84" t="e">
        <v>#N/A</v>
      </c>
      <c r="AF1546" s="84" t="e">
        <v>#N/A</v>
      </c>
    </row>
    <row r="1547" spans="1:32" ht="15" thickBot="1">
      <c r="A1547" s="93" t="s">
        <v>568</v>
      </c>
      <c r="B1547" s="84">
        <f>VLOOKUP(A1547,'Northern Branch Phase II Debris'!A:F,2,FALSE)</f>
        <v>1171</v>
      </c>
      <c r="C1547" s="84" t="str">
        <f>VLOOKUP(A1547,'Northern Branch Phase II Debris'!A:F,3,FALSE)</f>
        <v>Bald Rock Road</v>
      </c>
      <c r="F1547" s="84" t="str">
        <f t="shared" si="48"/>
        <v>Go Ahead</v>
      </c>
      <c r="G1547" s="320">
        <f>VLOOKUP(A1547,'Northern Branch Phase II Debris'!A:F,6,FALSE)</f>
        <v>0</v>
      </c>
      <c r="H1547" s="84" t="str">
        <f>VLOOKUP(A1547,'Northern Branch Phase II Debris'!A:G,7,FALSE)</f>
        <v>Butte</v>
      </c>
      <c r="I1547" s="84" t="e">
        <f>VLOOKUP(A1547,'Go Backs'!A:H,8,FALSE)</f>
        <v>#N/A</v>
      </c>
      <c r="K1547" s="84" t="e">
        <f>VLOOKUP(A1547,'Go Aheads'!A:H,8,FALSE)</f>
        <v>#N/A</v>
      </c>
      <c r="M1547" s="84">
        <f>VLOOKUP(A1547,'Northern Branch Phase II Debris'!A:F,4,FALSE)</f>
        <v>0</v>
      </c>
      <c r="N1547" s="84">
        <f>VLOOKUP(A1547,'Northern Branch Phase II Debris'!A:F,5,FALSE)</f>
        <v>0</v>
      </c>
      <c r="P1547" s="84">
        <f ca="1">SUMIF(cCalRecycle_NorthBranch_DataMan!A:F,Audit!A1547,cCalRecycle_NorthBranch_DataMan!F:F)</f>
        <v>0</v>
      </c>
      <c r="Q1547" s="86" t="e">
        <f>VLOOKUP(A1547,cCalRecycle_NorthBranch_DataMan!A:B,2,FALSE)</f>
        <v>#N/A</v>
      </c>
      <c r="R1547" s="643" t="b">
        <f t="shared" ca="1" si="49"/>
        <v>1</v>
      </c>
      <c r="Y1547" s="84" t="e">
        <v>#N/A</v>
      </c>
      <c r="Z1547" s="84" t="e">
        <v>#N/A</v>
      </c>
      <c r="AA1547" s="84" t="e">
        <v>#N/A</v>
      </c>
      <c r="AB1547" s="84" t="e">
        <v>#N/A</v>
      </c>
      <c r="AC1547" s="84" t="e">
        <v>#N/A</v>
      </c>
      <c r="AD1547" s="84" t="e">
        <v>#N/A</v>
      </c>
      <c r="AE1547" s="84" t="e">
        <v>#N/A</v>
      </c>
      <c r="AF1547" s="84" t="e">
        <v>#N/A</v>
      </c>
    </row>
    <row r="1548" spans="1:32" ht="15" thickBot="1">
      <c r="A1548" s="93" t="s">
        <v>2057</v>
      </c>
      <c r="B1548" s="84">
        <f>VLOOKUP(A1548,'Northern Branch Phase II Debris'!A:F,2,FALSE)</f>
        <v>16</v>
      </c>
      <c r="C1548" s="84" t="str">
        <f>VLOOKUP(A1548,'Northern Branch Phase II Debris'!A:F,3,FALSE)</f>
        <v>Wild Ridge Road</v>
      </c>
      <c r="F1548" s="84" t="str">
        <f t="shared" si="48"/>
        <v>Go Ahead</v>
      </c>
      <c r="G1548" s="320">
        <f>VLOOKUP(A1548,'Northern Branch Phase II Debris'!A:F,6,FALSE)</f>
        <v>44305</v>
      </c>
      <c r="H1548" s="84" t="str">
        <f>VLOOKUP(A1548,'Northern Branch Phase II Debris'!A:G,7,FALSE)</f>
        <v>Butte</v>
      </c>
      <c r="I1548" s="84" t="e">
        <f>VLOOKUP(A1548,'Go Backs'!A:H,8,FALSE)</f>
        <v>#N/A</v>
      </c>
      <c r="K1548" s="84" t="e">
        <f>VLOOKUP(A1548,'Go Aheads'!A:H,8,FALSE)</f>
        <v>#N/A</v>
      </c>
      <c r="M1548" s="84">
        <f>VLOOKUP(A1548,'Northern Branch Phase II Debris'!A:F,4,FALSE)</f>
        <v>1</v>
      </c>
      <c r="N1548" s="84">
        <f>VLOOKUP(A1548,'Northern Branch Phase II Debris'!A:F,5,FALSE)</f>
        <v>0</v>
      </c>
      <c r="P1548" s="84">
        <f ca="1">SUMIF(cCalRecycle_NorthBranch_DataMan!A:F,Audit!A1548,cCalRecycle_NorthBranch_DataMan!F:F)</f>
        <v>0</v>
      </c>
      <c r="Q1548" s="86" t="e">
        <f>VLOOKUP(A1548,cCalRecycle_NorthBranch_DataMan!A:B,2,FALSE)</f>
        <v>#N/A</v>
      </c>
      <c r="R1548" s="643" t="b">
        <f t="shared" ca="1" si="49"/>
        <v>1</v>
      </c>
      <c r="Y1548" s="84" t="e">
        <v>#N/A</v>
      </c>
      <c r="Z1548" s="84" t="e">
        <v>#N/A</v>
      </c>
      <c r="AA1548" s="84" t="e">
        <v>#N/A</v>
      </c>
      <c r="AB1548" s="84" t="e">
        <v>#N/A</v>
      </c>
      <c r="AC1548" s="84" t="e">
        <v>#N/A</v>
      </c>
      <c r="AD1548" s="84" t="e">
        <v>#N/A</v>
      </c>
      <c r="AE1548" s="84" t="e">
        <v>#N/A</v>
      </c>
      <c r="AF1548" s="84" t="e">
        <v>#N/A</v>
      </c>
    </row>
    <row r="1549" spans="1:32" ht="15" thickBot="1">
      <c r="A1549" s="93" t="s">
        <v>916</v>
      </c>
      <c r="B1549" s="84">
        <f>VLOOKUP(A1549,'Northern Branch Phase II Debris'!A:F,2,FALSE)</f>
        <v>846</v>
      </c>
      <c r="C1549" s="84" t="str">
        <f>VLOOKUP(A1549,'Northern Branch Phase II Debris'!A:F,3,FALSE)</f>
        <v>Indian Creek Road</v>
      </c>
      <c r="F1549" s="84" t="str">
        <f t="shared" si="48"/>
        <v>Go Ahead</v>
      </c>
      <c r="G1549" s="320">
        <f>VLOOKUP(A1549,'Northern Branch Phase II Debris'!A:F,6,FALSE)</f>
        <v>44356</v>
      </c>
      <c r="H1549" s="84" t="str">
        <f>VLOOKUP(A1549,'Northern Branch Phase II Debris'!A:G,7,FALSE)</f>
        <v>Siskiyou</v>
      </c>
      <c r="I1549" s="84" t="e">
        <f>VLOOKUP(A1549,'Go Backs'!A:H,8,FALSE)</f>
        <v>#N/A</v>
      </c>
      <c r="K1549" s="84" t="e">
        <f>VLOOKUP(A1549,'Go Aheads'!A:H,8,FALSE)</f>
        <v>#N/A</v>
      </c>
      <c r="M1549" s="84">
        <f>VLOOKUP(A1549,'Northern Branch Phase II Debris'!A:F,4,FALSE)</f>
        <v>2</v>
      </c>
      <c r="N1549" s="84">
        <f>VLOOKUP(A1549,'Northern Branch Phase II Debris'!A:F,5,FALSE)</f>
        <v>1</v>
      </c>
      <c r="P1549" s="84">
        <f ca="1">SUMIF(cCalRecycle_NorthBranch_DataMan!A:F,Audit!A1549,cCalRecycle_NorthBranch_DataMan!F:F)</f>
        <v>1</v>
      </c>
      <c r="Q1549" s="86">
        <f>VLOOKUP(A1549,cCalRecycle_NorthBranch_DataMan!A:B,2,FALSE)</f>
        <v>44337.316527777803</v>
      </c>
      <c r="R1549" s="643" t="b">
        <f t="shared" ca="1" si="49"/>
        <v>1</v>
      </c>
      <c r="S1549" s="427"/>
      <c r="Y1549" s="84" t="e">
        <v>#N/A</v>
      </c>
      <c r="Z1549" s="84" t="e">
        <v>#N/A</v>
      </c>
      <c r="AA1549" s="84" t="e">
        <v>#N/A</v>
      </c>
      <c r="AB1549" s="84" t="e">
        <v>#N/A</v>
      </c>
      <c r="AC1549" s="84" t="e">
        <v>#N/A</v>
      </c>
      <c r="AD1549" s="84" t="e">
        <v>#N/A</v>
      </c>
      <c r="AE1549" s="84" t="e">
        <v>#N/A</v>
      </c>
      <c r="AF1549" s="84" t="e">
        <v>#N/A</v>
      </c>
    </row>
    <row r="1550" spans="1:32" ht="15" thickBot="1">
      <c r="A1550" s="497" t="s">
        <v>880</v>
      </c>
      <c r="B1550" s="84" t="str">
        <f>VLOOKUP(A1550,'Northern Branch Phase II Debris'!A:F,2,FALSE)</f>
        <v>016-380-410-000</v>
      </c>
      <c r="C1550" s="84" t="str">
        <f>VLOOKUP(A1550,'Northern Branch Phase II Debris'!A:F,3,FALSE)</f>
        <v>Indian Creek Road</v>
      </c>
      <c r="F1550" s="84" t="str">
        <f t="shared" si="48"/>
        <v>Go Ahead</v>
      </c>
      <c r="G1550" s="320">
        <f>VLOOKUP(A1550,'Northern Branch Phase II Debris'!A:F,6,FALSE)</f>
        <v>0</v>
      </c>
      <c r="H1550" s="84" t="str">
        <f>VLOOKUP(A1550,'Northern Branch Phase II Debris'!A:G,7,FALSE)</f>
        <v>Siskiyou</v>
      </c>
      <c r="I1550" s="84" t="e">
        <f>VLOOKUP(A1550,'Go Backs'!A:H,8,FALSE)</f>
        <v>#N/A</v>
      </c>
      <c r="K1550" s="84" t="e">
        <f>VLOOKUP(A1550,'Go Aheads'!A:H,8,FALSE)</f>
        <v>#N/A</v>
      </c>
      <c r="M1550" s="84">
        <f>VLOOKUP(A1550,'Northern Branch Phase II Debris'!A:F,4,FALSE)</f>
        <v>0</v>
      </c>
      <c r="N1550" s="84">
        <f>VLOOKUP(A1550,'Northern Branch Phase II Debris'!A:F,5,FALSE)</f>
        <v>0</v>
      </c>
      <c r="P1550" s="84">
        <f ca="1">SUMIF(cCalRecycle_NorthBranch_DataMan!A:F,Audit!A1550,cCalRecycle_NorthBranch_DataMan!F:F)</f>
        <v>0</v>
      </c>
      <c r="Q1550" s="86" t="e">
        <f>VLOOKUP(A1550,cCalRecycle_NorthBranch_DataMan!A:B,2,FALSE)</f>
        <v>#N/A</v>
      </c>
      <c r="R1550" s="643" t="b">
        <f t="shared" ca="1" si="49"/>
        <v>1</v>
      </c>
      <c r="Y1550" s="84" t="e">
        <v>#N/A</v>
      </c>
      <c r="Z1550" s="84" t="e">
        <v>#N/A</v>
      </c>
      <c r="AA1550" s="84" t="e">
        <v>#N/A</v>
      </c>
      <c r="AB1550" s="84" t="e">
        <v>#N/A</v>
      </c>
      <c r="AC1550" s="84" t="e">
        <v>#N/A</v>
      </c>
      <c r="AD1550" s="84" t="e">
        <v>#N/A</v>
      </c>
      <c r="AE1550" s="84" t="e">
        <v>#N/A</v>
      </c>
      <c r="AF1550" s="84" t="e">
        <v>#N/A</v>
      </c>
    </row>
    <row r="1551" spans="1:32" ht="15" thickBot="1">
      <c r="A1551" s="93" t="s">
        <v>2122</v>
      </c>
      <c r="B1551" s="84">
        <f>VLOOKUP(A1551,'Northern Branch Phase II Debris'!A:F,2,FALSE)</f>
        <v>100</v>
      </c>
      <c r="C1551" s="84" t="str">
        <f>VLOOKUP(A1551,'Northern Branch Phase II Debris'!A:F,3,FALSE)</f>
        <v>Meadow Lane Drive</v>
      </c>
      <c r="F1551" s="84" t="str">
        <f t="shared" si="48"/>
        <v>Go Ahead</v>
      </c>
      <c r="G1551" s="320">
        <f>VLOOKUP(A1551,'Northern Branch Phase II Debris'!A:F,6,FALSE)</f>
        <v>44279</v>
      </c>
      <c r="H1551" s="84" t="str">
        <f>VLOOKUP(A1551,'Northern Branch Phase II Debris'!A:G,7,FALSE)</f>
        <v>Butte</v>
      </c>
      <c r="I1551" s="84" t="e">
        <f>VLOOKUP(A1551,'Go Backs'!A:H,8,FALSE)</f>
        <v>#N/A</v>
      </c>
      <c r="K1551" s="84" t="e">
        <f>VLOOKUP(A1551,'Go Aheads'!A:H,8,FALSE)</f>
        <v>#N/A</v>
      </c>
      <c r="M1551" s="84">
        <f>VLOOKUP(A1551,'Northern Branch Phase II Debris'!A:F,4,FALSE)</f>
        <v>0</v>
      </c>
      <c r="N1551" s="84">
        <f>VLOOKUP(A1551,'Northern Branch Phase II Debris'!A:F,5,FALSE)</f>
        <v>0</v>
      </c>
      <c r="P1551" s="84">
        <f ca="1">SUMIF(cCalRecycle_NorthBranch_DataMan!A:F,Audit!A1551,cCalRecycle_NorthBranch_DataMan!F:F)</f>
        <v>0</v>
      </c>
      <c r="Q1551" s="86" t="e">
        <f>VLOOKUP(A1551,cCalRecycle_NorthBranch_DataMan!A:B,2,FALSE)</f>
        <v>#N/A</v>
      </c>
      <c r="R1551" s="643" t="b">
        <f t="shared" ca="1" si="49"/>
        <v>1</v>
      </c>
      <c r="Y1551" s="84" t="e">
        <v>#N/A</v>
      </c>
      <c r="Z1551" s="84" t="e">
        <v>#N/A</v>
      </c>
      <c r="AA1551" s="84" t="e">
        <v>#N/A</v>
      </c>
      <c r="AB1551" s="84" t="e">
        <v>#N/A</v>
      </c>
      <c r="AC1551" s="84" t="e">
        <v>#N/A</v>
      </c>
      <c r="AD1551" s="84" t="e">
        <v>#N/A</v>
      </c>
      <c r="AE1551" s="84" t="e">
        <v>#N/A</v>
      </c>
      <c r="AF1551" s="84" t="e">
        <v>#N/A</v>
      </c>
    </row>
    <row r="1552" spans="1:32" ht="15" thickBot="1">
      <c r="A1552" s="93" t="s">
        <v>1404</v>
      </c>
      <c r="B1552" s="84">
        <f>VLOOKUP(A1552,'Northern Branch Phase II Debris'!A:F,2,FALSE)</f>
        <v>78</v>
      </c>
      <c r="C1552" s="84" t="str">
        <f>VLOOKUP(A1552,'Northern Branch Phase II Debris'!A:F,3,FALSE)</f>
        <v>Sugar Pine Drive</v>
      </c>
      <c r="F1552" s="84" t="str">
        <f t="shared" si="48"/>
        <v>Go Ahead</v>
      </c>
      <c r="G1552" s="320">
        <f>VLOOKUP(A1552,'Northern Branch Phase II Debris'!A:F,6,FALSE)</f>
        <v>44286</v>
      </c>
      <c r="H1552" s="84" t="str">
        <f>VLOOKUP(A1552,'Northern Branch Phase II Debris'!A:G,7,FALSE)</f>
        <v>Butte</v>
      </c>
      <c r="I1552" s="84" t="e">
        <f>VLOOKUP(A1552,'Go Backs'!A:H,8,FALSE)</f>
        <v>#N/A</v>
      </c>
      <c r="K1552" s="84">
        <f>VLOOKUP(A1552,'Go Aheads'!A:H,8,FALSE)</f>
        <v>1</v>
      </c>
      <c r="M1552" s="84">
        <f>VLOOKUP(A1552,'Northern Branch Phase II Debris'!A:F,4,FALSE)</f>
        <v>1</v>
      </c>
      <c r="N1552" s="84">
        <f>VLOOKUP(A1552,'Northern Branch Phase II Debris'!A:F,5,FALSE)</f>
        <v>1</v>
      </c>
      <c r="P1552" s="84">
        <f ca="1">SUMIF(cCalRecycle_NorthBranch_DataMan!A:F,Audit!A1552,cCalRecycle_NorthBranch_DataMan!F:F)</f>
        <v>1</v>
      </c>
      <c r="Q1552" s="86">
        <f>VLOOKUP(A1552,cCalRecycle_NorthBranch_DataMan!A:B,2,FALSE)</f>
        <v>44365.565092592602</v>
      </c>
      <c r="R1552" s="643" t="b">
        <f t="shared" ca="1" si="49"/>
        <v>1</v>
      </c>
      <c r="Y1552" s="84">
        <v>0</v>
      </c>
      <c r="Z1552" s="84">
        <v>0</v>
      </c>
      <c r="AA1552" s="84">
        <v>0</v>
      </c>
      <c r="AB1552" s="84">
        <v>0</v>
      </c>
      <c r="AC1552" s="84">
        <v>0</v>
      </c>
      <c r="AD1552" s="84" t="e">
        <v>#N/A</v>
      </c>
      <c r="AE1552" s="84">
        <v>0</v>
      </c>
      <c r="AF1552" s="84">
        <v>0</v>
      </c>
    </row>
    <row r="1553" spans="1:32" ht="15" thickBot="1">
      <c r="A1553" s="93" t="s">
        <v>1749</v>
      </c>
      <c r="B1553" s="84">
        <f>VLOOKUP(A1553,'Northern Branch Phase II Debris'!A:F,2,FALSE)</f>
        <v>9</v>
      </c>
      <c r="C1553" s="84" t="str">
        <f>VLOOKUP(A1553,'Northern Branch Phase II Debris'!A:F,3,FALSE)</f>
        <v>Apple Hill Circle</v>
      </c>
      <c r="F1553" s="84" t="str">
        <f t="shared" si="48"/>
        <v>Go Ahead</v>
      </c>
      <c r="G1553" s="320">
        <f>VLOOKUP(A1553,'Northern Branch Phase II Debris'!A:F,6,FALSE)</f>
        <v>0</v>
      </c>
      <c r="H1553" s="84" t="str">
        <f>VLOOKUP(A1553,'Northern Branch Phase II Debris'!A:G,7,FALSE)</f>
        <v>Butte</v>
      </c>
      <c r="I1553" s="84" t="e">
        <f>VLOOKUP(A1553,'Go Backs'!A:H,8,FALSE)</f>
        <v>#N/A</v>
      </c>
      <c r="K1553" s="84" t="e">
        <f>VLOOKUP(A1553,'Go Aheads'!A:H,8,FALSE)</f>
        <v>#N/A</v>
      </c>
      <c r="M1553" s="84">
        <f>VLOOKUP(A1553,'Northern Branch Phase II Debris'!A:F,4,FALSE)</f>
        <v>0</v>
      </c>
      <c r="N1553" s="84">
        <f>VLOOKUP(A1553,'Northern Branch Phase II Debris'!A:F,5,FALSE)</f>
        <v>0</v>
      </c>
      <c r="P1553" s="84">
        <f ca="1">SUMIF(cCalRecycle_NorthBranch_DataMan!A:F,Audit!A1553,cCalRecycle_NorthBranch_DataMan!F:F)</f>
        <v>0</v>
      </c>
      <c r="Q1553" s="86" t="e">
        <f>VLOOKUP(A1553,cCalRecycle_NorthBranch_DataMan!A:B,2,FALSE)</f>
        <v>#N/A</v>
      </c>
      <c r="R1553" s="643" t="b">
        <f t="shared" ca="1" si="49"/>
        <v>1</v>
      </c>
      <c r="Y1553" s="84" t="e">
        <v>#N/A</v>
      </c>
      <c r="Z1553" s="84" t="e">
        <v>#N/A</v>
      </c>
      <c r="AA1553" s="84" t="e">
        <v>#N/A</v>
      </c>
      <c r="AB1553" s="84" t="e">
        <v>#N/A</v>
      </c>
      <c r="AC1553" s="84" t="e">
        <v>#N/A</v>
      </c>
      <c r="AD1553" s="84" t="e">
        <v>#N/A</v>
      </c>
      <c r="AE1553" s="84" t="e">
        <v>#N/A</v>
      </c>
      <c r="AF1553" s="84" t="e">
        <v>#N/A</v>
      </c>
    </row>
    <row r="1554" spans="1:32" ht="15" thickBot="1">
      <c r="A1554" s="93" t="s">
        <v>1897</v>
      </c>
      <c r="B1554" s="84">
        <f>VLOOKUP(A1554,'Northern Branch Phase II Debris'!A:F,2,FALSE)</f>
        <v>77</v>
      </c>
      <c r="C1554" s="84" t="str">
        <f>VLOOKUP(A1554,'Northern Branch Phase II Debris'!A:F,3,FALSE)</f>
        <v>Webster Road</v>
      </c>
      <c r="F1554" s="84" t="str">
        <f t="shared" si="48"/>
        <v>Go Ahead</v>
      </c>
      <c r="G1554" s="320">
        <f>VLOOKUP(A1554,'Northern Branch Phase II Debris'!A:F,6,FALSE)</f>
        <v>44194</v>
      </c>
      <c r="H1554" s="84" t="str">
        <f>VLOOKUP(A1554,'Northern Branch Phase II Debris'!A:G,7,FALSE)</f>
        <v>Butte</v>
      </c>
      <c r="I1554" s="84" t="e">
        <f>VLOOKUP(A1554,'Go Backs'!A:H,8,FALSE)</f>
        <v>#N/A</v>
      </c>
      <c r="K1554" s="84" t="e">
        <f>VLOOKUP(A1554,'Go Aheads'!A:H,8,FALSE)</f>
        <v>#N/A</v>
      </c>
      <c r="M1554" s="84">
        <f>VLOOKUP(A1554,'Northern Branch Phase II Debris'!A:F,4,FALSE)</f>
        <v>0</v>
      </c>
      <c r="N1554" s="84">
        <f>VLOOKUP(A1554,'Northern Branch Phase II Debris'!A:F,5,FALSE)</f>
        <v>0</v>
      </c>
      <c r="P1554" s="84">
        <f ca="1">SUMIF(cCalRecycle_NorthBranch_DataMan!A:F,Audit!A1554,cCalRecycle_NorthBranch_DataMan!F:F)</f>
        <v>0</v>
      </c>
      <c r="Q1554" s="86" t="e">
        <f>VLOOKUP(A1554,cCalRecycle_NorthBranch_DataMan!A:B,2,FALSE)</f>
        <v>#N/A</v>
      </c>
      <c r="R1554" s="643" t="b">
        <f t="shared" ca="1" si="49"/>
        <v>1</v>
      </c>
      <c r="Y1554" s="84" t="e">
        <v>#N/A</v>
      </c>
      <c r="Z1554" s="84" t="e">
        <v>#N/A</v>
      </c>
      <c r="AA1554" s="84" t="e">
        <v>#N/A</v>
      </c>
      <c r="AB1554" s="84" t="e">
        <v>#N/A</v>
      </c>
      <c r="AC1554" s="84" t="e">
        <v>#N/A</v>
      </c>
      <c r="AD1554" s="84" t="e">
        <v>#N/A</v>
      </c>
      <c r="AE1554" s="84" t="e">
        <v>#N/A</v>
      </c>
      <c r="AF1554" s="84" t="e">
        <v>#N/A</v>
      </c>
    </row>
    <row r="1555" spans="1:32" ht="26.25" thickBot="1">
      <c r="A1555" s="93" t="s">
        <v>1453</v>
      </c>
      <c r="B1555" s="84">
        <f>VLOOKUP(A1555,'Northern Branch Phase II Debris'!A:F,2,FALSE)</f>
        <v>12985</v>
      </c>
      <c r="C1555" s="84" t="str">
        <f>VLOOKUP(A1555,'Northern Branch Phase II Debris'!A:F,3,FALSE)</f>
        <v>Oroville Quincy Highway</v>
      </c>
      <c r="F1555" s="84" t="str">
        <f t="shared" si="48"/>
        <v>Go Ahead</v>
      </c>
      <c r="G1555" s="320">
        <f>VLOOKUP(A1555,'Northern Branch Phase II Debris'!A:F,6,FALSE)</f>
        <v>44359</v>
      </c>
      <c r="H1555" s="84" t="str">
        <f>VLOOKUP(A1555,'Northern Branch Phase II Debris'!A:G,7,FALSE)</f>
        <v>Butte</v>
      </c>
      <c r="I1555" s="84" t="e">
        <f>VLOOKUP(A1555,'Go Backs'!A:H,8,FALSE)</f>
        <v>#N/A</v>
      </c>
      <c r="K1555" s="84">
        <f>VLOOKUP(A1555,'Go Aheads'!A:H,8,FALSE)</f>
        <v>5</v>
      </c>
      <c r="M1555" s="84">
        <f>VLOOKUP(A1555,'Northern Branch Phase II Debris'!A:F,4,FALSE)</f>
        <v>8</v>
      </c>
      <c r="N1555" s="84">
        <f>VLOOKUP(A1555,'Northern Branch Phase II Debris'!A:F,5,FALSE)</f>
        <v>5</v>
      </c>
      <c r="P1555" s="84">
        <f ca="1">SUMIF(cCalRecycle_NorthBranch_DataMan!A:F,Audit!A1555,cCalRecycle_NorthBranch_DataMan!F:F)</f>
        <v>5</v>
      </c>
      <c r="Q1555" s="86">
        <f>VLOOKUP(A1555,cCalRecycle_NorthBranch_DataMan!A:B,2,FALSE)</f>
        <v>44370.391875000001</v>
      </c>
      <c r="R1555" s="643" t="b">
        <f t="shared" ca="1" si="49"/>
        <v>1</v>
      </c>
      <c r="Y1555" s="84" t="e">
        <v>#N/A</v>
      </c>
      <c r="Z1555" s="84" t="e">
        <v>#N/A</v>
      </c>
      <c r="AA1555" s="84" t="e">
        <v>#N/A</v>
      </c>
      <c r="AB1555" s="84" t="e">
        <v>#N/A</v>
      </c>
      <c r="AC1555" s="84" t="e">
        <v>#N/A</v>
      </c>
      <c r="AD1555" s="84" t="e">
        <v>#N/A</v>
      </c>
      <c r="AE1555" s="84" t="e">
        <v>#N/A</v>
      </c>
      <c r="AF1555" s="84" t="e">
        <v>#N/A</v>
      </c>
    </row>
    <row r="1556" spans="1:32" ht="26.25" thickBot="1">
      <c r="A1556" s="93" t="s">
        <v>409</v>
      </c>
      <c r="B1556" s="84">
        <f>VLOOKUP(A1556,'Northern Branch Phase II Debris'!A:F,2,FALSE)</f>
        <v>13319</v>
      </c>
      <c r="C1556" s="84" t="str">
        <f>VLOOKUP(A1556,'Northern Branch Phase II Debris'!A:F,3,FALSE)</f>
        <v>Oroville Quincy Highway</v>
      </c>
      <c r="F1556" s="84" t="str">
        <f t="shared" si="48"/>
        <v>Go Ahead</v>
      </c>
      <c r="G1556" s="320">
        <f>VLOOKUP(A1556,'Northern Branch Phase II Debris'!A:F,6,FALSE)</f>
        <v>44331</v>
      </c>
      <c r="H1556" s="84" t="str">
        <f>VLOOKUP(A1556,'Northern Branch Phase II Debris'!A:G,7,FALSE)</f>
        <v>Butte</v>
      </c>
      <c r="I1556" s="84" t="e">
        <f>VLOOKUP(A1556,'Go Backs'!A:H,8,FALSE)</f>
        <v>#N/A</v>
      </c>
      <c r="K1556" s="84" t="e">
        <f>VLOOKUP(A1556,'Go Aheads'!A:H,8,FALSE)</f>
        <v>#N/A</v>
      </c>
      <c r="M1556" s="84">
        <f>VLOOKUP(A1556,'Northern Branch Phase II Debris'!A:F,4,FALSE)</f>
        <v>0</v>
      </c>
      <c r="N1556" s="84">
        <f>VLOOKUP(A1556,'Northern Branch Phase II Debris'!A:F,5,FALSE)</f>
        <v>0</v>
      </c>
      <c r="P1556" s="84">
        <f ca="1">SUMIF(cCalRecycle_NorthBranch_DataMan!A:F,Audit!A1556,cCalRecycle_NorthBranch_DataMan!F:F)</f>
        <v>0</v>
      </c>
      <c r="Q1556" s="86" t="e">
        <f>VLOOKUP(A1556,cCalRecycle_NorthBranch_DataMan!A:B,2,FALSE)</f>
        <v>#N/A</v>
      </c>
      <c r="R1556" s="643" t="b">
        <f t="shared" ca="1" si="49"/>
        <v>1</v>
      </c>
      <c r="Y1556" s="84" t="e">
        <v>#N/A</v>
      </c>
      <c r="Z1556" s="84" t="e">
        <v>#N/A</v>
      </c>
      <c r="AA1556" s="84" t="e">
        <v>#N/A</v>
      </c>
      <c r="AB1556" s="84" t="e">
        <v>#N/A</v>
      </c>
      <c r="AC1556" s="84" t="e">
        <v>#N/A</v>
      </c>
      <c r="AD1556" s="84" t="e">
        <v>#N/A</v>
      </c>
      <c r="AE1556" s="84" t="e">
        <v>#N/A</v>
      </c>
      <c r="AF1556" s="84" t="e">
        <v>#N/A</v>
      </c>
    </row>
    <row r="1557" spans="1:32" ht="26.25" thickBot="1">
      <c r="A1557" s="93" t="s">
        <v>446</v>
      </c>
      <c r="B1557" s="84">
        <f>VLOOKUP(A1557,'Northern Branch Phase II Debris'!A:F,2,FALSE)</f>
        <v>12911</v>
      </c>
      <c r="C1557" s="84" t="str">
        <f>VLOOKUP(A1557,'Northern Branch Phase II Debris'!A:F,3,FALSE)</f>
        <v>Oroville Quincy Highway</v>
      </c>
      <c r="F1557" s="84" t="str">
        <f t="shared" si="48"/>
        <v>Go Ahead</v>
      </c>
      <c r="G1557" s="320">
        <f>VLOOKUP(A1557,'Northern Branch Phase II Debris'!A:F,6,FALSE)</f>
        <v>44326</v>
      </c>
      <c r="H1557" s="84" t="str">
        <f>VLOOKUP(A1557,'Northern Branch Phase II Debris'!A:G,7,FALSE)</f>
        <v>Butte</v>
      </c>
      <c r="I1557" s="84" t="e">
        <f>VLOOKUP(A1557,'Go Backs'!A:H,8,FALSE)</f>
        <v>#N/A</v>
      </c>
      <c r="K1557" s="84" t="e">
        <f>VLOOKUP(A1557,'Go Aheads'!A:H,8,FALSE)</f>
        <v>#N/A</v>
      </c>
      <c r="M1557" s="84">
        <f>VLOOKUP(A1557,'Northern Branch Phase II Debris'!A:F,4,FALSE)</f>
        <v>6</v>
      </c>
      <c r="N1557" s="84" t="str">
        <f>VLOOKUP(A1557,'Northern Branch Phase II Debris'!A:F,5,FALSE)</f>
        <v>SEE NOTES</v>
      </c>
      <c r="P1557" s="84">
        <f ca="1">SUMIF(cCalRecycle_NorthBranch_DataMan!A:F,Audit!A1557,cCalRecycle_NorthBranch_DataMan!F:F)</f>
        <v>0</v>
      </c>
      <c r="Q1557" s="86" t="e">
        <f>VLOOKUP(A1557,cCalRecycle_NorthBranch_DataMan!A:B,2,FALSE)</f>
        <v>#N/A</v>
      </c>
      <c r="R1557" s="643" t="b">
        <f t="shared" ca="1" si="49"/>
        <v>0</v>
      </c>
      <c r="S1557" s="100" t="s">
        <v>7922</v>
      </c>
      <c r="Y1557" s="84" t="e">
        <v>#N/A</v>
      </c>
      <c r="Z1557" s="84" t="e">
        <v>#N/A</v>
      </c>
      <c r="AA1557" s="84" t="e">
        <v>#N/A</v>
      </c>
      <c r="AB1557" s="84" t="e">
        <v>#N/A</v>
      </c>
      <c r="AC1557" s="84" t="e">
        <v>#N/A</v>
      </c>
      <c r="AD1557" s="84" t="e">
        <v>#N/A</v>
      </c>
      <c r="AE1557" s="84" t="e">
        <v>#N/A</v>
      </c>
      <c r="AF1557" s="84" t="e">
        <v>#N/A</v>
      </c>
    </row>
    <row r="1558" spans="1:32" ht="15" thickBot="1">
      <c r="A1558" s="93" t="s">
        <v>1098</v>
      </c>
      <c r="B1558" s="84" t="str">
        <f>VLOOKUP(A1558,'Northern Branch Phase II Debris'!A:F,2,FALSE)</f>
        <v>061-430-002-000</v>
      </c>
      <c r="C1558" s="84" t="str">
        <f>VLOOKUP(A1558,'Northern Branch Phase II Debris'!A:F,3,FALSE)</f>
        <v>Stephens Ridge Road</v>
      </c>
      <c r="F1558" s="84" t="str">
        <f t="shared" si="48"/>
        <v>Go Ahead</v>
      </c>
      <c r="G1558" s="320">
        <f>VLOOKUP(A1558,'Northern Branch Phase II Debris'!A:F,6,FALSE)</f>
        <v>44356</v>
      </c>
      <c r="H1558" s="84" t="str">
        <f>VLOOKUP(A1558,'Northern Branch Phase II Debris'!A:G,7,FALSE)</f>
        <v>Butte</v>
      </c>
      <c r="I1558" s="84" t="e">
        <f>VLOOKUP(A1558,'Go Backs'!A:H,8,FALSE)</f>
        <v>#N/A</v>
      </c>
      <c r="K1558" s="84" t="e">
        <f>VLOOKUP(A1558,'Go Aheads'!A:H,8,FALSE)</f>
        <v>#N/A</v>
      </c>
      <c r="M1558" s="84">
        <f>VLOOKUP(A1558,'Northern Branch Phase II Debris'!A:F,4,FALSE)</f>
        <v>0</v>
      </c>
      <c r="N1558" s="84">
        <f>VLOOKUP(A1558,'Northern Branch Phase II Debris'!A:F,5,FALSE)</f>
        <v>0</v>
      </c>
      <c r="P1558" s="84">
        <f ca="1">SUMIF(cCalRecycle_NorthBranch_DataMan!A:F,Audit!A1558,cCalRecycle_NorthBranch_DataMan!F:F)</f>
        <v>0</v>
      </c>
      <c r="Q1558" s="86" t="e">
        <f>VLOOKUP(A1558,cCalRecycle_NorthBranch_DataMan!A:B,2,FALSE)</f>
        <v>#N/A</v>
      </c>
      <c r="R1558" s="643" t="b">
        <f t="shared" ca="1" si="49"/>
        <v>1</v>
      </c>
      <c r="Y1558" s="84" t="e">
        <v>#N/A</v>
      </c>
      <c r="Z1558" s="84" t="e">
        <v>#N/A</v>
      </c>
      <c r="AA1558" s="84" t="e">
        <v>#N/A</v>
      </c>
      <c r="AB1558" s="84" t="e">
        <v>#N/A</v>
      </c>
      <c r="AC1558" s="84" t="e">
        <v>#N/A</v>
      </c>
      <c r="AD1558" s="84" t="e">
        <v>#N/A</v>
      </c>
      <c r="AE1558" s="84" t="e">
        <v>#N/A</v>
      </c>
      <c r="AF1558" s="84" t="e">
        <v>#N/A</v>
      </c>
    </row>
    <row r="1559" spans="1:32" ht="15.75" thickBot="1">
      <c r="A1559" s="93" t="s">
        <v>1096</v>
      </c>
      <c r="B1559" s="84">
        <f>VLOOKUP(A1559,'Northern Branch Phase II Debris'!A:F,2,FALSE)</f>
        <v>266</v>
      </c>
      <c r="C1559" s="84" t="str">
        <f>VLOOKUP(A1559,'Northern Branch Phase II Debris'!A:F,3,FALSE)</f>
        <v>Stephens Ridge Road</v>
      </c>
      <c r="F1559" s="84" t="str">
        <f t="shared" si="48"/>
        <v>Go Ahead</v>
      </c>
      <c r="G1559" s="320">
        <f>VLOOKUP(A1559,'Northern Branch Phase II Debris'!A:F,6,FALSE)</f>
        <v>44361</v>
      </c>
      <c r="H1559" s="84" t="str">
        <f>VLOOKUP(A1559,'Northern Branch Phase II Debris'!A:G,7,FALSE)</f>
        <v>Butte</v>
      </c>
      <c r="I1559" s="84" t="e">
        <f>VLOOKUP(A1559,'Go Backs'!A:H,8,FALSE)</f>
        <v>#N/A</v>
      </c>
      <c r="K1559" s="84">
        <f>VLOOKUP(A1559,'Go Aheads'!A:H,8,FALSE)</f>
        <v>4</v>
      </c>
      <c r="M1559" s="84">
        <f>VLOOKUP(A1559,'Northern Branch Phase II Debris'!A:F,4,FALSE)</f>
        <v>4</v>
      </c>
      <c r="N1559" s="84">
        <f>VLOOKUP(A1559,'Northern Branch Phase II Debris'!A:F,5,FALSE)</f>
        <v>4</v>
      </c>
      <c r="P1559" s="84">
        <f ca="1">SUMIF(cCalRecycle_NorthBranch_DataMan!A:F,Audit!A1559,cCalRecycle_NorthBranch_DataMan!F:F)</f>
        <v>4</v>
      </c>
      <c r="Q1559" s="86">
        <f>VLOOKUP(A1559,cCalRecycle_NorthBranch_DataMan!A:B,2,FALSE)</f>
        <v>44362.447627314803</v>
      </c>
      <c r="R1559" s="643" t="b">
        <f t="shared" ca="1" si="49"/>
        <v>1</v>
      </c>
      <c r="S1559" s="450"/>
      <c r="Y1559" s="84" t="e">
        <v>#N/A</v>
      </c>
      <c r="Z1559" s="84" t="e">
        <v>#N/A</v>
      </c>
      <c r="AA1559" s="84" t="e">
        <v>#N/A</v>
      </c>
      <c r="AB1559" s="84" t="e">
        <v>#N/A</v>
      </c>
      <c r="AC1559" s="84" t="e">
        <v>#N/A</v>
      </c>
      <c r="AD1559" s="84" t="e">
        <v>#N/A</v>
      </c>
      <c r="AE1559" s="84" t="e">
        <v>#N/A</v>
      </c>
      <c r="AF1559" s="84" t="e">
        <v>#N/A</v>
      </c>
    </row>
    <row r="1560" spans="1:32" ht="15" thickBot="1">
      <c r="A1560" s="93" t="s">
        <v>1387</v>
      </c>
      <c r="B1560" s="84">
        <f>VLOOKUP(A1560,'Northern Branch Phase II Debris'!A:F,2,FALSE)</f>
        <v>119</v>
      </c>
      <c r="C1560" s="84" t="str">
        <f>VLOOKUP(A1560,'Northern Branch Phase II Debris'!A:F,3,FALSE)</f>
        <v>Pine Tree Lane</v>
      </c>
      <c r="F1560" s="84" t="str">
        <f t="shared" si="48"/>
        <v>Go Ahead</v>
      </c>
      <c r="G1560" s="320">
        <f>VLOOKUP(A1560,'Northern Branch Phase II Debris'!A:F,6,FALSE)</f>
        <v>44344</v>
      </c>
      <c r="H1560" s="84" t="str">
        <f>VLOOKUP(A1560,'Northern Branch Phase II Debris'!A:G,7,FALSE)</f>
        <v>Butte</v>
      </c>
      <c r="I1560" s="84" t="e">
        <f>VLOOKUP(A1560,'Go Backs'!A:H,8,FALSE)</f>
        <v>#N/A</v>
      </c>
      <c r="K1560" s="84">
        <f>VLOOKUP(A1560,'Go Aheads'!A:H,8,FALSE)</f>
        <v>2</v>
      </c>
      <c r="M1560" s="84">
        <f>VLOOKUP(A1560,'Northern Branch Phase II Debris'!A:F,4,FALSE)</f>
        <v>3</v>
      </c>
      <c r="N1560" s="84">
        <f>VLOOKUP(A1560,'Northern Branch Phase II Debris'!A:F,5,FALSE)</f>
        <v>2</v>
      </c>
      <c r="P1560" s="84">
        <f ca="1">SUMIF(cCalRecycle_NorthBranch_DataMan!A:F,Audit!A1560,cCalRecycle_NorthBranch_DataMan!F:F)</f>
        <v>2</v>
      </c>
      <c r="Q1560" s="86">
        <f>VLOOKUP(A1560,cCalRecycle_NorthBranch_DataMan!A:B,2,FALSE)</f>
        <v>44351.578993055598</v>
      </c>
      <c r="R1560" s="643" t="b">
        <f t="shared" ca="1" si="49"/>
        <v>1</v>
      </c>
      <c r="Y1560" s="84" t="e">
        <v>#N/A</v>
      </c>
      <c r="Z1560" s="84" t="e">
        <v>#N/A</v>
      </c>
      <c r="AA1560" s="84" t="e">
        <v>#N/A</v>
      </c>
      <c r="AB1560" s="84" t="e">
        <v>#N/A</v>
      </c>
      <c r="AC1560" s="84" t="e">
        <v>#N/A</v>
      </c>
      <c r="AD1560" s="84" t="e">
        <v>#N/A</v>
      </c>
      <c r="AE1560" s="84" t="e">
        <v>#N/A</v>
      </c>
      <c r="AF1560" s="84" t="e">
        <v>#N/A</v>
      </c>
    </row>
    <row r="1561" spans="1:32" ht="15" thickBot="1">
      <c r="A1561" s="463" t="s">
        <v>1083</v>
      </c>
      <c r="B1561" s="84" t="str">
        <f>VLOOKUP(A1561,'Northern Branch Phase II Debris'!A:F,2,FALSE)</f>
        <v>860-000-147-000</v>
      </c>
      <c r="C1561" s="84" t="str">
        <f>VLOOKUP(A1561,'Northern Branch Phase II Debris'!A:F,3,FALSE)</f>
        <v>RLCSD LL#38B</v>
      </c>
      <c r="F1561" s="84" t="str">
        <f t="shared" si="48"/>
        <v>Go Ahead</v>
      </c>
      <c r="G1561" s="320">
        <f>VLOOKUP(A1561,'Northern Branch Phase II Debris'!A:F,6,FALSE)</f>
        <v>44342</v>
      </c>
      <c r="H1561" s="84" t="str">
        <f>VLOOKUP(A1561,'Northern Branch Phase II Debris'!A:G,7,FALSE)</f>
        <v>Trinity</v>
      </c>
      <c r="I1561" s="84" t="e">
        <f>VLOOKUP(A1561,'Go Backs'!A:H,8,FALSE)</f>
        <v>#N/A</v>
      </c>
      <c r="K1561" s="84" t="e">
        <f>VLOOKUP(A1561,'Go Aheads'!A:H,8,FALSE)</f>
        <v>#N/A</v>
      </c>
      <c r="M1561" s="84">
        <f>VLOOKUP(A1561,'Northern Branch Phase II Debris'!A:F,4,FALSE)</f>
        <v>0</v>
      </c>
      <c r="N1561" s="84">
        <f>VLOOKUP(A1561,'Northern Branch Phase II Debris'!A:F,5,FALSE)</f>
        <v>0</v>
      </c>
      <c r="P1561" s="84">
        <f ca="1">SUMIF(cCalRecycle_NorthBranch_DataMan!A:F,Audit!A1561,cCalRecycle_NorthBranch_DataMan!F:F)</f>
        <v>0</v>
      </c>
      <c r="Q1561" s="86" t="e">
        <f>VLOOKUP(A1561,cCalRecycle_NorthBranch_DataMan!A:B,2,FALSE)</f>
        <v>#N/A</v>
      </c>
      <c r="R1561" s="643" t="b">
        <f t="shared" ca="1" si="49"/>
        <v>1</v>
      </c>
      <c r="S1561" s="455" t="s">
        <v>4289</v>
      </c>
      <c r="Y1561" s="84" t="e">
        <v>#N/A</v>
      </c>
      <c r="Z1561" s="84" t="e">
        <v>#N/A</v>
      </c>
      <c r="AA1561" s="84" t="e">
        <v>#N/A</v>
      </c>
      <c r="AB1561" s="84" t="e">
        <v>#N/A</v>
      </c>
      <c r="AC1561" s="84" t="e">
        <v>#N/A</v>
      </c>
      <c r="AD1561" s="84" t="e">
        <v>#N/A</v>
      </c>
      <c r="AE1561" s="84" t="e">
        <v>#N/A</v>
      </c>
      <c r="AF1561" s="84" t="e">
        <v>#N/A</v>
      </c>
    </row>
    <row r="1562" spans="1:32" ht="15" thickBot="1">
      <c r="A1562" s="93" t="s">
        <v>481</v>
      </c>
      <c r="B1562" s="84">
        <f>VLOOKUP(A1562,'Northern Branch Phase II Debris'!A:F,2,FALSE)</f>
        <v>25</v>
      </c>
      <c r="C1562" s="84" t="str">
        <f>VLOOKUP(A1562,'Northern Branch Phase II Debris'!A:F,3,FALSE)</f>
        <v>Michael Grove Court</v>
      </c>
      <c r="F1562" s="84" t="str">
        <f t="shared" si="48"/>
        <v>Go Ahead</v>
      </c>
      <c r="G1562" s="320">
        <f>VLOOKUP(A1562,'Northern Branch Phase II Debris'!A:F,6,FALSE)</f>
        <v>44309</v>
      </c>
      <c r="H1562" s="84" t="str">
        <f>VLOOKUP(A1562,'Northern Branch Phase II Debris'!A:G,7,FALSE)</f>
        <v>Butte</v>
      </c>
      <c r="I1562" s="84" t="e">
        <f>VLOOKUP(A1562,'Go Backs'!A:H,8,FALSE)</f>
        <v>#N/A</v>
      </c>
      <c r="K1562" s="84">
        <f>VLOOKUP(A1562,'Go Aheads'!A:H,8,FALSE)</f>
        <v>4</v>
      </c>
      <c r="M1562" s="84">
        <f>VLOOKUP(A1562,'Northern Branch Phase II Debris'!A:F,4,FALSE)</f>
        <v>7</v>
      </c>
      <c r="N1562" s="84">
        <f>VLOOKUP(A1562,'Northern Branch Phase II Debris'!A:F,5,FALSE)</f>
        <v>4</v>
      </c>
      <c r="P1562" s="84">
        <f ca="1">SUMIF(cCalRecycle_NorthBranch_DataMan!A:F,Audit!A1562,cCalRecycle_NorthBranch_DataMan!F:F)</f>
        <v>4</v>
      </c>
      <c r="Q1562" s="86">
        <f>VLOOKUP(A1562,cCalRecycle_NorthBranch_DataMan!A:B,2,FALSE)</f>
        <v>44330.568171296298</v>
      </c>
      <c r="R1562" s="643" t="b">
        <f t="shared" ca="1" si="49"/>
        <v>1</v>
      </c>
      <c r="Y1562" s="84" t="e">
        <v>#N/A</v>
      </c>
      <c r="Z1562" s="84" t="e">
        <v>#N/A</v>
      </c>
      <c r="AA1562" s="84" t="e">
        <v>#N/A</v>
      </c>
      <c r="AB1562" s="84" t="e">
        <v>#N/A</v>
      </c>
      <c r="AC1562" s="84" t="e">
        <v>#N/A</v>
      </c>
      <c r="AD1562" s="84" t="e">
        <v>#N/A</v>
      </c>
      <c r="AE1562" s="84" t="e">
        <v>#N/A</v>
      </c>
      <c r="AF1562" s="84" t="e">
        <v>#N/A</v>
      </c>
    </row>
    <row r="1563" spans="1:32" ht="26.25" thickBot="1">
      <c r="A1563" s="93" t="s">
        <v>1737</v>
      </c>
      <c r="B1563" s="84">
        <f>VLOOKUP(A1563,'Northern Branch Phase II Debris'!A:F,2,FALSE)</f>
        <v>75</v>
      </c>
      <c r="C1563" s="84" t="str">
        <f>VLOOKUP(A1563,'Northern Branch Phase II Debris'!A:F,3,FALSE)</f>
        <v>Mirage Lake Road</v>
      </c>
      <c r="F1563" s="84" t="str">
        <f t="shared" si="48"/>
        <v>Go Ahead</v>
      </c>
      <c r="G1563" s="320">
        <f>VLOOKUP(A1563,'Northern Branch Phase II Debris'!A:F,6,FALSE)</f>
        <v>0</v>
      </c>
      <c r="H1563" s="84" t="str">
        <f>VLOOKUP(A1563,'Northern Branch Phase II Debris'!A:G,7,FALSE)</f>
        <v>Butte</v>
      </c>
      <c r="I1563" s="84" t="e">
        <f>VLOOKUP(A1563,'Go Backs'!A:H,8,FALSE)</f>
        <v>#N/A</v>
      </c>
      <c r="K1563" s="84">
        <f>VLOOKUP(A1563,'Go Aheads'!A:H,8,FALSE)</f>
        <v>14</v>
      </c>
      <c r="M1563" s="84">
        <f>VLOOKUP(A1563,'Northern Branch Phase II Debris'!A:F,4,FALSE)</f>
        <v>15</v>
      </c>
      <c r="N1563" s="84">
        <f>VLOOKUP(A1563,'Northern Branch Phase II Debris'!A:F,5,FALSE)</f>
        <v>14</v>
      </c>
      <c r="P1563" s="84">
        <f ca="1">SUMIF(cCalRecycle_NorthBranch_DataMan!A:F,Audit!A1563,cCalRecycle_NorthBranch_DataMan!F:F)</f>
        <v>14</v>
      </c>
      <c r="Q1563" s="86">
        <f>VLOOKUP(A1563,cCalRecycle_NorthBranch_DataMan!A:B,2,FALSE)</f>
        <v>44368.670023148101</v>
      </c>
      <c r="R1563" s="643" t="b">
        <f t="shared" ca="1" si="49"/>
        <v>1</v>
      </c>
      <c r="S1563" s="456" t="s">
        <v>12732</v>
      </c>
      <c r="Y1563" s="84" t="e">
        <v>#N/A</v>
      </c>
      <c r="Z1563" s="84" t="e">
        <v>#N/A</v>
      </c>
      <c r="AA1563" s="84" t="e">
        <v>#N/A</v>
      </c>
      <c r="AB1563" s="84" t="e">
        <v>#N/A</v>
      </c>
      <c r="AC1563" s="84" t="e">
        <v>#N/A</v>
      </c>
      <c r="AD1563" s="84" t="e">
        <v>#N/A</v>
      </c>
      <c r="AE1563" s="84" t="e">
        <v>#N/A</v>
      </c>
      <c r="AF1563" s="84" t="e">
        <v>#N/A</v>
      </c>
    </row>
    <row r="1564" spans="1:32" ht="15" thickBot="1">
      <c r="A1564" s="497" t="s">
        <v>2043</v>
      </c>
      <c r="B1564" s="84">
        <f>VLOOKUP(A1564,'Northern Branch Phase II Debris'!A:F,2,FALSE)</f>
        <v>0</v>
      </c>
      <c r="C1564" s="84" t="str">
        <f>VLOOKUP(A1564,'Northern Branch Phase II Debris'!A:F,3,FALSE)</f>
        <v>NO ADDRESS</v>
      </c>
      <c r="F1564" s="84" t="str">
        <f t="shared" si="48"/>
        <v>Go Ahead</v>
      </c>
      <c r="G1564" s="320">
        <f>VLOOKUP(A1564,'Northern Branch Phase II Debris'!A:F,6,FALSE)</f>
        <v>0</v>
      </c>
      <c r="H1564" s="84" t="str">
        <f>VLOOKUP(A1564,'Northern Branch Phase II Debris'!A:G,7,FALSE)</f>
        <v>Butte</v>
      </c>
      <c r="I1564" s="84" t="e">
        <f>VLOOKUP(A1564,'Go Backs'!A:H,8,FALSE)</f>
        <v>#N/A</v>
      </c>
      <c r="K1564" s="84" t="e">
        <f>VLOOKUP(A1564,'Go Aheads'!A:H,8,FALSE)</f>
        <v>#N/A</v>
      </c>
      <c r="M1564" s="84">
        <f>VLOOKUP(A1564,'Northern Branch Phase II Debris'!A:F,4,FALSE)</f>
        <v>0</v>
      </c>
      <c r="N1564" s="84">
        <f>VLOOKUP(A1564,'Northern Branch Phase II Debris'!A:F,5,FALSE)</f>
        <v>0</v>
      </c>
      <c r="P1564" s="84">
        <f ca="1">SUMIF(cCalRecycle_NorthBranch_DataMan!A:F,Audit!A1564,cCalRecycle_NorthBranch_DataMan!F:F)</f>
        <v>0</v>
      </c>
      <c r="Q1564" s="86" t="e">
        <f>VLOOKUP(A1564,cCalRecycle_NorthBranch_DataMan!A:B,2,FALSE)</f>
        <v>#N/A</v>
      </c>
      <c r="R1564" s="643" t="b">
        <f t="shared" ca="1" si="49"/>
        <v>1</v>
      </c>
      <c r="Y1564" s="84" t="e">
        <v>#N/A</v>
      </c>
      <c r="Z1564" s="84" t="e">
        <v>#N/A</v>
      </c>
      <c r="AA1564" s="84" t="e">
        <v>#N/A</v>
      </c>
      <c r="AB1564" s="84" t="e">
        <v>#N/A</v>
      </c>
      <c r="AC1564" s="84" t="e">
        <v>#N/A</v>
      </c>
      <c r="AD1564" s="84" t="e">
        <v>#N/A</v>
      </c>
      <c r="AE1564" s="84" t="e">
        <v>#N/A</v>
      </c>
      <c r="AF1564" s="84" t="e">
        <v>#N/A</v>
      </c>
    </row>
    <row r="1565" spans="1:32" ht="15" thickBot="1">
      <c r="A1565" s="93" t="s">
        <v>742</v>
      </c>
      <c r="B1565" s="84">
        <f>VLOOKUP(A1565,'Northern Branch Phase II Debris'!A:F,2,FALSE)</f>
        <v>443</v>
      </c>
      <c r="C1565" s="84" t="str">
        <f>VLOOKUP(A1565,'Northern Branch Phase II Debris'!A:F,3,FALSE)</f>
        <v>Possum Lane</v>
      </c>
      <c r="F1565" s="84" t="str">
        <f t="shared" si="48"/>
        <v>Go Ahead</v>
      </c>
      <c r="G1565" s="320">
        <f>VLOOKUP(A1565,'Northern Branch Phase II Debris'!A:F,6,FALSE)</f>
        <v>44337</v>
      </c>
      <c r="H1565" s="84" t="str">
        <f>VLOOKUP(A1565,'Northern Branch Phase II Debris'!A:G,7,FALSE)</f>
        <v>Butte</v>
      </c>
      <c r="I1565" s="84" t="e">
        <f>VLOOKUP(A1565,'Go Backs'!A:H,8,FALSE)</f>
        <v>#N/A</v>
      </c>
      <c r="K1565" s="84">
        <f>VLOOKUP(A1565,'Go Aheads'!A:H,8,FALSE)</f>
        <v>1</v>
      </c>
      <c r="M1565" s="84">
        <f>VLOOKUP(A1565,'Northern Branch Phase II Debris'!A:F,4,FALSE)</f>
        <v>2</v>
      </c>
      <c r="N1565" s="84">
        <f>VLOOKUP(A1565,'Northern Branch Phase II Debris'!A:F,5,FALSE)</f>
        <v>1</v>
      </c>
      <c r="P1565" s="84">
        <f ca="1">SUMIF(cCalRecycle_NorthBranch_DataMan!A:F,Audit!A1565,cCalRecycle_NorthBranch_DataMan!F:F)</f>
        <v>1</v>
      </c>
      <c r="Q1565" s="86">
        <f>VLOOKUP(A1565,cCalRecycle_NorthBranch_DataMan!A:B,2,FALSE)</f>
        <v>44357.4776851852</v>
      </c>
      <c r="R1565" s="643" t="b">
        <f t="shared" ca="1" si="49"/>
        <v>1</v>
      </c>
      <c r="Y1565" s="84">
        <v>0</v>
      </c>
      <c r="Z1565" s="84">
        <v>0</v>
      </c>
      <c r="AA1565" s="84">
        <v>0</v>
      </c>
      <c r="AB1565" s="84">
        <v>0</v>
      </c>
      <c r="AC1565" s="84">
        <v>0</v>
      </c>
      <c r="AD1565" s="84" t="e">
        <v>#N/A</v>
      </c>
      <c r="AE1565" s="84">
        <v>0</v>
      </c>
      <c r="AF1565" s="84">
        <v>0</v>
      </c>
    </row>
    <row r="1566" spans="1:32" ht="39" thickBot="1">
      <c r="A1566" s="93" t="s">
        <v>1588</v>
      </c>
      <c r="B1566" s="84">
        <f>VLOOKUP(A1566,'Northern Branch Phase II Debris'!A:F,2,FALSE)</f>
        <v>50</v>
      </c>
      <c r="C1566" s="84" t="str">
        <f>VLOOKUP(A1566,'Northern Branch Phase II Debris'!A:F,3,FALSE)</f>
        <v>Simpson Ranch Road</v>
      </c>
      <c r="F1566" s="84" t="str">
        <f t="shared" si="48"/>
        <v>Go Ahead</v>
      </c>
      <c r="G1566" s="320">
        <f>VLOOKUP(A1566,'Northern Branch Phase II Debris'!A:F,6,FALSE)</f>
        <v>44327</v>
      </c>
      <c r="H1566" s="84" t="str">
        <f>VLOOKUP(A1566,'Northern Branch Phase II Debris'!A:G,7,FALSE)</f>
        <v>Butte</v>
      </c>
      <c r="I1566" s="84" t="e">
        <f>VLOOKUP(A1566,'Go Backs'!A:H,8,FALSE)</f>
        <v>#N/A</v>
      </c>
      <c r="K1566" s="84">
        <f>VLOOKUP(A1566,'Go Aheads'!A:H,8,FALSE)</f>
        <v>3</v>
      </c>
      <c r="M1566" s="84">
        <f>VLOOKUP(A1566,'Northern Branch Phase II Debris'!A:F,4,FALSE)</f>
        <v>4</v>
      </c>
      <c r="N1566" s="84">
        <f>VLOOKUP(A1566,'Northern Branch Phase II Debris'!A:F,5,FALSE)</f>
        <v>3</v>
      </c>
      <c r="P1566" s="84">
        <f ca="1">SUMIF(cCalRecycle_NorthBranch_DataMan!A:F,Audit!A1566,cCalRecycle_NorthBranch_DataMan!F:F)</f>
        <v>3</v>
      </c>
      <c r="Q1566" s="86">
        <f>VLOOKUP(A1566,cCalRecycle_NorthBranch_DataMan!A:B,2,FALSE)</f>
        <v>44364.5101041667</v>
      </c>
      <c r="R1566" s="643" t="b">
        <f t="shared" ca="1" si="49"/>
        <v>1</v>
      </c>
      <c r="Y1566" s="84" t="s">
        <v>8346</v>
      </c>
      <c r="Z1566" s="84" t="s">
        <v>8351</v>
      </c>
      <c r="AA1566" s="84">
        <v>0</v>
      </c>
      <c r="AB1566" s="84">
        <v>0</v>
      </c>
      <c r="AC1566" s="84">
        <v>0</v>
      </c>
      <c r="AD1566" s="84" t="e">
        <v>#N/A</v>
      </c>
      <c r="AE1566" s="84">
        <v>1</v>
      </c>
      <c r="AF1566" s="84">
        <v>0</v>
      </c>
    </row>
    <row r="1567" spans="1:32" ht="15" thickBot="1">
      <c r="A1567" s="497" t="s">
        <v>1591</v>
      </c>
      <c r="B1567" s="84" t="str">
        <f>VLOOKUP(A1567,'Northern Branch Phase II Debris'!A:F,2,FALSE)</f>
        <v>062-750-031-000</v>
      </c>
      <c r="C1567" s="84" t="str">
        <f>VLOOKUP(A1567,'Northern Branch Phase II Debris'!A:F,3,FALSE)</f>
        <v>Simpson Ranch Road</v>
      </c>
      <c r="F1567" s="84" t="str">
        <f t="shared" si="48"/>
        <v>Go Ahead</v>
      </c>
      <c r="G1567" s="320">
        <f>VLOOKUP(A1567,'Northern Branch Phase II Debris'!A:F,6,FALSE)</f>
        <v>0</v>
      </c>
      <c r="H1567" s="84" t="str">
        <f>VLOOKUP(A1567,'Northern Branch Phase II Debris'!A:G,7,FALSE)</f>
        <v>Butte</v>
      </c>
      <c r="I1567" s="84" t="e">
        <f>VLOOKUP(A1567,'Go Backs'!A:H,8,FALSE)</f>
        <v>#N/A</v>
      </c>
      <c r="K1567" s="84" t="e">
        <f>VLOOKUP(A1567,'Go Aheads'!A:H,8,FALSE)</f>
        <v>#N/A</v>
      </c>
      <c r="M1567" s="84">
        <f>VLOOKUP(A1567,'Northern Branch Phase II Debris'!A:F,4,FALSE)</f>
        <v>0</v>
      </c>
      <c r="N1567" s="84">
        <f>VLOOKUP(A1567,'Northern Branch Phase II Debris'!A:F,5,FALSE)</f>
        <v>0</v>
      </c>
      <c r="P1567" s="84">
        <f ca="1">SUMIF(cCalRecycle_NorthBranch_DataMan!A:F,Audit!A1567,cCalRecycle_NorthBranch_DataMan!F:F)</f>
        <v>0</v>
      </c>
      <c r="Q1567" s="86" t="e">
        <f>VLOOKUP(A1567,cCalRecycle_NorthBranch_DataMan!A:B,2,FALSE)</f>
        <v>#N/A</v>
      </c>
      <c r="R1567" s="643" t="b">
        <f t="shared" ca="1" si="49"/>
        <v>1</v>
      </c>
      <c r="Y1567" s="84" t="e">
        <v>#N/A</v>
      </c>
      <c r="Z1567" s="84" t="e">
        <v>#N/A</v>
      </c>
      <c r="AA1567" s="84" t="e">
        <v>#N/A</v>
      </c>
      <c r="AB1567" s="84" t="e">
        <v>#N/A</v>
      </c>
      <c r="AC1567" s="84" t="e">
        <v>#N/A</v>
      </c>
      <c r="AD1567" s="84" t="e">
        <v>#N/A</v>
      </c>
      <c r="AE1567" s="84" t="e">
        <v>#N/A</v>
      </c>
      <c r="AF1567" s="84" t="e">
        <v>#N/A</v>
      </c>
    </row>
    <row r="1568" spans="1:32" ht="15" thickBot="1">
      <c r="A1568" s="93" t="s">
        <v>886</v>
      </c>
      <c r="B1568" s="84">
        <f>VLOOKUP(A1568,'Northern Branch Phase II Debris'!A:F,2,FALSE)</f>
        <v>7657</v>
      </c>
      <c r="C1568" s="84" t="str">
        <f>VLOOKUP(A1568,'Northern Branch Phase II Debris'!A:F,3,FALSE)</f>
        <v>Indian Creek Road</v>
      </c>
      <c r="F1568" s="84" t="str">
        <f t="shared" si="48"/>
        <v>Go Ahead</v>
      </c>
      <c r="G1568" s="320">
        <f>VLOOKUP(A1568,'Northern Branch Phase II Debris'!A:F,6,FALSE)</f>
        <v>44334</v>
      </c>
      <c r="H1568" s="84" t="str">
        <f>VLOOKUP(A1568,'Northern Branch Phase II Debris'!A:G,7,FALSE)</f>
        <v>Siskiyou</v>
      </c>
      <c r="I1568" s="84" t="e">
        <f>VLOOKUP(A1568,'Go Backs'!A:H,8,FALSE)</f>
        <v>#N/A</v>
      </c>
      <c r="K1568" s="84" t="e">
        <f>VLOOKUP(A1568,'Go Aheads'!A:H,8,FALSE)</f>
        <v>#N/A</v>
      </c>
      <c r="M1568" s="84">
        <f>VLOOKUP(A1568,'Northern Branch Phase II Debris'!A:F,4,FALSE)</f>
        <v>2</v>
      </c>
      <c r="N1568" s="84">
        <f>VLOOKUP(A1568,'Northern Branch Phase II Debris'!A:F,5,FALSE)</f>
        <v>3</v>
      </c>
      <c r="P1568" s="84">
        <f ca="1">SUMIF(cCalRecycle_NorthBranch_DataMan!A:F,Audit!A1568,cCalRecycle_NorthBranch_DataMan!F:F)</f>
        <v>3</v>
      </c>
      <c r="Q1568" s="86">
        <f>VLOOKUP(A1568,cCalRecycle_NorthBranch_DataMan!A:B,2,FALSE)</f>
        <v>44334.383657407387</v>
      </c>
      <c r="R1568" s="643" t="b">
        <f t="shared" ca="1" si="49"/>
        <v>1</v>
      </c>
      <c r="Y1568" s="84" t="e">
        <v>#N/A</v>
      </c>
      <c r="Z1568" s="84" t="e">
        <v>#N/A</v>
      </c>
      <c r="AA1568" s="84" t="e">
        <v>#N/A</v>
      </c>
      <c r="AB1568" s="84" t="e">
        <v>#N/A</v>
      </c>
      <c r="AC1568" s="84" t="e">
        <v>#N/A</v>
      </c>
      <c r="AD1568" s="84" t="e">
        <v>#N/A</v>
      </c>
      <c r="AE1568" s="84" t="e">
        <v>#N/A</v>
      </c>
      <c r="AF1568" s="84" t="e">
        <v>#N/A</v>
      </c>
    </row>
    <row r="1569" spans="1:32" ht="15" thickBot="1">
      <c r="A1569" s="93" t="s">
        <v>16</v>
      </c>
      <c r="B1569" s="84" t="str">
        <f>VLOOKUP(A1569,'Northern Branch Phase II Debris'!A:F,2,FALSE)</f>
        <v>061-310-026-000</v>
      </c>
      <c r="C1569" s="84" t="str">
        <f>VLOOKUP(A1569,'Northern Branch Phase II Debris'!A:F,3,FALSE)</f>
        <v>PTN N HLF 21-21-6-E</v>
      </c>
      <c r="F1569" s="84" t="str">
        <f t="shared" si="48"/>
        <v>Go Ahead</v>
      </c>
      <c r="G1569" s="320">
        <f>VLOOKUP(A1569,'Northern Branch Phase II Debris'!A:F,6,FALSE)</f>
        <v>44292</v>
      </c>
      <c r="H1569" s="84" t="str">
        <f>VLOOKUP(A1569,'Northern Branch Phase II Debris'!A:G,7,FALSE)</f>
        <v>Butte</v>
      </c>
      <c r="I1569" s="84" t="e">
        <f>VLOOKUP(A1569,'Go Backs'!A:H,8,FALSE)</f>
        <v>#N/A</v>
      </c>
      <c r="K1569" s="84" t="e">
        <f>VLOOKUP(A1569,'Go Aheads'!A:H,8,FALSE)</f>
        <v>#N/A</v>
      </c>
      <c r="M1569" s="84">
        <f>VLOOKUP(A1569,'Northern Branch Phase II Debris'!A:F,4,FALSE)</f>
        <v>1</v>
      </c>
      <c r="N1569" s="84">
        <f>VLOOKUP(A1569,'Northern Branch Phase II Debris'!A:F,5,FALSE)</f>
        <v>0</v>
      </c>
      <c r="P1569" s="84">
        <f ca="1">SUMIF(cCalRecycle_NorthBranch_DataMan!A:F,Audit!A1569,cCalRecycle_NorthBranch_DataMan!F:F)</f>
        <v>0</v>
      </c>
      <c r="Q1569" s="86" t="e">
        <f>VLOOKUP(A1569,cCalRecycle_NorthBranch_DataMan!A:B,2,FALSE)</f>
        <v>#N/A</v>
      </c>
      <c r="R1569" s="643" t="b">
        <f t="shared" ca="1" si="49"/>
        <v>1</v>
      </c>
      <c r="Y1569" s="84" t="e">
        <v>#N/A</v>
      </c>
      <c r="Z1569" s="84" t="e">
        <v>#N/A</v>
      </c>
      <c r="AA1569" s="84" t="e">
        <v>#N/A</v>
      </c>
      <c r="AB1569" s="84" t="e">
        <v>#N/A</v>
      </c>
      <c r="AC1569" s="84" t="e">
        <v>#N/A</v>
      </c>
      <c r="AD1569" s="84" t="e">
        <v>#N/A</v>
      </c>
      <c r="AE1569" s="84" t="e">
        <v>#N/A</v>
      </c>
      <c r="AF1569" s="84" t="e">
        <v>#N/A</v>
      </c>
    </row>
    <row r="1570" spans="1:32" ht="15" thickBot="1">
      <c r="A1570" s="93" t="s">
        <v>668</v>
      </c>
      <c r="B1570" s="84">
        <f>VLOOKUP(A1570,'Northern Branch Phase II Debris'!A:F,2,FALSE)</f>
        <v>30</v>
      </c>
      <c r="C1570" s="84" t="str">
        <f>VLOOKUP(A1570,'Northern Branch Phase II Debris'!A:F,3,FALSE)</f>
        <v>Lakeside Way</v>
      </c>
      <c r="F1570" s="84" t="str">
        <f t="shared" si="48"/>
        <v>Go Ahead</v>
      </c>
      <c r="G1570" s="320">
        <f>VLOOKUP(A1570,'Northern Branch Phase II Debris'!A:F,6,FALSE)</f>
        <v>0</v>
      </c>
      <c r="H1570" s="84" t="str">
        <f>VLOOKUP(A1570,'Northern Branch Phase II Debris'!A:G,7,FALSE)</f>
        <v>Butte</v>
      </c>
      <c r="I1570" s="84" t="e">
        <f>VLOOKUP(A1570,'Go Backs'!A:H,8,FALSE)</f>
        <v>#N/A</v>
      </c>
      <c r="K1570" s="84" t="e">
        <f>VLOOKUP(A1570,'Go Aheads'!A:H,8,FALSE)</f>
        <v>#N/A</v>
      </c>
      <c r="M1570" s="84">
        <f>VLOOKUP(A1570,'Northern Branch Phase II Debris'!A:F,4,FALSE)</f>
        <v>0</v>
      </c>
      <c r="N1570" s="84">
        <f>VLOOKUP(A1570,'Northern Branch Phase II Debris'!A:F,5,FALSE)</f>
        <v>0</v>
      </c>
      <c r="P1570" s="84">
        <f ca="1">SUMIF(cCalRecycle_NorthBranch_DataMan!A:F,Audit!A1570,cCalRecycle_NorthBranch_DataMan!F:F)</f>
        <v>0</v>
      </c>
      <c r="Q1570" s="86" t="e">
        <f>VLOOKUP(A1570,cCalRecycle_NorthBranch_DataMan!A:B,2,FALSE)</f>
        <v>#N/A</v>
      </c>
      <c r="R1570" s="643" t="b">
        <f t="shared" ca="1" si="49"/>
        <v>1</v>
      </c>
      <c r="Y1570" s="84" t="e">
        <v>#N/A</v>
      </c>
      <c r="Z1570" s="84" t="e">
        <v>#N/A</v>
      </c>
      <c r="AA1570" s="84" t="e">
        <v>#N/A</v>
      </c>
      <c r="AB1570" s="84" t="e">
        <v>#N/A</v>
      </c>
      <c r="AC1570" s="84" t="e">
        <v>#N/A</v>
      </c>
      <c r="AD1570" s="84" t="e">
        <v>#N/A</v>
      </c>
      <c r="AE1570" s="84" t="e">
        <v>#N/A</v>
      </c>
      <c r="AF1570" s="84" t="e">
        <v>#N/A</v>
      </c>
    </row>
    <row r="1571" spans="1:32" ht="15" thickBot="1">
      <c r="A1571" s="93" t="s">
        <v>675</v>
      </c>
      <c r="B1571" s="84">
        <f>VLOOKUP(A1571,'Northern Branch Phase II Debris'!A:F,2,FALSE)</f>
        <v>7</v>
      </c>
      <c r="C1571" s="84" t="str">
        <f>VLOOKUP(A1571,'Northern Branch Phase II Debris'!A:F,3,FALSE)</f>
        <v>Lakeside Way</v>
      </c>
      <c r="F1571" s="84" t="str">
        <f t="shared" si="48"/>
        <v>Go Ahead</v>
      </c>
      <c r="G1571" s="320">
        <f>VLOOKUP(A1571,'Northern Branch Phase II Debris'!A:F,6,FALSE)</f>
        <v>0</v>
      </c>
      <c r="H1571" s="84" t="str">
        <f>VLOOKUP(A1571,'Northern Branch Phase II Debris'!A:G,7,FALSE)</f>
        <v>Butte</v>
      </c>
      <c r="I1571" s="84" t="e">
        <f>VLOOKUP(A1571,'Go Backs'!A:H,8,FALSE)</f>
        <v>#N/A</v>
      </c>
      <c r="K1571" s="84" t="e">
        <f>VLOOKUP(A1571,'Go Aheads'!A:H,8,FALSE)</f>
        <v>#N/A</v>
      </c>
      <c r="M1571" s="84">
        <f>VLOOKUP(A1571,'Northern Branch Phase II Debris'!A:F,4,FALSE)</f>
        <v>0</v>
      </c>
      <c r="N1571" s="84">
        <f>VLOOKUP(A1571,'Northern Branch Phase II Debris'!A:F,5,FALSE)</f>
        <v>0</v>
      </c>
      <c r="P1571" s="84">
        <f ca="1">SUMIF(cCalRecycle_NorthBranch_DataMan!A:F,Audit!A1571,cCalRecycle_NorthBranch_DataMan!F:F)</f>
        <v>0</v>
      </c>
      <c r="Q1571" s="86" t="e">
        <f>VLOOKUP(A1571,cCalRecycle_NorthBranch_DataMan!A:B,2,FALSE)</f>
        <v>#N/A</v>
      </c>
      <c r="R1571" s="643" t="b">
        <f t="shared" ca="1" si="49"/>
        <v>1</v>
      </c>
      <c r="Y1571" s="84" t="e">
        <v>#N/A</v>
      </c>
      <c r="Z1571" s="84" t="e">
        <v>#N/A</v>
      </c>
      <c r="AA1571" s="84" t="e">
        <v>#N/A</v>
      </c>
      <c r="AB1571" s="84" t="e">
        <v>#N/A</v>
      </c>
      <c r="AC1571" s="84" t="e">
        <v>#N/A</v>
      </c>
      <c r="AD1571" s="84" t="e">
        <v>#N/A</v>
      </c>
      <c r="AE1571" s="84" t="e">
        <v>#N/A</v>
      </c>
      <c r="AF1571" s="84" t="e">
        <v>#N/A</v>
      </c>
    </row>
    <row r="1572" spans="1:32" ht="15" thickBot="1">
      <c r="A1572" s="93" t="s">
        <v>2150</v>
      </c>
      <c r="B1572" s="84">
        <f>VLOOKUP(A1572,'Northern Branch Phase II Debris'!A:F,2,FALSE)</f>
        <v>31</v>
      </c>
      <c r="C1572" s="84" t="str">
        <f>VLOOKUP(A1572,'Northern Branch Phase II Debris'!A:F,3,FALSE)</f>
        <v>Toyon Trail</v>
      </c>
      <c r="F1572" s="84" t="str">
        <f t="shared" si="48"/>
        <v>Go Ahead</v>
      </c>
      <c r="G1572" s="320">
        <f>VLOOKUP(A1572,'Northern Branch Phase II Debris'!A:F,6,FALSE)</f>
        <v>0</v>
      </c>
      <c r="H1572" s="84" t="str">
        <f>VLOOKUP(A1572,'Northern Branch Phase II Debris'!A:G,7,FALSE)</f>
        <v>Butte</v>
      </c>
      <c r="I1572" s="84" t="e">
        <f>VLOOKUP(A1572,'Go Backs'!A:H,8,FALSE)</f>
        <v>#N/A</v>
      </c>
      <c r="K1572" s="84" t="e">
        <f>VLOOKUP(A1572,'Go Aheads'!A:H,8,FALSE)</f>
        <v>#N/A</v>
      </c>
      <c r="M1572" s="84">
        <f>VLOOKUP(A1572,'Northern Branch Phase II Debris'!A:F,4,FALSE)</f>
        <v>0</v>
      </c>
      <c r="N1572" s="84">
        <f>VLOOKUP(A1572,'Northern Branch Phase II Debris'!A:F,5,FALSE)</f>
        <v>0</v>
      </c>
      <c r="P1572" s="84">
        <f ca="1">SUMIF(cCalRecycle_NorthBranch_DataMan!A:F,Audit!A1572,cCalRecycle_NorthBranch_DataMan!F:F)</f>
        <v>0</v>
      </c>
      <c r="Q1572" s="86" t="e">
        <f>VLOOKUP(A1572,cCalRecycle_NorthBranch_DataMan!A:B,2,FALSE)</f>
        <v>#N/A</v>
      </c>
      <c r="R1572" s="643" t="b">
        <f t="shared" ca="1" si="49"/>
        <v>1</v>
      </c>
      <c r="Y1572" s="84" t="e">
        <v>#N/A</v>
      </c>
      <c r="Z1572" s="84" t="e">
        <v>#N/A</v>
      </c>
      <c r="AA1572" s="84" t="e">
        <v>#N/A</v>
      </c>
      <c r="AB1572" s="84" t="e">
        <v>#N/A</v>
      </c>
      <c r="AC1572" s="84" t="e">
        <v>#N/A</v>
      </c>
      <c r="AD1572" s="84" t="e">
        <v>#N/A</v>
      </c>
      <c r="AE1572" s="84" t="e">
        <v>#N/A</v>
      </c>
      <c r="AF1572" s="84" t="e">
        <v>#N/A</v>
      </c>
    </row>
    <row r="1573" spans="1:32" ht="15" thickBot="1">
      <c r="A1573" s="463" t="s">
        <v>1220</v>
      </c>
      <c r="B1573" s="84" t="str">
        <f>VLOOKUP(A1573,'Northern Branch Phase II Debris'!A:F,2,FALSE)</f>
        <v>13010_barn</v>
      </c>
      <c r="C1573" s="84" t="str">
        <f>VLOOKUP(A1573,'Northern Branch Phase II Debris'!A:F,3,FALSE)</f>
        <v>Bender Road</v>
      </c>
      <c r="F1573" s="84" t="str">
        <f t="shared" si="48"/>
        <v>Go Ahead</v>
      </c>
      <c r="G1573" s="320">
        <f>VLOOKUP(A1573,'Northern Branch Phase II Debris'!A:F,6,FALSE)</f>
        <v>44252</v>
      </c>
      <c r="H1573" s="84" t="str">
        <f>VLOOKUP(A1573,'Northern Branch Phase II Debris'!A:G,7,FALSE)</f>
        <v>Shasta</v>
      </c>
      <c r="I1573" s="84" t="e">
        <f>VLOOKUP(A1573,'Go Backs'!A:H,8,FALSE)</f>
        <v>#N/A</v>
      </c>
      <c r="K1573" s="84" t="e">
        <f>VLOOKUP(A1573,'Go Aheads'!A:H,8,FALSE)</f>
        <v>#N/A</v>
      </c>
      <c r="M1573" s="84">
        <f>VLOOKUP(A1573,'Northern Branch Phase II Debris'!A:F,4,FALSE)</f>
        <v>0</v>
      </c>
      <c r="N1573" s="84">
        <f>VLOOKUP(A1573,'Northern Branch Phase II Debris'!A:F,5,FALSE)</f>
        <v>0</v>
      </c>
      <c r="P1573" s="84">
        <f ca="1">SUMIF(cCalRecycle_NorthBranch_DataMan!A:F,Audit!A1573,cCalRecycle_NorthBranch_DataMan!F:F)</f>
        <v>0</v>
      </c>
      <c r="Q1573" s="86" t="e">
        <f>VLOOKUP(A1573,cCalRecycle_NorthBranch_DataMan!A:B,2,FALSE)</f>
        <v>#N/A</v>
      </c>
      <c r="R1573" s="643" t="b">
        <f t="shared" ca="1" si="49"/>
        <v>1</v>
      </c>
      <c r="S1573" s="455" t="s">
        <v>4289</v>
      </c>
      <c r="Y1573" s="84" t="e">
        <v>#N/A</v>
      </c>
      <c r="Z1573" s="84" t="e">
        <v>#N/A</v>
      </c>
      <c r="AA1573" s="84" t="e">
        <v>#N/A</v>
      </c>
      <c r="AB1573" s="84" t="e">
        <v>#N/A</v>
      </c>
      <c r="AC1573" s="84" t="e">
        <v>#N/A</v>
      </c>
      <c r="AD1573" s="84" t="e">
        <v>#N/A</v>
      </c>
      <c r="AE1573" s="84" t="e">
        <v>#N/A</v>
      </c>
      <c r="AF1573" s="84" t="e">
        <v>#N/A</v>
      </c>
    </row>
    <row r="1574" spans="1:32" ht="15" thickBot="1">
      <c r="A1574" s="497" t="s">
        <v>1645</v>
      </c>
      <c r="B1574" s="84" t="str">
        <f>VLOOKUP(A1574,'Northern Branch Phase II Debris'!A:F,2,FALSE)</f>
        <v>041-330-058-000</v>
      </c>
      <c r="C1574" s="84" t="str">
        <f>VLOOKUP(A1574,'Northern Branch Phase II Debris'!A:F,3,FALSE)</f>
        <v>South Fork Road</v>
      </c>
      <c r="F1574" s="84" t="str">
        <f t="shared" si="48"/>
        <v>Go Ahead</v>
      </c>
      <c r="G1574" s="320">
        <f>VLOOKUP(A1574,'Northern Branch Phase II Debris'!A:F,6,FALSE)</f>
        <v>0</v>
      </c>
      <c r="H1574" s="84" t="str">
        <f>VLOOKUP(A1574,'Northern Branch Phase II Debris'!A:G,7,FALSE)</f>
        <v>Shasta</v>
      </c>
      <c r="I1574" s="84" t="e">
        <f>VLOOKUP(A1574,'Go Backs'!A:H,8,FALSE)</f>
        <v>#N/A</v>
      </c>
      <c r="K1574" s="84" t="e">
        <f>VLOOKUP(A1574,'Go Aheads'!A:H,8,FALSE)</f>
        <v>#N/A</v>
      </c>
      <c r="M1574" s="84">
        <f>VLOOKUP(A1574,'Northern Branch Phase II Debris'!A:F,4,FALSE)</f>
        <v>0</v>
      </c>
      <c r="N1574" s="84">
        <f>VLOOKUP(A1574,'Northern Branch Phase II Debris'!A:F,5,FALSE)</f>
        <v>0</v>
      </c>
      <c r="P1574" s="84">
        <f ca="1">SUMIF(cCalRecycle_NorthBranch_DataMan!A:F,Audit!A1574,cCalRecycle_NorthBranch_DataMan!F:F)</f>
        <v>0</v>
      </c>
      <c r="Q1574" s="86" t="e">
        <f>VLOOKUP(A1574,cCalRecycle_NorthBranch_DataMan!A:B,2,FALSE)</f>
        <v>#N/A</v>
      </c>
      <c r="R1574" s="643" t="b">
        <f t="shared" ca="1" si="49"/>
        <v>1</v>
      </c>
      <c r="Y1574" s="84" t="e">
        <v>#N/A</v>
      </c>
      <c r="Z1574" s="84" t="e">
        <v>#N/A</v>
      </c>
      <c r="AA1574" s="84" t="e">
        <v>#N/A</v>
      </c>
      <c r="AB1574" s="84" t="e">
        <v>#N/A</v>
      </c>
      <c r="AC1574" s="84" t="e">
        <v>#N/A</v>
      </c>
      <c r="AD1574" s="84" t="e">
        <v>#N/A</v>
      </c>
      <c r="AE1574" s="84" t="e">
        <v>#N/A</v>
      </c>
      <c r="AF1574" s="84" t="e">
        <v>#N/A</v>
      </c>
    </row>
    <row r="1575" spans="1:32" ht="26.25" thickBot="1">
      <c r="A1575" s="93" t="s">
        <v>1757</v>
      </c>
      <c r="B1575" s="84" t="str">
        <f>VLOOKUP(A1575,'Northern Branch Phase II Debris'!A:F,2,FALSE)</f>
        <v>062-130-023-000</v>
      </c>
      <c r="C1575" s="84" t="str">
        <f>VLOOKUP(A1575,'Northern Branch Phase II Debris'!A:F,3,FALSE)</f>
        <v>PCL 1 OF PM 50-39 Gamble Road</v>
      </c>
      <c r="F1575" s="84" t="str">
        <f t="shared" si="48"/>
        <v>Go Ahead</v>
      </c>
      <c r="G1575" s="320">
        <f>VLOOKUP(A1575,'Northern Branch Phase II Debris'!A:F,6,FALSE)</f>
        <v>0</v>
      </c>
      <c r="H1575" s="84" t="str">
        <f>VLOOKUP(A1575,'Northern Branch Phase II Debris'!A:G,7,FALSE)</f>
        <v>Butte</v>
      </c>
      <c r="I1575" s="84" t="e">
        <f>VLOOKUP(A1575,'Go Backs'!A:H,8,FALSE)</f>
        <v>#N/A</v>
      </c>
      <c r="K1575" s="84" t="e">
        <f>VLOOKUP(A1575,'Go Aheads'!A:H,8,FALSE)</f>
        <v>#N/A</v>
      </c>
      <c r="M1575" s="84">
        <f>VLOOKUP(A1575,'Northern Branch Phase II Debris'!A:F,4,FALSE)</f>
        <v>0</v>
      </c>
      <c r="N1575" s="84">
        <f>VLOOKUP(A1575,'Northern Branch Phase II Debris'!A:F,5,FALSE)</f>
        <v>0</v>
      </c>
      <c r="P1575" s="84">
        <f ca="1">SUMIF(cCalRecycle_NorthBranch_DataMan!A:F,Audit!A1575,cCalRecycle_NorthBranch_DataMan!F:F)</f>
        <v>0</v>
      </c>
      <c r="Q1575" s="86" t="e">
        <f>VLOOKUP(A1575,cCalRecycle_NorthBranch_DataMan!A:B,2,FALSE)</f>
        <v>#N/A</v>
      </c>
      <c r="R1575" s="643" t="b">
        <f t="shared" ca="1" si="49"/>
        <v>1</v>
      </c>
      <c r="Y1575" s="84" t="e">
        <v>#N/A</v>
      </c>
      <c r="Z1575" s="84" t="e">
        <v>#N/A</v>
      </c>
      <c r="AA1575" s="84" t="e">
        <v>#N/A</v>
      </c>
      <c r="AB1575" s="84" t="e">
        <v>#N/A</v>
      </c>
      <c r="AC1575" s="84" t="e">
        <v>#N/A</v>
      </c>
      <c r="AD1575" s="84" t="e">
        <v>#N/A</v>
      </c>
      <c r="AE1575" s="84" t="e">
        <v>#N/A</v>
      </c>
      <c r="AF1575" s="84" t="e">
        <v>#N/A</v>
      </c>
    </row>
    <row r="1576" spans="1:32" ht="15" thickBot="1">
      <c r="A1576" s="93" t="s">
        <v>1181</v>
      </c>
      <c r="B1576" s="84" t="str">
        <f>VLOOKUP(A1576,'Northern Branch Phase II Debris'!A:F,2,FALSE)</f>
        <v>062-130-024-000</v>
      </c>
      <c r="C1576" s="84" t="str">
        <f>VLOOKUP(A1576,'Northern Branch Phase II Debris'!A:F,3,FALSE)</f>
        <v>SEC27 T21N R5E</v>
      </c>
      <c r="F1576" s="84" t="str">
        <f t="shared" si="48"/>
        <v>Go Ahead</v>
      </c>
      <c r="G1576" s="320">
        <f>VLOOKUP(A1576,'Northern Branch Phase II Debris'!A:F,6,FALSE)</f>
        <v>0</v>
      </c>
      <c r="H1576" s="84" t="str">
        <f>VLOOKUP(A1576,'Northern Branch Phase II Debris'!A:G,7,FALSE)</f>
        <v>Butte</v>
      </c>
      <c r="I1576" s="84" t="e">
        <f>VLOOKUP(A1576,'Go Backs'!A:H,8,FALSE)</f>
        <v>#N/A</v>
      </c>
      <c r="K1576" s="84" t="e">
        <f>VLOOKUP(A1576,'Go Aheads'!A:H,8,FALSE)</f>
        <v>#N/A</v>
      </c>
      <c r="M1576" s="84">
        <f>VLOOKUP(A1576,'Northern Branch Phase II Debris'!A:F,4,FALSE)</f>
        <v>0</v>
      </c>
      <c r="N1576" s="84">
        <f>VLOOKUP(A1576,'Northern Branch Phase II Debris'!A:F,5,FALSE)</f>
        <v>0</v>
      </c>
      <c r="P1576" s="84">
        <f ca="1">SUMIF(cCalRecycle_NorthBranch_DataMan!A:F,Audit!A1576,cCalRecycle_NorthBranch_DataMan!F:F)</f>
        <v>0</v>
      </c>
      <c r="Q1576" s="86" t="e">
        <f>VLOOKUP(A1576,cCalRecycle_NorthBranch_DataMan!A:B,2,FALSE)</f>
        <v>#N/A</v>
      </c>
      <c r="R1576" s="643" t="b">
        <f t="shared" ca="1" si="49"/>
        <v>1</v>
      </c>
      <c r="Y1576" s="84" t="e">
        <v>#N/A</v>
      </c>
      <c r="Z1576" s="84" t="e">
        <v>#N/A</v>
      </c>
      <c r="AA1576" s="84" t="e">
        <v>#N/A</v>
      </c>
      <c r="AB1576" s="84" t="e">
        <v>#N/A</v>
      </c>
      <c r="AC1576" s="84" t="e">
        <v>#N/A</v>
      </c>
      <c r="AD1576" s="84" t="e">
        <v>#N/A</v>
      </c>
      <c r="AE1576" s="84" t="e">
        <v>#N/A</v>
      </c>
      <c r="AF1576" s="84" t="e">
        <v>#N/A</v>
      </c>
    </row>
    <row r="1577" spans="1:32" ht="15" thickBot="1">
      <c r="A1577" s="463" t="s">
        <v>856</v>
      </c>
      <c r="B1577" s="84" t="str">
        <f>VLOOKUP(A1577,'Northern Branch Phase II Debris'!A:F,2,FALSE)</f>
        <v>3535_b</v>
      </c>
      <c r="C1577" s="84" t="str">
        <f>VLOOKUP(A1577,'Northern Branch Phase II Debris'!A:F,3,FALSE)</f>
        <v>Indian Creek Road</v>
      </c>
      <c r="F1577" s="84" t="str">
        <f t="shared" si="48"/>
        <v>Go Ahead</v>
      </c>
      <c r="G1577" s="320">
        <f>VLOOKUP(A1577,'Northern Branch Phase II Debris'!A:F,6,FALSE)</f>
        <v>0</v>
      </c>
      <c r="H1577" s="84" t="str">
        <f>VLOOKUP(A1577,'Northern Branch Phase II Debris'!A:G,7,FALSE)</f>
        <v>Siskiyou</v>
      </c>
      <c r="I1577" s="84" t="e">
        <f>VLOOKUP(A1577,'Go Backs'!A:H,8,FALSE)</f>
        <v>#N/A</v>
      </c>
      <c r="K1577" s="84" t="e">
        <f>VLOOKUP(A1577,'Go Aheads'!A:H,8,FALSE)</f>
        <v>#N/A</v>
      </c>
      <c r="M1577" s="84">
        <f>VLOOKUP(A1577,'Northern Branch Phase II Debris'!A:F,4,FALSE)</f>
        <v>1</v>
      </c>
      <c r="N1577" s="84">
        <f>VLOOKUP(A1577,'Northern Branch Phase II Debris'!A:F,5,FALSE)</f>
        <v>0</v>
      </c>
      <c r="P1577" s="84">
        <f ca="1">SUMIF(cCalRecycle_NorthBranch_DataMan!A:F,Audit!A1577,cCalRecycle_NorthBranch_DataMan!F:F)</f>
        <v>0</v>
      </c>
      <c r="Q1577" s="86" t="e">
        <f>VLOOKUP(A1577,cCalRecycle_NorthBranch_DataMan!A:B,2,FALSE)</f>
        <v>#N/A</v>
      </c>
      <c r="R1577" s="643" t="b">
        <f t="shared" ca="1" si="49"/>
        <v>1</v>
      </c>
      <c r="S1577" s="455" t="s">
        <v>4289</v>
      </c>
      <c r="Y1577" s="84" t="e">
        <v>#N/A</v>
      </c>
      <c r="Z1577" s="84" t="e">
        <v>#N/A</v>
      </c>
      <c r="AA1577" s="84" t="e">
        <v>#N/A</v>
      </c>
      <c r="AB1577" s="84" t="e">
        <v>#N/A</v>
      </c>
      <c r="AC1577" s="84" t="e">
        <v>#N/A</v>
      </c>
      <c r="AD1577" s="84" t="e">
        <v>#N/A</v>
      </c>
      <c r="AE1577" s="84" t="e">
        <v>#N/A</v>
      </c>
      <c r="AF1577" s="84" t="e">
        <v>#N/A</v>
      </c>
    </row>
    <row r="1578" spans="1:32" ht="15" thickBot="1">
      <c r="A1578" s="463" t="s">
        <v>1408</v>
      </c>
      <c r="B1578" s="84" t="str">
        <f>VLOOKUP(A1578,'Northern Branch Phase II Debris'!A:F,2,FALSE)</f>
        <v>3535_c</v>
      </c>
      <c r="C1578" s="84" t="str">
        <f>VLOOKUP(A1578,'Northern Branch Phase II Debris'!A:F,3,FALSE)</f>
        <v>Indian Creek Road</v>
      </c>
      <c r="F1578" s="84" t="str">
        <f t="shared" si="48"/>
        <v>Go Ahead</v>
      </c>
      <c r="G1578" s="320">
        <f>VLOOKUP(A1578,'Northern Branch Phase II Debris'!A:F,6,FALSE)</f>
        <v>0</v>
      </c>
      <c r="H1578" s="84" t="str">
        <f>VLOOKUP(A1578,'Northern Branch Phase II Debris'!A:G,7,FALSE)</f>
        <v>Siskiyou</v>
      </c>
      <c r="I1578" s="84" t="e">
        <f>VLOOKUP(A1578,'Go Backs'!A:H,8,FALSE)</f>
        <v>#N/A</v>
      </c>
      <c r="K1578" s="84" t="e">
        <f>VLOOKUP(A1578,'Go Aheads'!A:H,8,FALSE)</f>
        <v>#N/A</v>
      </c>
      <c r="M1578" s="84">
        <f>VLOOKUP(A1578,'Northern Branch Phase II Debris'!A:F,4,FALSE)</f>
        <v>1</v>
      </c>
      <c r="N1578" s="84">
        <f>VLOOKUP(A1578,'Northern Branch Phase II Debris'!A:F,5,FALSE)</f>
        <v>0</v>
      </c>
      <c r="P1578" s="84">
        <f ca="1">SUMIF(cCalRecycle_NorthBranch_DataMan!A:F,Audit!A1578,cCalRecycle_NorthBranch_DataMan!F:F)</f>
        <v>0</v>
      </c>
      <c r="Q1578" s="86" t="e">
        <f>VLOOKUP(A1578,cCalRecycle_NorthBranch_DataMan!A:B,2,FALSE)</f>
        <v>#N/A</v>
      </c>
      <c r="R1578" s="643" t="b">
        <f t="shared" ca="1" si="49"/>
        <v>1</v>
      </c>
      <c r="S1578" s="455" t="s">
        <v>4289</v>
      </c>
      <c r="Y1578" s="84" t="e">
        <v>#N/A</v>
      </c>
      <c r="Z1578" s="84" t="e">
        <v>#N/A</v>
      </c>
      <c r="AA1578" s="84" t="e">
        <v>#N/A</v>
      </c>
      <c r="AB1578" s="84" t="e">
        <v>#N/A</v>
      </c>
      <c r="AC1578" s="84" t="e">
        <v>#N/A</v>
      </c>
      <c r="AD1578" s="84" t="e">
        <v>#N/A</v>
      </c>
      <c r="AE1578" s="84" t="e">
        <v>#N/A</v>
      </c>
      <c r="AF1578" s="84" t="e">
        <v>#N/A</v>
      </c>
    </row>
    <row r="1579" spans="1:32" ht="15" thickBot="1">
      <c r="A1579" s="463" t="s">
        <v>853</v>
      </c>
      <c r="B1579" s="84" t="str">
        <f>VLOOKUP(A1579,'Northern Branch Phase II Debris'!A:F,2,FALSE)</f>
        <v>3535_d</v>
      </c>
      <c r="C1579" s="84" t="str">
        <f>VLOOKUP(A1579,'Northern Branch Phase II Debris'!A:F,3,FALSE)</f>
        <v>Indian Creek Road</v>
      </c>
      <c r="F1579" s="84" t="str">
        <f t="shared" si="48"/>
        <v>Go Ahead</v>
      </c>
      <c r="G1579" s="320">
        <f>VLOOKUP(A1579,'Northern Branch Phase II Debris'!A:F,6,FALSE)</f>
        <v>0</v>
      </c>
      <c r="H1579" s="84" t="str">
        <f>VLOOKUP(A1579,'Northern Branch Phase II Debris'!A:G,7,FALSE)</f>
        <v>Siskiyou</v>
      </c>
      <c r="I1579" s="84" t="e">
        <f>VLOOKUP(A1579,'Go Backs'!A:H,8,FALSE)</f>
        <v>#N/A</v>
      </c>
      <c r="K1579" s="84" t="e">
        <f>VLOOKUP(A1579,'Go Aheads'!A:H,8,FALSE)</f>
        <v>#N/A</v>
      </c>
      <c r="M1579" s="84">
        <f>VLOOKUP(A1579,'Northern Branch Phase II Debris'!A:F,4,FALSE)</f>
        <v>1</v>
      </c>
      <c r="N1579" s="84">
        <f>VLOOKUP(A1579,'Northern Branch Phase II Debris'!A:F,5,FALSE)</f>
        <v>0</v>
      </c>
      <c r="P1579" s="84">
        <f ca="1">SUMIF(cCalRecycle_NorthBranch_DataMan!A:F,Audit!A1579,cCalRecycle_NorthBranch_DataMan!F:F)</f>
        <v>0</v>
      </c>
      <c r="Q1579" s="86" t="e">
        <f>VLOOKUP(A1579,cCalRecycle_NorthBranch_DataMan!A:B,2,FALSE)</f>
        <v>#N/A</v>
      </c>
      <c r="R1579" s="643" t="b">
        <f t="shared" ca="1" si="49"/>
        <v>1</v>
      </c>
      <c r="S1579" s="455" t="s">
        <v>4289</v>
      </c>
      <c r="Y1579" s="84" t="e">
        <v>#N/A</v>
      </c>
      <c r="Z1579" s="84" t="e">
        <v>#N/A</v>
      </c>
      <c r="AA1579" s="84" t="e">
        <v>#N/A</v>
      </c>
      <c r="AB1579" s="84" t="e">
        <v>#N/A</v>
      </c>
      <c r="AC1579" s="84" t="e">
        <v>#N/A</v>
      </c>
      <c r="AD1579" s="84" t="e">
        <v>#N/A</v>
      </c>
      <c r="AE1579" s="84" t="e">
        <v>#N/A</v>
      </c>
      <c r="AF1579" s="84" t="e">
        <v>#N/A</v>
      </c>
    </row>
    <row r="1580" spans="1:32" ht="15" thickBot="1">
      <c r="A1580" s="497" t="s">
        <v>890</v>
      </c>
      <c r="B1580" s="84">
        <f>VLOOKUP(A1580,'Northern Branch Phase II Debris'!A:F,2,FALSE)</f>
        <v>2803</v>
      </c>
      <c r="C1580" s="84" t="str">
        <f>VLOOKUP(A1580,'Northern Branch Phase II Debris'!A:F,3,FALSE)</f>
        <v>Indian Creek Road</v>
      </c>
      <c r="F1580" s="84" t="str">
        <f t="shared" si="48"/>
        <v>Go Ahead</v>
      </c>
      <c r="G1580" s="320">
        <f>VLOOKUP(A1580,'Northern Branch Phase II Debris'!A:F,6,FALSE)</f>
        <v>0</v>
      </c>
      <c r="H1580" s="84" t="str">
        <f>VLOOKUP(A1580,'Northern Branch Phase II Debris'!A:G,7,FALSE)</f>
        <v>Siskiyou</v>
      </c>
      <c r="I1580" s="84" t="e">
        <f>VLOOKUP(A1580,'Go Backs'!A:H,8,FALSE)</f>
        <v>#N/A</v>
      </c>
      <c r="K1580" s="84" t="e">
        <f>VLOOKUP(A1580,'Go Aheads'!A:H,8,FALSE)</f>
        <v>#N/A</v>
      </c>
      <c r="M1580" s="84">
        <f>VLOOKUP(A1580,'Northern Branch Phase II Debris'!A:F,4,FALSE)</f>
        <v>0</v>
      </c>
      <c r="N1580" s="84">
        <f>VLOOKUP(A1580,'Northern Branch Phase II Debris'!A:F,5,FALSE)</f>
        <v>0</v>
      </c>
      <c r="P1580" s="84">
        <f ca="1">SUMIF(cCalRecycle_NorthBranch_DataMan!A:F,Audit!A1580,cCalRecycle_NorthBranch_DataMan!F:F)</f>
        <v>0</v>
      </c>
      <c r="Q1580" s="86" t="e">
        <f>VLOOKUP(A1580,cCalRecycle_NorthBranch_DataMan!A:B,2,FALSE)</f>
        <v>#N/A</v>
      </c>
      <c r="R1580" s="643" t="b">
        <f t="shared" ca="1" si="49"/>
        <v>1</v>
      </c>
      <c r="Y1580" s="84" t="e">
        <v>#N/A</v>
      </c>
      <c r="Z1580" s="84" t="e">
        <v>#N/A</v>
      </c>
      <c r="AA1580" s="84" t="e">
        <v>#N/A</v>
      </c>
      <c r="AB1580" s="84" t="e">
        <v>#N/A</v>
      </c>
      <c r="AC1580" s="84" t="e">
        <v>#N/A</v>
      </c>
      <c r="AD1580" s="84" t="e">
        <v>#N/A</v>
      </c>
      <c r="AE1580" s="84" t="e">
        <v>#N/A</v>
      </c>
      <c r="AF1580" s="84" t="e">
        <v>#N/A</v>
      </c>
    </row>
    <row r="1581" spans="1:32" ht="26.25" thickBot="1">
      <c r="A1581" s="498" t="s">
        <v>2192</v>
      </c>
      <c r="B1581" s="84" t="str">
        <f>VLOOKUP(A1581,'Northern Branch Phase II Debris'!A:F,2,FALSE)</f>
        <v>062-610-013-000</v>
      </c>
      <c r="C1581" s="84" t="str">
        <f>VLOOKUP(A1581,'Northern Branch Phase II Debris'!A:F,3,FALSE)</f>
        <v>Oroville Quincy Highway</v>
      </c>
      <c r="F1581" s="84" t="str">
        <f t="shared" si="48"/>
        <v>Go Ahead</v>
      </c>
      <c r="G1581" s="320">
        <f>VLOOKUP(A1581,'Northern Branch Phase II Debris'!A:F,6,FALSE)</f>
        <v>0</v>
      </c>
      <c r="H1581" s="84" t="str">
        <f>VLOOKUP(A1581,'Northern Branch Phase II Debris'!A:G,7,FALSE)</f>
        <v>Butte</v>
      </c>
      <c r="I1581" s="84" t="e">
        <f>VLOOKUP(A1581,'Go Backs'!A:H,8,FALSE)</f>
        <v>#N/A</v>
      </c>
      <c r="K1581" s="84" t="e">
        <f>VLOOKUP(A1581,'Go Aheads'!A:H,8,FALSE)</f>
        <v>#N/A</v>
      </c>
      <c r="M1581" s="84">
        <f>VLOOKUP(A1581,'Northern Branch Phase II Debris'!A:F,4,FALSE)</f>
        <v>0</v>
      </c>
      <c r="N1581" s="84">
        <f>VLOOKUP(A1581,'Northern Branch Phase II Debris'!A:F,5,FALSE)</f>
        <v>0</v>
      </c>
      <c r="P1581" s="84">
        <f ca="1">SUMIF(cCalRecycle_NorthBranch_DataMan!A:F,Audit!A1581,cCalRecycle_NorthBranch_DataMan!F:F)</f>
        <v>0</v>
      </c>
      <c r="Q1581" s="86" t="e">
        <f>VLOOKUP(A1581,cCalRecycle_NorthBranch_DataMan!A:B,2,FALSE)</f>
        <v>#N/A</v>
      </c>
      <c r="R1581" s="643" t="b">
        <f t="shared" ca="1" si="49"/>
        <v>1</v>
      </c>
      <c r="Y1581" s="84" t="e">
        <v>#N/A</v>
      </c>
      <c r="Z1581" s="84" t="e">
        <v>#N/A</v>
      </c>
      <c r="AA1581" s="84" t="e">
        <v>#N/A</v>
      </c>
      <c r="AB1581" s="84" t="e">
        <v>#N/A</v>
      </c>
      <c r="AC1581" s="84" t="e">
        <v>#N/A</v>
      </c>
      <c r="AD1581" s="84" t="e">
        <v>#N/A</v>
      </c>
      <c r="AE1581" s="84" t="e">
        <v>#N/A</v>
      </c>
      <c r="AF1581" s="84" t="e">
        <v>#N/A</v>
      </c>
    </row>
    <row r="1582" spans="1:32" ht="15" thickBot="1">
      <c r="A1582" s="463" t="s">
        <v>1539</v>
      </c>
      <c r="B1582" s="84">
        <f>VLOOKUP(A1582,'Northern Branch Phase II Debris'!A:F,2,FALSE)</f>
        <v>400</v>
      </c>
      <c r="C1582" s="84" t="str">
        <f>VLOOKUP(A1582,'Northern Branch Phase II Debris'!A:F,3,FALSE)</f>
        <v>Spinner Willow Road</v>
      </c>
      <c r="F1582" s="84" t="str">
        <f t="shared" si="48"/>
        <v>Go Ahead</v>
      </c>
      <c r="G1582" s="320">
        <f>VLOOKUP(A1582,'Northern Branch Phase II Debris'!A:F,6,FALSE)</f>
        <v>44363</v>
      </c>
      <c r="H1582" s="84" t="str">
        <f>VLOOKUP(A1582,'Northern Branch Phase II Debris'!A:G,7,FALSE)</f>
        <v>Trinity</v>
      </c>
      <c r="I1582" s="84" t="e">
        <f>VLOOKUP(A1582,'Go Backs'!A:H,8,FALSE)</f>
        <v>#N/A</v>
      </c>
      <c r="K1582" s="84" t="e">
        <f>VLOOKUP(A1582,'Go Aheads'!A:H,8,FALSE)</f>
        <v>#N/A</v>
      </c>
      <c r="M1582" s="84">
        <f>VLOOKUP(A1582,'Northern Branch Phase II Debris'!A:F,4,FALSE)</f>
        <v>2</v>
      </c>
      <c r="N1582" s="84">
        <f>VLOOKUP(A1582,'Northern Branch Phase II Debris'!A:F,5,FALSE)</f>
        <v>0</v>
      </c>
      <c r="P1582" s="84">
        <f ca="1">SUMIF(cCalRecycle_NorthBranch_DataMan!A:F,Audit!A1582,cCalRecycle_NorthBranch_DataMan!F:F)</f>
        <v>0</v>
      </c>
      <c r="Q1582" s="86" t="e">
        <f>VLOOKUP(A1582,cCalRecycle_NorthBranch_DataMan!A:B,2,FALSE)</f>
        <v>#N/A</v>
      </c>
      <c r="R1582" s="643" t="b">
        <f t="shared" ca="1" si="49"/>
        <v>1</v>
      </c>
      <c r="S1582" s="455" t="s">
        <v>4289</v>
      </c>
      <c r="Y1582" s="84" t="e">
        <v>#N/A</v>
      </c>
      <c r="Z1582" s="84" t="e">
        <v>#N/A</v>
      </c>
      <c r="AA1582" s="84" t="e">
        <v>#N/A</v>
      </c>
      <c r="AB1582" s="84" t="e">
        <v>#N/A</v>
      </c>
      <c r="AC1582" s="84" t="e">
        <v>#N/A</v>
      </c>
      <c r="AD1582" s="84" t="e">
        <v>#N/A</v>
      </c>
      <c r="AE1582" s="84" t="e">
        <v>#N/A</v>
      </c>
      <c r="AF1582" s="84" t="e">
        <v>#N/A</v>
      </c>
    </row>
    <row r="1583" spans="1:32" ht="15" thickBot="1">
      <c r="A1583" s="93" t="s">
        <v>837</v>
      </c>
      <c r="B1583" s="84">
        <f>VLOOKUP(A1583,'Northern Branch Phase II Debris'!A:F,2,FALSE)</f>
        <v>166</v>
      </c>
      <c r="C1583" s="84" t="str">
        <f>VLOOKUP(A1583,'Northern Branch Phase II Debris'!A:F,3,FALSE)</f>
        <v>Seminole Drive</v>
      </c>
      <c r="F1583" s="84" t="str">
        <f t="shared" si="48"/>
        <v>Go Ahead</v>
      </c>
      <c r="G1583" s="320">
        <f>VLOOKUP(A1583,'Northern Branch Phase II Debris'!A:F,6,FALSE)</f>
        <v>44306</v>
      </c>
      <c r="H1583" s="84" t="str">
        <f>VLOOKUP(A1583,'Northern Branch Phase II Debris'!A:G,7,FALSE)</f>
        <v>Butte</v>
      </c>
      <c r="I1583" s="84" t="e">
        <f>VLOOKUP(A1583,'Go Backs'!A:H,8,FALSE)</f>
        <v>#N/A</v>
      </c>
      <c r="K1583" s="84">
        <f>VLOOKUP(A1583,'Go Aheads'!A:H,8,FALSE)</f>
        <v>3</v>
      </c>
      <c r="M1583" s="84">
        <f>VLOOKUP(A1583,'Northern Branch Phase II Debris'!A:F,4,FALSE)</f>
        <v>4</v>
      </c>
      <c r="N1583" s="84">
        <f>VLOOKUP(A1583,'Northern Branch Phase II Debris'!A:F,5,FALSE)</f>
        <v>3</v>
      </c>
      <c r="P1583" s="84">
        <f ca="1">SUMIF(cCalRecycle_NorthBranch_DataMan!A:F,Audit!A1583,cCalRecycle_NorthBranch_DataMan!F:F)</f>
        <v>3</v>
      </c>
      <c r="Q1583" s="86">
        <f>VLOOKUP(A1583,cCalRecycle_NorthBranch_DataMan!A:B,2,FALSE)</f>
        <v>44364.633425925902</v>
      </c>
      <c r="R1583" s="643" t="b">
        <f t="shared" ca="1" si="49"/>
        <v>1</v>
      </c>
      <c r="Y1583" s="84" t="e">
        <v>#N/A</v>
      </c>
      <c r="Z1583" s="84" t="e">
        <v>#N/A</v>
      </c>
      <c r="AA1583" s="84" t="e">
        <v>#N/A</v>
      </c>
      <c r="AB1583" s="84" t="e">
        <v>#N/A</v>
      </c>
      <c r="AC1583" s="84" t="e">
        <v>#N/A</v>
      </c>
      <c r="AD1583" s="84" t="e">
        <v>#N/A</v>
      </c>
      <c r="AE1583" s="84" t="e">
        <v>#N/A</v>
      </c>
      <c r="AF1583" s="84" t="e">
        <v>#N/A</v>
      </c>
    </row>
    <row r="1584" spans="1:32" ht="15" thickBot="1">
      <c r="A1584" s="93" t="s">
        <v>748</v>
      </c>
      <c r="B1584" s="84">
        <f>VLOOKUP(A1584,'Northern Branch Phase II Debris'!A:F,2,FALSE)</f>
        <v>274</v>
      </c>
      <c r="C1584" s="84" t="str">
        <f>VLOOKUP(A1584,'Northern Branch Phase II Debris'!A:F,3,FALSE)</f>
        <v>Star Road</v>
      </c>
      <c r="F1584" s="84" t="str">
        <f t="shared" si="48"/>
        <v>Go Ahead</v>
      </c>
      <c r="G1584" s="320">
        <f>VLOOKUP(A1584,'Northern Branch Phase II Debris'!A:F,6,FALSE)</f>
        <v>44303</v>
      </c>
      <c r="H1584" s="84" t="str">
        <f>VLOOKUP(A1584,'Northern Branch Phase II Debris'!A:G,7,FALSE)</f>
        <v>Butte</v>
      </c>
      <c r="I1584" s="84" t="e">
        <f>VLOOKUP(A1584,'Go Backs'!A:H,8,FALSE)</f>
        <v>#N/A</v>
      </c>
      <c r="K1584" s="84" t="e">
        <f>VLOOKUP(A1584,'Go Aheads'!A:H,8,FALSE)</f>
        <v>#N/A</v>
      </c>
      <c r="M1584" s="84">
        <f>VLOOKUP(A1584,'Northern Branch Phase II Debris'!A:F,4,FALSE)</f>
        <v>0</v>
      </c>
      <c r="N1584" s="84">
        <f>VLOOKUP(A1584,'Northern Branch Phase II Debris'!A:F,5,FALSE)</f>
        <v>0</v>
      </c>
      <c r="P1584" s="84">
        <f ca="1">SUMIF(cCalRecycle_NorthBranch_DataMan!A:F,Audit!A1584,cCalRecycle_NorthBranch_DataMan!F:F)</f>
        <v>0</v>
      </c>
      <c r="Q1584" s="86" t="e">
        <f>VLOOKUP(A1584,cCalRecycle_NorthBranch_DataMan!A:B,2,FALSE)</f>
        <v>#N/A</v>
      </c>
      <c r="R1584" s="643" t="b">
        <f t="shared" ca="1" si="49"/>
        <v>1</v>
      </c>
      <c r="Y1584" s="84" t="e">
        <v>#N/A</v>
      </c>
      <c r="Z1584" s="84" t="e">
        <v>#N/A</v>
      </c>
      <c r="AA1584" s="84" t="e">
        <v>#N/A</v>
      </c>
      <c r="AB1584" s="84" t="e">
        <v>#N/A</v>
      </c>
      <c r="AC1584" s="84" t="e">
        <v>#N/A</v>
      </c>
      <c r="AD1584" s="84" t="e">
        <v>#N/A</v>
      </c>
      <c r="AE1584" s="84" t="e">
        <v>#N/A</v>
      </c>
      <c r="AF1584" s="84" t="e">
        <v>#N/A</v>
      </c>
    </row>
    <row r="1585" spans="1:32" ht="15" thickBot="1">
      <c r="A1585" s="463" t="s">
        <v>1469</v>
      </c>
      <c r="B1585" s="84">
        <f>VLOOKUP(A1585,'Northern Branch Phase II Debris'!A:F,2,FALSE)</f>
        <v>12371</v>
      </c>
      <c r="C1585" s="84" t="str">
        <f>VLOOKUP(A1585,'Northern Branch Phase II Debris'!A:F,3,FALSE)</f>
        <v>Mad River Road</v>
      </c>
      <c r="F1585" s="84" t="str">
        <f t="shared" si="48"/>
        <v>Go Ahead</v>
      </c>
      <c r="G1585" s="320">
        <f>VLOOKUP(A1585,'Northern Branch Phase II Debris'!A:F,6,FALSE)</f>
        <v>44308</v>
      </c>
      <c r="H1585" s="84" t="str">
        <f>VLOOKUP(A1585,'Northern Branch Phase II Debris'!A:G,7,FALSE)</f>
        <v>Trinity</v>
      </c>
      <c r="I1585" s="84" t="e">
        <f>VLOOKUP(A1585,'Go Backs'!A:H,8,FALSE)</f>
        <v>#N/A</v>
      </c>
      <c r="K1585" s="84" t="e">
        <f>VLOOKUP(A1585,'Go Aheads'!A:H,8,FALSE)</f>
        <v>#N/A</v>
      </c>
      <c r="M1585" s="84">
        <f>VLOOKUP(A1585,'Northern Branch Phase II Debris'!A:F,4,FALSE)</f>
        <v>0</v>
      </c>
      <c r="N1585" s="84">
        <f>VLOOKUP(A1585,'Northern Branch Phase II Debris'!A:F,5,FALSE)</f>
        <v>0</v>
      </c>
      <c r="P1585" s="84">
        <f ca="1">SUMIF(cCalRecycle_NorthBranch_DataMan!A:F,Audit!A1585,cCalRecycle_NorthBranch_DataMan!F:F)</f>
        <v>0</v>
      </c>
      <c r="Q1585" s="86" t="e">
        <f>VLOOKUP(A1585,cCalRecycle_NorthBranch_DataMan!A:B,2,FALSE)</f>
        <v>#N/A</v>
      </c>
      <c r="R1585" s="643" t="b">
        <f t="shared" ca="1" si="49"/>
        <v>1</v>
      </c>
      <c r="S1585" s="455" t="s">
        <v>4289</v>
      </c>
      <c r="Y1585" s="84" t="e">
        <v>#N/A</v>
      </c>
      <c r="Z1585" s="84" t="e">
        <v>#N/A</v>
      </c>
      <c r="AA1585" s="84" t="e">
        <v>#N/A</v>
      </c>
      <c r="AB1585" s="84" t="e">
        <v>#N/A</v>
      </c>
      <c r="AC1585" s="84" t="e">
        <v>#N/A</v>
      </c>
      <c r="AD1585" s="84" t="e">
        <v>#N/A</v>
      </c>
      <c r="AE1585" s="84" t="e">
        <v>#N/A</v>
      </c>
      <c r="AF1585" s="84" t="e">
        <v>#N/A</v>
      </c>
    </row>
    <row r="1586" spans="1:32" ht="15" thickBot="1">
      <c r="A1586" s="93" t="s">
        <v>1754</v>
      </c>
      <c r="B1586" s="84">
        <f>VLOOKUP(A1586,'Northern Branch Phase II Debris'!A:F,2,FALSE)</f>
        <v>13182</v>
      </c>
      <c r="C1586" s="84" t="str">
        <f>VLOOKUP(A1586,'Northern Branch Phase II Debris'!A:F,3,FALSE)</f>
        <v>Newtown Road</v>
      </c>
      <c r="F1586" s="84" t="str">
        <f t="shared" si="48"/>
        <v>Go Ahead</v>
      </c>
      <c r="G1586" s="320">
        <f>VLOOKUP(A1586,'Northern Branch Phase II Debris'!A:F,6,FALSE)</f>
        <v>44244</v>
      </c>
      <c r="H1586" s="84" t="str">
        <f>VLOOKUP(A1586,'Northern Branch Phase II Debris'!A:G,7,FALSE)</f>
        <v>Nevada</v>
      </c>
      <c r="I1586" s="84" t="e">
        <f>VLOOKUP(A1586,'Go Backs'!A:H,8,FALSE)</f>
        <v>#N/A</v>
      </c>
      <c r="K1586" s="84" t="e">
        <f>VLOOKUP(A1586,'Go Aheads'!A:H,8,FALSE)</f>
        <v>#N/A</v>
      </c>
      <c r="M1586" s="84">
        <f>VLOOKUP(A1586,'Northern Branch Phase II Debris'!A:F,4,FALSE)</f>
        <v>0</v>
      </c>
      <c r="N1586" s="84">
        <f>VLOOKUP(A1586,'Northern Branch Phase II Debris'!A:F,5,FALSE)</f>
        <v>0</v>
      </c>
      <c r="P1586" s="84">
        <f ca="1">SUMIF(cCalRecycle_NorthBranch_DataMan!A:F,Audit!A1586,cCalRecycle_NorthBranch_DataMan!F:F)</f>
        <v>0</v>
      </c>
      <c r="Q1586" s="86" t="e">
        <f>VLOOKUP(A1586,cCalRecycle_NorthBranch_DataMan!A:B,2,FALSE)</f>
        <v>#N/A</v>
      </c>
      <c r="R1586" s="643" t="b">
        <f t="shared" ca="1" si="49"/>
        <v>1</v>
      </c>
      <c r="Y1586" s="84" t="e">
        <v>#N/A</v>
      </c>
      <c r="Z1586" s="84" t="e">
        <v>#N/A</v>
      </c>
      <c r="AA1586" s="84" t="e">
        <v>#N/A</v>
      </c>
      <c r="AB1586" s="84" t="e">
        <v>#N/A</v>
      </c>
      <c r="AC1586" s="84" t="e">
        <v>#N/A</v>
      </c>
      <c r="AD1586" s="84" t="e">
        <v>#N/A</v>
      </c>
      <c r="AE1586" s="84" t="e">
        <v>#N/A</v>
      </c>
      <c r="AF1586" s="84" t="e">
        <v>#N/A</v>
      </c>
    </row>
    <row r="1587" spans="1:32" ht="15" thickBot="1">
      <c r="A1587" s="497" t="s">
        <v>1172</v>
      </c>
      <c r="B1587" s="84">
        <f>VLOOKUP(A1587,'Northern Branch Phase II Debris'!A:F,2,FALSE)</f>
        <v>113</v>
      </c>
      <c r="C1587" s="84" t="str">
        <f>VLOOKUP(A1587,'Northern Branch Phase II Debris'!A:F,3,FALSE)</f>
        <v>Turnagain Lane</v>
      </c>
      <c r="F1587" s="84" t="str">
        <f t="shared" si="48"/>
        <v>Go Ahead</v>
      </c>
      <c r="G1587" s="320">
        <f>VLOOKUP(A1587,'Northern Branch Phase II Debris'!A:F,6,FALSE)</f>
        <v>0</v>
      </c>
      <c r="H1587" s="84" t="str">
        <f>VLOOKUP(A1587,'Northern Branch Phase II Debris'!A:G,7,FALSE)</f>
        <v>Butte</v>
      </c>
      <c r="I1587" s="84" t="e">
        <f>VLOOKUP(A1587,'Go Backs'!A:H,8,FALSE)</f>
        <v>#N/A</v>
      </c>
      <c r="K1587" s="84" t="e">
        <f>VLOOKUP(A1587,'Go Aheads'!A:H,8,FALSE)</f>
        <v>#N/A</v>
      </c>
      <c r="M1587" s="84">
        <f>VLOOKUP(A1587,'Northern Branch Phase II Debris'!A:F,4,FALSE)</f>
        <v>0</v>
      </c>
      <c r="N1587" s="84">
        <f>VLOOKUP(A1587,'Northern Branch Phase II Debris'!A:F,5,FALSE)</f>
        <v>0</v>
      </c>
      <c r="P1587" s="84">
        <f ca="1">SUMIF(cCalRecycle_NorthBranch_DataMan!A:F,Audit!A1587,cCalRecycle_NorthBranch_DataMan!F:F)</f>
        <v>0</v>
      </c>
      <c r="Q1587" s="86" t="e">
        <f>VLOOKUP(A1587,cCalRecycle_NorthBranch_DataMan!A:B,2,FALSE)</f>
        <v>#N/A</v>
      </c>
      <c r="R1587" s="643" t="b">
        <f t="shared" ca="1" si="49"/>
        <v>1</v>
      </c>
      <c r="Y1587" s="84" t="e">
        <v>#N/A</v>
      </c>
      <c r="Z1587" s="84" t="e">
        <v>#N/A</v>
      </c>
      <c r="AA1587" s="84" t="e">
        <v>#N/A</v>
      </c>
      <c r="AB1587" s="84" t="e">
        <v>#N/A</v>
      </c>
      <c r="AC1587" s="84" t="e">
        <v>#N/A</v>
      </c>
      <c r="AD1587" s="84" t="e">
        <v>#N/A</v>
      </c>
      <c r="AE1587" s="84" t="e">
        <v>#N/A</v>
      </c>
      <c r="AF1587" s="84" t="e">
        <v>#N/A</v>
      </c>
    </row>
    <row r="1588" spans="1:32" ht="15" thickBot="1">
      <c r="A1588" s="93" t="s">
        <v>1279</v>
      </c>
      <c r="B1588" s="84" t="str">
        <f>VLOOKUP(A1588,'Northern Branch Phase II Debris'!A:F,2,FALSE)</f>
        <v>071-260-005-000</v>
      </c>
      <c r="C1588" s="84" t="str">
        <f>VLOOKUP(A1588,'Northern Branch Phase II Debris'!A:F,3,FALSE)</f>
        <v>Canyon Creek Road</v>
      </c>
      <c r="F1588" s="84" t="str">
        <f t="shared" si="48"/>
        <v>Go Ahead</v>
      </c>
      <c r="G1588" s="320">
        <f>VLOOKUP(A1588,'Northern Branch Phase II Debris'!A:F,6,FALSE)</f>
        <v>44305</v>
      </c>
      <c r="H1588" s="84" t="str">
        <f>VLOOKUP(A1588,'Northern Branch Phase II Debris'!A:G,7,FALSE)</f>
        <v>Butte</v>
      </c>
      <c r="I1588" s="84" t="e">
        <f>VLOOKUP(A1588,'Go Backs'!A:H,8,FALSE)</f>
        <v>#N/A</v>
      </c>
      <c r="K1588" s="84">
        <f>VLOOKUP(A1588,'Go Aheads'!A:H,8,FALSE)</f>
        <v>2</v>
      </c>
      <c r="M1588" s="84">
        <f>VLOOKUP(A1588,'Northern Branch Phase II Debris'!A:F,4,FALSE)</f>
        <v>2</v>
      </c>
      <c r="N1588" s="84">
        <f>VLOOKUP(A1588,'Northern Branch Phase II Debris'!A:F,5,FALSE)</f>
        <v>2</v>
      </c>
      <c r="P1588" s="84">
        <f ca="1">SUMIF(cCalRecycle_NorthBranch_DataMan!A:F,Audit!A1588,cCalRecycle_NorthBranch_DataMan!F:F)</f>
        <v>2</v>
      </c>
      <c r="Q1588" s="86">
        <f>VLOOKUP(A1588,cCalRecycle_NorthBranch_DataMan!A:B,2,FALSE)</f>
        <v>44334.576759259297</v>
      </c>
      <c r="R1588" s="643" t="b">
        <f t="shared" ca="1" si="49"/>
        <v>1</v>
      </c>
      <c r="Y1588" s="84" t="e">
        <v>#N/A</v>
      </c>
      <c r="Z1588" s="84" t="e">
        <v>#N/A</v>
      </c>
      <c r="AA1588" s="84" t="e">
        <v>#N/A</v>
      </c>
      <c r="AB1588" s="84" t="e">
        <v>#N/A</v>
      </c>
      <c r="AC1588" s="84" t="e">
        <v>#N/A</v>
      </c>
      <c r="AD1588" s="84" t="e">
        <v>#N/A</v>
      </c>
      <c r="AE1588" s="84" t="e">
        <v>#N/A</v>
      </c>
      <c r="AF1588" s="84" t="e">
        <v>#N/A</v>
      </c>
    </row>
    <row r="1589" spans="1:32" ht="26.25" thickBot="1">
      <c r="A1589" s="93" t="s">
        <v>1238</v>
      </c>
      <c r="B1589" s="84" t="str">
        <f>VLOOKUP(A1589,'Northern Branch Phase II Debris'!A:F,2,FALSE)</f>
        <v>071-240-015-000</v>
      </c>
      <c r="C1589" s="84" t="str">
        <f>VLOOKUP(A1589,'Northern Branch Phase II Debris'!A:F,3,FALSE)</f>
        <v>010.00 AC SEC 12 T20N R5E</v>
      </c>
      <c r="F1589" s="84" t="str">
        <f t="shared" si="48"/>
        <v>Go Ahead</v>
      </c>
      <c r="G1589" s="320">
        <f>VLOOKUP(A1589,'Northern Branch Phase II Debris'!A:F,6,FALSE)</f>
        <v>0</v>
      </c>
      <c r="H1589" s="84" t="str">
        <f>VLOOKUP(A1589,'Northern Branch Phase II Debris'!A:G,7,FALSE)</f>
        <v>Butte</v>
      </c>
      <c r="I1589" s="84" t="e">
        <f>VLOOKUP(A1589,'Go Backs'!A:H,8,FALSE)</f>
        <v>#N/A</v>
      </c>
      <c r="K1589" s="84" t="e">
        <f>VLOOKUP(A1589,'Go Aheads'!A:H,8,FALSE)</f>
        <v>#N/A</v>
      </c>
      <c r="M1589" s="84">
        <f>VLOOKUP(A1589,'Northern Branch Phase II Debris'!A:F,4,FALSE)</f>
        <v>0</v>
      </c>
      <c r="N1589" s="84">
        <f>VLOOKUP(A1589,'Northern Branch Phase II Debris'!A:F,5,FALSE)</f>
        <v>0</v>
      </c>
      <c r="P1589" s="84">
        <f ca="1">SUMIF(cCalRecycle_NorthBranch_DataMan!A:F,Audit!A1589,cCalRecycle_NorthBranch_DataMan!F:F)</f>
        <v>0</v>
      </c>
      <c r="Q1589" s="86" t="e">
        <f>VLOOKUP(A1589,cCalRecycle_NorthBranch_DataMan!A:B,2,FALSE)</f>
        <v>#N/A</v>
      </c>
      <c r="R1589" s="643" t="b">
        <f t="shared" ca="1" si="49"/>
        <v>1</v>
      </c>
      <c r="Y1589" s="84" t="e">
        <v>#N/A</v>
      </c>
      <c r="Z1589" s="84" t="e">
        <v>#N/A</v>
      </c>
      <c r="AA1589" s="84" t="e">
        <v>#N/A</v>
      </c>
      <c r="AB1589" s="84" t="e">
        <v>#N/A</v>
      </c>
      <c r="AC1589" s="84" t="e">
        <v>#N/A</v>
      </c>
      <c r="AD1589" s="84" t="e">
        <v>#N/A</v>
      </c>
      <c r="AE1589" s="84" t="e">
        <v>#N/A</v>
      </c>
      <c r="AF1589" s="84" t="e">
        <v>#N/A</v>
      </c>
    </row>
    <row r="1590" spans="1:32" ht="15" thickBot="1">
      <c r="A1590" s="497" t="s">
        <v>1111</v>
      </c>
      <c r="B1590" s="84">
        <f>VLOOKUP(A1590,'Northern Branch Phase II Debris'!A:F,2,FALSE)</f>
        <v>422</v>
      </c>
      <c r="C1590" s="84" t="str">
        <f>VLOOKUP(A1590,'Northern Branch Phase II Debris'!A:F,3,FALSE)</f>
        <v>Simmons Road</v>
      </c>
      <c r="F1590" s="84" t="str">
        <f t="shared" si="48"/>
        <v>Go Ahead</v>
      </c>
      <c r="G1590" s="320">
        <f>VLOOKUP(A1590,'Northern Branch Phase II Debris'!A:F,6,FALSE)</f>
        <v>0</v>
      </c>
      <c r="H1590" s="84" t="str">
        <f>VLOOKUP(A1590,'Northern Branch Phase II Debris'!A:G,7,FALSE)</f>
        <v>Butte</v>
      </c>
      <c r="I1590" s="84" t="e">
        <f>VLOOKUP(A1590,'Go Backs'!A:H,8,FALSE)</f>
        <v>#N/A</v>
      </c>
      <c r="K1590" s="84" t="e">
        <f>VLOOKUP(A1590,'Go Aheads'!A:H,8,FALSE)</f>
        <v>#N/A</v>
      </c>
      <c r="M1590" s="84">
        <f>VLOOKUP(A1590,'Northern Branch Phase II Debris'!A:F,4,FALSE)</f>
        <v>0</v>
      </c>
      <c r="N1590" s="84">
        <f>VLOOKUP(A1590,'Northern Branch Phase II Debris'!A:F,5,FALSE)</f>
        <v>0</v>
      </c>
      <c r="P1590" s="84">
        <f ca="1">SUMIF(cCalRecycle_NorthBranch_DataMan!A:F,Audit!A1590,cCalRecycle_NorthBranch_DataMan!F:F)</f>
        <v>0</v>
      </c>
      <c r="Q1590" s="86" t="e">
        <f>VLOOKUP(A1590,cCalRecycle_NorthBranch_DataMan!A:B,2,FALSE)</f>
        <v>#N/A</v>
      </c>
      <c r="R1590" s="643" t="b">
        <f t="shared" ca="1" si="49"/>
        <v>1</v>
      </c>
      <c r="Y1590" s="84" t="e">
        <v>#N/A</v>
      </c>
      <c r="Z1590" s="84" t="e">
        <v>#N/A</v>
      </c>
      <c r="AA1590" s="84" t="e">
        <v>#N/A</v>
      </c>
      <c r="AB1590" s="84" t="e">
        <v>#N/A</v>
      </c>
      <c r="AC1590" s="84" t="e">
        <v>#N/A</v>
      </c>
      <c r="AD1590" s="84" t="e">
        <v>#N/A</v>
      </c>
      <c r="AE1590" s="84" t="e">
        <v>#N/A</v>
      </c>
      <c r="AF1590" s="84" t="e">
        <v>#N/A</v>
      </c>
    </row>
    <row r="1591" spans="1:32" ht="15" thickBot="1">
      <c r="A1591" s="491" t="s">
        <v>769</v>
      </c>
      <c r="B1591" s="84">
        <f>VLOOKUP(A1591,'Northern Branch Phase II Debris'!A:F,2,FALSE)</f>
        <v>15541</v>
      </c>
      <c r="C1591" s="84" t="str">
        <f>VLOOKUP(A1591,'Northern Branch Phase II Debris'!A:F,3,FALSE)</f>
        <v>State Highway 36</v>
      </c>
      <c r="F1591" s="84" t="str">
        <f t="shared" si="48"/>
        <v>Go Ahead</v>
      </c>
      <c r="G1591" s="320">
        <f>VLOOKUP(A1591,'Northern Branch Phase II Debris'!A:F,6,FALSE)</f>
        <v>0</v>
      </c>
      <c r="H1591" s="84" t="str">
        <f>VLOOKUP(A1591,'Northern Branch Phase II Debris'!A:G,7,FALSE)</f>
        <v>Trinity</v>
      </c>
      <c r="I1591" s="84" t="e">
        <f>VLOOKUP(A1591,'Go Backs'!A:H,8,FALSE)</f>
        <v>#N/A</v>
      </c>
      <c r="K1591" s="84" t="e">
        <f>VLOOKUP(A1591,'Go Aheads'!A:H,8,FALSE)</f>
        <v>#N/A</v>
      </c>
      <c r="M1591" s="84">
        <f>VLOOKUP(A1591,'Northern Branch Phase II Debris'!A:F,4,FALSE)</f>
        <v>0</v>
      </c>
      <c r="N1591" s="84">
        <f>VLOOKUP(A1591,'Northern Branch Phase II Debris'!A:F,5,FALSE)</f>
        <v>0</v>
      </c>
      <c r="P1591" s="84">
        <f ca="1">SUMIF(cCalRecycle_NorthBranch_DataMan!A:F,Audit!A1591,cCalRecycle_NorthBranch_DataMan!F:F)</f>
        <v>0</v>
      </c>
      <c r="Q1591" s="86" t="e">
        <f>VLOOKUP(A1591,cCalRecycle_NorthBranch_DataMan!A:B,2,FALSE)</f>
        <v>#N/A</v>
      </c>
      <c r="R1591" s="643" t="b">
        <f t="shared" ca="1" si="49"/>
        <v>1</v>
      </c>
      <c r="S1591" s="455" t="s">
        <v>4289</v>
      </c>
      <c r="Y1591" s="84" t="e">
        <v>#N/A</v>
      </c>
      <c r="Z1591" s="84" t="e">
        <v>#N/A</v>
      </c>
      <c r="AA1591" s="84" t="e">
        <v>#N/A</v>
      </c>
      <c r="AB1591" s="84" t="e">
        <v>#N/A</v>
      </c>
      <c r="AC1591" s="84" t="e">
        <v>#N/A</v>
      </c>
      <c r="AD1591" s="84" t="e">
        <v>#N/A</v>
      </c>
      <c r="AE1591" s="84" t="e">
        <v>#N/A</v>
      </c>
      <c r="AF1591" s="84" t="e">
        <v>#N/A</v>
      </c>
    </row>
    <row r="1592" spans="1:32" ht="15" thickBot="1">
      <c r="A1592" s="93" t="s">
        <v>952</v>
      </c>
      <c r="B1592" s="84">
        <f>VLOOKUP(A1592,'Northern Branch Phase II Debris'!A:F,2,FALSE)</f>
        <v>1501</v>
      </c>
      <c r="C1592" s="84" t="str">
        <f>VLOOKUP(A1592,'Northern Branch Phase II Debris'!A:F,3,FALSE)</f>
        <v>Bald Rock Road</v>
      </c>
      <c r="F1592" s="84" t="str">
        <f t="shared" si="48"/>
        <v>Go Ahead</v>
      </c>
      <c r="G1592" s="320">
        <f>VLOOKUP(A1592,'Northern Branch Phase II Debris'!A:F,6,FALSE)</f>
        <v>0</v>
      </c>
      <c r="H1592" s="84" t="str">
        <f>VLOOKUP(A1592,'Northern Branch Phase II Debris'!A:G,7,FALSE)</f>
        <v>Butte</v>
      </c>
      <c r="I1592" s="84" t="e">
        <f>VLOOKUP(A1592,'Go Backs'!A:H,8,FALSE)</f>
        <v>#N/A</v>
      </c>
      <c r="K1592" s="84" t="e">
        <f>VLOOKUP(A1592,'Go Aheads'!A:H,8,FALSE)</f>
        <v>#N/A</v>
      </c>
      <c r="M1592" s="84">
        <f>VLOOKUP(A1592,'Northern Branch Phase II Debris'!A:F,4,FALSE)</f>
        <v>0</v>
      </c>
      <c r="N1592" s="84">
        <f>VLOOKUP(A1592,'Northern Branch Phase II Debris'!A:F,5,FALSE)</f>
        <v>0</v>
      </c>
      <c r="P1592" s="84">
        <f ca="1">SUMIF(cCalRecycle_NorthBranch_DataMan!A:F,Audit!A1592,cCalRecycle_NorthBranch_DataMan!F:F)</f>
        <v>0</v>
      </c>
      <c r="Q1592" s="86" t="e">
        <f>VLOOKUP(A1592,cCalRecycle_NorthBranch_DataMan!A:B,2,FALSE)</f>
        <v>#N/A</v>
      </c>
      <c r="R1592" s="643" t="b">
        <f t="shared" ca="1" si="49"/>
        <v>1</v>
      </c>
      <c r="Y1592" s="84" t="e">
        <v>#N/A</v>
      </c>
      <c r="Z1592" s="84" t="e">
        <v>#N/A</v>
      </c>
      <c r="AA1592" s="84" t="e">
        <v>#N/A</v>
      </c>
      <c r="AB1592" s="84" t="e">
        <v>#N/A</v>
      </c>
      <c r="AC1592" s="84" t="e">
        <v>#N/A</v>
      </c>
      <c r="AD1592" s="84" t="e">
        <v>#N/A</v>
      </c>
      <c r="AE1592" s="84" t="e">
        <v>#N/A</v>
      </c>
      <c r="AF1592" s="84" t="e">
        <v>#N/A</v>
      </c>
    </row>
    <row r="1593" spans="1:32" ht="15" thickBot="1">
      <c r="A1593" s="93" t="s">
        <v>522</v>
      </c>
      <c r="B1593" s="84">
        <f>VLOOKUP(A1593,'Northern Branch Phase II Debris'!A:F,2,FALSE)</f>
        <v>33</v>
      </c>
      <c r="C1593" s="84" t="str">
        <f>VLOOKUP(A1593,'Northern Branch Phase II Debris'!A:F,3,FALSE)</f>
        <v>Menzie Lane</v>
      </c>
      <c r="F1593" s="84" t="str">
        <f t="shared" si="48"/>
        <v>Go Ahead</v>
      </c>
      <c r="G1593" s="320">
        <f>VLOOKUP(A1593,'Northern Branch Phase II Debris'!A:F,6,FALSE)</f>
        <v>44215</v>
      </c>
      <c r="H1593" s="84" t="str">
        <f>VLOOKUP(A1593,'Northern Branch Phase II Debris'!A:G,7,FALSE)</f>
        <v>Butte</v>
      </c>
      <c r="I1593" s="84" t="e">
        <f>VLOOKUP(A1593,'Go Backs'!A:H,8,FALSE)</f>
        <v>#N/A</v>
      </c>
      <c r="K1593" s="84" t="e">
        <f>VLOOKUP(A1593,'Go Aheads'!A:H,8,FALSE)</f>
        <v>#N/A</v>
      </c>
      <c r="M1593" s="84">
        <f>VLOOKUP(A1593,'Northern Branch Phase II Debris'!A:F,4,FALSE)</f>
        <v>0</v>
      </c>
      <c r="N1593" s="84">
        <f>VLOOKUP(A1593,'Northern Branch Phase II Debris'!A:F,5,FALSE)</f>
        <v>0</v>
      </c>
      <c r="P1593" s="84">
        <f ca="1">SUMIF(cCalRecycle_NorthBranch_DataMan!A:F,Audit!A1593,cCalRecycle_NorthBranch_DataMan!F:F)</f>
        <v>0</v>
      </c>
      <c r="Q1593" s="86" t="e">
        <f>VLOOKUP(A1593,cCalRecycle_NorthBranch_DataMan!A:B,2,FALSE)</f>
        <v>#N/A</v>
      </c>
      <c r="R1593" s="643" t="b">
        <f t="shared" ca="1" si="49"/>
        <v>1</v>
      </c>
      <c r="Y1593" s="84" t="e">
        <v>#N/A</v>
      </c>
      <c r="Z1593" s="84" t="e">
        <v>#N/A</v>
      </c>
      <c r="AA1593" s="84" t="e">
        <v>#N/A</v>
      </c>
      <c r="AB1593" s="84" t="e">
        <v>#N/A</v>
      </c>
      <c r="AC1593" s="84" t="e">
        <v>#N/A</v>
      </c>
      <c r="AD1593" s="84" t="e">
        <v>#N/A</v>
      </c>
      <c r="AE1593" s="84" t="e">
        <v>#N/A</v>
      </c>
      <c r="AF1593" s="84" t="e">
        <v>#N/A</v>
      </c>
    </row>
    <row r="1594" spans="1:32" ht="15" thickBot="1">
      <c r="A1594" s="497" t="s">
        <v>1868</v>
      </c>
      <c r="B1594" s="84" t="str">
        <f>VLOOKUP(A1594,'Northern Branch Phase II Debris'!A:F,2,FALSE)</f>
        <v>062-670-008-000</v>
      </c>
      <c r="C1594" s="84" t="str">
        <f>VLOOKUP(A1594,'Northern Branch Phase II Debris'!A:F,3,FALSE)</f>
        <v>PTN SEC 33-21-5E</v>
      </c>
      <c r="F1594" s="84" t="str">
        <f t="shared" si="48"/>
        <v>Go Ahead</v>
      </c>
      <c r="G1594" s="320">
        <f>VLOOKUP(A1594,'Northern Branch Phase II Debris'!A:F,6,FALSE)</f>
        <v>0</v>
      </c>
      <c r="H1594" s="84" t="str">
        <f>VLOOKUP(A1594,'Northern Branch Phase II Debris'!A:G,7,FALSE)</f>
        <v>Butte</v>
      </c>
      <c r="I1594" s="84" t="e">
        <f>VLOOKUP(A1594,'Go Backs'!A:H,8,FALSE)</f>
        <v>#N/A</v>
      </c>
      <c r="K1594" s="84" t="e">
        <f>VLOOKUP(A1594,'Go Aheads'!A:H,8,FALSE)</f>
        <v>#N/A</v>
      </c>
      <c r="M1594" s="84">
        <f>VLOOKUP(A1594,'Northern Branch Phase II Debris'!A:F,4,FALSE)</f>
        <v>0</v>
      </c>
      <c r="N1594" s="84">
        <f>VLOOKUP(A1594,'Northern Branch Phase II Debris'!A:F,5,FALSE)</f>
        <v>0</v>
      </c>
      <c r="P1594" s="84">
        <f ca="1">SUMIF(cCalRecycle_NorthBranch_DataMan!A:F,Audit!A1594,cCalRecycle_NorthBranch_DataMan!F:F)</f>
        <v>0</v>
      </c>
      <c r="Q1594" s="86" t="e">
        <f>VLOOKUP(A1594,cCalRecycle_NorthBranch_DataMan!A:B,2,FALSE)</f>
        <v>#N/A</v>
      </c>
      <c r="R1594" s="643" t="b">
        <f t="shared" ca="1" si="49"/>
        <v>1</v>
      </c>
      <c r="Y1594" s="84" t="e">
        <v>#N/A</v>
      </c>
      <c r="Z1594" s="84" t="e">
        <v>#N/A</v>
      </c>
      <c r="AA1594" s="84" t="e">
        <v>#N/A</v>
      </c>
      <c r="AB1594" s="84" t="e">
        <v>#N/A</v>
      </c>
      <c r="AC1594" s="84" t="e">
        <v>#N/A</v>
      </c>
      <c r="AD1594" s="84" t="e">
        <v>#N/A</v>
      </c>
      <c r="AE1594" s="84" t="e">
        <v>#N/A</v>
      </c>
      <c r="AF1594" s="84" t="e">
        <v>#N/A</v>
      </c>
    </row>
    <row r="1595" spans="1:32" ht="26.25" thickBot="1">
      <c r="A1595" s="93" t="s">
        <v>428</v>
      </c>
      <c r="B1595" s="84" t="str">
        <f>VLOOKUP(A1595,'Northern Branch Phase II Debris'!A:F,2,FALSE)</f>
        <v>061-490-052-000</v>
      </c>
      <c r="C1595" s="84" t="str">
        <f>VLOOKUP(A1595,'Northern Branch Phase II Debris'!A:F,3,FALSE)</f>
        <v>Oroville Quincy Highway</v>
      </c>
      <c r="F1595" s="84" t="str">
        <f t="shared" si="48"/>
        <v>Go Ahead</v>
      </c>
      <c r="G1595" s="320">
        <f>VLOOKUP(A1595,'Northern Branch Phase II Debris'!A:F,6,FALSE)</f>
        <v>0</v>
      </c>
      <c r="H1595" s="84" t="str">
        <f>VLOOKUP(A1595,'Northern Branch Phase II Debris'!A:G,7,FALSE)</f>
        <v>Butte</v>
      </c>
      <c r="I1595" s="84" t="e">
        <f>VLOOKUP(A1595,'Go Backs'!A:H,8,FALSE)</f>
        <v>#N/A</v>
      </c>
      <c r="K1595" s="84" t="e">
        <f>VLOOKUP(A1595,'Go Aheads'!A:H,8,FALSE)</f>
        <v>#N/A</v>
      </c>
      <c r="M1595" s="84">
        <f>VLOOKUP(A1595,'Northern Branch Phase II Debris'!A:F,4,FALSE)</f>
        <v>0</v>
      </c>
      <c r="N1595" s="84">
        <f>VLOOKUP(A1595,'Northern Branch Phase II Debris'!A:F,5,FALSE)</f>
        <v>0</v>
      </c>
      <c r="P1595" s="84">
        <f ca="1">SUMIF(cCalRecycle_NorthBranch_DataMan!A:F,Audit!A1595,cCalRecycle_NorthBranch_DataMan!F:F)</f>
        <v>0</v>
      </c>
      <c r="Q1595" s="86" t="e">
        <f>VLOOKUP(A1595,cCalRecycle_NorthBranch_DataMan!A:B,2,FALSE)</f>
        <v>#N/A</v>
      </c>
      <c r="R1595" s="643" t="b">
        <f t="shared" ca="1" si="49"/>
        <v>1</v>
      </c>
      <c r="Y1595" s="84" t="e">
        <v>#N/A</v>
      </c>
      <c r="Z1595" s="84" t="e">
        <v>#N/A</v>
      </c>
      <c r="AA1595" s="84" t="e">
        <v>#N/A</v>
      </c>
      <c r="AB1595" s="84" t="e">
        <v>#N/A</v>
      </c>
      <c r="AC1595" s="84" t="e">
        <v>#N/A</v>
      </c>
      <c r="AD1595" s="84" t="e">
        <v>#N/A</v>
      </c>
      <c r="AE1595" s="84" t="e">
        <v>#N/A</v>
      </c>
      <c r="AF1595" s="84" t="e">
        <v>#N/A</v>
      </c>
    </row>
    <row r="1596" spans="1:32" ht="15" thickBot="1">
      <c r="A1596" s="93" t="s">
        <v>1864</v>
      </c>
      <c r="B1596" s="84">
        <f>VLOOKUP(A1596,'Northern Branch Phase II Debris'!A:F,2,FALSE)</f>
        <v>63</v>
      </c>
      <c r="C1596" s="84" t="str">
        <f>VLOOKUP(A1596,'Northern Branch Phase II Debris'!A:F,3,FALSE)</f>
        <v>Brackenwood Court</v>
      </c>
      <c r="F1596" s="84" t="str">
        <f t="shared" si="48"/>
        <v>Go Ahead</v>
      </c>
      <c r="G1596" s="320">
        <f>VLOOKUP(A1596,'Northern Branch Phase II Debris'!A:F,6,FALSE)</f>
        <v>44328</v>
      </c>
      <c r="H1596" s="84" t="str">
        <f>VLOOKUP(A1596,'Northern Branch Phase II Debris'!A:G,7,FALSE)</f>
        <v>Butte</v>
      </c>
      <c r="I1596" s="84" t="e">
        <f>VLOOKUP(A1596,'Go Backs'!A:H,8,FALSE)</f>
        <v>#N/A</v>
      </c>
      <c r="K1596" s="84">
        <f>VLOOKUP(A1596,'Go Aheads'!A:H,8,FALSE)</f>
        <v>17</v>
      </c>
      <c r="M1596" s="84">
        <f>VLOOKUP(A1596,'Northern Branch Phase II Debris'!A:F,4,FALSE)</f>
        <v>27</v>
      </c>
      <c r="N1596" s="84">
        <f>VLOOKUP(A1596,'Northern Branch Phase II Debris'!A:F,5,FALSE)</f>
        <v>24</v>
      </c>
      <c r="P1596" s="84">
        <f ca="1">SUMIF(cCalRecycle_NorthBranch_DataMan!A:F,Audit!A1596,cCalRecycle_NorthBranch_DataMan!F:F)</f>
        <v>24</v>
      </c>
      <c r="Q1596" s="86">
        <f>VLOOKUP(A1596,cCalRecycle_NorthBranch_DataMan!A:B,2,FALSE)</f>
        <v>44349.457557870403</v>
      </c>
      <c r="R1596" s="643" t="b">
        <f t="shared" ca="1" si="49"/>
        <v>1</v>
      </c>
      <c r="Y1596" s="84">
        <v>0</v>
      </c>
      <c r="Z1596" s="84">
        <v>0</v>
      </c>
      <c r="AA1596" s="84">
        <v>0</v>
      </c>
      <c r="AB1596" s="84">
        <v>0</v>
      </c>
      <c r="AC1596" s="84">
        <v>0</v>
      </c>
      <c r="AD1596" s="84" t="e">
        <v>#N/A</v>
      </c>
      <c r="AE1596" s="84">
        <v>0</v>
      </c>
      <c r="AF1596" s="84">
        <v>0</v>
      </c>
    </row>
    <row r="1597" spans="1:32" ht="15" thickBot="1">
      <c r="A1597" s="93" t="s">
        <v>1886</v>
      </c>
      <c r="B1597" s="84" t="str">
        <f>VLOOKUP(A1597,'Northern Branch Phase II Debris'!A:F,2,FALSE)</f>
        <v>071-040-031-000</v>
      </c>
      <c r="C1597" s="84" t="str">
        <f>VLOOKUP(A1597,'Northern Branch Phase II Debris'!A:F,3,FALSE)</f>
        <v>Long Point Road</v>
      </c>
      <c r="F1597" s="84" t="str">
        <f t="shared" si="48"/>
        <v>Go Ahead</v>
      </c>
      <c r="G1597" s="320">
        <f>VLOOKUP(A1597,'Northern Branch Phase II Debris'!A:F,6,FALSE)</f>
        <v>44315</v>
      </c>
      <c r="H1597" s="84" t="str">
        <f>VLOOKUP(A1597,'Northern Branch Phase II Debris'!A:G,7,FALSE)</f>
        <v>Butte</v>
      </c>
      <c r="I1597" s="84" t="e">
        <f>VLOOKUP(A1597,'Go Backs'!A:H,8,FALSE)</f>
        <v>#N/A</v>
      </c>
      <c r="K1597" s="84">
        <f>VLOOKUP(A1597,'Go Aheads'!A:H,8,FALSE)</f>
        <v>22</v>
      </c>
      <c r="M1597" s="84">
        <f>VLOOKUP(A1597,'Northern Branch Phase II Debris'!A:F,4,FALSE)</f>
        <v>19</v>
      </c>
      <c r="N1597" s="84">
        <f>VLOOKUP(A1597,'Northern Branch Phase II Debris'!A:F,5,FALSE)</f>
        <v>22</v>
      </c>
      <c r="P1597" s="84">
        <f ca="1">SUMIF(cCalRecycle_NorthBranch_DataMan!A:F,Audit!A1597,cCalRecycle_NorthBranch_DataMan!F:F)</f>
        <v>22</v>
      </c>
      <c r="Q1597" s="86">
        <f>VLOOKUP(A1597,cCalRecycle_NorthBranch_DataMan!A:B,2,FALSE)</f>
        <v>44326.622835648202</v>
      </c>
      <c r="R1597" s="643" t="b">
        <f t="shared" ca="1" si="49"/>
        <v>1</v>
      </c>
      <c r="S1597" s="455"/>
      <c r="Y1597" s="84" t="e">
        <v>#N/A</v>
      </c>
      <c r="Z1597" s="84" t="e">
        <v>#N/A</v>
      </c>
      <c r="AA1597" s="84" t="e">
        <v>#N/A</v>
      </c>
      <c r="AB1597" s="84" t="e">
        <v>#N/A</v>
      </c>
      <c r="AC1597" s="84" t="e">
        <v>#N/A</v>
      </c>
      <c r="AD1597" s="84" t="e">
        <v>#N/A</v>
      </c>
      <c r="AE1597" s="84" t="e">
        <v>#N/A</v>
      </c>
      <c r="AF1597" s="84" t="e">
        <v>#N/A</v>
      </c>
    </row>
    <row r="1598" spans="1:32" ht="15" thickBot="1">
      <c r="A1598" s="93" t="s">
        <v>643</v>
      </c>
      <c r="B1598" s="84" t="str">
        <f>VLOOKUP(A1598,'Northern Branch Phase II Debris'!A:F,2,FALSE)</f>
        <v>062-250-004-000</v>
      </c>
      <c r="C1598" s="84" t="str">
        <f>VLOOKUP(A1598,'Northern Branch Phase II Debris'!A:F,3,FALSE)</f>
        <v>Zink Road</v>
      </c>
      <c r="F1598" s="84" t="str">
        <f t="shared" si="48"/>
        <v>Go Ahead</v>
      </c>
      <c r="G1598" s="320">
        <f>VLOOKUP(A1598,'Northern Branch Phase II Debris'!A:F,6,FALSE)</f>
        <v>0</v>
      </c>
      <c r="H1598" s="84" t="str">
        <f>VLOOKUP(A1598,'Northern Branch Phase II Debris'!A:G,7,FALSE)</f>
        <v>Butte</v>
      </c>
      <c r="I1598" s="84" t="e">
        <f>VLOOKUP(A1598,'Go Backs'!A:H,8,FALSE)</f>
        <v>#N/A</v>
      </c>
      <c r="K1598" s="84" t="e">
        <f>VLOOKUP(A1598,'Go Aheads'!A:H,8,FALSE)</f>
        <v>#N/A</v>
      </c>
      <c r="M1598" s="84">
        <f>VLOOKUP(A1598,'Northern Branch Phase II Debris'!A:F,4,FALSE)</f>
        <v>0</v>
      </c>
      <c r="N1598" s="84">
        <f>VLOOKUP(A1598,'Northern Branch Phase II Debris'!A:F,5,FALSE)</f>
        <v>0</v>
      </c>
      <c r="P1598" s="84">
        <f ca="1">SUMIF(cCalRecycle_NorthBranch_DataMan!A:F,Audit!A1598,cCalRecycle_NorthBranch_DataMan!F:F)</f>
        <v>0</v>
      </c>
      <c r="Q1598" s="86" t="e">
        <f>VLOOKUP(A1598,cCalRecycle_NorthBranch_DataMan!A:B,2,FALSE)</f>
        <v>#N/A</v>
      </c>
      <c r="R1598" s="643" t="b">
        <f t="shared" ca="1" si="49"/>
        <v>1</v>
      </c>
      <c r="Y1598" s="84" t="e">
        <v>#N/A</v>
      </c>
      <c r="Z1598" s="84" t="e">
        <v>#N/A</v>
      </c>
      <c r="AA1598" s="84" t="e">
        <v>#N/A</v>
      </c>
      <c r="AB1598" s="84" t="e">
        <v>#N/A</v>
      </c>
      <c r="AC1598" s="84" t="e">
        <v>#N/A</v>
      </c>
      <c r="AD1598" s="84" t="e">
        <v>#N/A</v>
      </c>
      <c r="AE1598" s="84" t="e">
        <v>#N/A</v>
      </c>
      <c r="AF1598" s="84" t="e">
        <v>#N/A</v>
      </c>
    </row>
    <row r="1599" spans="1:32" ht="15" thickBot="1">
      <c r="A1599" s="93" t="s">
        <v>644</v>
      </c>
      <c r="B1599" s="84" t="str">
        <f>VLOOKUP(A1599,'Northern Branch Phase II Debris'!A:F,2,FALSE)</f>
        <v>062-250-006-000</v>
      </c>
      <c r="C1599" s="84" t="str">
        <f>VLOOKUP(A1599,'Northern Branch Phase II Debris'!A:F,3,FALSE)</f>
        <v>Zink Road</v>
      </c>
      <c r="F1599" s="84" t="str">
        <f t="shared" si="48"/>
        <v>Go Ahead</v>
      </c>
      <c r="G1599" s="320">
        <f>VLOOKUP(A1599,'Northern Branch Phase II Debris'!A:F,6,FALSE)</f>
        <v>0</v>
      </c>
      <c r="H1599" s="84" t="str">
        <f>VLOOKUP(A1599,'Northern Branch Phase II Debris'!A:G,7,FALSE)</f>
        <v>Butte</v>
      </c>
      <c r="I1599" s="84" t="e">
        <f>VLOOKUP(A1599,'Go Backs'!A:H,8,FALSE)</f>
        <v>#N/A</v>
      </c>
      <c r="K1599" s="84" t="e">
        <f>VLOOKUP(A1599,'Go Aheads'!A:H,8,FALSE)</f>
        <v>#N/A</v>
      </c>
      <c r="M1599" s="84">
        <f>VLOOKUP(A1599,'Northern Branch Phase II Debris'!A:F,4,FALSE)</f>
        <v>0</v>
      </c>
      <c r="N1599" s="84">
        <f>VLOOKUP(A1599,'Northern Branch Phase II Debris'!A:F,5,FALSE)</f>
        <v>0</v>
      </c>
      <c r="P1599" s="84">
        <f ca="1">SUMIF(cCalRecycle_NorthBranch_DataMan!A:F,Audit!A1599,cCalRecycle_NorthBranch_DataMan!F:F)</f>
        <v>0</v>
      </c>
      <c r="Q1599" s="86" t="e">
        <f>VLOOKUP(A1599,cCalRecycle_NorthBranch_DataMan!A:B,2,FALSE)</f>
        <v>#N/A</v>
      </c>
      <c r="R1599" s="643" t="b">
        <f t="shared" ca="1" si="49"/>
        <v>1</v>
      </c>
      <c r="Y1599" s="84" t="e">
        <v>#N/A</v>
      </c>
      <c r="Z1599" s="84" t="e">
        <v>#N/A</v>
      </c>
      <c r="AA1599" s="84" t="e">
        <v>#N/A</v>
      </c>
      <c r="AB1599" s="84" t="e">
        <v>#N/A</v>
      </c>
      <c r="AC1599" s="84" t="e">
        <v>#N/A</v>
      </c>
      <c r="AD1599" s="84" t="e">
        <v>#N/A</v>
      </c>
      <c r="AE1599" s="84" t="e">
        <v>#N/A</v>
      </c>
      <c r="AF1599" s="84" t="e">
        <v>#N/A</v>
      </c>
    </row>
    <row r="1600" spans="1:32" ht="15" thickBot="1">
      <c r="A1600" s="93" t="s">
        <v>1592</v>
      </c>
      <c r="B1600" s="84">
        <f>VLOOKUP(A1600,'Northern Branch Phase II Debris'!A:F,2,FALSE)</f>
        <v>311</v>
      </c>
      <c r="C1600" s="84" t="str">
        <f>VLOOKUP(A1600,'Northern Branch Phase II Debris'!A:F,3,FALSE)</f>
        <v>Simpson Ranch Road</v>
      </c>
      <c r="F1600" s="84" t="str">
        <f t="shared" si="48"/>
        <v>Go Ahead</v>
      </c>
      <c r="G1600" s="320">
        <f>VLOOKUP(A1600,'Northern Branch Phase II Debris'!A:F,6,FALSE)</f>
        <v>44370</v>
      </c>
      <c r="H1600" s="84" t="str">
        <f>VLOOKUP(A1600,'Northern Branch Phase II Debris'!A:G,7,FALSE)</f>
        <v>Butte</v>
      </c>
      <c r="I1600" s="84" t="e">
        <f>VLOOKUP(A1600,'Go Backs'!A:H,8,FALSE)</f>
        <v>#N/A</v>
      </c>
      <c r="K1600" s="84">
        <f>VLOOKUP(A1600,'Go Aheads'!A:H,8,FALSE)</f>
        <v>5</v>
      </c>
      <c r="M1600" s="84">
        <f>VLOOKUP(A1600,'Northern Branch Phase II Debris'!A:F,4,FALSE)</f>
        <v>9</v>
      </c>
      <c r="N1600" s="84">
        <f>VLOOKUP(A1600,'Northern Branch Phase II Debris'!A:F,5,FALSE)</f>
        <v>5</v>
      </c>
      <c r="P1600" s="84">
        <f ca="1">SUMIF(cCalRecycle_NorthBranch_DataMan!A:F,Audit!A1600,cCalRecycle_NorthBranch_DataMan!F:F)</f>
        <v>5</v>
      </c>
      <c r="Q1600" s="86">
        <f>VLOOKUP(A1600,cCalRecycle_NorthBranch_DataMan!A:B,2,FALSE)</f>
        <v>44370.673113425903</v>
      </c>
      <c r="R1600" s="643" t="b">
        <f t="shared" ca="1" si="49"/>
        <v>1</v>
      </c>
      <c r="S1600" s="455"/>
      <c r="Y1600" s="84" t="e">
        <v>#N/A</v>
      </c>
      <c r="Z1600" s="84" t="e">
        <v>#N/A</v>
      </c>
      <c r="AA1600" s="84" t="e">
        <v>#N/A</v>
      </c>
      <c r="AB1600" s="84" t="e">
        <v>#N/A</v>
      </c>
      <c r="AC1600" s="84" t="e">
        <v>#N/A</v>
      </c>
      <c r="AD1600" s="84" t="e">
        <v>#N/A</v>
      </c>
      <c r="AE1600" s="84" t="e">
        <v>#N/A</v>
      </c>
      <c r="AF1600" s="84" t="e">
        <v>#N/A</v>
      </c>
    </row>
    <row r="1601" spans="1:32" ht="26.25" thickBot="1">
      <c r="A1601" s="463" t="s">
        <v>2081</v>
      </c>
      <c r="B1601" s="84">
        <f>VLOOKUP(A1601,'Northern Branch Phase II Debris'!A:F,2,FALSE)</f>
        <v>1760</v>
      </c>
      <c r="C1601" s="84" t="str">
        <f>VLOOKUP(A1601,'Northern Branch Phase II Debris'!A:F,3,FALSE)</f>
        <v>West Hettenshaw Road</v>
      </c>
      <c r="F1601" s="84" t="str">
        <f t="shared" si="48"/>
        <v>Go Ahead</v>
      </c>
      <c r="G1601" s="320">
        <f>VLOOKUP(A1601,'Northern Branch Phase II Debris'!A:F,6,FALSE)</f>
        <v>44378</v>
      </c>
      <c r="H1601" s="84" t="str">
        <f>VLOOKUP(A1601,'Northern Branch Phase II Debris'!A:G,7,FALSE)</f>
        <v>Trinity</v>
      </c>
      <c r="I1601" s="84" t="e">
        <f>VLOOKUP(A1601,'Go Backs'!A:H,8,FALSE)</f>
        <v>#N/A</v>
      </c>
      <c r="K1601" s="84" t="e">
        <f>VLOOKUP(A1601,'Go Aheads'!A:H,8,FALSE)</f>
        <v>#N/A</v>
      </c>
      <c r="M1601" s="84">
        <f>VLOOKUP(A1601,'Northern Branch Phase II Debris'!A:F,4,FALSE)</f>
        <v>3</v>
      </c>
      <c r="N1601" s="84">
        <f>VLOOKUP(A1601,'Northern Branch Phase II Debris'!A:F,5,FALSE)</f>
        <v>2</v>
      </c>
      <c r="P1601" s="84">
        <f ca="1">SUMIF(cCalRecycle_NorthBranch_DataMan!A:F,Audit!A1601,cCalRecycle_NorthBranch_DataMan!F:F)</f>
        <v>0</v>
      </c>
      <c r="Q1601" s="86" t="e">
        <f>VLOOKUP(A1601,cCalRecycle_NorthBranch_DataMan!A:B,2,FALSE)</f>
        <v>#N/A</v>
      </c>
      <c r="R1601" s="643" t="b">
        <f t="shared" ca="1" si="49"/>
        <v>0</v>
      </c>
      <c r="S1601" s="455" t="s">
        <v>4289</v>
      </c>
      <c r="Y1601" s="84" t="e">
        <v>#N/A</v>
      </c>
      <c r="Z1601" s="84" t="e">
        <v>#N/A</v>
      </c>
      <c r="AA1601" s="84" t="e">
        <v>#N/A</v>
      </c>
      <c r="AB1601" s="84" t="e">
        <v>#N/A</v>
      </c>
      <c r="AC1601" s="84" t="e">
        <v>#N/A</v>
      </c>
      <c r="AD1601" s="84" t="e">
        <v>#N/A</v>
      </c>
      <c r="AE1601" s="84" t="e">
        <v>#N/A</v>
      </c>
      <c r="AF1601" s="84" t="e">
        <v>#N/A</v>
      </c>
    </row>
    <row r="1602" spans="1:32" ht="15" thickBot="1">
      <c r="A1602" s="93" t="s">
        <v>1378</v>
      </c>
      <c r="B1602" s="84">
        <f>VLOOKUP(A1602,'Northern Branch Phase II Debris'!A:F,2,FALSE)</f>
        <v>356</v>
      </c>
      <c r="C1602" s="84" t="str">
        <f>VLOOKUP(A1602,'Northern Branch Phase II Debris'!A:F,3,FALSE)</f>
        <v>Ponderosa Way</v>
      </c>
      <c r="F1602" s="84" t="str">
        <f t="shared" si="48"/>
        <v>Go Ahead</v>
      </c>
      <c r="G1602" s="320">
        <f>VLOOKUP(A1602,'Northern Branch Phase II Debris'!A:F,6,FALSE)</f>
        <v>44232</v>
      </c>
      <c r="H1602" s="84" t="str">
        <f>VLOOKUP(A1602,'Northern Branch Phase II Debris'!A:G,7,FALSE)</f>
        <v>Butte</v>
      </c>
      <c r="I1602" s="84" t="e">
        <f>VLOOKUP(A1602,'Go Backs'!A:H,8,FALSE)</f>
        <v>#N/A</v>
      </c>
      <c r="K1602" s="84" t="e">
        <f>VLOOKUP(A1602,'Go Aheads'!A:H,8,FALSE)</f>
        <v>#N/A</v>
      </c>
      <c r="M1602" s="84">
        <f>VLOOKUP(A1602,'Northern Branch Phase II Debris'!A:F,4,FALSE)</f>
        <v>0</v>
      </c>
      <c r="N1602" s="84">
        <f>VLOOKUP(A1602,'Northern Branch Phase II Debris'!A:F,5,FALSE)</f>
        <v>0</v>
      </c>
      <c r="P1602" s="84">
        <f ca="1">SUMIF(cCalRecycle_NorthBranch_DataMan!A:F,Audit!A1602,cCalRecycle_NorthBranch_DataMan!F:F)</f>
        <v>0</v>
      </c>
      <c r="Q1602" s="86" t="e">
        <f>VLOOKUP(A1602,cCalRecycle_NorthBranch_DataMan!A:B,2,FALSE)</f>
        <v>#N/A</v>
      </c>
      <c r="R1602" s="643" t="b">
        <f t="shared" ca="1" si="49"/>
        <v>1</v>
      </c>
      <c r="Y1602" s="84" t="e">
        <v>#N/A</v>
      </c>
      <c r="Z1602" s="84" t="e">
        <v>#N/A</v>
      </c>
      <c r="AA1602" s="84" t="e">
        <v>#N/A</v>
      </c>
      <c r="AB1602" s="84" t="e">
        <v>#N/A</v>
      </c>
      <c r="AC1602" s="84" t="e">
        <v>#N/A</v>
      </c>
      <c r="AD1602" s="84" t="e">
        <v>#N/A</v>
      </c>
      <c r="AE1602" s="84" t="e">
        <v>#N/A</v>
      </c>
      <c r="AF1602" s="84" t="e">
        <v>#N/A</v>
      </c>
    </row>
    <row r="1603" spans="1:32" ht="15" thickBot="1">
      <c r="A1603" s="93" t="s">
        <v>1950</v>
      </c>
      <c r="B1603" s="84" t="str">
        <f>VLOOKUP(A1603,'Northern Branch Phase II Debris'!A:F,2,FALSE)</f>
        <v>071-140-028-000</v>
      </c>
      <c r="C1603" s="84" t="str">
        <f>VLOOKUP(A1603,'Northern Branch Phase II Debris'!A:F,3,FALSE)</f>
        <v>SEC 28 T20N R6E</v>
      </c>
      <c r="F1603" s="84" t="str">
        <f t="shared" ref="F1603:F1666" si="50">IF(ISNA(I1603),"Go Ahead", "GoBack")</f>
        <v>Go Ahead</v>
      </c>
      <c r="G1603" s="320">
        <f>VLOOKUP(A1603,'Northern Branch Phase II Debris'!A:F,6,FALSE)</f>
        <v>0</v>
      </c>
      <c r="H1603" s="84" t="str">
        <f>VLOOKUP(A1603,'Northern Branch Phase II Debris'!A:G,7,FALSE)</f>
        <v>Butte</v>
      </c>
      <c r="I1603" s="84" t="e">
        <f>VLOOKUP(A1603,'Go Backs'!A:H,8,FALSE)</f>
        <v>#N/A</v>
      </c>
      <c r="K1603" s="84" t="e">
        <f>VLOOKUP(A1603,'Go Aheads'!A:H,8,FALSE)</f>
        <v>#N/A</v>
      </c>
      <c r="M1603" s="84">
        <f>VLOOKUP(A1603,'Northern Branch Phase II Debris'!A:F,4,FALSE)</f>
        <v>0</v>
      </c>
      <c r="N1603" s="84">
        <f>VLOOKUP(A1603,'Northern Branch Phase II Debris'!A:F,5,FALSE)</f>
        <v>0</v>
      </c>
      <c r="P1603" s="84">
        <f ca="1">SUMIF(cCalRecycle_NorthBranch_DataMan!A:F,Audit!A1603,cCalRecycle_NorthBranch_DataMan!F:F)</f>
        <v>0</v>
      </c>
      <c r="Q1603" s="86" t="e">
        <f>VLOOKUP(A1603,cCalRecycle_NorthBranch_DataMan!A:B,2,FALSE)</f>
        <v>#N/A</v>
      </c>
      <c r="R1603" s="643" t="b">
        <f t="shared" ref="R1603:R1666" ca="1" si="51">P1603=N1603</f>
        <v>1</v>
      </c>
      <c r="Y1603" s="84" t="e">
        <v>#N/A</v>
      </c>
      <c r="Z1603" s="84" t="e">
        <v>#N/A</v>
      </c>
      <c r="AA1603" s="84" t="e">
        <v>#N/A</v>
      </c>
      <c r="AB1603" s="84" t="e">
        <v>#N/A</v>
      </c>
      <c r="AC1603" s="84" t="e">
        <v>#N/A</v>
      </c>
      <c r="AD1603" s="84" t="e">
        <v>#N/A</v>
      </c>
      <c r="AE1603" s="84" t="e">
        <v>#N/A</v>
      </c>
      <c r="AF1603" s="84" t="e">
        <v>#N/A</v>
      </c>
    </row>
    <row r="1604" spans="1:32" ht="15" thickBot="1">
      <c r="A1604" s="93" t="s">
        <v>542</v>
      </c>
      <c r="B1604" s="84" t="str">
        <f>VLOOKUP(A1604,'Northern Branch Phase II Debris'!A:F,2,FALSE)</f>
        <v>062-730-030-000</v>
      </c>
      <c r="C1604" s="84" t="str">
        <f>VLOOKUP(A1604,'Northern Branch Phase II Debris'!A:F,3,FALSE)</f>
        <v>Bald Rock Road</v>
      </c>
      <c r="F1604" s="84" t="str">
        <f t="shared" si="50"/>
        <v>Go Ahead</v>
      </c>
      <c r="G1604" s="320">
        <f>VLOOKUP(A1604,'Northern Branch Phase II Debris'!A:F,6,FALSE)</f>
        <v>0</v>
      </c>
      <c r="H1604" s="84" t="str">
        <f>VLOOKUP(A1604,'Northern Branch Phase II Debris'!A:G,7,FALSE)</f>
        <v>Butte</v>
      </c>
      <c r="I1604" s="84" t="e">
        <f>VLOOKUP(A1604,'Go Backs'!A:H,8,FALSE)</f>
        <v>#N/A</v>
      </c>
      <c r="K1604" s="84" t="e">
        <f>VLOOKUP(A1604,'Go Aheads'!A:H,8,FALSE)</f>
        <v>#N/A</v>
      </c>
      <c r="M1604" s="84">
        <f>VLOOKUP(A1604,'Northern Branch Phase II Debris'!A:F,4,FALSE)</f>
        <v>0</v>
      </c>
      <c r="N1604" s="84">
        <f>VLOOKUP(A1604,'Northern Branch Phase II Debris'!A:F,5,FALSE)</f>
        <v>0</v>
      </c>
      <c r="P1604" s="84">
        <f ca="1">SUMIF(cCalRecycle_NorthBranch_DataMan!A:F,Audit!A1604,cCalRecycle_NorthBranch_DataMan!F:F)</f>
        <v>0</v>
      </c>
      <c r="Q1604" s="86" t="e">
        <f>VLOOKUP(A1604,cCalRecycle_NorthBranch_DataMan!A:B,2,FALSE)</f>
        <v>#N/A</v>
      </c>
      <c r="R1604" s="643" t="b">
        <f t="shared" ca="1" si="51"/>
        <v>1</v>
      </c>
      <c r="Y1604" s="84" t="e">
        <v>#N/A</v>
      </c>
      <c r="Z1604" s="84" t="e">
        <v>#N/A</v>
      </c>
      <c r="AA1604" s="84" t="e">
        <v>#N/A</v>
      </c>
      <c r="AB1604" s="84" t="e">
        <v>#N/A</v>
      </c>
      <c r="AC1604" s="84" t="e">
        <v>#N/A</v>
      </c>
      <c r="AD1604" s="84" t="e">
        <v>#N/A</v>
      </c>
      <c r="AE1604" s="84" t="e">
        <v>#N/A</v>
      </c>
      <c r="AF1604" s="84" t="e">
        <v>#N/A</v>
      </c>
    </row>
    <row r="1605" spans="1:32" ht="26.25" thickBot="1">
      <c r="A1605" s="93" t="s">
        <v>422</v>
      </c>
      <c r="B1605" s="84" t="str">
        <f>VLOOKUP(A1605,'Northern Branch Phase II Debris'!A:F,2,FALSE)</f>
        <v>062-390-033-000</v>
      </c>
      <c r="C1605" s="84" t="str">
        <f>VLOOKUP(A1605,'Northern Branch Phase II Debris'!A:F,3,FALSE)</f>
        <v>Oroville Quincy Highway</v>
      </c>
      <c r="F1605" s="84" t="str">
        <f t="shared" si="50"/>
        <v>Go Ahead</v>
      </c>
      <c r="G1605" s="320">
        <f>VLOOKUP(A1605,'Northern Branch Phase II Debris'!A:F,6,FALSE)</f>
        <v>44315</v>
      </c>
      <c r="H1605" s="84" t="str">
        <f>VLOOKUP(A1605,'Northern Branch Phase II Debris'!A:G,7,FALSE)</f>
        <v>Butte</v>
      </c>
      <c r="I1605" s="84" t="e">
        <f>VLOOKUP(A1605,'Go Backs'!A:H,8,FALSE)</f>
        <v>#N/A</v>
      </c>
      <c r="K1605" s="84">
        <f>VLOOKUP(A1605,'Go Aheads'!A:H,8,FALSE)</f>
        <v>1</v>
      </c>
      <c r="M1605" s="84">
        <f>VLOOKUP(A1605,'Northern Branch Phase II Debris'!A:F,4,FALSE)</f>
        <v>1</v>
      </c>
      <c r="N1605" s="84">
        <f>VLOOKUP(A1605,'Northern Branch Phase II Debris'!A:F,5,FALSE)</f>
        <v>1</v>
      </c>
      <c r="P1605" s="84">
        <f ca="1">SUMIF(cCalRecycle_NorthBranch_DataMan!A:F,Audit!A1605,cCalRecycle_NorthBranch_DataMan!F:F)</f>
        <v>1</v>
      </c>
      <c r="Q1605" s="86">
        <f>VLOOKUP(A1605,cCalRecycle_NorthBranch_DataMan!A:B,2,FALSE)</f>
        <v>44331.593136574098</v>
      </c>
      <c r="R1605" s="643" t="b">
        <f t="shared" ca="1" si="51"/>
        <v>1</v>
      </c>
      <c r="Y1605" s="84" t="e">
        <v>#N/A</v>
      </c>
      <c r="Z1605" s="84" t="e">
        <v>#N/A</v>
      </c>
      <c r="AA1605" s="84" t="e">
        <v>#N/A</v>
      </c>
      <c r="AB1605" s="84" t="e">
        <v>#N/A</v>
      </c>
      <c r="AC1605" s="84" t="e">
        <v>#N/A</v>
      </c>
      <c r="AD1605" s="84" t="e">
        <v>#N/A</v>
      </c>
      <c r="AE1605" s="84" t="e">
        <v>#N/A</v>
      </c>
      <c r="AF1605" s="84" t="e">
        <v>#N/A</v>
      </c>
    </row>
    <row r="1606" spans="1:32" ht="26.25" thickBot="1">
      <c r="A1606" s="93" t="s">
        <v>464</v>
      </c>
      <c r="B1606" s="84">
        <f>VLOOKUP(A1606,'Northern Branch Phase II Debris'!A:F,2,FALSE)</f>
        <v>11974</v>
      </c>
      <c r="C1606" s="84" t="str">
        <f>VLOOKUP(A1606,'Northern Branch Phase II Debris'!A:F,3,FALSE)</f>
        <v>Oroville Quincy Highway</v>
      </c>
      <c r="F1606" s="84" t="str">
        <f t="shared" si="50"/>
        <v>Go Ahead</v>
      </c>
      <c r="G1606" s="320">
        <f>VLOOKUP(A1606,'Northern Branch Phase II Debris'!A:F,6,FALSE)</f>
        <v>44317</v>
      </c>
      <c r="H1606" s="84" t="str">
        <f>VLOOKUP(A1606,'Northern Branch Phase II Debris'!A:G,7,FALSE)</f>
        <v>Butte</v>
      </c>
      <c r="I1606" s="84" t="e">
        <f>VLOOKUP(A1606,'Go Backs'!A:H,8,FALSE)</f>
        <v>#N/A</v>
      </c>
      <c r="K1606" s="84">
        <f>VLOOKUP(A1606,'Go Aheads'!A:H,8,FALSE)</f>
        <v>2</v>
      </c>
      <c r="M1606" s="84">
        <f>VLOOKUP(A1606,'Northern Branch Phase II Debris'!A:F,4,FALSE)</f>
        <v>2</v>
      </c>
      <c r="N1606" s="84">
        <f>VLOOKUP(A1606,'Northern Branch Phase II Debris'!A:F,5,FALSE)</f>
        <v>2</v>
      </c>
      <c r="P1606" s="84">
        <f ca="1">SUMIF(cCalRecycle_NorthBranch_DataMan!A:F,Audit!A1606,cCalRecycle_NorthBranch_DataMan!F:F)</f>
        <v>2</v>
      </c>
      <c r="Q1606" s="86">
        <f>VLOOKUP(A1606,cCalRecycle_NorthBranch_DataMan!A:B,2,FALSE)</f>
        <v>44341.414375</v>
      </c>
      <c r="R1606" s="643" t="b">
        <f t="shared" ca="1" si="51"/>
        <v>1</v>
      </c>
      <c r="Y1606" s="84">
        <v>0</v>
      </c>
      <c r="Z1606" s="84">
        <v>0</v>
      </c>
      <c r="AA1606" s="84">
        <v>0</v>
      </c>
      <c r="AB1606" s="84">
        <v>0</v>
      </c>
      <c r="AC1606" s="84">
        <v>0</v>
      </c>
      <c r="AD1606" s="84" t="e">
        <v>#N/A</v>
      </c>
      <c r="AE1606" s="84">
        <v>0</v>
      </c>
      <c r="AF1606" s="84">
        <v>0</v>
      </c>
    </row>
    <row r="1607" spans="1:32" ht="15" thickBot="1">
      <c r="A1607" s="93" t="s">
        <v>1730</v>
      </c>
      <c r="B1607" s="84" t="str">
        <f>VLOOKUP(A1607,'Northern Branch Phase II Debris'!A:F,2,FALSE)</f>
        <v>041-330-012-000</v>
      </c>
      <c r="C1607" s="84" t="str">
        <f>VLOOKUP(A1607,'Northern Branch Phase II Debris'!A:F,3,FALSE)</f>
        <v>Archer Road</v>
      </c>
      <c r="F1607" s="84" t="str">
        <f t="shared" si="50"/>
        <v>Go Ahead</v>
      </c>
      <c r="G1607" s="320">
        <f>VLOOKUP(A1607,'Northern Branch Phase II Debris'!A:F,6,FALSE)</f>
        <v>0</v>
      </c>
      <c r="H1607" s="84" t="str">
        <f>VLOOKUP(A1607,'Northern Branch Phase II Debris'!A:G,7,FALSE)</f>
        <v>Shasta</v>
      </c>
      <c r="I1607" s="84" t="e">
        <f>VLOOKUP(A1607,'Go Backs'!A:H,8,FALSE)</f>
        <v>#N/A</v>
      </c>
      <c r="K1607" s="84" t="e">
        <f>VLOOKUP(A1607,'Go Aheads'!A:H,8,FALSE)</f>
        <v>#N/A</v>
      </c>
      <c r="M1607" s="84">
        <f>VLOOKUP(A1607,'Northern Branch Phase II Debris'!A:F,4,FALSE)</f>
        <v>0</v>
      </c>
      <c r="N1607" s="84">
        <f>VLOOKUP(A1607,'Northern Branch Phase II Debris'!A:F,5,FALSE)</f>
        <v>0</v>
      </c>
      <c r="P1607" s="84">
        <f ca="1">SUMIF(cCalRecycle_NorthBranch_DataMan!A:F,Audit!A1607,cCalRecycle_NorthBranch_DataMan!F:F)</f>
        <v>0</v>
      </c>
      <c r="Q1607" s="86" t="e">
        <f>VLOOKUP(A1607,cCalRecycle_NorthBranch_DataMan!A:B,2,FALSE)</f>
        <v>#N/A</v>
      </c>
      <c r="R1607" s="643" t="b">
        <f t="shared" ca="1" si="51"/>
        <v>1</v>
      </c>
      <c r="Y1607" s="84" t="e">
        <v>#N/A</v>
      </c>
      <c r="Z1607" s="84" t="e">
        <v>#N/A</v>
      </c>
      <c r="AA1607" s="84" t="e">
        <v>#N/A</v>
      </c>
      <c r="AB1607" s="84" t="e">
        <v>#N/A</v>
      </c>
      <c r="AC1607" s="84" t="e">
        <v>#N/A</v>
      </c>
      <c r="AD1607" s="84" t="e">
        <v>#N/A</v>
      </c>
      <c r="AE1607" s="84" t="e">
        <v>#N/A</v>
      </c>
      <c r="AF1607" s="84" t="e">
        <v>#N/A</v>
      </c>
    </row>
    <row r="1608" spans="1:32" ht="15" thickBot="1">
      <c r="A1608" s="93" t="s">
        <v>1120</v>
      </c>
      <c r="B1608" s="84">
        <f>VLOOKUP(A1608,'Northern Branch Phase II Debris'!A:F,2,FALSE)</f>
        <v>201</v>
      </c>
      <c r="C1608" s="84" t="str">
        <f>VLOOKUP(A1608,'Northern Branch Phase II Debris'!A:F,3,FALSE)</f>
        <v>Pine Tree Lane</v>
      </c>
      <c r="F1608" s="84" t="str">
        <f t="shared" si="50"/>
        <v>Go Ahead</v>
      </c>
      <c r="G1608" s="320">
        <f>VLOOKUP(A1608,'Northern Branch Phase II Debris'!A:F,6,FALSE)</f>
        <v>44258</v>
      </c>
      <c r="H1608" s="84" t="str">
        <f>VLOOKUP(A1608,'Northern Branch Phase II Debris'!A:G,7,FALSE)</f>
        <v>Butte</v>
      </c>
      <c r="I1608" s="84" t="e">
        <f>VLOOKUP(A1608,'Go Backs'!A:H,8,FALSE)</f>
        <v>#N/A</v>
      </c>
      <c r="K1608" s="84" t="e">
        <f>VLOOKUP(A1608,'Go Aheads'!A:H,8,FALSE)</f>
        <v>#N/A</v>
      </c>
      <c r="M1608" s="84">
        <f>VLOOKUP(A1608,'Northern Branch Phase II Debris'!A:F,4,FALSE)</f>
        <v>0</v>
      </c>
      <c r="N1608" s="84">
        <f>VLOOKUP(A1608,'Northern Branch Phase II Debris'!A:F,5,FALSE)</f>
        <v>0</v>
      </c>
      <c r="P1608" s="84">
        <f ca="1">SUMIF(cCalRecycle_NorthBranch_DataMan!A:F,Audit!A1608,cCalRecycle_NorthBranch_DataMan!F:F)</f>
        <v>0</v>
      </c>
      <c r="Q1608" s="86" t="e">
        <f>VLOOKUP(A1608,cCalRecycle_NorthBranch_DataMan!A:B,2,FALSE)</f>
        <v>#N/A</v>
      </c>
      <c r="R1608" s="643" t="b">
        <f t="shared" ca="1" si="51"/>
        <v>1</v>
      </c>
      <c r="Y1608" s="84" t="e">
        <v>#N/A</v>
      </c>
      <c r="Z1608" s="84" t="e">
        <v>#N/A</v>
      </c>
      <c r="AA1608" s="84" t="e">
        <v>#N/A</v>
      </c>
      <c r="AB1608" s="84" t="e">
        <v>#N/A</v>
      </c>
      <c r="AC1608" s="84" t="e">
        <v>#N/A</v>
      </c>
      <c r="AD1608" s="84" t="e">
        <v>#N/A</v>
      </c>
      <c r="AE1608" s="84" t="e">
        <v>#N/A</v>
      </c>
      <c r="AF1608" s="84" t="e">
        <v>#N/A</v>
      </c>
    </row>
    <row r="1609" spans="1:32" ht="15" thickBot="1">
      <c r="A1609" s="93" t="s">
        <v>1361</v>
      </c>
      <c r="B1609" s="84">
        <f>VLOOKUP(A1609,'Northern Branch Phase II Debris'!A:F,2,FALSE)</f>
        <v>15</v>
      </c>
      <c r="C1609" s="84" t="str">
        <f>VLOOKUP(A1609,'Northern Branch Phase II Debris'!A:F,3,FALSE)</f>
        <v>Rip Van Way</v>
      </c>
      <c r="F1609" s="84" t="str">
        <f t="shared" si="50"/>
        <v>Go Ahead</v>
      </c>
      <c r="G1609" s="320">
        <f>VLOOKUP(A1609,'Northern Branch Phase II Debris'!A:F,6,FALSE)</f>
        <v>44216</v>
      </c>
      <c r="H1609" s="84" t="str">
        <f>VLOOKUP(A1609,'Northern Branch Phase II Debris'!A:G,7,FALSE)</f>
        <v>Butte</v>
      </c>
      <c r="I1609" s="84" t="e">
        <f>VLOOKUP(A1609,'Go Backs'!A:H,8,FALSE)</f>
        <v>#N/A</v>
      </c>
      <c r="K1609" s="84" t="e">
        <f>VLOOKUP(A1609,'Go Aheads'!A:H,8,FALSE)</f>
        <v>#N/A</v>
      </c>
      <c r="M1609" s="84">
        <f>VLOOKUP(A1609,'Northern Branch Phase II Debris'!A:F,4,FALSE)</f>
        <v>0</v>
      </c>
      <c r="N1609" s="84">
        <f>VLOOKUP(A1609,'Northern Branch Phase II Debris'!A:F,5,FALSE)</f>
        <v>0</v>
      </c>
      <c r="P1609" s="84">
        <f ca="1">SUMIF(cCalRecycle_NorthBranch_DataMan!A:F,Audit!A1609,cCalRecycle_NorthBranch_DataMan!F:F)</f>
        <v>0</v>
      </c>
      <c r="Q1609" s="86" t="e">
        <f>VLOOKUP(A1609,cCalRecycle_NorthBranch_DataMan!A:B,2,FALSE)</f>
        <v>#N/A</v>
      </c>
      <c r="R1609" s="643" t="b">
        <f t="shared" ca="1" si="51"/>
        <v>1</v>
      </c>
      <c r="Y1609" s="84" t="e">
        <v>#N/A</v>
      </c>
      <c r="Z1609" s="84" t="e">
        <v>#N/A</v>
      </c>
      <c r="AA1609" s="84" t="e">
        <v>#N/A</v>
      </c>
      <c r="AB1609" s="84" t="e">
        <v>#N/A</v>
      </c>
      <c r="AC1609" s="84" t="e">
        <v>#N/A</v>
      </c>
      <c r="AD1609" s="84" t="e">
        <v>#N/A</v>
      </c>
      <c r="AE1609" s="84" t="e">
        <v>#N/A</v>
      </c>
      <c r="AF1609" s="84" t="e">
        <v>#N/A</v>
      </c>
    </row>
    <row r="1610" spans="1:32" ht="15" thickBot="1">
      <c r="A1610" s="463" t="s">
        <v>986</v>
      </c>
      <c r="B1610" s="84">
        <f>VLOOKUP(A1610,'Northern Branch Phase II Debris'!A:F,2,FALSE)</f>
        <v>1854</v>
      </c>
      <c r="C1610" s="84" t="str">
        <f>VLOOKUP(A1610,'Northern Branch Phase II Debris'!A:F,3,FALSE)</f>
        <v>Marshall Rock Road</v>
      </c>
      <c r="F1610" s="84" t="str">
        <f t="shared" si="50"/>
        <v>Go Ahead</v>
      </c>
      <c r="G1610" s="320">
        <f>VLOOKUP(A1610,'Northern Branch Phase II Debris'!A:F,6,FALSE)</f>
        <v>44371</v>
      </c>
      <c r="H1610" s="84" t="str">
        <f>VLOOKUP(A1610,'Northern Branch Phase II Debris'!A:G,7,FALSE)</f>
        <v>Trinity</v>
      </c>
      <c r="I1610" s="84" t="e">
        <f>VLOOKUP(A1610,'Go Backs'!A:H,8,FALSE)</f>
        <v>#N/A</v>
      </c>
      <c r="K1610" s="84" t="e">
        <f>VLOOKUP(A1610,'Go Aheads'!A:H,8,FALSE)</f>
        <v>#N/A</v>
      </c>
      <c r="M1610" s="84">
        <f>VLOOKUP(A1610,'Northern Branch Phase II Debris'!A:F,4,FALSE)</f>
        <v>2</v>
      </c>
      <c r="N1610" s="84">
        <f>VLOOKUP(A1610,'Northern Branch Phase II Debris'!A:F,5,FALSE)</f>
        <v>2</v>
      </c>
      <c r="P1610" s="84">
        <f ca="1">SUMIF(cCalRecycle_NorthBranch_DataMan!A:F,Audit!A1610,cCalRecycle_NorthBranch_DataMan!F:F)</f>
        <v>0</v>
      </c>
      <c r="Q1610" s="86" t="e">
        <f>VLOOKUP(A1610,cCalRecycle_NorthBranch_DataMan!A:B,2,FALSE)</f>
        <v>#N/A</v>
      </c>
      <c r="R1610" s="643" t="b">
        <f t="shared" ca="1" si="51"/>
        <v>0</v>
      </c>
      <c r="S1610" s="455" t="s">
        <v>4289</v>
      </c>
      <c r="Y1610" s="84" t="e">
        <v>#N/A</v>
      </c>
      <c r="Z1610" s="84" t="e">
        <v>#N/A</v>
      </c>
      <c r="AA1610" s="84" t="e">
        <v>#N/A</v>
      </c>
      <c r="AB1610" s="84" t="e">
        <v>#N/A</v>
      </c>
      <c r="AC1610" s="84" t="e">
        <v>#N/A</v>
      </c>
      <c r="AD1610" s="84" t="e">
        <v>#N/A</v>
      </c>
      <c r="AE1610" s="84" t="e">
        <v>#N/A</v>
      </c>
      <c r="AF1610" s="84" t="e">
        <v>#N/A</v>
      </c>
    </row>
    <row r="1611" spans="1:32" ht="15" thickBot="1">
      <c r="A1611" s="463" t="s">
        <v>987</v>
      </c>
      <c r="B1611" s="84">
        <f>VLOOKUP(A1611,'Northern Branch Phase II Debris'!A:F,2,FALSE)</f>
        <v>364</v>
      </c>
      <c r="C1611" s="84" t="str">
        <f>VLOOKUP(A1611,'Northern Branch Phase II Debris'!A:F,3,FALSE)</f>
        <v>Marshall Rock Road</v>
      </c>
      <c r="F1611" s="84" t="str">
        <f t="shared" si="50"/>
        <v>Go Ahead</v>
      </c>
      <c r="G1611" s="320">
        <f>VLOOKUP(A1611,'Northern Branch Phase II Debris'!A:F,6,FALSE)</f>
        <v>44368</v>
      </c>
      <c r="H1611" s="84" t="str">
        <f>VLOOKUP(A1611,'Northern Branch Phase II Debris'!A:G,7,FALSE)</f>
        <v>Trinity</v>
      </c>
      <c r="I1611" s="84" t="e">
        <f>VLOOKUP(A1611,'Go Backs'!A:H,8,FALSE)</f>
        <v>#N/A</v>
      </c>
      <c r="K1611" s="84" t="e">
        <f>VLOOKUP(A1611,'Go Aheads'!A:H,8,FALSE)</f>
        <v>#N/A</v>
      </c>
      <c r="M1611" s="84">
        <f>VLOOKUP(A1611,'Northern Branch Phase II Debris'!A:F,4,FALSE)</f>
        <v>0</v>
      </c>
      <c r="N1611" s="84">
        <f>VLOOKUP(A1611,'Northern Branch Phase II Debris'!A:F,5,FALSE)</f>
        <v>0</v>
      </c>
      <c r="P1611" s="84">
        <f ca="1">SUMIF(cCalRecycle_NorthBranch_DataMan!A:F,Audit!A1611,cCalRecycle_NorthBranch_DataMan!F:F)</f>
        <v>0</v>
      </c>
      <c r="Q1611" s="86" t="e">
        <f>VLOOKUP(A1611,cCalRecycle_NorthBranch_DataMan!A:B,2,FALSE)</f>
        <v>#N/A</v>
      </c>
      <c r="R1611" s="643" t="b">
        <f t="shared" ca="1" si="51"/>
        <v>1</v>
      </c>
      <c r="S1611" s="455" t="s">
        <v>4289</v>
      </c>
      <c r="Y1611" s="84" t="e">
        <v>#N/A</v>
      </c>
      <c r="Z1611" s="84" t="e">
        <v>#N/A</v>
      </c>
      <c r="AA1611" s="84" t="e">
        <v>#N/A</v>
      </c>
      <c r="AB1611" s="84" t="e">
        <v>#N/A</v>
      </c>
      <c r="AC1611" s="84" t="e">
        <v>#N/A</v>
      </c>
      <c r="AD1611" s="84" t="e">
        <v>#N/A</v>
      </c>
      <c r="AE1611" s="84" t="e">
        <v>#N/A</v>
      </c>
      <c r="AF1611" s="84" t="e">
        <v>#N/A</v>
      </c>
    </row>
    <row r="1612" spans="1:32" ht="26.25" thickBot="1">
      <c r="A1612" s="463" t="s">
        <v>1988</v>
      </c>
      <c r="B1612" s="84" t="str">
        <f>VLOOKUP(A1612,'Northern Branch Phase II Debris'!A:F,2,FALSE)</f>
        <v>860-000-317-000</v>
      </c>
      <c r="C1612" s="84" t="str">
        <f>VLOOKUP(A1612,'Northern Branch Phase II Debris'!A:F,3,FALSE)</f>
        <v>RLCSDLL#39E Lonesome Way</v>
      </c>
      <c r="F1612" s="84" t="str">
        <f t="shared" si="50"/>
        <v>Go Ahead</v>
      </c>
      <c r="G1612" s="320">
        <f>VLOOKUP(A1612,'Northern Branch Phase II Debris'!A:F,6,FALSE)</f>
        <v>0</v>
      </c>
      <c r="H1612" s="84" t="str">
        <f>VLOOKUP(A1612,'Northern Branch Phase II Debris'!A:G,7,FALSE)</f>
        <v>Trinity</v>
      </c>
      <c r="I1612" s="84" t="e">
        <f>VLOOKUP(A1612,'Go Backs'!A:H,8,FALSE)</f>
        <v>#N/A</v>
      </c>
      <c r="K1612" s="84" t="e">
        <f>VLOOKUP(A1612,'Go Aheads'!A:H,8,FALSE)</f>
        <v>#N/A</v>
      </c>
      <c r="M1612" s="84">
        <f>VLOOKUP(A1612,'Northern Branch Phase II Debris'!A:F,4,FALSE)</f>
        <v>0</v>
      </c>
      <c r="N1612" s="84">
        <f>VLOOKUP(A1612,'Northern Branch Phase II Debris'!A:F,5,FALSE)</f>
        <v>0</v>
      </c>
      <c r="P1612" s="84">
        <f ca="1">SUMIF(cCalRecycle_NorthBranch_DataMan!A:F,Audit!A1612,cCalRecycle_NorthBranch_DataMan!F:F)</f>
        <v>0</v>
      </c>
      <c r="Q1612" s="86" t="e">
        <f>VLOOKUP(A1612,cCalRecycle_NorthBranch_DataMan!A:B,2,FALSE)</f>
        <v>#N/A</v>
      </c>
      <c r="R1612" s="643" t="b">
        <f t="shared" ca="1" si="51"/>
        <v>1</v>
      </c>
      <c r="S1612" s="455" t="s">
        <v>4289</v>
      </c>
      <c r="Y1612" s="84" t="e">
        <v>#N/A</v>
      </c>
      <c r="Z1612" s="84" t="e">
        <v>#N/A</v>
      </c>
      <c r="AA1612" s="84" t="e">
        <v>#N/A</v>
      </c>
      <c r="AB1612" s="84" t="e">
        <v>#N/A</v>
      </c>
      <c r="AC1612" s="84" t="e">
        <v>#N/A</v>
      </c>
      <c r="AD1612" s="84" t="e">
        <v>#N/A</v>
      </c>
      <c r="AE1612" s="84" t="e">
        <v>#N/A</v>
      </c>
      <c r="AF1612" s="84" t="e">
        <v>#N/A</v>
      </c>
    </row>
    <row r="1613" spans="1:32" ht="26.25" thickBot="1">
      <c r="A1613" s="93" t="s">
        <v>426</v>
      </c>
      <c r="B1613" s="84" t="str">
        <f>VLOOKUP(A1613,'Northern Branch Phase II Debris'!A:F,2,FALSE)</f>
        <v>13491 &amp; 13545</v>
      </c>
      <c r="C1613" s="84" t="str">
        <f>VLOOKUP(A1613,'Northern Branch Phase II Debris'!A:F,3,FALSE)</f>
        <v>Oroville Quincy Highway</v>
      </c>
      <c r="F1613" s="84" t="str">
        <f t="shared" si="50"/>
        <v>Go Ahead</v>
      </c>
      <c r="G1613" s="320">
        <f>VLOOKUP(A1613,'Northern Branch Phase II Debris'!A:F,6,FALSE)</f>
        <v>44356</v>
      </c>
      <c r="H1613" s="84" t="str">
        <f>VLOOKUP(A1613,'Northern Branch Phase II Debris'!A:G,7,FALSE)</f>
        <v>Butte</v>
      </c>
      <c r="I1613" s="84" t="e">
        <f>VLOOKUP(A1613,'Go Backs'!A:H,8,FALSE)</f>
        <v>#N/A</v>
      </c>
      <c r="K1613" s="84">
        <f>VLOOKUP(A1613,'Go Aheads'!A:H,8,FALSE)</f>
        <v>38</v>
      </c>
      <c r="M1613" s="84">
        <f>VLOOKUP(A1613,'Northern Branch Phase II Debris'!A:F,4,FALSE)</f>
        <v>33</v>
      </c>
      <c r="N1613" s="84">
        <f>VLOOKUP(A1613,'Northern Branch Phase II Debris'!A:F,5,FALSE)</f>
        <v>38</v>
      </c>
      <c r="P1613" s="84">
        <f ca="1">SUMIF(cCalRecycle_NorthBranch_DataMan!A:F,Audit!A1613,cCalRecycle_NorthBranch_DataMan!F:F)</f>
        <v>38</v>
      </c>
      <c r="Q1613" s="86">
        <f>VLOOKUP(A1613,cCalRecycle_NorthBranch_DataMan!A:B,2,FALSE)</f>
        <v>44351.376168981507</v>
      </c>
      <c r="R1613" s="643" t="b">
        <f t="shared" ca="1" si="51"/>
        <v>1</v>
      </c>
      <c r="S1613" s="455"/>
      <c r="Y1613" s="84" t="e">
        <v>#N/A</v>
      </c>
      <c r="Z1613" s="84" t="e">
        <v>#N/A</v>
      </c>
      <c r="AA1613" s="84" t="e">
        <v>#N/A</v>
      </c>
      <c r="AB1613" s="84" t="e">
        <v>#N/A</v>
      </c>
      <c r="AC1613" s="84" t="e">
        <v>#N/A</v>
      </c>
      <c r="AD1613" s="84" t="e">
        <v>#N/A</v>
      </c>
      <c r="AE1613" s="84" t="e">
        <v>#N/A</v>
      </c>
      <c r="AF1613" s="84" t="e">
        <v>#N/A</v>
      </c>
    </row>
    <row r="1614" spans="1:32" ht="26.25" thickBot="1">
      <c r="A1614" s="93" t="s">
        <v>465</v>
      </c>
      <c r="B1614" s="84" t="str">
        <f>VLOOKUP(A1614,'Northern Branch Phase II Debris'!A:F,2,FALSE)</f>
        <v>061-330-012-000</v>
      </c>
      <c r="C1614" s="84" t="str">
        <f>VLOOKUP(A1614,'Northern Branch Phase II Debris'!A:F,3,FALSE)</f>
        <v>Oroville Quincy Highway</v>
      </c>
      <c r="F1614" s="84" t="str">
        <f t="shared" si="50"/>
        <v>Go Ahead</v>
      </c>
      <c r="G1614" s="320">
        <f>VLOOKUP(A1614,'Northern Branch Phase II Debris'!A:F,6,FALSE)</f>
        <v>44358</v>
      </c>
      <c r="H1614" s="84" t="str">
        <f>VLOOKUP(A1614,'Northern Branch Phase II Debris'!A:G,7,FALSE)</f>
        <v>Butte</v>
      </c>
      <c r="I1614" s="84" t="e">
        <f>VLOOKUP(A1614,'Go Backs'!A:H,8,FALSE)</f>
        <v>#N/A</v>
      </c>
      <c r="K1614" s="84">
        <f>VLOOKUP(A1614,'Go Aheads'!A:H,8,FALSE)</f>
        <v>1</v>
      </c>
      <c r="M1614" s="84">
        <f>VLOOKUP(A1614,'Northern Branch Phase II Debris'!A:F,4,FALSE)</f>
        <v>1</v>
      </c>
      <c r="N1614" s="84">
        <f>VLOOKUP(A1614,'Northern Branch Phase II Debris'!A:F,5,FALSE)</f>
        <v>1</v>
      </c>
      <c r="P1614" s="84">
        <f ca="1">SUMIF(cCalRecycle_NorthBranch_DataMan!A:F,Audit!A1614,cCalRecycle_NorthBranch_DataMan!F:F)</f>
        <v>1</v>
      </c>
      <c r="Q1614" s="86">
        <f>VLOOKUP(A1614,cCalRecycle_NorthBranch_DataMan!A:B,2,FALSE)</f>
        <v>44373.5082638889</v>
      </c>
      <c r="R1614" s="643" t="b">
        <f t="shared" ca="1" si="51"/>
        <v>1</v>
      </c>
      <c r="S1614" s="464"/>
      <c r="Y1614" s="84" t="e">
        <v>#N/A</v>
      </c>
      <c r="Z1614" s="84" t="e">
        <v>#N/A</v>
      </c>
      <c r="AA1614" s="84" t="e">
        <v>#N/A</v>
      </c>
      <c r="AB1614" s="84" t="e">
        <v>#N/A</v>
      </c>
      <c r="AC1614" s="84" t="e">
        <v>#N/A</v>
      </c>
      <c r="AD1614" s="84" t="e">
        <v>#N/A</v>
      </c>
      <c r="AE1614" s="84" t="e">
        <v>#N/A</v>
      </c>
      <c r="AF1614" s="84" t="e">
        <v>#N/A</v>
      </c>
    </row>
    <row r="1615" spans="1:32" ht="26.25" thickBot="1">
      <c r="A1615" s="93" t="s">
        <v>443</v>
      </c>
      <c r="B1615" s="84">
        <f>VLOOKUP(A1615,'Northern Branch Phase II Debris'!A:F,2,FALSE)</f>
        <v>9561</v>
      </c>
      <c r="C1615" s="84" t="str">
        <f>VLOOKUP(A1615,'Northern Branch Phase II Debris'!A:F,3,FALSE)</f>
        <v>Oroville Quincy Highway</v>
      </c>
      <c r="F1615" s="84" t="str">
        <f t="shared" si="50"/>
        <v>Go Ahead</v>
      </c>
      <c r="G1615" s="320">
        <f>VLOOKUP(A1615,'Northern Branch Phase II Debris'!A:F,6,FALSE)</f>
        <v>0</v>
      </c>
      <c r="H1615" s="84" t="str">
        <f>VLOOKUP(A1615,'Northern Branch Phase II Debris'!A:G,7,FALSE)</f>
        <v>Butte</v>
      </c>
      <c r="I1615" s="84" t="e">
        <f>VLOOKUP(A1615,'Go Backs'!A:H,8,FALSE)</f>
        <v>#N/A</v>
      </c>
      <c r="K1615" s="84" t="e">
        <f>VLOOKUP(A1615,'Go Aheads'!A:H,8,FALSE)</f>
        <v>#N/A</v>
      </c>
      <c r="M1615" s="84">
        <f>VLOOKUP(A1615,'Northern Branch Phase II Debris'!A:F,4,FALSE)</f>
        <v>2</v>
      </c>
      <c r="N1615" s="84">
        <f>VLOOKUP(A1615,'Northern Branch Phase II Debris'!A:F,5,FALSE)</f>
        <v>0</v>
      </c>
      <c r="P1615" s="84">
        <f ca="1">SUMIF(cCalRecycle_NorthBranch_DataMan!A:F,Audit!A1615,cCalRecycle_NorthBranch_DataMan!F:F)</f>
        <v>0</v>
      </c>
      <c r="Q1615" s="86" t="e">
        <f>VLOOKUP(A1615,cCalRecycle_NorthBranch_DataMan!A:B,2,FALSE)</f>
        <v>#N/A</v>
      </c>
      <c r="R1615" s="643" t="b">
        <f t="shared" ca="1" si="51"/>
        <v>1</v>
      </c>
      <c r="Y1615" s="84" t="e">
        <v>#N/A</v>
      </c>
      <c r="Z1615" s="84" t="e">
        <v>#N/A</v>
      </c>
      <c r="AA1615" s="84" t="e">
        <v>#N/A</v>
      </c>
      <c r="AB1615" s="84" t="e">
        <v>#N/A</v>
      </c>
      <c r="AC1615" s="84" t="e">
        <v>#N/A</v>
      </c>
      <c r="AD1615" s="84" t="e">
        <v>#N/A</v>
      </c>
      <c r="AE1615" s="84" t="e">
        <v>#N/A</v>
      </c>
      <c r="AF1615" s="84" t="e">
        <v>#N/A</v>
      </c>
    </row>
    <row r="1616" spans="1:32" ht="26.25" thickBot="1">
      <c r="A1616" s="93" t="s">
        <v>452</v>
      </c>
      <c r="B1616" s="84">
        <f>VLOOKUP(A1616,'Northern Branch Phase II Debris'!A:F,2,FALSE)</f>
        <v>9587</v>
      </c>
      <c r="C1616" s="84" t="str">
        <f>VLOOKUP(A1616,'Northern Branch Phase II Debris'!A:F,3,FALSE)</f>
        <v>Oroville Quincy Highway</v>
      </c>
      <c r="F1616" s="84" t="str">
        <f t="shared" si="50"/>
        <v>Go Ahead</v>
      </c>
      <c r="G1616" s="320">
        <f>VLOOKUP(A1616,'Northern Branch Phase II Debris'!A:F,6,FALSE)</f>
        <v>44372</v>
      </c>
      <c r="H1616" s="84" t="str">
        <f>VLOOKUP(A1616,'Northern Branch Phase II Debris'!A:G,7,FALSE)</f>
        <v>Butte</v>
      </c>
      <c r="I1616" s="84" t="e">
        <f>VLOOKUP(A1616,'Go Backs'!A:H,8,FALSE)</f>
        <v>#N/A</v>
      </c>
      <c r="K1616" s="84">
        <f>VLOOKUP(A1616,'Go Aheads'!A:H,8,FALSE)</f>
        <v>7</v>
      </c>
      <c r="M1616" s="84">
        <f>VLOOKUP(A1616,'Northern Branch Phase II Debris'!A:F,4,FALSE)</f>
        <v>6</v>
      </c>
      <c r="N1616" s="84">
        <f>VLOOKUP(A1616,'Northern Branch Phase II Debris'!A:F,5,FALSE)</f>
        <v>7</v>
      </c>
      <c r="P1616" s="84">
        <f ca="1">SUMIF(cCalRecycle_NorthBranch_DataMan!A:F,Audit!A1616,cCalRecycle_NorthBranch_DataMan!F:F)</f>
        <v>7</v>
      </c>
      <c r="Q1616" s="86">
        <f>VLOOKUP(A1616,cCalRecycle_NorthBranch_DataMan!A:B,2,FALSE)</f>
        <v>44355.424224536997</v>
      </c>
      <c r="R1616" s="643" t="b">
        <f t="shared" ca="1" si="51"/>
        <v>1</v>
      </c>
      <c r="Y1616" s="84" t="e">
        <v>#N/A</v>
      </c>
      <c r="Z1616" s="84" t="e">
        <v>#N/A</v>
      </c>
      <c r="AA1616" s="84" t="e">
        <v>#N/A</v>
      </c>
      <c r="AB1616" s="84" t="e">
        <v>#N/A</v>
      </c>
      <c r="AC1616" s="84" t="e">
        <v>#N/A</v>
      </c>
      <c r="AD1616" s="84" t="e">
        <v>#N/A</v>
      </c>
      <c r="AE1616" s="84" t="e">
        <v>#N/A</v>
      </c>
      <c r="AF1616" s="84" t="e">
        <v>#N/A</v>
      </c>
    </row>
    <row r="1617" spans="1:32" ht="15" thickBot="1">
      <c r="A1617" s="93" t="s">
        <v>1577</v>
      </c>
      <c r="B1617" s="84">
        <f>VLOOKUP(A1617,'Northern Branch Phase II Debris'!A:F,2,FALSE)</f>
        <v>310</v>
      </c>
      <c r="C1617" s="84" t="str">
        <f>VLOOKUP(A1617,'Northern Branch Phase II Debris'!A:F,3,FALSE)</f>
        <v>Big Ridge Road</v>
      </c>
      <c r="F1617" s="84" t="str">
        <f t="shared" si="50"/>
        <v>Go Ahead</v>
      </c>
      <c r="G1617" s="320">
        <f>VLOOKUP(A1617,'Northern Branch Phase II Debris'!A:F,6,FALSE)</f>
        <v>44287</v>
      </c>
      <c r="H1617" s="84" t="str">
        <f>VLOOKUP(A1617,'Northern Branch Phase II Debris'!A:G,7,FALSE)</f>
        <v>Butte</v>
      </c>
      <c r="I1617" s="84" t="e">
        <f>VLOOKUP(A1617,'Go Backs'!A:H,8,FALSE)</f>
        <v>#N/A</v>
      </c>
      <c r="K1617" s="84">
        <f>VLOOKUP(A1617,'Go Aheads'!A:H,8,FALSE)</f>
        <v>2</v>
      </c>
      <c r="M1617" s="84">
        <f>VLOOKUP(A1617,'Northern Branch Phase II Debris'!A:F,4,FALSE)</f>
        <v>2</v>
      </c>
      <c r="N1617" s="84">
        <f>VLOOKUP(A1617,'Northern Branch Phase II Debris'!A:F,5,FALSE)</f>
        <v>2</v>
      </c>
      <c r="P1617" s="84">
        <f ca="1">SUMIF(cCalRecycle_NorthBranch_DataMan!A:F,Audit!A1617,cCalRecycle_NorthBranch_DataMan!F:F)</f>
        <v>2</v>
      </c>
      <c r="Q1617" s="86">
        <f>VLOOKUP(A1617,cCalRecycle_NorthBranch_DataMan!A:B,2,FALSE)</f>
        <v>44338.586018518487</v>
      </c>
      <c r="R1617" s="643" t="b">
        <f t="shared" ca="1" si="51"/>
        <v>1</v>
      </c>
      <c r="Y1617" s="84" t="e">
        <v>#N/A</v>
      </c>
      <c r="Z1617" s="84" t="e">
        <v>#N/A</v>
      </c>
      <c r="AA1617" s="84" t="e">
        <v>#N/A</v>
      </c>
      <c r="AB1617" s="84" t="e">
        <v>#N/A</v>
      </c>
      <c r="AC1617" s="84" t="e">
        <v>#N/A</v>
      </c>
      <c r="AD1617" s="84" t="e">
        <v>#N/A</v>
      </c>
      <c r="AE1617" s="84" t="e">
        <v>#N/A</v>
      </c>
      <c r="AF1617" s="84" t="e">
        <v>#N/A</v>
      </c>
    </row>
    <row r="1618" spans="1:32" ht="15" thickBot="1">
      <c r="A1618" s="497" t="s">
        <v>1695</v>
      </c>
      <c r="B1618" s="84">
        <f>VLOOKUP(A1618,'Northern Branch Phase II Debris'!A:F,2,FALSE)</f>
        <v>7788</v>
      </c>
      <c r="C1618" s="84" t="str">
        <f>VLOOKUP(A1618,'Northern Branch Phase II Debris'!A:F,3,FALSE)</f>
        <v>Zogg Mine Road</v>
      </c>
      <c r="F1618" s="84" t="str">
        <f t="shared" si="50"/>
        <v>Go Ahead</v>
      </c>
      <c r="G1618" s="320">
        <f>VLOOKUP(A1618,'Northern Branch Phase II Debris'!A:F,6,FALSE)</f>
        <v>0</v>
      </c>
      <c r="H1618" s="84" t="str">
        <f>VLOOKUP(A1618,'Northern Branch Phase II Debris'!A:G,7,FALSE)</f>
        <v>Shasta</v>
      </c>
      <c r="I1618" s="84" t="e">
        <f>VLOOKUP(A1618,'Go Backs'!A:H,8,FALSE)</f>
        <v>#N/A</v>
      </c>
      <c r="K1618" s="84" t="e">
        <f>VLOOKUP(A1618,'Go Aheads'!A:H,8,FALSE)</f>
        <v>#N/A</v>
      </c>
      <c r="M1618" s="84">
        <f>VLOOKUP(A1618,'Northern Branch Phase II Debris'!A:F,4,FALSE)</f>
        <v>0</v>
      </c>
      <c r="N1618" s="84">
        <f>VLOOKUP(A1618,'Northern Branch Phase II Debris'!A:F,5,FALSE)</f>
        <v>0</v>
      </c>
      <c r="P1618" s="84">
        <f ca="1">SUMIF(cCalRecycle_NorthBranch_DataMan!A:F,Audit!A1618,cCalRecycle_NorthBranch_DataMan!F:F)</f>
        <v>0</v>
      </c>
      <c r="Q1618" s="86" t="e">
        <f>VLOOKUP(A1618,cCalRecycle_NorthBranch_DataMan!A:B,2,FALSE)</f>
        <v>#N/A</v>
      </c>
      <c r="R1618" s="643" t="b">
        <f t="shared" ca="1" si="51"/>
        <v>1</v>
      </c>
      <c r="Y1618" s="84" t="e">
        <v>#N/A</v>
      </c>
      <c r="Z1618" s="84" t="e">
        <v>#N/A</v>
      </c>
      <c r="AA1618" s="84" t="e">
        <v>#N/A</v>
      </c>
      <c r="AB1618" s="84" t="e">
        <v>#N/A</v>
      </c>
      <c r="AC1618" s="84" t="e">
        <v>#N/A</v>
      </c>
      <c r="AD1618" s="84" t="e">
        <v>#N/A</v>
      </c>
      <c r="AE1618" s="84" t="e">
        <v>#N/A</v>
      </c>
      <c r="AF1618" s="84" t="e">
        <v>#N/A</v>
      </c>
    </row>
    <row r="1619" spans="1:32" ht="15" thickBot="1">
      <c r="A1619" s="93" t="s">
        <v>1669</v>
      </c>
      <c r="B1619" s="84">
        <f>VLOOKUP(A1619,'Northern Branch Phase II Debris'!A:F,2,FALSE)</f>
        <v>224</v>
      </c>
      <c r="C1619" s="84" t="str">
        <f>VLOOKUP(A1619,'Northern Branch Phase II Debris'!A:F,3,FALSE)</f>
        <v>Edgehill Drive</v>
      </c>
      <c r="F1619" s="84" t="str">
        <f t="shared" si="50"/>
        <v>Go Ahead</v>
      </c>
      <c r="G1619" s="320">
        <f>VLOOKUP(A1619,'Northern Branch Phase II Debris'!A:F,6,FALSE)</f>
        <v>44335</v>
      </c>
      <c r="H1619" s="84" t="str">
        <f>VLOOKUP(A1619,'Northern Branch Phase II Debris'!A:G,7,FALSE)</f>
        <v>Butte</v>
      </c>
      <c r="I1619" s="84" t="e">
        <f>VLOOKUP(A1619,'Go Backs'!A:H,8,FALSE)</f>
        <v>#N/A</v>
      </c>
      <c r="K1619" s="84">
        <f>VLOOKUP(A1619,'Go Aheads'!A:H,8,FALSE)</f>
        <v>2</v>
      </c>
      <c r="M1619" s="84">
        <f>VLOOKUP(A1619,'Northern Branch Phase II Debris'!A:F,4,FALSE)</f>
        <v>3</v>
      </c>
      <c r="N1619" s="84">
        <f>VLOOKUP(A1619,'Northern Branch Phase II Debris'!A:F,5,FALSE)</f>
        <v>2</v>
      </c>
      <c r="P1619" s="84">
        <f ca="1">SUMIF(cCalRecycle_NorthBranch_DataMan!A:F,Audit!A1619,cCalRecycle_NorthBranch_DataMan!F:F)</f>
        <v>2</v>
      </c>
      <c r="Q1619" s="86">
        <f>VLOOKUP(A1619,cCalRecycle_NorthBranch_DataMan!A:B,2,FALSE)</f>
        <v>44342.583807870396</v>
      </c>
      <c r="R1619" s="643" t="b">
        <f t="shared" ca="1" si="51"/>
        <v>1</v>
      </c>
      <c r="Y1619" s="84" t="s">
        <v>8347</v>
      </c>
      <c r="Z1619" s="84">
        <v>0</v>
      </c>
      <c r="AA1619" s="84">
        <v>0</v>
      </c>
      <c r="AB1619" s="84">
        <v>0</v>
      </c>
      <c r="AC1619" s="84">
        <v>0</v>
      </c>
      <c r="AD1619" s="84" t="e">
        <v>#N/A</v>
      </c>
      <c r="AE1619" s="84">
        <v>0</v>
      </c>
      <c r="AF1619" s="84">
        <v>0</v>
      </c>
    </row>
    <row r="1620" spans="1:32" ht="15" thickBot="1">
      <c r="A1620" s="93" t="s">
        <v>494</v>
      </c>
      <c r="B1620" s="84" t="str">
        <f>VLOOKUP(A1620,'Northern Branch Phase II Debris'!A:F,2,FALSE)</f>
        <v>071-190-026-000</v>
      </c>
      <c r="C1620" s="84" t="str">
        <f>VLOOKUP(A1620,'Northern Branch Phase II Debris'!A:F,3,FALSE)</f>
        <v>SEC 29 T20N R6E</v>
      </c>
      <c r="F1620" s="84" t="str">
        <f t="shared" si="50"/>
        <v>Go Ahead</v>
      </c>
      <c r="G1620" s="320">
        <f>VLOOKUP(A1620,'Northern Branch Phase II Debris'!A:F,6,FALSE)</f>
        <v>44336</v>
      </c>
      <c r="H1620" s="84" t="str">
        <f>VLOOKUP(A1620,'Northern Branch Phase II Debris'!A:G,7,FALSE)</f>
        <v>Butte</v>
      </c>
      <c r="I1620" s="84" t="e">
        <f>VLOOKUP(A1620,'Go Backs'!A:H,8,FALSE)</f>
        <v>#N/A</v>
      </c>
      <c r="K1620" s="84">
        <f>VLOOKUP(A1620,'Go Aheads'!A:H,8,FALSE)</f>
        <v>3</v>
      </c>
      <c r="M1620" s="84">
        <f>VLOOKUP(A1620,'Northern Branch Phase II Debris'!A:F,4,FALSE)</f>
        <v>3</v>
      </c>
      <c r="N1620" s="84">
        <f>VLOOKUP(A1620,'Northern Branch Phase II Debris'!A:F,5,FALSE)</f>
        <v>3</v>
      </c>
      <c r="P1620" s="84">
        <f ca="1">SUMIF(cCalRecycle_NorthBranch_DataMan!A:F,Audit!A1620,cCalRecycle_NorthBranch_DataMan!F:F)</f>
        <v>3</v>
      </c>
      <c r="Q1620" s="86">
        <f>VLOOKUP(A1620,cCalRecycle_NorthBranch_DataMan!A:B,2,FALSE)</f>
        <v>44342.445219907393</v>
      </c>
      <c r="R1620" s="643" t="b">
        <f t="shared" ca="1" si="51"/>
        <v>1</v>
      </c>
      <c r="Y1620" s="84">
        <v>0</v>
      </c>
      <c r="Z1620" s="84">
        <v>0</v>
      </c>
      <c r="AA1620" s="84">
        <v>0</v>
      </c>
      <c r="AB1620" s="84">
        <v>0</v>
      </c>
      <c r="AC1620" s="84">
        <v>0</v>
      </c>
      <c r="AD1620" s="84" t="e">
        <v>#N/A</v>
      </c>
      <c r="AE1620" s="84">
        <v>0</v>
      </c>
      <c r="AF1620" s="84">
        <v>0</v>
      </c>
    </row>
    <row r="1621" spans="1:32" ht="15" thickBot="1">
      <c r="A1621" s="463" t="s">
        <v>1324</v>
      </c>
      <c r="B1621" s="84">
        <f>VLOOKUP(A1621,'Northern Branch Phase II Debris'!A:F,2,FALSE)</f>
        <v>431</v>
      </c>
      <c r="C1621" s="84" t="str">
        <f>VLOOKUP(A1621,'Northern Branch Phase II Debris'!A:F,3,FALSE)</f>
        <v>Van Duzen Trail</v>
      </c>
      <c r="F1621" s="84" t="str">
        <f t="shared" si="50"/>
        <v>Go Ahead</v>
      </c>
      <c r="G1621" s="320">
        <f>VLOOKUP(A1621,'Northern Branch Phase II Debris'!A:F,6,FALSE)</f>
        <v>44370</v>
      </c>
      <c r="H1621" s="84" t="str">
        <f>VLOOKUP(A1621,'Northern Branch Phase II Debris'!A:G,7,FALSE)</f>
        <v>Trinity</v>
      </c>
      <c r="I1621" s="84" t="e">
        <f>VLOOKUP(A1621,'Go Backs'!A:H,8,FALSE)</f>
        <v>#N/A</v>
      </c>
      <c r="K1621" s="84" t="e">
        <f>VLOOKUP(A1621,'Go Aheads'!A:H,8,FALSE)</f>
        <v>#N/A</v>
      </c>
      <c r="M1621" s="84">
        <f>VLOOKUP(A1621,'Northern Branch Phase II Debris'!A:F,4,FALSE)</f>
        <v>8</v>
      </c>
      <c r="N1621" s="84">
        <f>VLOOKUP(A1621,'Northern Branch Phase II Debris'!A:F,5,FALSE)</f>
        <v>8</v>
      </c>
      <c r="P1621" s="84">
        <f ca="1">SUMIF(cCalRecycle_NorthBranch_DataMan!A:F,Audit!A1621,cCalRecycle_NorthBranch_DataMan!F:F)</f>
        <v>0</v>
      </c>
      <c r="Q1621" s="86" t="e">
        <f>VLOOKUP(A1621,cCalRecycle_NorthBranch_DataMan!A:B,2,FALSE)</f>
        <v>#N/A</v>
      </c>
      <c r="R1621" s="643" t="b">
        <f t="shared" ca="1" si="51"/>
        <v>0</v>
      </c>
      <c r="S1621" s="455" t="s">
        <v>4289</v>
      </c>
      <c r="Y1621" s="84" t="e">
        <v>#N/A</v>
      </c>
      <c r="Z1621" s="84" t="e">
        <v>#N/A</v>
      </c>
      <c r="AA1621" s="84" t="e">
        <v>#N/A</v>
      </c>
      <c r="AB1621" s="84" t="e">
        <v>#N/A</v>
      </c>
      <c r="AC1621" s="84" t="e">
        <v>#N/A</v>
      </c>
      <c r="AD1621" s="84" t="e">
        <v>#N/A</v>
      </c>
      <c r="AE1621" s="84" t="e">
        <v>#N/A</v>
      </c>
      <c r="AF1621" s="84" t="e">
        <v>#N/A</v>
      </c>
    </row>
    <row r="1622" spans="1:32" ht="15" thickBot="1">
      <c r="A1622" s="491" t="s">
        <v>1326</v>
      </c>
      <c r="B1622" s="84">
        <f>VLOOKUP(A1622,'Northern Branch Phase II Debris'!A:F,2,FALSE)</f>
        <v>531</v>
      </c>
      <c r="C1622" s="84" t="str">
        <f>VLOOKUP(A1622,'Northern Branch Phase II Debris'!A:F,3,FALSE)</f>
        <v>Van Duzen Trail</v>
      </c>
      <c r="F1622" s="84" t="str">
        <f t="shared" si="50"/>
        <v>Go Ahead</v>
      </c>
      <c r="G1622" s="320">
        <f>VLOOKUP(A1622,'Northern Branch Phase II Debris'!A:F,6,FALSE)</f>
        <v>0</v>
      </c>
      <c r="H1622" s="84" t="str">
        <f>VLOOKUP(A1622,'Northern Branch Phase II Debris'!A:G,7,FALSE)</f>
        <v>Trinity</v>
      </c>
      <c r="I1622" s="84" t="e">
        <f>VLOOKUP(A1622,'Go Backs'!A:H,8,FALSE)</f>
        <v>#N/A</v>
      </c>
      <c r="K1622" s="84" t="e">
        <f>VLOOKUP(A1622,'Go Aheads'!A:H,8,FALSE)</f>
        <v>#N/A</v>
      </c>
      <c r="M1622" s="84">
        <f>VLOOKUP(A1622,'Northern Branch Phase II Debris'!A:F,4,FALSE)</f>
        <v>0</v>
      </c>
      <c r="N1622" s="84">
        <f>VLOOKUP(A1622,'Northern Branch Phase II Debris'!A:F,5,FALSE)</f>
        <v>0</v>
      </c>
      <c r="P1622" s="84">
        <f ca="1">SUMIF(cCalRecycle_NorthBranch_DataMan!A:F,Audit!A1622,cCalRecycle_NorthBranch_DataMan!F:F)</f>
        <v>0</v>
      </c>
      <c r="Q1622" s="86" t="e">
        <f>VLOOKUP(A1622,cCalRecycle_NorthBranch_DataMan!A:B,2,FALSE)</f>
        <v>#N/A</v>
      </c>
      <c r="R1622" s="643" t="b">
        <f t="shared" ca="1" si="51"/>
        <v>1</v>
      </c>
      <c r="S1622" s="455" t="s">
        <v>4289</v>
      </c>
      <c r="Y1622" s="84" t="e">
        <v>#N/A</v>
      </c>
      <c r="Z1622" s="84" t="e">
        <v>#N/A</v>
      </c>
      <c r="AA1622" s="84" t="e">
        <v>#N/A</v>
      </c>
      <c r="AB1622" s="84" t="e">
        <v>#N/A</v>
      </c>
      <c r="AC1622" s="84" t="e">
        <v>#N/A</v>
      </c>
      <c r="AD1622" s="84" t="e">
        <v>#N/A</v>
      </c>
      <c r="AE1622" s="84" t="e">
        <v>#N/A</v>
      </c>
      <c r="AF1622" s="84" t="e">
        <v>#N/A</v>
      </c>
    </row>
    <row r="1623" spans="1:32" ht="15" thickBot="1">
      <c r="A1623" s="93" t="s">
        <v>500</v>
      </c>
      <c r="B1623" s="84">
        <f>VLOOKUP(A1623,'Northern Branch Phase II Debris'!A:F,2,FALSE)</f>
        <v>19</v>
      </c>
      <c r="C1623" s="84" t="str">
        <f>VLOOKUP(A1623,'Northern Branch Phase II Debris'!A:F,3,FALSE)</f>
        <v>Horseshoe Trail</v>
      </c>
      <c r="F1623" s="84" t="str">
        <f t="shared" si="50"/>
        <v>Go Ahead</v>
      </c>
      <c r="G1623" s="320">
        <f>VLOOKUP(A1623,'Northern Branch Phase II Debris'!A:F,6,FALSE)</f>
        <v>44348</v>
      </c>
      <c r="H1623" s="84" t="str">
        <f>VLOOKUP(A1623,'Northern Branch Phase II Debris'!A:G,7,FALSE)</f>
        <v>Butte</v>
      </c>
      <c r="I1623" s="84" t="e">
        <f>VLOOKUP(A1623,'Go Backs'!A:H,8,FALSE)</f>
        <v>#N/A</v>
      </c>
      <c r="K1623" s="84">
        <f>VLOOKUP(A1623,'Go Aheads'!A:H,8,FALSE)</f>
        <v>16</v>
      </c>
      <c r="M1623" s="84">
        <f>VLOOKUP(A1623,'Northern Branch Phase II Debris'!A:F,4,FALSE)</f>
        <v>17</v>
      </c>
      <c r="N1623" s="84">
        <f>VLOOKUP(A1623,'Northern Branch Phase II Debris'!A:F,5,FALSE)</f>
        <v>16</v>
      </c>
      <c r="P1623" s="84">
        <f ca="1">SUMIF(cCalRecycle_NorthBranch_DataMan!A:F,Audit!A1623,cCalRecycle_NorthBranch_DataMan!F:F)</f>
        <v>16</v>
      </c>
      <c r="Q1623" s="86">
        <f>VLOOKUP(A1623,cCalRecycle_NorthBranch_DataMan!A:B,2,FALSE)</f>
        <v>44337.445127314801</v>
      </c>
      <c r="R1623" s="643" t="b">
        <f t="shared" ca="1" si="51"/>
        <v>1</v>
      </c>
      <c r="Y1623" s="84" t="e">
        <v>#N/A</v>
      </c>
      <c r="Z1623" s="84" t="e">
        <v>#N/A</v>
      </c>
      <c r="AA1623" s="84" t="e">
        <v>#N/A</v>
      </c>
      <c r="AB1623" s="84" t="e">
        <v>#N/A</v>
      </c>
      <c r="AC1623" s="84" t="e">
        <v>#N/A</v>
      </c>
      <c r="AD1623" s="84" t="e">
        <v>#N/A</v>
      </c>
      <c r="AE1623" s="84" t="e">
        <v>#N/A</v>
      </c>
      <c r="AF1623" s="84" t="e">
        <v>#N/A</v>
      </c>
    </row>
    <row r="1624" spans="1:32" ht="26.25" thickBot="1">
      <c r="A1624" s="93" t="s">
        <v>1911</v>
      </c>
      <c r="B1624" s="84" t="str">
        <f>VLOOKUP(A1624,'Northern Branch Phase II Debris'!A:F,2,FALSE)</f>
        <v>062-260-050-000</v>
      </c>
      <c r="C1624" s="84" t="str">
        <f>VLOOKUP(A1624,'Northern Branch Phase II Debris'!A:F,3,FALSE)</f>
        <v>Bald Rock Road &amp; Zink Road</v>
      </c>
      <c r="F1624" s="84" t="str">
        <f t="shared" si="50"/>
        <v>Go Ahead</v>
      </c>
      <c r="G1624" s="320">
        <f>VLOOKUP(A1624,'Northern Branch Phase II Debris'!A:F,6,FALSE)</f>
        <v>0</v>
      </c>
      <c r="H1624" s="84" t="str">
        <f>VLOOKUP(A1624,'Northern Branch Phase II Debris'!A:G,7,FALSE)</f>
        <v>Butte</v>
      </c>
      <c r="I1624" s="84" t="e">
        <f>VLOOKUP(A1624,'Go Backs'!A:H,8,FALSE)</f>
        <v>#N/A</v>
      </c>
      <c r="K1624" s="84" t="e">
        <f>VLOOKUP(A1624,'Go Aheads'!A:H,8,FALSE)</f>
        <v>#N/A</v>
      </c>
      <c r="M1624" s="84">
        <f>VLOOKUP(A1624,'Northern Branch Phase II Debris'!A:F,4,FALSE)</f>
        <v>0</v>
      </c>
      <c r="N1624" s="84">
        <f>VLOOKUP(A1624,'Northern Branch Phase II Debris'!A:F,5,FALSE)</f>
        <v>0</v>
      </c>
      <c r="P1624" s="84">
        <f ca="1">SUMIF(cCalRecycle_NorthBranch_DataMan!A:F,Audit!A1624,cCalRecycle_NorthBranch_DataMan!F:F)</f>
        <v>0</v>
      </c>
      <c r="Q1624" s="86" t="e">
        <f>VLOOKUP(A1624,cCalRecycle_NorthBranch_DataMan!A:B,2,FALSE)</f>
        <v>#N/A</v>
      </c>
      <c r="R1624" s="643" t="b">
        <f t="shared" ca="1" si="51"/>
        <v>1</v>
      </c>
      <c r="Y1624" s="84" t="e">
        <v>#N/A</v>
      </c>
      <c r="Z1624" s="84" t="e">
        <v>#N/A</v>
      </c>
      <c r="AA1624" s="84" t="e">
        <v>#N/A</v>
      </c>
      <c r="AB1624" s="84" t="e">
        <v>#N/A</v>
      </c>
      <c r="AC1624" s="84" t="e">
        <v>#N/A</v>
      </c>
      <c r="AD1624" s="84" t="e">
        <v>#N/A</v>
      </c>
      <c r="AE1624" s="84" t="e">
        <v>#N/A</v>
      </c>
      <c r="AF1624" s="84" t="e">
        <v>#N/A</v>
      </c>
    </row>
    <row r="1625" spans="1:32" ht="15" thickBot="1">
      <c r="A1625" s="93" t="s">
        <v>723</v>
      </c>
      <c r="B1625" s="84">
        <f>VLOOKUP(A1625,'Northern Branch Phase II Debris'!A:F,2,FALSE)</f>
        <v>36</v>
      </c>
      <c r="C1625" s="84" t="str">
        <f>VLOOKUP(A1625,'Northern Branch Phase II Debris'!A:F,3,FALSE)</f>
        <v>Zap Court</v>
      </c>
      <c r="F1625" s="84" t="str">
        <f t="shared" si="50"/>
        <v>Go Ahead</v>
      </c>
      <c r="G1625" s="320">
        <f>VLOOKUP(A1625,'Northern Branch Phase II Debris'!A:F,6,FALSE)</f>
        <v>44293</v>
      </c>
      <c r="H1625" s="84" t="str">
        <f>VLOOKUP(A1625,'Northern Branch Phase II Debris'!A:G,7,FALSE)</f>
        <v>Butte</v>
      </c>
      <c r="I1625" s="84" t="e">
        <f>VLOOKUP(A1625,'Go Backs'!A:H,8,FALSE)</f>
        <v>#N/A</v>
      </c>
      <c r="K1625" s="84" t="e">
        <f>VLOOKUP(A1625,'Go Aheads'!A:H,8,FALSE)</f>
        <v>#N/A</v>
      </c>
      <c r="M1625" s="84">
        <f>VLOOKUP(A1625,'Northern Branch Phase II Debris'!A:F,4,FALSE)</f>
        <v>0</v>
      </c>
      <c r="N1625" s="84">
        <f>VLOOKUP(A1625,'Northern Branch Phase II Debris'!A:F,5,FALSE)</f>
        <v>0</v>
      </c>
      <c r="P1625" s="84">
        <f ca="1">SUMIF(cCalRecycle_NorthBranch_DataMan!A:F,Audit!A1625,cCalRecycle_NorthBranch_DataMan!F:F)</f>
        <v>0</v>
      </c>
      <c r="Q1625" s="86" t="e">
        <f>VLOOKUP(A1625,cCalRecycle_NorthBranch_DataMan!A:B,2,FALSE)</f>
        <v>#N/A</v>
      </c>
      <c r="R1625" s="643" t="b">
        <f t="shared" ca="1" si="51"/>
        <v>1</v>
      </c>
      <c r="Y1625" s="84" t="e">
        <v>#N/A</v>
      </c>
      <c r="Z1625" s="84" t="e">
        <v>#N/A</v>
      </c>
      <c r="AA1625" s="84" t="e">
        <v>#N/A</v>
      </c>
      <c r="AB1625" s="84" t="e">
        <v>#N/A</v>
      </c>
      <c r="AC1625" s="84" t="e">
        <v>#N/A</v>
      </c>
      <c r="AD1625" s="84" t="e">
        <v>#N/A</v>
      </c>
      <c r="AE1625" s="84" t="e">
        <v>#N/A</v>
      </c>
      <c r="AF1625" s="84" t="e">
        <v>#N/A</v>
      </c>
    </row>
    <row r="1626" spans="1:32" ht="15" thickBot="1">
      <c r="A1626" s="93" t="s">
        <v>1662</v>
      </c>
      <c r="B1626" s="84">
        <f>VLOOKUP(A1626,'Northern Branch Phase II Debris'!A:F,2,FALSE)</f>
        <v>1588</v>
      </c>
      <c r="C1626" s="84" t="str">
        <f>VLOOKUP(A1626,'Northern Branch Phase II Debris'!A:F,3,FALSE)</f>
        <v>Lumpkin Road</v>
      </c>
      <c r="F1626" s="84" t="str">
        <f t="shared" si="50"/>
        <v>Go Ahead</v>
      </c>
      <c r="G1626" s="320">
        <f>VLOOKUP(A1626,'Northern Branch Phase II Debris'!A:F,6,FALSE)</f>
        <v>44314</v>
      </c>
      <c r="H1626" s="84" t="str">
        <f>VLOOKUP(A1626,'Northern Branch Phase II Debris'!A:G,7,FALSE)</f>
        <v>Butte</v>
      </c>
      <c r="I1626" s="84" t="e">
        <f>VLOOKUP(A1626,'Go Backs'!A:H,8,FALSE)</f>
        <v>#N/A</v>
      </c>
      <c r="K1626" s="84">
        <f>VLOOKUP(A1626,'Go Aheads'!A:H,8,FALSE)</f>
        <v>1</v>
      </c>
      <c r="M1626" s="84">
        <f>VLOOKUP(A1626,'Northern Branch Phase II Debris'!A:F,4,FALSE)</f>
        <v>1</v>
      </c>
      <c r="N1626" s="84">
        <f>VLOOKUP(A1626,'Northern Branch Phase II Debris'!A:F,5,FALSE)</f>
        <v>1</v>
      </c>
      <c r="P1626" s="84">
        <f ca="1">SUMIF(cCalRecycle_NorthBranch_DataMan!A:F,Audit!A1626,cCalRecycle_NorthBranch_DataMan!F:F)</f>
        <v>1</v>
      </c>
      <c r="Q1626" s="86">
        <f>VLOOKUP(A1626,cCalRecycle_NorthBranch_DataMan!A:B,2,FALSE)</f>
        <v>44317.442442129592</v>
      </c>
      <c r="R1626" s="643" t="b">
        <f t="shared" ca="1" si="51"/>
        <v>1</v>
      </c>
      <c r="Y1626" s="84" t="e">
        <v>#N/A</v>
      </c>
      <c r="Z1626" s="84" t="e">
        <v>#N/A</v>
      </c>
      <c r="AA1626" s="84" t="e">
        <v>#N/A</v>
      </c>
      <c r="AB1626" s="84" t="e">
        <v>#N/A</v>
      </c>
      <c r="AC1626" s="84" t="e">
        <v>#N/A</v>
      </c>
      <c r="AD1626" s="84" t="e">
        <v>#N/A</v>
      </c>
      <c r="AE1626" s="84" t="e">
        <v>#N/A</v>
      </c>
      <c r="AF1626" s="84" t="e">
        <v>#N/A</v>
      </c>
    </row>
    <row r="1627" spans="1:32" ht="15" thickBot="1">
      <c r="A1627" s="93" t="s">
        <v>1999</v>
      </c>
      <c r="B1627" s="84">
        <f>VLOOKUP(A1627,'Northern Branch Phase II Debris'!A:F,2,FALSE)</f>
        <v>35</v>
      </c>
      <c r="C1627" s="84" t="str">
        <f>VLOOKUP(A1627,'Northern Branch Phase II Debris'!A:F,3,FALSE)</f>
        <v>Doolittle Creek Road</v>
      </c>
      <c r="F1627" s="84" t="str">
        <f t="shared" si="50"/>
        <v>Go Ahead</v>
      </c>
      <c r="G1627" s="320">
        <f>VLOOKUP(A1627,'Northern Branch Phase II Debris'!A:F,6,FALSE)</f>
        <v>44350</v>
      </c>
      <c r="H1627" s="84" t="str">
        <f>VLOOKUP(A1627,'Northern Branch Phase II Debris'!A:G,7,FALSE)</f>
        <v>Siskiyou</v>
      </c>
      <c r="I1627" s="84" t="e">
        <f>VLOOKUP(A1627,'Go Backs'!A:H,8,FALSE)</f>
        <v>#N/A</v>
      </c>
      <c r="K1627" s="84" t="e">
        <f>VLOOKUP(A1627,'Go Aheads'!A:H,8,FALSE)</f>
        <v>#N/A</v>
      </c>
      <c r="M1627" s="84">
        <f>VLOOKUP(A1627,'Northern Branch Phase II Debris'!A:F,4,FALSE)</f>
        <v>1</v>
      </c>
      <c r="N1627" s="84">
        <f>VLOOKUP(A1627,'Northern Branch Phase II Debris'!A:F,5,FALSE)</f>
        <v>1</v>
      </c>
      <c r="P1627" s="84">
        <f ca="1">SUMIF(cCalRecycle_NorthBranch_DataMan!A:F,Audit!A1627,cCalRecycle_NorthBranch_DataMan!F:F)</f>
        <v>1</v>
      </c>
      <c r="Q1627" s="86">
        <f>VLOOKUP(A1627,cCalRecycle_NorthBranch_DataMan!A:B,2,FALSE)</f>
        <v>44349.584444444401</v>
      </c>
      <c r="R1627" s="643" t="b">
        <f t="shared" ca="1" si="51"/>
        <v>1</v>
      </c>
      <c r="S1627" s="455"/>
      <c r="Y1627" s="84" t="e">
        <v>#N/A</v>
      </c>
      <c r="Z1627" s="84" t="e">
        <v>#N/A</v>
      </c>
      <c r="AA1627" s="84" t="e">
        <v>#N/A</v>
      </c>
      <c r="AB1627" s="84" t="e">
        <v>#N/A</v>
      </c>
      <c r="AC1627" s="84" t="e">
        <v>#N/A</v>
      </c>
      <c r="AD1627" s="84" t="e">
        <v>#N/A</v>
      </c>
      <c r="AE1627" s="84" t="e">
        <v>#N/A</v>
      </c>
      <c r="AF1627" s="84" t="e">
        <v>#N/A</v>
      </c>
    </row>
    <row r="1628" spans="1:32" ht="15" thickBot="1">
      <c r="A1628" s="93" t="s">
        <v>2004</v>
      </c>
      <c r="B1628" s="84">
        <f>VLOOKUP(A1628,'Northern Branch Phase II Debris'!A:F,2,FALSE)</f>
        <v>131</v>
      </c>
      <c r="C1628" s="84" t="str">
        <f>VLOOKUP(A1628,'Northern Branch Phase II Debris'!A:F,3,FALSE)</f>
        <v>Doolittle Creek Road</v>
      </c>
      <c r="F1628" s="84" t="str">
        <f t="shared" si="50"/>
        <v>Go Ahead</v>
      </c>
      <c r="G1628" s="320">
        <f>VLOOKUP(A1628,'Northern Branch Phase II Debris'!A:F,6,FALSE)</f>
        <v>44337</v>
      </c>
      <c r="H1628" s="84" t="str">
        <f>VLOOKUP(A1628,'Northern Branch Phase II Debris'!A:G,7,FALSE)</f>
        <v>Siskiyou</v>
      </c>
      <c r="I1628" s="84" t="e">
        <f>VLOOKUP(A1628,'Go Backs'!A:H,8,FALSE)</f>
        <v>#N/A</v>
      </c>
      <c r="K1628" s="84" t="e">
        <f>VLOOKUP(A1628,'Go Aheads'!A:H,8,FALSE)</f>
        <v>#N/A</v>
      </c>
      <c r="M1628" s="84">
        <f>VLOOKUP(A1628,'Northern Branch Phase II Debris'!A:F,4,FALSE)</f>
        <v>1</v>
      </c>
      <c r="N1628" s="84">
        <f>VLOOKUP(A1628,'Northern Branch Phase II Debris'!A:F,5,FALSE)</f>
        <v>1</v>
      </c>
      <c r="P1628" s="84">
        <f ca="1">SUMIF(cCalRecycle_NorthBranch_DataMan!A:F,Audit!A1628,cCalRecycle_NorthBranch_DataMan!F:F)</f>
        <v>1</v>
      </c>
      <c r="Q1628" s="86">
        <f>VLOOKUP(A1628,cCalRecycle_NorthBranch_DataMan!A:B,2,FALSE)</f>
        <v>44337.703217592607</v>
      </c>
      <c r="R1628" s="643" t="b">
        <f t="shared" ca="1" si="51"/>
        <v>1</v>
      </c>
      <c r="Y1628" s="84" t="e">
        <v>#N/A</v>
      </c>
      <c r="Z1628" s="84" t="e">
        <v>#N/A</v>
      </c>
      <c r="AA1628" s="84" t="e">
        <v>#N/A</v>
      </c>
      <c r="AB1628" s="84" t="e">
        <v>#N/A</v>
      </c>
      <c r="AC1628" s="84" t="e">
        <v>#N/A</v>
      </c>
      <c r="AD1628" s="84" t="e">
        <v>#N/A</v>
      </c>
      <c r="AE1628" s="84" t="e">
        <v>#N/A</v>
      </c>
      <c r="AF1628" s="84" t="e">
        <v>#N/A</v>
      </c>
    </row>
    <row r="1629" spans="1:32" ht="15" thickBot="1">
      <c r="A1629" s="93" t="s">
        <v>2006</v>
      </c>
      <c r="B1629" s="84">
        <f>VLOOKUP(A1629,'Northern Branch Phase II Debris'!A:F,2,FALSE)</f>
        <v>129</v>
      </c>
      <c r="C1629" s="84" t="str">
        <f>VLOOKUP(A1629,'Northern Branch Phase II Debris'!A:F,3,FALSE)</f>
        <v>Doolittle Creek Road</v>
      </c>
      <c r="F1629" s="84" t="str">
        <f t="shared" si="50"/>
        <v>Go Ahead</v>
      </c>
      <c r="G1629" s="320">
        <f>VLOOKUP(A1629,'Northern Branch Phase II Debris'!A:F,6,FALSE)</f>
        <v>44336</v>
      </c>
      <c r="H1629" s="84" t="str">
        <f>VLOOKUP(A1629,'Northern Branch Phase II Debris'!A:G,7,FALSE)</f>
        <v>Siskiyou</v>
      </c>
      <c r="I1629" s="84" t="e">
        <f>VLOOKUP(A1629,'Go Backs'!A:H,8,FALSE)</f>
        <v>#N/A</v>
      </c>
      <c r="K1629" s="84" t="e">
        <f>VLOOKUP(A1629,'Go Aheads'!A:H,8,FALSE)</f>
        <v>#N/A</v>
      </c>
      <c r="M1629" s="84">
        <f>VLOOKUP(A1629,'Northern Branch Phase II Debris'!A:F,4,FALSE)</f>
        <v>10</v>
      </c>
      <c r="N1629" s="84">
        <f>VLOOKUP(A1629,'Northern Branch Phase II Debris'!A:F,5,FALSE)</f>
        <v>10</v>
      </c>
      <c r="P1629" s="84">
        <f ca="1">SUMIF(cCalRecycle_NorthBranch_DataMan!A:F,Audit!A1629,cCalRecycle_NorthBranch_DataMan!F:F)</f>
        <v>10</v>
      </c>
      <c r="Q1629" s="86">
        <f>VLOOKUP(A1629,cCalRecycle_NorthBranch_DataMan!A:B,2,FALSE)</f>
        <v>44334.603599536997</v>
      </c>
      <c r="R1629" s="643" t="b">
        <f t="shared" ca="1" si="51"/>
        <v>1</v>
      </c>
      <c r="Y1629" s="84" t="e">
        <v>#N/A</v>
      </c>
      <c r="Z1629" s="84" t="e">
        <v>#N/A</v>
      </c>
      <c r="AA1629" s="84" t="e">
        <v>#N/A</v>
      </c>
      <c r="AB1629" s="84" t="e">
        <v>#N/A</v>
      </c>
      <c r="AC1629" s="84" t="e">
        <v>#N/A</v>
      </c>
      <c r="AD1629" s="84" t="e">
        <v>#N/A</v>
      </c>
      <c r="AE1629" s="84" t="e">
        <v>#N/A</v>
      </c>
      <c r="AF1629" s="84" t="e">
        <v>#N/A</v>
      </c>
    </row>
    <row r="1630" spans="1:32" ht="15" thickBot="1">
      <c r="A1630" s="497" t="s">
        <v>2111</v>
      </c>
      <c r="B1630" s="84">
        <f>VLOOKUP(A1630,'Northern Branch Phase II Debris'!A:F,2,FALSE)</f>
        <v>117</v>
      </c>
      <c r="C1630" s="84" t="str">
        <f>VLOOKUP(A1630,'Northern Branch Phase II Debris'!A:F,3,FALSE)</f>
        <v>Sandy Springs Lane</v>
      </c>
      <c r="F1630" s="84" t="str">
        <f t="shared" si="50"/>
        <v>Go Ahead</v>
      </c>
      <c r="G1630" s="320">
        <f>VLOOKUP(A1630,'Northern Branch Phase II Debris'!A:F,6,FALSE)</f>
        <v>0</v>
      </c>
      <c r="H1630" s="84" t="str">
        <f>VLOOKUP(A1630,'Northern Branch Phase II Debris'!A:G,7,FALSE)</f>
        <v>Butte</v>
      </c>
      <c r="I1630" s="84" t="e">
        <f>VLOOKUP(A1630,'Go Backs'!A:H,8,FALSE)</f>
        <v>#N/A</v>
      </c>
      <c r="K1630" s="84" t="e">
        <f>VLOOKUP(A1630,'Go Aheads'!A:H,8,FALSE)</f>
        <v>#N/A</v>
      </c>
      <c r="M1630" s="84">
        <f>VLOOKUP(A1630,'Northern Branch Phase II Debris'!A:F,4,FALSE)</f>
        <v>0</v>
      </c>
      <c r="N1630" s="84">
        <f>VLOOKUP(A1630,'Northern Branch Phase II Debris'!A:F,5,FALSE)</f>
        <v>0</v>
      </c>
      <c r="P1630" s="84">
        <f ca="1">SUMIF(cCalRecycle_NorthBranch_DataMan!A:F,Audit!A1630,cCalRecycle_NorthBranch_DataMan!F:F)</f>
        <v>0</v>
      </c>
      <c r="Q1630" s="86" t="e">
        <f>VLOOKUP(A1630,cCalRecycle_NorthBranch_DataMan!A:B,2,FALSE)</f>
        <v>#N/A</v>
      </c>
      <c r="R1630" s="643" t="b">
        <f t="shared" ca="1" si="51"/>
        <v>1</v>
      </c>
      <c r="Y1630" s="84" t="e">
        <v>#N/A</v>
      </c>
      <c r="Z1630" s="84" t="e">
        <v>#N/A</v>
      </c>
      <c r="AA1630" s="84" t="e">
        <v>#N/A</v>
      </c>
      <c r="AB1630" s="84" t="e">
        <v>#N/A</v>
      </c>
      <c r="AC1630" s="84" t="e">
        <v>#N/A</v>
      </c>
      <c r="AD1630" s="84" t="e">
        <v>#N/A</v>
      </c>
      <c r="AE1630" s="84" t="e">
        <v>#N/A</v>
      </c>
      <c r="AF1630" s="84" t="e">
        <v>#N/A</v>
      </c>
    </row>
    <row r="1631" spans="1:32" ht="15" thickBot="1">
      <c r="A1631" s="93" t="s">
        <v>1144</v>
      </c>
      <c r="B1631" s="84">
        <f>VLOOKUP(A1631,'Northern Branch Phase II Debris'!A:F,2,FALSE)</f>
        <v>133</v>
      </c>
      <c r="C1631" s="84" t="str">
        <f>VLOOKUP(A1631,'Northern Branch Phase II Debris'!A:F,3,FALSE)</f>
        <v>Sandy Springs Lane</v>
      </c>
      <c r="F1631" s="84" t="str">
        <f t="shared" si="50"/>
        <v>Go Ahead</v>
      </c>
      <c r="G1631" s="320">
        <f>VLOOKUP(A1631,'Northern Branch Phase II Debris'!A:F,6,FALSE)</f>
        <v>44303</v>
      </c>
      <c r="H1631" s="84" t="str">
        <f>VLOOKUP(A1631,'Northern Branch Phase II Debris'!A:G,7,FALSE)</f>
        <v>Butte</v>
      </c>
      <c r="I1631" s="84" t="e">
        <f>VLOOKUP(A1631,'Go Backs'!A:H,8,FALSE)</f>
        <v>#N/A</v>
      </c>
      <c r="K1631" s="84" t="e">
        <f>VLOOKUP(A1631,'Go Aheads'!A:H,8,FALSE)</f>
        <v>#N/A</v>
      </c>
      <c r="M1631" s="84">
        <f>VLOOKUP(A1631,'Northern Branch Phase II Debris'!A:F,4,FALSE)</f>
        <v>0</v>
      </c>
      <c r="N1631" s="84">
        <f>VLOOKUP(A1631,'Northern Branch Phase II Debris'!A:F,5,FALSE)</f>
        <v>0</v>
      </c>
      <c r="P1631" s="84">
        <f ca="1">SUMIF(cCalRecycle_NorthBranch_DataMan!A:F,Audit!A1631,cCalRecycle_NorthBranch_DataMan!F:F)</f>
        <v>0</v>
      </c>
      <c r="Q1631" s="86" t="e">
        <f>VLOOKUP(A1631,cCalRecycle_NorthBranch_DataMan!A:B,2,FALSE)</f>
        <v>#N/A</v>
      </c>
      <c r="R1631" s="643" t="b">
        <f t="shared" ca="1" si="51"/>
        <v>1</v>
      </c>
      <c r="Y1631" s="84" t="e">
        <v>#N/A</v>
      </c>
      <c r="Z1631" s="84" t="e">
        <v>#N/A</v>
      </c>
      <c r="AA1631" s="84" t="e">
        <v>#N/A</v>
      </c>
      <c r="AB1631" s="84" t="e">
        <v>#N/A</v>
      </c>
      <c r="AC1631" s="84" t="e">
        <v>#N/A</v>
      </c>
      <c r="AD1631" s="84" t="e">
        <v>#N/A</v>
      </c>
      <c r="AE1631" s="84" t="e">
        <v>#N/A</v>
      </c>
      <c r="AF1631" s="84" t="e">
        <v>#N/A</v>
      </c>
    </row>
    <row r="1632" spans="1:32" ht="15" thickBot="1">
      <c r="A1632" s="93" t="s">
        <v>2090</v>
      </c>
      <c r="B1632" s="84" t="str">
        <f>VLOOKUP(A1632,'Northern Branch Phase II Debris'!A:F,2,FALSE)</f>
        <v>071-520-009-000</v>
      </c>
      <c r="C1632" s="84" t="str">
        <f>VLOOKUP(A1632,'Northern Branch Phase II Debris'!A:F,3,FALSE)</f>
        <v>Sandy Springs Lane</v>
      </c>
      <c r="F1632" s="84" t="str">
        <f t="shared" si="50"/>
        <v>Go Ahead</v>
      </c>
      <c r="G1632" s="320">
        <f>VLOOKUP(A1632,'Northern Branch Phase II Debris'!A:F,6,FALSE)</f>
        <v>44305</v>
      </c>
      <c r="H1632" s="84" t="str">
        <f>VLOOKUP(A1632,'Northern Branch Phase II Debris'!A:G,7,FALSE)</f>
        <v>Butte</v>
      </c>
      <c r="I1632" s="84" t="e">
        <f>VLOOKUP(A1632,'Go Backs'!A:H,8,FALSE)</f>
        <v>#N/A</v>
      </c>
      <c r="K1632" s="84" t="e">
        <f>VLOOKUP(A1632,'Go Aheads'!A:H,8,FALSE)</f>
        <v>#N/A</v>
      </c>
      <c r="M1632" s="84">
        <f>VLOOKUP(A1632,'Northern Branch Phase II Debris'!A:F,4,FALSE)</f>
        <v>0</v>
      </c>
      <c r="N1632" s="84">
        <f>VLOOKUP(A1632,'Northern Branch Phase II Debris'!A:F,5,FALSE)</f>
        <v>0</v>
      </c>
      <c r="P1632" s="84">
        <f ca="1">SUMIF(cCalRecycle_NorthBranch_DataMan!A:F,Audit!A1632,cCalRecycle_NorthBranch_DataMan!F:F)</f>
        <v>0</v>
      </c>
      <c r="Q1632" s="86" t="e">
        <f>VLOOKUP(A1632,cCalRecycle_NorthBranch_DataMan!A:B,2,FALSE)</f>
        <v>#N/A</v>
      </c>
      <c r="R1632" s="643" t="b">
        <f t="shared" ca="1" si="51"/>
        <v>1</v>
      </c>
      <c r="Y1632" s="84" t="e">
        <v>#N/A</v>
      </c>
      <c r="Z1632" s="84" t="e">
        <v>#N/A</v>
      </c>
      <c r="AA1632" s="84" t="e">
        <v>#N/A</v>
      </c>
      <c r="AB1632" s="84" t="e">
        <v>#N/A</v>
      </c>
      <c r="AC1632" s="84" t="e">
        <v>#N/A</v>
      </c>
      <c r="AD1632" s="84" t="e">
        <v>#N/A</v>
      </c>
      <c r="AE1632" s="84" t="e">
        <v>#N/A</v>
      </c>
      <c r="AF1632" s="84" t="e">
        <v>#N/A</v>
      </c>
    </row>
    <row r="1633" spans="1:32" ht="15" thickBot="1">
      <c r="A1633" s="93" t="s">
        <v>1618</v>
      </c>
      <c r="B1633" s="84">
        <f>VLOOKUP(A1633,'Northern Branch Phase II Debris'!A:F,2,FALSE)</f>
        <v>333</v>
      </c>
      <c r="C1633" s="84" t="str">
        <f>VLOOKUP(A1633,'Northern Branch Phase II Debris'!A:F,3,FALSE)</f>
        <v>Milsap Bar Road</v>
      </c>
      <c r="F1633" s="84" t="str">
        <f t="shared" si="50"/>
        <v>Go Ahead</v>
      </c>
      <c r="G1633" s="320">
        <f>VLOOKUP(A1633,'Northern Branch Phase II Debris'!A:F,6,FALSE)</f>
        <v>44350</v>
      </c>
      <c r="H1633" s="84" t="str">
        <f>VLOOKUP(A1633,'Northern Branch Phase II Debris'!A:G,7,FALSE)</f>
        <v>Butte</v>
      </c>
      <c r="I1633" s="84" t="e">
        <f>VLOOKUP(A1633,'Go Backs'!A:H,8,FALSE)</f>
        <v>#N/A</v>
      </c>
      <c r="K1633" s="84">
        <f>VLOOKUP(A1633,'Go Aheads'!A:H,8,FALSE)</f>
        <v>2</v>
      </c>
      <c r="M1633" s="84">
        <f>VLOOKUP(A1633,'Northern Branch Phase II Debris'!A:F,4,FALSE)</f>
        <v>1</v>
      </c>
      <c r="N1633" s="84">
        <f>VLOOKUP(A1633,'Northern Branch Phase II Debris'!A:F,5,FALSE)</f>
        <v>2</v>
      </c>
      <c r="P1633" s="84">
        <f ca="1">SUMIF(cCalRecycle_NorthBranch_DataMan!A:F,Audit!A1633,cCalRecycle_NorthBranch_DataMan!F:F)</f>
        <v>2</v>
      </c>
      <c r="Q1633" s="86">
        <f>VLOOKUP(A1633,cCalRecycle_NorthBranch_DataMan!A:B,2,FALSE)</f>
        <v>44349.573206018496</v>
      </c>
      <c r="R1633" s="643" t="b">
        <f t="shared" ca="1" si="51"/>
        <v>1</v>
      </c>
      <c r="Y1633" s="84" t="e">
        <v>#N/A</v>
      </c>
      <c r="Z1633" s="84" t="e">
        <v>#N/A</v>
      </c>
      <c r="AA1633" s="84" t="e">
        <v>#N/A</v>
      </c>
      <c r="AB1633" s="84" t="e">
        <v>#N/A</v>
      </c>
      <c r="AC1633" s="84" t="e">
        <v>#N/A</v>
      </c>
      <c r="AD1633" s="84" t="e">
        <v>#N/A</v>
      </c>
      <c r="AE1633" s="84" t="e">
        <v>#N/A</v>
      </c>
      <c r="AF1633" s="84" t="e">
        <v>#N/A</v>
      </c>
    </row>
    <row r="1634" spans="1:32" ht="15" thickBot="1">
      <c r="A1634" s="463" t="s">
        <v>1171</v>
      </c>
      <c r="B1634" s="84">
        <f>VLOOKUP(A1634,'Northern Branch Phase II Debris'!A:F,2,FALSE)</f>
        <v>360</v>
      </c>
      <c r="C1634" s="84" t="str">
        <f>VLOOKUP(A1634,'Northern Branch Phase II Debris'!A:F,3,FALSE)</f>
        <v>Marshall Creek Road</v>
      </c>
      <c r="F1634" s="84" t="str">
        <f t="shared" si="50"/>
        <v>Go Ahead</v>
      </c>
      <c r="G1634" s="320">
        <f>VLOOKUP(A1634,'Northern Branch Phase II Debris'!A:F,6,FALSE)</f>
        <v>44355</v>
      </c>
      <c r="H1634" s="84" t="str">
        <f>VLOOKUP(A1634,'Northern Branch Phase II Debris'!A:G,7,FALSE)</f>
        <v>Trinity</v>
      </c>
      <c r="I1634" s="84" t="e">
        <f>VLOOKUP(A1634,'Go Backs'!A:H,8,FALSE)</f>
        <v>#N/A</v>
      </c>
      <c r="K1634" s="84" t="e">
        <f>VLOOKUP(A1634,'Go Aheads'!A:H,8,FALSE)</f>
        <v>#N/A</v>
      </c>
      <c r="M1634" s="84">
        <f>VLOOKUP(A1634,'Northern Branch Phase II Debris'!A:F,4,FALSE)</f>
        <v>5</v>
      </c>
      <c r="N1634" s="84">
        <f>VLOOKUP(A1634,'Northern Branch Phase II Debris'!A:F,5,FALSE)</f>
        <v>3</v>
      </c>
      <c r="P1634" s="84">
        <f ca="1">SUMIF(cCalRecycle_NorthBranch_DataMan!A:F,Audit!A1634,cCalRecycle_NorthBranch_DataMan!F:F)</f>
        <v>0</v>
      </c>
      <c r="Q1634" s="86" t="e">
        <f>VLOOKUP(A1634,cCalRecycle_NorthBranch_DataMan!A:B,2,FALSE)</f>
        <v>#N/A</v>
      </c>
      <c r="R1634" s="643" t="b">
        <f t="shared" ca="1" si="51"/>
        <v>0</v>
      </c>
      <c r="S1634" s="455" t="s">
        <v>4289</v>
      </c>
      <c r="Y1634" s="84" t="e">
        <v>#N/A</v>
      </c>
      <c r="Z1634" s="84" t="e">
        <v>#N/A</v>
      </c>
      <c r="AA1634" s="84" t="e">
        <v>#N/A</v>
      </c>
      <c r="AB1634" s="84" t="e">
        <v>#N/A</v>
      </c>
      <c r="AC1634" s="84" t="e">
        <v>#N/A</v>
      </c>
      <c r="AD1634" s="84" t="e">
        <v>#N/A</v>
      </c>
      <c r="AE1634" s="84" t="e">
        <v>#N/A</v>
      </c>
      <c r="AF1634" s="84" t="e">
        <v>#N/A</v>
      </c>
    </row>
    <row r="1635" spans="1:32" ht="26.25" thickBot="1">
      <c r="A1635" s="497" t="s">
        <v>1745</v>
      </c>
      <c r="B1635" s="84">
        <f>VLOOKUP(A1635,'Northern Branch Phase II Debris'!A:F,2,FALSE)</f>
        <v>280</v>
      </c>
      <c r="C1635" s="84" t="str">
        <f>VLOOKUP(A1635,'Northern Branch Phase II Debris'!A:F,3,FALSE)</f>
        <v>Ratchel Mountain Drive</v>
      </c>
      <c r="F1635" s="84" t="str">
        <f t="shared" si="50"/>
        <v>Go Ahead</v>
      </c>
      <c r="G1635" s="320">
        <f>VLOOKUP(A1635,'Northern Branch Phase II Debris'!A:F,6,FALSE)</f>
        <v>0</v>
      </c>
      <c r="H1635" s="84" t="str">
        <f>VLOOKUP(A1635,'Northern Branch Phase II Debris'!A:G,7,FALSE)</f>
        <v>Butte</v>
      </c>
      <c r="I1635" s="84" t="e">
        <f>VLOOKUP(A1635,'Go Backs'!A:H,8,FALSE)</f>
        <v>#N/A</v>
      </c>
      <c r="K1635" s="84" t="e">
        <f>VLOOKUP(A1635,'Go Aheads'!A:H,8,FALSE)</f>
        <v>#N/A</v>
      </c>
      <c r="M1635" s="84">
        <f>VLOOKUP(A1635,'Northern Branch Phase II Debris'!A:F,4,FALSE)</f>
        <v>3</v>
      </c>
      <c r="N1635" s="84">
        <f>VLOOKUP(A1635,'Northern Branch Phase II Debris'!A:F,5,FALSE)</f>
        <v>0</v>
      </c>
      <c r="P1635" s="84">
        <f ca="1">SUMIF(cCalRecycle_NorthBranch_DataMan!A:F,Audit!A1635,cCalRecycle_NorthBranch_DataMan!F:F)</f>
        <v>0</v>
      </c>
      <c r="Q1635" s="86" t="e">
        <f>VLOOKUP(A1635,cCalRecycle_NorthBranch_DataMan!A:B,2,FALSE)</f>
        <v>#N/A</v>
      </c>
      <c r="R1635" s="643" t="b">
        <f t="shared" ca="1" si="51"/>
        <v>1</v>
      </c>
      <c r="Y1635" s="84" t="e">
        <v>#N/A</v>
      </c>
      <c r="Z1635" s="84" t="e">
        <v>#N/A</v>
      </c>
      <c r="AA1635" s="84" t="e">
        <v>#N/A</v>
      </c>
      <c r="AB1635" s="84" t="e">
        <v>#N/A</v>
      </c>
      <c r="AC1635" s="84" t="e">
        <v>#N/A</v>
      </c>
      <c r="AD1635" s="84" t="e">
        <v>#N/A</v>
      </c>
      <c r="AE1635" s="84" t="e">
        <v>#N/A</v>
      </c>
      <c r="AF1635" s="84" t="e">
        <v>#N/A</v>
      </c>
    </row>
    <row r="1636" spans="1:32" ht="15" thickBot="1">
      <c r="A1636" s="93" t="s">
        <v>1323</v>
      </c>
      <c r="B1636" s="84">
        <f>VLOOKUP(A1636,'Northern Branch Phase II Debris'!A:F,2,FALSE)</f>
        <v>173</v>
      </c>
      <c r="C1636" s="84" t="str">
        <f>VLOOKUP(A1636,'Northern Branch Phase II Debris'!A:F,3,FALSE)</f>
        <v>Sandy Springs Lane</v>
      </c>
      <c r="F1636" s="84" t="str">
        <f t="shared" si="50"/>
        <v>Go Ahead</v>
      </c>
      <c r="G1636" s="320">
        <f>VLOOKUP(A1636,'Northern Branch Phase II Debris'!A:F,6,FALSE)</f>
        <v>44296</v>
      </c>
      <c r="H1636" s="84" t="str">
        <f>VLOOKUP(A1636,'Northern Branch Phase II Debris'!A:G,7,FALSE)</f>
        <v>Butte</v>
      </c>
      <c r="I1636" s="84" t="e">
        <f>VLOOKUP(A1636,'Go Backs'!A:H,8,FALSE)</f>
        <v>#N/A</v>
      </c>
      <c r="K1636" s="84">
        <f>VLOOKUP(A1636,'Go Aheads'!A:H,8,FALSE)</f>
        <v>18</v>
      </c>
      <c r="M1636" s="84">
        <f>VLOOKUP(A1636,'Northern Branch Phase II Debris'!A:F,4,FALSE)</f>
        <v>24</v>
      </c>
      <c r="N1636" s="84">
        <f>VLOOKUP(A1636,'Northern Branch Phase II Debris'!A:F,5,FALSE)</f>
        <v>18</v>
      </c>
      <c r="P1636" s="84">
        <f ca="1">SUMIF(cCalRecycle_NorthBranch_DataMan!A:F,Audit!A1636,cCalRecycle_NorthBranch_DataMan!F:F)</f>
        <v>18</v>
      </c>
      <c r="Q1636" s="86">
        <f>VLOOKUP(A1636,cCalRecycle_NorthBranch_DataMan!A:B,2,FALSE)</f>
        <v>44326.5782638889</v>
      </c>
      <c r="R1636" s="643" t="b">
        <f t="shared" ca="1" si="51"/>
        <v>1</v>
      </c>
      <c r="Y1636" s="84" t="e">
        <v>#N/A</v>
      </c>
      <c r="Z1636" s="84" t="e">
        <v>#N/A</v>
      </c>
      <c r="AA1636" s="84" t="e">
        <v>#N/A</v>
      </c>
      <c r="AB1636" s="84" t="e">
        <v>#N/A</v>
      </c>
      <c r="AC1636" s="84" t="e">
        <v>#N/A</v>
      </c>
      <c r="AD1636" s="84" t="e">
        <v>#N/A</v>
      </c>
      <c r="AE1636" s="84" t="e">
        <v>#N/A</v>
      </c>
      <c r="AF1636" s="84" t="e">
        <v>#N/A</v>
      </c>
    </row>
    <row r="1637" spans="1:32" ht="26.25" thickBot="1">
      <c r="A1637" s="463" t="s">
        <v>483</v>
      </c>
      <c r="B1637" s="84" t="str">
        <f>VLOOKUP(A1637,'Northern Branch Phase II Debris'!A:F,2,FALSE)</f>
        <v>860-000-263-000</v>
      </c>
      <c r="C1637" s="84" t="str">
        <f>VLOOKUP(A1637,'Northern Branch Phase II Debris'!A:F,3,FALSE)</f>
        <v>RLCSD LL#39F Lonesome Way</v>
      </c>
      <c r="F1637" s="84" t="str">
        <f t="shared" si="50"/>
        <v>Go Ahead</v>
      </c>
      <c r="G1637" s="320">
        <f>VLOOKUP(A1637,'Northern Branch Phase II Debris'!A:F,6,FALSE)</f>
        <v>44344</v>
      </c>
      <c r="H1637" s="84" t="str">
        <f>VLOOKUP(A1637,'Northern Branch Phase II Debris'!A:G,7,FALSE)</f>
        <v>Trinity</v>
      </c>
      <c r="I1637" s="84" t="e">
        <f>VLOOKUP(A1637,'Go Backs'!A:H,8,FALSE)</f>
        <v>#N/A</v>
      </c>
      <c r="K1637" s="84" t="e">
        <f>VLOOKUP(A1637,'Go Aheads'!A:H,8,FALSE)</f>
        <v>#N/A</v>
      </c>
      <c r="M1637" s="84">
        <f>VLOOKUP(A1637,'Northern Branch Phase II Debris'!A:F,4,FALSE)</f>
        <v>0</v>
      </c>
      <c r="N1637" s="84">
        <f>VLOOKUP(A1637,'Northern Branch Phase II Debris'!A:F,5,FALSE)</f>
        <v>0</v>
      </c>
      <c r="P1637" s="84">
        <f ca="1">SUMIF(cCalRecycle_NorthBranch_DataMan!A:F,Audit!A1637,cCalRecycle_NorthBranch_DataMan!F:F)</f>
        <v>0</v>
      </c>
      <c r="Q1637" s="86" t="e">
        <f>VLOOKUP(A1637,cCalRecycle_NorthBranch_DataMan!A:B,2,FALSE)</f>
        <v>#N/A</v>
      </c>
      <c r="R1637" s="643" t="b">
        <f t="shared" ca="1" si="51"/>
        <v>1</v>
      </c>
      <c r="S1637" s="455" t="s">
        <v>4289</v>
      </c>
      <c r="Y1637" s="84" t="e">
        <v>#N/A</v>
      </c>
      <c r="Z1637" s="84" t="e">
        <v>#N/A</v>
      </c>
      <c r="AA1637" s="84" t="e">
        <v>#N/A</v>
      </c>
      <c r="AB1637" s="84" t="e">
        <v>#N/A</v>
      </c>
      <c r="AC1637" s="84" t="e">
        <v>#N/A</v>
      </c>
      <c r="AD1637" s="84" t="e">
        <v>#N/A</v>
      </c>
      <c r="AE1637" s="84" t="e">
        <v>#N/A</v>
      </c>
      <c r="AF1637" s="84" t="e">
        <v>#N/A</v>
      </c>
    </row>
    <row r="1638" spans="1:32" ht="15" thickBot="1">
      <c r="A1638" s="93" t="s">
        <v>1084</v>
      </c>
      <c r="B1638" s="84">
        <f>VLOOKUP(A1638,'Northern Branch Phase II Debris'!A:F,2,FALSE)</f>
        <v>90</v>
      </c>
      <c r="C1638" s="84" t="str">
        <f>VLOOKUP(A1638,'Northern Branch Phase II Debris'!A:F,3,FALSE)</f>
        <v>Green Cedar Way</v>
      </c>
      <c r="F1638" s="84" t="str">
        <f t="shared" si="50"/>
        <v>Go Ahead</v>
      </c>
      <c r="G1638" s="320">
        <f>VLOOKUP(A1638,'Northern Branch Phase II Debris'!A:F,6,FALSE)</f>
        <v>44183</v>
      </c>
      <c r="H1638" s="84" t="str">
        <f>VLOOKUP(A1638,'Northern Branch Phase II Debris'!A:G,7,FALSE)</f>
        <v>Butte</v>
      </c>
      <c r="I1638" s="84" t="e">
        <f>VLOOKUP(A1638,'Go Backs'!A:H,8,FALSE)</f>
        <v>#N/A</v>
      </c>
      <c r="K1638" s="84" t="e">
        <f>VLOOKUP(A1638,'Go Aheads'!A:H,8,FALSE)</f>
        <v>#N/A</v>
      </c>
      <c r="M1638" s="84">
        <f>VLOOKUP(A1638,'Northern Branch Phase II Debris'!A:F,4,FALSE)</f>
        <v>0</v>
      </c>
      <c r="N1638" s="84">
        <f>VLOOKUP(A1638,'Northern Branch Phase II Debris'!A:F,5,FALSE)</f>
        <v>0</v>
      </c>
      <c r="P1638" s="84">
        <f ca="1">SUMIF(cCalRecycle_NorthBranch_DataMan!A:F,Audit!A1638,cCalRecycle_NorthBranch_DataMan!F:F)</f>
        <v>0</v>
      </c>
      <c r="Q1638" s="86" t="e">
        <f>VLOOKUP(A1638,cCalRecycle_NorthBranch_DataMan!A:B,2,FALSE)</f>
        <v>#N/A</v>
      </c>
      <c r="R1638" s="643" t="b">
        <f t="shared" ca="1" si="51"/>
        <v>1</v>
      </c>
      <c r="Y1638" s="84" t="e">
        <v>#N/A</v>
      </c>
      <c r="Z1638" s="84" t="e">
        <v>#N/A</v>
      </c>
      <c r="AA1638" s="84" t="e">
        <v>#N/A</v>
      </c>
      <c r="AB1638" s="84" t="e">
        <v>#N/A</v>
      </c>
      <c r="AC1638" s="84" t="e">
        <v>#N/A</v>
      </c>
      <c r="AD1638" s="84" t="e">
        <v>#N/A</v>
      </c>
      <c r="AE1638" s="84" t="e">
        <v>#N/A</v>
      </c>
      <c r="AF1638" s="84" t="e">
        <v>#N/A</v>
      </c>
    </row>
    <row r="1639" spans="1:32" ht="15" thickBot="1">
      <c r="A1639" s="491" t="s">
        <v>2085</v>
      </c>
      <c r="B1639" s="84">
        <f>VLOOKUP(A1639,'Northern Branch Phase II Debris'!A:F,2,FALSE)</f>
        <v>340</v>
      </c>
      <c r="C1639" s="84" t="str">
        <f>VLOOKUP(A1639,'Northern Branch Phase II Debris'!A:F,3,FALSE)</f>
        <v>White Mountain Road</v>
      </c>
      <c r="F1639" s="84" t="str">
        <f t="shared" si="50"/>
        <v>Go Ahead</v>
      </c>
      <c r="G1639" s="320">
        <f>VLOOKUP(A1639,'Northern Branch Phase II Debris'!A:F,6,FALSE)</f>
        <v>0</v>
      </c>
      <c r="H1639" s="84" t="str">
        <f>VLOOKUP(A1639,'Northern Branch Phase II Debris'!A:G,7,FALSE)</f>
        <v>Trinity</v>
      </c>
      <c r="I1639" s="84" t="e">
        <f>VLOOKUP(A1639,'Go Backs'!A:H,8,FALSE)</f>
        <v>#N/A</v>
      </c>
      <c r="K1639" s="84" t="e">
        <f>VLOOKUP(A1639,'Go Aheads'!A:H,8,FALSE)</f>
        <v>#N/A</v>
      </c>
      <c r="M1639" s="84">
        <f>VLOOKUP(A1639,'Northern Branch Phase II Debris'!A:F,4,FALSE)</f>
        <v>0</v>
      </c>
      <c r="N1639" s="84">
        <f>VLOOKUP(A1639,'Northern Branch Phase II Debris'!A:F,5,FALSE)</f>
        <v>0</v>
      </c>
      <c r="P1639" s="84">
        <f ca="1">SUMIF(cCalRecycle_NorthBranch_DataMan!A:F,Audit!A1639,cCalRecycle_NorthBranch_DataMan!F:F)</f>
        <v>0</v>
      </c>
      <c r="Q1639" s="86" t="e">
        <f>VLOOKUP(A1639,cCalRecycle_NorthBranch_DataMan!A:B,2,FALSE)</f>
        <v>#N/A</v>
      </c>
      <c r="R1639" s="643" t="b">
        <f t="shared" ca="1" si="51"/>
        <v>1</v>
      </c>
      <c r="S1639" s="455" t="s">
        <v>4289</v>
      </c>
      <c r="Y1639" s="84" t="e">
        <v>#N/A</v>
      </c>
      <c r="Z1639" s="84" t="e">
        <v>#N/A</v>
      </c>
      <c r="AA1639" s="84" t="e">
        <v>#N/A</v>
      </c>
      <c r="AB1639" s="84" t="e">
        <v>#N/A</v>
      </c>
      <c r="AC1639" s="84" t="e">
        <v>#N/A</v>
      </c>
      <c r="AD1639" s="84" t="e">
        <v>#N/A</v>
      </c>
      <c r="AE1639" s="84" t="e">
        <v>#N/A</v>
      </c>
      <c r="AF1639" s="84" t="e">
        <v>#N/A</v>
      </c>
    </row>
    <row r="1640" spans="1:32" ht="15" thickBot="1">
      <c r="A1640" s="463" t="s">
        <v>1763</v>
      </c>
      <c r="B1640" s="84">
        <f>VLOOKUP(A1640,'Northern Branch Phase II Debris'!A:F,2,FALSE)</f>
        <v>330</v>
      </c>
      <c r="C1640" s="84" t="str">
        <f>VLOOKUP(A1640,'Northern Branch Phase II Debris'!A:F,3,FALSE)</f>
        <v>Upriver Road</v>
      </c>
      <c r="F1640" s="84" t="str">
        <f t="shared" si="50"/>
        <v>Go Ahead</v>
      </c>
      <c r="G1640" s="320">
        <f>VLOOKUP(A1640,'Northern Branch Phase II Debris'!A:F,6,FALSE)</f>
        <v>44372</v>
      </c>
      <c r="H1640" s="84" t="str">
        <f>VLOOKUP(A1640,'Northern Branch Phase II Debris'!A:G,7,FALSE)</f>
        <v>Trinity</v>
      </c>
      <c r="I1640" s="84" t="e">
        <f>VLOOKUP(A1640,'Go Backs'!A:H,8,FALSE)</f>
        <v>#N/A</v>
      </c>
      <c r="K1640" s="84" t="e">
        <f>VLOOKUP(A1640,'Go Aheads'!A:H,8,FALSE)</f>
        <v>#N/A</v>
      </c>
      <c r="M1640" s="84">
        <f>VLOOKUP(A1640,'Northern Branch Phase II Debris'!A:F,4,FALSE)</f>
        <v>2</v>
      </c>
      <c r="N1640" s="84">
        <f>VLOOKUP(A1640,'Northern Branch Phase II Debris'!A:F,5,FALSE)</f>
        <v>2</v>
      </c>
      <c r="P1640" s="84">
        <f ca="1">SUMIF(cCalRecycle_NorthBranch_DataMan!A:F,Audit!A1640,cCalRecycle_NorthBranch_DataMan!F:F)</f>
        <v>0</v>
      </c>
      <c r="Q1640" s="86" t="e">
        <f>VLOOKUP(A1640,cCalRecycle_NorthBranch_DataMan!A:B,2,FALSE)</f>
        <v>#N/A</v>
      </c>
      <c r="R1640" s="643" t="b">
        <f t="shared" ca="1" si="51"/>
        <v>0</v>
      </c>
      <c r="S1640" s="455" t="s">
        <v>4289</v>
      </c>
      <c r="Y1640" s="84" t="e">
        <v>#N/A</v>
      </c>
      <c r="Z1640" s="84" t="e">
        <v>#N/A</v>
      </c>
      <c r="AA1640" s="84" t="e">
        <v>#N/A</v>
      </c>
      <c r="AB1640" s="84" t="e">
        <v>#N/A</v>
      </c>
      <c r="AC1640" s="84" t="e">
        <v>#N/A</v>
      </c>
      <c r="AD1640" s="84" t="e">
        <v>#N/A</v>
      </c>
      <c r="AE1640" s="84" t="e">
        <v>#N/A</v>
      </c>
      <c r="AF1640" s="84" t="e">
        <v>#N/A</v>
      </c>
    </row>
    <row r="1641" spans="1:32" ht="15" thickBot="1">
      <c r="A1641" s="463" t="s">
        <v>1762</v>
      </c>
      <c r="B1641" s="84">
        <f>VLOOKUP(A1641,'Northern Branch Phase II Debris'!A:F,2,FALSE)</f>
        <v>500</v>
      </c>
      <c r="C1641" s="84" t="str">
        <f>VLOOKUP(A1641,'Northern Branch Phase II Debris'!A:F,3,FALSE)</f>
        <v>Upriver Road</v>
      </c>
      <c r="F1641" s="84" t="str">
        <f t="shared" si="50"/>
        <v>Go Ahead</v>
      </c>
      <c r="G1641" s="320">
        <f>VLOOKUP(A1641,'Northern Branch Phase II Debris'!A:F,6,FALSE)</f>
        <v>44369</v>
      </c>
      <c r="H1641" s="84" t="str">
        <f>VLOOKUP(A1641,'Northern Branch Phase II Debris'!A:G,7,FALSE)</f>
        <v>Trinity</v>
      </c>
      <c r="I1641" s="84" t="e">
        <f>VLOOKUP(A1641,'Go Backs'!A:H,8,FALSE)</f>
        <v>#N/A</v>
      </c>
      <c r="K1641" s="84" t="e">
        <f>VLOOKUP(A1641,'Go Aheads'!A:H,8,FALSE)</f>
        <v>#N/A</v>
      </c>
      <c r="M1641" s="84">
        <f>VLOOKUP(A1641,'Northern Branch Phase II Debris'!A:F,4,FALSE)</f>
        <v>2</v>
      </c>
      <c r="N1641" s="84">
        <f>VLOOKUP(A1641,'Northern Branch Phase II Debris'!A:F,5,FALSE)</f>
        <v>1</v>
      </c>
      <c r="P1641" s="84">
        <f ca="1">SUMIF(cCalRecycle_NorthBranch_DataMan!A:F,Audit!A1641,cCalRecycle_NorthBranch_DataMan!F:F)</f>
        <v>0</v>
      </c>
      <c r="Q1641" s="86" t="e">
        <f>VLOOKUP(A1641,cCalRecycle_NorthBranch_DataMan!A:B,2,FALSE)</f>
        <v>#N/A</v>
      </c>
      <c r="R1641" s="643" t="b">
        <f t="shared" ca="1" si="51"/>
        <v>0</v>
      </c>
      <c r="S1641" s="455" t="s">
        <v>4289</v>
      </c>
      <c r="Y1641" s="84" t="e">
        <v>#N/A</v>
      </c>
      <c r="Z1641" s="84" t="e">
        <v>#N/A</v>
      </c>
      <c r="AA1641" s="84" t="e">
        <v>#N/A</v>
      </c>
      <c r="AB1641" s="84" t="e">
        <v>#N/A</v>
      </c>
      <c r="AC1641" s="84" t="e">
        <v>#N/A</v>
      </c>
      <c r="AD1641" s="84" t="e">
        <v>#N/A</v>
      </c>
      <c r="AE1641" s="84" t="e">
        <v>#N/A</v>
      </c>
      <c r="AF1641" s="84" t="e">
        <v>#N/A</v>
      </c>
    </row>
    <row r="1642" spans="1:32" ht="15" thickBot="1">
      <c r="A1642" s="93" t="s">
        <v>804</v>
      </c>
      <c r="B1642" s="84" t="str">
        <f>VLOOKUP(A1642,'Northern Branch Phase II Debris'!A:F,2,FALSE)</f>
        <v>071-290-012-000</v>
      </c>
      <c r="C1642" s="84" t="str">
        <f>VLOOKUP(A1642,'Northern Branch Phase II Debris'!A:F,3,FALSE)</f>
        <v>SEC 36 T20N R5E</v>
      </c>
      <c r="F1642" s="84" t="str">
        <f t="shared" si="50"/>
        <v>Go Ahead</v>
      </c>
      <c r="G1642" s="320">
        <f>VLOOKUP(A1642,'Northern Branch Phase II Debris'!A:F,6,FALSE)</f>
        <v>0</v>
      </c>
      <c r="H1642" s="84" t="str">
        <f>VLOOKUP(A1642,'Northern Branch Phase II Debris'!A:G,7,FALSE)</f>
        <v>Butte</v>
      </c>
      <c r="I1642" s="84" t="e">
        <f>VLOOKUP(A1642,'Go Backs'!A:H,8,FALSE)</f>
        <v>#N/A</v>
      </c>
      <c r="K1642" s="84" t="e">
        <f>VLOOKUP(A1642,'Go Aheads'!A:H,8,FALSE)</f>
        <v>#N/A</v>
      </c>
      <c r="M1642" s="84">
        <f>VLOOKUP(A1642,'Northern Branch Phase II Debris'!A:F,4,FALSE)</f>
        <v>0</v>
      </c>
      <c r="N1642" s="84">
        <f>VLOOKUP(A1642,'Northern Branch Phase II Debris'!A:F,5,FALSE)</f>
        <v>0</v>
      </c>
      <c r="P1642" s="84">
        <f ca="1">SUMIF(cCalRecycle_NorthBranch_DataMan!A:F,Audit!A1642,cCalRecycle_NorthBranch_DataMan!F:F)</f>
        <v>0</v>
      </c>
      <c r="Q1642" s="86" t="e">
        <f>VLOOKUP(A1642,cCalRecycle_NorthBranch_DataMan!A:B,2,FALSE)</f>
        <v>#N/A</v>
      </c>
      <c r="R1642" s="643" t="b">
        <f t="shared" ca="1" si="51"/>
        <v>1</v>
      </c>
      <c r="Y1642" s="84" t="e">
        <v>#N/A</v>
      </c>
      <c r="Z1642" s="84" t="e">
        <v>#N/A</v>
      </c>
      <c r="AA1642" s="84" t="e">
        <v>#N/A</v>
      </c>
      <c r="AB1642" s="84" t="e">
        <v>#N/A</v>
      </c>
      <c r="AC1642" s="84" t="e">
        <v>#N/A</v>
      </c>
      <c r="AD1642" s="84" t="e">
        <v>#N/A</v>
      </c>
      <c r="AE1642" s="84" t="e">
        <v>#N/A</v>
      </c>
      <c r="AF1642" s="84" t="e">
        <v>#N/A</v>
      </c>
    </row>
    <row r="1643" spans="1:32" ht="15" thickBot="1">
      <c r="A1643" s="93" t="s">
        <v>2156</v>
      </c>
      <c r="B1643" s="84">
        <f>VLOOKUP(A1643,'Northern Branch Phase II Debris'!A:F,2,FALSE)</f>
        <v>461</v>
      </c>
      <c r="C1643" s="84" t="str">
        <f>VLOOKUP(A1643,'Northern Branch Phase II Debris'!A:F,3,FALSE)</f>
        <v>Craig Access Road</v>
      </c>
      <c r="F1643" s="84" t="str">
        <f t="shared" si="50"/>
        <v>Go Ahead</v>
      </c>
      <c r="G1643" s="320">
        <f>VLOOKUP(A1643,'Northern Branch Phase II Debris'!A:F,6,FALSE)</f>
        <v>44286</v>
      </c>
      <c r="H1643" s="84" t="str">
        <f>VLOOKUP(A1643,'Northern Branch Phase II Debris'!A:G,7,FALSE)</f>
        <v>Butte</v>
      </c>
      <c r="I1643" s="84" t="e">
        <f>VLOOKUP(A1643,'Go Backs'!A:H,8,FALSE)</f>
        <v>#N/A</v>
      </c>
      <c r="K1643" s="84" t="e">
        <f>VLOOKUP(A1643,'Go Aheads'!A:H,8,FALSE)</f>
        <v>#N/A</v>
      </c>
      <c r="M1643" s="84">
        <f>VLOOKUP(A1643,'Northern Branch Phase II Debris'!A:F,4,FALSE)</f>
        <v>0</v>
      </c>
      <c r="N1643" s="84">
        <f>VLOOKUP(A1643,'Northern Branch Phase II Debris'!A:F,5,FALSE)</f>
        <v>0</v>
      </c>
      <c r="P1643" s="84">
        <f ca="1">SUMIF(cCalRecycle_NorthBranch_DataMan!A:F,Audit!A1643,cCalRecycle_NorthBranch_DataMan!F:F)</f>
        <v>0</v>
      </c>
      <c r="Q1643" s="86" t="e">
        <f>VLOOKUP(A1643,cCalRecycle_NorthBranch_DataMan!A:B,2,FALSE)</f>
        <v>#N/A</v>
      </c>
      <c r="R1643" s="643" t="b">
        <f t="shared" ca="1" si="51"/>
        <v>1</v>
      </c>
      <c r="Y1643" s="84" t="e">
        <v>#N/A</v>
      </c>
      <c r="Z1643" s="84" t="e">
        <v>#N/A</v>
      </c>
      <c r="AA1643" s="84" t="e">
        <v>#N/A</v>
      </c>
      <c r="AB1643" s="84" t="e">
        <v>#N/A</v>
      </c>
      <c r="AC1643" s="84" t="e">
        <v>#N/A</v>
      </c>
      <c r="AD1643" s="84" t="e">
        <v>#N/A</v>
      </c>
      <c r="AE1643" s="84" t="e">
        <v>#N/A</v>
      </c>
      <c r="AF1643" s="84" t="e">
        <v>#N/A</v>
      </c>
    </row>
    <row r="1644" spans="1:32" ht="26.25" thickBot="1">
      <c r="A1644" s="463" t="s">
        <v>2078</v>
      </c>
      <c r="B1644" s="84">
        <f>VLOOKUP(A1644,'Northern Branch Phase II Debris'!A:F,2,FALSE)</f>
        <v>280</v>
      </c>
      <c r="C1644" s="84" t="str">
        <f>VLOOKUP(A1644,'Northern Branch Phase II Debris'!A:F,3,FALSE)</f>
        <v>West Hettenshaw Road</v>
      </c>
      <c r="F1644" s="84" t="str">
        <f t="shared" si="50"/>
        <v>Go Ahead</v>
      </c>
      <c r="G1644" s="320">
        <f>VLOOKUP(A1644,'Northern Branch Phase II Debris'!A:F,6,FALSE)</f>
        <v>44373</v>
      </c>
      <c r="H1644" s="84" t="str">
        <f>VLOOKUP(A1644,'Northern Branch Phase II Debris'!A:G,7,FALSE)</f>
        <v>Trinity</v>
      </c>
      <c r="I1644" s="84" t="e">
        <f>VLOOKUP(A1644,'Go Backs'!A:H,8,FALSE)</f>
        <v>#N/A</v>
      </c>
      <c r="K1644" s="84" t="e">
        <f>VLOOKUP(A1644,'Go Aheads'!A:H,8,FALSE)</f>
        <v>#N/A</v>
      </c>
      <c r="M1644" s="84">
        <f>VLOOKUP(A1644,'Northern Branch Phase II Debris'!A:F,4,FALSE)</f>
        <v>0</v>
      </c>
      <c r="N1644" s="84">
        <f>VLOOKUP(A1644,'Northern Branch Phase II Debris'!A:F,5,FALSE)</f>
        <v>0</v>
      </c>
      <c r="P1644" s="84">
        <f ca="1">SUMIF(cCalRecycle_NorthBranch_DataMan!A:F,Audit!A1644,cCalRecycle_NorthBranch_DataMan!F:F)</f>
        <v>0</v>
      </c>
      <c r="Q1644" s="86" t="e">
        <f>VLOOKUP(A1644,cCalRecycle_NorthBranch_DataMan!A:B,2,FALSE)</f>
        <v>#N/A</v>
      </c>
      <c r="R1644" s="643" t="b">
        <f t="shared" ca="1" si="51"/>
        <v>1</v>
      </c>
      <c r="S1644" s="455" t="s">
        <v>4289</v>
      </c>
      <c r="Y1644" s="84" t="e">
        <v>#N/A</v>
      </c>
      <c r="Z1644" s="84" t="e">
        <v>#N/A</v>
      </c>
      <c r="AA1644" s="84" t="e">
        <v>#N/A</v>
      </c>
      <c r="AB1644" s="84" t="e">
        <v>#N/A</v>
      </c>
      <c r="AC1644" s="84" t="e">
        <v>#N/A</v>
      </c>
      <c r="AD1644" s="84" t="e">
        <v>#N/A</v>
      </c>
      <c r="AE1644" s="84" t="e">
        <v>#N/A</v>
      </c>
      <c r="AF1644" s="84" t="e">
        <v>#N/A</v>
      </c>
    </row>
    <row r="1645" spans="1:32" ht="26.25" thickBot="1">
      <c r="A1645" s="463" t="s">
        <v>2082</v>
      </c>
      <c r="B1645" s="84">
        <f>VLOOKUP(A1645,'Northern Branch Phase II Debris'!A:F,2,FALSE)</f>
        <v>220</v>
      </c>
      <c r="C1645" s="84" t="str">
        <f>VLOOKUP(A1645,'Northern Branch Phase II Debris'!A:F,3,FALSE)</f>
        <v>West Hettenshaw Road</v>
      </c>
      <c r="F1645" s="84" t="str">
        <f t="shared" si="50"/>
        <v>Go Ahead</v>
      </c>
      <c r="G1645" s="320">
        <f>VLOOKUP(A1645,'Northern Branch Phase II Debris'!A:F,6,FALSE)</f>
        <v>44372</v>
      </c>
      <c r="H1645" s="84" t="str">
        <f>VLOOKUP(A1645,'Northern Branch Phase II Debris'!A:G,7,FALSE)</f>
        <v>Trinity</v>
      </c>
      <c r="I1645" s="84" t="e">
        <f>VLOOKUP(A1645,'Go Backs'!A:H,8,FALSE)</f>
        <v>#N/A</v>
      </c>
      <c r="K1645" s="84" t="e">
        <f>VLOOKUP(A1645,'Go Aheads'!A:H,8,FALSE)</f>
        <v>#N/A</v>
      </c>
      <c r="M1645" s="84">
        <f>VLOOKUP(A1645,'Northern Branch Phase II Debris'!A:F,4,FALSE)</f>
        <v>0</v>
      </c>
      <c r="N1645" s="84">
        <f>VLOOKUP(A1645,'Northern Branch Phase II Debris'!A:F,5,FALSE)</f>
        <v>0</v>
      </c>
      <c r="P1645" s="84">
        <f ca="1">SUMIF(cCalRecycle_NorthBranch_DataMan!A:F,Audit!A1645,cCalRecycle_NorthBranch_DataMan!F:F)</f>
        <v>0</v>
      </c>
      <c r="Q1645" s="86" t="e">
        <f>VLOOKUP(A1645,cCalRecycle_NorthBranch_DataMan!A:B,2,FALSE)</f>
        <v>#N/A</v>
      </c>
      <c r="R1645" s="643" t="b">
        <f t="shared" ca="1" si="51"/>
        <v>1</v>
      </c>
      <c r="S1645" s="455" t="s">
        <v>4289</v>
      </c>
      <c r="Y1645" s="84" t="e">
        <v>#N/A</v>
      </c>
      <c r="Z1645" s="84" t="e">
        <v>#N/A</v>
      </c>
      <c r="AA1645" s="84" t="e">
        <v>#N/A</v>
      </c>
      <c r="AB1645" s="84" t="e">
        <v>#N/A</v>
      </c>
      <c r="AC1645" s="84" t="e">
        <v>#N/A</v>
      </c>
      <c r="AD1645" s="84" t="e">
        <v>#N/A</v>
      </c>
      <c r="AE1645" s="84" t="e">
        <v>#N/A</v>
      </c>
      <c r="AF1645" s="84" t="e">
        <v>#N/A</v>
      </c>
    </row>
    <row r="1646" spans="1:32" ht="15" thickBot="1">
      <c r="A1646" s="497" t="s">
        <v>3452</v>
      </c>
      <c r="B1646" s="84" t="str">
        <f>VLOOKUP(A1646,'Northern Branch Phase II Debris'!A:F,2,FALSE)</f>
        <v>061-610-005-000</v>
      </c>
      <c r="C1646" s="84" t="str">
        <f>VLOOKUP(A1646,'Northern Branch Phase II Debris'!A:F,3,FALSE)</f>
        <v>Feather Ridge Way</v>
      </c>
      <c r="F1646" s="84" t="str">
        <f t="shared" si="50"/>
        <v>Go Ahead</v>
      </c>
      <c r="G1646" s="320">
        <f>VLOOKUP(A1646,'Northern Branch Phase II Debris'!A:F,6,FALSE)</f>
        <v>0</v>
      </c>
      <c r="H1646" s="84" t="str">
        <f>VLOOKUP(A1646,'Northern Branch Phase II Debris'!A:G,7,FALSE)</f>
        <v>Butte</v>
      </c>
      <c r="I1646" s="84" t="e">
        <f>VLOOKUP(A1646,'Go Backs'!A:H,8,FALSE)</f>
        <v>#N/A</v>
      </c>
      <c r="K1646" s="84" t="e">
        <f>VLOOKUP(A1646,'Go Aheads'!A:H,8,FALSE)</f>
        <v>#N/A</v>
      </c>
      <c r="M1646" s="84">
        <f>VLOOKUP(A1646,'Northern Branch Phase II Debris'!A:F,4,FALSE)</f>
        <v>3</v>
      </c>
      <c r="N1646" s="84">
        <f>VLOOKUP(A1646,'Northern Branch Phase II Debris'!A:F,5,FALSE)</f>
        <v>0</v>
      </c>
      <c r="P1646" s="84">
        <f ca="1">SUMIF(cCalRecycle_NorthBranch_DataMan!A:F,Audit!A1646,cCalRecycle_NorthBranch_DataMan!F:F)</f>
        <v>0</v>
      </c>
      <c r="Q1646" s="86" t="e">
        <f>VLOOKUP(A1646,cCalRecycle_NorthBranch_DataMan!A:B,2,FALSE)</f>
        <v>#N/A</v>
      </c>
      <c r="R1646" s="643" t="b">
        <f t="shared" ca="1" si="51"/>
        <v>1</v>
      </c>
      <c r="Y1646" s="84" t="e">
        <v>#N/A</v>
      </c>
      <c r="Z1646" s="84" t="e">
        <v>#N/A</v>
      </c>
      <c r="AA1646" s="84" t="e">
        <v>#N/A</v>
      </c>
      <c r="AB1646" s="84" t="e">
        <v>#N/A</v>
      </c>
      <c r="AC1646" s="84" t="e">
        <v>#N/A</v>
      </c>
      <c r="AD1646" s="84" t="e">
        <v>#N/A</v>
      </c>
      <c r="AE1646" s="84" t="e">
        <v>#N/A</v>
      </c>
      <c r="AF1646" s="84" t="e">
        <v>#N/A</v>
      </c>
    </row>
    <row r="1647" spans="1:32" ht="15" thickBot="1">
      <c r="A1647" s="93" t="s">
        <v>1694</v>
      </c>
      <c r="B1647" s="84">
        <f>VLOOKUP(A1647,'Northern Branch Phase II Debris'!A:F,2,FALSE)</f>
        <v>18</v>
      </c>
      <c r="C1647" s="84" t="str">
        <f>VLOOKUP(A1647,'Northern Branch Phase II Debris'!A:F,3,FALSE)</f>
        <v>Outpost Road</v>
      </c>
      <c r="F1647" s="84" t="str">
        <f t="shared" si="50"/>
        <v>Go Ahead</v>
      </c>
      <c r="G1647" s="320">
        <f>VLOOKUP(A1647,'Northern Branch Phase II Debris'!A:F,6,FALSE)</f>
        <v>44328</v>
      </c>
      <c r="H1647" s="84" t="str">
        <f>VLOOKUP(A1647,'Northern Branch Phase II Debris'!A:G,7,FALSE)</f>
        <v>Butte</v>
      </c>
      <c r="I1647" s="84" t="e">
        <f>VLOOKUP(A1647,'Go Backs'!A:H,8,FALSE)</f>
        <v>#N/A</v>
      </c>
      <c r="K1647" s="84">
        <f>VLOOKUP(A1647,'Go Aheads'!A:H,8,FALSE)</f>
        <v>4</v>
      </c>
      <c r="M1647" s="84">
        <f>VLOOKUP(A1647,'Northern Branch Phase II Debris'!A:F,4,FALSE)</f>
        <v>4</v>
      </c>
      <c r="N1647" s="84">
        <f>VLOOKUP(A1647,'Northern Branch Phase II Debris'!A:F,5,FALSE)</f>
        <v>4</v>
      </c>
      <c r="P1647" s="84">
        <f ca="1">SUMIF(cCalRecycle_NorthBranch_DataMan!A:F,Audit!A1647,cCalRecycle_NorthBranch_DataMan!F:F)</f>
        <v>4</v>
      </c>
      <c r="Q1647" s="86">
        <f>VLOOKUP(A1647,cCalRecycle_NorthBranch_DataMan!A:B,2,FALSE)</f>
        <v>44336.595208333303</v>
      </c>
      <c r="R1647" s="643" t="b">
        <f t="shared" ca="1" si="51"/>
        <v>1</v>
      </c>
      <c r="Y1647" s="84" t="e">
        <v>#N/A</v>
      </c>
      <c r="Z1647" s="84" t="e">
        <v>#N/A</v>
      </c>
      <c r="AA1647" s="84" t="e">
        <v>#N/A</v>
      </c>
      <c r="AB1647" s="84" t="e">
        <v>#N/A</v>
      </c>
      <c r="AC1647" s="84" t="e">
        <v>#N/A</v>
      </c>
      <c r="AD1647" s="84" t="e">
        <v>#N/A</v>
      </c>
      <c r="AE1647" s="84" t="e">
        <v>#N/A</v>
      </c>
      <c r="AF1647" s="84" t="e">
        <v>#N/A</v>
      </c>
    </row>
    <row r="1648" spans="1:32" ht="15" thickBot="1">
      <c r="A1648" s="93" t="s">
        <v>565</v>
      </c>
      <c r="B1648" s="84" t="str">
        <f>VLOOKUP(A1648,'Northern Branch Phase II Debris'!A:F,2,FALSE)</f>
        <v>061-030-053-000</v>
      </c>
      <c r="C1648" s="84" t="str">
        <f>VLOOKUP(A1648,'Northern Branch Phase II Debris'!A:F,3,FALSE)</f>
        <v>Bald Rock Road</v>
      </c>
      <c r="F1648" s="84" t="str">
        <f t="shared" si="50"/>
        <v>Go Ahead</v>
      </c>
      <c r="G1648" s="320">
        <f>VLOOKUP(A1648,'Northern Branch Phase II Debris'!A:F,6,FALSE)</f>
        <v>0</v>
      </c>
      <c r="H1648" s="84" t="str">
        <f>VLOOKUP(A1648,'Northern Branch Phase II Debris'!A:G,7,FALSE)</f>
        <v>Butte</v>
      </c>
      <c r="I1648" s="84" t="e">
        <f>VLOOKUP(A1648,'Go Backs'!A:H,8,FALSE)</f>
        <v>#N/A</v>
      </c>
      <c r="K1648" s="84" t="e">
        <f>VLOOKUP(A1648,'Go Aheads'!A:H,8,FALSE)</f>
        <v>#N/A</v>
      </c>
      <c r="M1648" s="84">
        <f>VLOOKUP(A1648,'Northern Branch Phase II Debris'!A:F,4,FALSE)</f>
        <v>0</v>
      </c>
      <c r="N1648" s="84">
        <f>VLOOKUP(A1648,'Northern Branch Phase II Debris'!A:F,5,FALSE)</f>
        <v>0</v>
      </c>
      <c r="P1648" s="84">
        <f ca="1">SUMIF(cCalRecycle_NorthBranch_DataMan!A:F,Audit!A1648,cCalRecycle_NorthBranch_DataMan!F:F)</f>
        <v>0</v>
      </c>
      <c r="Q1648" s="86" t="e">
        <f>VLOOKUP(A1648,cCalRecycle_NorthBranch_DataMan!A:B,2,FALSE)</f>
        <v>#N/A</v>
      </c>
      <c r="R1648" s="643" t="b">
        <f t="shared" ca="1" si="51"/>
        <v>1</v>
      </c>
      <c r="Y1648" s="84" t="e">
        <v>#N/A</v>
      </c>
      <c r="Z1648" s="84" t="e">
        <v>#N/A</v>
      </c>
      <c r="AA1648" s="84" t="e">
        <v>#N/A</v>
      </c>
      <c r="AB1648" s="84" t="e">
        <v>#N/A</v>
      </c>
      <c r="AC1648" s="84" t="e">
        <v>#N/A</v>
      </c>
      <c r="AD1648" s="84" t="e">
        <v>#N/A</v>
      </c>
      <c r="AE1648" s="84" t="e">
        <v>#N/A</v>
      </c>
      <c r="AF1648" s="84" t="e">
        <v>#N/A</v>
      </c>
    </row>
    <row r="1649" spans="1:32" ht="15" thickBot="1">
      <c r="A1649" s="93" t="s">
        <v>1655</v>
      </c>
      <c r="B1649" s="84">
        <f>VLOOKUP(A1649,'Northern Branch Phase II Debris'!A:F,2,FALSE)</f>
        <v>2033</v>
      </c>
      <c r="C1649" s="84" t="str">
        <f>VLOOKUP(A1649,'Northern Branch Phase II Debris'!A:F,3,FALSE)</f>
        <v>Lumpkin Road</v>
      </c>
      <c r="F1649" s="84" t="str">
        <f t="shared" si="50"/>
        <v>Go Ahead</v>
      </c>
      <c r="G1649" s="320">
        <f>VLOOKUP(A1649,'Northern Branch Phase II Debris'!A:F,6,FALSE)</f>
        <v>0</v>
      </c>
      <c r="H1649" s="84" t="str">
        <f>VLOOKUP(A1649,'Northern Branch Phase II Debris'!A:G,7,FALSE)</f>
        <v>Butte</v>
      </c>
      <c r="I1649" s="84" t="e">
        <f>VLOOKUP(A1649,'Go Backs'!A:H,8,FALSE)</f>
        <v>#N/A</v>
      </c>
      <c r="K1649" s="84" t="e">
        <f>VLOOKUP(A1649,'Go Aheads'!A:H,8,FALSE)</f>
        <v>#N/A</v>
      </c>
      <c r="M1649" s="84">
        <f>VLOOKUP(A1649,'Northern Branch Phase II Debris'!A:F,4,FALSE)</f>
        <v>0</v>
      </c>
      <c r="N1649" s="84">
        <f>VLOOKUP(A1649,'Northern Branch Phase II Debris'!A:F,5,FALSE)</f>
        <v>0</v>
      </c>
      <c r="P1649" s="84">
        <f ca="1">SUMIF(cCalRecycle_NorthBranch_DataMan!A:F,Audit!A1649,cCalRecycle_NorthBranch_DataMan!F:F)</f>
        <v>0</v>
      </c>
      <c r="Q1649" s="86" t="e">
        <f>VLOOKUP(A1649,cCalRecycle_NorthBranch_DataMan!A:B,2,FALSE)</f>
        <v>#N/A</v>
      </c>
      <c r="R1649" s="643" t="b">
        <f t="shared" ca="1" si="51"/>
        <v>1</v>
      </c>
      <c r="Y1649" s="84" t="e">
        <v>#N/A</v>
      </c>
      <c r="Z1649" s="84" t="e">
        <v>#N/A</v>
      </c>
      <c r="AA1649" s="84" t="e">
        <v>#N/A</v>
      </c>
      <c r="AB1649" s="84" t="e">
        <v>#N/A</v>
      </c>
      <c r="AC1649" s="84" t="e">
        <v>#N/A</v>
      </c>
      <c r="AD1649" s="84" t="e">
        <v>#N/A</v>
      </c>
      <c r="AE1649" s="84" t="e">
        <v>#N/A</v>
      </c>
      <c r="AF1649" s="84" t="e">
        <v>#N/A</v>
      </c>
    </row>
    <row r="1650" spans="1:32" ht="15" thickBot="1">
      <c r="A1650" s="93" t="s">
        <v>1945</v>
      </c>
      <c r="B1650" s="84" t="str">
        <f>VLOOKUP(A1650,'Northern Branch Phase II Debris'!A:F,2,FALSE)</f>
        <v>062-390-028-000</v>
      </c>
      <c r="C1650" s="84" t="str">
        <f>VLOOKUP(A1650,'Northern Branch Phase II Debris'!A:F,3,FALSE)</f>
        <v>SEC 13 T21N R5E</v>
      </c>
      <c r="F1650" s="84" t="str">
        <f t="shared" si="50"/>
        <v>Go Ahead</v>
      </c>
      <c r="G1650" s="320">
        <f>VLOOKUP(A1650,'Northern Branch Phase II Debris'!A:F,6,FALSE)</f>
        <v>44319</v>
      </c>
      <c r="H1650" s="84" t="str">
        <f>VLOOKUP(A1650,'Northern Branch Phase II Debris'!A:G,7,FALSE)</f>
        <v>Butte</v>
      </c>
      <c r="I1650" s="84" t="e">
        <f>VLOOKUP(A1650,'Go Backs'!A:H,8,FALSE)</f>
        <v>#N/A</v>
      </c>
      <c r="K1650" s="84">
        <f>VLOOKUP(A1650,'Go Aheads'!A:H,8,FALSE)</f>
        <v>3</v>
      </c>
      <c r="M1650" s="84">
        <f>VLOOKUP(A1650,'Northern Branch Phase II Debris'!A:F,4,FALSE)</f>
        <v>3</v>
      </c>
      <c r="N1650" s="84">
        <f>VLOOKUP(A1650,'Northern Branch Phase II Debris'!A:F,5,FALSE)</f>
        <v>3</v>
      </c>
      <c r="P1650" s="84">
        <f ca="1">SUMIF(cCalRecycle_NorthBranch_DataMan!A:F,Audit!A1650,cCalRecycle_NorthBranch_DataMan!F:F)</f>
        <v>3</v>
      </c>
      <c r="Q1650" s="86">
        <f>VLOOKUP(A1650,cCalRecycle_NorthBranch_DataMan!A:B,2,FALSE)</f>
        <v>44357.634305555599</v>
      </c>
      <c r="R1650" s="643" t="b">
        <f t="shared" ca="1" si="51"/>
        <v>1</v>
      </c>
      <c r="Y1650" s="84" t="e">
        <v>#N/A</v>
      </c>
      <c r="Z1650" s="84" t="e">
        <v>#N/A</v>
      </c>
      <c r="AA1650" s="84" t="e">
        <v>#N/A</v>
      </c>
      <c r="AB1650" s="84" t="e">
        <v>#N/A</v>
      </c>
      <c r="AC1650" s="84" t="e">
        <v>#N/A</v>
      </c>
      <c r="AD1650" s="84" t="e">
        <v>#N/A</v>
      </c>
      <c r="AE1650" s="84" t="e">
        <v>#N/A</v>
      </c>
      <c r="AF1650" s="84" t="e">
        <v>#N/A</v>
      </c>
    </row>
    <row r="1651" spans="1:32" ht="15" thickBot="1">
      <c r="A1651" s="93" t="s">
        <v>524</v>
      </c>
      <c r="B1651" s="84">
        <f>VLOOKUP(A1651,'Northern Branch Phase II Debris'!A:F,2,FALSE)</f>
        <v>15</v>
      </c>
      <c r="C1651" s="84" t="str">
        <f>VLOOKUP(A1651,'Northern Branch Phase II Debris'!A:F,3,FALSE)</f>
        <v>Apple Hill Circle</v>
      </c>
      <c r="F1651" s="84" t="str">
        <f t="shared" si="50"/>
        <v>Go Ahead</v>
      </c>
      <c r="G1651" s="320">
        <f>VLOOKUP(A1651,'Northern Branch Phase II Debris'!A:F,6,FALSE)</f>
        <v>44231</v>
      </c>
      <c r="H1651" s="84" t="str">
        <f>VLOOKUP(A1651,'Northern Branch Phase II Debris'!A:G,7,FALSE)</f>
        <v>Butte</v>
      </c>
      <c r="I1651" s="84" t="e">
        <f>VLOOKUP(A1651,'Go Backs'!A:H,8,FALSE)</f>
        <v>#N/A</v>
      </c>
      <c r="K1651" s="84" t="e">
        <f>VLOOKUP(A1651,'Go Aheads'!A:H,8,FALSE)</f>
        <v>#N/A</v>
      </c>
      <c r="M1651" s="84">
        <f>VLOOKUP(A1651,'Northern Branch Phase II Debris'!A:F,4,FALSE)</f>
        <v>0</v>
      </c>
      <c r="N1651" s="84">
        <f>VLOOKUP(A1651,'Northern Branch Phase II Debris'!A:F,5,FALSE)</f>
        <v>0</v>
      </c>
      <c r="P1651" s="84">
        <f ca="1">SUMIF(cCalRecycle_NorthBranch_DataMan!A:F,Audit!A1651,cCalRecycle_NorthBranch_DataMan!F:F)</f>
        <v>0</v>
      </c>
      <c r="Q1651" s="86" t="e">
        <f>VLOOKUP(A1651,cCalRecycle_NorthBranch_DataMan!A:B,2,FALSE)</f>
        <v>#N/A</v>
      </c>
      <c r="R1651" s="643" t="b">
        <f t="shared" ca="1" si="51"/>
        <v>1</v>
      </c>
      <c r="Y1651" s="84" t="e">
        <v>#N/A</v>
      </c>
      <c r="Z1651" s="84" t="e">
        <v>#N/A</v>
      </c>
      <c r="AA1651" s="84" t="e">
        <v>#N/A</v>
      </c>
      <c r="AB1651" s="84" t="e">
        <v>#N/A</v>
      </c>
      <c r="AC1651" s="84" t="e">
        <v>#N/A</v>
      </c>
      <c r="AD1651" s="84" t="e">
        <v>#N/A</v>
      </c>
      <c r="AE1651" s="84" t="e">
        <v>#N/A</v>
      </c>
      <c r="AF1651" s="84" t="e">
        <v>#N/A</v>
      </c>
    </row>
    <row r="1652" spans="1:32" ht="26.25" thickBot="1">
      <c r="A1652" s="93" t="s">
        <v>1316</v>
      </c>
      <c r="B1652" s="84">
        <f>VLOOKUP(A1652,'Northern Branch Phase II Debris'!A:F,2,FALSE)</f>
        <v>219</v>
      </c>
      <c r="C1652" s="84" t="str">
        <f>VLOOKUP(A1652,'Northern Branch Phase II Debris'!A:F,3,FALSE)</f>
        <v>East Fork Indian Creek Road</v>
      </c>
      <c r="F1652" s="84" t="str">
        <f t="shared" si="50"/>
        <v>Go Ahead</v>
      </c>
      <c r="G1652" s="320">
        <f>VLOOKUP(A1652,'Northern Branch Phase II Debris'!A:F,6,FALSE)</f>
        <v>44328</v>
      </c>
      <c r="H1652" s="84" t="str">
        <f>VLOOKUP(A1652,'Northern Branch Phase II Debris'!A:G,7,FALSE)</f>
        <v>Siskiyou</v>
      </c>
      <c r="I1652" s="84" t="e">
        <f>VLOOKUP(A1652,'Go Backs'!A:H,8,FALSE)</f>
        <v>#N/A</v>
      </c>
      <c r="K1652" s="84" t="e">
        <f>VLOOKUP(A1652,'Go Aheads'!A:H,8,FALSE)</f>
        <v>#N/A</v>
      </c>
      <c r="M1652" s="84">
        <f>VLOOKUP(A1652,'Northern Branch Phase II Debris'!A:F,4,FALSE)</f>
        <v>0</v>
      </c>
      <c r="N1652" s="84">
        <f>VLOOKUP(A1652,'Northern Branch Phase II Debris'!A:F,5,FALSE)</f>
        <v>0</v>
      </c>
      <c r="P1652" s="84">
        <f ca="1">SUMIF(cCalRecycle_NorthBranch_DataMan!A:F,Audit!A1652,cCalRecycle_NorthBranch_DataMan!F:F)</f>
        <v>0</v>
      </c>
      <c r="Q1652" s="86" t="e">
        <f>VLOOKUP(A1652,cCalRecycle_NorthBranch_DataMan!A:B,2,FALSE)</f>
        <v>#N/A</v>
      </c>
      <c r="R1652" s="643" t="b">
        <f t="shared" ca="1" si="51"/>
        <v>1</v>
      </c>
      <c r="Y1652" s="84" t="e">
        <v>#N/A</v>
      </c>
      <c r="Z1652" s="84" t="e">
        <v>#N/A</v>
      </c>
      <c r="AA1652" s="84" t="e">
        <v>#N/A</v>
      </c>
      <c r="AB1652" s="84" t="e">
        <v>#N/A</v>
      </c>
      <c r="AC1652" s="84" t="e">
        <v>#N/A</v>
      </c>
      <c r="AD1652" s="84" t="e">
        <v>#N/A</v>
      </c>
      <c r="AE1652" s="84" t="e">
        <v>#N/A</v>
      </c>
      <c r="AF1652" s="84" t="e">
        <v>#N/A</v>
      </c>
    </row>
    <row r="1653" spans="1:32" ht="15" thickBot="1">
      <c r="A1653" s="93" t="s">
        <v>857</v>
      </c>
      <c r="B1653" s="84" t="str">
        <f>VLOOKUP(A1653,'Northern Branch Phase II Debris'!A:F,2,FALSE)</f>
        <v>009-340-270-000</v>
      </c>
      <c r="C1653" s="84" t="str">
        <f>VLOOKUP(A1653,'Northern Branch Phase II Debris'!A:F,3,FALSE)</f>
        <v>Indian Creek Road</v>
      </c>
      <c r="F1653" s="84" t="str">
        <f t="shared" si="50"/>
        <v>Go Ahead</v>
      </c>
      <c r="G1653" s="320">
        <f>VLOOKUP(A1653,'Northern Branch Phase II Debris'!A:F,6,FALSE)</f>
        <v>0</v>
      </c>
      <c r="H1653" s="84" t="str">
        <f>VLOOKUP(A1653,'Northern Branch Phase II Debris'!A:G,7,FALSE)</f>
        <v>Siskiyou</v>
      </c>
      <c r="I1653" s="84" t="e">
        <f>VLOOKUP(A1653,'Go Backs'!A:H,8,FALSE)</f>
        <v>#N/A</v>
      </c>
      <c r="K1653" s="84" t="e">
        <f>VLOOKUP(A1653,'Go Aheads'!A:H,8,FALSE)</f>
        <v>#N/A</v>
      </c>
      <c r="M1653" s="84">
        <f>VLOOKUP(A1653,'Northern Branch Phase II Debris'!A:F,4,FALSE)</f>
        <v>0</v>
      </c>
      <c r="N1653" s="84">
        <f>VLOOKUP(A1653,'Northern Branch Phase II Debris'!A:F,5,FALSE)</f>
        <v>0</v>
      </c>
      <c r="P1653" s="84">
        <f ca="1">SUMIF(cCalRecycle_NorthBranch_DataMan!A:F,Audit!A1653,cCalRecycle_NorthBranch_DataMan!F:F)</f>
        <v>0</v>
      </c>
      <c r="Q1653" s="86" t="e">
        <f>VLOOKUP(A1653,cCalRecycle_NorthBranch_DataMan!A:B,2,FALSE)</f>
        <v>#N/A</v>
      </c>
      <c r="R1653" s="643" t="b">
        <f t="shared" ca="1" si="51"/>
        <v>1</v>
      </c>
      <c r="Y1653" s="84" t="e">
        <v>#N/A</v>
      </c>
      <c r="Z1653" s="84" t="e">
        <v>#N/A</v>
      </c>
      <c r="AA1653" s="84" t="e">
        <v>#N/A</v>
      </c>
      <c r="AB1653" s="84" t="e">
        <v>#N/A</v>
      </c>
      <c r="AC1653" s="84" t="e">
        <v>#N/A</v>
      </c>
      <c r="AD1653" s="84" t="e">
        <v>#N/A</v>
      </c>
      <c r="AE1653" s="84" t="e">
        <v>#N/A</v>
      </c>
      <c r="AF1653" s="84" t="e">
        <v>#N/A</v>
      </c>
    </row>
    <row r="1654" spans="1:32" ht="15" thickBot="1">
      <c r="A1654" s="93" t="s">
        <v>855</v>
      </c>
      <c r="B1654" s="84">
        <f>VLOOKUP(A1654,'Northern Branch Phase II Debris'!A:F,2,FALSE)</f>
        <v>7121</v>
      </c>
      <c r="C1654" s="84" t="str">
        <f>VLOOKUP(A1654,'Northern Branch Phase II Debris'!A:F,3,FALSE)</f>
        <v>Indian Creek Road</v>
      </c>
      <c r="F1654" s="84" t="str">
        <f t="shared" si="50"/>
        <v>Go Ahead</v>
      </c>
      <c r="G1654" s="320">
        <f>VLOOKUP(A1654,'Northern Branch Phase II Debris'!A:F,6,FALSE)</f>
        <v>44336</v>
      </c>
      <c r="H1654" s="84" t="str">
        <f>VLOOKUP(A1654,'Northern Branch Phase II Debris'!A:G,7,FALSE)</f>
        <v>Siskiyou</v>
      </c>
      <c r="I1654" s="84" t="e">
        <f>VLOOKUP(A1654,'Go Backs'!A:H,8,FALSE)</f>
        <v>#N/A</v>
      </c>
      <c r="K1654" s="84" t="e">
        <f>VLOOKUP(A1654,'Go Aheads'!A:H,8,FALSE)</f>
        <v>#N/A</v>
      </c>
      <c r="M1654" s="84">
        <f>VLOOKUP(A1654,'Northern Branch Phase II Debris'!A:F,4,FALSE)</f>
        <v>2</v>
      </c>
      <c r="N1654" s="84">
        <f>VLOOKUP(A1654,'Northern Branch Phase II Debris'!A:F,5,FALSE)</f>
        <v>1</v>
      </c>
      <c r="P1654" s="84">
        <f ca="1">SUMIF(cCalRecycle_NorthBranch_DataMan!A:F,Audit!A1654,cCalRecycle_NorthBranch_DataMan!F:F)</f>
        <v>1</v>
      </c>
      <c r="Q1654" s="86">
        <f>VLOOKUP(A1654,cCalRecycle_NorthBranch_DataMan!A:B,2,FALSE)</f>
        <v>44335.570370370391</v>
      </c>
      <c r="R1654" s="643" t="b">
        <f t="shared" ca="1" si="51"/>
        <v>1</v>
      </c>
      <c r="Y1654" s="84" t="e">
        <v>#N/A</v>
      </c>
      <c r="Z1654" s="84" t="e">
        <v>#N/A</v>
      </c>
      <c r="AA1654" s="84" t="e">
        <v>#N/A</v>
      </c>
      <c r="AB1654" s="84" t="e">
        <v>#N/A</v>
      </c>
      <c r="AC1654" s="84" t="e">
        <v>#N/A</v>
      </c>
      <c r="AD1654" s="84" t="e">
        <v>#N/A</v>
      </c>
      <c r="AE1654" s="84" t="e">
        <v>#N/A</v>
      </c>
      <c r="AF1654" s="84" t="e">
        <v>#N/A</v>
      </c>
    </row>
    <row r="1655" spans="1:32" ht="15" thickBot="1">
      <c r="A1655" s="93" t="s">
        <v>918</v>
      </c>
      <c r="B1655" s="84">
        <f>VLOOKUP(A1655,'Northern Branch Phase II Debris'!A:F,2,FALSE)</f>
        <v>6838</v>
      </c>
      <c r="C1655" s="84" t="str">
        <f>VLOOKUP(A1655,'Northern Branch Phase II Debris'!A:F,3,FALSE)</f>
        <v>Indian Creek Road</v>
      </c>
      <c r="F1655" s="84" t="str">
        <f t="shared" si="50"/>
        <v>Go Ahead</v>
      </c>
      <c r="G1655" s="320">
        <f>VLOOKUP(A1655,'Northern Branch Phase II Debris'!A:F,6,FALSE)</f>
        <v>44342</v>
      </c>
      <c r="H1655" s="84" t="str">
        <f>VLOOKUP(A1655,'Northern Branch Phase II Debris'!A:G,7,FALSE)</f>
        <v>Siskiyou</v>
      </c>
      <c r="I1655" s="84" t="e">
        <f>VLOOKUP(A1655,'Go Backs'!A:H,8,FALSE)</f>
        <v>#N/A</v>
      </c>
      <c r="K1655" s="84" t="e">
        <f>VLOOKUP(A1655,'Go Aheads'!A:H,8,FALSE)</f>
        <v>#N/A</v>
      </c>
      <c r="M1655" s="84">
        <f>VLOOKUP(A1655,'Northern Branch Phase II Debris'!A:F,4,FALSE)</f>
        <v>4</v>
      </c>
      <c r="N1655" s="84">
        <f>VLOOKUP(A1655,'Northern Branch Phase II Debris'!A:F,5,FALSE)</f>
        <v>9</v>
      </c>
      <c r="P1655" s="84">
        <f ca="1">SUMIF(cCalRecycle_NorthBranch_DataMan!A:F,Audit!A1655,cCalRecycle_NorthBranch_DataMan!F:F)</f>
        <v>9</v>
      </c>
      <c r="Q1655" s="86">
        <f>VLOOKUP(A1655,cCalRecycle_NorthBranch_DataMan!A:B,2,FALSE)</f>
        <v>44338.51695601851</v>
      </c>
      <c r="R1655" s="643" t="b">
        <f t="shared" ca="1" si="51"/>
        <v>1</v>
      </c>
      <c r="S1655" s="455"/>
      <c r="Y1655" s="84" t="e">
        <v>#N/A</v>
      </c>
      <c r="Z1655" s="84" t="e">
        <v>#N/A</v>
      </c>
      <c r="AA1655" s="84" t="e">
        <v>#N/A</v>
      </c>
      <c r="AB1655" s="84" t="e">
        <v>#N/A</v>
      </c>
      <c r="AC1655" s="84" t="e">
        <v>#N/A</v>
      </c>
      <c r="AD1655" s="84" t="e">
        <v>#N/A</v>
      </c>
      <c r="AE1655" s="84" t="e">
        <v>#N/A</v>
      </c>
      <c r="AF1655" s="84" t="e">
        <v>#N/A</v>
      </c>
    </row>
    <row r="1656" spans="1:32" ht="15" thickBot="1">
      <c r="A1656" s="93" t="s">
        <v>935</v>
      </c>
      <c r="B1656" s="84" t="str">
        <f>VLOOKUP(A1656,'Northern Branch Phase II Debris'!A:F,2,FALSE)</f>
        <v>009-340-320-000</v>
      </c>
      <c r="C1656" s="84" t="str">
        <f>VLOOKUP(A1656,'Northern Branch Phase II Debris'!A:F,3,FALSE)</f>
        <v>Indian Creek Road</v>
      </c>
      <c r="F1656" s="84" t="str">
        <f t="shared" si="50"/>
        <v>Go Ahead</v>
      </c>
      <c r="G1656" s="320">
        <f>VLOOKUP(A1656,'Northern Branch Phase II Debris'!A:F,6,FALSE)</f>
        <v>0</v>
      </c>
      <c r="H1656" s="84" t="str">
        <f>VLOOKUP(A1656,'Northern Branch Phase II Debris'!A:G,7,FALSE)</f>
        <v>Siskiyou</v>
      </c>
      <c r="I1656" s="84" t="e">
        <f>VLOOKUP(A1656,'Go Backs'!A:H,8,FALSE)</f>
        <v>#N/A</v>
      </c>
      <c r="K1656" s="84" t="e">
        <f>VLOOKUP(A1656,'Go Aheads'!A:H,8,FALSE)</f>
        <v>#N/A</v>
      </c>
      <c r="M1656" s="84">
        <f>VLOOKUP(A1656,'Northern Branch Phase II Debris'!A:F,4,FALSE)</f>
        <v>0</v>
      </c>
      <c r="N1656" s="84">
        <f>VLOOKUP(A1656,'Northern Branch Phase II Debris'!A:F,5,FALSE)</f>
        <v>0</v>
      </c>
      <c r="P1656" s="84">
        <f ca="1">SUMIF(cCalRecycle_NorthBranch_DataMan!A:F,Audit!A1656,cCalRecycle_NorthBranch_DataMan!F:F)</f>
        <v>0</v>
      </c>
      <c r="Q1656" s="86" t="e">
        <f>VLOOKUP(A1656,cCalRecycle_NorthBranch_DataMan!A:B,2,FALSE)</f>
        <v>#N/A</v>
      </c>
      <c r="R1656" s="643" t="b">
        <f t="shared" ca="1" si="51"/>
        <v>1</v>
      </c>
      <c r="Y1656" s="84" t="e">
        <v>#N/A</v>
      </c>
      <c r="Z1656" s="84" t="e">
        <v>#N/A</v>
      </c>
      <c r="AA1656" s="84" t="e">
        <v>#N/A</v>
      </c>
      <c r="AB1656" s="84" t="e">
        <v>#N/A</v>
      </c>
      <c r="AC1656" s="84" t="e">
        <v>#N/A</v>
      </c>
      <c r="AD1656" s="84" t="e">
        <v>#N/A</v>
      </c>
      <c r="AE1656" s="84" t="e">
        <v>#N/A</v>
      </c>
      <c r="AF1656" s="84" t="e">
        <v>#N/A</v>
      </c>
    </row>
    <row r="1657" spans="1:32" ht="15" thickBot="1">
      <c r="A1657" s="93" t="s">
        <v>854</v>
      </c>
      <c r="B1657" s="84">
        <f>VLOOKUP(A1657,'Northern Branch Phase II Debris'!A:F,2,FALSE)</f>
        <v>3503</v>
      </c>
      <c r="C1657" s="84" t="str">
        <f>VLOOKUP(A1657,'Northern Branch Phase II Debris'!A:F,3,FALSE)</f>
        <v>Indian Creek Road</v>
      </c>
      <c r="F1657" s="84" t="str">
        <f t="shared" si="50"/>
        <v>Go Ahead</v>
      </c>
      <c r="G1657" s="320">
        <f>VLOOKUP(A1657,'Northern Branch Phase II Debris'!A:F,6,FALSE)</f>
        <v>44320</v>
      </c>
      <c r="H1657" s="84" t="str">
        <f>VLOOKUP(A1657,'Northern Branch Phase II Debris'!A:G,7,FALSE)</f>
        <v>Siskiyou</v>
      </c>
      <c r="I1657" s="84" t="e">
        <f>VLOOKUP(A1657,'Go Backs'!A:H,8,FALSE)</f>
        <v>#N/A</v>
      </c>
      <c r="K1657" s="84" t="e">
        <f>VLOOKUP(A1657,'Go Aheads'!A:H,8,FALSE)</f>
        <v>#N/A</v>
      </c>
      <c r="M1657" s="84">
        <f>VLOOKUP(A1657,'Northern Branch Phase II Debris'!A:F,4,FALSE)</f>
        <v>2</v>
      </c>
      <c r="N1657" s="84">
        <f>VLOOKUP(A1657,'Northern Branch Phase II Debris'!A:F,5,FALSE)</f>
        <v>2</v>
      </c>
      <c r="P1657" s="84">
        <f ca="1">SUMIF(cCalRecycle_NorthBranch_DataMan!A:F,Audit!A1657,cCalRecycle_NorthBranch_DataMan!F:F)</f>
        <v>2</v>
      </c>
      <c r="Q1657" s="86">
        <f>VLOOKUP(A1657,cCalRecycle_NorthBranch_DataMan!A:B,2,FALSE)</f>
        <v>44320.681944444397</v>
      </c>
      <c r="R1657" s="643" t="b">
        <f t="shared" ca="1" si="51"/>
        <v>1</v>
      </c>
      <c r="Y1657" s="84" t="e">
        <v>#N/A</v>
      </c>
      <c r="Z1657" s="84" t="e">
        <v>#N/A</v>
      </c>
      <c r="AA1657" s="84" t="e">
        <v>#N/A</v>
      </c>
      <c r="AB1657" s="84" t="e">
        <v>#N/A</v>
      </c>
      <c r="AC1657" s="84" t="e">
        <v>#N/A</v>
      </c>
      <c r="AD1657" s="84" t="e">
        <v>#N/A</v>
      </c>
      <c r="AE1657" s="84" t="e">
        <v>#N/A</v>
      </c>
      <c r="AF1657" s="84" t="e">
        <v>#N/A</v>
      </c>
    </row>
    <row r="1658" spans="1:32" ht="15" thickBot="1">
      <c r="A1658" s="93" t="s">
        <v>865</v>
      </c>
      <c r="B1658" s="84">
        <f>VLOOKUP(A1658,'Northern Branch Phase II Debris'!A:F,2,FALSE)</f>
        <v>3633</v>
      </c>
      <c r="C1658" s="84" t="str">
        <f>VLOOKUP(A1658,'Northern Branch Phase II Debris'!A:F,3,FALSE)</f>
        <v>Indian Creek Road</v>
      </c>
      <c r="F1658" s="84" t="str">
        <f t="shared" si="50"/>
        <v>Go Ahead</v>
      </c>
      <c r="G1658" s="320">
        <f>VLOOKUP(A1658,'Northern Branch Phase II Debris'!A:F,6,FALSE)</f>
        <v>0</v>
      </c>
      <c r="H1658" s="84" t="str">
        <f>VLOOKUP(A1658,'Northern Branch Phase II Debris'!A:G,7,FALSE)</f>
        <v>Siskiyou</v>
      </c>
      <c r="I1658" s="84" t="e">
        <f>VLOOKUP(A1658,'Go Backs'!A:H,8,FALSE)</f>
        <v>#N/A</v>
      </c>
      <c r="K1658" s="84" t="e">
        <f>VLOOKUP(A1658,'Go Aheads'!A:H,8,FALSE)</f>
        <v>#N/A</v>
      </c>
      <c r="M1658" s="84">
        <f>VLOOKUP(A1658,'Northern Branch Phase II Debris'!A:F,4,FALSE)</f>
        <v>0</v>
      </c>
      <c r="N1658" s="84">
        <f>VLOOKUP(A1658,'Northern Branch Phase II Debris'!A:F,5,FALSE)</f>
        <v>0</v>
      </c>
      <c r="P1658" s="84">
        <f ca="1">SUMIF(cCalRecycle_NorthBranch_DataMan!A:F,Audit!A1658,cCalRecycle_NorthBranch_DataMan!F:F)</f>
        <v>0</v>
      </c>
      <c r="Q1658" s="86" t="e">
        <f>VLOOKUP(A1658,cCalRecycle_NorthBranch_DataMan!A:B,2,FALSE)</f>
        <v>#N/A</v>
      </c>
      <c r="R1658" s="643" t="b">
        <f t="shared" ca="1" si="51"/>
        <v>1</v>
      </c>
      <c r="Y1658" s="84" t="e">
        <v>#N/A</v>
      </c>
      <c r="Z1658" s="84" t="e">
        <v>#N/A</v>
      </c>
      <c r="AA1658" s="84" t="e">
        <v>#N/A</v>
      </c>
      <c r="AB1658" s="84" t="e">
        <v>#N/A</v>
      </c>
      <c r="AC1658" s="84" t="e">
        <v>#N/A</v>
      </c>
      <c r="AD1658" s="84" t="e">
        <v>#N/A</v>
      </c>
      <c r="AE1658" s="84" t="e">
        <v>#N/A</v>
      </c>
      <c r="AF1658" s="84" t="e">
        <v>#N/A</v>
      </c>
    </row>
    <row r="1659" spans="1:32" ht="15" thickBot="1">
      <c r="A1659" s="93" t="s">
        <v>1099</v>
      </c>
      <c r="B1659" s="84" t="str">
        <f>VLOOKUP(A1659,'Northern Branch Phase II Debris'!A:F,2,FALSE)</f>
        <v>061-450-003-000</v>
      </c>
      <c r="C1659" s="84" t="str">
        <f>VLOOKUP(A1659,'Northern Branch Phase II Debris'!A:F,3,FALSE)</f>
        <v>Stephens Ridge Road</v>
      </c>
      <c r="F1659" s="84" t="str">
        <f t="shared" si="50"/>
        <v>Go Ahead</v>
      </c>
      <c r="G1659" s="320">
        <f>VLOOKUP(A1659,'Northern Branch Phase II Debris'!A:F,6,FALSE)</f>
        <v>44326</v>
      </c>
      <c r="H1659" s="84" t="str">
        <f>VLOOKUP(A1659,'Northern Branch Phase II Debris'!A:G,7,FALSE)</f>
        <v>Butte</v>
      </c>
      <c r="I1659" s="84" t="e">
        <f>VLOOKUP(A1659,'Go Backs'!A:H,8,FALSE)</f>
        <v>#N/A</v>
      </c>
      <c r="K1659" s="84">
        <f>VLOOKUP(A1659,'Go Aheads'!A:H,8,FALSE)</f>
        <v>8</v>
      </c>
      <c r="M1659" s="84">
        <f>VLOOKUP(A1659,'Northern Branch Phase II Debris'!A:F,4,FALSE)</f>
        <v>8</v>
      </c>
      <c r="N1659" s="84">
        <f>VLOOKUP(A1659,'Northern Branch Phase II Debris'!A:F,5,FALSE)</f>
        <v>8</v>
      </c>
      <c r="P1659" s="84">
        <f ca="1">SUMIF(cCalRecycle_NorthBranch_DataMan!A:F,Audit!A1659,cCalRecycle_NorthBranch_DataMan!F:F)</f>
        <v>8</v>
      </c>
      <c r="Q1659" s="86">
        <f>VLOOKUP(A1659,cCalRecycle_NorthBranch_DataMan!A:B,2,FALSE)</f>
        <v>44327.642395833303</v>
      </c>
      <c r="R1659" s="643" t="b">
        <f t="shared" ca="1" si="51"/>
        <v>1</v>
      </c>
      <c r="S1659" s="455"/>
      <c r="Y1659" s="84" t="e">
        <v>#N/A</v>
      </c>
      <c r="Z1659" s="84" t="e">
        <v>#N/A</v>
      </c>
      <c r="AA1659" s="84" t="e">
        <v>#N/A</v>
      </c>
      <c r="AB1659" s="84" t="e">
        <v>#N/A</v>
      </c>
      <c r="AC1659" s="84" t="e">
        <v>#N/A</v>
      </c>
      <c r="AD1659" s="84" t="e">
        <v>#N/A</v>
      </c>
      <c r="AE1659" s="84" t="e">
        <v>#N/A</v>
      </c>
      <c r="AF1659" s="84" t="e">
        <v>#N/A</v>
      </c>
    </row>
    <row r="1660" spans="1:32" ht="15" thickBot="1">
      <c r="A1660" s="93" t="s">
        <v>1101</v>
      </c>
      <c r="B1660" s="84" t="str">
        <f>VLOOKUP(A1660,'Northern Branch Phase II Debris'!A:F,2,FALSE)</f>
        <v>061-450-004-000</v>
      </c>
      <c r="C1660" s="84" t="str">
        <f>VLOOKUP(A1660,'Northern Branch Phase II Debris'!A:F,3,FALSE)</f>
        <v>Stephens Ridge Road</v>
      </c>
      <c r="F1660" s="84" t="str">
        <f t="shared" si="50"/>
        <v>Go Ahead</v>
      </c>
      <c r="G1660" s="320">
        <f>VLOOKUP(A1660,'Northern Branch Phase II Debris'!A:F,6,FALSE)</f>
        <v>44321</v>
      </c>
      <c r="H1660" s="84" t="str">
        <f>VLOOKUP(A1660,'Northern Branch Phase II Debris'!A:G,7,FALSE)</f>
        <v>Butte</v>
      </c>
      <c r="I1660" s="84" t="e">
        <f>VLOOKUP(A1660,'Go Backs'!A:H,8,FALSE)</f>
        <v>#N/A</v>
      </c>
      <c r="K1660" s="84" t="e">
        <f>VLOOKUP(A1660,'Go Aheads'!A:H,8,FALSE)</f>
        <v>#N/A</v>
      </c>
      <c r="M1660" s="84">
        <f>VLOOKUP(A1660,'Northern Branch Phase II Debris'!A:F,4,FALSE)</f>
        <v>0</v>
      </c>
      <c r="N1660" s="84">
        <f>VLOOKUP(A1660,'Northern Branch Phase II Debris'!A:F,5,FALSE)</f>
        <v>0</v>
      </c>
      <c r="P1660" s="84">
        <f ca="1">SUMIF(cCalRecycle_NorthBranch_DataMan!A:F,Audit!A1660,cCalRecycle_NorthBranch_DataMan!F:F)</f>
        <v>0</v>
      </c>
      <c r="Q1660" s="86" t="e">
        <f>VLOOKUP(A1660,cCalRecycle_NorthBranch_DataMan!A:B,2,FALSE)</f>
        <v>#N/A</v>
      </c>
      <c r="R1660" s="643" t="b">
        <f t="shared" ca="1" si="51"/>
        <v>1</v>
      </c>
      <c r="Y1660" s="84" t="e">
        <v>#N/A</v>
      </c>
      <c r="Z1660" s="84" t="e">
        <v>#N/A</v>
      </c>
      <c r="AA1660" s="84" t="e">
        <v>#N/A</v>
      </c>
      <c r="AB1660" s="84" t="e">
        <v>#N/A</v>
      </c>
      <c r="AC1660" s="84" t="e">
        <v>#N/A</v>
      </c>
      <c r="AD1660" s="84" t="e">
        <v>#N/A</v>
      </c>
      <c r="AE1660" s="84" t="e">
        <v>#N/A</v>
      </c>
      <c r="AF1660" s="84" t="e">
        <v>#N/A</v>
      </c>
    </row>
    <row r="1661" spans="1:32" ht="15" thickBot="1">
      <c r="A1661" s="93" t="s">
        <v>2162</v>
      </c>
      <c r="B1661" s="84" t="str">
        <f>VLOOKUP(A1661,'Northern Branch Phase II Debris'!A:F,2,FALSE)</f>
        <v>062-340-014-000</v>
      </c>
      <c r="C1661" s="84" t="str">
        <f>VLOOKUP(A1661,'Northern Branch Phase II Debris'!A:F,3,FALSE)</f>
        <v>Sugar Pine Drive</v>
      </c>
      <c r="F1661" s="84" t="str">
        <f t="shared" si="50"/>
        <v>Go Ahead</v>
      </c>
      <c r="G1661" s="320">
        <f>VLOOKUP(A1661,'Northern Branch Phase II Debris'!A:F,6,FALSE)</f>
        <v>0</v>
      </c>
      <c r="H1661" s="84" t="str">
        <f>VLOOKUP(A1661,'Northern Branch Phase II Debris'!A:G,7,FALSE)</f>
        <v>Butte</v>
      </c>
      <c r="I1661" s="84" t="e">
        <f>VLOOKUP(A1661,'Go Backs'!A:H,8,FALSE)</f>
        <v>#N/A</v>
      </c>
      <c r="K1661" s="84" t="e">
        <f>VLOOKUP(A1661,'Go Aheads'!A:H,8,FALSE)</f>
        <v>#N/A</v>
      </c>
      <c r="M1661" s="84">
        <f>VLOOKUP(A1661,'Northern Branch Phase II Debris'!A:F,4,FALSE)</f>
        <v>0</v>
      </c>
      <c r="N1661" s="84">
        <f>VLOOKUP(A1661,'Northern Branch Phase II Debris'!A:F,5,FALSE)</f>
        <v>0</v>
      </c>
      <c r="P1661" s="84">
        <f ca="1">SUMIF(cCalRecycle_NorthBranch_DataMan!A:F,Audit!A1661,cCalRecycle_NorthBranch_DataMan!F:F)</f>
        <v>0</v>
      </c>
      <c r="Q1661" s="86" t="e">
        <f>VLOOKUP(A1661,cCalRecycle_NorthBranch_DataMan!A:B,2,FALSE)</f>
        <v>#N/A</v>
      </c>
      <c r="R1661" s="643" t="b">
        <f t="shared" ca="1" si="51"/>
        <v>1</v>
      </c>
      <c r="Y1661" s="84" t="e">
        <v>#N/A</v>
      </c>
      <c r="Z1661" s="84" t="e">
        <v>#N/A</v>
      </c>
      <c r="AA1661" s="84" t="e">
        <v>#N/A</v>
      </c>
      <c r="AB1661" s="84" t="e">
        <v>#N/A</v>
      </c>
      <c r="AC1661" s="84" t="e">
        <v>#N/A</v>
      </c>
      <c r="AD1661" s="84" t="e">
        <v>#N/A</v>
      </c>
      <c r="AE1661" s="84" t="e">
        <v>#N/A</v>
      </c>
      <c r="AF1661" s="84" t="e">
        <v>#N/A</v>
      </c>
    </row>
    <row r="1662" spans="1:32" ht="15" thickBot="1">
      <c r="A1662" s="93" t="s">
        <v>1702</v>
      </c>
      <c r="B1662" s="84">
        <f>VLOOKUP(A1662,'Northern Branch Phase II Debris'!A:F,2,FALSE)</f>
        <v>82</v>
      </c>
      <c r="C1662" s="84" t="str">
        <f>VLOOKUP(A1662,'Northern Branch Phase II Debris'!A:F,3,FALSE)</f>
        <v>Sugar Pine Drive</v>
      </c>
      <c r="F1662" s="84" t="str">
        <f t="shared" si="50"/>
        <v>Go Ahead</v>
      </c>
      <c r="G1662" s="320">
        <f>VLOOKUP(A1662,'Northern Branch Phase II Debris'!A:F,6,FALSE)</f>
        <v>44288</v>
      </c>
      <c r="H1662" s="84" t="str">
        <f>VLOOKUP(A1662,'Northern Branch Phase II Debris'!A:G,7,FALSE)</f>
        <v>Butte</v>
      </c>
      <c r="I1662" s="84" t="e">
        <f>VLOOKUP(A1662,'Go Backs'!A:H,8,FALSE)</f>
        <v>#N/A</v>
      </c>
      <c r="K1662" s="84" t="e">
        <f>VLOOKUP(A1662,'Go Aheads'!A:H,8,FALSE)</f>
        <v>#N/A</v>
      </c>
      <c r="M1662" s="84">
        <f>VLOOKUP(A1662,'Northern Branch Phase II Debris'!A:F,4,FALSE)</f>
        <v>0</v>
      </c>
      <c r="N1662" s="84">
        <f>VLOOKUP(A1662,'Northern Branch Phase II Debris'!A:F,5,FALSE)</f>
        <v>0</v>
      </c>
      <c r="P1662" s="84">
        <f ca="1">SUMIF(cCalRecycle_NorthBranch_DataMan!A:F,Audit!A1662,cCalRecycle_NorthBranch_DataMan!F:F)</f>
        <v>0</v>
      </c>
      <c r="Q1662" s="86" t="e">
        <f>VLOOKUP(A1662,cCalRecycle_NorthBranch_DataMan!A:B,2,FALSE)</f>
        <v>#N/A</v>
      </c>
      <c r="R1662" s="643" t="b">
        <f t="shared" ca="1" si="51"/>
        <v>1</v>
      </c>
      <c r="Y1662" s="84" t="e">
        <v>#N/A</v>
      </c>
      <c r="Z1662" s="84" t="e">
        <v>#N/A</v>
      </c>
      <c r="AA1662" s="84" t="e">
        <v>#N/A</v>
      </c>
      <c r="AB1662" s="84" t="e">
        <v>#N/A</v>
      </c>
      <c r="AC1662" s="84" t="e">
        <v>#N/A</v>
      </c>
      <c r="AD1662" s="84" t="e">
        <v>#N/A</v>
      </c>
      <c r="AE1662" s="84" t="e">
        <v>#N/A</v>
      </c>
      <c r="AF1662" s="84" t="e">
        <v>#N/A</v>
      </c>
    </row>
    <row r="1663" spans="1:32" ht="15" thickBot="1">
      <c r="A1663" s="93" t="s">
        <v>1466</v>
      </c>
      <c r="B1663" s="84">
        <f>VLOOKUP(A1663,'Northern Branch Phase II Debris'!A:F,2,FALSE)</f>
        <v>565</v>
      </c>
      <c r="C1663" s="84" t="str">
        <f>VLOOKUP(A1663,'Northern Branch Phase II Debris'!A:F,3,FALSE)</f>
        <v>Little Ridge Road</v>
      </c>
      <c r="F1663" s="84" t="str">
        <f t="shared" si="50"/>
        <v>Go Ahead</v>
      </c>
      <c r="G1663" s="320">
        <f>VLOOKUP(A1663,'Northern Branch Phase II Debris'!A:F,6,FALSE)</f>
        <v>44343</v>
      </c>
      <c r="H1663" s="84" t="str">
        <f>VLOOKUP(A1663,'Northern Branch Phase II Debris'!A:G,7,FALSE)</f>
        <v>Butte</v>
      </c>
      <c r="I1663" s="84" t="e">
        <f>VLOOKUP(A1663,'Go Backs'!A:H,8,FALSE)</f>
        <v>#N/A</v>
      </c>
      <c r="K1663" s="84">
        <f>VLOOKUP(A1663,'Go Aheads'!A:H,8,FALSE)</f>
        <v>3</v>
      </c>
      <c r="M1663" s="84">
        <f>VLOOKUP(A1663,'Northern Branch Phase II Debris'!A:F,4,FALSE)</f>
        <v>2</v>
      </c>
      <c r="N1663" s="84">
        <f>VLOOKUP(A1663,'Northern Branch Phase II Debris'!A:F,5,FALSE)</f>
        <v>3</v>
      </c>
      <c r="P1663" s="84">
        <f ca="1">SUMIF(cCalRecycle_NorthBranch_DataMan!A:F,Audit!A1663,cCalRecycle_NorthBranch_DataMan!F:F)</f>
        <v>3</v>
      </c>
      <c r="Q1663" s="86">
        <f>VLOOKUP(A1663,cCalRecycle_NorthBranch_DataMan!A:B,2,FALSE)</f>
        <v>44351.458969907399</v>
      </c>
      <c r="R1663" s="643" t="b">
        <f t="shared" ca="1" si="51"/>
        <v>1</v>
      </c>
      <c r="S1663" s="455"/>
      <c r="Y1663" s="84" t="e">
        <v>#N/A</v>
      </c>
      <c r="Z1663" s="84" t="e">
        <v>#N/A</v>
      </c>
      <c r="AA1663" s="84" t="e">
        <v>#N/A</v>
      </c>
      <c r="AB1663" s="84" t="e">
        <v>#N/A</v>
      </c>
      <c r="AC1663" s="84" t="e">
        <v>#N/A</v>
      </c>
      <c r="AD1663" s="84" t="e">
        <v>#N/A</v>
      </c>
      <c r="AE1663" s="84" t="e">
        <v>#N/A</v>
      </c>
      <c r="AF1663" s="84" t="e">
        <v>#N/A</v>
      </c>
    </row>
    <row r="1664" spans="1:32" ht="15" thickBot="1">
      <c r="A1664" s="93" t="s">
        <v>503</v>
      </c>
      <c r="B1664" s="84" t="str">
        <f>VLOOKUP(A1664,'Northern Branch Phase II Debris'!A:F,2,FALSE)</f>
        <v>10440 &amp; 10450</v>
      </c>
      <c r="C1664" s="84" t="str">
        <f>VLOOKUP(A1664,'Northern Branch Phase II Debris'!A:F,3,FALSE)</f>
        <v>Duckett Creek Road</v>
      </c>
      <c r="F1664" s="84" t="str">
        <f t="shared" si="50"/>
        <v>Go Ahead</v>
      </c>
      <c r="G1664" s="320">
        <f>VLOOKUP(A1664,'Northern Branch Phase II Debris'!A:F,6,FALSE)</f>
        <v>44321</v>
      </c>
      <c r="H1664" s="84" t="str">
        <f>VLOOKUP(A1664,'Northern Branch Phase II Debris'!A:G,7,FALSE)</f>
        <v>Shasta</v>
      </c>
      <c r="I1664" s="84" t="e">
        <f>VLOOKUP(A1664,'Go Backs'!A:H,8,FALSE)</f>
        <v>#N/A</v>
      </c>
      <c r="K1664" s="84" t="e">
        <f>VLOOKUP(A1664,'Go Aheads'!A:H,8,FALSE)</f>
        <v>#N/A</v>
      </c>
      <c r="M1664" s="84">
        <f>VLOOKUP(A1664,'Northern Branch Phase II Debris'!A:F,4,FALSE)</f>
        <v>0</v>
      </c>
      <c r="N1664" s="84">
        <f>VLOOKUP(A1664,'Northern Branch Phase II Debris'!A:F,5,FALSE)</f>
        <v>0</v>
      </c>
      <c r="P1664" s="84">
        <f ca="1">SUMIF(cCalRecycle_NorthBranch_DataMan!A:F,Audit!A1664,cCalRecycle_NorthBranch_DataMan!F:F)</f>
        <v>0</v>
      </c>
      <c r="Q1664" s="86" t="e">
        <f>VLOOKUP(A1664,cCalRecycle_NorthBranch_DataMan!A:B,2,FALSE)</f>
        <v>#N/A</v>
      </c>
      <c r="R1664" s="643" t="b">
        <f t="shared" ca="1" si="51"/>
        <v>1</v>
      </c>
      <c r="Y1664" s="84" t="e">
        <v>#N/A</v>
      </c>
      <c r="Z1664" s="84" t="e">
        <v>#N/A</v>
      </c>
      <c r="AA1664" s="84" t="e">
        <v>#N/A</v>
      </c>
      <c r="AB1664" s="84" t="e">
        <v>#N/A</v>
      </c>
      <c r="AC1664" s="84" t="e">
        <v>#N/A</v>
      </c>
      <c r="AD1664" s="84" t="e">
        <v>#N/A</v>
      </c>
      <c r="AE1664" s="84" t="e">
        <v>#N/A</v>
      </c>
      <c r="AF1664" s="84" t="e">
        <v>#N/A</v>
      </c>
    </row>
    <row r="1665" spans="1:32" ht="15" thickBot="1">
      <c r="A1665" s="93" t="s">
        <v>801</v>
      </c>
      <c r="B1665" s="84">
        <f>VLOOKUP(A1665,'Northern Branch Phase II Debris'!A:F,2,FALSE)</f>
        <v>208</v>
      </c>
      <c r="C1665" s="84" t="str">
        <f>VLOOKUP(A1665,'Northern Branch Phase II Debris'!A:F,3,FALSE)</f>
        <v>Sand Creek Drive</v>
      </c>
      <c r="F1665" s="84" t="str">
        <f t="shared" si="50"/>
        <v>Go Ahead</v>
      </c>
      <c r="G1665" s="320">
        <f>VLOOKUP(A1665,'Northern Branch Phase II Debris'!A:F,6,FALSE)</f>
        <v>44176</v>
      </c>
      <c r="H1665" s="84" t="str">
        <f>VLOOKUP(A1665,'Northern Branch Phase II Debris'!A:G,7,FALSE)</f>
        <v>Butte</v>
      </c>
      <c r="I1665" s="84" t="e">
        <f>VLOOKUP(A1665,'Go Backs'!A:H,8,FALSE)</f>
        <v>#N/A</v>
      </c>
      <c r="K1665" s="84" t="e">
        <f>VLOOKUP(A1665,'Go Aheads'!A:H,8,FALSE)</f>
        <v>#N/A</v>
      </c>
      <c r="M1665" s="84">
        <f>VLOOKUP(A1665,'Northern Branch Phase II Debris'!A:F,4,FALSE)</f>
        <v>0</v>
      </c>
      <c r="N1665" s="84">
        <f>VLOOKUP(A1665,'Northern Branch Phase II Debris'!A:F,5,FALSE)</f>
        <v>0</v>
      </c>
      <c r="P1665" s="84">
        <f ca="1">SUMIF(cCalRecycle_NorthBranch_DataMan!A:F,Audit!A1665,cCalRecycle_NorthBranch_DataMan!F:F)</f>
        <v>0</v>
      </c>
      <c r="Q1665" s="86" t="e">
        <f>VLOOKUP(A1665,cCalRecycle_NorthBranch_DataMan!A:B,2,FALSE)</f>
        <v>#N/A</v>
      </c>
      <c r="R1665" s="643" t="b">
        <f t="shared" ca="1" si="51"/>
        <v>1</v>
      </c>
      <c r="Y1665" s="84" t="e">
        <v>#N/A</v>
      </c>
      <c r="Z1665" s="84" t="e">
        <v>#N/A</v>
      </c>
      <c r="AA1665" s="84" t="e">
        <v>#N/A</v>
      </c>
      <c r="AB1665" s="84" t="e">
        <v>#N/A</v>
      </c>
      <c r="AC1665" s="84" t="e">
        <v>#N/A</v>
      </c>
      <c r="AD1665" s="84" t="e">
        <v>#N/A</v>
      </c>
      <c r="AE1665" s="84" t="e">
        <v>#N/A</v>
      </c>
      <c r="AF1665" s="84" t="e">
        <v>#N/A</v>
      </c>
    </row>
    <row r="1666" spans="1:32" ht="26.25" thickBot="1">
      <c r="A1666" s="93" t="s">
        <v>826</v>
      </c>
      <c r="B1666" s="84">
        <f>VLOOKUP(A1666,'Northern Branch Phase II Debris'!A:F,2,FALSE)</f>
        <v>1700</v>
      </c>
      <c r="C1666" s="84" t="str">
        <f>VLOOKUP(A1666,'Northern Branch Phase II Debris'!A:F,3,FALSE)</f>
        <v>Oregon Mountain Road</v>
      </c>
      <c r="F1666" s="84" t="str">
        <f t="shared" si="50"/>
        <v>Go Ahead</v>
      </c>
      <c r="G1666" s="320">
        <f>VLOOKUP(A1666,'Northern Branch Phase II Debris'!A:F,6,FALSE)</f>
        <v>0</v>
      </c>
      <c r="H1666" s="84" t="str">
        <f>VLOOKUP(A1666,'Northern Branch Phase II Debris'!A:G,7,FALSE)</f>
        <v>Del Norte</v>
      </c>
      <c r="I1666" s="84" t="e">
        <f>VLOOKUP(A1666,'Go Backs'!A:H,8,FALSE)</f>
        <v>#N/A</v>
      </c>
      <c r="K1666" s="84" t="e">
        <f>VLOOKUP(A1666,'Go Aheads'!A:H,8,FALSE)</f>
        <v>#N/A</v>
      </c>
      <c r="M1666" s="84">
        <f>VLOOKUP(A1666,'Northern Branch Phase II Debris'!A:F,4,FALSE)</f>
        <v>4</v>
      </c>
      <c r="N1666" s="84">
        <f>VLOOKUP(A1666,'Northern Branch Phase II Debris'!A:F,5,FALSE)</f>
        <v>0</v>
      </c>
      <c r="P1666" s="84">
        <f ca="1">SUMIF(cCalRecycle_NorthBranch_DataMan!A:F,Audit!A1666,cCalRecycle_NorthBranch_DataMan!F:F)</f>
        <v>0</v>
      </c>
      <c r="Q1666" s="86" t="e">
        <f>VLOOKUP(A1666,cCalRecycle_NorthBranch_DataMan!A:B,2,FALSE)</f>
        <v>#N/A</v>
      </c>
      <c r="R1666" s="643" t="b">
        <f t="shared" ca="1" si="51"/>
        <v>1</v>
      </c>
      <c r="Y1666" s="84" t="e">
        <v>#N/A</v>
      </c>
      <c r="Z1666" s="84" t="e">
        <v>#N/A</v>
      </c>
      <c r="AA1666" s="84" t="e">
        <v>#N/A</v>
      </c>
      <c r="AB1666" s="84" t="e">
        <v>#N/A</v>
      </c>
      <c r="AC1666" s="84" t="e">
        <v>#N/A</v>
      </c>
      <c r="AD1666" s="84" t="e">
        <v>#N/A</v>
      </c>
      <c r="AE1666" s="84" t="e">
        <v>#N/A</v>
      </c>
      <c r="AF1666" s="84" t="e">
        <v>#N/A</v>
      </c>
    </row>
    <row r="1667" spans="1:32" ht="26.25" thickBot="1">
      <c r="A1667" s="93" t="s">
        <v>827</v>
      </c>
      <c r="B1667" s="84" t="str">
        <f>VLOOKUP(A1667,'Northern Branch Phase II Debris'!A:F,2,FALSE)</f>
        <v>121-140-016-000</v>
      </c>
      <c r="C1667" s="84" t="str">
        <f>VLOOKUP(A1667,'Northern Branch Phase II Debris'!A:F,3,FALSE)</f>
        <v>Oregon Mountain Road</v>
      </c>
      <c r="F1667" s="84" t="str">
        <f t="shared" ref="F1667:F1730" si="52">IF(ISNA(I1667),"Go Ahead", "GoBack")</f>
        <v>Go Ahead</v>
      </c>
      <c r="G1667" s="320">
        <f>VLOOKUP(A1667,'Northern Branch Phase II Debris'!A:F,6,FALSE)</f>
        <v>0</v>
      </c>
      <c r="H1667" s="84" t="str">
        <f>VLOOKUP(A1667,'Northern Branch Phase II Debris'!A:G,7,FALSE)</f>
        <v>Del Norte</v>
      </c>
      <c r="I1667" s="84" t="e">
        <f>VLOOKUP(A1667,'Go Backs'!A:H,8,FALSE)</f>
        <v>#N/A</v>
      </c>
      <c r="K1667" s="84" t="e">
        <f>VLOOKUP(A1667,'Go Aheads'!A:H,8,FALSE)</f>
        <v>#N/A</v>
      </c>
      <c r="M1667" s="84">
        <f>VLOOKUP(A1667,'Northern Branch Phase II Debris'!A:F,4,FALSE)</f>
        <v>0</v>
      </c>
      <c r="N1667" s="84">
        <f>VLOOKUP(A1667,'Northern Branch Phase II Debris'!A:F,5,FALSE)</f>
        <v>0</v>
      </c>
      <c r="P1667" s="84">
        <f ca="1">SUMIF(cCalRecycle_NorthBranch_DataMan!A:F,Audit!A1667,cCalRecycle_NorthBranch_DataMan!F:F)</f>
        <v>0</v>
      </c>
      <c r="Q1667" s="86" t="e">
        <f>VLOOKUP(A1667,cCalRecycle_NorthBranch_DataMan!A:B,2,FALSE)</f>
        <v>#N/A</v>
      </c>
      <c r="R1667" s="643" t="b">
        <f t="shared" ref="R1667:R1730" ca="1" si="53">P1667=N1667</f>
        <v>1</v>
      </c>
      <c r="Y1667" s="84" t="e">
        <v>#N/A</v>
      </c>
      <c r="Z1667" s="84" t="e">
        <v>#N/A</v>
      </c>
      <c r="AA1667" s="84" t="e">
        <v>#N/A</v>
      </c>
      <c r="AB1667" s="84" t="e">
        <v>#N/A</v>
      </c>
      <c r="AC1667" s="84" t="e">
        <v>#N/A</v>
      </c>
      <c r="AD1667" s="84" t="e">
        <v>#N/A</v>
      </c>
      <c r="AE1667" s="84" t="e">
        <v>#N/A</v>
      </c>
      <c r="AF1667" s="84" t="e">
        <v>#N/A</v>
      </c>
    </row>
    <row r="1668" spans="1:32" ht="26.25" thickBot="1">
      <c r="A1668" s="93" t="s">
        <v>828</v>
      </c>
      <c r="B1668" s="84" t="str">
        <f>VLOOKUP(A1668,'Northern Branch Phase II Debris'!A:F,2,FALSE)</f>
        <v>121-140-017-000</v>
      </c>
      <c r="C1668" s="84" t="str">
        <f>VLOOKUP(A1668,'Northern Branch Phase II Debris'!A:F,3,FALSE)</f>
        <v>Oregon Mountain Road</v>
      </c>
      <c r="F1668" s="84" t="str">
        <f t="shared" si="52"/>
        <v>Go Ahead</v>
      </c>
      <c r="G1668" s="320">
        <f>VLOOKUP(A1668,'Northern Branch Phase II Debris'!A:F,6,FALSE)</f>
        <v>0</v>
      </c>
      <c r="H1668" s="84" t="str">
        <f>VLOOKUP(A1668,'Northern Branch Phase II Debris'!A:G,7,FALSE)</f>
        <v>Del Norte</v>
      </c>
      <c r="I1668" s="84" t="e">
        <f>VLOOKUP(A1668,'Go Backs'!A:H,8,FALSE)</f>
        <v>#N/A</v>
      </c>
      <c r="K1668" s="84" t="e">
        <f>VLOOKUP(A1668,'Go Aheads'!A:H,8,FALSE)</f>
        <v>#N/A</v>
      </c>
      <c r="M1668" s="84">
        <f>VLOOKUP(A1668,'Northern Branch Phase II Debris'!A:F,4,FALSE)</f>
        <v>0</v>
      </c>
      <c r="N1668" s="84">
        <f>VLOOKUP(A1668,'Northern Branch Phase II Debris'!A:F,5,FALSE)</f>
        <v>0</v>
      </c>
      <c r="P1668" s="84">
        <f ca="1">SUMIF(cCalRecycle_NorthBranch_DataMan!A:F,Audit!A1668,cCalRecycle_NorthBranch_DataMan!F:F)</f>
        <v>0</v>
      </c>
      <c r="Q1668" s="86" t="e">
        <f>VLOOKUP(A1668,cCalRecycle_NorthBranch_DataMan!A:B,2,FALSE)</f>
        <v>#N/A</v>
      </c>
      <c r="R1668" s="643" t="b">
        <f t="shared" ca="1" si="53"/>
        <v>1</v>
      </c>
      <c r="Y1668" s="84" t="e">
        <v>#N/A</v>
      </c>
      <c r="Z1668" s="84" t="e">
        <v>#N/A</v>
      </c>
      <c r="AA1668" s="84" t="e">
        <v>#N/A</v>
      </c>
      <c r="AB1668" s="84" t="e">
        <v>#N/A</v>
      </c>
      <c r="AC1668" s="84" t="e">
        <v>#N/A</v>
      </c>
      <c r="AD1668" s="84" t="e">
        <v>#N/A</v>
      </c>
      <c r="AE1668" s="84" t="e">
        <v>#N/A</v>
      </c>
      <c r="AF1668" s="84" t="e">
        <v>#N/A</v>
      </c>
    </row>
    <row r="1669" spans="1:32" ht="15" thickBot="1">
      <c r="A1669" s="93" t="s">
        <v>652</v>
      </c>
      <c r="B1669" s="84">
        <f>VLOOKUP(A1669,'Northern Branch Phase II Debris'!A:F,2,FALSE)</f>
        <v>124</v>
      </c>
      <c r="C1669" s="84" t="str">
        <f>VLOOKUP(A1669,'Northern Branch Phase II Debris'!A:F,3,FALSE)</f>
        <v>Lakeside Way</v>
      </c>
      <c r="F1669" s="84" t="str">
        <f t="shared" si="52"/>
        <v>Go Ahead</v>
      </c>
      <c r="G1669" s="320">
        <f>VLOOKUP(A1669,'Northern Branch Phase II Debris'!A:F,6,FALSE)</f>
        <v>0</v>
      </c>
      <c r="H1669" s="84" t="str">
        <f>VLOOKUP(A1669,'Northern Branch Phase II Debris'!A:G,7,FALSE)</f>
        <v>Butte</v>
      </c>
      <c r="I1669" s="84" t="e">
        <f>VLOOKUP(A1669,'Go Backs'!A:H,8,FALSE)</f>
        <v>#N/A</v>
      </c>
      <c r="K1669" s="84" t="e">
        <f>VLOOKUP(A1669,'Go Aheads'!A:H,8,FALSE)</f>
        <v>#N/A</v>
      </c>
      <c r="M1669" s="84">
        <f>VLOOKUP(A1669,'Northern Branch Phase II Debris'!A:F,4,FALSE)</f>
        <v>0</v>
      </c>
      <c r="N1669" s="84">
        <f>VLOOKUP(A1669,'Northern Branch Phase II Debris'!A:F,5,FALSE)</f>
        <v>0</v>
      </c>
      <c r="P1669" s="84">
        <f ca="1">SUMIF(cCalRecycle_NorthBranch_DataMan!A:F,Audit!A1669,cCalRecycle_NorthBranch_DataMan!F:F)</f>
        <v>0</v>
      </c>
      <c r="Q1669" s="86" t="e">
        <f>VLOOKUP(A1669,cCalRecycle_NorthBranch_DataMan!A:B,2,FALSE)</f>
        <v>#N/A</v>
      </c>
      <c r="R1669" s="643" t="b">
        <f t="shared" ca="1" si="53"/>
        <v>1</v>
      </c>
      <c r="Y1669" s="84" t="e">
        <v>#N/A</v>
      </c>
      <c r="Z1669" s="84" t="e">
        <v>#N/A</v>
      </c>
      <c r="AA1669" s="84" t="e">
        <v>#N/A</v>
      </c>
      <c r="AB1669" s="84" t="e">
        <v>#N/A</v>
      </c>
      <c r="AC1669" s="84" t="e">
        <v>#N/A</v>
      </c>
      <c r="AD1669" s="84" t="e">
        <v>#N/A</v>
      </c>
      <c r="AE1669" s="84" t="e">
        <v>#N/A</v>
      </c>
      <c r="AF1669" s="84" t="e">
        <v>#N/A</v>
      </c>
    </row>
    <row r="1670" spans="1:32" ht="15" thickBot="1">
      <c r="A1670" s="93" t="s">
        <v>1240</v>
      </c>
      <c r="B1670" s="84">
        <f>VLOOKUP(A1670,'Northern Branch Phase II Debris'!A:F,2,FALSE)</f>
        <v>12</v>
      </c>
      <c r="C1670" s="84" t="str">
        <f>VLOOKUP(A1670,'Northern Branch Phase II Debris'!A:F,3,FALSE)</f>
        <v>Pine Trail</v>
      </c>
      <c r="F1670" s="84" t="str">
        <f t="shared" si="52"/>
        <v>Go Ahead</v>
      </c>
      <c r="G1670" s="320">
        <f>VLOOKUP(A1670,'Northern Branch Phase II Debris'!A:F,6,FALSE)</f>
        <v>0</v>
      </c>
      <c r="H1670" s="84" t="str">
        <f>VLOOKUP(A1670,'Northern Branch Phase II Debris'!A:G,7,FALSE)</f>
        <v>Butte</v>
      </c>
      <c r="I1670" s="84" t="e">
        <f>VLOOKUP(A1670,'Go Backs'!A:H,8,FALSE)</f>
        <v>#N/A</v>
      </c>
      <c r="K1670" s="84" t="e">
        <f>VLOOKUP(A1670,'Go Aheads'!A:H,8,FALSE)</f>
        <v>#N/A</v>
      </c>
      <c r="M1670" s="84">
        <f>VLOOKUP(A1670,'Northern Branch Phase II Debris'!A:F,4,FALSE)</f>
        <v>0</v>
      </c>
      <c r="N1670" s="84">
        <f>VLOOKUP(A1670,'Northern Branch Phase II Debris'!A:F,5,FALSE)</f>
        <v>0</v>
      </c>
      <c r="P1670" s="84">
        <f ca="1">SUMIF(cCalRecycle_NorthBranch_DataMan!A:F,Audit!A1670,cCalRecycle_NorthBranch_DataMan!F:F)</f>
        <v>0</v>
      </c>
      <c r="Q1670" s="86" t="e">
        <f>VLOOKUP(A1670,cCalRecycle_NorthBranch_DataMan!A:B,2,FALSE)</f>
        <v>#N/A</v>
      </c>
      <c r="R1670" s="643" t="b">
        <f t="shared" ca="1" si="53"/>
        <v>1</v>
      </c>
      <c r="Y1670" s="84" t="e">
        <v>#N/A</v>
      </c>
      <c r="Z1670" s="84" t="e">
        <v>#N/A</v>
      </c>
      <c r="AA1670" s="84" t="e">
        <v>#N/A</v>
      </c>
      <c r="AB1670" s="84" t="e">
        <v>#N/A</v>
      </c>
      <c r="AC1670" s="84" t="e">
        <v>#N/A</v>
      </c>
      <c r="AD1670" s="84" t="e">
        <v>#N/A</v>
      </c>
      <c r="AE1670" s="84" t="e">
        <v>#N/A</v>
      </c>
      <c r="AF1670" s="84" t="e">
        <v>#N/A</v>
      </c>
    </row>
    <row r="1671" spans="1:32" ht="15" thickBot="1">
      <c r="A1671" s="93" t="s">
        <v>1293</v>
      </c>
      <c r="B1671" s="84">
        <f>VLOOKUP(A1671,'Northern Branch Phase II Debris'!A:F,2,FALSE)</f>
        <v>19</v>
      </c>
      <c r="C1671" s="84" t="str">
        <f>VLOOKUP(A1671,'Northern Branch Phase II Debris'!A:F,3,FALSE)</f>
        <v>Spence Way</v>
      </c>
      <c r="F1671" s="84" t="str">
        <f t="shared" si="52"/>
        <v>Go Ahead</v>
      </c>
      <c r="G1671" s="320">
        <f>VLOOKUP(A1671,'Northern Branch Phase II Debris'!A:F,6,FALSE)</f>
        <v>44343</v>
      </c>
      <c r="H1671" s="84" t="str">
        <f>VLOOKUP(A1671,'Northern Branch Phase II Debris'!A:G,7,FALSE)</f>
        <v>Butte</v>
      </c>
      <c r="I1671" s="84" t="e">
        <f>VLOOKUP(A1671,'Go Backs'!A:H,8,FALSE)</f>
        <v>#N/A</v>
      </c>
      <c r="K1671" s="84">
        <f>VLOOKUP(A1671,'Go Aheads'!A:H,8,FALSE)</f>
        <v>2</v>
      </c>
      <c r="M1671" s="84">
        <f>VLOOKUP(A1671,'Northern Branch Phase II Debris'!A:F,4,FALSE)</f>
        <v>8</v>
      </c>
      <c r="N1671" s="84">
        <f>VLOOKUP(A1671,'Northern Branch Phase II Debris'!A:F,5,FALSE)</f>
        <v>2</v>
      </c>
      <c r="P1671" s="84">
        <f ca="1">SUMIF(cCalRecycle_NorthBranch_DataMan!A:F,Audit!A1671,cCalRecycle_NorthBranch_DataMan!F:F)</f>
        <v>2</v>
      </c>
      <c r="Q1671" s="86">
        <f>VLOOKUP(A1671,cCalRecycle_NorthBranch_DataMan!A:B,2,FALSE)</f>
        <v>44356.58366898149</v>
      </c>
      <c r="R1671" s="643" t="b">
        <f t="shared" ca="1" si="53"/>
        <v>1</v>
      </c>
      <c r="Y1671" s="84" t="e">
        <v>#N/A</v>
      </c>
      <c r="Z1671" s="84" t="e">
        <v>#N/A</v>
      </c>
      <c r="AA1671" s="84" t="e">
        <v>#N/A</v>
      </c>
      <c r="AB1671" s="84" t="e">
        <v>#N/A</v>
      </c>
      <c r="AC1671" s="84" t="e">
        <v>#N/A</v>
      </c>
      <c r="AD1671" s="84" t="e">
        <v>#N/A</v>
      </c>
      <c r="AE1671" s="84" t="e">
        <v>#N/A</v>
      </c>
      <c r="AF1671" s="84" t="e">
        <v>#N/A</v>
      </c>
    </row>
    <row r="1672" spans="1:32" ht="15" thickBot="1">
      <c r="A1672" s="93" t="s">
        <v>1292</v>
      </c>
      <c r="B1672" s="84">
        <f>VLOOKUP(A1672,'Northern Branch Phase II Debris'!A:F,2,FALSE)</f>
        <v>129</v>
      </c>
      <c r="C1672" s="84" t="str">
        <f>VLOOKUP(A1672,'Northern Branch Phase II Debris'!A:F,3,FALSE)</f>
        <v>Spence Way</v>
      </c>
      <c r="F1672" s="84" t="str">
        <f t="shared" si="52"/>
        <v>Go Ahead</v>
      </c>
      <c r="G1672" s="320">
        <f>VLOOKUP(A1672,'Northern Branch Phase II Debris'!A:F,6,FALSE)</f>
        <v>44351</v>
      </c>
      <c r="H1672" s="84" t="str">
        <f>VLOOKUP(A1672,'Northern Branch Phase II Debris'!A:G,7,FALSE)</f>
        <v>Butte</v>
      </c>
      <c r="I1672" s="84" t="e">
        <f>VLOOKUP(A1672,'Go Backs'!A:H,8,FALSE)</f>
        <v>#N/A</v>
      </c>
      <c r="K1672" s="84">
        <f>VLOOKUP(A1672,'Go Aheads'!A:H,8,FALSE)</f>
        <v>7</v>
      </c>
      <c r="M1672" s="84">
        <f>VLOOKUP(A1672,'Northern Branch Phase II Debris'!A:F,4,FALSE)</f>
        <v>13</v>
      </c>
      <c r="N1672" s="84">
        <f>VLOOKUP(A1672,'Northern Branch Phase II Debris'!A:F,5,FALSE)</f>
        <v>7</v>
      </c>
      <c r="P1672" s="84">
        <f ca="1">SUMIF(cCalRecycle_NorthBranch_DataMan!A:F,Audit!A1672,cCalRecycle_NorthBranch_DataMan!F:F)</f>
        <v>7</v>
      </c>
      <c r="Q1672" s="86">
        <f>VLOOKUP(A1672,cCalRecycle_NorthBranch_DataMan!A:B,2,FALSE)</f>
        <v>44365.379386574103</v>
      </c>
      <c r="R1672" s="643" t="b">
        <f t="shared" ca="1" si="53"/>
        <v>1</v>
      </c>
      <c r="Y1672" s="84" t="e">
        <v>#N/A</v>
      </c>
      <c r="Z1672" s="84" t="e">
        <v>#N/A</v>
      </c>
      <c r="AA1672" s="84" t="e">
        <v>#N/A</v>
      </c>
      <c r="AB1672" s="84" t="e">
        <v>#N/A</v>
      </c>
      <c r="AC1672" s="84" t="e">
        <v>#N/A</v>
      </c>
      <c r="AD1672" s="84" t="e">
        <v>#N/A</v>
      </c>
      <c r="AE1672" s="84" t="e">
        <v>#N/A</v>
      </c>
      <c r="AF1672" s="84" t="e">
        <v>#N/A</v>
      </c>
    </row>
    <row r="1673" spans="1:32" ht="15" thickBot="1">
      <c r="A1673" s="93" t="s">
        <v>1433</v>
      </c>
      <c r="B1673" s="84">
        <f>VLOOKUP(A1673,'Northern Branch Phase II Debris'!A:F,2,FALSE)</f>
        <v>310</v>
      </c>
      <c r="C1673" s="84" t="str">
        <f>VLOOKUP(A1673,'Northern Branch Phase II Debris'!A:F,3,FALSE)</f>
        <v>Galen Ridge Road</v>
      </c>
      <c r="F1673" s="84" t="str">
        <f t="shared" si="52"/>
        <v>Go Ahead</v>
      </c>
      <c r="G1673" s="320">
        <f>VLOOKUP(A1673,'Northern Branch Phase II Debris'!A:F,6,FALSE)</f>
        <v>44250</v>
      </c>
      <c r="H1673" s="84" t="str">
        <f>VLOOKUP(A1673,'Northern Branch Phase II Debris'!A:G,7,FALSE)</f>
        <v>Butte</v>
      </c>
      <c r="I1673" s="84" t="e">
        <f>VLOOKUP(A1673,'Go Backs'!A:H,8,FALSE)</f>
        <v>#N/A</v>
      </c>
      <c r="K1673" s="84" t="e">
        <f>VLOOKUP(A1673,'Go Aheads'!A:H,8,FALSE)</f>
        <v>#N/A</v>
      </c>
      <c r="M1673" s="84">
        <f>VLOOKUP(A1673,'Northern Branch Phase II Debris'!A:F,4,FALSE)</f>
        <v>1</v>
      </c>
      <c r="N1673" s="84">
        <f>VLOOKUP(A1673,'Northern Branch Phase II Debris'!A:F,5,FALSE)</f>
        <v>0</v>
      </c>
      <c r="P1673" s="84">
        <f ca="1">SUMIF(cCalRecycle_NorthBranch_DataMan!A:F,Audit!A1673,cCalRecycle_NorthBranch_DataMan!F:F)</f>
        <v>0</v>
      </c>
      <c r="Q1673" s="86" t="e">
        <f>VLOOKUP(A1673,cCalRecycle_NorthBranch_DataMan!A:B,2,FALSE)</f>
        <v>#N/A</v>
      </c>
      <c r="R1673" s="643" t="b">
        <f t="shared" ca="1" si="53"/>
        <v>1</v>
      </c>
      <c r="Y1673" s="84" t="e">
        <v>#N/A</v>
      </c>
      <c r="Z1673" s="84" t="e">
        <v>#N/A</v>
      </c>
      <c r="AA1673" s="84" t="e">
        <v>#N/A</v>
      </c>
      <c r="AB1673" s="84" t="e">
        <v>#N/A</v>
      </c>
      <c r="AC1673" s="84" t="e">
        <v>#N/A</v>
      </c>
      <c r="AD1673" s="84" t="e">
        <v>#N/A</v>
      </c>
      <c r="AE1673" s="84" t="e">
        <v>#N/A</v>
      </c>
      <c r="AF1673" s="84" t="e">
        <v>#N/A</v>
      </c>
    </row>
    <row r="1674" spans="1:32" ht="15" thickBot="1">
      <c r="A1674" s="463" t="s">
        <v>617</v>
      </c>
      <c r="B1674" s="84" t="str">
        <f>VLOOKUP(A1674,'Northern Branch Phase II Debris'!A:F,2,FALSE)</f>
        <v>469-705</v>
      </c>
      <c r="C1674" s="84" t="str">
        <f>VLOOKUP(A1674,'Northern Branch Phase II Debris'!A:F,3,FALSE)</f>
        <v>Amesbury Drive</v>
      </c>
      <c r="F1674" s="84" t="str">
        <f t="shared" si="52"/>
        <v>Go Ahead</v>
      </c>
      <c r="G1674" s="320">
        <f>VLOOKUP(A1674,'Northern Branch Phase II Debris'!A:F,6,FALSE)</f>
        <v>44378</v>
      </c>
      <c r="H1674" s="84" t="str">
        <f>VLOOKUP(A1674,'Northern Branch Phase II Debris'!A:G,7,FALSE)</f>
        <v>Lassen</v>
      </c>
      <c r="I1674" s="84" t="e">
        <f>VLOOKUP(A1674,'Go Backs'!A:H,8,FALSE)</f>
        <v>#N/A</v>
      </c>
      <c r="K1674" s="84" t="e">
        <f>VLOOKUP(A1674,'Go Aheads'!A:H,8,FALSE)</f>
        <v>#N/A</v>
      </c>
      <c r="M1674" s="84">
        <f>VLOOKUP(A1674,'Northern Branch Phase II Debris'!A:F,4,FALSE)</f>
        <v>12</v>
      </c>
      <c r="N1674" s="84">
        <f>VLOOKUP(A1674,'Northern Branch Phase II Debris'!A:F,5,FALSE)</f>
        <v>15</v>
      </c>
      <c r="P1674" s="84">
        <f ca="1">SUMIF(cCalRecycle_NorthBranch_DataMan!A:F,Audit!A1674,cCalRecycle_NorthBranch_DataMan!F:F)</f>
        <v>0</v>
      </c>
      <c r="Q1674" s="86" t="e">
        <f>VLOOKUP(A1674,cCalRecycle_NorthBranch_DataMan!A:B,2,FALSE)</f>
        <v>#N/A</v>
      </c>
      <c r="R1674" s="643" t="b">
        <f t="shared" ca="1" si="53"/>
        <v>0</v>
      </c>
      <c r="S1674" s="455" t="s">
        <v>4289</v>
      </c>
      <c r="Y1674" s="84" t="e">
        <v>#N/A</v>
      </c>
      <c r="Z1674" s="84" t="e">
        <v>#N/A</v>
      </c>
      <c r="AA1674" s="84" t="e">
        <v>#N/A</v>
      </c>
      <c r="AB1674" s="84" t="e">
        <v>#N/A</v>
      </c>
      <c r="AC1674" s="84" t="e">
        <v>#N/A</v>
      </c>
      <c r="AD1674" s="84" t="e">
        <v>#N/A</v>
      </c>
      <c r="AE1674" s="84" t="e">
        <v>#N/A</v>
      </c>
      <c r="AF1674" s="84" t="e">
        <v>#N/A</v>
      </c>
    </row>
    <row r="1675" spans="1:32" ht="15" thickBot="1">
      <c r="A1675" s="93" t="s">
        <v>590</v>
      </c>
      <c r="B1675" s="84" t="str">
        <f>VLOOKUP(A1675,'Northern Branch Phase II Debris'!A:F,2,FALSE)</f>
        <v>061-350-008-000</v>
      </c>
      <c r="C1675" s="84" t="str">
        <f>VLOOKUP(A1675,'Northern Branch Phase II Debris'!A:F,3,FALSE)</f>
        <v>Bald Rock Road</v>
      </c>
      <c r="F1675" s="84" t="str">
        <f t="shared" si="52"/>
        <v>Go Ahead</v>
      </c>
      <c r="G1675" s="320">
        <f>VLOOKUP(A1675,'Northern Branch Phase II Debris'!A:F,6,FALSE)</f>
        <v>0</v>
      </c>
      <c r="H1675" s="84" t="str">
        <f>VLOOKUP(A1675,'Northern Branch Phase II Debris'!A:G,7,FALSE)</f>
        <v>Butte</v>
      </c>
      <c r="I1675" s="84" t="e">
        <f>VLOOKUP(A1675,'Go Backs'!A:H,8,FALSE)</f>
        <v>#N/A</v>
      </c>
      <c r="K1675" s="84" t="e">
        <f>VLOOKUP(A1675,'Go Aheads'!A:H,8,FALSE)</f>
        <v>#N/A</v>
      </c>
      <c r="M1675" s="84">
        <f>VLOOKUP(A1675,'Northern Branch Phase II Debris'!A:F,4,FALSE)</f>
        <v>0</v>
      </c>
      <c r="N1675" s="84">
        <f>VLOOKUP(A1675,'Northern Branch Phase II Debris'!A:F,5,FALSE)</f>
        <v>0</v>
      </c>
      <c r="P1675" s="84">
        <f ca="1">SUMIF(cCalRecycle_NorthBranch_DataMan!A:F,Audit!A1675,cCalRecycle_NorthBranch_DataMan!F:F)</f>
        <v>0</v>
      </c>
      <c r="Q1675" s="86" t="e">
        <f>VLOOKUP(A1675,cCalRecycle_NorthBranch_DataMan!A:B,2,FALSE)</f>
        <v>#N/A</v>
      </c>
      <c r="R1675" s="643" t="b">
        <f t="shared" ca="1" si="53"/>
        <v>1</v>
      </c>
      <c r="Y1675" s="84" t="e">
        <v>#N/A</v>
      </c>
      <c r="Z1675" s="84" t="e">
        <v>#N/A</v>
      </c>
      <c r="AA1675" s="84" t="e">
        <v>#N/A</v>
      </c>
      <c r="AB1675" s="84" t="e">
        <v>#N/A</v>
      </c>
      <c r="AC1675" s="84" t="e">
        <v>#N/A</v>
      </c>
      <c r="AD1675" s="84" t="e">
        <v>#N/A</v>
      </c>
      <c r="AE1675" s="84" t="e">
        <v>#N/A</v>
      </c>
      <c r="AF1675" s="84" t="e">
        <v>#N/A</v>
      </c>
    </row>
    <row r="1676" spans="1:32" ht="26.25" thickBot="1">
      <c r="A1676" s="93" t="s">
        <v>29</v>
      </c>
      <c r="B1676" s="84">
        <f>VLOOKUP(A1676,'Northern Branch Phase II Debris'!A:F,2,FALSE)</f>
        <v>2497</v>
      </c>
      <c r="C1676" s="84" t="str">
        <f>VLOOKUP(A1676,'Northern Branch Phase II Debris'!A:F,3,FALSE)</f>
        <v>Bald Rock Road</v>
      </c>
      <c r="F1676" s="84" t="str">
        <f t="shared" si="52"/>
        <v>Go Ahead</v>
      </c>
      <c r="G1676" s="320">
        <f>VLOOKUP(A1676,'Northern Branch Phase II Debris'!A:F,6,FALSE)</f>
        <v>44210</v>
      </c>
      <c r="H1676" s="84" t="str">
        <f>VLOOKUP(A1676,'Northern Branch Phase II Debris'!A:G,7,FALSE)</f>
        <v>Butte</v>
      </c>
      <c r="I1676" s="84" t="e">
        <f>VLOOKUP(A1676,'Go Backs'!A:H,8,FALSE)</f>
        <v>#N/A</v>
      </c>
      <c r="K1676" s="84" t="e">
        <f>VLOOKUP(A1676,'Go Aheads'!A:H,8,FALSE)</f>
        <v>#N/A</v>
      </c>
      <c r="M1676" s="84">
        <f>VLOOKUP(A1676,'Northern Branch Phase II Debris'!A:F,4,FALSE)</f>
        <v>2</v>
      </c>
      <c r="N1676" s="84" t="str">
        <f>VLOOKUP(A1676,'Northern Branch Phase II Debris'!A:F,5,FALSE)</f>
        <v>SEE NOTES</v>
      </c>
      <c r="P1676" s="84">
        <f ca="1">SUMIF(cCalRecycle_NorthBranch_DataMan!A:F,Audit!A1676,cCalRecycle_NorthBranch_DataMan!F:F)</f>
        <v>0</v>
      </c>
      <c r="Q1676" s="86" t="e">
        <f>VLOOKUP(A1676,cCalRecycle_NorthBranch_DataMan!A:B,2,FALSE)</f>
        <v>#N/A</v>
      </c>
      <c r="R1676" s="643" t="b">
        <f t="shared" ca="1" si="53"/>
        <v>0</v>
      </c>
      <c r="S1676" s="100" t="s">
        <v>7923</v>
      </c>
      <c r="Y1676" s="84" t="e">
        <v>#N/A</v>
      </c>
      <c r="Z1676" s="84" t="e">
        <v>#N/A</v>
      </c>
      <c r="AA1676" s="84" t="e">
        <v>#N/A</v>
      </c>
      <c r="AB1676" s="84" t="e">
        <v>#N/A</v>
      </c>
      <c r="AC1676" s="84" t="e">
        <v>#N/A</v>
      </c>
      <c r="AD1676" s="84" t="e">
        <v>#N/A</v>
      </c>
      <c r="AE1676" s="84" t="e">
        <v>#N/A</v>
      </c>
      <c r="AF1676" s="84" t="e">
        <v>#N/A</v>
      </c>
    </row>
    <row r="1677" spans="1:32" ht="15" thickBot="1">
      <c r="A1677" s="93" t="s">
        <v>569</v>
      </c>
      <c r="B1677" s="84" t="str">
        <f>VLOOKUP(A1677,'Northern Branch Phase II Debris'!A:F,2,FALSE)</f>
        <v>061-350-011-000</v>
      </c>
      <c r="C1677" s="84" t="str">
        <f>VLOOKUP(A1677,'Northern Branch Phase II Debris'!A:F,3,FALSE)</f>
        <v>Bald Rock Road</v>
      </c>
      <c r="F1677" s="84" t="str">
        <f t="shared" si="52"/>
        <v>Go Ahead</v>
      </c>
      <c r="G1677" s="320">
        <f>VLOOKUP(A1677,'Northern Branch Phase II Debris'!A:F,6,FALSE)</f>
        <v>44314</v>
      </c>
      <c r="H1677" s="84" t="str">
        <f>VLOOKUP(A1677,'Northern Branch Phase II Debris'!A:G,7,FALSE)</f>
        <v>Butte</v>
      </c>
      <c r="I1677" s="84" t="e">
        <f>VLOOKUP(A1677,'Go Backs'!A:H,8,FALSE)</f>
        <v>#N/A</v>
      </c>
      <c r="K1677" s="84">
        <f>VLOOKUP(A1677,'Go Aheads'!A:H,8,FALSE)</f>
        <v>2</v>
      </c>
      <c r="M1677" s="84">
        <f>VLOOKUP(A1677,'Northern Branch Phase II Debris'!A:F,4,FALSE)</f>
        <v>2</v>
      </c>
      <c r="N1677" s="84">
        <f>VLOOKUP(A1677,'Northern Branch Phase II Debris'!A:F,5,FALSE)</f>
        <v>2</v>
      </c>
      <c r="P1677" s="84">
        <f ca="1">SUMIF(cCalRecycle_NorthBranch_DataMan!A:F,Audit!A1677,cCalRecycle_NorthBranch_DataMan!F:F)</f>
        <v>2</v>
      </c>
      <c r="Q1677" s="86">
        <f>VLOOKUP(A1677,cCalRecycle_NorthBranch_DataMan!A:B,2,FALSE)</f>
        <v>44333.609699074099</v>
      </c>
      <c r="R1677" s="643" t="b">
        <f t="shared" ca="1" si="53"/>
        <v>1</v>
      </c>
      <c r="Y1677" s="84" t="e">
        <v>#N/A</v>
      </c>
      <c r="Z1677" s="84" t="e">
        <v>#N/A</v>
      </c>
      <c r="AA1677" s="84" t="e">
        <v>#N/A</v>
      </c>
      <c r="AB1677" s="84" t="e">
        <v>#N/A</v>
      </c>
      <c r="AC1677" s="84" t="e">
        <v>#N/A</v>
      </c>
      <c r="AD1677" s="84" t="e">
        <v>#N/A</v>
      </c>
      <c r="AE1677" s="84" t="e">
        <v>#N/A</v>
      </c>
      <c r="AF1677" s="84" t="e">
        <v>#N/A</v>
      </c>
    </row>
    <row r="1678" spans="1:32" ht="15" thickBot="1">
      <c r="A1678" s="93" t="s">
        <v>1590</v>
      </c>
      <c r="B1678" s="84">
        <f>VLOOKUP(A1678,'Northern Branch Phase II Debris'!A:F,2,FALSE)</f>
        <v>420</v>
      </c>
      <c r="C1678" s="84" t="str">
        <f>VLOOKUP(A1678,'Northern Branch Phase II Debris'!A:F,3,FALSE)</f>
        <v>Simpson Ranch Road</v>
      </c>
      <c r="F1678" s="84" t="str">
        <f t="shared" si="52"/>
        <v>Go Ahead</v>
      </c>
      <c r="G1678" s="320">
        <f>VLOOKUP(A1678,'Northern Branch Phase II Debris'!A:F,6,FALSE)</f>
        <v>44313</v>
      </c>
      <c r="H1678" s="84" t="str">
        <f>VLOOKUP(A1678,'Northern Branch Phase II Debris'!A:G,7,FALSE)</f>
        <v>Butte</v>
      </c>
      <c r="I1678" s="84" t="e">
        <f>VLOOKUP(A1678,'Go Backs'!A:H,8,FALSE)</f>
        <v>#N/A</v>
      </c>
      <c r="K1678" s="84" t="e">
        <f>VLOOKUP(A1678,'Go Aheads'!A:H,8,FALSE)</f>
        <v>#N/A</v>
      </c>
      <c r="M1678" s="84">
        <f>VLOOKUP(A1678,'Northern Branch Phase II Debris'!A:F,4,FALSE)</f>
        <v>0</v>
      </c>
      <c r="N1678" s="84">
        <f>VLOOKUP(A1678,'Northern Branch Phase II Debris'!A:F,5,FALSE)</f>
        <v>0</v>
      </c>
      <c r="P1678" s="84">
        <f ca="1">SUMIF(cCalRecycle_NorthBranch_DataMan!A:F,Audit!A1678,cCalRecycle_NorthBranch_DataMan!F:F)</f>
        <v>0</v>
      </c>
      <c r="Q1678" s="86" t="e">
        <f>VLOOKUP(A1678,cCalRecycle_NorthBranch_DataMan!A:B,2,FALSE)</f>
        <v>#N/A</v>
      </c>
      <c r="R1678" s="643" t="b">
        <f t="shared" ca="1" si="53"/>
        <v>1</v>
      </c>
      <c r="Y1678" s="84" t="e">
        <v>#N/A</v>
      </c>
      <c r="Z1678" s="84" t="e">
        <v>#N/A</v>
      </c>
      <c r="AA1678" s="84" t="e">
        <v>#N/A</v>
      </c>
      <c r="AB1678" s="84" t="e">
        <v>#N/A</v>
      </c>
      <c r="AC1678" s="84" t="e">
        <v>#N/A</v>
      </c>
      <c r="AD1678" s="84" t="e">
        <v>#N/A</v>
      </c>
      <c r="AE1678" s="84" t="e">
        <v>#N/A</v>
      </c>
      <c r="AF1678" s="84" t="e">
        <v>#N/A</v>
      </c>
    </row>
    <row r="1679" spans="1:32" ht="15" thickBot="1">
      <c r="A1679" s="93" t="s">
        <v>1585</v>
      </c>
      <c r="B1679" s="84">
        <f>VLOOKUP(A1679,'Northern Branch Phase II Debris'!A:F,2,FALSE)</f>
        <v>469</v>
      </c>
      <c r="C1679" s="84" t="str">
        <f>VLOOKUP(A1679,'Northern Branch Phase II Debris'!A:F,3,FALSE)</f>
        <v>Simpson Ranch Road</v>
      </c>
      <c r="F1679" s="84" t="str">
        <f t="shared" si="52"/>
        <v>Go Ahead</v>
      </c>
      <c r="G1679" s="320">
        <f>VLOOKUP(A1679,'Northern Branch Phase II Debris'!A:F,6,FALSE)</f>
        <v>44312</v>
      </c>
      <c r="H1679" s="84" t="str">
        <f>VLOOKUP(A1679,'Northern Branch Phase II Debris'!A:G,7,FALSE)</f>
        <v>Butte</v>
      </c>
      <c r="I1679" s="84" t="e">
        <f>VLOOKUP(A1679,'Go Backs'!A:H,8,FALSE)</f>
        <v>#N/A</v>
      </c>
      <c r="K1679" s="84" t="e">
        <f>VLOOKUP(A1679,'Go Aheads'!A:H,8,FALSE)</f>
        <v>#N/A</v>
      </c>
      <c r="M1679" s="84">
        <f>VLOOKUP(A1679,'Northern Branch Phase II Debris'!A:F,4,FALSE)</f>
        <v>1</v>
      </c>
      <c r="N1679" s="84">
        <f>VLOOKUP(A1679,'Northern Branch Phase II Debris'!A:F,5,FALSE)</f>
        <v>0</v>
      </c>
      <c r="P1679" s="84">
        <f ca="1">SUMIF(cCalRecycle_NorthBranch_DataMan!A:F,Audit!A1679,cCalRecycle_NorthBranch_DataMan!F:F)</f>
        <v>0</v>
      </c>
      <c r="Q1679" s="86" t="e">
        <f>VLOOKUP(A1679,cCalRecycle_NorthBranch_DataMan!A:B,2,FALSE)</f>
        <v>#N/A</v>
      </c>
      <c r="R1679" s="643" t="b">
        <f t="shared" ca="1" si="53"/>
        <v>1</v>
      </c>
      <c r="Y1679" s="84" t="s">
        <v>8346</v>
      </c>
      <c r="Z1679" s="84" t="s">
        <v>8347</v>
      </c>
      <c r="AA1679" s="84">
        <v>0</v>
      </c>
      <c r="AB1679" s="84">
        <v>0</v>
      </c>
      <c r="AC1679" s="84">
        <v>0</v>
      </c>
      <c r="AD1679" s="84" t="e">
        <v>#N/A</v>
      </c>
      <c r="AE1679" s="84">
        <v>0</v>
      </c>
      <c r="AF1679" s="84">
        <v>0</v>
      </c>
    </row>
    <row r="1680" spans="1:32" ht="26.25" thickBot="1">
      <c r="A1680" s="93" t="s">
        <v>461</v>
      </c>
      <c r="B1680" s="84" t="str">
        <f>VLOOKUP(A1680,'Northern Branch Phase II Debris'!A:F,2,FALSE)</f>
        <v>062-640-006-000</v>
      </c>
      <c r="C1680" s="84" t="str">
        <f>VLOOKUP(A1680,'Northern Branch Phase II Debris'!A:F,3,FALSE)</f>
        <v>Oroville Quincy Highway</v>
      </c>
      <c r="F1680" s="84" t="str">
        <f t="shared" si="52"/>
        <v>Go Ahead</v>
      </c>
      <c r="G1680" s="320">
        <f>VLOOKUP(A1680,'Northern Branch Phase II Debris'!A:F,6,FALSE)</f>
        <v>0</v>
      </c>
      <c r="H1680" s="84" t="str">
        <f>VLOOKUP(A1680,'Northern Branch Phase II Debris'!A:G,7,FALSE)</f>
        <v>Butte</v>
      </c>
      <c r="I1680" s="84" t="e">
        <f>VLOOKUP(A1680,'Go Backs'!A:H,8,FALSE)</f>
        <v>#N/A</v>
      </c>
      <c r="K1680" s="84" t="e">
        <f>VLOOKUP(A1680,'Go Aheads'!A:H,8,FALSE)</f>
        <v>#N/A</v>
      </c>
      <c r="M1680" s="84">
        <f>VLOOKUP(A1680,'Northern Branch Phase II Debris'!A:F,4,FALSE)</f>
        <v>0</v>
      </c>
      <c r="N1680" s="84">
        <f>VLOOKUP(A1680,'Northern Branch Phase II Debris'!A:F,5,FALSE)</f>
        <v>0</v>
      </c>
      <c r="P1680" s="84">
        <f ca="1">SUMIF(cCalRecycle_NorthBranch_DataMan!A:F,Audit!A1680,cCalRecycle_NorthBranch_DataMan!F:F)</f>
        <v>0</v>
      </c>
      <c r="Q1680" s="86" t="e">
        <f>VLOOKUP(A1680,cCalRecycle_NorthBranch_DataMan!A:B,2,FALSE)</f>
        <v>#N/A</v>
      </c>
      <c r="R1680" s="643" t="b">
        <f t="shared" ca="1" si="53"/>
        <v>1</v>
      </c>
      <c r="Y1680" s="84" t="e">
        <v>#N/A</v>
      </c>
      <c r="Z1680" s="84" t="e">
        <v>#N/A</v>
      </c>
      <c r="AA1680" s="84" t="e">
        <v>#N/A</v>
      </c>
      <c r="AB1680" s="84" t="e">
        <v>#N/A</v>
      </c>
      <c r="AC1680" s="84" t="e">
        <v>#N/A</v>
      </c>
      <c r="AD1680" s="84" t="e">
        <v>#N/A</v>
      </c>
      <c r="AE1680" s="84" t="e">
        <v>#N/A</v>
      </c>
      <c r="AF1680" s="84" t="e">
        <v>#N/A</v>
      </c>
    </row>
    <row r="1681" spans="1:32" ht="26.25" thickBot="1">
      <c r="A1681" s="93" t="s">
        <v>462</v>
      </c>
      <c r="B1681" s="84" t="str">
        <f>VLOOKUP(A1681,'Northern Branch Phase II Debris'!A:F,2,FALSE)</f>
        <v>062-640-007-000</v>
      </c>
      <c r="C1681" s="84" t="str">
        <f>VLOOKUP(A1681,'Northern Branch Phase II Debris'!A:F,3,FALSE)</f>
        <v>Oroville Quincy Highway</v>
      </c>
      <c r="F1681" s="84" t="str">
        <f t="shared" si="52"/>
        <v>Go Ahead</v>
      </c>
      <c r="G1681" s="320">
        <f>VLOOKUP(A1681,'Northern Branch Phase II Debris'!A:F,6,FALSE)</f>
        <v>0</v>
      </c>
      <c r="H1681" s="84" t="str">
        <f>VLOOKUP(A1681,'Northern Branch Phase II Debris'!A:G,7,FALSE)</f>
        <v>Butte</v>
      </c>
      <c r="I1681" s="84" t="e">
        <f>VLOOKUP(A1681,'Go Backs'!A:H,8,FALSE)</f>
        <v>#N/A</v>
      </c>
      <c r="K1681" s="84" t="e">
        <f>VLOOKUP(A1681,'Go Aheads'!A:H,8,FALSE)</f>
        <v>#N/A</v>
      </c>
      <c r="M1681" s="84">
        <f>VLOOKUP(A1681,'Northern Branch Phase II Debris'!A:F,4,FALSE)</f>
        <v>0</v>
      </c>
      <c r="N1681" s="84">
        <f>VLOOKUP(A1681,'Northern Branch Phase II Debris'!A:F,5,FALSE)</f>
        <v>0</v>
      </c>
      <c r="P1681" s="84">
        <f ca="1">SUMIF(cCalRecycle_NorthBranch_DataMan!A:F,Audit!A1681,cCalRecycle_NorthBranch_DataMan!F:F)</f>
        <v>0</v>
      </c>
      <c r="Q1681" s="86" t="e">
        <f>VLOOKUP(A1681,cCalRecycle_NorthBranch_DataMan!A:B,2,FALSE)</f>
        <v>#N/A</v>
      </c>
      <c r="R1681" s="643" t="b">
        <f t="shared" ca="1" si="53"/>
        <v>1</v>
      </c>
      <c r="Y1681" s="84" t="e">
        <v>#N/A</v>
      </c>
      <c r="Z1681" s="84" t="e">
        <v>#N/A</v>
      </c>
      <c r="AA1681" s="84" t="e">
        <v>#N/A</v>
      </c>
      <c r="AB1681" s="84" t="e">
        <v>#N/A</v>
      </c>
      <c r="AC1681" s="84" t="e">
        <v>#N/A</v>
      </c>
      <c r="AD1681" s="84" t="e">
        <v>#N/A</v>
      </c>
      <c r="AE1681" s="84" t="e">
        <v>#N/A</v>
      </c>
      <c r="AF1681" s="84" t="e">
        <v>#N/A</v>
      </c>
    </row>
    <row r="1682" spans="1:32" ht="15" thickBot="1">
      <c r="A1682" s="93" t="s">
        <v>1444</v>
      </c>
      <c r="B1682" s="84">
        <f>VLOOKUP(A1682,'Northern Branch Phase II Debris'!A:F,2,FALSE)</f>
        <v>110</v>
      </c>
      <c r="C1682" s="84" t="str">
        <f>VLOOKUP(A1682,'Northern Branch Phase II Debris'!A:F,3,FALSE)</f>
        <v>Black Bear Road</v>
      </c>
      <c r="F1682" s="84" t="str">
        <f t="shared" si="52"/>
        <v>Go Ahead</v>
      </c>
      <c r="G1682" s="320">
        <f>VLOOKUP(A1682,'Northern Branch Phase II Debris'!A:F,6,FALSE)</f>
        <v>44235</v>
      </c>
      <c r="H1682" s="84" t="str">
        <f>VLOOKUP(A1682,'Northern Branch Phase II Debris'!A:G,7,FALSE)</f>
        <v>Butte</v>
      </c>
      <c r="I1682" s="84" t="e">
        <f>VLOOKUP(A1682,'Go Backs'!A:H,8,FALSE)</f>
        <v>#N/A</v>
      </c>
      <c r="K1682" s="84" t="e">
        <f>VLOOKUP(A1682,'Go Aheads'!A:H,8,FALSE)</f>
        <v>#N/A</v>
      </c>
      <c r="M1682" s="84">
        <f>VLOOKUP(A1682,'Northern Branch Phase II Debris'!A:F,4,FALSE)</f>
        <v>0</v>
      </c>
      <c r="N1682" s="84">
        <f>VLOOKUP(A1682,'Northern Branch Phase II Debris'!A:F,5,FALSE)</f>
        <v>0</v>
      </c>
      <c r="P1682" s="84">
        <f ca="1">SUMIF(cCalRecycle_NorthBranch_DataMan!A:F,Audit!A1682,cCalRecycle_NorthBranch_DataMan!F:F)</f>
        <v>0</v>
      </c>
      <c r="Q1682" s="86" t="e">
        <f>VLOOKUP(A1682,cCalRecycle_NorthBranch_DataMan!A:B,2,FALSE)</f>
        <v>#N/A</v>
      </c>
      <c r="R1682" s="643" t="b">
        <f t="shared" ca="1" si="53"/>
        <v>1</v>
      </c>
      <c r="Y1682" s="84" t="e">
        <v>#N/A</v>
      </c>
      <c r="Z1682" s="84" t="e">
        <v>#N/A</v>
      </c>
      <c r="AA1682" s="84" t="e">
        <v>#N/A</v>
      </c>
      <c r="AB1682" s="84" t="e">
        <v>#N/A</v>
      </c>
      <c r="AC1682" s="84" t="e">
        <v>#N/A</v>
      </c>
      <c r="AD1682" s="84" t="e">
        <v>#N/A</v>
      </c>
      <c r="AE1682" s="84" t="e">
        <v>#N/A</v>
      </c>
      <c r="AF1682" s="84" t="e">
        <v>#N/A</v>
      </c>
    </row>
    <row r="1683" spans="1:32" ht="15" thickBot="1">
      <c r="A1683" s="93" t="s">
        <v>1388</v>
      </c>
      <c r="B1683" s="84">
        <f>VLOOKUP(A1683,'Northern Branch Phase II Debris'!A:F,2,FALSE)</f>
        <v>22</v>
      </c>
      <c r="C1683" s="84" t="str">
        <f>VLOOKUP(A1683,'Northern Branch Phase II Debris'!A:F,3,FALSE)</f>
        <v>Pine Tree Lane</v>
      </c>
      <c r="F1683" s="84" t="str">
        <f t="shared" si="52"/>
        <v>Go Ahead</v>
      </c>
      <c r="G1683" s="320">
        <f>VLOOKUP(A1683,'Northern Branch Phase II Debris'!A:F,6,FALSE)</f>
        <v>44342</v>
      </c>
      <c r="H1683" s="84" t="str">
        <f>VLOOKUP(A1683,'Northern Branch Phase II Debris'!A:G,7,FALSE)</f>
        <v>Butte</v>
      </c>
      <c r="I1683" s="84" t="e">
        <f>VLOOKUP(A1683,'Go Backs'!A:H,8,FALSE)</f>
        <v>#N/A</v>
      </c>
      <c r="K1683" s="84" t="e">
        <f>VLOOKUP(A1683,'Go Aheads'!A:H,8,FALSE)</f>
        <v>#N/A</v>
      </c>
      <c r="M1683" s="84">
        <f>VLOOKUP(A1683,'Northern Branch Phase II Debris'!A:F,4,FALSE)</f>
        <v>0</v>
      </c>
      <c r="N1683" s="84">
        <f>VLOOKUP(A1683,'Northern Branch Phase II Debris'!A:F,5,FALSE)</f>
        <v>0</v>
      </c>
      <c r="P1683" s="84">
        <f ca="1">SUMIF(cCalRecycle_NorthBranch_DataMan!A:F,Audit!A1683,cCalRecycle_NorthBranch_DataMan!F:F)</f>
        <v>0</v>
      </c>
      <c r="Q1683" s="86" t="e">
        <f>VLOOKUP(A1683,cCalRecycle_NorthBranch_DataMan!A:B,2,FALSE)</f>
        <v>#N/A</v>
      </c>
      <c r="R1683" s="643" t="b">
        <f t="shared" ca="1" si="53"/>
        <v>1</v>
      </c>
      <c r="Y1683" s="84" t="e">
        <v>#N/A</v>
      </c>
      <c r="Z1683" s="84" t="e">
        <v>#N/A</v>
      </c>
      <c r="AA1683" s="84" t="e">
        <v>#N/A</v>
      </c>
      <c r="AB1683" s="84" t="e">
        <v>#N/A</v>
      </c>
      <c r="AC1683" s="84" t="e">
        <v>#N/A</v>
      </c>
      <c r="AD1683" s="84" t="e">
        <v>#N/A</v>
      </c>
      <c r="AE1683" s="84" t="e">
        <v>#N/A</v>
      </c>
      <c r="AF1683" s="84" t="e">
        <v>#N/A</v>
      </c>
    </row>
    <row r="1684" spans="1:32" ht="15" thickBot="1">
      <c r="A1684" s="463" t="s">
        <v>1278</v>
      </c>
      <c r="B1684" s="84">
        <f>VLOOKUP(A1684,'Northern Branch Phase II Debris'!A:F,2,FALSE)</f>
        <v>1141</v>
      </c>
      <c r="C1684" s="84" t="str">
        <f>VLOOKUP(A1684,'Northern Branch Phase II Debris'!A:F,3,FALSE)</f>
        <v>Rodeo Drive</v>
      </c>
      <c r="F1684" s="84" t="str">
        <f t="shared" si="52"/>
        <v>Go Ahead</v>
      </c>
      <c r="G1684" s="320">
        <f>VLOOKUP(A1684,'Northern Branch Phase II Debris'!A:F,6,FALSE)</f>
        <v>44335</v>
      </c>
      <c r="H1684" s="84" t="str">
        <f>VLOOKUP(A1684,'Northern Branch Phase II Debris'!A:G,7,FALSE)</f>
        <v>Trinity</v>
      </c>
      <c r="I1684" s="84" t="e">
        <f>VLOOKUP(A1684,'Go Backs'!A:H,8,FALSE)</f>
        <v>#N/A</v>
      </c>
      <c r="K1684" s="84" t="e">
        <f>VLOOKUP(A1684,'Go Aheads'!A:H,8,FALSE)</f>
        <v>#N/A</v>
      </c>
      <c r="M1684" s="84">
        <f>VLOOKUP(A1684,'Northern Branch Phase II Debris'!A:F,4,FALSE)</f>
        <v>7</v>
      </c>
      <c r="N1684" s="84">
        <f>VLOOKUP(A1684,'Northern Branch Phase II Debris'!A:F,5,FALSE)</f>
        <v>5</v>
      </c>
      <c r="P1684" s="84">
        <f ca="1">SUMIF(cCalRecycle_NorthBranch_DataMan!A:F,Audit!A1684,cCalRecycle_NorthBranch_DataMan!F:F)</f>
        <v>0</v>
      </c>
      <c r="Q1684" s="86" t="e">
        <f>VLOOKUP(A1684,cCalRecycle_NorthBranch_DataMan!A:B,2,FALSE)</f>
        <v>#N/A</v>
      </c>
      <c r="R1684" s="643" t="b">
        <f t="shared" ca="1" si="53"/>
        <v>0</v>
      </c>
      <c r="S1684" s="455" t="s">
        <v>4289</v>
      </c>
      <c r="Y1684" s="84" t="e">
        <v>#N/A</v>
      </c>
      <c r="Z1684" s="84" t="e">
        <v>#N/A</v>
      </c>
      <c r="AA1684" s="84" t="e">
        <v>#N/A</v>
      </c>
      <c r="AB1684" s="84" t="e">
        <v>#N/A</v>
      </c>
      <c r="AC1684" s="84" t="e">
        <v>#N/A</v>
      </c>
      <c r="AD1684" s="84" t="e">
        <v>#N/A</v>
      </c>
      <c r="AE1684" s="84" t="e">
        <v>#N/A</v>
      </c>
      <c r="AF1684" s="84" t="e">
        <v>#N/A</v>
      </c>
    </row>
    <row r="1685" spans="1:32" ht="15" thickBot="1">
      <c r="A1685" s="93" t="s">
        <v>1411</v>
      </c>
      <c r="B1685" s="84">
        <f>VLOOKUP(A1685,'Northern Branch Phase II Debris'!A:F,2,FALSE)</f>
        <v>65</v>
      </c>
      <c r="C1685" s="84" t="str">
        <f>VLOOKUP(A1685,'Northern Branch Phase II Debris'!A:F,3,FALSE)</f>
        <v>Maidu Run</v>
      </c>
      <c r="F1685" s="84" t="str">
        <f t="shared" si="52"/>
        <v>GoBack</v>
      </c>
      <c r="G1685" s="320">
        <f>VLOOKUP(A1685,'Northern Branch Phase II Debris'!A:F,6,FALSE)</f>
        <v>44187</v>
      </c>
      <c r="H1685" s="84" t="str">
        <f>VLOOKUP(A1685,'Northern Branch Phase II Debris'!A:G,7,FALSE)</f>
        <v>Butte</v>
      </c>
      <c r="I1685" s="84">
        <f>VLOOKUP(A1685,'Go Backs'!A:H,8,FALSE)</f>
        <v>2</v>
      </c>
      <c r="K1685" s="84" t="e">
        <f>VLOOKUP(A1685,'Go Aheads'!A:H,8,FALSE)</f>
        <v>#N/A</v>
      </c>
      <c r="M1685" s="84">
        <f>VLOOKUP(A1685,'Northern Branch Phase II Debris'!A:F,4,FALSE)</f>
        <v>2</v>
      </c>
      <c r="N1685" s="84">
        <f>VLOOKUP(A1685,'Northern Branch Phase II Debris'!A:F,5,FALSE)</f>
        <v>2</v>
      </c>
      <c r="P1685" s="84">
        <f ca="1">SUMIF(cCalRecycle_NorthBranch_DataMan!A:F,Audit!A1685,cCalRecycle_NorthBranch_DataMan!F:F)</f>
        <v>4</v>
      </c>
      <c r="Q1685" s="86">
        <f>VLOOKUP(A1685,cCalRecycle_NorthBranch_DataMan!A:B,2,FALSE)</f>
        <v>44354.627881944398</v>
      </c>
      <c r="R1685" s="643" t="b">
        <f t="shared" ca="1" si="53"/>
        <v>0</v>
      </c>
      <c r="S1685" s="6" t="s">
        <v>3466</v>
      </c>
      <c r="Y1685" s="84" t="e">
        <v>#N/A</v>
      </c>
      <c r="Z1685" s="84" t="e">
        <v>#N/A</v>
      </c>
      <c r="AA1685" s="84" t="e">
        <v>#N/A</v>
      </c>
      <c r="AB1685" s="84" t="e">
        <v>#N/A</v>
      </c>
      <c r="AC1685" s="84" t="e">
        <v>#N/A</v>
      </c>
      <c r="AD1685" s="84" t="e">
        <v>#N/A</v>
      </c>
      <c r="AE1685" s="84" t="e">
        <v>#N/A</v>
      </c>
      <c r="AF1685" s="84" t="e">
        <v>#N/A</v>
      </c>
    </row>
    <row r="1686" spans="1:32" ht="15" thickBot="1">
      <c r="A1686" s="93" t="s">
        <v>2180</v>
      </c>
      <c r="B1686" s="84" t="str">
        <f>VLOOKUP(A1686,'Northern Branch Phase II Debris'!A:F,2,FALSE)</f>
        <v>062-340-029-000</v>
      </c>
      <c r="C1686" s="84" t="str">
        <f>VLOOKUP(A1686,'Northern Branch Phase II Debris'!A:F,3,FALSE)</f>
        <v>Oak Drive</v>
      </c>
      <c r="F1686" s="84" t="str">
        <f t="shared" si="52"/>
        <v>Go Ahead</v>
      </c>
      <c r="G1686" s="320">
        <f>VLOOKUP(A1686,'Northern Branch Phase II Debris'!A:F,6,FALSE)</f>
        <v>0</v>
      </c>
      <c r="H1686" s="84" t="str">
        <f>VLOOKUP(A1686,'Northern Branch Phase II Debris'!A:G,7,FALSE)</f>
        <v>Butte</v>
      </c>
      <c r="I1686" s="84" t="e">
        <f>VLOOKUP(A1686,'Go Backs'!A:H,8,FALSE)</f>
        <v>#N/A</v>
      </c>
      <c r="K1686" s="84" t="e">
        <f>VLOOKUP(A1686,'Go Aheads'!A:H,8,FALSE)</f>
        <v>#N/A</v>
      </c>
      <c r="M1686" s="84">
        <f>VLOOKUP(A1686,'Northern Branch Phase II Debris'!A:F,4,FALSE)</f>
        <v>0</v>
      </c>
      <c r="N1686" s="84">
        <f>VLOOKUP(A1686,'Northern Branch Phase II Debris'!A:F,5,FALSE)</f>
        <v>0</v>
      </c>
      <c r="P1686" s="84">
        <f ca="1">SUMIF(cCalRecycle_NorthBranch_DataMan!A:F,Audit!A1686,cCalRecycle_NorthBranch_DataMan!F:F)</f>
        <v>0</v>
      </c>
      <c r="Q1686" s="86" t="e">
        <f>VLOOKUP(A1686,cCalRecycle_NorthBranch_DataMan!A:B,2,FALSE)</f>
        <v>#N/A</v>
      </c>
      <c r="R1686" s="643" t="b">
        <f t="shared" ca="1" si="53"/>
        <v>1</v>
      </c>
      <c r="Y1686" s="84" t="e">
        <v>#N/A</v>
      </c>
      <c r="Z1686" s="84" t="e">
        <v>#N/A</v>
      </c>
      <c r="AA1686" s="84" t="e">
        <v>#N/A</v>
      </c>
      <c r="AB1686" s="84" t="e">
        <v>#N/A</v>
      </c>
      <c r="AC1686" s="84" t="e">
        <v>#N/A</v>
      </c>
      <c r="AD1686" s="84" t="e">
        <v>#N/A</v>
      </c>
      <c r="AE1686" s="84" t="e">
        <v>#N/A</v>
      </c>
      <c r="AF1686" s="84" t="e">
        <v>#N/A</v>
      </c>
    </row>
    <row r="1687" spans="1:32" ht="15" thickBot="1">
      <c r="A1687" s="93" t="s">
        <v>2181</v>
      </c>
      <c r="B1687" s="84" t="str">
        <f>VLOOKUP(A1687,'Northern Branch Phase II Debris'!A:F,2,FALSE)</f>
        <v>062-340-033-000</v>
      </c>
      <c r="C1687" s="84" t="str">
        <f>VLOOKUP(A1687,'Northern Branch Phase II Debris'!A:F,3,FALSE)</f>
        <v>Oak Drive</v>
      </c>
      <c r="F1687" s="84" t="str">
        <f t="shared" si="52"/>
        <v>Go Ahead</v>
      </c>
      <c r="G1687" s="320">
        <f>VLOOKUP(A1687,'Northern Branch Phase II Debris'!A:F,6,FALSE)</f>
        <v>0</v>
      </c>
      <c r="H1687" s="84" t="str">
        <f>VLOOKUP(A1687,'Northern Branch Phase II Debris'!A:G,7,FALSE)</f>
        <v>Butte</v>
      </c>
      <c r="I1687" s="84" t="e">
        <f>VLOOKUP(A1687,'Go Backs'!A:H,8,FALSE)</f>
        <v>#N/A</v>
      </c>
      <c r="K1687" s="84" t="e">
        <f>VLOOKUP(A1687,'Go Aheads'!A:H,8,FALSE)</f>
        <v>#N/A</v>
      </c>
      <c r="M1687" s="84">
        <f>VLOOKUP(A1687,'Northern Branch Phase II Debris'!A:F,4,FALSE)</f>
        <v>0</v>
      </c>
      <c r="N1687" s="84">
        <f>VLOOKUP(A1687,'Northern Branch Phase II Debris'!A:F,5,FALSE)</f>
        <v>0</v>
      </c>
      <c r="P1687" s="84">
        <f ca="1">SUMIF(cCalRecycle_NorthBranch_DataMan!A:F,Audit!A1687,cCalRecycle_NorthBranch_DataMan!F:F)</f>
        <v>0</v>
      </c>
      <c r="Q1687" s="86" t="e">
        <f>VLOOKUP(A1687,cCalRecycle_NorthBranch_DataMan!A:B,2,FALSE)</f>
        <v>#N/A</v>
      </c>
      <c r="R1687" s="643" t="b">
        <f t="shared" ca="1" si="53"/>
        <v>1</v>
      </c>
      <c r="Y1687" s="84" t="e">
        <v>#N/A</v>
      </c>
      <c r="Z1687" s="84" t="e">
        <v>#N/A</v>
      </c>
      <c r="AA1687" s="84" t="e">
        <v>#N/A</v>
      </c>
      <c r="AB1687" s="84" t="e">
        <v>#N/A</v>
      </c>
      <c r="AC1687" s="84" t="e">
        <v>#N/A</v>
      </c>
      <c r="AD1687" s="84" t="e">
        <v>#N/A</v>
      </c>
      <c r="AE1687" s="84" t="e">
        <v>#N/A</v>
      </c>
      <c r="AF1687" s="84" t="e">
        <v>#N/A</v>
      </c>
    </row>
    <row r="1688" spans="1:32" ht="15" thickBot="1">
      <c r="A1688" s="93" t="s">
        <v>1807</v>
      </c>
      <c r="B1688" s="84" t="str">
        <f>VLOOKUP(A1688,'Northern Branch Phase II Debris'!A:F,2,FALSE)</f>
        <v>062-340-035-000</v>
      </c>
      <c r="C1688" s="84" t="str">
        <f>VLOOKUP(A1688,'Northern Branch Phase II Debris'!A:F,3,FALSE)</f>
        <v>Oak Drive</v>
      </c>
      <c r="F1688" s="84" t="str">
        <f t="shared" si="52"/>
        <v>Go Ahead</v>
      </c>
      <c r="G1688" s="320">
        <f>VLOOKUP(A1688,'Northern Branch Phase II Debris'!A:F,6,FALSE)</f>
        <v>0</v>
      </c>
      <c r="H1688" s="84" t="str">
        <f>VLOOKUP(A1688,'Northern Branch Phase II Debris'!A:G,7,FALSE)</f>
        <v>Butte</v>
      </c>
      <c r="I1688" s="84" t="e">
        <f>VLOOKUP(A1688,'Go Backs'!A:H,8,FALSE)</f>
        <v>#N/A</v>
      </c>
      <c r="K1688" s="84" t="e">
        <f>VLOOKUP(A1688,'Go Aheads'!A:H,8,FALSE)</f>
        <v>#N/A</v>
      </c>
      <c r="M1688" s="84">
        <f>VLOOKUP(A1688,'Northern Branch Phase II Debris'!A:F,4,FALSE)</f>
        <v>0</v>
      </c>
      <c r="N1688" s="84">
        <f>VLOOKUP(A1688,'Northern Branch Phase II Debris'!A:F,5,FALSE)</f>
        <v>0</v>
      </c>
      <c r="P1688" s="84">
        <f ca="1">SUMIF(cCalRecycle_NorthBranch_DataMan!A:F,Audit!A1688,cCalRecycle_NorthBranch_DataMan!F:F)</f>
        <v>0</v>
      </c>
      <c r="Q1688" s="86" t="e">
        <f>VLOOKUP(A1688,cCalRecycle_NorthBranch_DataMan!A:B,2,FALSE)</f>
        <v>#N/A</v>
      </c>
      <c r="R1688" s="643" t="b">
        <f t="shared" ca="1" si="53"/>
        <v>1</v>
      </c>
      <c r="Y1688" s="84" t="e">
        <v>#N/A</v>
      </c>
      <c r="Z1688" s="84" t="e">
        <v>#N/A</v>
      </c>
      <c r="AA1688" s="84" t="e">
        <v>#N/A</v>
      </c>
      <c r="AB1688" s="84" t="e">
        <v>#N/A</v>
      </c>
      <c r="AC1688" s="84" t="e">
        <v>#N/A</v>
      </c>
      <c r="AD1688" s="84" t="e">
        <v>#N/A</v>
      </c>
      <c r="AE1688" s="84" t="e">
        <v>#N/A</v>
      </c>
      <c r="AF1688" s="84" t="e">
        <v>#N/A</v>
      </c>
    </row>
    <row r="1689" spans="1:32" ht="15" thickBot="1">
      <c r="A1689" s="93" t="s">
        <v>1056</v>
      </c>
      <c r="B1689" s="84" t="str">
        <f>VLOOKUP(A1689,'Northern Branch Phase II Debris'!A:F,2,FALSE)</f>
        <v>062-330-023-000</v>
      </c>
      <c r="C1689" s="84" t="str">
        <f>VLOOKUP(A1689,'Northern Branch Phase II Debris'!A:F,3,FALSE)</f>
        <v>Cedar Lane</v>
      </c>
      <c r="F1689" s="84" t="str">
        <f t="shared" si="52"/>
        <v>Go Ahead</v>
      </c>
      <c r="G1689" s="320">
        <f>VLOOKUP(A1689,'Northern Branch Phase II Debris'!A:F,6,FALSE)</f>
        <v>0</v>
      </c>
      <c r="H1689" s="84" t="str">
        <f>VLOOKUP(A1689,'Northern Branch Phase II Debris'!A:G,7,FALSE)</f>
        <v>Butte</v>
      </c>
      <c r="I1689" s="84" t="e">
        <f>VLOOKUP(A1689,'Go Backs'!A:H,8,FALSE)</f>
        <v>#N/A</v>
      </c>
      <c r="K1689" s="84" t="e">
        <f>VLOOKUP(A1689,'Go Aheads'!A:H,8,FALSE)</f>
        <v>#N/A</v>
      </c>
      <c r="M1689" s="84">
        <f>VLOOKUP(A1689,'Northern Branch Phase II Debris'!A:F,4,FALSE)</f>
        <v>0</v>
      </c>
      <c r="N1689" s="84">
        <f>VLOOKUP(A1689,'Northern Branch Phase II Debris'!A:F,5,FALSE)</f>
        <v>0</v>
      </c>
      <c r="P1689" s="84">
        <f ca="1">SUMIF(cCalRecycle_NorthBranch_DataMan!A:F,Audit!A1689,cCalRecycle_NorthBranch_DataMan!F:F)</f>
        <v>0</v>
      </c>
      <c r="Q1689" s="86" t="e">
        <f>VLOOKUP(A1689,cCalRecycle_NorthBranch_DataMan!A:B,2,FALSE)</f>
        <v>#N/A</v>
      </c>
      <c r="R1689" s="643" t="b">
        <f t="shared" ca="1" si="53"/>
        <v>1</v>
      </c>
      <c r="Y1689" s="84" t="e">
        <v>#N/A</v>
      </c>
      <c r="Z1689" s="84" t="e">
        <v>#N/A</v>
      </c>
      <c r="AA1689" s="84" t="e">
        <v>#N/A</v>
      </c>
      <c r="AB1689" s="84" t="e">
        <v>#N/A</v>
      </c>
      <c r="AC1689" s="84" t="e">
        <v>#N/A</v>
      </c>
      <c r="AD1689" s="84" t="e">
        <v>#N/A</v>
      </c>
      <c r="AE1689" s="84" t="e">
        <v>#N/A</v>
      </c>
      <c r="AF1689" s="84" t="e">
        <v>#N/A</v>
      </c>
    </row>
    <row r="1690" spans="1:32" ht="15" thickBot="1">
      <c r="A1690" s="93" t="s">
        <v>2068</v>
      </c>
      <c r="B1690" s="84" t="str">
        <f>VLOOKUP(A1690,'Northern Branch Phase II Debris'!A:F,2,FALSE)</f>
        <v>062-330-024-000</v>
      </c>
      <c r="C1690" s="84" t="str">
        <f>VLOOKUP(A1690,'Northern Branch Phase II Debris'!A:F,3,FALSE)</f>
        <v>Cedar Lane</v>
      </c>
      <c r="F1690" s="84" t="str">
        <f t="shared" si="52"/>
        <v>Go Ahead</v>
      </c>
      <c r="G1690" s="320">
        <f>VLOOKUP(A1690,'Northern Branch Phase II Debris'!A:F,6,FALSE)</f>
        <v>0</v>
      </c>
      <c r="H1690" s="84" t="str">
        <f>VLOOKUP(A1690,'Northern Branch Phase II Debris'!A:G,7,FALSE)</f>
        <v>Butte</v>
      </c>
      <c r="I1690" s="84" t="e">
        <f>VLOOKUP(A1690,'Go Backs'!A:H,8,FALSE)</f>
        <v>#N/A</v>
      </c>
      <c r="K1690" s="84" t="e">
        <f>VLOOKUP(A1690,'Go Aheads'!A:H,8,FALSE)</f>
        <v>#N/A</v>
      </c>
      <c r="M1690" s="84">
        <f>VLOOKUP(A1690,'Northern Branch Phase II Debris'!A:F,4,FALSE)</f>
        <v>0</v>
      </c>
      <c r="N1690" s="84">
        <f>VLOOKUP(A1690,'Northern Branch Phase II Debris'!A:F,5,FALSE)</f>
        <v>0</v>
      </c>
      <c r="P1690" s="84">
        <f ca="1">SUMIF(cCalRecycle_NorthBranch_DataMan!A:F,Audit!A1690,cCalRecycle_NorthBranch_DataMan!F:F)</f>
        <v>0</v>
      </c>
      <c r="Q1690" s="86" t="e">
        <f>VLOOKUP(A1690,cCalRecycle_NorthBranch_DataMan!A:B,2,FALSE)</f>
        <v>#N/A</v>
      </c>
      <c r="R1690" s="643" t="b">
        <f t="shared" ca="1" si="53"/>
        <v>1</v>
      </c>
      <c r="Y1690" s="84" t="e">
        <v>#N/A</v>
      </c>
      <c r="Z1690" s="84" t="e">
        <v>#N/A</v>
      </c>
      <c r="AA1690" s="84" t="e">
        <v>#N/A</v>
      </c>
      <c r="AB1690" s="84" t="e">
        <v>#N/A</v>
      </c>
      <c r="AC1690" s="84" t="e">
        <v>#N/A</v>
      </c>
      <c r="AD1690" s="84" t="e">
        <v>#N/A</v>
      </c>
      <c r="AE1690" s="84" t="e">
        <v>#N/A</v>
      </c>
      <c r="AF1690" s="84" t="e">
        <v>#N/A</v>
      </c>
    </row>
    <row r="1691" spans="1:32" ht="15" thickBot="1">
      <c r="A1691" s="93" t="s">
        <v>563</v>
      </c>
      <c r="B1691" s="84">
        <f>VLOOKUP(A1691,'Northern Branch Phase II Debris'!A:F,2,FALSE)</f>
        <v>717</v>
      </c>
      <c r="C1691" s="84" t="str">
        <f>VLOOKUP(A1691,'Northern Branch Phase II Debris'!A:F,3,FALSE)</f>
        <v>Bald Rock Road</v>
      </c>
      <c r="F1691" s="84" t="str">
        <f t="shared" si="52"/>
        <v>Go Ahead</v>
      </c>
      <c r="G1691" s="320">
        <f>VLOOKUP(A1691,'Northern Branch Phase II Debris'!A:F,6,FALSE)</f>
        <v>44351</v>
      </c>
      <c r="H1691" s="84" t="str">
        <f>VLOOKUP(A1691,'Northern Branch Phase II Debris'!A:G,7,FALSE)</f>
        <v>Butte</v>
      </c>
      <c r="I1691" s="84" t="e">
        <f>VLOOKUP(A1691,'Go Backs'!A:H,8,FALSE)</f>
        <v>#N/A</v>
      </c>
      <c r="K1691" s="84">
        <f>VLOOKUP(A1691,'Go Aheads'!A:H,8,FALSE)</f>
        <v>9</v>
      </c>
      <c r="M1691" s="84">
        <f>VLOOKUP(A1691,'Northern Branch Phase II Debris'!A:F,4,FALSE)</f>
        <v>9</v>
      </c>
      <c r="N1691" s="84">
        <f>VLOOKUP(A1691,'Northern Branch Phase II Debris'!A:F,5,FALSE)</f>
        <v>9</v>
      </c>
      <c r="P1691" s="84">
        <f ca="1">SUMIF(cCalRecycle_NorthBranch_DataMan!A:F,Audit!A1691,cCalRecycle_NorthBranch_DataMan!F:F)</f>
        <v>9</v>
      </c>
      <c r="Q1691" s="86">
        <f>VLOOKUP(A1691,cCalRecycle_NorthBranch_DataMan!A:B,2,FALSE)</f>
        <v>44361.639374999999</v>
      </c>
      <c r="R1691" s="643" t="b">
        <f t="shared" ca="1" si="53"/>
        <v>1</v>
      </c>
      <c r="S1691" s="455"/>
      <c r="Y1691" s="84" t="e">
        <v>#N/A</v>
      </c>
      <c r="Z1691" s="84" t="e">
        <v>#N/A</v>
      </c>
      <c r="AA1691" s="84" t="e">
        <v>#N/A</v>
      </c>
      <c r="AB1691" s="84" t="e">
        <v>#N/A</v>
      </c>
      <c r="AC1691" s="84" t="e">
        <v>#N/A</v>
      </c>
      <c r="AD1691" s="84" t="e">
        <v>#N/A</v>
      </c>
      <c r="AE1691" s="84" t="e">
        <v>#N/A</v>
      </c>
      <c r="AF1691" s="84" t="e">
        <v>#N/A</v>
      </c>
    </row>
    <row r="1692" spans="1:32" ht="15" thickBot="1">
      <c r="A1692" s="93" t="s">
        <v>1439</v>
      </c>
      <c r="B1692" s="84">
        <f>VLOOKUP(A1692,'Northern Branch Phase II Debris'!A:F,2,FALSE)</f>
        <v>73</v>
      </c>
      <c r="C1692" s="84" t="str">
        <f>VLOOKUP(A1692,'Northern Branch Phase II Debris'!A:F,3,FALSE)</f>
        <v>Stump Ranch Road</v>
      </c>
      <c r="F1692" s="84" t="str">
        <f t="shared" si="52"/>
        <v>Go Ahead</v>
      </c>
      <c r="G1692" s="320">
        <f>VLOOKUP(A1692,'Northern Branch Phase II Debris'!A:F,6,FALSE)</f>
        <v>44336</v>
      </c>
      <c r="H1692" s="84" t="str">
        <f>VLOOKUP(A1692,'Northern Branch Phase II Debris'!A:G,7,FALSE)</f>
        <v>Butte</v>
      </c>
      <c r="I1692" s="84" t="e">
        <f>VLOOKUP(A1692,'Go Backs'!A:H,8,FALSE)</f>
        <v>#N/A</v>
      </c>
      <c r="K1692" s="84">
        <f>VLOOKUP(A1692,'Go Aheads'!A:H,8,FALSE)</f>
        <v>4</v>
      </c>
      <c r="M1692" s="84">
        <f>VLOOKUP(A1692,'Northern Branch Phase II Debris'!A:F,4,FALSE)</f>
        <v>3</v>
      </c>
      <c r="N1692" s="84">
        <f>VLOOKUP(A1692,'Northern Branch Phase II Debris'!A:F,5,FALSE)</f>
        <v>4</v>
      </c>
      <c r="P1692" s="84">
        <f ca="1">SUMIF(cCalRecycle_NorthBranch_DataMan!A:F,Audit!A1692,cCalRecycle_NorthBranch_DataMan!F:F)</f>
        <v>4</v>
      </c>
      <c r="Q1692" s="86">
        <f>VLOOKUP(A1692,cCalRecycle_NorthBranch_DataMan!A:B,2,FALSE)</f>
        <v>44358.535509259309</v>
      </c>
      <c r="R1692" s="643" t="b">
        <f t="shared" ca="1" si="53"/>
        <v>1</v>
      </c>
      <c r="S1692" s="455"/>
      <c r="Y1692" s="84" t="s">
        <v>8346</v>
      </c>
      <c r="Z1692" s="84" t="s">
        <v>10912</v>
      </c>
      <c r="AA1692" s="84">
        <v>1</v>
      </c>
      <c r="AB1692" s="84">
        <v>0</v>
      </c>
      <c r="AC1692" s="84">
        <v>0</v>
      </c>
      <c r="AD1692" s="84" t="e">
        <v>#N/A</v>
      </c>
      <c r="AE1692" s="84">
        <v>0</v>
      </c>
      <c r="AF1692" s="84">
        <v>0</v>
      </c>
    </row>
    <row r="1693" spans="1:32" ht="15" thickBot="1">
      <c r="A1693" s="497" t="s">
        <v>1441</v>
      </c>
      <c r="B1693" s="84" t="str">
        <f>VLOOKUP(A1693,'Northern Branch Phase II Debris'!A:F,2,FALSE)</f>
        <v>061-020-103-000</v>
      </c>
      <c r="C1693" s="84" t="str">
        <f>VLOOKUP(A1693,'Northern Branch Phase II Debris'!A:F,3,FALSE)</f>
        <v>Stump Ranch Road</v>
      </c>
      <c r="F1693" s="84" t="str">
        <f t="shared" si="52"/>
        <v>Go Ahead</v>
      </c>
      <c r="G1693" s="320">
        <f>VLOOKUP(A1693,'Northern Branch Phase II Debris'!A:F,6,FALSE)</f>
        <v>0</v>
      </c>
      <c r="H1693" s="84" t="str">
        <f>VLOOKUP(A1693,'Northern Branch Phase II Debris'!A:G,7,FALSE)</f>
        <v>Butte</v>
      </c>
      <c r="I1693" s="84" t="e">
        <f>VLOOKUP(A1693,'Go Backs'!A:H,8,FALSE)</f>
        <v>#N/A</v>
      </c>
      <c r="K1693" s="84" t="e">
        <f>VLOOKUP(A1693,'Go Aheads'!A:H,8,FALSE)</f>
        <v>#N/A</v>
      </c>
      <c r="M1693" s="84">
        <f>VLOOKUP(A1693,'Northern Branch Phase II Debris'!A:F,4,FALSE)</f>
        <v>0</v>
      </c>
      <c r="N1693" s="84">
        <f>VLOOKUP(A1693,'Northern Branch Phase II Debris'!A:F,5,FALSE)</f>
        <v>0</v>
      </c>
      <c r="P1693" s="84">
        <f ca="1">SUMIF(cCalRecycle_NorthBranch_DataMan!A:F,Audit!A1693,cCalRecycle_NorthBranch_DataMan!F:F)</f>
        <v>0</v>
      </c>
      <c r="Q1693" s="86" t="e">
        <f>VLOOKUP(A1693,cCalRecycle_NorthBranch_DataMan!A:B,2,FALSE)</f>
        <v>#N/A</v>
      </c>
      <c r="R1693" s="643" t="b">
        <f t="shared" ca="1" si="53"/>
        <v>1</v>
      </c>
      <c r="Y1693" s="84" t="e">
        <v>#N/A</v>
      </c>
      <c r="Z1693" s="84" t="e">
        <v>#N/A</v>
      </c>
      <c r="AA1693" s="84" t="e">
        <v>#N/A</v>
      </c>
      <c r="AB1693" s="84" t="e">
        <v>#N/A</v>
      </c>
      <c r="AC1693" s="84" t="e">
        <v>#N/A</v>
      </c>
      <c r="AD1693" s="84" t="e">
        <v>#N/A</v>
      </c>
      <c r="AE1693" s="84" t="e">
        <v>#N/A</v>
      </c>
      <c r="AF1693" s="84" t="e">
        <v>#N/A</v>
      </c>
    </row>
    <row r="1694" spans="1:32" ht="15" thickBot="1">
      <c r="A1694" s="93" t="s">
        <v>1617</v>
      </c>
      <c r="B1694" s="84">
        <f>VLOOKUP(A1694,'Northern Branch Phase II Debris'!A:F,2,FALSE)</f>
        <v>915</v>
      </c>
      <c r="C1694" s="84" t="str">
        <f>VLOOKUP(A1694,'Northern Branch Phase II Debris'!A:F,3,FALSE)</f>
        <v>Milsap Bar Road</v>
      </c>
      <c r="F1694" s="84" t="str">
        <f t="shared" si="52"/>
        <v>Go Ahead</v>
      </c>
      <c r="G1694" s="320">
        <f>VLOOKUP(A1694,'Northern Branch Phase II Debris'!A:F,6,FALSE)</f>
        <v>44321</v>
      </c>
      <c r="H1694" s="84" t="str">
        <f>VLOOKUP(A1694,'Northern Branch Phase II Debris'!A:G,7,FALSE)</f>
        <v>Butte</v>
      </c>
      <c r="I1694" s="84" t="e">
        <f>VLOOKUP(A1694,'Go Backs'!A:H,8,FALSE)</f>
        <v>#N/A</v>
      </c>
      <c r="K1694" s="84">
        <f>VLOOKUP(A1694,'Go Aheads'!A:H,8,FALSE)</f>
        <v>7</v>
      </c>
      <c r="M1694" s="84">
        <f>VLOOKUP(A1694,'Northern Branch Phase II Debris'!A:F,4,FALSE)</f>
        <v>5</v>
      </c>
      <c r="N1694" s="84">
        <f>VLOOKUP(A1694,'Northern Branch Phase II Debris'!A:F,5,FALSE)</f>
        <v>7</v>
      </c>
      <c r="P1694" s="84">
        <f ca="1">SUMIF(cCalRecycle_NorthBranch_DataMan!A:F,Audit!A1694,cCalRecycle_NorthBranch_DataMan!F:F)</f>
        <v>7</v>
      </c>
      <c r="Q1694" s="86">
        <f>VLOOKUP(A1694,cCalRecycle_NorthBranch_DataMan!A:B,2,FALSE)</f>
        <v>44344.492743055613</v>
      </c>
      <c r="R1694" s="643" t="b">
        <f t="shared" ca="1" si="53"/>
        <v>1</v>
      </c>
      <c r="Y1694" s="84" t="s">
        <v>8346</v>
      </c>
      <c r="Z1694" s="84" t="s">
        <v>8347</v>
      </c>
      <c r="AA1694" s="84">
        <v>1</v>
      </c>
      <c r="AB1694" s="84">
        <v>2</v>
      </c>
      <c r="AC1694" s="84">
        <v>0</v>
      </c>
      <c r="AD1694" s="84" t="e">
        <v>#N/A</v>
      </c>
      <c r="AE1694" s="84">
        <v>1</v>
      </c>
      <c r="AF1694" s="84">
        <v>0</v>
      </c>
    </row>
    <row r="1695" spans="1:32" ht="15" thickBot="1">
      <c r="A1695" s="93" t="s">
        <v>1247</v>
      </c>
      <c r="B1695" s="84">
        <f>VLOOKUP(A1695,'Northern Branch Phase II Debris'!A:F,2,FALSE)</f>
        <v>2887</v>
      </c>
      <c r="C1695" s="84" t="str">
        <f>VLOOKUP(A1695,'Northern Branch Phase II Debris'!A:F,3,FALSE)</f>
        <v>Ponderosa Drive</v>
      </c>
      <c r="F1695" s="84" t="str">
        <f t="shared" si="52"/>
        <v>Go Ahead</v>
      </c>
      <c r="G1695" s="320">
        <f>VLOOKUP(A1695,'Northern Branch Phase II Debris'!A:F,6,FALSE)</f>
        <v>0</v>
      </c>
      <c r="H1695" s="84" t="str">
        <f>VLOOKUP(A1695,'Northern Branch Phase II Debris'!A:G,7,FALSE)</f>
        <v>Butte</v>
      </c>
      <c r="I1695" s="84" t="e">
        <f>VLOOKUP(A1695,'Go Backs'!A:H,8,FALSE)</f>
        <v>#N/A</v>
      </c>
      <c r="K1695" s="84" t="e">
        <f>VLOOKUP(A1695,'Go Aheads'!A:H,8,FALSE)</f>
        <v>#N/A</v>
      </c>
      <c r="M1695" s="84">
        <f>VLOOKUP(A1695,'Northern Branch Phase II Debris'!A:F,4,FALSE)</f>
        <v>0</v>
      </c>
      <c r="N1695" s="84">
        <f>VLOOKUP(A1695,'Northern Branch Phase II Debris'!A:F,5,FALSE)</f>
        <v>0</v>
      </c>
      <c r="P1695" s="84">
        <f ca="1">SUMIF(cCalRecycle_NorthBranch_DataMan!A:F,Audit!A1695,cCalRecycle_NorthBranch_DataMan!F:F)</f>
        <v>0</v>
      </c>
      <c r="Q1695" s="86" t="e">
        <f>VLOOKUP(A1695,cCalRecycle_NorthBranch_DataMan!A:B,2,FALSE)</f>
        <v>#N/A</v>
      </c>
      <c r="R1695" s="643" t="b">
        <f t="shared" ca="1" si="53"/>
        <v>1</v>
      </c>
      <c r="Y1695" s="84" t="e">
        <v>#N/A</v>
      </c>
      <c r="Z1695" s="84" t="e">
        <v>#N/A</v>
      </c>
      <c r="AA1695" s="84" t="e">
        <v>#N/A</v>
      </c>
      <c r="AB1695" s="84" t="e">
        <v>#N/A</v>
      </c>
      <c r="AC1695" s="84" t="e">
        <v>#N/A</v>
      </c>
      <c r="AD1695" s="84" t="e">
        <v>#N/A</v>
      </c>
      <c r="AE1695" s="84" t="e">
        <v>#N/A</v>
      </c>
      <c r="AF1695" s="84" t="e">
        <v>#N/A</v>
      </c>
    </row>
    <row r="1696" spans="1:32" ht="15" thickBot="1">
      <c r="A1696" s="93" t="s">
        <v>1299</v>
      </c>
      <c r="B1696" s="84">
        <f>VLOOKUP(A1696,'Northern Branch Phase II Debris'!A:F,2,FALSE)</f>
        <v>715</v>
      </c>
      <c r="C1696" s="84" t="str">
        <f>VLOOKUP(A1696,'Northern Branch Phase II Debris'!A:F,3,FALSE)</f>
        <v>Jatko Road</v>
      </c>
      <c r="F1696" s="84" t="str">
        <f t="shared" si="52"/>
        <v>Go Ahead</v>
      </c>
      <c r="G1696" s="320">
        <f>VLOOKUP(A1696,'Northern Branch Phase II Debris'!A:F,6,FALSE)</f>
        <v>44195</v>
      </c>
      <c r="H1696" s="84" t="str">
        <f>VLOOKUP(A1696,'Northern Branch Phase II Debris'!A:G,7,FALSE)</f>
        <v>Butte</v>
      </c>
      <c r="I1696" s="84" t="e">
        <f>VLOOKUP(A1696,'Go Backs'!A:H,8,FALSE)</f>
        <v>#N/A</v>
      </c>
      <c r="K1696" s="84" t="e">
        <f>VLOOKUP(A1696,'Go Aheads'!A:H,8,FALSE)</f>
        <v>#N/A</v>
      </c>
      <c r="M1696" s="84">
        <f>VLOOKUP(A1696,'Northern Branch Phase II Debris'!A:F,4,FALSE)</f>
        <v>0</v>
      </c>
      <c r="N1696" s="84">
        <f>VLOOKUP(A1696,'Northern Branch Phase II Debris'!A:F,5,FALSE)</f>
        <v>0</v>
      </c>
      <c r="P1696" s="84">
        <f ca="1">SUMIF(cCalRecycle_NorthBranch_DataMan!A:F,Audit!A1696,cCalRecycle_NorthBranch_DataMan!F:F)</f>
        <v>0</v>
      </c>
      <c r="Q1696" s="86" t="e">
        <f>VLOOKUP(A1696,cCalRecycle_NorthBranch_DataMan!A:B,2,FALSE)</f>
        <v>#N/A</v>
      </c>
      <c r="R1696" s="643" t="b">
        <f t="shared" ca="1" si="53"/>
        <v>1</v>
      </c>
      <c r="Y1696" s="84" t="e">
        <v>#N/A</v>
      </c>
      <c r="Z1696" s="84" t="e">
        <v>#N/A</v>
      </c>
      <c r="AA1696" s="84" t="e">
        <v>#N/A</v>
      </c>
      <c r="AB1696" s="84" t="e">
        <v>#N/A</v>
      </c>
      <c r="AC1696" s="84" t="e">
        <v>#N/A</v>
      </c>
      <c r="AD1696" s="84" t="e">
        <v>#N/A</v>
      </c>
      <c r="AE1696" s="84" t="e">
        <v>#N/A</v>
      </c>
      <c r="AF1696" s="84" t="e">
        <v>#N/A</v>
      </c>
    </row>
    <row r="1697" spans="1:32" ht="15" thickBot="1">
      <c r="A1697" s="93" t="s">
        <v>1371</v>
      </c>
      <c r="B1697" s="84">
        <f>VLOOKUP(A1697,'Northern Branch Phase II Debris'!A:F,2,FALSE)</f>
        <v>653</v>
      </c>
      <c r="C1697" s="84" t="str">
        <f>VLOOKUP(A1697,'Northern Branch Phase II Debris'!A:F,3,FALSE)</f>
        <v>Jatko Road</v>
      </c>
      <c r="F1697" s="84" t="str">
        <f t="shared" si="52"/>
        <v>Go Ahead</v>
      </c>
      <c r="G1697" s="320">
        <f>VLOOKUP(A1697,'Northern Branch Phase II Debris'!A:F,6,FALSE)</f>
        <v>44196</v>
      </c>
      <c r="H1697" s="84" t="str">
        <f>VLOOKUP(A1697,'Northern Branch Phase II Debris'!A:G,7,FALSE)</f>
        <v>Butte</v>
      </c>
      <c r="I1697" s="84" t="e">
        <f>VLOOKUP(A1697,'Go Backs'!A:H,8,FALSE)</f>
        <v>#N/A</v>
      </c>
      <c r="K1697" s="84" t="e">
        <f>VLOOKUP(A1697,'Go Aheads'!A:H,8,FALSE)</f>
        <v>#N/A</v>
      </c>
      <c r="M1697" s="84">
        <f>VLOOKUP(A1697,'Northern Branch Phase II Debris'!A:F,4,FALSE)</f>
        <v>0</v>
      </c>
      <c r="N1697" s="84">
        <f>VLOOKUP(A1697,'Northern Branch Phase II Debris'!A:F,5,FALSE)</f>
        <v>0</v>
      </c>
      <c r="P1697" s="84">
        <f ca="1">SUMIF(cCalRecycle_NorthBranch_DataMan!A:F,Audit!A1697,cCalRecycle_NorthBranch_DataMan!F:F)</f>
        <v>0</v>
      </c>
      <c r="Q1697" s="86" t="e">
        <f>VLOOKUP(A1697,cCalRecycle_NorthBranch_DataMan!A:B,2,FALSE)</f>
        <v>#N/A</v>
      </c>
      <c r="R1697" s="643" t="b">
        <f t="shared" ca="1" si="53"/>
        <v>1</v>
      </c>
      <c r="Y1697" s="84" t="e">
        <v>#N/A</v>
      </c>
      <c r="Z1697" s="84" t="e">
        <v>#N/A</v>
      </c>
      <c r="AA1697" s="84" t="e">
        <v>#N/A</v>
      </c>
      <c r="AB1697" s="84" t="e">
        <v>#N/A</v>
      </c>
      <c r="AC1697" s="84" t="e">
        <v>#N/A</v>
      </c>
      <c r="AD1697" s="84" t="e">
        <v>#N/A</v>
      </c>
      <c r="AE1697" s="84" t="e">
        <v>#N/A</v>
      </c>
      <c r="AF1697" s="84" t="e">
        <v>#N/A</v>
      </c>
    </row>
    <row r="1698" spans="1:32" ht="15" thickBot="1">
      <c r="A1698" s="93" t="s">
        <v>637</v>
      </c>
      <c r="B1698" s="84">
        <f>VLOOKUP(A1698,'Northern Branch Phase II Debris'!A:F,2,FALSE)</f>
        <v>2917</v>
      </c>
      <c r="C1698" s="84" t="str">
        <f>VLOOKUP(A1698,'Northern Branch Phase II Debris'!A:F,3,FALSE)</f>
        <v>Indian Creek Road</v>
      </c>
      <c r="F1698" s="84" t="str">
        <f t="shared" si="52"/>
        <v>Go Ahead</v>
      </c>
      <c r="G1698" s="320">
        <f>VLOOKUP(A1698,'Northern Branch Phase II Debris'!A:F,6,FALSE)</f>
        <v>44302</v>
      </c>
      <c r="H1698" s="84" t="str">
        <f>VLOOKUP(A1698,'Northern Branch Phase II Debris'!A:G,7,FALSE)</f>
        <v>Siskiyou</v>
      </c>
      <c r="I1698" s="84" t="e">
        <f>VLOOKUP(A1698,'Go Backs'!A:H,8,FALSE)</f>
        <v>#N/A</v>
      </c>
      <c r="K1698" s="84" t="e">
        <f>VLOOKUP(A1698,'Go Aheads'!A:H,8,FALSE)</f>
        <v>#N/A</v>
      </c>
      <c r="M1698" s="84">
        <f>VLOOKUP(A1698,'Northern Branch Phase II Debris'!A:F,4,FALSE)</f>
        <v>0</v>
      </c>
      <c r="N1698" s="84">
        <f>VLOOKUP(A1698,'Northern Branch Phase II Debris'!A:F,5,FALSE)</f>
        <v>0</v>
      </c>
      <c r="P1698" s="84">
        <f ca="1">SUMIF(cCalRecycle_NorthBranch_DataMan!A:F,Audit!A1698,cCalRecycle_NorthBranch_DataMan!F:F)</f>
        <v>0</v>
      </c>
      <c r="Q1698" s="86" t="e">
        <f>VLOOKUP(A1698,cCalRecycle_NorthBranch_DataMan!A:B,2,FALSE)</f>
        <v>#N/A</v>
      </c>
      <c r="R1698" s="643" t="b">
        <f t="shared" ca="1" si="53"/>
        <v>1</v>
      </c>
      <c r="Y1698" s="84" t="e">
        <v>#N/A</v>
      </c>
      <c r="Z1698" s="84" t="e">
        <v>#N/A</v>
      </c>
      <c r="AA1698" s="84" t="e">
        <v>#N/A</v>
      </c>
      <c r="AB1698" s="84" t="e">
        <v>#N/A</v>
      </c>
      <c r="AC1698" s="84" t="e">
        <v>#N/A</v>
      </c>
      <c r="AD1698" s="84" t="e">
        <v>#N/A</v>
      </c>
      <c r="AE1698" s="84" t="e">
        <v>#N/A</v>
      </c>
      <c r="AF1698" s="84" t="e">
        <v>#N/A</v>
      </c>
    </row>
    <row r="1699" spans="1:32" ht="26.25" thickBot="1">
      <c r="A1699" s="93" t="s">
        <v>1693</v>
      </c>
      <c r="B1699" s="84" t="str">
        <f>VLOOKUP(A1699,'Northern Branch Phase II Debris'!A:F,2,FALSE)</f>
        <v>061-480-037-000</v>
      </c>
      <c r="C1699" s="84" t="str">
        <f>VLOOKUP(A1699,'Northern Branch Phase II Debris'!A:F,3,FALSE)</f>
        <v>Oroville Quincy Highway &amp; Bell Ranch</v>
      </c>
      <c r="F1699" s="84" t="str">
        <f t="shared" si="52"/>
        <v>Go Ahead</v>
      </c>
      <c r="G1699" s="320">
        <f>VLOOKUP(A1699,'Northern Branch Phase II Debris'!A:F,6,FALSE)</f>
        <v>0</v>
      </c>
      <c r="H1699" s="84" t="str">
        <f>VLOOKUP(A1699,'Northern Branch Phase II Debris'!A:G,7,FALSE)</f>
        <v>Butte</v>
      </c>
      <c r="I1699" s="84" t="e">
        <f>VLOOKUP(A1699,'Go Backs'!A:H,8,FALSE)</f>
        <v>#N/A</v>
      </c>
      <c r="K1699" s="84" t="e">
        <f>VLOOKUP(A1699,'Go Aheads'!A:H,8,FALSE)</f>
        <v>#N/A</v>
      </c>
      <c r="M1699" s="84">
        <f>VLOOKUP(A1699,'Northern Branch Phase II Debris'!A:F,4,FALSE)</f>
        <v>0</v>
      </c>
      <c r="N1699" s="84">
        <f>VLOOKUP(A1699,'Northern Branch Phase II Debris'!A:F,5,FALSE)</f>
        <v>0</v>
      </c>
      <c r="P1699" s="84">
        <f ca="1">SUMIF(cCalRecycle_NorthBranch_DataMan!A:F,Audit!A1699,cCalRecycle_NorthBranch_DataMan!F:F)</f>
        <v>0</v>
      </c>
      <c r="Q1699" s="86" t="e">
        <f>VLOOKUP(A1699,cCalRecycle_NorthBranch_DataMan!A:B,2,FALSE)</f>
        <v>#N/A</v>
      </c>
      <c r="R1699" s="643" t="b">
        <f t="shared" ca="1" si="53"/>
        <v>1</v>
      </c>
      <c r="Y1699" s="84" t="e">
        <v>#N/A</v>
      </c>
      <c r="Z1699" s="84" t="e">
        <v>#N/A</v>
      </c>
      <c r="AA1699" s="84" t="e">
        <v>#N/A</v>
      </c>
      <c r="AB1699" s="84" t="e">
        <v>#N/A</v>
      </c>
      <c r="AC1699" s="84" t="e">
        <v>#N/A</v>
      </c>
      <c r="AD1699" s="84" t="e">
        <v>#N/A</v>
      </c>
      <c r="AE1699" s="84" t="e">
        <v>#N/A</v>
      </c>
      <c r="AF1699" s="84" t="e">
        <v>#N/A</v>
      </c>
    </row>
    <row r="1700" spans="1:32" ht="15" thickBot="1">
      <c r="A1700" s="93" t="s">
        <v>650</v>
      </c>
      <c r="B1700" s="84" t="str">
        <f>VLOOKUP(A1700,'Northern Branch Phase II Debris'!A:F,2,FALSE)</f>
        <v>062-280-003-000</v>
      </c>
      <c r="C1700" s="84" t="str">
        <f>VLOOKUP(A1700,'Northern Branch Phase II Debris'!A:F,3,FALSE)</f>
        <v>Spring Valley ADD</v>
      </c>
      <c r="F1700" s="84" t="str">
        <f t="shared" si="52"/>
        <v>Go Ahead</v>
      </c>
      <c r="G1700" s="320">
        <f>VLOOKUP(A1700,'Northern Branch Phase II Debris'!A:F,6,FALSE)</f>
        <v>0</v>
      </c>
      <c r="H1700" s="84" t="str">
        <f>VLOOKUP(A1700,'Northern Branch Phase II Debris'!A:G,7,FALSE)</f>
        <v>Butte</v>
      </c>
      <c r="I1700" s="84" t="e">
        <f>VLOOKUP(A1700,'Go Backs'!A:H,8,FALSE)</f>
        <v>#N/A</v>
      </c>
      <c r="K1700" s="84" t="e">
        <f>VLOOKUP(A1700,'Go Aheads'!A:H,8,FALSE)</f>
        <v>#N/A</v>
      </c>
      <c r="M1700" s="84">
        <f>VLOOKUP(A1700,'Northern Branch Phase II Debris'!A:F,4,FALSE)</f>
        <v>0</v>
      </c>
      <c r="N1700" s="84">
        <f>VLOOKUP(A1700,'Northern Branch Phase II Debris'!A:F,5,FALSE)</f>
        <v>0</v>
      </c>
      <c r="P1700" s="84">
        <f ca="1">SUMIF(cCalRecycle_NorthBranch_DataMan!A:F,Audit!A1700,cCalRecycle_NorthBranch_DataMan!F:F)</f>
        <v>0</v>
      </c>
      <c r="Q1700" s="86" t="e">
        <f>VLOOKUP(A1700,cCalRecycle_NorthBranch_DataMan!A:B,2,FALSE)</f>
        <v>#N/A</v>
      </c>
      <c r="R1700" s="643" t="b">
        <f t="shared" ca="1" si="53"/>
        <v>1</v>
      </c>
      <c r="Y1700" s="84" t="e">
        <v>#N/A</v>
      </c>
      <c r="Z1700" s="84" t="e">
        <v>#N/A</v>
      </c>
      <c r="AA1700" s="84" t="e">
        <v>#N/A</v>
      </c>
      <c r="AB1700" s="84" t="e">
        <v>#N/A</v>
      </c>
      <c r="AC1700" s="84" t="e">
        <v>#N/A</v>
      </c>
      <c r="AD1700" s="84" t="e">
        <v>#N/A</v>
      </c>
      <c r="AE1700" s="84" t="e">
        <v>#N/A</v>
      </c>
      <c r="AF1700" s="84" t="e">
        <v>#N/A</v>
      </c>
    </row>
    <row r="1701" spans="1:32" ht="26.25" thickBot="1">
      <c r="A1701" s="93" t="s">
        <v>2062</v>
      </c>
      <c r="B1701" s="84" t="str">
        <f>VLOOKUP(A1701,'Northern Branch Phase II Debris'!A:F,2,FALSE)</f>
        <v>062-390-032-000</v>
      </c>
      <c r="C1701" s="84" t="str">
        <f>VLOOKUP(A1701,'Northern Branch Phase II Debris'!A:F,3,FALSE)</f>
        <v>1.3 AC Off Oroville Quincy Road</v>
      </c>
      <c r="F1701" s="84" t="str">
        <f t="shared" si="52"/>
        <v>Go Ahead</v>
      </c>
      <c r="G1701" s="320">
        <f>VLOOKUP(A1701,'Northern Branch Phase II Debris'!A:F,6,FALSE)</f>
        <v>0</v>
      </c>
      <c r="H1701" s="84" t="str">
        <f>VLOOKUP(A1701,'Northern Branch Phase II Debris'!A:G,7,FALSE)</f>
        <v>Butte</v>
      </c>
      <c r="I1701" s="84" t="e">
        <f>VLOOKUP(A1701,'Go Backs'!A:H,8,FALSE)</f>
        <v>#N/A</v>
      </c>
      <c r="K1701" s="84" t="e">
        <f>VLOOKUP(A1701,'Go Aheads'!A:H,8,FALSE)</f>
        <v>#N/A</v>
      </c>
      <c r="M1701" s="84">
        <f>VLOOKUP(A1701,'Northern Branch Phase II Debris'!A:F,4,FALSE)</f>
        <v>0</v>
      </c>
      <c r="N1701" s="84">
        <f>VLOOKUP(A1701,'Northern Branch Phase II Debris'!A:F,5,FALSE)</f>
        <v>0</v>
      </c>
      <c r="P1701" s="84">
        <f ca="1">SUMIF(cCalRecycle_NorthBranch_DataMan!A:F,Audit!A1701,cCalRecycle_NorthBranch_DataMan!F:F)</f>
        <v>0</v>
      </c>
      <c r="Q1701" s="86" t="e">
        <f>VLOOKUP(A1701,cCalRecycle_NorthBranch_DataMan!A:B,2,FALSE)</f>
        <v>#N/A</v>
      </c>
      <c r="R1701" s="643" t="b">
        <f t="shared" ca="1" si="53"/>
        <v>1</v>
      </c>
      <c r="Y1701" s="84" t="e">
        <v>#N/A</v>
      </c>
      <c r="Z1701" s="84" t="e">
        <v>#N/A</v>
      </c>
      <c r="AA1701" s="84" t="e">
        <v>#N/A</v>
      </c>
      <c r="AB1701" s="84" t="e">
        <v>#N/A</v>
      </c>
      <c r="AC1701" s="84" t="e">
        <v>#N/A</v>
      </c>
      <c r="AD1701" s="84" t="e">
        <v>#N/A</v>
      </c>
      <c r="AE1701" s="84" t="e">
        <v>#N/A</v>
      </c>
      <c r="AF1701" s="84" t="e">
        <v>#N/A</v>
      </c>
    </row>
    <row r="1702" spans="1:32" ht="15" thickBot="1">
      <c r="A1702" s="463" t="s">
        <v>772</v>
      </c>
      <c r="B1702" s="84">
        <f>VLOOKUP(A1702,'Northern Branch Phase II Debris'!A:F,2,FALSE)</f>
        <v>15381</v>
      </c>
      <c r="C1702" s="84" t="str">
        <f>VLOOKUP(A1702,'Northern Branch Phase II Debris'!A:F,3,FALSE)</f>
        <v>State Highway 36</v>
      </c>
      <c r="F1702" s="84" t="str">
        <f t="shared" si="52"/>
        <v>Go Ahead</v>
      </c>
      <c r="G1702" s="320">
        <f>VLOOKUP(A1702,'Northern Branch Phase II Debris'!A:F,6,FALSE)</f>
        <v>44369</v>
      </c>
      <c r="H1702" s="84" t="str">
        <f>VLOOKUP(A1702,'Northern Branch Phase II Debris'!A:G,7,FALSE)</f>
        <v>Trinity</v>
      </c>
      <c r="I1702" s="84" t="e">
        <f>VLOOKUP(A1702,'Go Backs'!A:H,8,FALSE)</f>
        <v>#N/A</v>
      </c>
      <c r="K1702" s="84" t="e">
        <f>VLOOKUP(A1702,'Go Aheads'!A:H,8,FALSE)</f>
        <v>#N/A</v>
      </c>
      <c r="M1702" s="84">
        <f>VLOOKUP(A1702,'Northern Branch Phase II Debris'!A:F,4,FALSE)</f>
        <v>0</v>
      </c>
      <c r="N1702" s="84">
        <f>VLOOKUP(A1702,'Northern Branch Phase II Debris'!A:F,5,FALSE)</f>
        <v>0</v>
      </c>
      <c r="P1702" s="84">
        <f ca="1">SUMIF(cCalRecycle_NorthBranch_DataMan!A:F,Audit!A1702,cCalRecycle_NorthBranch_DataMan!F:F)</f>
        <v>0</v>
      </c>
      <c r="Q1702" s="86" t="e">
        <f>VLOOKUP(A1702,cCalRecycle_NorthBranch_DataMan!A:B,2,FALSE)</f>
        <v>#N/A</v>
      </c>
      <c r="R1702" s="643" t="b">
        <f t="shared" ca="1" si="53"/>
        <v>1</v>
      </c>
      <c r="S1702" s="455" t="s">
        <v>4289</v>
      </c>
      <c r="Y1702" s="84" t="e">
        <v>#N/A</v>
      </c>
      <c r="Z1702" s="84" t="e">
        <v>#N/A</v>
      </c>
      <c r="AA1702" s="84" t="e">
        <v>#N/A</v>
      </c>
      <c r="AB1702" s="84" t="e">
        <v>#N/A</v>
      </c>
      <c r="AC1702" s="84" t="e">
        <v>#N/A</v>
      </c>
      <c r="AD1702" s="84" t="e">
        <v>#N/A</v>
      </c>
      <c r="AE1702" s="84" t="e">
        <v>#N/A</v>
      </c>
      <c r="AF1702" s="84" t="e">
        <v>#N/A</v>
      </c>
    </row>
    <row r="1703" spans="1:32" ht="15" thickBot="1">
      <c r="A1703" s="463" t="s">
        <v>768</v>
      </c>
      <c r="B1703" s="84">
        <f>VLOOKUP(A1703,'Northern Branch Phase II Debris'!A:F,2,FALSE)</f>
        <v>15340</v>
      </c>
      <c r="C1703" s="84" t="str">
        <f>VLOOKUP(A1703,'Northern Branch Phase II Debris'!A:F,3,FALSE)</f>
        <v>State Highway 36</v>
      </c>
      <c r="F1703" s="84" t="str">
        <f t="shared" si="52"/>
        <v>Go Ahead</v>
      </c>
      <c r="G1703" s="320">
        <f>VLOOKUP(A1703,'Northern Branch Phase II Debris'!A:F,6,FALSE)</f>
        <v>44370</v>
      </c>
      <c r="H1703" s="84" t="str">
        <f>VLOOKUP(A1703,'Northern Branch Phase II Debris'!A:G,7,FALSE)</f>
        <v>Trinity</v>
      </c>
      <c r="I1703" s="84" t="e">
        <f>VLOOKUP(A1703,'Go Backs'!A:H,8,FALSE)</f>
        <v>#N/A</v>
      </c>
      <c r="K1703" s="84" t="e">
        <f>VLOOKUP(A1703,'Go Aheads'!A:H,8,FALSE)</f>
        <v>#N/A</v>
      </c>
      <c r="M1703" s="84">
        <f>VLOOKUP(A1703,'Northern Branch Phase II Debris'!A:F,4,FALSE)</f>
        <v>0</v>
      </c>
      <c r="N1703" s="84">
        <f>VLOOKUP(A1703,'Northern Branch Phase II Debris'!A:F,5,FALSE)</f>
        <v>0</v>
      </c>
      <c r="P1703" s="84">
        <f ca="1">SUMIF(cCalRecycle_NorthBranch_DataMan!A:F,Audit!A1703,cCalRecycle_NorthBranch_DataMan!F:F)</f>
        <v>0</v>
      </c>
      <c r="Q1703" s="86" t="e">
        <f>VLOOKUP(A1703,cCalRecycle_NorthBranch_DataMan!A:B,2,FALSE)</f>
        <v>#N/A</v>
      </c>
      <c r="R1703" s="643" t="b">
        <f t="shared" ca="1" si="53"/>
        <v>1</v>
      </c>
      <c r="S1703" s="455" t="s">
        <v>4289</v>
      </c>
      <c r="Y1703" s="84" t="e">
        <v>#N/A</v>
      </c>
      <c r="Z1703" s="84" t="e">
        <v>#N/A</v>
      </c>
      <c r="AA1703" s="84" t="e">
        <v>#N/A</v>
      </c>
      <c r="AB1703" s="84" t="e">
        <v>#N/A</v>
      </c>
      <c r="AC1703" s="84" t="e">
        <v>#N/A</v>
      </c>
      <c r="AD1703" s="84" t="e">
        <v>#N/A</v>
      </c>
      <c r="AE1703" s="84" t="e">
        <v>#N/A</v>
      </c>
      <c r="AF1703" s="84" t="e">
        <v>#N/A</v>
      </c>
    </row>
    <row r="1704" spans="1:32" ht="15" thickBot="1">
      <c r="A1704" s="463" t="s">
        <v>770</v>
      </c>
      <c r="B1704" s="84">
        <f>VLOOKUP(A1704,'Northern Branch Phase II Debris'!A:F,2,FALSE)</f>
        <v>15280</v>
      </c>
      <c r="C1704" s="84" t="str">
        <f>VLOOKUP(A1704,'Northern Branch Phase II Debris'!A:F,3,FALSE)</f>
        <v>State Highway 36</v>
      </c>
      <c r="F1704" s="84" t="str">
        <f t="shared" si="52"/>
        <v>Go Ahead</v>
      </c>
      <c r="G1704" s="320">
        <f>VLOOKUP(A1704,'Northern Branch Phase II Debris'!A:F,6,FALSE)</f>
        <v>44369</v>
      </c>
      <c r="H1704" s="84" t="str">
        <f>VLOOKUP(A1704,'Northern Branch Phase II Debris'!A:G,7,FALSE)</f>
        <v>Trinity</v>
      </c>
      <c r="I1704" s="84" t="e">
        <f>VLOOKUP(A1704,'Go Backs'!A:H,8,FALSE)</f>
        <v>#N/A</v>
      </c>
      <c r="K1704" s="84" t="e">
        <f>VLOOKUP(A1704,'Go Aheads'!A:H,8,FALSE)</f>
        <v>#N/A</v>
      </c>
      <c r="M1704" s="84">
        <f>VLOOKUP(A1704,'Northern Branch Phase II Debris'!A:F,4,FALSE)</f>
        <v>1</v>
      </c>
      <c r="N1704" s="84">
        <f>VLOOKUP(A1704,'Northern Branch Phase II Debris'!A:F,5,FALSE)</f>
        <v>1</v>
      </c>
      <c r="P1704" s="84">
        <f ca="1">SUMIF(cCalRecycle_NorthBranch_DataMan!A:F,Audit!A1704,cCalRecycle_NorthBranch_DataMan!F:F)</f>
        <v>0</v>
      </c>
      <c r="Q1704" s="86" t="e">
        <f>VLOOKUP(A1704,cCalRecycle_NorthBranch_DataMan!A:B,2,FALSE)</f>
        <v>#N/A</v>
      </c>
      <c r="R1704" s="643" t="b">
        <f t="shared" ca="1" si="53"/>
        <v>0</v>
      </c>
      <c r="S1704" s="455" t="s">
        <v>4289</v>
      </c>
      <c r="Y1704" s="84" t="e">
        <v>#N/A</v>
      </c>
      <c r="Z1704" s="84" t="e">
        <v>#N/A</v>
      </c>
      <c r="AA1704" s="84" t="e">
        <v>#N/A</v>
      </c>
      <c r="AB1704" s="84" t="e">
        <v>#N/A</v>
      </c>
      <c r="AC1704" s="84" t="e">
        <v>#N/A</v>
      </c>
      <c r="AD1704" s="84" t="e">
        <v>#N/A</v>
      </c>
      <c r="AE1704" s="84" t="e">
        <v>#N/A</v>
      </c>
      <c r="AF1704" s="84" t="e">
        <v>#N/A</v>
      </c>
    </row>
    <row r="1705" spans="1:32" ht="15" thickBot="1">
      <c r="A1705" s="93" t="s">
        <v>1438</v>
      </c>
      <c r="B1705" s="84">
        <f>VLOOKUP(A1705,'Northern Branch Phase II Debris'!A:F,2,FALSE)</f>
        <v>1416</v>
      </c>
      <c r="C1705" s="84" t="str">
        <f>VLOOKUP(A1705,'Northern Branch Phase II Debris'!A:F,3,FALSE)</f>
        <v>Lumpkin Road</v>
      </c>
      <c r="F1705" s="84" t="str">
        <f t="shared" si="52"/>
        <v>Go Ahead</v>
      </c>
      <c r="G1705" s="320">
        <f>VLOOKUP(A1705,'Northern Branch Phase II Debris'!A:F,6,FALSE)</f>
        <v>44303</v>
      </c>
      <c r="H1705" s="84" t="str">
        <f>VLOOKUP(A1705,'Northern Branch Phase II Debris'!A:G,7,FALSE)</f>
        <v>Butte</v>
      </c>
      <c r="I1705" s="84" t="e">
        <f>VLOOKUP(A1705,'Go Backs'!A:H,8,FALSE)</f>
        <v>#N/A</v>
      </c>
      <c r="K1705" s="84">
        <f>VLOOKUP(A1705,'Go Aheads'!A:H,8,FALSE)</f>
        <v>3</v>
      </c>
      <c r="M1705" s="84">
        <f>VLOOKUP(A1705,'Northern Branch Phase II Debris'!A:F,4,FALSE)</f>
        <v>3</v>
      </c>
      <c r="N1705" s="84">
        <f>VLOOKUP(A1705,'Northern Branch Phase II Debris'!A:F,5,FALSE)</f>
        <v>3</v>
      </c>
      <c r="P1705" s="84">
        <f ca="1">SUMIF(cCalRecycle_NorthBranch_DataMan!A:F,Audit!A1705,cCalRecycle_NorthBranch_DataMan!F:F)</f>
        <v>3</v>
      </c>
      <c r="Q1705" s="86">
        <f>VLOOKUP(A1705,cCalRecycle_NorthBranch_DataMan!A:B,2,FALSE)</f>
        <v>44328.677962962996</v>
      </c>
      <c r="R1705" s="643" t="b">
        <f t="shared" ca="1" si="53"/>
        <v>1</v>
      </c>
      <c r="Y1705" s="84" t="e">
        <v>#N/A</v>
      </c>
      <c r="Z1705" s="84" t="e">
        <v>#N/A</v>
      </c>
      <c r="AA1705" s="84" t="e">
        <v>#N/A</v>
      </c>
      <c r="AB1705" s="84" t="e">
        <v>#N/A</v>
      </c>
      <c r="AC1705" s="84" t="e">
        <v>#N/A</v>
      </c>
      <c r="AD1705" s="84" t="e">
        <v>#N/A</v>
      </c>
      <c r="AE1705" s="84" t="e">
        <v>#N/A</v>
      </c>
      <c r="AF1705" s="84" t="e">
        <v>#N/A</v>
      </c>
    </row>
    <row r="1706" spans="1:32" ht="15" thickBot="1">
      <c r="A1706" s="93" t="s">
        <v>3444</v>
      </c>
      <c r="B1706" s="84">
        <f>VLOOKUP(A1706,'Northern Branch Phase II Debris'!A:F,2,FALSE)</f>
        <v>1364</v>
      </c>
      <c r="C1706" s="84" t="str">
        <f>VLOOKUP(A1706,'Northern Branch Phase II Debris'!A:F,3,FALSE)</f>
        <v>Lumpkin Road</v>
      </c>
      <c r="F1706" s="84" t="str">
        <f t="shared" si="52"/>
        <v>Go Ahead</v>
      </c>
      <c r="G1706" s="320">
        <f>VLOOKUP(A1706,'Northern Branch Phase II Debris'!A:F,6,FALSE)</f>
        <v>0</v>
      </c>
      <c r="H1706" s="84" t="str">
        <f>VLOOKUP(A1706,'Northern Branch Phase II Debris'!A:G,7,FALSE)</f>
        <v>Butte</v>
      </c>
      <c r="I1706" s="84" t="e">
        <f>VLOOKUP(A1706,'Go Backs'!A:H,8,FALSE)</f>
        <v>#N/A</v>
      </c>
      <c r="K1706" s="84" t="e">
        <f>VLOOKUP(A1706,'Go Aheads'!A:H,8,FALSE)</f>
        <v>#N/A</v>
      </c>
      <c r="M1706" s="84">
        <f>VLOOKUP(A1706,'Northern Branch Phase II Debris'!A:F,4,FALSE)</f>
        <v>0</v>
      </c>
      <c r="N1706" s="84">
        <f>VLOOKUP(A1706,'Northern Branch Phase II Debris'!A:F,5,FALSE)</f>
        <v>0</v>
      </c>
      <c r="P1706" s="84">
        <f ca="1">SUMIF(cCalRecycle_NorthBranch_DataMan!A:F,Audit!A1706,cCalRecycle_NorthBranch_DataMan!F:F)</f>
        <v>0</v>
      </c>
      <c r="Q1706" s="86" t="e">
        <f>VLOOKUP(A1706,cCalRecycle_NorthBranch_DataMan!A:B,2,FALSE)</f>
        <v>#N/A</v>
      </c>
      <c r="R1706" s="643" t="b">
        <f t="shared" ca="1" si="53"/>
        <v>1</v>
      </c>
      <c r="Y1706" s="84" t="e">
        <v>#N/A</v>
      </c>
      <c r="Z1706" s="84" t="e">
        <v>#N/A</v>
      </c>
      <c r="AA1706" s="84" t="e">
        <v>#N/A</v>
      </c>
      <c r="AB1706" s="84" t="e">
        <v>#N/A</v>
      </c>
      <c r="AC1706" s="84" t="e">
        <v>#N/A</v>
      </c>
      <c r="AD1706" s="84" t="e">
        <v>#N/A</v>
      </c>
      <c r="AE1706" s="84" t="e">
        <v>#N/A</v>
      </c>
      <c r="AF1706" s="84" t="e">
        <v>#N/A</v>
      </c>
    </row>
    <row r="1707" spans="1:32" ht="26.25" thickBot="1">
      <c r="A1707" s="463" t="s">
        <v>787</v>
      </c>
      <c r="B1707" s="84">
        <f>VLOOKUP(A1707,'Northern Branch Phase II Debris'!A:F,2,FALSE)</f>
        <v>4310</v>
      </c>
      <c r="C1707" s="84" t="str">
        <f>VLOOKUP(A1707,'Northern Branch Phase II Debris'!A:F,3,FALSE)</f>
        <v>Zenia-Lake Mountain Road</v>
      </c>
      <c r="F1707" s="84" t="str">
        <f t="shared" si="52"/>
        <v>Go Ahead</v>
      </c>
      <c r="G1707" s="320">
        <f>VLOOKUP(A1707,'Northern Branch Phase II Debris'!A:F,6,FALSE)</f>
        <v>44334</v>
      </c>
      <c r="H1707" s="84" t="str">
        <f>VLOOKUP(A1707,'Northern Branch Phase II Debris'!A:G,7,FALSE)</f>
        <v>Trinity</v>
      </c>
      <c r="I1707" s="84" t="e">
        <f>VLOOKUP(A1707,'Go Backs'!A:H,8,FALSE)</f>
        <v>#N/A</v>
      </c>
      <c r="K1707" s="84" t="e">
        <f>VLOOKUP(A1707,'Go Aheads'!A:H,8,FALSE)</f>
        <v>#N/A</v>
      </c>
      <c r="M1707" s="84">
        <f>VLOOKUP(A1707,'Northern Branch Phase II Debris'!A:F,4,FALSE)</f>
        <v>1</v>
      </c>
      <c r="N1707" s="84">
        <f>VLOOKUP(A1707,'Northern Branch Phase II Debris'!A:F,5,FALSE)</f>
        <v>1</v>
      </c>
      <c r="P1707" s="84">
        <f ca="1">SUMIF(cCalRecycle_NorthBranch_DataMan!A:F,Audit!A1707,cCalRecycle_NorthBranch_DataMan!F:F)</f>
        <v>0</v>
      </c>
      <c r="Q1707" s="86" t="e">
        <f>VLOOKUP(A1707,cCalRecycle_NorthBranch_DataMan!A:B,2,FALSE)</f>
        <v>#N/A</v>
      </c>
      <c r="R1707" s="643" t="b">
        <f t="shared" ca="1" si="53"/>
        <v>0</v>
      </c>
      <c r="S1707" s="455" t="s">
        <v>4289</v>
      </c>
      <c r="Y1707" s="84" t="e">
        <v>#N/A</v>
      </c>
      <c r="Z1707" s="84" t="e">
        <v>#N/A</v>
      </c>
      <c r="AA1707" s="84" t="e">
        <v>#N/A</v>
      </c>
      <c r="AB1707" s="84" t="e">
        <v>#N/A</v>
      </c>
      <c r="AC1707" s="84" t="e">
        <v>#N/A</v>
      </c>
      <c r="AD1707" s="84" t="e">
        <v>#N/A</v>
      </c>
      <c r="AE1707" s="84" t="e">
        <v>#N/A</v>
      </c>
      <c r="AF1707" s="84" t="e">
        <v>#N/A</v>
      </c>
    </row>
    <row r="1708" spans="1:32" ht="15" thickBot="1">
      <c r="A1708" s="93" t="s">
        <v>1429</v>
      </c>
      <c r="B1708" s="84">
        <f>VLOOKUP(A1708,'Northern Branch Phase II Debris'!A:F,2,FALSE)</f>
        <v>99</v>
      </c>
      <c r="C1708" s="84" t="str">
        <f>VLOOKUP(A1708,'Northern Branch Phase II Debris'!A:F,3,FALSE)</f>
        <v>Town Hill Way</v>
      </c>
      <c r="F1708" s="84" t="str">
        <f t="shared" si="52"/>
        <v>Go Ahead</v>
      </c>
      <c r="G1708" s="320">
        <f>VLOOKUP(A1708,'Northern Branch Phase II Debris'!A:F,6,FALSE)</f>
        <v>44326</v>
      </c>
      <c r="H1708" s="84" t="str">
        <f>VLOOKUP(A1708,'Northern Branch Phase II Debris'!A:G,7,FALSE)</f>
        <v>Butte</v>
      </c>
      <c r="I1708" s="84" t="e">
        <f>VLOOKUP(A1708,'Go Backs'!A:H,8,FALSE)</f>
        <v>#N/A</v>
      </c>
      <c r="K1708" s="84" t="e">
        <f>VLOOKUP(A1708,'Go Aheads'!A:H,8,FALSE)</f>
        <v>#N/A</v>
      </c>
      <c r="M1708" s="84">
        <f>VLOOKUP(A1708,'Northern Branch Phase II Debris'!A:F,4,FALSE)</f>
        <v>0</v>
      </c>
      <c r="N1708" s="84">
        <f>VLOOKUP(A1708,'Northern Branch Phase II Debris'!A:F,5,FALSE)</f>
        <v>0</v>
      </c>
      <c r="P1708" s="84">
        <f ca="1">SUMIF(cCalRecycle_NorthBranch_DataMan!A:F,Audit!A1708,cCalRecycle_NorthBranch_DataMan!F:F)</f>
        <v>0</v>
      </c>
      <c r="Q1708" s="86" t="e">
        <f>VLOOKUP(A1708,cCalRecycle_NorthBranch_DataMan!A:B,2,FALSE)</f>
        <v>#N/A</v>
      </c>
      <c r="R1708" s="643" t="b">
        <f t="shared" ca="1" si="53"/>
        <v>1</v>
      </c>
      <c r="Y1708" s="84" t="e">
        <v>#N/A</v>
      </c>
      <c r="Z1708" s="84" t="e">
        <v>#N/A</v>
      </c>
      <c r="AA1708" s="84" t="e">
        <v>#N/A</v>
      </c>
      <c r="AB1708" s="84" t="e">
        <v>#N/A</v>
      </c>
      <c r="AC1708" s="84" t="e">
        <v>#N/A</v>
      </c>
      <c r="AD1708" s="84" t="e">
        <v>#N/A</v>
      </c>
      <c r="AE1708" s="84" t="e">
        <v>#N/A</v>
      </c>
      <c r="AF1708" s="84" t="e">
        <v>#N/A</v>
      </c>
    </row>
    <row r="1709" spans="1:32" ht="15" thickBot="1">
      <c r="A1709" s="93" t="s">
        <v>657</v>
      </c>
      <c r="B1709" s="84">
        <f>VLOOKUP(A1709,'Northern Branch Phase II Debris'!A:F,2,FALSE)</f>
        <v>314</v>
      </c>
      <c r="C1709" s="84" t="str">
        <f>VLOOKUP(A1709,'Northern Branch Phase II Debris'!A:F,3,FALSE)</f>
        <v>Lakeside Way</v>
      </c>
      <c r="F1709" s="84" t="str">
        <f t="shared" si="52"/>
        <v>Go Ahead</v>
      </c>
      <c r="G1709" s="320">
        <f>VLOOKUP(A1709,'Northern Branch Phase II Debris'!A:F,6,FALSE)</f>
        <v>0</v>
      </c>
      <c r="H1709" s="84" t="str">
        <f>VLOOKUP(A1709,'Northern Branch Phase II Debris'!A:G,7,FALSE)</f>
        <v>Butte</v>
      </c>
      <c r="I1709" s="84" t="e">
        <f>VLOOKUP(A1709,'Go Backs'!A:H,8,FALSE)</f>
        <v>#N/A</v>
      </c>
      <c r="K1709" s="84" t="e">
        <f>VLOOKUP(A1709,'Go Aheads'!A:H,8,FALSE)</f>
        <v>#N/A</v>
      </c>
      <c r="M1709" s="84">
        <f>VLOOKUP(A1709,'Northern Branch Phase II Debris'!A:F,4,FALSE)</f>
        <v>0</v>
      </c>
      <c r="N1709" s="84">
        <f>VLOOKUP(A1709,'Northern Branch Phase II Debris'!A:F,5,FALSE)</f>
        <v>0</v>
      </c>
      <c r="P1709" s="84">
        <f ca="1">SUMIF(cCalRecycle_NorthBranch_DataMan!A:F,Audit!A1709,cCalRecycle_NorthBranch_DataMan!F:F)</f>
        <v>0</v>
      </c>
      <c r="Q1709" s="86" t="e">
        <f>VLOOKUP(A1709,cCalRecycle_NorthBranch_DataMan!A:B,2,FALSE)</f>
        <v>#N/A</v>
      </c>
      <c r="R1709" s="643" t="b">
        <f t="shared" ca="1" si="53"/>
        <v>1</v>
      </c>
      <c r="Y1709" s="84" t="e">
        <v>#N/A</v>
      </c>
      <c r="Z1709" s="84" t="e">
        <v>#N/A</v>
      </c>
      <c r="AA1709" s="84" t="e">
        <v>#N/A</v>
      </c>
      <c r="AB1709" s="84" t="e">
        <v>#N/A</v>
      </c>
      <c r="AC1709" s="84" t="e">
        <v>#N/A</v>
      </c>
      <c r="AD1709" s="84" t="e">
        <v>#N/A</v>
      </c>
      <c r="AE1709" s="84" t="e">
        <v>#N/A</v>
      </c>
      <c r="AF1709" s="84" t="e">
        <v>#N/A</v>
      </c>
    </row>
    <row r="1710" spans="1:32" ht="15" thickBot="1">
      <c r="A1710" s="93" t="s">
        <v>900</v>
      </c>
      <c r="B1710" s="84" t="str">
        <f>VLOOKUP(A1710,'Northern Branch Phase II Debris'!A:F,2,FALSE)</f>
        <v>6134 &amp; 6234</v>
      </c>
      <c r="C1710" s="84" t="str">
        <f>VLOOKUP(A1710,'Northern Branch Phase II Debris'!A:F,3,FALSE)</f>
        <v>Indian Creek Road</v>
      </c>
      <c r="F1710" s="84" t="str">
        <f t="shared" si="52"/>
        <v>Go Ahead</v>
      </c>
      <c r="G1710" s="320">
        <f>VLOOKUP(A1710,'Northern Branch Phase II Debris'!A:F,6,FALSE)</f>
        <v>44356</v>
      </c>
      <c r="H1710" s="84" t="str">
        <f>VLOOKUP(A1710,'Northern Branch Phase II Debris'!A:G,7,FALSE)</f>
        <v>Siskiyou</v>
      </c>
      <c r="I1710" s="84" t="e">
        <f>VLOOKUP(A1710,'Go Backs'!A:H,8,FALSE)</f>
        <v>#N/A</v>
      </c>
      <c r="K1710" s="84" t="e">
        <f>VLOOKUP(A1710,'Go Aheads'!A:H,8,FALSE)</f>
        <v>#N/A</v>
      </c>
      <c r="M1710" s="84">
        <f>VLOOKUP(A1710,'Northern Branch Phase II Debris'!A:F,4,FALSE)</f>
        <v>0</v>
      </c>
      <c r="N1710" s="84">
        <f>VLOOKUP(A1710,'Northern Branch Phase II Debris'!A:F,5,FALSE)</f>
        <v>0</v>
      </c>
      <c r="P1710" s="84">
        <f ca="1">SUMIF(cCalRecycle_NorthBranch_DataMan!A:F,Audit!A1710,cCalRecycle_NorthBranch_DataMan!F:F)</f>
        <v>0</v>
      </c>
      <c r="Q1710" s="86" t="e">
        <f>VLOOKUP(A1710,cCalRecycle_NorthBranch_DataMan!A:B,2,FALSE)</f>
        <v>#N/A</v>
      </c>
      <c r="R1710" s="643" t="b">
        <f t="shared" ca="1" si="53"/>
        <v>1</v>
      </c>
      <c r="Y1710" s="84" t="e">
        <v>#N/A</v>
      </c>
      <c r="Z1710" s="84" t="e">
        <v>#N/A</v>
      </c>
      <c r="AA1710" s="84" t="e">
        <v>#N/A</v>
      </c>
      <c r="AB1710" s="84" t="e">
        <v>#N/A</v>
      </c>
      <c r="AC1710" s="84" t="e">
        <v>#N/A</v>
      </c>
      <c r="AD1710" s="84" t="e">
        <v>#N/A</v>
      </c>
      <c r="AE1710" s="84" t="e">
        <v>#N/A</v>
      </c>
      <c r="AF1710" s="84" t="e">
        <v>#N/A</v>
      </c>
    </row>
    <row r="1711" spans="1:32" ht="15" thickBot="1">
      <c r="A1711" s="93" t="s">
        <v>2136</v>
      </c>
      <c r="B1711" s="84" t="str">
        <f>VLOOKUP(A1711,'Northern Branch Phase II Debris'!A:F,2,FALSE)</f>
        <v>062-310-003-000</v>
      </c>
      <c r="C1711" s="84" t="str">
        <f>VLOOKUP(A1711,'Northern Branch Phase II Debris'!A:F,3,FALSE)</f>
        <v>Fir Way</v>
      </c>
      <c r="F1711" s="84" t="str">
        <f t="shared" si="52"/>
        <v>Go Ahead</v>
      </c>
      <c r="G1711" s="320">
        <f>VLOOKUP(A1711,'Northern Branch Phase II Debris'!A:F,6,FALSE)</f>
        <v>0</v>
      </c>
      <c r="H1711" s="84" t="str">
        <f>VLOOKUP(A1711,'Northern Branch Phase II Debris'!A:G,7,FALSE)</f>
        <v>Butte</v>
      </c>
      <c r="I1711" s="84" t="e">
        <f>VLOOKUP(A1711,'Go Backs'!A:H,8,FALSE)</f>
        <v>#N/A</v>
      </c>
      <c r="K1711" s="84" t="e">
        <f>VLOOKUP(A1711,'Go Aheads'!A:H,8,FALSE)</f>
        <v>#N/A</v>
      </c>
      <c r="M1711" s="84">
        <f>VLOOKUP(A1711,'Northern Branch Phase II Debris'!A:F,4,FALSE)</f>
        <v>0</v>
      </c>
      <c r="N1711" s="84">
        <f>VLOOKUP(A1711,'Northern Branch Phase II Debris'!A:F,5,FALSE)</f>
        <v>0</v>
      </c>
      <c r="P1711" s="84">
        <f ca="1">SUMIF(cCalRecycle_NorthBranch_DataMan!A:F,Audit!A1711,cCalRecycle_NorthBranch_DataMan!F:F)</f>
        <v>0</v>
      </c>
      <c r="Q1711" s="86" t="e">
        <f>VLOOKUP(A1711,cCalRecycle_NorthBranch_DataMan!A:B,2,FALSE)</f>
        <v>#N/A</v>
      </c>
      <c r="R1711" s="643" t="b">
        <f t="shared" ca="1" si="53"/>
        <v>1</v>
      </c>
      <c r="Y1711" s="84" t="e">
        <v>#N/A</v>
      </c>
      <c r="Z1711" s="84" t="e">
        <v>#N/A</v>
      </c>
      <c r="AA1711" s="84" t="e">
        <v>#N/A</v>
      </c>
      <c r="AB1711" s="84" t="e">
        <v>#N/A</v>
      </c>
      <c r="AC1711" s="84" t="e">
        <v>#N/A</v>
      </c>
      <c r="AD1711" s="84" t="e">
        <v>#N/A</v>
      </c>
      <c r="AE1711" s="84" t="e">
        <v>#N/A</v>
      </c>
      <c r="AF1711" s="84" t="e">
        <v>#N/A</v>
      </c>
    </row>
    <row r="1712" spans="1:32" ht="15" thickBot="1">
      <c r="A1712" s="497" t="s">
        <v>704</v>
      </c>
      <c r="B1712" s="84">
        <f>VLOOKUP(A1712,'Northern Branch Phase II Debris'!A:F,2,FALSE)</f>
        <v>85</v>
      </c>
      <c r="C1712" s="84" t="str">
        <f>VLOOKUP(A1712,'Northern Branch Phase II Debris'!A:F,3,FALSE)</f>
        <v>Sand Creek Drive</v>
      </c>
      <c r="F1712" s="84" t="str">
        <f t="shared" si="52"/>
        <v>Go Ahead</v>
      </c>
      <c r="G1712" s="320">
        <f>VLOOKUP(A1712,'Northern Branch Phase II Debris'!A:F,6,FALSE)</f>
        <v>0</v>
      </c>
      <c r="H1712" s="84" t="str">
        <f>VLOOKUP(A1712,'Northern Branch Phase II Debris'!A:G,7,FALSE)</f>
        <v>Butte</v>
      </c>
      <c r="I1712" s="84" t="e">
        <f>VLOOKUP(A1712,'Go Backs'!A:H,8,FALSE)</f>
        <v>#N/A</v>
      </c>
      <c r="K1712" s="84" t="e">
        <f>VLOOKUP(A1712,'Go Aheads'!A:H,8,FALSE)</f>
        <v>#N/A</v>
      </c>
      <c r="M1712" s="84">
        <f>VLOOKUP(A1712,'Northern Branch Phase II Debris'!A:F,4,FALSE)</f>
        <v>0</v>
      </c>
      <c r="N1712" s="84">
        <f>VLOOKUP(A1712,'Northern Branch Phase II Debris'!A:F,5,FALSE)</f>
        <v>0</v>
      </c>
      <c r="P1712" s="84">
        <f ca="1">SUMIF(cCalRecycle_NorthBranch_DataMan!A:F,Audit!A1712,cCalRecycle_NorthBranch_DataMan!F:F)</f>
        <v>0</v>
      </c>
      <c r="Q1712" s="86" t="e">
        <f>VLOOKUP(A1712,cCalRecycle_NorthBranch_DataMan!A:B,2,FALSE)</f>
        <v>#N/A</v>
      </c>
      <c r="R1712" s="643" t="b">
        <f t="shared" ca="1" si="53"/>
        <v>1</v>
      </c>
      <c r="Y1712" s="84" t="e">
        <v>#N/A</v>
      </c>
      <c r="Z1712" s="84" t="e">
        <v>#N/A</v>
      </c>
      <c r="AA1712" s="84" t="e">
        <v>#N/A</v>
      </c>
      <c r="AB1712" s="84" t="e">
        <v>#N/A</v>
      </c>
      <c r="AC1712" s="84" t="e">
        <v>#N/A</v>
      </c>
      <c r="AD1712" s="84" t="e">
        <v>#N/A</v>
      </c>
      <c r="AE1712" s="84" t="e">
        <v>#N/A</v>
      </c>
      <c r="AF1712" s="84" t="e">
        <v>#N/A</v>
      </c>
    </row>
    <row r="1713" spans="1:32" ht="15" thickBot="1">
      <c r="A1713" s="93" t="s">
        <v>1621</v>
      </c>
      <c r="B1713" s="84">
        <f>VLOOKUP(A1713,'Northern Branch Phase II Debris'!A:F,2,FALSE)</f>
        <v>461</v>
      </c>
      <c r="C1713" s="84" t="str">
        <f>VLOOKUP(A1713,'Northern Branch Phase II Debris'!A:F,3,FALSE)</f>
        <v>Milsap Bar Road</v>
      </c>
      <c r="F1713" s="84" t="str">
        <f t="shared" si="52"/>
        <v>Go Ahead</v>
      </c>
      <c r="G1713" s="320">
        <f>VLOOKUP(A1713,'Northern Branch Phase II Debris'!A:F,6,FALSE)</f>
        <v>44349</v>
      </c>
      <c r="H1713" s="84" t="str">
        <f>VLOOKUP(A1713,'Northern Branch Phase II Debris'!A:G,7,FALSE)</f>
        <v>Butte</v>
      </c>
      <c r="I1713" s="84" t="e">
        <f>VLOOKUP(A1713,'Go Backs'!A:H,8,FALSE)</f>
        <v>#N/A</v>
      </c>
      <c r="K1713" s="84">
        <f>VLOOKUP(A1713,'Go Aheads'!A:H,8,FALSE)</f>
        <v>1</v>
      </c>
      <c r="M1713" s="84">
        <f>VLOOKUP(A1713,'Northern Branch Phase II Debris'!A:F,4,FALSE)</f>
        <v>2</v>
      </c>
      <c r="N1713" s="84">
        <f>VLOOKUP(A1713,'Northern Branch Phase II Debris'!A:F,5,FALSE)</f>
        <v>1</v>
      </c>
      <c r="P1713" s="84">
        <f ca="1">SUMIF(cCalRecycle_NorthBranch_DataMan!A:F,Audit!A1713,cCalRecycle_NorthBranch_DataMan!F:F)</f>
        <v>1</v>
      </c>
      <c r="Q1713" s="86">
        <f>VLOOKUP(A1713,cCalRecycle_NorthBranch_DataMan!A:B,2,FALSE)</f>
        <v>44349.572627314803</v>
      </c>
      <c r="R1713" s="643" t="b">
        <f t="shared" ca="1" si="53"/>
        <v>1</v>
      </c>
      <c r="Y1713" s="84" t="e">
        <v>#N/A</v>
      </c>
      <c r="Z1713" s="84" t="e">
        <v>#N/A</v>
      </c>
      <c r="AA1713" s="84" t="e">
        <v>#N/A</v>
      </c>
      <c r="AB1713" s="84" t="e">
        <v>#N/A</v>
      </c>
      <c r="AC1713" s="84" t="e">
        <v>#N/A</v>
      </c>
      <c r="AD1713" s="84" t="e">
        <v>#N/A</v>
      </c>
      <c r="AE1713" s="84" t="e">
        <v>#N/A</v>
      </c>
      <c r="AF1713" s="84" t="e">
        <v>#N/A</v>
      </c>
    </row>
    <row r="1714" spans="1:32" ht="15" thickBot="1">
      <c r="A1714" s="93" t="s">
        <v>1614</v>
      </c>
      <c r="B1714" s="84">
        <f>VLOOKUP(A1714,'Northern Branch Phase II Debris'!A:F,2,FALSE)</f>
        <v>397</v>
      </c>
      <c r="C1714" s="84" t="str">
        <f>VLOOKUP(A1714,'Northern Branch Phase II Debris'!A:F,3,FALSE)</f>
        <v>Milsap Bar Road</v>
      </c>
      <c r="F1714" s="84" t="str">
        <f t="shared" si="52"/>
        <v>Go Ahead</v>
      </c>
      <c r="G1714" s="320">
        <f>VLOOKUP(A1714,'Northern Branch Phase II Debris'!A:F,6,FALSE)</f>
        <v>44350</v>
      </c>
      <c r="H1714" s="84" t="str">
        <f>VLOOKUP(A1714,'Northern Branch Phase II Debris'!A:G,7,FALSE)</f>
        <v>Butte</v>
      </c>
      <c r="I1714" s="84" t="e">
        <f>VLOOKUP(A1714,'Go Backs'!A:H,8,FALSE)</f>
        <v>#N/A</v>
      </c>
      <c r="K1714" s="84">
        <f>VLOOKUP(A1714,'Go Aheads'!A:H,8,FALSE)</f>
        <v>8</v>
      </c>
      <c r="M1714" s="84">
        <f>VLOOKUP(A1714,'Northern Branch Phase II Debris'!A:F,4,FALSE)</f>
        <v>9</v>
      </c>
      <c r="N1714" s="84" t="str">
        <f>VLOOKUP(A1714,'Northern Branch Phase II Debris'!A:F,5,FALSE)</f>
        <v>see notes</v>
      </c>
      <c r="P1714" s="84">
        <f ca="1">SUMIF(cCalRecycle_NorthBranch_DataMan!A:F,Audit!A1714,cCalRecycle_NorthBranch_DataMan!F:F)</f>
        <v>8</v>
      </c>
      <c r="Q1714" s="86">
        <f>VLOOKUP(A1714,cCalRecycle_NorthBranch_DataMan!A:B,2,FALSE)</f>
        <v>44375.510752314804</v>
      </c>
      <c r="R1714" s="643" t="b">
        <f t="shared" ca="1" si="53"/>
        <v>0</v>
      </c>
      <c r="S1714" s="9" t="s">
        <v>12644</v>
      </c>
      <c r="Y1714" s="84" t="e">
        <v>#N/A</v>
      </c>
      <c r="Z1714" s="84" t="e">
        <v>#N/A</v>
      </c>
      <c r="AA1714" s="84" t="e">
        <v>#N/A</v>
      </c>
      <c r="AB1714" s="84" t="e">
        <v>#N/A</v>
      </c>
      <c r="AC1714" s="84" t="e">
        <v>#N/A</v>
      </c>
      <c r="AD1714" s="84" t="e">
        <v>#N/A</v>
      </c>
      <c r="AE1714" s="84" t="e">
        <v>#N/A</v>
      </c>
      <c r="AF1714" s="84" t="e">
        <v>#N/A</v>
      </c>
    </row>
    <row r="1715" spans="1:32" ht="15" thickBot="1">
      <c r="A1715" s="93" t="s">
        <v>1947</v>
      </c>
      <c r="B1715" s="84" t="str">
        <f>VLOOKUP(A1715,'Northern Branch Phase II Debris'!A:F,2,FALSE)</f>
        <v>062-400-026-000</v>
      </c>
      <c r="C1715" s="84" t="str">
        <f>VLOOKUP(A1715,'Northern Branch Phase II Debris'!A:F,3,FALSE)</f>
        <v>SEC 13 T21N R5E</v>
      </c>
      <c r="F1715" s="84" t="str">
        <f t="shared" si="52"/>
        <v>Go Ahead</v>
      </c>
      <c r="G1715" s="320">
        <f>VLOOKUP(A1715,'Northern Branch Phase II Debris'!A:F,6,FALSE)</f>
        <v>0</v>
      </c>
      <c r="H1715" s="84" t="str">
        <f>VLOOKUP(A1715,'Northern Branch Phase II Debris'!A:G,7,FALSE)</f>
        <v>Butte</v>
      </c>
      <c r="I1715" s="84" t="e">
        <f>VLOOKUP(A1715,'Go Backs'!A:H,8,FALSE)</f>
        <v>#N/A</v>
      </c>
      <c r="K1715" s="84" t="e">
        <f>VLOOKUP(A1715,'Go Aheads'!A:H,8,FALSE)</f>
        <v>#N/A</v>
      </c>
      <c r="M1715" s="84">
        <f>VLOOKUP(A1715,'Northern Branch Phase II Debris'!A:F,4,FALSE)</f>
        <v>1</v>
      </c>
      <c r="N1715" s="84">
        <f>VLOOKUP(A1715,'Northern Branch Phase II Debris'!A:F,5,FALSE)</f>
        <v>0</v>
      </c>
      <c r="P1715" s="84">
        <f ca="1">SUMIF(cCalRecycle_NorthBranch_DataMan!A:F,Audit!A1715,cCalRecycle_NorthBranch_DataMan!F:F)</f>
        <v>0</v>
      </c>
      <c r="Q1715" s="86" t="e">
        <f>VLOOKUP(A1715,cCalRecycle_NorthBranch_DataMan!A:B,2,FALSE)</f>
        <v>#N/A</v>
      </c>
      <c r="R1715" s="643" t="b">
        <f t="shared" ca="1" si="53"/>
        <v>1</v>
      </c>
      <c r="Y1715" s="84" t="e">
        <v>#N/A</v>
      </c>
      <c r="Z1715" s="84" t="e">
        <v>#N/A</v>
      </c>
      <c r="AA1715" s="84" t="e">
        <v>#N/A</v>
      </c>
      <c r="AB1715" s="84" t="e">
        <v>#N/A</v>
      </c>
      <c r="AC1715" s="84" t="e">
        <v>#N/A</v>
      </c>
      <c r="AD1715" s="84" t="e">
        <v>#N/A</v>
      </c>
      <c r="AE1715" s="84" t="e">
        <v>#N/A</v>
      </c>
      <c r="AF1715" s="84" t="e">
        <v>#N/A</v>
      </c>
    </row>
    <row r="1716" spans="1:32" ht="15" thickBot="1">
      <c r="A1716" s="93" t="s">
        <v>1587</v>
      </c>
      <c r="B1716" s="84">
        <f>VLOOKUP(A1716,'Northern Branch Phase II Debris'!A:F,2,FALSE)</f>
        <v>23</v>
      </c>
      <c r="C1716" s="84" t="str">
        <f>VLOOKUP(A1716,'Northern Branch Phase II Debris'!A:F,3,FALSE)</f>
        <v>Simpson Ranch Road</v>
      </c>
      <c r="F1716" s="84" t="str">
        <f t="shared" si="52"/>
        <v>Go Ahead</v>
      </c>
      <c r="G1716" s="320">
        <f>VLOOKUP(A1716,'Northern Branch Phase II Debris'!A:F,6,FALSE)</f>
        <v>44323</v>
      </c>
      <c r="H1716" s="84" t="str">
        <f>VLOOKUP(A1716,'Northern Branch Phase II Debris'!A:G,7,FALSE)</f>
        <v>Butte</v>
      </c>
      <c r="I1716" s="84" t="e">
        <f>VLOOKUP(A1716,'Go Backs'!A:H,8,FALSE)</f>
        <v>#N/A</v>
      </c>
      <c r="K1716" s="84">
        <f>VLOOKUP(A1716,'Go Aheads'!A:H,8,FALSE)</f>
        <v>5</v>
      </c>
      <c r="M1716" s="84">
        <f>VLOOKUP(A1716,'Northern Branch Phase II Debris'!A:F,4,FALSE)</f>
        <v>5</v>
      </c>
      <c r="N1716" s="84">
        <f>VLOOKUP(A1716,'Northern Branch Phase II Debris'!A:F,5,FALSE)</f>
        <v>5</v>
      </c>
      <c r="P1716" s="84">
        <f ca="1">SUMIF(cCalRecycle_NorthBranch_DataMan!A:F,Audit!A1716,cCalRecycle_NorthBranch_DataMan!F:F)</f>
        <v>5</v>
      </c>
      <c r="Q1716" s="86">
        <f>VLOOKUP(A1716,cCalRecycle_NorthBranch_DataMan!A:B,2,FALSE)</f>
        <v>44335.405995370391</v>
      </c>
      <c r="R1716" s="643" t="b">
        <f t="shared" ca="1" si="53"/>
        <v>1</v>
      </c>
      <c r="Y1716" s="84" t="s">
        <v>8347</v>
      </c>
      <c r="Z1716" s="84">
        <v>0</v>
      </c>
      <c r="AA1716" s="84">
        <v>0</v>
      </c>
      <c r="AB1716" s="84">
        <v>0</v>
      </c>
      <c r="AC1716" s="84">
        <v>0</v>
      </c>
      <c r="AD1716" s="84" t="e">
        <v>#N/A</v>
      </c>
      <c r="AE1716" s="84">
        <v>0</v>
      </c>
      <c r="AF1716" s="84">
        <v>0</v>
      </c>
    </row>
    <row r="1717" spans="1:32" ht="15.75" customHeight="1" thickBot="1">
      <c r="A1717" s="93" t="s">
        <v>1224</v>
      </c>
      <c r="B1717" s="84" t="str">
        <f>VLOOKUP(A1717,'Northern Branch Phase II Debris'!A:F,2,FALSE)</f>
        <v>062-340-011-000</v>
      </c>
      <c r="C1717" s="84" t="str">
        <f>VLOOKUP(A1717,'Northern Branch Phase II Debris'!A:F,3,FALSE)</f>
        <v>Oak Drive</v>
      </c>
      <c r="F1717" s="84" t="str">
        <f t="shared" si="52"/>
        <v>Go Ahead</v>
      </c>
      <c r="G1717" s="320">
        <f>VLOOKUP(A1717,'Northern Branch Phase II Debris'!A:F,6,FALSE)</f>
        <v>44352</v>
      </c>
      <c r="H1717" s="84" t="str">
        <f>VLOOKUP(A1717,'Northern Branch Phase II Debris'!A:G,7,FALSE)</f>
        <v>Butte</v>
      </c>
      <c r="I1717" s="84" t="e">
        <f>VLOOKUP(A1717,'Go Backs'!A:H,8,FALSE)</f>
        <v>#N/A</v>
      </c>
      <c r="K1717" s="84" t="e">
        <f>VLOOKUP(A1717,'Go Aheads'!A:H,8,FALSE)</f>
        <v>#N/A</v>
      </c>
      <c r="M1717" s="84">
        <f>VLOOKUP(A1717,'Northern Branch Phase II Debris'!A:F,4,FALSE)</f>
        <v>6</v>
      </c>
      <c r="N1717" s="84">
        <f>VLOOKUP(A1717,'Northern Branch Phase II Debris'!A:F,5,FALSE)</f>
        <v>0</v>
      </c>
      <c r="P1717" s="84">
        <f ca="1">SUMIF(cCalRecycle_NorthBranch_DataMan!A:F,Audit!A1717,cCalRecycle_NorthBranch_DataMan!F:F)</f>
        <v>6</v>
      </c>
      <c r="Q1717" s="86">
        <f>VLOOKUP(A1717,cCalRecycle_NorthBranch_DataMan!A:B,2,FALSE)</f>
        <v>44366.478460648097</v>
      </c>
      <c r="R1717" s="643" t="b">
        <f t="shared" ca="1" si="53"/>
        <v>0</v>
      </c>
      <c r="S1717" s="455" t="s">
        <v>7737</v>
      </c>
      <c r="Y1717" s="84" t="e">
        <v>#N/A</v>
      </c>
      <c r="Z1717" s="84" t="e">
        <v>#N/A</v>
      </c>
      <c r="AA1717" s="84" t="e">
        <v>#N/A</v>
      </c>
      <c r="AB1717" s="84" t="e">
        <v>#N/A</v>
      </c>
      <c r="AC1717" s="84" t="e">
        <v>#N/A</v>
      </c>
      <c r="AD1717" s="84" t="e">
        <v>#N/A</v>
      </c>
      <c r="AE1717" s="84" t="e">
        <v>#N/A</v>
      </c>
      <c r="AF1717" s="84" t="e">
        <v>#N/A</v>
      </c>
    </row>
    <row r="1718" spans="1:32" ht="15" thickBot="1">
      <c r="A1718" s="93" t="s">
        <v>2171</v>
      </c>
      <c r="B1718" s="84" t="str">
        <f>VLOOKUP(A1718,'Northern Branch Phase II Debris'!A:F,2,FALSE)</f>
        <v>062-340-012-000</v>
      </c>
      <c r="C1718" s="84" t="str">
        <f>VLOOKUP(A1718,'Northern Branch Phase II Debris'!A:F,3,FALSE)</f>
        <v>Oak Drive</v>
      </c>
      <c r="F1718" s="84" t="str">
        <f t="shared" si="52"/>
        <v>Go Ahead</v>
      </c>
      <c r="G1718" s="320">
        <f>VLOOKUP(A1718,'Northern Branch Phase II Debris'!A:F,6,FALSE)</f>
        <v>0</v>
      </c>
      <c r="H1718" s="84" t="str">
        <f>VLOOKUP(A1718,'Northern Branch Phase II Debris'!A:G,7,FALSE)</f>
        <v>Butte</v>
      </c>
      <c r="I1718" s="84" t="e">
        <f>VLOOKUP(A1718,'Go Backs'!A:H,8,FALSE)</f>
        <v>#N/A</v>
      </c>
      <c r="K1718" s="84" t="e">
        <f>VLOOKUP(A1718,'Go Aheads'!A:H,8,FALSE)</f>
        <v>#N/A</v>
      </c>
      <c r="M1718" s="84">
        <f>VLOOKUP(A1718,'Northern Branch Phase II Debris'!A:F,4,FALSE)</f>
        <v>0</v>
      </c>
      <c r="N1718" s="84">
        <f>VLOOKUP(A1718,'Northern Branch Phase II Debris'!A:F,5,FALSE)</f>
        <v>0</v>
      </c>
      <c r="P1718" s="84">
        <f ca="1">SUMIF(cCalRecycle_NorthBranch_DataMan!A:F,Audit!A1718,cCalRecycle_NorthBranch_DataMan!F:F)</f>
        <v>0</v>
      </c>
      <c r="Q1718" s="86" t="e">
        <f>VLOOKUP(A1718,cCalRecycle_NorthBranch_DataMan!A:B,2,FALSE)</f>
        <v>#N/A</v>
      </c>
      <c r="R1718" s="643" t="b">
        <f t="shared" ca="1" si="53"/>
        <v>1</v>
      </c>
      <c r="Y1718" s="84" t="e">
        <v>#N/A</v>
      </c>
      <c r="Z1718" s="84" t="e">
        <v>#N/A</v>
      </c>
      <c r="AA1718" s="84" t="e">
        <v>#N/A</v>
      </c>
      <c r="AB1718" s="84" t="e">
        <v>#N/A</v>
      </c>
      <c r="AC1718" s="84" t="e">
        <v>#N/A</v>
      </c>
      <c r="AD1718" s="84" t="e">
        <v>#N/A</v>
      </c>
      <c r="AE1718" s="84" t="e">
        <v>#N/A</v>
      </c>
      <c r="AF1718" s="84" t="e">
        <v>#N/A</v>
      </c>
    </row>
    <row r="1719" spans="1:32" ht="15" thickBot="1">
      <c r="A1719" s="93" t="s">
        <v>2172</v>
      </c>
      <c r="B1719" s="84" t="str">
        <f>VLOOKUP(A1719,'Northern Branch Phase II Debris'!A:F,2,FALSE)</f>
        <v>062-340-013-000</v>
      </c>
      <c r="C1719" s="84" t="str">
        <f>VLOOKUP(A1719,'Northern Branch Phase II Debris'!A:F,3,FALSE)</f>
        <v>Oak Drive</v>
      </c>
      <c r="F1719" s="84" t="str">
        <f t="shared" si="52"/>
        <v>Go Ahead</v>
      </c>
      <c r="G1719" s="320">
        <f>VLOOKUP(A1719,'Northern Branch Phase II Debris'!A:F,6,FALSE)</f>
        <v>0</v>
      </c>
      <c r="H1719" s="84" t="str">
        <f>VLOOKUP(A1719,'Northern Branch Phase II Debris'!A:G,7,FALSE)</f>
        <v>Butte</v>
      </c>
      <c r="I1719" s="84" t="e">
        <f>VLOOKUP(A1719,'Go Backs'!A:H,8,FALSE)</f>
        <v>#N/A</v>
      </c>
      <c r="K1719" s="84" t="e">
        <f>VLOOKUP(A1719,'Go Aheads'!A:H,8,FALSE)</f>
        <v>#N/A</v>
      </c>
      <c r="M1719" s="84">
        <f>VLOOKUP(A1719,'Northern Branch Phase II Debris'!A:F,4,FALSE)</f>
        <v>0</v>
      </c>
      <c r="N1719" s="84">
        <f>VLOOKUP(A1719,'Northern Branch Phase II Debris'!A:F,5,FALSE)</f>
        <v>0</v>
      </c>
      <c r="P1719" s="84">
        <f ca="1">SUMIF(cCalRecycle_NorthBranch_DataMan!A:F,Audit!A1719,cCalRecycle_NorthBranch_DataMan!F:F)</f>
        <v>0</v>
      </c>
      <c r="Q1719" s="86" t="e">
        <f>VLOOKUP(A1719,cCalRecycle_NorthBranch_DataMan!A:B,2,FALSE)</f>
        <v>#N/A</v>
      </c>
      <c r="R1719" s="643" t="b">
        <f t="shared" ca="1" si="53"/>
        <v>1</v>
      </c>
      <c r="Y1719" s="84" t="e">
        <v>#N/A</v>
      </c>
      <c r="Z1719" s="84" t="e">
        <v>#N/A</v>
      </c>
      <c r="AA1719" s="84" t="e">
        <v>#N/A</v>
      </c>
      <c r="AB1719" s="84" t="e">
        <v>#N/A</v>
      </c>
      <c r="AC1719" s="84" t="e">
        <v>#N/A</v>
      </c>
      <c r="AD1719" s="84" t="e">
        <v>#N/A</v>
      </c>
      <c r="AE1719" s="84" t="e">
        <v>#N/A</v>
      </c>
      <c r="AF1719" s="84" t="e">
        <v>#N/A</v>
      </c>
    </row>
    <row r="1720" spans="1:32" ht="15" thickBot="1">
      <c r="A1720" s="93" t="s">
        <v>752</v>
      </c>
      <c r="B1720" s="84" t="str">
        <f>VLOOKUP(A1720,'Northern Branch Phase II Debris'!A:F,2,FALSE)</f>
        <v>062-290-018-000</v>
      </c>
      <c r="C1720" s="84" t="str">
        <f>VLOOKUP(A1720,'Northern Branch Phase II Debris'!A:F,3,FALSE)</f>
        <v>Old Mill Road</v>
      </c>
      <c r="F1720" s="84" t="str">
        <f t="shared" si="52"/>
        <v>Go Ahead</v>
      </c>
      <c r="G1720" s="320">
        <f>VLOOKUP(A1720,'Northern Branch Phase II Debris'!A:F,6,FALSE)</f>
        <v>0</v>
      </c>
      <c r="H1720" s="84" t="str">
        <f>VLOOKUP(A1720,'Northern Branch Phase II Debris'!A:G,7,FALSE)</f>
        <v>Butte</v>
      </c>
      <c r="I1720" s="84" t="e">
        <f>VLOOKUP(A1720,'Go Backs'!A:H,8,FALSE)</f>
        <v>#N/A</v>
      </c>
      <c r="K1720" s="84" t="e">
        <f>VLOOKUP(A1720,'Go Aheads'!A:H,8,FALSE)</f>
        <v>#N/A</v>
      </c>
      <c r="M1720" s="84">
        <f>VLOOKUP(A1720,'Northern Branch Phase II Debris'!A:F,4,FALSE)</f>
        <v>0</v>
      </c>
      <c r="N1720" s="84">
        <f>VLOOKUP(A1720,'Northern Branch Phase II Debris'!A:F,5,FALSE)</f>
        <v>0</v>
      </c>
      <c r="P1720" s="84">
        <f ca="1">SUMIF(cCalRecycle_NorthBranch_DataMan!A:F,Audit!A1720,cCalRecycle_NorthBranch_DataMan!F:F)</f>
        <v>0</v>
      </c>
      <c r="Q1720" s="86" t="e">
        <f>VLOOKUP(A1720,cCalRecycle_NorthBranch_DataMan!A:B,2,FALSE)</f>
        <v>#N/A</v>
      </c>
      <c r="R1720" s="643" t="b">
        <f t="shared" ca="1" si="53"/>
        <v>1</v>
      </c>
      <c r="Y1720" s="84" t="e">
        <v>#N/A</v>
      </c>
      <c r="Z1720" s="84" t="e">
        <v>#N/A</v>
      </c>
      <c r="AA1720" s="84" t="e">
        <v>#N/A</v>
      </c>
      <c r="AB1720" s="84" t="e">
        <v>#N/A</v>
      </c>
      <c r="AC1720" s="84" t="e">
        <v>#N/A</v>
      </c>
      <c r="AD1720" s="84" t="e">
        <v>#N/A</v>
      </c>
      <c r="AE1720" s="84" t="e">
        <v>#N/A</v>
      </c>
      <c r="AF1720" s="84" t="e">
        <v>#N/A</v>
      </c>
    </row>
    <row r="1721" spans="1:32" ht="15" thickBot="1">
      <c r="A1721" s="93" t="s">
        <v>754</v>
      </c>
      <c r="B1721" s="84" t="str">
        <f>VLOOKUP(A1721,'Northern Branch Phase II Debris'!A:F,2,FALSE)</f>
        <v>062-290-019-000</v>
      </c>
      <c r="C1721" s="84" t="str">
        <f>VLOOKUP(A1721,'Northern Branch Phase II Debris'!A:F,3,FALSE)</f>
        <v>Old Mill Road</v>
      </c>
      <c r="F1721" s="84" t="str">
        <f t="shared" si="52"/>
        <v>Go Ahead</v>
      </c>
      <c r="G1721" s="320">
        <f>VLOOKUP(A1721,'Northern Branch Phase II Debris'!A:F,6,FALSE)</f>
        <v>0</v>
      </c>
      <c r="H1721" s="84" t="str">
        <f>VLOOKUP(A1721,'Northern Branch Phase II Debris'!A:G,7,FALSE)</f>
        <v>Butte</v>
      </c>
      <c r="I1721" s="84" t="e">
        <f>VLOOKUP(A1721,'Go Backs'!A:H,8,FALSE)</f>
        <v>#N/A</v>
      </c>
      <c r="K1721" s="84" t="e">
        <f>VLOOKUP(A1721,'Go Aheads'!A:H,8,FALSE)</f>
        <v>#N/A</v>
      </c>
      <c r="M1721" s="84">
        <f>VLOOKUP(A1721,'Northern Branch Phase II Debris'!A:F,4,FALSE)</f>
        <v>0</v>
      </c>
      <c r="N1721" s="84">
        <f>VLOOKUP(A1721,'Northern Branch Phase II Debris'!A:F,5,FALSE)</f>
        <v>0</v>
      </c>
      <c r="P1721" s="84">
        <f ca="1">SUMIF(cCalRecycle_NorthBranch_DataMan!A:F,Audit!A1721,cCalRecycle_NorthBranch_DataMan!F:F)</f>
        <v>0</v>
      </c>
      <c r="Q1721" s="86" t="e">
        <f>VLOOKUP(A1721,cCalRecycle_NorthBranch_DataMan!A:B,2,FALSE)</f>
        <v>#N/A</v>
      </c>
      <c r="R1721" s="643" t="b">
        <f t="shared" ca="1" si="53"/>
        <v>1</v>
      </c>
      <c r="Y1721" s="84" t="e">
        <v>#N/A</v>
      </c>
      <c r="Z1721" s="84" t="e">
        <v>#N/A</v>
      </c>
      <c r="AA1721" s="84" t="e">
        <v>#N/A</v>
      </c>
      <c r="AB1721" s="84" t="e">
        <v>#N/A</v>
      </c>
      <c r="AC1721" s="84" t="e">
        <v>#N/A</v>
      </c>
      <c r="AD1721" s="84" t="e">
        <v>#N/A</v>
      </c>
      <c r="AE1721" s="84" t="e">
        <v>#N/A</v>
      </c>
      <c r="AF1721" s="84" t="e">
        <v>#N/A</v>
      </c>
    </row>
    <row r="1722" spans="1:32" ht="15" thickBot="1">
      <c r="A1722" s="93" t="s">
        <v>755</v>
      </c>
      <c r="B1722" s="84" t="str">
        <f>VLOOKUP(A1722,'Northern Branch Phase II Debris'!A:F,2,FALSE)</f>
        <v>062-290-020-000</v>
      </c>
      <c r="C1722" s="84" t="str">
        <f>VLOOKUP(A1722,'Northern Branch Phase II Debris'!A:F,3,FALSE)</f>
        <v>Old Mill Road</v>
      </c>
      <c r="F1722" s="84" t="str">
        <f t="shared" si="52"/>
        <v>Go Ahead</v>
      </c>
      <c r="G1722" s="320">
        <f>VLOOKUP(A1722,'Northern Branch Phase II Debris'!A:F,6,FALSE)</f>
        <v>0</v>
      </c>
      <c r="H1722" s="84" t="str">
        <f>VLOOKUP(A1722,'Northern Branch Phase II Debris'!A:G,7,FALSE)</f>
        <v>Butte</v>
      </c>
      <c r="I1722" s="84" t="e">
        <f>VLOOKUP(A1722,'Go Backs'!A:H,8,FALSE)</f>
        <v>#N/A</v>
      </c>
      <c r="K1722" s="84" t="e">
        <f>VLOOKUP(A1722,'Go Aheads'!A:H,8,FALSE)</f>
        <v>#N/A</v>
      </c>
      <c r="M1722" s="84">
        <f>VLOOKUP(A1722,'Northern Branch Phase II Debris'!A:F,4,FALSE)</f>
        <v>0</v>
      </c>
      <c r="N1722" s="84">
        <f>VLOOKUP(A1722,'Northern Branch Phase II Debris'!A:F,5,FALSE)</f>
        <v>0</v>
      </c>
      <c r="P1722" s="84">
        <f ca="1">SUMIF(cCalRecycle_NorthBranch_DataMan!A:F,Audit!A1722,cCalRecycle_NorthBranch_DataMan!F:F)</f>
        <v>0</v>
      </c>
      <c r="Q1722" s="86" t="e">
        <f>VLOOKUP(A1722,cCalRecycle_NorthBranch_DataMan!A:B,2,FALSE)</f>
        <v>#N/A</v>
      </c>
      <c r="R1722" s="643" t="b">
        <f t="shared" ca="1" si="53"/>
        <v>1</v>
      </c>
      <c r="Y1722" s="84" t="e">
        <v>#N/A</v>
      </c>
      <c r="Z1722" s="84" t="e">
        <v>#N/A</v>
      </c>
      <c r="AA1722" s="84" t="e">
        <v>#N/A</v>
      </c>
      <c r="AB1722" s="84" t="e">
        <v>#N/A</v>
      </c>
      <c r="AC1722" s="84" t="e">
        <v>#N/A</v>
      </c>
      <c r="AD1722" s="84" t="e">
        <v>#N/A</v>
      </c>
      <c r="AE1722" s="84" t="e">
        <v>#N/A</v>
      </c>
      <c r="AF1722" s="84" t="e">
        <v>#N/A</v>
      </c>
    </row>
    <row r="1723" spans="1:32" ht="15" thickBot="1">
      <c r="A1723" s="93" t="s">
        <v>766</v>
      </c>
      <c r="B1723" s="84">
        <f>VLOOKUP(A1723,'Northern Branch Phase II Debris'!A:F,2,FALSE)</f>
        <v>105</v>
      </c>
      <c r="C1723" s="84" t="str">
        <f>VLOOKUP(A1723,'Northern Branch Phase II Debris'!A:F,3,FALSE)</f>
        <v>Old Mill Road</v>
      </c>
      <c r="F1723" s="84" t="str">
        <f t="shared" si="52"/>
        <v>Go Ahead</v>
      </c>
      <c r="G1723" s="320">
        <f>VLOOKUP(A1723,'Northern Branch Phase II Debris'!A:F,6,FALSE)</f>
        <v>0</v>
      </c>
      <c r="H1723" s="84" t="str">
        <f>VLOOKUP(A1723,'Northern Branch Phase II Debris'!A:G,7,FALSE)</f>
        <v>Butte</v>
      </c>
      <c r="I1723" s="84" t="e">
        <f>VLOOKUP(A1723,'Go Backs'!A:H,8,FALSE)</f>
        <v>#N/A</v>
      </c>
      <c r="K1723" s="84" t="e">
        <f>VLOOKUP(A1723,'Go Aheads'!A:H,8,FALSE)</f>
        <v>#N/A</v>
      </c>
      <c r="M1723" s="84">
        <f>VLOOKUP(A1723,'Northern Branch Phase II Debris'!A:F,4,FALSE)</f>
        <v>0</v>
      </c>
      <c r="N1723" s="84">
        <f>VLOOKUP(A1723,'Northern Branch Phase II Debris'!A:F,5,FALSE)</f>
        <v>0</v>
      </c>
      <c r="P1723" s="84">
        <f ca="1">SUMIF(cCalRecycle_NorthBranch_DataMan!A:F,Audit!A1723,cCalRecycle_NorthBranch_DataMan!F:F)</f>
        <v>0</v>
      </c>
      <c r="Q1723" s="86" t="e">
        <f>VLOOKUP(A1723,cCalRecycle_NorthBranch_DataMan!A:B,2,FALSE)</f>
        <v>#N/A</v>
      </c>
      <c r="R1723" s="643" t="b">
        <f t="shared" ca="1" si="53"/>
        <v>1</v>
      </c>
      <c r="Y1723" s="84" t="e">
        <v>#N/A</v>
      </c>
      <c r="Z1723" s="84" t="e">
        <v>#N/A</v>
      </c>
      <c r="AA1723" s="84" t="e">
        <v>#N/A</v>
      </c>
      <c r="AB1723" s="84" t="e">
        <v>#N/A</v>
      </c>
      <c r="AC1723" s="84" t="e">
        <v>#N/A</v>
      </c>
      <c r="AD1723" s="84" t="e">
        <v>#N/A</v>
      </c>
      <c r="AE1723" s="84" t="e">
        <v>#N/A</v>
      </c>
      <c r="AF1723" s="84" t="e">
        <v>#N/A</v>
      </c>
    </row>
    <row r="1724" spans="1:32" ht="15" thickBot="1">
      <c r="A1724" s="463" t="s">
        <v>1226</v>
      </c>
      <c r="B1724" s="84">
        <f>VLOOKUP(A1724,'Northern Branch Phase II Debris'!A:F,2,FALSE)</f>
        <v>10935</v>
      </c>
      <c r="C1724" s="84" t="str">
        <f>VLOOKUP(A1724,'Northern Branch Phase II Debris'!A:F,3,FALSE)</f>
        <v>Ruth-Zenia Road</v>
      </c>
      <c r="F1724" s="84" t="str">
        <f t="shared" si="52"/>
        <v>Go Ahead</v>
      </c>
      <c r="G1724" s="320">
        <f>VLOOKUP(A1724,'Northern Branch Phase II Debris'!A:F,6,FALSE)</f>
        <v>44364</v>
      </c>
      <c r="H1724" s="84" t="str">
        <f>VLOOKUP(A1724,'Northern Branch Phase II Debris'!A:G,7,FALSE)</f>
        <v>Trinity</v>
      </c>
      <c r="I1724" s="84" t="e">
        <f>VLOOKUP(A1724,'Go Backs'!A:H,8,FALSE)</f>
        <v>#N/A</v>
      </c>
      <c r="K1724" s="84" t="e">
        <f>VLOOKUP(A1724,'Go Aheads'!A:H,8,FALSE)</f>
        <v>#N/A</v>
      </c>
      <c r="M1724" s="84">
        <f>VLOOKUP(A1724,'Northern Branch Phase II Debris'!A:F,4,FALSE)</f>
        <v>10</v>
      </c>
      <c r="N1724" s="84">
        <f>VLOOKUP(A1724,'Northern Branch Phase II Debris'!A:F,5,FALSE)</f>
        <v>13</v>
      </c>
      <c r="P1724" s="84">
        <f ca="1">SUMIF(cCalRecycle_NorthBranch_DataMan!A:F,Audit!A1724,cCalRecycle_NorthBranch_DataMan!F:F)</f>
        <v>0</v>
      </c>
      <c r="Q1724" s="86" t="e">
        <f>VLOOKUP(A1724,cCalRecycle_NorthBranch_DataMan!A:B,2,FALSE)</f>
        <v>#N/A</v>
      </c>
      <c r="R1724" s="643" t="b">
        <f t="shared" ca="1" si="53"/>
        <v>0</v>
      </c>
      <c r="S1724" s="455" t="s">
        <v>4289</v>
      </c>
      <c r="Y1724" s="84" t="e">
        <v>#N/A</v>
      </c>
      <c r="Z1724" s="84" t="e">
        <v>#N/A</v>
      </c>
      <c r="AA1724" s="84" t="e">
        <v>#N/A</v>
      </c>
      <c r="AB1724" s="84" t="e">
        <v>#N/A</v>
      </c>
      <c r="AC1724" s="84" t="e">
        <v>#N/A</v>
      </c>
      <c r="AD1724" s="84" t="e">
        <v>#N/A</v>
      </c>
      <c r="AE1724" s="84" t="e">
        <v>#N/A</v>
      </c>
      <c r="AF1724" s="84" t="e">
        <v>#N/A</v>
      </c>
    </row>
    <row r="1725" spans="1:32" ht="15" thickBot="1">
      <c r="A1725" s="93" t="s">
        <v>1746</v>
      </c>
      <c r="B1725" s="84" t="str">
        <f>VLOOKUP(A1725,'Northern Branch Phase II Debris'!A:F,2,FALSE)</f>
        <v>062-730-040-000</v>
      </c>
      <c r="C1725" s="84" t="str">
        <f>VLOOKUP(A1725,'Northern Branch Phase II Debris'!A:F,3,FALSE)</f>
        <v>PTN SEC 35-21-5 E</v>
      </c>
      <c r="F1725" s="84" t="str">
        <f t="shared" si="52"/>
        <v>Go Ahead</v>
      </c>
      <c r="G1725" s="320">
        <f>VLOOKUP(A1725,'Northern Branch Phase II Debris'!A:F,6,FALSE)</f>
        <v>0</v>
      </c>
      <c r="H1725" s="84" t="str">
        <f>VLOOKUP(A1725,'Northern Branch Phase II Debris'!A:G,7,FALSE)</f>
        <v>Butte</v>
      </c>
      <c r="I1725" s="84" t="e">
        <f>VLOOKUP(A1725,'Go Backs'!A:H,8,FALSE)</f>
        <v>#N/A</v>
      </c>
      <c r="K1725" s="84" t="e">
        <f>VLOOKUP(A1725,'Go Aheads'!A:H,8,FALSE)</f>
        <v>#N/A</v>
      </c>
      <c r="M1725" s="84">
        <f>VLOOKUP(A1725,'Northern Branch Phase II Debris'!A:F,4,FALSE)</f>
        <v>0</v>
      </c>
      <c r="N1725" s="84">
        <f>VLOOKUP(A1725,'Northern Branch Phase II Debris'!A:F,5,FALSE)</f>
        <v>0</v>
      </c>
      <c r="P1725" s="84">
        <f ca="1">SUMIF(cCalRecycle_NorthBranch_DataMan!A:F,Audit!A1725,cCalRecycle_NorthBranch_DataMan!F:F)</f>
        <v>0</v>
      </c>
      <c r="Q1725" s="86" t="e">
        <f>VLOOKUP(A1725,cCalRecycle_NorthBranch_DataMan!A:B,2,FALSE)</f>
        <v>#N/A</v>
      </c>
      <c r="R1725" s="643" t="b">
        <f t="shared" ca="1" si="53"/>
        <v>1</v>
      </c>
      <c r="Y1725" s="84" t="e">
        <v>#N/A</v>
      </c>
      <c r="Z1725" s="84" t="e">
        <v>#N/A</v>
      </c>
      <c r="AA1725" s="84" t="e">
        <v>#N/A</v>
      </c>
      <c r="AB1725" s="84" t="e">
        <v>#N/A</v>
      </c>
      <c r="AC1725" s="84" t="e">
        <v>#N/A</v>
      </c>
      <c r="AD1725" s="84" t="e">
        <v>#N/A</v>
      </c>
      <c r="AE1725" s="84" t="e">
        <v>#N/A</v>
      </c>
      <c r="AF1725" s="84" t="e">
        <v>#N/A</v>
      </c>
    </row>
    <row r="1726" spans="1:32" ht="15" thickBot="1">
      <c r="A1726" s="93" t="s">
        <v>698</v>
      </c>
      <c r="B1726" s="84" t="str">
        <f>VLOOKUP(A1726,'Northern Branch Phase II Debris'!A:F,2,FALSE)</f>
        <v>062-220-021-000</v>
      </c>
      <c r="C1726" s="84" t="str">
        <f>VLOOKUP(A1726,'Northern Branch Phase II Debris'!A:F,3,FALSE)</f>
        <v>PTN SEC 35-21-5E</v>
      </c>
      <c r="F1726" s="84" t="str">
        <f t="shared" si="52"/>
        <v>Go Ahead</v>
      </c>
      <c r="G1726" s="320">
        <f>VLOOKUP(A1726,'Northern Branch Phase II Debris'!A:F,6,FALSE)</f>
        <v>0</v>
      </c>
      <c r="H1726" s="84" t="str">
        <f>VLOOKUP(A1726,'Northern Branch Phase II Debris'!A:G,7,FALSE)</f>
        <v>Butte</v>
      </c>
      <c r="I1726" s="84" t="e">
        <f>VLOOKUP(A1726,'Go Backs'!A:H,8,FALSE)</f>
        <v>#N/A</v>
      </c>
      <c r="K1726" s="84" t="e">
        <f>VLOOKUP(A1726,'Go Aheads'!A:H,8,FALSE)</f>
        <v>#N/A</v>
      </c>
      <c r="M1726" s="84">
        <f>VLOOKUP(A1726,'Northern Branch Phase II Debris'!A:F,4,FALSE)</f>
        <v>0</v>
      </c>
      <c r="N1726" s="84">
        <f>VLOOKUP(A1726,'Northern Branch Phase II Debris'!A:F,5,FALSE)</f>
        <v>0</v>
      </c>
      <c r="P1726" s="84">
        <f ca="1">SUMIF(cCalRecycle_NorthBranch_DataMan!A:F,Audit!A1726,cCalRecycle_NorthBranch_DataMan!F:F)</f>
        <v>0</v>
      </c>
      <c r="Q1726" s="86" t="e">
        <f>VLOOKUP(A1726,cCalRecycle_NorthBranch_DataMan!A:B,2,FALSE)</f>
        <v>#N/A</v>
      </c>
      <c r="R1726" s="643" t="b">
        <f t="shared" ca="1" si="53"/>
        <v>1</v>
      </c>
      <c r="Y1726" s="84" t="e">
        <v>#N/A</v>
      </c>
      <c r="Z1726" s="84" t="e">
        <v>#N/A</v>
      </c>
      <c r="AA1726" s="84" t="e">
        <v>#N/A</v>
      </c>
      <c r="AB1726" s="84" t="e">
        <v>#N/A</v>
      </c>
      <c r="AC1726" s="84" t="e">
        <v>#N/A</v>
      </c>
      <c r="AD1726" s="84" t="e">
        <v>#N/A</v>
      </c>
      <c r="AE1726" s="84" t="e">
        <v>#N/A</v>
      </c>
      <c r="AF1726" s="84" t="e">
        <v>#N/A</v>
      </c>
    </row>
    <row r="1727" spans="1:32" ht="15" thickBot="1">
      <c r="A1727" s="93" t="s">
        <v>1486</v>
      </c>
      <c r="B1727" s="84" t="str">
        <f>VLOOKUP(A1727,'Northern Branch Phase II Debris'!A:F,2,FALSE)</f>
        <v>062-300-006-000</v>
      </c>
      <c r="C1727" s="84" t="str">
        <f>VLOOKUP(A1727,'Northern Branch Phase II Debris'!A:F,3,FALSE)</f>
        <v>Azalea Lane</v>
      </c>
      <c r="F1727" s="84" t="str">
        <f t="shared" si="52"/>
        <v>Go Ahead</v>
      </c>
      <c r="G1727" s="320">
        <f>VLOOKUP(A1727,'Northern Branch Phase II Debris'!A:F,6,FALSE)</f>
        <v>0</v>
      </c>
      <c r="H1727" s="84" t="str">
        <f>VLOOKUP(A1727,'Northern Branch Phase II Debris'!A:G,7,FALSE)</f>
        <v>Butte</v>
      </c>
      <c r="I1727" s="84" t="e">
        <f>VLOOKUP(A1727,'Go Backs'!A:H,8,FALSE)</f>
        <v>#N/A</v>
      </c>
      <c r="K1727" s="84" t="e">
        <f>VLOOKUP(A1727,'Go Aheads'!A:H,8,FALSE)</f>
        <v>#N/A</v>
      </c>
      <c r="M1727" s="84">
        <f>VLOOKUP(A1727,'Northern Branch Phase II Debris'!A:F,4,FALSE)</f>
        <v>0</v>
      </c>
      <c r="N1727" s="84">
        <f>VLOOKUP(A1727,'Northern Branch Phase II Debris'!A:F,5,FALSE)</f>
        <v>0</v>
      </c>
      <c r="P1727" s="84">
        <f ca="1">SUMIF(cCalRecycle_NorthBranch_DataMan!A:F,Audit!A1727,cCalRecycle_NorthBranch_DataMan!F:F)</f>
        <v>0</v>
      </c>
      <c r="Q1727" s="86" t="e">
        <f>VLOOKUP(A1727,cCalRecycle_NorthBranch_DataMan!A:B,2,FALSE)</f>
        <v>#N/A</v>
      </c>
      <c r="R1727" s="643" t="b">
        <f t="shared" ca="1" si="53"/>
        <v>1</v>
      </c>
      <c r="Y1727" s="84" t="e">
        <v>#N/A</v>
      </c>
      <c r="Z1727" s="84" t="e">
        <v>#N/A</v>
      </c>
      <c r="AA1727" s="84" t="e">
        <v>#N/A</v>
      </c>
      <c r="AB1727" s="84" t="e">
        <v>#N/A</v>
      </c>
      <c r="AC1727" s="84" t="e">
        <v>#N/A</v>
      </c>
      <c r="AD1727" s="84" t="e">
        <v>#N/A</v>
      </c>
      <c r="AE1727" s="84" t="e">
        <v>#N/A</v>
      </c>
      <c r="AF1727" s="84" t="e">
        <v>#N/A</v>
      </c>
    </row>
    <row r="1728" spans="1:32" ht="26.25" thickBot="1">
      <c r="A1728" s="93" t="s">
        <v>1858</v>
      </c>
      <c r="B1728" s="84">
        <f>VLOOKUP(A1728,'Northern Branch Phase II Debris'!A:F,2,FALSE)</f>
        <v>9318</v>
      </c>
      <c r="C1728" s="84" t="str">
        <f>VLOOKUP(A1728,'Northern Branch Phase II Debris'!A:F,3,FALSE)</f>
        <v>Oroville Quincy Highway</v>
      </c>
      <c r="F1728" s="84" t="str">
        <f t="shared" si="52"/>
        <v>Go Ahead</v>
      </c>
      <c r="G1728" s="320">
        <f>VLOOKUP(A1728,'Northern Branch Phase II Debris'!A:F,6,FALSE)</f>
        <v>44299</v>
      </c>
      <c r="H1728" s="84" t="str">
        <f>VLOOKUP(A1728,'Northern Branch Phase II Debris'!A:G,7,FALSE)</f>
        <v>Butte</v>
      </c>
      <c r="I1728" s="84" t="e">
        <f>VLOOKUP(A1728,'Go Backs'!A:H,8,FALSE)</f>
        <v>#N/A</v>
      </c>
      <c r="K1728" s="84">
        <f>VLOOKUP(A1728,'Go Aheads'!A:H,8,FALSE)</f>
        <v>2</v>
      </c>
      <c r="M1728" s="84">
        <f>VLOOKUP(A1728,'Northern Branch Phase II Debris'!A:F,4,FALSE)</f>
        <v>2</v>
      </c>
      <c r="N1728" s="84">
        <f>VLOOKUP(A1728,'Northern Branch Phase II Debris'!A:F,5,FALSE)</f>
        <v>2</v>
      </c>
      <c r="P1728" s="84">
        <f ca="1">SUMIF(cCalRecycle_NorthBranch_DataMan!A:F,Audit!A1728,cCalRecycle_NorthBranch_DataMan!F:F)</f>
        <v>2</v>
      </c>
      <c r="Q1728" s="86">
        <f>VLOOKUP(A1728,cCalRecycle_NorthBranch_DataMan!A:B,2,FALSE)</f>
        <v>44330.603171296287</v>
      </c>
      <c r="R1728" s="643" t="b">
        <f t="shared" ca="1" si="53"/>
        <v>1</v>
      </c>
      <c r="Y1728" s="84" t="e">
        <v>#N/A</v>
      </c>
      <c r="Z1728" s="84" t="e">
        <v>#N/A</v>
      </c>
      <c r="AA1728" s="84" t="e">
        <v>#N/A</v>
      </c>
      <c r="AB1728" s="84" t="e">
        <v>#N/A</v>
      </c>
      <c r="AC1728" s="84" t="e">
        <v>#N/A</v>
      </c>
      <c r="AD1728" s="84" t="e">
        <v>#N/A</v>
      </c>
      <c r="AE1728" s="84" t="e">
        <v>#N/A</v>
      </c>
      <c r="AF1728" s="84" t="e">
        <v>#N/A</v>
      </c>
    </row>
    <row r="1729" spans="1:32" ht="15" thickBot="1">
      <c r="A1729" s="93" t="s">
        <v>1071</v>
      </c>
      <c r="B1729" s="84" t="str">
        <f>VLOOKUP(A1729,'Northern Branch Phase II Debris'!A:F,2,FALSE)</f>
        <v>062-270-002-000</v>
      </c>
      <c r="C1729" s="84" t="str">
        <f>VLOOKUP(A1729,'Northern Branch Phase II Debris'!A:F,3,FALSE)</f>
        <v>SEC 36 T21N R5E</v>
      </c>
      <c r="F1729" s="84" t="str">
        <f t="shared" si="52"/>
        <v>Go Ahead</v>
      </c>
      <c r="G1729" s="320">
        <f>VLOOKUP(A1729,'Northern Branch Phase II Debris'!A:F,6,FALSE)</f>
        <v>44310</v>
      </c>
      <c r="H1729" s="84" t="str">
        <f>VLOOKUP(A1729,'Northern Branch Phase II Debris'!A:G,7,FALSE)</f>
        <v>Butte</v>
      </c>
      <c r="I1729" s="84" t="e">
        <f>VLOOKUP(A1729,'Go Backs'!A:H,8,FALSE)</f>
        <v>#N/A</v>
      </c>
      <c r="K1729" s="84">
        <f>VLOOKUP(A1729,'Go Aheads'!A:H,8,FALSE)</f>
        <v>2</v>
      </c>
      <c r="M1729" s="84">
        <f>VLOOKUP(A1729,'Northern Branch Phase II Debris'!A:F,4,FALSE)</f>
        <v>2</v>
      </c>
      <c r="N1729" s="84">
        <f>VLOOKUP(A1729,'Northern Branch Phase II Debris'!A:F,5,FALSE)</f>
        <v>2</v>
      </c>
      <c r="P1729" s="84">
        <f ca="1">SUMIF(cCalRecycle_NorthBranch_DataMan!A:F,Audit!A1729,cCalRecycle_NorthBranch_DataMan!F:F)</f>
        <v>2</v>
      </c>
      <c r="Q1729" s="86">
        <f>VLOOKUP(A1729,cCalRecycle_NorthBranch_DataMan!A:B,2,FALSE)</f>
        <v>44320.5527083333</v>
      </c>
      <c r="R1729" s="643" t="b">
        <f t="shared" ca="1" si="53"/>
        <v>1</v>
      </c>
      <c r="Y1729" s="84" t="e">
        <v>#N/A</v>
      </c>
      <c r="Z1729" s="84" t="e">
        <v>#N/A</v>
      </c>
      <c r="AA1729" s="84" t="e">
        <v>#N/A</v>
      </c>
      <c r="AB1729" s="84" t="e">
        <v>#N/A</v>
      </c>
      <c r="AC1729" s="84" t="e">
        <v>#N/A</v>
      </c>
      <c r="AD1729" s="84" t="e">
        <v>#N/A</v>
      </c>
      <c r="AE1729" s="84" t="e">
        <v>#N/A</v>
      </c>
      <c r="AF1729" s="84" t="e">
        <v>#N/A</v>
      </c>
    </row>
    <row r="1730" spans="1:32" ht="15" thickBot="1">
      <c r="A1730" s="463" t="s">
        <v>1315</v>
      </c>
      <c r="B1730" s="84">
        <f>VLOOKUP(A1730,'Northern Branch Phase II Debris'!A:F,2,FALSE)</f>
        <v>26260</v>
      </c>
      <c r="C1730" s="84" t="str">
        <f>VLOOKUP(A1730,'Northern Branch Phase II Debris'!A:F,3,FALSE)</f>
        <v>Upper Mad River Road</v>
      </c>
      <c r="F1730" s="84" t="str">
        <f t="shared" si="52"/>
        <v>Go Ahead</v>
      </c>
      <c r="G1730" s="320">
        <f>VLOOKUP(A1730,'Northern Branch Phase II Debris'!A:F,6,FALSE)</f>
        <v>44337</v>
      </c>
      <c r="H1730" s="84" t="str">
        <f>VLOOKUP(A1730,'Northern Branch Phase II Debris'!A:G,7,FALSE)</f>
        <v>Trinity</v>
      </c>
      <c r="I1730" s="84" t="e">
        <f>VLOOKUP(A1730,'Go Backs'!A:H,8,FALSE)</f>
        <v>#N/A</v>
      </c>
      <c r="K1730" s="84" t="e">
        <f>VLOOKUP(A1730,'Go Aheads'!A:H,8,FALSE)</f>
        <v>#N/A</v>
      </c>
      <c r="M1730" s="84">
        <f>VLOOKUP(A1730,'Northern Branch Phase II Debris'!A:F,4,FALSE)</f>
        <v>12</v>
      </c>
      <c r="N1730" s="84">
        <f>VLOOKUP(A1730,'Northern Branch Phase II Debris'!A:F,5,FALSE)</f>
        <v>11</v>
      </c>
      <c r="P1730" s="84">
        <f ca="1">SUMIF(cCalRecycle_NorthBranch_DataMan!A:F,Audit!A1730,cCalRecycle_NorthBranch_DataMan!F:F)</f>
        <v>0</v>
      </c>
      <c r="Q1730" s="86" t="e">
        <f>VLOOKUP(A1730,cCalRecycle_NorthBranch_DataMan!A:B,2,FALSE)</f>
        <v>#N/A</v>
      </c>
      <c r="R1730" s="643" t="b">
        <f t="shared" ca="1" si="53"/>
        <v>0</v>
      </c>
      <c r="S1730" s="455" t="s">
        <v>4289</v>
      </c>
      <c r="Y1730" s="84" t="e">
        <v>#N/A</v>
      </c>
      <c r="Z1730" s="84" t="e">
        <v>#N/A</v>
      </c>
      <c r="AA1730" s="84" t="e">
        <v>#N/A</v>
      </c>
      <c r="AB1730" s="84" t="e">
        <v>#N/A</v>
      </c>
      <c r="AC1730" s="84" t="e">
        <v>#N/A</v>
      </c>
      <c r="AD1730" s="84" t="e">
        <v>#N/A</v>
      </c>
      <c r="AE1730" s="84" t="e">
        <v>#N/A</v>
      </c>
      <c r="AF1730" s="84" t="e">
        <v>#N/A</v>
      </c>
    </row>
    <row r="1731" spans="1:32" ht="15" thickBot="1">
      <c r="A1731" s="93" t="s">
        <v>1905</v>
      </c>
      <c r="B1731" s="84" t="str">
        <f>VLOOKUP(A1731,'Northern Branch Phase II Debris'!A:F,2,FALSE)</f>
        <v>071-190-051-000</v>
      </c>
      <c r="C1731" s="84" t="str">
        <f>VLOOKUP(A1731,'Northern Branch Phase II Debris'!A:F,3,FALSE)</f>
        <v>Off Lumpkin Road</v>
      </c>
      <c r="F1731" s="84" t="str">
        <f t="shared" ref="F1731:F1794" si="54">IF(ISNA(I1731),"Go Ahead", "GoBack")</f>
        <v>Go Ahead</v>
      </c>
      <c r="G1731" s="320">
        <f>VLOOKUP(A1731,'Northern Branch Phase II Debris'!A:F,6,FALSE)</f>
        <v>44315</v>
      </c>
      <c r="H1731" s="84" t="str">
        <f>VLOOKUP(A1731,'Northern Branch Phase II Debris'!A:G,7,FALSE)</f>
        <v>Butte</v>
      </c>
      <c r="I1731" s="84" t="e">
        <f>VLOOKUP(A1731,'Go Backs'!A:H,8,FALSE)</f>
        <v>#N/A</v>
      </c>
      <c r="K1731" s="84">
        <f>VLOOKUP(A1731,'Go Aheads'!A:H,8,FALSE)</f>
        <v>1</v>
      </c>
      <c r="M1731" s="84">
        <f>VLOOKUP(A1731,'Northern Branch Phase II Debris'!A:F,4,FALSE)</f>
        <v>1</v>
      </c>
      <c r="N1731" s="84">
        <f>VLOOKUP(A1731,'Northern Branch Phase II Debris'!A:F,5,FALSE)</f>
        <v>1</v>
      </c>
      <c r="P1731" s="84">
        <f ca="1">SUMIF(cCalRecycle_NorthBranch_DataMan!A:F,Audit!A1731,cCalRecycle_NorthBranch_DataMan!F:F)</f>
        <v>1</v>
      </c>
      <c r="Q1731" s="86">
        <f>VLOOKUP(A1731,cCalRecycle_NorthBranch_DataMan!A:B,2,FALSE)</f>
        <v>44357.463692129597</v>
      </c>
      <c r="R1731" s="643" t="b">
        <f t="shared" ref="R1731:R1794" ca="1" si="55">P1731=N1731</f>
        <v>1</v>
      </c>
      <c r="Y1731" s="84" t="s">
        <v>8346</v>
      </c>
      <c r="Z1731" s="84" t="s">
        <v>8347</v>
      </c>
      <c r="AA1731" s="84">
        <v>0</v>
      </c>
      <c r="AB1731" s="84">
        <v>0</v>
      </c>
      <c r="AC1731" s="84">
        <v>0</v>
      </c>
      <c r="AD1731" s="84" t="e">
        <v>#N/A</v>
      </c>
      <c r="AE1731" s="84">
        <v>0</v>
      </c>
      <c r="AF1731" s="84">
        <v>0</v>
      </c>
    </row>
    <row r="1732" spans="1:32" ht="15" thickBot="1">
      <c r="A1732" s="93" t="s">
        <v>2185</v>
      </c>
      <c r="B1732" s="84" t="str">
        <f>VLOOKUP(A1732,'Northern Branch Phase II Debris'!A:F,2,FALSE)</f>
        <v>062-340-027-000</v>
      </c>
      <c r="C1732" s="84" t="str">
        <f>VLOOKUP(A1732,'Northern Branch Phase II Debris'!A:F,3,FALSE)</f>
        <v>Oak Drive</v>
      </c>
      <c r="F1732" s="84" t="str">
        <f t="shared" si="54"/>
        <v>Go Ahead</v>
      </c>
      <c r="G1732" s="320">
        <f>VLOOKUP(A1732,'Northern Branch Phase II Debris'!A:F,6,FALSE)</f>
        <v>0</v>
      </c>
      <c r="H1732" s="84" t="str">
        <f>VLOOKUP(A1732,'Northern Branch Phase II Debris'!A:G,7,FALSE)</f>
        <v>Butte</v>
      </c>
      <c r="I1732" s="84" t="e">
        <f>VLOOKUP(A1732,'Go Backs'!A:H,8,FALSE)</f>
        <v>#N/A</v>
      </c>
      <c r="K1732" s="84" t="e">
        <f>VLOOKUP(A1732,'Go Aheads'!A:H,8,FALSE)</f>
        <v>#N/A</v>
      </c>
      <c r="M1732" s="84">
        <f>VLOOKUP(A1732,'Northern Branch Phase II Debris'!A:F,4,FALSE)</f>
        <v>0</v>
      </c>
      <c r="N1732" s="84">
        <f>VLOOKUP(A1732,'Northern Branch Phase II Debris'!A:F,5,FALSE)</f>
        <v>0</v>
      </c>
      <c r="P1732" s="84">
        <f ca="1">SUMIF(cCalRecycle_NorthBranch_DataMan!A:F,Audit!A1732,cCalRecycle_NorthBranch_DataMan!F:F)</f>
        <v>0</v>
      </c>
      <c r="Q1732" s="86" t="e">
        <f>VLOOKUP(A1732,cCalRecycle_NorthBranch_DataMan!A:B,2,FALSE)</f>
        <v>#N/A</v>
      </c>
      <c r="R1732" s="643" t="b">
        <f t="shared" ca="1" si="55"/>
        <v>1</v>
      </c>
      <c r="Y1732" s="84" t="e">
        <v>#N/A</v>
      </c>
      <c r="Z1732" s="84" t="e">
        <v>#N/A</v>
      </c>
      <c r="AA1732" s="84" t="e">
        <v>#N/A</v>
      </c>
      <c r="AB1732" s="84" t="e">
        <v>#N/A</v>
      </c>
      <c r="AC1732" s="84" t="e">
        <v>#N/A</v>
      </c>
      <c r="AD1732" s="84" t="e">
        <v>#N/A</v>
      </c>
      <c r="AE1732" s="84" t="e">
        <v>#N/A</v>
      </c>
      <c r="AF1732" s="84" t="e">
        <v>#N/A</v>
      </c>
    </row>
    <row r="1733" spans="1:32" ht="15" thickBot="1">
      <c r="A1733" s="93" t="s">
        <v>1191</v>
      </c>
      <c r="B1733" s="84">
        <f>VLOOKUP(A1733,'Northern Branch Phase II Debris'!A:F,2,FALSE)</f>
        <v>10523</v>
      </c>
      <c r="C1733" s="84" t="str">
        <f>VLOOKUP(A1733,'Northern Branch Phase II Debris'!A:F,3,FALSE)</f>
        <v>Tasha Road</v>
      </c>
      <c r="F1733" s="84" t="str">
        <f t="shared" si="54"/>
        <v>Go Ahead</v>
      </c>
      <c r="G1733" s="320">
        <f>VLOOKUP(A1733,'Northern Branch Phase II Debris'!A:F,6,FALSE)</f>
        <v>44247</v>
      </c>
      <c r="H1733" s="84" t="str">
        <f>VLOOKUP(A1733,'Northern Branch Phase II Debris'!A:G,7,FALSE)</f>
        <v>Nevada</v>
      </c>
      <c r="I1733" s="84" t="e">
        <f>VLOOKUP(A1733,'Go Backs'!A:H,8,FALSE)</f>
        <v>#N/A</v>
      </c>
      <c r="K1733" s="84" t="e">
        <f>VLOOKUP(A1733,'Go Aheads'!A:H,8,FALSE)</f>
        <v>#N/A</v>
      </c>
      <c r="M1733" s="84">
        <f>VLOOKUP(A1733,'Northern Branch Phase II Debris'!A:F,4,FALSE)</f>
        <v>7</v>
      </c>
      <c r="N1733" s="84">
        <f>VLOOKUP(A1733,'Northern Branch Phase II Debris'!A:F,5,FALSE)</f>
        <v>0</v>
      </c>
      <c r="P1733" s="84">
        <f ca="1">SUMIF(cCalRecycle_NorthBranch_DataMan!A:F,Audit!A1733,cCalRecycle_NorthBranch_DataMan!F:F)</f>
        <v>0</v>
      </c>
      <c r="Q1733" s="86" t="e">
        <f>VLOOKUP(A1733,cCalRecycle_NorthBranch_DataMan!A:B,2,FALSE)</f>
        <v>#N/A</v>
      </c>
      <c r="R1733" s="643" t="b">
        <f t="shared" ca="1" si="55"/>
        <v>1</v>
      </c>
      <c r="Y1733" s="84" t="e">
        <v>#N/A</v>
      </c>
      <c r="Z1733" s="84" t="e">
        <v>#N/A</v>
      </c>
      <c r="AA1733" s="84" t="e">
        <v>#N/A</v>
      </c>
      <c r="AB1733" s="84" t="e">
        <v>#N/A</v>
      </c>
      <c r="AC1733" s="84" t="e">
        <v>#N/A</v>
      </c>
      <c r="AD1733" s="84" t="e">
        <v>#N/A</v>
      </c>
      <c r="AE1733" s="84" t="e">
        <v>#N/A</v>
      </c>
      <c r="AF1733" s="84" t="e">
        <v>#N/A</v>
      </c>
    </row>
    <row r="1734" spans="1:32" ht="15" thickBot="1">
      <c r="A1734" s="93" t="s">
        <v>1918</v>
      </c>
      <c r="B1734" s="84">
        <f>VLOOKUP(A1734,'Northern Branch Phase II Debris'!A:F,2,FALSE)</f>
        <v>60</v>
      </c>
      <c r="C1734" s="84" t="str">
        <f>VLOOKUP(A1734,'Northern Branch Phase II Debris'!A:F,3,FALSE)</f>
        <v>Edgehill Drive</v>
      </c>
      <c r="F1734" s="84" t="str">
        <f t="shared" si="54"/>
        <v>Go Ahead</v>
      </c>
      <c r="G1734" s="320">
        <f>VLOOKUP(A1734,'Northern Branch Phase II Debris'!A:F,6,FALSE)</f>
        <v>44278</v>
      </c>
      <c r="H1734" s="84" t="str">
        <f>VLOOKUP(A1734,'Northern Branch Phase II Debris'!A:G,7,FALSE)</f>
        <v>Butte</v>
      </c>
      <c r="I1734" s="84" t="e">
        <f>VLOOKUP(A1734,'Go Backs'!A:H,8,FALSE)</f>
        <v>#N/A</v>
      </c>
      <c r="K1734" s="84" t="e">
        <f>VLOOKUP(A1734,'Go Aheads'!A:H,8,FALSE)</f>
        <v>#N/A</v>
      </c>
      <c r="M1734" s="84">
        <f>VLOOKUP(A1734,'Northern Branch Phase II Debris'!A:F,4,FALSE)</f>
        <v>0</v>
      </c>
      <c r="N1734" s="84">
        <f>VLOOKUP(A1734,'Northern Branch Phase II Debris'!A:F,5,FALSE)</f>
        <v>0</v>
      </c>
      <c r="P1734" s="84">
        <f ca="1">SUMIF(cCalRecycle_NorthBranch_DataMan!A:F,Audit!A1734,cCalRecycle_NorthBranch_DataMan!F:F)</f>
        <v>0</v>
      </c>
      <c r="Q1734" s="86" t="e">
        <f>VLOOKUP(A1734,cCalRecycle_NorthBranch_DataMan!A:B,2,FALSE)</f>
        <v>#N/A</v>
      </c>
      <c r="R1734" s="643" t="b">
        <f t="shared" ca="1" si="55"/>
        <v>1</v>
      </c>
      <c r="Y1734" s="84" t="e">
        <v>#N/A</v>
      </c>
      <c r="Z1734" s="84" t="e">
        <v>#N/A</v>
      </c>
      <c r="AA1734" s="84" t="e">
        <v>#N/A</v>
      </c>
      <c r="AB1734" s="84" t="e">
        <v>#N/A</v>
      </c>
      <c r="AC1734" s="84" t="e">
        <v>#N/A</v>
      </c>
      <c r="AD1734" s="84" t="e">
        <v>#N/A</v>
      </c>
      <c r="AE1734" s="84" t="e">
        <v>#N/A</v>
      </c>
      <c r="AF1734" s="84" t="e">
        <v>#N/A</v>
      </c>
    </row>
    <row r="1735" spans="1:32" ht="15" thickBot="1">
      <c r="A1735" s="93" t="s">
        <v>1870</v>
      </c>
      <c r="B1735" s="84">
        <f>VLOOKUP(A1735,'Northern Branch Phase II Debris'!A:F,2,FALSE)</f>
        <v>109</v>
      </c>
      <c r="C1735" s="84" t="str">
        <f>VLOOKUP(A1735,'Northern Branch Phase II Debris'!A:F,3,FALSE)</f>
        <v>Cedar Tree Lane</v>
      </c>
      <c r="F1735" s="84" t="str">
        <f t="shared" si="54"/>
        <v>Go Ahead</v>
      </c>
      <c r="G1735" s="320">
        <f>VLOOKUP(A1735,'Northern Branch Phase II Debris'!A:F,6,FALSE)</f>
        <v>44299</v>
      </c>
      <c r="H1735" s="84" t="str">
        <f>VLOOKUP(A1735,'Northern Branch Phase II Debris'!A:G,7,FALSE)</f>
        <v>Butte</v>
      </c>
      <c r="I1735" s="84" t="e">
        <f>VLOOKUP(A1735,'Go Backs'!A:H,8,FALSE)</f>
        <v>#N/A</v>
      </c>
      <c r="K1735" s="84" t="e">
        <f>VLOOKUP(A1735,'Go Aheads'!A:H,8,FALSE)</f>
        <v>#N/A</v>
      </c>
      <c r="M1735" s="84">
        <f>VLOOKUP(A1735,'Northern Branch Phase II Debris'!A:F,4,FALSE)</f>
        <v>0</v>
      </c>
      <c r="N1735" s="84">
        <f>VLOOKUP(A1735,'Northern Branch Phase II Debris'!A:F,5,FALSE)</f>
        <v>0</v>
      </c>
      <c r="P1735" s="84">
        <f ca="1">SUMIF(cCalRecycle_NorthBranch_DataMan!A:F,Audit!A1735,cCalRecycle_NorthBranch_DataMan!F:F)</f>
        <v>0</v>
      </c>
      <c r="Q1735" s="86" t="e">
        <f>VLOOKUP(A1735,cCalRecycle_NorthBranch_DataMan!A:B,2,FALSE)</f>
        <v>#N/A</v>
      </c>
      <c r="R1735" s="643" t="b">
        <f t="shared" ca="1" si="55"/>
        <v>1</v>
      </c>
      <c r="Y1735" s="84" t="e">
        <v>#N/A</v>
      </c>
      <c r="Z1735" s="84" t="e">
        <v>#N/A</v>
      </c>
      <c r="AA1735" s="84" t="e">
        <v>#N/A</v>
      </c>
      <c r="AB1735" s="84" t="e">
        <v>#N/A</v>
      </c>
      <c r="AC1735" s="84" t="e">
        <v>#N/A</v>
      </c>
      <c r="AD1735" s="84" t="e">
        <v>#N/A</v>
      </c>
      <c r="AE1735" s="84" t="e">
        <v>#N/A</v>
      </c>
      <c r="AF1735" s="84" t="e">
        <v>#N/A</v>
      </c>
    </row>
    <row r="1736" spans="1:32" ht="15" thickBot="1">
      <c r="A1736" s="93" t="s">
        <v>943</v>
      </c>
      <c r="B1736" s="84" t="str">
        <f>VLOOKUP(A1736,'Northern Branch Phase II Debris'!A:F,2,FALSE)</f>
        <v>041-700-009-000</v>
      </c>
      <c r="C1736" s="84" t="str">
        <f>VLOOKUP(A1736,'Northern Branch Phase II Debris'!A:F,3,FALSE)</f>
        <v>Zogg Mine Road</v>
      </c>
      <c r="F1736" s="84" t="str">
        <f t="shared" si="54"/>
        <v>Go Ahead</v>
      </c>
      <c r="G1736" s="320">
        <f>VLOOKUP(A1736,'Northern Branch Phase II Debris'!A:F,6,FALSE)</f>
        <v>44282</v>
      </c>
      <c r="H1736" s="84" t="str">
        <f>VLOOKUP(A1736,'Northern Branch Phase II Debris'!A:G,7,FALSE)</f>
        <v>Shasta</v>
      </c>
      <c r="I1736" s="84" t="e">
        <f>VLOOKUP(A1736,'Go Backs'!A:H,8,FALSE)</f>
        <v>#N/A</v>
      </c>
      <c r="K1736" s="84" t="e">
        <f>VLOOKUP(A1736,'Go Aheads'!A:H,8,FALSE)</f>
        <v>#N/A</v>
      </c>
      <c r="M1736" s="84">
        <f>VLOOKUP(A1736,'Northern Branch Phase II Debris'!A:F,4,FALSE)</f>
        <v>0</v>
      </c>
      <c r="N1736" s="84">
        <f>VLOOKUP(A1736,'Northern Branch Phase II Debris'!A:F,5,FALSE)</f>
        <v>0</v>
      </c>
      <c r="P1736" s="84">
        <f ca="1">SUMIF(cCalRecycle_NorthBranch_DataMan!A:F,Audit!A1736,cCalRecycle_NorthBranch_DataMan!F:F)</f>
        <v>0</v>
      </c>
      <c r="Q1736" s="86" t="e">
        <f>VLOOKUP(A1736,cCalRecycle_NorthBranch_DataMan!A:B,2,FALSE)</f>
        <v>#N/A</v>
      </c>
      <c r="R1736" s="643" t="b">
        <f t="shared" ca="1" si="55"/>
        <v>1</v>
      </c>
      <c r="Y1736" s="84" t="e">
        <v>#N/A</v>
      </c>
      <c r="Z1736" s="84" t="e">
        <v>#N/A</v>
      </c>
      <c r="AA1736" s="84" t="e">
        <v>#N/A</v>
      </c>
      <c r="AB1736" s="84" t="e">
        <v>#N/A</v>
      </c>
      <c r="AC1736" s="84" t="e">
        <v>#N/A</v>
      </c>
      <c r="AD1736" s="84" t="e">
        <v>#N/A</v>
      </c>
      <c r="AE1736" s="84" t="e">
        <v>#N/A</v>
      </c>
      <c r="AF1736" s="84" t="e">
        <v>#N/A</v>
      </c>
    </row>
    <row r="1737" spans="1:32" ht="15" thickBot="1">
      <c r="A1737" s="93" t="s">
        <v>720</v>
      </c>
      <c r="B1737" s="84" t="str">
        <f>VLOOKUP(A1737,'Northern Branch Phase II Debris'!A:F,2,FALSE)</f>
        <v>062-320-006-000</v>
      </c>
      <c r="C1737" s="84" t="str">
        <f>VLOOKUP(A1737,'Northern Branch Phase II Debris'!A:F,3,FALSE)</f>
        <v>Sand Creek Drive</v>
      </c>
      <c r="F1737" s="84" t="str">
        <f t="shared" si="54"/>
        <v>Go Ahead</v>
      </c>
      <c r="G1737" s="320">
        <f>VLOOKUP(A1737,'Northern Branch Phase II Debris'!A:F,6,FALSE)</f>
        <v>0</v>
      </c>
      <c r="H1737" s="84" t="str">
        <f>VLOOKUP(A1737,'Northern Branch Phase II Debris'!A:G,7,FALSE)</f>
        <v>Butte</v>
      </c>
      <c r="I1737" s="84" t="e">
        <f>VLOOKUP(A1737,'Go Backs'!A:H,8,FALSE)</f>
        <v>#N/A</v>
      </c>
      <c r="K1737" s="84" t="e">
        <f>VLOOKUP(A1737,'Go Aheads'!A:H,8,FALSE)</f>
        <v>#N/A</v>
      </c>
      <c r="M1737" s="84">
        <f>VLOOKUP(A1737,'Northern Branch Phase II Debris'!A:F,4,FALSE)</f>
        <v>0</v>
      </c>
      <c r="N1737" s="84">
        <f>VLOOKUP(A1737,'Northern Branch Phase II Debris'!A:F,5,FALSE)</f>
        <v>0</v>
      </c>
      <c r="P1737" s="84">
        <f ca="1">SUMIF(cCalRecycle_NorthBranch_DataMan!A:F,Audit!A1737,cCalRecycle_NorthBranch_DataMan!F:F)</f>
        <v>0</v>
      </c>
      <c r="Q1737" s="86" t="e">
        <f>VLOOKUP(A1737,cCalRecycle_NorthBranch_DataMan!A:B,2,FALSE)</f>
        <v>#N/A</v>
      </c>
      <c r="R1737" s="643" t="b">
        <f t="shared" ca="1" si="55"/>
        <v>1</v>
      </c>
      <c r="Y1737" s="84" t="e">
        <v>#N/A</v>
      </c>
      <c r="Z1737" s="84" t="e">
        <v>#N/A</v>
      </c>
      <c r="AA1737" s="84" t="e">
        <v>#N/A</v>
      </c>
      <c r="AB1737" s="84" t="e">
        <v>#N/A</v>
      </c>
      <c r="AC1737" s="84" t="e">
        <v>#N/A</v>
      </c>
      <c r="AD1737" s="84" t="e">
        <v>#N/A</v>
      </c>
      <c r="AE1737" s="84" t="e">
        <v>#N/A</v>
      </c>
      <c r="AF1737" s="84" t="e">
        <v>#N/A</v>
      </c>
    </row>
    <row r="1738" spans="1:32" ht="15" thickBot="1">
      <c r="A1738" s="93" t="s">
        <v>835</v>
      </c>
      <c r="B1738" s="84" t="str">
        <f>VLOOKUP(A1738,'Northern Branch Phase II Debris'!A:F,2,FALSE)</f>
        <v>062-330-003-000</v>
      </c>
      <c r="C1738" s="84" t="str">
        <f>VLOOKUP(A1738,'Northern Branch Phase II Debris'!A:F,3,FALSE)</f>
        <v>Ponderosa Drive</v>
      </c>
      <c r="F1738" s="84" t="str">
        <f t="shared" si="54"/>
        <v>Go Ahead</v>
      </c>
      <c r="G1738" s="320">
        <f>VLOOKUP(A1738,'Northern Branch Phase II Debris'!A:F,6,FALSE)</f>
        <v>0</v>
      </c>
      <c r="H1738" s="84" t="str">
        <f>VLOOKUP(A1738,'Northern Branch Phase II Debris'!A:G,7,FALSE)</f>
        <v>Butte</v>
      </c>
      <c r="I1738" s="84" t="e">
        <f>VLOOKUP(A1738,'Go Backs'!A:H,8,FALSE)</f>
        <v>#N/A</v>
      </c>
      <c r="K1738" s="84" t="e">
        <f>VLOOKUP(A1738,'Go Aheads'!A:H,8,FALSE)</f>
        <v>#N/A</v>
      </c>
      <c r="M1738" s="84">
        <f>VLOOKUP(A1738,'Northern Branch Phase II Debris'!A:F,4,FALSE)</f>
        <v>0</v>
      </c>
      <c r="N1738" s="84">
        <f>VLOOKUP(A1738,'Northern Branch Phase II Debris'!A:F,5,FALSE)</f>
        <v>0</v>
      </c>
      <c r="P1738" s="84">
        <f ca="1">SUMIF(cCalRecycle_NorthBranch_DataMan!A:F,Audit!A1738,cCalRecycle_NorthBranch_DataMan!F:F)</f>
        <v>0</v>
      </c>
      <c r="Q1738" s="86" t="e">
        <f>VLOOKUP(A1738,cCalRecycle_NorthBranch_DataMan!A:B,2,FALSE)</f>
        <v>#N/A</v>
      </c>
      <c r="R1738" s="643" t="b">
        <f t="shared" ca="1" si="55"/>
        <v>1</v>
      </c>
      <c r="Y1738" s="84" t="e">
        <v>#N/A</v>
      </c>
      <c r="Z1738" s="84" t="e">
        <v>#N/A</v>
      </c>
      <c r="AA1738" s="84" t="e">
        <v>#N/A</v>
      </c>
      <c r="AB1738" s="84" t="e">
        <v>#N/A</v>
      </c>
      <c r="AC1738" s="84" t="e">
        <v>#N/A</v>
      </c>
      <c r="AD1738" s="84" t="e">
        <v>#N/A</v>
      </c>
      <c r="AE1738" s="84" t="e">
        <v>#N/A</v>
      </c>
      <c r="AF1738" s="84" t="e">
        <v>#N/A</v>
      </c>
    </row>
    <row r="1739" spans="1:32" ht="15" thickBot="1">
      <c r="A1739" s="93" t="s">
        <v>703</v>
      </c>
      <c r="B1739" s="84" t="str">
        <f>VLOOKUP(A1739,'Northern Branch Phase II Debris'!A:F,2,FALSE)</f>
        <v>062-330-004-000</v>
      </c>
      <c r="C1739" s="84" t="str">
        <f>VLOOKUP(A1739,'Northern Branch Phase II Debris'!A:F,3,FALSE)</f>
        <v>Sand Creek Drive</v>
      </c>
      <c r="F1739" s="84" t="str">
        <f t="shared" si="54"/>
        <v>Go Ahead</v>
      </c>
      <c r="G1739" s="320">
        <f>VLOOKUP(A1739,'Northern Branch Phase II Debris'!A:F,6,FALSE)</f>
        <v>0</v>
      </c>
      <c r="H1739" s="84" t="str">
        <f>VLOOKUP(A1739,'Northern Branch Phase II Debris'!A:G,7,FALSE)</f>
        <v>Butte</v>
      </c>
      <c r="I1739" s="84" t="e">
        <f>VLOOKUP(A1739,'Go Backs'!A:H,8,FALSE)</f>
        <v>#N/A</v>
      </c>
      <c r="K1739" s="84" t="e">
        <f>VLOOKUP(A1739,'Go Aheads'!A:H,8,FALSE)</f>
        <v>#N/A</v>
      </c>
      <c r="M1739" s="84">
        <f>VLOOKUP(A1739,'Northern Branch Phase II Debris'!A:F,4,FALSE)</f>
        <v>0</v>
      </c>
      <c r="N1739" s="84">
        <f>VLOOKUP(A1739,'Northern Branch Phase II Debris'!A:F,5,FALSE)</f>
        <v>0</v>
      </c>
      <c r="P1739" s="84">
        <f ca="1">SUMIF(cCalRecycle_NorthBranch_DataMan!A:F,Audit!A1739,cCalRecycle_NorthBranch_DataMan!F:F)</f>
        <v>0</v>
      </c>
      <c r="Q1739" s="86" t="e">
        <f>VLOOKUP(A1739,cCalRecycle_NorthBranch_DataMan!A:B,2,FALSE)</f>
        <v>#N/A</v>
      </c>
      <c r="R1739" s="643" t="b">
        <f t="shared" ca="1" si="55"/>
        <v>1</v>
      </c>
      <c r="Y1739" s="84" t="e">
        <v>#N/A</v>
      </c>
      <c r="Z1739" s="84" t="e">
        <v>#N/A</v>
      </c>
      <c r="AA1739" s="84" t="e">
        <v>#N/A</v>
      </c>
      <c r="AB1739" s="84" t="e">
        <v>#N/A</v>
      </c>
      <c r="AC1739" s="84" t="e">
        <v>#N/A</v>
      </c>
      <c r="AD1739" s="84" t="e">
        <v>#N/A</v>
      </c>
      <c r="AE1739" s="84" t="e">
        <v>#N/A</v>
      </c>
      <c r="AF1739" s="84" t="e">
        <v>#N/A</v>
      </c>
    </row>
    <row r="1740" spans="1:32" ht="15" thickBot="1">
      <c r="A1740" s="93" t="s">
        <v>1550</v>
      </c>
      <c r="B1740" s="84">
        <f>VLOOKUP(A1740,'Northern Branch Phase II Debris'!A:F,2,FALSE)</f>
        <v>191</v>
      </c>
      <c r="C1740" s="84" t="str">
        <f>VLOOKUP(A1740,'Northern Branch Phase II Debris'!A:F,3,FALSE)</f>
        <v>Rocky Point Road</v>
      </c>
      <c r="F1740" s="84" t="str">
        <f t="shared" si="54"/>
        <v>Go Ahead</v>
      </c>
      <c r="G1740" s="320">
        <f>VLOOKUP(A1740,'Northern Branch Phase II Debris'!A:F,6,FALSE)</f>
        <v>44246</v>
      </c>
      <c r="H1740" s="84" t="str">
        <f>VLOOKUP(A1740,'Northern Branch Phase II Debris'!A:G,7,FALSE)</f>
        <v>Butte</v>
      </c>
      <c r="I1740" s="84" t="e">
        <f>VLOOKUP(A1740,'Go Backs'!A:H,8,FALSE)</f>
        <v>#N/A</v>
      </c>
      <c r="K1740" s="84" t="e">
        <f>VLOOKUP(A1740,'Go Aheads'!A:H,8,FALSE)</f>
        <v>#N/A</v>
      </c>
      <c r="M1740" s="84">
        <f>VLOOKUP(A1740,'Northern Branch Phase II Debris'!A:F,4,FALSE)</f>
        <v>1</v>
      </c>
      <c r="N1740" s="84">
        <f>VLOOKUP(A1740,'Northern Branch Phase II Debris'!A:F,5,FALSE)</f>
        <v>0</v>
      </c>
      <c r="P1740" s="84">
        <f ca="1">SUMIF(cCalRecycle_NorthBranch_DataMan!A:F,Audit!A1740,cCalRecycle_NorthBranch_DataMan!F:F)</f>
        <v>0</v>
      </c>
      <c r="Q1740" s="86" t="e">
        <f>VLOOKUP(A1740,cCalRecycle_NorthBranch_DataMan!A:B,2,FALSE)</f>
        <v>#N/A</v>
      </c>
      <c r="R1740" s="643" t="b">
        <f t="shared" ca="1" si="55"/>
        <v>1</v>
      </c>
      <c r="Y1740" s="84" t="e">
        <v>#N/A</v>
      </c>
      <c r="Z1740" s="84" t="e">
        <v>#N/A</v>
      </c>
      <c r="AA1740" s="84" t="e">
        <v>#N/A</v>
      </c>
      <c r="AB1740" s="84" t="e">
        <v>#N/A</v>
      </c>
      <c r="AC1740" s="84" t="e">
        <v>#N/A</v>
      </c>
      <c r="AD1740" s="84" t="e">
        <v>#N/A</v>
      </c>
      <c r="AE1740" s="84" t="e">
        <v>#N/A</v>
      </c>
      <c r="AF1740" s="84" t="e">
        <v>#N/A</v>
      </c>
    </row>
    <row r="1741" spans="1:32" ht="15" thickBot="1">
      <c r="A1741" s="93" t="s">
        <v>716</v>
      </c>
      <c r="B1741" s="84" t="str">
        <f>VLOOKUP(A1741,'Northern Branch Phase II Debris'!A:F,2,FALSE)</f>
        <v>062-350-005-000</v>
      </c>
      <c r="C1741" s="84" t="str">
        <f>VLOOKUP(A1741,'Northern Branch Phase II Debris'!A:F,3,FALSE)</f>
        <v>Sand Creek Drive</v>
      </c>
      <c r="F1741" s="84" t="str">
        <f t="shared" si="54"/>
        <v>Go Ahead</v>
      </c>
      <c r="G1741" s="320">
        <f>VLOOKUP(A1741,'Northern Branch Phase II Debris'!A:F,6,FALSE)</f>
        <v>0</v>
      </c>
      <c r="H1741" s="84" t="str">
        <f>VLOOKUP(A1741,'Northern Branch Phase II Debris'!A:G,7,FALSE)</f>
        <v>Butte</v>
      </c>
      <c r="I1741" s="84" t="e">
        <f>VLOOKUP(A1741,'Go Backs'!A:H,8,FALSE)</f>
        <v>#N/A</v>
      </c>
      <c r="K1741" s="84" t="e">
        <f>VLOOKUP(A1741,'Go Aheads'!A:H,8,FALSE)</f>
        <v>#N/A</v>
      </c>
      <c r="M1741" s="84">
        <f>VLOOKUP(A1741,'Northern Branch Phase II Debris'!A:F,4,FALSE)</f>
        <v>0</v>
      </c>
      <c r="N1741" s="84">
        <f>VLOOKUP(A1741,'Northern Branch Phase II Debris'!A:F,5,FALSE)</f>
        <v>0</v>
      </c>
      <c r="P1741" s="84">
        <f ca="1">SUMIF(cCalRecycle_NorthBranch_DataMan!A:F,Audit!A1741,cCalRecycle_NorthBranch_DataMan!F:F)</f>
        <v>0</v>
      </c>
      <c r="Q1741" s="86" t="e">
        <f>VLOOKUP(A1741,cCalRecycle_NorthBranch_DataMan!A:B,2,FALSE)</f>
        <v>#N/A</v>
      </c>
      <c r="R1741" s="643" t="b">
        <f t="shared" ca="1" si="55"/>
        <v>1</v>
      </c>
      <c r="Y1741" s="84" t="e">
        <v>#N/A</v>
      </c>
      <c r="Z1741" s="84" t="e">
        <v>#N/A</v>
      </c>
      <c r="AA1741" s="84" t="e">
        <v>#N/A</v>
      </c>
      <c r="AB1741" s="84" t="e">
        <v>#N/A</v>
      </c>
      <c r="AC1741" s="84" t="e">
        <v>#N/A</v>
      </c>
      <c r="AD1741" s="84" t="e">
        <v>#N/A</v>
      </c>
      <c r="AE1741" s="84" t="e">
        <v>#N/A</v>
      </c>
      <c r="AF1741" s="84" t="e">
        <v>#N/A</v>
      </c>
    </row>
    <row r="1742" spans="1:32" ht="15" thickBot="1">
      <c r="A1742" s="93" t="s">
        <v>717</v>
      </c>
      <c r="B1742" s="84">
        <f>VLOOKUP(A1742,'Northern Branch Phase II Debris'!A:F,2,FALSE)</f>
        <v>38</v>
      </c>
      <c r="C1742" s="84" t="str">
        <f>VLOOKUP(A1742,'Northern Branch Phase II Debris'!A:F,3,FALSE)</f>
        <v>Sand Creek Drive</v>
      </c>
      <c r="F1742" s="84" t="str">
        <f t="shared" si="54"/>
        <v>Go Ahead</v>
      </c>
      <c r="G1742" s="320">
        <f>VLOOKUP(A1742,'Northern Branch Phase II Debris'!A:F,6,FALSE)</f>
        <v>0</v>
      </c>
      <c r="H1742" s="84" t="str">
        <f>VLOOKUP(A1742,'Northern Branch Phase II Debris'!A:G,7,FALSE)</f>
        <v>Butte</v>
      </c>
      <c r="I1742" s="84" t="e">
        <f>VLOOKUP(A1742,'Go Backs'!A:H,8,FALSE)</f>
        <v>#N/A</v>
      </c>
      <c r="K1742" s="84" t="e">
        <f>VLOOKUP(A1742,'Go Aheads'!A:H,8,FALSE)</f>
        <v>#N/A</v>
      </c>
      <c r="M1742" s="84">
        <f>VLOOKUP(A1742,'Northern Branch Phase II Debris'!A:F,4,FALSE)</f>
        <v>0</v>
      </c>
      <c r="N1742" s="84">
        <f>VLOOKUP(A1742,'Northern Branch Phase II Debris'!A:F,5,FALSE)</f>
        <v>0</v>
      </c>
      <c r="P1742" s="84">
        <f ca="1">SUMIF(cCalRecycle_NorthBranch_DataMan!A:F,Audit!A1742,cCalRecycle_NorthBranch_DataMan!F:F)</f>
        <v>0</v>
      </c>
      <c r="Q1742" s="86" t="e">
        <f>VLOOKUP(A1742,cCalRecycle_NorthBranch_DataMan!A:B,2,FALSE)</f>
        <v>#N/A</v>
      </c>
      <c r="R1742" s="643" t="b">
        <f t="shared" ca="1" si="55"/>
        <v>1</v>
      </c>
      <c r="Y1742" s="84" t="e">
        <v>#N/A</v>
      </c>
      <c r="Z1742" s="84" t="e">
        <v>#N/A</v>
      </c>
      <c r="AA1742" s="84" t="e">
        <v>#N/A</v>
      </c>
      <c r="AB1742" s="84" t="e">
        <v>#N/A</v>
      </c>
      <c r="AC1742" s="84" t="e">
        <v>#N/A</v>
      </c>
      <c r="AD1742" s="84" t="e">
        <v>#N/A</v>
      </c>
      <c r="AE1742" s="84" t="e">
        <v>#N/A</v>
      </c>
      <c r="AF1742" s="84" t="e">
        <v>#N/A</v>
      </c>
    </row>
    <row r="1743" spans="1:32" ht="15" thickBot="1">
      <c r="A1743" s="93" t="s">
        <v>702</v>
      </c>
      <c r="B1743" s="84">
        <f>VLOOKUP(A1743,'Northern Branch Phase II Debris'!A:F,2,FALSE)</f>
        <v>44</v>
      </c>
      <c r="C1743" s="84" t="str">
        <f>VLOOKUP(A1743,'Northern Branch Phase II Debris'!A:F,3,FALSE)</f>
        <v>Sand Creek Drive</v>
      </c>
      <c r="F1743" s="84" t="str">
        <f t="shared" si="54"/>
        <v>Go Ahead</v>
      </c>
      <c r="G1743" s="320">
        <f>VLOOKUP(A1743,'Northern Branch Phase II Debris'!A:F,6,FALSE)</f>
        <v>44333</v>
      </c>
      <c r="H1743" s="84" t="str">
        <f>VLOOKUP(A1743,'Northern Branch Phase II Debris'!A:G,7,FALSE)</f>
        <v>Butte</v>
      </c>
      <c r="I1743" s="84" t="e">
        <f>VLOOKUP(A1743,'Go Backs'!A:H,8,FALSE)</f>
        <v>#N/A</v>
      </c>
      <c r="K1743" s="84">
        <f>VLOOKUP(A1743,'Go Aheads'!A:H,8,FALSE)</f>
        <v>2</v>
      </c>
      <c r="M1743" s="84">
        <f>VLOOKUP(A1743,'Northern Branch Phase II Debris'!A:F,4,FALSE)</f>
        <v>1</v>
      </c>
      <c r="N1743" s="84">
        <f>VLOOKUP(A1743,'Northern Branch Phase II Debris'!A:F,5,FALSE)</f>
        <v>2</v>
      </c>
      <c r="P1743" s="84">
        <f ca="1">SUMIF(cCalRecycle_NorthBranch_DataMan!A:F,Audit!A1743,cCalRecycle_NorthBranch_DataMan!F:F)</f>
        <v>2</v>
      </c>
      <c r="Q1743" s="86">
        <f>VLOOKUP(A1743,cCalRecycle_NorthBranch_DataMan!A:B,2,FALSE)</f>
        <v>44375.642731481508</v>
      </c>
      <c r="R1743" s="643" t="b">
        <f t="shared" ca="1" si="55"/>
        <v>1</v>
      </c>
      <c r="Y1743" s="84">
        <v>0</v>
      </c>
      <c r="Z1743" s="84">
        <v>0</v>
      </c>
      <c r="AA1743" s="84">
        <v>0</v>
      </c>
      <c r="AB1743" s="84">
        <v>0</v>
      </c>
      <c r="AC1743" s="84">
        <v>0</v>
      </c>
      <c r="AD1743" s="84" t="e">
        <v>#N/A</v>
      </c>
      <c r="AE1743" s="84">
        <v>0</v>
      </c>
      <c r="AF1743" s="84">
        <v>0</v>
      </c>
    </row>
    <row r="1744" spans="1:32" ht="15" thickBot="1">
      <c r="A1744" s="93" t="s">
        <v>1691</v>
      </c>
      <c r="B1744" s="84">
        <f>VLOOKUP(A1744,'Northern Branch Phase II Debris'!A:F,2,FALSE)</f>
        <v>151</v>
      </c>
      <c r="C1744" s="84" t="str">
        <f>VLOOKUP(A1744,'Northern Branch Phase II Debris'!A:F,3,FALSE)</f>
        <v>Tipsoo Peak Road</v>
      </c>
      <c r="F1744" s="84" t="str">
        <f t="shared" si="54"/>
        <v>Go Ahead</v>
      </c>
      <c r="G1744" s="320">
        <f>VLOOKUP(A1744,'Northern Branch Phase II Debris'!A:F,6,FALSE)</f>
        <v>44259</v>
      </c>
      <c r="H1744" s="84" t="str">
        <f>VLOOKUP(A1744,'Northern Branch Phase II Debris'!A:G,7,FALSE)</f>
        <v>Butte</v>
      </c>
      <c r="I1744" s="84" t="e">
        <f>VLOOKUP(A1744,'Go Backs'!A:H,8,FALSE)</f>
        <v>#N/A</v>
      </c>
      <c r="K1744" s="84">
        <f>VLOOKUP(A1744,'Go Aheads'!A:H,8,FALSE)</f>
        <v>2</v>
      </c>
      <c r="M1744" s="84">
        <f>VLOOKUP(A1744,'Northern Branch Phase II Debris'!A:F,4,FALSE)</f>
        <v>2</v>
      </c>
      <c r="N1744" s="84">
        <f>VLOOKUP(A1744,'Northern Branch Phase II Debris'!A:F,5,FALSE)</f>
        <v>2</v>
      </c>
      <c r="P1744" s="84">
        <f ca="1">SUMIF(cCalRecycle_NorthBranch_DataMan!A:F,Audit!A1744,cCalRecycle_NorthBranch_DataMan!F:F)</f>
        <v>2</v>
      </c>
      <c r="Q1744" s="86">
        <f>VLOOKUP(A1744,cCalRecycle_NorthBranch_DataMan!A:B,2,FALSE)</f>
        <v>44358.683958333299</v>
      </c>
      <c r="R1744" s="643" t="b">
        <f t="shared" ca="1" si="55"/>
        <v>1</v>
      </c>
      <c r="S1744" s="455"/>
      <c r="Y1744" s="84" t="e">
        <v>#N/A</v>
      </c>
      <c r="Z1744" s="84" t="e">
        <v>#N/A</v>
      </c>
      <c r="AA1744" s="84" t="e">
        <v>#N/A</v>
      </c>
      <c r="AB1744" s="84" t="e">
        <v>#N/A</v>
      </c>
      <c r="AC1744" s="84" t="e">
        <v>#N/A</v>
      </c>
      <c r="AD1744" s="84" t="e">
        <v>#N/A</v>
      </c>
      <c r="AE1744" s="84" t="e">
        <v>#N/A</v>
      </c>
      <c r="AF1744" s="84" t="e">
        <v>#N/A</v>
      </c>
    </row>
    <row r="1745" spans="1:32" ht="26.25" thickBot="1">
      <c r="A1745" s="93" t="s">
        <v>429</v>
      </c>
      <c r="B1745" s="84">
        <f>VLOOKUP(A1745,'Northern Branch Phase II Debris'!A:F,2,FALSE)</f>
        <v>12857</v>
      </c>
      <c r="C1745" s="84" t="str">
        <f>VLOOKUP(A1745,'Northern Branch Phase II Debris'!A:F,3,FALSE)</f>
        <v>Oroville Quincy Highway</v>
      </c>
      <c r="F1745" s="84" t="str">
        <f t="shared" si="54"/>
        <v>Go Ahead</v>
      </c>
      <c r="G1745" s="320">
        <f>VLOOKUP(A1745,'Northern Branch Phase II Debris'!A:F,6,FALSE)</f>
        <v>44329</v>
      </c>
      <c r="H1745" s="84" t="str">
        <f>VLOOKUP(A1745,'Northern Branch Phase II Debris'!A:G,7,FALSE)</f>
        <v>Butte</v>
      </c>
      <c r="I1745" s="84" t="e">
        <f>VLOOKUP(A1745,'Go Backs'!A:H,8,FALSE)</f>
        <v>#N/A</v>
      </c>
      <c r="K1745" s="84">
        <f>VLOOKUP(A1745,'Go Aheads'!A:H,8,FALSE)</f>
        <v>6</v>
      </c>
      <c r="M1745" s="84">
        <f>VLOOKUP(A1745,'Northern Branch Phase II Debris'!A:F,4,FALSE)</f>
        <v>7</v>
      </c>
      <c r="N1745" s="84">
        <f>VLOOKUP(A1745,'Northern Branch Phase II Debris'!A:F,5,FALSE)</f>
        <v>6</v>
      </c>
      <c r="P1745" s="84">
        <f ca="1">SUMIF(cCalRecycle_NorthBranch_DataMan!A:F,Audit!A1745,cCalRecycle_NorthBranch_DataMan!F:F)</f>
        <v>6</v>
      </c>
      <c r="Q1745" s="86">
        <f>VLOOKUP(A1745,cCalRecycle_NorthBranch_DataMan!A:B,2,FALSE)</f>
        <v>44340.475833333301</v>
      </c>
      <c r="R1745" s="643" t="b">
        <f t="shared" ca="1" si="55"/>
        <v>1</v>
      </c>
      <c r="Y1745" s="84" t="e">
        <v>#N/A</v>
      </c>
      <c r="Z1745" s="84" t="e">
        <v>#N/A</v>
      </c>
      <c r="AA1745" s="84" t="e">
        <v>#N/A</v>
      </c>
      <c r="AB1745" s="84" t="e">
        <v>#N/A</v>
      </c>
      <c r="AC1745" s="84" t="e">
        <v>#N/A</v>
      </c>
      <c r="AD1745" s="84" t="e">
        <v>#N/A</v>
      </c>
      <c r="AE1745" s="84" t="e">
        <v>#N/A</v>
      </c>
      <c r="AF1745" s="84" t="e">
        <v>#N/A</v>
      </c>
    </row>
    <row r="1746" spans="1:32" ht="15" thickBot="1">
      <c r="A1746" s="93" t="s">
        <v>1177</v>
      </c>
      <c r="B1746" s="84" t="str">
        <f>VLOOKUP(A1746,'Northern Branch Phase II Debris'!A:F,2,FALSE)</f>
        <v>061-630-010-000</v>
      </c>
      <c r="C1746" s="84" t="str">
        <f>VLOOKUP(A1746,'Northern Branch Phase II Debris'!A:F,3,FALSE)</f>
        <v>SEC 6 T20N R5E</v>
      </c>
      <c r="F1746" s="84" t="str">
        <f t="shared" si="54"/>
        <v>Go Ahead</v>
      </c>
      <c r="G1746" s="320">
        <f>VLOOKUP(A1746,'Northern Branch Phase II Debris'!A:F,6,FALSE)</f>
        <v>44340</v>
      </c>
      <c r="H1746" s="84" t="str">
        <f>VLOOKUP(A1746,'Northern Branch Phase II Debris'!A:G,7,FALSE)</f>
        <v>Butte</v>
      </c>
      <c r="I1746" s="84" t="e">
        <f>VLOOKUP(A1746,'Go Backs'!A:H,8,FALSE)</f>
        <v>#N/A</v>
      </c>
      <c r="K1746" s="84">
        <f>VLOOKUP(A1746,'Go Aheads'!A:H,8,FALSE)</f>
        <v>2</v>
      </c>
      <c r="M1746" s="84">
        <f>VLOOKUP(A1746,'Northern Branch Phase II Debris'!A:F,4,FALSE)</f>
        <v>2</v>
      </c>
      <c r="N1746" s="84">
        <f>VLOOKUP(A1746,'Northern Branch Phase II Debris'!A:F,5,FALSE)</f>
        <v>2</v>
      </c>
      <c r="P1746" s="84">
        <f ca="1">SUMIF(cCalRecycle_NorthBranch_DataMan!A:F,Audit!A1746,cCalRecycle_NorthBranch_DataMan!F:F)</f>
        <v>2</v>
      </c>
      <c r="Q1746" s="86">
        <f>VLOOKUP(A1746,cCalRecycle_NorthBranch_DataMan!A:B,2,FALSE)</f>
        <v>44364.496192129598</v>
      </c>
      <c r="R1746" s="643" t="b">
        <f t="shared" ca="1" si="55"/>
        <v>1</v>
      </c>
      <c r="Y1746" s="84">
        <v>0</v>
      </c>
      <c r="Z1746" s="84">
        <v>0</v>
      </c>
      <c r="AA1746" s="84">
        <v>0</v>
      </c>
      <c r="AB1746" s="84">
        <v>0</v>
      </c>
      <c r="AC1746" s="84">
        <v>0</v>
      </c>
      <c r="AD1746" s="84" t="e">
        <v>#N/A</v>
      </c>
      <c r="AE1746" s="84">
        <v>0</v>
      </c>
      <c r="AF1746" s="84">
        <v>0</v>
      </c>
    </row>
    <row r="1747" spans="1:32" ht="15" thickBot="1">
      <c r="A1747" s="93" t="s">
        <v>596</v>
      </c>
      <c r="B1747" s="84">
        <f>VLOOKUP(A1747,'Northern Branch Phase II Debris'!A:F,2,FALSE)</f>
        <v>10</v>
      </c>
      <c r="C1747" s="84" t="str">
        <f>VLOOKUP(A1747,'Northern Branch Phase II Debris'!A:F,3,FALSE)</f>
        <v>Mayberry Road</v>
      </c>
      <c r="F1747" s="84" t="str">
        <f t="shared" si="54"/>
        <v>Go Ahead</v>
      </c>
      <c r="G1747" s="320">
        <f>VLOOKUP(A1747,'Northern Branch Phase II Debris'!A:F,6,FALSE)</f>
        <v>44326</v>
      </c>
      <c r="H1747" s="84" t="str">
        <f>VLOOKUP(A1747,'Northern Branch Phase II Debris'!A:G,7,FALSE)</f>
        <v>Butte</v>
      </c>
      <c r="I1747" s="84" t="e">
        <f>VLOOKUP(A1747,'Go Backs'!A:H,8,FALSE)</f>
        <v>#N/A</v>
      </c>
      <c r="K1747" s="84" t="e">
        <f>VLOOKUP(A1747,'Go Aheads'!A:H,8,FALSE)</f>
        <v>#N/A</v>
      </c>
      <c r="M1747" s="84">
        <f>VLOOKUP(A1747,'Northern Branch Phase II Debris'!A:F,4,FALSE)</f>
        <v>0</v>
      </c>
      <c r="N1747" s="84">
        <f>VLOOKUP(A1747,'Northern Branch Phase II Debris'!A:F,5,FALSE)</f>
        <v>0</v>
      </c>
      <c r="P1747" s="84">
        <f ca="1">SUMIF(cCalRecycle_NorthBranch_DataMan!A:F,Audit!A1747,cCalRecycle_NorthBranch_DataMan!F:F)</f>
        <v>0</v>
      </c>
      <c r="Q1747" s="86" t="e">
        <f>VLOOKUP(A1747,cCalRecycle_NorthBranch_DataMan!A:B,2,FALSE)</f>
        <v>#N/A</v>
      </c>
      <c r="R1747" s="643" t="b">
        <f t="shared" ca="1" si="55"/>
        <v>1</v>
      </c>
      <c r="Y1747" s="84" t="e">
        <v>#N/A</v>
      </c>
      <c r="Z1747" s="84" t="e">
        <v>#N/A</v>
      </c>
      <c r="AA1747" s="84" t="e">
        <v>#N/A</v>
      </c>
      <c r="AB1747" s="84" t="e">
        <v>#N/A</v>
      </c>
      <c r="AC1747" s="84" t="e">
        <v>#N/A</v>
      </c>
      <c r="AD1747" s="84" t="e">
        <v>#N/A</v>
      </c>
      <c r="AE1747" s="84" t="e">
        <v>#N/A</v>
      </c>
      <c r="AF1747" s="84" t="e">
        <v>#N/A</v>
      </c>
    </row>
    <row r="1748" spans="1:32" ht="15" thickBot="1">
      <c r="A1748" s="93" t="s">
        <v>1109</v>
      </c>
      <c r="B1748" s="84">
        <f>VLOOKUP(A1748,'Northern Branch Phase II Debris'!A:F,2,FALSE)</f>
        <v>457</v>
      </c>
      <c r="C1748" s="84" t="str">
        <f>VLOOKUP(A1748,'Northern Branch Phase II Debris'!A:F,3,FALSE)</f>
        <v>Simmons Road</v>
      </c>
      <c r="F1748" s="84" t="str">
        <f t="shared" si="54"/>
        <v>Go Ahead</v>
      </c>
      <c r="G1748" s="320">
        <f>VLOOKUP(A1748,'Northern Branch Phase II Debris'!A:F,6,FALSE)</f>
        <v>44323</v>
      </c>
      <c r="H1748" s="84" t="str">
        <f>VLOOKUP(A1748,'Northern Branch Phase II Debris'!A:G,7,FALSE)</f>
        <v>Butte</v>
      </c>
      <c r="I1748" s="84" t="e">
        <f>VLOOKUP(A1748,'Go Backs'!A:H,8,FALSE)</f>
        <v>#N/A</v>
      </c>
      <c r="K1748" s="84">
        <f>VLOOKUP(A1748,'Go Aheads'!A:H,8,FALSE)</f>
        <v>1</v>
      </c>
      <c r="M1748" s="84">
        <f>VLOOKUP(A1748,'Northern Branch Phase II Debris'!A:F,4,FALSE)</f>
        <v>2</v>
      </c>
      <c r="N1748" s="84">
        <f>VLOOKUP(A1748,'Northern Branch Phase II Debris'!A:F,5,FALSE)</f>
        <v>1</v>
      </c>
      <c r="P1748" s="84">
        <f ca="1">SUMIF(cCalRecycle_NorthBranch_DataMan!A:F,Audit!A1748,cCalRecycle_NorthBranch_DataMan!F:F)</f>
        <v>1</v>
      </c>
      <c r="Q1748" s="86">
        <f>VLOOKUP(A1748,cCalRecycle_NorthBranch_DataMan!A:B,2,FALSE)</f>
        <v>44352.646712962996</v>
      </c>
      <c r="R1748" s="643" t="b">
        <f t="shared" ca="1" si="55"/>
        <v>1</v>
      </c>
      <c r="Y1748" s="84" t="s">
        <v>8346</v>
      </c>
      <c r="Z1748" s="84" t="s">
        <v>8347</v>
      </c>
      <c r="AA1748" s="84">
        <v>0</v>
      </c>
      <c r="AB1748" s="84">
        <v>0</v>
      </c>
      <c r="AC1748" s="84">
        <v>0</v>
      </c>
      <c r="AD1748" s="84" t="e">
        <v>#N/A</v>
      </c>
      <c r="AE1748" s="84">
        <v>1</v>
      </c>
      <c r="AF1748" s="84">
        <v>0</v>
      </c>
    </row>
    <row r="1749" spans="1:32" ht="15" thickBot="1">
      <c r="A1749" s="93" t="s">
        <v>1115</v>
      </c>
      <c r="B1749" s="84">
        <f>VLOOKUP(A1749,'Northern Branch Phase II Debris'!A:F,2,FALSE)</f>
        <v>843</v>
      </c>
      <c r="C1749" s="84" t="str">
        <f>VLOOKUP(A1749,'Northern Branch Phase II Debris'!A:F,3,FALSE)</f>
        <v>Simmons Road</v>
      </c>
      <c r="F1749" s="84" t="str">
        <f t="shared" si="54"/>
        <v>Go Ahead</v>
      </c>
      <c r="G1749" s="320">
        <f>VLOOKUP(A1749,'Northern Branch Phase II Debris'!A:F,6,FALSE)</f>
        <v>44336</v>
      </c>
      <c r="H1749" s="84" t="str">
        <f>VLOOKUP(A1749,'Northern Branch Phase II Debris'!A:G,7,FALSE)</f>
        <v>Butte</v>
      </c>
      <c r="I1749" s="84" t="e">
        <f>VLOOKUP(A1749,'Go Backs'!A:H,8,FALSE)</f>
        <v>#N/A</v>
      </c>
      <c r="K1749" s="84">
        <f>VLOOKUP(A1749,'Go Aheads'!A:H,8,FALSE)</f>
        <v>1</v>
      </c>
      <c r="M1749" s="84">
        <f>VLOOKUP(A1749,'Northern Branch Phase II Debris'!A:F,4,FALSE)</f>
        <v>1</v>
      </c>
      <c r="N1749" s="84">
        <f>VLOOKUP(A1749,'Northern Branch Phase II Debris'!A:F,5,FALSE)</f>
        <v>1</v>
      </c>
      <c r="P1749" s="84">
        <f ca="1">SUMIF(cCalRecycle_NorthBranch_DataMan!A:F,Audit!A1749,cCalRecycle_NorthBranch_DataMan!F:F)</f>
        <v>1</v>
      </c>
      <c r="Q1749" s="86">
        <f>VLOOKUP(A1749,cCalRecycle_NorthBranch_DataMan!A:B,2,FALSE)</f>
        <v>44355.645069444399</v>
      </c>
      <c r="R1749" s="643" t="b">
        <f t="shared" ca="1" si="55"/>
        <v>1</v>
      </c>
      <c r="Y1749" s="84" t="s">
        <v>8346</v>
      </c>
      <c r="Z1749" s="84" t="s">
        <v>8347</v>
      </c>
      <c r="AA1749" s="84">
        <v>1</v>
      </c>
      <c r="AB1749" s="84">
        <v>0</v>
      </c>
      <c r="AC1749" s="84">
        <v>0</v>
      </c>
      <c r="AD1749" s="84" t="e">
        <v>#N/A</v>
      </c>
      <c r="AE1749" s="84">
        <v>0</v>
      </c>
      <c r="AF1749" s="84">
        <v>0</v>
      </c>
    </row>
    <row r="1750" spans="1:32" ht="39" thickBot="1">
      <c r="A1750" s="93" t="s">
        <v>1880</v>
      </c>
      <c r="B1750" s="84">
        <f>VLOOKUP(A1750,'Northern Branch Phase II Debris'!A:F,2,FALSE)</f>
        <v>23</v>
      </c>
      <c r="C1750" s="84" t="str">
        <f>VLOOKUP(A1750,'Northern Branch Phase II Debris'!A:F,3,FALSE)</f>
        <v>Deer Run Lane</v>
      </c>
      <c r="F1750" s="84" t="str">
        <f t="shared" si="54"/>
        <v>Go Ahead</v>
      </c>
      <c r="G1750" s="320">
        <f>VLOOKUP(A1750,'Northern Branch Phase II Debris'!A:F,6,FALSE)</f>
        <v>44337</v>
      </c>
      <c r="H1750" s="84" t="str">
        <f>VLOOKUP(A1750,'Northern Branch Phase II Debris'!A:G,7,FALSE)</f>
        <v>Butte</v>
      </c>
      <c r="I1750" s="84" t="e">
        <f>VLOOKUP(A1750,'Go Backs'!A:H,8,FALSE)</f>
        <v>#N/A</v>
      </c>
      <c r="K1750" s="84">
        <f>VLOOKUP(A1750,'Go Aheads'!A:H,8,FALSE)</f>
        <v>5</v>
      </c>
      <c r="M1750" s="84">
        <f>VLOOKUP(A1750,'Northern Branch Phase II Debris'!A:F,4,FALSE)</f>
        <v>5</v>
      </c>
      <c r="N1750" s="84">
        <f>VLOOKUP(A1750,'Northern Branch Phase II Debris'!A:F,5,FALSE)</f>
        <v>5</v>
      </c>
      <c r="P1750" s="84">
        <f ca="1">SUMIF(cCalRecycle_NorthBranch_DataMan!A:F,Audit!A1750,cCalRecycle_NorthBranch_DataMan!F:F)</f>
        <v>5</v>
      </c>
      <c r="Q1750" s="86">
        <f>VLOOKUP(A1750,cCalRecycle_NorthBranch_DataMan!A:B,2,FALSE)</f>
        <v>44351.585682870391</v>
      </c>
      <c r="R1750" s="643" t="b">
        <f t="shared" ca="1" si="55"/>
        <v>1</v>
      </c>
      <c r="Y1750" s="84" t="s">
        <v>8346</v>
      </c>
      <c r="Z1750" s="84" t="s">
        <v>8347</v>
      </c>
      <c r="AA1750" s="84">
        <v>3</v>
      </c>
      <c r="AB1750" s="84">
        <v>0</v>
      </c>
      <c r="AC1750" s="84">
        <v>0</v>
      </c>
      <c r="AD1750" s="84" t="e">
        <v>#N/A</v>
      </c>
      <c r="AE1750" s="84">
        <v>0</v>
      </c>
      <c r="AF1750" s="84" t="s">
        <v>8350</v>
      </c>
    </row>
    <row r="1751" spans="1:32" ht="15" thickBot="1">
      <c r="A1751" s="93" t="s">
        <v>28</v>
      </c>
      <c r="B1751" s="84">
        <f>VLOOKUP(A1751,'Northern Branch Phase II Debris'!A:F,2,FALSE)</f>
        <v>2541</v>
      </c>
      <c r="C1751" s="84" t="str">
        <f>VLOOKUP(A1751,'Northern Branch Phase II Debris'!A:F,3,FALSE)</f>
        <v>Bald Rock Road</v>
      </c>
      <c r="F1751" s="84" t="str">
        <f t="shared" si="54"/>
        <v>GoBack</v>
      </c>
      <c r="G1751" s="320">
        <f>VLOOKUP(A1751,'Northern Branch Phase II Debris'!A:F,6,FALSE)</f>
        <v>44194</v>
      </c>
      <c r="H1751" s="84" t="str">
        <f>VLOOKUP(A1751,'Northern Branch Phase II Debris'!A:G,7,FALSE)</f>
        <v>Butte</v>
      </c>
      <c r="I1751" s="84">
        <f>VLOOKUP(A1751,'Go Backs'!A:H,8,FALSE)</f>
        <v>12</v>
      </c>
      <c r="K1751" s="84" t="e">
        <f>VLOOKUP(A1751,'Go Aheads'!A:H,8,FALSE)</f>
        <v>#N/A</v>
      </c>
      <c r="M1751" s="84">
        <f>VLOOKUP(A1751,'Northern Branch Phase II Debris'!A:F,4,FALSE)</f>
        <v>12</v>
      </c>
      <c r="N1751" s="84">
        <f>VLOOKUP(A1751,'Northern Branch Phase II Debris'!A:F,5,FALSE)</f>
        <v>12</v>
      </c>
      <c r="P1751" s="84">
        <f ca="1">SUMIF(cCalRecycle_NorthBranch_DataMan!A:F,Audit!A1751,cCalRecycle_NorthBranch_DataMan!F:F)</f>
        <v>24</v>
      </c>
      <c r="Q1751" s="86">
        <f>VLOOKUP(A1751,cCalRecycle_NorthBranch_DataMan!A:B,2,FALSE)</f>
        <v>44329.466689814813</v>
      </c>
      <c r="R1751" s="643" t="b">
        <f t="shared" ca="1" si="55"/>
        <v>0</v>
      </c>
      <c r="S1751" s="6" t="s">
        <v>3470</v>
      </c>
      <c r="Y1751" s="84" t="e">
        <v>#N/A</v>
      </c>
      <c r="Z1751" s="84" t="e">
        <v>#N/A</v>
      </c>
      <c r="AA1751" s="84" t="e">
        <v>#N/A</v>
      </c>
      <c r="AB1751" s="84" t="e">
        <v>#N/A</v>
      </c>
      <c r="AC1751" s="84" t="e">
        <v>#N/A</v>
      </c>
      <c r="AD1751" s="84" t="e">
        <v>#N/A</v>
      </c>
      <c r="AE1751" s="84" t="e">
        <v>#N/A</v>
      </c>
      <c r="AF1751" s="84" t="e">
        <v>#N/A</v>
      </c>
    </row>
    <row r="1752" spans="1:32" ht="15" thickBot="1">
      <c r="A1752" s="93" t="s">
        <v>822</v>
      </c>
      <c r="B1752" s="84">
        <f>VLOOKUP(A1752,'Northern Branch Phase II Debris'!A:F,2,FALSE)</f>
        <v>176</v>
      </c>
      <c r="C1752" s="84" t="str">
        <f>VLOOKUP(A1752,'Northern Branch Phase II Debris'!A:F,3,FALSE)</f>
        <v>Blackhawk Trail</v>
      </c>
      <c r="F1752" s="84" t="str">
        <f t="shared" si="54"/>
        <v>Go Ahead</v>
      </c>
      <c r="G1752" s="320">
        <f>VLOOKUP(A1752,'Northern Branch Phase II Debris'!A:F,6,FALSE)</f>
        <v>44246</v>
      </c>
      <c r="H1752" s="84" t="str">
        <f>VLOOKUP(A1752,'Northern Branch Phase II Debris'!A:G,7,FALSE)</f>
        <v>Butte</v>
      </c>
      <c r="I1752" s="84" t="e">
        <f>VLOOKUP(A1752,'Go Backs'!A:H,8,FALSE)</f>
        <v>#N/A</v>
      </c>
      <c r="K1752" s="84" t="e">
        <f>VLOOKUP(A1752,'Go Aheads'!A:H,8,FALSE)</f>
        <v>#N/A</v>
      </c>
      <c r="M1752" s="84">
        <f>VLOOKUP(A1752,'Northern Branch Phase II Debris'!A:F,4,FALSE)</f>
        <v>0</v>
      </c>
      <c r="N1752" s="84">
        <f>VLOOKUP(A1752,'Northern Branch Phase II Debris'!A:F,5,FALSE)</f>
        <v>0</v>
      </c>
      <c r="P1752" s="84">
        <f ca="1">SUMIF(cCalRecycle_NorthBranch_DataMan!A:F,Audit!A1752,cCalRecycle_NorthBranch_DataMan!F:F)</f>
        <v>0</v>
      </c>
      <c r="Q1752" s="86" t="e">
        <f>VLOOKUP(A1752,cCalRecycle_NorthBranch_DataMan!A:B,2,FALSE)</f>
        <v>#N/A</v>
      </c>
      <c r="R1752" s="643" t="b">
        <f t="shared" ca="1" si="55"/>
        <v>1</v>
      </c>
      <c r="Y1752" s="84" t="e">
        <v>#N/A</v>
      </c>
      <c r="Z1752" s="84" t="e">
        <v>#N/A</v>
      </c>
      <c r="AA1752" s="84" t="e">
        <v>#N/A</v>
      </c>
      <c r="AB1752" s="84" t="e">
        <v>#N/A</v>
      </c>
      <c r="AC1752" s="84" t="e">
        <v>#N/A</v>
      </c>
      <c r="AD1752" s="84" t="e">
        <v>#N/A</v>
      </c>
      <c r="AE1752" s="84" t="e">
        <v>#N/A</v>
      </c>
      <c r="AF1752" s="84" t="e">
        <v>#N/A</v>
      </c>
    </row>
    <row r="1753" spans="1:32" ht="15" thickBot="1">
      <c r="A1753" s="93" t="s">
        <v>1189</v>
      </c>
      <c r="B1753" s="84">
        <f>VLOOKUP(A1753,'Northern Branch Phase II Debris'!A:F,2,FALSE)</f>
        <v>7257</v>
      </c>
      <c r="C1753" s="84" t="str">
        <f>VLOOKUP(A1753,'Northern Branch Phase II Debris'!A:F,3,FALSE)</f>
        <v>Deck Way</v>
      </c>
      <c r="F1753" s="84" t="str">
        <f t="shared" si="54"/>
        <v>Go Ahead</v>
      </c>
      <c r="G1753" s="320">
        <f>VLOOKUP(A1753,'Northern Branch Phase II Debris'!A:F,6,FALSE)</f>
        <v>44243</v>
      </c>
      <c r="H1753" s="84" t="str">
        <f>VLOOKUP(A1753,'Northern Branch Phase II Debris'!A:G,7,FALSE)</f>
        <v>Shasta</v>
      </c>
      <c r="I1753" s="84" t="e">
        <f>VLOOKUP(A1753,'Go Backs'!A:H,8,FALSE)</f>
        <v>#N/A</v>
      </c>
      <c r="K1753" s="84" t="e">
        <f>VLOOKUP(A1753,'Go Aheads'!A:H,8,FALSE)</f>
        <v>#N/A</v>
      </c>
      <c r="M1753" s="84">
        <f>VLOOKUP(A1753,'Northern Branch Phase II Debris'!A:F,4,FALSE)</f>
        <v>1</v>
      </c>
      <c r="N1753" s="84">
        <f>VLOOKUP(A1753,'Northern Branch Phase II Debris'!A:F,5,FALSE)</f>
        <v>0</v>
      </c>
      <c r="P1753" s="84">
        <f ca="1">SUMIF(cCalRecycle_NorthBranch_DataMan!A:F,Audit!A1753,cCalRecycle_NorthBranch_DataMan!F:F)</f>
        <v>0</v>
      </c>
      <c r="Q1753" s="86" t="e">
        <f>VLOOKUP(A1753,cCalRecycle_NorthBranch_DataMan!A:B,2,FALSE)</f>
        <v>#N/A</v>
      </c>
      <c r="R1753" s="643" t="b">
        <f t="shared" ca="1" si="55"/>
        <v>1</v>
      </c>
      <c r="Y1753" s="84" t="e">
        <v>#N/A</v>
      </c>
      <c r="Z1753" s="84" t="e">
        <v>#N/A</v>
      </c>
      <c r="AA1753" s="84" t="e">
        <v>#N/A</v>
      </c>
      <c r="AB1753" s="84" t="e">
        <v>#N/A</v>
      </c>
      <c r="AC1753" s="84" t="e">
        <v>#N/A</v>
      </c>
      <c r="AD1753" s="84" t="e">
        <v>#N/A</v>
      </c>
      <c r="AE1753" s="84" t="e">
        <v>#N/A</v>
      </c>
      <c r="AF1753" s="84" t="e">
        <v>#N/A</v>
      </c>
    </row>
    <row r="1754" spans="1:32" ht="15" thickBot="1">
      <c r="A1754" s="498" t="s">
        <v>7469</v>
      </c>
      <c r="B1754" s="84">
        <f>VLOOKUP(A1754,'Northern Branch Phase II Debris'!A:F,2,FALSE)</f>
        <v>297</v>
      </c>
      <c r="C1754" s="84" t="str">
        <f>VLOOKUP(A1754,'Northern Branch Phase II Debris'!A:F,3,FALSE)</f>
        <v>Rockerfeller Road</v>
      </c>
      <c r="F1754" s="84" t="str">
        <f t="shared" si="54"/>
        <v>Go Ahead</v>
      </c>
      <c r="G1754" s="320">
        <f>VLOOKUP(A1754,'Northern Branch Phase II Debris'!A:F,6,FALSE)</f>
        <v>44354</v>
      </c>
      <c r="H1754" s="84" t="str">
        <f>VLOOKUP(A1754,'Northern Branch Phase II Debris'!A:G,7,FALSE)</f>
        <v>Butte</v>
      </c>
      <c r="I1754" s="84" t="e">
        <f>VLOOKUP(A1754,'Go Backs'!A:H,8,FALSE)</f>
        <v>#N/A</v>
      </c>
      <c r="K1754" s="84">
        <f>VLOOKUP(A1754,'Go Aheads'!A:H,8,FALSE)</f>
        <v>3</v>
      </c>
      <c r="M1754" s="84">
        <f>VLOOKUP(A1754,'Northern Branch Phase II Debris'!A:F,4,FALSE)</f>
        <v>4</v>
      </c>
      <c r="N1754" s="84">
        <f>VLOOKUP(A1754,'Northern Branch Phase II Debris'!A:F,5,FALSE)</f>
        <v>3</v>
      </c>
      <c r="P1754" s="84">
        <f ca="1">SUMIF(cCalRecycle_NorthBranch_DataMan!A:F,Audit!A1754,cCalRecycle_NorthBranch_DataMan!F:F)</f>
        <v>3</v>
      </c>
      <c r="Q1754" s="86">
        <f>VLOOKUP(A1754,cCalRecycle_NorthBranch_DataMan!A:B,2,FALSE)</f>
        <v>44341.571493055599</v>
      </c>
      <c r="R1754" s="643" t="b">
        <f t="shared" ca="1" si="55"/>
        <v>1</v>
      </c>
      <c r="S1754" s="455"/>
      <c r="Y1754" s="84" t="e">
        <v>#N/A</v>
      </c>
      <c r="Z1754" s="84" t="e">
        <v>#N/A</v>
      </c>
      <c r="AA1754" s="84" t="e">
        <v>#N/A</v>
      </c>
      <c r="AB1754" s="84" t="e">
        <v>#N/A</v>
      </c>
      <c r="AC1754" s="84" t="e">
        <v>#N/A</v>
      </c>
      <c r="AD1754" s="84" t="e">
        <v>#N/A</v>
      </c>
      <c r="AE1754" s="84" t="e">
        <v>#N/A</v>
      </c>
      <c r="AF1754" s="84" t="e">
        <v>#N/A</v>
      </c>
    </row>
    <row r="1755" spans="1:32" ht="15" thickBot="1">
      <c r="A1755" s="93" t="s">
        <v>3443</v>
      </c>
      <c r="B1755" s="84">
        <f>VLOOKUP(A1755,'Northern Branch Phase II Debris'!A:F,2,FALSE)</f>
        <v>279</v>
      </c>
      <c r="C1755" s="84" t="str">
        <f>VLOOKUP(A1755,'Northern Branch Phase II Debris'!A:F,3,FALSE)</f>
        <v>Rockerfeller Road</v>
      </c>
      <c r="F1755" s="84" t="str">
        <f t="shared" si="54"/>
        <v>Go Ahead</v>
      </c>
      <c r="G1755" s="320">
        <f>VLOOKUP(A1755,'Northern Branch Phase II Debris'!A:F,6,FALSE)</f>
        <v>0</v>
      </c>
      <c r="H1755" s="84" t="str">
        <f>VLOOKUP(A1755,'Northern Branch Phase II Debris'!A:G,7,FALSE)</f>
        <v>Butte</v>
      </c>
      <c r="I1755" s="84" t="e">
        <f>VLOOKUP(A1755,'Go Backs'!A:H,8,FALSE)</f>
        <v>#N/A</v>
      </c>
      <c r="K1755" s="84" t="e">
        <f>VLOOKUP(A1755,'Go Aheads'!A:H,8,FALSE)</f>
        <v>#N/A</v>
      </c>
      <c r="M1755" s="84">
        <f>VLOOKUP(A1755,'Northern Branch Phase II Debris'!A:F,4,FALSE)</f>
        <v>0</v>
      </c>
      <c r="N1755" s="84">
        <f>VLOOKUP(A1755,'Northern Branch Phase II Debris'!A:F,5,FALSE)</f>
        <v>0</v>
      </c>
      <c r="P1755" s="84">
        <f ca="1">SUMIF(cCalRecycle_NorthBranch_DataMan!A:F,Audit!A1755,cCalRecycle_NorthBranch_DataMan!F:F)</f>
        <v>0</v>
      </c>
      <c r="Q1755" s="86" t="e">
        <f>VLOOKUP(A1755,cCalRecycle_NorthBranch_DataMan!A:B,2,FALSE)</f>
        <v>#N/A</v>
      </c>
      <c r="R1755" s="643" t="b">
        <f t="shared" ca="1" si="55"/>
        <v>1</v>
      </c>
      <c r="Y1755" s="84" t="e">
        <v>#N/A</v>
      </c>
      <c r="Z1755" s="84" t="e">
        <v>#N/A</v>
      </c>
      <c r="AA1755" s="84" t="e">
        <v>#N/A</v>
      </c>
      <c r="AB1755" s="84" t="e">
        <v>#N/A</v>
      </c>
      <c r="AC1755" s="84" t="e">
        <v>#N/A</v>
      </c>
      <c r="AD1755" s="84" t="e">
        <v>#N/A</v>
      </c>
      <c r="AE1755" s="84" t="e">
        <v>#N/A</v>
      </c>
      <c r="AF1755" s="84" t="e">
        <v>#N/A</v>
      </c>
    </row>
    <row r="1756" spans="1:32" ht="15" thickBot="1">
      <c r="A1756" s="93" t="s">
        <v>586</v>
      </c>
      <c r="B1756" s="84">
        <f>VLOOKUP(A1756,'Northern Branch Phase II Debris'!A:F,2,FALSE)</f>
        <v>1501</v>
      </c>
      <c r="C1756" s="84" t="str">
        <f>VLOOKUP(A1756,'Northern Branch Phase II Debris'!A:F,3,FALSE)</f>
        <v>Bald Rock Road</v>
      </c>
      <c r="F1756" s="84" t="str">
        <f t="shared" si="54"/>
        <v>Go Ahead</v>
      </c>
      <c r="G1756" s="320">
        <f>VLOOKUP(A1756,'Northern Branch Phase II Debris'!A:F,6,FALSE)</f>
        <v>0</v>
      </c>
      <c r="H1756" s="84" t="str">
        <f>VLOOKUP(A1756,'Northern Branch Phase II Debris'!A:G,7,FALSE)</f>
        <v>Butte</v>
      </c>
      <c r="I1756" s="84" t="e">
        <f>VLOOKUP(A1756,'Go Backs'!A:H,8,FALSE)</f>
        <v>#N/A</v>
      </c>
      <c r="K1756" s="84" t="e">
        <f>VLOOKUP(A1756,'Go Aheads'!A:H,8,FALSE)</f>
        <v>#N/A</v>
      </c>
      <c r="M1756" s="84">
        <f>VLOOKUP(A1756,'Northern Branch Phase II Debris'!A:F,4,FALSE)</f>
        <v>0</v>
      </c>
      <c r="N1756" s="84">
        <f>VLOOKUP(A1756,'Northern Branch Phase II Debris'!A:F,5,FALSE)</f>
        <v>0</v>
      </c>
      <c r="P1756" s="84">
        <f ca="1">SUMIF(cCalRecycle_NorthBranch_DataMan!A:F,Audit!A1756,cCalRecycle_NorthBranch_DataMan!F:F)</f>
        <v>0</v>
      </c>
      <c r="Q1756" s="86" t="e">
        <f>VLOOKUP(A1756,cCalRecycle_NorthBranch_DataMan!A:B,2,FALSE)</f>
        <v>#N/A</v>
      </c>
      <c r="R1756" s="643" t="b">
        <f t="shared" ca="1" si="55"/>
        <v>1</v>
      </c>
      <c r="Y1756" s="84" t="e">
        <v>#N/A</v>
      </c>
      <c r="Z1756" s="84" t="e">
        <v>#N/A</v>
      </c>
      <c r="AA1756" s="84" t="e">
        <v>#N/A</v>
      </c>
      <c r="AB1756" s="84" t="e">
        <v>#N/A</v>
      </c>
      <c r="AC1756" s="84" t="e">
        <v>#N/A</v>
      </c>
      <c r="AD1756" s="84" t="e">
        <v>#N/A</v>
      </c>
      <c r="AE1756" s="84" t="e">
        <v>#N/A</v>
      </c>
      <c r="AF1756" s="84" t="e">
        <v>#N/A</v>
      </c>
    </row>
    <row r="1757" spans="1:32" ht="15" thickBot="1">
      <c r="A1757" s="463" t="s">
        <v>1230</v>
      </c>
      <c r="B1757" s="84">
        <f>VLOOKUP(A1757,'Northern Branch Phase II Debris'!A:F,2,FALSE)</f>
        <v>241</v>
      </c>
      <c r="C1757" s="84" t="str">
        <f>VLOOKUP(A1757,'Northern Branch Phase II Debris'!A:F,3,FALSE)</f>
        <v>Ruth-Zenia Road</v>
      </c>
      <c r="F1757" s="84" t="str">
        <f t="shared" si="54"/>
        <v>Go Ahead</v>
      </c>
      <c r="G1757" s="320">
        <f>VLOOKUP(A1757,'Northern Branch Phase II Debris'!A:F,6,FALSE)</f>
        <v>44340</v>
      </c>
      <c r="H1757" s="84" t="str">
        <f>VLOOKUP(A1757,'Northern Branch Phase II Debris'!A:G,7,FALSE)</f>
        <v>Trinity</v>
      </c>
      <c r="I1757" s="84" t="e">
        <f>VLOOKUP(A1757,'Go Backs'!A:H,8,FALSE)</f>
        <v>#N/A</v>
      </c>
      <c r="K1757" s="84" t="e">
        <f>VLOOKUP(A1757,'Go Aheads'!A:H,8,FALSE)</f>
        <v>#N/A</v>
      </c>
      <c r="M1757" s="84">
        <f>VLOOKUP(A1757,'Northern Branch Phase II Debris'!A:F,4,FALSE)</f>
        <v>7</v>
      </c>
      <c r="N1757" s="84">
        <f>VLOOKUP(A1757,'Northern Branch Phase II Debris'!A:F,5,FALSE)</f>
        <v>7</v>
      </c>
      <c r="P1757" s="84">
        <f ca="1">SUMIF(cCalRecycle_NorthBranch_DataMan!A:F,Audit!A1757,cCalRecycle_NorthBranch_DataMan!F:F)</f>
        <v>0</v>
      </c>
      <c r="Q1757" s="86" t="e">
        <f>VLOOKUP(A1757,cCalRecycle_NorthBranch_DataMan!A:B,2,FALSE)</f>
        <v>#N/A</v>
      </c>
      <c r="R1757" s="643" t="b">
        <f t="shared" ca="1" si="55"/>
        <v>0</v>
      </c>
      <c r="S1757" s="455" t="s">
        <v>4289</v>
      </c>
      <c r="Y1757" s="84" t="e">
        <v>#N/A</v>
      </c>
      <c r="Z1757" s="84" t="e">
        <v>#N/A</v>
      </c>
      <c r="AA1757" s="84" t="e">
        <v>#N/A</v>
      </c>
      <c r="AB1757" s="84" t="e">
        <v>#N/A</v>
      </c>
      <c r="AC1757" s="84" t="e">
        <v>#N/A</v>
      </c>
      <c r="AD1757" s="84" t="e">
        <v>#N/A</v>
      </c>
      <c r="AE1757" s="84" t="e">
        <v>#N/A</v>
      </c>
      <c r="AF1757" s="84" t="e">
        <v>#N/A</v>
      </c>
    </row>
    <row r="1758" spans="1:32" ht="15" thickBot="1">
      <c r="A1758" s="463" t="s">
        <v>982</v>
      </c>
      <c r="B1758" s="84">
        <f>VLOOKUP(A1758,'Northern Branch Phase II Debris'!A:F,2,FALSE)</f>
        <v>140</v>
      </c>
      <c r="C1758" s="84" t="str">
        <f>VLOOKUP(A1758,'Northern Branch Phase II Debris'!A:F,3,FALSE)</f>
        <v>Barlow Camp Road</v>
      </c>
      <c r="F1758" s="84" t="str">
        <f t="shared" si="54"/>
        <v>Go Ahead</v>
      </c>
      <c r="G1758" s="320">
        <f>VLOOKUP(A1758,'Northern Branch Phase II Debris'!A:F,6,FALSE)</f>
        <v>44348</v>
      </c>
      <c r="H1758" s="84" t="str">
        <f>VLOOKUP(A1758,'Northern Branch Phase II Debris'!A:G,7,FALSE)</f>
        <v>Trinity</v>
      </c>
      <c r="I1758" s="84" t="e">
        <f>VLOOKUP(A1758,'Go Backs'!A:H,8,FALSE)</f>
        <v>#N/A</v>
      </c>
      <c r="K1758" s="84" t="e">
        <f>VLOOKUP(A1758,'Go Aheads'!A:H,8,FALSE)</f>
        <v>#N/A</v>
      </c>
      <c r="M1758" s="84">
        <f>VLOOKUP(A1758,'Northern Branch Phase II Debris'!A:F,4,FALSE)</f>
        <v>3</v>
      </c>
      <c r="N1758" s="84">
        <f>VLOOKUP(A1758,'Northern Branch Phase II Debris'!A:F,5,FALSE)</f>
        <v>1</v>
      </c>
      <c r="P1758" s="84">
        <f ca="1">SUMIF(cCalRecycle_NorthBranch_DataMan!A:F,Audit!A1758,cCalRecycle_NorthBranch_DataMan!F:F)</f>
        <v>0</v>
      </c>
      <c r="Q1758" s="86" t="e">
        <f>VLOOKUP(A1758,cCalRecycle_NorthBranch_DataMan!A:B,2,FALSE)</f>
        <v>#N/A</v>
      </c>
      <c r="R1758" s="643" t="b">
        <f t="shared" ca="1" si="55"/>
        <v>0</v>
      </c>
      <c r="S1758" s="455" t="s">
        <v>4289</v>
      </c>
      <c r="Y1758" s="84" t="e">
        <v>#N/A</v>
      </c>
      <c r="Z1758" s="84" t="e">
        <v>#N/A</v>
      </c>
      <c r="AA1758" s="84" t="e">
        <v>#N/A</v>
      </c>
      <c r="AB1758" s="84" t="e">
        <v>#N/A</v>
      </c>
      <c r="AC1758" s="84" t="e">
        <v>#N/A</v>
      </c>
      <c r="AD1758" s="84" t="e">
        <v>#N/A</v>
      </c>
      <c r="AE1758" s="84" t="e">
        <v>#N/A</v>
      </c>
      <c r="AF1758" s="84" t="e">
        <v>#N/A</v>
      </c>
    </row>
    <row r="1759" spans="1:32" ht="15" thickBot="1">
      <c r="A1759" s="463" t="s">
        <v>1415</v>
      </c>
      <c r="B1759" s="84">
        <f>VLOOKUP(A1759,'Northern Branch Phase II Debris'!A:F,2,FALSE)</f>
        <v>123</v>
      </c>
      <c r="C1759" s="84" t="str">
        <f>VLOOKUP(A1759,'Northern Branch Phase II Debris'!A:F,3,FALSE)</f>
        <v>Rockerfeller Road</v>
      </c>
      <c r="F1759" s="84" t="str">
        <f t="shared" si="54"/>
        <v>Go Ahead</v>
      </c>
      <c r="G1759" s="320">
        <f>VLOOKUP(A1759,'Northern Branch Phase II Debris'!A:F,6,FALSE)</f>
        <v>44320</v>
      </c>
      <c r="H1759" s="84" t="str">
        <f>VLOOKUP(A1759,'Northern Branch Phase II Debris'!A:G,7,FALSE)</f>
        <v>Butte</v>
      </c>
      <c r="I1759" s="84" t="e">
        <f>VLOOKUP(A1759,'Go Backs'!A:H,8,FALSE)</f>
        <v>#N/A</v>
      </c>
      <c r="K1759" s="84" t="e">
        <f>VLOOKUP(A1759,'Go Aheads'!A:H,8,FALSE)</f>
        <v>#N/A</v>
      </c>
      <c r="M1759" s="84">
        <f>VLOOKUP(A1759,'Northern Branch Phase II Debris'!A:F,4,FALSE)</f>
        <v>1</v>
      </c>
      <c r="N1759" s="84">
        <f>VLOOKUP(A1759,'Northern Branch Phase II Debris'!A:F,5,FALSE)</f>
        <v>1</v>
      </c>
      <c r="P1759" s="84">
        <f ca="1">SUMIF(cCalRecycle_NorthBranch_DataMan!A:F,Audit!A1759,cCalRecycle_NorthBranch_DataMan!F:F)</f>
        <v>0</v>
      </c>
      <c r="Q1759" s="86" t="e">
        <f>VLOOKUP(A1759,cCalRecycle_NorthBranch_DataMan!A:B,2,FALSE)</f>
        <v>#N/A</v>
      </c>
      <c r="R1759" s="643" t="b">
        <f t="shared" ca="1" si="55"/>
        <v>0</v>
      </c>
      <c r="S1759" s="455" t="s">
        <v>4289</v>
      </c>
      <c r="Y1759" s="84" t="e">
        <v>#N/A</v>
      </c>
      <c r="Z1759" s="84" t="e">
        <v>#N/A</v>
      </c>
      <c r="AA1759" s="84" t="e">
        <v>#N/A</v>
      </c>
      <c r="AB1759" s="84" t="e">
        <v>#N/A</v>
      </c>
      <c r="AC1759" s="84" t="e">
        <v>#N/A</v>
      </c>
      <c r="AD1759" s="84" t="e">
        <v>#N/A</v>
      </c>
      <c r="AE1759" s="84" t="e">
        <v>#N/A</v>
      </c>
      <c r="AF1759" s="84" t="e">
        <v>#N/A</v>
      </c>
    </row>
    <row r="1760" spans="1:32" ht="15" thickBot="1">
      <c r="A1760" s="93" t="s">
        <v>1419</v>
      </c>
      <c r="B1760" s="84">
        <f>VLOOKUP(A1760,'Northern Branch Phase II Debris'!A:F,2,FALSE)</f>
        <v>134</v>
      </c>
      <c r="C1760" s="84" t="str">
        <f>VLOOKUP(A1760,'Northern Branch Phase II Debris'!A:F,3,FALSE)</f>
        <v>Rockerfeller Road</v>
      </c>
      <c r="F1760" s="84" t="str">
        <f t="shared" si="54"/>
        <v>Go Ahead</v>
      </c>
      <c r="G1760" s="320">
        <f>VLOOKUP(A1760,'Northern Branch Phase II Debris'!A:F,6,FALSE)</f>
        <v>44323</v>
      </c>
      <c r="H1760" s="84" t="str">
        <f>VLOOKUP(A1760,'Northern Branch Phase II Debris'!A:G,7,FALSE)</f>
        <v>Butte</v>
      </c>
      <c r="I1760" s="84" t="e">
        <f>VLOOKUP(A1760,'Go Backs'!A:H,8,FALSE)</f>
        <v>#N/A</v>
      </c>
      <c r="K1760" s="84">
        <f>VLOOKUP(A1760,'Go Aheads'!A:H,8,FALSE)</f>
        <v>1</v>
      </c>
      <c r="M1760" s="84">
        <f>VLOOKUP(A1760,'Northern Branch Phase II Debris'!A:F,4,FALSE)</f>
        <v>1</v>
      </c>
      <c r="N1760" s="84">
        <f>VLOOKUP(A1760,'Northern Branch Phase II Debris'!A:F,5,FALSE)</f>
        <v>1</v>
      </c>
      <c r="P1760" s="84">
        <f ca="1">SUMIF(cCalRecycle_NorthBranch_DataMan!A:F,Audit!A1760,cCalRecycle_NorthBranch_DataMan!F:F)</f>
        <v>1</v>
      </c>
      <c r="Q1760" s="86">
        <f>VLOOKUP(A1760,cCalRecycle_NorthBranch_DataMan!A:B,2,FALSE)</f>
        <v>44370.6020601852</v>
      </c>
      <c r="R1760" s="643" t="b">
        <f t="shared" ca="1" si="55"/>
        <v>1</v>
      </c>
      <c r="Y1760" s="84">
        <v>0</v>
      </c>
      <c r="Z1760" s="84">
        <v>0</v>
      </c>
      <c r="AA1760" s="84">
        <v>0</v>
      </c>
      <c r="AB1760" s="84">
        <v>0</v>
      </c>
      <c r="AC1760" s="84">
        <v>0</v>
      </c>
      <c r="AD1760" s="84" t="e">
        <v>#N/A</v>
      </c>
      <c r="AE1760" s="84">
        <v>0</v>
      </c>
      <c r="AF1760" s="84">
        <v>0</v>
      </c>
    </row>
    <row r="1761" spans="1:32" ht="26.25" thickBot="1">
      <c r="A1761" s="93" t="s">
        <v>1126</v>
      </c>
      <c r="B1761" s="84">
        <f>VLOOKUP(A1761,'Northern Branch Phase II Debris'!A:F,2,FALSE)</f>
        <v>10703</v>
      </c>
      <c r="C1761" s="84" t="str">
        <f>VLOOKUP(A1761,'Northern Branch Phase II Debris'!A:F,3,FALSE)</f>
        <v>Oroville Quincy Highway</v>
      </c>
      <c r="F1761" s="84" t="str">
        <f t="shared" si="54"/>
        <v>Go Ahead</v>
      </c>
      <c r="G1761" s="320">
        <f>VLOOKUP(A1761,'Northern Branch Phase II Debris'!A:F,6,FALSE)</f>
        <v>44295</v>
      </c>
      <c r="H1761" s="84" t="str">
        <f>VLOOKUP(A1761,'Northern Branch Phase II Debris'!A:G,7,FALSE)</f>
        <v>Butte</v>
      </c>
      <c r="I1761" s="84" t="e">
        <f>VLOOKUP(A1761,'Go Backs'!A:H,8,FALSE)</f>
        <v>#N/A</v>
      </c>
      <c r="K1761" s="84" t="e">
        <f>VLOOKUP(A1761,'Go Aheads'!A:H,8,FALSE)</f>
        <v>#N/A</v>
      </c>
      <c r="M1761" s="84">
        <f>VLOOKUP(A1761,'Northern Branch Phase II Debris'!A:F,4,FALSE)</f>
        <v>0</v>
      </c>
      <c r="N1761" s="84">
        <f>VLOOKUP(A1761,'Northern Branch Phase II Debris'!A:F,5,FALSE)</f>
        <v>0</v>
      </c>
      <c r="P1761" s="84">
        <f ca="1">SUMIF(cCalRecycle_NorthBranch_DataMan!A:F,Audit!A1761,cCalRecycle_NorthBranch_DataMan!F:F)</f>
        <v>0</v>
      </c>
      <c r="Q1761" s="86" t="e">
        <f>VLOOKUP(A1761,cCalRecycle_NorthBranch_DataMan!A:B,2,FALSE)</f>
        <v>#N/A</v>
      </c>
      <c r="R1761" s="643" t="b">
        <f t="shared" ca="1" si="55"/>
        <v>1</v>
      </c>
      <c r="Y1761" s="84" t="e">
        <v>#N/A</v>
      </c>
      <c r="Z1761" s="84" t="e">
        <v>#N/A</v>
      </c>
      <c r="AA1761" s="84" t="e">
        <v>#N/A</v>
      </c>
      <c r="AB1761" s="84" t="e">
        <v>#N/A</v>
      </c>
      <c r="AC1761" s="84" t="e">
        <v>#N/A</v>
      </c>
      <c r="AD1761" s="84" t="e">
        <v>#N/A</v>
      </c>
      <c r="AE1761" s="84" t="e">
        <v>#N/A</v>
      </c>
      <c r="AF1761" s="84" t="e">
        <v>#N/A</v>
      </c>
    </row>
    <row r="1762" spans="1:32" ht="15" thickBot="1">
      <c r="A1762" s="463" t="s">
        <v>1481</v>
      </c>
      <c r="B1762" s="84">
        <f>VLOOKUP(A1762,'Northern Branch Phase II Debris'!A:F,2,FALSE)</f>
        <v>12981</v>
      </c>
      <c r="C1762" s="84" t="str">
        <f>VLOOKUP(A1762,'Northern Branch Phase II Debris'!A:F,3,FALSE)</f>
        <v>Mad River Road</v>
      </c>
      <c r="F1762" s="84" t="str">
        <f t="shared" si="54"/>
        <v>Go Ahead</v>
      </c>
      <c r="G1762" s="320">
        <f>VLOOKUP(A1762,'Northern Branch Phase II Debris'!A:F,6,FALSE)</f>
        <v>44334</v>
      </c>
      <c r="H1762" s="84" t="str">
        <f>VLOOKUP(A1762,'Northern Branch Phase II Debris'!A:G,7,FALSE)</f>
        <v>Trinity</v>
      </c>
      <c r="I1762" s="84" t="e">
        <f>VLOOKUP(A1762,'Go Backs'!A:H,8,FALSE)</f>
        <v>#N/A</v>
      </c>
      <c r="K1762" s="84" t="e">
        <f>VLOOKUP(A1762,'Go Aheads'!A:H,8,FALSE)</f>
        <v>#N/A</v>
      </c>
      <c r="M1762" s="84">
        <f>VLOOKUP(A1762,'Northern Branch Phase II Debris'!A:F,4,FALSE)</f>
        <v>6</v>
      </c>
      <c r="N1762" s="84">
        <f>VLOOKUP(A1762,'Northern Branch Phase II Debris'!A:F,5,FALSE)</f>
        <v>9</v>
      </c>
      <c r="P1762" s="84">
        <f ca="1">SUMIF(cCalRecycle_NorthBranch_DataMan!A:F,Audit!A1762,cCalRecycle_NorthBranch_DataMan!F:F)</f>
        <v>0</v>
      </c>
      <c r="Q1762" s="86" t="e">
        <f>VLOOKUP(A1762,cCalRecycle_NorthBranch_DataMan!A:B,2,FALSE)</f>
        <v>#N/A</v>
      </c>
      <c r="R1762" s="643" t="b">
        <f t="shared" ca="1" si="55"/>
        <v>0</v>
      </c>
      <c r="S1762" s="455" t="s">
        <v>4289</v>
      </c>
      <c r="Y1762" s="84" t="e">
        <v>#N/A</v>
      </c>
      <c r="Z1762" s="84" t="e">
        <v>#N/A</v>
      </c>
      <c r="AA1762" s="84" t="e">
        <v>#N/A</v>
      </c>
      <c r="AB1762" s="84" t="e">
        <v>#N/A</v>
      </c>
      <c r="AC1762" s="84" t="e">
        <v>#N/A</v>
      </c>
      <c r="AD1762" s="84" t="e">
        <v>#N/A</v>
      </c>
      <c r="AE1762" s="84" t="e">
        <v>#N/A</v>
      </c>
      <c r="AF1762" s="84" t="e">
        <v>#N/A</v>
      </c>
    </row>
    <row r="1763" spans="1:32" ht="15" thickBot="1">
      <c r="A1763" s="463" t="s">
        <v>1478</v>
      </c>
      <c r="B1763" s="84">
        <f>VLOOKUP(A1763,'Northern Branch Phase II Debris'!A:F,2,FALSE)</f>
        <v>12511</v>
      </c>
      <c r="C1763" s="84" t="str">
        <f>VLOOKUP(A1763,'Northern Branch Phase II Debris'!A:F,3,FALSE)</f>
        <v>Mad River Road</v>
      </c>
      <c r="F1763" s="84" t="str">
        <f t="shared" si="54"/>
        <v>Go Ahead</v>
      </c>
      <c r="G1763" s="320">
        <f>VLOOKUP(A1763,'Northern Branch Phase II Debris'!A:F,6,FALSE)</f>
        <v>44315</v>
      </c>
      <c r="H1763" s="84" t="str">
        <f>VLOOKUP(A1763,'Northern Branch Phase II Debris'!A:G,7,FALSE)</f>
        <v>Trinity</v>
      </c>
      <c r="I1763" s="84" t="e">
        <f>VLOOKUP(A1763,'Go Backs'!A:H,8,FALSE)</f>
        <v>#N/A</v>
      </c>
      <c r="K1763" s="84" t="e">
        <f>VLOOKUP(A1763,'Go Aheads'!A:H,8,FALSE)</f>
        <v>#N/A</v>
      </c>
      <c r="M1763" s="84">
        <f>VLOOKUP(A1763,'Northern Branch Phase II Debris'!A:F,4,FALSE)</f>
        <v>2</v>
      </c>
      <c r="N1763" s="84">
        <f>VLOOKUP(A1763,'Northern Branch Phase II Debris'!A:F,5,FALSE)</f>
        <v>0</v>
      </c>
      <c r="P1763" s="84">
        <f ca="1">SUMIF(cCalRecycle_NorthBranch_DataMan!A:F,Audit!A1763,cCalRecycle_NorthBranch_DataMan!F:F)</f>
        <v>0</v>
      </c>
      <c r="Q1763" s="86" t="e">
        <f>VLOOKUP(A1763,cCalRecycle_NorthBranch_DataMan!A:B,2,FALSE)</f>
        <v>#N/A</v>
      </c>
      <c r="R1763" s="643" t="b">
        <f t="shared" ca="1" si="55"/>
        <v>1</v>
      </c>
      <c r="S1763" s="455" t="s">
        <v>4289</v>
      </c>
      <c r="Y1763" s="84" t="e">
        <v>#N/A</v>
      </c>
      <c r="Z1763" s="84" t="e">
        <v>#N/A</v>
      </c>
      <c r="AA1763" s="84" t="e">
        <v>#N/A</v>
      </c>
      <c r="AB1763" s="84" t="e">
        <v>#N/A</v>
      </c>
      <c r="AC1763" s="84" t="e">
        <v>#N/A</v>
      </c>
      <c r="AD1763" s="84" t="e">
        <v>#N/A</v>
      </c>
      <c r="AE1763" s="84" t="e">
        <v>#N/A</v>
      </c>
      <c r="AF1763" s="84" t="e">
        <v>#N/A</v>
      </c>
    </row>
    <row r="1764" spans="1:32" ht="15" thickBot="1">
      <c r="A1764" s="93" t="s">
        <v>1390</v>
      </c>
      <c r="B1764" s="84" t="str">
        <f>VLOOKUP(A1764,'Northern Branch Phase II Debris'!A:F,2,FALSE)</f>
        <v>071-240-009-000</v>
      </c>
      <c r="C1764" s="84" t="str">
        <f>VLOOKUP(A1764,'Northern Branch Phase II Debris'!A:F,3,FALSE)</f>
        <v>SEC 12 T20N R5E</v>
      </c>
      <c r="F1764" s="84" t="str">
        <f t="shared" si="54"/>
        <v>Go Ahead</v>
      </c>
      <c r="G1764" s="320">
        <f>VLOOKUP(A1764,'Northern Branch Phase II Debris'!A:F,6,FALSE)</f>
        <v>44279</v>
      </c>
      <c r="H1764" s="84" t="str">
        <f>VLOOKUP(A1764,'Northern Branch Phase II Debris'!A:G,7,FALSE)</f>
        <v>Butte</v>
      </c>
      <c r="I1764" s="84" t="e">
        <f>VLOOKUP(A1764,'Go Backs'!A:H,8,FALSE)</f>
        <v>#N/A</v>
      </c>
      <c r="K1764" s="84">
        <f>VLOOKUP(A1764,'Go Aheads'!A:H,8,FALSE)</f>
        <v>1</v>
      </c>
      <c r="M1764" s="84">
        <f>VLOOKUP(A1764,'Northern Branch Phase II Debris'!A:F,4,FALSE)</f>
        <v>5</v>
      </c>
      <c r="N1764" s="84">
        <f>VLOOKUP(A1764,'Northern Branch Phase II Debris'!A:F,5,FALSE)</f>
        <v>1</v>
      </c>
      <c r="P1764" s="84">
        <f ca="1">SUMIF(cCalRecycle_NorthBranch_DataMan!A:F,Audit!A1764,cCalRecycle_NorthBranch_DataMan!F:F)</f>
        <v>1</v>
      </c>
      <c r="Q1764" s="86">
        <f>VLOOKUP(A1764,cCalRecycle_NorthBranch_DataMan!A:B,2,FALSE)</f>
        <v>44316.581319444398</v>
      </c>
      <c r="R1764" s="643" t="b">
        <f t="shared" ca="1" si="55"/>
        <v>1</v>
      </c>
      <c r="Y1764" s="84" t="e">
        <v>#N/A</v>
      </c>
      <c r="Z1764" s="84" t="e">
        <v>#N/A</v>
      </c>
      <c r="AA1764" s="84" t="e">
        <v>#N/A</v>
      </c>
      <c r="AB1764" s="84" t="e">
        <v>#N/A</v>
      </c>
      <c r="AC1764" s="84" t="e">
        <v>#N/A</v>
      </c>
      <c r="AD1764" s="84" t="e">
        <v>#N/A</v>
      </c>
      <c r="AE1764" s="84" t="e">
        <v>#N/A</v>
      </c>
      <c r="AF1764" s="84" t="e">
        <v>#N/A</v>
      </c>
    </row>
    <row r="1765" spans="1:32" ht="15" thickBot="1">
      <c r="A1765" s="93" t="s">
        <v>591</v>
      </c>
      <c r="B1765" s="84">
        <f>VLOOKUP(A1765,'Northern Branch Phase II Debris'!A:F,2,FALSE)</f>
        <v>990</v>
      </c>
      <c r="C1765" s="84" t="str">
        <f>VLOOKUP(A1765,'Northern Branch Phase II Debris'!A:F,3,FALSE)</f>
        <v>Bald Rock Road</v>
      </c>
      <c r="F1765" s="84" t="str">
        <f t="shared" si="54"/>
        <v>Go Ahead</v>
      </c>
      <c r="G1765" s="320">
        <f>VLOOKUP(A1765,'Northern Branch Phase II Debris'!A:F,6,FALSE)</f>
        <v>44329</v>
      </c>
      <c r="H1765" s="84" t="str">
        <f>VLOOKUP(A1765,'Northern Branch Phase II Debris'!A:G,7,FALSE)</f>
        <v>Butte</v>
      </c>
      <c r="I1765" s="84" t="e">
        <f>VLOOKUP(A1765,'Go Backs'!A:H,8,FALSE)</f>
        <v>#N/A</v>
      </c>
      <c r="K1765" s="84" t="e">
        <f>VLOOKUP(A1765,'Go Aheads'!A:H,8,FALSE)</f>
        <v>#N/A</v>
      </c>
      <c r="M1765" s="84">
        <f>VLOOKUP(A1765,'Northern Branch Phase II Debris'!A:F,4,FALSE)</f>
        <v>1</v>
      </c>
      <c r="N1765" s="84">
        <f>VLOOKUP(A1765,'Northern Branch Phase II Debris'!A:F,5,FALSE)</f>
        <v>0</v>
      </c>
      <c r="P1765" s="84">
        <f ca="1">SUMIF(cCalRecycle_NorthBranch_DataMan!A:F,Audit!A1765,cCalRecycle_NorthBranch_DataMan!F:F)</f>
        <v>0</v>
      </c>
      <c r="Q1765" s="86" t="e">
        <f>VLOOKUP(A1765,cCalRecycle_NorthBranch_DataMan!A:B,2,FALSE)</f>
        <v>#N/A</v>
      </c>
      <c r="R1765" s="643" t="b">
        <f t="shared" ca="1" si="55"/>
        <v>1</v>
      </c>
      <c r="Y1765" s="84">
        <v>0</v>
      </c>
      <c r="Z1765" s="84">
        <v>0</v>
      </c>
      <c r="AA1765" s="84">
        <v>0</v>
      </c>
      <c r="AB1765" s="84">
        <v>0</v>
      </c>
      <c r="AC1765" s="84">
        <v>0</v>
      </c>
      <c r="AD1765" s="84" t="e">
        <v>#N/A</v>
      </c>
      <c r="AE1765" s="84">
        <v>0</v>
      </c>
      <c r="AF1765" s="84">
        <v>0</v>
      </c>
    </row>
    <row r="1766" spans="1:32" ht="15" thickBot="1">
      <c r="A1766" s="93" t="s">
        <v>592</v>
      </c>
      <c r="B1766" s="84">
        <f>VLOOKUP(A1766,'Northern Branch Phase II Debris'!A:F,2,FALSE)</f>
        <v>996</v>
      </c>
      <c r="C1766" s="84" t="str">
        <f>VLOOKUP(A1766,'Northern Branch Phase II Debris'!A:F,3,FALSE)</f>
        <v>Bald Rock Road</v>
      </c>
      <c r="F1766" s="84" t="str">
        <f t="shared" si="54"/>
        <v>Go Ahead</v>
      </c>
      <c r="G1766" s="320">
        <f>VLOOKUP(A1766,'Northern Branch Phase II Debris'!A:F,6,FALSE)</f>
        <v>44320</v>
      </c>
      <c r="H1766" s="84" t="str">
        <f>VLOOKUP(A1766,'Northern Branch Phase II Debris'!A:G,7,FALSE)</f>
        <v>Butte</v>
      </c>
      <c r="I1766" s="84" t="e">
        <f>VLOOKUP(A1766,'Go Backs'!A:H,8,FALSE)</f>
        <v>#N/A</v>
      </c>
      <c r="K1766" s="84">
        <f>VLOOKUP(A1766,'Go Aheads'!A:H,8,FALSE)</f>
        <v>2</v>
      </c>
      <c r="M1766" s="84">
        <f>VLOOKUP(A1766,'Northern Branch Phase II Debris'!A:F,4,FALSE)</f>
        <v>2</v>
      </c>
      <c r="N1766" s="84">
        <f>VLOOKUP(A1766,'Northern Branch Phase II Debris'!A:F,5,FALSE)</f>
        <v>2</v>
      </c>
      <c r="P1766" s="84">
        <f ca="1">SUMIF(cCalRecycle_NorthBranch_DataMan!A:F,Audit!A1766,cCalRecycle_NorthBranch_DataMan!F:F)</f>
        <v>2</v>
      </c>
      <c r="Q1766" s="86">
        <f>VLOOKUP(A1766,cCalRecycle_NorthBranch_DataMan!A:B,2,FALSE)</f>
        <v>44350.385277777801</v>
      </c>
      <c r="R1766" s="643" t="b">
        <f t="shared" ca="1" si="55"/>
        <v>1</v>
      </c>
      <c r="Y1766" s="84" t="s">
        <v>8346</v>
      </c>
      <c r="Z1766" s="84" t="s">
        <v>8347</v>
      </c>
      <c r="AA1766" s="84">
        <v>2</v>
      </c>
      <c r="AB1766" s="84">
        <v>0</v>
      </c>
      <c r="AC1766" s="84">
        <v>0</v>
      </c>
      <c r="AD1766" s="84" t="e">
        <v>#N/A</v>
      </c>
      <c r="AE1766" s="84">
        <v>0</v>
      </c>
      <c r="AF1766" s="84">
        <v>0</v>
      </c>
    </row>
    <row r="1767" spans="1:32" ht="15" thickBot="1">
      <c r="A1767" s="93" t="s">
        <v>1180</v>
      </c>
      <c r="B1767" s="84" t="str">
        <f>VLOOKUP(A1767,'Northern Branch Phase II Debris'!A:F,2,FALSE)</f>
        <v>061-050-013-000</v>
      </c>
      <c r="C1767" s="84" t="str">
        <f>VLOOKUP(A1767,'Northern Branch Phase II Debris'!A:F,3,FALSE)</f>
        <v>SEC21 T21N R6E</v>
      </c>
      <c r="F1767" s="84" t="str">
        <f t="shared" si="54"/>
        <v>Go Ahead</v>
      </c>
      <c r="G1767" s="320">
        <f>VLOOKUP(A1767,'Northern Branch Phase II Debris'!A:F,6,FALSE)</f>
        <v>44317</v>
      </c>
      <c r="H1767" s="84" t="str">
        <f>VLOOKUP(A1767,'Northern Branch Phase II Debris'!A:G,7,FALSE)</f>
        <v>Butte</v>
      </c>
      <c r="I1767" s="84" t="e">
        <f>VLOOKUP(A1767,'Go Backs'!A:H,8,FALSE)</f>
        <v>#N/A</v>
      </c>
      <c r="K1767" s="84" t="e">
        <f>VLOOKUP(A1767,'Go Aheads'!A:H,8,FALSE)</f>
        <v>#N/A</v>
      </c>
      <c r="M1767" s="84">
        <f>VLOOKUP(A1767,'Northern Branch Phase II Debris'!A:F,4,FALSE)</f>
        <v>5</v>
      </c>
      <c r="N1767" s="84">
        <f>VLOOKUP(A1767,'Northern Branch Phase II Debris'!A:F,5,FALSE)</f>
        <v>0</v>
      </c>
      <c r="P1767" s="84">
        <f ca="1">SUMIF(cCalRecycle_NorthBranch_DataMan!A:F,Audit!A1767,cCalRecycle_NorthBranch_DataMan!F:F)</f>
        <v>0</v>
      </c>
      <c r="Q1767" s="86" t="e">
        <f>VLOOKUP(A1767,cCalRecycle_NorthBranch_DataMan!A:B,2,FALSE)</f>
        <v>#N/A</v>
      </c>
      <c r="R1767" s="643" t="b">
        <f t="shared" ca="1" si="55"/>
        <v>1</v>
      </c>
      <c r="Y1767" s="84" t="e">
        <v>#N/A</v>
      </c>
      <c r="Z1767" s="84" t="e">
        <v>#N/A</v>
      </c>
      <c r="AA1767" s="84" t="e">
        <v>#N/A</v>
      </c>
      <c r="AB1767" s="84" t="e">
        <v>#N/A</v>
      </c>
      <c r="AC1767" s="84" t="e">
        <v>#N/A</v>
      </c>
      <c r="AD1767" s="84" t="e">
        <v>#N/A</v>
      </c>
      <c r="AE1767" s="84" t="e">
        <v>#N/A</v>
      </c>
      <c r="AF1767" s="84" t="e">
        <v>#N/A</v>
      </c>
    </row>
    <row r="1768" spans="1:32" ht="15" thickBot="1">
      <c r="A1768" s="93" t="s">
        <v>566</v>
      </c>
      <c r="B1768" s="84">
        <f>VLOOKUP(A1768,'Northern Branch Phase II Debris'!A:F,2,FALSE)</f>
        <v>770</v>
      </c>
      <c r="C1768" s="84" t="str">
        <f>VLOOKUP(A1768,'Northern Branch Phase II Debris'!A:F,3,FALSE)</f>
        <v>Bald Rock Road</v>
      </c>
      <c r="F1768" s="84" t="str">
        <f t="shared" si="54"/>
        <v>Go Ahead</v>
      </c>
      <c r="G1768" s="320">
        <f>VLOOKUP(A1768,'Northern Branch Phase II Debris'!A:F,6,FALSE)</f>
        <v>44336</v>
      </c>
      <c r="H1768" s="84" t="str">
        <f>VLOOKUP(A1768,'Northern Branch Phase II Debris'!A:G,7,FALSE)</f>
        <v>Butte</v>
      </c>
      <c r="I1768" s="84" t="e">
        <f>VLOOKUP(A1768,'Go Backs'!A:H,8,FALSE)</f>
        <v>#N/A</v>
      </c>
      <c r="K1768" s="84">
        <f>VLOOKUP(A1768,'Go Aheads'!A:H,8,FALSE)</f>
        <v>2</v>
      </c>
      <c r="M1768" s="84">
        <f>VLOOKUP(A1768,'Northern Branch Phase II Debris'!A:F,4,FALSE)</f>
        <v>2</v>
      </c>
      <c r="N1768" s="84">
        <f>VLOOKUP(A1768,'Northern Branch Phase II Debris'!A:F,5,FALSE)</f>
        <v>2</v>
      </c>
      <c r="P1768" s="84">
        <f ca="1">SUMIF(cCalRecycle_NorthBranch_DataMan!A:F,Audit!A1768,cCalRecycle_NorthBranch_DataMan!F:F)</f>
        <v>2</v>
      </c>
      <c r="Q1768" s="86">
        <f>VLOOKUP(A1768,cCalRecycle_NorthBranch_DataMan!A:B,2,FALSE)</f>
        <v>44357.605069444398</v>
      </c>
      <c r="R1768" s="643" t="b">
        <f t="shared" ca="1" si="55"/>
        <v>1</v>
      </c>
      <c r="Y1768" s="84" t="s">
        <v>8346</v>
      </c>
      <c r="Z1768" s="84" t="s">
        <v>8347</v>
      </c>
      <c r="AA1768" s="84">
        <v>1</v>
      </c>
      <c r="AB1768" s="84">
        <v>0</v>
      </c>
      <c r="AC1768" s="84">
        <v>0</v>
      </c>
      <c r="AD1768" s="84" t="e">
        <v>#N/A</v>
      </c>
      <c r="AE1768" s="84">
        <v>1</v>
      </c>
      <c r="AF1768" s="84">
        <v>0</v>
      </c>
    </row>
    <row r="1769" spans="1:32" ht="15" thickBot="1">
      <c r="A1769" s="93" t="s">
        <v>529</v>
      </c>
      <c r="B1769" s="84">
        <f>VLOOKUP(A1769,'Northern Branch Phase II Debris'!A:F,2,FALSE)</f>
        <v>493</v>
      </c>
      <c r="C1769" s="84" t="str">
        <f>VLOOKUP(A1769,'Northern Branch Phase II Debris'!A:F,3,FALSE)</f>
        <v>Onyett Road</v>
      </c>
      <c r="F1769" s="84" t="str">
        <f t="shared" si="54"/>
        <v>Go Ahead</v>
      </c>
      <c r="G1769" s="320">
        <f>VLOOKUP(A1769,'Northern Branch Phase II Debris'!A:F,6,FALSE)</f>
        <v>44361</v>
      </c>
      <c r="H1769" s="84" t="str">
        <f>VLOOKUP(A1769,'Northern Branch Phase II Debris'!A:G,7,FALSE)</f>
        <v>Butte</v>
      </c>
      <c r="I1769" s="84" t="e">
        <f>VLOOKUP(A1769,'Go Backs'!A:H,8,FALSE)</f>
        <v>#N/A</v>
      </c>
      <c r="K1769" s="84">
        <f>VLOOKUP(A1769,'Go Aheads'!A:H,8,FALSE)</f>
        <v>10</v>
      </c>
      <c r="M1769" s="84">
        <f>VLOOKUP(A1769,'Northern Branch Phase II Debris'!A:F,4,FALSE)</f>
        <v>13</v>
      </c>
      <c r="N1769" s="84">
        <f>VLOOKUP(A1769,'Northern Branch Phase II Debris'!A:F,5,FALSE)</f>
        <v>10</v>
      </c>
      <c r="P1769" s="84">
        <f ca="1">SUMIF(cCalRecycle_NorthBranch_DataMan!A:F,Audit!A1769,cCalRecycle_NorthBranch_DataMan!F:F)</f>
        <v>10</v>
      </c>
      <c r="Q1769" s="86">
        <f>VLOOKUP(A1769,cCalRecycle_NorthBranch_DataMan!A:B,2,FALSE)</f>
        <v>44336.657638888901</v>
      </c>
      <c r="R1769" s="643" t="b">
        <f t="shared" ca="1" si="55"/>
        <v>1</v>
      </c>
      <c r="S1769" s="455"/>
      <c r="Y1769" s="84" t="e">
        <v>#N/A</v>
      </c>
      <c r="Z1769" s="84" t="e">
        <v>#N/A</v>
      </c>
      <c r="AA1769" s="84" t="e">
        <v>#N/A</v>
      </c>
      <c r="AB1769" s="84" t="e">
        <v>#N/A</v>
      </c>
      <c r="AC1769" s="84" t="e">
        <v>#N/A</v>
      </c>
      <c r="AD1769" s="84" t="e">
        <v>#N/A</v>
      </c>
      <c r="AE1769" s="84" t="e">
        <v>#N/A</v>
      </c>
      <c r="AF1769" s="84" t="e">
        <v>#N/A</v>
      </c>
    </row>
    <row r="1770" spans="1:32" ht="15" thickBot="1">
      <c r="A1770" s="498" t="s">
        <v>1682</v>
      </c>
      <c r="B1770" s="84">
        <f>VLOOKUP(A1770,'Northern Branch Phase II Debris'!A:F,2,FALSE)</f>
        <v>13075</v>
      </c>
      <c r="C1770" s="84" t="str">
        <f>VLOOKUP(A1770,'Northern Branch Phase II Debris'!A:F,3,FALSE)</f>
        <v>Woolman Lane</v>
      </c>
      <c r="F1770" s="84" t="str">
        <f t="shared" si="54"/>
        <v>Go Ahead</v>
      </c>
      <c r="G1770" s="320">
        <f>VLOOKUP(A1770,'Northern Branch Phase II Debris'!A:F,6,FALSE)</f>
        <v>44361</v>
      </c>
      <c r="H1770" s="84" t="str">
        <f>VLOOKUP(A1770,'Northern Branch Phase II Debris'!A:G,7,FALSE)</f>
        <v>Nevada</v>
      </c>
      <c r="I1770" s="84" t="e">
        <f>VLOOKUP(A1770,'Go Backs'!A:H,8,FALSE)</f>
        <v>#N/A</v>
      </c>
      <c r="K1770" s="84" t="e">
        <f>VLOOKUP(A1770,'Go Aheads'!A:H,8,FALSE)</f>
        <v>#N/A</v>
      </c>
      <c r="M1770" s="84">
        <f>VLOOKUP(A1770,'Northern Branch Phase II Debris'!A:F,4,FALSE)</f>
        <v>3</v>
      </c>
      <c r="N1770" s="84">
        <f>VLOOKUP(A1770,'Northern Branch Phase II Debris'!A:F,5,FALSE)</f>
        <v>2</v>
      </c>
      <c r="P1770" s="84">
        <f ca="1">SUMIF(cCalRecycle_NorthBranch_DataMan!A:F,Audit!A1770,cCalRecycle_NorthBranch_DataMan!F:F)</f>
        <v>2</v>
      </c>
      <c r="Q1770" s="86">
        <f>VLOOKUP(A1770,cCalRecycle_NorthBranch_DataMan!A:B,2,FALSE)</f>
        <v>44359.357893518492</v>
      </c>
      <c r="R1770" s="643" t="b">
        <f t="shared" ca="1" si="55"/>
        <v>1</v>
      </c>
      <c r="S1770" s="455"/>
      <c r="Y1770" s="84" t="e">
        <v>#N/A</v>
      </c>
      <c r="Z1770" s="84" t="e">
        <v>#N/A</v>
      </c>
      <c r="AA1770" s="84" t="e">
        <v>#N/A</v>
      </c>
      <c r="AB1770" s="84" t="e">
        <v>#N/A</v>
      </c>
      <c r="AC1770" s="84" t="e">
        <v>#N/A</v>
      </c>
      <c r="AD1770" s="84" t="e">
        <v>#N/A</v>
      </c>
      <c r="AE1770" s="84" t="e">
        <v>#N/A</v>
      </c>
      <c r="AF1770" s="84" t="e">
        <v>#N/A</v>
      </c>
    </row>
    <row r="1771" spans="1:32" ht="15" thickBot="1">
      <c r="A1771" s="93" t="s">
        <v>572</v>
      </c>
      <c r="B1771" s="84">
        <f>VLOOKUP(A1771,'Northern Branch Phase II Debris'!A:F,2,FALSE)</f>
        <v>3156</v>
      </c>
      <c r="C1771" s="84" t="str">
        <f>VLOOKUP(A1771,'Northern Branch Phase II Debris'!A:F,3,FALSE)</f>
        <v>Bald Rock Road</v>
      </c>
      <c r="F1771" s="84" t="str">
        <f t="shared" si="54"/>
        <v>Go Ahead</v>
      </c>
      <c r="G1771" s="320">
        <f>VLOOKUP(A1771,'Northern Branch Phase II Debris'!A:F,6,FALSE)</f>
        <v>0</v>
      </c>
      <c r="H1771" s="84" t="str">
        <f>VLOOKUP(A1771,'Northern Branch Phase II Debris'!A:G,7,FALSE)</f>
        <v>Butte</v>
      </c>
      <c r="I1771" s="84" t="e">
        <f>VLOOKUP(A1771,'Go Backs'!A:H,8,FALSE)</f>
        <v>#N/A</v>
      </c>
      <c r="K1771" s="84" t="e">
        <f>VLOOKUP(A1771,'Go Aheads'!A:H,8,FALSE)</f>
        <v>#N/A</v>
      </c>
      <c r="M1771" s="84">
        <f>VLOOKUP(A1771,'Northern Branch Phase II Debris'!A:F,4,FALSE)</f>
        <v>0</v>
      </c>
      <c r="N1771" s="84">
        <f>VLOOKUP(A1771,'Northern Branch Phase II Debris'!A:F,5,FALSE)</f>
        <v>0</v>
      </c>
      <c r="P1771" s="84">
        <f ca="1">SUMIF(cCalRecycle_NorthBranch_DataMan!A:F,Audit!A1771,cCalRecycle_NorthBranch_DataMan!F:F)</f>
        <v>0</v>
      </c>
      <c r="Q1771" s="86" t="e">
        <f>VLOOKUP(A1771,cCalRecycle_NorthBranch_DataMan!A:B,2,FALSE)</f>
        <v>#N/A</v>
      </c>
      <c r="R1771" s="643" t="b">
        <f t="shared" ca="1" si="55"/>
        <v>1</v>
      </c>
      <c r="Y1771" s="84" t="e">
        <v>#N/A</v>
      </c>
      <c r="Z1771" s="84" t="e">
        <v>#N/A</v>
      </c>
      <c r="AA1771" s="84" t="e">
        <v>#N/A</v>
      </c>
      <c r="AB1771" s="84" t="e">
        <v>#N/A</v>
      </c>
      <c r="AC1771" s="84" t="e">
        <v>#N/A</v>
      </c>
      <c r="AD1771" s="84" t="e">
        <v>#N/A</v>
      </c>
      <c r="AE1771" s="84" t="e">
        <v>#N/A</v>
      </c>
      <c r="AF1771" s="84" t="e">
        <v>#N/A</v>
      </c>
    </row>
    <row r="1772" spans="1:32" ht="15" thickBot="1">
      <c r="A1772" s="93" t="s">
        <v>575</v>
      </c>
      <c r="B1772" s="84" t="str">
        <f>VLOOKUP(A1772,'Northern Branch Phase II Debris'!A:F,2,FALSE)</f>
        <v>061-320-085-000</v>
      </c>
      <c r="C1772" s="84" t="str">
        <f>VLOOKUP(A1772,'Northern Branch Phase II Debris'!A:F,3,FALSE)</f>
        <v>Bald Rock Road</v>
      </c>
      <c r="F1772" s="84" t="str">
        <f t="shared" si="54"/>
        <v>Go Ahead</v>
      </c>
      <c r="G1772" s="320">
        <f>VLOOKUP(A1772,'Northern Branch Phase II Debris'!A:F,6,FALSE)</f>
        <v>0</v>
      </c>
      <c r="H1772" s="84" t="str">
        <f>VLOOKUP(A1772,'Northern Branch Phase II Debris'!A:G,7,FALSE)</f>
        <v>Butte</v>
      </c>
      <c r="I1772" s="84" t="e">
        <f>VLOOKUP(A1772,'Go Backs'!A:H,8,FALSE)</f>
        <v>#N/A</v>
      </c>
      <c r="K1772" s="84" t="e">
        <f>VLOOKUP(A1772,'Go Aheads'!A:H,8,FALSE)</f>
        <v>#N/A</v>
      </c>
      <c r="M1772" s="84">
        <f>VLOOKUP(A1772,'Northern Branch Phase II Debris'!A:F,4,FALSE)</f>
        <v>0</v>
      </c>
      <c r="N1772" s="84">
        <f>VLOOKUP(A1772,'Northern Branch Phase II Debris'!A:F,5,FALSE)</f>
        <v>0</v>
      </c>
      <c r="P1772" s="84">
        <f ca="1">SUMIF(cCalRecycle_NorthBranch_DataMan!A:F,Audit!A1772,cCalRecycle_NorthBranch_DataMan!F:F)</f>
        <v>0</v>
      </c>
      <c r="Q1772" s="86" t="e">
        <f>VLOOKUP(A1772,cCalRecycle_NorthBranch_DataMan!A:B,2,FALSE)</f>
        <v>#N/A</v>
      </c>
      <c r="R1772" s="643" t="b">
        <f t="shared" ca="1" si="55"/>
        <v>1</v>
      </c>
      <c r="Y1772" s="84" t="e">
        <v>#N/A</v>
      </c>
      <c r="Z1772" s="84" t="e">
        <v>#N/A</v>
      </c>
      <c r="AA1772" s="84" t="e">
        <v>#N/A</v>
      </c>
      <c r="AB1772" s="84" t="e">
        <v>#N/A</v>
      </c>
      <c r="AC1772" s="84" t="e">
        <v>#N/A</v>
      </c>
      <c r="AD1772" s="84" t="e">
        <v>#N/A</v>
      </c>
      <c r="AE1772" s="84" t="e">
        <v>#N/A</v>
      </c>
      <c r="AF1772" s="84" t="e">
        <v>#N/A</v>
      </c>
    </row>
    <row r="1773" spans="1:32" ht="15" thickBot="1">
      <c r="A1773" s="93" t="s">
        <v>1</v>
      </c>
      <c r="B1773" s="84">
        <f>VLOOKUP(A1773,'Northern Branch Phase II Debris'!A:F,2,FALSE)</f>
        <v>4350</v>
      </c>
      <c r="C1773" s="84" t="str">
        <f>VLOOKUP(A1773,'Northern Branch Phase II Debris'!A:F,3,FALSE)</f>
        <v>Bald Rock Road</v>
      </c>
      <c r="F1773" s="84" t="str">
        <f t="shared" si="54"/>
        <v>Go Ahead</v>
      </c>
      <c r="G1773" s="320">
        <f>VLOOKUP(A1773,'Northern Branch Phase II Debris'!A:F,6,FALSE)</f>
        <v>44215</v>
      </c>
      <c r="H1773" s="84" t="str">
        <f>VLOOKUP(A1773,'Northern Branch Phase II Debris'!A:G,7,FALSE)</f>
        <v>Butte</v>
      </c>
      <c r="I1773" s="84" t="e">
        <f>VLOOKUP(A1773,'Go Backs'!A:H,8,FALSE)</f>
        <v>#N/A</v>
      </c>
      <c r="K1773" s="84" t="e">
        <f>VLOOKUP(A1773,'Go Aheads'!A:H,8,FALSE)</f>
        <v>#N/A</v>
      </c>
      <c r="M1773" s="84">
        <f>VLOOKUP(A1773,'Northern Branch Phase II Debris'!A:F,4,FALSE)</f>
        <v>1</v>
      </c>
      <c r="N1773" s="84">
        <f>VLOOKUP(A1773,'Northern Branch Phase II Debris'!A:F,5,FALSE)</f>
        <v>0</v>
      </c>
      <c r="P1773" s="84">
        <f ca="1">SUMIF(cCalRecycle_NorthBranch_DataMan!A:F,Audit!A1773,cCalRecycle_NorthBranch_DataMan!F:F)</f>
        <v>0</v>
      </c>
      <c r="Q1773" s="86" t="e">
        <f>VLOOKUP(A1773,cCalRecycle_NorthBranch_DataMan!A:B,2,FALSE)</f>
        <v>#N/A</v>
      </c>
      <c r="R1773" s="643" t="b">
        <f t="shared" ca="1" si="55"/>
        <v>1</v>
      </c>
      <c r="Y1773" s="84" t="e">
        <v>#N/A</v>
      </c>
      <c r="Z1773" s="84" t="e">
        <v>#N/A</v>
      </c>
      <c r="AA1773" s="84" t="e">
        <v>#N/A</v>
      </c>
      <c r="AB1773" s="84" t="e">
        <v>#N/A</v>
      </c>
      <c r="AC1773" s="84" t="e">
        <v>#N/A</v>
      </c>
      <c r="AD1773" s="84" t="e">
        <v>#N/A</v>
      </c>
      <c r="AE1773" s="84" t="e">
        <v>#N/A</v>
      </c>
      <c r="AF1773" s="84" t="e">
        <v>#N/A</v>
      </c>
    </row>
    <row r="1774" spans="1:32" ht="15" thickBot="1">
      <c r="A1774" s="93" t="s">
        <v>1369</v>
      </c>
      <c r="B1774" s="84">
        <f>VLOOKUP(A1774,'Northern Branch Phase II Debris'!A:F,2,FALSE)</f>
        <v>628</v>
      </c>
      <c r="C1774" s="84" t="str">
        <f>VLOOKUP(A1774,'Northern Branch Phase II Debris'!A:F,3,FALSE)</f>
        <v>Indian Meadows Drive</v>
      </c>
      <c r="F1774" s="84" t="str">
        <f t="shared" si="54"/>
        <v>Go Ahead</v>
      </c>
      <c r="G1774" s="320">
        <f>VLOOKUP(A1774,'Northern Branch Phase II Debris'!A:F,6,FALSE)</f>
        <v>44285</v>
      </c>
      <c r="H1774" s="84" t="str">
        <f>VLOOKUP(A1774,'Northern Branch Phase II Debris'!A:G,7,FALSE)</f>
        <v>Siskiyou</v>
      </c>
      <c r="I1774" s="84" t="e">
        <f>VLOOKUP(A1774,'Go Backs'!A:H,8,FALSE)</f>
        <v>#N/A</v>
      </c>
      <c r="K1774" s="84" t="e">
        <f>VLOOKUP(A1774,'Go Aheads'!A:H,8,FALSE)</f>
        <v>#N/A</v>
      </c>
      <c r="M1774" s="84">
        <f>VLOOKUP(A1774,'Northern Branch Phase II Debris'!A:F,4,FALSE)</f>
        <v>0</v>
      </c>
      <c r="N1774" s="84">
        <f>VLOOKUP(A1774,'Northern Branch Phase II Debris'!A:F,5,FALSE)</f>
        <v>0</v>
      </c>
      <c r="P1774" s="84">
        <f ca="1">SUMIF(cCalRecycle_NorthBranch_DataMan!A:F,Audit!A1774,cCalRecycle_NorthBranch_DataMan!F:F)</f>
        <v>0</v>
      </c>
      <c r="Q1774" s="86" t="e">
        <f>VLOOKUP(A1774,cCalRecycle_NorthBranch_DataMan!A:B,2,FALSE)</f>
        <v>#N/A</v>
      </c>
      <c r="R1774" s="643" t="b">
        <f t="shared" ca="1" si="55"/>
        <v>1</v>
      </c>
      <c r="Y1774" s="84" t="e">
        <v>#N/A</v>
      </c>
      <c r="Z1774" s="84" t="e">
        <v>#N/A</v>
      </c>
      <c r="AA1774" s="84" t="e">
        <v>#N/A</v>
      </c>
      <c r="AB1774" s="84" t="e">
        <v>#N/A</v>
      </c>
      <c r="AC1774" s="84" t="e">
        <v>#N/A</v>
      </c>
      <c r="AD1774" s="84" t="e">
        <v>#N/A</v>
      </c>
      <c r="AE1774" s="84" t="e">
        <v>#N/A</v>
      </c>
      <c r="AF1774" s="84" t="e">
        <v>#N/A</v>
      </c>
    </row>
    <row r="1775" spans="1:32" ht="15" thickBot="1">
      <c r="A1775" s="93" t="s">
        <v>1087</v>
      </c>
      <c r="B1775" s="84">
        <f>VLOOKUP(A1775,'Northern Branch Phase II Debris'!A:F,2,FALSE)</f>
        <v>636</v>
      </c>
      <c r="C1775" s="84" t="str">
        <f>VLOOKUP(A1775,'Northern Branch Phase II Debris'!A:F,3,FALSE)</f>
        <v>Indian Meadows Drive</v>
      </c>
      <c r="F1775" s="84" t="str">
        <f t="shared" si="54"/>
        <v>Go Ahead</v>
      </c>
      <c r="G1775" s="320">
        <f>VLOOKUP(A1775,'Northern Branch Phase II Debris'!A:F,6,FALSE)</f>
        <v>44284</v>
      </c>
      <c r="H1775" s="84" t="str">
        <f>VLOOKUP(A1775,'Northern Branch Phase II Debris'!A:G,7,FALSE)</f>
        <v>Siskiyou</v>
      </c>
      <c r="I1775" s="84" t="e">
        <f>VLOOKUP(A1775,'Go Backs'!A:H,8,FALSE)</f>
        <v>#N/A</v>
      </c>
      <c r="K1775" s="84" t="e">
        <f>VLOOKUP(A1775,'Go Aheads'!A:H,8,FALSE)</f>
        <v>#N/A</v>
      </c>
      <c r="M1775" s="84">
        <f>VLOOKUP(A1775,'Northern Branch Phase II Debris'!A:F,4,FALSE)</f>
        <v>0</v>
      </c>
      <c r="N1775" s="84">
        <f>VLOOKUP(A1775,'Northern Branch Phase II Debris'!A:F,5,FALSE)</f>
        <v>0</v>
      </c>
      <c r="P1775" s="84">
        <f ca="1">SUMIF(cCalRecycle_NorthBranch_DataMan!A:F,Audit!A1775,cCalRecycle_NorthBranch_DataMan!F:F)</f>
        <v>0</v>
      </c>
      <c r="Q1775" s="86" t="e">
        <f>VLOOKUP(A1775,cCalRecycle_NorthBranch_DataMan!A:B,2,FALSE)</f>
        <v>#N/A</v>
      </c>
      <c r="R1775" s="643" t="b">
        <f t="shared" ca="1" si="55"/>
        <v>1</v>
      </c>
      <c r="Y1775" s="84" t="e">
        <v>#N/A</v>
      </c>
      <c r="Z1775" s="84" t="e">
        <v>#N/A</v>
      </c>
      <c r="AA1775" s="84" t="e">
        <v>#N/A</v>
      </c>
      <c r="AB1775" s="84" t="e">
        <v>#N/A</v>
      </c>
      <c r="AC1775" s="84" t="e">
        <v>#N/A</v>
      </c>
      <c r="AD1775" s="84" t="e">
        <v>#N/A</v>
      </c>
      <c r="AE1775" s="84" t="e">
        <v>#N/A</v>
      </c>
      <c r="AF1775" s="84" t="e">
        <v>#N/A</v>
      </c>
    </row>
    <row r="1776" spans="1:32" ht="15" thickBot="1">
      <c r="A1776" s="93" t="s">
        <v>1770</v>
      </c>
      <c r="B1776" s="84">
        <f>VLOOKUP(A1776,'Northern Branch Phase II Debris'!A:F,2,FALSE)</f>
        <v>736</v>
      </c>
      <c r="C1776" s="84" t="str">
        <f>VLOOKUP(A1776,'Northern Branch Phase II Debris'!A:F,3,FALSE)</f>
        <v>Indian Meadows Drive</v>
      </c>
      <c r="F1776" s="84" t="str">
        <f t="shared" si="54"/>
        <v>Go Ahead</v>
      </c>
      <c r="G1776" s="320">
        <f>VLOOKUP(A1776,'Northern Branch Phase II Debris'!A:F,6,FALSE)</f>
        <v>44218</v>
      </c>
      <c r="H1776" s="84" t="str">
        <f>VLOOKUP(A1776,'Northern Branch Phase II Debris'!A:G,7,FALSE)</f>
        <v>Siskiyou</v>
      </c>
      <c r="I1776" s="84" t="e">
        <f>VLOOKUP(A1776,'Go Backs'!A:H,8,FALSE)</f>
        <v>#N/A</v>
      </c>
      <c r="K1776" s="84" t="e">
        <f>VLOOKUP(A1776,'Go Aheads'!A:H,8,FALSE)</f>
        <v>#N/A</v>
      </c>
      <c r="M1776" s="84">
        <f>VLOOKUP(A1776,'Northern Branch Phase II Debris'!A:F,4,FALSE)</f>
        <v>0</v>
      </c>
      <c r="N1776" s="84">
        <f>VLOOKUP(A1776,'Northern Branch Phase II Debris'!A:F,5,FALSE)</f>
        <v>0</v>
      </c>
      <c r="P1776" s="84">
        <f ca="1">SUMIF(cCalRecycle_NorthBranch_DataMan!A:F,Audit!A1776,cCalRecycle_NorthBranch_DataMan!F:F)</f>
        <v>0</v>
      </c>
      <c r="Q1776" s="86" t="e">
        <f>VLOOKUP(A1776,cCalRecycle_NorthBranch_DataMan!A:B,2,FALSE)</f>
        <v>#N/A</v>
      </c>
      <c r="R1776" s="643" t="b">
        <f t="shared" ca="1" si="55"/>
        <v>1</v>
      </c>
      <c r="Y1776" s="84" t="e">
        <v>#N/A</v>
      </c>
      <c r="Z1776" s="84" t="e">
        <v>#N/A</v>
      </c>
      <c r="AA1776" s="84" t="e">
        <v>#N/A</v>
      </c>
      <c r="AB1776" s="84" t="e">
        <v>#N/A</v>
      </c>
      <c r="AC1776" s="84" t="e">
        <v>#N/A</v>
      </c>
      <c r="AD1776" s="84" t="e">
        <v>#N/A</v>
      </c>
      <c r="AE1776" s="84" t="e">
        <v>#N/A</v>
      </c>
      <c r="AF1776" s="84" t="e">
        <v>#N/A</v>
      </c>
    </row>
    <row r="1777" spans="1:32" ht="15" thickBot="1">
      <c r="A1777" s="93" t="s">
        <v>871</v>
      </c>
      <c r="B1777" s="84" t="str">
        <f>VLOOKUP(A1777,'Northern Branch Phase II Debris'!A:F,2,FALSE)</f>
        <v>009-330-180-000</v>
      </c>
      <c r="C1777" s="84" t="str">
        <f>VLOOKUP(A1777,'Northern Branch Phase II Debris'!A:F,3,FALSE)</f>
        <v>Indian Creek Road</v>
      </c>
      <c r="F1777" s="84" t="str">
        <f t="shared" si="54"/>
        <v>Go Ahead</v>
      </c>
      <c r="G1777" s="320">
        <f>VLOOKUP(A1777,'Northern Branch Phase II Debris'!A:F,6,FALSE)</f>
        <v>0</v>
      </c>
      <c r="H1777" s="84" t="str">
        <f>VLOOKUP(A1777,'Northern Branch Phase II Debris'!A:G,7,FALSE)</f>
        <v>Siskiyou</v>
      </c>
      <c r="I1777" s="84" t="e">
        <f>VLOOKUP(A1777,'Go Backs'!A:H,8,FALSE)</f>
        <v>#N/A</v>
      </c>
      <c r="K1777" s="84" t="e">
        <f>VLOOKUP(A1777,'Go Aheads'!A:H,8,FALSE)</f>
        <v>#N/A</v>
      </c>
      <c r="M1777" s="84">
        <f>VLOOKUP(A1777,'Northern Branch Phase II Debris'!A:F,4,FALSE)</f>
        <v>0</v>
      </c>
      <c r="N1777" s="84">
        <f>VLOOKUP(A1777,'Northern Branch Phase II Debris'!A:F,5,FALSE)</f>
        <v>0</v>
      </c>
      <c r="P1777" s="84">
        <f ca="1">SUMIF(cCalRecycle_NorthBranch_DataMan!A:F,Audit!A1777,cCalRecycle_NorthBranch_DataMan!F:F)</f>
        <v>0</v>
      </c>
      <c r="Q1777" s="86" t="e">
        <f>VLOOKUP(A1777,cCalRecycle_NorthBranch_DataMan!A:B,2,FALSE)</f>
        <v>#N/A</v>
      </c>
      <c r="R1777" s="643" t="b">
        <f t="shared" ca="1" si="55"/>
        <v>1</v>
      </c>
      <c r="Y1777" s="84" t="e">
        <v>#N/A</v>
      </c>
      <c r="Z1777" s="84" t="e">
        <v>#N/A</v>
      </c>
      <c r="AA1777" s="84" t="e">
        <v>#N/A</v>
      </c>
      <c r="AB1777" s="84" t="e">
        <v>#N/A</v>
      </c>
      <c r="AC1777" s="84" t="e">
        <v>#N/A</v>
      </c>
      <c r="AD1777" s="84" t="e">
        <v>#N/A</v>
      </c>
      <c r="AE1777" s="84" t="e">
        <v>#N/A</v>
      </c>
      <c r="AF1777" s="84" t="e">
        <v>#N/A</v>
      </c>
    </row>
    <row r="1778" spans="1:32" ht="15" thickBot="1">
      <c r="A1778" s="498" t="s">
        <v>851</v>
      </c>
      <c r="B1778" s="84">
        <f>VLOOKUP(A1778,'Northern Branch Phase II Debris'!A:F,2,FALSE)</f>
        <v>8315</v>
      </c>
      <c r="C1778" s="84" t="str">
        <f>VLOOKUP(A1778,'Northern Branch Phase II Debris'!A:F,3,FALSE)</f>
        <v>Indian Creek Road</v>
      </c>
      <c r="F1778" s="84" t="str">
        <f t="shared" si="54"/>
        <v>Go Ahead</v>
      </c>
      <c r="G1778" s="320">
        <f>VLOOKUP(A1778,'Northern Branch Phase II Debris'!A:F,6,FALSE)</f>
        <v>44372</v>
      </c>
      <c r="H1778" s="84" t="str">
        <f>VLOOKUP(A1778,'Northern Branch Phase II Debris'!A:G,7,FALSE)</f>
        <v>Siskiyou</v>
      </c>
      <c r="I1778" s="84" t="e">
        <f>VLOOKUP(A1778,'Go Backs'!A:H,8,FALSE)</f>
        <v>#N/A</v>
      </c>
      <c r="K1778" s="84" t="e">
        <f>VLOOKUP(A1778,'Go Aheads'!A:H,8,FALSE)</f>
        <v>#N/A</v>
      </c>
      <c r="M1778" s="84">
        <f>VLOOKUP(A1778,'Northern Branch Phase II Debris'!A:F,4,FALSE)</f>
        <v>14</v>
      </c>
      <c r="N1778" s="84">
        <f>VLOOKUP(A1778,'Northern Branch Phase II Debris'!A:F,5,FALSE)</f>
        <v>11</v>
      </c>
      <c r="P1778" s="84">
        <f ca="1">SUMIF(cCalRecycle_NorthBranch_DataMan!A:F,Audit!A1778,cCalRecycle_NorthBranch_DataMan!F:F)</f>
        <v>11</v>
      </c>
      <c r="Q1778" s="86">
        <f>VLOOKUP(A1778,cCalRecycle_NorthBranch_DataMan!A:B,2,FALSE)</f>
        <v>44371.6723263889</v>
      </c>
      <c r="R1778" s="643" t="b">
        <f t="shared" ca="1" si="55"/>
        <v>1</v>
      </c>
      <c r="S1778" s="458"/>
      <c r="Y1778" s="84" t="e">
        <v>#N/A</v>
      </c>
      <c r="Z1778" s="84" t="e">
        <v>#N/A</v>
      </c>
      <c r="AA1778" s="84" t="e">
        <v>#N/A</v>
      </c>
      <c r="AB1778" s="84" t="e">
        <v>#N/A</v>
      </c>
      <c r="AC1778" s="84" t="e">
        <v>#N/A</v>
      </c>
      <c r="AD1778" s="84" t="e">
        <v>#N/A</v>
      </c>
      <c r="AE1778" s="84" t="e">
        <v>#N/A</v>
      </c>
      <c r="AF1778" s="84" t="e">
        <v>#N/A</v>
      </c>
    </row>
    <row r="1779" spans="1:32" ht="15" thickBot="1">
      <c r="A1779" s="498" t="s">
        <v>896</v>
      </c>
      <c r="B1779" s="84">
        <f>VLOOKUP(A1779,'Northern Branch Phase II Debris'!A:F,2,FALSE)</f>
        <v>8235</v>
      </c>
      <c r="C1779" s="84" t="str">
        <f>VLOOKUP(A1779,'Northern Branch Phase II Debris'!A:F,3,FALSE)</f>
        <v>Indian Creek Road</v>
      </c>
      <c r="F1779" s="84" t="str">
        <f t="shared" si="54"/>
        <v>Go Ahead</v>
      </c>
      <c r="G1779" s="320">
        <f>VLOOKUP(A1779,'Northern Branch Phase II Debris'!A:F,6,FALSE)</f>
        <v>44375</v>
      </c>
      <c r="H1779" s="84" t="str">
        <f>VLOOKUP(A1779,'Northern Branch Phase II Debris'!A:G,7,FALSE)</f>
        <v>Siskiyou</v>
      </c>
      <c r="I1779" s="84" t="e">
        <f>VLOOKUP(A1779,'Go Backs'!A:H,8,FALSE)</f>
        <v>#N/A</v>
      </c>
      <c r="K1779" s="84" t="e">
        <f>VLOOKUP(A1779,'Go Aheads'!A:H,8,FALSE)</f>
        <v>#N/A</v>
      </c>
      <c r="M1779" s="84">
        <f>VLOOKUP(A1779,'Northern Branch Phase II Debris'!A:F,4,FALSE)</f>
        <v>2</v>
      </c>
      <c r="N1779" s="84">
        <f>VLOOKUP(A1779,'Northern Branch Phase II Debris'!A:F,5,FALSE)</f>
        <v>3</v>
      </c>
      <c r="P1779" s="84">
        <f ca="1">SUMIF(cCalRecycle_NorthBranch_DataMan!A:F,Audit!A1779,cCalRecycle_NorthBranch_DataMan!F:F)</f>
        <v>3</v>
      </c>
      <c r="Q1779" s="86">
        <f>VLOOKUP(A1779,cCalRecycle_NorthBranch_DataMan!A:B,2,FALSE)</f>
        <v>44373.36285879631</v>
      </c>
      <c r="R1779" s="643" t="b">
        <f t="shared" ca="1" si="55"/>
        <v>1</v>
      </c>
      <c r="S1779" s="464"/>
      <c r="Y1779" s="84" t="e">
        <v>#N/A</v>
      </c>
      <c r="Z1779" s="84" t="e">
        <v>#N/A</v>
      </c>
      <c r="AA1779" s="84" t="e">
        <v>#N/A</v>
      </c>
      <c r="AB1779" s="84" t="e">
        <v>#N/A</v>
      </c>
      <c r="AC1779" s="84" t="e">
        <v>#N/A</v>
      </c>
      <c r="AD1779" s="84" t="e">
        <v>#N/A</v>
      </c>
      <c r="AE1779" s="84" t="e">
        <v>#N/A</v>
      </c>
      <c r="AF1779" s="84" t="e">
        <v>#N/A</v>
      </c>
    </row>
    <row r="1780" spans="1:32" ht="15" thickBot="1">
      <c r="A1780" s="93" t="s">
        <v>639</v>
      </c>
      <c r="B1780" s="84" t="str">
        <f>VLOOKUP(A1780,'Northern Branch Phase II Debris'!A:F,2,FALSE)</f>
        <v>062-260-049-000</v>
      </c>
      <c r="C1780" s="84" t="str">
        <f>VLOOKUP(A1780,'Northern Branch Phase II Debris'!A:F,3,FALSE)</f>
        <v>Zink Road</v>
      </c>
      <c r="F1780" s="84" t="str">
        <f t="shared" si="54"/>
        <v>Go Ahead</v>
      </c>
      <c r="G1780" s="320">
        <f>VLOOKUP(A1780,'Northern Branch Phase II Debris'!A:F,6,FALSE)</f>
        <v>0</v>
      </c>
      <c r="H1780" s="84" t="str">
        <f>VLOOKUP(A1780,'Northern Branch Phase II Debris'!A:G,7,FALSE)</f>
        <v>Butte</v>
      </c>
      <c r="I1780" s="84" t="e">
        <f>VLOOKUP(A1780,'Go Backs'!A:H,8,FALSE)</f>
        <v>#N/A</v>
      </c>
      <c r="K1780" s="84" t="e">
        <f>VLOOKUP(A1780,'Go Aheads'!A:H,8,FALSE)</f>
        <v>#N/A</v>
      </c>
      <c r="M1780" s="84">
        <f>VLOOKUP(A1780,'Northern Branch Phase II Debris'!A:F,4,FALSE)</f>
        <v>0</v>
      </c>
      <c r="N1780" s="84">
        <f>VLOOKUP(A1780,'Northern Branch Phase II Debris'!A:F,5,FALSE)</f>
        <v>0</v>
      </c>
      <c r="P1780" s="84">
        <f ca="1">SUMIF(cCalRecycle_NorthBranch_DataMan!A:F,Audit!A1780,cCalRecycle_NorthBranch_DataMan!F:F)</f>
        <v>0</v>
      </c>
      <c r="Q1780" s="86" t="e">
        <f>VLOOKUP(A1780,cCalRecycle_NorthBranch_DataMan!A:B,2,FALSE)</f>
        <v>#N/A</v>
      </c>
      <c r="R1780" s="643" t="b">
        <f t="shared" ca="1" si="55"/>
        <v>1</v>
      </c>
      <c r="Y1780" s="84" t="e">
        <v>#N/A</v>
      </c>
      <c r="Z1780" s="84" t="e">
        <v>#N/A</v>
      </c>
      <c r="AA1780" s="84" t="e">
        <v>#N/A</v>
      </c>
      <c r="AB1780" s="84" t="e">
        <v>#N/A</v>
      </c>
      <c r="AC1780" s="84" t="e">
        <v>#N/A</v>
      </c>
      <c r="AD1780" s="84" t="e">
        <v>#N/A</v>
      </c>
      <c r="AE1780" s="84" t="e">
        <v>#N/A</v>
      </c>
      <c r="AF1780" s="84" t="e">
        <v>#N/A</v>
      </c>
    </row>
    <row r="1781" spans="1:32" ht="26.25" thickBot="1">
      <c r="A1781" s="463" t="s">
        <v>528</v>
      </c>
      <c r="B1781" s="84" t="str">
        <f>VLOOKUP(A1781,'Northern Branch Phase II Debris'!A:F,2,FALSE)</f>
        <v>698-800</v>
      </c>
      <c r="C1781" s="84" t="str">
        <f>VLOOKUP(A1781,'Northern Branch Phase II Debris'!A:F,3,FALSE)</f>
        <v>Old Scotts Logging Road</v>
      </c>
      <c r="F1781" s="84" t="str">
        <f t="shared" si="54"/>
        <v>Go Ahead</v>
      </c>
      <c r="G1781" s="320">
        <f>VLOOKUP(A1781,'Northern Branch Phase II Debris'!A:F,6,FALSE)</f>
        <v>44366</v>
      </c>
      <c r="H1781" s="84" t="str">
        <f>VLOOKUP(A1781,'Northern Branch Phase II Debris'!A:G,7,FALSE)</f>
        <v>Lassen</v>
      </c>
      <c r="I1781" s="84" t="e">
        <f>VLOOKUP(A1781,'Go Backs'!A:H,8,FALSE)</f>
        <v>#N/A</v>
      </c>
      <c r="K1781" s="84" t="e">
        <f>VLOOKUP(A1781,'Go Aheads'!A:H,8,FALSE)</f>
        <v>#N/A</v>
      </c>
      <c r="M1781" s="84">
        <f>VLOOKUP(A1781,'Northern Branch Phase II Debris'!A:F,4,FALSE)</f>
        <v>6</v>
      </c>
      <c r="N1781" s="84">
        <f>VLOOKUP(A1781,'Northern Branch Phase II Debris'!A:F,5,FALSE)</f>
        <v>6</v>
      </c>
      <c r="P1781" s="84">
        <f ca="1">SUMIF(cCalRecycle_NorthBranch_DataMan!A:F,Audit!A1781,cCalRecycle_NorthBranch_DataMan!F:F)</f>
        <v>0</v>
      </c>
      <c r="Q1781" s="86" t="e">
        <f>VLOOKUP(A1781,cCalRecycle_NorthBranch_DataMan!A:B,2,FALSE)</f>
        <v>#N/A</v>
      </c>
      <c r="R1781" s="643" t="b">
        <f t="shared" ca="1" si="55"/>
        <v>0</v>
      </c>
      <c r="S1781" s="455" t="s">
        <v>4289</v>
      </c>
      <c r="Y1781" s="84" t="e">
        <v>#N/A</v>
      </c>
      <c r="Z1781" s="84" t="e">
        <v>#N/A</v>
      </c>
      <c r="AA1781" s="84" t="e">
        <v>#N/A</v>
      </c>
      <c r="AB1781" s="84" t="e">
        <v>#N/A</v>
      </c>
      <c r="AC1781" s="84" t="e">
        <v>#N/A</v>
      </c>
      <c r="AD1781" s="84" t="e">
        <v>#N/A</v>
      </c>
      <c r="AE1781" s="84" t="e">
        <v>#N/A</v>
      </c>
      <c r="AF1781" s="84" t="e">
        <v>#N/A</v>
      </c>
    </row>
    <row r="1782" spans="1:32" ht="15" thickBot="1">
      <c r="A1782" s="93" t="s">
        <v>813</v>
      </c>
      <c r="B1782" s="84">
        <f>VLOOKUP(A1782,'Northern Branch Phase II Debris'!A:F,2,FALSE)</f>
        <v>216</v>
      </c>
      <c r="C1782" s="84" t="str">
        <f>VLOOKUP(A1782,'Northern Branch Phase II Debris'!A:F,3,FALSE)</f>
        <v>He Le Ve Road</v>
      </c>
      <c r="F1782" s="84" t="str">
        <f t="shared" si="54"/>
        <v>Go Ahead</v>
      </c>
      <c r="G1782" s="320">
        <f>VLOOKUP(A1782,'Northern Branch Phase II Debris'!A:F,6,FALSE)</f>
        <v>44307</v>
      </c>
      <c r="H1782" s="84" t="str">
        <f>VLOOKUP(A1782,'Northern Branch Phase II Debris'!A:G,7,FALSE)</f>
        <v>Butte</v>
      </c>
      <c r="I1782" s="84" t="e">
        <f>VLOOKUP(A1782,'Go Backs'!A:H,8,FALSE)</f>
        <v>#N/A</v>
      </c>
      <c r="K1782" s="84">
        <f>VLOOKUP(A1782,'Go Aheads'!A:H,8,FALSE)</f>
        <v>3</v>
      </c>
      <c r="M1782" s="84">
        <f>VLOOKUP(A1782,'Northern Branch Phase II Debris'!A:F,4,FALSE)</f>
        <v>3</v>
      </c>
      <c r="N1782" s="84">
        <f>VLOOKUP(A1782,'Northern Branch Phase II Debris'!A:F,5,FALSE)</f>
        <v>3</v>
      </c>
      <c r="P1782" s="84">
        <f ca="1">SUMIF(cCalRecycle_NorthBranch_DataMan!A:F,Audit!A1782,cCalRecycle_NorthBranch_DataMan!F:F)</f>
        <v>3</v>
      </c>
      <c r="Q1782" s="86">
        <f>VLOOKUP(A1782,cCalRecycle_NorthBranch_DataMan!A:B,2,FALSE)</f>
        <v>44330.452604166698</v>
      </c>
      <c r="R1782" s="643" t="b">
        <f t="shared" ca="1" si="55"/>
        <v>1</v>
      </c>
      <c r="Y1782" s="84" t="e">
        <v>#N/A</v>
      </c>
      <c r="Z1782" s="84" t="e">
        <v>#N/A</v>
      </c>
      <c r="AA1782" s="84" t="e">
        <v>#N/A</v>
      </c>
      <c r="AB1782" s="84" t="e">
        <v>#N/A</v>
      </c>
      <c r="AC1782" s="84" t="e">
        <v>#N/A</v>
      </c>
      <c r="AD1782" s="84" t="e">
        <v>#N/A</v>
      </c>
      <c r="AE1782" s="84" t="e">
        <v>#N/A</v>
      </c>
      <c r="AF1782" s="84" t="e">
        <v>#N/A</v>
      </c>
    </row>
    <row r="1783" spans="1:32" ht="15" thickBot="1">
      <c r="A1783" s="93" t="s">
        <v>502</v>
      </c>
      <c r="B1783" s="84">
        <f>VLOOKUP(A1783,'Northern Branch Phase II Debris'!A:F,2,FALSE)</f>
        <v>15</v>
      </c>
      <c r="C1783" s="84" t="str">
        <f>VLOOKUP(A1783,'Northern Branch Phase II Debris'!A:F,3,FALSE)</f>
        <v>Granite Peak Court</v>
      </c>
      <c r="F1783" s="84" t="str">
        <f t="shared" si="54"/>
        <v>GoBack</v>
      </c>
      <c r="G1783" s="320">
        <f>VLOOKUP(A1783,'Northern Branch Phase II Debris'!A:F,6,FALSE)</f>
        <v>44195</v>
      </c>
      <c r="H1783" s="84" t="str">
        <f>VLOOKUP(A1783,'Northern Branch Phase II Debris'!A:G,7,FALSE)</f>
        <v>Butte</v>
      </c>
      <c r="I1783" s="84">
        <f>VLOOKUP(A1783,'Go Backs'!A:H,8,FALSE)</f>
        <v>6</v>
      </c>
      <c r="K1783" s="84" t="e">
        <f>VLOOKUP(A1783,'Go Aheads'!A:H,8,FALSE)</f>
        <v>#N/A</v>
      </c>
      <c r="M1783" s="84">
        <f>VLOOKUP(A1783,'Northern Branch Phase II Debris'!A:F,4,FALSE)</f>
        <v>7</v>
      </c>
      <c r="N1783" s="84">
        <f>VLOOKUP(A1783,'Northern Branch Phase II Debris'!A:F,5,FALSE)</f>
        <v>6</v>
      </c>
      <c r="P1783" s="84">
        <f ca="1">SUMIF(cCalRecycle_NorthBranch_DataMan!A:F,Audit!A1783,cCalRecycle_NorthBranch_DataMan!F:F)</f>
        <v>12</v>
      </c>
      <c r="Q1783" s="86">
        <f>VLOOKUP(A1783,cCalRecycle_NorthBranch_DataMan!A:B,2,FALSE)</f>
        <v>44342.415162037003</v>
      </c>
      <c r="R1783" s="643" t="b">
        <f t="shared" ca="1" si="55"/>
        <v>0</v>
      </c>
      <c r="S1783" s="455" t="s">
        <v>8093</v>
      </c>
      <c r="Y1783" s="84">
        <v>0</v>
      </c>
      <c r="Z1783" s="84">
        <v>0</v>
      </c>
      <c r="AA1783" s="84">
        <v>0</v>
      </c>
      <c r="AB1783" s="84">
        <v>0</v>
      </c>
      <c r="AC1783" s="84">
        <v>0</v>
      </c>
      <c r="AD1783" s="84" t="e">
        <v>#N/A</v>
      </c>
      <c r="AE1783" s="84">
        <v>0</v>
      </c>
      <c r="AF1783" s="84">
        <v>0</v>
      </c>
    </row>
    <row r="1784" spans="1:32" ht="15" thickBot="1">
      <c r="A1784" s="93" t="s">
        <v>627</v>
      </c>
      <c r="B1784" s="84">
        <f>VLOOKUP(A1784,'Northern Branch Phase II Debris'!A:F,2,FALSE)</f>
        <v>145</v>
      </c>
      <c r="C1784" s="84" t="str">
        <f>VLOOKUP(A1784,'Northern Branch Phase II Debris'!A:F,3,FALSE)</f>
        <v>Shadow Creek Road</v>
      </c>
      <c r="F1784" s="84" t="str">
        <f t="shared" si="54"/>
        <v>Go Ahead</v>
      </c>
      <c r="G1784" s="320">
        <f>VLOOKUP(A1784,'Northern Branch Phase II Debris'!A:F,6,FALSE)</f>
        <v>44341</v>
      </c>
      <c r="H1784" s="84" t="str">
        <f>VLOOKUP(A1784,'Northern Branch Phase II Debris'!A:G,7,FALSE)</f>
        <v>Butte</v>
      </c>
      <c r="I1784" s="84" t="e">
        <f>VLOOKUP(A1784,'Go Backs'!A:H,8,FALSE)</f>
        <v>#N/A</v>
      </c>
      <c r="K1784" s="84">
        <f>VLOOKUP(A1784,'Go Aheads'!A:H,8,FALSE)</f>
        <v>5</v>
      </c>
      <c r="M1784" s="84">
        <f>VLOOKUP(A1784,'Northern Branch Phase II Debris'!A:F,4,FALSE)</f>
        <v>0</v>
      </c>
      <c r="N1784" s="84">
        <f>VLOOKUP(A1784,'Northern Branch Phase II Debris'!A:F,5,FALSE)</f>
        <v>5</v>
      </c>
      <c r="P1784" s="84">
        <f ca="1">SUMIF(cCalRecycle_NorthBranch_DataMan!A:F,Audit!A1784,cCalRecycle_NorthBranch_DataMan!F:F)</f>
        <v>5</v>
      </c>
      <c r="Q1784" s="86">
        <f>VLOOKUP(A1784,cCalRecycle_NorthBranch_DataMan!A:B,2,FALSE)</f>
        <v>44358.594699074099</v>
      </c>
      <c r="R1784" s="643" t="b">
        <f t="shared" ca="1" si="55"/>
        <v>1</v>
      </c>
      <c r="Y1784" s="84" t="e">
        <v>#N/A</v>
      </c>
      <c r="Z1784" s="84" t="e">
        <v>#N/A</v>
      </c>
      <c r="AA1784" s="84" t="e">
        <v>#N/A</v>
      </c>
      <c r="AB1784" s="84" t="e">
        <v>#N/A</v>
      </c>
      <c r="AC1784" s="84" t="e">
        <v>#N/A</v>
      </c>
      <c r="AD1784" s="84" t="e">
        <v>#N/A</v>
      </c>
      <c r="AE1784" s="84" t="e">
        <v>#N/A</v>
      </c>
      <c r="AF1784" s="84" t="e">
        <v>#N/A</v>
      </c>
    </row>
    <row r="1785" spans="1:32" ht="15" thickBot="1">
      <c r="A1785" s="93" t="s">
        <v>2073</v>
      </c>
      <c r="B1785" s="84" t="str">
        <f>VLOOKUP(A1785,'Northern Branch Phase II Debris'!A:F,2,FALSE)</f>
        <v>11624 &amp; 11625</v>
      </c>
      <c r="C1785" s="84" t="str">
        <f>VLOOKUP(A1785,'Northern Branch Phase II Debris'!A:F,3,FALSE)</f>
        <v>Rainbow Lake Road</v>
      </c>
      <c r="F1785" s="84" t="str">
        <f t="shared" si="54"/>
        <v>Go Ahead</v>
      </c>
      <c r="G1785" s="320">
        <f>VLOOKUP(A1785,'Northern Branch Phase II Debris'!A:F,6,FALSE)</f>
        <v>0</v>
      </c>
      <c r="H1785" s="84" t="str">
        <f>VLOOKUP(A1785,'Northern Branch Phase II Debris'!A:G,7,FALSE)</f>
        <v>Shasta</v>
      </c>
      <c r="I1785" s="84" t="e">
        <f>VLOOKUP(A1785,'Go Backs'!A:H,8,FALSE)</f>
        <v>#N/A</v>
      </c>
      <c r="K1785" s="84" t="e">
        <f>VLOOKUP(A1785,'Go Aheads'!A:H,8,FALSE)</f>
        <v>#N/A</v>
      </c>
      <c r="M1785" s="84">
        <f>VLOOKUP(A1785,'Northern Branch Phase II Debris'!A:F,4,FALSE)</f>
        <v>0</v>
      </c>
      <c r="N1785" s="84">
        <f>VLOOKUP(A1785,'Northern Branch Phase II Debris'!A:F,5,FALSE)</f>
        <v>0</v>
      </c>
      <c r="P1785" s="84">
        <f ca="1">SUMIF(cCalRecycle_NorthBranch_DataMan!A:F,Audit!A1785,cCalRecycle_NorthBranch_DataMan!F:F)</f>
        <v>0</v>
      </c>
      <c r="Q1785" s="86" t="e">
        <f>VLOOKUP(A1785,cCalRecycle_NorthBranch_DataMan!A:B,2,FALSE)</f>
        <v>#N/A</v>
      </c>
      <c r="R1785" s="643" t="b">
        <f t="shared" ca="1" si="55"/>
        <v>1</v>
      </c>
      <c r="Y1785" s="84" t="e">
        <v>#N/A</v>
      </c>
      <c r="Z1785" s="84" t="e">
        <v>#N/A</v>
      </c>
      <c r="AA1785" s="84" t="e">
        <v>#N/A</v>
      </c>
      <c r="AB1785" s="84" t="e">
        <v>#N/A</v>
      </c>
      <c r="AC1785" s="84" t="e">
        <v>#N/A</v>
      </c>
      <c r="AD1785" s="84" t="e">
        <v>#N/A</v>
      </c>
      <c r="AE1785" s="84" t="e">
        <v>#N/A</v>
      </c>
      <c r="AF1785" s="84" t="e">
        <v>#N/A</v>
      </c>
    </row>
    <row r="1786" spans="1:32" ht="15" thickBot="1">
      <c r="A1786" s="463" t="s">
        <v>1479</v>
      </c>
      <c r="B1786" s="84">
        <f>VLOOKUP(A1786,'Northern Branch Phase II Debris'!A:F,2,FALSE)</f>
        <v>25610</v>
      </c>
      <c r="C1786" s="84" t="str">
        <f>VLOOKUP(A1786,'Northern Branch Phase II Debris'!A:F,3,FALSE)</f>
        <v>Mad River Road</v>
      </c>
      <c r="F1786" s="84" t="str">
        <f t="shared" si="54"/>
        <v>Go Ahead</v>
      </c>
      <c r="G1786" s="320">
        <f>VLOOKUP(A1786,'Northern Branch Phase II Debris'!A:F,6,FALSE)</f>
        <v>44348</v>
      </c>
      <c r="H1786" s="84" t="str">
        <f>VLOOKUP(A1786,'Northern Branch Phase II Debris'!A:G,7,FALSE)</f>
        <v>Trinity</v>
      </c>
      <c r="I1786" s="84" t="e">
        <f>VLOOKUP(A1786,'Go Backs'!A:H,8,FALSE)</f>
        <v>#N/A</v>
      </c>
      <c r="K1786" s="84" t="e">
        <f>VLOOKUP(A1786,'Go Aheads'!A:H,8,FALSE)</f>
        <v>#N/A</v>
      </c>
      <c r="M1786" s="84">
        <f>VLOOKUP(A1786,'Northern Branch Phase II Debris'!A:F,4,FALSE)</f>
        <v>4</v>
      </c>
      <c r="N1786" s="84">
        <f>VLOOKUP(A1786,'Northern Branch Phase II Debris'!A:F,5,FALSE)</f>
        <v>2</v>
      </c>
      <c r="P1786" s="84">
        <f ca="1">SUMIF(cCalRecycle_NorthBranch_DataMan!A:F,Audit!A1786,cCalRecycle_NorthBranch_DataMan!F:F)</f>
        <v>0</v>
      </c>
      <c r="Q1786" s="86" t="e">
        <f>VLOOKUP(A1786,cCalRecycle_NorthBranch_DataMan!A:B,2,FALSE)</f>
        <v>#N/A</v>
      </c>
      <c r="R1786" s="643" t="b">
        <f t="shared" ca="1" si="55"/>
        <v>0</v>
      </c>
      <c r="S1786" s="455" t="s">
        <v>4289</v>
      </c>
      <c r="Y1786" s="84" t="e">
        <v>#N/A</v>
      </c>
      <c r="Z1786" s="84" t="e">
        <v>#N/A</v>
      </c>
      <c r="AA1786" s="84" t="e">
        <v>#N/A</v>
      </c>
      <c r="AB1786" s="84" t="e">
        <v>#N/A</v>
      </c>
      <c r="AC1786" s="84" t="e">
        <v>#N/A</v>
      </c>
      <c r="AD1786" s="84" t="e">
        <v>#N/A</v>
      </c>
      <c r="AE1786" s="84" t="e">
        <v>#N/A</v>
      </c>
      <c r="AF1786" s="84" t="e">
        <v>#N/A</v>
      </c>
    </row>
    <row r="1787" spans="1:32" ht="26.25" thickBot="1">
      <c r="A1787" s="463" t="s">
        <v>1067</v>
      </c>
      <c r="B1787" s="84" t="str">
        <f>VLOOKUP(A1787,'Northern Branch Phase II Debris'!A:F,2,FALSE)</f>
        <v>860-000-079-000</v>
      </c>
      <c r="C1787" s="84" t="str">
        <f>VLOOKUP(A1787,'Northern Branch Phase II Debris'!A:F,3,FALSE)</f>
        <v>RLCSDLL#39 Lonesome Way</v>
      </c>
      <c r="F1787" s="84" t="str">
        <f t="shared" si="54"/>
        <v>Go Ahead</v>
      </c>
      <c r="G1787" s="320">
        <f>VLOOKUP(A1787,'Northern Branch Phase II Debris'!A:F,6,FALSE)</f>
        <v>44359</v>
      </c>
      <c r="H1787" s="84" t="str">
        <f>VLOOKUP(A1787,'Northern Branch Phase II Debris'!A:G,7,FALSE)</f>
        <v>Trinity</v>
      </c>
      <c r="I1787" s="84" t="e">
        <f>VLOOKUP(A1787,'Go Backs'!A:H,8,FALSE)</f>
        <v>#N/A</v>
      </c>
      <c r="K1787" s="84" t="e">
        <f>VLOOKUP(A1787,'Go Aheads'!A:H,8,FALSE)</f>
        <v>#N/A</v>
      </c>
      <c r="M1787" s="84">
        <f>VLOOKUP(A1787,'Northern Branch Phase II Debris'!A:F,4,FALSE)</f>
        <v>0</v>
      </c>
      <c r="N1787" s="84">
        <f>VLOOKUP(A1787,'Northern Branch Phase II Debris'!A:F,5,FALSE)</f>
        <v>0</v>
      </c>
      <c r="P1787" s="84">
        <f ca="1">SUMIF(cCalRecycle_NorthBranch_DataMan!A:F,Audit!A1787,cCalRecycle_NorthBranch_DataMan!F:F)</f>
        <v>0</v>
      </c>
      <c r="Q1787" s="86" t="e">
        <f>VLOOKUP(A1787,cCalRecycle_NorthBranch_DataMan!A:B,2,FALSE)</f>
        <v>#N/A</v>
      </c>
      <c r="R1787" s="643" t="b">
        <f t="shared" ca="1" si="55"/>
        <v>1</v>
      </c>
      <c r="S1787" s="455" t="s">
        <v>4289</v>
      </c>
      <c r="Y1787" s="84" t="e">
        <v>#N/A</v>
      </c>
      <c r="Z1787" s="84" t="e">
        <v>#N/A</v>
      </c>
      <c r="AA1787" s="84" t="e">
        <v>#N/A</v>
      </c>
      <c r="AB1787" s="84" t="e">
        <v>#N/A</v>
      </c>
      <c r="AC1787" s="84" t="e">
        <v>#N/A</v>
      </c>
      <c r="AD1787" s="84" t="e">
        <v>#N/A</v>
      </c>
      <c r="AE1787" s="84" t="e">
        <v>#N/A</v>
      </c>
      <c r="AF1787" s="84" t="e">
        <v>#N/A</v>
      </c>
    </row>
    <row r="1788" spans="1:32" ht="15" thickBot="1">
      <c r="A1788" s="93" t="s">
        <v>518</v>
      </c>
      <c r="B1788" s="84">
        <f>VLOOKUP(A1788,'Northern Branch Phase II Debris'!A:F,2,FALSE)</f>
        <v>17</v>
      </c>
      <c r="C1788" s="84" t="str">
        <f>VLOOKUP(A1788,'Northern Branch Phase II Debris'!A:F,3,FALSE)</f>
        <v>Hammer Lane</v>
      </c>
      <c r="F1788" s="84" t="str">
        <f t="shared" si="54"/>
        <v>Go Ahead</v>
      </c>
      <c r="G1788" s="320">
        <f>VLOOKUP(A1788,'Northern Branch Phase II Debris'!A:F,6,FALSE)</f>
        <v>44317</v>
      </c>
      <c r="H1788" s="84" t="str">
        <f>VLOOKUP(A1788,'Northern Branch Phase II Debris'!A:G,7,FALSE)</f>
        <v>Butte</v>
      </c>
      <c r="I1788" s="84" t="e">
        <f>VLOOKUP(A1788,'Go Backs'!A:H,8,FALSE)</f>
        <v>#N/A</v>
      </c>
      <c r="K1788" s="84">
        <f>VLOOKUP(A1788,'Go Aheads'!A:H,8,FALSE)</f>
        <v>4</v>
      </c>
      <c r="M1788" s="84">
        <f>VLOOKUP(A1788,'Northern Branch Phase II Debris'!A:F,4,FALSE)</f>
        <v>4</v>
      </c>
      <c r="N1788" s="84">
        <f>VLOOKUP(A1788,'Northern Branch Phase II Debris'!A:F,5,FALSE)</f>
        <v>4</v>
      </c>
      <c r="P1788" s="84">
        <f ca="1">SUMIF(cCalRecycle_NorthBranch_DataMan!A:F,Audit!A1788,cCalRecycle_NorthBranch_DataMan!F:F)</f>
        <v>4</v>
      </c>
      <c r="Q1788" s="86">
        <f>VLOOKUP(A1788,cCalRecycle_NorthBranch_DataMan!A:B,2,FALSE)</f>
        <v>44352.399166666699</v>
      </c>
      <c r="R1788" s="643" t="b">
        <f t="shared" ca="1" si="55"/>
        <v>1</v>
      </c>
      <c r="Y1788" s="84">
        <v>0</v>
      </c>
      <c r="Z1788" s="84">
        <v>0</v>
      </c>
      <c r="AA1788" s="84">
        <v>0</v>
      </c>
      <c r="AB1788" s="84">
        <v>0</v>
      </c>
      <c r="AC1788" s="84">
        <v>0</v>
      </c>
      <c r="AD1788" s="84" t="e">
        <v>#N/A</v>
      </c>
      <c r="AE1788" s="84">
        <v>0</v>
      </c>
      <c r="AF1788" s="84">
        <v>0</v>
      </c>
    </row>
    <row r="1789" spans="1:32" ht="15" thickBot="1">
      <c r="A1789" s="93" t="s">
        <v>705</v>
      </c>
      <c r="B1789" s="84" t="str">
        <f>VLOOKUP(A1789,'Northern Branch Phase II Debris'!A:F,2,FALSE)</f>
        <v>062-340-001-000</v>
      </c>
      <c r="C1789" s="84" t="str">
        <f>VLOOKUP(A1789,'Northern Branch Phase II Debris'!A:F,3,FALSE)</f>
        <v>Sand Creek Drive</v>
      </c>
      <c r="F1789" s="84" t="str">
        <f t="shared" si="54"/>
        <v>Go Ahead</v>
      </c>
      <c r="G1789" s="320">
        <f>VLOOKUP(A1789,'Northern Branch Phase II Debris'!A:F,6,FALSE)</f>
        <v>0</v>
      </c>
      <c r="H1789" s="84" t="str">
        <f>VLOOKUP(A1789,'Northern Branch Phase II Debris'!A:G,7,FALSE)</f>
        <v>Butte</v>
      </c>
      <c r="I1789" s="84" t="e">
        <f>VLOOKUP(A1789,'Go Backs'!A:H,8,FALSE)</f>
        <v>#N/A</v>
      </c>
      <c r="K1789" s="84" t="e">
        <f>VLOOKUP(A1789,'Go Aheads'!A:H,8,FALSE)</f>
        <v>#N/A</v>
      </c>
      <c r="M1789" s="84">
        <f>VLOOKUP(A1789,'Northern Branch Phase II Debris'!A:F,4,FALSE)</f>
        <v>0</v>
      </c>
      <c r="N1789" s="84">
        <f>VLOOKUP(A1789,'Northern Branch Phase II Debris'!A:F,5,FALSE)</f>
        <v>0</v>
      </c>
      <c r="P1789" s="84">
        <f ca="1">SUMIF(cCalRecycle_NorthBranch_DataMan!A:F,Audit!A1789,cCalRecycle_NorthBranch_DataMan!F:F)</f>
        <v>0</v>
      </c>
      <c r="Q1789" s="86" t="e">
        <f>VLOOKUP(A1789,cCalRecycle_NorthBranch_DataMan!A:B,2,FALSE)</f>
        <v>#N/A</v>
      </c>
      <c r="R1789" s="643" t="b">
        <f t="shared" ca="1" si="55"/>
        <v>1</v>
      </c>
      <c r="Y1789" s="84" t="e">
        <v>#N/A</v>
      </c>
      <c r="Z1789" s="84" t="e">
        <v>#N/A</v>
      </c>
      <c r="AA1789" s="84" t="e">
        <v>#N/A</v>
      </c>
      <c r="AB1789" s="84" t="e">
        <v>#N/A</v>
      </c>
      <c r="AC1789" s="84" t="e">
        <v>#N/A</v>
      </c>
      <c r="AD1789" s="84" t="e">
        <v>#N/A</v>
      </c>
      <c r="AE1789" s="84" t="e">
        <v>#N/A</v>
      </c>
      <c r="AF1789" s="84" t="e">
        <v>#N/A</v>
      </c>
    </row>
    <row r="1790" spans="1:32" ht="15" thickBot="1">
      <c r="A1790" s="93" t="s">
        <v>706</v>
      </c>
      <c r="B1790" s="84" t="str">
        <f>VLOOKUP(A1790,'Northern Branch Phase II Debris'!A:F,2,FALSE)</f>
        <v>062-340-002-000</v>
      </c>
      <c r="C1790" s="84" t="str">
        <f>VLOOKUP(A1790,'Northern Branch Phase II Debris'!A:F,3,FALSE)</f>
        <v>Sand Creek Drive</v>
      </c>
      <c r="F1790" s="84" t="str">
        <f t="shared" si="54"/>
        <v>Go Ahead</v>
      </c>
      <c r="G1790" s="320">
        <f>VLOOKUP(A1790,'Northern Branch Phase II Debris'!A:F,6,FALSE)</f>
        <v>0</v>
      </c>
      <c r="H1790" s="84" t="str">
        <f>VLOOKUP(A1790,'Northern Branch Phase II Debris'!A:G,7,FALSE)</f>
        <v>Butte</v>
      </c>
      <c r="I1790" s="84" t="e">
        <f>VLOOKUP(A1790,'Go Backs'!A:H,8,FALSE)</f>
        <v>#N/A</v>
      </c>
      <c r="K1790" s="84" t="e">
        <f>VLOOKUP(A1790,'Go Aheads'!A:H,8,FALSE)</f>
        <v>#N/A</v>
      </c>
      <c r="M1790" s="84">
        <f>VLOOKUP(A1790,'Northern Branch Phase II Debris'!A:F,4,FALSE)</f>
        <v>0</v>
      </c>
      <c r="N1790" s="84">
        <f>VLOOKUP(A1790,'Northern Branch Phase II Debris'!A:F,5,FALSE)</f>
        <v>0</v>
      </c>
      <c r="P1790" s="84">
        <f ca="1">SUMIF(cCalRecycle_NorthBranch_DataMan!A:F,Audit!A1790,cCalRecycle_NorthBranch_DataMan!F:F)</f>
        <v>0</v>
      </c>
      <c r="Q1790" s="86" t="e">
        <f>VLOOKUP(A1790,cCalRecycle_NorthBranch_DataMan!A:B,2,FALSE)</f>
        <v>#N/A</v>
      </c>
      <c r="R1790" s="643" t="b">
        <f t="shared" ca="1" si="55"/>
        <v>1</v>
      </c>
      <c r="Y1790" s="84" t="e">
        <v>#N/A</v>
      </c>
      <c r="Z1790" s="84" t="e">
        <v>#N/A</v>
      </c>
      <c r="AA1790" s="84" t="e">
        <v>#N/A</v>
      </c>
      <c r="AB1790" s="84" t="e">
        <v>#N/A</v>
      </c>
      <c r="AC1790" s="84" t="e">
        <v>#N/A</v>
      </c>
      <c r="AD1790" s="84" t="e">
        <v>#N/A</v>
      </c>
      <c r="AE1790" s="84" t="e">
        <v>#N/A</v>
      </c>
      <c r="AF1790" s="84" t="e">
        <v>#N/A</v>
      </c>
    </row>
    <row r="1791" spans="1:32" ht="15" thickBot="1">
      <c r="A1791" s="93" t="s">
        <v>989</v>
      </c>
      <c r="B1791" s="84">
        <f>VLOOKUP(A1791,'Northern Branch Phase II Debris'!A:F,2,FALSE)</f>
        <v>58</v>
      </c>
      <c r="C1791" s="84" t="str">
        <f>VLOOKUP(A1791,'Northern Branch Phase II Debris'!A:F,3,FALSE)</f>
        <v>Sand Creek Drive</v>
      </c>
      <c r="F1791" s="84" t="str">
        <f t="shared" si="54"/>
        <v>Go Ahead</v>
      </c>
      <c r="G1791" s="320">
        <f>VLOOKUP(A1791,'Northern Branch Phase II Debris'!A:F,6,FALSE)</f>
        <v>44211</v>
      </c>
      <c r="H1791" s="84" t="str">
        <f>VLOOKUP(A1791,'Northern Branch Phase II Debris'!A:G,7,FALSE)</f>
        <v>Butte</v>
      </c>
      <c r="I1791" s="84" t="e">
        <f>VLOOKUP(A1791,'Go Backs'!A:H,8,FALSE)</f>
        <v>#N/A</v>
      </c>
      <c r="K1791" s="84" t="e">
        <f>VLOOKUP(A1791,'Go Aheads'!A:H,8,FALSE)</f>
        <v>#N/A</v>
      </c>
      <c r="M1791" s="84">
        <f>VLOOKUP(A1791,'Northern Branch Phase II Debris'!A:F,4,FALSE)</f>
        <v>0</v>
      </c>
      <c r="N1791" s="84">
        <f>VLOOKUP(A1791,'Northern Branch Phase II Debris'!A:F,5,FALSE)</f>
        <v>0</v>
      </c>
      <c r="P1791" s="84">
        <f ca="1">SUMIF(cCalRecycle_NorthBranch_DataMan!A:F,Audit!A1791,cCalRecycle_NorthBranch_DataMan!F:F)</f>
        <v>0</v>
      </c>
      <c r="Q1791" s="86" t="e">
        <f>VLOOKUP(A1791,cCalRecycle_NorthBranch_DataMan!A:B,2,FALSE)</f>
        <v>#N/A</v>
      </c>
      <c r="R1791" s="643" t="b">
        <f t="shared" ca="1" si="55"/>
        <v>1</v>
      </c>
      <c r="Y1791" s="84" t="e">
        <v>#N/A</v>
      </c>
      <c r="Z1791" s="84" t="e">
        <v>#N/A</v>
      </c>
      <c r="AA1791" s="84" t="e">
        <v>#N/A</v>
      </c>
      <c r="AB1791" s="84" t="e">
        <v>#N/A</v>
      </c>
      <c r="AC1791" s="84" t="e">
        <v>#N/A</v>
      </c>
      <c r="AD1791" s="84" t="e">
        <v>#N/A</v>
      </c>
      <c r="AE1791" s="84" t="e">
        <v>#N/A</v>
      </c>
      <c r="AF1791" s="84" t="e">
        <v>#N/A</v>
      </c>
    </row>
    <row r="1792" spans="1:32" ht="15" thickBot="1">
      <c r="A1792" s="93" t="s">
        <v>1409</v>
      </c>
      <c r="B1792" s="84" t="str">
        <f>VLOOKUP(A1792,'Northern Branch Phase II Debris'!A:F,2,FALSE)</f>
        <v>062-310-027-000</v>
      </c>
      <c r="C1792" s="84" t="str">
        <f>VLOOKUP(A1792,'Northern Branch Phase II Debris'!A:F,3,FALSE)</f>
        <v>Oak Drive</v>
      </c>
      <c r="F1792" s="84" t="str">
        <f t="shared" si="54"/>
        <v>Go Ahead</v>
      </c>
      <c r="G1792" s="320">
        <f>VLOOKUP(A1792,'Northern Branch Phase II Debris'!A:F,6,FALSE)</f>
        <v>0</v>
      </c>
      <c r="H1792" s="84" t="str">
        <f>VLOOKUP(A1792,'Northern Branch Phase II Debris'!A:G,7,FALSE)</f>
        <v>Butte</v>
      </c>
      <c r="I1792" s="84" t="e">
        <f>VLOOKUP(A1792,'Go Backs'!A:H,8,FALSE)</f>
        <v>#N/A</v>
      </c>
      <c r="K1792" s="84" t="e">
        <f>VLOOKUP(A1792,'Go Aheads'!A:H,8,FALSE)</f>
        <v>#N/A</v>
      </c>
      <c r="M1792" s="84">
        <f>VLOOKUP(A1792,'Northern Branch Phase II Debris'!A:F,4,FALSE)</f>
        <v>0</v>
      </c>
      <c r="N1792" s="84">
        <f>VLOOKUP(A1792,'Northern Branch Phase II Debris'!A:F,5,FALSE)</f>
        <v>0</v>
      </c>
      <c r="P1792" s="84">
        <f ca="1">SUMIF(cCalRecycle_NorthBranch_DataMan!A:F,Audit!A1792,cCalRecycle_NorthBranch_DataMan!F:F)</f>
        <v>0</v>
      </c>
      <c r="Q1792" s="86" t="e">
        <f>VLOOKUP(A1792,cCalRecycle_NorthBranch_DataMan!A:B,2,FALSE)</f>
        <v>#N/A</v>
      </c>
      <c r="R1792" s="643" t="b">
        <f t="shared" ca="1" si="55"/>
        <v>1</v>
      </c>
      <c r="Y1792" s="84" t="e">
        <v>#N/A</v>
      </c>
      <c r="Z1792" s="84" t="e">
        <v>#N/A</v>
      </c>
      <c r="AA1792" s="84" t="e">
        <v>#N/A</v>
      </c>
      <c r="AB1792" s="84" t="e">
        <v>#N/A</v>
      </c>
      <c r="AC1792" s="84" t="e">
        <v>#N/A</v>
      </c>
      <c r="AD1792" s="84" t="e">
        <v>#N/A</v>
      </c>
      <c r="AE1792" s="84" t="e">
        <v>#N/A</v>
      </c>
      <c r="AF1792" s="84" t="e">
        <v>#N/A</v>
      </c>
    </row>
    <row r="1793" spans="1:32" ht="15" thickBot="1">
      <c r="A1793" s="93" t="s">
        <v>611</v>
      </c>
      <c r="B1793" s="84">
        <f>VLOOKUP(A1793,'Northern Branch Phase II Debris'!A:F,2,FALSE)</f>
        <v>6</v>
      </c>
      <c r="C1793" s="84" t="str">
        <f>VLOOKUP(A1793,'Northern Branch Phase II Debris'!A:F,3,FALSE)</f>
        <v>Oak Drive</v>
      </c>
      <c r="F1793" s="84" t="str">
        <f t="shared" si="54"/>
        <v>Go Ahead</v>
      </c>
      <c r="G1793" s="320">
        <f>VLOOKUP(A1793,'Northern Branch Phase II Debris'!A:F,6,FALSE)</f>
        <v>44279</v>
      </c>
      <c r="H1793" s="84" t="str">
        <f>VLOOKUP(A1793,'Northern Branch Phase II Debris'!A:G,7,FALSE)</f>
        <v>Butte</v>
      </c>
      <c r="I1793" s="84" t="e">
        <f>VLOOKUP(A1793,'Go Backs'!A:H,8,FALSE)</f>
        <v>#N/A</v>
      </c>
      <c r="K1793" s="84" t="e">
        <f>VLOOKUP(A1793,'Go Aheads'!A:H,8,FALSE)</f>
        <v>#N/A</v>
      </c>
      <c r="M1793" s="84">
        <f>VLOOKUP(A1793,'Northern Branch Phase II Debris'!A:F,4,FALSE)</f>
        <v>2</v>
      </c>
      <c r="N1793" s="84">
        <f>VLOOKUP(A1793,'Northern Branch Phase II Debris'!A:F,5,FALSE)</f>
        <v>0</v>
      </c>
      <c r="P1793" s="84">
        <f ca="1">SUMIF(cCalRecycle_NorthBranch_DataMan!A:F,Audit!A1793,cCalRecycle_NorthBranch_DataMan!F:F)</f>
        <v>0</v>
      </c>
      <c r="Q1793" s="86" t="e">
        <f>VLOOKUP(A1793,cCalRecycle_NorthBranch_DataMan!A:B,2,FALSE)</f>
        <v>#N/A</v>
      </c>
      <c r="R1793" s="643" t="b">
        <f t="shared" ca="1" si="55"/>
        <v>1</v>
      </c>
      <c r="Y1793" s="84" t="s">
        <v>8346</v>
      </c>
      <c r="Z1793" s="84" t="s">
        <v>8347</v>
      </c>
      <c r="AA1793" s="84">
        <v>0</v>
      </c>
      <c r="AB1793" s="84">
        <v>0</v>
      </c>
      <c r="AC1793" s="84">
        <v>0</v>
      </c>
      <c r="AD1793" s="84" t="e">
        <v>#N/A</v>
      </c>
      <c r="AE1793" s="84">
        <v>1</v>
      </c>
      <c r="AF1793" s="84">
        <v>0</v>
      </c>
    </row>
    <row r="1794" spans="1:32" ht="15" thickBot="1">
      <c r="A1794" s="93" t="s">
        <v>1424</v>
      </c>
      <c r="B1794" s="84" t="str">
        <f>VLOOKUP(A1794,'Northern Branch Phase II Debris'!A:F,2,FALSE)</f>
        <v>062-310-029-000</v>
      </c>
      <c r="C1794" s="84" t="str">
        <f>VLOOKUP(A1794,'Northern Branch Phase II Debris'!A:F,3,FALSE)</f>
        <v>Oak Drive</v>
      </c>
      <c r="F1794" s="84" t="str">
        <f t="shared" si="54"/>
        <v>Go Ahead</v>
      </c>
      <c r="G1794" s="320">
        <f>VLOOKUP(A1794,'Northern Branch Phase II Debris'!A:F,6,FALSE)</f>
        <v>0</v>
      </c>
      <c r="H1794" s="84" t="str">
        <f>VLOOKUP(A1794,'Northern Branch Phase II Debris'!A:G,7,FALSE)</f>
        <v>Butte</v>
      </c>
      <c r="I1794" s="84" t="e">
        <f>VLOOKUP(A1794,'Go Backs'!A:H,8,FALSE)</f>
        <v>#N/A</v>
      </c>
      <c r="K1794" s="84" t="e">
        <f>VLOOKUP(A1794,'Go Aheads'!A:H,8,FALSE)</f>
        <v>#N/A</v>
      </c>
      <c r="M1794" s="84">
        <f>VLOOKUP(A1794,'Northern Branch Phase II Debris'!A:F,4,FALSE)</f>
        <v>0</v>
      </c>
      <c r="N1794" s="84">
        <f>VLOOKUP(A1794,'Northern Branch Phase II Debris'!A:F,5,FALSE)</f>
        <v>0</v>
      </c>
      <c r="P1794" s="84">
        <f ca="1">SUMIF(cCalRecycle_NorthBranch_DataMan!A:F,Audit!A1794,cCalRecycle_NorthBranch_DataMan!F:F)</f>
        <v>0</v>
      </c>
      <c r="Q1794" s="86" t="e">
        <f>VLOOKUP(A1794,cCalRecycle_NorthBranch_DataMan!A:B,2,FALSE)</f>
        <v>#N/A</v>
      </c>
      <c r="R1794" s="643" t="b">
        <f t="shared" ca="1" si="55"/>
        <v>1</v>
      </c>
      <c r="Y1794" s="84" t="e">
        <v>#N/A</v>
      </c>
      <c r="Z1794" s="84" t="e">
        <v>#N/A</v>
      </c>
      <c r="AA1794" s="84" t="e">
        <v>#N/A</v>
      </c>
      <c r="AB1794" s="84" t="e">
        <v>#N/A</v>
      </c>
      <c r="AC1794" s="84" t="e">
        <v>#N/A</v>
      </c>
      <c r="AD1794" s="84" t="e">
        <v>#N/A</v>
      </c>
      <c r="AE1794" s="84" t="e">
        <v>#N/A</v>
      </c>
      <c r="AF1794" s="84" t="e">
        <v>#N/A</v>
      </c>
    </row>
    <row r="1795" spans="1:32" ht="15" thickBot="1">
      <c r="A1795" s="93" t="s">
        <v>2182</v>
      </c>
      <c r="B1795" s="84" t="str">
        <f>VLOOKUP(A1795,'Northern Branch Phase II Debris'!A:F,2,FALSE)</f>
        <v>062-310-030-000</v>
      </c>
      <c r="C1795" s="84" t="str">
        <f>VLOOKUP(A1795,'Northern Branch Phase II Debris'!A:F,3,FALSE)</f>
        <v>Oak Drive</v>
      </c>
      <c r="F1795" s="84" t="str">
        <f t="shared" ref="F1795:F1858" si="56">IF(ISNA(I1795),"Go Ahead", "GoBack")</f>
        <v>Go Ahead</v>
      </c>
      <c r="G1795" s="320">
        <f>VLOOKUP(A1795,'Northern Branch Phase II Debris'!A:F,6,FALSE)</f>
        <v>0</v>
      </c>
      <c r="H1795" s="84" t="str">
        <f>VLOOKUP(A1795,'Northern Branch Phase II Debris'!A:G,7,FALSE)</f>
        <v>Butte</v>
      </c>
      <c r="I1795" s="84" t="e">
        <f>VLOOKUP(A1795,'Go Backs'!A:H,8,FALSE)</f>
        <v>#N/A</v>
      </c>
      <c r="K1795" s="84" t="e">
        <f>VLOOKUP(A1795,'Go Aheads'!A:H,8,FALSE)</f>
        <v>#N/A</v>
      </c>
      <c r="M1795" s="84">
        <f>VLOOKUP(A1795,'Northern Branch Phase II Debris'!A:F,4,FALSE)</f>
        <v>0</v>
      </c>
      <c r="N1795" s="84">
        <f>VLOOKUP(A1795,'Northern Branch Phase II Debris'!A:F,5,FALSE)</f>
        <v>0</v>
      </c>
      <c r="P1795" s="84">
        <f ca="1">SUMIF(cCalRecycle_NorthBranch_DataMan!A:F,Audit!A1795,cCalRecycle_NorthBranch_DataMan!F:F)</f>
        <v>0</v>
      </c>
      <c r="Q1795" s="86" t="e">
        <f>VLOOKUP(A1795,cCalRecycle_NorthBranch_DataMan!A:B,2,FALSE)</f>
        <v>#N/A</v>
      </c>
      <c r="R1795" s="643" t="b">
        <f t="shared" ref="R1795:R1858" ca="1" si="57">P1795=N1795</f>
        <v>1</v>
      </c>
      <c r="Y1795" s="84" t="e">
        <v>#N/A</v>
      </c>
      <c r="Z1795" s="84" t="e">
        <v>#N/A</v>
      </c>
      <c r="AA1795" s="84" t="e">
        <v>#N/A</v>
      </c>
      <c r="AB1795" s="84" t="e">
        <v>#N/A</v>
      </c>
      <c r="AC1795" s="84" t="e">
        <v>#N/A</v>
      </c>
      <c r="AD1795" s="84" t="e">
        <v>#N/A</v>
      </c>
      <c r="AE1795" s="84" t="e">
        <v>#N/A</v>
      </c>
      <c r="AF1795" s="84" t="e">
        <v>#N/A</v>
      </c>
    </row>
    <row r="1796" spans="1:32" ht="15" thickBot="1">
      <c r="A1796" s="93" t="s">
        <v>2183</v>
      </c>
      <c r="B1796" s="84" t="str">
        <f>VLOOKUP(A1796,'Northern Branch Phase II Debris'!A:F,2,FALSE)</f>
        <v>062-310-031-000</v>
      </c>
      <c r="C1796" s="84" t="str">
        <f>VLOOKUP(A1796,'Northern Branch Phase II Debris'!A:F,3,FALSE)</f>
        <v>Oak Drive</v>
      </c>
      <c r="F1796" s="84" t="str">
        <f t="shared" si="56"/>
        <v>Go Ahead</v>
      </c>
      <c r="G1796" s="320">
        <f>VLOOKUP(A1796,'Northern Branch Phase II Debris'!A:F,6,FALSE)</f>
        <v>0</v>
      </c>
      <c r="H1796" s="84" t="str">
        <f>VLOOKUP(A1796,'Northern Branch Phase II Debris'!A:G,7,FALSE)</f>
        <v>Butte</v>
      </c>
      <c r="I1796" s="84" t="e">
        <f>VLOOKUP(A1796,'Go Backs'!A:H,8,FALSE)</f>
        <v>#N/A</v>
      </c>
      <c r="K1796" s="84" t="e">
        <f>VLOOKUP(A1796,'Go Aheads'!A:H,8,FALSE)</f>
        <v>#N/A</v>
      </c>
      <c r="M1796" s="84">
        <f>VLOOKUP(A1796,'Northern Branch Phase II Debris'!A:F,4,FALSE)</f>
        <v>0</v>
      </c>
      <c r="N1796" s="84">
        <f>VLOOKUP(A1796,'Northern Branch Phase II Debris'!A:F,5,FALSE)</f>
        <v>0</v>
      </c>
      <c r="P1796" s="84">
        <f ca="1">SUMIF(cCalRecycle_NorthBranch_DataMan!A:F,Audit!A1796,cCalRecycle_NorthBranch_DataMan!F:F)</f>
        <v>0</v>
      </c>
      <c r="Q1796" s="86" t="e">
        <f>VLOOKUP(A1796,cCalRecycle_NorthBranch_DataMan!A:B,2,FALSE)</f>
        <v>#N/A</v>
      </c>
      <c r="R1796" s="643" t="b">
        <f t="shared" ca="1" si="57"/>
        <v>1</v>
      </c>
      <c r="Y1796" s="84" t="e">
        <v>#N/A</v>
      </c>
      <c r="Z1796" s="84" t="e">
        <v>#N/A</v>
      </c>
      <c r="AA1796" s="84" t="e">
        <v>#N/A</v>
      </c>
      <c r="AB1796" s="84" t="e">
        <v>#N/A</v>
      </c>
      <c r="AC1796" s="84" t="e">
        <v>#N/A</v>
      </c>
      <c r="AD1796" s="84" t="e">
        <v>#N/A</v>
      </c>
      <c r="AE1796" s="84" t="e">
        <v>#N/A</v>
      </c>
      <c r="AF1796" s="84" t="e">
        <v>#N/A</v>
      </c>
    </row>
    <row r="1797" spans="1:32" ht="15" thickBot="1">
      <c r="A1797" s="93" t="s">
        <v>2184</v>
      </c>
      <c r="B1797" s="84" t="str">
        <f>VLOOKUP(A1797,'Northern Branch Phase II Debris'!A:F,2,FALSE)</f>
        <v>062-310-032-000</v>
      </c>
      <c r="C1797" s="84" t="str">
        <f>VLOOKUP(A1797,'Northern Branch Phase II Debris'!A:F,3,FALSE)</f>
        <v>Oak Drive</v>
      </c>
      <c r="F1797" s="84" t="str">
        <f t="shared" si="56"/>
        <v>Go Ahead</v>
      </c>
      <c r="G1797" s="320">
        <f>VLOOKUP(A1797,'Northern Branch Phase II Debris'!A:F,6,FALSE)</f>
        <v>0</v>
      </c>
      <c r="H1797" s="84" t="str">
        <f>VLOOKUP(A1797,'Northern Branch Phase II Debris'!A:G,7,FALSE)</f>
        <v>Butte</v>
      </c>
      <c r="I1797" s="84" t="e">
        <f>VLOOKUP(A1797,'Go Backs'!A:H,8,FALSE)</f>
        <v>#N/A</v>
      </c>
      <c r="K1797" s="84" t="e">
        <f>VLOOKUP(A1797,'Go Aheads'!A:H,8,FALSE)</f>
        <v>#N/A</v>
      </c>
      <c r="M1797" s="84">
        <f>VLOOKUP(A1797,'Northern Branch Phase II Debris'!A:F,4,FALSE)</f>
        <v>0</v>
      </c>
      <c r="N1797" s="84">
        <f>VLOOKUP(A1797,'Northern Branch Phase II Debris'!A:F,5,FALSE)</f>
        <v>0</v>
      </c>
      <c r="P1797" s="84">
        <f ca="1">SUMIF(cCalRecycle_NorthBranch_DataMan!A:F,Audit!A1797,cCalRecycle_NorthBranch_DataMan!F:F)</f>
        <v>0</v>
      </c>
      <c r="Q1797" s="86" t="e">
        <f>VLOOKUP(A1797,cCalRecycle_NorthBranch_DataMan!A:B,2,FALSE)</f>
        <v>#N/A</v>
      </c>
      <c r="R1797" s="643" t="b">
        <f t="shared" ca="1" si="57"/>
        <v>1</v>
      </c>
      <c r="Y1797" s="84" t="e">
        <v>#N/A</v>
      </c>
      <c r="Z1797" s="84" t="e">
        <v>#N/A</v>
      </c>
      <c r="AA1797" s="84" t="e">
        <v>#N/A</v>
      </c>
      <c r="AB1797" s="84" t="e">
        <v>#N/A</v>
      </c>
      <c r="AC1797" s="84" t="e">
        <v>#N/A</v>
      </c>
      <c r="AD1797" s="84" t="e">
        <v>#N/A</v>
      </c>
      <c r="AE1797" s="84" t="e">
        <v>#N/A</v>
      </c>
      <c r="AF1797" s="84" t="e">
        <v>#N/A</v>
      </c>
    </row>
    <row r="1798" spans="1:32" ht="26.25" thickBot="1">
      <c r="A1798" s="93" t="s">
        <v>423</v>
      </c>
      <c r="B1798" s="84">
        <f>VLOOKUP(A1798,'Northern Branch Phase II Debris'!A:F,2,FALSE)</f>
        <v>13266</v>
      </c>
      <c r="C1798" s="84" t="str">
        <f>VLOOKUP(A1798,'Northern Branch Phase II Debris'!A:F,3,FALSE)</f>
        <v>Oroville Quincy Highway</v>
      </c>
      <c r="F1798" s="84" t="str">
        <f t="shared" si="56"/>
        <v>Go Ahead</v>
      </c>
      <c r="G1798" s="320">
        <f>VLOOKUP(A1798,'Northern Branch Phase II Debris'!A:F,6,FALSE)</f>
        <v>44328</v>
      </c>
      <c r="H1798" s="84" t="str">
        <f>VLOOKUP(A1798,'Northern Branch Phase II Debris'!A:G,7,FALSE)</f>
        <v>Butte</v>
      </c>
      <c r="I1798" s="84" t="e">
        <f>VLOOKUP(A1798,'Go Backs'!A:H,8,FALSE)</f>
        <v>#N/A</v>
      </c>
      <c r="K1798" s="84">
        <f>VLOOKUP(A1798,'Go Aheads'!A:H,8,FALSE)</f>
        <v>4</v>
      </c>
      <c r="M1798" s="84">
        <f>VLOOKUP(A1798,'Northern Branch Phase II Debris'!A:F,4,FALSE)</f>
        <v>3</v>
      </c>
      <c r="N1798" s="84">
        <f>VLOOKUP(A1798,'Northern Branch Phase II Debris'!A:F,5,FALSE)</f>
        <v>4</v>
      </c>
      <c r="P1798" s="84">
        <f ca="1">SUMIF(cCalRecycle_NorthBranch_DataMan!A:F,Audit!A1798,cCalRecycle_NorthBranch_DataMan!F:F)</f>
        <v>4</v>
      </c>
      <c r="Q1798" s="86">
        <f>VLOOKUP(A1798,cCalRecycle_NorthBranch_DataMan!A:B,2,FALSE)</f>
        <v>44354.596423611103</v>
      </c>
      <c r="R1798" s="643" t="b">
        <f t="shared" ca="1" si="57"/>
        <v>1</v>
      </c>
      <c r="Y1798" s="84">
        <v>0</v>
      </c>
      <c r="Z1798" s="84">
        <v>0</v>
      </c>
      <c r="AA1798" s="84">
        <v>0</v>
      </c>
      <c r="AB1798" s="84">
        <v>0</v>
      </c>
      <c r="AC1798" s="84">
        <v>0</v>
      </c>
      <c r="AD1798" s="84" t="e">
        <v>#N/A</v>
      </c>
      <c r="AE1798" s="84">
        <v>0</v>
      </c>
      <c r="AF1798" s="84">
        <v>0</v>
      </c>
    </row>
    <row r="1799" spans="1:32" ht="26.25" thickBot="1">
      <c r="A1799" s="93" t="s">
        <v>416</v>
      </c>
      <c r="B1799" s="84" t="str">
        <f>VLOOKUP(A1799,'Northern Branch Phase II Debris'!A:F,2,FALSE)</f>
        <v>062-390-031-000</v>
      </c>
      <c r="C1799" s="84" t="str">
        <f>VLOOKUP(A1799,'Northern Branch Phase II Debris'!A:F,3,FALSE)</f>
        <v>Oroville Quincy Highway</v>
      </c>
      <c r="F1799" s="84" t="str">
        <f t="shared" si="56"/>
        <v>Go Ahead</v>
      </c>
      <c r="G1799" s="320">
        <f>VLOOKUP(A1799,'Northern Branch Phase II Debris'!A:F,6,FALSE)</f>
        <v>44313</v>
      </c>
      <c r="H1799" s="84" t="str">
        <f>VLOOKUP(A1799,'Northern Branch Phase II Debris'!A:G,7,FALSE)</f>
        <v>Butte</v>
      </c>
      <c r="I1799" s="84" t="e">
        <f>VLOOKUP(A1799,'Go Backs'!A:H,8,FALSE)</f>
        <v>#N/A</v>
      </c>
      <c r="K1799" s="84" t="e">
        <f>VLOOKUP(A1799,'Go Aheads'!A:H,8,FALSE)</f>
        <v>#N/A</v>
      </c>
      <c r="M1799" s="84">
        <f>VLOOKUP(A1799,'Northern Branch Phase II Debris'!A:F,4,FALSE)</f>
        <v>0</v>
      </c>
      <c r="N1799" s="84">
        <f>VLOOKUP(A1799,'Northern Branch Phase II Debris'!A:F,5,FALSE)</f>
        <v>0</v>
      </c>
      <c r="P1799" s="84">
        <f ca="1">SUMIF(cCalRecycle_NorthBranch_DataMan!A:F,Audit!A1799,cCalRecycle_NorthBranch_DataMan!F:F)</f>
        <v>0</v>
      </c>
      <c r="Q1799" s="86" t="e">
        <f>VLOOKUP(A1799,cCalRecycle_NorthBranch_DataMan!A:B,2,FALSE)</f>
        <v>#N/A</v>
      </c>
      <c r="R1799" s="643" t="b">
        <f t="shared" ca="1" si="57"/>
        <v>1</v>
      </c>
      <c r="Y1799" s="84" t="e">
        <v>#N/A</v>
      </c>
      <c r="Z1799" s="84" t="e">
        <v>#N/A</v>
      </c>
      <c r="AA1799" s="84" t="e">
        <v>#N/A</v>
      </c>
      <c r="AB1799" s="84" t="e">
        <v>#N/A</v>
      </c>
      <c r="AC1799" s="84" t="e">
        <v>#N/A</v>
      </c>
      <c r="AD1799" s="84" t="e">
        <v>#N/A</v>
      </c>
      <c r="AE1799" s="84" t="e">
        <v>#N/A</v>
      </c>
      <c r="AF1799" s="84" t="e">
        <v>#N/A</v>
      </c>
    </row>
    <row r="1800" spans="1:32" ht="15" thickBot="1">
      <c r="A1800" s="93" t="s">
        <v>1543</v>
      </c>
      <c r="B1800" s="84">
        <f>VLOOKUP(A1800,'Northern Branch Phase II Debris'!A:F,2,FALSE)</f>
        <v>1090</v>
      </c>
      <c r="C1800" s="84" t="str">
        <f>VLOOKUP(A1800,'Northern Branch Phase II Debris'!A:F,3,FALSE)</f>
        <v>Bald Rock Road</v>
      </c>
      <c r="F1800" s="84" t="str">
        <f t="shared" si="56"/>
        <v>Go Ahead</v>
      </c>
      <c r="G1800" s="320">
        <f>VLOOKUP(A1800,'Northern Branch Phase II Debris'!A:F,6,FALSE)</f>
        <v>44175</v>
      </c>
      <c r="H1800" s="84" t="str">
        <f>VLOOKUP(A1800,'Northern Branch Phase II Debris'!A:G,7,FALSE)</f>
        <v>Butte</v>
      </c>
      <c r="I1800" s="84" t="e">
        <f>VLOOKUP(A1800,'Go Backs'!A:H,8,FALSE)</f>
        <v>#N/A</v>
      </c>
      <c r="K1800" s="84" t="e">
        <f>VLOOKUP(A1800,'Go Aheads'!A:H,8,FALSE)</f>
        <v>#N/A</v>
      </c>
      <c r="M1800" s="84">
        <f>VLOOKUP(A1800,'Northern Branch Phase II Debris'!A:F,4,FALSE)</f>
        <v>0</v>
      </c>
      <c r="N1800" s="84">
        <f>VLOOKUP(A1800,'Northern Branch Phase II Debris'!A:F,5,FALSE)</f>
        <v>0</v>
      </c>
      <c r="P1800" s="84">
        <f ca="1">SUMIF(cCalRecycle_NorthBranch_DataMan!A:F,Audit!A1800,cCalRecycle_NorthBranch_DataMan!F:F)</f>
        <v>0</v>
      </c>
      <c r="Q1800" s="86" t="e">
        <f>VLOOKUP(A1800,cCalRecycle_NorthBranch_DataMan!A:B,2,FALSE)</f>
        <v>#N/A</v>
      </c>
      <c r="R1800" s="643" t="b">
        <f t="shared" ca="1" si="57"/>
        <v>1</v>
      </c>
      <c r="Y1800" s="84" t="e">
        <v>#N/A</v>
      </c>
      <c r="Z1800" s="84" t="e">
        <v>#N/A</v>
      </c>
      <c r="AA1800" s="84" t="e">
        <v>#N/A</v>
      </c>
      <c r="AB1800" s="84" t="e">
        <v>#N/A</v>
      </c>
      <c r="AC1800" s="84" t="e">
        <v>#N/A</v>
      </c>
      <c r="AD1800" s="84" t="e">
        <v>#N/A</v>
      </c>
      <c r="AE1800" s="84" t="e">
        <v>#N/A</v>
      </c>
      <c r="AF1800" s="84" t="e">
        <v>#N/A</v>
      </c>
    </row>
    <row r="1801" spans="1:32" ht="15" thickBot="1">
      <c r="A1801" s="93" t="s">
        <v>2101</v>
      </c>
      <c r="B1801" s="84" t="str">
        <f>VLOOKUP(A1801,'Northern Branch Phase II Debris'!A:F,2,FALSE)</f>
        <v>009-560-610-000</v>
      </c>
      <c r="C1801" s="84" t="str">
        <f>VLOOKUP(A1801,'Northern Branch Phase II Debris'!A:F,3,FALSE)</f>
        <v>Georgia Flat Road</v>
      </c>
      <c r="F1801" s="84" t="str">
        <f t="shared" si="56"/>
        <v>Go Ahead</v>
      </c>
      <c r="G1801" s="320">
        <f>VLOOKUP(A1801,'Northern Branch Phase II Debris'!A:F,6,FALSE)</f>
        <v>44357</v>
      </c>
      <c r="H1801" s="84" t="str">
        <f>VLOOKUP(A1801,'Northern Branch Phase II Debris'!A:G,7,FALSE)</f>
        <v>Siskiyou</v>
      </c>
      <c r="I1801" s="84" t="e">
        <f>VLOOKUP(A1801,'Go Backs'!A:H,8,FALSE)</f>
        <v>#N/A</v>
      </c>
      <c r="K1801" s="84" t="e">
        <f>VLOOKUP(A1801,'Go Aheads'!A:H,8,FALSE)</f>
        <v>#N/A</v>
      </c>
      <c r="M1801" s="84">
        <f>VLOOKUP(A1801,'Northern Branch Phase II Debris'!A:F,4,FALSE)</f>
        <v>3</v>
      </c>
      <c r="N1801" s="84">
        <f>VLOOKUP(A1801,'Northern Branch Phase II Debris'!A:F,5,FALSE)</f>
        <v>2</v>
      </c>
      <c r="P1801" s="84">
        <f ca="1">SUMIF(cCalRecycle_NorthBranch_DataMan!A:F,Audit!A1801,cCalRecycle_NorthBranch_DataMan!F:F)</f>
        <v>2</v>
      </c>
      <c r="Q1801" s="86">
        <f>VLOOKUP(A1801,cCalRecycle_NorthBranch_DataMan!A:B,2,FALSE)</f>
        <v>44356.4234027778</v>
      </c>
      <c r="R1801" s="643" t="b">
        <f t="shared" ca="1" si="57"/>
        <v>1</v>
      </c>
      <c r="S1801" s="455"/>
      <c r="Y1801" s="84" t="e">
        <v>#N/A</v>
      </c>
      <c r="Z1801" s="84" t="e">
        <v>#N/A</v>
      </c>
      <c r="AA1801" s="84" t="e">
        <v>#N/A</v>
      </c>
      <c r="AB1801" s="84" t="e">
        <v>#N/A</v>
      </c>
      <c r="AC1801" s="84" t="e">
        <v>#N/A</v>
      </c>
      <c r="AD1801" s="84" t="e">
        <v>#N/A</v>
      </c>
      <c r="AE1801" s="84" t="e">
        <v>#N/A</v>
      </c>
      <c r="AF1801" s="84" t="e">
        <v>#N/A</v>
      </c>
    </row>
    <row r="1802" spans="1:32" ht="15" thickBot="1">
      <c r="A1802" s="93" t="s">
        <v>2104</v>
      </c>
      <c r="B1802" s="84">
        <f>VLOOKUP(A1802,'Northern Branch Phase II Debris'!A:F,2,FALSE)</f>
        <v>2330</v>
      </c>
      <c r="C1802" s="84" t="str">
        <f>VLOOKUP(A1802,'Northern Branch Phase II Debris'!A:F,3,FALSE)</f>
        <v>Georgia Flat Road</v>
      </c>
      <c r="F1802" s="84" t="str">
        <f t="shared" si="56"/>
        <v>Go Ahead</v>
      </c>
      <c r="G1802" s="320">
        <f>VLOOKUP(A1802,'Northern Branch Phase II Debris'!A:F,6,FALSE)</f>
        <v>44359</v>
      </c>
      <c r="H1802" s="84" t="str">
        <f>VLOOKUP(A1802,'Northern Branch Phase II Debris'!A:G,7,FALSE)</f>
        <v>Siskiyou</v>
      </c>
      <c r="I1802" s="84" t="e">
        <f>VLOOKUP(A1802,'Go Backs'!A:H,8,FALSE)</f>
        <v>#N/A</v>
      </c>
      <c r="K1802" s="84" t="e">
        <f>VLOOKUP(A1802,'Go Aheads'!A:H,8,FALSE)</f>
        <v>#N/A</v>
      </c>
      <c r="M1802" s="84">
        <f>VLOOKUP(A1802,'Northern Branch Phase II Debris'!A:F,4,FALSE)</f>
        <v>3</v>
      </c>
      <c r="N1802" s="84">
        <f>VLOOKUP(A1802,'Northern Branch Phase II Debris'!A:F,5,FALSE)</f>
        <v>4</v>
      </c>
      <c r="P1802" s="84">
        <f ca="1">SUMIF(cCalRecycle_NorthBranch_DataMan!A:F,Audit!A1802,cCalRecycle_NorthBranch_DataMan!F:F)</f>
        <v>4</v>
      </c>
      <c r="Q1802" s="86">
        <f>VLOOKUP(A1802,cCalRecycle_NorthBranch_DataMan!A:B,2,FALSE)</f>
        <v>44357.675289351791</v>
      </c>
      <c r="R1802" s="643" t="b">
        <f t="shared" ca="1" si="57"/>
        <v>1</v>
      </c>
      <c r="S1802" s="455"/>
      <c r="Y1802" s="84" t="e">
        <v>#N/A</v>
      </c>
      <c r="Z1802" s="84" t="e">
        <v>#N/A</v>
      </c>
      <c r="AA1802" s="84" t="e">
        <v>#N/A</v>
      </c>
      <c r="AB1802" s="84" t="e">
        <v>#N/A</v>
      </c>
      <c r="AC1802" s="84" t="e">
        <v>#N/A</v>
      </c>
      <c r="AD1802" s="84" t="e">
        <v>#N/A</v>
      </c>
      <c r="AE1802" s="84" t="e">
        <v>#N/A</v>
      </c>
      <c r="AF1802" s="84" t="e">
        <v>#N/A</v>
      </c>
    </row>
    <row r="1803" spans="1:32" ht="15" thickBot="1">
      <c r="A1803" s="93" t="s">
        <v>1852</v>
      </c>
      <c r="B1803" s="84">
        <f>VLOOKUP(A1803,'Northern Branch Phase II Debris'!A:F,2,FALSE)</f>
        <v>250</v>
      </c>
      <c r="C1803" s="84" t="str">
        <f>VLOOKUP(A1803,'Northern Branch Phase II Debris'!A:F,3,FALSE)</f>
        <v>Seminole Drive</v>
      </c>
      <c r="F1803" s="84" t="str">
        <f t="shared" si="56"/>
        <v>Go Ahead</v>
      </c>
      <c r="G1803" s="320">
        <f>VLOOKUP(A1803,'Northern Branch Phase II Debris'!A:F,6,FALSE)</f>
        <v>44300</v>
      </c>
      <c r="H1803" s="84" t="str">
        <f>VLOOKUP(A1803,'Northern Branch Phase II Debris'!A:G,7,FALSE)</f>
        <v>Butte</v>
      </c>
      <c r="I1803" s="84" t="e">
        <f>VLOOKUP(A1803,'Go Backs'!A:H,8,FALSE)</f>
        <v>#N/A</v>
      </c>
      <c r="K1803" s="84">
        <f>VLOOKUP(A1803,'Go Aheads'!A:H,8,FALSE)</f>
        <v>1</v>
      </c>
      <c r="M1803" s="84">
        <f>VLOOKUP(A1803,'Northern Branch Phase II Debris'!A:F,4,FALSE)</f>
        <v>2</v>
      </c>
      <c r="N1803" s="84">
        <f>VLOOKUP(A1803,'Northern Branch Phase II Debris'!A:F,5,FALSE)</f>
        <v>1</v>
      </c>
      <c r="P1803" s="84">
        <f ca="1">SUMIF(cCalRecycle_NorthBranch_DataMan!A:F,Audit!A1803,cCalRecycle_NorthBranch_DataMan!F:F)</f>
        <v>1</v>
      </c>
      <c r="Q1803" s="86">
        <f>VLOOKUP(A1803,cCalRecycle_NorthBranch_DataMan!A:B,2,FALSE)</f>
        <v>44329.57495370369</v>
      </c>
      <c r="R1803" s="643" t="b">
        <f t="shared" ca="1" si="57"/>
        <v>1</v>
      </c>
      <c r="Y1803" s="84" t="e">
        <v>#N/A</v>
      </c>
      <c r="Z1803" s="84" t="e">
        <v>#N/A</v>
      </c>
      <c r="AA1803" s="84" t="e">
        <v>#N/A</v>
      </c>
      <c r="AB1803" s="84" t="e">
        <v>#N/A</v>
      </c>
      <c r="AC1803" s="84" t="e">
        <v>#N/A</v>
      </c>
      <c r="AD1803" s="84" t="e">
        <v>#N/A</v>
      </c>
      <c r="AE1803" s="84" t="e">
        <v>#N/A</v>
      </c>
      <c r="AF1803" s="84" t="e">
        <v>#N/A</v>
      </c>
    </row>
    <row r="1804" spans="1:32" ht="15" thickBot="1">
      <c r="A1804" s="93" t="s">
        <v>1231</v>
      </c>
      <c r="B1804" s="84">
        <f>VLOOKUP(A1804,'Northern Branch Phase II Debris'!A:F,2,FALSE)</f>
        <v>148</v>
      </c>
      <c r="C1804" s="84" t="str">
        <f>VLOOKUP(A1804,'Northern Branch Phase II Debris'!A:F,3,FALSE)</f>
        <v>Pine Tree Lane</v>
      </c>
      <c r="F1804" s="84" t="str">
        <f t="shared" si="56"/>
        <v>Go Ahead</v>
      </c>
      <c r="G1804" s="320">
        <f>VLOOKUP(A1804,'Northern Branch Phase II Debris'!A:F,6,FALSE)</f>
        <v>44302</v>
      </c>
      <c r="H1804" s="84" t="str">
        <f>VLOOKUP(A1804,'Northern Branch Phase II Debris'!A:G,7,FALSE)</f>
        <v>Butte</v>
      </c>
      <c r="I1804" s="84" t="e">
        <f>VLOOKUP(A1804,'Go Backs'!A:H,8,FALSE)</f>
        <v>#N/A</v>
      </c>
      <c r="K1804" s="84">
        <f>VLOOKUP(A1804,'Go Aheads'!A:H,8,FALSE)</f>
        <v>4</v>
      </c>
      <c r="M1804" s="84">
        <f>VLOOKUP(A1804,'Northern Branch Phase II Debris'!A:F,4,FALSE)</f>
        <v>4</v>
      </c>
      <c r="N1804" s="84">
        <f>VLOOKUP(A1804,'Northern Branch Phase II Debris'!A:F,5,FALSE)</f>
        <v>4</v>
      </c>
      <c r="P1804" s="84">
        <f ca="1">SUMIF(cCalRecycle_NorthBranch_DataMan!A:F,Audit!A1804,cCalRecycle_NorthBranch_DataMan!F:F)</f>
        <v>4</v>
      </c>
      <c r="Q1804" s="86">
        <f>VLOOKUP(A1804,cCalRecycle_NorthBranch_DataMan!A:B,2,FALSE)</f>
        <v>44334.676956018498</v>
      </c>
      <c r="R1804" s="643" t="b">
        <f t="shared" ca="1" si="57"/>
        <v>1</v>
      </c>
      <c r="Y1804" s="84" t="e">
        <v>#N/A</v>
      </c>
      <c r="Z1804" s="84" t="e">
        <v>#N/A</v>
      </c>
      <c r="AA1804" s="84" t="e">
        <v>#N/A</v>
      </c>
      <c r="AB1804" s="84" t="e">
        <v>#N/A</v>
      </c>
      <c r="AC1804" s="84" t="e">
        <v>#N/A</v>
      </c>
      <c r="AD1804" s="84" t="e">
        <v>#N/A</v>
      </c>
      <c r="AE1804" s="84" t="e">
        <v>#N/A</v>
      </c>
      <c r="AF1804" s="84" t="e">
        <v>#N/A</v>
      </c>
    </row>
    <row r="1805" spans="1:32" ht="15" thickBot="1">
      <c r="A1805" s="93" t="s">
        <v>1993</v>
      </c>
      <c r="B1805" s="84">
        <f>VLOOKUP(A1805,'Northern Branch Phase II Debris'!A:F,2,FALSE)</f>
        <v>121</v>
      </c>
      <c r="C1805" s="84" t="str">
        <f>VLOOKUP(A1805,'Northern Branch Phase II Debris'!A:F,3,FALSE)</f>
        <v>Sheltering Pines Road</v>
      </c>
      <c r="F1805" s="84" t="str">
        <f t="shared" si="56"/>
        <v>Go Ahead</v>
      </c>
      <c r="G1805" s="320">
        <f>VLOOKUP(A1805,'Northern Branch Phase II Debris'!A:F,6,FALSE)</f>
        <v>44343</v>
      </c>
      <c r="H1805" s="84" t="str">
        <f>VLOOKUP(A1805,'Northern Branch Phase II Debris'!A:G,7,FALSE)</f>
        <v>Butte</v>
      </c>
      <c r="I1805" s="84" t="e">
        <f>VLOOKUP(A1805,'Go Backs'!A:H,8,FALSE)</f>
        <v>#N/A</v>
      </c>
      <c r="K1805" s="84">
        <f>VLOOKUP(A1805,'Go Aheads'!A:H,8,FALSE)</f>
        <v>1</v>
      </c>
      <c r="M1805" s="84">
        <f>VLOOKUP(A1805,'Northern Branch Phase II Debris'!A:F,4,FALSE)</f>
        <v>1</v>
      </c>
      <c r="N1805" s="84">
        <f>VLOOKUP(A1805,'Northern Branch Phase II Debris'!A:F,5,FALSE)</f>
        <v>1</v>
      </c>
      <c r="P1805" s="84">
        <f ca="1">SUMIF(cCalRecycle_NorthBranch_DataMan!A:F,Audit!A1805,cCalRecycle_NorthBranch_DataMan!F:F)</f>
        <v>1</v>
      </c>
      <c r="Q1805" s="86">
        <f>VLOOKUP(A1805,cCalRecycle_NorthBranch_DataMan!A:B,2,FALSE)</f>
        <v>44352.550162037012</v>
      </c>
      <c r="R1805" s="643" t="b">
        <f t="shared" ca="1" si="57"/>
        <v>1</v>
      </c>
      <c r="Y1805" s="84" t="e">
        <v>#N/A</v>
      </c>
      <c r="Z1805" s="84" t="e">
        <v>#N/A</v>
      </c>
      <c r="AA1805" s="84" t="e">
        <v>#N/A</v>
      </c>
      <c r="AB1805" s="84" t="e">
        <v>#N/A</v>
      </c>
      <c r="AC1805" s="84" t="e">
        <v>#N/A</v>
      </c>
      <c r="AD1805" s="84" t="e">
        <v>#N/A</v>
      </c>
      <c r="AE1805" s="84" t="e">
        <v>#N/A</v>
      </c>
      <c r="AF1805" s="84" t="e">
        <v>#N/A</v>
      </c>
    </row>
    <row r="1806" spans="1:32" ht="15" thickBot="1">
      <c r="A1806" s="93" t="s">
        <v>1944</v>
      </c>
      <c r="B1806" s="84">
        <f>VLOOKUP(A1806,'Northern Branch Phase II Debris'!A:F,2,FALSE)</f>
        <v>100</v>
      </c>
      <c r="C1806" s="84" t="str">
        <f>VLOOKUP(A1806,'Northern Branch Phase II Debris'!A:F,3,FALSE)</f>
        <v>Happy Hollow Lane</v>
      </c>
      <c r="F1806" s="84" t="str">
        <f t="shared" si="56"/>
        <v>Go Ahead</v>
      </c>
      <c r="G1806" s="320">
        <f>VLOOKUP(A1806,'Northern Branch Phase II Debris'!A:F,6,FALSE)</f>
        <v>44314</v>
      </c>
      <c r="H1806" s="84" t="str">
        <f>VLOOKUP(A1806,'Northern Branch Phase II Debris'!A:G,7,FALSE)</f>
        <v>Butte</v>
      </c>
      <c r="I1806" s="84" t="e">
        <f>VLOOKUP(A1806,'Go Backs'!A:H,8,FALSE)</f>
        <v>#N/A</v>
      </c>
      <c r="K1806" s="84">
        <f>VLOOKUP(A1806,'Go Aheads'!A:H,8,FALSE)</f>
        <v>13</v>
      </c>
      <c r="M1806" s="84">
        <f>VLOOKUP(A1806,'Northern Branch Phase II Debris'!A:F,4,FALSE)</f>
        <v>20</v>
      </c>
      <c r="N1806" s="84">
        <f>VLOOKUP(A1806,'Northern Branch Phase II Debris'!A:F,5,FALSE)</f>
        <v>13</v>
      </c>
      <c r="P1806" s="84">
        <f ca="1">SUMIF(cCalRecycle_NorthBranch_DataMan!A:F,Audit!A1806,cCalRecycle_NorthBranch_DataMan!F:F)</f>
        <v>13</v>
      </c>
      <c r="Q1806" s="86">
        <f>VLOOKUP(A1806,cCalRecycle_NorthBranch_DataMan!A:B,2,FALSE)</f>
        <v>44316.6812615741</v>
      </c>
      <c r="R1806" s="643" t="b">
        <f t="shared" ca="1" si="57"/>
        <v>1</v>
      </c>
      <c r="S1806" s="6"/>
      <c r="Y1806" s="84" t="e">
        <v>#N/A</v>
      </c>
      <c r="Z1806" s="84" t="e">
        <v>#N/A</v>
      </c>
      <c r="AA1806" s="84" t="e">
        <v>#N/A</v>
      </c>
      <c r="AB1806" s="84" t="e">
        <v>#N/A</v>
      </c>
      <c r="AC1806" s="84" t="e">
        <v>#N/A</v>
      </c>
      <c r="AD1806" s="84" t="e">
        <v>#N/A</v>
      </c>
      <c r="AE1806" s="84" t="e">
        <v>#N/A</v>
      </c>
      <c r="AF1806" s="84" t="e">
        <v>#N/A</v>
      </c>
    </row>
    <row r="1807" spans="1:32" ht="15" thickBot="1">
      <c r="A1807" s="93" t="s">
        <v>1032</v>
      </c>
      <c r="B1807" s="84">
        <f>VLOOKUP(A1807,'Northern Branch Phase II Debris'!A:F,2,FALSE)</f>
        <v>544</v>
      </c>
      <c r="C1807" s="84" t="str">
        <f>VLOOKUP(A1807,'Northern Branch Phase II Debris'!A:F,3,FALSE)</f>
        <v>Galen Ridge Road</v>
      </c>
      <c r="F1807" s="84" t="str">
        <f t="shared" si="56"/>
        <v>Go Ahead</v>
      </c>
      <c r="G1807" s="320">
        <f>VLOOKUP(A1807,'Northern Branch Phase II Debris'!A:F,6,FALSE)</f>
        <v>44372</v>
      </c>
      <c r="H1807" s="84" t="str">
        <f>VLOOKUP(A1807,'Northern Branch Phase II Debris'!A:G,7,FALSE)</f>
        <v>Butte</v>
      </c>
      <c r="I1807" s="84" t="e">
        <f>VLOOKUP(A1807,'Go Backs'!A:H,8,FALSE)</f>
        <v>#N/A</v>
      </c>
      <c r="K1807" s="84">
        <f>VLOOKUP(A1807,'Go Aheads'!A:H,8,FALSE)</f>
        <v>25</v>
      </c>
      <c r="M1807" s="84">
        <f>VLOOKUP(A1807,'Northern Branch Phase II Debris'!A:F,4,FALSE)</f>
        <v>32</v>
      </c>
      <c r="N1807" s="84">
        <f>VLOOKUP(A1807,'Northern Branch Phase II Debris'!A:F,5,FALSE)</f>
        <v>25</v>
      </c>
      <c r="P1807" s="84">
        <f ca="1">SUMIF(cCalRecycle_NorthBranch_DataMan!A:F,Audit!A1807,cCalRecycle_NorthBranch_DataMan!F:F)</f>
        <v>25</v>
      </c>
      <c r="Q1807" s="86">
        <f>VLOOKUP(A1807,cCalRecycle_NorthBranch_DataMan!A:B,2,FALSE)</f>
        <v>44371.513449074097</v>
      </c>
      <c r="R1807" s="643" t="b">
        <f t="shared" ca="1" si="57"/>
        <v>1</v>
      </c>
      <c r="S1807" s="458"/>
      <c r="Y1807" s="84" t="e">
        <v>#N/A</v>
      </c>
      <c r="Z1807" s="84" t="e">
        <v>#N/A</v>
      </c>
      <c r="AA1807" s="84" t="e">
        <v>#N/A</v>
      </c>
      <c r="AB1807" s="84" t="e">
        <v>#N/A</v>
      </c>
      <c r="AC1807" s="84" t="e">
        <v>#N/A</v>
      </c>
      <c r="AD1807" s="84" t="e">
        <v>#N/A</v>
      </c>
      <c r="AE1807" s="84" t="e">
        <v>#N/A</v>
      </c>
      <c r="AF1807" s="84" t="e">
        <v>#N/A</v>
      </c>
    </row>
    <row r="1808" spans="1:32" ht="15" thickBot="1">
      <c r="A1808" s="93" t="s">
        <v>1028</v>
      </c>
      <c r="B1808" s="84" t="str">
        <f>VLOOKUP(A1808,'Northern Branch Phase II Debris'!A:F,2,FALSE)</f>
        <v>062-620-005-000</v>
      </c>
      <c r="C1808" s="84" t="str">
        <f>VLOOKUP(A1808,'Northern Branch Phase II Debris'!A:F,3,FALSE)</f>
        <v>Galen Ridge Road</v>
      </c>
      <c r="F1808" s="84" t="str">
        <f t="shared" si="56"/>
        <v>Go Ahead</v>
      </c>
      <c r="G1808" s="320">
        <f>VLOOKUP(A1808,'Northern Branch Phase II Debris'!A:F,6,FALSE)</f>
        <v>44371</v>
      </c>
      <c r="H1808" s="84" t="str">
        <f>VLOOKUP(A1808,'Northern Branch Phase II Debris'!A:G,7,FALSE)</f>
        <v>Butte</v>
      </c>
      <c r="I1808" s="84" t="e">
        <f>VLOOKUP(A1808,'Go Backs'!A:H,8,FALSE)</f>
        <v>#N/A</v>
      </c>
      <c r="K1808" s="84">
        <f>VLOOKUP(A1808,'Go Aheads'!A:H,8,FALSE)</f>
        <v>3</v>
      </c>
      <c r="M1808" s="84">
        <f>VLOOKUP(A1808,'Northern Branch Phase II Debris'!A:F,4,FALSE)</f>
        <v>1</v>
      </c>
      <c r="N1808" s="84">
        <f>VLOOKUP(A1808,'Northern Branch Phase II Debris'!A:F,5,FALSE)</f>
        <v>3</v>
      </c>
      <c r="P1808" s="84">
        <f ca="1">SUMIF(cCalRecycle_NorthBranch_DataMan!A:F,Audit!A1808,cCalRecycle_NorthBranch_DataMan!F:F)</f>
        <v>3</v>
      </c>
      <c r="Q1808" s="86">
        <f>VLOOKUP(A1808,cCalRecycle_NorthBranch_DataMan!A:B,2,FALSE)</f>
        <v>44372.619351851798</v>
      </c>
      <c r="R1808" s="643" t="b">
        <f t="shared" ca="1" si="57"/>
        <v>1</v>
      </c>
      <c r="Y1808" s="84" t="e">
        <v>#N/A</v>
      </c>
      <c r="Z1808" s="84" t="e">
        <v>#N/A</v>
      </c>
      <c r="AA1808" s="84" t="e">
        <v>#N/A</v>
      </c>
      <c r="AB1808" s="84" t="e">
        <v>#N/A</v>
      </c>
      <c r="AC1808" s="84" t="e">
        <v>#N/A</v>
      </c>
      <c r="AD1808" s="84" t="e">
        <v>#N/A</v>
      </c>
      <c r="AE1808" s="84" t="e">
        <v>#N/A</v>
      </c>
      <c r="AF1808" s="84" t="e">
        <v>#N/A</v>
      </c>
    </row>
    <row r="1809" spans="1:32" ht="15" thickBot="1">
      <c r="A1809" s="93" t="s">
        <v>1029</v>
      </c>
      <c r="B1809" s="84">
        <f>VLOOKUP(A1809,'Northern Branch Phase II Debris'!A:F,2,FALSE)</f>
        <v>506</v>
      </c>
      <c r="C1809" s="84" t="str">
        <f>VLOOKUP(A1809,'Northern Branch Phase II Debris'!A:F,3,FALSE)</f>
        <v>Galen Ridge Road</v>
      </c>
      <c r="F1809" s="84" t="str">
        <f t="shared" si="56"/>
        <v>Go Ahead</v>
      </c>
      <c r="G1809" s="320">
        <f>VLOOKUP(A1809,'Northern Branch Phase II Debris'!A:F,6,FALSE)</f>
        <v>44375</v>
      </c>
      <c r="H1809" s="84" t="str">
        <f>VLOOKUP(A1809,'Northern Branch Phase II Debris'!A:G,7,FALSE)</f>
        <v>Butte</v>
      </c>
      <c r="I1809" s="84" t="e">
        <f>VLOOKUP(A1809,'Go Backs'!A:H,8,FALSE)</f>
        <v>#N/A</v>
      </c>
      <c r="K1809" s="84">
        <f>VLOOKUP(A1809,'Go Aheads'!A:H,8,FALSE)</f>
        <v>22</v>
      </c>
      <c r="M1809" s="84">
        <f>VLOOKUP(A1809,'Northern Branch Phase II Debris'!A:F,4,FALSE)</f>
        <v>23</v>
      </c>
      <c r="N1809" s="84">
        <f>VLOOKUP(A1809,'Northern Branch Phase II Debris'!A:F,5,FALSE)</f>
        <v>22</v>
      </c>
      <c r="P1809" s="84">
        <f ca="1">SUMIF(cCalRecycle_NorthBranch_DataMan!A:F,Audit!A1809,cCalRecycle_NorthBranch_DataMan!F:F)</f>
        <v>22</v>
      </c>
      <c r="Q1809" s="86">
        <f>VLOOKUP(A1809,cCalRecycle_NorthBranch_DataMan!A:B,2,FALSE)</f>
        <v>44371.681990740697</v>
      </c>
      <c r="R1809" s="643" t="b">
        <f t="shared" ca="1" si="57"/>
        <v>1</v>
      </c>
      <c r="S1809" s="458"/>
      <c r="Y1809" s="84" t="e">
        <v>#N/A</v>
      </c>
      <c r="Z1809" s="84" t="e">
        <v>#N/A</v>
      </c>
      <c r="AA1809" s="84" t="e">
        <v>#N/A</v>
      </c>
      <c r="AB1809" s="84" t="e">
        <v>#N/A</v>
      </c>
      <c r="AC1809" s="84" t="e">
        <v>#N/A</v>
      </c>
      <c r="AD1809" s="84" t="e">
        <v>#N/A</v>
      </c>
      <c r="AE1809" s="84" t="e">
        <v>#N/A</v>
      </c>
      <c r="AF1809" s="84" t="e">
        <v>#N/A</v>
      </c>
    </row>
    <row r="1810" spans="1:32" ht="15" thickBot="1">
      <c r="A1810" s="93" t="s">
        <v>1030</v>
      </c>
      <c r="B1810" s="84">
        <f>VLOOKUP(A1810,'Northern Branch Phase II Debris'!A:F,2,FALSE)</f>
        <v>491</v>
      </c>
      <c r="C1810" s="84" t="str">
        <f>VLOOKUP(A1810,'Northern Branch Phase II Debris'!A:F,3,FALSE)</f>
        <v>Galen Ridge Road</v>
      </c>
      <c r="F1810" s="84" t="str">
        <f t="shared" si="56"/>
        <v>Go Ahead</v>
      </c>
      <c r="G1810" s="320">
        <f>VLOOKUP(A1810,'Northern Branch Phase II Debris'!A:F,6,FALSE)</f>
        <v>44376</v>
      </c>
      <c r="H1810" s="84" t="str">
        <f>VLOOKUP(A1810,'Northern Branch Phase II Debris'!A:G,7,FALSE)</f>
        <v>Butte</v>
      </c>
      <c r="I1810" s="84" t="e">
        <f>VLOOKUP(A1810,'Go Backs'!A:H,8,FALSE)</f>
        <v>#N/A</v>
      </c>
      <c r="K1810" s="84">
        <f>VLOOKUP(A1810,'Go Aheads'!A:H,8,FALSE)</f>
        <v>5</v>
      </c>
      <c r="M1810" s="84">
        <f>VLOOKUP(A1810,'Northern Branch Phase II Debris'!A:F,4,FALSE)</f>
        <v>4</v>
      </c>
      <c r="N1810" s="84">
        <f>VLOOKUP(A1810,'Northern Branch Phase II Debris'!A:F,5,FALSE)</f>
        <v>5</v>
      </c>
      <c r="P1810" s="84">
        <f ca="1">SUMIF(cCalRecycle_NorthBranch_DataMan!A:F,Audit!A1810,cCalRecycle_NorthBranch_DataMan!F:F)</f>
        <v>5</v>
      </c>
      <c r="Q1810" s="86">
        <f>VLOOKUP(A1810,cCalRecycle_NorthBranch_DataMan!A:B,2,FALSE)</f>
        <v>44373.4054861111</v>
      </c>
      <c r="R1810" s="643" t="b">
        <f t="shared" ca="1" si="57"/>
        <v>1</v>
      </c>
      <c r="Y1810" s="84" t="e">
        <v>#N/A</v>
      </c>
      <c r="Z1810" s="84" t="e">
        <v>#N/A</v>
      </c>
      <c r="AA1810" s="84" t="e">
        <v>#N/A</v>
      </c>
      <c r="AB1810" s="84" t="e">
        <v>#N/A</v>
      </c>
      <c r="AC1810" s="84" t="e">
        <v>#N/A</v>
      </c>
      <c r="AD1810" s="84" t="e">
        <v>#N/A</v>
      </c>
      <c r="AE1810" s="84" t="e">
        <v>#N/A</v>
      </c>
      <c r="AF1810" s="84" t="e">
        <v>#N/A</v>
      </c>
    </row>
    <row r="1811" spans="1:32" ht="26.25" thickBot="1">
      <c r="A1811" s="93" t="s">
        <v>2038</v>
      </c>
      <c r="B1811" s="84" t="str">
        <f>VLOOKUP(A1811,'Northern Branch Phase II Debris'!A:F,2,FALSE)</f>
        <v>071-150-008-000</v>
      </c>
      <c r="C1811" s="84" t="str">
        <f>VLOOKUP(A1811,'Northern Branch Phase II Debris'!A:F,3,FALSE)</f>
        <v>005.00 AC SEC 31 T20N R6E</v>
      </c>
      <c r="F1811" s="84" t="str">
        <f t="shared" si="56"/>
        <v>Go Ahead</v>
      </c>
      <c r="G1811" s="320">
        <f>VLOOKUP(A1811,'Northern Branch Phase II Debris'!A:F,6,FALSE)</f>
        <v>44250</v>
      </c>
      <c r="H1811" s="84" t="str">
        <f>VLOOKUP(A1811,'Northern Branch Phase II Debris'!A:G,7,FALSE)</f>
        <v>Butte</v>
      </c>
      <c r="I1811" s="84" t="e">
        <f>VLOOKUP(A1811,'Go Backs'!A:H,8,FALSE)</f>
        <v>#N/A</v>
      </c>
      <c r="K1811" s="84">
        <f>VLOOKUP(A1811,'Go Aheads'!A:H,8,FALSE)</f>
        <v>6</v>
      </c>
      <c r="M1811" s="84">
        <f>VLOOKUP(A1811,'Northern Branch Phase II Debris'!A:F,4,FALSE)</f>
        <v>6</v>
      </c>
      <c r="N1811" s="84">
        <f>VLOOKUP(A1811,'Northern Branch Phase II Debris'!A:F,5,FALSE)</f>
        <v>6</v>
      </c>
      <c r="P1811" s="84">
        <f ca="1">SUMIF(cCalRecycle_NorthBranch_DataMan!A:F,Audit!A1811,cCalRecycle_NorthBranch_DataMan!F:F)</f>
        <v>6</v>
      </c>
      <c r="Q1811" s="86">
        <f>VLOOKUP(A1811,cCalRecycle_NorthBranch_DataMan!A:B,2,FALSE)</f>
        <v>44316.635972222197</v>
      </c>
      <c r="R1811" s="643" t="b">
        <f t="shared" ca="1" si="57"/>
        <v>1</v>
      </c>
      <c r="Y1811" s="84" t="e">
        <v>#N/A</v>
      </c>
      <c r="Z1811" s="84" t="e">
        <v>#N/A</v>
      </c>
      <c r="AA1811" s="84" t="e">
        <v>#N/A</v>
      </c>
      <c r="AB1811" s="84" t="e">
        <v>#N/A</v>
      </c>
      <c r="AC1811" s="84" t="e">
        <v>#N/A</v>
      </c>
      <c r="AD1811" s="84" t="e">
        <v>#N/A</v>
      </c>
      <c r="AE1811" s="84" t="e">
        <v>#N/A</v>
      </c>
      <c r="AF1811" s="84" t="e">
        <v>#N/A</v>
      </c>
    </row>
    <row r="1812" spans="1:32" ht="15" thickBot="1">
      <c r="A1812" s="93" t="s">
        <v>663</v>
      </c>
      <c r="B1812" s="84">
        <f>VLOOKUP(A1812,'Northern Branch Phase II Debris'!A:F,2,FALSE)</f>
        <v>292</v>
      </c>
      <c r="C1812" s="84" t="str">
        <f>VLOOKUP(A1812,'Northern Branch Phase II Debris'!A:F,3,FALSE)</f>
        <v>Lakeside Way</v>
      </c>
      <c r="F1812" s="84" t="str">
        <f t="shared" si="56"/>
        <v>Go Ahead</v>
      </c>
      <c r="G1812" s="320">
        <f>VLOOKUP(A1812,'Northern Branch Phase II Debris'!A:F,6,FALSE)</f>
        <v>0</v>
      </c>
      <c r="H1812" s="84" t="str">
        <f>VLOOKUP(A1812,'Northern Branch Phase II Debris'!A:G,7,FALSE)</f>
        <v>Butte</v>
      </c>
      <c r="I1812" s="84" t="e">
        <f>VLOOKUP(A1812,'Go Backs'!A:H,8,FALSE)</f>
        <v>#N/A</v>
      </c>
      <c r="K1812" s="84" t="e">
        <f>VLOOKUP(A1812,'Go Aheads'!A:H,8,FALSE)</f>
        <v>#N/A</v>
      </c>
      <c r="M1812" s="84">
        <f>VLOOKUP(A1812,'Northern Branch Phase II Debris'!A:F,4,FALSE)</f>
        <v>0</v>
      </c>
      <c r="N1812" s="84">
        <f>VLOOKUP(A1812,'Northern Branch Phase II Debris'!A:F,5,FALSE)</f>
        <v>0</v>
      </c>
      <c r="P1812" s="84">
        <f ca="1">SUMIF(cCalRecycle_NorthBranch_DataMan!A:F,Audit!A1812,cCalRecycle_NorthBranch_DataMan!F:F)</f>
        <v>0</v>
      </c>
      <c r="Q1812" s="86" t="e">
        <f>VLOOKUP(A1812,cCalRecycle_NorthBranch_DataMan!A:B,2,FALSE)</f>
        <v>#N/A</v>
      </c>
      <c r="R1812" s="643" t="b">
        <f t="shared" ca="1" si="57"/>
        <v>1</v>
      </c>
      <c r="Y1812" s="84" t="e">
        <v>#N/A</v>
      </c>
      <c r="Z1812" s="84" t="e">
        <v>#N/A</v>
      </c>
      <c r="AA1812" s="84" t="e">
        <v>#N/A</v>
      </c>
      <c r="AB1812" s="84" t="e">
        <v>#N/A</v>
      </c>
      <c r="AC1812" s="84" t="e">
        <v>#N/A</v>
      </c>
      <c r="AD1812" s="84" t="e">
        <v>#N/A</v>
      </c>
      <c r="AE1812" s="84" t="e">
        <v>#N/A</v>
      </c>
      <c r="AF1812" s="84" t="e">
        <v>#N/A</v>
      </c>
    </row>
    <row r="1813" spans="1:32" ht="26.25" thickBot="1">
      <c r="A1813" s="93" t="s">
        <v>1627</v>
      </c>
      <c r="B1813" s="84" t="str">
        <f>VLOOKUP(A1813,'Northern Branch Phase II Debris'!A:F,2,FALSE)</f>
        <v>062-670-003-000</v>
      </c>
      <c r="C1813" s="84" t="str">
        <f>VLOOKUP(A1813,'Northern Branch Phase II Debris'!A:F,3,FALSE)</f>
        <v>005 00 ac SEC 33-T21N RSE</v>
      </c>
      <c r="F1813" s="84" t="str">
        <f t="shared" si="56"/>
        <v>Go Ahead</v>
      </c>
      <c r="G1813" s="320">
        <f>VLOOKUP(A1813,'Northern Branch Phase II Debris'!A:F,6,FALSE)</f>
        <v>0</v>
      </c>
      <c r="H1813" s="84" t="str">
        <f>VLOOKUP(A1813,'Northern Branch Phase II Debris'!A:G,7,FALSE)</f>
        <v>Butte</v>
      </c>
      <c r="I1813" s="84" t="e">
        <f>VLOOKUP(A1813,'Go Backs'!A:H,8,FALSE)</f>
        <v>#N/A</v>
      </c>
      <c r="K1813" s="84" t="e">
        <f>VLOOKUP(A1813,'Go Aheads'!A:H,8,FALSE)</f>
        <v>#N/A</v>
      </c>
      <c r="M1813" s="84">
        <f>VLOOKUP(A1813,'Northern Branch Phase II Debris'!A:F,4,FALSE)</f>
        <v>0</v>
      </c>
      <c r="N1813" s="84">
        <f>VLOOKUP(A1813,'Northern Branch Phase II Debris'!A:F,5,FALSE)</f>
        <v>0</v>
      </c>
      <c r="P1813" s="84">
        <f ca="1">SUMIF(cCalRecycle_NorthBranch_DataMan!A:F,Audit!A1813,cCalRecycle_NorthBranch_DataMan!F:F)</f>
        <v>0</v>
      </c>
      <c r="Q1813" s="86" t="e">
        <f>VLOOKUP(A1813,cCalRecycle_NorthBranch_DataMan!A:B,2,FALSE)</f>
        <v>#N/A</v>
      </c>
      <c r="R1813" s="643" t="b">
        <f t="shared" ca="1" si="57"/>
        <v>1</v>
      </c>
      <c r="Y1813" s="84" t="e">
        <v>#N/A</v>
      </c>
      <c r="Z1813" s="84" t="e">
        <v>#N/A</v>
      </c>
      <c r="AA1813" s="84" t="e">
        <v>#N/A</v>
      </c>
      <c r="AB1813" s="84" t="e">
        <v>#N/A</v>
      </c>
      <c r="AC1813" s="84" t="e">
        <v>#N/A</v>
      </c>
      <c r="AD1813" s="84" t="e">
        <v>#N/A</v>
      </c>
      <c r="AE1813" s="84" t="e">
        <v>#N/A</v>
      </c>
      <c r="AF1813" s="84" t="e">
        <v>#N/A</v>
      </c>
    </row>
    <row r="1814" spans="1:32" ht="15" thickBot="1">
      <c r="A1814" s="497" t="s">
        <v>847</v>
      </c>
      <c r="B1814" s="84" t="str">
        <f>VLOOKUP(A1814,'Northern Branch Phase II Debris'!A:F,2,FALSE)</f>
        <v>016-010-140-000</v>
      </c>
      <c r="C1814" s="84" t="str">
        <f>VLOOKUP(A1814,'Northern Branch Phase II Debris'!A:F,3,FALSE)</f>
        <v>Indian Creek Road</v>
      </c>
      <c r="F1814" s="84" t="str">
        <f t="shared" si="56"/>
        <v>Go Ahead</v>
      </c>
      <c r="G1814" s="320">
        <f>VLOOKUP(A1814,'Northern Branch Phase II Debris'!A:F,6,FALSE)</f>
        <v>0</v>
      </c>
      <c r="H1814" s="84" t="str">
        <f>VLOOKUP(A1814,'Northern Branch Phase II Debris'!A:G,7,FALSE)</f>
        <v>Siskiyou</v>
      </c>
      <c r="I1814" s="84" t="e">
        <f>VLOOKUP(A1814,'Go Backs'!A:H,8,FALSE)</f>
        <v>#N/A</v>
      </c>
      <c r="K1814" s="84" t="e">
        <f>VLOOKUP(A1814,'Go Aheads'!A:H,8,FALSE)</f>
        <v>#N/A</v>
      </c>
      <c r="M1814" s="84">
        <f>VLOOKUP(A1814,'Northern Branch Phase II Debris'!A:F,4,FALSE)</f>
        <v>0</v>
      </c>
      <c r="N1814" s="84">
        <f>VLOOKUP(A1814,'Northern Branch Phase II Debris'!A:F,5,FALSE)</f>
        <v>0</v>
      </c>
      <c r="P1814" s="84">
        <f ca="1">SUMIF(cCalRecycle_NorthBranch_DataMan!A:F,Audit!A1814,cCalRecycle_NorthBranch_DataMan!F:F)</f>
        <v>0</v>
      </c>
      <c r="Q1814" s="86" t="e">
        <f>VLOOKUP(A1814,cCalRecycle_NorthBranch_DataMan!A:B,2,FALSE)</f>
        <v>#N/A</v>
      </c>
      <c r="R1814" s="643" t="b">
        <f t="shared" ca="1" si="57"/>
        <v>1</v>
      </c>
      <c r="Y1814" s="84" t="e">
        <v>#N/A</v>
      </c>
      <c r="Z1814" s="84" t="e">
        <v>#N/A</v>
      </c>
      <c r="AA1814" s="84" t="e">
        <v>#N/A</v>
      </c>
      <c r="AB1814" s="84" t="e">
        <v>#N/A</v>
      </c>
      <c r="AC1814" s="84" t="e">
        <v>#N/A</v>
      </c>
      <c r="AD1814" s="84" t="e">
        <v>#N/A</v>
      </c>
      <c r="AE1814" s="84" t="e">
        <v>#N/A</v>
      </c>
      <c r="AF1814" s="84" t="e">
        <v>#N/A</v>
      </c>
    </row>
    <row r="1815" spans="1:32" ht="15" thickBot="1">
      <c r="A1815" s="93" t="s">
        <v>670</v>
      </c>
      <c r="B1815" s="84">
        <f>VLOOKUP(A1815,'Northern Branch Phase II Debris'!A:F,2,FALSE)</f>
        <v>431</v>
      </c>
      <c r="C1815" s="84" t="str">
        <f>VLOOKUP(A1815,'Northern Branch Phase II Debris'!A:F,3,FALSE)</f>
        <v>Lakeside Way</v>
      </c>
      <c r="F1815" s="84" t="str">
        <f t="shared" si="56"/>
        <v>Go Ahead</v>
      </c>
      <c r="G1815" s="320">
        <f>VLOOKUP(A1815,'Northern Branch Phase II Debris'!A:F,6,FALSE)</f>
        <v>0</v>
      </c>
      <c r="H1815" s="84" t="str">
        <f>VLOOKUP(A1815,'Northern Branch Phase II Debris'!A:G,7,FALSE)</f>
        <v>Butte</v>
      </c>
      <c r="I1815" s="84" t="e">
        <f>VLOOKUP(A1815,'Go Backs'!A:H,8,FALSE)</f>
        <v>#N/A</v>
      </c>
      <c r="K1815" s="84" t="e">
        <f>VLOOKUP(A1815,'Go Aheads'!A:H,8,FALSE)</f>
        <v>#N/A</v>
      </c>
      <c r="M1815" s="84">
        <f>VLOOKUP(A1815,'Northern Branch Phase II Debris'!A:F,4,FALSE)</f>
        <v>0</v>
      </c>
      <c r="N1815" s="84">
        <f>VLOOKUP(A1815,'Northern Branch Phase II Debris'!A:F,5,FALSE)</f>
        <v>0</v>
      </c>
      <c r="P1815" s="84">
        <f ca="1">SUMIF(cCalRecycle_NorthBranch_DataMan!A:F,Audit!A1815,cCalRecycle_NorthBranch_DataMan!F:F)</f>
        <v>0</v>
      </c>
      <c r="Q1815" s="86" t="e">
        <f>VLOOKUP(A1815,cCalRecycle_NorthBranch_DataMan!A:B,2,FALSE)</f>
        <v>#N/A</v>
      </c>
      <c r="R1815" s="643" t="b">
        <f t="shared" ca="1" si="57"/>
        <v>1</v>
      </c>
      <c r="Y1815" s="84" t="e">
        <v>#N/A</v>
      </c>
      <c r="Z1815" s="84" t="e">
        <v>#N/A</v>
      </c>
      <c r="AA1815" s="84" t="e">
        <v>#N/A</v>
      </c>
      <c r="AB1815" s="84" t="e">
        <v>#N/A</v>
      </c>
      <c r="AC1815" s="84" t="e">
        <v>#N/A</v>
      </c>
      <c r="AD1815" s="84" t="e">
        <v>#N/A</v>
      </c>
      <c r="AE1815" s="84" t="e">
        <v>#N/A</v>
      </c>
      <c r="AF1815" s="84" t="e">
        <v>#N/A</v>
      </c>
    </row>
    <row r="1816" spans="1:32" ht="15" thickBot="1">
      <c r="A1816" s="93" t="s">
        <v>1750</v>
      </c>
      <c r="B1816" s="84">
        <f>VLOOKUP(A1816,'Northern Branch Phase II Debris'!A:F,2,FALSE)</f>
        <v>30</v>
      </c>
      <c r="C1816" s="84" t="str">
        <f>VLOOKUP(A1816,'Northern Branch Phase II Debris'!A:F,3,FALSE)</f>
        <v>Apple Hill Circle</v>
      </c>
      <c r="F1816" s="84" t="str">
        <f t="shared" si="56"/>
        <v>Go Ahead</v>
      </c>
      <c r="G1816" s="320">
        <f>VLOOKUP(A1816,'Northern Branch Phase II Debris'!A:F,6,FALSE)</f>
        <v>0</v>
      </c>
      <c r="H1816" s="84" t="str">
        <f>VLOOKUP(A1816,'Northern Branch Phase II Debris'!A:G,7,FALSE)</f>
        <v>Butte</v>
      </c>
      <c r="I1816" s="84" t="e">
        <f>VLOOKUP(A1816,'Go Backs'!A:H,8,FALSE)</f>
        <v>#N/A</v>
      </c>
      <c r="K1816" s="84" t="e">
        <f>VLOOKUP(A1816,'Go Aheads'!A:H,8,FALSE)</f>
        <v>#N/A</v>
      </c>
      <c r="M1816" s="84">
        <f>VLOOKUP(A1816,'Northern Branch Phase II Debris'!A:F,4,FALSE)</f>
        <v>0</v>
      </c>
      <c r="N1816" s="84">
        <f>VLOOKUP(A1816,'Northern Branch Phase II Debris'!A:F,5,FALSE)</f>
        <v>0</v>
      </c>
      <c r="P1816" s="84">
        <f ca="1">SUMIF(cCalRecycle_NorthBranch_DataMan!A:F,Audit!A1816,cCalRecycle_NorthBranch_DataMan!F:F)</f>
        <v>0</v>
      </c>
      <c r="Q1816" s="86" t="e">
        <f>VLOOKUP(A1816,cCalRecycle_NorthBranch_DataMan!A:B,2,FALSE)</f>
        <v>#N/A</v>
      </c>
      <c r="R1816" s="643" t="b">
        <f t="shared" ca="1" si="57"/>
        <v>1</v>
      </c>
      <c r="Y1816" s="84" t="e">
        <v>#N/A</v>
      </c>
      <c r="Z1816" s="84" t="e">
        <v>#N/A</v>
      </c>
      <c r="AA1816" s="84" t="e">
        <v>#N/A</v>
      </c>
      <c r="AB1816" s="84" t="e">
        <v>#N/A</v>
      </c>
      <c r="AC1816" s="84" t="e">
        <v>#N/A</v>
      </c>
      <c r="AD1816" s="84" t="e">
        <v>#N/A</v>
      </c>
      <c r="AE1816" s="84" t="e">
        <v>#N/A</v>
      </c>
      <c r="AF1816" s="84" t="e">
        <v>#N/A</v>
      </c>
    </row>
    <row r="1817" spans="1:32" ht="15" thickBot="1">
      <c r="A1817" s="93" t="s">
        <v>1751</v>
      </c>
      <c r="B1817" s="84" t="str">
        <f>VLOOKUP(A1817,'Northern Branch Phase II Debris'!A:F,2,FALSE)</f>
        <v>062-280-027-000</v>
      </c>
      <c r="C1817" s="84" t="str">
        <f>VLOOKUP(A1817,'Northern Branch Phase II Debris'!A:F,3,FALSE)</f>
        <v>Apple Hill Circle</v>
      </c>
      <c r="F1817" s="84" t="str">
        <f t="shared" si="56"/>
        <v>Go Ahead</v>
      </c>
      <c r="G1817" s="320">
        <f>VLOOKUP(A1817,'Northern Branch Phase II Debris'!A:F,6,FALSE)</f>
        <v>0</v>
      </c>
      <c r="H1817" s="84" t="str">
        <f>VLOOKUP(A1817,'Northern Branch Phase II Debris'!A:G,7,FALSE)</f>
        <v>Butte</v>
      </c>
      <c r="I1817" s="84" t="e">
        <f>VLOOKUP(A1817,'Go Backs'!A:H,8,FALSE)</f>
        <v>#N/A</v>
      </c>
      <c r="K1817" s="84" t="e">
        <f>VLOOKUP(A1817,'Go Aheads'!A:H,8,FALSE)</f>
        <v>#N/A</v>
      </c>
      <c r="M1817" s="84">
        <f>VLOOKUP(A1817,'Northern Branch Phase II Debris'!A:F,4,FALSE)</f>
        <v>0</v>
      </c>
      <c r="N1817" s="84">
        <f>VLOOKUP(A1817,'Northern Branch Phase II Debris'!A:F,5,FALSE)</f>
        <v>0</v>
      </c>
      <c r="P1817" s="84">
        <f ca="1">SUMIF(cCalRecycle_NorthBranch_DataMan!A:F,Audit!A1817,cCalRecycle_NorthBranch_DataMan!F:F)</f>
        <v>0</v>
      </c>
      <c r="Q1817" s="86" t="e">
        <f>VLOOKUP(A1817,cCalRecycle_NorthBranch_DataMan!A:B,2,FALSE)</f>
        <v>#N/A</v>
      </c>
      <c r="R1817" s="643" t="b">
        <f t="shared" ca="1" si="57"/>
        <v>1</v>
      </c>
      <c r="Y1817" s="84" t="e">
        <v>#N/A</v>
      </c>
      <c r="Z1817" s="84" t="e">
        <v>#N/A</v>
      </c>
      <c r="AA1817" s="84" t="e">
        <v>#N/A</v>
      </c>
      <c r="AB1817" s="84" t="e">
        <v>#N/A</v>
      </c>
      <c r="AC1817" s="84" t="e">
        <v>#N/A</v>
      </c>
      <c r="AD1817" s="84" t="e">
        <v>#N/A</v>
      </c>
      <c r="AE1817" s="84" t="e">
        <v>#N/A</v>
      </c>
      <c r="AF1817" s="84" t="e">
        <v>#N/A</v>
      </c>
    </row>
    <row r="1818" spans="1:32" ht="15" thickBot="1">
      <c r="A1818" s="93" t="s">
        <v>476</v>
      </c>
      <c r="B1818" s="84">
        <f>VLOOKUP(A1818,'Northern Branch Phase II Debris'!A:F,2,FALSE)</f>
        <v>27</v>
      </c>
      <c r="C1818" s="84" t="str">
        <f>VLOOKUP(A1818,'Northern Branch Phase II Debris'!A:F,3,FALSE)</f>
        <v>Apple Hill Circle</v>
      </c>
      <c r="F1818" s="84" t="str">
        <f t="shared" si="56"/>
        <v>Go Ahead</v>
      </c>
      <c r="G1818" s="320">
        <f>VLOOKUP(A1818,'Northern Branch Phase II Debris'!A:F,6,FALSE)</f>
        <v>44249</v>
      </c>
      <c r="H1818" s="84" t="str">
        <f>VLOOKUP(A1818,'Northern Branch Phase II Debris'!A:G,7,FALSE)</f>
        <v>Butte</v>
      </c>
      <c r="I1818" s="84" t="e">
        <f>VLOOKUP(A1818,'Go Backs'!A:H,8,FALSE)</f>
        <v>#N/A</v>
      </c>
      <c r="K1818" s="84" t="e">
        <f>VLOOKUP(A1818,'Go Aheads'!A:H,8,FALSE)</f>
        <v>#N/A</v>
      </c>
      <c r="M1818" s="84">
        <f>VLOOKUP(A1818,'Northern Branch Phase II Debris'!A:F,4,FALSE)</f>
        <v>0</v>
      </c>
      <c r="N1818" s="84">
        <f>VLOOKUP(A1818,'Northern Branch Phase II Debris'!A:F,5,FALSE)</f>
        <v>0</v>
      </c>
      <c r="P1818" s="84">
        <f ca="1">SUMIF(cCalRecycle_NorthBranch_DataMan!A:F,Audit!A1818,cCalRecycle_NorthBranch_DataMan!F:F)</f>
        <v>0</v>
      </c>
      <c r="Q1818" s="86" t="e">
        <f>VLOOKUP(A1818,cCalRecycle_NorthBranch_DataMan!A:B,2,FALSE)</f>
        <v>#N/A</v>
      </c>
      <c r="R1818" s="643" t="b">
        <f t="shared" ca="1" si="57"/>
        <v>1</v>
      </c>
      <c r="Y1818" s="84" t="e">
        <v>#N/A</v>
      </c>
      <c r="Z1818" s="84" t="e">
        <v>#N/A</v>
      </c>
      <c r="AA1818" s="84" t="e">
        <v>#N/A</v>
      </c>
      <c r="AB1818" s="84" t="e">
        <v>#N/A</v>
      </c>
      <c r="AC1818" s="84" t="e">
        <v>#N/A</v>
      </c>
      <c r="AD1818" s="84" t="e">
        <v>#N/A</v>
      </c>
      <c r="AE1818" s="84" t="e">
        <v>#N/A</v>
      </c>
      <c r="AF1818" s="84" t="e">
        <v>#N/A</v>
      </c>
    </row>
    <row r="1819" spans="1:32" ht="15" thickBot="1">
      <c r="A1819" s="93" t="s">
        <v>765</v>
      </c>
      <c r="B1819" s="84">
        <f>VLOOKUP(A1819,'Northern Branch Phase II Debris'!A:F,2,FALSE)</f>
        <v>110</v>
      </c>
      <c r="C1819" s="84" t="str">
        <f>VLOOKUP(A1819,'Northern Branch Phase II Debris'!A:F,3,FALSE)</f>
        <v>Old Mill Road</v>
      </c>
      <c r="F1819" s="84" t="str">
        <f t="shared" si="56"/>
        <v>Go Ahead</v>
      </c>
      <c r="G1819" s="320">
        <f>VLOOKUP(A1819,'Northern Branch Phase II Debris'!A:F,6,FALSE)</f>
        <v>0</v>
      </c>
      <c r="H1819" s="84" t="str">
        <f>VLOOKUP(A1819,'Northern Branch Phase II Debris'!A:G,7,FALSE)</f>
        <v>Butte</v>
      </c>
      <c r="I1819" s="84" t="e">
        <f>VLOOKUP(A1819,'Go Backs'!A:H,8,FALSE)</f>
        <v>#N/A</v>
      </c>
      <c r="K1819" s="84" t="e">
        <f>VLOOKUP(A1819,'Go Aheads'!A:H,8,FALSE)</f>
        <v>#N/A</v>
      </c>
      <c r="M1819" s="84">
        <f>VLOOKUP(A1819,'Northern Branch Phase II Debris'!A:F,4,FALSE)</f>
        <v>0</v>
      </c>
      <c r="N1819" s="84">
        <f>VLOOKUP(A1819,'Northern Branch Phase II Debris'!A:F,5,FALSE)</f>
        <v>0</v>
      </c>
      <c r="P1819" s="84">
        <f ca="1">SUMIF(cCalRecycle_NorthBranch_DataMan!A:F,Audit!A1819,cCalRecycle_NorthBranch_DataMan!F:F)</f>
        <v>0</v>
      </c>
      <c r="Q1819" s="86" t="e">
        <f>VLOOKUP(A1819,cCalRecycle_NorthBranch_DataMan!A:B,2,FALSE)</f>
        <v>#N/A</v>
      </c>
      <c r="R1819" s="643" t="b">
        <f t="shared" ca="1" si="57"/>
        <v>1</v>
      </c>
      <c r="Y1819" s="84" t="e">
        <v>#N/A</v>
      </c>
      <c r="Z1819" s="84" t="e">
        <v>#N/A</v>
      </c>
      <c r="AA1819" s="84" t="e">
        <v>#N/A</v>
      </c>
      <c r="AB1819" s="84" t="e">
        <v>#N/A</v>
      </c>
      <c r="AC1819" s="84" t="e">
        <v>#N/A</v>
      </c>
      <c r="AD1819" s="84" t="e">
        <v>#N/A</v>
      </c>
      <c r="AE1819" s="84" t="e">
        <v>#N/A</v>
      </c>
      <c r="AF1819" s="84" t="e">
        <v>#N/A</v>
      </c>
    </row>
    <row r="1820" spans="1:32" ht="15" thickBot="1">
      <c r="A1820" s="93" t="s">
        <v>510</v>
      </c>
      <c r="B1820" s="84">
        <f>VLOOKUP(A1820,'Northern Branch Phase II Debris'!A:F,2,FALSE)</f>
        <v>277</v>
      </c>
      <c r="C1820" s="84" t="str">
        <f>VLOOKUP(A1820,'Northern Branch Phase II Debris'!A:F,3,FALSE)</f>
        <v>Raccoon Road</v>
      </c>
      <c r="F1820" s="84" t="str">
        <f t="shared" si="56"/>
        <v>Go Ahead</v>
      </c>
      <c r="G1820" s="320">
        <f>VLOOKUP(A1820,'Northern Branch Phase II Debris'!A:F,6,FALSE)</f>
        <v>44308</v>
      </c>
      <c r="H1820" s="84" t="str">
        <f>VLOOKUP(A1820,'Northern Branch Phase II Debris'!A:G,7,FALSE)</f>
        <v>Butte</v>
      </c>
      <c r="I1820" s="84" t="e">
        <f>VLOOKUP(A1820,'Go Backs'!A:H,8,FALSE)</f>
        <v>#N/A</v>
      </c>
      <c r="K1820" s="84">
        <f>VLOOKUP(A1820,'Go Aheads'!A:H,8,FALSE)</f>
        <v>12</v>
      </c>
      <c r="M1820" s="84">
        <f>VLOOKUP(A1820,'Northern Branch Phase II Debris'!A:F,4,FALSE)</f>
        <v>16</v>
      </c>
      <c r="N1820" s="84">
        <f>VLOOKUP(A1820,'Northern Branch Phase II Debris'!A:F,5,FALSE)</f>
        <v>13</v>
      </c>
      <c r="P1820" s="84">
        <f ca="1">SUMIF(cCalRecycle_NorthBranch_DataMan!A:F,Audit!A1820,cCalRecycle_NorthBranch_DataMan!F:F)</f>
        <v>13</v>
      </c>
      <c r="Q1820" s="86">
        <f>VLOOKUP(A1820,cCalRecycle_NorthBranch_DataMan!A:B,2,FALSE)</f>
        <v>44316.681481481508</v>
      </c>
      <c r="R1820" s="643" t="b">
        <f t="shared" ca="1" si="57"/>
        <v>1</v>
      </c>
      <c r="S1820" s="455"/>
      <c r="Y1820" s="84" t="e">
        <v>#N/A</v>
      </c>
      <c r="Z1820" s="84" t="e">
        <v>#N/A</v>
      </c>
      <c r="AA1820" s="84" t="e">
        <v>#N/A</v>
      </c>
      <c r="AB1820" s="84" t="e">
        <v>#N/A</v>
      </c>
      <c r="AC1820" s="84" t="e">
        <v>#N/A</v>
      </c>
      <c r="AD1820" s="84" t="e">
        <v>#N/A</v>
      </c>
      <c r="AE1820" s="84" t="e">
        <v>#N/A</v>
      </c>
      <c r="AF1820" s="84" t="e">
        <v>#N/A</v>
      </c>
    </row>
    <row r="1821" spans="1:32" ht="26.25" thickBot="1">
      <c r="A1821" s="463" t="s">
        <v>1256</v>
      </c>
      <c r="B1821" s="84">
        <f>VLOOKUP(A1821,'Northern Branch Phase II Debris'!A:F,2,FALSE)</f>
        <v>5791</v>
      </c>
      <c r="C1821" s="84" t="str">
        <f>VLOOKUP(A1821,'Northern Branch Phase II Debris'!A:F,3,FALSE)</f>
        <v>Lower West Side Road</v>
      </c>
      <c r="F1821" s="84" t="str">
        <f t="shared" si="56"/>
        <v>Go Ahead</v>
      </c>
      <c r="G1821" s="320">
        <f>VLOOKUP(A1821,'Northern Branch Phase II Debris'!A:F,6,FALSE)</f>
        <v>44342</v>
      </c>
      <c r="H1821" s="84" t="str">
        <f>VLOOKUP(A1821,'Northern Branch Phase II Debris'!A:G,7,FALSE)</f>
        <v>Trinity</v>
      </c>
      <c r="I1821" s="84" t="e">
        <f>VLOOKUP(A1821,'Go Backs'!A:H,8,FALSE)</f>
        <v>#N/A</v>
      </c>
      <c r="K1821" s="84" t="e">
        <f>VLOOKUP(A1821,'Go Aheads'!A:H,8,FALSE)</f>
        <v>#N/A</v>
      </c>
      <c r="M1821" s="84">
        <f>VLOOKUP(A1821,'Northern Branch Phase II Debris'!A:F,4,FALSE)</f>
        <v>0</v>
      </c>
      <c r="N1821" s="84">
        <f>VLOOKUP(A1821,'Northern Branch Phase II Debris'!A:F,5,FALSE)</f>
        <v>0</v>
      </c>
      <c r="P1821" s="84">
        <f ca="1">SUMIF(cCalRecycle_NorthBranch_DataMan!A:F,Audit!A1821,cCalRecycle_NorthBranch_DataMan!F:F)</f>
        <v>0</v>
      </c>
      <c r="Q1821" s="86" t="e">
        <f>VLOOKUP(A1821,cCalRecycle_NorthBranch_DataMan!A:B,2,FALSE)</f>
        <v>#N/A</v>
      </c>
      <c r="R1821" s="643" t="b">
        <f t="shared" ca="1" si="57"/>
        <v>1</v>
      </c>
      <c r="S1821" s="455" t="s">
        <v>4289</v>
      </c>
      <c r="Y1821" s="84" t="e">
        <v>#N/A</v>
      </c>
      <c r="Z1821" s="84" t="e">
        <v>#N/A</v>
      </c>
      <c r="AA1821" s="84" t="e">
        <v>#N/A</v>
      </c>
      <c r="AB1821" s="84" t="e">
        <v>#N/A</v>
      </c>
      <c r="AC1821" s="84" t="e">
        <v>#N/A</v>
      </c>
      <c r="AD1821" s="84" t="e">
        <v>#N/A</v>
      </c>
      <c r="AE1821" s="84" t="e">
        <v>#N/A</v>
      </c>
      <c r="AF1821" s="84" t="e">
        <v>#N/A</v>
      </c>
    </row>
    <row r="1822" spans="1:32" ht="26.25" thickBot="1">
      <c r="A1822" s="463" t="s">
        <v>1258</v>
      </c>
      <c r="B1822" s="84">
        <f>VLOOKUP(A1822,'Northern Branch Phase II Debris'!A:F,2,FALSE)</f>
        <v>5180</v>
      </c>
      <c r="C1822" s="84" t="str">
        <f>VLOOKUP(A1822,'Northern Branch Phase II Debris'!A:F,3,FALSE)</f>
        <v>Lower West Side Road</v>
      </c>
      <c r="F1822" s="84" t="str">
        <f t="shared" si="56"/>
        <v>Go Ahead</v>
      </c>
      <c r="G1822" s="320">
        <f>VLOOKUP(A1822,'Northern Branch Phase II Debris'!A:F,6,FALSE)</f>
        <v>44357</v>
      </c>
      <c r="H1822" s="84" t="str">
        <f>VLOOKUP(A1822,'Northern Branch Phase II Debris'!A:G,7,FALSE)</f>
        <v>Trinity</v>
      </c>
      <c r="I1822" s="84" t="e">
        <f>VLOOKUP(A1822,'Go Backs'!A:H,8,FALSE)</f>
        <v>#N/A</v>
      </c>
      <c r="K1822" s="84" t="e">
        <f>VLOOKUP(A1822,'Go Aheads'!A:H,8,FALSE)</f>
        <v>#N/A</v>
      </c>
      <c r="M1822" s="84">
        <f>VLOOKUP(A1822,'Northern Branch Phase II Debris'!A:F,4,FALSE)</f>
        <v>0</v>
      </c>
      <c r="N1822" s="84">
        <f>VLOOKUP(A1822,'Northern Branch Phase II Debris'!A:F,5,FALSE)</f>
        <v>0</v>
      </c>
      <c r="P1822" s="84">
        <f ca="1">SUMIF(cCalRecycle_NorthBranch_DataMan!A:F,Audit!A1822,cCalRecycle_NorthBranch_DataMan!F:F)</f>
        <v>0</v>
      </c>
      <c r="Q1822" s="86" t="e">
        <f>VLOOKUP(A1822,cCalRecycle_NorthBranch_DataMan!A:B,2,FALSE)</f>
        <v>#N/A</v>
      </c>
      <c r="R1822" s="643" t="b">
        <f t="shared" ca="1" si="57"/>
        <v>1</v>
      </c>
      <c r="S1822" s="455" t="s">
        <v>4289</v>
      </c>
      <c r="Y1822" s="84" t="e">
        <v>#N/A</v>
      </c>
      <c r="Z1822" s="84" t="e">
        <v>#N/A</v>
      </c>
      <c r="AA1822" s="84" t="e">
        <v>#N/A</v>
      </c>
      <c r="AB1822" s="84" t="e">
        <v>#N/A</v>
      </c>
      <c r="AC1822" s="84" t="e">
        <v>#N/A</v>
      </c>
      <c r="AD1822" s="84" t="e">
        <v>#N/A</v>
      </c>
      <c r="AE1822" s="84" t="e">
        <v>#N/A</v>
      </c>
      <c r="AF1822" s="84" t="e">
        <v>#N/A</v>
      </c>
    </row>
    <row r="1823" spans="1:32" ht="26.25" thickBot="1">
      <c r="A1823" s="491" t="s">
        <v>1255</v>
      </c>
      <c r="B1823" s="84">
        <f>VLOOKUP(A1823,'Northern Branch Phase II Debris'!A:F,2,FALSE)</f>
        <v>5901</v>
      </c>
      <c r="C1823" s="84" t="str">
        <f>VLOOKUP(A1823,'Northern Branch Phase II Debris'!A:F,3,FALSE)</f>
        <v>Lower West Side Road</v>
      </c>
      <c r="F1823" s="84" t="str">
        <f t="shared" si="56"/>
        <v>Go Ahead</v>
      </c>
      <c r="G1823" s="320">
        <f>VLOOKUP(A1823,'Northern Branch Phase II Debris'!A:F,6,FALSE)</f>
        <v>0</v>
      </c>
      <c r="H1823" s="84" t="str">
        <f>VLOOKUP(A1823,'Northern Branch Phase II Debris'!A:G,7,FALSE)</f>
        <v>Trinity</v>
      </c>
      <c r="I1823" s="84" t="e">
        <f>VLOOKUP(A1823,'Go Backs'!A:H,8,FALSE)</f>
        <v>#N/A</v>
      </c>
      <c r="K1823" s="84" t="e">
        <f>VLOOKUP(A1823,'Go Aheads'!A:H,8,FALSE)</f>
        <v>#N/A</v>
      </c>
      <c r="M1823" s="84">
        <f>VLOOKUP(A1823,'Northern Branch Phase II Debris'!A:F,4,FALSE)</f>
        <v>0</v>
      </c>
      <c r="N1823" s="84">
        <f>VLOOKUP(A1823,'Northern Branch Phase II Debris'!A:F,5,FALSE)</f>
        <v>0</v>
      </c>
      <c r="P1823" s="84">
        <f ca="1">SUMIF(cCalRecycle_NorthBranch_DataMan!A:F,Audit!A1823,cCalRecycle_NorthBranch_DataMan!F:F)</f>
        <v>0</v>
      </c>
      <c r="Q1823" s="86" t="e">
        <f>VLOOKUP(A1823,cCalRecycle_NorthBranch_DataMan!A:B,2,FALSE)</f>
        <v>#N/A</v>
      </c>
      <c r="R1823" s="643" t="b">
        <f t="shared" ca="1" si="57"/>
        <v>1</v>
      </c>
      <c r="S1823" s="455" t="s">
        <v>4289</v>
      </c>
      <c r="Y1823" s="84" t="e">
        <v>#N/A</v>
      </c>
      <c r="Z1823" s="84" t="e">
        <v>#N/A</v>
      </c>
      <c r="AA1823" s="84" t="e">
        <v>#N/A</v>
      </c>
      <c r="AB1823" s="84" t="e">
        <v>#N/A</v>
      </c>
      <c r="AC1823" s="84" t="e">
        <v>#N/A</v>
      </c>
      <c r="AD1823" s="84" t="e">
        <v>#N/A</v>
      </c>
      <c r="AE1823" s="84" t="e">
        <v>#N/A</v>
      </c>
      <c r="AF1823" s="84" t="e">
        <v>#N/A</v>
      </c>
    </row>
    <row r="1824" spans="1:32" ht="15" thickBot="1">
      <c r="A1824" s="93" t="s">
        <v>2100</v>
      </c>
      <c r="B1824" s="84">
        <f>VLOOKUP(A1824,'Northern Branch Phase II Debris'!A:F,2,FALSE)</f>
        <v>2227</v>
      </c>
      <c r="C1824" s="84" t="str">
        <f>VLOOKUP(A1824,'Northern Branch Phase II Debris'!A:F,3,FALSE)</f>
        <v>Georgia Flat Road</v>
      </c>
      <c r="F1824" s="84" t="str">
        <f t="shared" si="56"/>
        <v>Go Ahead</v>
      </c>
      <c r="G1824" s="320">
        <f>VLOOKUP(A1824,'Northern Branch Phase II Debris'!A:F,6,FALSE)</f>
        <v>44354</v>
      </c>
      <c r="H1824" s="84" t="str">
        <f>VLOOKUP(A1824,'Northern Branch Phase II Debris'!A:G,7,FALSE)</f>
        <v>Siskiyou</v>
      </c>
      <c r="I1824" s="84" t="e">
        <f>VLOOKUP(A1824,'Go Backs'!A:H,8,FALSE)</f>
        <v>#N/A</v>
      </c>
      <c r="K1824" s="84" t="e">
        <f>VLOOKUP(A1824,'Go Aheads'!A:H,8,FALSE)</f>
        <v>#N/A</v>
      </c>
      <c r="M1824" s="84">
        <f>VLOOKUP(A1824,'Northern Branch Phase II Debris'!A:F,4,FALSE)</f>
        <v>6</v>
      </c>
      <c r="N1824" s="84">
        <f>VLOOKUP(A1824,'Northern Branch Phase II Debris'!A:F,5,FALSE)</f>
        <v>2</v>
      </c>
      <c r="P1824" s="84">
        <f ca="1">SUMIF(cCalRecycle_NorthBranch_DataMan!A:F,Audit!A1824,cCalRecycle_NorthBranch_DataMan!F:F)</f>
        <v>2</v>
      </c>
      <c r="Q1824" s="86">
        <f>VLOOKUP(A1824,cCalRecycle_NorthBranch_DataMan!A:B,2,FALSE)</f>
        <v>44352.374837962998</v>
      </c>
      <c r="R1824" s="643" t="b">
        <f t="shared" ca="1" si="57"/>
        <v>1</v>
      </c>
      <c r="S1824" s="455"/>
      <c r="Y1824" s="84" t="e">
        <v>#N/A</v>
      </c>
      <c r="Z1824" s="84" t="e">
        <v>#N/A</v>
      </c>
      <c r="AA1824" s="84" t="e">
        <v>#N/A</v>
      </c>
      <c r="AB1824" s="84" t="e">
        <v>#N/A</v>
      </c>
      <c r="AC1824" s="84" t="e">
        <v>#N/A</v>
      </c>
      <c r="AD1824" s="84" t="e">
        <v>#N/A</v>
      </c>
      <c r="AE1824" s="84" t="e">
        <v>#N/A</v>
      </c>
      <c r="AF1824" s="84" t="e">
        <v>#N/A</v>
      </c>
    </row>
    <row r="1825" spans="1:32" ht="15" thickBot="1">
      <c r="A1825" s="93" t="s">
        <v>2105</v>
      </c>
      <c r="B1825" s="84">
        <f>VLOOKUP(A1825,'Northern Branch Phase II Debris'!A:F,2,FALSE)</f>
        <v>2333</v>
      </c>
      <c r="C1825" s="84" t="str">
        <f>VLOOKUP(A1825,'Northern Branch Phase II Debris'!A:F,3,FALSE)</f>
        <v>Georgia Flat Road</v>
      </c>
      <c r="F1825" s="84" t="str">
        <f t="shared" si="56"/>
        <v>Go Ahead</v>
      </c>
      <c r="G1825" s="320">
        <f>VLOOKUP(A1825,'Northern Branch Phase II Debris'!A:F,6,FALSE)</f>
        <v>44357</v>
      </c>
      <c r="H1825" s="84" t="str">
        <f>VLOOKUP(A1825,'Northern Branch Phase II Debris'!A:G,7,FALSE)</f>
        <v>Siskiyou</v>
      </c>
      <c r="I1825" s="84" t="e">
        <f>VLOOKUP(A1825,'Go Backs'!A:H,8,FALSE)</f>
        <v>#N/A</v>
      </c>
      <c r="K1825" s="84" t="e">
        <f>VLOOKUP(A1825,'Go Aheads'!A:H,8,FALSE)</f>
        <v>#N/A</v>
      </c>
      <c r="M1825" s="84">
        <f>VLOOKUP(A1825,'Northern Branch Phase II Debris'!A:F,4,FALSE)</f>
        <v>1</v>
      </c>
      <c r="N1825" s="84">
        <f>VLOOKUP(A1825,'Northern Branch Phase II Debris'!A:F,5,FALSE)</f>
        <v>1</v>
      </c>
      <c r="P1825" s="84">
        <f ca="1">SUMIF(cCalRecycle_NorthBranch_DataMan!A:F,Audit!A1825,cCalRecycle_NorthBranch_DataMan!F:F)</f>
        <v>1</v>
      </c>
      <c r="Q1825" s="86">
        <f>VLOOKUP(A1825,cCalRecycle_NorthBranch_DataMan!A:B,2,FALSE)</f>
        <v>44356.420891203707</v>
      </c>
      <c r="R1825" s="643" t="b">
        <f t="shared" ca="1" si="57"/>
        <v>1</v>
      </c>
      <c r="Y1825" s="84" t="e">
        <v>#N/A</v>
      </c>
      <c r="Z1825" s="84" t="e">
        <v>#N/A</v>
      </c>
      <c r="AA1825" s="84" t="e">
        <v>#N/A</v>
      </c>
      <c r="AB1825" s="84" t="e">
        <v>#N/A</v>
      </c>
      <c r="AC1825" s="84" t="e">
        <v>#N/A</v>
      </c>
      <c r="AD1825" s="84" t="e">
        <v>#N/A</v>
      </c>
      <c r="AE1825" s="84" t="e">
        <v>#N/A</v>
      </c>
      <c r="AF1825" s="84" t="e">
        <v>#N/A</v>
      </c>
    </row>
    <row r="1826" spans="1:32" ht="15" thickBot="1">
      <c r="A1826" s="93" t="s">
        <v>2002</v>
      </c>
      <c r="B1826" s="84">
        <f>VLOOKUP(A1826,'Northern Branch Phase II Debris'!A:F,2,FALSE)</f>
        <v>200</v>
      </c>
      <c r="C1826" s="84" t="str">
        <f>VLOOKUP(A1826,'Northern Branch Phase II Debris'!A:F,3,FALSE)</f>
        <v>Doolittle Creek Road</v>
      </c>
      <c r="F1826" s="84" t="str">
        <f t="shared" si="56"/>
        <v>Go Ahead</v>
      </c>
      <c r="G1826" s="320">
        <f>VLOOKUP(A1826,'Northern Branch Phase II Debris'!A:F,6,FALSE)</f>
        <v>44349</v>
      </c>
      <c r="H1826" s="84" t="str">
        <f>VLOOKUP(A1826,'Northern Branch Phase II Debris'!A:G,7,FALSE)</f>
        <v>Siskiyou</v>
      </c>
      <c r="I1826" s="84" t="e">
        <f>VLOOKUP(A1826,'Go Backs'!A:H,8,FALSE)</f>
        <v>#N/A</v>
      </c>
      <c r="K1826" s="84" t="e">
        <f>VLOOKUP(A1826,'Go Aheads'!A:H,8,FALSE)</f>
        <v>#N/A</v>
      </c>
      <c r="M1826" s="84">
        <f>VLOOKUP(A1826,'Northern Branch Phase II Debris'!A:F,4,FALSE)</f>
        <v>0</v>
      </c>
      <c r="N1826" s="84">
        <f>VLOOKUP(A1826,'Northern Branch Phase II Debris'!A:F,5,FALSE)</f>
        <v>0</v>
      </c>
      <c r="P1826" s="84">
        <f ca="1">SUMIF(cCalRecycle_NorthBranch_DataMan!A:F,Audit!A1826,cCalRecycle_NorthBranch_DataMan!F:F)</f>
        <v>0</v>
      </c>
      <c r="Q1826" s="86" t="e">
        <f>VLOOKUP(A1826,cCalRecycle_NorthBranch_DataMan!A:B,2,FALSE)</f>
        <v>#N/A</v>
      </c>
      <c r="R1826" s="643" t="b">
        <f t="shared" ca="1" si="57"/>
        <v>1</v>
      </c>
      <c r="Y1826" s="84" t="e">
        <v>#N/A</v>
      </c>
      <c r="Z1826" s="84" t="e">
        <v>#N/A</v>
      </c>
      <c r="AA1826" s="84" t="e">
        <v>#N/A</v>
      </c>
      <c r="AB1826" s="84" t="e">
        <v>#N/A</v>
      </c>
      <c r="AC1826" s="84" t="e">
        <v>#N/A</v>
      </c>
      <c r="AD1826" s="84" t="e">
        <v>#N/A</v>
      </c>
      <c r="AE1826" s="84" t="e">
        <v>#N/A</v>
      </c>
      <c r="AF1826" s="84" t="e">
        <v>#N/A</v>
      </c>
    </row>
    <row r="1827" spans="1:32" ht="15" thickBot="1">
      <c r="A1827" s="93" t="s">
        <v>2001</v>
      </c>
      <c r="B1827" s="84">
        <f>VLOOKUP(A1827,'Northern Branch Phase II Debris'!A:F,2,FALSE)</f>
        <v>232</v>
      </c>
      <c r="C1827" s="84" t="str">
        <f>VLOOKUP(A1827,'Northern Branch Phase II Debris'!A:F,3,FALSE)</f>
        <v>Doolittle Creek Road</v>
      </c>
      <c r="F1827" s="84" t="str">
        <f t="shared" si="56"/>
        <v>Go Ahead</v>
      </c>
      <c r="G1827" s="320">
        <f>VLOOKUP(A1827,'Northern Branch Phase II Debris'!A:F,6,FALSE)</f>
        <v>44344</v>
      </c>
      <c r="H1827" s="84" t="str">
        <f>VLOOKUP(A1827,'Northern Branch Phase II Debris'!A:G,7,FALSE)</f>
        <v>Siskiyou</v>
      </c>
      <c r="I1827" s="84" t="e">
        <f>VLOOKUP(A1827,'Go Backs'!A:H,8,FALSE)</f>
        <v>#N/A</v>
      </c>
      <c r="K1827" s="84" t="e">
        <f>VLOOKUP(A1827,'Go Aheads'!A:H,8,FALSE)</f>
        <v>#N/A</v>
      </c>
      <c r="M1827" s="84">
        <f>VLOOKUP(A1827,'Northern Branch Phase II Debris'!A:F,4,FALSE)</f>
        <v>4</v>
      </c>
      <c r="N1827" s="84">
        <f>VLOOKUP(A1827,'Northern Branch Phase II Debris'!A:F,5,FALSE)</f>
        <v>4</v>
      </c>
      <c r="P1827" s="84">
        <f ca="1">SUMIF(cCalRecycle_NorthBranch_DataMan!A:F,Audit!A1827,cCalRecycle_NorthBranch_DataMan!F:F)</f>
        <v>4</v>
      </c>
      <c r="Q1827" s="86">
        <f>VLOOKUP(A1827,cCalRecycle_NorthBranch_DataMan!A:B,2,FALSE)</f>
        <v>44343.38553240741</v>
      </c>
      <c r="R1827" s="643" t="b">
        <f t="shared" ca="1" si="57"/>
        <v>1</v>
      </c>
      <c r="Y1827" s="84" t="e">
        <v>#N/A</v>
      </c>
      <c r="Z1827" s="84" t="e">
        <v>#N/A</v>
      </c>
      <c r="AA1827" s="84" t="e">
        <v>#N/A</v>
      </c>
      <c r="AB1827" s="84" t="e">
        <v>#N/A</v>
      </c>
      <c r="AC1827" s="84" t="e">
        <v>#N/A</v>
      </c>
      <c r="AD1827" s="84" t="e">
        <v>#N/A</v>
      </c>
      <c r="AE1827" s="84" t="e">
        <v>#N/A</v>
      </c>
      <c r="AF1827" s="84" t="e">
        <v>#N/A</v>
      </c>
    </row>
    <row r="1828" spans="1:32" ht="15" thickBot="1">
      <c r="A1828" s="93" t="s">
        <v>2007</v>
      </c>
      <c r="B1828" s="84">
        <f>VLOOKUP(A1828,'Northern Branch Phase II Debris'!A:F,2,FALSE)</f>
        <v>222</v>
      </c>
      <c r="C1828" s="84" t="str">
        <f>VLOOKUP(A1828,'Northern Branch Phase II Debris'!A:F,3,FALSE)</f>
        <v>Doolittle Creek Road</v>
      </c>
      <c r="F1828" s="84" t="str">
        <f t="shared" si="56"/>
        <v>Go Ahead</v>
      </c>
      <c r="G1828" s="320">
        <f>VLOOKUP(A1828,'Northern Branch Phase II Debris'!A:F,6,FALSE)</f>
        <v>44348</v>
      </c>
      <c r="H1828" s="84" t="str">
        <f>VLOOKUP(A1828,'Northern Branch Phase II Debris'!A:G,7,FALSE)</f>
        <v>Siskiyou</v>
      </c>
      <c r="I1828" s="84" t="e">
        <f>VLOOKUP(A1828,'Go Backs'!A:H,8,FALSE)</f>
        <v>#N/A</v>
      </c>
      <c r="K1828" s="84" t="e">
        <f>VLOOKUP(A1828,'Go Aheads'!A:H,8,FALSE)</f>
        <v>#N/A</v>
      </c>
      <c r="M1828" s="84">
        <f>VLOOKUP(A1828,'Northern Branch Phase II Debris'!A:F,4,FALSE)</f>
        <v>2</v>
      </c>
      <c r="N1828" s="84">
        <f>VLOOKUP(A1828,'Northern Branch Phase II Debris'!A:F,5,FALSE)</f>
        <v>2</v>
      </c>
      <c r="P1828" s="84">
        <f ca="1">SUMIF(cCalRecycle_NorthBranch_DataMan!A:F,Audit!A1828,cCalRecycle_NorthBranch_DataMan!F:F)</f>
        <v>2</v>
      </c>
      <c r="Q1828" s="86">
        <f>VLOOKUP(A1828,cCalRecycle_NorthBranch_DataMan!A:B,2,FALSE)</f>
        <v>44344.392222222203</v>
      </c>
      <c r="R1828" s="643" t="b">
        <f t="shared" ca="1" si="57"/>
        <v>1</v>
      </c>
      <c r="S1828" s="455"/>
      <c r="Y1828" s="84" t="e">
        <v>#N/A</v>
      </c>
      <c r="Z1828" s="84" t="e">
        <v>#N/A</v>
      </c>
      <c r="AA1828" s="84" t="e">
        <v>#N/A</v>
      </c>
      <c r="AB1828" s="84" t="e">
        <v>#N/A</v>
      </c>
      <c r="AC1828" s="84" t="e">
        <v>#N/A</v>
      </c>
      <c r="AD1828" s="84" t="e">
        <v>#N/A</v>
      </c>
      <c r="AE1828" s="84" t="e">
        <v>#N/A</v>
      </c>
      <c r="AF1828" s="84" t="e">
        <v>#N/A</v>
      </c>
    </row>
    <row r="1829" spans="1:32" ht="15" thickBot="1">
      <c r="A1829" s="498" t="s">
        <v>629</v>
      </c>
      <c r="B1829" s="84">
        <f>VLOOKUP(A1829,'Northern Branch Phase II Debris'!A:F,2,FALSE)</f>
        <v>10095</v>
      </c>
      <c r="C1829" s="84" t="str">
        <f>VLOOKUP(A1829,'Northern Branch Phase II Debris'!A:F,3,FALSE)</f>
        <v>Fenton Way</v>
      </c>
      <c r="F1829" s="84" t="str">
        <f t="shared" si="56"/>
        <v>Go Ahead</v>
      </c>
      <c r="G1829" s="320">
        <f>VLOOKUP(A1829,'Northern Branch Phase II Debris'!A:F,6,FALSE)</f>
        <v>44365</v>
      </c>
      <c r="H1829" s="84" t="str">
        <f>VLOOKUP(A1829,'Northern Branch Phase II Debris'!A:G,7,FALSE)</f>
        <v>Nevada</v>
      </c>
      <c r="I1829" s="84" t="e">
        <f>VLOOKUP(A1829,'Go Backs'!A:H,8,FALSE)</f>
        <v>#N/A</v>
      </c>
      <c r="K1829" s="84" t="e">
        <f>VLOOKUP(A1829,'Go Aheads'!A:H,8,FALSE)</f>
        <v>#N/A</v>
      </c>
      <c r="M1829" s="84">
        <f>VLOOKUP(A1829,'Northern Branch Phase II Debris'!A:F,4,FALSE)</f>
        <v>1</v>
      </c>
      <c r="N1829" s="84">
        <f>VLOOKUP(A1829,'Northern Branch Phase II Debris'!A:F,5,FALSE)</f>
        <v>1</v>
      </c>
      <c r="P1829" s="84">
        <f ca="1">SUMIF(cCalRecycle_NorthBranch_DataMan!A:F,Audit!A1829,cCalRecycle_NorthBranch_DataMan!F:F)</f>
        <v>1</v>
      </c>
      <c r="Q1829" s="86">
        <f>VLOOKUP(A1829,cCalRecycle_NorthBranch_DataMan!A:B,2,FALSE)</f>
        <v>44362.576678240708</v>
      </c>
      <c r="R1829" s="643" t="b">
        <f t="shared" ca="1" si="57"/>
        <v>1</v>
      </c>
      <c r="S1829" s="455"/>
      <c r="Y1829" s="84" t="e">
        <v>#N/A</v>
      </c>
      <c r="Z1829" s="84" t="e">
        <v>#N/A</v>
      </c>
      <c r="AA1829" s="84" t="e">
        <v>#N/A</v>
      </c>
      <c r="AB1829" s="84" t="e">
        <v>#N/A</v>
      </c>
      <c r="AC1829" s="84" t="e">
        <v>#N/A</v>
      </c>
      <c r="AD1829" s="84" t="e">
        <v>#N/A</v>
      </c>
      <c r="AE1829" s="84" t="e">
        <v>#N/A</v>
      </c>
      <c r="AF1829" s="84" t="e">
        <v>#N/A</v>
      </c>
    </row>
    <row r="1830" spans="1:32" ht="15" thickBot="1">
      <c r="A1830" s="93" t="s">
        <v>1706</v>
      </c>
      <c r="B1830" s="84">
        <f>VLOOKUP(A1830,'Northern Branch Phase II Debris'!A:F,2,FALSE)</f>
        <v>2814</v>
      </c>
      <c r="C1830" s="84" t="str">
        <f>VLOOKUP(A1830,'Northern Branch Phase II Debris'!A:F,3,FALSE)</f>
        <v>Indian Creek Road</v>
      </c>
      <c r="F1830" s="84" t="str">
        <f t="shared" si="56"/>
        <v>Go Ahead</v>
      </c>
      <c r="G1830" s="320">
        <f>VLOOKUP(A1830,'Northern Branch Phase II Debris'!A:F,6,FALSE)</f>
        <v>44218</v>
      </c>
      <c r="H1830" s="84" t="str">
        <f>VLOOKUP(A1830,'Northern Branch Phase II Debris'!A:G,7,FALSE)</f>
        <v>Siskiyou</v>
      </c>
      <c r="I1830" s="84" t="e">
        <f>VLOOKUP(A1830,'Go Backs'!A:H,8,FALSE)</f>
        <v>#N/A</v>
      </c>
      <c r="K1830" s="84" t="e">
        <f>VLOOKUP(A1830,'Go Aheads'!A:H,8,FALSE)</f>
        <v>#N/A</v>
      </c>
      <c r="M1830" s="84">
        <f>VLOOKUP(A1830,'Northern Branch Phase II Debris'!A:F,4,FALSE)</f>
        <v>0</v>
      </c>
      <c r="N1830" s="84">
        <f>VLOOKUP(A1830,'Northern Branch Phase II Debris'!A:F,5,FALSE)</f>
        <v>0</v>
      </c>
      <c r="P1830" s="84">
        <f ca="1">SUMIF(cCalRecycle_NorthBranch_DataMan!A:F,Audit!A1830,cCalRecycle_NorthBranch_DataMan!F:F)</f>
        <v>0</v>
      </c>
      <c r="Q1830" s="86" t="e">
        <f>VLOOKUP(A1830,cCalRecycle_NorthBranch_DataMan!A:B,2,FALSE)</f>
        <v>#N/A</v>
      </c>
      <c r="R1830" s="643" t="b">
        <f t="shared" ca="1" si="57"/>
        <v>1</v>
      </c>
      <c r="Y1830" s="84" t="e">
        <v>#N/A</v>
      </c>
      <c r="Z1830" s="84" t="e">
        <v>#N/A</v>
      </c>
      <c r="AA1830" s="84" t="e">
        <v>#N/A</v>
      </c>
      <c r="AB1830" s="84" t="e">
        <v>#N/A</v>
      </c>
      <c r="AC1830" s="84" t="e">
        <v>#N/A</v>
      </c>
      <c r="AD1830" s="84" t="e">
        <v>#N/A</v>
      </c>
      <c r="AE1830" s="84" t="e">
        <v>#N/A</v>
      </c>
      <c r="AF1830" s="84" t="e">
        <v>#N/A</v>
      </c>
    </row>
    <row r="1831" spans="1:32" ht="15" thickBot="1">
      <c r="A1831" s="93" t="s">
        <v>2022</v>
      </c>
      <c r="B1831" s="84" t="str">
        <f>VLOOKUP(A1831,'Northern Branch Phase II Debris'!A:F,2,FALSE)</f>
        <v>061-540-036-000</v>
      </c>
      <c r="C1831" s="84" t="str">
        <f>VLOOKUP(A1831,'Northern Branch Phase II Debris'!A:F,3,FALSE)</f>
        <v>Sec 32 T21N R5E</v>
      </c>
      <c r="F1831" s="84" t="str">
        <f t="shared" si="56"/>
        <v>Go Ahead</v>
      </c>
      <c r="G1831" s="320">
        <f>VLOOKUP(A1831,'Northern Branch Phase II Debris'!A:F,6,FALSE)</f>
        <v>44343</v>
      </c>
      <c r="H1831" s="84" t="str">
        <f>VLOOKUP(A1831,'Northern Branch Phase II Debris'!A:G,7,FALSE)</f>
        <v>Butte</v>
      </c>
      <c r="I1831" s="84" t="e">
        <f>VLOOKUP(A1831,'Go Backs'!A:H,8,FALSE)</f>
        <v>#N/A</v>
      </c>
      <c r="K1831" s="84">
        <f>VLOOKUP(A1831,'Go Aheads'!A:H,8,FALSE)</f>
        <v>4</v>
      </c>
      <c r="M1831" s="84">
        <f>VLOOKUP(A1831,'Northern Branch Phase II Debris'!A:F,4,FALSE)</f>
        <v>2</v>
      </c>
      <c r="N1831" s="84">
        <f>VLOOKUP(A1831,'Northern Branch Phase II Debris'!A:F,5,FALSE)</f>
        <v>4</v>
      </c>
      <c r="P1831" s="84">
        <f ca="1">SUMIF(cCalRecycle_NorthBranch_DataMan!A:F,Audit!A1831,cCalRecycle_NorthBranch_DataMan!F:F)</f>
        <v>4</v>
      </c>
      <c r="Q1831" s="86">
        <f>VLOOKUP(A1831,cCalRecycle_NorthBranch_DataMan!A:B,2,FALSE)</f>
        <v>44372.472615740691</v>
      </c>
      <c r="R1831" s="643" t="b">
        <f t="shared" ca="1" si="57"/>
        <v>1</v>
      </c>
      <c r="Y1831" s="84" t="e">
        <v>#N/A</v>
      </c>
      <c r="Z1831" s="84" t="e">
        <v>#N/A</v>
      </c>
      <c r="AA1831" s="84" t="e">
        <v>#N/A</v>
      </c>
      <c r="AB1831" s="84" t="e">
        <v>#N/A</v>
      </c>
      <c r="AC1831" s="84" t="e">
        <v>#N/A</v>
      </c>
      <c r="AD1831" s="84" t="e">
        <v>#N/A</v>
      </c>
      <c r="AE1831" s="84" t="e">
        <v>#N/A</v>
      </c>
      <c r="AF1831" s="84" t="e">
        <v>#N/A</v>
      </c>
    </row>
    <row r="1832" spans="1:32" ht="15" thickBot="1">
      <c r="A1832" s="93" t="s">
        <v>1557</v>
      </c>
      <c r="B1832" s="84" t="str">
        <f>VLOOKUP(A1832,'Northern Branch Phase II Debris'!A:F,2,FALSE)</f>
        <v>061-440-034-000</v>
      </c>
      <c r="C1832" s="84" t="str">
        <f>VLOOKUP(A1832,'Northern Branch Phase II Debris'!A:F,3,FALSE)</f>
        <v>SEC 14 T21N R5E</v>
      </c>
      <c r="F1832" s="84" t="str">
        <f t="shared" si="56"/>
        <v>Go Ahead</v>
      </c>
      <c r="G1832" s="320">
        <f>VLOOKUP(A1832,'Northern Branch Phase II Debris'!A:F,6,FALSE)</f>
        <v>44341</v>
      </c>
      <c r="H1832" s="84" t="str">
        <f>VLOOKUP(A1832,'Northern Branch Phase II Debris'!A:G,7,FALSE)</f>
        <v>Butte</v>
      </c>
      <c r="I1832" s="84" t="e">
        <f>VLOOKUP(A1832,'Go Backs'!A:H,8,FALSE)</f>
        <v>#N/A</v>
      </c>
      <c r="K1832" s="84">
        <f>VLOOKUP(A1832,'Go Aheads'!A:H,8,FALSE)</f>
        <v>2</v>
      </c>
      <c r="M1832" s="84">
        <f>VLOOKUP(A1832,'Northern Branch Phase II Debris'!A:F,4,FALSE)</f>
        <v>3</v>
      </c>
      <c r="N1832" s="84">
        <f>VLOOKUP(A1832,'Northern Branch Phase II Debris'!A:F,5,FALSE)</f>
        <v>2</v>
      </c>
      <c r="P1832" s="84">
        <f ca="1">SUMIF(cCalRecycle_NorthBranch_DataMan!A:F,Audit!A1832,cCalRecycle_NorthBranch_DataMan!F:F)</f>
        <v>2</v>
      </c>
      <c r="Q1832" s="86">
        <f>VLOOKUP(A1832,cCalRecycle_NorthBranch_DataMan!A:B,2,FALSE)</f>
        <v>44362.519224537013</v>
      </c>
      <c r="R1832" s="643" t="b">
        <f t="shared" ca="1" si="57"/>
        <v>1</v>
      </c>
      <c r="Y1832" s="84" t="e">
        <v>#N/A</v>
      </c>
      <c r="Z1832" s="84" t="e">
        <v>#N/A</v>
      </c>
      <c r="AA1832" s="84" t="e">
        <v>#N/A</v>
      </c>
      <c r="AB1832" s="84" t="e">
        <v>#N/A</v>
      </c>
      <c r="AC1832" s="84" t="e">
        <v>#N/A</v>
      </c>
      <c r="AD1832" s="84" t="e">
        <v>#N/A</v>
      </c>
      <c r="AE1832" s="84" t="e">
        <v>#N/A</v>
      </c>
      <c r="AF1832" s="84" t="e">
        <v>#N/A</v>
      </c>
    </row>
    <row r="1833" spans="1:32" ht="15" thickBot="1">
      <c r="A1833" s="93" t="s">
        <v>848</v>
      </c>
      <c r="B1833" s="84">
        <f>VLOOKUP(A1833,'Northern Branch Phase II Debris'!A:F,2,FALSE)</f>
        <v>4113</v>
      </c>
      <c r="C1833" s="84" t="str">
        <f>VLOOKUP(A1833,'Northern Branch Phase II Debris'!A:F,3,FALSE)</f>
        <v>Indian Creek Road</v>
      </c>
      <c r="F1833" s="84" t="str">
        <f t="shared" si="56"/>
        <v>Go Ahead</v>
      </c>
      <c r="G1833" s="320">
        <f>VLOOKUP(A1833,'Northern Branch Phase II Debris'!A:F,6,FALSE)</f>
        <v>0</v>
      </c>
      <c r="H1833" s="84" t="str">
        <f>VLOOKUP(A1833,'Northern Branch Phase II Debris'!A:G,7,FALSE)</f>
        <v>Siskiyou</v>
      </c>
      <c r="I1833" s="84" t="e">
        <f>VLOOKUP(A1833,'Go Backs'!A:H,8,FALSE)</f>
        <v>#N/A</v>
      </c>
      <c r="K1833" s="84" t="e">
        <f>VLOOKUP(A1833,'Go Aheads'!A:H,8,FALSE)</f>
        <v>#N/A</v>
      </c>
      <c r="M1833" s="84">
        <f>VLOOKUP(A1833,'Northern Branch Phase II Debris'!A:F,4,FALSE)</f>
        <v>0</v>
      </c>
      <c r="N1833" s="84">
        <f>VLOOKUP(A1833,'Northern Branch Phase II Debris'!A:F,5,FALSE)</f>
        <v>0</v>
      </c>
      <c r="P1833" s="84">
        <f ca="1">SUMIF(cCalRecycle_NorthBranch_DataMan!A:F,Audit!A1833,cCalRecycle_NorthBranch_DataMan!F:F)</f>
        <v>0</v>
      </c>
      <c r="Q1833" s="86" t="e">
        <f>VLOOKUP(A1833,cCalRecycle_NorthBranch_DataMan!A:B,2,FALSE)</f>
        <v>#N/A</v>
      </c>
      <c r="R1833" s="643" t="b">
        <f t="shared" ca="1" si="57"/>
        <v>1</v>
      </c>
      <c r="Y1833" s="84" t="e">
        <v>#N/A</v>
      </c>
      <c r="Z1833" s="84" t="e">
        <v>#N/A</v>
      </c>
      <c r="AA1833" s="84" t="e">
        <v>#N/A</v>
      </c>
      <c r="AB1833" s="84" t="e">
        <v>#N/A</v>
      </c>
      <c r="AC1833" s="84" t="e">
        <v>#N/A</v>
      </c>
      <c r="AD1833" s="84" t="e">
        <v>#N/A</v>
      </c>
      <c r="AE1833" s="84" t="e">
        <v>#N/A</v>
      </c>
      <c r="AF1833" s="84" t="e">
        <v>#N/A</v>
      </c>
    </row>
    <row r="1834" spans="1:32" ht="15" thickBot="1">
      <c r="A1834" s="93" t="s">
        <v>1606</v>
      </c>
      <c r="B1834" s="84">
        <f>VLOOKUP(A1834,'Northern Branch Phase II Debris'!A:F,2,FALSE)</f>
        <v>1320</v>
      </c>
      <c r="C1834" s="84" t="str">
        <f>VLOOKUP(A1834,'Northern Branch Phase II Debris'!A:F,3,FALSE)</f>
        <v>Bald Rock Road</v>
      </c>
      <c r="F1834" s="84" t="str">
        <f t="shared" si="56"/>
        <v>Go Ahead</v>
      </c>
      <c r="G1834" s="320">
        <f>VLOOKUP(A1834,'Northern Branch Phase II Debris'!A:F,6,FALSE)</f>
        <v>44249</v>
      </c>
      <c r="H1834" s="84" t="str">
        <f>VLOOKUP(A1834,'Northern Branch Phase II Debris'!A:G,7,FALSE)</f>
        <v>Butte</v>
      </c>
      <c r="I1834" s="84" t="e">
        <f>VLOOKUP(A1834,'Go Backs'!A:H,8,FALSE)</f>
        <v>#N/A</v>
      </c>
      <c r="K1834" s="84" t="e">
        <f>VLOOKUP(A1834,'Go Aheads'!A:H,8,FALSE)</f>
        <v>#N/A</v>
      </c>
      <c r="M1834" s="84">
        <f>VLOOKUP(A1834,'Northern Branch Phase II Debris'!A:F,4,FALSE)</f>
        <v>0</v>
      </c>
      <c r="N1834" s="84">
        <f>VLOOKUP(A1834,'Northern Branch Phase II Debris'!A:F,5,FALSE)</f>
        <v>0</v>
      </c>
      <c r="P1834" s="84">
        <f ca="1">SUMIF(cCalRecycle_NorthBranch_DataMan!A:F,Audit!A1834,cCalRecycle_NorthBranch_DataMan!F:F)</f>
        <v>0</v>
      </c>
      <c r="Q1834" s="86" t="e">
        <f>VLOOKUP(A1834,cCalRecycle_NorthBranch_DataMan!A:B,2,FALSE)</f>
        <v>#N/A</v>
      </c>
      <c r="R1834" s="643" t="b">
        <f t="shared" ca="1" si="57"/>
        <v>1</v>
      </c>
      <c r="Y1834" s="84" t="e">
        <v>#N/A</v>
      </c>
      <c r="Z1834" s="84" t="e">
        <v>#N/A</v>
      </c>
      <c r="AA1834" s="84" t="e">
        <v>#N/A</v>
      </c>
      <c r="AB1834" s="84" t="e">
        <v>#N/A</v>
      </c>
      <c r="AC1834" s="84" t="e">
        <v>#N/A</v>
      </c>
      <c r="AD1834" s="84" t="e">
        <v>#N/A</v>
      </c>
      <c r="AE1834" s="84" t="e">
        <v>#N/A</v>
      </c>
      <c r="AF1834" s="84" t="e">
        <v>#N/A</v>
      </c>
    </row>
    <row r="1835" spans="1:32" ht="51.75" thickBot="1">
      <c r="A1835" s="93" t="s">
        <v>1981</v>
      </c>
      <c r="B1835" s="84">
        <f>VLOOKUP(A1835,'Northern Branch Phase II Debris'!A:F,2,FALSE)</f>
        <v>53</v>
      </c>
      <c r="C1835" s="84" t="str">
        <f>VLOOKUP(A1835,'Northern Branch Phase II Debris'!A:F,3,FALSE)</f>
        <v>Huffright Lane</v>
      </c>
      <c r="F1835" s="84" t="str">
        <f t="shared" si="56"/>
        <v>Go Ahead</v>
      </c>
      <c r="G1835" s="320">
        <f>VLOOKUP(A1835,'Northern Branch Phase II Debris'!A:F,6,FALSE)</f>
        <v>44204</v>
      </c>
      <c r="H1835" s="84" t="str">
        <f>VLOOKUP(A1835,'Northern Branch Phase II Debris'!A:G,7,FALSE)</f>
        <v>Butte</v>
      </c>
      <c r="I1835" s="84" t="e">
        <f>VLOOKUP(A1835,'Go Backs'!A:H,8,FALSE)</f>
        <v>#N/A</v>
      </c>
      <c r="K1835" s="84" t="e">
        <f>VLOOKUP(A1835,'Go Aheads'!A:H,8,FALSE)</f>
        <v>#N/A</v>
      </c>
      <c r="M1835" s="84">
        <f>VLOOKUP(A1835,'Northern Branch Phase II Debris'!A:F,4,FALSE)</f>
        <v>4</v>
      </c>
      <c r="N1835" s="84" t="str">
        <f>VLOOKUP(A1835,'Northern Branch Phase II Debris'!A:F,5,FALSE)</f>
        <v>RETURNED TO COUNTY - NO VEHICLES</v>
      </c>
      <c r="P1835" s="84">
        <f ca="1">SUMIF(cCalRecycle_NorthBranch_DataMan!A:F,Audit!A1835,cCalRecycle_NorthBranch_DataMan!F:F)</f>
        <v>0</v>
      </c>
      <c r="Q1835" s="86" t="e">
        <f>VLOOKUP(A1835,cCalRecycle_NorthBranch_DataMan!A:B,2,FALSE)</f>
        <v>#N/A</v>
      </c>
      <c r="R1835" s="643" t="b">
        <f t="shared" ca="1" si="57"/>
        <v>0</v>
      </c>
      <c r="S1835" s="9" t="s">
        <v>12643</v>
      </c>
      <c r="Y1835" s="84" t="e">
        <v>#N/A</v>
      </c>
      <c r="Z1835" s="84" t="e">
        <v>#N/A</v>
      </c>
      <c r="AA1835" s="84" t="e">
        <v>#N/A</v>
      </c>
      <c r="AB1835" s="84" t="e">
        <v>#N/A</v>
      </c>
      <c r="AC1835" s="84" t="e">
        <v>#N/A</v>
      </c>
      <c r="AD1835" s="84" t="e">
        <v>#N/A</v>
      </c>
      <c r="AE1835" s="84" t="e">
        <v>#N/A</v>
      </c>
      <c r="AF1835" s="84" t="e">
        <v>#N/A</v>
      </c>
    </row>
    <row r="1836" spans="1:32" ht="15" thickBot="1">
      <c r="A1836" s="93" t="s">
        <v>1657</v>
      </c>
      <c r="B1836" s="84">
        <f>VLOOKUP(A1836,'Northern Branch Phase II Debris'!A:F,2,FALSE)</f>
        <v>1875</v>
      </c>
      <c r="C1836" s="84" t="str">
        <f>VLOOKUP(A1836,'Northern Branch Phase II Debris'!A:F,3,FALSE)</f>
        <v>Lumpkin Road</v>
      </c>
      <c r="F1836" s="84" t="str">
        <f t="shared" si="56"/>
        <v>Go Ahead</v>
      </c>
      <c r="G1836" s="320">
        <f>VLOOKUP(A1836,'Northern Branch Phase II Debris'!A:F,6,FALSE)</f>
        <v>44321</v>
      </c>
      <c r="H1836" s="84" t="str">
        <f>VLOOKUP(A1836,'Northern Branch Phase II Debris'!A:G,7,FALSE)</f>
        <v>Butte</v>
      </c>
      <c r="I1836" s="84" t="e">
        <f>VLOOKUP(A1836,'Go Backs'!A:H,8,FALSE)</f>
        <v>#N/A</v>
      </c>
      <c r="K1836" s="84">
        <f>VLOOKUP(A1836,'Go Aheads'!A:H,8,FALSE)</f>
        <v>2</v>
      </c>
      <c r="M1836" s="84">
        <f>VLOOKUP(A1836,'Northern Branch Phase II Debris'!A:F,4,FALSE)</f>
        <v>1</v>
      </c>
      <c r="N1836" s="84">
        <f>VLOOKUP(A1836,'Northern Branch Phase II Debris'!A:F,5,FALSE)</f>
        <v>1</v>
      </c>
      <c r="P1836" s="84">
        <f ca="1">SUMIF(cCalRecycle_NorthBranch_DataMan!A:F,Audit!A1836,cCalRecycle_NorthBranch_DataMan!F:F)</f>
        <v>1</v>
      </c>
      <c r="Q1836" s="86">
        <f>VLOOKUP(A1836,cCalRecycle_NorthBranch_DataMan!A:B,2,FALSE)</f>
        <v>44328.676990740692</v>
      </c>
      <c r="R1836" s="643" t="b">
        <f t="shared" ca="1" si="57"/>
        <v>1</v>
      </c>
      <c r="Y1836" s="84" t="e">
        <v>#N/A</v>
      </c>
      <c r="Z1836" s="84" t="e">
        <v>#N/A</v>
      </c>
      <c r="AA1836" s="84" t="e">
        <v>#N/A</v>
      </c>
      <c r="AB1836" s="84" t="e">
        <v>#N/A</v>
      </c>
      <c r="AC1836" s="84" t="e">
        <v>#N/A</v>
      </c>
      <c r="AD1836" s="84" t="e">
        <v>#N/A</v>
      </c>
      <c r="AE1836" s="84" t="e">
        <v>#N/A</v>
      </c>
      <c r="AF1836" s="84" t="e">
        <v>#N/A</v>
      </c>
    </row>
    <row r="1837" spans="1:32" ht="15" thickBot="1">
      <c r="A1837" s="93" t="s">
        <v>399</v>
      </c>
      <c r="B1837" s="84">
        <f>VLOOKUP(A1837,'Northern Branch Phase II Debris'!A:F,2,FALSE)</f>
        <v>1879</v>
      </c>
      <c r="C1837" s="84" t="str">
        <f>VLOOKUP(A1837,'Northern Branch Phase II Debris'!A:F,3,FALSE)</f>
        <v>Lumpkin Road</v>
      </c>
      <c r="F1837" s="84" t="str">
        <f t="shared" si="56"/>
        <v>Go Ahead</v>
      </c>
      <c r="G1837" s="320">
        <f>VLOOKUP(A1837,'Northern Branch Phase II Debris'!A:F,6,FALSE)</f>
        <v>44169</v>
      </c>
      <c r="H1837" s="84" t="str">
        <f>VLOOKUP(A1837,'Northern Branch Phase II Debris'!A:G,7,FALSE)</f>
        <v>Butte</v>
      </c>
      <c r="I1837" s="84" t="e">
        <f>VLOOKUP(A1837,'Go Backs'!A:H,8,FALSE)</f>
        <v>#N/A</v>
      </c>
      <c r="K1837" s="84" t="e">
        <f>VLOOKUP(A1837,'Go Aheads'!A:H,8,FALSE)</f>
        <v>#N/A</v>
      </c>
      <c r="M1837" s="84">
        <f>VLOOKUP(A1837,'Northern Branch Phase II Debris'!A:F,4,FALSE)</f>
        <v>0</v>
      </c>
      <c r="N1837" s="84">
        <f>VLOOKUP(A1837,'Northern Branch Phase II Debris'!A:F,5,FALSE)</f>
        <v>0</v>
      </c>
      <c r="P1837" s="84">
        <f ca="1">SUMIF(cCalRecycle_NorthBranch_DataMan!A:F,Audit!A1837,cCalRecycle_NorthBranch_DataMan!F:F)</f>
        <v>0</v>
      </c>
      <c r="Q1837" s="86" t="e">
        <f>VLOOKUP(A1837,cCalRecycle_NorthBranch_DataMan!A:B,2,FALSE)</f>
        <v>#N/A</v>
      </c>
      <c r="R1837" s="643" t="b">
        <f t="shared" ca="1" si="57"/>
        <v>1</v>
      </c>
      <c r="Y1837" s="84" t="e">
        <v>#N/A</v>
      </c>
      <c r="Z1837" s="84" t="e">
        <v>#N/A</v>
      </c>
      <c r="AA1837" s="84" t="e">
        <v>#N/A</v>
      </c>
      <c r="AB1837" s="84" t="e">
        <v>#N/A</v>
      </c>
      <c r="AC1837" s="84" t="e">
        <v>#N/A</v>
      </c>
      <c r="AD1837" s="84" t="e">
        <v>#N/A</v>
      </c>
      <c r="AE1837" s="84" t="e">
        <v>#N/A</v>
      </c>
      <c r="AF1837" s="84" t="e">
        <v>#N/A</v>
      </c>
    </row>
    <row r="1838" spans="1:32" ht="15" thickBot="1">
      <c r="A1838" s="93" t="s">
        <v>891</v>
      </c>
      <c r="B1838" s="84">
        <f>VLOOKUP(A1838,'Northern Branch Phase II Debris'!A:F,2,FALSE)</f>
        <v>6111</v>
      </c>
      <c r="C1838" s="84" t="str">
        <f>VLOOKUP(A1838,'Northern Branch Phase II Debris'!A:F,3,FALSE)</f>
        <v>Indian Creek Road</v>
      </c>
      <c r="F1838" s="84" t="str">
        <f t="shared" si="56"/>
        <v>Go Ahead</v>
      </c>
      <c r="G1838" s="320">
        <f>VLOOKUP(A1838,'Northern Branch Phase II Debris'!A:F,6,FALSE)</f>
        <v>44358</v>
      </c>
      <c r="H1838" s="84" t="str">
        <f>VLOOKUP(A1838,'Northern Branch Phase II Debris'!A:G,7,FALSE)</f>
        <v>Siskiyou</v>
      </c>
      <c r="I1838" s="84" t="e">
        <f>VLOOKUP(A1838,'Go Backs'!A:H,8,FALSE)</f>
        <v>#N/A</v>
      </c>
      <c r="K1838" s="84" t="e">
        <f>VLOOKUP(A1838,'Go Aheads'!A:H,8,FALSE)</f>
        <v>#N/A</v>
      </c>
      <c r="M1838" s="84">
        <f>VLOOKUP(A1838,'Northern Branch Phase II Debris'!A:F,4,FALSE)</f>
        <v>1</v>
      </c>
      <c r="N1838" s="84">
        <f>VLOOKUP(A1838,'Northern Branch Phase II Debris'!A:F,5,FALSE)</f>
        <v>3</v>
      </c>
      <c r="P1838" s="84">
        <f ca="1">SUMIF(cCalRecycle_NorthBranch_DataMan!A:F,Audit!A1838,cCalRecycle_NorthBranch_DataMan!F:F)</f>
        <v>3</v>
      </c>
      <c r="Q1838" s="86">
        <f>VLOOKUP(A1838,cCalRecycle_NorthBranch_DataMan!A:B,2,FALSE)</f>
        <v>44357.457997685196</v>
      </c>
      <c r="R1838" s="643" t="b">
        <f t="shared" ca="1" si="57"/>
        <v>1</v>
      </c>
      <c r="S1838" s="455"/>
      <c r="Y1838" s="84" t="e">
        <v>#N/A</v>
      </c>
      <c r="Z1838" s="84" t="e">
        <v>#N/A</v>
      </c>
      <c r="AA1838" s="84" t="e">
        <v>#N/A</v>
      </c>
      <c r="AB1838" s="84" t="e">
        <v>#N/A</v>
      </c>
      <c r="AC1838" s="84" t="e">
        <v>#N/A</v>
      </c>
      <c r="AD1838" s="84" t="e">
        <v>#N/A</v>
      </c>
      <c r="AE1838" s="84" t="e">
        <v>#N/A</v>
      </c>
      <c r="AF1838" s="84" t="e">
        <v>#N/A</v>
      </c>
    </row>
    <row r="1839" spans="1:32" ht="39" thickBot="1">
      <c r="A1839" s="93" t="s">
        <v>1216</v>
      </c>
      <c r="B1839" s="84" t="str">
        <f>VLOOKUP(A1839,'Northern Branch Phase II Debris'!A:F,2,FALSE)</f>
        <v>062-140-035-000</v>
      </c>
      <c r="C1839" s="84" t="str">
        <f>VLOOKUP(A1839,'Northern Branch Phase II Debris'!A:F,3,FALSE)</f>
        <v>PTN LTs55&amp;56 Feather River Forest Homes</v>
      </c>
      <c r="F1839" s="84" t="str">
        <f t="shared" si="56"/>
        <v>Go Ahead</v>
      </c>
      <c r="G1839" s="320">
        <f>VLOOKUP(A1839,'Northern Branch Phase II Debris'!A:F,6,FALSE)</f>
        <v>0</v>
      </c>
      <c r="H1839" s="84" t="str">
        <f>VLOOKUP(A1839,'Northern Branch Phase II Debris'!A:G,7,FALSE)</f>
        <v>Butte</v>
      </c>
      <c r="I1839" s="84" t="e">
        <f>VLOOKUP(A1839,'Go Backs'!A:H,8,FALSE)</f>
        <v>#N/A</v>
      </c>
      <c r="K1839" s="84" t="e">
        <f>VLOOKUP(A1839,'Go Aheads'!A:H,8,FALSE)</f>
        <v>#N/A</v>
      </c>
      <c r="M1839" s="84">
        <f>VLOOKUP(A1839,'Northern Branch Phase II Debris'!A:F,4,FALSE)</f>
        <v>0</v>
      </c>
      <c r="N1839" s="84">
        <f>VLOOKUP(A1839,'Northern Branch Phase II Debris'!A:F,5,FALSE)</f>
        <v>0</v>
      </c>
      <c r="P1839" s="84">
        <f ca="1">SUMIF(cCalRecycle_NorthBranch_DataMan!A:F,Audit!A1839,cCalRecycle_NorthBranch_DataMan!F:F)</f>
        <v>0</v>
      </c>
      <c r="Q1839" s="86" t="e">
        <f>VLOOKUP(A1839,cCalRecycle_NorthBranch_DataMan!A:B,2,FALSE)</f>
        <v>#N/A</v>
      </c>
      <c r="R1839" s="643" t="b">
        <f t="shared" ca="1" si="57"/>
        <v>1</v>
      </c>
      <c r="Y1839" s="84" t="e">
        <v>#N/A</v>
      </c>
      <c r="Z1839" s="84" t="e">
        <v>#N/A</v>
      </c>
      <c r="AA1839" s="84" t="e">
        <v>#N/A</v>
      </c>
      <c r="AB1839" s="84" t="e">
        <v>#N/A</v>
      </c>
      <c r="AC1839" s="84" t="e">
        <v>#N/A</v>
      </c>
      <c r="AD1839" s="84" t="e">
        <v>#N/A</v>
      </c>
      <c r="AE1839" s="84" t="e">
        <v>#N/A</v>
      </c>
      <c r="AF1839" s="84" t="e">
        <v>#N/A</v>
      </c>
    </row>
    <row r="1840" spans="1:32" ht="15" thickBot="1">
      <c r="A1840" s="93" t="s">
        <v>1304</v>
      </c>
      <c r="B1840" s="84" t="str">
        <f>VLOOKUP(A1840,'Northern Branch Phase II Debris'!A:F,2,FALSE)</f>
        <v>062-320-017-000</v>
      </c>
      <c r="C1840" s="84" t="str">
        <f>VLOOKUP(A1840,'Northern Branch Phase II Debris'!A:F,3,FALSE)</f>
        <v>Ponderosa Drive</v>
      </c>
      <c r="F1840" s="84" t="str">
        <f t="shared" si="56"/>
        <v>Go Ahead</v>
      </c>
      <c r="G1840" s="320">
        <f>VLOOKUP(A1840,'Northern Branch Phase II Debris'!A:F,6,FALSE)</f>
        <v>0</v>
      </c>
      <c r="H1840" s="84" t="str">
        <f>VLOOKUP(A1840,'Northern Branch Phase II Debris'!A:G,7,FALSE)</f>
        <v>Butte</v>
      </c>
      <c r="I1840" s="84" t="e">
        <f>VLOOKUP(A1840,'Go Backs'!A:H,8,FALSE)</f>
        <v>#N/A</v>
      </c>
      <c r="K1840" s="84" t="e">
        <f>VLOOKUP(A1840,'Go Aheads'!A:H,8,FALSE)</f>
        <v>#N/A</v>
      </c>
      <c r="M1840" s="84">
        <f>VLOOKUP(A1840,'Northern Branch Phase II Debris'!A:F,4,FALSE)</f>
        <v>0</v>
      </c>
      <c r="N1840" s="84">
        <f>VLOOKUP(A1840,'Northern Branch Phase II Debris'!A:F,5,FALSE)</f>
        <v>0</v>
      </c>
      <c r="P1840" s="84">
        <f ca="1">SUMIF(cCalRecycle_NorthBranch_DataMan!A:F,Audit!A1840,cCalRecycle_NorthBranch_DataMan!F:F)</f>
        <v>0</v>
      </c>
      <c r="Q1840" s="86" t="e">
        <f>VLOOKUP(A1840,cCalRecycle_NorthBranch_DataMan!A:B,2,FALSE)</f>
        <v>#N/A</v>
      </c>
      <c r="R1840" s="643" t="b">
        <f t="shared" ca="1" si="57"/>
        <v>1</v>
      </c>
      <c r="Y1840" s="84" t="e">
        <v>#N/A</v>
      </c>
      <c r="Z1840" s="84" t="e">
        <v>#N/A</v>
      </c>
      <c r="AA1840" s="84" t="e">
        <v>#N/A</v>
      </c>
      <c r="AB1840" s="84" t="e">
        <v>#N/A</v>
      </c>
      <c r="AC1840" s="84" t="e">
        <v>#N/A</v>
      </c>
      <c r="AD1840" s="84" t="e">
        <v>#N/A</v>
      </c>
      <c r="AE1840" s="84" t="e">
        <v>#N/A</v>
      </c>
      <c r="AF1840" s="84" t="e">
        <v>#N/A</v>
      </c>
    </row>
    <row r="1841" spans="1:32" ht="15" thickBot="1">
      <c r="A1841" s="93" t="s">
        <v>1638</v>
      </c>
      <c r="B1841" s="84" t="str">
        <f>VLOOKUP(A1841,'Northern Branch Phase II Debris'!A:F,2,FALSE)</f>
        <v>062-320-019-000</v>
      </c>
      <c r="C1841" s="84" t="str">
        <f>VLOOKUP(A1841,'Northern Branch Phase II Debris'!A:F,3,FALSE)</f>
        <v>Ponderosa Drive</v>
      </c>
      <c r="F1841" s="84" t="str">
        <f t="shared" si="56"/>
        <v>Go Ahead</v>
      </c>
      <c r="G1841" s="320">
        <f>VLOOKUP(A1841,'Northern Branch Phase II Debris'!A:F,6,FALSE)</f>
        <v>0</v>
      </c>
      <c r="H1841" s="84" t="str">
        <f>VLOOKUP(A1841,'Northern Branch Phase II Debris'!A:G,7,FALSE)</f>
        <v>Butte</v>
      </c>
      <c r="I1841" s="84" t="e">
        <f>VLOOKUP(A1841,'Go Backs'!A:H,8,FALSE)</f>
        <v>#N/A</v>
      </c>
      <c r="K1841" s="84" t="e">
        <f>VLOOKUP(A1841,'Go Aheads'!A:H,8,FALSE)</f>
        <v>#N/A</v>
      </c>
      <c r="M1841" s="84">
        <f>VLOOKUP(A1841,'Northern Branch Phase II Debris'!A:F,4,FALSE)</f>
        <v>0</v>
      </c>
      <c r="N1841" s="84">
        <f>VLOOKUP(A1841,'Northern Branch Phase II Debris'!A:F,5,FALSE)</f>
        <v>0</v>
      </c>
      <c r="P1841" s="84">
        <f ca="1">SUMIF(cCalRecycle_NorthBranch_DataMan!A:F,Audit!A1841,cCalRecycle_NorthBranch_DataMan!F:F)</f>
        <v>0</v>
      </c>
      <c r="Q1841" s="86" t="e">
        <f>VLOOKUP(A1841,cCalRecycle_NorthBranch_DataMan!A:B,2,FALSE)</f>
        <v>#N/A</v>
      </c>
      <c r="R1841" s="643" t="b">
        <f t="shared" ca="1" si="57"/>
        <v>1</v>
      </c>
      <c r="Y1841" s="84" t="e">
        <v>#N/A</v>
      </c>
      <c r="Z1841" s="84" t="e">
        <v>#N/A</v>
      </c>
      <c r="AA1841" s="84" t="e">
        <v>#N/A</v>
      </c>
      <c r="AB1841" s="84" t="e">
        <v>#N/A</v>
      </c>
      <c r="AC1841" s="84" t="e">
        <v>#N/A</v>
      </c>
      <c r="AD1841" s="84" t="e">
        <v>#N/A</v>
      </c>
      <c r="AE1841" s="84" t="e">
        <v>#N/A</v>
      </c>
      <c r="AF1841" s="84" t="e">
        <v>#N/A</v>
      </c>
    </row>
    <row r="1842" spans="1:32" ht="15" thickBot="1">
      <c r="A1842" s="93" t="s">
        <v>602</v>
      </c>
      <c r="B1842" s="84">
        <f>VLOOKUP(A1842,'Northern Branch Phase II Debris'!A:F,2,FALSE)</f>
        <v>1293</v>
      </c>
      <c r="C1842" s="84" t="str">
        <f>VLOOKUP(A1842,'Northern Branch Phase II Debris'!A:F,3,FALSE)</f>
        <v>Lumpkin Road</v>
      </c>
      <c r="F1842" s="84" t="str">
        <f t="shared" si="56"/>
        <v>Go Ahead</v>
      </c>
      <c r="G1842" s="320">
        <f>VLOOKUP(A1842,'Northern Branch Phase II Debris'!A:F,6,FALSE)</f>
        <v>0</v>
      </c>
      <c r="H1842" s="84" t="str">
        <f>VLOOKUP(A1842,'Northern Branch Phase II Debris'!A:G,7,FALSE)</f>
        <v>Butte</v>
      </c>
      <c r="I1842" s="84" t="e">
        <f>VLOOKUP(A1842,'Go Backs'!A:H,8,FALSE)</f>
        <v>#N/A</v>
      </c>
      <c r="K1842" s="84" t="e">
        <f>VLOOKUP(A1842,'Go Aheads'!A:H,8,FALSE)</f>
        <v>#N/A</v>
      </c>
      <c r="M1842" s="84">
        <f>VLOOKUP(A1842,'Northern Branch Phase II Debris'!A:F,4,FALSE)</f>
        <v>0</v>
      </c>
      <c r="N1842" s="84">
        <f>VLOOKUP(A1842,'Northern Branch Phase II Debris'!A:F,5,FALSE)</f>
        <v>0</v>
      </c>
      <c r="P1842" s="84">
        <f ca="1">SUMIF(cCalRecycle_NorthBranch_DataMan!A:F,Audit!A1842,cCalRecycle_NorthBranch_DataMan!F:F)</f>
        <v>0</v>
      </c>
      <c r="Q1842" s="86" t="e">
        <f>VLOOKUP(A1842,cCalRecycle_NorthBranch_DataMan!A:B,2,FALSE)</f>
        <v>#N/A</v>
      </c>
      <c r="R1842" s="643" t="b">
        <f t="shared" ca="1" si="57"/>
        <v>1</v>
      </c>
      <c r="Y1842" s="84" t="e">
        <v>#N/A</v>
      </c>
      <c r="Z1842" s="84" t="e">
        <v>#N/A</v>
      </c>
      <c r="AA1842" s="84" t="e">
        <v>#N/A</v>
      </c>
      <c r="AB1842" s="84" t="e">
        <v>#N/A</v>
      </c>
      <c r="AC1842" s="84" t="e">
        <v>#N/A</v>
      </c>
      <c r="AD1842" s="84" t="e">
        <v>#N/A</v>
      </c>
      <c r="AE1842" s="84" t="e">
        <v>#N/A</v>
      </c>
      <c r="AF1842" s="84" t="e">
        <v>#N/A</v>
      </c>
    </row>
    <row r="1843" spans="1:32" ht="15" thickBot="1">
      <c r="A1843" s="93" t="s">
        <v>2021</v>
      </c>
      <c r="B1843" s="84" t="str">
        <f>VLOOKUP(A1843,'Northern Branch Phase II Debris'!A:F,2,FALSE)</f>
        <v>071-150-024-000</v>
      </c>
      <c r="C1843" s="84" t="str">
        <f>VLOOKUP(A1843,'Northern Branch Phase II Debris'!A:F,3,FALSE)</f>
        <v>SEC 31 T20N R6EF</v>
      </c>
      <c r="F1843" s="84" t="str">
        <f t="shared" si="56"/>
        <v>Go Ahead</v>
      </c>
      <c r="G1843" s="320">
        <f>VLOOKUP(A1843,'Northern Branch Phase II Debris'!A:F,6,FALSE)</f>
        <v>0</v>
      </c>
      <c r="H1843" s="84" t="str">
        <f>VLOOKUP(A1843,'Northern Branch Phase II Debris'!A:G,7,FALSE)</f>
        <v>Butte</v>
      </c>
      <c r="I1843" s="84" t="e">
        <f>VLOOKUP(A1843,'Go Backs'!A:H,8,FALSE)</f>
        <v>#N/A</v>
      </c>
      <c r="K1843" s="84" t="e">
        <f>VLOOKUP(A1843,'Go Aheads'!A:H,8,FALSE)</f>
        <v>#N/A</v>
      </c>
      <c r="M1843" s="84">
        <f>VLOOKUP(A1843,'Northern Branch Phase II Debris'!A:F,4,FALSE)</f>
        <v>0</v>
      </c>
      <c r="N1843" s="84">
        <f>VLOOKUP(A1843,'Northern Branch Phase II Debris'!A:F,5,FALSE)</f>
        <v>0</v>
      </c>
      <c r="P1843" s="84">
        <f ca="1">SUMIF(cCalRecycle_NorthBranch_DataMan!A:F,Audit!A1843,cCalRecycle_NorthBranch_DataMan!F:F)</f>
        <v>0</v>
      </c>
      <c r="Q1843" s="86" t="e">
        <f>VLOOKUP(A1843,cCalRecycle_NorthBranch_DataMan!A:B,2,FALSE)</f>
        <v>#N/A</v>
      </c>
      <c r="R1843" s="643" t="b">
        <f t="shared" ca="1" si="57"/>
        <v>1</v>
      </c>
      <c r="Y1843" s="84" t="e">
        <v>#N/A</v>
      </c>
      <c r="Z1843" s="84" t="e">
        <v>#N/A</v>
      </c>
      <c r="AA1843" s="84" t="e">
        <v>#N/A</v>
      </c>
      <c r="AB1843" s="84" t="e">
        <v>#N/A</v>
      </c>
      <c r="AC1843" s="84" t="e">
        <v>#N/A</v>
      </c>
      <c r="AD1843" s="84" t="e">
        <v>#N/A</v>
      </c>
      <c r="AE1843" s="84" t="e">
        <v>#N/A</v>
      </c>
      <c r="AF1843" s="84" t="e">
        <v>#N/A</v>
      </c>
    </row>
    <row r="1844" spans="1:32" ht="15" thickBot="1">
      <c r="A1844" s="93" t="s">
        <v>1661</v>
      </c>
      <c r="B1844" s="84">
        <f>VLOOKUP(A1844,'Northern Branch Phase II Debris'!A:F,2,FALSE)</f>
        <v>1240</v>
      </c>
      <c r="C1844" s="84" t="str">
        <f>VLOOKUP(A1844,'Northern Branch Phase II Debris'!A:F,3,FALSE)</f>
        <v>Lumpkin Road</v>
      </c>
      <c r="F1844" s="84" t="str">
        <f t="shared" si="56"/>
        <v>Go Ahead</v>
      </c>
      <c r="G1844" s="320">
        <f>VLOOKUP(A1844,'Northern Branch Phase II Debris'!A:F,6,FALSE)</f>
        <v>44327</v>
      </c>
      <c r="H1844" s="84" t="str">
        <f>VLOOKUP(A1844,'Northern Branch Phase II Debris'!A:G,7,FALSE)</f>
        <v>Butte</v>
      </c>
      <c r="I1844" s="84" t="e">
        <f>VLOOKUP(A1844,'Go Backs'!A:H,8,FALSE)</f>
        <v>#N/A</v>
      </c>
      <c r="K1844" s="84">
        <f>VLOOKUP(A1844,'Go Aheads'!A:H,8,FALSE)</f>
        <v>1</v>
      </c>
      <c r="M1844" s="84">
        <f>VLOOKUP(A1844,'Northern Branch Phase II Debris'!A:F,4,FALSE)</f>
        <v>1</v>
      </c>
      <c r="N1844" s="84">
        <f>VLOOKUP(A1844,'Northern Branch Phase II Debris'!A:F,5,FALSE)</f>
        <v>1</v>
      </c>
      <c r="P1844" s="84">
        <f ca="1">SUMIF(cCalRecycle_NorthBranch_DataMan!A:F,Audit!A1844,cCalRecycle_NorthBranch_DataMan!F:F)</f>
        <v>1</v>
      </c>
      <c r="Q1844" s="86">
        <f>VLOOKUP(A1844,cCalRecycle_NorthBranch_DataMan!A:B,2,FALSE)</f>
        <v>44340.621226851901</v>
      </c>
      <c r="R1844" s="643" t="b">
        <f t="shared" ca="1" si="57"/>
        <v>1</v>
      </c>
      <c r="Y1844" s="84" t="e">
        <v>#N/A</v>
      </c>
      <c r="Z1844" s="84" t="e">
        <v>#N/A</v>
      </c>
      <c r="AA1844" s="84" t="e">
        <v>#N/A</v>
      </c>
      <c r="AB1844" s="84" t="e">
        <v>#N/A</v>
      </c>
      <c r="AC1844" s="84" t="e">
        <v>#N/A</v>
      </c>
      <c r="AD1844" s="84" t="e">
        <v>#N/A</v>
      </c>
      <c r="AE1844" s="84" t="e">
        <v>#N/A</v>
      </c>
      <c r="AF1844" s="84" t="e">
        <v>#N/A</v>
      </c>
    </row>
    <row r="1845" spans="1:32" ht="15" thickBot="1">
      <c r="A1845" s="93" t="s">
        <v>1386</v>
      </c>
      <c r="B1845" s="84">
        <f>VLOOKUP(A1845,'Northern Branch Phase II Debris'!A:F,2,FALSE)</f>
        <v>15</v>
      </c>
      <c r="C1845" s="84" t="str">
        <f>VLOOKUP(A1845,'Northern Branch Phase II Debris'!A:F,3,FALSE)</f>
        <v>Pine Tree Lane</v>
      </c>
      <c r="F1845" s="84" t="str">
        <f t="shared" si="56"/>
        <v>Go Ahead</v>
      </c>
      <c r="G1845" s="320">
        <f>VLOOKUP(A1845,'Northern Branch Phase II Debris'!A:F,6,FALSE)</f>
        <v>44343</v>
      </c>
      <c r="H1845" s="84" t="str">
        <f>VLOOKUP(A1845,'Northern Branch Phase II Debris'!A:G,7,FALSE)</f>
        <v>Butte</v>
      </c>
      <c r="I1845" s="84" t="e">
        <f>VLOOKUP(A1845,'Go Backs'!A:H,8,FALSE)</f>
        <v>#N/A</v>
      </c>
      <c r="K1845" s="84">
        <f>VLOOKUP(A1845,'Go Aheads'!A:H,8,FALSE)</f>
        <v>3</v>
      </c>
      <c r="M1845" s="84">
        <f>VLOOKUP(A1845,'Northern Branch Phase II Debris'!A:F,4,FALSE)</f>
        <v>3</v>
      </c>
      <c r="N1845" s="84">
        <f>VLOOKUP(A1845,'Northern Branch Phase II Debris'!A:F,5,FALSE)</f>
        <v>3</v>
      </c>
      <c r="P1845" s="84">
        <f ca="1">SUMIF(cCalRecycle_NorthBranch_DataMan!A:F,Audit!A1845,cCalRecycle_NorthBranch_DataMan!F:F)</f>
        <v>3</v>
      </c>
      <c r="Q1845" s="86">
        <f>VLOOKUP(A1845,cCalRecycle_NorthBranch_DataMan!A:B,2,FALSE)</f>
        <v>44356.580856481502</v>
      </c>
      <c r="R1845" s="643" t="b">
        <f t="shared" ca="1" si="57"/>
        <v>1</v>
      </c>
      <c r="Y1845" s="84" t="e">
        <v>#N/A</v>
      </c>
      <c r="Z1845" s="84" t="e">
        <v>#N/A</v>
      </c>
      <c r="AA1845" s="84" t="e">
        <v>#N/A</v>
      </c>
      <c r="AB1845" s="84" t="e">
        <v>#N/A</v>
      </c>
      <c r="AC1845" s="84" t="e">
        <v>#N/A</v>
      </c>
      <c r="AD1845" s="84" t="e">
        <v>#N/A</v>
      </c>
      <c r="AE1845" s="84" t="e">
        <v>#N/A</v>
      </c>
      <c r="AF1845" s="84" t="e">
        <v>#N/A</v>
      </c>
    </row>
    <row r="1846" spans="1:32" ht="15" thickBot="1">
      <c r="A1846" s="93" t="s">
        <v>1465</v>
      </c>
      <c r="B1846" s="84">
        <f>VLOOKUP(A1846,'Northern Branch Phase II Debris'!A:F,2,FALSE)</f>
        <v>519</v>
      </c>
      <c r="C1846" s="84" t="str">
        <f>VLOOKUP(A1846,'Northern Branch Phase II Debris'!A:F,3,FALSE)</f>
        <v>Little Ridge Road</v>
      </c>
      <c r="F1846" s="84" t="str">
        <f t="shared" si="56"/>
        <v>Go Ahead</v>
      </c>
      <c r="G1846" s="320">
        <f>VLOOKUP(A1846,'Northern Branch Phase II Debris'!A:F,6,FALSE)</f>
        <v>44349</v>
      </c>
      <c r="H1846" s="84" t="str">
        <f>VLOOKUP(A1846,'Northern Branch Phase II Debris'!A:G,7,FALSE)</f>
        <v>Butte</v>
      </c>
      <c r="I1846" s="84" t="e">
        <f>VLOOKUP(A1846,'Go Backs'!A:H,8,FALSE)</f>
        <v>#N/A</v>
      </c>
      <c r="K1846" s="84">
        <f>VLOOKUP(A1846,'Go Aheads'!A:H,8,FALSE)</f>
        <v>6</v>
      </c>
      <c r="M1846" s="84">
        <f>VLOOKUP(A1846,'Northern Branch Phase II Debris'!A:F,4,FALSE)</f>
        <v>7</v>
      </c>
      <c r="N1846" s="84">
        <f>VLOOKUP(A1846,'Northern Branch Phase II Debris'!A:F,5,FALSE)</f>
        <v>6</v>
      </c>
      <c r="P1846" s="84">
        <f ca="1">SUMIF(cCalRecycle_NorthBranch_DataMan!A:F,Audit!A1846,cCalRecycle_NorthBranch_DataMan!F:F)</f>
        <v>6</v>
      </c>
      <c r="Q1846" s="86">
        <f>VLOOKUP(A1846,cCalRecycle_NorthBranch_DataMan!A:B,2,FALSE)</f>
        <v>44351.457928240692</v>
      </c>
      <c r="R1846" s="643" t="b">
        <f t="shared" ca="1" si="57"/>
        <v>1</v>
      </c>
      <c r="Y1846" s="84" t="e">
        <v>#N/A</v>
      </c>
      <c r="Z1846" s="84" t="e">
        <v>#N/A</v>
      </c>
      <c r="AA1846" s="84" t="e">
        <v>#N/A</v>
      </c>
      <c r="AB1846" s="84" t="e">
        <v>#N/A</v>
      </c>
      <c r="AC1846" s="84" t="e">
        <v>#N/A</v>
      </c>
      <c r="AD1846" s="84" t="e">
        <v>#N/A</v>
      </c>
      <c r="AE1846" s="84" t="e">
        <v>#N/A</v>
      </c>
      <c r="AF1846" s="84" t="e">
        <v>#N/A</v>
      </c>
    </row>
    <row r="1847" spans="1:32" ht="26.25" thickBot="1">
      <c r="A1847" s="93" t="s">
        <v>1685</v>
      </c>
      <c r="B1847" s="84" t="str">
        <f>VLOOKUP(A1847,'Northern Branch Phase II Debris'!A:F,2,FALSE)</f>
        <v>009-200-030-000</v>
      </c>
      <c r="C1847" s="84" t="str">
        <f>VLOOKUP(A1847,'Northern Branch Phase II Debris'!A:F,3,FALSE)</f>
        <v>17-N-28 South Fork Road</v>
      </c>
      <c r="F1847" s="84" t="str">
        <f t="shared" si="56"/>
        <v>Go Ahead</v>
      </c>
      <c r="G1847" s="320">
        <f>VLOOKUP(A1847,'Northern Branch Phase II Debris'!A:F,6,FALSE)</f>
        <v>44365</v>
      </c>
      <c r="H1847" s="84" t="str">
        <f>VLOOKUP(A1847,'Northern Branch Phase II Debris'!A:G,7,FALSE)</f>
        <v>Siskiyou</v>
      </c>
      <c r="I1847" s="84" t="e">
        <f>VLOOKUP(A1847,'Go Backs'!A:H,8,FALSE)</f>
        <v>#N/A</v>
      </c>
      <c r="K1847" s="84" t="e">
        <f>VLOOKUP(A1847,'Go Aheads'!A:H,8,FALSE)</f>
        <v>#N/A</v>
      </c>
      <c r="M1847" s="84">
        <f>VLOOKUP(A1847,'Northern Branch Phase II Debris'!A:F,4,FALSE)</f>
        <v>5</v>
      </c>
      <c r="N1847" s="84">
        <f>VLOOKUP(A1847,'Northern Branch Phase II Debris'!A:F,5,FALSE)</f>
        <v>5</v>
      </c>
      <c r="P1847" s="84">
        <f ca="1">SUMIF(cCalRecycle_NorthBranch_DataMan!A:F,Audit!A1847,cCalRecycle_NorthBranch_DataMan!F:F)</f>
        <v>5</v>
      </c>
      <c r="Q1847" s="86">
        <f>VLOOKUP(A1847,cCalRecycle_NorthBranch_DataMan!A:B,2,FALSE)</f>
        <v>44364.392048611102</v>
      </c>
      <c r="R1847" s="643" t="b">
        <f t="shared" ca="1" si="57"/>
        <v>1</v>
      </c>
      <c r="S1847" s="455"/>
      <c r="Y1847" s="84" t="e">
        <v>#N/A</v>
      </c>
      <c r="Z1847" s="84" t="e">
        <v>#N/A</v>
      </c>
      <c r="AA1847" s="84" t="e">
        <v>#N/A</v>
      </c>
      <c r="AB1847" s="84" t="e">
        <v>#N/A</v>
      </c>
      <c r="AC1847" s="84" t="e">
        <v>#N/A</v>
      </c>
      <c r="AD1847" s="84" t="e">
        <v>#N/A</v>
      </c>
      <c r="AE1847" s="84" t="e">
        <v>#N/A</v>
      </c>
      <c r="AF1847" s="84" t="e">
        <v>#N/A</v>
      </c>
    </row>
    <row r="1848" spans="1:32" ht="26.25" thickBot="1">
      <c r="A1848" s="93" t="s">
        <v>1684</v>
      </c>
      <c r="B1848" s="84" t="str">
        <f>VLOOKUP(A1848,'Northern Branch Phase II Debris'!A:F,2,FALSE)</f>
        <v>009-200-120-000</v>
      </c>
      <c r="C1848" s="84" t="str">
        <f>VLOOKUP(A1848,'Northern Branch Phase II Debris'!A:F,3,FALSE)</f>
        <v>17-N-28 South Fork Road</v>
      </c>
      <c r="F1848" s="84" t="str">
        <f t="shared" si="56"/>
        <v>Go Ahead</v>
      </c>
      <c r="G1848" s="320">
        <f>VLOOKUP(A1848,'Northern Branch Phase II Debris'!A:F,6,FALSE)</f>
        <v>44364</v>
      </c>
      <c r="H1848" s="84" t="str">
        <f>VLOOKUP(A1848,'Northern Branch Phase II Debris'!A:G,7,FALSE)</f>
        <v>Siskiyou</v>
      </c>
      <c r="I1848" s="84" t="e">
        <f>VLOOKUP(A1848,'Go Backs'!A:H,8,FALSE)</f>
        <v>#N/A</v>
      </c>
      <c r="K1848" s="84" t="e">
        <f>VLOOKUP(A1848,'Go Aheads'!A:H,8,FALSE)</f>
        <v>#N/A</v>
      </c>
      <c r="M1848" s="84">
        <f>VLOOKUP(A1848,'Northern Branch Phase II Debris'!A:F,4,FALSE)</f>
        <v>4</v>
      </c>
      <c r="N1848" s="84">
        <f>VLOOKUP(A1848,'Northern Branch Phase II Debris'!A:F,5,FALSE)</f>
        <v>6</v>
      </c>
      <c r="P1848" s="84">
        <f ca="1">SUMIF(cCalRecycle_NorthBranch_DataMan!A:F,Audit!A1848,cCalRecycle_NorthBranch_DataMan!F:F)</f>
        <v>6</v>
      </c>
      <c r="Q1848" s="86">
        <f>VLOOKUP(A1848,cCalRecycle_NorthBranch_DataMan!A:B,2,FALSE)</f>
        <v>44362.347754629598</v>
      </c>
      <c r="R1848" s="643" t="b">
        <f t="shared" ca="1" si="57"/>
        <v>1</v>
      </c>
      <c r="S1848" s="455"/>
      <c r="Y1848" s="84" t="e">
        <v>#N/A</v>
      </c>
      <c r="Z1848" s="84" t="e">
        <v>#N/A</v>
      </c>
      <c r="AA1848" s="84" t="e">
        <v>#N/A</v>
      </c>
      <c r="AB1848" s="84" t="e">
        <v>#N/A</v>
      </c>
      <c r="AC1848" s="84" t="e">
        <v>#N/A</v>
      </c>
      <c r="AD1848" s="84" t="e">
        <v>#N/A</v>
      </c>
      <c r="AE1848" s="84" t="e">
        <v>#N/A</v>
      </c>
      <c r="AF1848" s="84" t="e">
        <v>#N/A</v>
      </c>
    </row>
    <row r="1849" spans="1:32" ht="15" thickBot="1">
      <c r="A1849" s="93" t="s">
        <v>2013</v>
      </c>
      <c r="B1849" s="84">
        <f>VLOOKUP(A1849,'Northern Branch Phase II Debris'!A:F,2,FALSE)</f>
        <v>50</v>
      </c>
      <c r="C1849" s="84" t="str">
        <f>VLOOKUP(A1849,'Northern Branch Phase II Debris'!A:F,3,FALSE)</f>
        <v>Indian Cemetery Road</v>
      </c>
      <c r="F1849" s="84" t="str">
        <f t="shared" si="56"/>
        <v>Go Ahead</v>
      </c>
      <c r="G1849" s="320">
        <f>VLOOKUP(A1849,'Northern Branch Phase II Debris'!A:F,6,FALSE)</f>
        <v>44323</v>
      </c>
      <c r="H1849" s="84" t="str">
        <f>VLOOKUP(A1849,'Northern Branch Phase II Debris'!A:G,7,FALSE)</f>
        <v>Butte</v>
      </c>
      <c r="I1849" s="84" t="e">
        <f>VLOOKUP(A1849,'Go Backs'!A:H,8,FALSE)</f>
        <v>#N/A</v>
      </c>
      <c r="K1849" s="84">
        <f>VLOOKUP(A1849,'Go Aheads'!A:H,8,FALSE)</f>
        <v>3</v>
      </c>
      <c r="M1849" s="84">
        <f>VLOOKUP(A1849,'Northern Branch Phase II Debris'!A:F,4,FALSE)</f>
        <v>12</v>
      </c>
      <c r="N1849" s="84">
        <f>VLOOKUP(A1849,'Northern Branch Phase II Debris'!A:F,5,FALSE)</f>
        <v>3</v>
      </c>
      <c r="P1849" s="84">
        <f ca="1">SUMIF(cCalRecycle_NorthBranch_DataMan!A:F,Audit!A1849,cCalRecycle_NorthBranch_DataMan!F:F)</f>
        <v>3</v>
      </c>
      <c r="Q1849" s="86">
        <f>VLOOKUP(A1849,cCalRecycle_NorthBranch_DataMan!A:B,2,FALSE)</f>
        <v>44364.575173611098</v>
      </c>
      <c r="R1849" s="643" t="b">
        <f t="shared" ca="1" si="57"/>
        <v>1</v>
      </c>
      <c r="Y1849" s="84">
        <v>0</v>
      </c>
      <c r="Z1849" s="84">
        <v>0</v>
      </c>
      <c r="AA1849" s="84">
        <v>0</v>
      </c>
      <c r="AB1849" s="84">
        <v>0</v>
      </c>
      <c r="AC1849" s="84">
        <v>0</v>
      </c>
      <c r="AD1849" s="84" t="e">
        <v>#N/A</v>
      </c>
      <c r="AE1849" s="84">
        <v>0</v>
      </c>
      <c r="AF1849" s="84">
        <v>0</v>
      </c>
    </row>
    <row r="1850" spans="1:32" ht="15" thickBot="1">
      <c r="A1850" s="93" t="s">
        <v>2042</v>
      </c>
      <c r="B1850" s="84" t="str">
        <f>VLOOKUP(A1850,'Northern Branch Phase II Debris'!A:F,2,FALSE)</f>
        <v>071-320-013-000</v>
      </c>
      <c r="C1850" s="84" t="str">
        <f>VLOOKUP(A1850,'Northern Branch Phase II Debris'!A:F,3,FALSE)</f>
        <v>SEC 12 T20N R5E</v>
      </c>
      <c r="F1850" s="84" t="str">
        <f t="shared" si="56"/>
        <v>Go Ahead</v>
      </c>
      <c r="G1850" s="320">
        <f>VLOOKUP(A1850,'Northern Branch Phase II Debris'!A:F,6,FALSE)</f>
        <v>44309</v>
      </c>
      <c r="H1850" s="84" t="str">
        <f>VLOOKUP(A1850,'Northern Branch Phase II Debris'!A:G,7,FALSE)</f>
        <v>Butte</v>
      </c>
      <c r="I1850" s="84" t="e">
        <f>VLOOKUP(A1850,'Go Backs'!A:H,8,FALSE)</f>
        <v>#N/A</v>
      </c>
      <c r="K1850" s="84">
        <f>VLOOKUP(A1850,'Go Aheads'!A:H,8,FALSE)</f>
        <v>10</v>
      </c>
      <c r="M1850" s="84">
        <f>VLOOKUP(A1850,'Northern Branch Phase II Debris'!A:F,4,FALSE)</f>
        <v>6</v>
      </c>
      <c r="N1850" s="84">
        <f>VLOOKUP(A1850,'Northern Branch Phase II Debris'!A:F,5,FALSE)</f>
        <v>10</v>
      </c>
      <c r="P1850" s="84">
        <f ca="1">SUMIF(cCalRecycle_NorthBranch_DataMan!A:F,Audit!A1850,cCalRecycle_NorthBranch_DataMan!F:F)</f>
        <v>10</v>
      </c>
      <c r="Q1850" s="86">
        <f>VLOOKUP(A1850,cCalRecycle_NorthBranch_DataMan!A:B,2,FALSE)</f>
        <v>44330.462777777801</v>
      </c>
      <c r="R1850" s="643" t="b">
        <f t="shared" ca="1" si="57"/>
        <v>1</v>
      </c>
      <c r="Y1850" s="84" t="e">
        <v>#N/A</v>
      </c>
      <c r="Z1850" s="84" t="e">
        <v>#N/A</v>
      </c>
      <c r="AA1850" s="84" t="e">
        <v>#N/A</v>
      </c>
      <c r="AB1850" s="84" t="e">
        <v>#N/A</v>
      </c>
      <c r="AC1850" s="84" t="e">
        <v>#N/A</v>
      </c>
      <c r="AD1850" s="84" t="e">
        <v>#N/A</v>
      </c>
      <c r="AE1850" s="84" t="e">
        <v>#N/A</v>
      </c>
      <c r="AF1850" s="84" t="e">
        <v>#N/A</v>
      </c>
    </row>
    <row r="1851" spans="1:32" ht="15" thickBot="1">
      <c r="A1851" s="93" t="s">
        <v>1777</v>
      </c>
      <c r="B1851" s="84">
        <f>VLOOKUP(A1851,'Northern Branch Phase II Debris'!A:F,2,FALSE)</f>
        <v>900</v>
      </c>
      <c r="C1851" s="84" t="str">
        <f>VLOOKUP(A1851,'Northern Branch Phase II Debris'!A:F,3,FALSE)</f>
        <v>Buckhorn Road</v>
      </c>
      <c r="F1851" s="84" t="str">
        <f t="shared" si="56"/>
        <v>Go Ahead</v>
      </c>
      <c r="G1851" s="320">
        <f>VLOOKUP(A1851,'Northern Branch Phase II Debris'!A:F,6,FALSE)</f>
        <v>44344</v>
      </c>
      <c r="H1851" s="84" t="str">
        <f>VLOOKUP(A1851,'Northern Branch Phase II Debris'!A:G,7,FALSE)</f>
        <v>Siskiyou</v>
      </c>
      <c r="I1851" s="84" t="e">
        <f>VLOOKUP(A1851,'Go Backs'!A:H,8,FALSE)</f>
        <v>#N/A</v>
      </c>
      <c r="K1851" s="84" t="e">
        <f>VLOOKUP(A1851,'Go Aheads'!A:H,8,FALSE)</f>
        <v>#N/A</v>
      </c>
      <c r="M1851" s="84">
        <f>VLOOKUP(A1851,'Northern Branch Phase II Debris'!A:F,4,FALSE)</f>
        <v>0</v>
      </c>
      <c r="N1851" s="84">
        <f>VLOOKUP(A1851,'Northern Branch Phase II Debris'!A:F,5,FALSE)</f>
        <v>0</v>
      </c>
      <c r="P1851" s="84">
        <f ca="1">SUMIF(cCalRecycle_NorthBranch_DataMan!A:F,Audit!A1851,cCalRecycle_NorthBranch_DataMan!F:F)</f>
        <v>0</v>
      </c>
      <c r="Q1851" s="86" t="e">
        <f>VLOOKUP(A1851,cCalRecycle_NorthBranch_DataMan!A:B,2,FALSE)</f>
        <v>#N/A</v>
      </c>
      <c r="R1851" s="643" t="b">
        <f t="shared" ca="1" si="57"/>
        <v>1</v>
      </c>
      <c r="Y1851" s="84" t="e">
        <v>#N/A</v>
      </c>
      <c r="Z1851" s="84" t="e">
        <v>#N/A</v>
      </c>
      <c r="AA1851" s="84" t="e">
        <v>#N/A</v>
      </c>
      <c r="AB1851" s="84" t="e">
        <v>#N/A</v>
      </c>
      <c r="AC1851" s="84" t="e">
        <v>#N/A</v>
      </c>
      <c r="AD1851" s="84" t="e">
        <v>#N/A</v>
      </c>
      <c r="AE1851" s="84" t="e">
        <v>#N/A</v>
      </c>
      <c r="AF1851" s="84" t="e">
        <v>#N/A</v>
      </c>
    </row>
    <row r="1852" spans="1:32" ht="15" thickBot="1">
      <c r="A1852" s="93" t="s">
        <v>1779</v>
      </c>
      <c r="B1852" s="84">
        <f>VLOOKUP(A1852,'Northern Branch Phase II Debris'!A:F,2,FALSE)</f>
        <v>1016</v>
      </c>
      <c r="C1852" s="84" t="str">
        <f>VLOOKUP(A1852,'Northern Branch Phase II Debris'!A:F,3,FALSE)</f>
        <v>Buckhorn Road</v>
      </c>
      <c r="F1852" s="84" t="str">
        <f t="shared" si="56"/>
        <v>Go Ahead</v>
      </c>
      <c r="G1852" s="320">
        <f>VLOOKUP(A1852,'Northern Branch Phase II Debris'!A:F,6,FALSE)</f>
        <v>44349</v>
      </c>
      <c r="H1852" s="84" t="str">
        <f>VLOOKUP(A1852,'Northern Branch Phase II Debris'!A:G,7,FALSE)</f>
        <v>Siskiyou</v>
      </c>
      <c r="I1852" s="84" t="e">
        <f>VLOOKUP(A1852,'Go Backs'!A:H,8,FALSE)</f>
        <v>#N/A</v>
      </c>
      <c r="K1852" s="84" t="e">
        <f>VLOOKUP(A1852,'Go Aheads'!A:H,8,FALSE)</f>
        <v>#N/A</v>
      </c>
      <c r="M1852" s="84">
        <f>VLOOKUP(A1852,'Northern Branch Phase II Debris'!A:F,4,FALSE)</f>
        <v>10</v>
      </c>
      <c r="N1852" s="84">
        <f>VLOOKUP(A1852,'Northern Branch Phase II Debris'!A:F,5,FALSE)</f>
        <v>6</v>
      </c>
      <c r="P1852" s="84">
        <f ca="1">SUMIF(cCalRecycle_NorthBranch_DataMan!A:F,Audit!A1852,cCalRecycle_NorthBranch_DataMan!F:F)</f>
        <v>6</v>
      </c>
      <c r="Q1852" s="86">
        <f>VLOOKUP(A1852,cCalRecycle_NorthBranch_DataMan!A:B,2,FALSE)</f>
        <v>44348.320324074099</v>
      </c>
      <c r="R1852" s="643" t="b">
        <f t="shared" ca="1" si="57"/>
        <v>1</v>
      </c>
      <c r="S1852" s="455"/>
      <c r="Y1852" s="84" t="e">
        <v>#N/A</v>
      </c>
      <c r="Z1852" s="84" t="e">
        <v>#N/A</v>
      </c>
      <c r="AA1852" s="84" t="e">
        <v>#N/A</v>
      </c>
      <c r="AB1852" s="84" t="e">
        <v>#N/A</v>
      </c>
      <c r="AC1852" s="84" t="e">
        <v>#N/A</v>
      </c>
      <c r="AD1852" s="84" t="e">
        <v>#N/A</v>
      </c>
      <c r="AE1852" s="84" t="e">
        <v>#N/A</v>
      </c>
      <c r="AF1852" s="84" t="e">
        <v>#N/A</v>
      </c>
    </row>
    <row r="1853" spans="1:32" ht="15" thickBot="1">
      <c r="A1853" s="463" t="s">
        <v>2167</v>
      </c>
      <c r="B1853" s="84" t="str">
        <f>VLOOKUP(A1853,'Northern Branch Phase II Debris'!A:F,2,FALSE)</f>
        <v>3535_a</v>
      </c>
      <c r="C1853" s="84" t="str">
        <f>VLOOKUP(A1853,'Northern Branch Phase II Debris'!A:F,3,FALSE)</f>
        <v>Indian Creek Road</v>
      </c>
      <c r="F1853" s="84" t="str">
        <f t="shared" si="56"/>
        <v>Go Ahead</v>
      </c>
      <c r="G1853" s="320">
        <f>VLOOKUP(A1853,'Northern Branch Phase II Debris'!A:F,6,FALSE)</f>
        <v>0</v>
      </c>
      <c r="H1853" s="84" t="str">
        <f>VLOOKUP(A1853,'Northern Branch Phase II Debris'!A:G,7,FALSE)</f>
        <v>Siskiyou</v>
      </c>
      <c r="I1853" s="84" t="e">
        <f>VLOOKUP(A1853,'Go Backs'!A:H,8,FALSE)</f>
        <v>#N/A</v>
      </c>
      <c r="K1853" s="84" t="e">
        <f>VLOOKUP(A1853,'Go Aheads'!A:H,8,FALSE)</f>
        <v>#N/A</v>
      </c>
      <c r="M1853" s="84">
        <f>VLOOKUP(A1853,'Northern Branch Phase II Debris'!A:F,4,FALSE)</f>
        <v>0</v>
      </c>
      <c r="N1853" s="84">
        <f>VLOOKUP(A1853,'Northern Branch Phase II Debris'!A:F,5,FALSE)</f>
        <v>0</v>
      </c>
      <c r="P1853" s="84">
        <f ca="1">SUMIF(cCalRecycle_NorthBranch_DataMan!A:F,Audit!A1853,cCalRecycle_NorthBranch_DataMan!F:F)</f>
        <v>0</v>
      </c>
      <c r="Q1853" s="86" t="e">
        <f>VLOOKUP(A1853,cCalRecycle_NorthBranch_DataMan!A:B,2,FALSE)</f>
        <v>#N/A</v>
      </c>
      <c r="R1853" s="643" t="b">
        <f t="shared" ca="1" si="57"/>
        <v>1</v>
      </c>
      <c r="S1853" s="455" t="s">
        <v>4289</v>
      </c>
      <c r="Y1853" s="84" t="e">
        <v>#N/A</v>
      </c>
      <c r="Z1853" s="84" t="e">
        <v>#N/A</v>
      </c>
      <c r="AA1853" s="84" t="e">
        <v>#N/A</v>
      </c>
      <c r="AB1853" s="84" t="e">
        <v>#N/A</v>
      </c>
      <c r="AC1853" s="84" t="e">
        <v>#N/A</v>
      </c>
      <c r="AD1853" s="84" t="e">
        <v>#N/A</v>
      </c>
      <c r="AE1853" s="84" t="e">
        <v>#N/A</v>
      </c>
      <c r="AF1853" s="84" t="e">
        <v>#N/A</v>
      </c>
    </row>
    <row r="1854" spans="1:32" ht="15" thickBot="1">
      <c r="A1854" s="93" t="s">
        <v>1159</v>
      </c>
      <c r="B1854" s="84" t="str">
        <f>VLOOKUP(A1854,'Northern Branch Phase II Debris'!A:F,2,FALSE)</f>
        <v>071-160-060-000</v>
      </c>
      <c r="C1854" s="84" t="str">
        <f>VLOOKUP(A1854,'Northern Branch Phase II Debris'!A:F,3,FALSE)</f>
        <v>Canfield Drive</v>
      </c>
      <c r="F1854" s="84" t="str">
        <f t="shared" si="56"/>
        <v>Go Ahead</v>
      </c>
      <c r="G1854" s="320">
        <f>VLOOKUP(A1854,'Northern Branch Phase II Debris'!A:F,6,FALSE)</f>
        <v>44321</v>
      </c>
      <c r="H1854" s="84" t="str">
        <f>VLOOKUP(A1854,'Northern Branch Phase II Debris'!A:G,7,FALSE)</f>
        <v>Butte</v>
      </c>
      <c r="I1854" s="84" t="e">
        <f>VLOOKUP(A1854,'Go Backs'!A:H,8,FALSE)</f>
        <v>#N/A</v>
      </c>
      <c r="K1854" s="84">
        <f>VLOOKUP(A1854,'Go Aheads'!A:H,8,FALSE)</f>
        <v>9</v>
      </c>
      <c r="M1854" s="84">
        <f>VLOOKUP(A1854,'Northern Branch Phase II Debris'!A:F,4,FALSE)</f>
        <v>8</v>
      </c>
      <c r="N1854" s="84">
        <f>VLOOKUP(A1854,'Northern Branch Phase II Debris'!A:F,5,FALSE)</f>
        <v>9</v>
      </c>
      <c r="P1854" s="84">
        <f ca="1">SUMIF(cCalRecycle_NorthBranch_DataMan!A:F,Audit!A1854,cCalRecycle_NorthBranch_DataMan!F:F)</f>
        <v>9</v>
      </c>
      <c r="Q1854" s="86">
        <f>VLOOKUP(A1854,cCalRecycle_NorthBranch_DataMan!A:B,2,FALSE)</f>
        <v>44340.478437500002</v>
      </c>
      <c r="R1854" s="643" t="b">
        <f t="shared" ca="1" si="57"/>
        <v>1</v>
      </c>
      <c r="Y1854" s="84" t="e">
        <v>#N/A</v>
      </c>
      <c r="Z1854" s="84" t="e">
        <v>#N/A</v>
      </c>
      <c r="AA1854" s="84" t="e">
        <v>#N/A</v>
      </c>
      <c r="AB1854" s="84" t="e">
        <v>#N/A</v>
      </c>
      <c r="AC1854" s="84" t="e">
        <v>#N/A</v>
      </c>
      <c r="AD1854" s="84" t="e">
        <v>#N/A</v>
      </c>
      <c r="AE1854" s="84" t="e">
        <v>#N/A</v>
      </c>
      <c r="AF1854" s="84" t="e">
        <v>#N/A</v>
      </c>
    </row>
    <row r="1855" spans="1:32" ht="15" thickBot="1">
      <c r="A1855" s="93" t="s">
        <v>1916</v>
      </c>
      <c r="B1855" s="84" t="str">
        <f>VLOOKUP(A1855,'Northern Branch Phase II Debris'!A:F,2,FALSE)</f>
        <v>062-710-001-000</v>
      </c>
      <c r="C1855" s="84" t="str">
        <f>VLOOKUP(A1855,'Northern Branch Phase II Debris'!A:F,3,FALSE)</f>
        <v>SEC 35 T21N R5E</v>
      </c>
      <c r="F1855" s="84" t="str">
        <f t="shared" si="56"/>
        <v>Go Ahead</v>
      </c>
      <c r="G1855" s="320">
        <f>VLOOKUP(A1855,'Northern Branch Phase II Debris'!A:F,6,FALSE)</f>
        <v>44308</v>
      </c>
      <c r="H1855" s="84" t="str">
        <f>VLOOKUP(A1855,'Northern Branch Phase II Debris'!A:G,7,FALSE)</f>
        <v>Butte</v>
      </c>
      <c r="I1855" s="84" t="e">
        <f>VLOOKUP(A1855,'Go Backs'!A:H,8,FALSE)</f>
        <v>#N/A</v>
      </c>
      <c r="K1855" s="84">
        <f>VLOOKUP(A1855,'Go Aheads'!A:H,8,FALSE)</f>
        <v>2</v>
      </c>
      <c r="M1855" s="84">
        <f>VLOOKUP(A1855,'Northern Branch Phase II Debris'!A:F,4,FALSE)</f>
        <v>2</v>
      </c>
      <c r="N1855" s="84">
        <f>VLOOKUP(A1855,'Northern Branch Phase II Debris'!A:F,5,FALSE)</f>
        <v>2</v>
      </c>
      <c r="P1855" s="84">
        <f ca="1">SUMIF(cCalRecycle_NorthBranch_DataMan!A:F,Audit!A1855,cCalRecycle_NorthBranch_DataMan!F:F)</f>
        <v>2</v>
      </c>
      <c r="Q1855" s="86">
        <f>VLOOKUP(A1855,cCalRecycle_NorthBranch_DataMan!A:B,2,FALSE)</f>
        <v>44335.5992708333</v>
      </c>
      <c r="R1855" s="643" t="b">
        <f t="shared" ca="1" si="57"/>
        <v>1</v>
      </c>
      <c r="Y1855" s="84" t="s">
        <v>8347</v>
      </c>
      <c r="Z1855" s="84">
        <v>0</v>
      </c>
      <c r="AA1855" s="84">
        <v>0</v>
      </c>
      <c r="AB1855" s="84">
        <v>0</v>
      </c>
      <c r="AC1855" s="84">
        <v>0</v>
      </c>
      <c r="AD1855" s="84" t="e">
        <v>#N/A</v>
      </c>
      <c r="AE1855" s="84">
        <v>0</v>
      </c>
      <c r="AF1855" s="84">
        <v>0</v>
      </c>
    </row>
    <row r="1856" spans="1:32" ht="15" thickBot="1">
      <c r="A1856" s="93" t="s">
        <v>905</v>
      </c>
      <c r="B1856" s="84">
        <f>VLOOKUP(A1856,'Northern Branch Phase II Debris'!A:F,2,FALSE)</f>
        <v>3505</v>
      </c>
      <c r="C1856" s="84" t="str">
        <f>VLOOKUP(A1856,'Northern Branch Phase II Debris'!A:F,3,FALSE)</f>
        <v>Indian Creek Road</v>
      </c>
      <c r="F1856" s="84" t="str">
        <f t="shared" si="56"/>
        <v>Go Ahead</v>
      </c>
      <c r="G1856" s="320">
        <f>VLOOKUP(A1856,'Northern Branch Phase II Debris'!A:F,6,FALSE)</f>
        <v>44320</v>
      </c>
      <c r="H1856" s="84" t="str">
        <f>VLOOKUP(A1856,'Northern Branch Phase II Debris'!A:G,7,FALSE)</f>
        <v>Siskiyou</v>
      </c>
      <c r="I1856" s="84" t="e">
        <f>VLOOKUP(A1856,'Go Backs'!A:H,8,FALSE)</f>
        <v>#N/A</v>
      </c>
      <c r="K1856" s="84" t="e">
        <f>VLOOKUP(A1856,'Go Aheads'!A:H,8,FALSE)</f>
        <v>#N/A</v>
      </c>
      <c r="M1856" s="84">
        <f>VLOOKUP(A1856,'Northern Branch Phase II Debris'!A:F,4,FALSE)</f>
        <v>0</v>
      </c>
      <c r="N1856" s="84">
        <f>VLOOKUP(A1856,'Northern Branch Phase II Debris'!A:F,5,FALSE)</f>
        <v>0</v>
      </c>
      <c r="P1856" s="84">
        <f ca="1">SUMIF(cCalRecycle_NorthBranch_DataMan!A:F,Audit!A1856,cCalRecycle_NorthBranch_DataMan!F:F)</f>
        <v>0</v>
      </c>
      <c r="Q1856" s="86" t="e">
        <f>VLOOKUP(A1856,cCalRecycle_NorthBranch_DataMan!A:B,2,FALSE)</f>
        <v>#N/A</v>
      </c>
      <c r="R1856" s="643" t="b">
        <f t="shared" ca="1" si="57"/>
        <v>1</v>
      </c>
      <c r="Y1856" s="84" t="e">
        <v>#N/A</v>
      </c>
      <c r="Z1856" s="84" t="e">
        <v>#N/A</v>
      </c>
      <c r="AA1856" s="84" t="e">
        <v>#N/A</v>
      </c>
      <c r="AB1856" s="84" t="e">
        <v>#N/A</v>
      </c>
      <c r="AC1856" s="84" t="e">
        <v>#N/A</v>
      </c>
      <c r="AD1856" s="84" t="e">
        <v>#N/A</v>
      </c>
      <c r="AE1856" s="84" t="e">
        <v>#N/A</v>
      </c>
      <c r="AF1856" s="84" t="e">
        <v>#N/A</v>
      </c>
    </row>
    <row r="1857" spans="1:32" ht="15" thickBot="1">
      <c r="A1857" s="491" t="s">
        <v>771</v>
      </c>
      <c r="B1857" s="84">
        <f>VLOOKUP(A1857,'Northern Branch Phase II Debris'!A:F,2,FALSE)</f>
        <v>15381</v>
      </c>
      <c r="C1857" s="84" t="str">
        <f>VLOOKUP(A1857,'Northern Branch Phase II Debris'!A:F,3,FALSE)</f>
        <v>State Highway 36</v>
      </c>
      <c r="F1857" s="84" t="str">
        <f t="shared" si="56"/>
        <v>Go Ahead</v>
      </c>
      <c r="G1857" s="320">
        <f>VLOOKUP(A1857,'Northern Branch Phase II Debris'!A:F,6,FALSE)</f>
        <v>0</v>
      </c>
      <c r="H1857" s="84" t="str">
        <f>VLOOKUP(A1857,'Northern Branch Phase II Debris'!A:G,7,FALSE)</f>
        <v>Trinity</v>
      </c>
      <c r="I1857" s="84" t="e">
        <f>VLOOKUP(A1857,'Go Backs'!A:H,8,FALSE)</f>
        <v>#N/A</v>
      </c>
      <c r="K1857" s="84" t="e">
        <f>VLOOKUP(A1857,'Go Aheads'!A:H,8,FALSE)</f>
        <v>#N/A</v>
      </c>
      <c r="M1857" s="84">
        <f>VLOOKUP(A1857,'Northern Branch Phase II Debris'!A:F,4,FALSE)</f>
        <v>0</v>
      </c>
      <c r="N1857" s="84">
        <f>VLOOKUP(A1857,'Northern Branch Phase II Debris'!A:F,5,FALSE)</f>
        <v>0</v>
      </c>
      <c r="P1857" s="84">
        <f ca="1">SUMIF(cCalRecycle_NorthBranch_DataMan!A:F,Audit!A1857,cCalRecycle_NorthBranch_DataMan!F:F)</f>
        <v>0</v>
      </c>
      <c r="Q1857" s="86" t="e">
        <f>VLOOKUP(A1857,cCalRecycle_NorthBranch_DataMan!A:B,2,FALSE)</f>
        <v>#N/A</v>
      </c>
      <c r="R1857" s="643" t="b">
        <f t="shared" ca="1" si="57"/>
        <v>1</v>
      </c>
      <c r="S1857" s="455" t="s">
        <v>4289</v>
      </c>
      <c r="Y1857" s="84" t="e">
        <v>#N/A</v>
      </c>
      <c r="Z1857" s="84" t="e">
        <v>#N/A</v>
      </c>
      <c r="AA1857" s="84" t="e">
        <v>#N/A</v>
      </c>
      <c r="AB1857" s="84" t="e">
        <v>#N/A</v>
      </c>
      <c r="AC1857" s="84" t="e">
        <v>#N/A</v>
      </c>
      <c r="AD1857" s="84" t="e">
        <v>#N/A</v>
      </c>
      <c r="AE1857" s="84" t="e">
        <v>#N/A</v>
      </c>
      <c r="AF1857" s="84" t="e">
        <v>#N/A</v>
      </c>
    </row>
    <row r="1858" spans="1:32" ht="15" thickBot="1">
      <c r="A1858" s="93" t="s">
        <v>1440</v>
      </c>
      <c r="B1858" s="84">
        <f>VLOOKUP(A1858,'Northern Branch Phase II Debris'!A:F,2,FALSE)</f>
        <v>6</v>
      </c>
      <c r="C1858" s="84" t="str">
        <f>VLOOKUP(A1858,'Northern Branch Phase II Debris'!A:F,3,FALSE)</f>
        <v>Stump Ranch Road</v>
      </c>
      <c r="F1858" s="84" t="str">
        <f t="shared" si="56"/>
        <v>Go Ahead</v>
      </c>
      <c r="G1858" s="320">
        <f>VLOOKUP(A1858,'Northern Branch Phase II Debris'!A:F,6,FALSE)</f>
        <v>44328</v>
      </c>
      <c r="H1858" s="84" t="str">
        <f>VLOOKUP(A1858,'Northern Branch Phase II Debris'!A:G,7,FALSE)</f>
        <v>Butte</v>
      </c>
      <c r="I1858" s="84" t="e">
        <f>VLOOKUP(A1858,'Go Backs'!A:H,8,FALSE)</f>
        <v>#N/A</v>
      </c>
      <c r="K1858" s="84">
        <f>VLOOKUP(A1858,'Go Aheads'!A:H,8,FALSE)</f>
        <v>1</v>
      </c>
      <c r="M1858" s="84">
        <f>VLOOKUP(A1858,'Northern Branch Phase II Debris'!A:F,4,FALSE)</f>
        <v>1</v>
      </c>
      <c r="N1858" s="84">
        <f>VLOOKUP(A1858,'Northern Branch Phase II Debris'!A:F,5,FALSE)</f>
        <v>1</v>
      </c>
      <c r="P1858" s="84">
        <f ca="1">SUMIF(cCalRecycle_NorthBranch_DataMan!A:F,Audit!A1858,cCalRecycle_NorthBranch_DataMan!F:F)</f>
        <v>1</v>
      </c>
      <c r="Q1858" s="86">
        <f>VLOOKUP(A1858,cCalRecycle_NorthBranch_DataMan!A:B,2,FALSE)</f>
        <v>44373.6581365741</v>
      </c>
      <c r="R1858" s="643" t="b">
        <f t="shared" ca="1" si="57"/>
        <v>1</v>
      </c>
      <c r="Y1858" s="84" t="s">
        <v>8346</v>
      </c>
      <c r="Z1858" s="84" t="s">
        <v>8347</v>
      </c>
      <c r="AA1858" s="84">
        <v>1</v>
      </c>
      <c r="AB1858" s="84">
        <v>0</v>
      </c>
      <c r="AC1858" s="84">
        <v>0</v>
      </c>
      <c r="AD1858" s="84" t="e">
        <v>#N/A</v>
      </c>
      <c r="AE1858" s="84">
        <v>0</v>
      </c>
      <c r="AF1858" s="84">
        <v>0</v>
      </c>
    </row>
    <row r="1859" spans="1:32" ht="15" thickBot="1">
      <c r="A1859" s="93" t="s">
        <v>1417</v>
      </c>
      <c r="B1859" s="84">
        <f>VLOOKUP(A1859,'Northern Branch Phase II Debris'!A:F,2,FALSE)</f>
        <v>347</v>
      </c>
      <c r="C1859" s="84" t="str">
        <f>VLOOKUP(A1859,'Northern Branch Phase II Debris'!A:F,3,FALSE)</f>
        <v>Rockerfeller Road</v>
      </c>
      <c r="F1859" s="84" t="str">
        <f t="shared" ref="F1859:F1922" si="58">IF(ISNA(I1859),"Go Ahead", "GoBack")</f>
        <v>Go Ahead</v>
      </c>
      <c r="G1859" s="320">
        <f>VLOOKUP(A1859,'Northern Branch Phase II Debris'!A:F,6,FALSE)</f>
        <v>44313</v>
      </c>
      <c r="H1859" s="84" t="str">
        <f>VLOOKUP(A1859,'Northern Branch Phase II Debris'!A:G,7,FALSE)</f>
        <v>Butte</v>
      </c>
      <c r="I1859" s="84" t="e">
        <f>VLOOKUP(A1859,'Go Backs'!A:H,8,FALSE)</f>
        <v>#N/A</v>
      </c>
      <c r="K1859" s="84">
        <f>VLOOKUP(A1859,'Go Aheads'!A:H,8,FALSE)</f>
        <v>4</v>
      </c>
      <c r="M1859" s="84">
        <f>VLOOKUP(A1859,'Northern Branch Phase II Debris'!A:F,4,FALSE)</f>
        <v>15</v>
      </c>
      <c r="N1859" s="84">
        <f>VLOOKUP(A1859,'Northern Branch Phase II Debris'!A:F,5,FALSE)</f>
        <v>6</v>
      </c>
      <c r="P1859" s="84">
        <f ca="1">SUMIF(cCalRecycle_NorthBranch_DataMan!A:F,Audit!A1859,cCalRecycle_NorthBranch_DataMan!F:F)</f>
        <v>6</v>
      </c>
      <c r="Q1859" s="86">
        <f>VLOOKUP(A1859,cCalRecycle_NorthBranch_DataMan!A:B,2,FALSE)</f>
        <v>44337.669803240708</v>
      </c>
      <c r="R1859" s="643" t="b">
        <f t="shared" ref="R1859:R1922" ca="1" si="59">P1859=N1859</f>
        <v>1</v>
      </c>
      <c r="S1859" s="455"/>
      <c r="Y1859" s="84" t="s">
        <v>8346</v>
      </c>
      <c r="Z1859" s="84" t="s">
        <v>8347</v>
      </c>
      <c r="AA1859" s="84">
        <v>3</v>
      </c>
      <c r="AB1859" s="84">
        <v>1</v>
      </c>
      <c r="AC1859" s="84">
        <v>1</v>
      </c>
      <c r="AD1859" s="84" t="e">
        <v>#N/A</v>
      </c>
      <c r="AE1859" s="84">
        <v>4</v>
      </c>
      <c r="AF1859" s="84">
        <v>0</v>
      </c>
    </row>
    <row r="1860" spans="1:32" ht="15" thickBot="1">
      <c r="A1860" s="463" t="s">
        <v>1799</v>
      </c>
      <c r="B1860" s="84">
        <f>VLOOKUP(A1860,'Northern Branch Phase II Debris'!A:F,2,FALSE)</f>
        <v>11889</v>
      </c>
      <c r="C1860" s="84" t="str">
        <f>VLOOKUP(A1860,'Northern Branch Phase II Debris'!A:F,3,FALSE)</f>
        <v>Long Ridge Road</v>
      </c>
      <c r="F1860" s="84" t="str">
        <f t="shared" si="58"/>
        <v>Go Ahead</v>
      </c>
      <c r="G1860" s="320">
        <f>VLOOKUP(A1860,'Northern Branch Phase II Debris'!A:F,6,FALSE)</f>
        <v>0</v>
      </c>
      <c r="H1860" s="84" t="str">
        <f>VLOOKUP(A1860,'Northern Branch Phase II Debris'!A:G,7,FALSE)</f>
        <v>Trinity</v>
      </c>
      <c r="I1860" s="84" t="e">
        <f>VLOOKUP(A1860,'Go Backs'!A:H,8,FALSE)</f>
        <v>#N/A</v>
      </c>
      <c r="K1860" s="84" t="e">
        <f>VLOOKUP(A1860,'Go Aheads'!A:H,8,FALSE)</f>
        <v>#N/A</v>
      </c>
      <c r="M1860" s="84">
        <f>VLOOKUP(A1860,'Northern Branch Phase II Debris'!A:F,4,FALSE)</f>
        <v>0</v>
      </c>
      <c r="N1860" s="84">
        <f>VLOOKUP(A1860,'Northern Branch Phase II Debris'!A:F,5,FALSE)</f>
        <v>0</v>
      </c>
      <c r="P1860" s="84">
        <f ca="1">SUMIF(cCalRecycle_NorthBranch_DataMan!A:F,Audit!A1860,cCalRecycle_NorthBranch_DataMan!F:F)</f>
        <v>0</v>
      </c>
      <c r="Q1860" s="86" t="e">
        <f>VLOOKUP(A1860,cCalRecycle_NorthBranch_DataMan!A:B,2,FALSE)</f>
        <v>#N/A</v>
      </c>
      <c r="R1860" s="643" t="b">
        <f t="shared" ca="1" si="59"/>
        <v>1</v>
      </c>
      <c r="S1860" s="455" t="s">
        <v>4289</v>
      </c>
      <c r="Y1860" s="84" t="e">
        <v>#N/A</v>
      </c>
      <c r="Z1860" s="84" t="e">
        <v>#N/A</v>
      </c>
      <c r="AA1860" s="84" t="e">
        <v>#N/A</v>
      </c>
      <c r="AB1860" s="84" t="e">
        <v>#N/A</v>
      </c>
      <c r="AC1860" s="84" t="e">
        <v>#N/A</v>
      </c>
      <c r="AD1860" s="84" t="e">
        <v>#N/A</v>
      </c>
      <c r="AE1860" s="84" t="e">
        <v>#N/A</v>
      </c>
      <c r="AF1860" s="84" t="e">
        <v>#N/A</v>
      </c>
    </row>
    <row r="1861" spans="1:32" ht="15" thickBot="1">
      <c r="A1861" s="491" t="s">
        <v>1800</v>
      </c>
      <c r="B1861" s="84">
        <f>VLOOKUP(A1861,'Northern Branch Phase II Debris'!A:F,2,FALSE)</f>
        <v>11889</v>
      </c>
      <c r="C1861" s="84" t="str">
        <f>VLOOKUP(A1861,'Northern Branch Phase II Debris'!A:F,3,FALSE)</f>
        <v>Long Ridge Road</v>
      </c>
      <c r="F1861" s="84" t="str">
        <f t="shared" si="58"/>
        <v>Go Ahead</v>
      </c>
      <c r="G1861" s="320">
        <f>VLOOKUP(A1861,'Northern Branch Phase II Debris'!A:F,6,FALSE)</f>
        <v>0</v>
      </c>
      <c r="H1861" s="84" t="str">
        <f>VLOOKUP(A1861,'Northern Branch Phase II Debris'!A:G,7,FALSE)</f>
        <v>Trinity</v>
      </c>
      <c r="I1861" s="84" t="e">
        <f>VLOOKUP(A1861,'Go Backs'!A:H,8,FALSE)</f>
        <v>#N/A</v>
      </c>
      <c r="K1861" s="84" t="e">
        <f>VLOOKUP(A1861,'Go Aheads'!A:H,8,FALSE)</f>
        <v>#N/A</v>
      </c>
      <c r="M1861" s="84">
        <f>VLOOKUP(A1861,'Northern Branch Phase II Debris'!A:F,4,FALSE)</f>
        <v>0</v>
      </c>
      <c r="N1861" s="84">
        <f>VLOOKUP(A1861,'Northern Branch Phase II Debris'!A:F,5,FALSE)</f>
        <v>0</v>
      </c>
      <c r="P1861" s="84">
        <f ca="1">SUMIF(cCalRecycle_NorthBranch_DataMan!A:F,Audit!A1861,cCalRecycle_NorthBranch_DataMan!F:F)</f>
        <v>0</v>
      </c>
      <c r="Q1861" s="86" t="e">
        <f>VLOOKUP(A1861,cCalRecycle_NorthBranch_DataMan!A:B,2,FALSE)</f>
        <v>#N/A</v>
      </c>
      <c r="R1861" s="643" t="b">
        <f t="shared" ca="1" si="59"/>
        <v>1</v>
      </c>
      <c r="S1861" s="455" t="s">
        <v>4289</v>
      </c>
      <c r="Y1861" s="84" t="e">
        <v>#N/A</v>
      </c>
      <c r="Z1861" s="84" t="e">
        <v>#N/A</v>
      </c>
      <c r="AA1861" s="84" t="e">
        <v>#N/A</v>
      </c>
      <c r="AB1861" s="84" t="e">
        <v>#N/A</v>
      </c>
      <c r="AC1861" s="84" t="e">
        <v>#N/A</v>
      </c>
      <c r="AD1861" s="84" t="e">
        <v>#N/A</v>
      </c>
      <c r="AE1861" s="84" t="e">
        <v>#N/A</v>
      </c>
      <c r="AF1861" s="84" t="e">
        <v>#N/A</v>
      </c>
    </row>
    <row r="1862" spans="1:32" ht="15" thickBot="1">
      <c r="A1862" s="491" t="s">
        <v>1801</v>
      </c>
      <c r="B1862" s="84">
        <f>VLOOKUP(A1862,'Northern Branch Phase II Debris'!A:F,2,FALSE)</f>
        <v>11889</v>
      </c>
      <c r="C1862" s="84" t="str">
        <f>VLOOKUP(A1862,'Northern Branch Phase II Debris'!A:F,3,FALSE)</f>
        <v>Long Ridge Road</v>
      </c>
      <c r="F1862" s="84" t="str">
        <f t="shared" si="58"/>
        <v>Go Ahead</v>
      </c>
      <c r="G1862" s="320">
        <f>VLOOKUP(A1862,'Northern Branch Phase II Debris'!A:F,6,FALSE)</f>
        <v>0</v>
      </c>
      <c r="H1862" s="84" t="str">
        <f>VLOOKUP(A1862,'Northern Branch Phase II Debris'!A:G,7,FALSE)</f>
        <v>Trinity</v>
      </c>
      <c r="I1862" s="84" t="e">
        <f>VLOOKUP(A1862,'Go Backs'!A:H,8,FALSE)</f>
        <v>#N/A</v>
      </c>
      <c r="K1862" s="84" t="e">
        <f>VLOOKUP(A1862,'Go Aheads'!A:H,8,FALSE)</f>
        <v>#N/A</v>
      </c>
      <c r="M1862" s="84">
        <f>VLOOKUP(A1862,'Northern Branch Phase II Debris'!A:F,4,FALSE)</f>
        <v>0</v>
      </c>
      <c r="N1862" s="84">
        <f>VLOOKUP(A1862,'Northern Branch Phase II Debris'!A:F,5,FALSE)</f>
        <v>0</v>
      </c>
      <c r="P1862" s="84">
        <f ca="1">SUMIF(cCalRecycle_NorthBranch_DataMan!A:F,Audit!A1862,cCalRecycle_NorthBranch_DataMan!F:F)</f>
        <v>0</v>
      </c>
      <c r="Q1862" s="86" t="e">
        <f>VLOOKUP(A1862,cCalRecycle_NorthBranch_DataMan!A:B,2,FALSE)</f>
        <v>#N/A</v>
      </c>
      <c r="R1862" s="643" t="b">
        <f t="shared" ca="1" si="59"/>
        <v>1</v>
      </c>
      <c r="S1862" s="455" t="s">
        <v>4289</v>
      </c>
      <c r="Y1862" s="84" t="e">
        <v>#N/A</v>
      </c>
      <c r="Z1862" s="84" t="e">
        <v>#N/A</v>
      </c>
      <c r="AA1862" s="84" t="e">
        <v>#N/A</v>
      </c>
      <c r="AB1862" s="84" t="e">
        <v>#N/A</v>
      </c>
      <c r="AC1862" s="84" t="e">
        <v>#N/A</v>
      </c>
      <c r="AD1862" s="84" t="e">
        <v>#N/A</v>
      </c>
      <c r="AE1862" s="84" t="e">
        <v>#N/A</v>
      </c>
      <c r="AF1862" s="84" t="e">
        <v>#N/A</v>
      </c>
    </row>
    <row r="1863" spans="1:32" ht="15" thickBot="1">
      <c r="A1863" s="93" t="s">
        <v>1198</v>
      </c>
      <c r="B1863" s="84">
        <f>VLOOKUP(A1863,'Northern Branch Phase II Debris'!A:F,2,FALSE)</f>
        <v>15</v>
      </c>
      <c r="C1863" s="84" t="str">
        <f>VLOOKUP(A1863,'Northern Branch Phase II Debris'!A:F,3,FALSE)</f>
        <v>Madrone Way</v>
      </c>
      <c r="F1863" s="84" t="str">
        <f t="shared" si="58"/>
        <v>Go Ahead</v>
      </c>
      <c r="G1863" s="320">
        <f>VLOOKUP(A1863,'Northern Branch Phase II Debris'!A:F,6,FALSE)</f>
        <v>44252</v>
      </c>
      <c r="H1863" s="84" t="str">
        <f>VLOOKUP(A1863,'Northern Branch Phase II Debris'!A:G,7,FALSE)</f>
        <v>Butte</v>
      </c>
      <c r="I1863" s="84" t="e">
        <f>VLOOKUP(A1863,'Go Backs'!A:H,8,FALSE)</f>
        <v>#N/A</v>
      </c>
      <c r="K1863" s="84" t="e">
        <f>VLOOKUP(A1863,'Go Aheads'!A:H,8,FALSE)</f>
        <v>#N/A</v>
      </c>
      <c r="M1863" s="84">
        <f>VLOOKUP(A1863,'Northern Branch Phase II Debris'!A:F,4,FALSE)</f>
        <v>0</v>
      </c>
      <c r="N1863" s="84">
        <f>VLOOKUP(A1863,'Northern Branch Phase II Debris'!A:F,5,FALSE)</f>
        <v>0</v>
      </c>
      <c r="P1863" s="84">
        <f ca="1">SUMIF(cCalRecycle_NorthBranch_DataMan!A:F,Audit!A1863,cCalRecycle_NorthBranch_DataMan!F:F)</f>
        <v>0</v>
      </c>
      <c r="Q1863" s="86" t="e">
        <f>VLOOKUP(A1863,cCalRecycle_NorthBranch_DataMan!A:B,2,FALSE)</f>
        <v>#N/A</v>
      </c>
      <c r="R1863" s="643" t="b">
        <f t="shared" ca="1" si="59"/>
        <v>1</v>
      </c>
      <c r="Y1863" s="84" t="e">
        <v>#N/A</v>
      </c>
      <c r="Z1863" s="84" t="e">
        <v>#N/A</v>
      </c>
      <c r="AA1863" s="84" t="e">
        <v>#N/A</v>
      </c>
      <c r="AB1863" s="84" t="e">
        <v>#N/A</v>
      </c>
      <c r="AC1863" s="84" t="e">
        <v>#N/A</v>
      </c>
      <c r="AD1863" s="84" t="e">
        <v>#N/A</v>
      </c>
      <c r="AE1863" s="84" t="e">
        <v>#N/A</v>
      </c>
      <c r="AF1863" s="84" t="e">
        <v>#N/A</v>
      </c>
    </row>
    <row r="1864" spans="1:32" ht="15" thickBot="1">
      <c r="A1864" s="497" t="s">
        <v>763</v>
      </c>
      <c r="B1864" s="84">
        <f>VLOOKUP(A1864,'Northern Branch Phase II Debris'!A:F,2,FALSE)</f>
        <v>30</v>
      </c>
      <c r="C1864" s="84" t="str">
        <f>VLOOKUP(A1864,'Northern Branch Phase II Debris'!A:F,3,FALSE)</f>
        <v>Old Mill Road</v>
      </c>
      <c r="F1864" s="84" t="str">
        <f t="shared" si="58"/>
        <v>Go Ahead</v>
      </c>
      <c r="G1864" s="320">
        <f>VLOOKUP(A1864,'Northern Branch Phase II Debris'!A:F,6,FALSE)</f>
        <v>0</v>
      </c>
      <c r="H1864" s="84" t="str">
        <f>VLOOKUP(A1864,'Northern Branch Phase II Debris'!A:G,7,FALSE)</f>
        <v>Butte</v>
      </c>
      <c r="I1864" s="84" t="e">
        <f>VLOOKUP(A1864,'Go Backs'!A:H,8,FALSE)</f>
        <v>#N/A</v>
      </c>
      <c r="K1864" s="84" t="e">
        <f>VLOOKUP(A1864,'Go Aheads'!A:H,8,FALSE)</f>
        <v>#N/A</v>
      </c>
      <c r="M1864" s="84">
        <f>VLOOKUP(A1864,'Northern Branch Phase II Debris'!A:F,4,FALSE)</f>
        <v>0</v>
      </c>
      <c r="N1864" s="84">
        <f>VLOOKUP(A1864,'Northern Branch Phase II Debris'!A:F,5,FALSE)</f>
        <v>0</v>
      </c>
      <c r="P1864" s="84">
        <f ca="1">SUMIF(cCalRecycle_NorthBranch_DataMan!A:F,Audit!A1864,cCalRecycle_NorthBranch_DataMan!F:F)</f>
        <v>0</v>
      </c>
      <c r="Q1864" s="86" t="e">
        <f>VLOOKUP(A1864,cCalRecycle_NorthBranch_DataMan!A:B,2,FALSE)</f>
        <v>#N/A</v>
      </c>
      <c r="R1864" s="643" t="b">
        <f t="shared" ca="1" si="59"/>
        <v>1</v>
      </c>
      <c r="Y1864" s="84" t="e">
        <v>#N/A</v>
      </c>
      <c r="Z1864" s="84" t="e">
        <v>#N/A</v>
      </c>
      <c r="AA1864" s="84" t="e">
        <v>#N/A</v>
      </c>
      <c r="AB1864" s="84" t="e">
        <v>#N/A</v>
      </c>
      <c r="AC1864" s="84" t="e">
        <v>#N/A</v>
      </c>
      <c r="AD1864" s="84" t="e">
        <v>#N/A</v>
      </c>
      <c r="AE1864" s="84" t="e">
        <v>#N/A</v>
      </c>
      <c r="AF1864" s="84" t="e">
        <v>#N/A</v>
      </c>
    </row>
    <row r="1865" spans="1:32" ht="15" thickBot="1">
      <c r="A1865" s="497" t="s">
        <v>753</v>
      </c>
      <c r="B1865" s="84">
        <f>VLOOKUP(A1865,'Northern Branch Phase II Debris'!A:F,2,FALSE)</f>
        <v>22</v>
      </c>
      <c r="C1865" s="84" t="str">
        <f>VLOOKUP(A1865,'Northern Branch Phase II Debris'!A:F,3,FALSE)</f>
        <v>Old Mill Road</v>
      </c>
      <c r="F1865" s="84" t="str">
        <f t="shared" si="58"/>
        <v>Go Ahead</v>
      </c>
      <c r="G1865" s="320">
        <f>VLOOKUP(A1865,'Northern Branch Phase II Debris'!A:F,6,FALSE)</f>
        <v>0</v>
      </c>
      <c r="H1865" s="84" t="str">
        <f>VLOOKUP(A1865,'Northern Branch Phase II Debris'!A:G,7,FALSE)</f>
        <v>Butte</v>
      </c>
      <c r="I1865" s="84" t="e">
        <f>VLOOKUP(A1865,'Go Backs'!A:H,8,FALSE)</f>
        <v>#N/A</v>
      </c>
      <c r="K1865" s="84" t="e">
        <f>VLOOKUP(A1865,'Go Aheads'!A:H,8,FALSE)</f>
        <v>#N/A</v>
      </c>
      <c r="M1865" s="84">
        <f>VLOOKUP(A1865,'Northern Branch Phase II Debris'!A:F,4,FALSE)</f>
        <v>0</v>
      </c>
      <c r="N1865" s="84">
        <f>VLOOKUP(A1865,'Northern Branch Phase II Debris'!A:F,5,FALSE)</f>
        <v>0</v>
      </c>
      <c r="P1865" s="84">
        <f ca="1">SUMIF(cCalRecycle_NorthBranch_DataMan!A:F,Audit!A1865,cCalRecycle_NorthBranch_DataMan!F:F)</f>
        <v>0</v>
      </c>
      <c r="Q1865" s="86" t="e">
        <f>VLOOKUP(A1865,cCalRecycle_NorthBranch_DataMan!A:B,2,FALSE)</f>
        <v>#N/A</v>
      </c>
      <c r="R1865" s="643" t="b">
        <f t="shared" ca="1" si="59"/>
        <v>1</v>
      </c>
      <c r="Y1865" s="84" t="e">
        <v>#N/A</v>
      </c>
      <c r="Z1865" s="84" t="e">
        <v>#N/A</v>
      </c>
      <c r="AA1865" s="84" t="e">
        <v>#N/A</v>
      </c>
      <c r="AB1865" s="84" t="e">
        <v>#N/A</v>
      </c>
      <c r="AC1865" s="84" t="e">
        <v>#N/A</v>
      </c>
      <c r="AD1865" s="84" t="e">
        <v>#N/A</v>
      </c>
      <c r="AE1865" s="84" t="e">
        <v>#N/A</v>
      </c>
      <c r="AF1865" s="84" t="e">
        <v>#N/A</v>
      </c>
    </row>
    <row r="1866" spans="1:32" ht="15" thickBot="1">
      <c r="A1866" s="497" t="s">
        <v>760</v>
      </c>
      <c r="B1866" s="84">
        <f>VLOOKUP(A1866,'Northern Branch Phase II Debris'!A:F,2,FALSE)</f>
        <v>12</v>
      </c>
      <c r="C1866" s="84" t="str">
        <f>VLOOKUP(A1866,'Northern Branch Phase II Debris'!A:F,3,FALSE)</f>
        <v>Old Mill Road</v>
      </c>
      <c r="F1866" s="84" t="str">
        <f t="shared" si="58"/>
        <v>Go Ahead</v>
      </c>
      <c r="G1866" s="320">
        <f>VLOOKUP(A1866,'Northern Branch Phase II Debris'!A:F,6,FALSE)</f>
        <v>0</v>
      </c>
      <c r="H1866" s="84" t="str">
        <f>VLOOKUP(A1866,'Northern Branch Phase II Debris'!A:G,7,FALSE)</f>
        <v>Butte</v>
      </c>
      <c r="I1866" s="84" t="e">
        <f>VLOOKUP(A1866,'Go Backs'!A:H,8,FALSE)</f>
        <v>#N/A</v>
      </c>
      <c r="K1866" s="84" t="e">
        <f>VLOOKUP(A1866,'Go Aheads'!A:H,8,FALSE)</f>
        <v>#N/A</v>
      </c>
      <c r="M1866" s="84">
        <f>VLOOKUP(A1866,'Northern Branch Phase II Debris'!A:F,4,FALSE)</f>
        <v>0</v>
      </c>
      <c r="N1866" s="84">
        <f>VLOOKUP(A1866,'Northern Branch Phase II Debris'!A:F,5,FALSE)</f>
        <v>0</v>
      </c>
      <c r="P1866" s="84">
        <f ca="1">SUMIF(cCalRecycle_NorthBranch_DataMan!A:F,Audit!A1866,cCalRecycle_NorthBranch_DataMan!F:F)</f>
        <v>0</v>
      </c>
      <c r="Q1866" s="86" t="e">
        <f>VLOOKUP(A1866,cCalRecycle_NorthBranch_DataMan!A:B,2,FALSE)</f>
        <v>#N/A</v>
      </c>
      <c r="R1866" s="643" t="b">
        <f t="shared" ca="1" si="59"/>
        <v>1</v>
      </c>
      <c r="Y1866" s="84" t="e">
        <v>#N/A</v>
      </c>
      <c r="Z1866" s="84" t="e">
        <v>#N/A</v>
      </c>
      <c r="AA1866" s="84" t="e">
        <v>#N/A</v>
      </c>
      <c r="AB1866" s="84" t="e">
        <v>#N/A</v>
      </c>
      <c r="AC1866" s="84" t="e">
        <v>#N/A</v>
      </c>
      <c r="AD1866" s="84" t="e">
        <v>#N/A</v>
      </c>
      <c r="AE1866" s="84" t="e">
        <v>#N/A</v>
      </c>
      <c r="AF1866" s="84" t="e">
        <v>#N/A</v>
      </c>
    </row>
    <row r="1867" spans="1:32" ht="15" thickBot="1">
      <c r="A1867" s="93" t="s">
        <v>1010</v>
      </c>
      <c r="B1867" s="84">
        <f>VLOOKUP(A1867,'Northern Branch Phase II Debris'!A:F,2,FALSE)</f>
        <v>129</v>
      </c>
      <c r="C1867" s="84" t="str">
        <f>VLOOKUP(A1867,'Northern Branch Phase II Debris'!A:F,3,FALSE)</f>
        <v>Indian Meadows Drive</v>
      </c>
      <c r="F1867" s="84" t="str">
        <f t="shared" si="58"/>
        <v>Go Ahead</v>
      </c>
      <c r="G1867" s="320">
        <f>VLOOKUP(A1867,'Northern Branch Phase II Debris'!A:F,6,FALSE)</f>
        <v>44330</v>
      </c>
      <c r="H1867" s="84" t="str">
        <f>VLOOKUP(A1867,'Northern Branch Phase II Debris'!A:G,7,FALSE)</f>
        <v>Siskiyou</v>
      </c>
      <c r="I1867" s="84" t="e">
        <f>VLOOKUP(A1867,'Go Backs'!A:H,8,FALSE)</f>
        <v>#N/A</v>
      </c>
      <c r="K1867" s="84" t="e">
        <f>VLOOKUP(A1867,'Go Aheads'!A:H,8,FALSE)</f>
        <v>#N/A</v>
      </c>
      <c r="M1867" s="84">
        <f>VLOOKUP(A1867,'Northern Branch Phase II Debris'!A:F,4,FALSE)</f>
        <v>2</v>
      </c>
      <c r="N1867" s="84">
        <f>VLOOKUP(A1867,'Northern Branch Phase II Debris'!A:F,5,FALSE)</f>
        <v>1</v>
      </c>
      <c r="P1867" s="84">
        <f ca="1">SUMIF(cCalRecycle_NorthBranch_DataMan!A:F,Audit!A1867,cCalRecycle_NorthBranch_DataMan!F:F)</f>
        <v>1</v>
      </c>
      <c r="Q1867" s="86">
        <f>VLOOKUP(A1867,cCalRecycle_NorthBranch_DataMan!A:B,2,FALSE)</f>
        <v>44329.670624999999</v>
      </c>
      <c r="R1867" s="643" t="b">
        <f t="shared" ca="1" si="59"/>
        <v>1</v>
      </c>
      <c r="Y1867" s="84" t="e">
        <v>#N/A</v>
      </c>
      <c r="Z1867" s="84" t="e">
        <v>#N/A</v>
      </c>
      <c r="AA1867" s="84" t="e">
        <v>#N/A</v>
      </c>
      <c r="AB1867" s="84" t="e">
        <v>#N/A</v>
      </c>
      <c r="AC1867" s="84" t="e">
        <v>#N/A</v>
      </c>
      <c r="AD1867" s="84" t="e">
        <v>#N/A</v>
      </c>
      <c r="AE1867" s="84" t="e">
        <v>#N/A</v>
      </c>
      <c r="AF1867" s="84" t="e">
        <v>#N/A</v>
      </c>
    </row>
    <row r="1868" spans="1:32" ht="15" thickBot="1">
      <c r="A1868" s="93" t="s">
        <v>2088</v>
      </c>
      <c r="B1868" s="84">
        <f>VLOOKUP(A1868,'Northern Branch Phase II Debris'!A:F,2,FALSE)</f>
        <v>10239</v>
      </c>
      <c r="C1868" s="84" t="str">
        <f>VLOOKUP(A1868,'Northern Branch Phase II Debris'!A:F,3,FALSE)</f>
        <v>Timber Cove Way</v>
      </c>
      <c r="F1868" s="84" t="str">
        <f t="shared" si="58"/>
        <v>Go Ahead</v>
      </c>
      <c r="G1868" s="320">
        <f>VLOOKUP(A1868,'Northern Branch Phase II Debris'!A:F,6,FALSE)</f>
        <v>44359</v>
      </c>
      <c r="H1868" s="84" t="str">
        <f>VLOOKUP(A1868,'Northern Branch Phase II Debris'!A:G,7,FALSE)</f>
        <v>Butte</v>
      </c>
      <c r="I1868" s="84" t="e">
        <f>VLOOKUP(A1868,'Go Backs'!A:H,8,FALSE)</f>
        <v>#N/A</v>
      </c>
      <c r="K1868" s="84">
        <f>VLOOKUP(A1868,'Go Aheads'!A:H,8,FALSE)</f>
        <v>62</v>
      </c>
      <c r="M1868" s="84">
        <f>VLOOKUP(A1868,'Northern Branch Phase II Debris'!A:F,4,FALSE)</f>
        <v>88</v>
      </c>
      <c r="N1868" s="84">
        <f>VLOOKUP(A1868,'Northern Branch Phase II Debris'!A:F,5,FALSE)</f>
        <v>62</v>
      </c>
      <c r="P1868" s="84">
        <f ca="1">SUMIF(cCalRecycle_NorthBranch_DataMan!A:F,Audit!A1868,cCalRecycle_NorthBranch_DataMan!F:F)</f>
        <v>62</v>
      </c>
      <c r="Q1868" s="86">
        <f>VLOOKUP(A1868,cCalRecycle_NorthBranch_DataMan!A:B,2,FALSE)</f>
        <v>44350.649432870407</v>
      </c>
      <c r="R1868" s="643" t="b">
        <f t="shared" ca="1" si="59"/>
        <v>1</v>
      </c>
      <c r="S1868" s="455"/>
      <c r="Y1868" s="84" t="e">
        <v>#N/A</v>
      </c>
      <c r="Z1868" s="84" t="e">
        <v>#N/A</v>
      </c>
      <c r="AA1868" s="84" t="e">
        <v>#N/A</v>
      </c>
      <c r="AB1868" s="84" t="e">
        <v>#N/A</v>
      </c>
      <c r="AC1868" s="84" t="e">
        <v>#N/A</v>
      </c>
      <c r="AD1868" s="84" t="e">
        <v>#N/A</v>
      </c>
      <c r="AE1868" s="84" t="e">
        <v>#N/A</v>
      </c>
      <c r="AF1868" s="84" t="e">
        <v>#N/A</v>
      </c>
    </row>
    <row r="1869" spans="1:32" ht="15" thickBot="1">
      <c r="A1869" s="93" t="s">
        <v>1888</v>
      </c>
      <c r="B1869" s="84" t="str">
        <f>VLOOKUP(A1869,'Northern Branch Phase II Debris'!A:F,2,FALSE)</f>
        <v>058-700-027-000</v>
      </c>
      <c r="C1869" s="84" t="str">
        <f>VLOOKUP(A1869,'Northern Branch Phase II Debris'!A:F,3,FALSE)</f>
        <v>SEC 17 T21N R5E</v>
      </c>
      <c r="F1869" s="84" t="str">
        <f t="shared" si="58"/>
        <v>Go Ahead</v>
      </c>
      <c r="G1869" s="320">
        <f>VLOOKUP(A1869,'Northern Branch Phase II Debris'!A:F,6,FALSE)</f>
        <v>44355</v>
      </c>
      <c r="H1869" s="84" t="str">
        <f>VLOOKUP(A1869,'Northern Branch Phase II Debris'!A:G,7,FALSE)</f>
        <v>Butte</v>
      </c>
      <c r="I1869" s="84" t="e">
        <f>VLOOKUP(A1869,'Go Backs'!A:H,8,FALSE)</f>
        <v>#N/A</v>
      </c>
      <c r="K1869" s="84">
        <f>VLOOKUP(A1869,'Go Aheads'!A:H,8,FALSE)</f>
        <v>35</v>
      </c>
      <c r="M1869" s="84">
        <f>VLOOKUP(A1869,'Northern Branch Phase II Debris'!A:F,4,FALSE)</f>
        <v>41</v>
      </c>
      <c r="N1869" s="84">
        <f>VLOOKUP(A1869,'Northern Branch Phase II Debris'!A:F,5,FALSE)</f>
        <v>35</v>
      </c>
      <c r="P1869" s="84">
        <f ca="1">SUMIF(cCalRecycle_NorthBranch_DataMan!A:F,Audit!A1869,cCalRecycle_NorthBranch_DataMan!F:F)</f>
        <v>35</v>
      </c>
      <c r="Q1869" s="86">
        <f>VLOOKUP(A1869,cCalRecycle_NorthBranch_DataMan!A:B,2,FALSE)</f>
        <v>44349.589629629598</v>
      </c>
      <c r="R1869" s="643" t="b">
        <f t="shared" ca="1" si="59"/>
        <v>1</v>
      </c>
      <c r="S1869" s="455"/>
      <c r="Y1869" s="84" t="e">
        <v>#N/A</v>
      </c>
      <c r="Z1869" s="84" t="e">
        <v>#N/A</v>
      </c>
      <c r="AA1869" s="84" t="e">
        <v>#N/A</v>
      </c>
      <c r="AB1869" s="84" t="e">
        <v>#N/A</v>
      </c>
      <c r="AC1869" s="84" t="e">
        <v>#N/A</v>
      </c>
      <c r="AD1869" s="84" t="e">
        <v>#N/A</v>
      </c>
      <c r="AE1869" s="84" t="e">
        <v>#N/A</v>
      </c>
      <c r="AF1869" s="84" t="e">
        <v>#N/A</v>
      </c>
    </row>
    <row r="1870" spans="1:32" ht="15" thickBot="1">
      <c r="A1870" s="93" t="s">
        <v>2148</v>
      </c>
      <c r="B1870" s="84">
        <f>VLOOKUP(A1870,'Northern Branch Phase II Debris'!A:F,2,FALSE)</f>
        <v>24</v>
      </c>
      <c r="C1870" s="84" t="str">
        <f>VLOOKUP(A1870,'Northern Branch Phase II Debris'!A:F,3,FALSE)</f>
        <v>Toyon Trail</v>
      </c>
      <c r="F1870" s="84" t="str">
        <f t="shared" si="58"/>
        <v>Go Ahead</v>
      </c>
      <c r="G1870" s="320">
        <f>VLOOKUP(A1870,'Northern Branch Phase II Debris'!A:F,6,FALSE)</f>
        <v>0</v>
      </c>
      <c r="H1870" s="84" t="str">
        <f>VLOOKUP(A1870,'Northern Branch Phase II Debris'!A:G,7,FALSE)</f>
        <v>Butte</v>
      </c>
      <c r="I1870" s="84" t="e">
        <f>VLOOKUP(A1870,'Go Backs'!A:H,8,FALSE)</f>
        <v>#N/A</v>
      </c>
      <c r="K1870" s="84" t="e">
        <f>VLOOKUP(A1870,'Go Aheads'!A:H,8,FALSE)</f>
        <v>#N/A</v>
      </c>
      <c r="M1870" s="84">
        <f>VLOOKUP(A1870,'Northern Branch Phase II Debris'!A:F,4,FALSE)</f>
        <v>0</v>
      </c>
      <c r="N1870" s="84">
        <f>VLOOKUP(A1870,'Northern Branch Phase II Debris'!A:F,5,FALSE)</f>
        <v>0</v>
      </c>
      <c r="P1870" s="84">
        <f ca="1">SUMIF(cCalRecycle_NorthBranch_DataMan!A:F,Audit!A1870,cCalRecycle_NorthBranch_DataMan!F:F)</f>
        <v>0</v>
      </c>
      <c r="Q1870" s="86" t="e">
        <f>VLOOKUP(A1870,cCalRecycle_NorthBranch_DataMan!A:B,2,FALSE)</f>
        <v>#N/A</v>
      </c>
      <c r="R1870" s="643" t="b">
        <f t="shared" ca="1" si="59"/>
        <v>1</v>
      </c>
      <c r="Y1870" s="84" t="e">
        <v>#N/A</v>
      </c>
      <c r="Z1870" s="84" t="e">
        <v>#N/A</v>
      </c>
      <c r="AA1870" s="84" t="e">
        <v>#N/A</v>
      </c>
      <c r="AB1870" s="84" t="e">
        <v>#N/A</v>
      </c>
      <c r="AC1870" s="84" t="e">
        <v>#N/A</v>
      </c>
      <c r="AD1870" s="84" t="e">
        <v>#N/A</v>
      </c>
      <c r="AE1870" s="84" t="e">
        <v>#N/A</v>
      </c>
      <c r="AF1870" s="84" t="e">
        <v>#N/A</v>
      </c>
    </row>
    <row r="1871" spans="1:32" ht="26.25" thickBot="1">
      <c r="A1871" s="93" t="s">
        <v>632</v>
      </c>
      <c r="B1871" s="84" t="str">
        <f>VLOOKUP(A1871,'Northern Branch Phase II Debris'!A:F,2,FALSE)</f>
        <v>062-140-008-000</v>
      </c>
      <c r="C1871" s="84" t="str">
        <f>VLOOKUP(A1871,'Northern Branch Phase II Debris'!A:F,3,FALSE)</f>
        <v>PTN LOT 15 TOYON TRAIL</v>
      </c>
      <c r="F1871" s="84" t="str">
        <f t="shared" si="58"/>
        <v>Go Ahead</v>
      </c>
      <c r="G1871" s="320">
        <f>VLOOKUP(A1871,'Northern Branch Phase II Debris'!A:F,6,FALSE)</f>
        <v>0</v>
      </c>
      <c r="H1871" s="84" t="str">
        <f>VLOOKUP(A1871,'Northern Branch Phase II Debris'!A:G,7,FALSE)</f>
        <v>Butte</v>
      </c>
      <c r="I1871" s="84" t="e">
        <f>VLOOKUP(A1871,'Go Backs'!A:H,8,FALSE)</f>
        <v>#N/A</v>
      </c>
      <c r="K1871" s="84" t="e">
        <f>VLOOKUP(A1871,'Go Aheads'!A:H,8,FALSE)</f>
        <v>#N/A</v>
      </c>
      <c r="M1871" s="84">
        <f>VLOOKUP(A1871,'Northern Branch Phase II Debris'!A:F,4,FALSE)</f>
        <v>0</v>
      </c>
      <c r="N1871" s="84">
        <f>VLOOKUP(A1871,'Northern Branch Phase II Debris'!A:F,5,FALSE)</f>
        <v>0</v>
      </c>
      <c r="P1871" s="84">
        <f ca="1">SUMIF(cCalRecycle_NorthBranch_DataMan!A:F,Audit!A1871,cCalRecycle_NorthBranch_DataMan!F:F)</f>
        <v>0</v>
      </c>
      <c r="Q1871" s="86" t="e">
        <f>VLOOKUP(A1871,cCalRecycle_NorthBranch_DataMan!A:B,2,FALSE)</f>
        <v>#N/A</v>
      </c>
      <c r="R1871" s="643" t="b">
        <f t="shared" ca="1" si="59"/>
        <v>1</v>
      </c>
      <c r="Y1871" s="84" t="e">
        <v>#N/A</v>
      </c>
      <c r="Z1871" s="84" t="e">
        <v>#N/A</v>
      </c>
      <c r="AA1871" s="84" t="e">
        <v>#N/A</v>
      </c>
      <c r="AB1871" s="84" t="e">
        <v>#N/A</v>
      </c>
      <c r="AC1871" s="84" t="e">
        <v>#N/A</v>
      </c>
      <c r="AD1871" s="84" t="e">
        <v>#N/A</v>
      </c>
      <c r="AE1871" s="84" t="e">
        <v>#N/A</v>
      </c>
      <c r="AF1871" s="84" t="e">
        <v>#N/A</v>
      </c>
    </row>
    <row r="1872" spans="1:32" ht="15" thickBot="1">
      <c r="A1872" s="93" t="s">
        <v>1818</v>
      </c>
      <c r="B1872" s="84" t="str">
        <f>VLOOKUP(A1872,'Northern Branch Phase II Debris'!A:F,2,FALSE)</f>
        <v>071-270-024-000</v>
      </c>
      <c r="C1872" s="84" t="str">
        <f>VLOOKUP(A1872,'Northern Branch Phase II Debris'!A:F,3,FALSE)</f>
        <v>Crystal Ranch Road</v>
      </c>
      <c r="F1872" s="84" t="str">
        <f t="shared" si="58"/>
        <v>Go Ahead</v>
      </c>
      <c r="G1872" s="320">
        <f>VLOOKUP(A1872,'Northern Branch Phase II Debris'!A:F,6,FALSE)</f>
        <v>44335</v>
      </c>
      <c r="H1872" s="84" t="str">
        <f>VLOOKUP(A1872,'Northern Branch Phase II Debris'!A:G,7,FALSE)</f>
        <v>Butte</v>
      </c>
      <c r="I1872" s="84" t="e">
        <f>VLOOKUP(A1872,'Go Backs'!A:H,8,FALSE)</f>
        <v>#N/A</v>
      </c>
      <c r="K1872" s="84">
        <f>VLOOKUP(A1872,'Go Aheads'!A:H,8,FALSE)</f>
        <v>1</v>
      </c>
      <c r="M1872" s="84">
        <f>VLOOKUP(A1872,'Northern Branch Phase II Debris'!A:F,4,FALSE)</f>
        <v>2</v>
      </c>
      <c r="N1872" s="84">
        <f>VLOOKUP(A1872,'Northern Branch Phase II Debris'!A:F,5,FALSE)</f>
        <v>1</v>
      </c>
      <c r="P1872" s="84">
        <f ca="1">SUMIF(cCalRecycle_NorthBranch_DataMan!A:F,Audit!A1872,cCalRecycle_NorthBranch_DataMan!F:F)</f>
        <v>1</v>
      </c>
      <c r="Q1872" s="86">
        <f>VLOOKUP(A1872,cCalRecycle_NorthBranch_DataMan!A:B,2,FALSE)</f>
        <v>44351.489652777796</v>
      </c>
      <c r="R1872" s="643" t="b">
        <f t="shared" ca="1" si="59"/>
        <v>1</v>
      </c>
      <c r="Y1872" s="84">
        <v>0</v>
      </c>
      <c r="Z1872" s="84">
        <v>0</v>
      </c>
      <c r="AA1872" s="84">
        <v>0</v>
      </c>
      <c r="AB1872" s="84">
        <v>0</v>
      </c>
      <c r="AC1872" s="84">
        <v>0</v>
      </c>
      <c r="AD1872" s="84" t="e">
        <v>#N/A</v>
      </c>
      <c r="AE1872" s="84">
        <v>0</v>
      </c>
      <c r="AF1872" s="84">
        <v>0</v>
      </c>
    </row>
    <row r="1873" spans="1:32" ht="15" thickBot="1">
      <c r="A1873" s="93" t="s">
        <v>622</v>
      </c>
      <c r="B1873" s="84">
        <f>VLOOKUP(A1873,'Northern Branch Phase II Debris'!A:F,2,FALSE)</f>
        <v>571</v>
      </c>
      <c r="C1873" s="84" t="str">
        <f>VLOOKUP(A1873,'Northern Branch Phase II Debris'!A:F,3,FALSE)</f>
        <v>Crystal Ranch Road</v>
      </c>
      <c r="F1873" s="84" t="str">
        <f t="shared" si="58"/>
        <v>Go Ahead</v>
      </c>
      <c r="G1873" s="320">
        <f>VLOOKUP(A1873,'Northern Branch Phase II Debris'!A:F,6,FALSE)</f>
        <v>44314</v>
      </c>
      <c r="H1873" s="84" t="str">
        <f>VLOOKUP(A1873,'Northern Branch Phase II Debris'!A:G,7,FALSE)</f>
        <v>Butte</v>
      </c>
      <c r="I1873" s="84" t="e">
        <f>VLOOKUP(A1873,'Go Backs'!A:H,8,FALSE)</f>
        <v>#N/A</v>
      </c>
      <c r="K1873" s="84">
        <f>VLOOKUP(A1873,'Go Aheads'!A:H,8,FALSE)</f>
        <v>33</v>
      </c>
      <c r="M1873" s="84">
        <f>VLOOKUP(A1873,'Northern Branch Phase II Debris'!A:F,4,FALSE)</f>
        <v>41</v>
      </c>
      <c r="N1873" s="84">
        <f>VLOOKUP(A1873,'Northern Branch Phase II Debris'!A:F,5,FALSE)</f>
        <v>33</v>
      </c>
      <c r="P1873" s="84">
        <f ca="1">SUMIF(cCalRecycle_NorthBranch_DataMan!A:F,Audit!A1873,cCalRecycle_NorthBranch_DataMan!F:F)</f>
        <v>33</v>
      </c>
      <c r="Q1873" s="86">
        <f>VLOOKUP(A1873,cCalRecycle_NorthBranch_DataMan!A:B,2,FALSE)</f>
        <v>44319.499340277798</v>
      </c>
      <c r="R1873" s="643" t="b">
        <f t="shared" ca="1" si="59"/>
        <v>1</v>
      </c>
      <c r="S1873" s="455"/>
      <c r="Y1873" s="84" t="e">
        <v>#N/A</v>
      </c>
      <c r="Z1873" s="84" t="e">
        <v>#N/A</v>
      </c>
      <c r="AA1873" s="84" t="e">
        <v>#N/A</v>
      </c>
      <c r="AB1873" s="84" t="e">
        <v>#N/A</v>
      </c>
      <c r="AC1873" s="84" t="e">
        <v>#N/A</v>
      </c>
      <c r="AD1873" s="84" t="e">
        <v>#N/A</v>
      </c>
      <c r="AE1873" s="84" t="e">
        <v>#N/A</v>
      </c>
      <c r="AF1873" s="84" t="e">
        <v>#N/A</v>
      </c>
    </row>
    <row r="1874" spans="1:32" ht="15" thickBot="1">
      <c r="A1874" s="93" t="s">
        <v>1992</v>
      </c>
      <c r="B1874" s="84">
        <f>VLOOKUP(A1874,'Northern Branch Phase II Debris'!A:F,2,FALSE)</f>
        <v>68</v>
      </c>
      <c r="C1874" s="84" t="str">
        <f>VLOOKUP(A1874,'Northern Branch Phase II Debris'!A:F,3,FALSE)</f>
        <v>Sheltering Pines Road</v>
      </c>
      <c r="F1874" s="84" t="str">
        <f t="shared" si="58"/>
        <v>Go Ahead</v>
      </c>
      <c r="G1874" s="320">
        <f>VLOOKUP(A1874,'Northern Branch Phase II Debris'!A:F,6,FALSE)</f>
        <v>44344</v>
      </c>
      <c r="H1874" s="84" t="str">
        <f>VLOOKUP(A1874,'Northern Branch Phase II Debris'!A:G,7,FALSE)</f>
        <v>Butte</v>
      </c>
      <c r="I1874" s="84" t="e">
        <f>VLOOKUP(A1874,'Go Backs'!A:H,8,FALSE)</f>
        <v>#N/A</v>
      </c>
      <c r="K1874" s="84">
        <f>VLOOKUP(A1874,'Go Aheads'!A:H,8,FALSE)</f>
        <v>14</v>
      </c>
      <c r="M1874" s="84">
        <f>VLOOKUP(A1874,'Northern Branch Phase II Debris'!A:F,4,FALSE)</f>
        <v>9</v>
      </c>
      <c r="N1874" s="84">
        <f>VLOOKUP(A1874,'Northern Branch Phase II Debris'!A:F,5,FALSE)</f>
        <v>14</v>
      </c>
      <c r="P1874" s="84">
        <f ca="1">SUMIF(cCalRecycle_NorthBranch_DataMan!A:F,Audit!A1874,cCalRecycle_NorthBranch_DataMan!F:F)</f>
        <v>14</v>
      </c>
      <c r="Q1874" s="86">
        <f>VLOOKUP(A1874,cCalRecycle_NorthBranch_DataMan!A:B,2,FALSE)</f>
        <v>44352.551111111097</v>
      </c>
      <c r="R1874" s="643" t="b">
        <f t="shared" ca="1" si="59"/>
        <v>1</v>
      </c>
      <c r="S1874" s="455"/>
      <c r="Y1874" s="84" t="e">
        <v>#N/A</v>
      </c>
      <c r="Z1874" s="84" t="e">
        <v>#N/A</v>
      </c>
      <c r="AA1874" s="84" t="e">
        <v>#N/A</v>
      </c>
      <c r="AB1874" s="84" t="e">
        <v>#N/A</v>
      </c>
      <c r="AC1874" s="84" t="e">
        <v>#N/A</v>
      </c>
      <c r="AD1874" s="84" t="e">
        <v>#N/A</v>
      </c>
      <c r="AE1874" s="84" t="e">
        <v>#N/A</v>
      </c>
      <c r="AF1874" s="84" t="e">
        <v>#N/A</v>
      </c>
    </row>
    <row r="1875" spans="1:32" ht="26.25" thickBot="1">
      <c r="A1875" s="93" t="s">
        <v>435</v>
      </c>
      <c r="B1875" s="84">
        <f>VLOOKUP(A1875,'Northern Branch Phase II Debris'!A:F,2,FALSE)</f>
        <v>13254</v>
      </c>
      <c r="C1875" s="84" t="str">
        <f>VLOOKUP(A1875,'Northern Branch Phase II Debris'!A:F,3,FALSE)</f>
        <v>Oroville Quincy Highway</v>
      </c>
      <c r="F1875" s="84" t="str">
        <f t="shared" si="58"/>
        <v>Go Ahead</v>
      </c>
      <c r="G1875" s="320">
        <f>VLOOKUP(A1875,'Northern Branch Phase II Debris'!A:F,6,FALSE)</f>
        <v>44327</v>
      </c>
      <c r="H1875" s="84" t="str">
        <f>VLOOKUP(A1875,'Northern Branch Phase II Debris'!A:G,7,FALSE)</f>
        <v>Butte</v>
      </c>
      <c r="I1875" s="84" t="e">
        <f>VLOOKUP(A1875,'Go Backs'!A:H,8,FALSE)</f>
        <v>#N/A</v>
      </c>
      <c r="K1875" s="84">
        <f>VLOOKUP(A1875,'Go Aheads'!A:H,8,FALSE)</f>
        <v>1</v>
      </c>
      <c r="M1875" s="84">
        <f>VLOOKUP(A1875,'Northern Branch Phase II Debris'!A:F,4,FALSE)</f>
        <v>1</v>
      </c>
      <c r="N1875" s="84">
        <f>VLOOKUP(A1875,'Northern Branch Phase II Debris'!A:F,5,FALSE)</f>
        <v>1</v>
      </c>
      <c r="P1875" s="84">
        <f ca="1">SUMIF(cCalRecycle_NorthBranch_DataMan!A:F,Audit!A1875,cCalRecycle_NorthBranch_DataMan!F:F)</f>
        <v>1</v>
      </c>
      <c r="Q1875" s="86">
        <f>VLOOKUP(A1875,cCalRecycle_NorthBranch_DataMan!A:B,2,FALSE)</f>
        <v>44354.597141203703</v>
      </c>
      <c r="R1875" s="643" t="b">
        <f t="shared" ca="1" si="59"/>
        <v>1</v>
      </c>
      <c r="Y1875" s="84">
        <v>0</v>
      </c>
      <c r="Z1875" s="84">
        <v>0</v>
      </c>
      <c r="AA1875" s="84">
        <v>0</v>
      </c>
      <c r="AB1875" s="84">
        <v>0</v>
      </c>
      <c r="AC1875" s="84">
        <v>0</v>
      </c>
      <c r="AD1875" s="84" t="e">
        <v>#N/A</v>
      </c>
      <c r="AE1875" s="84">
        <v>0</v>
      </c>
      <c r="AF1875" s="84">
        <v>0</v>
      </c>
    </row>
    <row r="1876" spans="1:32" ht="26.25" thickBot="1">
      <c r="A1876" s="93" t="s">
        <v>1686</v>
      </c>
      <c r="B1876" s="84" t="str">
        <f>VLOOKUP(A1876,'Northern Branch Phase II Debris'!A:F,2,FALSE)</f>
        <v>071-060-026-000</v>
      </c>
      <c r="C1876" s="84" t="str">
        <f>VLOOKUP(A1876,'Northern Branch Phase II Debris'!A:F,3,FALSE)</f>
        <v>2.50 AC SEC 20 T20N R6E</v>
      </c>
      <c r="F1876" s="84" t="str">
        <f t="shared" si="58"/>
        <v>Go Ahead</v>
      </c>
      <c r="G1876" s="320">
        <f>VLOOKUP(A1876,'Northern Branch Phase II Debris'!A:F,6,FALSE)</f>
        <v>44321</v>
      </c>
      <c r="H1876" s="84" t="str">
        <f>VLOOKUP(A1876,'Northern Branch Phase II Debris'!A:G,7,FALSE)</f>
        <v>Butte</v>
      </c>
      <c r="I1876" s="84" t="e">
        <f>VLOOKUP(A1876,'Go Backs'!A:H,8,FALSE)</f>
        <v>#N/A</v>
      </c>
      <c r="K1876" s="84">
        <f>VLOOKUP(A1876,'Go Aheads'!A:H,8,FALSE)</f>
        <v>1</v>
      </c>
      <c r="M1876" s="84">
        <f>VLOOKUP(A1876,'Northern Branch Phase II Debris'!A:F,4,FALSE)</f>
        <v>1</v>
      </c>
      <c r="N1876" s="84">
        <f>VLOOKUP(A1876,'Northern Branch Phase II Debris'!A:F,5,FALSE)</f>
        <v>1</v>
      </c>
      <c r="P1876" s="84">
        <f ca="1">SUMIF(cCalRecycle_NorthBranch_DataMan!A:F,Audit!A1876,cCalRecycle_NorthBranch_DataMan!F:F)</f>
        <v>1</v>
      </c>
      <c r="Q1876" s="86">
        <f>VLOOKUP(A1876,cCalRecycle_NorthBranch_DataMan!A:B,2,FALSE)</f>
        <v>44352.651354166701</v>
      </c>
      <c r="R1876" s="643" t="b">
        <f t="shared" ca="1" si="59"/>
        <v>1</v>
      </c>
      <c r="S1876" s="455"/>
      <c r="Y1876" s="84">
        <v>0</v>
      </c>
      <c r="Z1876" s="84">
        <v>0</v>
      </c>
      <c r="AA1876" s="84">
        <v>0</v>
      </c>
      <c r="AB1876" s="84">
        <v>0</v>
      </c>
      <c r="AC1876" s="84">
        <v>0</v>
      </c>
      <c r="AD1876" s="84" t="e">
        <v>#N/A</v>
      </c>
      <c r="AE1876" s="84">
        <v>0</v>
      </c>
      <c r="AF1876" s="84">
        <v>0</v>
      </c>
    </row>
    <row r="1877" spans="1:32" ht="15" thickBot="1">
      <c r="A1877" s="93" t="s">
        <v>1652</v>
      </c>
      <c r="B1877" s="84" t="str">
        <f>VLOOKUP(A1877,'Northern Branch Phase II Debris'!A:F,2,FALSE)</f>
        <v>071-150-031-000</v>
      </c>
      <c r="C1877" s="84" t="str">
        <f>VLOOKUP(A1877,'Northern Branch Phase II Debris'!A:F,3,FALSE)</f>
        <v>Lumpkin Road</v>
      </c>
      <c r="F1877" s="84" t="str">
        <f t="shared" si="58"/>
        <v>Go Ahead</v>
      </c>
      <c r="G1877" s="320">
        <f>VLOOKUP(A1877,'Northern Branch Phase II Debris'!A:F,6,FALSE)</f>
        <v>0</v>
      </c>
      <c r="H1877" s="84" t="str">
        <f>VLOOKUP(A1877,'Northern Branch Phase II Debris'!A:G,7,FALSE)</f>
        <v>Butte</v>
      </c>
      <c r="I1877" s="84" t="e">
        <f>VLOOKUP(A1877,'Go Backs'!A:H,8,FALSE)</f>
        <v>#N/A</v>
      </c>
      <c r="K1877" s="84" t="e">
        <f>VLOOKUP(A1877,'Go Aheads'!A:H,8,FALSE)</f>
        <v>#N/A</v>
      </c>
      <c r="M1877" s="84">
        <f>VLOOKUP(A1877,'Northern Branch Phase II Debris'!A:F,4,FALSE)</f>
        <v>0</v>
      </c>
      <c r="N1877" s="84">
        <f>VLOOKUP(A1877,'Northern Branch Phase II Debris'!A:F,5,FALSE)</f>
        <v>0</v>
      </c>
      <c r="P1877" s="84">
        <f ca="1">SUMIF(cCalRecycle_NorthBranch_DataMan!A:F,Audit!A1877,cCalRecycle_NorthBranch_DataMan!F:F)</f>
        <v>0</v>
      </c>
      <c r="Q1877" s="86" t="e">
        <f>VLOOKUP(A1877,cCalRecycle_NorthBranch_DataMan!A:B,2,FALSE)</f>
        <v>#N/A</v>
      </c>
      <c r="R1877" s="643" t="b">
        <f t="shared" ca="1" si="59"/>
        <v>1</v>
      </c>
      <c r="Y1877" s="84" t="e">
        <v>#N/A</v>
      </c>
      <c r="Z1877" s="84" t="e">
        <v>#N/A</v>
      </c>
      <c r="AA1877" s="84" t="e">
        <v>#N/A</v>
      </c>
      <c r="AB1877" s="84" t="e">
        <v>#N/A</v>
      </c>
      <c r="AC1877" s="84" t="e">
        <v>#N/A</v>
      </c>
      <c r="AD1877" s="84" t="e">
        <v>#N/A</v>
      </c>
      <c r="AE1877" s="84" t="e">
        <v>#N/A</v>
      </c>
      <c r="AF1877" s="84" t="e">
        <v>#N/A</v>
      </c>
    </row>
    <row r="1878" spans="1:32" ht="15" thickBot="1">
      <c r="A1878" s="93" t="s">
        <v>1097</v>
      </c>
      <c r="B1878" s="84" t="str">
        <f>VLOOKUP(A1878,'Northern Branch Phase II Debris'!A:F,2,FALSE)</f>
        <v>061-440-012-000</v>
      </c>
      <c r="C1878" s="84" t="str">
        <f>VLOOKUP(A1878,'Northern Branch Phase II Debris'!A:F,3,FALSE)</f>
        <v>Stephens Ridge Road</v>
      </c>
      <c r="F1878" s="84" t="str">
        <f t="shared" si="58"/>
        <v>Go Ahead</v>
      </c>
      <c r="G1878" s="320">
        <f>VLOOKUP(A1878,'Northern Branch Phase II Debris'!A:F,6,FALSE)</f>
        <v>44355</v>
      </c>
      <c r="H1878" s="84" t="str">
        <f>VLOOKUP(A1878,'Northern Branch Phase II Debris'!A:G,7,FALSE)</f>
        <v>Butte</v>
      </c>
      <c r="I1878" s="84" t="e">
        <f>VLOOKUP(A1878,'Go Backs'!A:H,8,FALSE)</f>
        <v>#N/A</v>
      </c>
      <c r="K1878" s="84">
        <f>VLOOKUP(A1878,'Go Aheads'!A:H,8,FALSE)</f>
        <v>7</v>
      </c>
      <c r="M1878" s="84">
        <f>VLOOKUP(A1878,'Northern Branch Phase II Debris'!A:F,4,FALSE)</f>
        <v>9</v>
      </c>
      <c r="N1878" s="84">
        <f>VLOOKUP(A1878,'Northern Branch Phase II Debris'!A:F,5,FALSE)</f>
        <v>7</v>
      </c>
      <c r="P1878" s="84">
        <f ca="1">SUMIF(cCalRecycle_NorthBranch_DataMan!A:F,Audit!A1878,cCalRecycle_NorthBranch_DataMan!F:F)</f>
        <v>7</v>
      </c>
      <c r="Q1878" s="86">
        <f>VLOOKUP(A1878,cCalRecycle_NorthBranch_DataMan!A:B,2,FALSE)</f>
        <v>44359.652928240692</v>
      </c>
      <c r="R1878" s="643" t="b">
        <f t="shared" ca="1" si="59"/>
        <v>1</v>
      </c>
      <c r="S1878" s="455"/>
      <c r="Y1878" s="84" t="e">
        <v>#N/A</v>
      </c>
      <c r="Z1878" s="84" t="e">
        <v>#N/A</v>
      </c>
      <c r="AA1878" s="84" t="e">
        <v>#N/A</v>
      </c>
      <c r="AB1878" s="84" t="e">
        <v>#N/A</v>
      </c>
      <c r="AC1878" s="84" t="e">
        <v>#N/A</v>
      </c>
      <c r="AD1878" s="84" t="e">
        <v>#N/A</v>
      </c>
      <c r="AE1878" s="84" t="e">
        <v>#N/A</v>
      </c>
      <c r="AF1878" s="84" t="e">
        <v>#N/A</v>
      </c>
    </row>
    <row r="1879" spans="1:32" ht="15" thickBot="1">
      <c r="A1879" s="93" t="s">
        <v>1755</v>
      </c>
      <c r="B1879" s="84" t="str">
        <f>VLOOKUP(A1879,'Northern Branch Phase II Debris'!A:F,2,FALSE)</f>
        <v>061-650-009-000</v>
      </c>
      <c r="C1879" s="84" t="str">
        <f>VLOOKUP(A1879,'Northern Branch Phase II Debris'!A:F,3,FALSE)</f>
        <v>Pavlik Pines Road</v>
      </c>
      <c r="F1879" s="84" t="str">
        <f t="shared" si="58"/>
        <v>Go Ahead</v>
      </c>
      <c r="G1879" s="320">
        <f>VLOOKUP(A1879,'Northern Branch Phase II Debris'!A:F,6,FALSE)</f>
        <v>0</v>
      </c>
      <c r="H1879" s="84" t="str">
        <f>VLOOKUP(A1879,'Northern Branch Phase II Debris'!A:G,7,FALSE)</f>
        <v>Butte</v>
      </c>
      <c r="I1879" s="84" t="e">
        <f>VLOOKUP(A1879,'Go Backs'!A:H,8,FALSE)</f>
        <v>#N/A</v>
      </c>
      <c r="K1879" s="84" t="e">
        <f>VLOOKUP(A1879,'Go Aheads'!A:H,8,FALSE)</f>
        <v>#N/A</v>
      </c>
      <c r="M1879" s="84">
        <f>VLOOKUP(A1879,'Northern Branch Phase II Debris'!A:F,4,FALSE)</f>
        <v>0</v>
      </c>
      <c r="N1879" s="84">
        <f>VLOOKUP(A1879,'Northern Branch Phase II Debris'!A:F,5,FALSE)</f>
        <v>0</v>
      </c>
      <c r="P1879" s="84">
        <f ca="1">SUMIF(cCalRecycle_NorthBranch_DataMan!A:F,Audit!A1879,cCalRecycle_NorthBranch_DataMan!F:F)</f>
        <v>0</v>
      </c>
      <c r="Q1879" s="86" t="e">
        <f>VLOOKUP(A1879,cCalRecycle_NorthBranch_DataMan!A:B,2,FALSE)</f>
        <v>#N/A</v>
      </c>
      <c r="R1879" s="643" t="b">
        <f t="shared" ca="1" si="59"/>
        <v>1</v>
      </c>
      <c r="Y1879" s="84" t="e">
        <v>#N/A</v>
      </c>
      <c r="Z1879" s="84" t="e">
        <v>#N/A</v>
      </c>
      <c r="AA1879" s="84" t="e">
        <v>#N/A</v>
      </c>
      <c r="AB1879" s="84" t="e">
        <v>#N/A</v>
      </c>
      <c r="AC1879" s="84" t="e">
        <v>#N/A</v>
      </c>
      <c r="AD1879" s="84" t="e">
        <v>#N/A</v>
      </c>
      <c r="AE1879" s="84" t="e">
        <v>#N/A</v>
      </c>
      <c r="AF1879" s="84" t="e">
        <v>#N/A</v>
      </c>
    </row>
    <row r="1880" spans="1:32" ht="15" thickBot="1">
      <c r="A1880" s="93" t="s">
        <v>1756</v>
      </c>
      <c r="B1880" s="84" t="str">
        <f>VLOOKUP(A1880,'Northern Branch Phase II Debris'!A:F,2,FALSE)</f>
        <v>061-650-010-000</v>
      </c>
      <c r="C1880" s="84" t="str">
        <f>VLOOKUP(A1880,'Northern Branch Phase II Debris'!A:F,3,FALSE)</f>
        <v>Pavlik Pines Road</v>
      </c>
      <c r="F1880" s="84" t="str">
        <f t="shared" si="58"/>
        <v>Go Ahead</v>
      </c>
      <c r="G1880" s="320">
        <f>VLOOKUP(A1880,'Northern Branch Phase II Debris'!A:F,6,FALSE)</f>
        <v>0</v>
      </c>
      <c r="H1880" s="84" t="str">
        <f>VLOOKUP(A1880,'Northern Branch Phase II Debris'!A:G,7,FALSE)</f>
        <v>Butte</v>
      </c>
      <c r="I1880" s="84" t="e">
        <f>VLOOKUP(A1880,'Go Backs'!A:H,8,FALSE)</f>
        <v>#N/A</v>
      </c>
      <c r="K1880" s="84" t="e">
        <f>VLOOKUP(A1880,'Go Aheads'!A:H,8,FALSE)</f>
        <v>#N/A</v>
      </c>
      <c r="M1880" s="84">
        <f>VLOOKUP(A1880,'Northern Branch Phase II Debris'!A:F,4,FALSE)</f>
        <v>0</v>
      </c>
      <c r="N1880" s="84">
        <f>VLOOKUP(A1880,'Northern Branch Phase II Debris'!A:F,5,FALSE)</f>
        <v>0</v>
      </c>
      <c r="P1880" s="84">
        <f ca="1">SUMIF(cCalRecycle_NorthBranch_DataMan!A:F,Audit!A1880,cCalRecycle_NorthBranch_DataMan!F:F)</f>
        <v>0</v>
      </c>
      <c r="Q1880" s="86" t="e">
        <f>VLOOKUP(A1880,cCalRecycle_NorthBranch_DataMan!A:B,2,FALSE)</f>
        <v>#N/A</v>
      </c>
      <c r="R1880" s="643" t="b">
        <f t="shared" ca="1" si="59"/>
        <v>1</v>
      </c>
      <c r="Y1880" s="84" t="e">
        <v>#N/A</v>
      </c>
      <c r="Z1880" s="84" t="e">
        <v>#N/A</v>
      </c>
      <c r="AA1880" s="84" t="e">
        <v>#N/A</v>
      </c>
      <c r="AB1880" s="84" t="e">
        <v>#N/A</v>
      </c>
      <c r="AC1880" s="84" t="e">
        <v>#N/A</v>
      </c>
      <c r="AD1880" s="84" t="e">
        <v>#N/A</v>
      </c>
      <c r="AE1880" s="84" t="e">
        <v>#N/A</v>
      </c>
      <c r="AF1880" s="84" t="e">
        <v>#N/A</v>
      </c>
    </row>
    <row r="1881" spans="1:32" ht="15" thickBot="1">
      <c r="A1881" s="93" t="s">
        <v>1165</v>
      </c>
      <c r="B1881" s="84" t="str">
        <f>VLOOKUP(A1881,'Northern Branch Phase II Debris'!A:F,2,FALSE)</f>
        <v>061-650-013-000</v>
      </c>
      <c r="C1881" s="84" t="str">
        <f>VLOOKUP(A1881,'Northern Branch Phase II Debris'!A:F,3,FALSE)</f>
        <v>Eden Canyon Road</v>
      </c>
      <c r="F1881" s="84" t="str">
        <f t="shared" si="58"/>
        <v>Go Ahead</v>
      </c>
      <c r="G1881" s="320">
        <f>VLOOKUP(A1881,'Northern Branch Phase II Debris'!A:F,6,FALSE)</f>
        <v>0</v>
      </c>
      <c r="H1881" s="84" t="str">
        <f>VLOOKUP(A1881,'Northern Branch Phase II Debris'!A:G,7,FALSE)</f>
        <v>Butte</v>
      </c>
      <c r="I1881" s="84" t="e">
        <f>VLOOKUP(A1881,'Go Backs'!A:H,8,FALSE)</f>
        <v>#N/A</v>
      </c>
      <c r="K1881" s="84" t="e">
        <f>VLOOKUP(A1881,'Go Aheads'!A:H,8,FALSE)</f>
        <v>#N/A</v>
      </c>
      <c r="M1881" s="84">
        <f>VLOOKUP(A1881,'Northern Branch Phase II Debris'!A:F,4,FALSE)</f>
        <v>0</v>
      </c>
      <c r="N1881" s="84">
        <f>VLOOKUP(A1881,'Northern Branch Phase II Debris'!A:F,5,FALSE)</f>
        <v>0</v>
      </c>
      <c r="P1881" s="84">
        <f ca="1">SUMIF(cCalRecycle_NorthBranch_DataMan!A:F,Audit!A1881,cCalRecycle_NorthBranch_DataMan!F:F)</f>
        <v>0</v>
      </c>
      <c r="Q1881" s="86" t="e">
        <f>VLOOKUP(A1881,cCalRecycle_NorthBranch_DataMan!A:B,2,FALSE)</f>
        <v>#N/A</v>
      </c>
      <c r="R1881" s="643" t="b">
        <f t="shared" ca="1" si="59"/>
        <v>1</v>
      </c>
      <c r="Y1881" s="84" t="e">
        <v>#N/A</v>
      </c>
      <c r="Z1881" s="84" t="e">
        <v>#N/A</v>
      </c>
      <c r="AA1881" s="84" t="e">
        <v>#N/A</v>
      </c>
      <c r="AB1881" s="84" t="e">
        <v>#N/A</v>
      </c>
      <c r="AC1881" s="84" t="e">
        <v>#N/A</v>
      </c>
      <c r="AD1881" s="84" t="e">
        <v>#N/A</v>
      </c>
      <c r="AE1881" s="84" t="e">
        <v>#N/A</v>
      </c>
      <c r="AF1881" s="84" t="e">
        <v>#N/A</v>
      </c>
    </row>
    <row r="1882" spans="1:32" ht="15" thickBot="1">
      <c r="A1882" s="93" t="s">
        <v>2175</v>
      </c>
      <c r="B1882" s="84" t="str">
        <f>VLOOKUP(A1882,'Northern Branch Phase II Debris'!A:F,2,FALSE)</f>
        <v>062-330-032-000</v>
      </c>
      <c r="C1882" s="84" t="str">
        <f>VLOOKUP(A1882,'Northern Branch Phase II Debris'!A:F,3,FALSE)</f>
        <v>Oak Drive</v>
      </c>
      <c r="F1882" s="84" t="str">
        <f t="shared" si="58"/>
        <v>Go Ahead</v>
      </c>
      <c r="G1882" s="320">
        <f>VLOOKUP(A1882,'Northern Branch Phase II Debris'!A:F,6,FALSE)</f>
        <v>0</v>
      </c>
      <c r="H1882" s="84" t="str">
        <f>VLOOKUP(A1882,'Northern Branch Phase II Debris'!A:G,7,FALSE)</f>
        <v>Butte</v>
      </c>
      <c r="I1882" s="84" t="e">
        <f>VLOOKUP(A1882,'Go Backs'!A:H,8,FALSE)</f>
        <v>#N/A</v>
      </c>
      <c r="K1882" s="84" t="e">
        <f>VLOOKUP(A1882,'Go Aheads'!A:H,8,FALSE)</f>
        <v>#N/A</v>
      </c>
      <c r="M1882" s="84">
        <f>VLOOKUP(A1882,'Northern Branch Phase II Debris'!A:F,4,FALSE)</f>
        <v>6</v>
      </c>
      <c r="N1882" s="84">
        <f>VLOOKUP(A1882,'Northern Branch Phase II Debris'!A:F,5,FALSE)</f>
        <v>0</v>
      </c>
      <c r="P1882" s="84">
        <f ca="1">SUMIF(cCalRecycle_NorthBranch_DataMan!A:F,Audit!A1882,cCalRecycle_NorthBranch_DataMan!F:F)</f>
        <v>0</v>
      </c>
      <c r="Q1882" s="86" t="e">
        <f>VLOOKUP(A1882,cCalRecycle_NorthBranch_DataMan!A:B,2,FALSE)</f>
        <v>#N/A</v>
      </c>
      <c r="R1882" s="643" t="b">
        <f t="shared" ca="1" si="59"/>
        <v>1</v>
      </c>
      <c r="Y1882" s="84" t="e">
        <v>#N/A</v>
      </c>
      <c r="Z1882" s="84" t="e">
        <v>#N/A</v>
      </c>
      <c r="AA1882" s="84" t="e">
        <v>#N/A</v>
      </c>
      <c r="AB1882" s="84" t="e">
        <v>#N/A</v>
      </c>
      <c r="AC1882" s="84" t="e">
        <v>#N/A</v>
      </c>
      <c r="AD1882" s="84" t="e">
        <v>#N/A</v>
      </c>
      <c r="AE1882" s="84" t="e">
        <v>#N/A</v>
      </c>
      <c r="AF1882" s="84" t="e">
        <v>#N/A</v>
      </c>
    </row>
    <row r="1883" spans="1:32" ht="15" thickBot="1">
      <c r="A1883" s="93" t="s">
        <v>2176</v>
      </c>
      <c r="B1883" s="84" t="str">
        <f>VLOOKUP(A1883,'Northern Branch Phase II Debris'!A:F,2,FALSE)</f>
        <v>062-330-033-000</v>
      </c>
      <c r="C1883" s="84" t="str">
        <f>VLOOKUP(A1883,'Northern Branch Phase II Debris'!A:F,3,FALSE)</f>
        <v>Oak Drive</v>
      </c>
      <c r="F1883" s="84" t="str">
        <f t="shared" si="58"/>
        <v>Go Ahead</v>
      </c>
      <c r="G1883" s="320">
        <f>VLOOKUP(A1883,'Northern Branch Phase II Debris'!A:F,6,FALSE)</f>
        <v>0</v>
      </c>
      <c r="H1883" s="84" t="str">
        <f>VLOOKUP(A1883,'Northern Branch Phase II Debris'!A:G,7,FALSE)</f>
        <v>Butte</v>
      </c>
      <c r="I1883" s="84" t="e">
        <f>VLOOKUP(A1883,'Go Backs'!A:H,8,FALSE)</f>
        <v>#N/A</v>
      </c>
      <c r="K1883" s="84" t="e">
        <f>VLOOKUP(A1883,'Go Aheads'!A:H,8,FALSE)</f>
        <v>#N/A</v>
      </c>
      <c r="M1883" s="84">
        <f>VLOOKUP(A1883,'Northern Branch Phase II Debris'!A:F,4,FALSE)</f>
        <v>1</v>
      </c>
      <c r="N1883" s="84">
        <f>VLOOKUP(A1883,'Northern Branch Phase II Debris'!A:F,5,FALSE)</f>
        <v>0</v>
      </c>
      <c r="P1883" s="84">
        <f ca="1">SUMIF(cCalRecycle_NorthBranch_DataMan!A:F,Audit!A1883,cCalRecycle_NorthBranch_DataMan!F:F)</f>
        <v>0</v>
      </c>
      <c r="Q1883" s="86" t="e">
        <f>VLOOKUP(A1883,cCalRecycle_NorthBranch_DataMan!A:B,2,FALSE)</f>
        <v>#N/A</v>
      </c>
      <c r="R1883" s="643" t="b">
        <f t="shared" ca="1" si="59"/>
        <v>1</v>
      </c>
      <c r="Y1883" s="84" t="e">
        <v>#N/A</v>
      </c>
      <c r="Z1883" s="84" t="e">
        <v>#N/A</v>
      </c>
      <c r="AA1883" s="84" t="e">
        <v>#N/A</v>
      </c>
      <c r="AB1883" s="84" t="e">
        <v>#N/A</v>
      </c>
      <c r="AC1883" s="84" t="e">
        <v>#N/A</v>
      </c>
      <c r="AD1883" s="84" t="e">
        <v>#N/A</v>
      </c>
      <c r="AE1883" s="84" t="e">
        <v>#N/A</v>
      </c>
      <c r="AF1883" s="84" t="e">
        <v>#N/A</v>
      </c>
    </row>
    <row r="1884" spans="1:32" ht="15" thickBot="1">
      <c r="A1884" s="93" t="s">
        <v>612</v>
      </c>
      <c r="B1884" s="84">
        <f>VLOOKUP(A1884,'Northern Branch Phase II Debris'!A:F,2,FALSE)</f>
        <v>58</v>
      </c>
      <c r="C1884" s="84" t="str">
        <f>VLOOKUP(A1884,'Northern Branch Phase II Debris'!A:F,3,FALSE)</f>
        <v>Oak Drive</v>
      </c>
      <c r="F1884" s="84" t="str">
        <f t="shared" si="58"/>
        <v>Go Ahead</v>
      </c>
      <c r="G1884" s="320">
        <f>VLOOKUP(A1884,'Northern Branch Phase II Debris'!A:F,6,FALSE)</f>
        <v>44279</v>
      </c>
      <c r="H1884" s="84" t="str">
        <f>VLOOKUP(A1884,'Northern Branch Phase II Debris'!A:G,7,FALSE)</f>
        <v>Butte</v>
      </c>
      <c r="I1884" s="84" t="e">
        <f>VLOOKUP(A1884,'Go Backs'!A:H,8,FALSE)</f>
        <v>#N/A</v>
      </c>
      <c r="K1884" s="84" t="e">
        <f>VLOOKUP(A1884,'Go Aheads'!A:H,8,FALSE)</f>
        <v>#N/A</v>
      </c>
      <c r="M1884" s="84">
        <f>VLOOKUP(A1884,'Northern Branch Phase II Debris'!A:F,4,FALSE)</f>
        <v>1</v>
      </c>
      <c r="N1884" s="84">
        <f>VLOOKUP(A1884,'Northern Branch Phase II Debris'!A:F,5,FALSE)</f>
        <v>0</v>
      </c>
      <c r="P1884" s="84">
        <f ca="1">SUMIF(cCalRecycle_NorthBranch_DataMan!A:F,Audit!A1884,cCalRecycle_NorthBranch_DataMan!F:F)</f>
        <v>0</v>
      </c>
      <c r="Q1884" s="86" t="e">
        <f>VLOOKUP(A1884,cCalRecycle_NorthBranch_DataMan!A:B,2,FALSE)</f>
        <v>#N/A</v>
      </c>
      <c r="R1884" s="643" t="b">
        <f t="shared" ca="1" si="59"/>
        <v>1</v>
      </c>
      <c r="Y1884" s="84" t="e">
        <v>#N/A</v>
      </c>
      <c r="Z1884" s="84" t="e">
        <v>#N/A</v>
      </c>
      <c r="AA1884" s="84" t="e">
        <v>#N/A</v>
      </c>
      <c r="AB1884" s="84" t="e">
        <v>#N/A</v>
      </c>
      <c r="AC1884" s="84" t="e">
        <v>#N/A</v>
      </c>
      <c r="AD1884" s="84" t="e">
        <v>#N/A</v>
      </c>
      <c r="AE1884" s="84" t="e">
        <v>#N/A</v>
      </c>
      <c r="AF1884" s="84" t="e">
        <v>#N/A</v>
      </c>
    </row>
    <row r="1885" spans="1:32" ht="15" thickBot="1">
      <c r="A1885" s="93" t="s">
        <v>1966</v>
      </c>
      <c r="B1885" s="84">
        <f>VLOOKUP(A1885,'Northern Branch Phase II Debris'!A:F,2,FALSE)</f>
        <v>155</v>
      </c>
      <c r="C1885" s="84" t="str">
        <f>VLOOKUP(A1885,'Northern Branch Phase II Debris'!A:F,3,FALSE)</f>
        <v>Rocky Point Road</v>
      </c>
      <c r="F1885" s="84" t="str">
        <f t="shared" si="58"/>
        <v>Go Ahead</v>
      </c>
      <c r="G1885" s="320">
        <f>VLOOKUP(A1885,'Northern Branch Phase II Debris'!A:F,6,FALSE)</f>
        <v>44247</v>
      </c>
      <c r="H1885" s="84" t="str">
        <f>VLOOKUP(A1885,'Northern Branch Phase II Debris'!A:G,7,FALSE)</f>
        <v>Butte</v>
      </c>
      <c r="I1885" s="84" t="e">
        <f>VLOOKUP(A1885,'Go Backs'!A:H,8,FALSE)</f>
        <v>#N/A</v>
      </c>
      <c r="K1885" s="84" t="e">
        <f>VLOOKUP(A1885,'Go Aheads'!A:H,8,FALSE)</f>
        <v>#N/A</v>
      </c>
      <c r="M1885" s="84">
        <f>VLOOKUP(A1885,'Northern Branch Phase II Debris'!A:F,4,FALSE)</f>
        <v>0</v>
      </c>
      <c r="N1885" s="84">
        <f>VLOOKUP(A1885,'Northern Branch Phase II Debris'!A:F,5,FALSE)</f>
        <v>0</v>
      </c>
      <c r="P1885" s="84">
        <f ca="1">SUMIF(cCalRecycle_NorthBranch_DataMan!A:F,Audit!A1885,cCalRecycle_NorthBranch_DataMan!F:F)</f>
        <v>0</v>
      </c>
      <c r="Q1885" s="86" t="e">
        <f>VLOOKUP(A1885,cCalRecycle_NorthBranch_DataMan!A:B,2,FALSE)</f>
        <v>#N/A</v>
      </c>
      <c r="R1885" s="643" t="b">
        <f t="shared" ca="1" si="59"/>
        <v>1</v>
      </c>
      <c r="Y1885" s="84" t="e">
        <v>#N/A</v>
      </c>
      <c r="Z1885" s="84" t="e">
        <v>#N/A</v>
      </c>
      <c r="AA1885" s="84" t="e">
        <v>#N/A</v>
      </c>
      <c r="AB1885" s="84" t="e">
        <v>#N/A</v>
      </c>
      <c r="AC1885" s="84" t="e">
        <v>#N/A</v>
      </c>
      <c r="AD1885" s="84" t="e">
        <v>#N/A</v>
      </c>
      <c r="AE1885" s="84" t="e">
        <v>#N/A</v>
      </c>
      <c r="AF1885" s="84" t="e">
        <v>#N/A</v>
      </c>
    </row>
    <row r="1886" spans="1:32" ht="15" thickBot="1">
      <c r="A1886" s="93" t="s">
        <v>1512</v>
      </c>
      <c r="B1886" s="84">
        <f>VLOOKUP(A1886,'Northern Branch Phase II Debris'!A:F,2,FALSE)</f>
        <v>790</v>
      </c>
      <c r="C1886" s="84" t="str">
        <f>VLOOKUP(A1886,'Northern Branch Phase II Debris'!A:F,3,FALSE)</f>
        <v>Jatko Road</v>
      </c>
      <c r="F1886" s="84" t="str">
        <f t="shared" si="58"/>
        <v>Go Ahead</v>
      </c>
      <c r="G1886" s="320">
        <f>VLOOKUP(A1886,'Northern Branch Phase II Debris'!A:F,6,FALSE)</f>
        <v>44342</v>
      </c>
      <c r="H1886" s="84" t="str">
        <f>VLOOKUP(A1886,'Northern Branch Phase II Debris'!A:G,7,FALSE)</f>
        <v>Butte</v>
      </c>
      <c r="I1886" s="84" t="e">
        <f>VLOOKUP(A1886,'Go Backs'!A:H,8,FALSE)</f>
        <v>#N/A</v>
      </c>
      <c r="K1886" s="84">
        <f>VLOOKUP(A1886,'Go Aheads'!A:H,8,FALSE)</f>
        <v>4</v>
      </c>
      <c r="M1886" s="84">
        <f>VLOOKUP(A1886,'Northern Branch Phase II Debris'!A:F,4,FALSE)</f>
        <v>4</v>
      </c>
      <c r="N1886" s="84">
        <f>VLOOKUP(A1886,'Northern Branch Phase II Debris'!A:F,5,FALSE)</f>
        <v>4</v>
      </c>
      <c r="P1886" s="84">
        <f ca="1">SUMIF(cCalRecycle_NorthBranch_DataMan!A:F,Audit!A1886,cCalRecycle_NorthBranch_DataMan!F:F)</f>
        <v>4</v>
      </c>
      <c r="Q1886" s="86">
        <f>VLOOKUP(A1886,cCalRecycle_NorthBranch_DataMan!A:B,2,FALSE)</f>
        <v>44357.514756944402</v>
      </c>
      <c r="R1886" s="643" t="b">
        <f t="shared" ca="1" si="59"/>
        <v>1</v>
      </c>
      <c r="Y1886" s="84" t="e">
        <v>#N/A</v>
      </c>
      <c r="Z1886" s="84" t="e">
        <v>#N/A</v>
      </c>
      <c r="AA1886" s="84" t="e">
        <v>#N/A</v>
      </c>
      <c r="AB1886" s="84" t="e">
        <v>#N/A</v>
      </c>
      <c r="AC1886" s="84" t="e">
        <v>#N/A</v>
      </c>
      <c r="AD1886" s="84" t="e">
        <v>#N/A</v>
      </c>
      <c r="AE1886" s="84" t="e">
        <v>#N/A</v>
      </c>
      <c r="AF1886" s="84" t="e">
        <v>#N/A</v>
      </c>
    </row>
    <row r="1887" spans="1:32" ht="15" thickBot="1">
      <c r="A1887" s="93" t="s">
        <v>1786</v>
      </c>
      <c r="B1887" s="84" t="str">
        <f>VLOOKUP(A1887,'Northern Branch Phase II Debris'!A:F,2,FALSE)</f>
        <v>071-020-028-000</v>
      </c>
      <c r="C1887" s="84" t="str">
        <f>VLOOKUP(A1887,'Northern Branch Phase II Debris'!A:F,3,FALSE)</f>
        <v>Big Ridge Road</v>
      </c>
      <c r="F1887" s="84" t="str">
        <f t="shared" si="58"/>
        <v>Go Ahead</v>
      </c>
      <c r="G1887" s="320">
        <f>VLOOKUP(A1887,'Northern Branch Phase II Debris'!A:F,6,FALSE)</f>
        <v>44319</v>
      </c>
      <c r="H1887" s="84" t="str">
        <f>VLOOKUP(A1887,'Northern Branch Phase II Debris'!A:G,7,FALSE)</f>
        <v>Butte</v>
      </c>
      <c r="I1887" s="84" t="e">
        <f>VLOOKUP(A1887,'Go Backs'!A:H,8,FALSE)</f>
        <v>#N/A</v>
      </c>
      <c r="K1887" s="84" t="e">
        <f>VLOOKUP(A1887,'Go Aheads'!A:H,8,FALSE)</f>
        <v>#N/A</v>
      </c>
      <c r="M1887" s="84">
        <f>VLOOKUP(A1887,'Northern Branch Phase II Debris'!A:F,4,FALSE)</f>
        <v>0</v>
      </c>
      <c r="N1887" s="84">
        <f>VLOOKUP(A1887,'Northern Branch Phase II Debris'!A:F,5,FALSE)</f>
        <v>0</v>
      </c>
      <c r="P1887" s="84">
        <f ca="1">SUMIF(cCalRecycle_NorthBranch_DataMan!A:F,Audit!A1887,cCalRecycle_NorthBranch_DataMan!F:F)</f>
        <v>0</v>
      </c>
      <c r="Q1887" s="86" t="e">
        <f>VLOOKUP(A1887,cCalRecycle_NorthBranch_DataMan!A:B,2,FALSE)</f>
        <v>#N/A</v>
      </c>
      <c r="R1887" s="643" t="b">
        <f t="shared" ca="1" si="59"/>
        <v>1</v>
      </c>
      <c r="Y1887" s="84" t="e">
        <v>#N/A</v>
      </c>
      <c r="Z1887" s="84" t="e">
        <v>#N/A</v>
      </c>
      <c r="AA1887" s="84" t="e">
        <v>#N/A</v>
      </c>
      <c r="AB1887" s="84" t="e">
        <v>#N/A</v>
      </c>
      <c r="AC1887" s="84" t="e">
        <v>#N/A</v>
      </c>
      <c r="AD1887" s="84" t="e">
        <v>#N/A</v>
      </c>
      <c r="AE1887" s="84" t="e">
        <v>#N/A</v>
      </c>
      <c r="AF1887" s="84" t="e">
        <v>#N/A</v>
      </c>
    </row>
    <row r="1888" spans="1:32" ht="15.75" customHeight="1" thickBot="1">
      <c r="A1888" s="93" t="s">
        <v>2035</v>
      </c>
      <c r="B1888" s="84" t="str">
        <f>VLOOKUP(A1888,'Northern Branch Phase II Debris'!A:F,2,FALSE)</f>
        <v>59 &amp; 60</v>
      </c>
      <c r="C1888" s="84" t="str">
        <f>VLOOKUP(A1888,'Northern Branch Phase II Debris'!A:F,3,FALSE)</f>
        <v>Buchner Drive</v>
      </c>
      <c r="F1888" s="84" t="str">
        <f t="shared" si="58"/>
        <v>Go Ahead</v>
      </c>
      <c r="G1888" s="320">
        <f>VLOOKUP(A1888,'Northern Branch Phase II Debris'!A:F,6,FALSE)</f>
        <v>44316</v>
      </c>
      <c r="H1888" s="84" t="str">
        <f>VLOOKUP(A1888,'Northern Branch Phase II Debris'!A:G,7,FALSE)</f>
        <v>Butte</v>
      </c>
      <c r="I1888" s="84" t="e">
        <f>VLOOKUP(A1888,'Go Backs'!A:H,8,FALSE)</f>
        <v>#N/A</v>
      </c>
      <c r="K1888" s="84" t="e">
        <f>VLOOKUP(A1888,'Go Aheads'!A:H,8,FALSE)</f>
        <v>#N/A</v>
      </c>
      <c r="M1888" s="84">
        <f>VLOOKUP(A1888,'Northern Branch Phase II Debris'!A:F,4,FALSE)</f>
        <v>2</v>
      </c>
      <c r="N1888" s="84">
        <f>VLOOKUP(A1888,'Northern Branch Phase II Debris'!A:F,5,FALSE)</f>
        <v>0</v>
      </c>
      <c r="P1888" s="84">
        <f ca="1">SUMIF(cCalRecycle_NorthBranch_DataMan!A:F,Audit!A1888,cCalRecycle_NorthBranch_DataMan!F:F)</f>
        <v>1</v>
      </c>
      <c r="Q1888" s="86">
        <f>VLOOKUP(A1888,cCalRecycle_NorthBranch_DataMan!A:B,2,FALSE)</f>
        <v>44365.5374884259</v>
      </c>
      <c r="R1888" s="643" t="b">
        <f t="shared" ca="1" si="59"/>
        <v>0</v>
      </c>
      <c r="S1888" s="455" t="s">
        <v>7737</v>
      </c>
      <c r="Y1888" s="84">
        <v>0</v>
      </c>
      <c r="Z1888" s="84">
        <v>0</v>
      </c>
      <c r="AA1888" s="84">
        <v>0</v>
      </c>
      <c r="AB1888" s="84">
        <v>0</v>
      </c>
      <c r="AC1888" s="84">
        <v>0</v>
      </c>
      <c r="AD1888" s="84" t="e">
        <v>#N/A</v>
      </c>
      <c r="AE1888" s="84">
        <v>0</v>
      </c>
      <c r="AF1888" s="84">
        <v>0</v>
      </c>
    </row>
    <row r="1889" spans="1:32" ht="26.25" thickBot="1">
      <c r="A1889" s="93" t="s">
        <v>439</v>
      </c>
      <c r="B1889" s="84">
        <f>VLOOKUP(A1889,'Northern Branch Phase II Debris'!A:F,2,FALSE)</f>
        <v>13206</v>
      </c>
      <c r="C1889" s="84" t="str">
        <f>VLOOKUP(A1889,'Northern Branch Phase II Debris'!A:F,3,FALSE)</f>
        <v>Oroville Quincy Highway</v>
      </c>
      <c r="F1889" s="84" t="str">
        <f t="shared" si="58"/>
        <v>Go Ahead</v>
      </c>
      <c r="G1889" s="320">
        <f>VLOOKUP(A1889,'Northern Branch Phase II Debris'!A:F,6,FALSE)</f>
        <v>44365</v>
      </c>
      <c r="H1889" s="84" t="str">
        <f>VLOOKUP(A1889,'Northern Branch Phase II Debris'!A:G,7,FALSE)</f>
        <v>Butte</v>
      </c>
      <c r="I1889" s="84" t="e">
        <f>VLOOKUP(A1889,'Go Backs'!A:H,8,FALSE)</f>
        <v>#N/A</v>
      </c>
      <c r="K1889" s="84">
        <f>VLOOKUP(A1889,'Go Aheads'!A:H,8,FALSE)</f>
        <v>2</v>
      </c>
      <c r="M1889" s="84">
        <f>VLOOKUP(A1889,'Northern Branch Phase II Debris'!A:F,4,FALSE)</f>
        <v>2</v>
      </c>
      <c r="N1889" s="84">
        <f>VLOOKUP(A1889,'Northern Branch Phase II Debris'!A:F,5,FALSE)</f>
        <v>2</v>
      </c>
      <c r="P1889" s="84">
        <f ca="1">SUMIF(cCalRecycle_NorthBranch_DataMan!A:F,Audit!A1889,cCalRecycle_NorthBranch_DataMan!F:F)</f>
        <v>2</v>
      </c>
      <c r="Q1889" s="86">
        <f>VLOOKUP(A1889,cCalRecycle_NorthBranch_DataMan!A:B,2,FALSE)</f>
        <v>44375.60504629631</v>
      </c>
      <c r="R1889" s="643" t="b">
        <f t="shared" ca="1" si="59"/>
        <v>1</v>
      </c>
      <c r="Y1889" s="84" t="e">
        <v>#N/A</v>
      </c>
      <c r="Z1889" s="84" t="e">
        <v>#N/A</v>
      </c>
      <c r="AA1889" s="84" t="e">
        <v>#N/A</v>
      </c>
      <c r="AB1889" s="84" t="e">
        <v>#N/A</v>
      </c>
      <c r="AC1889" s="84" t="e">
        <v>#N/A</v>
      </c>
      <c r="AD1889" s="84" t="e">
        <v>#N/A</v>
      </c>
      <c r="AE1889" s="84" t="e">
        <v>#N/A</v>
      </c>
      <c r="AF1889" s="84" t="e">
        <v>#N/A</v>
      </c>
    </row>
    <row r="1890" spans="1:32" ht="15" thickBot="1">
      <c r="A1890" s="93" t="s">
        <v>721</v>
      </c>
      <c r="B1890" s="84">
        <f>VLOOKUP(A1890,'Northern Branch Phase II Debris'!A:F,2,FALSE)</f>
        <v>116</v>
      </c>
      <c r="C1890" s="84" t="str">
        <f>VLOOKUP(A1890,'Northern Branch Phase II Debris'!A:F,3,FALSE)</f>
        <v>Feather Ridge Way</v>
      </c>
      <c r="F1890" s="84" t="str">
        <f t="shared" si="58"/>
        <v>Go Ahead</v>
      </c>
      <c r="G1890" s="320">
        <f>VLOOKUP(A1890,'Northern Branch Phase II Debris'!A:F,6,FALSE)</f>
        <v>44261</v>
      </c>
      <c r="H1890" s="84" t="str">
        <f>VLOOKUP(A1890,'Northern Branch Phase II Debris'!A:G,7,FALSE)</f>
        <v>Butte</v>
      </c>
      <c r="I1890" s="84" t="e">
        <f>VLOOKUP(A1890,'Go Backs'!A:H,8,FALSE)</f>
        <v>#N/A</v>
      </c>
      <c r="K1890" s="84" t="e">
        <f>VLOOKUP(A1890,'Go Aheads'!A:H,8,FALSE)</f>
        <v>#N/A</v>
      </c>
      <c r="M1890" s="84">
        <f>VLOOKUP(A1890,'Northern Branch Phase II Debris'!A:F,4,FALSE)</f>
        <v>0</v>
      </c>
      <c r="N1890" s="84">
        <f>VLOOKUP(A1890,'Northern Branch Phase II Debris'!A:F,5,FALSE)</f>
        <v>0</v>
      </c>
      <c r="P1890" s="84">
        <f ca="1">SUMIF(cCalRecycle_NorthBranch_DataMan!A:F,Audit!A1890,cCalRecycle_NorthBranch_DataMan!F:F)</f>
        <v>0</v>
      </c>
      <c r="Q1890" s="86" t="e">
        <f>VLOOKUP(A1890,cCalRecycle_NorthBranch_DataMan!A:B,2,FALSE)</f>
        <v>#N/A</v>
      </c>
      <c r="R1890" s="643" t="b">
        <f t="shared" ca="1" si="59"/>
        <v>1</v>
      </c>
      <c r="Y1890" s="84" t="e">
        <v>#N/A</v>
      </c>
      <c r="Z1890" s="84" t="e">
        <v>#N/A</v>
      </c>
      <c r="AA1890" s="84" t="e">
        <v>#N/A</v>
      </c>
      <c r="AB1890" s="84" t="e">
        <v>#N/A</v>
      </c>
      <c r="AC1890" s="84" t="e">
        <v>#N/A</v>
      </c>
      <c r="AD1890" s="84" t="e">
        <v>#N/A</v>
      </c>
      <c r="AE1890" s="84" t="e">
        <v>#N/A</v>
      </c>
      <c r="AF1890" s="84" t="e">
        <v>#N/A</v>
      </c>
    </row>
    <row r="1891" spans="1:32" ht="15" thickBot="1">
      <c r="A1891" s="93" t="s">
        <v>625</v>
      </c>
      <c r="B1891" s="84">
        <f>VLOOKUP(A1891,'Northern Branch Phase II Debris'!A:F,2,FALSE)</f>
        <v>109</v>
      </c>
      <c r="C1891" s="84" t="str">
        <f>VLOOKUP(A1891,'Northern Branch Phase II Debris'!A:F,3,FALSE)</f>
        <v>Feather Ridge Way</v>
      </c>
      <c r="F1891" s="84" t="str">
        <f t="shared" si="58"/>
        <v>Go Ahead</v>
      </c>
      <c r="G1891" s="320">
        <f>VLOOKUP(A1891,'Northern Branch Phase II Debris'!A:F,6,FALSE)</f>
        <v>44263</v>
      </c>
      <c r="H1891" s="84" t="str">
        <f>VLOOKUP(A1891,'Northern Branch Phase II Debris'!A:G,7,FALSE)</f>
        <v>Butte</v>
      </c>
      <c r="I1891" s="84" t="e">
        <f>VLOOKUP(A1891,'Go Backs'!A:H,8,FALSE)</f>
        <v>#N/A</v>
      </c>
      <c r="K1891" s="84" t="e">
        <f>VLOOKUP(A1891,'Go Aheads'!A:H,8,FALSE)</f>
        <v>#N/A</v>
      </c>
      <c r="M1891" s="84">
        <f>VLOOKUP(A1891,'Northern Branch Phase II Debris'!A:F,4,FALSE)</f>
        <v>0</v>
      </c>
      <c r="N1891" s="84">
        <f>VLOOKUP(A1891,'Northern Branch Phase II Debris'!A:F,5,FALSE)</f>
        <v>0</v>
      </c>
      <c r="P1891" s="84">
        <f ca="1">SUMIF(cCalRecycle_NorthBranch_DataMan!A:F,Audit!A1891,cCalRecycle_NorthBranch_DataMan!F:F)</f>
        <v>0</v>
      </c>
      <c r="Q1891" s="86" t="e">
        <f>VLOOKUP(A1891,cCalRecycle_NorthBranch_DataMan!A:B,2,FALSE)</f>
        <v>#N/A</v>
      </c>
      <c r="R1891" s="643" t="b">
        <f t="shared" ca="1" si="59"/>
        <v>1</v>
      </c>
      <c r="Y1891" s="84" t="e">
        <v>#N/A</v>
      </c>
      <c r="Z1891" s="84" t="e">
        <v>#N/A</v>
      </c>
      <c r="AA1891" s="84" t="e">
        <v>#N/A</v>
      </c>
      <c r="AB1891" s="84" t="e">
        <v>#N/A</v>
      </c>
      <c r="AC1891" s="84" t="e">
        <v>#N/A</v>
      </c>
      <c r="AD1891" s="84" t="e">
        <v>#N/A</v>
      </c>
      <c r="AE1891" s="84" t="e">
        <v>#N/A</v>
      </c>
      <c r="AF1891" s="84" t="e">
        <v>#N/A</v>
      </c>
    </row>
    <row r="1892" spans="1:32" ht="15" thickBot="1">
      <c r="A1892" s="93" t="s">
        <v>1815</v>
      </c>
      <c r="B1892" s="84">
        <f>VLOOKUP(A1892,'Northern Branch Phase II Debris'!A:F,2,FALSE)</f>
        <v>31</v>
      </c>
      <c r="C1892" s="84" t="str">
        <f>VLOOKUP(A1892,'Northern Branch Phase II Debris'!A:F,3,FALSE)</f>
        <v>Choctaw Ridge Road</v>
      </c>
      <c r="F1892" s="84" t="str">
        <f t="shared" si="58"/>
        <v>Go Ahead</v>
      </c>
      <c r="G1892" s="320">
        <f>VLOOKUP(A1892,'Northern Branch Phase II Debris'!A:F,6,FALSE)</f>
        <v>44278</v>
      </c>
      <c r="H1892" s="84" t="str">
        <f>VLOOKUP(A1892,'Northern Branch Phase II Debris'!A:G,7,FALSE)</f>
        <v>Butte</v>
      </c>
      <c r="I1892" s="84" t="e">
        <f>VLOOKUP(A1892,'Go Backs'!A:H,8,FALSE)</f>
        <v>#N/A</v>
      </c>
      <c r="K1892" s="84" t="e">
        <f>VLOOKUP(A1892,'Go Aheads'!A:H,8,FALSE)</f>
        <v>#N/A</v>
      </c>
      <c r="M1892" s="84">
        <f>VLOOKUP(A1892,'Northern Branch Phase II Debris'!A:F,4,FALSE)</f>
        <v>2</v>
      </c>
      <c r="N1892" s="84">
        <f>VLOOKUP(A1892,'Northern Branch Phase II Debris'!A:F,5,FALSE)</f>
        <v>0</v>
      </c>
      <c r="P1892" s="84">
        <f ca="1">SUMIF(cCalRecycle_NorthBranch_DataMan!A:F,Audit!A1892,cCalRecycle_NorthBranch_DataMan!F:F)</f>
        <v>0</v>
      </c>
      <c r="Q1892" s="86" t="e">
        <f>VLOOKUP(A1892,cCalRecycle_NorthBranch_DataMan!A:B,2,FALSE)</f>
        <v>#N/A</v>
      </c>
      <c r="R1892" s="643" t="b">
        <f t="shared" ca="1" si="59"/>
        <v>1</v>
      </c>
      <c r="S1892" s="455"/>
      <c r="Y1892" s="84" t="e">
        <v>#N/A</v>
      </c>
      <c r="Z1892" s="84" t="e">
        <v>#N/A</v>
      </c>
      <c r="AA1892" s="84" t="e">
        <v>#N/A</v>
      </c>
      <c r="AB1892" s="84" t="e">
        <v>#N/A</v>
      </c>
      <c r="AC1892" s="84" t="e">
        <v>#N/A</v>
      </c>
      <c r="AD1892" s="84" t="e">
        <v>#N/A</v>
      </c>
      <c r="AE1892" s="84" t="e">
        <v>#N/A</v>
      </c>
      <c r="AF1892" s="84" t="e">
        <v>#N/A</v>
      </c>
    </row>
    <row r="1893" spans="1:32" ht="15" thickBot="1">
      <c r="A1893" s="93" t="s">
        <v>537</v>
      </c>
      <c r="B1893" s="84">
        <f>VLOOKUP(A1893,'Northern Branch Phase II Debris'!A:F,2,FALSE)</f>
        <v>9</v>
      </c>
      <c r="C1893" s="84" t="str">
        <f>VLOOKUP(A1893,'Northern Branch Phase II Debris'!A:F,3,FALSE)</f>
        <v>Starbright Lane</v>
      </c>
      <c r="F1893" s="84" t="str">
        <f t="shared" si="58"/>
        <v>Go Ahead</v>
      </c>
      <c r="G1893" s="320">
        <f>VLOOKUP(A1893,'Northern Branch Phase II Debris'!A:F,6,FALSE)</f>
        <v>44263</v>
      </c>
      <c r="H1893" s="84" t="str">
        <f>VLOOKUP(A1893,'Northern Branch Phase II Debris'!A:G,7,FALSE)</f>
        <v>Butte</v>
      </c>
      <c r="I1893" s="84" t="e">
        <f>VLOOKUP(A1893,'Go Backs'!A:H,8,FALSE)</f>
        <v>#N/A</v>
      </c>
      <c r="K1893" s="84" t="e">
        <f>VLOOKUP(A1893,'Go Aheads'!A:H,8,FALSE)</f>
        <v>#N/A</v>
      </c>
      <c r="M1893" s="84">
        <f>VLOOKUP(A1893,'Northern Branch Phase II Debris'!A:F,4,FALSE)</f>
        <v>0</v>
      </c>
      <c r="N1893" s="84">
        <f>VLOOKUP(A1893,'Northern Branch Phase II Debris'!A:F,5,FALSE)</f>
        <v>0</v>
      </c>
      <c r="P1893" s="84">
        <f ca="1">SUMIF(cCalRecycle_NorthBranch_DataMan!A:F,Audit!A1893,cCalRecycle_NorthBranch_DataMan!F:F)</f>
        <v>0</v>
      </c>
      <c r="Q1893" s="86" t="e">
        <f>VLOOKUP(A1893,cCalRecycle_NorthBranch_DataMan!A:B,2,FALSE)</f>
        <v>#N/A</v>
      </c>
      <c r="R1893" s="643" t="b">
        <f t="shared" ca="1" si="59"/>
        <v>1</v>
      </c>
      <c r="Y1893" s="84" t="e">
        <v>#N/A</v>
      </c>
      <c r="Z1893" s="84" t="e">
        <v>#N/A</v>
      </c>
      <c r="AA1893" s="84" t="e">
        <v>#N/A</v>
      </c>
      <c r="AB1893" s="84" t="e">
        <v>#N/A</v>
      </c>
      <c r="AC1893" s="84" t="e">
        <v>#N/A</v>
      </c>
      <c r="AD1893" s="84" t="e">
        <v>#N/A</v>
      </c>
      <c r="AE1893" s="84" t="e">
        <v>#N/A</v>
      </c>
      <c r="AF1893" s="84" t="e">
        <v>#N/A</v>
      </c>
    </row>
    <row r="1894" spans="1:32" ht="26.25" thickBot="1">
      <c r="A1894" s="463" t="s">
        <v>1137</v>
      </c>
      <c r="B1894" s="84" t="str">
        <f>VLOOKUP(A1894,'Northern Branch Phase II Debris'!A:F,2,FALSE)</f>
        <v>860-000-319-000</v>
      </c>
      <c r="C1894" s="84" t="str">
        <f>VLOOKUP(A1894,'Northern Branch Phase II Debris'!A:F,3,FALSE)</f>
        <v>RLCSDLL#59B Barlow Camp Road</v>
      </c>
      <c r="F1894" s="84" t="str">
        <f t="shared" si="58"/>
        <v>Go Ahead</v>
      </c>
      <c r="G1894" s="320">
        <f>VLOOKUP(A1894,'Northern Branch Phase II Debris'!A:F,6,FALSE)</f>
        <v>44348</v>
      </c>
      <c r="H1894" s="84" t="str">
        <f>VLOOKUP(A1894,'Northern Branch Phase II Debris'!A:G,7,FALSE)</f>
        <v>Trinity</v>
      </c>
      <c r="I1894" s="84" t="e">
        <f>VLOOKUP(A1894,'Go Backs'!A:H,8,FALSE)</f>
        <v>#N/A</v>
      </c>
      <c r="K1894" s="84" t="e">
        <f>VLOOKUP(A1894,'Go Aheads'!A:H,8,FALSE)</f>
        <v>#N/A</v>
      </c>
      <c r="M1894" s="84">
        <f>VLOOKUP(A1894,'Northern Branch Phase II Debris'!A:F,4,FALSE)</f>
        <v>0</v>
      </c>
      <c r="N1894" s="84">
        <f>VLOOKUP(A1894,'Northern Branch Phase II Debris'!A:F,5,FALSE)</f>
        <v>0</v>
      </c>
      <c r="P1894" s="84">
        <f ca="1">SUMIF(cCalRecycle_NorthBranch_DataMan!A:F,Audit!A1894,cCalRecycle_NorthBranch_DataMan!F:F)</f>
        <v>0</v>
      </c>
      <c r="Q1894" s="86" t="e">
        <f>VLOOKUP(A1894,cCalRecycle_NorthBranch_DataMan!A:B,2,FALSE)</f>
        <v>#N/A</v>
      </c>
      <c r="R1894" s="643" t="b">
        <f t="shared" ca="1" si="59"/>
        <v>1</v>
      </c>
      <c r="S1894" s="455" t="s">
        <v>4289</v>
      </c>
      <c r="Y1894" s="84" t="e">
        <v>#N/A</v>
      </c>
      <c r="Z1894" s="84" t="e">
        <v>#N/A</v>
      </c>
      <c r="AA1894" s="84" t="e">
        <v>#N/A</v>
      </c>
      <c r="AB1894" s="84" t="e">
        <v>#N/A</v>
      </c>
      <c r="AC1894" s="84" t="e">
        <v>#N/A</v>
      </c>
      <c r="AD1894" s="84" t="e">
        <v>#N/A</v>
      </c>
      <c r="AE1894" s="84" t="e">
        <v>#N/A</v>
      </c>
      <c r="AF1894" s="84" t="e">
        <v>#N/A</v>
      </c>
    </row>
    <row r="1895" spans="1:32" ht="15" thickBot="1">
      <c r="A1895" s="93" t="s">
        <v>1068</v>
      </c>
      <c r="B1895" s="84">
        <f>VLOOKUP(A1895,'Northern Branch Phase II Debris'!A:F,2,FALSE)</f>
        <v>1871</v>
      </c>
      <c r="C1895" s="84" t="str">
        <f>VLOOKUP(A1895,'Northern Branch Phase II Debris'!A:F,3,FALSE)</f>
        <v>Lumpkin Road</v>
      </c>
      <c r="F1895" s="84" t="str">
        <f t="shared" si="58"/>
        <v>Go Ahead</v>
      </c>
      <c r="G1895" s="320">
        <f>VLOOKUP(A1895,'Northern Branch Phase II Debris'!A:F,6,FALSE)</f>
        <v>44287</v>
      </c>
      <c r="H1895" s="84" t="str">
        <f>VLOOKUP(A1895,'Northern Branch Phase II Debris'!A:G,7,FALSE)</f>
        <v>Butte</v>
      </c>
      <c r="I1895" s="84" t="e">
        <f>VLOOKUP(A1895,'Go Backs'!A:H,8,FALSE)</f>
        <v>#N/A</v>
      </c>
      <c r="K1895" s="84" t="e">
        <f>VLOOKUP(A1895,'Go Aheads'!A:H,8,FALSE)</f>
        <v>#N/A</v>
      </c>
      <c r="M1895" s="84">
        <f>VLOOKUP(A1895,'Northern Branch Phase II Debris'!A:F,4,FALSE)</f>
        <v>3</v>
      </c>
      <c r="N1895" s="84">
        <f>VLOOKUP(A1895,'Northern Branch Phase II Debris'!A:F,5,FALSE)</f>
        <v>0</v>
      </c>
      <c r="P1895" s="84">
        <f ca="1">SUMIF(cCalRecycle_NorthBranch_DataMan!A:F,Audit!A1895,cCalRecycle_NorthBranch_DataMan!F:F)</f>
        <v>0</v>
      </c>
      <c r="Q1895" s="86" t="e">
        <f>VLOOKUP(A1895,cCalRecycle_NorthBranch_DataMan!A:B,2,FALSE)</f>
        <v>#N/A</v>
      </c>
      <c r="R1895" s="643" t="b">
        <f t="shared" ca="1" si="59"/>
        <v>1</v>
      </c>
      <c r="Y1895" s="84" t="e">
        <v>#N/A</v>
      </c>
      <c r="Z1895" s="84" t="e">
        <v>#N/A</v>
      </c>
      <c r="AA1895" s="84" t="e">
        <v>#N/A</v>
      </c>
      <c r="AB1895" s="84" t="e">
        <v>#N/A</v>
      </c>
      <c r="AC1895" s="84" t="e">
        <v>#N/A</v>
      </c>
      <c r="AD1895" s="84" t="e">
        <v>#N/A</v>
      </c>
      <c r="AE1895" s="84" t="e">
        <v>#N/A</v>
      </c>
      <c r="AF1895" s="84" t="e">
        <v>#N/A</v>
      </c>
    </row>
    <row r="1896" spans="1:32" ht="26.25" thickBot="1">
      <c r="A1896" s="93" t="s">
        <v>472</v>
      </c>
      <c r="B1896" s="84" t="str">
        <f>VLOOKUP(A1896,'Northern Branch Phase II Debris'!A:F,2,FALSE)</f>
        <v>062-600-032-000</v>
      </c>
      <c r="C1896" s="84" t="str">
        <f>VLOOKUP(A1896,'Northern Branch Phase II Debris'!A:F,3,FALSE)</f>
        <v>Oroville Quincy Highway</v>
      </c>
      <c r="F1896" s="84" t="str">
        <f t="shared" si="58"/>
        <v>Go Ahead</v>
      </c>
      <c r="G1896" s="320">
        <f>VLOOKUP(A1896,'Northern Branch Phase II Debris'!A:F,6,FALSE)</f>
        <v>0</v>
      </c>
      <c r="H1896" s="84" t="str">
        <f>VLOOKUP(A1896,'Northern Branch Phase II Debris'!A:G,7,FALSE)</f>
        <v>Butte</v>
      </c>
      <c r="I1896" s="84" t="e">
        <f>VLOOKUP(A1896,'Go Backs'!A:H,8,FALSE)</f>
        <v>#N/A</v>
      </c>
      <c r="K1896" s="84" t="e">
        <f>VLOOKUP(A1896,'Go Aheads'!A:H,8,FALSE)</f>
        <v>#N/A</v>
      </c>
      <c r="M1896" s="84">
        <f>VLOOKUP(A1896,'Northern Branch Phase II Debris'!A:F,4,FALSE)</f>
        <v>0</v>
      </c>
      <c r="N1896" s="84">
        <f>VLOOKUP(A1896,'Northern Branch Phase II Debris'!A:F,5,FALSE)</f>
        <v>0</v>
      </c>
      <c r="P1896" s="84">
        <f ca="1">SUMIF(cCalRecycle_NorthBranch_DataMan!A:F,Audit!A1896,cCalRecycle_NorthBranch_DataMan!F:F)</f>
        <v>0</v>
      </c>
      <c r="Q1896" s="86" t="e">
        <f>VLOOKUP(A1896,cCalRecycle_NorthBranch_DataMan!A:B,2,FALSE)</f>
        <v>#N/A</v>
      </c>
      <c r="R1896" s="643" t="b">
        <f t="shared" ca="1" si="59"/>
        <v>1</v>
      </c>
      <c r="Y1896" s="84" t="e">
        <v>#N/A</v>
      </c>
      <c r="Z1896" s="84" t="e">
        <v>#N/A</v>
      </c>
      <c r="AA1896" s="84" t="e">
        <v>#N/A</v>
      </c>
      <c r="AB1896" s="84" t="e">
        <v>#N/A</v>
      </c>
      <c r="AC1896" s="84" t="e">
        <v>#N/A</v>
      </c>
      <c r="AD1896" s="84" t="e">
        <v>#N/A</v>
      </c>
      <c r="AE1896" s="84" t="e">
        <v>#N/A</v>
      </c>
      <c r="AF1896" s="84" t="e">
        <v>#N/A</v>
      </c>
    </row>
    <row r="1897" spans="1:32" ht="15.75" customHeight="1" thickBot="1">
      <c r="A1897" s="93" t="s">
        <v>836</v>
      </c>
      <c r="B1897" s="84">
        <f>VLOOKUP(A1897,'Northern Branch Phase II Debris'!A:F,2,FALSE)</f>
        <v>90</v>
      </c>
      <c r="C1897" s="84" t="str">
        <f>VLOOKUP(A1897,'Northern Branch Phase II Debris'!A:F,3,FALSE)</f>
        <v>Seminole Drive</v>
      </c>
      <c r="F1897" s="84" t="str">
        <f t="shared" si="58"/>
        <v>Go Ahead</v>
      </c>
      <c r="G1897" s="320">
        <f>VLOOKUP(A1897,'Northern Branch Phase II Debris'!A:F,6,FALSE)</f>
        <v>44307</v>
      </c>
      <c r="H1897" s="84" t="str">
        <f>VLOOKUP(A1897,'Northern Branch Phase II Debris'!A:G,7,FALSE)</f>
        <v>Butte</v>
      </c>
      <c r="I1897" s="84" t="e">
        <f>VLOOKUP(A1897,'Go Backs'!A:H,8,FALSE)</f>
        <v>#N/A</v>
      </c>
      <c r="K1897" s="84" t="e">
        <f>VLOOKUP(A1897,'Go Aheads'!A:H,8,FALSE)</f>
        <v>#N/A</v>
      </c>
      <c r="M1897" s="84">
        <f>VLOOKUP(A1897,'Northern Branch Phase II Debris'!A:F,4,FALSE)</f>
        <v>1</v>
      </c>
      <c r="N1897" s="84">
        <f>VLOOKUP(A1897,'Northern Branch Phase II Debris'!A:F,5,FALSE)</f>
        <v>0</v>
      </c>
      <c r="P1897" s="84">
        <f ca="1">SUMIF(cCalRecycle_NorthBranch_DataMan!A:F,Audit!A1897,cCalRecycle_NorthBranch_DataMan!F:F)</f>
        <v>1</v>
      </c>
      <c r="Q1897" s="86">
        <f>VLOOKUP(A1897,cCalRecycle_NorthBranch_DataMan!A:B,2,FALSE)</f>
        <v>44369.558680555601</v>
      </c>
      <c r="R1897" s="643" t="b">
        <f t="shared" ca="1" si="59"/>
        <v>0</v>
      </c>
      <c r="S1897" s="455" t="s">
        <v>7737</v>
      </c>
      <c r="Y1897" s="84" t="s">
        <v>8346</v>
      </c>
      <c r="Z1897" s="84" t="s">
        <v>8346</v>
      </c>
      <c r="AA1897" s="84">
        <v>0</v>
      </c>
      <c r="AB1897" s="84">
        <v>0</v>
      </c>
      <c r="AC1897" s="84">
        <v>0</v>
      </c>
      <c r="AD1897" s="84" t="e">
        <v>#N/A</v>
      </c>
      <c r="AE1897" s="84">
        <v>0</v>
      </c>
      <c r="AF1897" s="84" t="s">
        <v>8348</v>
      </c>
    </row>
    <row r="1898" spans="1:32" ht="15" thickBot="1">
      <c r="A1898" s="93" t="s">
        <v>1824</v>
      </c>
      <c r="B1898" s="84">
        <f>VLOOKUP(A1898,'Northern Branch Phase II Debris'!A:F,2,FALSE)</f>
        <v>122</v>
      </c>
      <c r="C1898" s="84" t="str">
        <f>VLOOKUP(A1898,'Northern Branch Phase II Debris'!A:F,3,FALSE)</f>
        <v>Seminole Drive</v>
      </c>
      <c r="F1898" s="84" t="str">
        <f t="shared" si="58"/>
        <v>Go Ahead</v>
      </c>
      <c r="G1898" s="320">
        <f>VLOOKUP(A1898,'Northern Branch Phase II Debris'!A:F,6,FALSE)</f>
        <v>44301</v>
      </c>
      <c r="H1898" s="84" t="str">
        <f>VLOOKUP(A1898,'Northern Branch Phase II Debris'!A:G,7,FALSE)</f>
        <v>Butte</v>
      </c>
      <c r="I1898" s="84" t="e">
        <f>VLOOKUP(A1898,'Go Backs'!A:H,8,FALSE)</f>
        <v>#N/A</v>
      </c>
      <c r="K1898" s="84">
        <f>VLOOKUP(A1898,'Go Aheads'!A:H,8,FALSE)</f>
        <v>4</v>
      </c>
      <c r="M1898" s="84">
        <f>VLOOKUP(A1898,'Northern Branch Phase II Debris'!A:F,4,FALSE)</f>
        <v>5</v>
      </c>
      <c r="N1898" s="84">
        <f>VLOOKUP(A1898,'Northern Branch Phase II Debris'!A:F,5,FALSE)</f>
        <v>5</v>
      </c>
      <c r="P1898" s="84">
        <f ca="1">SUMIF(cCalRecycle_NorthBranch_DataMan!A:F,Audit!A1898,cCalRecycle_NorthBranch_DataMan!F:F)</f>
        <v>5</v>
      </c>
      <c r="Q1898" s="86">
        <f>VLOOKUP(A1898,cCalRecycle_NorthBranch_DataMan!A:B,2,FALSE)</f>
        <v>44329.578449074099</v>
      </c>
      <c r="R1898" s="643" t="b">
        <f t="shared" ca="1" si="59"/>
        <v>1</v>
      </c>
      <c r="S1898" s="6"/>
      <c r="Y1898" s="84" t="e">
        <v>#N/A</v>
      </c>
      <c r="Z1898" s="84" t="e">
        <v>#N/A</v>
      </c>
      <c r="AA1898" s="84" t="e">
        <v>#N/A</v>
      </c>
      <c r="AB1898" s="84" t="e">
        <v>#N/A</v>
      </c>
      <c r="AC1898" s="84" t="e">
        <v>#N/A</v>
      </c>
      <c r="AD1898" s="84" t="e">
        <v>#N/A</v>
      </c>
      <c r="AE1898" s="84" t="e">
        <v>#N/A</v>
      </c>
      <c r="AF1898" s="84" t="e">
        <v>#N/A</v>
      </c>
    </row>
    <row r="1899" spans="1:32" ht="15" thickBot="1">
      <c r="A1899" s="93" t="s">
        <v>520</v>
      </c>
      <c r="B1899" s="84">
        <f>VLOOKUP(A1899,'Northern Branch Phase II Debris'!A:F,2,FALSE)</f>
        <v>1048</v>
      </c>
      <c r="C1899" s="84" t="str">
        <f>VLOOKUP(A1899,'Northern Branch Phase II Debris'!A:F,3,FALSE)</f>
        <v>Lumpkin Road</v>
      </c>
      <c r="F1899" s="84" t="str">
        <f t="shared" si="58"/>
        <v>Go Ahead</v>
      </c>
      <c r="G1899" s="320">
        <f>VLOOKUP(A1899,'Northern Branch Phase II Debris'!A:F,6,FALSE)</f>
        <v>44187</v>
      </c>
      <c r="H1899" s="84" t="str">
        <f>VLOOKUP(A1899,'Northern Branch Phase II Debris'!A:G,7,FALSE)</f>
        <v>Butte</v>
      </c>
      <c r="I1899" s="84" t="e">
        <f>VLOOKUP(A1899,'Go Backs'!A:H,8,FALSE)</f>
        <v>#N/A</v>
      </c>
      <c r="K1899" s="84" t="e">
        <f>VLOOKUP(A1899,'Go Aheads'!A:H,8,FALSE)</f>
        <v>#N/A</v>
      </c>
      <c r="M1899" s="84">
        <f>VLOOKUP(A1899,'Northern Branch Phase II Debris'!A:F,4,FALSE)</f>
        <v>0</v>
      </c>
      <c r="N1899" s="84">
        <f>VLOOKUP(A1899,'Northern Branch Phase II Debris'!A:F,5,FALSE)</f>
        <v>0</v>
      </c>
      <c r="P1899" s="84">
        <f ca="1">SUMIF(cCalRecycle_NorthBranch_DataMan!A:F,Audit!A1899,cCalRecycle_NorthBranch_DataMan!F:F)</f>
        <v>0</v>
      </c>
      <c r="Q1899" s="86" t="e">
        <f>VLOOKUP(A1899,cCalRecycle_NorthBranch_DataMan!A:B,2,FALSE)</f>
        <v>#N/A</v>
      </c>
      <c r="R1899" s="643" t="b">
        <f t="shared" ca="1" si="59"/>
        <v>1</v>
      </c>
      <c r="Y1899" s="84" t="e">
        <v>#N/A</v>
      </c>
      <c r="Z1899" s="84" t="e">
        <v>#N/A</v>
      </c>
      <c r="AA1899" s="84" t="e">
        <v>#N/A</v>
      </c>
      <c r="AB1899" s="84" t="e">
        <v>#N/A</v>
      </c>
      <c r="AC1899" s="84" t="e">
        <v>#N/A</v>
      </c>
      <c r="AD1899" s="84" t="e">
        <v>#N/A</v>
      </c>
      <c r="AE1899" s="84" t="e">
        <v>#N/A</v>
      </c>
      <c r="AF1899" s="84" t="e">
        <v>#N/A</v>
      </c>
    </row>
    <row r="1900" spans="1:32" ht="15" thickBot="1">
      <c r="A1900" s="93" t="s">
        <v>499</v>
      </c>
      <c r="B1900" s="84">
        <f>VLOOKUP(A1900,'Northern Branch Phase II Debris'!A:F,2,FALSE)</f>
        <v>221</v>
      </c>
      <c r="C1900" s="84" t="str">
        <f>VLOOKUP(A1900,'Northern Branch Phase II Debris'!A:F,3,FALSE)</f>
        <v>Horseshoe Trail</v>
      </c>
      <c r="F1900" s="84" t="str">
        <f t="shared" si="58"/>
        <v>Go Ahead</v>
      </c>
      <c r="G1900" s="320">
        <f>VLOOKUP(A1900,'Northern Branch Phase II Debris'!A:F,6,FALSE)</f>
        <v>44309</v>
      </c>
      <c r="H1900" s="84" t="str">
        <f>VLOOKUP(A1900,'Northern Branch Phase II Debris'!A:G,7,FALSE)</f>
        <v>Butte</v>
      </c>
      <c r="I1900" s="84" t="e">
        <f>VLOOKUP(A1900,'Go Backs'!A:H,8,FALSE)</f>
        <v>#N/A</v>
      </c>
      <c r="K1900" s="84">
        <f>VLOOKUP(A1900,'Go Aheads'!A:H,8,FALSE)</f>
        <v>3</v>
      </c>
      <c r="M1900" s="84">
        <f>VLOOKUP(A1900,'Northern Branch Phase II Debris'!A:F,4,FALSE)</f>
        <v>2</v>
      </c>
      <c r="N1900" s="84">
        <f>VLOOKUP(A1900,'Northern Branch Phase II Debris'!A:F,5,FALSE)</f>
        <v>3</v>
      </c>
      <c r="P1900" s="84">
        <f ca="1">SUMIF(cCalRecycle_NorthBranch_DataMan!A:F,Audit!A1900,cCalRecycle_NorthBranch_DataMan!F:F)</f>
        <v>3</v>
      </c>
      <c r="Q1900" s="86">
        <f>VLOOKUP(A1900,cCalRecycle_NorthBranch_DataMan!A:B,2,FALSE)</f>
        <v>44365.478356481508</v>
      </c>
      <c r="R1900" s="643" t="b">
        <f t="shared" ca="1" si="59"/>
        <v>1</v>
      </c>
      <c r="Y1900" s="84">
        <v>0</v>
      </c>
      <c r="Z1900" s="84">
        <v>0</v>
      </c>
      <c r="AA1900" s="84">
        <v>0</v>
      </c>
      <c r="AB1900" s="84">
        <v>0</v>
      </c>
      <c r="AC1900" s="84">
        <v>0</v>
      </c>
      <c r="AD1900" s="84" t="e">
        <v>#N/A</v>
      </c>
      <c r="AE1900" s="84">
        <v>0</v>
      </c>
      <c r="AF1900" s="84">
        <v>0</v>
      </c>
    </row>
    <row r="1901" spans="1:32" ht="26.25" thickBot="1">
      <c r="A1901" s="463" t="s">
        <v>789</v>
      </c>
      <c r="B1901" s="84">
        <f>VLOOKUP(A1901,'Northern Branch Phase II Debris'!A:F,2,FALSE)</f>
        <v>6240</v>
      </c>
      <c r="C1901" s="84" t="str">
        <f>VLOOKUP(A1901,'Northern Branch Phase II Debris'!A:F,3,FALSE)</f>
        <v>Zenia-Lake Mountain Road</v>
      </c>
      <c r="F1901" s="84" t="str">
        <f t="shared" si="58"/>
        <v>Go Ahead</v>
      </c>
      <c r="G1901" s="320">
        <f>VLOOKUP(A1901,'Northern Branch Phase II Debris'!A:F,6,FALSE)</f>
        <v>44351</v>
      </c>
      <c r="H1901" s="84" t="str">
        <f>VLOOKUP(A1901,'Northern Branch Phase II Debris'!A:G,7,FALSE)</f>
        <v>Trinity</v>
      </c>
      <c r="I1901" s="84" t="e">
        <f>VLOOKUP(A1901,'Go Backs'!A:H,8,FALSE)</f>
        <v>#N/A</v>
      </c>
      <c r="K1901" s="84" t="e">
        <f>VLOOKUP(A1901,'Go Aheads'!A:H,8,FALSE)</f>
        <v>#N/A</v>
      </c>
      <c r="M1901" s="84">
        <f>VLOOKUP(A1901,'Northern Branch Phase II Debris'!A:F,4,FALSE)</f>
        <v>2</v>
      </c>
      <c r="N1901" s="84">
        <f>VLOOKUP(A1901,'Northern Branch Phase II Debris'!A:F,5,FALSE)</f>
        <v>3</v>
      </c>
      <c r="P1901" s="84">
        <f ca="1">SUMIF(cCalRecycle_NorthBranch_DataMan!A:F,Audit!A1901,cCalRecycle_NorthBranch_DataMan!F:F)</f>
        <v>0</v>
      </c>
      <c r="Q1901" s="86" t="e">
        <f>VLOOKUP(A1901,cCalRecycle_NorthBranch_DataMan!A:B,2,FALSE)</f>
        <v>#N/A</v>
      </c>
      <c r="R1901" s="643" t="b">
        <f t="shared" ca="1" si="59"/>
        <v>0</v>
      </c>
      <c r="S1901" s="455" t="s">
        <v>4289</v>
      </c>
      <c r="Y1901" s="84" t="e">
        <v>#N/A</v>
      </c>
      <c r="Z1901" s="84" t="e">
        <v>#N/A</v>
      </c>
      <c r="AA1901" s="84" t="e">
        <v>#N/A</v>
      </c>
      <c r="AB1901" s="84" t="e">
        <v>#N/A</v>
      </c>
      <c r="AC1901" s="84" t="e">
        <v>#N/A</v>
      </c>
      <c r="AD1901" s="84" t="e">
        <v>#N/A</v>
      </c>
      <c r="AE1901" s="84" t="e">
        <v>#N/A</v>
      </c>
      <c r="AF1901" s="84" t="e">
        <v>#N/A</v>
      </c>
    </row>
    <row r="1902" spans="1:32" ht="39" thickBot="1">
      <c r="A1902" s="93" t="s">
        <v>1535</v>
      </c>
      <c r="B1902" s="84">
        <f>VLOOKUP(A1902,'Northern Branch Phase II Debris'!A:F,2,FALSE)</f>
        <v>1840</v>
      </c>
      <c r="C1902" s="84" t="str">
        <f>VLOOKUP(A1902,'Northern Branch Phase II Debris'!A:F,3,FALSE)</f>
        <v>Lumpkin Road</v>
      </c>
      <c r="F1902" s="84" t="str">
        <f t="shared" si="58"/>
        <v>Go Ahead</v>
      </c>
      <c r="G1902" s="320">
        <f>VLOOKUP(A1902,'Northern Branch Phase II Debris'!A:F,6,FALSE)</f>
        <v>44214</v>
      </c>
      <c r="H1902" s="84" t="str">
        <f>VLOOKUP(A1902,'Northern Branch Phase II Debris'!A:G,7,FALSE)</f>
        <v>Butte</v>
      </c>
      <c r="I1902" s="84" t="e">
        <f>VLOOKUP(A1902,'Go Backs'!A:H,8,FALSE)</f>
        <v>#N/A</v>
      </c>
      <c r="K1902" s="84" t="e">
        <f>VLOOKUP(A1902,'Go Aheads'!A:H,8,FALSE)</f>
        <v>#N/A</v>
      </c>
      <c r="M1902" s="84">
        <f>VLOOKUP(A1902,'Northern Branch Phase II Debris'!A:F,4,FALSE)</f>
        <v>6</v>
      </c>
      <c r="N1902" s="84" t="str">
        <f>VLOOKUP(A1902,'Northern Branch Phase II Debris'!A:F,5,FALSE)</f>
        <v>SEE NOTES</v>
      </c>
      <c r="P1902" s="84">
        <f ca="1">SUMIF(cCalRecycle_NorthBranch_DataMan!A:F,Audit!A1902,cCalRecycle_NorthBranch_DataMan!F:F)</f>
        <v>0</v>
      </c>
      <c r="Q1902" s="86" t="e">
        <f>VLOOKUP(A1902,cCalRecycle_NorthBranch_DataMan!A:B,2,FALSE)</f>
        <v>#N/A</v>
      </c>
      <c r="R1902" s="643" t="b">
        <f t="shared" ca="1" si="59"/>
        <v>0</v>
      </c>
      <c r="S1902" s="9" t="s">
        <v>7924</v>
      </c>
      <c r="Y1902" s="84" t="e">
        <v>#N/A</v>
      </c>
      <c r="Z1902" s="84" t="e">
        <v>#N/A</v>
      </c>
      <c r="AA1902" s="84" t="e">
        <v>#N/A</v>
      </c>
      <c r="AB1902" s="84" t="e">
        <v>#N/A</v>
      </c>
      <c r="AC1902" s="84" t="e">
        <v>#N/A</v>
      </c>
      <c r="AD1902" s="84" t="e">
        <v>#N/A</v>
      </c>
      <c r="AE1902" s="84" t="e">
        <v>#N/A</v>
      </c>
      <c r="AF1902" s="84" t="e">
        <v>#N/A</v>
      </c>
    </row>
    <row r="1903" spans="1:32" ht="15" thickBot="1">
      <c r="A1903" s="93" t="s">
        <v>604</v>
      </c>
      <c r="B1903" s="84">
        <f>VLOOKUP(A1903,'Northern Branch Phase II Debris'!A:F,2,FALSE)</f>
        <v>260</v>
      </c>
      <c r="C1903" s="84" t="str">
        <f>VLOOKUP(A1903,'Northern Branch Phase II Debris'!A:F,3,FALSE)</f>
        <v>Hidden Springs Road</v>
      </c>
      <c r="F1903" s="84" t="str">
        <f t="shared" si="58"/>
        <v>Go Ahead</v>
      </c>
      <c r="G1903" s="320">
        <f>VLOOKUP(A1903,'Northern Branch Phase II Debris'!A:F,6,FALSE)</f>
        <v>44180</v>
      </c>
      <c r="H1903" s="84" t="str">
        <f>VLOOKUP(A1903,'Northern Branch Phase II Debris'!A:G,7,FALSE)</f>
        <v>Butte</v>
      </c>
      <c r="I1903" s="84" t="e">
        <f>VLOOKUP(A1903,'Go Backs'!A:H,8,FALSE)</f>
        <v>#N/A</v>
      </c>
      <c r="K1903" s="84" t="e">
        <f>VLOOKUP(A1903,'Go Aheads'!A:H,8,FALSE)</f>
        <v>#N/A</v>
      </c>
      <c r="M1903" s="84">
        <f>VLOOKUP(A1903,'Northern Branch Phase II Debris'!A:F,4,FALSE)</f>
        <v>0</v>
      </c>
      <c r="N1903" s="84">
        <f>VLOOKUP(A1903,'Northern Branch Phase II Debris'!A:F,5,FALSE)</f>
        <v>0</v>
      </c>
      <c r="P1903" s="84">
        <f ca="1">SUMIF(cCalRecycle_NorthBranch_DataMan!A:F,Audit!A1903,cCalRecycle_NorthBranch_DataMan!F:F)</f>
        <v>0</v>
      </c>
      <c r="Q1903" s="86" t="e">
        <f>VLOOKUP(A1903,cCalRecycle_NorthBranch_DataMan!A:B,2,FALSE)</f>
        <v>#N/A</v>
      </c>
      <c r="R1903" s="643" t="b">
        <f t="shared" ca="1" si="59"/>
        <v>1</v>
      </c>
      <c r="Y1903" s="84" t="e">
        <v>#N/A</v>
      </c>
      <c r="Z1903" s="84" t="e">
        <v>#N/A</v>
      </c>
      <c r="AA1903" s="84" t="e">
        <v>#N/A</v>
      </c>
      <c r="AB1903" s="84" t="e">
        <v>#N/A</v>
      </c>
      <c r="AC1903" s="84" t="e">
        <v>#N/A</v>
      </c>
      <c r="AD1903" s="84" t="e">
        <v>#N/A</v>
      </c>
      <c r="AE1903" s="84" t="e">
        <v>#N/A</v>
      </c>
      <c r="AF1903" s="84" t="e">
        <v>#N/A</v>
      </c>
    </row>
    <row r="1904" spans="1:32" ht="15" thickBot="1">
      <c r="A1904" s="93" t="s">
        <v>778</v>
      </c>
      <c r="B1904" s="84" t="str">
        <f>VLOOKUP(A1904,'Northern Branch Phase II Debris'!A:F,2,FALSE)</f>
        <v>071-430-008-000</v>
      </c>
      <c r="C1904" s="84" t="str">
        <f>VLOOKUP(A1904,'Northern Branch Phase II Debris'!A:F,3,FALSE)</f>
        <v>Hidden Springs Road</v>
      </c>
      <c r="F1904" s="84" t="str">
        <f t="shared" si="58"/>
        <v>Go Ahead</v>
      </c>
      <c r="G1904" s="320">
        <f>VLOOKUP(A1904,'Northern Branch Phase II Debris'!A:F,6,FALSE)</f>
        <v>44340</v>
      </c>
      <c r="H1904" s="84" t="str">
        <f>VLOOKUP(A1904,'Northern Branch Phase II Debris'!A:G,7,FALSE)</f>
        <v>Butte</v>
      </c>
      <c r="I1904" s="84" t="e">
        <f>VLOOKUP(A1904,'Go Backs'!A:H,8,FALSE)</f>
        <v>#N/A</v>
      </c>
      <c r="K1904" s="84">
        <f>VLOOKUP(A1904,'Go Aheads'!A:H,8,FALSE)</f>
        <v>13</v>
      </c>
      <c r="M1904" s="84">
        <f>VLOOKUP(A1904,'Northern Branch Phase II Debris'!A:F,4,FALSE)</f>
        <v>24</v>
      </c>
      <c r="N1904" s="84">
        <f>VLOOKUP(A1904,'Northern Branch Phase II Debris'!A:F,5,FALSE)</f>
        <v>13</v>
      </c>
      <c r="P1904" s="84">
        <f ca="1">SUMIF(cCalRecycle_NorthBranch_DataMan!A:F,Audit!A1904,cCalRecycle_NorthBranch_DataMan!F:F)</f>
        <v>13</v>
      </c>
      <c r="Q1904" s="86">
        <f>VLOOKUP(A1904,cCalRecycle_NorthBranch_DataMan!A:B,2,FALSE)</f>
        <v>44352.653136574103</v>
      </c>
      <c r="R1904" s="643" t="b">
        <f t="shared" ca="1" si="59"/>
        <v>1</v>
      </c>
      <c r="S1904" s="455"/>
      <c r="Y1904" s="84" t="s">
        <v>8346</v>
      </c>
      <c r="Z1904" s="84" t="s">
        <v>8347</v>
      </c>
      <c r="AA1904" s="84">
        <v>3</v>
      </c>
      <c r="AB1904" s="84">
        <v>0</v>
      </c>
      <c r="AC1904" s="84">
        <v>0</v>
      </c>
      <c r="AD1904" s="84" t="e">
        <v>#N/A</v>
      </c>
      <c r="AE1904" s="84">
        <v>5</v>
      </c>
      <c r="AF1904" s="84">
        <v>0</v>
      </c>
    </row>
    <row r="1905" spans="1:32" ht="15" thickBot="1">
      <c r="A1905" s="93" t="s">
        <v>779</v>
      </c>
      <c r="B1905" s="84" t="str">
        <f>VLOOKUP(A1905,'Northern Branch Phase II Debris'!A:F,2,FALSE)</f>
        <v>071-430-009-000</v>
      </c>
      <c r="C1905" s="84" t="str">
        <f>VLOOKUP(A1905,'Northern Branch Phase II Debris'!A:F,3,FALSE)</f>
        <v>Hidden Springs Road</v>
      </c>
      <c r="F1905" s="84" t="str">
        <f t="shared" si="58"/>
        <v>Go Ahead</v>
      </c>
      <c r="G1905" s="320">
        <f>VLOOKUP(A1905,'Northern Branch Phase II Debris'!A:F,6,FALSE)</f>
        <v>44343</v>
      </c>
      <c r="H1905" s="84" t="str">
        <f>VLOOKUP(A1905,'Northern Branch Phase II Debris'!A:G,7,FALSE)</f>
        <v>Butte</v>
      </c>
      <c r="I1905" s="84" t="e">
        <f>VLOOKUP(A1905,'Go Backs'!A:H,8,FALSE)</f>
        <v>#N/A</v>
      </c>
      <c r="K1905" s="84">
        <f>VLOOKUP(A1905,'Go Aheads'!A:H,8,FALSE)</f>
        <v>7</v>
      </c>
      <c r="M1905" s="84">
        <f>VLOOKUP(A1905,'Northern Branch Phase II Debris'!A:F,4,FALSE)</f>
        <v>10</v>
      </c>
      <c r="N1905" s="84">
        <f>VLOOKUP(A1905,'Northern Branch Phase II Debris'!A:F,5,FALSE)</f>
        <v>7</v>
      </c>
      <c r="P1905" s="84">
        <f ca="1">SUMIF(cCalRecycle_NorthBranch_DataMan!A:F,Audit!A1905,cCalRecycle_NorthBranch_DataMan!F:F)</f>
        <v>7</v>
      </c>
      <c r="Q1905" s="86">
        <f>VLOOKUP(A1905,cCalRecycle_NorthBranch_DataMan!A:B,2,FALSE)</f>
        <v>44352.498981481491</v>
      </c>
      <c r="R1905" s="643" t="b">
        <f t="shared" ca="1" si="59"/>
        <v>1</v>
      </c>
      <c r="Y1905" s="84" t="e">
        <v>#N/A</v>
      </c>
      <c r="Z1905" s="84" t="e">
        <v>#N/A</v>
      </c>
      <c r="AA1905" s="84" t="e">
        <v>#N/A</v>
      </c>
      <c r="AB1905" s="84" t="e">
        <v>#N/A</v>
      </c>
      <c r="AC1905" s="84" t="e">
        <v>#N/A</v>
      </c>
      <c r="AD1905" s="84" t="e">
        <v>#N/A</v>
      </c>
      <c r="AE1905" s="84" t="e">
        <v>#N/A</v>
      </c>
      <c r="AF1905" s="84" t="e">
        <v>#N/A</v>
      </c>
    </row>
    <row r="1906" spans="1:32" ht="15" thickBot="1">
      <c r="A1906" s="497" t="s">
        <v>1320</v>
      </c>
      <c r="B1906" s="84">
        <f>VLOOKUP(A1906,'Northern Branch Phase II Debris'!A:F,2,FALSE)</f>
        <v>41</v>
      </c>
      <c r="C1906" s="84" t="str">
        <f>VLOOKUP(A1906,'Northern Branch Phase II Debris'!A:F,3,FALSE)</f>
        <v>Forest Inn Drive</v>
      </c>
      <c r="F1906" s="84" t="str">
        <f t="shared" si="58"/>
        <v>Go Ahead</v>
      </c>
      <c r="G1906" s="320">
        <f>VLOOKUP(A1906,'Northern Branch Phase II Debris'!A:F,6,FALSE)</f>
        <v>0</v>
      </c>
      <c r="H1906" s="84" t="str">
        <f>VLOOKUP(A1906,'Northern Branch Phase II Debris'!A:G,7,FALSE)</f>
        <v>Butte</v>
      </c>
      <c r="I1906" s="84" t="e">
        <f>VLOOKUP(A1906,'Go Backs'!A:H,8,FALSE)</f>
        <v>#N/A</v>
      </c>
      <c r="K1906" s="84" t="e">
        <f>VLOOKUP(A1906,'Go Aheads'!A:H,8,FALSE)</f>
        <v>#N/A</v>
      </c>
      <c r="M1906" s="84">
        <f>VLOOKUP(A1906,'Northern Branch Phase II Debris'!A:F,4,FALSE)</f>
        <v>0</v>
      </c>
      <c r="N1906" s="84">
        <f>VLOOKUP(A1906,'Northern Branch Phase II Debris'!A:F,5,FALSE)</f>
        <v>0</v>
      </c>
      <c r="P1906" s="84">
        <f ca="1">SUMIF(cCalRecycle_NorthBranch_DataMan!A:F,Audit!A1906,cCalRecycle_NorthBranch_DataMan!F:F)</f>
        <v>0</v>
      </c>
      <c r="Q1906" s="86" t="e">
        <f>VLOOKUP(A1906,cCalRecycle_NorthBranch_DataMan!A:B,2,FALSE)</f>
        <v>#N/A</v>
      </c>
      <c r="R1906" s="643" t="b">
        <f t="shared" ca="1" si="59"/>
        <v>1</v>
      </c>
      <c r="Y1906" s="84" t="e">
        <v>#N/A</v>
      </c>
      <c r="Z1906" s="84" t="e">
        <v>#N/A</v>
      </c>
      <c r="AA1906" s="84" t="e">
        <v>#N/A</v>
      </c>
      <c r="AB1906" s="84" t="e">
        <v>#N/A</v>
      </c>
      <c r="AC1906" s="84" t="e">
        <v>#N/A</v>
      </c>
      <c r="AD1906" s="84" t="e">
        <v>#N/A</v>
      </c>
      <c r="AE1906" s="84" t="e">
        <v>#N/A</v>
      </c>
      <c r="AF1906" s="84" t="e">
        <v>#N/A</v>
      </c>
    </row>
    <row r="1907" spans="1:32" ht="15" thickBot="1">
      <c r="A1907" s="93" t="s">
        <v>1288</v>
      </c>
      <c r="B1907" s="84">
        <f>VLOOKUP(A1907,'Northern Branch Phase II Debris'!A:F,2,FALSE)</f>
        <v>44</v>
      </c>
      <c r="C1907" s="84" t="str">
        <f>VLOOKUP(A1907,'Northern Branch Phase II Debris'!A:F,3,FALSE)</f>
        <v>Pam R Lane</v>
      </c>
      <c r="F1907" s="84" t="str">
        <f t="shared" si="58"/>
        <v>Go Ahead</v>
      </c>
      <c r="G1907" s="320">
        <f>VLOOKUP(A1907,'Northern Branch Phase II Debris'!A:F,6,FALSE)</f>
        <v>44308</v>
      </c>
      <c r="H1907" s="84" t="str">
        <f>VLOOKUP(A1907,'Northern Branch Phase II Debris'!A:G,7,FALSE)</f>
        <v>Butte</v>
      </c>
      <c r="I1907" s="84" t="e">
        <f>VLOOKUP(A1907,'Go Backs'!A:H,8,FALSE)</f>
        <v>#N/A</v>
      </c>
      <c r="K1907" s="84" t="e">
        <f>VLOOKUP(A1907,'Go Aheads'!A:H,8,FALSE)</f>
        <v>#N/A</v>
      </c>
      <c r="M1907" s="84">
        <f>VLOOKUP(A1907,'Northern Branch Phase II Debris'!A:F,4,FALSE)</f>
        <v>0</v>
      </c>
      <c r="N1907" s="84">
        <f>VLOOKUP(A1907,'Northern Branch Phase II Debris'!A:F,5,FALSE)</f>
        <v>0</v>
      </c>
      <c r="P1907" s="84">
        <f ca="1">SUMIF(cCalRecycle_NorthBranch_DataMan!A:F,Audit!A1907,cCalRecycle_NorthBranch_DataMan!F:F)</f>
        <v>0</v>
      </c>
      <c r="Q1907" s="86" t="e">
        <f>VLOOKUP(A1907,cCalRecycle_NorthBranch_DataMan!A:B,2,FALSE)</f>
        <v>#N/A</v>
      </c>
      <c r="R1907" s="643" t="b">
        <f t="shared" ca="1" si="59"/>
        <v>1</v>
      </c>
      <c r="Y1907" s="84" t="e">
        <v>#N/A</v>
      </c>
      <c r="Z1907" s="84" t="e">
        <v>#N/A</v>
      </c>
      <c r="AA1907" s="84" t="e">
        <v>#N/A</v>
      </c>
      <c r="AB1907" s="84" t="e">
        <v>#N/A</v>
      </c>
      <c r="AC1907" s="84" t="e">
        <v>#N/A</v>
      </c>
      <c r="AD1907" s="84" t="e">
        <v>#N/A</v>
      </c>
      <c r="AE1907" s="84" t="e">
        <v>#N/A</v>
      </c>
      <c r="AF1907" s="84" t="e">
        <v>#N/A</v>
      </c>
    </row>
    <row r="1908" spans="1:32" ht="15" thickBot="1">
      <c r="A1908" s="93" t="s">
        <v>1357</v>
      </c>
      <c r="B1908" s="84">
        <f>VLOOKUP(A1908,'Northern Branch Phase II Debris'!A:F,2,FALSE)</f>
        <v>99</v>
      </c>
      <c r="C1908" s="84" t="str">
        <f>VLOOKUP(A1908,'Northern Branch Phase II Debris'!A:F,3,FALSE)</f>
        <v>Kanaka Ranch Road</v>
      </c>
      <c r="F1908" s="84" t="str">
        <f t="shared" si="58"/>
        <v>Go Ahead</v>
      </c>
      <c r="G1908" s="320">
        <f>VLOOKUP(A1908,'Northern Branch Phase II Debris'!A:F,6,FALSE)</f>
        <v>44169</v>
      </c>
      <c r="H1908" s="84" t="str">
        <f>VLOOKUP(A1908,'Northern Branch Phase II Debris'!A:G,7,FALSE)</f>
        <v>Butte</v>
      </c>
      <c r="I1908" s="84" t="e">
        <f>VLOOKUP(A1908,'Go Backs'!A:H,8,FALSE)</f>
        <v>#N/A</v>
      </c>
      <c r="K1908" s="84" t="e">
        <f>VLOOKUP(A1908,'Go Aheads'!A:H,8,FALSE)</f>
        <v>#N/A</v>
      </c>
      <c r="M1908" s="84">
        <f>VLOOKUP(A1908,'Northern Branch Phase II Debris'!A:F,4,FALSE)</f>
        <v>2</v>
      </c>
      <c r="N1908" s="84">
        <f>VLOOKUP(A1908,'Northern Branch Phase II Debris'!A:F,5,FALSE)</f>
        <v>0</v>
      </c>
      <c r="P1908" s="84">
        <f ca="1">SUMIF(cCalRecycle_NorthBranch_DataMan!A:F,Audit!A1908,cCalRecycle_NorthBranch_DataMan!F:F)</f>
        <v>0</v>
      </c>
      <c r="Q1908" s="86" t="e">
        <f>VLOOKUP(A1908,cCalRecycle_NorthBranch_DataMan!A:B,2,FALSE)</f>
        <v>#N/A</v>
      </c>
      <c r="R1908" s="643" t="b">
        <f t="shared" ca="1" si="59"/>
        <v>1</v>
      </c>
      <c r="Y1908" s="84" t="e">
        <v>#N/A</v>
      </c>
      <c r="Z1908" s="84" t="e">
        <v>#N/A</v>
      </c>
      <c r="AA1908" s="84" t="e">
        <v>#N/A</v>
      </c>
      <c r="AB1908" s="84" t="e">
        <v>#N/A</v>
      </c>
      <c r="AC1908" s="84" t="e">
        <v>#N/A</v>
      </c>
      <c r="AD1908" s="84" t="e">
        <v>#N/A</v>
      </c>
      <c r="AE1908" s="84" t="e">
        <v>#N/A</v>
      </c>
      <c r="AF1908" s="84" t="e">
        <v>#N/A</v>
      </c>
    </row>
    <row r="1909" spans="1:32" ht="15" thickBot="1">
      <c r="A1909" s="93" t="s">
        <v>1636</v>
      </c>
      <c r="B1909" s="84" t="str">
        <f>VLOOKUP(A1909,'Northern Branch Phase II Debris'!A:F,2,FALSE)</f>
        <v>062-330-008-000</v>
      </c>
      <c r="C1909" s="84" t="str">
        <f>VLOOKUP(A1909,'Northern Branch Phase II Debris'!A:F,3,FALSE)</f>
        <v>Ponderosa Drive</v>
      </c>
      <c r="F1909" s="84" t="str">
        <f t="shared" si="58"/>
        <v>Go Ahead</v>
      </c>
      <c r="G1909" s="320">
        <f>VLOOKUP(A1909,'Northern Branch Phase II Debris'!A:F,6,FALSE)</f>
        <v>0</v>
      </c>
      <c r="H1909" s="84" t="str">
        <f>VLOOKUP(A1909,'Northern Branch Phase II Debris'!A:G,7,FALSE)</f>
        <v>Butte</v>
      </c>
      <c r="I1909" s="84" t="e">
        <f>VLOOKUP(A1909,'Go Backs'!A:H,8,FALSE)</f>
        <v>#N/A</v>
      </c>
      <c r="K1909" s="84" t="e">
        <f>VLOOKUP(A1909,'Go Aheads'!A:H,8,FALSE)</f>
        <v>#N/A</v>
      </c>
      <c r="M1909" s="84">
        <f>VLOOKUP(A1909,'Northern Branch Phase II Debris'!A:F,4,FALSE)</f>
        <v>0</v>
      </c>
      <c r="N1909" s="84">
        <f>VLOOKUP(A1909,'Northern Branch Phase II Debris'!A:F,5,FALSE)</f>
        <v>0</v>
      </c>
      <c r="P1909" s="84">
        <f ca="1">SUMIF(cCalRecycle_NorthBranch_DataMan!A:F,Audit!A1909,cCalRecycle_NorthBranch_DataMan!F:F)</f>
        <v>0</v>
      </c>
      <c r="Q1909" s="86" t="e">
        <f>VLOOKUP(A1909,cCalRecycle_NorthBranch_DataMan!A:B,2,FALSE)</f>
        <v>#N/A</v>
      </c>
      <c r="R1909" s="643" t="b">
        <f t="shared" ca="1" si="59"/>
        <v>1</v>
      </c>
      <c r="Y1909" s="84" t="e">
        <v>#N/A</v>
      </c>
      <c r="Z1909" s="84" t="e">
        <v>#N/A</v>
      </c>
      <c r="AA1909" s="84" t="e">
        <v>#N/A</v>
      </c>
      <c r="AB1909" s="84" t="e">
        <v>#N/A</v>
      </c>
      <c r="AC1909" s="84" t="e">
        <v>#N/A</v>
      </c>
      <c r="AD1909" s="84" t="e">
        <v>#N/A</v>
      </c>
      <c r="AE1909" s="84" t="e">
        <v>#N/A</v>
      </c>
      <c r="AF1909" s="84" t="e">
        <v>#N/A</v>
      </c>
    </row>
    <row r="1910" spans="1:32" ht="15" thickBot="1">
      <c r="A1910" s="93" t="s">
        <v>714</v>
      </c>
      <c r="B1910" s="84" t="str">
        <f>VLOOKUP(A1910,'Northern Branch Phase II Debris'!A:F,2,FALSE)</f>
        <v>062-330-009-000</v>
      </c>
      <c r="C1910" s="84" t="str">
        <f>VLOOKUP(A1910,'Northern Branch Phase II Debris'!A:F,3,FALSE)</f>
        <v>Sand Creek Drive</v>
      </c>
      <c r="F1910" s="84" t="str">
        <f t="shared" si="58"/>
        <v>Go Ahead</v>
      </c>
      <c r="G1910" s="320">
        <f>VLOOKUP(A1910,'Northern Branch Phase II Debris'!A:F,6,FALSE)</f>
        <v>44335</v>
      </c>
      <c r="H1910" s="84" t="str">
        <f>VLOOKUP(A1910,'Northern Branch Phase II Debris'!A:G,7,FALSE)</f>
        <v>Butte</v>
      </c>
      <c r="I1910" s="84" t="e">
        <f>VLOOKUP(A1910,'Go Backs'!A:H,8,FALSE)</f>
        <v>#N/A</v>
      </c>
      <c r="K1910" s="84" t="e">
        <f>VLOOKUP(A1910,'Go Aheads'!A:H,8,FALSE)</f>
        <v>#N/A</v>
      </c>
      <c r="M1910" s="84">
        <f>VLOOKUP(A1910,'Northern Branch Phase II Debris'!A:F,4,FALSE)</f>
        <v>0</v>
      </c>
      <c r="N1910" s="84">
        <f>VLOOKUP(A1910,'Northern Branch Phase II Debris'!A:F,5,FALSE)</f>
        <v>0</v>
      </c>
      <c r="P1910" s="84">
        <f ca="1">SUMIF(cCalRecycle_NorthBranch_DataMan!A:F,Audit!A1910,cCalRecycle_NorthBranch_DataMan!F:F)</f>
        <v>0</v>
      </c>
      <c r="Q1910" s="86" t="e">
        <f>VLOOKUP(A1910,cCalRecycle_NorthBranch_DataMan!A:B,2,FALSE)</f>
        <v>#N/A</v>
      </c>
      <c r="R1910" s="643" t="b">
        <f t="shared" ca="1" si="59"/>
        <v>1</v>
      </c>
      <c r="Y1910" s="84" t="e">
        <v>#N/A</v>
      </c>
      <c r="Z1910" s="84" t="e">
        <v>#N/A</v>
      </c>
      <c r="AA1910" s="84" t="e">
        <v>#N/A</v>
      </c>
      <c r="AB1910" s="84" t="e">
        <v>#N/A</v>
      </c>
      <c r="AC1910" s="84" t="e">
        <v>#N/A</v>
      </c>
      <c r="AD1910" s="84" t="e">
        <v>#N/A</v>
      </c>
      <c r="AE1910" s="84" t="e">
        <v>#N/A</v>
      </c>
      <c r="AF1910" s="84" t="e">
        <v>#N/A</v>
      </c>
    </row>
    <row r="1911" spans="1:32" ht="15" thickBot="1">
      <c r="A1911" s="93" t="s">
        <v>796</v>
      </c>
      <c r="B1911" s="84" t="str">
        <f>VLOOKUP(A1911,'Northern Branch Phase II Debris'!A:F,2,FALSE)</f>
        <v>062-350-019-000</v>
      </c>
      <c r="C1911" s="84" t="str">
        <f>VLOOKUP(A1911,'Northern Branch Phase II Debris'!A:F,3,FALSE)</f>
        <v>Sugar Pine Drive</v>
      </c>
      <c r="F1911" s="84" t="str">
        <f t="shared" si="58"/>
        <v>Go Ahead</v>
      </c>
      <c r="G1911" s="320">
        <f>VLOOKUP(A1911,'Northern Branch Phase II Debris'!A:F,6,FALSE)</f>
        <v>0</v>
      </c>
      <c r="H1911" s="84" t="str">
        <f>VLOOKUP(A1911,'Northern Branch Phase II Debris'!A:G,7,FALSE)</f>
        <v>Butte</v>
      </c>
      <c r="I1911" s="84" t="e">
        <f>VLOOKUP(A1911,'Go Backs'!A:H,8,FALSE)</f>
        <v>#N/A</v>
      </c>
      <c r="K1911" s="84" t="e">
        <f>VLOOKUP(A1911,'Go Aheads'!A:H,8,FALSE)</f>
        <v>#N/A</v>
      </c>
      <c r="M1911" s="84">
        <f>VLOOKUP(A1911,'Northern Branch Phase II Debris'!A:F,4,FALSE)</f>
        <v>0</v>
      </c>
      <c r="N1911" s="84">
        <f>VLOOKUP(A1911,'Northern Branch Phase II Debris'!A:F,5,FALSE)</f>
        <v>0</v>
      </c>
      <c r="P1911" s="84">
        <f ca="1">SUMIF(cCalRecycle_NorthBranch_DataMan!A:F,Audit!A1911,cCalRecycle_NorthBranch_DataMan!F:F)</f>
        <v>0</v>
      </c>
      <c r="Q1911" s="86" t="e">
        <f>VLOOKUP(A1911,cCalRecycle_NorthBranch_DataMan!A:B,2,FALSE)</f>
        <v>#N/A</v>
      </c>
      <c r="R1911" s="643" t="b">
        <f t="shared" ca="1" si="59"/>
        <v>1</v>
      </c>
      <c r="Y1911" s="84" t="e">
        <v>#N/A</v>
      </c>
      <c r="Z1911" s="84" t="e">
        <v>#N/A</v>
      </c>
      <c r="AA1911" s="84" t="e">
        <v>#N/A</v>
      </c>
      <c r="AB1911" s="84" t="e">
        <v>#N/A</v>
      </c>
      <c r="AC1911" s="84" t="e">
        <v>#N/A</v>
      </c>
      <c r="AD1911" s="84" t="e">
        <v>#N/A</v>
      </c>
      <c r="AE1911" s="84" t="e">
        <v>#N/A</v>
      </c>
      <c r="AF1911" s="84" t="e">
        <v>#N/A</v>
      </c>
    </row>
    <row r="1912" spans="1:32" ht="15" thickBot="1">
      <c r="A1912" s="93" t="s">
        <v>1406</v>
      </c>
      <c r="B1912" s="84">
        <f>VLOOKUP(A1912,'Northern Branch Phase II Debris'!A:F,2,FALSE)</f>
        <v>24</v>
      </c>
      <c r="C1912" s="84" t="str">
        <f>VLOOKUP(A1912,'Northern Branch Phase II Debris'!A:F,3,FALSE)</f>
        <v>Sugar Pine Drive</v>
      </c>
      <c r="F1912" s="84" t="str">
        <f t="shared" si="58"/>
        <v>Go Ahead</v>
      </c>
      <c r="G1912" s="320">
        <f>VLOOKUP(A1912,'Northern Branch Phase II Debris'!A:F,6,FALSE)</f>
        <v>44285</v>
      </c>
      <c r="H1912" s="84" t="str">
        <f>VLOOKUP(A1912,'Northern Branch Phase II Debris'!A:G,7,FALSE)</f>
        <v>Butte</v>
      </c>
      <c r="I1912" s="84" t="e">
        <f>VLOOKUP(A1912,'Go Backs'!A:H,8,FALSE)</f>
        <v>#N/A</v>
      </c>
      <c r="K1912" s="84" t="e">
        <f>VLOOKUP(A1912,'Go Aheads'!A:H,8,FALSE)</f>
        <v>#N/A</v>
      </c>
      <c r="M1912" s="84">
        <f>VLOOKUP(A1912,'Northern Branch Phase II Debris'!A:F,4,FALSE)</f>
        <v>0</v>
      </c>
      <c r="N1912" s="84">
        <f>VLOOKUP(A1912,'Northern Branch Phase II Debris'!A:F,5,FALSE)</f>
        <v>0</v>
      </c>
      <c r="P1912" s="84">
        <f ca="1">SUMIF(cCalRecycle_NorthBranch_DataMan!A:F,Audit!A1912,cCalRecycle_NorthBranch_DataMan!F:F)</f>
        <v>0</v>
      </c>
      <c r="Q1912" s="86" t="e">
        <f>VLOOKUP(A1912,cCalRecycle_NorthBranch_DataMan!A:B,2,FALSE)</f>
        <v>#N/A</v>
      </c>
      <c r="R1912" s="643" t="b">
        <f t="shared" ca="1" si="59"/>
        <v>1</v>
      </c>
      <c r="Y1912" s="84" t="e">
        <v>#N/A</v>
      </c>
      <c r="Z1912" s="84" t="e">
        <v>#N/A</v>
      </c>
      <c r="AA1912" s="84" t="e">
        <v>#N/A</v>
      </c>
      <c r="AB1912" s="84" t="e">
        <v>#N/A</v>
      </c>
      <c r="AC1912" s="84" t="e">
        <v>#N/A</v>
      </c>
      <c r="AD1912" s="84" t="e">
        <v>#N/A</v>
      </c>
      <c r="AE1912" s="84" t="e">
        <v>#N/A</v>
      </c>
      <c r="AF1912" s="84" t="e">
        <v>#N/A</v>
      </c>
    </row>
    <row r="1913" spans="1:32" ht="15" thickBot="1">
      <c r="A1913" s="463" t="s">
        <v>1277</v>
      </c>
      <c r="B1913" s="84">
        <f>VLOOKUP(A1913,'Northern Branch Phase II Debris'!A:F,2,FALSE)</f>
        <v>670</v>
      </c>
      <c r="C1913" s="84" t="str">
        <f>VLOOKUP(A1913,'Northern Branch Phase II Debris'!A:F,3,FALSE)</f>
        <v>Rodeo Drive</v>
      </c>
      <c r="F1913" s="84" t="str">
        <f t="shared" si="58"/>
        <v>Go Ahead</v>
      </c>
      <c r="G1913" s="320">
        <f>VLOOKUP(A1913,'Northern Branch Phase II Debris'!A:F,6,FALSE)</f>
        <v>0</v>
      </c>
      <c r="H1913" s="84" t="str">
        <f>VLOOKUP(A1913,'Northern Branch Phase II Debris'!A:G,7,FALSE)</f>
        <v>Trinity</v>
      </c>
      <c r="I1913" s="84" t="e">
        <f>VLOOKUP(A1913,'Go Backs'!A:H,8,FALSE)</f>
        <v>#N/A</v>
      </c>
      <c r="K1913" s="84" t="e">
        <f>VLOOKUP(A1913,'Go Aheads'!A:H,8,FALSE)</f>
        <v>#N/A</v>
      </c>
      <c r="M1913" s="84">
        <f>VLOOKUP(A1913,'Northern Branch Phase II Debris'!A:F,4,FALSE)</f>
        <v>0</v>
      </c>
      <c r="N1913" s="84">
        <f>VLOOKUP(A1913,'Northern Branch Phase II Debris'!A:F,5,FALSE)</f>
        <v>0</v>
      </c>
      <c r="P1913" s="84">
        <f ca="1">SUMIF(cCalRecycle_NorthBranch_DataMan!A:F,Audit!A1913,cCalRecycle_NorthBranch_DataMan!F:F)</f>
        <v>0</v>
      </c>
      <c r="Q1913" s="86" t="e">
        <f>VLOOKUP(A1913,cCalRecycle_NorthBranch_DataMan!A:B,2,FALSE)</f>
        <v>#N/A</v>
      </c>
      <c r="R1913" s="643" t="b">
        <f t="shared" ca="1" si="59"/>
        <v>1</v>
      </c>
      <c r="S1913" s="455" t="s">
        <v>4289</v>
      </c>
      <c r="Y1913" s="84" t="e">
        <v>#N/A</v>
      </c>
      <c r="Z1913" s="84" t="e">
        <v>#N/A</v>
      </c>
      <c r="AA1913" s="84" t="e">
        <v>#N/A</v>
      </c>
      <c r="AB1913" s="84" t="e">
        <v>#N/A</v>
      </c>
      <c r="AC1913" s="84" t="e">
        <v>#N/A</v>
      </c>
      <c r="AD1913" s="84" t="e">
        <v>#N/A</v>
      </c>
      <c r="AE1913" s="84" t="e">
        <v>#N/A</v>
      </c>
      <c r="AF1913" s="84" t="e">
        <v>#N/A</v>
      </c>
    </row>
    <row r="1914" spans="1:32" ht="39" thickBot="1">
      <c r="A1914" s="93" t="s">
        <v>1212</v>
      </c>
      <c r="B1914" s="84">
        <f>VLOOKUP(A1914,'Northern Branch Phase II Debris'!A:F,2,FALSE)</f>
        <v>110</v>
      </c>
      <c r="C1914" s="84" t="str">
        <f>VLOOKUP(A1914,'Northern Branch Phase II Debris'!A:F,3,FALSE)</f>
        <v>Silverado Trail</v>
      </c>
      <c r="F1914" s="84" t="str">
        <f t="shared" si="58"/>
        <v>Go Ahead</v>
      </c>
      <c r="G1914" s="320">
        <f>VLOOKUP(A1914,'Northern Branch Phase II Debris'!A:F,6,FALSE)</f>
        <v>44312</v>
      </c>
      <c r="H1914" s="84" t="str">
        <f>VLOOKUP(A1914,'Northern Branch Phase II Debris'!A:G,7,FALSE)</f>
        <v>Butte</v>
      </c>
      <c r="I1914" s="84" t="e">
        <f>VLOOKUP(A1914,'Go Backs'!A:H,8,FALSE)</f>
        <v>#N/A</v>
      </c>
      <c r="K1914" s="84">
        <f>VLOOKUP(A1914,'Go Aheads'!A:H,8,FALSE)</f>
        <v>4</v>
      </c>
      <c r="M1914" s="84">
        <f>VLOOKUP(A1914,'Northern Branch Phase II Debris'!A:F,4,FALSE)</f>
        <v>4</v>
      </c>
      <c r="N1914" s="84">
        <f>VLOOKUP(A1914,'Northern Branch Phase II Debris'!A:F,5,FALSE)</f>
        <v>5</v>
      </c>
      <c r="P1914" s="84">
        <f ca="1">SUMIF(cCalRecycle_NorthBranch_DataMan!A:F,Audit!A1914,cCalRecycle_NorthBranch_DataMan!F:F)</f>
        <v>5</v>
      </c>
      <c r="Q1914" s="86">
        <f>VLOOKUP(A1914,cCalRecycle_NorthBranch_DataMan!A:B,2,FALSE)</f>
        <v>44355.631747685198</v>
      </c>
      <c r="R1914" s="643" t="b">
        <f t="shared" ca="1" si="59"/>
        <v>1</v>
      </c>
      <c r="S1914" s="455"/>
      <c r="Y1914" s="84" t="s">
        <v>8346</v>
      </c>
      <c r="Z1914" s="84" t="s">
        <v>8347</v>
      </c>
      <c r="AA1914" s="84">
        <v>2</v>
      </c>
      <c r="AB1914" s="84">
        <v>0</v>
      </c>
      <c r="AC1914" s="84">
        <v>0</v>
      </c>
      <c r="AD1914" s="84" t="e">
        <v>#N/A</v>
      </c>
      <c r="AE1914" s="84">
        <v>1</v>
      </c>
      <c r="AF1914" s="84" t="s">
        <v>10910</v>
      </c>
    </row>
    <row r="1915" spans="1:32" ht="15" thickBot="1">
      <c r="A1915" s="463" t="s">
        <v>600</v>
      </c>
      <c r="B1915" s="84">
        <f>VLOOKUP(A1915,'Northern Branch Phase II Debris'!A:F,2,FALSE)</f>
        <v>3070</v>
      </c>
      <c r="C1915" s="84" t="str">
        <f>VLOOKUP(A1915,'Northern Branch Phase II Debris'!A:F,3,FALSE)</f>
        <v>FS Road 3S02</v>
      </c>
      <c r="F1915" s="84" t="str">
        <f t="shared" si="58"/>
        <v>Go Ahead</v>
      </c>
      <c r="G1915" s="320">
        <f>VLOOKUP(A1915,'Northern Branch Phase II Debris'!A:F,6,FALSE)</f>
        <v>0</v>
      </c>
      <c r="H1915" s="84" t="str">
        <f>VLOOKUP(A1915,'Northern Branch Phase II Debris'!A:G,7,FALSE)</f>
        <v>Trinity</v>
      </c>
      <c r="I1915" s="84" t="e">
        <f>VLOOKUP(A1915,'Go Backs'!A:H,8,FALSE)</f>
        <v>#N/A</v>
      </c>
      <c r="K1915" s="84" t="e">
        <f>VLOOKUP(A1915,'Go Aheads'!A:H,8,FALSE)</f>
        <v>#N/A</v>
      </c>
      <c r="M1915" s="84">
        <f>VLOOKUP(A1915,'Northern Branch Phase II Debris'!A:F,4,FALSE)</f>
        <v>0</v>
      </c>
      <c r="N1915" s="84">
        <f>VLOOKUP(A1915,'Northern Branch Phase II Debris'!A:F,5,FALSE)</f>
        <v>0</v>
      </c>
      <c r="P1915" s="84">
        <f ca="1">SUMIF(cCalRecycle_NorthBranch_DataMan!A:F,Audit!A1915,cCalRecycle_NorthBranch_DataMan!F:F)</f>
        <v>0</v>
      </c>
      <c r="Q1915" s="86" t="e">
        <f>VLOOKUP(A1915,cCalRecycle_NorthBranch_DataMan!A:B,2,FALSE)</f>
        <v>#N/A</v>
      </c>
      <c r="R1915" s="643" t="b">
        <f t="shared" ca="1" si="59"/>
        <v>1</v>
      </c>
      <c r="S1915" s="455" t="s">
        <v>4289</v>
      </c>
      <c r="Y1915" s="84" t="e">
        <v>#N/A</v>
      </c>
      <c r="Z1915" s="84" t="e">
        <v>#N/A</v>
      </c>
      <c r="AA1915" s="84" t="e">
        <v>#N/A</v>
      </c>
      <c r="AB1915" s="84" t="e">
        <v>#N/A</v>
      </c>
      <c r="AC1915" s="84" t="e">
        <v>#N/A</v>
      </c>
      <c r="AD1915" s="84" t="e">
        <v>#N/A</v>
      </c>
      <c r="AE1915" s="84" t="e">
        <v>#N/A</v>
      </c>
      <c r="AF1915" s="84" t="e">
        <v>#N/A</v>
      </c>
    </row>
    <row r="1916" spans="1:32" ht="15" thickBot="1">
      <c r="A1916" s="93" t="s">
        <v>1537</v>
      </c>
      <c r="B1916" s="84">
        <f>VLOOKUP(A1916,'Northern Branch Phase II Debris'!A:F,2,FALSE)</f>
        <v>35</v>
      </c>
      <c r="C1916" s="84" t="str">
        <f>VLOOKUP(A1916,'Northern Branch Phase II Debris'!A:F,3,FALSE)</f>
        <v>Triple H Lane</v>
      </c>
      <c r="F1916" s="84" t="str">
        <f t="shared" si="58"/>
        <v>Go Ahead</v>
      </c>
      <c r="G1916" s="320">
        <f>VLOOKUP(A1916,'Northern Branch Phase II Debris'!A:F,6,FALSE)</f>
        <v>44235</v>
      </c>
      <c r="H1916" s="84" t="str">
        <f>VLOOKUP(A1916,'Northern Branch Phase II Debris'!A:G,7,FALSE)</f>
        <v>Butte</v>
      </c>
      <c r="I1916" s="84" t="e">
        <f>VLOOKUP(A1916,'Go Backs'!A:H,8,FALSE)</f>
        <v>#N/A</v>
      </c>
      <c r="K1916" s="84" t="e">
        <f>VLOOKUP(A1916,'Go Aheads'!A:H,8,FALSE)</f>
        <v>#N/A</v>
      </c>
      <c r="M1916" s="84">
        <f>VLOOKUP(A1916,'Northern Branch Phase II Debris'!A:F,4,FALSE)</f>
        <v>0</v>
      </c>
      <c r="N1916" s="84">
        <f>VLOOKUP(A1916,'Northern Branch Phase II Debris'!A:F,5,FALSE)</f>
        <v>0</v>
      </c>
      <c r="P1916" s="84">
        <f ca="1">SUMIF(cCalRecycle_NorthBranch_DataMan!A:F,Audit!A1916,cCalRecycle_NorthBranch_DataMan!F:F)</f>
        <v>0</v>
      </c>
      <c r="Q1916" s="86" t="e">
        <f>VLOOKUP(A1916,cCalRecycle_NorthBranch_DataMan!A:B,2,FALSE)</f>
        <v>#N/A</v>
      </c>
      <c r="R1916" s="643" t="b">
        <f t="shared" ca="1" si="59"/>
        <v>1</v>
      </c>
      <c r="Y1916" s="84" t="e">
        <v>#N/A</v>
      </c>
      <c r="Z1916" s="84" t="e">
        <v>#N/A</v>
      </c>
      <c r="AA1916" s="84" t="e">
        <v>#N/A</v>
      </c>
      <c r="AB1916" s="84" t="e">
        <v>#N/A</v>
      </c>
      <c r="AC1916" s="84" t="e">
        <v>#N/A</v>
      </c>
      <c r="AD1916" s="84" t="e">
        <v>#N/A</v>
      </c>
      <c r="AE1916" s="84" t="e">
        <v>#N/A</v>
      </c>
      <c r="AF1916" s="84" t="e">
        <v>#N/A</v>
      </c>
    </row>
    <row r="1917" spans="1:32" ht="15" thickBot="1">
      <c r="A1917" s="93" t="s">
        <v>745</v>
      </c>
      <c r="B1917" s="84">
        <f>VLOOKUP(A1917,'Northern Branch Phase II Debris'!A:F,2,FALSE)</f>
        <v>16</v>
      </c>
      <c r="C1917" s="84" t="str">
        <f>VLOOKUP(A1917,'Northern Branch Phase II Debris'!A:F,3,FALSE)</f>
        <v>Madrone Way</v>
      </c>
      <c r="F1917" s="84" t="str">
        <f t="shared" si="58"/>
        <v>Go Ahead</v>
      </c>
      <c r="G1917" s="320">
        <f>VLOOKUP(A1917,'Northern Branch Phase II Debris'!A:F,6,FALSE)</f>
        <v>44251</v>
      </c>
      <c r="H1917" s="84" t="str">
        <f>VLOOKUP(A1917,'Northern Branch Phase II Debris'!A:G,7,FALSE)</f>
        <v>Butte</v>
      </c>
      <c r="I1917" s="84" t="e">
        <f>VLOOKUP(A1917,'Go Backs'!A:H,8,FALSE)</f>
        <v>#N/A</v>
      </c>
      <c r="K1917" s="84" t="e">
        <f>VLOOKUP(A1917,'Go Aheads'!A:H,8,FALSE)</f>
        <v>#N/A</v>
      </c>
      <c r="M1917" s="84">
        <f>VLOOKUP(A1917,'Northern Branch Phase II Debris'!A:F,4,FALSE)</f>
        <v>0</v>
      </c>
      <c r="N1917" s="84">
        <f>VLOOKUP(A1917,'Northern Branch Phase II Debris'!A:F,5,FALSE)</f>
        <v>0</v>
      </c>
      <c r="P1917" s="84">
        <f ca="1">SUMIF(cCalRecycle_NorthBranch_DataMan!A:F,Audit!A1917,cCalRecycle_NorthBranch_DataMan!F:F)</f>
        <v>0</v>
      </c>
      <c r="Q1917" s="86" t="e">
        <f>VLOOKUP(A1917,cCalRecycle_NorthBranch_DataMan!A:B,2,FALSE)</f>
        <v>#N/A</v>
      </c>
      <c r="R1917" s="643" t="b">
        <f t="shared" ca="1" si="59"/>
        <v>1</v>
      </c>
      <c r="Y1917" s="84" t="e">
        <v>#N/A</v>
      </c>
      <c r="Z1917" s="84" t="e">
        <v>#N/A</v>
      </c>
      <c r="AA1917" s="84" t="e">
        <v>#N/A</v>
      </c>
      <c r="AB1917" s="84" t="e">
        <v>#N/A</v>
      </c>
      <c r="AC1917" s="84" t="e">
        <v>#N/A</v>
      </c>
      <c r="AD1917" s="84" t="e">
        <v>#N/A</v>
      </c>
      <c r="AE1917" s="84" t="e">
        <v>#N/A</v>
      </c>
      <c r="AF1917" s="84" t="e">
        <v>#N/A</v>
      </c>
    </row>
    <row r="1918" spans="1:32" ht="15" thickBot="1">
      <c r="A1918" s="497" t="s">
        <v>676</v>
      </c>
      <c r="B1918" s="84">
        <f>VLOOKUP(A1918,'Northern Branch Phase II Debris'!A:F,2,FALSE)</f>
        <v>282</v>
      </c>
      <c r="C1918" s="84" t="str">
        <f>VLOOKUP(A1918,'Northern Branch Phase II Debris'!A:F,3,FALSE)</f>
        <v>Lakeside Way</v>
      </c>
      <c r="F1918" s="84" t="str">
        <f t="shared" si="58"/>
        <v>Go Ahead</v>
      </c>
      <c r="G1918" s="320">
        <f>VLOOKUP(A1918,'Northern Branch Phase II Debris'!A:F,6,FALSE)</f>
        <v>0</v>
      </c>
      <c r="H1918" s="84" t="str">
        <f>VLOOKUP(A1918,'Northern Branch Phase II Debris'!A:G,7,FALSE)</f>
        <v>Butte</v>
      </c>
      <c r="I1918" s="84" t="e">
        <f>VLOOKUP(A1918,'Go Backs'!A:H,8,FALSE)</f>
        <v>#N/A</v>
      </c>
      <c r="K1918" s="84" t="e">
        <f>VLOOKUP(A1918,'Go Aheads'!A:H,8,FALSE)</f>
        <v>#N/A</v>
      </c>
      <c r="M1918" s="84">
        <f>VLOOKUP(A1918,'Northern Branch Phase II Debris'!A:F,4,FALSE)</f>
        <v>0</v>
      </c>
      <c r="N1918" s="84">
        <f>VLOOKUP(A1918,'Northern Branch Phase II Debris'!A:F,5,FALSE)</f>
        <v>0</v>
      </c>
      <c r="P1918" s="84">
        <f ca="1">SUMIF(cCalRecycle_NorthBranch_DataMan!A:F,Audit!A1918,cCalRecycle_NorthBranch_DataMan!F:F)</f>
        <v>0</v>
      </c>
      <c r="Q1918" s="86" t="e">
        <f>VLOOKUP(A1918,cCalRecycle_NorthBranch_DataMan!A:B,2,FALSE)</f>
        <v>#N/A</v>
      </c>
      <c r="R1918" s="643" t="b">
        <f t="shared" ca="1" si="59"/>
        <v>1</v>
      </c>
      <c r="Y1918" s="84" t="e">
        <v>#N/A</v>
      </c>
      <c r="Z1918" s="84" t="e">
        <v>#N/A</v>
      </c>
      <c r="AA1918" s="84" t="e">
        <v>#N/A</v>
      </c>
      <c r="AB1918" s="84" t="e">
        <v>#N/A</v>
      </c>
      <c r="AC1918" s="84" t="e">
        <v>#N/A</v>
      </c>
      <c r="AD1918" s="84" t="e">
        <v>#N/A</v>
      </c>
      <c r="AE1918" s="84" t="e">
        <v>#N/A</v>
      </c>
      <c r="AF1918" s="84" t="e">
        <v>#N/A</v>
      </c>
    </row>
    <row r="1919" spans="1:32" ht="15" thickBot="1">
      <c r="A1919" s="93" t="s">
        <v>757</v>
      </c>
      <c r="B1919" s="84">
        <f>VLOOKUP(A1919,'Northern Branch Phase II Debris'!A:F,2,FALSE)</f>
        <v>82</v>
      </c>
      <c r="C1919" s="84" t="str">
        <f>VLOOKUP(A1919,'Northern Branch Phase II Debris'!A:F,3,FALSE)</f>
        <v>Old Mill Road</v>
      </c>
      <c r="F1919" s="84" t="str">
        <f t="shared" si="58"/>
        <v>Go Ahead</v>
      </c>
      <c r="G1919" s="320">
        <f>VLOOKUP(A1919,'Northern Branch Phase II Debris'!A:F,6,FALSE)</f>
        <v>0</v>
      </c>
      <c r="H1919" s="84" t="str">
        <f>VLOOKUP(A1919,'Northern Branch Phase II Debris'!A:G,7,FALSE)</f>
        <v>Butte</v>
      </c>
      <c r="I1919" s="84" t="e">
        <f>VLOOKUP(A1919,'Go Backs'!A:H,8,FALSE)</f>
        <v>#N/A</v>
      </c>
      <c r="K1919" s="84" t="e">
        <f>VLOOKUP(A1919,'Go Aheads'!A:H,8,FALSE)</f>
        <v>#N/A</v>
      </c>
      <c r="M1919" s="84">
        <f>VLOOKUP(A1919,'Northern Branch Phase II Debris'!A:F,4,FALSE)</f>
        <v>0</v>
      </c>
      <c r="N1919" s="84">
        <f>VLOOKUP(A1919,'Northern Branch Phase II Debris'!A:F,5,FALSE)</f>
        <v>0</v>
      </c>
      <c r="P1919" s="84">
        <f ca="1">SUMIF(cCalRecycle_NorthBranch_DataMan!A:F,Audit!A1919,cCalRecycle_NorthBranch_DataMan!F:F)</f>
        <v>0</v>
      </c>
      <c r="Q1919" s="86" t="e">
        <f>VLOOKUP(A1919,cCalRecycle_NorthBranch_DataMan!A:B,2,FALSE)</f>
        <v>#N/A</v>
      </c>
      <c r="R1919" s="643" t="b">
        <f t="shared" ca="1" si="59"/>
        <v>1</v>
      </c>
      <c r="Y1919" s="84" t="e">
        <v>#N/A</v>
      </c>
      <c r="Z1919" s="84" t="e">
        <v>#N/A</v>
      </c>
      <c r="AA1919" s="84" t="e">
        <v>#N/A</v>
      </c>
      <c r="AB1919" s="84" t="e">
        <v>#N/A</v>
      </c>
      <c r="AC1919" s="84" t="e">
        <v>#N/A</v>
      </c>
      <c r="AD1919" s="84" t="e">
        <v>#N/A</v>
      </c>
      <c r="AE1919" s="84" t="e">
        <v>#N/A</v>
      </c>
      <c r="AF1919" s="84" t="e">
        <v>#N/A</v>
      </c>
    </row>
    <row r="1920" spans="1:32" ht="15" thickBot="1">
      <c r="A1920" s="93" t="s">
        <v>767</v>
      </c>
      <c r="B1920" s="84">
        <f>VLOOKUP(A1920,'Northern Branch Phase II Debris'!A:F,2,FALSE)</f>
        <v>88</v>
      </c>
      <c r="C1920" s="84" t="str">
        <f>VLOOKUP(A1920,'Northern Branch Phase II Debris'!A:F,3,FALSE)</f>
        <v>Old Mill Road</v>
      </c>
      <c r="F1920" s="84" t="str">
        <f t="shared" si="58"/>
        <v>Go Ahead</v>
      </c>
      <c r="G1920" s="320">
        <f>VLOOKUP(A1920,'Northern Branch Phase II Debris'!A:F,6,FALSE)</f>
        <v>0</v>
      </c>
      <c r="H1920" s="84" t="str">
        <f>VLOOKUP(A1920,'Northern Branch Phase II Debris'!A:G,7,FALSE)</f>
        <v>Butte</v>
      </c>
      <c r="I1920" s="84" t="e">
        <f>VLOOKUP(A1920,'Go Backs'!A:H,8,FALSE)</f>
        <v>#N/A</v>
      </c>
      <c r="K1920" s="84" t="e">
        <f>VLOOKUP(A1920,'Go Aheads'!A:H,8,FALSE)</f>
        <v>#N/A</v>
      </c>
      <c r="M1920" s="84">
        <f>VLOOKUP(A1920,'Northern Branch Phase II Debris'!A:F,4,FALSE)</f>
        <v>0</v>
      </c>
      <c r="N1920" s="84">
        <f>VLOOKUP(A1920,'Northern Branch Phase II Debris'!A:F,5,FALSE)</f>
        <v>0</v>
      </c>
      <c r="P1920" s="84">
        <f ca="1">SUMIF(cCalRecycle_NorthBranch_DataMan!A:F,Audit!A1920,cCalRecycle_NorthBranch_DataMan!F:F)</f>
        <v>0</v>
      </c>
      <c r="Q1920" s="86" t="e">
        <f>VLOOKUP(A1920,cCalRecycle_NorthBranch_DataMan!A:B,2,FALSE)</f>
        <v>#N/A</v>
      </c>
      <c r="R1920" s="643" t="b">
        <f t="shared" ca="1" si="59"/>
        <v>1</v>
      </c>
      <c r="Y1920" s="84" t="e">
        <v>#N/A</v>
      </c>
      <c r="Z1920" s="84" t="e">
        <v>#N/A</v>
      </c>
      <c r="AA1920" s="84" t="e">
        <v>#N/A</v>
      </c>
      <c r="AB1920" s="84" t="e">
        <v>#N/A</v>
      </c>
      <c r="AC1920" s="84" t="e">
        <v>#N/A</v>
      </c>
      <c r="AD1920" s="84" t="e">
        <v>#N/A</v>
      </c>
      <c r="AE1920" s="84" t="e">
        <v>#N/A</v>
      </c>
      <c r="AF1920" s="84" t="e">
        <v>#N/A</v>
      </c>
    </row>
    <row r="1921" spans="1:32" ht="26.25" thickBot="1">
      <c r="A1921" s="93" t="s">
        <v>1687</v>
      </c>
      <c r="B1921" s="84" t="str">
        <f>VLOOKUP(A1921,'Northern Branch Phase II Debris'!A:F,2,FALSE)</f>
        <v>071-200-034-000</v>
      </c>
      <c r="C1921" s="84" t="str">
        <f>VLOOKUP(A1921,'Northern Branch Phase II Debris'!A:F,3,FALSE)</f>
        <v>2.5ac SEC29T20NR6E</v>
      </c>
      <c r="F1921" s="84" t="str">
        <f t="shared" si="58"/>
        <v>Go Ahead</v>
      </c>
      <c r="G1921" s="320">
        <f>VLOOKUP(A1921,'Northern Branch Phase II Debris'!A:F,6,FALSE)</f>
        <v>0</v>
      </c>
      <c r="H1921" s="84" t="str">
        <f>VLOOKUP(A1921,'Northern Branch Phase II Debris'!A:G,7,FALSE)</f>
        <v>Butte</v>
      </c>
      <c r="I1921" s="84" t="e">
        <f>VLOOKUP(A1921,'Go Backs'!A:H,8,FALSE)</f>
        <v>#N/A</v>
      </c>
      <c r="K1921" s="84" t="e">
        <f>VLOOKUP(A1921,'Go Aheads'!A:H,8,FALSE)</f>
        <v>#N/A</v>
      </c>
      <c r="M1921" s="84">
        <f>VLOOKUP(A1921,'Northern Branch Phase II Debris'!A:F,4,FALSE)</f>
        <v>0</v>
      </c>
      <c r="N1921" s="84">
        <f>VLOOKUP(A1921,'Northern Branch Phase II Debris'!A:F,5,FALSE)</f>
        <v>0</v>
      </c>
      <c r="P1921" s="84">
        <f ca="1">SUMIF(cCalRecycle_NorthBranch_DataMan!A:F,Audit!A1921,cCalRecycle_NorthBranch_DataMan!F:F)</f>
        <v>0</v>
      </c>
      <c r="Q1921" s="86" t="e">
        <f>VLOOKUP(A1921,cCalRecycle_NorthBranch_DataMan!A:B,2,FALSE)</f>
        <v>#N/A</v>
      </c>
      <c r="R1921" s="643" t="b">
        <f t="shared" ca="1" si="59"/>
        <v>1</v>
      </c>
      <c r="Y1921" s="84" t="e">
        <v>#N/A</v>
      </c>
      <c r="Z1921" s="84" t="e">
        <v>#N/A</v>
      </c>
      <c r="AA1921" s="84" t="e">
        <v>#N/A</v>
      </c>
      <c r="AB1921" s="84" t="e">
        <v>#N/A</v>
      </c>
      <c r="AC1921" s="84" t="e">
        <v>#N/A</v>
      </c>
      <c r="AD1921" s="84" t="e">
        <v>#N/A</v>
      </c>
      <c r="AE1921" s="84" t="e">
        <v>#N/A</v>
      </c>
      <c r="AF1921" s="84" t="e">
        <v>#N/A</v>
      </c>
    </row>
    <row r="1922" spans="1:32" ht="15" thickBot="1">
      <c r="A1922" s="463" t="s">
        <v>1835</v>
      </c>
      <c r="B1922" s="84" t="str">
        <f>VLOOKUP(A1922,'Northern Branch Phase II Debris'!A:F,2,FALSE)</f>
        <v>470-110</v>
      </c>
      <c r="C1922" s="84" t="str">
        <f>VLOOKUP(A1922,'Northern Branch Phase II Debris'!A:F,3,FALSE)</f>
        <v>Tweddell Road</v>
      </c>
      <c r="F1922" s="84" t="str">
        <f t="shared" si="58"/>
        <v>Go Ahead</v>
      </c>
      <c r="G1922" s="320">
        <f>VLOOKUP(A1922,'Northern Branch Phase II Debris'!A:F,6,FALSE)</f>
        <v>44362</v>
      </c>
      <c r="H1922" s="84" t="str">
        <f>VLOOKUP(A1922,'Northern Branch Phase II Debris'!A:G,7,FALSE)</f>
        <v>Lassen</v>
      </c>
      <c r="I1922" s="84" t="e">
        <f>VLOOKUP(A1922,'Go Backs'!A:H,8,FALSE)</f>
        <v>#N/A</v>
      </c>
      <c r="K1922" s="84" t="e">
        <f>VLOOKUP(A1922,'Go Aheads'!A:H,8,FALSE)</f>
        <v>#N/A</v>
      </c>
      <c r="M1922" s="84">
        <f>VLOOKUP(A1922,'Northern Branch Phase II Debris'!A:F,4,FALSE)</f>
        <v>2</v>
      </c>
      <c r="N1922" s="84">
        <f>VLOOKUP(A1922,'Northern Branch Phase II Debris'!A:F,5,FALSE)</f>
        <v>3</v>
      </c>
      <c r="P1922" s="84">
        <f ca="1">SUMIF(cCalRecycle_NorthBranch_DataMan!A:F,Audit!A1922,cCalRecycle_NorthBranch_DataMan!F:F)</f>
        <v>0</v>
      </c>
      <c r="Q1922" s="86" t="e">
        <f>VLOOKUP(A1922,cCalRecycle_NorthBranch_DataMan!A:B,2,FALSE)</f>
        <v>#N/A</v>
      </c>
      <c r="R1922" s="643" t="b">
        <f t="shared" ca="1" si="59"/>
        <v>0</v>
      </c>
      <c r="S1922" s="455" t="s">
        <v>4289</v>
      </c>
      <c r="Y1922" s="84" t="e">
        <v>#N/A</v>
      </c>
      <c r="Z1922" s="84" t="e">
        <v>#N/A</v>
      </c>
      <c r="AA1922" s="84" t="e">
        <v>#N/A</v>
      </c>
      <c r="AB1922" s="84" t="e">
        <v>#N/A</v>
      </c>
      <c r="AC1922" s="84" t="e">
        <v>#N/A</v>
      </c>
      <c r="AD1922" s="84" t="e">
        <v>#N/A</v>
      </c>
      <c r="AE1922" s="84" t="e">
        <v>#N/A</v>
      </c>
      <c r="AF1922" s="84" t="e">
        <v>#N/A</v>
      </c>
    </row>
    <row r="1923" spans="1:32" ht="15" thickBot="1">
      <c r="A1923" s="463" t="s">
        <v>724</v>
      </c>
      <c r="B1923" s="84" t="str">
        <f>VLOOKUP(A1923,'Northern Branch Phase II Debris'!A:F,2,FALSE)</f>
        <v>694-600</v>
      </c>
      <c r="C1923" s="84" t="str">
        <f>VLOOKUP(A1923,'Northern Branch Phase II Debris'!A:F,3,FALSE)</f>
        <v>Gold Run Road</v>
      </c>
      <c r="F1923" s="84" t="str">
        <f t="shared" ref="F1923:F1986" si="60">IF(ISNA(I1923),"Go Ahead", "GoBack")</f>
        <v>Go Ahead</v>
      </c>
      <c r="G1923" s="320">
        <f>VLOOKUP(A1923,'Northern Branch Phase II Debris'!A:F,6,FALSE)</f>
        <v>44373</v>
      </c>
      <c r="H1923" s="84" t="str">
        <f>VLOOKUP(A1923,'Northern Branch Phase II Debris'!A:G,7,FALSE)</f>
        <v>Lassen</v>
      </c>
      <c r="I1923" s="84" t="e">
        <f>VLOOKUP(A1923,'Go Backs'!A:H,8,FALSE)</f>
        <v>#N/A</v>
      </c>
      <c r="K1923" s="84" t="e">
        <f>VLOOKUP(A1923,'Go Aheads'!A:H,8,FALSE)</f>
        <v>#N/A</v>
      </c>
      <c r="M1923" s="84">
        <f>VLOOKUP(A1923,'Northern Branch Phase II Debris'!A:F,4,FALSE)</f>
        <v>2</v>
      </c>
      <c r="N1923" s="84">
        <f>VLOOKUP(A1923,'Northern Branch Phase II Debris'!A:F,5,FALSE)</f>
        <v>3</v>
      </c>
      <c r="P1923" s="84">
        <f ca="1">SUMIF(cCalRecycle_NorthBranch_DataMan!A:F,Audit!A1923,cCalRecycle_NorthBranch_DataMan!F:F)</f>
        <v>0</v>
      </c>
      <c r="Q1923" s="86" t="e">
        <f>VLOOKUP(A1923,cCalRecycle_NorthBranch_DataMan!A:B,2,FALSE)</f>
        <v>#N/A</v>
      </c>
      <c r="R1923" s="643" t="b">
        <f t="shared" ref="R1923:R1986" ca="1" si="61">P1923=N1923</f>
        <v>0</v>
      </c>
      <c r="S1923" s="455" t="s">
        <v>4289</v>
      </c>
      <c r="Y1923" s="84" t="e">
        <v>#N/A</v>
      </c>
      <c r="Z1923" s="84" t="e">
        <v>#N/A</v>
      </c>
      <c r="AA1923" s="84" t="e">
        <v>#N/A</v>
      </c>
      <c r="AB1923" s="84" t="e">
        <v>#N/A</v>
      </c>
      <c r="AC1923" s="84" t="e">
        <v>#N/A</v>
      </c>
      <c r="AD1923" s="84" t="e">
        <v>#N/A</v>
      </c>
      <c r="AE1923" s="84" t="e">
        <v>#N/A</v>
      </c>
      <c r="AF1923" s="84" t="e">
        <v>#N/A</v>
      </c>
    </row>
    <row r="1924" spans="1:32" ht="15" thickBot="1">
      <c r="A1924" s="93" t="s">
        <v>1423</v>
      </c>
      <c r="B1924" s="84" t="str">
        <f>VLOOKUP(A1924,'Northern Branch Phase II Debris'!A:F,2,FALSE)</f>
        <v>062-310-021-000</v>
      </c>
      <c r="C1924" s="84" t="str">
        <f>VLOOKUP(A1924,'Northern Branch Phase II Debris'!A:F,3,FALSE)</f>
        <v>Oak Drive</v>
      </c>
      <c r="F1924" s="84" t="str">
        <f t="shared" si="60"/>
        <v>Go Ahead</v>
      </c>
      <c r="G1924" s="320">
        <f>VLOOKUP(A1924,'Northern Branch Phase II Debris'!A:F,6,FALSE)</f>
        <v>0</v>
      </c>
      <c r="H1924" s="84" t="str">
        <f>VLOOKUP(A1924,'Northern Branch Phase II Debris'!A:G,7,FALSE)</f>
        <v>Butte</v>
      </c>
      <c r="I1924" s="84" t="e">
        <f>VLOOKUP(A1924,'Go Backs'!A:H,8,FALSE)</f>
        <v>#N/A</v>
      </c>
      <c r="K1924" s="84" t="e">
        <f>VLOOKUP(A1924,'Go Aheads'!A:H,8,FALSE)</f>
        <v>#N/A</v>
      </c>
      <c r="M1924" s="84">
        <f>VLOOKUP(A1924,'Northern Branch Phase II Debris'!A:F,4,FALSE)</f>
        <v>0</v>
      </c>
      <c r="N1924" s="84">
        <f>VLOOKUP(A1924,'Northern Branch Phase II Debris'!A:F,5,FALSE)</f>
        <v>0</v>
      </c>
      <c r="P1924" s="84">
        <f ca="1">SUMIF(cCalRecycle_NorthBranch_DataMan!A:F,Audit!A1924,cCalRecycle_NorthBranch_DataMan!F:F)</f>
        <v>0</v>
      </c>
      <c r="Q1924" s="86" t="e">
        <f>VLOOKUP(A1924,cCalRecycle_NorthBranch_DataMan!A:B,2,FALSE)</f>
        <v>#N/A</v>
      </c>
      <c r="R1924" s="643" t="b">
        <f t="shared" ca="1" si="61"/>
        <v>1</v>
      </c>
      <c r="Y1924" s="84" t="e">
        <v>#N/A</v>
      </c>
      <c r="Z1924" s="84" t="e">
        <v>#N/A</v>
      </c>
      <c r="AA1924" s="84" t="e">
        <v>#N/A</v>
      </c>
      <c r="AB1924" s="84" t="e">
        <v>#N/A</v>
      </c>
      <c r="AC1924" s="84" t="e">
        <v>#N/A</v>
      </c>
      <c r="AD1924" s="84" t="e">
        <v>#N/A</v>
      </c>
      <c r="AE1924" s="84" t="e">
        <v>#N/A</v>
      </c>
      <c r="AF1924" s="84" t="e">
        <v>#N/A</v>
      </c>
    </row>
    <row r="1925" spans="1:32" ht="15" thickBot="1">
      <c r="A1925" s="93" t="s">
        <v>1647</v>
      </c>
      <c r="B1925" s="84">
        <f>VLOOKUP(A1925,'Northern Branch Phase II Debris'!A:F,2,FALSE)</f>
        <v>25</v>
      </c>
      <c r="C1925" s="84" t="str">
        <f>VLOOKUP(A1925,'Northern Branch Phase II Debris'!A:F,3,FALSE)</f>
        <v>Handkirk Lane</v>
      </c>
      <c r="F1925" s="84" t="str">
        <f t="shared" si="60"/>
        <v>Go Ahead</v>
      </c>
      <c r="G1925" s="320">
        <f>VLOOKUP(A1925,'Northern Branch Phase II Debris'!A:F,6,FALSE)</f>
        <v>44183</v>
      </c>
      <c r="H1925" s="84" t="str">
        <f>VLOOKUP(A1925,'Northern Branch Phase II Debris'!A:G,7,FALSE)</f>
        <v>Butte</v>
      </c>
      <c r="I1925" s="84" t="e">
        <f>VLOOKUP(A1925,'Go Backs'!A:H,8,FALSE)</f>
        <v>#N/A</v>
      </c>
      <c r="K1925" s="84" t="e">
        <f>VLOOKUP(A1925,'Go Aheads'!A:H,8,FALSE)</f>
        <v>#N/A</v>
      </c>
      <c r="M1925" s="84">
        <f>VLOOKUP(A1925,'Northern Branch Phase II Debris'!A:F,4,FALSE)</f>
        <v>0</v>
      </c>
      <c r="N1925" s="84">
        <f>VLOOKUP(A1925,'Northern Branch Phase II Debris'!A:F,5,FALSE)</f>
        <v>0</v>
      </c>
      <c r="P1925" s="84">
        <f ca="1">SUMIF(cCalRecycle_NorthBranch_DataMan!A:F,Audit!A1925,cCalRecycle_NorthBranch_DataMan!F:F)</f>
        <v>0</v>
      </c>
      <c r="Q1925" s="86" t="e">
        <f>VLOOKUP(A1925,cCalRecycle_NorthBranch_DataMan!A:B,2,FALSE)</f>
        <v>#N/A</v>
      </c>
      <c r="R1925" s="643" t="b">
        <f t="shared" ca="1" si="61"/>
        <v>1</v>
      </c>
      <c r="Y1925" s="84" t="e">
        <v>#N/A</v>
      </c>
      <c r="Z1925" s="84" t="e">
        <v>#N/A</v>
      </c>
      <c r="AA1925" s="84" t="e">
        <v>#N/A</v>
      </c>
      <c r="AB1925" s="84" t="e">
        <v>#N/A</v>
      </c>
      <c r="AC1925" s="84" t="e">
        <v>#N/A</v>
      </c>
      <c r="AD1925" s="84" t="e">
        <v>#N/A</v>
      </c>
      <c r="AE1925" s="84" t="e">
        <v>#N/A</v>
      </c>
      <c r="AF1925" s="84" t="e">
        <v>#N/A</v>
      </c>
    </row>
    <row r="1926" spans="1:32" ht="15" thickBot="1">
      <c r="A1926" s="93" t="s">
        <v>780</v>
      </c>
      <c r="B1926" s="84" t="str">
        <f>VLOOKUP(A1926,'Northern Branch Phase II Debris'!A:F,2,FALSE)</f>
        <v>071-430-001-000</v>
      </c>
      <c r="C1926" s="84" t="str">
        <f>VLOOKUP(A1926,'Northern Branch Phase II Debris'!A:F,3,FALSE)</f>
        <v>Hidden Springs Road</v>
      </c>
      <c r="F1926" s="84" t="str">
        <f t="shared" si="60"/>
        <v>Go Ahead</v>
      </c>
      <c r="G1926" s="320">
        <f>VLOOKUP(A1926,'Northern Branch Phase II Debris'!A:F,6,FALSE)</f>
        <v>44329</v>
      </c>
      <c r="H1926" s="84" t="str">
        <f>VLOOKUP(A1926,'Northern Branch Phase II Debris'!A:G,7,FALSE)</f>
        <v>Butte</v>
      </c>
      <c r="I1926" s="84" t="e">
        <f>VLOOKUP(A1926,'Go Backs'!A:H,8,FALSE)</f>
        <v>#N/A</v>
      </c>
      <c r="K1926" s="84">
        <f>VLOOKUP(A1926,'Go Aheads'!A:H,8,FALSE)</f>
        <v>2</v>
      </c>
      <c r="M1926" s="84">
        <f>VLOOKUP(A1926,'Northern Branch Phase II Debris'!A:F,4,FALSE)</f>
        <v>2</v>
      </c>
      <c r="N1926" s="84">
        <f>VLOOKUP(A1926,'Northern Branch Phase II Debris'!A:F,5,FALSE)</f>
        <v>2</v>
      </c>
      <c r="P1926" s="84">
        <f ca="1">SUMIF(cCalRecycle_NorthBranch_DataMan!A:F,Audit!A1926,cCalRecycle_NorthBranch_DataMan!F:F)</f>
        <v>2</v>
      </c>
      <c r="Q1926" s="86">
        <f>VLOOKUP(A1926,cCalRecycle_NorthBranch_DataMan!A:B,2,FALSE)</f>
        <v>44365.38567129631</v>
      </c>
      <c r="R1926" s="643" t="b">
        <f t="shared" ca="1" si="61"/>
        <v>1</v>
      </c>
      <c r="Y1926" s="84" t="s">
        <v>8346</v>
      </c>
      <c r="Z1926" s="84" t="s">
        <v>8347</v>
      </c>
      <c r="AA1926" s="84">
        <v>0</v>
      </c>
      <c r="AB1926" s="84">
        <v>0</v>
      </c>
      <c r="AC1926" s="84">
        <v>0</v>
      </c>
      <c r="AD1926" s="84" t="e">
        <v>#N/A</v>
      </c>
      <c r="AE1926" s="84">
        <v>2</v>
      </c>
      <c r="AF1926" s="84">
        <v>0</v>
      </c>
    </row>
    <row r="1927" spans="1:32" ht="15" thickBot="1">
      <c r="A1927" s="463" t="s">
        <v>1795</v>
      </c>
      <c r="B1927" s="84">
        <f>VLOOKUP(A1927,'Northern Branch Phase II Debris'!A:F,2,FALSE)</f>
        <v>1330</v>
      </c>
      <c r="C1927" s="84" t="str">
        <f>VLOOKUP(A1927,'Northern Branch Phase II Debris'!A:F,3,FALSE)</f>
        <v>Long Ridge Road</v>
      </c>
      <c r="F1927" s="84" t="str">
        <f t="shared" si="60"/>
        <v>Go Ahead</v>
      </c>
      <c r="G1927" s="320">
        <f>VLOOKUP(A1927,'Northern Branch Phase II Debris'!A:F,6,FALSE)</f>
        <v>44368</v>
      </c>
      <c r="H1927" s="84" t="str">
        <f>VLOOKUP(A1927,'Northern Branch Phase II Debris'!A:G,7,FALSE)</f>
        <v>Trinity</v>
      </c>
      <c r="I1927" s="84" t="e">
        <f>VLOOKUP(A1927,'Go Backs'!A:H,8,FALSE)</f>
        <v>#N/A</v>
      </c>
      <c r="K1927" s="84" t="e">
        <f>VLOOKUP(A1927,'Go Aheads'!A:H,8,FALSE)</f>
        <v>#N/A</v>
      </c>
      <c r="M1927" s="84">
        <f>VLOOKUP(A1927,'Northern Branch Phase II Debris'!A:F,4,FALSE)</f>
        <v>6</v>
      </c>
      <c r="N1927" s="84">
        <f>VLOOKUP(A1927,'Northern Branch Phase II Debris'!A:F,5,FALSE)</f>
        <v>2</v>
      </c>
      <c r="P1927" s="84">
        <f ca="1">SUMIF(cCalRecycle_NorthBranch_DataMan!A:F,Audit!A1927,cCalRecycle_NorthBranch_DataMan!F:F)</f>
        <v>0</v>
      </c>
      <c r="Q1927" s="86" t="e">
        <f>VLOOKUP(A1927,cCalRecycle_NorthBranch_DataMan!A:B,2,FALSE)</f>
        <v>#N/A</v>
      </c>
      <c r="R1927" s="643" t="b">
        <f t="shared" ca="1" si="61"/>
        <v>0</v>
      </c>
      <c r="S1927" s="455" t="s">
        <v>4289</v>
      </c>
      <c r="Y1927" s="84" t="e">
        <v>#N/A</v>
      </c>
      <c r="Z1927" s="84" t="e">
        <v>#N/A</v>
      </c>
      <c r="AA1927" s="84" t="e">
        <v>#N/A</v>
      </c>
      <c r="AB1927" s="84" t="e">
        <v>#N/A</v>
      </c>
      <c r="AC1927" s="84" t="e">
        <v>#N/A</v>
      </c>
      <c r="AD1927" s="84" t="e">
        <v>#N/A</v>
      </c>
      <c r="AE1927" s="84" t="e">
        <v>#N/A</v>
      </c>
      <c r="AF1927" s="84" t="e">
        <v>#N/A</v>
      </c>
    </row>
    <row r="1928" spans="1:32" ht="15" thickBot="1">
      <c r="A1928" s="491" t="s">
        <v>1317</v>
      </c>
      <c r="B1928" s="84">
        <f>VLOOKUP(A1928,'Northern Branch Phase II Debris'!A:F,2,FALSE)</f>
        <v>195</v>
      </c>
      <c r="C1928" s="84" t="str">
        <f>VLOOKUP(A1928,'Northern Branch Phase II Debris'!A:F,3,FALSE)</f>
        <v>Forest Glen Drive</v>
      </c>
      <c r="F1928" s="84" t="str">
        <f t="shared" si="60"/>
        <v>Go Ahead</v>
      </c>
      <c r="G1928" s="320">
        <f>VLOOKUP(A1928,'Northern Branch Phase II Debris'!A:F,6,FALSE)</f>
        <v>0</v>
      </c>
      <c r="H1928" s="84" t="str">
        <f>VLOOKUP(A1928,'Northern Branch Phase II Debris'!A:G,7,FALSE)</f>
        <v>Trinity</v>
      </c>
      <c r="I1928" s="84" t="e">
        <f>VLOOKUP(A1928,'Go Backs'!A:H,8,FALSE)</f>
        <v>#N/A</v>
      </c>
      <c r="K1928" s="84" t="e">
        <f>VLOOKUP(A1928,'Go Aheads'!A:H,8,FALSE)</f>
        <v>#N/A</v>
      </c>
      <c r="M1928" s="84">
        <f>VLOOKUP(A1928,'Northern Branch Phase II Debris'!A:F,4,FALSE)</f>
        <v>0</v>
      </c>
      <c r="N1928" s="84">
        <f>VLOOKUP(A1928,'Northern Branch Phase II Debris'!A:F,5,FALSE)</f>
        <v>0</v>
      </c>
      <c r="P1928" s="84">
        <f ca="1">SUMIF(cCalRecycle_NorthBranch_DataMan!A:F,Audit!A1928,cCalRecycle_NorthBranch_DataMan!F:F)</f>
        <v>0</v>
      </c>
      <c r="Q1928" s="86" t="e">
        <f>VLOOKUP(A1928,cCalRecycle_NorthBranch_DataMan!A:B,2,FALSE)</f>
        <v>#N/A</v>
      </c>
      <c r="R1928" s="643" t="b">
        <f t="shared" ca="1" si="61"/>
        <v>1</v>
      </c>
      <c r="S1928" s="455" t="s">
        <v>4289</v>
      </c>
      <c r="Y1928" s="84" t="e">
        <v>#N/A</v>
      </c>
      <c r="Z1928" s="84" t="e">
        <v>#N/A</v>
      </c>
      <c r="AA1928" s="84" t="e">
        <v>#N/A</v>
      </c>
      <c r="AB1928" s="84" t="e">
        <v>#N/A</v>
      </c>
      <c r="AC1928" s="84" t="e">
        <v>#N/A</v>
      </c>
      <c r="AD1928" s="84" t="e">
        <v>#N/A</v>
      </c>
      <c r="AE1928" s="84" t="e">
        <v>#N/A</v>
      </c>
      <c r="AF1928" s="84" t="e">
        <v>#N/A</v>
      </c>
    </row>
    <row r="1929" spans="1:32" ht="15" thickBot="1">
      <c r="A1929" s="93" t="s">
        <v>1760</v>
      </c>
      <c r="B1929" s="84">
        <f>VLOOKUP(A1929,'Northern Branch Phase II Debris'!A:F,2,FALSE)</f>
        <v>333</v>
      </c>
      <c r="C1929" s="84" t="str">
        <f>VLOOKUP(A1929,'Northern Branch Phase II Debris'!A:F,3,FALSE)</f>
        <v>Graystone Lane</v>
      </c>
      <c r="F1929" s="84" t="str">
        <f t="shared" si="60"/>
        <v>Go Ahead</v>
      </c>
      <c r="G1929" s="320">
        <f>VLOOKUP(A1929,'Northern Branch Phase II Debris'!A:F,6,FALSE)</f>
        <v>44299</v>
      </c>
      <c r="H1929" s="84" t="str">
        <f>VLOOKUP(A1929,'Northern Branch Phase II Debris'!A:G,7,FALSE)</f>
        <v>Butte</v>
      </c>
      <c r="I1929" s="84" t="e">
        <f>VLOOKUP(A1929,'Go Backs'!A:H,8,FALSE)</f>
        <v>#N/A</v>
      </c>
      <c r="K1929" s="84">
        <f>VLOOKUP(A1929,'Go Aheads'!A:H,8,FALSE)</f>
        <v>1</v>
      </c>
      <c r="M1929" s="84">
        <f>VLOOKUP(A1929,'Northern Branch Phase II Debris'!A:F,4,FALSE)</f>
        <v>1</v>
      </c>
      <c r="N1929" s="84">
        <f>VLOOKUP(A1929,'Northern Branch Phase II Debris'!A:F,5,FALSE)</f>
        <v>1</v>
      </c>
      <c r="P1929" s="84">
        <f ca="1">SUMIF(cCalRecycle_NorthBranch_DataMan!A:F,Audit!A1929,cCalRecycle_NorthBranch_DataMan!F:F)</f>
        <v>1</v>
      </c>
      <c r="Q1929" s="86">
        <f>VLOOKUP(A1929,cCalRecycle_NorthBranch_DataMan!A:B,2,FALSE)</f>
        <v>44333.427361111098</v>
      </c>
      <c r="R1929" s="643" t="b">
        <f t="shared" ca="1" si="61"/>
        <v>1</v>
      </c>
      <c r="Y1929" s="84" t="e">
        <v>#N/A</v>
      </c>
      <c r="Z1929" s="84" t="e">
        <v>#N/A</v>
      </c>
      <c r="AA1929" s="84" t="e">
        <v>#N/A</v>
      </c>
      <c r="AB1929" s="84" t="e">
        <v>#N/A</v>
      </c>
      <c r="AC1929" s="84" t="e">
        <v>#N/A</v>
      </c>
      <c r="AD1929" s="84" t="e">
        <v>#N/A</v>
      </c>
      <c r="AE1929" s="84" t="e">
        <v>#N/A</v>
      </c>
      <c r="AF1929" s="84" t="e">
        <v>#N/A</v>
      </c>
    </row>
    <row r="1930" spans="1:32" ht="15" thickBot="1">
      <c r="A1930" s="93" t="s">
        <v>1373</v>
      </c>
      <c r="B1930" s="84">
        <f>VLOOKUP(A1930,'Northern Branch Phase II Debris'!A:F,2,FALSE)</f>
        <v>292</v>
      </c>
      <c r="C1930" s="84" t="str">
        <f>VLOOKUP(A1930,'Northern Branch Phase II Debris'!A:F,3,FALSE)</f>
        <v>Sucker Run Road</v>
      </c>
      <c r="F1930" s="84" t="str">
        <f t="shared" si="60"/>
        <v>Go Ahead</v>
      </c>
      <c r="G1930" s="320">
        <f>VLOOKUP(A1930,'Northern Branch Phase II Debris'!A:F,6,FALSE)</f>
        <v>0</v>
      </c>
      <c r="H1930" s="84" t="str">
        <f>VLOOKUP(A1930,'Northern Branch Phase II Debris'!A:G,7,FALSE)</f>
        <v>Butte</v>
      </c>
      <c r="I1930" s="84" t="e">
        <f>VLOOKUP(A1930,'Go Backs'!A:H,8,FALSE)</f>
        <v>#N/A</v>
      </c>
      <c r="K1930" s="84" t="e">
        <f>VLOOKUP(A1930,'Go Aheads'!A:H,8,FALSE)</f>
        <v>#N/A</v>
      </c>
      <c r="M1930" s="84">
        <f>VLOOKUP(A1930,'Northern Branch Phase II Debris'!A:F,4,FALSE)</f>
        <v>0</v>
      </c>
      <c r="N1930" s="84">
        <f>VLOOKUP(A1930,'Northern Branch Phase II Debris'!A:F,5,FALSE)</f>
        <v>0</v>
      </c>
      <c r="P1930" s="84">
        <f ca="1">SUMIF(cCalRecycle_NorthBranch_DataMan!A:F,Audit!A1930,cCalRecycle_NorthBranch_DataMan!F:F)</f>
        <v>0</v>
      </c>
      <c r="Q1930" s="86" t="e">
        <f>VLOOKUP(A1930,cCalRecycle_NorthBranch_DataMan!A:B,2,FALSE)</f>
        <v>#N/A</v>
      </c>
      <c r="R1930" s="643" t="b">
        <f t="shared" ca="1" si="61"/>
        <v>1</v>
      </c>
      <c r="Y1930" s="84" t="e">
        <v>#N/A</v>
      </c>
      <c r="Z1930" s="84" t="e">
        <v>#N/A</v>
      </c>
      <c r="AA1930" s="84" t="e">
        <v>#N/A</v>
      </c>
      <c r="AB1930" s="84" t="e">
        <v>#N/A</v>
      </c>
      <c r="AC1930" s="84" t="e">
        <v>#N/A</v>
      </c>
      <c r="AD1930" s="84" t="e">
        <v>#N/A</v>
      </c>
      <c r="AE1930" s="84" t="e">
        <v>#N/A</v>
      </c>
      <c r="AF1930" s="84" t="e">
        <v>#N/A</v>
      </c>
    </row>
    <row r="1931" spans="1:32" ht="15" thickBot="1">
      <c r="A1931" s="93" t="s">
        <v>1372</v>
      </c>
      <c r="B1931" s="84">
        <f>VLOOKUP(A1931,'Northern Branch Phase II Debris'!A:F,2,FALSE)</f>
        <v>281</v>
      </c>
      <c r="C1931" s="84" t="str">
        <f>VLOOKUP(A1931,'Northern Branch Phase II Debris'!A:F,3,FALSE)</f>
        <v>Sucker Run Road</v>
      </c>
      <c r="F1931" s="84" t="str">
        <f t="shared" si="60"/>
        <v>Go Ahead</v>
      </c>
      <c r="G1931" s="320">
        <f>VLOOKUP(A1931,'Northern Branch Phase II Debris'!A:F,6,FALSE)</f>
        <v>44331</v>
      </c>
      <c r="H1931" s="84" t="str">
        <f>VLOOKUP(A1931,'Northern Branch Phase II Debris'!A:G,7,FALSE)</f>
        <v>Butte</v>
      </c>
      <c r="I1931" s="84" t="e">
        <f>VLOOKUP(A1931,'Go Backs'!A:H,8,FALSE)</f>
        <v>#N/A</v>
      </c>
      <c r="K1931" s="84" t="e">
        <f>VLOOKUP(A1931,'Go Aheads'!A:H,8,FALSE)</f>
        <v>#N/A</v>
      </c>
      <c r="M1931" s="84">
        <f>VLOOKUP(A1931,'Northern Branch Phase II Debris'!A:F,4,FALSE)</f>
        <v>4</v>
      </c>
      <c r="N1931" s="84" t="str">
        <f>VLOOKUP(A1931,'Northern Branch Phase II Debris'!A:F,5,FALSE)</f>
        <v>SEE NOTES</v>
      </c>
      <c r="P1931" s="84">
        <f ca="1">SUMIF(cCalRecycle_NorthBranch_DataMan!A:F,Audit!A1931,cCalRecycle_NorthBranch_DataMan!F:F)</f>
        <v>0</v>
      </c>
      <c r="Q1931" s="86" t="e">
        <f>VLOOKUP(A1931,cCalRecycle_NorthBranch_DataMan!A:B,2,FALSE)</f>
        <v>#N/A</v>
      </c>
      <c r="R1931" s="643" t="b">
        <f t="shared" ca="1" si="61"/>
        <v>0</v>
      </c>
      <c r="S1931" s="100" t="s">
        <v>7925</v>
      </c>
      <c r="Y1931" s="84" t="e">
        <v>#N/A</v>
      </c>
      <c r="Z1931" s="84" t="e">
        <v>#N/A</v>
      </c>
      <c r="AA1931" s="84" t="e">
        <v>#N/A</v>
      </c>
      <c r="AB1931" s="84" t="e">
        <v>#N/A</v>
      </c>
      <c r="AC1931" s="84" t="e">
        <v>#N/A</v>
      </c>
      <c r="AD1931" s="84" t="e">
        <v>#N/A</v>
      </c>
      <c r="AE1931" s="84" t="e">
        <v>#N/A</v>
      </c>
      <c r="AF1931" s="84" t="e">
        <v>#N/A</v>
      </c>
    </row>
    <row r="1932" spans="1:32" ht="15" thickBot="1">
      <c r="A1932" s="93" t="s">
        <v>2055</v>
      </c>
      <c r="B1932" s="84">
        <f>VLOOKUP(A1932,'Northern Branch Phase II Debris'!A:F,2,FALSE)</f>
        <v>20</v>
      </c>
      <c r="C1932" s="84" t="str">
        <f>VLOOKUP(A1932,'Northern Branch Phase II Debris'!A:F,3,FALSE)</f>
        <v>Silverado Trail</v>
      </c>
      <c r="F1932" s="84" t="str">
        <f t="shared" si="60"/>
        <v>Go Ahead</v>
      </c>
      <c r="G1932" s="320">
        <f>VLOOKUP(A1932,'Northern Branch Phase II Debris'!A:F,6,FALSE)</f>
        <v>44301</v>
      </c>
      <c r="H1932" s="84" t="str">
        <f>VLOOKUP(A1932,'Northern Branch Phase II Debris'!A:G,7,FALSE)</f>
        <v>Butte</v>
      </c>
      <c r="I1932" s="84" t="e">
        <f>VLOOKUP(A1932,'Go Backs'!A:H,8,FALSE)</f>
        <v>#N/A</v>
      </c>
      <c r="K1932" s="84" t="e">
        <f>VLOOKUP(A1932,'Go Aheads'!A:H,8,FALSE)</f>
        <v>#N/A</v>
      </c>
      <c r="M1932" s="84">
        <f>VLOOKUP(A1932,'Northern Branch Phase II Debris'!A:F,4,FALSE)</f>
        <v>0</v>
      </c>
      <c r="N1932" s="84">
        <f>VLOOKUP(A1932,'Northern Branch Phase II Debris'!A:F,5,FALSE)</f>
        <v>0</v>
      </c>
      <c r="P1932" s="84">
        <f ca="1">SUMIF(cCalRecycle_NorthBranch_DataMan!A:F,Audit!A1932,cCalRecycle_NorthBranch_DataMan!F:F)</f>
        <v>0</v>
      </c>
      <c r="Q1932" s="86" t="e">
        <f>VLOOKUP(A1932,cCalRecycle_NorthBranch_DataMan!A:B,2,FALSE)</f>
        <v>#N/A</v>
      </c>
      <c r="R1932" s="643" t="b">
        <f t="shared" ca="1" si="61"/>
        <v>1</v>
      </c>
      <c r="Y1932" s="84" t="e">
        <v>#N/A</v>
      </c>
      <c r="Z1932" s="84" t="e">
        <v>#N/A</v>
      </c>
      <c r="AA1932" s="84" t="e">
        <v>#N/A</v>
      </c>
      <c r="AB1932" s="84" t="e">
        <v>#N/A</v>
      </c>
      <c r="AC1932" s="84" t="e">
        <v>#N/A</v>
      </c>
      <c r="AD1932" s="84" t="e">
        <v>#N/A</v>
      </c>
      <c r="AE1932" s="84" t="e">
        <v>#N/A</v>
      </c>
      <c r="AF1932" s="84" t="e">
        <v>#N/A</v>
      </c>
    </row>
    <row r="1933" spans="1:32" ht="15" thickBot="1">
      <c r="A1933" s="93" t="s">
        <v>1213</v>
      </c>
      <c r="B1933" s="84">
        <f>VLOOKUP(A1933,'Northern Branch Phase II Debris'!A:F,2,FALSE)</f>
        <v>21</v>
      </c>
      <c r="C1933" s="84" t="str">
        <f>VLOOKUP(A1933,'Northern Branch Phase II Debris'!A:F,3,FALSE)</f>
        <v>Silverado Trail</v>
      </c>
      <c r="F1933" s="84" t="str">
        <f t="shared" si="60"/>
        <v>Go Ahead</v>
      </c>
      <c r="G1933" s="320">
        <f>VLOOKUP(A1933,'Northern Branch Phase II Debris'!A:F,6,FALSE)</f>
        <v>44315</v>
      </c>
      <c r="H1933" s="84" t="str">
        <f>VLOOKUP(A1933,'Northern Branch Phase II Debris'!A:G,7,FALSE)</f>
        <v>Butte</v>
      </c>
      <c r="I1933" s="84" t="e">
        <f>VLOOKUP(A1933,'Go Backs'!A:H,8,FALSE)</f>
        <v>#N/A</v>
      </c>
      <c r="K1933" s="84">
        <f>VLOOKUP(A1933,'Go Aheads'!A:H,8,FALSE)</f>
        <v>1</v>
      </c>
      <c r="M1933" s="84">
        <f>VLOOKUP(A1933,'Northern Branch Phase II Debris'!A:F,4,FALSE)</f>
        <v>2</v>
      </c>
      <c r="N1933" s="84">
        <f>VLOOKUP(A1933,'Northern Branch Phase II Debris'!A:F,5,FALSE)</f>
        <v>1</v>
      </c>
      <c r="P1933" s="84">
        <f ca="1">SUMIF(cCalRecycle_NorthBranch_DataMan!A:F,Audit!A1933,cCalRecycle_NorthBranch_DataMan!F:F)</f>
        <v>1</v>
      </c>
      <c r="Q1933" s="86">
        <f>VLOOKUP(A1933,cCalRecycle_NorthBranch_DataMan!A:B,2,FALSE)</f>
        <v>44355.6159259259</v>
      </c>
      <c r="R1933" s="643" t="b">
        <f t="shared" ca="1" si="61"/>
        <v>1</v>
      </c>
      <c r="Y1933" s="84" t="e">
        <v>#N/A</v>
      </c>
      <c r="Z1933" s="84" t="e">
        <v>#N/A</v>
      </c>
      <c r="AA1933" s="84" t="e">
        <v>#N/A</v>
      </c>
      <c r="AB1933" s="84" t="e">
        <v>#N/A</v>
      </c>
      <c r="AC1933" s="84" t="e">
        <v>#N/A</v>
      </c>
      <c r="AD1933" s="84" t="e">
        <v>#N/A</v>
      </c>
      <c r="AE1933" s="84" t="e">
        <v>#N/A</v>
      </c>
      <c r="AF1933" s="84" t="e">
        <v>#N/A</v>
      </c>
    </row>
    <row r="1934" spans="1:32" ht="15" thickBot="1">
      <c r="A1934" s="93" t="s">
        <v>2096</v>
      </c>
      <c r="B1934" s="84" t="str">
        <f>VLOOKUP(A1934,'Northern Branch Phase II Debris'!A:F,2,FALSE)</f>
        <v>071-180-025-000</v>
      </c>
      <c r="C1934" s="84" t="str">
        <f>VLOOKUP(A1934,'Northern Branch Phase II Debris'!A:F,3,FALSE)</f>
        <v>Echo Ridge Road</v>
      </c>
      <c r="F1934" s="84" t="str">
        <f t="shared" si="60"/>
        <v>Go Ahead</v>
      </c>
      <c r="G1934" s="320">
        <f>VLOOKUP(A1934,'Northern Branch Phase II Debris'!A:F,6,FALSE)</f>
        <v>44218</v>
      </c>
      <c r="H1934" s="84" t="str">
        <f>VLOOKUP(A1934,'Northern Branch Phase II Debris'!A:G,7,FALSE)</f>
        <v>Butte</v>
      </c>
      <c r="I1934" s="84" t="e">
        <f>VLOOKUP(A1934,'Go Backs'!A:H,8,FALSE)</f>
        <v>#N/A</v>
      </c>
      <c r="K1934" s="84" t="e">
        <f>VLOOKUP(A1934,'Go Aheads'!A:H,8,FALSE)</f>
        <v>#N/A</v>
      </c>
      <c r="M1934" s="84">
        <f>VLOOKUP(A1934,'Northern Branch Phase II Debris'!A:F,4,FALSE)</f>
        <v>0</v>
      </c>
      <c r="N1934" s="84">
        <f>VLOOKUP(A1934,'Northern Branch Phase II Debris'!A:F,5,FALSE)</f>
        <v>0</v>
      </c>
      <c r="P1934" s="84">
        <f ca="1">SUMIF(cCalRecycle_NorthBranch_DataMan!A:F,Audit!A1934,cCalRecycle_NorthBranch_DataMan!F:F)</f>
        <v>0</v>
      </c>
      <c r="Q1934" s="86" t="e">
        <f>VLOOKUP(A1934,cCalRecycle_NorthBranch_DataMan!A:B,2,FALSE)</f>
        <v>#N/A</v>
      </c>
      <c r="R1934" s="643" t="b">
        <f t="shared" ca="1" si="61"/>
        <v>1</v>
      </c>
      <c r="Y1934" s="84" t="e">
        <v>#N/A</v>
      </c>
      <c r="Z1934" s="84" t="e">
        <v>#N/A</v>
      </c>
      <c r="AA1934" s="84" t="e">
        <v>#N/A</v>
      </c>
      <c r="AB1934" s="84" t="e">
        <v>#N/A</v>
      </c>
      <c r="AC1934" s="84" t="e">
        <v>#N/A</v>
      </c>
      <c r="AD1934" s="84" t="e">
        <v>#N/A</v>
      </c>
      <c r="AE1934" s="84" t="e">
        <v>#N/A</v>
      </c>
      <c r="AF1934" s="84" t="e">
        <v>#N/A</v>
      </c>
    </row>
    <row r="1935" spans="1:32" ht="26.25" thickBot="1">
      <c r="A1935" s="93" t="s">
        <v>1402</v>
      </c>
      <c r="B1935" s="84">
        <f>VLOOKUP(A1935,'Northern Branch Phase II Debris'!A:F,2,FALSE)</f>
        <v>11</v>
      </c>
      <c r="C1935" s="84" t="str">
        <f>VLOOKUP(A1935,'Northern Branch Phase II Debris'!A:F,3,FALSE)</f>
        <v>Feather Ridge Way</v>
      </c>
      <c r="F1935" s="84" t="str">
        <f t="shared" si="60"/>
        <v>Go Ahead</v>
      </c>
      <c r="G1935" s="320">
        <f>VLOOKUP(A1935,'Northern Branch Phase II Debris'!A:F,6,FALSE)</f>
        <v>44259</v>
      </c>
      <c r="H1935" s="84" t="str">
        <f>VLOOKUP(A1935,'Northern Branch Phase II Debris'!A:G,7,FALSE)</f>
        <v>Butte</v>
      </c>
      <c r="I1935" s="84" t="e">
        <f>VLOOKUP(A1935,'Go Backs'!A:H,8,FALSE)</f>
        <v>#N/A</v>
      </c>
      <c r="K1935" s="84" t="e">
        <f>VLOOKUP(A1935,'Go Aheads'!A:H,8,FALSE)</f>
        <v>#N/A</v>
      </c>
      <c r="M1935" s="84">
        <f>VLOOKUP(A1935,'Northern Branch Phase II Debris'!A:F,4,FALSE)</f>
        <v>3</v>
      </c>
      <c r="N1935" s="84" t="str">
        <f>VLOOKUP(A1935,'Northern Branch Phase II Debris'!A:F,5,FALSE)</f>
        <v>see notes</v>
      </c>
      <c r="P1935" s="84">
        <f ca="1">SUMIF(cCalRecycle_NorthBranch_DataMan!A:F,Audit!A1935,cCalRecycle_NorthBranch_DataMan!F:F)</f>
        <v>0</v>
      </c>
      <c r="Q1935" s="86" t="e">
        <f>VLOOKUP(A1935,cCalRecycle_NorthBranch_DataMan!A:B,2,FALSE)</f>
        <v>#N/A</v>
      </c>
      <c r="R1935" s="643" t="b">
        <f t="shared" ca="1" si="61"/>
        <v>0</v>
      </c>
      <c r="S1935" s="9" t="s">
        <v>12645</v>
      </c>
      <c r="Y1935" s="84" t="e">
        <v>#N/A</v>
      </c>
      <c r="Z1935" s="84" t="e">
        <v>#N/A</v>
      </c>
      <c r="AA1935" s="84" t="e">
        <v>#N/A</v>
      </c>
      <c r="AB1935" s="84" t="e">
        <v>#N/A</v>
      </c>
      <c r="AC1935" s="84" t="e">
        <v>#N/A</v>
      </c>
      <c r="AD1935" s="84" t="e">
        <v>#N/A</v>
      </c>
      <c r="AE1935" s="84" t="e">
        <v>#N/A</v>
      </c>
      <c r="AF1935" s="84" t="e">
        <v>#N/A</v>
      </c>
    </row>
    <row r="1936" spans="1:32" ht="15" thickBot="1">
      <c r="A1936" s="93" t="s">
        <v>1467</v>
      </c>
      <c r="B1936" s="84">
        <f>VLOOKUP(A1936,'Northern Branch Phase II Debris'!A:F,2,FALSE)</f>
        <v>39</v>
      </c>
      <c r="C1936" s="84" t="str">
        <f>VLOOKUP(A1936,'Northern Branch Phase II Debris'!A:F,3,FALSE)</f>
        <v>Wagon Wheel Way</v>
      </c>
      <c r="F1936" s="84" t="str">
        <f t="shared" si="60"/>
        <v>Go Ahead</v>
      </c>
      <c r="G1936" s="320">
        <f>VLOOKUP(A1936,'Northern Branch Phase II Debris'!A:F,6,FALSE)</f>
        <v>44272</v>
      </c>
      <c r="H1936" s="84" t="str">
        <f>VLOOKUP(A1936,'Northern Branch Phase II Debris'!A:G,7,FALSE)</f>
        <v>Butte</v>
      </c>
      <c r="I1936" s="84" t="e">
        <f>VLOOKUP(A1936,'Go Backs'!A:H,8,FALSE)</f>
        <v>#N/A</v>
      </c>
      <c r="K1936" s="84" t="e">
        <f>VLOOKUP(A1936,'Go Aheads'!A:H,8,FALSE)</f>
        <v>#N/A</v>
      </c>
      <c r="M1936" s="84">
        <f>VLOOKUP(A1936,'Northern Branch Phase II Debris'!A:F,4,FALSE)</f>
        <v>0</v>
      </c>
      <c r="N1936" s="84">
        <f>VLOOKUP(A1936,'Northern Branch Phase II Debris'!A:F,5,FALSE)</f>
        <v>0</v>
      </c>
      <c r="P1936" s="84">
        <f ca="1">SUMIF(cCalRecycle_NorthBranch_DataMan!A:F,Audit!A1936,cCalRecycle_NorthBranch_DataMan!F:F)</f>
        <v>0</v>
      </c>
      <c r="Q1936" s="86" t="e">
        <f>VLOOKUP(A1936,cCalRecycle_NorthBranch_DataMan!A:B,2,FALSE)</f>
        <v>#N/A</v>
      </c>
      <c r="R1936" s="643" t="b">
        <f t="shared" ca="1" si="61"/>
        <v>1</v>
      </c>
      <c r="Y1936" s="84" t="e">
        <v>#N/A</v>
      </c>
      <c r="Z1936" s="84" t="e">
        <v>#N/A</v>
      </c>
      <c r="AA1936" s="84" t="e">
        <v>#N/A</v>
      </c>
      <c r="AB1936" s="84" t="e">
        <v>#N/A</v>
      </c>
      <c r="AC1936" s="84" t="e">
        <v>#N/A</v>
      </c>
      <c r="AD1936" s="84" t="e">
        <v>#N/A</v>
      </c>
      <c r="AE1936" s="84" t="e">
        <v>#N/A</v>
      </c>
      <c r="AF1936" s="84" t="e">
        <v>#N/A</v>
      </c>
    </row>
    <row r="1937" spans="1:32" ht="15" thickBot="1">
      <c r="A1937" s="93" t="s">
        <v>2149</v>
      </c>
      <c r="B1937" s="84">
        <f>VLOOKUP(A1937,'Northern Branch Phase II Debris'!A:F,2,FALSE)</f>
        <v>10</v>
      </c>
      <c r="C1937" s="84" t="str">
        <f>VLOOKUP(A1937,'Northern Branch Phase II Debris'!A:F,3,FALSE)</f>
        <v>Toyon Trail</v>
      </c>
      <c r="F1937" s="84" t="str">
        <f t="shared" si="60"/>
        <v>Go Ahead</v>
      </c>
      <c r="G1937" s="320">
        <f>VLOOKUP(A1937,'Northern Branch Phase II Debris'!A:F,6,FALSE)</f>
        <v>0</v>
      </c>
      <c r="H1937" s="84" t="str">
        <f>VLOOKUP(A1937,'Northern Branch Phase II Debris'!A:G,7,FALSE)</f>
        <v>Butte</v>
      </c>
      <c r="I1937" s="84" t="e">
        <f>VLOOKUP(A1937,'Go Backs'!A:H,8,FALSE)</f>
        <v>#N/A</v>
      </c>
      <c r="K1937" s="84" t="e">
        <f>VLOOKUP(A1937,'Go Aheads'!A:H,8,FALSE)</f>
        <v>#N/A</v>
      </c>
      <c r="M1937" s="84">
        <f>VLOOKUP(A1937,'Northern Branch Phase II Debris'!A:F,4,FALSE)</f>
        <v>0</v>
      </c>
      <c r="N1937" s="84">
        <f>VLOOKUP(A1937,'Northern Branch Phase II Debris'!A:F,5,FALSE)</f>
        <v>0</v>
      </c>
      <c r="P1937" s="84">
        <f ca="1">SUMIF(cCalRecycle_NorthBranch_DataMan!A:F,Audit!A1937,cCalRecycle_NorthBranch_DataMan!F:F)</f>
        <v>0</v>
      </c>
      <c r="Q1937" s="86" t="e">
        <f>VLOOKUP(A1937,cCalRecycle_NorthBranch_DataMan!A:B,2,FALSE)</f>
        <v>#N/A</v>
      </c>
      <c r="R1937" s="643" t="b">
        <f t="shared" ca="1" si="61"/>
        <v>1</v>
      </c>
      <c r="Y1937" s="84" t="e">
        <v>#N/A</v>
      </c>
      <c r="Z1937" s="84" t="e">
        <v>#N/A</v>
      </c>
      <c r="AA1937" s="84" t="e">
        <v>#N/A</v>
      </c>
      <c r="AB1937" s="84" t="e">
        <v>#N/A</v>
      </c>
      <c r="AC1937" s="84" t="e">
        <v>#N/A</v>
      </c>
      <c r="AD1937" s="84" t="e">
        <v>#N/A</v>
      </c>
      <c r="AE1937" s="84" t="e">
        <v>#N/A</v>
      </c>
      <c r="AF1937" s="84" t="e">
        <v>#N/A</v>
      </c>
    </row>
    <row r="1938" spans="1:32" ht="15" thickBot="1">
      <c r="A1938" s="497" t="s">
        <v>2145</v>
      </c>
      <c r="B1938" s="84">
        <f>VLOOKUP(A1938,'Northern Branch Phase II Debris'!A:F,2,FALSE)</f>
        <v>18</v>
      </c>
      <c r="C1938" s="84" t="str">
        <f>VLOOKUP(A1938,'Northern Branch Phase II Debris'!A:F,3,FALSE)</f>
        <v>Toyon Trail</v>
      </c>
      <c r="F1938" s="84" t="str">
        <f t="shared" si="60"/>
        <v>Go Ahead</v>
      </c>
      <c r="G1938" s="320">
        <f>VLOOKUP(A1938,'Northern Branch Phase II Debris'!A:F,6,FALSE)</f>
        <v>0</v>
      </c>
      <c r="H1938" s="84" t="str">
        <f>VLOOKUP(A1938,'Northern Branch Phase II Debris'!A:G,7,FALSE)</f>
        <v>Butte</v>
      </c>
      <c r="I1938" s="84" t="e">
        <f>VLOOKUP(A1938,'Go Backs'!A:H,8,FALSE)</f>
        <v>#N/A</v>
      </c>
      <c r="K1938" s="84" t="e">
        <f>VLOOKUP(A1938,'Go Aheads'!A:H,8,FALSE)</f>
        <v>#N/A</v>
      </c>
      <c r="M1938" s="84">
        <f>VLOOKUP(A1938,'Northern Branch Phase II Debris'!A:F,4,FALSE)</f>
        <v>0</v>
      </c>
      <c r="N1938" s="84">
        <f>VLOOKUP(A1938,'Northern Branch Phase II Debris'!A:F,5,FALSE)</f>
        <v>0</v>
      </c>
      <c r="P1938" s="84">
        <f ca="1">SUMIF(cCalRecycle_NorthBranch_DataMan!A:F,Audit!A1938,cCalRecycle_NorthBranch_DataMan!F:F)</f>
        <v>0</v>
      </c>
      <c r="Q1938" s="86" t="e">
        <f>VLOOKUP(A1938,cCalRecycle_NorthBranch_DataMan!A:B,2,FALSE)</f>
        <v>#N/A</v>
      </c>
      <c r="R1938" s="643" t="b">
        <f t="shared" ca="1" si="61"/>
        <v>1</v>
      </c>
      <c r="Y1938" s="84" t="e">
        <v>#N/A</v>
      </c>
      <c r="Z1938" s="84" t="e">
        <v>#N/A</v>
      </c>
      <c r="AA1938" s="84" t="e">
        <v>#N/A</v>
      </c>
      <c r="AB1938" s="84" t="e">
        <v>#N/A</v>
      </c>
      <c r="AC1938" s="84" t="e">
        <v>#N/A</v>
      </c>
      <c r="AD1938" s="84" t="e">
        <v>#N/A</v>
      </c>
      <c r="AE1938" s="84" t="e">
        <v>#N/A</v>
      </c>
      <c r="AF1938" s="84" t="e">
        <v>#N/A</v>
      </c>
    </row>
    <row r="1939" spans="1:32" ht="15" thickBot="1">
      <c r="A1939" s="93" t="s">
        <v>1809</v>
      </c>
      <c r="B1939" s="84">
        <f>VLOOKUP(A1939,'Northern Branch Phase II Debris'!A:F,2,FALSE)</f>
        <v>111</v>
      </c>
      <c r="C1939" s="84" t="str">
        <f>VLOOKUP(A1939,'Northern Branch Phase II Debris'!A:F,3,FALSE)</f>
        <v>Quartz Hill Lane</v>
      </c>
      <c r="F1939" s="84" t="str">
        <f t="shared" si="60"/>
        <v>Go Ahead</v>
      </c>
      <c r="G1939" s="320">
        <f>VLOOKUP(A1939,'Northern Branch Phase II Debris'!A:F,6,FALSE)</f>
        <v>44343</v>
      </c>
      <c r="H1939" s="84" t="str">
        <f>VLOOKUP(A1939,'Northern Branch Phase II Debris'!A:G,7,FALSE)</f>
        <v>Butte</v>
      </c>
      <c r="I1939" s="84" t="e">
        <f>VLOOKUP(A1939,'Go Backs'!A:H,8,FALSE)</f>
        <v>#N/A</v>
      </c>
      <c r="K1939" s="84">
        <f>VLOOKUP(A1939,'Go Aheads'!A:H,8,FALSE)</f>
        <v>2</v>
      </c>
      <c r="M1939" s="84">
        <f>VLOOKUP(A1939,'Northern Branch Phase II Debris'!A:F,4,FALSE)</f>
        <v>2</v>
      </c>
      <c r="N1939" s="84">
        <f>VLOOKUP(A1939,'Northern Branch Phase II Debris'!A:F,5,FALSE)</f>
        <v>2</v>
      </c>
      <c r="P1939" s="84">
        <f ca="1">SUMIF(cCalRecycle_NorthBranch_DataMan!A:F,Audit!A1939,cCalRecycle_NorthBranch_DataMan!F:F)</f>
        <v>2</v>
      </c>
      <c r="Q1939" s="86">
        <f>VLOOKUP(A1939,cCalRecycle_NorthBranch_DataMan!A:B,2,FALSE)</f>
        <v>44361.5785763889</v>
      </c>
      <c r="R1939" s="643" t="b">
        <f t="shared" ca="1" si="61"/>
        <v>1</v>
      </c>
      <c r="Y1939" s="84" t="e">
        <v>#N/A</v>
      </c>
      <c r="Z1939" s="84" t="e">
        <v>#N/A</v>
      </c>
      <c r="AA1939" s="84" t="e">
        <v>#N/A</v>
      </c>
      <c r="AB1939" s="84" t="e">
        <v>#N/A</v>
      </c>
      <c r="AC1939" s="84" t="e">
        <v>#N/A</v>
      </c>
      <c r="AD1939" s="84" t="e">
        <v>#N/A</v>
      </c>
      <c r="AE1939" s="84" t="e">
        <v>#N/A</v>
      </c>
      <c r="AF1939" s="84" t="e">
        <v>#N/A</v>
      </c>
    </row>
    <row r="1940" spans="1:32" ht="15" thickBot="1">
      <c r="A1940" s="93" t="s">
        <v>1282</v>
      </c>
      <c r="B1940" s="84">
        <f>VLOOKUP(A1940,'Northern Branch Phase II Debris'!A:F,2,FALSE)</f>
        <v>4</v>
      </c>
      <c r="C1940" s="84" t="str">
        <f>VLOOKUP(A1940,'Northern Branch Phase II Debris'!A:F,3,FALSE)</f>
        <v>Pam R Lane</v>
      </c>
      <c r="F1940" s="84" t="str">
        <f t="shared" si="60"/>
        <v>Go Ahead</v>
      </c>
      <c r="G1940" s="320">
        <f>VLOOKUP(A1940,'Northern Branch Phase II Debris'!A:F,6,FALSE)</f>
        <v>44352</v>
      </c>
      <c r="H1940" s="84" t="str">
        <f>VLOOKUP(A1940,'Northern Branch Phase II Debris'!A:G,7,FALSE)</f>
        <v>Butte</v>
      </c>
      <c r="I1940" s="84" t="e">
        <f>VLOOKUP(A1940,'Go Backs'!A:H,8,FALSE)</f>
        <v>#N/A</v>
      </c>
      <c r="K1940" s="84">
        <f>VLOOKUP(A1940,'Go Aheads'!A:H,8,FALSE)</f>
        <v>5</v>
      </c>
      <c r="M1940" s="84">
        <f>VLOOKUP(A1940,'Northern Branch Phase II Debris'!A:F,4,FALSE)</f>
        <v>5</v>
      </c>
      <c r="N1940" s="84">
        <f>VLOOKUP(A1940,'Northern Branch Phase II Debris'!A:F,5,FALSE)</f>
        <v>5</v>
      </c>
      <c r="P1940" s="84">
        <f ca="1">SUMIF(cCalRecycle_NorthBranch_DataMan!A:F,Audit!A1940,cCalRecycle_NorthBranch_DataMan!F:F)</f>
        <v>5</v>
      </c>
      <c r="Q1940" s="86">
        <f>VLOOKUP(A1940,cCalRecycle_NorthBranch_DataMan!A:B,2,FALSE)</f>
        <v>44354.449467592603</v>
      </c>
      <c r="R1940" s="643" t="b">
        <f t="shared" ca="1" si="61"/>
        <v>1</v>
      </c>
      <c r="Y1940" s="84" t="e">
        <v>#N/A</v>
      </c>
      <c r="Z1940" s="84" t="e">
        <v>#N/A</v>
      </c>
      <c r="AA1940" s="84" t="e">
        <v>#N/A</v>
      </c>
      <c r="AB1940" s="84" t="e">
        <v>#N/A</v>
      </c>
      <c r="AC1940" s="84" t="e">
        <v>#N/A</v>
      </c>
      <c r="AD1940" s="84" t="e">
        <v>#N/A</v>
      </c>
      <c r="AE1940" s="84" t="e">
        <v>#N/A</v>
      </c>
      <c r="AF1940" s="84" t="e">
        <v>#N/A</v>
      </c>
    </row>
    <row r="1941" spans="1:32" ht="15" thickBot="1">
      <c r="A1941" s="497" t="s">
        <v>574</v>
      </c>
      <c r="B1941" s="84">
        <f>VLOOKUP(A1941,'Northern Branch Phase II Debris'!A:F,2,FALSE)</f>
        <v>1537</v>
      </c>
      <c r="C1941" s="84" t="str">
        <f>VLOOKUP(A1941,'Northern Branch Phase II Debris'!A:F,3,FALSE)</f>
        <v>Bald Rock Road</v>
      </c>
      <c r="F1941" s="84" t="str">
        <f t="shared" si="60"/>
        <v>Go Ahead</v>
      </c>
      <c r="G1941" s="320">
        <f>VLOOKUP(A1941,'Northern Branch Phase II Debris'!A:F,6,FALSE)</f>
        <v>0</v>
      </c>
      <c r="H1941" s="84" t="str">
        <f>VLOOKUP(A1941,'Northern Branch Phase II Debris'!A:G,7,FALSE)</f>
        <v>Butte</v>
      </c>
      <c r="I1941" s="84" t="e">
        <f>VLOOKUP(A1941,'Go Backs'!A:H,8,FALSE)</f>
        <v>#N/A</v>
      </c>
      <c r="K1941" s="84" t="e">
        <f>VLOOKUP(A1941,'Go Aheads'!A:H,8,FALSE)</f>
        <v>#N/A</v>
      </c>
      <c r="M1941" s="84">
        <f>VLOOKUP(A1941,'Northern Branch Phase II Debris'!A:F,4,FALSE)</f>
        <v>3</v>
      </c>
      <c r="N1941" s="84">
        <f>VLOOKUP(A1941,'Northern Branch Phase II Debris'!A:F,5,FALSE)</f>
        <v>0</v>
      </c>
      <c r="P1941" s="84">
        <f ca="1">SUMIF(cCalRecycle_NorthBranch_DataMan!A:F,Audit!A1941,cCalRecycle_NorthBranch_DataMan!F:F)</f>
        <v>0</v>
      </c>
      <c r="Q1941" s="86" t="e">
        <f>VLOOKUP(A1941,cCalRecycle_NorthBranch_DataMan!A:B,2,FALSE)</f>
        <v>#N/A</v>
      </c>
      <c r="R1941" s="643" t="b">
        <f t="shared" ca="1" si="61"/>
        <v>1</v>
      </c>
      <c r="Y1941" s="84" t="e">
        <v>#N/A</v>
      </c>
      <c r="Z1941" s="84" t="e">
        <v>#N/A</v>
      </c>
      <c r="AA1941" s="84" t="e">
        <v>#N/A</v>
      </c>
      <c r="AB1941" s="84" t="e">
        <v>#N/A</v>
      </c>
      <c r="AC1941" s="84" t="e">
        <v>#N/A</v>
      </c>
      <c r="AD1941" s="84" t="e">
        <v>#N/A</v>
      </c>
      <c r="AE1941" s="84" t="e">
        <v>#N/A</v>
      </c>
      <c r="AF1941" s="84" t="e">
        <v>#N/A</v>
      </c>
    </row>
    <row r="1942" spans="1:32" ht="15" thickBot="1">
      <c r="A1942" s="491" t="s">
        <v>1573</v>
      </c>
      <c r="B1942" s="84" t="str">
        <f>VLOOKUP(A1942,'Northern Branch Phase II Debris'!A:F,2,FALSE)</f>
        <v>860-000-141-000</v>
      </c>
      <c r="C1942" s="84" t="str">
        <f>VLOOKUP(A1942,'Northern Branch Phase II Debris'!A:F,3,FALSE)</f>
        <v>RLCSD LL#96A</v>
      </c>
      <c r="F1942" s="84" t="str">
        <f t="shared" si="60"/>
        <v>Go Ahead</v>
      </c>
      <c r="G1942" s="320">
        <f>VLOOKUP(A1942,'Northern Branch Phase II Debris'!A:F,6,FALSE)</f>
        <v>0</v>
      </c>
      <c r="H1942" s="84" t="str">
        <f>VLOOKUP(A1942,'Northern Branch Phase II Debris'!A:G,7,FALSE)</f>
        <v>Trinity</v>
      </c>
      <c r="I1942" s="84" t="e">
        <f>VLOOKUP(A1942,'Go Backs'!A:H,8,FALSE)</f>
        <v>#N/A</v>
      </c>
      <c r="K1942" s="84" t="e">
        <f>VLOOKUP(A1942,'Go Aheads'!A:H,8,FALSE)</f>
        <v>#N/A</v>
      </c>
      <c r="M1942" s="84">
        <f>VLOOKUP(A1942,'Northern Branch Phase II Debris'!A:F,4,FALSE)</f>
        <v>0</v>
      </c>
      <c r="N1942" s="84">
        <f>VLOOKUP(A1942,'Northern Branch Phase II Debris'!A:F,5,FALSE)</f>
        <v>0</v>
      </c>
      <c r="P1942" s="84">
        <f ca="1">SUMIF(cCalRecycle_NorthBranch_DataMan!A:F,Audit!A1942,cCalRecycle_NorthBranch_DataMan!F:F)</f>
        <v>0</v>
      </c>
      <c r="Q1942" s="86" t="e">
        <f>VLOOKUP(A1942,cCalRecycle_NorthBranch_DataMan!A:B,2,FALSE)</f>
        <v>#N/A</v>
      </c>
      <c r="R1942" s="643" t="b">
        <f t="shared" ca="1" si="61"/>
        <v>1</v>
      </c>
      <c r="S1942" s="455" t="s">
        <v>4289</v>
      </c>
      <c r="Y1942" s="84" t="e">
        <v>#N/A</v>
      </c>
      <c r="Z1942" s="84" t="e">
        <v>#N/A</v>
      </c>
      <c r="AA1942" s="84" t="e">
        <v>#N/A</v>
      </c>
      <c r="AB1942" s="84" t="e">
        <v>#N/A</v>
      </c>
      <c r="AC1942" s="84" t="e">
        <v>#N/A</v>
      </c>
      <c r="AD1942" s="84" t="e">
        <v>#N/A</v>
      </c>
      <c r="AE1942" s="84" t="e">
        <v>#N/A</v>
      </c>
      <c r="AF1942" s="84" t="e">
        <v>#N/A</v>
      </c>
    </row>
    <row r="1943" spans="1:32" ht="15" thickBot="1">
      <c r="A1943" s="93" t="s">
        <v>954</v>
      </c>
      <c r="B1943" s="84" t="str">
        <f>VLOOKUP(A1943,'Northern Branch Phase II Debris'!A:F,2,FALSE)</f>
        <v>071-210-015-000</v>
      </c>
      <c r="C1943" s="84" t="str">
        <f>VLOOKUP(A1943,'Northern Branch Phase II Debris'!A:F,3,FALSE)</f>
        <v>Ponderosa Way</v>
      </c>
      <c r="F1943" s="84" t="str">
        <f t="shared" si="60"/>
        <v>Go Ahead</v>
      </c>
      <c r="G1943" s="320">
        <f>VLOOKUP(A1943,'Northern Branch Phase II Debris'!A:F,6,FALSE)</f>
        <v>44340</v>
      </c>
      <c r="H1943" s="84" t="str">
        <f>VLOOKUP(A1943,'Northern Branch Phase II Debris'!A:G,7,FALSE)</f>
        <v>Butte</v>
      </c>
      <c r="I1943" s="84" t="e">
        <f>VLOOKUP(A1943,'Go Backs'!A:H,8,FALSE)</f>
        <v>#N/A</v>
      </c>
      <c r="K1943" s="84">
        <f>VLOOKUP(A1943,'Go Aheads'!A:H,8,FALSE)</f>
        <v>2</v>
      </c>
      <c r="M1943" s="84">
        <f>VLOOKUP(A1943,'Northern Branch Phase II Debris'!A:F,4,FALSE)</f>
        <v>2</v>
      </c>
      <c r="N1943" s="84">
        <f>VLOOKUP(A1943,'Northern Branch Phase II Debris'!A:F,5,FALSE)</f>
        <v>2</v>
      </c>
      <c r="P1943" s="84">
        <f ca="1">SUMIF(cCalRecycle_NorthBranch_DataMan!A:F,Audit!A1943,cCalRecycle_NorthBranch_DataMan!F:F)</f>
        <v>2</v>
      </c>
      <c r="Q1943" s="86">
        <f>VLOOKUP(A1943,cCalRecycle_NorthBranch_DataMan!A:B,2,FALSE)</f>
        <v>44357.556944444397</v>
      </c>
      <c r="R1943" s="643" t="b">
        <f t="shared" ca="1" si="61"/>
        <v>1</v>
      </c>
      <c r="Y1943" s="84" t="s">
        <v>8346</v>
      </c>
      <c r="Z1943" s="84" t="s">
        <v>8347</v>
      </c>
      <c r="AA1943" s="84">
        <v>0</v>
      </c>
      <c r="AB1943" s="84">
        <v>0</v>
      </c>
      <c r="AC1943" s="84">
        <v>0</v>
      </c>
      <c r="AD1943" s="84" t="e">
        <v>#N/A</v>
      </c>
      <c r="AE1943" s="84">
        <v>0</v>
      </c>
      <c r="AF1943" s="84">
        <v>0</v>
      </c>
    </row>
    <row r="1944" spans="1:32" ht="15" thickBot="1">
      <c r="A1944" s="93" t="s">
        <v>1222</v>
      </c>
      <c r="B1944" s="84" t="str">
        <f>VLOOKUP(A1944,'Northern Branch Phase II Debris'!A:F,2,FALSE)</f>
        <v>071-220-029-000</v>
      </c>
      <c r="C1944" s="84" t="str">
        <f>VLOOKUP(A1944,'Northern Branch Phase II Debris'!A:F,3,FALSE)</f>
        <v>Broken Springs Road</v>
      </c>
      <c r="F1944" s="84" t="str">
        <f t="shared" si="60"/>
        <v>Go Ahead</v>
      </c>
      <c r="G1944" s="320">
        <f>VLOOKUP(A1944,'Northern Branch Phase II Debris'!A:F,6,FALSE)</f>
        <v>44342</v>
      </c>
      <c r="H1944" s="84" t="str">
        <f>VLOOKUP(A1944,'Northern Branch Phase II Debris'!A:G,7,FALSE)</f>
        <v>Butte</v>
      </c>
      <c r="I1944" s="84" t="e">
        <f>VLOOKUP(A1944,'Go Backs'!A:H,8,FALSE)</f>
        <v>#N/A</v>
      </c>
      <c r="K1944" s="84" t="e">
        <f>VLOOKUP(A1944,'Go Aheads'!A:H,8,FALSE)</f>
        <v>#N/A</v>
      </c>
      <c r="M1944" s="84">
        <f>VLOOKUP(A1944,'Northern Branch Phase II Debris'!A:F,4,FALSE)</f>
        <v>0</v>
      </c>
      <c r="N1944" s="84">
        <f>VLOOKUP(A1944,'Northern Branch Phase II Debris'!A:F,5,FALSE)</f>
        <v>0</v>
      </c>
      <c r="P1944" s="84">
        <f ca="1">SUMIF(cCalRecycle_NorthBranch_DataMan!A:F,Audit!A1944,cCalRecycle_NorthBranch_DataMan!F:F)</f>
        <v>0</v>
      </c>
      <c r="Q1944" s="86" t="e">
        <f>VLOOKUP(A1944,cCalRecycle_NorthBranch_DataMan!A:B,2,FALSE)</f>
        <v>#N/A</v>
      </c>
      <c r="R1944" s="643" t="b">
        <f t="shared" ca="1" si="61"/>
        <v>1</v>
      </c>
      <c r="Y1944" s="84" t="e">
        <v>#N/A</v>
      </c>
      <c r="Z1944" s="84" t="e">
        <v>#N/A</v>
      </c>
      <c r="AA1944" s="84" t="e">
        <v>#N/A</v>
      </c>
      <c r="AB1944" s="84" t="e">
        <v>#N/A</v>
      </c>
      <c r="AC1944" s="84" t="e">
        <v>#N/A</v>
      </c>
      <c r="AD1944" s="84" t="e">
        <v>#N/A</v>
      </c>
      <c r="AE1944" s="84" t="e">
        <v>#N/A</v>
      </c>
      <c r="AF1944" s="84" t="e">
        <v>#N/A</v>
      </c>
    </row>
    <row r="1945" spans="1:32" ht="15" thickBot="1">
      <c r="A1945" s="93" t="s">
        <v>533</v>
      </c>
      <c r="B1945" s="84">
        <f>VLOOKUP(A1945,'Northern Branch Phase II Debris'!A:F,2,FALSE)</f>
        <v>701</v>
      </c>
      <c r="C1945" s="84" t="str">
        <f>VLOOKUP(A1945,'Northern Branch Phase II Debris'!A:F,3,FALSE)</f>
        <v>Broken Springs Road</v>
      </c>
      <c r="F1945" s="84" t="str">
        <f t="shared" si="60"/>
        <v>Go Ahead</v>
      </c>
      <c r="G1945" s="320">
        <f>VLOOKUP(A1945,'Northern Branch Phase II Debris'!A:F,6,FALSE)</f>
        <v>44286</v>
      </c>
      <c r="H1945" s="84" t="str">
        <f>VLOOKUP(A1945,'Northern Branch Phase II Debris'!A:G,7,FALSE)</f>
        <v>Butte</v>
      </c>
      <c r="I1945" s="84" t="e">
        <f>VLOOKUP(A1945,'Go Backs'!A:H,8,FALSE)</f>
        <v>#N/A</v>
      </c>
      <c r="K1945" s="84" t="e">
        <f>VLOOKUP(A1945,'Go Aheads'!A:H,8,FALSE)</f>
        <v>#N/A</v>
      </c>
      <c r="M1945" s="84">
        <f>VLOOKUP(A1945,'Northern Branch Phase II Debris'!A:F,4,FALSE)</f>
        <v>0</v>
      </c>
      <c r="N1945" s="84">
        <f>VLOOKUP(A1945,'Northern Branch Phase II Debris'!A:F,5,FALSE)</f>
        <v>0</v>
      </c>
      <c r="P1945" s="84">
        <f ca="1">SUMIF(cCalRecycle_NorthBranch_DataMan!A:F,Audit!A1945,cCalRecycle_NorthBranch_DataMan!F:F)</f>
        <v>0</v>
      </c>
      <c r="Q1945" s="86" t="e">
        <f>VLOOKUP(A1945,cCalRecycle_NorthBranch_DataMan!A:B,2,FALSE)</f>
        <v>#N/A</v>
      </c>
      <c r="R1945" s="643" t="b">
        <f t="shared" ca="1" si="61"/>
        <v>1</v>
      </c>
      <c r="Y1945" s="84" t="e">
        <v>#N/A</v>
      </c>
      <c r="Z1945" s="84" t="e">
        <v>#N/A</v>
      </c>
      <c r="AA1945" s="84" t="e">
        <v>#N/A</v>
      </c>
      <c r="AB1945" s="84" t="e">
        <v>#N/A</v>
      </c>
      <c r="AC1945" s="84" t="e">
        <v>#N/A</v>
      </c>
      <c r="AD1945" s="84" t="e">
        <v>#N/A</v>
      </c>
      <c r="AE1945" s="84" t="e">
        <v>#N/A</v>
      </c>
      <c r="AF1945" s="84" t="e">
        <v>#N/A</v>
      </c>
    </row>
    <row r="1946" spans="1:32" ht="15" thickBot="1">
      <c r="A1946" s="93" t="s">
        <v>934</v>
      </c>
      <c r="B1946" s="84" t="str">
        <f>VLOOKUP(A1946,'Northern Branch Phase II Debris'!A:F,2,FALSE)</f>
        <v>009-490-140-000</v>
      </c>
      <c r="C1946" s="84" t="str">
        <f>VLOOKUP(A1946,'Northern Branch Phase II Debris'!A:F,3,FALSE)</f>
        <v>Indian Creek Road</v>
      </c>
      <c r="F1946" s="84" t="str">
        <f t="shared" si="60"/>
        <v>Go Ahead</v>
      </c>
      <c r="G1946" s="320">
        <f>VLOOKUP(A1946,'Northern Branch Phase II Debris'!A:F,6,FALSE)</f>
        <v>44358</v>
      </c>
      <c r="H1946" s="84" t="str">
        <f>VLOOKUP(A1946,'Northern Branch Phase II Debris'!A:G,7,FALSE)</f>
        <v>Siskiyou</v>
      </c>
      <c r="I1946" s="84" t="e">
        <f>VLOOKUP(A1946,'Go Backs'!A:H,8,FALSE)</f>
        <v>#N/A</v>
      </c>
      <c r="K1946" s="84" t="e">
        <f>VLOOKUP(A1946,'Go Aheads'!A:H,8,FALSE)</f>
        <v>#N/A</v>
      </c>
      <c r="M1946" s="84">
        <f>VLOOKUP(A1946,'Northern Branch Phase II Debris'!A:F,4,FALSE)</f>
        <v>3</v>
      </c>
      <c r="N1946" s="84">
        <f>VLOOKUP(A1946,'Northern Branch Phase II Debris'!A:F,5,FALSE)</f>
        <v>2</v>
      </c>
      <c r="P1946" s="84">
        <f ca="1">SUMIF(cCalRecycle_NorthBranch_DataMan!A:F,Audit!A1946,cCalRecycle_NorthBranch_DataMan!F:F)</f>
        <v>2</v>
      </c>
      <c r="Q1946" s="86">
        <f>VLOOKUP(A1946,cCalRecycle_NorthBranch_DataMan!A:B,2,FALSE)</f>
        <v>44358.421030092613</v>
      </c>
      <c r="R1946" s="643" t="b">
        <f t="shared" ca="1" si="61"/>
        <v>1</v>
      </c>
      <c r="Y1946" s="84" t="e">
        <v>#N/A</v>
      </c>
      <c r="Z1946" s="84" t="e">
        <v>#N/A</v>
      </c>
      <c r="AA1946" s="84" t="e">
        <v>#N/A</v>
      </c>
      <c r="AB1946" s="84" t="e">
        <v>#N/A</v>
      </c>
      <c r="AC1946" s="84" t="e">
        <v>#N/A</v>
      </c>
      <c r="AD1946" s="84" t="e">
        <v>#N/A</v>
      </c>
      <c r="AE1946" s="84" t="e">
        <v>#N/A</v>
      </c>
      <c r="AF1946" s="84" t="e">
        <v>#N/A</v>
      </c>
    </row>
    <row r="1947" spans="1:32" ht="15" thickBot="1">
      <c r="A1947" s="93" t="s">
        <v>926</v>
      </c>
      <c r="B1947" s="84">
        <f>VLOOKUP(A1947,'Northern Branch Phase II Debris'!A:F,2,FALSE)</f>
        <v>5127</v>
      </c>
      <c r="C1947" s="84" t="str">
        <f>VLOOKUP(A1947,'Northern Branch Phase II Debris'!A:F,3,FALSE)</f>
        <v>Indian Creek Road</v>
      </c>
      <c r="F1947" s="84" t="str">
        <f t="shared" si="60"/>
        <v>Go Ahead</v>
      </c>
      <c r="G1947" s="320">
        <f>VLOOKUP(A1947,'Northern Branch Phase II Debris'!A:F,6,FALSE)</f>
        <v>44336</v>
      </c>
      <c r="H1947" s="84" t="str">
        <f>VLOOKUP(A1947,'Northern Branch Phase II Debris'!A:G,7,FALSE)</f>
        <v>Siskiyou</v>
      </c>
      <c r="I1947" s="84" t="e">
        <f>VLOOKUP(A1947,'Go Backs'!A:H,8,FALSE)</f>
        <v>#N/A</v>
      </c>
      <c r="K1947" s="84" t="e">
        <f>VLOOKUP(A1947,'Go Aheads'!A:H,8,FALSE)</f>
        <v>#N/A</v>
      </c>
      <c r="M1947" s="84">
        <f>VLOOKUP(A1947,'Northern Branch Phase II Debris'!A:F,4,FALSE)</f>
        <v>5</v>
      </c>
      <c r="N1947" s="84">
        <f>VLOOKUP(A1947,'Northern Branch Phase II Debris'!A:F,5,FALSE)</f>
        <v>3</v>
      </c>
      <c r="P1947" s="84">
        <f ca="1">SUMIF(cCalRecycle_NorthBranch_DataMan!A:F,Audit!A1947,cCalRecycle_NorthBranch_DataMan!F:F)</f>
        <v>3</v>
      </c>
      <c r="Q1947" s="86">
        <f>VLOOKUP(A1947,cCalRecycle_NorthBranch_DataMan!A:B,2,FALSE)</f>
        <v>44333.683449074088</v>
      </c>
      <c r="R1947" s="643" t="b">
        <f t="shared" ca="1" si="61"/>
        <v>1</v>
      </c>
      <c r="Y1947" s="84" t="e">
        <v>#N/A</v>
      </c>
      <c r="Z1947" s="84" t="e">
        <v>#N/A</v>
      </c>
      <c r="AA1947" s="84" t="e">
        <v>#N/A</v>
      </c>
      <c r="AB1947" s="84" t="e">
        <v>#N/A</v>
      </c>
      <c r="AC1947" s="84" t="e">
        <v>#N/A</v>
      </c>
      <c r="AD1947" s="84" t="e">
        <v>#N/A</v>
      </c>
      <c r="AE1947" s="84" t="e">
        <v>#N/A</v>
      </c>
      <c r="AF1947" s="84" t="e">
        <v>#N/A</v>
      </c>
    </row>
    <row r="1948" spans="1:32" ht="15" thickBot="1">
      <c r="A1948" s="93" t="s">
        <v>1714</v>
      </c>
      <c r="B1948" s="84" t="str">
        <f>VLOOKUP(A1948,'Northern Branch Phase II Debris'!A:F,2,FALSE)</f>
        <v>009-550-380-000</v>
      </c>
      <c r="C1948" s="84" t="str">
        <f>VLOOKUP(A1948,'Northern Branch Phase II Debris'!A:F,3,FALSE)</f>
        <v>Pine Place Road</v>
      </c>
      <c r="F1948" s="84" t="str">
        <f t="shared" si="60"/>
        <v>Go Ahead</v>
      </c>
      <c r="G1948" s="320">
        <f>VLOOKUP(A1948,'Northern Branch Phase II Debris'!A:F,6,FALSE)</f>
        <v>44361</v>
      </c>
      <c r="H1948" s="84" t="str">
        <f>VLOOKUP(A1948,'Northern Branch Phase II Debris'!A:G,7,FALSE)</f>
        <v>Siskiyou</v>
      </c>
      <c r="I1948" s="84" t="e">
        <f>VLOOKUP(A1948,'Go Backs'!A:H,8,FALSE)</f>
        <v>#N/A</v>
      </c>
      <c r="K1948" s="84" t="e">
        <f>VLOOKUP(A1948,'Go Aheads'!A:H,8,FALSE)</f>
        <v>#N/A</v>
      </c>
      <c r="M1948" s="84">
        <f>VLOOKUP(A1948,'Northern Branch Phase II Debris'!A:F,4,FALSE)</f>
        <v>6</v>
      </c>
      <c r="N1948" s="84">
        <f>VLOOKUP(A1948,'Northern Branch Phase II Debris'!A:F,5,FALSE)</f>
        <v>6</v>
      </c>
      <c r="P1948" s="84">
        <f ca="1">SUMIF(cCalRecycle_NorthBranch_DataMan!A:F,Audit!A1948,cCalRecycle_NorthBranch_DataMan!F:F)</f>
        <v>6</v>
      </c>
      <c r="Q1948" s="86">
        <f>VLOOKUP(A1948,cCalRecycle_NorthBranch_DataMan!A:B,2,FALSE)</f>
        <v>44358.337685185194</v>
      </c>
      <c r="R1948" s="643" t="b">
        <f t="shared" ca="1" si="61"/>
        <v>1</v>
      </c>
      <c r="S1948" s="455"/>
      <c r="Y1948" s="84" t="e">
        <v>#N/A</v>
      </c>
      <c r="Z1948" s="84" t="e">
        <v>#N/A</v>
      </c>
      <c r="AA1948" s="84" t="e">
        <v>#N/A</v>
      </c>
      <c r="AB1948" s="84" t="e">
        <v>#N/A</v>
      </c>
      <c r="AC1948" s="84" t="e">
        <v>#N/A</v>
      </c>
      <c r="AD1948" s="84" t="e">
        <v>#N/A</v>
      </c>
      <c r="AE1948" s="84" t="e">
        <v>#N/A</v>
      </c>
      <c r="AF1948" s="84" t="e">
        <v>#N/A</v>
      </c>
    </row>
    <row r="1949" spans="1:32" ht="15" thickBot="1">
      <c r="A1949" s="93" t="s">
        <v>402</v>
      </c>
      <c r="B1949" s="84">
        <f>VLOOKUP(A1949,'Northern Branch Phase II Debris'!A:F,2,FALSE)</f>
        <v>54</v>
      </c>
      <c r="C1949" s="84" t="str">
        <f>VLOOKUP(A1949,'Northern Branch Phase II Debris'!A:F,3,FALSE)</f>
        <v>Breckenridge Court</v>
      </c>
      <c r="F1949" s="84" t="str">
        <f t="shared" si="60"/>
        <v>Go Ahead</v>
      </c>
      <c r="G1949" s="320">
        <f>VLOOKUP(A1949,'Northern Branch Phase II Debris'!A:F,6,FALSE)</f>
        <v>44330</v>
      </c>
      <c r="H1949" s="84" t="str">
        <f>VLOOKUP(A1949,'Northern Branch Phase II Debris'!A:G,7,FALSE)</f>
        <v>Butte</v>
      </c>
      <c r="I1949" s="84" t="e">
        <f>VLOOKUP(A1949,'Go Backs'!A:H,8,FALSE)</f>
        <v>#N/A</v>
      </c>
      <c r="K1949" s="84">
        <f>VLOOKUP(A1949,'Go Aheads'!A:H,8,FALSE)</f>
        <v>4</v>
      </c>
      <c r="M1949" s="84">
        <f>VLOOKUP(A1949,'Northern Branch Phase II Debris'!A:F,4,FALSE)</f>
        <v>5</v>
      </c>
      <c r="N1949" s="84">
        <f>VLOOKUP(A1949,'Northern Branch Phase II Debris'!A:F,5,FALSE)</f>
        <v>4</v>
      </c>
      <c r="P1949" s="84">
        <f ca="1">SUMIF(cCalRecycle_NorthBranch_DataMan!A:F,Audit!A1949,cCalRecycle_NorthBranch_DataMan!F:F)</f>
        <v>4</v>
      </c>
      <c r="Q1949" s="86">
        <f>VLOOKUP(A1949,cCalRecycle_NorthBranch_DataMan!A:B,2,FALSE)</f>
        <v>44362.548564814802</v>
      </c>
      <c r="R1949" s="643" t="b">
        <f t="shared" ca="1" si="61"/>
        <v>1</v>
      </c>
      <c r="S1949" s="455"/>
      <c r="Y1949" s="84" t="s">
        <v>8346</v>
      </c>
      <c r="Z1949" s="84" t="s">
        <v>8347</v>
      </c>
      <c r="AA1949" s="84">
        <v>1</v>
      </c>
      <c r="AB1949" s="84">
        <v>0</v>
      </c>
      <c r="AC1949" s="84">
        <v>0</v>
      </c>
      <c r="AD1949" s="84" t="e">
        <v>#N/A</v>
      </c>
      <c r="AE1949" s="84">
        <v>3</v>
      </c>
      <c r="AF1949" s="84">
        <v>0</v>
      </c>
    </row>
    <row r="1950" spans="1:32" ht="15" thickBot="1">
      <c r="A1950" s="93" t="s">
        <v>1298</v>
      </c>
      <c r="B1950" s="84">
        <f>VLOOKUP(A1950,'Northern Branch Phase II Debris'!A:F,2,FALSE)</f>
        <v>56</v>
      </c>
      <c r="C1950" s="84" t="str">
        <f>VLOOKUP(A1950,'Northern Branch Phase II Debris'!A:F,3,FALSE)</f>
        <v>Star Road</v>
      </c>
      <c r="F1950" s="84" t="str">
        <f t="shared" si="60"/>
        <v>Go Ahead</v>
      </c>
      <c r="G1950" s="320">
        <f>VLOOKUP(A1950,'Northern Branch Phase II Debris'!A:F,6,FALSE)</f>
        <v>44299</v>
      </c>
      <c r="H1950" s="84" t="str">
        <f>VLOOKUP(A1950,'Northern Branch Phase II Debris'!A:G,7,FALSE)</f>
        <v>Butte</v>
      </c>
      <c r="I1950" s="84" t="e">
        <f>VLOOKUP(A1950,'Go Backs'!A:H,8,FALSE)</f>
        <v>#N/A</v>
      </c>
      <c r="K1950" s="84">
        <f>VLOOKUP(A1950,'Go Aheads'!A:H,8,FALSE)</f>
        <v>4</v>
      </c>
      <c r="M1950" s="84">
        <f>VLOOKUP(A1950,'Northern Branch Phase II Debris'!A:F,4,FALSE)</f>
        <v>5</v>
      </c>
      <c r="N1950" s="84">
        <f>VLOOKUP(A1950,'Northern Branch Phase II Debris'!A:F,5,FALSE)</f>
        <v>4</v>
      </c>
      <c r="P1950" s="84">
        <f ca="1">SUMIF(cCalRecycle_NorthBranch_DataMan!A:F,Audit!A1950,cCalRecycle_NorthBranch_DataMan!F:F)</f>
        <v>4</v>
      </c>
      <c r="Q1950" s="86">
        <f>VLOOKUP(A1950,cCalRecycle_NorthBranch_DataMan!A:B,2,FALSE)</f>
        <v>44330.417858796311</v>
      </c>
      <c r="R1950" s="643" t="b">
        <f t="shared" ca="1" si="61"/>
        <v>1</v>
      </c>
      <c r="Y1950" s="84" t="e">
        <v>#N/A</v>
      </c>
      <c r="Z1950" s="84" t="e">
        <v>#N/A</v>
      </c>
      <c r="AA1950" s="84" t="e">
        <v>#N/A</v>
      </c>
      <c r="AB1950" s="84" t="e">
        <v>#N/A</v>
      </c>
      <c r="AC1950" s="84" t="e">
        <v>#N/A</v>
      </c>
      <c r="AD1950" s="84" t="e">
        <v>#N/A</v>
      </c>
      <c r="AE1950" s="84" t="e">
        <v>#N/A</v>
      </c>
      <c r="AF1950" s="84" t="e">
        <v>#N/A</v>
      </c>
    </row>
    <row r="1951" spans="1:32" ht="15" thickBot="1">
      <c r="A1951" s="93" t="s">
        <v>2026</v>
      </c>
      <c r="B1951" s="84">
        <f>VLOOKUP(A1951,'Northern Branch Phase II Debris'!A:F,2,FALSE)</f>
        <v>31</v>
      </c>
      <c r="C1951" s="84" t="str">
        <f>VLOOKUP(A1951,'Northern Branch Phase II Debris'!A:F,3,FALSE)</f>
        <v>Rip Van Way</v>
      </c>
      <c r="F1951" s="84" t="str">
        <f t="shared" si="60"/>
        <v>Go Ahead</v>
      </c>
      <c r="G1951" s="320">
        <f>VLOOKUP(A1951,'Northern Branch Phase II Debris'!A:F,6,FALSE)</f>
        <v>44184</v>
      </c>
      <c r="H1951" s="84" t="str">
        <f>VLOOKUP(A1951,'Northern Branch Phase II Debris'!A:G,7,FALSE)</f>
        <v>Butte</v>
      </c>
      <c r="I1951" s="84" t="e">
        <f>VLOOKUP(A1951,'Go Backs'!A:H,8,FALSE)</f>
        <v>#N/A</v>
      </c>
      <c r="K1951" s="84" t="e">
        <f>VLOOKUP(A1951,'Go Aheads'!A:H,8,FALSE)</f>
        <v>#N/A</v>
      </c>
      <c r="M1951" s="84">
        <f>VLOOKUP(A1951,'Northern Branch Phase II Debris'!A:F,4,FALSE)</f>
        <v>0</v>
      </c>
      <c r="N1951" s="84">
        <f>VLOOKUP(A1951,'Northern Branch Phase II Debris'!A:F,5,FALSE)</f>
        <v>0</v>
      </c>
      <c r="P1951" s="84">
        <f ca="1">SUMIF(cCalRecycle_NorthBranch_DataMan!A:F,Audit!A1951,cCalRecycle_NorthBranch_DataMan!F:F)</f>
        <v>0</v>
      </c>
      <c r="Q1951" s="86" t="e">
        <f>VLOOKUP(A1951,cCalRecycle_NorthBranch_DataMan!A:B,2,FALSE)</f>
        <v>#N/A</v>
      </c>
      <c r="R1951" s="643" t="b">
        <f t="shared" ca="1" si="61"/>
        <v>1</v>
      </c>
      <c r="Y1951" s="84" t="e">
        <v>#N/A</v>
      </c>
      <c r="Z1951" s="84" t="e">
        <v>#N/A</v>
      </c>
      <c r="AA1951" s="84" t="e">
        <v>#N/A</v>
      </c>
      <c r="AB1951" s="84" t="e">
        <v>#N/A</v>
      </c>
      <c r="AC1951" s="84" t="e">
        <v>#N/A</v>
      </c>
      <c r="AD1951" s="84" t="e">
        <v>#N/A</v>
      </c>
      <c r="AE1951" s="84" t="e">
        <v>#N/A</v>
      </c>
      <c r="AF1951" s="84" t="e">
        <v>#N/A</v>
      </c>
    </row>
    <row r="1952" spans="1:32" ht="15" thickBot="1">
      <c r="A1952" s="93" t="s">
        <v>1608</v>
      </c>
      <c r="B1952" s="84">
        <f>VLOOKUP(A1952,'Northern Branch Phase II Debris'!A:F,2,FALSE)</f>
        <v>1340</v>
      </c>
      <c r="C1952" s="84" t="str">
        <f>VLOOKUP(A1952,'Northern Branch Phase II Debris'!A:F,3,FALSE)</f>
        <v>Bald Rock Road</v>
      </c>
      <c r="F1952" s="84" t="str">
        <f t="shared" si="60"/>
        <v>Go Ahead</v>
      </c>
      <c r="G1952" s="320">
        <f>VLOOKUP(A1952,'Northern Branch Phase II Debris'!A:F,6,FALSE)</f>
        <v>44249</v>
      </c>
      <c r="H1952" s="84" t="str">
        <f>VLOOKUP(A1952,'Northern Branch Phase II Debris'!A:G,7,FALSE)</f>
        <v>Butte</v>
      </c>
      <c r="I1952" s="84" t="e">
        <f>VLOOKUP(A1952,'Go Backs'!A:H,8,FALSE)</f>
        <v>#N/A</v>
      </c>
      <c r="K1952" s="84" t="e">
        <f>VLOOKUP(A1952,'Go Aheads'!A:H,8,FALSE)</f>
        <v>#N/A</v>
      </c>
      <c r="M1952" s="84">
        <f>VLOOKUP(A1952,'Northern Branch Phase II Debris'!A:F,4,FALSE)</f>
        <v>0</v>
      </c>
      <c r="N1952" s="84">
        <f>VLOOKUP(A1952,'Northern Branch Phase II Debris'!A:F,5,FALSE)</f>
        <v>0</v>
      </c>
      <c r="P1952" s="84">
        <f ca="1">SUMIF(cCalRecycle_NorthBranch_DataMan!A:F,Audit!A1952,cCalRecycle_NorthBranch_DataMan!F:F)</f>
        <v>0</v>
      </c>
      <c r="Q1952" s="86" t="e">
        <f>VLOOKUP(A1952,cCalRecycle_NorthBranch_DataMan!A:B,2,FALSE)</f>
        <v>#N/A</v>
      </c>
      <c r="R1952" s="643" t="b">
        <f t="shared" ca="1" si="61"/>
        <v>1</v>
      </c>
      <c r="Y1952" s="84" t="e">
        <v>#N/A</v>
      </c>
      <c r="Z1952" s="84" t="e">
        <v>#N/A</v>
      </c>
      <c r="AA1952" s="84" t="e">
        <v>#N/A</v>
      </c>
      <c r="AB1952" s="84" t="e">
        <v>#N/A</v>
      </c>
      <c r="AC1952" s="84" t="e">
        <v>#N/A</v>
      </c>
      <c r="AD1952" s="84" t="e">
        <v>#N/A</v>
      </c>
      <c r="AE1952" s="84" t="e">
        <v>#N/A</v>
      </c>
      <c r="AF1952" s="84" t="e">
        <v>#N/A</v>
      </c>
    </row>
    <row r="1953" spans="1:32" ht="15" thickBot="1">
      <c r="A1953" s="93" t="s">
        <v>1906</v>
      </c>
      <c r="B1953" s="84" t="str">
        <f>VLOOKUP(A1953,'Northern Branch Phase II Debris'!A:F,2,FALSE)</f>
        <v>071-200-017-000</v>
      </c>
      <c r="C1953" s="84" t="str">
        <f>VLOOKUP(A1953,'Northern Branch Phase II Debris'!A:F,3,FALSE)</f>
        <v>Off Lumpkin Road</v>
      </c>
      <c r="F1953" s="84" t="str">
        <f t="shared" si="60"/>
        <v>Go Ahead</v>
      </c>
      <c r="G1953" s="320">
        <f>VLOOKUP(A1953,'Northern Branch Phase II Debris'!A:F,6,FALSE)</f>
        <v>0</v>
      </c>
      <c r="H1953" s="84" t="str">
        <f>VLOOKUP(A1953,'Northern Branch Phase II Debris'!A:G,7,FALSE)</f>
        <v>Butte</v>
      </c>
      <c r="I1953" s="84" t="e">
        <f>VLOOKUP(A1953,'Go Backs'!A:H,8,FALSE)</f>
        <v>#N/A</v>
      </c>
      <c r="K1953" s="84" t="e">
        <f>VLOOKUP(A1953,'Go Aheads'!A:H,8,FALSE)</f>
        <v>#N/A</v>
      </c>
      <c r="M1953" s="84">
        <f>VLOOKUP(A1953,'Northern Branch Phase II Debris'!A:F,4,FALSE)</f>
        <v>0</v>
      </c>
      <c r="N1953" s="84">
        <f>VLOOKUP(A1953,'Northern Branch Phase II Debris'!A:F,5,FALSE)</f>
        <v>0</v>
      </c>
      <c r="P1953" s="84">
        <f ca="1">SUMIF(cCalRecycle_NorthBranch_DataMan!A:F,Audit!A1953,cCalRecycle_NorthBranch_DataMan!F:F)</f>
        <v>0</v>
      </c>
      <c r="Q1953" s="86" t="e">
        <f>VLOOKUP(A1953,cCalRecycle_NorthBranch_DataMan!A:B,2,FALSE)</f>
        <v>#N/A</v>
      </c>
      <c r="R1953" s="643" t="b">
        <f t="shared" ca="1" si="61"/>
        <v>1</v>
      </c>
      <c r="Y1953" s="84" t="e">
        <v>#N/A</v>
      </c>
      <c r="Z1953" s="84" t="e">
        <v>#N/A</v>
      </c>
      <c r="AA1953" s="84" t="e">
        <v>#N/A</v>
      </c>
      <c r="AB1953" s="84" t="e">
        <v>#N/A</v>
      </c>
      <c r="AC1953" s="84" t="e">
        <v>#N/A</v>
      </c>
      <c r="AD1953" s="84" t="e">
        <v>#N/A</v>
      </c>
      <c r="AE1953" s="84" t="e">
        <v>#N/A</v>
      </c>
      <c r="AF1953" s="84" t="e">
        <v>#N/A</v>
      </c>
    </row>
    <row r="1954" spans="1:32" ht="15" thickBot="1">
      <c r="A1954" s="93" t="s">
        <v>623</v>
      </c>
      <c r="B1954" s="84" t="str">
        <f>VLOOKUP(A1954,'Northern Branch Phase II Debris'!A:F,2,FALSE)</f>
        <v>061-580-016-000</v>
      </c>
      <c r="C1954" s="84" t="str">
        <f>VLOOKUP(A1954,'Northern Branch Phase II Debris'!A:F,3,FALSE)</f>
        <v>Encina Grande Road</v>
      </c>
      <c r="F1954" s="84" t="str">
        <f t="shared" si="60"/>
        <v>Go Ahead</v>
      </c>
      <c r="G1954" s="320">
        <f>VLOOKUP(A1954,'Northern Branch Phase II Debris'!A:F,6,FALSE)</f>
        <v>44350</v>
      </c>
      <c r="H1954" s="84" t="str">
        <f>VLOOKUP(A1954,'Northern Branch Phase II Debris'!A:G,7,FALSE)</f>
        <v>Butte</v>
      </c>
      <c r="I1954" s="84" t="e">
        <f>VLOOKUP(A1954,'Go Backs'!A:H,8,FALSE)</f>
        <v>#N/A</v>
      </c>
      <c r="K1954" s="84">
        <f>VLOOKUP(A1954,'Go Aheads'!A:H,8,FALSE)</f>
        <v>5</v>
      </c>
      <c r="M1954" s="84">
        <f>VLOOKUP(A1954,'Northern Branch Phase II Debris'!A:F,4,FALSE)</f>
        <v>4</v>
      </c>
      <c r="N1954" s="84">
        <f>VLOOKUP(A1954,'Northern Branch Phase II Debris'!A:F,5,FALSE)</f>
        <v>5</v>
      </c>
      <c r="P1954" s="84">
        <f ca="1">SUMIF(cCalRecycle_NorthBranch_DataMan!A:F,Audit!A1954,cCalRecycle_NorthBranch_DataMan!F:F)</f>
        <v>5</v>
      </c>
      <c r="Q1954" s="86">
        <f>VLOOKUP(A1954,cCalRecycle_NorthBranch_DataMan!A:B,2,FALSE)</f>
        <v>44331.57303240741</v>
      </c>
      <c r="R1954" s="643" t="b">
        <f t="shared" ca="1" si="61"/>
        <v>1</v>
      </c>
      <c r="Y1954" s="84" t="e">
        <v>#N/A</v>
      </c>
      <c r="Z1954" s="84" t="e">
        <v>#N/A</v>
      </c>
      <c r="AA1954" s="84" t="e">
        <v>#N/A</v>
      </c>
      <c r="AB1954" s="84" t="e">
        <v>#N/A</v>
      </c>
      <c r="AC1954" s="84" t="e">
        <v>#N/A</v>
      </c>
      <c r="AD1954" s="84" t="e">
        <v>#N/A</v>
      </c>
      <c r="AE1954" s="84" t="e">
        <v>#N/A</v>
      </c>
      <c r="AF1954" s="84" t="e">
        <v>#N/A</v>
      </c>
    </row>
    <row r="1955" spans="1:32" ht="15" thickBot="1">
      <c r="A1955" s="93" t="s">
        <v>1420</v>
      </c>
      <c r="B1955" s="84" t="str">
        <f>VLOOKUP(A1955,'Northern Branch Phase II Debris'!A:F,2,FALSE)</f>
        <v>071-280-022-000</v>
      </c>
      <c r="C1955" s="84" t="str">
        <f>VLOOKUP(A1955,'Northern Branch Phase II Debris'!A:F,3,FALSE)</f>
        <v>Cochise Drive</v>
      </c>
      <c r="F1955" s="84" t="str">
        <f t="shared" si="60"/>
        <v>Go Ahead</v>
      </c>
      <c r="G1955" s="320">
        <f>VLOOKUP(A1955,'Northern Branch Phase II Debris'!A:F,6,FALSE)</f>
        <v>44288</v>
      </c>
      <c r="H1955" s="84" t="str">
        <f>VLOOKUP(A1955,'Northern Branch Phase II Debris'!A:G,7,FALSE)</f>
        <v>Butte</v>
      </c>
      <c r="I1955" s="84" t="e">
        <f>VLOOKUP(A1955,'Go Backs'!A:H,8,FALSE)</f>
        <v>#N/A</v>
      </c>
      <c r="K1955" s="84">
        <f>VLOOKUP(A1955,'Go Aheads'!A:H,8,FALSE)</f>
        <v>5</v>
      </c>
      <c r="M1955" s="84">
        <f>VLOOKUP(A1955,'Northern Branch Phase II Debris'!A:F,4,FALSE)</f>
        <v>9</v>
      </c>
      <c r="N1955" s="84">
        <f>VLOOKUP(A1955,'Northern Branch Phase II Debris'!A:F,5,FALSE)</f>
        <v>5</v>
      </c>
      <c r="P1955" s="84">
        <f ca="1">SUMIF(cCalRecycle_NorthBranch_DataMan!A:F,Audit!A1955,cCalRecycle_NorthBranch_DataMan!F:F)</f>
        <v>5</v>
      </c>
      <c r="Q1955" s="86">
        <f>VLOOKUP(A1955,cCalRecycle_NorthBranch_DataMan!A:B,2,FALSE)</f>
        <v>44323.394826388903</v>
      </c>
      <c r="R1955" s="643" t="b">
        <f t="shared" ca="1" si="61"/>
        <v>1</v>
      </c>
      <c r="Y1955" s="84" t="e">
        <v>#N/A</v>
      </c>
      <c r="Z1955" s="84" t="e">
        <v>#N/A</v>
      </c>
      <c r="AA1955" s="84" t="e">
        <v>#N/A</v>
      </c>
      <c r="AB1955" s="84" t="e">
        <v>#N/A</v>
      </c>
      <c r="AC1955" s="84" t="e">
        <v>#N/A</v>
      </c>
      <c r="AD1955" s="84" t="e">
        <v>#N/A</v>
      </c>
      <c r="AE1955" s="84" t="e">
        <v>#N/A</v>
      </c>
      <c r="AF1955" s="84" t="e">
        <v>#N/A</v>
      </c>
    </row>
    <row r="1956" spans="1:32" ht="15" thickBot="1">
      <c r="A1956" s="93" t="s">
        <v>508</v>
      </c>
      <c r="B1956" s="84">
        <f>VLOOKUP(A1956,'Northern Branch Phase II Debris'!A:F,2,FALSE)</f>
        <v>338</v>
      </c>
      <c r="C1956" s="84" t="str">
        <f>VLOOKUP(A1956,'Northern Branch Phase II Debris'!A:F,3,FALSE)</f>
        <v>Raccoon Road</v>
      </c>
      <c r="F1956" s="84" t="str">
        <f t="shared" si="60"/>
        <v>Go Ahead</v>
      </c>
      <c r="G1956" s="320">
        <f>VLOOKUP(A1956,'Northern Branch Phase II Debris'!A:F,6,FALSE)</f>
        <v>44306</v>
      </c>
      <c r="H1956" s="84" t="str">
        <f>VLOOKUP(A1956,'Northern Branch Phase II Debris'!A:G,7,FALSE)</f>
        <v>Butte</v>
      </c>
      <c r="I1956" s="84" t="e">
        <f>VLOOKUP(A1956,'Go Backs'!A:H,8,FALSE)</f>
        <v>#N/A</v>
      </c>
      <c r="K1956" s="84" t="e">
        <f>VLOOKUP(A1956,'Go Aheads'!A:H,8,FALSE)</f>
        <v>#N/A</v>
      </c>
      <c r="M1956" s="84">
        <f>VLOOKUP(A1956,'Northern Branch Phase II Debris'!A:F,4,FALSE)</f>
        <v>2</v>
      </c>
      <c r="N1956" s="84">
        <f>VLOOKUP(A1956,'Northern Branch Phase II Debris'!A:F,5,FALSE)</f>
        <v>0</v>
      </c>
      <c r="P1956" s="84">
        <f ca="1">SUMIF(cCalRecycle_NorthBranch_DataMan!A:F,Audit!A1956,cCalRecycle_NorthBranch_DataMan!F:F)</f>
        <v>2</v>
      </c>
      <c r="Q1956" s="86">
        <f>VLOOKUP(A1956,cCalRecycle_NorthBranch_DataMan!A:B,2,FALSE)</f>
        <v>44366.530972222201</v>
      </c>
      <c r="R1956" s="643" t="b">
        <f t="shared" ca="1" si="61"/>
        <v>0</v>
      </c>
      <c r="S1956" s="455" t="s">
        <v>7737</v>
      </c>
      <c r="Y1956" s="84">
        <v>0</v>
      </c>
      <c r="Z1956" s="84">
        <v>0</v>
      </c>
      <c r="AA1956" s="84">
        <v>0</v>
      </c>
      <c r="AB1956" s="84">
        <v>0</v>
      </c>
      <c r="AC1956" s="84">
        <v>0</v>
      </c>
      <c r="AD1956" s="84" t="e">
        <v>#N/A</v>
      </c>
      <c r="AE1956" s="84">
        <v>0</v>
      </c>
      <c r="AF1956" s="84">
        <v>0</v>
      </c>
    </row>
    <row r="1957" spans="1:32" ht="15" thickBot="1">
      <c r="A1957" s="93" t="s">
        <v>1342</v>
      </c>
      <c r="B1957" s="84">
        <f>VLOOKUP(A1957,'Northern Branch Phase II Debris'!A:F,2,FALSE)</f>
        <v>155</v>
      </c>
      <c r="C1957" s="84" t="str">
        <f>VLOOKUP(A1957,'Northern Branch Phase II Debris'!A:F,3,FALSE)</f>
        <v>Justamere Lane</v>
      </c>
      <c r="F1957" s="84" t="str">
        <f t="shared" si="60"/>
        <v>Go Ahead</v>
      </c>
      <c r="G1957" s="320">
        <f>VLOOKUP(A1957,'Northern Branch Phase II Debris'!A:F,6,FALSE)</f>
        <v>44299</v>
      </c>
      <c r="H1957" s="84" t="str">
        <f>VLOOKUP(A1957,'Northern Branch Phase II Debris'!A:G,7,FALSE)</f>
        <v>Butte</v>
      </c>
      <c r="I1957" s="84" t="e">
        <f>VLOOKUP(A1957,'Go Backs'!A:H,8,FALSE)</f>
        <v>#N/A</v>
      </c>
      <c r="K1957" s="84">
        <f>VLOOKUP(A1957,'Go Aheads'!A:H,8,FALSE)</f>
        <v>1</v>
      </c>
      <c r="M1957" s="84">
        <f>VLOOKUP(A1957,'Northern Branch Phase II Debris'!A:F,4,FALSE)</f>
        <v>24</v>
      </c>
      <c r="N1957" s="84">
        <f>VLOOKUP(A1957,'Northern Branch Phase II Debris'!A:F,5,FALSE)</f>
        <v>22</v>
      </c>
      <c r="P1957" s="84">
        <f ca="1">SUMIF(cCalRecycle_NorthBranch_DataMan!A:F,Audit!A1957,cCalRecycle_NorthBranch_DataMan!F:F)</f>
        <v>22</v>
      </c>
      <c r="Q1957" s="86">
        <f>VLOOKUP(A1957,cCalRecycle_NorthBranch_DataMan!A:B,2,FALSE)</f>
        <v>44323.590844907398</v>
      </c>
      <c r="R1957" s="643" t="b">
        <f t="shared" ca="1" si="61"/>
        <v>1</v>
      </c>
      <c r="S1957" s="464"/>
      <c r="Y1957" s="84" t="e">
        <v>#N/A</v>
      </c>
      <c r="Z1957" s="84" t="e">
        <v>#N/A</v>
      </c>
      <c r="AA1957" s="84" t="e">
        <v>#N/A</v>
      </c>
      <c r="AB1957" s="84" t="e">
        <v>#N/A</v>
      </c>
      <c r="AC1957" s="84" t="e">
        <v>#N/A</v>
      </c>
      <c r="AD1957" s="84" t="e">
        <v>#N/A</v>
      </c>
      <c r="AE1957" s="84" t="e">
        <v>#N/A</v>
      </c>
      <c r="AF1957" s="84" t="e">
        <v>#N/A</v>
      </c>
    </row>
    <row r="1958" spans="1:32" ht="15" thickBot="1">
      <c r="A1958" s="93" t="s">
        <v>1726</v>
      </c>
      <c r="B1958" s="84">
        <f>VLOOKUP(A1958,'Northern Branch Phase II Debris'!A:F,2,FALSE)</f>
        <v>85</v>
      </c>
      <c r="C1958" s="84" t="str">
        <f>VLOOKUP(A1958,'Northern Branch Phase II Debris'!A:F,3,FALSE)</f>
        <v>Justamere Lane</v>
      </c>
      <c r="F1958" s="84" t="str">
        <f t="shared" si="60"/>
        <v>Go Ahead</v>
      </c>
      <c r="G1958" s="320">
        <f>VLOOKUP(A1958,'Northern Branch Phase II Debris'!A:F,6,FALSE)</f>
        <v>44301</v>
      </c>
      <c r="H1958" s="84" t="str">
        <f>VLOOKUP(A1958,'Northern Branch Phase II Debris'!A:G,7,FALSE)</f>
        <v>Butte</v>
      </c>
      <c r="I1958" s="84" t="e">
        <f>VLOOKUP(A1958,'Go Backs'!A:H,8,FALSE)</f>
        <v>#N/A</v>
      </c>
      <c r="K1958" s="84">
        <f>VLOOKUP(A1958,'Go Aheads'!A:H,8,FALSE)</f>
        <v>25</v>
      </c>
      <c r="M1958" s="84">
        <f>VLOOKUP(A1958,'Northern Branch Phase II Debris'!A:F,4,FALSE)</f>
        <v>29</v>
      </c>
      <c r="N1958" s="84">
        <f>VLOOKUP(A1958,'Northern Branch Phase II Debris'!A:F,5,FALSE)</f>
        <v>25</v>
      </c>
      <c r="P1958" s="84">
        <f ca="1">SUMIF(cCalRecycle_NorthBranch_DataMan!A:F,Audit!A1958,cCalRecycle_NorthBranch_DataMan!F:F)</f>
        <v>25</v>
      </c>
      <c r="Q1958" s="86">
        <f>VLOOKUP(A1958,cCalRecycle_NorthBranch_DataMan!A:B,2,FALSE)</f>
        <v>44320.552013888897</v>
      </c>
      <c r="R1958" s="643" t="b">
        <f t="shared" ca="1" si="61"/>
        <v>1</v>
      </c>
      <c r="Y1958" s="84" t="e">
        <v>#N/A</v>
      </c>
      <c r="Z1958" s="84" t="e">
        <v>#N/A</v>
      </c>
      <c r="AA1958" s="84" t="e">
        <v>#N/A</v>
      </c>
      <c r="AB1958" s="84" t="e">
        <v>#N/A</v>
      </c>
      <c r="AC1958" s="84" t="e">
        <v>#N/A</v>
      </c>
      <c r="AD1958" s="84" t="e">
        <v>#N/A</v>
      </c>
      <c r="AE1958" s="84" t="e">
        <v>#N/A</v>
      </c>
      <c r="AF1958" s="84" t="e">
        <v>#N/A</v>
      </c>
    </row>
    <row r="1959" spans="1:32" ht="15" thickBot="1">
      <c r="A1959" s="93" t="s">
        <v>1931</v>
      </c>
      <c r="B1959" s="84">
        <f>VLOOKUP(A1959,'Northern Branch Phase II Debris'!A:F,2,FALSE)</f>
        <v>77</v>
      </c>
      <c r="C1959" s="84" t="str">
        <f>VLOOKUP(A1959,'Northern Branch Phase II Debris'!A:F,3,FALSE)</f>
        <v>Justamere Lane</v>
      </c>
      <c r="F1959" s="84" t="str">
        <f t="shared" si="60"/>
        <v>Go Ahead</v>
      </c>
      <c r="G1959" s="320">
        <f>VLOOKUP(A1959,'Northern Branch Phase II Debris'!A:F,6,FALSE)</f>
        <v>44303</v>
      </c>
      <c r="H1959" s="84" t="str">
        <f>VLOOKUP(A1959,'Northern Branch Phase II Debris'!A:G,7,FALSE)</f>
        <v>Butte</v>
      </c>
      <c r="I1959" s="84" t="e">
        <f>VLOOKUP(A1959,'Go Backs'!A:H,8,FALSE)</f>
        <v>#N/A</v>
      </c>
      <c r="K1959" s="84">
        <f>VLOOKUP(A1959,'Go Aheads'!A:H,8,FALSE)</f>
        <v>8</v>
      </c>
      <c r="M1959" s="84">
        <f>VLOOKUP(A1959,'Northern Branch Phase II Debris'!A:F,4,FALSE)</f>
        <v>7</v>
      </c>
      <c r="N1959" s="84">
        <f>VLOOKUP(A1959,'Northern Branch Phase II Debris'!A:F,5,FALSE)</f>
        <v>8</v>
      </c>
      <c r="P1959" s="84">
        <f ca="1">SUMIF(cCalRecycle_NorthBranch_DataMan!A:F,Audit!A1959,cCalRecycle_NorthBranch_DataMan!F:F)</f>
        <v>8</v>
      </c>
      <c r="Q1959" s="86">
        <f>VLOOKUP(A1959,cCalRecycle_NorthBranch_DataMan!A:B,2,FALSE)</f>
        <v>44320.618333333303</v>
      </c>
      <c r="R1959" s="643" t="b">
        <f t="shared" ca="1" si="61"/>
        <v>1</v>
      </c>
      <c r="Y1959" s="84" t="e">
        <v>#N/A</v>
      </c>
      <c r="Z1959" s="84" t="e">
        <v>#N/A</v>
      </c>
      <c r="AA1959" s="84" t="e">
        <v>#N/A</v>
      </c>
      <c r="AB1959" s="84" t="e">
        <v>#N/A</v>
      </c>
      <c r="AC1959" s="84" t="e">
        <v>#N/A</v>
      </c>
      <c r="AD1959" s="84" t="e">
        <v>#N/A</v>
      </c>
      <c r="AE1959" s="84" t="e">
        <v>#N/A</v>
      </c>
      <c r="AF1959" s="84" t="e">
        <v>#N/A</v>
      </c>
    </row>
    <row r="1960" spans="1:32" ht="26.25" thickBot="1">
      <c r="A1960" s="93" t="s">
        <v>414</v>
      </c>
      <c r="B1960" s="84" t="str">
        <f>VLOOKUP(A1960,'Northern Branch Phase II Debris'!A:F,2,FALSE)</f>
        <v>072-180-013-000</v>
      </c>
      <c r="C1960" s="84" t="str">
        <f>VLOOKUP(A1960,'Northern Branch Phase II Debris'!A:F,3,FALSE)</f>
        <v>Oroville Quincy Highway</v>
      </c>
      <c r="F1960" s="84" t="str">
        <f t="shared" si="60"/>
        <v>Go Ahead</v>
      </c>
      <c r="G1960" s="320">
        <f>VLOOKUP(A1960,'Northern Branch Phase II Debris'!A:F,6,FALSE)</f>
        <v>0</v>
      </c>
      <c r="H1960" s="84" t="str">
        <f>VLOOKUP(A1960,'Northern Branch Phase II Debris'!A:G,7,FALSE)</f>
        <v>Butte</v>
      </c>
      <c r="I1960" s="84" t="e">
        <f>VLOOKUP(A1960,'Go Backs'!A:H,8,FALSE)</f>
        <v>#N/A</v>
      </c>
      <c r="K1960" s="84" t="e">
        <f>VLOOKUP(A1960,'Go Aheads'!A:H,8,FALSE)</f>
        <v>#N/A</v>
      </c>
      <c r="M1960" s="84">
        <f>VLOOKUP(A1960,'Northern Branch Phase II Debris'!A:F,4,FALSE)</f>
        <v>0</v>
      </c>
      <c r="N1960" s="84">
        <f>VLOOKUP(A1960,'Northern Branch Phase II Debris'!A:F,5,FALSE)</f>
        <v>0</v>
      </c>
      <c r="P1960" s="84">
        <f ca="1">SUMIF(cCalRecycle_NorthBranch_DataMan!A:F,Audit!A1960,cCalRecycle_NorthBranch_DataMan!F:F)</f>
        <v>0</v>
      </c>
      <c r="Q1960" s="86" t="e">
        <f>VLOOKUP(A1960,cCalRecycle_NorthBranch_DataMan!A:B,2,FALSE)</f>
        <v>#N/A</v>
      </c>
      <c r="R1960" s="643" t="b">
        <f t="shared" ca="1" si="61"/>
        <v>1</v>
      </c>
      <c r="Y1960" s="84" t="e">
        <v>#N/A</v>
      </c>
      <c r="Z1960" s="84" t="e">
        <v>#N/A</v>
      </c>
      <c r="AA1960" s="84" t="e">
        <v>#N/A</v>
      </c>
      <c r="AB1960" s="84" t="e">
        <v>#N/A</v>
      </c>
      <c r="AC1960" s="84" t="e">
        <v>#N/A</v>
      </c>
      <c r="AD1960" s="84" t="e">
        <v>#N/A</v>
      </c>
      <c r="AE1960" s="84" t="e">
        <v>#N/A</v>
      </c>
      <c r="AF1960" s="84" t="e">
        <v>#N/A</v>
      </c>
    </row>
    <row r="1961" spans="1:32" ht="26.25" thickBot="1">
      <c r="A1961" s="93" t="s">
        <v>415</v>
      </c>
      <c r="B1961" s="84" t="str">
        <f>VLOOKUP(A1961,'Northern Branch Phase II Debris'!A:F,2,FALSE)</f>
        <v>072-180-052-000</v>
      </c>
      <c r="C1961" s="84" t="str">
        <f>VLOOKUP(A1961,'Northern Branch Phase II Debris'!A:F,3,FALSE)</f>
        <v>Oroville Quincy Highway</v>
      </c>
      <c r="F1961" s="84" t="str">
        <f t="shared" si="60"/>
        <v>Go Ahead</v>
      </c>
      <c r="G1961" s="320">
        <f>VLOOKUP(A1961,'Northern Branch Phase II Debris'!A:F,6,FALSE)</f>
        <v>0</v>
      </c>
      <c r="H1961" s="84" t="str">
        <f>VLOOKUP(A1961,'Northern Branch Phase II Debris'!A:G,7,FALSE)</f>
        <v>Butte</v>
      </c>
      <c r="I1961" s="84" t="e">
        <f>VLOOKUP(A1961,'Go Backs'!A:H,8,FALSE)</f>
        <v>#N/A</v>
      </c>
      <c r="K1961" s="84" t="e">
        <f>VLOOKUP(A1961,'Go Aheads'!A:H,8,FALSE)</f>
        <v>#N/A</v>
      </c>
      <c r="M1961" s="84">
        <f>VLOOKUP(A1961,'Northern Branch Phase II Debris'!A:F,4,FALSE)</f>
        <v>0</v>
      </c>
      <c r="N1961" s="84">
        <f>VLOOKUP(A1961,'Northern Branch Phase II Debris'!A:F,5,FALSE)</f>
        <v>0</v>
      </c>
      <c r="P1961" s="84">
        <f ca="1">SUMIF(cCalRecycle_NorthBranch_DataMan!A:F,Audit!A1961,cCalRecycle_NorthBranch_DataMan!F:F)</f>
        <v>0</v>
      </c>
      <c r="Q1961" s="86" t="e">
        <f>VLOOKUP(A1961,cCalRecycle_NorthBranch_DataMan!A:B,2,FALSE)</f>
        <v>#N/A</v>
      </c>
      <c r="R1961" s="643" t="b">
        <f t="shared" ca="1" si="61"/>
        <v>1</v>
      </c>
      <c r="Y1961" s="84" t="e">
        <v>#N/A</v>
      </c>
      <c r="Z1961" s="84" t="e">
        <v>#N/A</v>
      </c>
      <c r="AA1961" s="84" t="e">
        <v>#N/A</v>
      </c>
      <c r="AB1961" s="84" t="e">
        <v>#N/A</v>
      </c>
      <c r="AC1961" s="84" t="e">
        <v>#N/A</v>
      </c>
      <c r="AD1961" s="84" t="e">
        <v>#N/A</v>
      </c>
      <c r="AE1961" s="84" t="e">
        <v>#N/A</v>
      </c>
      <c r="AF1961" s="84" t="e">
        <v>#N/A</v>
      </c>
    </row>
    <row r="1962" spans="1:32" ht="15" thickBot="1">
      <c r="A1962" s="491" t="s">
        <v>1632</v>
      </c>
      <c r="B1962" s="84">
        <f>VLOOKUP(A1962,'Northern Branch Phase II Debris'!A:F,2,FALSE)</f>
        <v>231</v>
      </c>
      <c r="C1962" s="84" t="str">
        <f>VLOOKUP(A1962,'Northern Branch Phase II Debris'!A:F,3,FALSE)</f>
        <v>Old Cedar Gap Road</v>
      </c>
      <c r="F1962" s="84" t="str">
        <f t="shared" si="60"/>
        <v>Go Ahead</v>
      </c>
      <c r="G1962" s="320">
        <f>VLOOKUP(A1962,'Northern Branch Phase II Debris'!A:F,6,FALSE)</f>
        <v>0</v>
      </c>
      <c r="H1962" s="84" t="str">
        <f>VLOOKUP(A1962,'Northern Branch Phase II Debris'!A:G,7,FALSE)</f>
        <v>Trinity</v>
      </c>
      <c r="I1962" s="84" t="e">
        <f>VLOOKUP(A1962,'Go Backs'!A:H,8,FALSE)</f>
        <v>#N/A</v>
      </c>
      <c r="K1962" s="84" t="e">
        <f>VLOOKUP(A1962,'Go Aheads'!A:H,8,FALSE)</f>
        <v>#N/A</v>
      </c>
      <c r="M1962" s="84">
        <f>VLOOKUP(A1962,'Northern Branch Phase II Debris'!A:F,4,FALSE)</f>
        <v>0</v>
      </c>
      <c r="N1962" s="84">
        <f>VLOOKUP(A1962,'Northern Branch Phase II Debris'!A:F,5,FALSE)</f>
        <v>0</v>
      </c>
      <c r="P1962" s="84">
        <f ca="1">SUMIF(cCalRecycle_NorthBranch_DataMan!A:F,Audit!A1962,cCalRecycle_NorthBranch_DataMan!F:F)</f>
        <v>0</v>
      </c>
      <c r="Q1962" s="86" t="e">
        <f>VLOOKUP(A1962,cCalRecycle_NorthBranch_DataMan!A:B,2,FALSE)</f>
        <v>#N/A</v>
      </c>
      <c r="R1962" s="643" t="b">
        <f t="shared" ca="1" si="61"/>
        <v>1</v>
      </c>
      <c r="S1962" s="455" t="s">
        <v>4289</v>
      </c>
      <c r="Y1962" s="84" t="e">
        <v>#N/A</v>
      </c>
      <c r="Z1962" s="84" t="e">
        <v>#N/A</v>
      </c>
      <c r="AA1962" s="84" t="e">
        <v>#N/A</v>
      </c>
      <c r="AB1962" s="84" t="e">
        <v>#N/A</v>
      </c>
      <c r="AC1962" s="84" t="e">
        <v>#N/A</v>
      </c>
      <c r="AD1962" s="84" t="e">
        <v>#N/A</v>
      </c>
      <c r="AE1962" s="84" t="e">
        <v>#N/A</v>
      </c>
      <c r="AF1962" s="84" t="e">
        <v>#N/A</v>
      </c>
    </row>
    <row r="1963" spans="1:32" ht="15" thickBot="1">
      <c r="A1963" s="463" t="s">
        <v>1634</v>
      </c>
      <c r="B1963" s="84">
        <f>VLOOKUP(A1963,'Northern Branch Phase II Debris'!A:F,2,FALSE)</f>
        <v>48</v>
      </c>
      <c r="C1963" s="84" t="str">
        <f>VLOOKUP(A1963,'Northern Branch Phase II Debris'!A:F,3,FALSE)</f>
        <v>Littlefield Lane</v>
      </c>
      <c r="F1963" s="84" t="str">
        <f t="shared" si="60"/>
        <v>Go Ahead</v>
      </c>
      <c r="G1963" s="320">
        <f>VLOOKUP(A1963,'Northern Branch Phase II Debris'!A:F,6,FALSE)</f>
        <v>44296</v>
      </c>
      <c r="H1963" s="84" t="str">
        <f>VLOOKUP(A1963,'Northern Branch Phase II Debris'!A:G,7,FALSE)</f>
        <v>Trinity</v>
      </c>
      <c r="I1963" s="84" t="e">
        <f>VLOOKUP(A1963,'Go Backs'!A:H,8,FALSE)</f>
        <v>#N/A</v>
      </c>
      <c r="K1963" s="84" t="e">
        <f>VLOOKUP(A1963,'Go Aheads'!A:H,8,FALSE)</f>
        <v>#N/A</v>
      </c>
      <c r="M1963" s="84">
        <f>VLOOKUP(A1963,'Northern Branch Phase II Debris'!A:F,4,FALSE)</f>
        <v>0</v>
      </c>
      <c r="N1963" s="84">
        <f>VLOOKUP(A1963,'Northern Branch Phase II Debris'!A:F,5,FALSE)</f>
        <v>0</v>
      </c>
      <c r="P1963" s="84">
        <f ca="1">SUMIF(cCalRecycle_NorthBranch_DataMan!A:F,Audit!A1963,cCalRecycle_NorthBranch_DataMan!F:F)</f>
        <v>0</v>
      </c>
      <c r="Q1963" s="86" t="e">
        <f>VLOOKUP(A1963,cCalRecycle_NorthBranch_DataMan!A:B,2,FALSE)</f>
        <v>#N/A</v>
      </c>
      <c r="R1963" s="643" t="b">
        <f t="shared" ca="1" si="61"/>
        <v>1</v>
      </c>
      <c r="S1963" s="455" t="s">
        <v>4289</v>
      </c>
      <c r="Y1963" s="84" t="e">
        <v>#N/A</v>
      </c>
      <c r="Z1963" s="84" t="e">
        <v>#N/A</v>
      </c>
      <c r="AA1963" s="84" t="e">
        <v>#N/A</v>
      </c>
      <c r="AB1963" s="84" t="e">
        <v>#N/A</v>
      </c>
      <c r="AC1963" s="84" t="e">
        <v>#N/A</v>
      </c>
      <c r="AD1963" s="84" t="e">
        <v>#N/A</v>
      </c>
      <c r="AE1963" s="84" t="e">
        <v>#N/A</v>
      </c>
      <c r="AF1963" s="84" t="e">
        <v>#N/A</v>
      </c>
    </row>
    <row r="1964" spans="1:32" ht="15" thickBot="1">
      <c r="A1964" s="93" t="s">
        <v>1653</v>
      </c>
      <c r="B1964" s="84">
        <f>VLOOKUP(A1964,'Northern Branch Phase II Debris'!A:F,2,FALSE)</f>
        <v>1019</v>
      </c>
      <c r="C1964" s="84" t="str">
        <f>VLOOKUP(A1964,'Northern Branch Phase II Debris'!A:F,3,FALSE)</f>
        <v>Lumpkin Road</v>
      </c>
      <c r="F1964" s="84" t="str">
        <f t="shared" si="60"/>
        <v>Go Ahead</v>
      </c>
      <c r="G1964" s="320">
        <f>VLOOKUP(A1964,'Northern Branch Phase II Debris'!A:F,6,FALSE)</f>
        <v>0</v>
      </c>
      <c r="H1964" s="84" t="str">
        <f>VLOOKUP(A1964,'Northern Branch Phase II Debris'!A:G,7,FALSE)</f>
        <v>Butte</v>
      </c>
      <c r="I1964" s="84" t="e">
        <f>VLOOKUP(A1964,'Go Backs'!A:H,8,FALSE)</f>
        <v>#N/A</v>
      </c>
      <c r="K1964" s="84" t="e">
        <f>VLOOKUP(A1964,'Go Aheads'!A:H,8,FALSE)</f>
        <v>#N/A</v>
      </c>
      <c r="M1964" s="84">
        <f>VLOOKUP(A1964,'Northern Branch Phase II Debris'!A:F,4,FALSE)</f>
        <v>0</v>
      </c>
      <c r="N1964" s="84">
        <f>VLOOKUP(A1964,'Northern Branch Phase II Debris'!A:F,5,FALSE)</f>
        <v>0</v>
      </c>
      <c r="P1964" s="84">
        <f ca="1">SUMIF(cCalRecycle_NorthBranch_DataMan!A:F,Audit!A1964,cCalRecycle_NorthBranch_DataMan!F:F)</f>
        <v>0</v>
      </c>
      <c r="Q1964" s="86" t="e">
        <f>VLOOKUP(A1964,cCalRecycle_NorthBranch_DataMan!A:B,2,FALSE)</f>
        <v>#N/A</v>
      </c>
      <c r="R1964" s="643" t="b">
        <f t="shared" ca="1" si="61"/>
        <v>1</v>
      </c>
      <c r="Y1964" s="84" t="e">
        <v>#N/A</v>
      </c>
      <c r="Z1964" s="84" t="e">
        <v>#N/A</v>
      </c>
      <c r="AA1964" s="84" t="e">
        <v>#N/A</v>
      </c>
      <c r="AB1964" s="84" t="e">
        <v>#N/A</v>
      </c>
      <c r="AC1964" s="84" t="e">
        <v>#N/A</v>
      </c>
      <c r="AD1964" s="84" t="e">
        <v>#N/A</v>
      </c>
      <c r="AE1964" s="84" t="e">
        <v>#N/A</v>
      </c>
      <c r="AF1964" s="84" t="e">
        <v>#N/A</v>
      </c>
    </row>
    <row r="1965" spans="1:32" ht="15" thickBot="1">
      <c r="A1965" s="93" t="s">
        <v>1658</v>
      </c>
      <c r="B1965" s="84" t="str">
        <f>VLOOKUP(A1965,'Northern Branch Phase II Debris'!A:F,2,FALSE)</f>
        <v>071-160-069-000</v>
      </c>
      <c r="C1965" s="84" t="str">
        <f>VLOOKUP(A1965,'Northern Branch Phase II Debris'!A:F,3,FALSE)</f>
        <v>Lumpkin Road</v>
      </c>
      <c r="F1965" s="84" t="str">
        <f t="shared" si="60"/>
        <v>Go Ahead</v>
      </c>
      <c r="G1965" s="320">
        <f>VLOOKUP(A1965,'Northern Branch Phase II Debris'!A:F,6,FALSE)</f>
        <v>0</v>
      </c>
      <c r="H1965" s="84" t="str">
        <f>VLOOKUP(A1965,'Northern Branch Phase II Debris'!A:G,7,FALSE)</f>
        <v>Butte</v>
      </c>
      <c r="I1965" s="84" t="e">
        <f>VLOOKUP(A1965,'Go Backs'!A:H,8,FALSE)</f>
        <v>#N/A</v>
      </c>
      <c r="K1965" s="84" t="e">
        <f>VLOOKUP(A1965,'Go Aheads'!A:H,8,FALSE)</f>
        <v>#N/A</v>
      </c>
      <c r="M1965" s="84">
        <f>VLOOKUP(A1965,'Northern Branch Phase II Debris'!A:F,4,FALSE)</f>
        <v>0</v>
      </c>
      <c r="N1965" s="84">
        <f>VLOOKUP(A1965,'Northern Branch Phase II Debris'!A:F,5,FALSE)</f>
        <v>0</v>
      </c>
      <c r="P1965" s="84">
        <f ca="1">SUMIF(cCalRecycle_NorthBranch_DataMan!A:F,Audit!A1965,cCalRecycle_NorthBranch_DataMan!F:F)</f>
        <v>0</v>
      </c>
      <c r="Q1965" s="86" t="e">
        <f>VLOOKUP(A1965,cCalRecycle_NorthBranch_DataMan!A:B,2,FALSE)</f>
        <v>#N/A</v>
      </c>
      <c r="R1965" s="643" t="b">
        <f t="shared" ca="1" si="61"/>
        <v>1</v>
      </c>
      <c r="Y1965" s="84" t="e">
        <v>#N/A</v>
      </c>
      <c r="Z1965" s="84" t="e">
        <v>#N/A</v>
      </c>
      <c r="AA1965" s="84" t="e">
        <v>#N/A</v>
      </c>
      <c r="AB1965" s="84" t="e">
        <v>#N/A</v>
      </c>
      <c r="AC1965" s="84" t="e">
        <v>#N/A</v>
      </c>
      <c r="AD1965" s="84" t="e">
        <v>#N/A</v>
      </c>
      <c r="AE1965" s="84" t="e">
        <v>#N/A</v>
      </c>
      <c r="AF1965" s="84" t="e">
        <v>#N/A</v>
      </c>
    </row>
    <row r="1966" spans="1:32" ht="15" thickBot="1">
      <c r="A1966" s="93" t="s">
        <v>1235</v>
      </c>
      <c r="B1966" s="84" t="str">
        <f>VLOOKUP(A1966,'Northern Branch Phase II Debris'!A:F,2,FALSE)</f>
        <v>071-160-071-000</v>
      </c>
      <c r="C1966" s="84" t="str">
        <f>VLOOKUP(A1966,'Northern Branch Phase II Debris'!A:F,3,FALSE)</f>
        <v>Lumpkin Road</v>
      </c>
      <c r="F1966" s="84" t="str">
        <f t="shared" si="60"/>
        <v>Go Ahead</v>
      </c>
      <c r="G1966" s="320">
        <f>VLOOKUP(A1966,'Northern Branch Phase II Debris'!A:F,6,FALSE)</f>
        <v>44268</v>
      </c>
      <c r="H1966" s="84" t="str">
        <f>VLOOKUP(A1966,'Northern Branch Phase II Debris'!A:G,7,FALSE)</f>
        <v>Butte</v>
      </c>
      <c r="I1966" s="84" t="e">
        <f>VLOOKUP(A1966,'Go Backs'!A:H,8,FALSE)</f>
        <v>#N/A</v>
      </c>
      <c r="K1966" s="84" t="e">
        <f>VLOOKUP(A1966,'Go Aheads'!A:H,8,FALSE)</f>
        <v>#N/A</v>
      </c>
      <c r="M1966" s="84">
        <f>VLOOKUP(A1966,'Northern Branch Phase II Debris'!A:F,4,FALSE)</f>
        <v>0</v>
      </c>
      <c r="N1966" s="84">
        <f>VLOOKUP(A1966,'Northern Branch Phase II Debris'!A:F,5,FALSE)</f>
        <v>0</v>
      </c>
      <c r="P1966" s="84">
        <f ca="1">SUMIF(cCalRecycle_NorthBranch_DataMan!A:F,Audit!A1966,cCalRecycle_NorthBranch_DataMan!F:F)</f>
        <v>0</v>
      </c>
      <c r="Q1966" s="86" t="e">
        <f>VLOOKUP(A1966,cCalRecycle_NorthBranch_DataMan!A:B,2,FALSE)</f>
        <v>#N/A</v>
      </c>
      <c r="R1966" s="643" t="b">
        <f t="shared" ca="1" si="61"/>
        <v>1</v>
      </c>
      <c r="Y1966" s="84" t="e">
        <v>#N/A</v>
      </c>
      <c r="Z1966" s="84" t="e">
        <v>#N/A</v>
      </c>
      <c r="AA1966" s="84" t="e">
        <v>#N/A</v>
      </c>
      <c r="AB1966" s="84" t="e">
        <v>#N/A</v>
      </c>
      <c r="AC1966" s="84" t="e">
        <v>#N/A</v>
      </c>
      <c r="AD1966" s="84" t="e">
        <v>#N/A</v>
      </c>
      <c r="AE1966" s="84" t="e">
        <v>#N/A</v>
      </c>
      <c r="AF1966" s="84" t="e">
        <v>#N/A</v>
      </c>
    </row>
    <row r="1967" spans="1:32" ht="15" thickBot="1">
      <c r="A1967" s="93" t="s">
        <v>888</v>
      </c>
      <c r="B1967" s="84" t="str">
        <f>VLOOKUP(A1967,'Northern Branch Phase II Debris'!A:F,2,FALSE)</f>
        <v>009-500-220-000</v>
      </c>
      <c r="C1967" s="84" t="str">
        <f>VLOOKUP(A1967,'Northern Branch Phase II Debris'!A:F,3,FALSE)</f>
        <v>Indian Creek Road</v>
      </c>
      <c r="F1967" s="84" t="str">
        <f t="shared" si="60"/>
        <v>Go Ahead</v>
      </c>
      <c r="G1967" s="320">
        <f>VLOOKUP(A1967,'Northern Branch Phase II Debris'!A:F,6,FALSE)</f>
        <v>44336</v>
      </c>
      <c r="H1967" s="84" t="str">
        <f>VLOOKUP(A1967,'Northern Branch Phase II Debris'!A:G,7,FALSE)</f>
        <v>Siskiyou</v>
      </c>
      <c r="I1967" s="84" t="e">
        <f>VLOOKUP(A1967,'Go Backs'!A:H,8,FALSE)</f>
        <v>#N/A</v>
      </c>
      <c r="K1967" s="84" t="e">
        <f>VLOOKUP(A1967,'Go Aheads'!A:H,8,FALSE)</f>
        <v>#N/A</v>
      </c>
      <c r="M1967" s="84">
        <f>VLOOKUP(A1967,'Northern Branch Phase II Debris'!A:F,4,FALSE)</f>
        <v>1</v>
      </c>
      <c r="N1967" s="84">
        <f>VLOOKUP(A1967,'Northern Branch Phase II Debris'!A:F,5,FALSE)</f>
        <v>1</v>
      </c>
      <c r="P1967" s="84">
        <f ca="1">SUMIF(cCalRecycle_NorthBranch_DataMan!A:F,Audit!A1967,cCalRecycle_NorthBranch_DataMan!F:F)</f>
        <v>1</v>
      </c>
      <c r="Q1967" s="86">
        <f>VLOOKUP(A1967,cCalRecycle_NorthBranch_DataMan!A:B,2,FALSE)</f>
        <v>44336.5222222222</v>
      </c>
      <c r="R1967" s="643" t="b">
        <f t="shared" ca="1" si="61"/>
        <v>1</v>
      </c>
      <c r="Y1967" s="84" t="e">
        <v>#N/A</v>
      </c>
      <c r="Z1967" s="84" t="e">
        <v>#N/A</v>
      </c>
      <c r="AA1967" s="84" t="e">
        <v>#N/A</v>
      </c>
      <c r="AB1967" s="84" t="e">
        <v>#N/A</v>
      </c>
      <c r="AC1967" s="84" t="e">
        <v>#N/A</v>
      </c>
      <c r="AD1967" s="84" t="e">
        <v>#N/A</v>
      </c>
      <c r="AE1967" s="84" t="e">
        <v>#N/A</v>
      </c>
      <c r="AF1967" s="84" t="e">
        <v>#N/A</v>
      </c>
    </row>
    <row r="1968" spans="1:32" ht="15" thickBot="1">
      <c r="A1968" s="93" t="s">
        <v>895</v>
      </c>
      <c r="B1968" s="84" t="str">
        <f>VLOOKUP(A1968,'Northern Branch Phase II Debris'!A:F,2,FALSE)</f>
        <v>009-500-230-000</v>
      </c>
      <c r="C1968" s="84" t="str">
        <f>VLOOKUP(A1968,'Northern Branch Phase II Debris'!A:F,3,FALSE)</f>
        <v>Indian Creek Road</v>
      </c>
      <c r="F1968" s="84" t="str">
        <f t="shared" si="60"/>
        <v>Go Ahead</v>
      </c>
      <c r="G1968" s="320">
        <f>VLOOKUP(A1968,'Northern Branch Phase II Debris'!A:F,6,FALSE)</f>
        <v>44337</v>
      </c>
      <c r="H1968" s="84" t="str">
        <f>VLOOKUP(A1968,'Northern Branch Phase II Debris'!A:G,7,FALSE)</f>
        <v>Siskiyou</v>
      </c>
      <c r="I1968" s="84" t="e">
        <f>VLOOKUP(A1968,'Go Backs'!A:H,8,FALSE)</f>
        <v>#N/A</v>
      </c>
      <c r="K1968" s="84" t="e">
        <f>VLOOKUP(A1968,'Go Aheads'!A:H,8,FALSE)</f>
        <v>#N/A</v>
      </c>
      <c r="M1968" s="84">
        <f>VLOOKUP(A1968,'Northern Branch Phase II Debris'!A:F,4,FALSE)</f>
        <v>2</v>
      </c>
      <c r="N1968" s="84">
        <f>VLOOKUP(A1968,'Northern Branch Phase II Debris'!A:F,5,FALSE)</f>
        <v>0</v>
      </c>
      <c r="P1968" s="84">
        <f ca="1">SUMIF(cCalRecycle_NorthBranch_DataMan!A:F,Audit!A1968,cCalRecycle_NorthBranch_DataMan!F:F)</f>
        <v>0</v>
      </c>
      <c r="Q1968" s="86" t="e">
        <f>VLOOKUP(A1968,cCalRecycle_NorthBranch_DataMan!A:B,2,FALSE)</f>
        <v>#N/A</v>
      </c>
      <c r="R1968" s="643" t="b">
        <f t="shared" ca="1" si="61"/>
        <v>1</v>
      </c>
      <c r="Y1968" s="84" t="e">
        <v>#N/A</v>
      </c>
      <c r="Z1968" s="84" t="e">
        <v>#N/A</v>
      </c>
      <c r="AA1968" s="84" t="e">
        <v>#N/A</v>
      </c>
      <c r="AB1968" s="84" t="e">
        <v>#N/A</v>
      </c>
      <c r="AC1968" s="84" t="e">
        <v>#N/A</v>
      </c>
      <c r="AD1968" s="84" t="e">
        <v>#N/A</v>
      </c>
      <c r="AE1968" s="84" t="e">
        <v>#N/A</v>
      </c>
      <c r="AF1968" s="84" t="e">
        <v>#N/A</v>
      </c>
    </row>
    <row r="1969" spans="1:32" ht="15" thickBot="1">
      <c r="A1969" s="93" t="s">
        <v>860</v>
      </c>
      <c r="B1969" s="84">
        <f>VLOOKUP(A1969,'Northern Branch Phase II Debris'!A:F,2,FALSE)</f>
        <v>4343</v>
      </c>
      <c r="C1969" s="84" t="str">
        <f>VLOOKUP(A1969,'Northern Branch Phase II Debris'!A:F,3,FALSE)</f>
        <v>Indian Creek Road</v>
      </c>
      <c r="F1969" s="84" t="str">
        <f t="shared" si="60"/>
        <v>Go Ahead</v>
      </c>
      <c r="G1969" s="320">
        <f>VLOOKUP(A1969,'Northern Branch Phase II Debris'!A:F,6,FALSE)</f>
        <v>0</v>
      </c>
      <c r="H1969" s="84" t="str">
        <f>VLOOKUP(A1969,'Northern Branch Phase II Debris'!A:G,7,FALSE)</f>
        <v>Siskiyou</v>
      </c>
      <c r="I1969" s="84" t="e">
        <f>VLOOKUP(A1969,'Go Backs'!A:H,8,FALSE)</f>
        <v>#N/A</v>
      </c>
      <c r="K1969" s="84" t="e">
        <f>VLOOKUP(A1969,'Go Aheads'!A:H,8,FALSE)</f>
        <v>#N/A</v>
      </c>
      <c r="M1969" s="84">
        <f>VLOOKUP(A1969,'Northern Branch Phase II Debris'!A:F,4,FALSE)</f>
        <v>3</v>
      </c>
      <c r="N1969" s="84">
        <f>VLOOKUP(A1969,'Northern Branch Phase II Debris'!A:F,5,FALSE)</f>
        <v>0</v>
      </c>
      <c r="P1969" s="84">
        <f ca="1">SUMIF(cCalRecycle_NorthBranch_DataMan!A:F,Audit!A1969,cCalRecycle_NorthBranch_DataMan!F:F)</f>
        <v>0</v>
      </c>
      <c r="Q1969" s="86" t="e">
        <f>VLOOKUP(A1969,cCalRecycle_NorthBranch_DataMan!A:B,2,FALSE)</f>
        <v>#N/A</v>
      </c>
      <c r="R1969" s="643" t="b">
        <f t="shared" ca="1" si="61"/>
        <v>1</v>
      </c>
      <c r="Y1969" s="84" t="e">
        <v>#N/A</v>
      </c>
      <c r="Z1969" s="84" t="e">
        <v>#N/A</v>
      </c>
      <c r="AA1969" s="84" t="e">
        <v>#N/A</v>
      </c>
      <c r="AB1969" s="84" t="e">
        <v>#N/A</v>
      </c>
      <c r="AC1969" s="84" t="e">
        <v>#N/A</v>
      </c>
      <c r="AD1969" s="84" t="e">
        <v>#N/A</v>
      </c>
      <c r="AE1969" s="84" t="e">
        <v>#N/A</v>
      </c>
      <c r="AF1969" s="84" t="e">
        <v>#N/A</v>
      </c>
    </row>
    <row r="1970" spans="1:32" ht="15" thickBot="1">
      <c r="A1970" s="93" t="s">
        <v>1421</v>
      </c>
      <c r="B1970" s="84" t="str">
        <f>VLOOKUP(A1970,'Northern Branch Phase II Debris'!A:F,2,FALSE)</f>
        <v>062-310-022-000</v>
      </c>
      <c r="C1970" s="84" t="str">
        <f>VLOOKUP(A1970,'Northern Branch Phase II Debris'!A:F,3,FALSE)</f>
        <v>Oak Drive</v>
      </c>
      <c r="F1970" s="84" t="str">
        <f t="shared" si="60"/>
        <v>Go Ahead</v>
      </c>
      <c r="G1970" s="320">
        <f>VLOOKUP(A1970,'Northern Branch Phase II Debris'!A:F,6,FALSE)</f>
        <v>0</v>
      </c>
      <c r="H1970" s="84" t="str">
        <f>VLOOKUP(A1970,'Northern Branch Phase II Debris'!A:G,7,FALSE)</f>
        <v>Butte</v>
      </c>
      <c r="I1970" s="84" t="e">
        <f>VLOOKUP(A1970,'Go Backs'!A:H,8,FALSE)</f>
        <v>#N/A</v>
      </c>
      <c r="K1970" s="84" t="e">
        <f>VLOOKUP(A1970,'Go Aheads'!A:H,8,FALSE)</f>
        <v>#N/A</v>
      </c>
      <c r="M1970" s="84">
        <f>VLOOKUP(A1970,'Northern Branch Phase II Debris'!A:F,4,FALSE)</f>
        <v>0</v>
      </c>
      <c r="N1970" s="84">
        <f>VLOOKUP(A1970,'Northern Branch Phase II Debris'!A:F,5,FALSE)</f>
        <v>0</v>
      </c>
      <c r="P1970" s="84">
        <f ca="1">SUMIF(cCalRecycle_NorthBranch_DataMan!A:F,Audit!A1970,cCalRecycle_NorthBranch_DataMan!F:F)</f>
        <v>0</v>
      </c>
      <c r="Q1970" s="86" t="e">
        <f>VLOOKUP(A1970,cCalRecycle_NorthBranch_DataMan!A:B,2,FALSE)</f>
        <v>#N/A</v>
      </c>
      <c r="R1970" s="643" t="b">
        <f t="shared" ca="1" si="61"/>
        <v>1</v>
      </c>
      <c r="Y1970" s="84" t="e">
        <v>#N/A</v>
      </c>
      <c r="Z1970" s="84" t="e">
        <v>#N/A</v>
      </c>
      <c r="AA1970" s="84" t="e">
        <v>#N/A</v>
      </c>
      <c r="AB1970" s="84" t="e">
        <v>#N/A</v>
      </c>
      <c r="AC1970" s="84" t="e">
        <v>#N/A</v>
      </c>
      <c r="AD1970" s="84" t="e">
        <v>#N/A</v>
      </c>
      <c r="AE1970" s="84" t="e">
        <v>#N/A</v>
      </c>
      <c r="AF1970" s="84" t="e">
        <v>#N/A</v>
      </c>
    </row>
    <row r="1971" spans="1:32" ht="15" thickBot="1">
      <c r="A1971" s="93" t="s">
        <v>1422</v>
      </c>
      <c r="B1971" s="84" t="str">
        <f>VLOOKUP(A1971,'Northern Branch Phase II Debris'!A:F,2,FALSE)</f>
        <v>062-310-023-000</v>
      </c>
      <c r="C1971" s="84" t="str">
        <f>VLOOKUP(A1971,'Northern Branch Phase II Debris'!A:F,3,FALSE)</f>
        <v>Oak Drive</v>
      </c>
      <c r="F1971" s="84" t="str">
        <f t="shared" si="60"/>
        <v>Go Ahead</v>
      </c>
      <c r="G1971" s="320">
        <f>VLOOKUP(A1971,'Northern Branch Phase II Debris'!A:F,6,FALSE)</f>
        <v>0</v>
      </c>
      <c r="H1971" s="84" t="str">
        <f>VLOOKUP(A1971,'Northern Branch Phase II Debris'!A:G,7,FALSE)</f>
        <v>Butte</v>
      </c>
      <c r="I1971" s="84" t="e">
        <f>VLOOKUP(A1971,'Go Backs'!A:H,8,FALSE)</f>
        <v>#N/A</v>
      </c>
      <c r="K1971" s="84" t="e">
        <f>VLOOKUP(A1971,'Go Aheads'!A:H,8,FALSE)</f>
        <v>#N/A</v>
      </c>
      <c r="M1971" s="84">
        <f>VLOOKUP(A1971,'Northern Branch Phase II Debris'!A:F,4,FALSE)</f>
        <v>0</v>
      </c>
      <c r="N1971" s="84">
        <f>VLOOKUP(A1971,'Northern Branch Phase II Debris'!A:F,5,FALSE)</f>
        <v>0</v>
      </c>
      <c r="P1971" s="84">
        <f ca="1">SUMIF(cCalRecycle_NorthBranch_DataMan!A:F,Audit!A1971,cCalRecycle_NorthBranch_DataMan!F:F)</f>
        <v>0</v>
      </c>
      <c r="Q1971" s="86" t="e">
        <f>VLOOKUP(A1971,cCalRecycle_NorthBranch_DataMan!A:B,2,FALSE)</f>
        <v>#N/A</v>
      </c>
      <c r="R1971" s="643" t="b">
        <f t="shared" ca="1" si="61"/>
        <v>1</v>
      </c>
      <c r="Y1971" s="84" t="e">
        <v>#N/A</v>
      </c>
      <c r="Z1971" s="84" t="e">
        <v>#N/A</v>
      </c>
      <c r="AA1971" s="84" t="e">
        <v>#N/A</v>
      </c>
      <c r="AB1971" s="84" t="e">
        <v>#N/A</v>
      </c>
      <c r="AC1971" s="84" t="e">
        <v>#N/A</v>
      </c>
      <c r="AD1971" s="84" t="e">
        <v>#N/A</v>
      </c>
      <c r="AE1971" s="84" t="e">
        <v>#N/A</v>
      </c>
      <c r="AF1971" s="84" t="e">
        <v>#N/A</v>
      </c>
    </row>
    <row r="1972" spans="1:32" ht="15" thickBot="1">
      <c r="A1972" s="93" t="s">
        <v>1715</v>
      </c>
      <c r="B1972" s="84" t="str">
        <f>VLOOKUP(A1972,'Northern Branch Phase II Debris'!A:F,2,FALSE)</f>
        <v>062-310-024-000</v>
      </c>
      <c r="C1972" s="84" t="str">
        <f>VLOOKUP(A1972,'Northern Branch Phase II Debris'!A:F,3,FALSE)</f>
        <v>Oak Drive</v>
      </c>
      <c r="F1972" s="84" t="str">
        <f t="shared" si="60"/>
        <v>Go Ahead</v>
      </c>
      <c r="G1972" s="320">
        <f>VLOOKUP(A1972,'Northern Branch Phase II Debris'!A:F,6,FALSE)</f>
        <v>0</v>
      </c>
      <c r="H1972" s="84" t="str">
        <f>VLOOKUP(A1972,'Northern Branch Phase II Debris'!A:G,7,FALSE)</f>
        <v>Butte</v>
      </c>
      <c r="I1972" s="84" t="e">
        <f>VLOOKUP(A1972,'Go Backs'!A:H,8,FALSE)</f>
        <v>#N/A</v>
      </c>
      <c r="K1972" s="84" t="e">
        <f>VLOOKUP(A1972,'Go Aheads'!A:H,8,FALSE)</f>
        <v>#N/A</v>
      </c>
      <c r="M1972" s="84">
        <f>VLOOKUP(A1972,'Northern Branch Phase II Debris'!A:F,4,FALSE)</f>
        <v>0</v>
      </c>
      <c r="N1972" s="84">
        <f>VLOOKUP(A1972,'Northern Branch Phase II Debris'!A:F,5,FALSE)</f>
        <v>0</v>
      </c>
      <c r="P1972" s="84">
        <f ca="1">SUMIF(cCalRecycle_NorthBranch_DataMan!A:F,Audit!A1972,cCalRecycle_NorthBranch_DataMan!F:F)</f>
        <v>0</v>
      </c>
      <c r="Q1972" s="86" t="e">
        <f>VLOOKUP(A1972,cCalRecycle_NorthBranch_DataMan!A:B,2,FALSE)</f>
        <v>#N/A</v>
      </c>
      <c r="R1972" s="643" t="b">
        <f t="shared" ca="1" si="61"/>
        <v>1</v>
      </c>
      <c r="Y1972" s="84" t="e">
        <v>#N/A</v>
      </c>
      <c r="Z1972" s="84" t="e">
        <v>#N/A</v>
      </c>
      <c r="AA1972" s="84" t="e">
        <v>#N/A</v>
      </c>
      <c r="AB1972" s="84" t="e">
        <v>#N/A</v>
      </c>
      <c r="AC1972" s="84" t="e">
        <v>#N/A</v>
      </c>
      <c r="AD1972" s="84" t="e">
        <v>#N/A</v>
      </c>
      <c r="AE1972" s="84" t="e">
        <v>#N/A</v>
      </c>
      <c r="AF1972" s="84" t="e">
        <v>#N/A</v>
      </c>
    </row>
    <row r="1973" spans="1:32" ht="15" thickBot="1">
      <c r="A1973" s="93" t="s">
        <v>2152</v>
      </c>
      <c r="B1973" s="84">
        <f>VLOOKUP(A1973,'Northern Branch Phase II Debris'!A:F,2,FALSE)</f>
        <v>5</v>
      </c>
      <c r="C1973" s="84" t="str">
        <f>VLOOKUP(A1973,'Northern Branch Phase II Debris'!A:F,3,FALSE)</f>
        <v>Oak Drive</v>
      </c>
      <c r="F1973" s="84" t="str">
        <f t="shared" si="60"/>
        <v>Go Ahead</v>
      </c>
      <c r="G1973" s="320">
        <f>VLOOKUP(A1973,'Northern Branch Phase II Debris'!A:F,6,FALSE)</f>
        <v>44281</v>
      </c>
      <c r="H1973" s="84" t="str">
        <f>VLOOKUP(A1973,'Northern Branch Phase II Debris'!A:G,7,FALSE)</f>
        <v>Butte</v>
      </c>
      <c r="I1973" s="84" t="e">
        <f>VLOOKUP(A1973,'Go Backs'!A:H,8,FALSE)</f>
        <v>#N/A</v>
      </c>
      <c r="K1973" s="84" t="e">
        <f>VLOOKUP(A1973,'Go Aheads'!A:H,8,FALSE)</f>
        <v>#N/A</v>
      </c>
      <c r="M1973" s="84">
        <f>VLOOKUP(A1973,'Northern Branch Phase II Debris'!A:F,4,FALSE)</f>
        <v>6</v>
      </c>
      <c r="N1973" s="84">
        <f>VLOOKUP(A1973,'Northern Branch Phase II Debris'!A:F,5,FALSE)</f>
        <v>0</v>
      </c>
      <c r="P1973" s="84">
        <f ca="1">SUMIF(cCalRecycle_NorthBranch_DataMan!A:F,Audit!A1973,cCalRecycle_NorthBranch_DataMan!F:F)</f>
        <v>0</v>
      </c>
      <c r="Q1973" s="86" t="e">
        <f>VLOOKUP(A1973,cCalRecycle_NorthBranch_DataMan!A:B,2,FALSE)</f>
        <v>#N/A</v>
      </c>
      <c r="R1973" s="643" t="b">
        <f t="shared" ca="1" si="61"/>
        <v>1</v>
      </c>
      <c r="Y1973" s="84" t="e">
        <v>#N/A</v>
      </c>
      <c r="Z1973" s="84" t="e">
        <v>#N/A</v>
      </c>
      <c r="AA1973" s="84" t="e">
        <v>#N/A</v>
      </c>
      <c r="AB1973" s="84" t="e">
        <v>#N/A</v>
      </c>
      <c r="AC1973" s="84" t="e">
        <v>#N/A</v>
      </c>
      <c r="AD1973" s="84" t="e">
        <v>#N/A</v>
      </c>
      <c r="AE1973" s="84" t="e">
        <v>#N/A</v>
      </c>
      <c r="AF1973" s="84" t="e">
        <v>#N/A</v>
      </c>
    </row>
    <row r="1974" spans="1:32" ht="15" thickBot="1">
      <c r="A1974" s="93" t="s">
        <v>1716</v>
      </c>
      <c r="B1974" s="84" t="str">
        <f>VLOOKUP(A1974,'Northern Branch Phase II Debris'!A:F,2,FALSE)</f>
        <v>062-310-026-000</v>
      </c>
      <c r="C1974" s="84" t="str">
        <f>VLOOKUP(A1974,'Northern Branch Phase II Debris'!A:F,3,FALSE)</f>
        <v>Oak Drive</v>
      </c>
      <c r="F1974" s="84" t="str">
        <f t="shared" si="60"/>
        <v>Go Ahead</v>
      </c>
      <c r="G1974" s="320">
        <f>VLOOKUP(A1974,'Northern Branch Phase II Debris'!A:F,6,FALSE)</f>
        <v>0</v>
      </c>
      <c r="H1974" s="84" t="str">
        <f>VLOOKUP(A1974,'Northern Branch Phase II Debris'!A:G,7,FALSE)</f>
        <v>Butte</v>
      </c>
      <c r="I1974" s="84" t="e">
        <f>VLOOKUP(A1974,'Go Backs'!A:H,8,FALSE)</f>
        <v>#N/A</v>
      </c>
      <c r="K1974" s="84" t="e">
        <f>VLOOKUP(A1974,'Go Aheads'!A:H,8,FALSE)</f>
        <v>#N/A</v>
      </c>
      <c r="M1974" s="84">
        <f>VLOOKUP(A1974,'Northern Branch Phase II Debris'!A:F,4,FALSE)</f>
        <v>0</v>
      </c>
      <c r="N1974" s="84">
        <f>VLOOKUP(A1974,'Northern Branch Phase II Debris'!A:F,5,FALSE)</f>
        <v>0</v>
      </c>
      <c r="P1974" s="84">
        <f ca="1">SUMIF(cCalRecycle_NorthBranch_DataMan!A:F,Audit!A1974,cCalRecycle_NorthBranch_DataMan!F:F)</f>
        <v>0</v>
      </c>
      <c r="Q1974" s="86" t="e">
        <f>VLOOKUP(A1974,cCalRecycle_NorthBranch_DataMan!A:B,2,FALSE)</f>
        <v>#N/A</v>
      </c>
      <c r="R1974" s="643" t="b">
        <f t="shared" ca="1" si="61"/>
        <v>1</v>
      </c>
      <c r="Y1974" s="84" t="e">
        <v>#N/A</v>
      </c>
      <c r="Z1974" s="84" t="e">
        <v>#N/A</v>
      </c>
      <c r="AA1974" s="84" t="e">
        <v>#N/A</v>
      </c>
      <c r="AB1974" s="84" t="e">
        <v>#N/A</v>
      </c>
      <c r="AC1974" s="84" t="e">
        <v>#N/A</v>
      </c>
      <c r="AD1974" s="84" t="e">
        <v>#N/A</v>
      </c>
      <c r="AE1974" s="84" t="e">
        <v>#N/A</v>
      </c>
      <c r="AF1974" s="84" t="e">
        <v>#N/A</v>
      </c>
    </row>
    <row r="1975" spans="1:32" ht="15" thickBot="1">
      <c r="A1975" s="497" t="s">
        <v>2113</v>
      </c>
      <c r="B1975" s="84" t="str">
        <f>VLOOKUP(A1975,'Northern Branch Phase II Debris'!A:F,2,FALSE)</f>
        <v>071-520-003-000</v>
      </c>
      <c r="C1975" s="84" t="str">
        <f>VLOOKUP(A1975,'Northern Branch Phase II Debris'!A:F,3,FALSE)</f>
        <v>Sandy Springs Lane</v>
      </c>
      <c r="F1975" s="84" t="str">
        <f t="shared" si="60"/>
        <v>Go Ahead</v>
      </c>
      <c r="G1975" s="320">
        <f>VLOOKUP(A1975,'Northern Branch Phase II Debris'!A:F,6,FALSE)</f>
        <v>0</v>
      </c>
      <c r="H1975" s="84" t="str">
        <f>VLOOKUP(A1975,'Northern Branch Phase II Debris'!A:G,7,FALSE)</f>
        <v>Butte</v>
      </c>
      <c r="I1975" s="84" t="e">
        <f>VLOOKUP(A1975,'Go Backs'!A:H,8,FALSE)</f>
        <v>#N/A</v>
      </c>
      <c r="K1975" s="84" t="e">
        <f>VLOOKUP(A1975,'Go Aheads'!A:H,8,FALSE)</f>
        <v>#N/A</v>
      </c>
      <c r="M1975" s="84">
        <f>VLOOKUP(A1975,'Northern Branch Phase II Debris'!A:F,4,FALSE)</f>
        <v>0</v>
      </c>
      <c r="N1975" s="84">
        <f>VLOOKUP(A1975,'Northern Branch Phase II Debris'!A:F,5,FALSE)</f>
        <v>0</v>
      </c>
      <c r="P1975" s="84">
        <f ca="1">SUMIF(cCalRecycle_NorthBranch_DataMan!A:F,Audit!A1975,cCalRecycle_NorthBranch_DataMan!F:F)</f>
        <v>0</v>
      </c>
      <c r="Q1975" s="86" t="e">
        <f>VLOOKUP(A1975,cCalRecycle_NorthBranch_DataMan!A:B,2,FALSE)</f>
        <v>#N/A</v>
      </c>
      <c r="R1975" s="643" t="b">
        <f t="shared" ca="1" si="61"/>
        <v>1</v>
      </c>
      <c r="Y1975" s="84" t="e">
        <v>#N/A</v>
      </c>
      <c r="Z1975" s="84" t="e">
        <v>#N/A</v>
      </c>
      <c r="AA1975" s="84" t="e">
        <v>#N/A</v>
      </c>
      <c r="AB1975" s="84" t="e">
        <v>#N/A</v>
      </c>
      <c r="AC1975" s="84" t="e">
        <v>#N/A</v>
      </c>
      <c r="AD1975" s="84" t="e">
        <v>#N/A</v>
      </c>
      <c r="AE1975" s="84" t="e">
        <v>#N/A</v>
      </c>
      <c r="AF1975" s="84" t="e">
        <v>#N/A</v>
      </c>
    </row>
    <row r="1976" spans="1:32" ht="15" thickBot="1">
      <c r="A1976" s="93" t="s">
        <v>2114</v>
      </c>
      <c r="B1976" s="84">
        <f>VLOOKUP(A1976,'Northern Branch Phase II Debris'!A:F,2,FALSE)</f>
        <v>122</v>
      </c>
      <c r="C1976" s="84" t="str">
        <f>VLOOKUP(A1976,'Northern Branch Phase II Debris'!A:F,3,FALSE)</f>
        <v>Sandy Springs Lane</v>
      </c>
      <c r="F1976" s="84" t="str">
        <f t="shared" si="60"/>
        <v>Go Ahead</v>
      </c>
      <c r="G1976" s="320">
        <f>VLOOKUP(A1976,'Northern Branch Phase II Debris'!A:F,6,FALSE)</f>
        <v>44306</v>
      </c>
      <c r="H1976" s="84" t="str">
        <f>VLOOKUP(A1976,'Northern Branch Phase II Debris'!A:G,7,FALSE)</f>
        <v>Butte</v>
      </c>
      <c r="I1976" s="84" t="e">
        <f>VLOOKUP(A1976,'Go Backs'!A:H,8,FALSE)</f>
        <v>#N/A</v>
      </c>
      <c r="K1976" s="84">
        <f>VLOOKUP(A1976,'Go Aheads'!A:H,8,FALSE)</f>
        <v>3</v>
      </c>
      <c r="M1976" s="84">
        <f>VLOOKUP(A1976,'Northern Branch Phase II Debris'!A:F,4,FALSE)</f>
        <v>3</v>
      </c>
      <c r="N1976" s="84">
        <f>VLOOKUP(A1976,'Northern Branch Phase II Debris'!A:F,5,FALSE)</f>
        <v>3</v>
      </c>
      <c r="P1976" s="84">
        <f ca="1">SUMIF(cCalRecycle_NorthBranch_DataMan!A:F,Audit!A1976,cCalRecycle_NorthBranch_DataMan!F:F)</f>
        <v>3</v>
      </c>
      <c r="Q1976" s="86">
        <f>VLOOKUP(A1976,cCalRecycle_NorthBranch_DataMan!A:B,2,FALSE)</f>
        <v>44326.427187499998</v>
      </c>
      <c r="R1976" s="643" t="b">
        <f t="shared" ca="1" si="61"/>
        <v>1</v>
      </c>
      <c r="Y1976" s="84" t="e">
        <v>#N/A</v>
      </c>
      <c r="Z1976" s="84" t="e">
        <v>#N/A</v>
      </c>
      <c r="AA1976" s="84" t="e">
        <v>#N/A</v>
      </c>
      <c r="AB1976" s="84" t="e">
        <v>#N/A</v>
      </c>
      <c r="AC1976" s="84" t="e">
        <v>#N/A</v>
      </c>
      <c r="AD1976" s="84" t="e">
        <v>#N/A</v>
      </c>
      <c r="AE1976" s="84" t="e">
        <v>#N/A</v>
      </c>
      <c r="AF1976" s="84" t="e">
        <v>#N/A</v>
      </c>
    </row>
    <row r="1977" spans="1:32" ht="15" thickBot="1">
      <c r="A1977" s="93" t="s">
        <v>696</v>
      </c>
      <c r="B1977" s="84">
        <f>VLOOKUP(A1977,'Northern Branch Phase II Debris'!A:F,2,FALSE)</f>
        <v>181</v>
      </c>
      <c r="C1977" s="84" t="str">
        <f>VLOOKUP(A1977,'Northern Branch Phase II Debris'!A:F,3,FALSE)</f>
        <v>Sandy Springs Lane</v>
      </c>
      <c r="F1977" s="84" t="str">
        <f t="shared" si="60"/>
        <v>Go Ahead</v>
      </c>
      <c r="G1977" s="320">
        <f>VLOOKUP(A1977,'Northern Branch Phase II Debris'!A:F,6,FALSE)</f>
        <v>44299</v>
      </c>
      <c r="H1977" s="84" t="str">
        <f>VLOOKUP(A1977,'Northern Branch Phase II Debris'!A:G,7,FALSE)</f>
        <v>Butte</v>
      </c>
      <c r="I1977" s="84" t="e">
        <f>VLOOKUP(A1977,'Go Backs'!A:H,8,FALSE)</f>
        <v>#N/A</v>
      </c>
      <c r="K1977" s="84">
        <f>VLOOKUP(A1977,'Go Aheads'!A:H,8,FALSE)</f>
        <v>1</v>
      </c>
      <c r="M1977" s="84">
        <f>VLOOKUP(A1977,'Northern Branch Phase II Debris'!A:F,4,FALSE)</f>
        <v>3</v>
      </c>
      <c r="N1977" s="84">
        <f>VLOOKUP(A1977,'Northern Branch Phase II Debris'!A:F,5,FALSE)</f>
        <v>1</v>
      </c>
      <c r="P1977" s="84">
        <f ca="1">SUMIF(cCalRecycle_NorthBranch_DataMan!A:F,Audit!A1977,cCalRecycle_NorthBranch_DataMan!F:F)</f>
        <v>1</v>
      </c>
      <c r="Q1977" s="86">
        <f>VLOOKUP(A1977,cCalRecycle_NorthBranch_DataMan!A:B,2,FALSE)</f>
        <v>44326.513692129593</v>
      </c>
      <c r="R1977" s="643" t="b">
        <f t="shared" ca="1" si="61"/>
        <v>1</v>
      </c>
      <c r="Y1977" s="84" t="e">
        <v>#N/A</v>
      </c>
      <c r="Z1977" s="84" t="e">
        <v>#N/A</v>
      </c>
      <c r="AA1977" s="84" t="e">
        <v>#N/A</v>
      </c>
      <c r="AB1977" s="84" t="e">
        <v>#N/A</v>
      </c>
      <c r="AC1977" s="84" t="e">
        <v>#N/A</v>
      </c>
      <c r="AD1977" s="84" t="e">
        <v>#N/A</v>
      </c>
      <c r="AE1977" s="84" t="e">
        <v>#N/A</v>
      </c>
      <c r="AF1977" s="84" t="e">
        <v>#N/A</v>
      </c>
    </row>
    <row r="1978" spans="1:32" ht="15" thickBot="1">
      <c r="A1978" s="93" t="s">
        <v>1914</v>
      </c>
      <c r="B1978" s="84">
        <f>VLOOKUP(A1978,'Northern Branch Phase II Debris'!A:F,2,FALSE)</f>
        <v>62</v>
      </c>
      <c r="C1978" s="84" t="str">
        <f>VLOOKUP(A1978,'Northern Branch Phase II Debris'!A:F,3,FALSE)</f>
        <v>Issaquah Road</v>
      </c>
      <c r="F1978" s="84" t="str">
        <f t="shared" si="60"/>
        <v>Go Ahead</v>
      </c>
      <c r="G1978" s="320">
        <f>VLOOKUP(A1978,'Northern Branch Phase II Debris'!A:F,6,FALSE)</f>
        <v>44272</v>
      </c>
      <c r="H1978" s="84" t="str">
        <f>VLOOKUP(A1978,'Northern Branch Phase II Debris'!A:G,7,FALSE)</f>
        <v>Butte</v>
      </c>
      <c r="I1978" s="84" t="e">
        <f>VLOOKUP(A1978,'Go Backs'!A:H,8,FALSE)</f>
        <v>#N/A</v>
      </c>
      <c r="K1978" s="84">
        <f>VLOOKUP(A1978,'Go Aheads'!A:H,8,FALSE)</f>
        <v>15</v>
      </c>
      <c r="M1978" s="84">
        <f>VLOOKUP(A1978,'Northern Branch Phase II Debris'!A:F,4,FALSE)</f>
        <v>15</v>
      </c>
      <c r="N1978" s="84">
        <f>VLOOKUP(A1978,'Northern Branch Phase II Debris'!A:F,5,FALSE)</f>
        <v>15</v>
      </c>
      <c r="P1978" s="84">
        <f ca="1">SUMIF(cCalRecycle_NorthBranch_DataMan!A:F,Audit!A1978,cCalRecycle_NorthBranch_DataMan!F:F)</f>
        <v>15</v>
      </c>
      <c r="Q1978" s="86">
        <f>VLOOKUP(A1978,cCalRecycle_NorthBranch_DataMan!A:B,2,FALSE)</f>
        <v>44333.610462962999</v>
      </c>
      <c r="R1978" s="643" t="b">
        <f t="shared" ca="1" si="61"/>
        <v>1</v>
      </c>
      <c r="Y1978" s="84" t="e">
        <v>#N/A</v>
      </c>
      <c r="Z1978" s="84" t="e">
        <v>#N/A</v>
      </c>
      <c r="AA1978" s="84" t="e">
        <v>#N/A</v>
      </c>
      <c r="AB1978" s="84" t="e">
        <v>#N/A</v>
      </c>
      <c r="AC1978" s="84" t="e">
        <v>#N/A</v>
      </c>
      <c r="AD1978" s="84" t="e">
        <v>#N/A</v>
      </c>
      <c r="AE1978" s="84" t="e">
        <v>#N/A</v>
      </c>
      <c r="AF1978" s="84" t="e">
        <v>#N/A</v>
      </c>
    </row>
    <row r="1979" spans="1:32" ht="15" thickBot="1">
      <c r="A1979" s="93" t="s">
        <v>514</v>
      </c>
      <c r="B1979" s="84" t="str">
        <f>VLOOKUP(A1979,'Northern Branch Phase II Debris'!A:F,2,FALSE)</f>
        <v>061-350-061-000</v>
      </c>
      <c r="C1979" s="84" t="str">
        <f>VLOOKUP(A1979,'Northern Branch Phase II Debris'!A:F,3,FALSE)</f>
        <v>Issaquah Road</v>
      </c>
      <c r="F1979" s="84" t="str">
        <f t="shared" si="60"/>
        <v>Go Ahead</v>
      </c>
      <c r="G1979" s="320">
        <f>VLOOKUP(A1979,'Northern Branch Phase II Debris'!A:F,6,FALSE)</f>
        <v>44308</v>
      </c>
      <c r="H1979" s="84" t="str">
        <f>VLOOKUP(A1979,'Northern Branch Phase II Debris'!A:G,7,FALSE)</f>
        <v>Butte</v>
      </c>
      <c r="I1979" s="84" t="e">
        <f>VLOOKUP(A1979,'Go Backs'!A:H,8,FALSE)</f>
        <v>#N/A</v>
      </c>
      <c r="K1979" s="84">
        <f>VLOOKUP(A1979,'Go Aheads'!A:H,8,FALSE)</f>
        <v>4</v>
      </c>
      <c r="M1979" s="84">
        <f>VLOOKUP(A1979,'Northern Branch Phase II Debris'!A:F,4,FALSE)</f>
        <v>4</v>
      </c>
      <c r="N1979" s="84">
        <f>VLOOKUP(A1979,'Northern Branch Phase II Debris'!A:F,5,FALSE)</f>
        <v>4</v>
      </c>
      <c r="P1979" s="84">
        <f ca="1">SUMIF(cCalRecycle_NorthBranch_DataMan!A:F,Audit!A1979,cCalRecycle_NorthBranch_DataMan!F:F)</f>
        <v>4</v>
      </c>
      <c r="Q1979" s="86">
        <f>VLOOKUP(A1979,cCalRecycle_NorthBranch_DataMan!A:B,2,FALSE)</f>
        <v>44338.498553240708</v>
      </c>
      <c r="R1979" s="643" t="b">
        <f t="shared" ca="1" si="61"/>
        <v>1</v>
      </c>
      <c r="Y1979" s="84" t="e">
        <v>#N/A</v>
      </c>
      <c r="Z1979" s="84" t="e">
        <v>#N/A</v>
      </c>
      <c r="AA1979" s="84" t="e">
        <v>#N/A</v>
      </c>
      <c r="AB1979" s="84" t="e">
        <v>#N/A</v>
      </c>
      <c r="AC1979" s="84" t="e">
        <v>#N/A</v>
      </c>
      <c r="AD1979" s="84" t="e">
        <v>#N/A</v>
      </c>
      <c r="AE1979" s="84" t="e">
        <v>#N/A</v>
      </c>
      <c r="AF1979" s="84" t="e">
        <v>#N/A</v>
      </c>
    </row>
    <row r="1980" spans="1:32" ht="15" thickBot="1">
      <c r="A1980" s="93" t="s">
        <v>1934</v>
      </c>
      <c r="B1980" s="84" t="str">
        <f>VLOOKUP(A1980,'Northern Branch Phase II Debris'!A:F,2,FALSE)</f>
        <v>061-350-065-000</v>
      </c>
      <c r="C1980" s="84" t="str">
        <f>VLOOKUP(A1980,'Northern Branch Phase II Debris'!A:F,3,FALSE)</f>
        <v>Enumclaw Road</v>
      </c>
      <c r="F1980" s="84" t="str">
        <f t="shared" si="60"/>
        <v>Go Ahead</v>
      </c>
      <c r="G1980" s="320">
        <f>VLOOKUP(A1980,'Northern Branch Phase II Debris'!A:F,6,FALSE)</f>
        <v>0</v>
      </c>
      <c r="H1980" s="84" t="str">
        <f>VLOOKUP(A1980,'Northern Branch Phase II Debris'!A:G,7,FALSE)</f>
        <v>Butte</v>
      </c>
      <c r="I1980" s="84" t="e">
        <f>VLOOKUP(A1980,'Go Backs'!A:H,8,FALSE)</f>
        <v>#N/A</v>
      </c>
      <c r="K1980" s="84" t="e">
        <f>VLOOKUP(A1980,'Go Aheads'!A:H,8,FALSE)</f>
        <v>#N/A</v>
      </c>
      <c r="M1980" s="84">
        <f>VLOOKUP(A1980,'Northern Branch Phase II Debris'!A:F,4,FALSE)</f>
        <v>0</v>
      </c>
      <c r="N1980" s="84">
        <f>VLOOKUP(A1980,'Northern Branch Phase II Debris'!A:F,5,FALSE)</f>
        <v>0</v>
      </c>
      <c r="P1980" s="84">
        <f ca="1">SUMIF(cCalRecycle_NorthBranch_DataMan!A:F,Audit!A1980,cCalRecycle_NorthBranch_DataMan!F:F)</f>
        <v>0</v>
      </c>
      <c r="Q1980" s="86" t="e">
        <f>VLOOKUP(A1980,cCalRecycle_NorthBranch_DataMan!A:B,2,FALSE)</f>
        <v>#N/A</v>
      </c>
      <c r="R1980" s="643" t="b">
        <f t="shared" ca="1" si="61"/>
        <v>1</v>
      </c>
      <c r="Y1980" s="84" t="e">
        <v>#N/A</v>
      </c>
      <c r="Z1980" s="84" t="e">
        <v>#N/A</v>
      </c>
      <c r="AA1980" s="84" t="e">
        <v>#N/A</v>
      </c>
      <c r="AB1980" s="84" t="e">
        <v>#N/A</v>
      </c>
      <c r="AC1980" s="84" t="e">
        <v>#N/A</v>
      </c>
      <c r="AD1980" s="84" t="e">
        <v>#N/A</v>
      </c>
      <c r="AE1980" s="84" t="e">
        <v>#N/A</v>
      </c>
      <c r="AF1980" s="84" t="e">
        <v>#N/A</v>
      </c>
    </row>
    <row r="1981" spans="1:32" ht="15" thickBot="1">
      <c r="A1981" s="93" t="s">
        <v>909</v>
      </c>
      <c r="B1981" s="84">
        <f>VLOOKUP(A1981,'Northern Branch Phase II Debris'!A:F,2,FALSE)</f>
        <v>3517</v>
      </c>
      <c r="C1981" s="84" t="str">
        <f>VLOOKUP(A1981,'Northern Branch Phase II Debris'!A:F,3,FALSE)</f>
        <v>Indian Creek Road</v>
      </c>
      <c r="F1981" s="84" t="str">
        <f t="shared" si="60"/>
        <v>Go Ahead</v>
      </c>
      <c r="G1981" s="320">
        <f>VLOOKUP(A1981,'Northern Branch Phase II Debris'!A:F,6,FALSE)</f>
        <v>44326</v>
      </c>
      <c r="H1981" s="84" t="str">
        <f>VLOOKUP(A1981,'Northern Branch Phase II Debris'!A:G,7,FALSE)</f>
        <v>Siskiyou</v>
      </c>
      <c r="I1981" s="84" t="e">
        <f>VLOOKUP(A1981,'Go Backs'!A:H,8,FALSE)</f>
        <v>#N/A</v>
      </c>
      <c r="K1981" s="84" t="e">
        <f>VLOOKUP(A1981,'Go Aheads'!A:H,8,FALSE)</f>
        <v>#N/A</v>
      </c>
      <c r="M1981" s="84">
        <f>VLOOKUP(A1981,'Northern Branch Phase II Debris'!A:F,4,FALSE)</f>
        <v>3</v>
      </c>
      <c r="N1981" s="84">
        <f>VLOOKUP(A1981,'Northern Branch Phase II Debris'!A:F,5,FALSE)</f>
        <v>2</v>
      </c>
      <c r="P1981" s="84">
        <f ca="1">SUMIF(cCalRecycle_NorthBranch_DataMan!A:F,Audit!A1981,cCalRecycle_NorthBranch_DataMan!F:F)</f>
        <v>2</v>
      </c>
      <c r="Q1981" s="86">
        <f>VLOOKUP(A1981,cCalRecycle_NorthBranch_DataMan!A:B,2,FALSE)</f>
        <v>44321.517569444397</v>
      </c>
      <c r="R1981" s="643" t="b">
        <f t="shared" ca="1" si="61"/>
        <v>1</v>
      </c>
      <c r="Y1981" s="84" t="e">
        <v>#N/A</v>
      </c>
      <c r="Z1981" s="84" t="e">
        <v>#N/A</v>
      </c>
      <c r="AA1981" s="84" t="e">
        <v>#N/A</v>
      </c>
      <c r="AB1981" s="84" t="e">
        <v>#N/A</v>
      </c>
      <c r="AC1981" s="84" t="e">
        <v>#N/A</v>
      </c>
      <c r="AD1981" s="84" t="e">
        <v>#N/A</v>
      </c>
      <c r="AE1981" s="84" t="e">
        <v>#N/A</v>
      </c>
      <c r="AF1981" s="84" t="e">
        <v>#N/A</v>
      </c>
    </row>
    <row r="1982" spans="1:32" ht="15" thickBot="1">
      <c r="A1982" s="93" t="s">
        <v>1443</v>
      </c>
      <c r="B1982" s="84">
        <f>VLOOKUP(A1982,'Northern Branch Phase II Debris'!A:F,2,FALSE)</f>
        <v>125</v>
      </c>
      <c r="C1982" s="84" t="str">
        <f>VLOOKUP(A1982,'Northern Branch Phase II Debris'!A:F,3,FALSE)</f>
        <v>Rocky Point Road</v>
      </c>
      <c r="F1982" s="84" t="str">
        <f t="shared" si="60"/>
        <v>Go Ahead</v>
      </c>
      <c r="G1982" s="320">
        <f>VLOOKUP(A1982,'Northern Branch Phase II Debris'!A:F,6,FALSE)</f>
        <v>44282</v>
      </c>
      <c r="H1982" s="84" t="str">
        <f>VLOOKUP(A1982,'Northern Branch Phase II Debris'!A:G,7,FALSE)</f>
        <v>Butte</v>
      </c>
      <c r="I1982" s="84" t="e">
        <f>VLOOKUP(A1982,'Go Backs'!A:H,8,FALSE)</f>
        <v>#N/A</v>
      </c>
      <c r="K1982" s="84" t="e">
        <f>VLOOKUP(A1982,'Go Aheads'!A:H,8,FALSE)</f>
        <v>#N/A</v>
      </c>
      <c r="M1982" s="84">
        <f>VLOOKUP(A1982,'Northern Branch Phase II Debris'!A:F,4,FALSE)</f>
        <v>0</v>
      </c>
      <c r="N1982" s="84">
        <f>VLOOKUP(A1982,'Northern Branch Phase II Debris'!A:F,5,FALSE)</f>
        <v>0</v>
      </c>
      <c r="P1982" s="84">
        <f ca="1">SUMIF(cCalRecycle_NorthBranch_DataMan!A:F,Audit!A1982,cCalRecycle_NorthBranch_DataMan!F:F)</f>
        <v>0</v>
      </c>
      <c r="Q1982" s="86" t="e">
        <f>VLOOKUP(A1982,cCalRecycle_NorthBranch_DataMan!A:B,2,FALSE)</f>
        <v>#N/A</v>
      </c>
      <c r="R1982" s="643" t="b">
        <f t="shared" ca="1" si="61"/>
        <v>1</v>
      </c>
      <c r="Y1982" s="84" t="e">
        <v>#N/A</v>
      </c>
      <c r="Z1982" s="84" t="e">
        <v>#N/A</v>
      </c>
      <c r="AA1982" s="84" t="e">
        <v>#N/A</v>
      </c>
      <c r="AB1982" s="84" t="e">
        <v>#N/A</v>
      </c>
      <c r="AC1982" s="84" t="e">
        <v>#N/A</v>
      </c>
      <c r="AD1982" s="84" t="e">
        <v>#N/A</v>
      </c>
      <c r="AE1982" s="84" t="e">
        <v>#N/A</v>
      </c>
      <c r="AF1982" s="84" t="e">
        <v>#N/A</v>
      </c>
    </row>
    <row r="1983" spans="1:32" ht="15" thickBot="1">
      <c r="A1983" s="93" t="s">
        <v>581</v>
      </c>
      <c r="B1983" s="84">
        <f>VLOOKUP(A1983,'Northern Branch Phase II Debris'!A:F,2,FALSE)</f>
        <v>2167</v>
      </c>
      <c r="C1983" s="84" t="str">
        <f>VLOOKUP(A1983,'Northern Branch Phase II Debris'!A:F,3,FALSE)</f>
        <v>Bald Rock Road</v>
      </c>
      <c r="F1983" s="84" t="str">
        <f t="shared" si="60"/>
        <v>Go Ahead</v>
      </c>
      <c r="G1983" s="320">
        <f>VLOOKUP(A1983,'Northern Branch Phase II Debris'!A:F,6,FALSE)</f>
        <v>44314</v>
      </c>
      <c r="H1983" s="84" t="str">
        <f>VLOOKUP(A1983,'Northern Branch Phase II Debris'!A:G,7,FALSE)</f>
        <v>Butte</v>
      </c>
      <c r="I1983" s="84" t="e">
        <f>VLOOKUP(A1983,'Go Backs'!A:H,8,FALSE)</f>
        <v>#N/A</v>
      </c>
      <c r="K1983" s="84">
        <f>VLOOKUP(A1983,'Go Aheads'!A:H,8,FALSE)</f>
        <v>1</v>
      </c>
      <c r="M1983" s="84">
        <f>VLOOKUP(A1983,'Northern Branch Phase II Debris'!A:F,4,FALSE)</f>
        <v>1</v>
      </c>
      <c r="N1983" s="84">
        <f>VLOOKUP(A1983,'Northern Branch Phase II Debris'!A:F,5,FALSE)</f>
        <v>1</v>
      </c>
      <c r="P1983" s="84">
        <f ca="1">SUMIF(cCalRecycle_NorthBranch_DataMan!A:F,Audit!A1983,cCalRecycle_NorthBranch_DataMan!F:F)</f>
        <v>1</v>
      </c>
      <c r="Q1983" s="86">
        <f>VLOOKUP(A1983,cCalRecycle_NorthBranch_DataMan!A:B,2,FALSE)</f>
        <v>44321.672870370407</v>
      </c>
      <c r="R1983" s="643" t="b">
        <f t="shared" ca="1" si="61"/>
        <v>1</v>
      </c>
      <c r="S1983" s="455"/>
      <c r="Y1983" s="84" t="e">
        <v>#N/A</v>
      </c>
      <c r="Z1983" s="84" t="e">
        <v>#N/A</v>
      </c>
      <c r="AA1983" s="84" t="e">
        <v>#N/A</v>
      </c>
      <c r="AB1983" s="84" t="e">
        <v>#N/A</v>
      </c>
      <c r="AC1983" s="84" t="e">
        <v>#N/A</v>
      </c>
      <c r="AD1983" s="84" t="e">
        <v>#N/A</v>
      </c>
      <c r="AE1983" s="84" t="e">
        <v>#N/A</v>
      </c>
      <c r="AF1983" s="84" t="e">
        <v>#N/A</v>
      </c>
    </row>
    <row r="1984" spans="1:32" ht="15" thickBot="1">
      <c r="A1984" s="497" t="s">
        <v>577</v>
      </c>
      <c r="B1984" s="84" t="str">
        <f>VLOOKUP(A1984,'Northern Branch Phase II Debris'!A:F,2,FALSE)</f>
        <v>061-350-005-000</v>
      </c>
      <c r="C1984" s="84" t="str">
        <f>VLOOKUP(A1984,'Northern Branch Phase II Debris'!A:F,3,FALSE)</f>
        <v>Bald Rock Road</v>
      </c>
      <c r="F1984" s="84" t="str">
        <f t="shared" si="60"/>
        <v>Go Ahead</v>
      </c>
      <c r="G1984" s="320">
        <f>VLOOKUP(A1984,'Northern Branch Phase II Debris'!A:F,6,FALSE)</f>
        <v>0</v>
      </c>
      <c r="H1984" s="84" t="str">
        <f>VLOOKUP(A1984,'Northern Branch Phase II Debris'!A:G,7,FALSE)</f>
        <v>Butte</v>
      </c>
      <c r="I1984" s="84" t="e">
        <f>VLOOKUP(A1984,'Go Backs'!A:H,8,FALSE)</f>
        <v>#N/A</v>
      </c>
      <c r="K1984" s="84" t="e">
        <f>VLOOKUP(A1984,'Go Aheads'!A:H,8,FALSE)</f>
        <v>#N/A</v>
      </c>
      <c r="M1984" s="84">
        <f>VLOOKUP(A1984,'Northern Branch Phase II Debris'!A:F,4,FALSE)</f>
        <v>0</v>
      </c>
      <c r="N1984" s="84">
        <f>VLOOKUP(A1984,'Northern Branch Phase II Debris'!A:F,5,FALSE)</f>
        <v>0</v>
      </c>
      <c r="P1984" s="84">
        <f ca="1">SUMIF(cCalRecycle_NorthBranch_DataMan!A:F,Audit!A1984,cCalRecycle_NorthBranch_DataMan!F:F)</f>
        <v>0</v>
      </c>
      <c r="Q1984" s="86" t="e">
        <f>VLOOKUP(A1984,cCalRecycle_NorthBranch_DataMan!A:B,2,FALSE)</f>
        <v>#N/A</v>
      </c>
      <c r="R1984" s="643" t="b">
        <f t="shared" ca="1" si="61"/>
        <v>1</v>
      </c>
      <c r="Y1984" s="84" t="e">
        <v>#N/A</v>
      </c>
      <c r="Z1984" s="84" t="e">
        <v>#N/A</v>
      </c>
      <c r="AA1984" s="84" t="e">
        <v>#N/A</v>
      </c>
      <c r="AB1984" s="84" t="e">
        <v>#N/A</v>
      </c>
      <c r="AC1984" s="84" t="e">
        <v>#N/A</v>
      </c>
      <c r="AD1984" s="84" t="e">
        <v>#N/A</v>
      </c>
      <c r="AE1984" s="84" t="e">
        <v>#N/A</v>
      </c>
      <c r="AF1984" s="84" t="e">
        <v>#N/A</v>
      </c>
    </row>
    <row r="1985" spans="1:32" ht="51.75" thickBot="1">
      <c r="A1985" s="93" t="s">
        <v>1379</v>
      </c>
      <c r="B1985" s="84">
        <f>VLOOKUP(A1985,'Northern Branch Phase II Debris'!A:F,2,FALSE)</f>
        <v>28</v>
      </c>
      <c r="C1985" s="84" t="str">
        <f>VLOOKUP(A1985,'Northern Branch Phase II Debris'!A:F,3,FALSE)</f>
        <v>Bay Ranch Road</v>
      </c>
      <c r="F1985" s="84" t="str">
        <f t="shared" si="60"/>
        <v>Go Ahead</v>
      </c>
      <c r="G1985" s="320">
        <f>VLOOKUP(A1985,'Northern Branch Phase II Debris'!A:F,6,FALSE)</f>
        <v>44320</v>
      </c>
      <c r="H1985" s="84" t="str">
        <f>VLOOKUP(A1985,'Northern Branch Phase II Debris'!A:G,7,FALSE)</f>
        <v>Butte</v>
      </c>
      <c r="I1985" s="84" t="e">
        <f>VLOOKUP(A1985,'Go Backs'!A:H,8,FALSE)</f>
        <v>#N/A</v>
      </c>
      <c r="K1985" s="84">
        <f>VLOOKUP(A1985,'Go Aheads'!A:H,8,FALSE)</f>
        <v>6</v>
      </c>
      <c r="M1985" s="84">
        <f>VLOOKUP(A1985,'Northern Branch Phase II Debris'!A:F,4,FALSE)</f>
        <v>4</v>
      </c>
      <c r="N1985" s="84" t="str">
        <f>VLOOKUP(A1985,'Northern Branch Phase II Debris'!A:F,5,FALSE)</f>
        <v>SEE NOTES. RTR has 6 tickets made for this parcel</v>
      </c>
      <c r="P1985" s="84">
        <f ca="1">SUMIF(cCalRecycle_NorthBranch_DataMan!A:F,Audit!A1985,cCalRecycle_NorthBranch_DataMan!F:F)</f>
        <v>6</v>
      </c>
      <c r="Q1985" s="86">
        <f>VLOOKUP(A1985,cCalRecycle_NorthBranch_DataMan!A:B,2,FALSE)</f>
        <v>44371.547627314802</v>
      </c>
      <c r="R1985" s="643" t="b">
        <f t="shared" ca="1" si="61"/>
        <v>0</v>
      </c>
      <c r="S1985" s="100" t="s">
        <v>7926</v>
      </c>
      <c r="Y1985" s="84" t="e">
        <v>#N/A</v>
      </c>
      <c r="Z1985" s="84" t="e">
        <v>#N/A</v>
      </c>
      <c r="AA1985" s="84" t="e">
        <v>#N/A</v>
      </c>
      <c r="AB1985" s="84" t="e">
        <v>#N/A</v>
      </c>
      <c r="AC1985" s="84" t="e">
        <v>#N/A</v>
      </c>
      <c r="AD1985" s="84" t="e">
        <v>#N/A</v>
      </c>
      <c r="AE1985" s="84" t="e">
        <v>#N/A</v>
      </c>
      <c r="AF1985" s="84" t="e">
        <v>#N/A</v>
      </c>
    </row>
    <row r="1986" spans="1:32" ht="26.25" thickBot="1">
      <c r="A1986" s="93" t="s">
        <v>407</v>
      </c>
      <c r="B1986" s="84">
        <f>VLOOKUP(A1986,'Northern Branch Phase II Debris'!A:F,2,FALSE)</f>
        <v>11484</v>
      </c>
      <c r="C1986" s="84" t="str">
        <f>VLOOKUP(A1986,'Northern Branch Phase II Debris'!A:F,3,FALSE)</f>
        <v>Oroville Quincy Highway</v>
      </c>
      <c r="F1986" s="84" t="str">
        <f t="shared" si="60"/>
        <v>Go Ahead</v>
      </c>
      <c r="G1986" s="320">
        <f>VLOOKUP(A1986,'Northern Branch Phase II Debris'!A:F,6,FALSE)</f>
        <v>44308</v>
      </c>
      <c r="H1986" s="84" t="str">
        <f>VLOOKUP(A1986,'Northern Branch Phase II Debris'!A:G,7,FALSE)</f>
        <v>Butte</v>
      </c>
      <c r="I1986" s="84" t="e">
        <f>VLOOKUP(A1986,'Go Backs'!A:H,8,FALSE)</f>
        <v>#N/A</v>
      </c>
      <c r="K1986" s="84">
        <f>VLOOKUP(A1986,'Go Aheads'!A:H,8,FALSE)</f>
        <v>5</v>
      </c>
      <c r="M1986" s="84">
        <f>VLOOKUP(A1986,'Northern Branch Phase II Debris'!A:F,4,FALSE)</f>
        <v>3</v>
      </c>
      <c r="N1986" s="84">
        <f>VLOOKUP(A1986,'Northern Branch Phase II Debris'!A:F,5,FALSE)</f>
        <v>5</v>
      </c>
      <c r="P1986" s="84">
        <f ca="1">SUMIF(cCalRecycle_NorthBranch_DataMan!A:F,Audit!A1986,cCalRecycle_NorthBranch_DataMan!F:F)</f>
        <v>5</v>
      </c>
      <c r="Q1986" s="86">
        <f>VLOOKUP(A1986,cCalRecycle_NorthBranch_DataMan!A:B,2,FALSE)</f>
        <v>44328.426157407397</v>
      </c>
      <c r="R1986" s="643" t="b">
        <f t="shared" ca="1" si="61"/>
        <v>1</v>
      </c>
      <c r="Y1986" s="84" t="e">
        <v>#N/A</v>
      </c>
      <c r="Z1986" s="84" t="e">
        <v>#N/A</v>
      </c>
      <c r="AA1986" s="84" t="e">
        <v>#N/A</v>
      </c>
      <c r="AB1986" s="84" t="e">
        <v>#N/A</v>
      </c>
      <c r="AC1986" s="84" t="e">
        <v>#N/A</v>
      </c>
      <c r="AD1986" s="84" t="e">
        <v>#N/A</v>
      </c>
      <c r="AE1986" s="84" t="e">
        <v>#N/A</v>
      </c>
      <c r="AF1986" s="84" t="e">
        <v>#N/A</v>
      </c>
    </row>
    <row r="1987" spans="1:32" ht="26.25" thickBot="1">
      <c r="A1987" s="93" t="s">
        <v>3451</v>
      </c>
      <c r="B1987" s="84" t="str">
        <f>VLOOKUP(A1987,'Northern Branch Phase II Debris'!A:F,2,FALSE)</f>
        <v>062-600-030-000</v>
      </c>
      <c r="C1987" s="84" t="str">
        <f>VLOOKUP(A1987,'Northern Branch Phase II Debris'!A:F,3,FALSE)</f>
        <v>Oroville Quincy Highway</v>
      </c>
      <c r="F1987" s="84" t="str">
        <f t="shared" ref="F1987:F2050" si="62">IF(ISNA(I1987),"Go Ahead", "GoBack")</f>
        <v>Go Ahead</v>
      </c>
      <c r="G1987" s="320">
        <f>VLOOKUP(A1987,'Northern Branch Phase II Debris'!A:F,6,FALSE)</f>
        <v>0</v>
      </c>
      <c r="H1987" s="84" t="str">
        <f>VLOOKUP(A1987,'Northern Branch Phase II Debris'!A:G,7,FALSE)</f>
        <v>Butte</v>
      </c>
      <c r="I1987" s="84" t="e">
        <f>VLOOKUP(A1987,'Go Backs'!A:H,8,FALSE)</f>
        <v>#N/A</v>
      </c>
      <c r="K1987" s="84" t="e">
        <f>VLOOKUP(A1987,'Go Aheads'!A:H,8,FALSE)</f>
        <v>#N/A</v>
      </c>
      <c r="M1987" s="84">
        <f>VLOOKUP(A1987,'Northern Branch Phase II Debris'!A:F,4,FALSE)</f>
        <v>0</v>
      </c>
      <c r="N1987" s="84">
        <f>VLOOKUP(A1987,'Northern Branch Phase II Debris'!A:F,5,FALSE)</f>
        <v>0</v>
      </c>
      <c r="P1987" s="84">
        <f ca="1">SUMIF(cCalRecycle_NorthBranch_DataMan!A:F,Audit!A1987,cCalRecycle_NorthBranch_DataMan!F:F)</f>
        <v>0</v>
      </c>
      <c r="Q1987" s="86" t="e">
        <f>VLOOKUP(A1987,cCalRecycle_NorthBranch_DataMan!A:B,2,FALSE)</f>
        <v>#N/A</v>
      </c>
      <c r="R1987" s="643" t="b">
        <f t="shared" ref="R1987:R2050" ca="1" si="63">P1987=N1987</f>
        <v>1</v>
      </c>
      <c r="Y1987" s="84" t="e">
        <v>#N/A</v>
      </c>
      <c r="Z1987" s="84" t="e">
        <v>#N/A</v>
      </c>
      <c r="AA1987" s="84" t="e">
        <v>#N/A</v>
      </c>
      <c r="AB1987" s="84" t="e">
        <v>#N/A</v>
      </c>
      <c r="AC1987" s="84" t="e">
        <v>#N/A</v>
      </c>
      <c r="AD1987" s="84" t="e">
        <v>#N/A</v>
      </c>
      <c r="AE1987" s="84" t="e">
        <v>#N/A</v>
      </c>
      <c r="AF1987" s="84" t="e">
        <v>#N/A</v>
      </c>
    </row>
    <row r="1988" spans="1:32" ht="15" thickBot="1">
      <c r="A1988" s="93" t="s">
        <v>812</v>
      </c>
      <c r="B1988" s="84">
        <f>VLOOKUP(A1988,'Northern Branch Phase II Debris'!A:F,2,FALSE)</f>
        <v>137</v>
      </c>
      <c r="C1988" s="84" t="str">
        <f>VLOOKUP(A1988,'Northern Branch Phase II Debris'!A:F,3,FALSE)</f>
        <v>He Le Ve Road</v>
      </c>
      <c r="F1988" s="84" t="str">
        <f t="shared" si="62"/>
        <v>Go Ahead</v>
      </c>
      <c r="G1988" s="320">
        <f>VLOOKUP(A1988,'Northern Branch Phase II Debris'!A:F,6,FALSE)</f>
        <v>44312</v>
      </c>
      <c r="H1988" s="84" t="str">
        <f>VLOOKUP(A1988,'Northern Branch Phase II Debris'!A:G,7,FALSE)</f>
        <v>Butte</v>
      </c>
      <c r="I1988" s="84" t="e">
        <f>VLOOKUP(A1988,'Go Backs'!A:H,8,FALSE)</f>
        <v>#N/A</v>
      </c>
      <c r="K1988" s="84">
        <f>VLOOKUP(A1988,'Go Aheads'!A:H,8,FALSE)</f>
        <v>11</v>
      </c>
      <c r="M1988" s="84">
        <f>VLOOKUP(A1988,'Northern Branch Phase II Debris'!A:F,4,FALSE)</f>
        <v>10</v>
      </c>
      <c r="N1988" s="84">
        <f>VLOOKUP(A1988,'Northern Branch Phase II Debris'!A:F,5,FALSE)</f>
        <v>11</v>
      </c>
      <c r="P1988" s="84">
        <f ca="1">SUMIF(cCalRecycle_NorthBranch_DataMan!A:F,Audit!A1988,cCalRecycle_NorthBranch_DataMan!F:F)</f>
        <v>11</v>
      </c>
      <c r="Q1988" s="86">
        <f>VLOOKUP(A1988,cCalRecycle_NorthBranch_DataMan!A:B,2,FALSE)</f>
        <v>44329.599085648209</v>
      </c>
      <c r="R1988" s="643" t="b">
        <f t="shared" ca="1" si="63"/>
        <v>1</v>
      </c>
      <c r="Y1988" s="84" t="e">
        <v>#N/A</v>
      </c>
      <c r="Z1988" s="84" t="e">
        <v>#N/A</v>
      </c>
      <c r="AA1988" s="84" t="e">
        <v>#N/A</v>
      </c>
      <c r="AB1988" s="84" t="e">
        <v>#N/A</v>
      </c>
      <c r="AC1988" s="84" t="e">
        <v>#N/A</v>
      </c>
      <c r="AD1988" s="84" t="e">
        <v>#N/A</v>
      </c>
      <c r="AE1988" s="84" t="e">
        <v>#N/A</v>
      </c>
      <c r="AF1988" s="84" t="e">
        <v>#N/A</v>
      </c>
    </row>
    <row r="1989" spans="1:32" ht="26.25" thickBot="1">
      <c r="A1989" s="463" t="s">
        <v>1092</v>
      </c>
      <c r="B1989" s="84" t="str">
        <f>VLOOKUP(A1989,'Northern Branch Phase II Debris'!A:F,2,FALSE)</f>
        <v>860-000-094-000</v>
      </c>
      <c r="C1989" s="84" t="str">
        <f>VLOOKUP(A1989,'Northern Branch Phase II Debris'!A:F,3,FALSE)</f>
        <v>RLCSD LL#112C Holly Creek Road</v>
      </c>
      <c r="F1989" s="84" t="str">
        <f t="shared" si="62"/>
        <v>Go Ahead</v>
      </c>
      <c r="G1989" s="320">
        <f>VLOOKUP(A1989,'Northern Branch Phase II Debris'!A:F,6,FALSE)</f>
        <v>44357</v>
      </c>
      <c r="H1989" s="84" t="str">
        <f>VLOOKUP(A1989,'Northern Branch Phase II Debris'!A:G,7,FALSE)</f>
        <v>Trinity</v>
      </c>
      <c r="I1989" s="84" t="e">
        <f>VLOOKUP(A1989,'Go Backs'!A:H,8,FALSE)</f>
        <v>#N/A</v>
      </c>
      <c r="K1989" s="84" t="e">
        <f>VLOOKUP(A1989,'Go Aheads'!A:H,8,FALSE)</f>
        <v>#N/A</v>
      </c>
      <c r="M1989" s="84">
        <f>VLOOKUP(A1989,'Northern Branch Phase II Debris'!A:F,4,FALSE)</f>
        <v>0</v>
      </c>
      <c r="N1989" s="84">
        <f>VLOOKUP(A1989,'Northern Branch Phase II Debris'!A:F,5,FALSE)</f>
        <v>0</v>
      </c>
      <c r="P1989" s="84">
        <f ca="1">SUMIF(cCalRecycle_NorthBranch_DataMan!A:F,Audit!A1989,cCalRecycle_NorthBranch_DataMan!F:F)</f>
        <v>0</v>
      </c>
      <c r="Q1989" s="86" t="e">
        <f>VLOOKUP(A1989,cCalRecycle_NorthBranch_DataMan!A:B,2,FALSE)</f>
        <v>#N/A</v>
      </c>
      <c r="R1989" s="643" t="b">
        <f t="shared" ca="1" si="63"/>
        <v>1</v>
      </c>
      <c r="S1989" s="455" t="s">
        <v>4289</v>
      </c>
      <c r="Y1989" s="84" t="e">
        <v>#N/A</v>
      </c>
      <c r="Z1989" s="84" t="e">
        <v>#N/A</v>
      </c>
      <c r="AA1989" s="84" t="e">
        <v>#N/A</v>
      </c>
      <c r="AB1989" s="84" t="e">
        <v>#N/A</v>
      </c>
      <c r="AC1989" s="84" t="e">
        <v>#N/A</v>
      </c>
      <c r="AD1989" s="84" t="e">
        <v>#N/A</v>
      </c>
      <c r="AE1989" s="84" t="e">
        <v>#N/A</v>
      </c>
      <c r="AF1989" s="84" t="e">
        <v>#N/A</v>
      </c>
    </row>
    <row r="1990" spans="1:32" ht="26.25" thickBot="1">
      <c r="A1990" s="463" t="s">
        <v>1817</v>
      </c>
      <c r="B1990" s="84" t="str">
        <f>VLOOKUP(A1990,'Northern Branch Phase II Debris'!A:F,2,FALSE)</f>
        <v>860-000-084-000</v>
      </c>
      <c r="C1990" s="84" t="str">
        <f>VLOOKUP(A1990,'Northern Branch Phase II Debris'!A:F,3,FALSE)</f>
        <v>RLCSD LL #112D Holly Creek Lane</v>
      </c>
      <c r="F1990" s="84" t="str">
        <f t="shared" si="62"/>
        <v>Go Ahead</v>
      </c>
      <c r="G1990" s="320">
        <f>VLOOKUP(A1990,'Northern Branch Phase II Debris'!A:F,6,FALSE)</f>
        <v>44359</v>
      </c>
      <c r="H1990" s="84" t="str">
        <f>VLOOKUP(A1990,'Northern Branch Phase II Debris'!A:G,7,FALSE)</f>
        <v>Trinity</v>
      </c>
      <c r="I1990" s="84" t="e">
        <f>VLOOKUP(A1990,'Go Backs'!A:H,8,FALSE)</f>
        <v>#N/A</v>
      </c>
      <c r="K1990" s="84" t="e">
        <f>VLOOKUP(A1990,'Go Aheads'!A:H,8,FALSE)</f>
        <v>#N/A</v>
      </c>
      <c r="M1990" s="84">
        <f>VLOOKUP(A1990,'Northern Branch Phase II Debris'!A:F,4,FALSE)</f>
        <v>1</v>
      </c>
      <c r="N1990" s="84">
        <f>VLOOKUP(A1990,'Northern Branch Phase II Debris'!A:F,5,FALSE)</f>
        <v>1</v>
      </c>
      <c r="P1990" s="84">
        <f ca="1">SUMIF(cCalRecycle_NorthBranch_DataMan!A:F,Audit!A1990,cCalRecycle_NorthBranch_DataMan!F:F)</f>
        <v>0</v>
      </c>
      <c r="Q1990" s="86" t="e">
        <f>VLOOKUP(A1990,cCalRecycle_NorthBranch_DataMan!A:B,2,FALSE)</f>
        <v>#N/A</v>
      </c>
      <c r="R1990" s="643" t="b">
        <f t="shared" ca="1" si="63"/>
        <v>0</v>
      </c>
      <c r="S1990" s="455" t="s">
        <v>4289</v>
      </c>
      <c r="Y1990" s="84" t="e">
        <v>#N/A</v>
      </c>
      <c r="Z1990" s="84" t="e">
        <v>#N/A</v>
      </c>
      <c r="AA1990" s="84" t="e">
        <v>#N/A</v>
      </c>
      <c r="AB1990" s="84" t="e">
        <v>#N/A</v>
      </c>
      <c r="AC1990" s="84" t="e">
        <v>#N/A</v>
      </c>
      <c r="AD1990" s="84" t="e">
        <v>#N/A</v>
      </c>
      <c r="AE1990" s="84" t="e">
        <v>#N/A</v>
      </c>
      <c r="AF1990" s="84" t="e">
        <v>#N/A</v>
      </c>
    </row>
    <row r="1991" spans="1:32" ht="15" thickBot="1">
      <c r="A1991" s="93" t="s">
        <v>1057</v>
      </c>
      <c r="B1991" s="84" t="str">
        <f>VLOOKUP(A1991,'Northern Branch Phase II Debris'!A:F,2,FALSE)</f>
        <v>062-320-022-000</v>
      </c>
      <c r="C1991" s="84" t="str">
        <f>VLOOKUP(A1991,'Northern Branch Phase II Debris'!A:F,3,FALSE)</f>
        <v>Cedar Lane</v>
      </c>
      <c r="F1991" s="84" t="str">
        <f t="shared" si="62"/>
        <v>Go Ahead</v>
      </c>
      <c r="G1991" s="320">
        <f>VLOOKUP(A1991,'Northern Branch Phase II Debris'!A:F,6,FALSE)</f>
        <v>0</v>
      </c>
      <c r="H1991" s="84" t="str">
        <f>VLOOKUP(A1991,'Northern Branch Phase II Debris'!A:G,7,FALSE)</f>
        <v>Butte</v>
      </c>
      <c r="I1991" s="84" t="e">
        <f>VLOOKUP(A1991,'Go Backs'!A:H,8,FALSE)</f>
        <v>#N/A</v>
      </c>
      <c r="K1991" s="84" t="e">
        <f>VLOOKUP(A1991,'Go Aheads'!A:H,8,FALSE)</f>
        <v>#N/A</v>
      </c>
      <c r="M1991" s="84">
        <f>VLOOKUP(A1991,'Northern Branch Phase II Debris'!A:F,4,FALSE)</f>
        <v>0</v>
      </c>
      <c r="N1991" s="84">
        <f>VLOOKUP(A1991,'Northern Branch Phase II Debris'!A:F,5,FALSE)</f>
        <v>0</v>
      </c>
      <c r="P1991" s="84">
        <f ca="1">SUMIF(cCalRecycle_NorthBranch_DataMan!A:F,Audit!A1991,cCalRecycle_NorthBranch_DataMan!F:F)</f>
        <v>0</v>
      </c>
      <c r="Q1991" s="86" t="e">
        <f>VLOOKUP(A1991,cCalRecycle_NorthBranch_DataMan!A:B,2,FALSE)</f>
        <v>#N/A</v>
      </c>
      <c r="R1991" s="643" t="b">
        <f t="shared" ca="1" si="63"/>
        <v>1</v>
      </c>
      <c r="Y1991" s="84" t="e">
        <v>#N/A</v>
      </c>
      <c r="Z1991" s="84" t="e">
        <v>#N/A</v>
      </c>
      <c r="AA1991" s="84" t="e">
        <v>#N/A</v>
      </c>
      <c r="AB1991" s="84" t="e">
        <v>#N/A</v>
      </c>
      <c r="AC1991" s="84" t="e">
        <v>#N/A</v>
      </c>
      <c r="AD1991" s="84" t="e">
        <v>#N/A</v>
      </c>
      <c r="AE1991" s="84" t="e">
        <v>#N/A</v>
      </c>
      <c r="AF1991" s="84" t="e">
        <v>#N/A</v>
      </c>
    </row>
    <row r="1992" spans="1:32" ht="15" thickBot="1">
      <c r="A1992" s="93" t="s">
        <v>1050</v>
      </c>
      <c r="B1992" s="84" t="str">
        <f>VLOOKUP(A1992,'Northern Branch Phase II Debris'!A:F,2,FALSE)</f>
        <v>062-320-023-000</v>
      </c>
      <c r="C1992" s="84" t="str">
        <f>VLOOKUP(A1992,'Northern Branch Phase II Debris'!A:F,3,FALSE)</f>
        <v>Cedar Lane</v>
      </c>
      <c r="F1992" s="84" t="str">
        <f t="shared" si="62"/>
        <v>Go Ahead</v>
      </c>
      <c r="G1992" s="320">
        <f>VLOOKUP(A1992,'Northern Branch Phase II Debris'!A:F,6,FALSE)</f>
        <v>44320</v>
      </c>
      <c r="H1992" s="84" t="str">
        <f>VLOOKUP(A1992,'Northern Branch Phase II Debris'!A:G,7,FALSE)</f>
        <v>Butte</v>
      </c>
      <c r="I1992" s="84" t="e">
        <f>VLOOKUP(A1992,'Go Backs'!A:H,8,FALSE)</f>
        <v>#N/A</v>
      </c>
      <c r="K1992" s="84">
        <f>VLOOKUP(A1992,'Go Aheads'!A:H,8,FALSE)</f>
        <v>1</v>
      </c>
      <c r="M1992" s="84">
        <f>VLOOKUP(A1992,'Northern Branch Phase II Debris'!A:F,4,FALSE)</f>
        <v>1</v>
      </c>
      <c r="N1992" s="84">
        <f>VLOOKUP(A1992,'Northern Branch Phase II Debris'!A:F,5,FALSE)</f>
        <v>1</v>
      </c>
      <c r="P1992" s="84">
        <f ca="1">SUMIF(cCalRecycle_NorthBranch_DataMan!A:F,Audit!A1992,cCalRecycle_NorthBranch_DataMan!F:F)</f>
        <v>1</v>
      </c>
      <c r="Q1992" s="86">
        <f>VLOOKUP(A1992,cCalRecycle_NorthBranch_DataMan!A:B,2,FALSE)</f>
        <v>44377.660081018497</v>
      </c>
      <c r="R1992" s="643" t="b">
        <f t="shared" ca="1" si="63"/>
        <v>1</v>
      </c>
      <c r="Y1992" s="84" t="e">
        <v>#N/A</v>
      </c>
      <c r="Z1992" s="84" t="e">
        <v>#N/A</v>
      </c>
      <c r="AA1992" s="84" t="e">
        <v>#N/A</v>
      </c>
      <c r="AB1992" s="84" t="e">
        <v>#N/A</v>
      </c>
      <c r="AC1992" s="84" t="e">
        <v>#N/A</v>
      </c>
      <c r="AD1992" s="84" t="e">
        <v>#N/A</v>
      </c>
      <c r="AE1992" s="84" t="e">
        <v>#N/A</v>
      </c>
      <c r="AF1992" s="84" t="e">
        <v>#N/A</v>
      </c>
    </row>
    <row r="1993" spans="1:32" ht="15" thickBot="1">
      <c r="A1993" s="93" t="s">
        <v>1051</v>
      </c>
      <c r="B1993" s="84">
        <f>VLOOKUP(A1993,'Northern Branch Phase II Debris'!A:F,2,FALSE)</f>
        <v>104</v>
      </c>
      <c r="C1993" s="84" t="str">
        <f>VLOOKUP(A1993,'Northern Branch Phase II Debris'!A:F,3,FALSE)</f>
        <v>Cedar Lane</v>
      </c>
      <c r="F1993" s="84" t="str">
        <f t="shared" si="62"/>
        <v>Go Ahead</v>
      </c>
      <c r="G1993" s="320">
        <f>VLOOKUP(A1993,'Northern Branch Phase II Debris'!A:F,6,FALSE)</f>
        <v>44320</v>
      </c>
      <c r="H1993" s="84" t="str">
        <f>VLOOKUP(A1993,'Northern Branch Phase II Debris'!A:G,7,FALSE)</f>
        <v>Butte</v>
      </c>
      <c r="I1993" s="84" t="e">
        <f>VLOOKUP(A1993,'Go Backs'!A:H,8,FALSE)</f>
        <v>#N/A</v>
      </c>
      <c r="K1993" s="84" t="e">
        <f>VLOOKUP(A1993,'Go Aheads'!A:H,8,FALSE)</f>
        <v>#N/A</v>
      </c>
      <c r="M1993" s="84">
        <f>VLOOKUP(A1993,'Northern Branch Phase II Debris'!A:F,4,FALSE)</f>
        <v>0</v>
      </c>
      <c r="N1993" s="84">
        <f>VLOOKUP(A1993,'Northern Branch Phase II Debris'!A:F,5,FALSE)</f>
        <v>0</v>
      </c>
      <c r="P1993" s="84">
        <f ca="1">SUMIF(cCalRecycle_NorthBranch_DataMan!A:F,Audit!A1993,cCalRecycle_NorthBranch_DataMan!F:F)</f>
        <v>0</v>
      </c>
      <c r="Q1993" s="86" t="e">
        <f>VLOOKUP(A1993,cCalRecycle_NorthBranch_DataMan!A:B,2,FALSE)</f>
        <v>#N/A</v>
      </c>
      <c r="R1993" s="643" t="b">
        <f t="shared" ca="1" si="63"/>
        <v>1</v>
      </c>
      <c r="Y1993" s="84" t="e">
        <v>#N/A</v>
      </c>
      <c r="Z1993" s="84" t="e">
        <v>#N/A</v>
      </c>
      <c r="AA1993" s="84" t="e">
        <v>#N/A</v>
      </c>
      <c r="AB1993" s="84" t="e">
        <v>#N/A</v>
      </c>
      <c r="AC1993" s="84" t="e">
        <v>#N/A</v>
      </c>
      <c r="AD1993" s="84" t="e">
        <v>#N/A</v>
      </c>
      <c r="AE1993" s="84" t="e">
        <v>#N/A</v>
      </c>
      <c r="AF1993" s="84" t="e">
        <v>#N/A</v>
      </c>
    </row>
    <row r="1994" spans="1:32" ht="15" thickBot="1">
      <c r="A1994" s="93" t="s">
        <v>750</v>
      </c>
      <c r="B1994" s="84">
        <f>VLOOKUP(A1994,'Northern Branch Phase II Debris'!A:F,2,FALSE)</f>
        <v>354</v>
      </c>
      <c r="C1994" s="84" t="str">
        <f>VLOOKUP(A1994,'Northern Branch Phase II Debris'!A:F,3,FALSE)</f>
        <v>Craig Access Road</v>
      </c>
      <c r="F1994" s="84" t="str">
        <f t="shared" si="62"/>
        <v>Go Ahead</v>
      </c>
      <c r="G1994" s="320">
        <f>VLOOKUP(A1994,'Northern Branch Phase II Debris'!A:F,6,FALSE)</f>
        <v>44303</v>
      </c>
      <c r="H1994" s="84" t="str">
        <f>VLOOKUP(A1994,'Northern Branch Phase II Debris'!A:G,7,FALSE)</f>
        <v>Butte</v>
      </c>
      <c r="I1994" s="84" t="e">
        <f>VLOOKUP(A1994,'Go Backs'!A:H,8,FALSE)</f>
        <v>#N/A</v>
      </c>
      <c r="K1994" s="84">
        <f>VLOOKUP(A1994,'Go Aheads'!A:H,8,FALSE)</f>
        <v>1</v>
      </c>
      <c r="M1994" s="84">
        <f>VLOOKUP(A1994,'Northern Branch Phase II Debris'!A:F,4,FALSE)</f>
        <v>1</v>
      </c>
      <c r="N1994" s="84">
        <f>VLOOKUP(A1994,'Northern Branch Phase II Debris'!A:F,5,FALSE)</f>
        <v>1</v>
      </c>
      <c r="P1994" s="84">
        <f ca="1">SUMIF(cCalRecycle_NorthBranch_DataMan!A:F,Audit!A1994,cCalRecycle_NorthBranch_DataMan!F:F)</f>
        <v>1</v>
      </c>
      <c r="Q1994" s="86">
        <f>VLOOKUP(A1994,cCalRecycle_NorthBranch_DataMan!A:B,2,FALSE)</f>
        <v>44320.592013888898</v>
      </c>
      <c r="R1994" s="643" t="b">
        <f t="shared" ca="1" si="63"/>
        <v>1</v>
      </c>
      <c r="Y1994" s="84" t="e">
        <v>#N/A</v>
      </c>
      <c r="Z1994" s="84" t="e">
        <v>#N/A</v>
      </c>
      <c r="AA1994" s="84" t="e">
        <v>#N/A</v>
      </c>
      <c r="AB1994" s="84" t="e">
        <v>#N/A</v>
      </c>
      <c r="AC1994" s="84" t="e">
        <v>#N/A</v>
      </c>
      <c r="AD1994" s="84" t="e">
        <v>#N/A</v>
      </c>
      <c r="AE1994" s="84" t="e">
        <v>#N/A</v>
      </c>
      <c r="AF1994" s="84" t="e">
        <v>#N/A</v>
      </c>
    </row>
    <row r="1995" spans="1:32" ht="15" thickBot="1">
      <c r="A1995" s="93" t="s">
        <v>495</v>
      </c>
      <c r="B1995" s="84">
        <f>VLOOKUP(A1995,'Northern Branch Phase II Debris'!A:F,2,FALSE)</f>
        <v>150</v>
      </c>
      <c r="C1995" s="84" t="str">
        <f>VLOOKUP(A1995,'Northern Branch Phase II Debris'!A:F,3,FALSE)</f>
        <v>Bloomer Hill Road</v>
      </c>
      <c r="F1995" s="84" t="str">
        <f t="shared" si="62"/>
        <v>Go Ahead</v>
      </c>
      <c r="G1995" s="320">
        <f>VLOOKUP(A1995,'Northern Branch Phase II Debris'!A:F,6,FALSE)</f>
        <v>44333</v>
      </c>
      <c r="H1995" s="84" t="str">
        <f>VLOOKUP(A1995,'Northern Branch Phase II Debris'!A:G,7,FALSE)</f>
        <v>Butte</v>
      </c>
      <c r="I1995" s="84" t="e">
        <f>VLOOKUP(A1995,'Go Backs'!A:H,8,FALSE)</f>
        <v>#N/A</v>
      </c>
      <c r="K1995" s="84">
        <f>VLOOKUP(A1995,'Go Aheads'!A:H,8,FALSE)</f>
        <v>1</v>
      </c>
      <c r="M1995" s="84">
        <f>VLOOKUP(A1995,'Northern Branch Phase II Debris'!A:F,4,FALSE)</f>
        <v>1</v>
      </c>
      <c r="N1995" s="84">
        <f>VLOOKUP(A1995,'Northern Branch Phase II Debris'!A:F,5,FALSE)</f>
        <v>1</v>
      </c>
      <c r="P1995" s="84">
        <f ca="1">SUMIF(cCalRecycle_NorthBranch_DataMan!A:F,Audit!A1995,cCalRecycle_NorthBranch_DataMan!F:F)</f>
        <v>1</v>
      </c>
      <c r="Q1995" s="86">
        <f>VLOOKUP(A1995,cCalRecycle_NorthBranch_DataMan!A:B,2,FALSE)</f>
        <v>44350.615173611099</v>
      </c>
      <c r="R1995" s="643" t="b">
        <f t="shared" ca="1" si="63"/>
        <v>1</v>
      </c>
      <c r="Y1995" s="84" t="s">
        <v>8346</v>
      </c>
      <c r="Z1995" s="84" t="s">
        <v>8347</v>
      </c>
      <c r="AA1995" s="84">
        <v>0</v>
      </c>
      <c r="AB1995" s="84">
        <v>0</v>
      </c>
      <c r="AC1995" s="84">
        <v>0</v>
      </c>
      <c r="AD1995" s="84" t="e">
        <v>#N/A</v>
      </c>
      <c r="AE1995" s="84">
        <v>1</v>
      </c>
      <c r="AF1995" s="84">
        <v>0</v>
      </c>
    </row>
    <row r="1996" spans="1:32" ht="15" thickBot="1">
      <c r="A1996" s="93" t="s">
        <v>1185</v>
      </c>
      <c r="B1996" s="84">
        <f>VLOOKUP(A1996,'Northern Branch Phase II Debris'!A:F,2,FALSE)</f>
        <v>42</v>
      </c>
      <c r="C1996" s="84" t="str">
        <f>VLOOKUP(A1996,'Northern Branch Phase II Debris'!A:F,3,FALSE)</f>
        <v>Coffey Lane</v>
      </c>
      <c r="F1996" s="84" t="str">
        <f t="shared" si="62"/>
        <v>Go Ahead</v>
      </c>
      <c r="G1996" s="320">
        <f>VLOOKUP(A1996,'Northern Branch Phase II Debris'!A:F,6,FALSE)</f>
        <v>44233</v>
      </c>
      <c r="H1996" s="84" t="str">
        <f>VLOOKUP(A1996,'Northern Branch Phase II Debris'!A:G,7,FALSE)</f>
        <v>Butte</v>
      </c>
      <c r="I1996" s="84" t="e">
        <f>VLOOKUP(A1996,'Go Backs'!A:H,8,FALSE)</f>
        <v>#N/A</v>
      </c>
      <c r="K1996" s="84" t="e">
        <f>VLOOKUP(A1996,'Go Aheads'!A:H,8,FALSE)</f>
        <v>#N/A</v>
      </c>
      <c r="M1996" s="84">
        <f>VLOOKUP(A1996,'Northern Branch Phase II Debris'!A:F,4,FALSE)</f>
        <v>0</v>
      </c>
      <c r="N1996" s="84">
        <f>VLOOKUP(A1996,'Northern Branch Phase II Debris'!A:F,5,FALSE)</f>
        <v>0</v>
      </c>
      <c r="P1996" s="84">
        <f ca="1">SUMIF(cCalRecycle_NorthBranch_DataMan!A:F,Audit!A1996,cCalRecycle_NorthBranch_DataMan!F:F)</f>
        <v>0</v>
      </c>
      <c r="Q1996" s="86" t="e">
        <f>VLOOKUP(A1996,cCalRecycle_NorthBranch_DataMan!A:B,2,FALSE)</f>
        <v>#N/A</v>
      </c>
      <c r="R1996" s="643" t="b">
        <f t="shared" ca="1" si="63"/>
        <v>1</v>
      </c>
      <c r="Y1996" s="84" t="e">
        <v>#N/A</v>
      </c>
      <c r="Z1996" s="84" t="e">
        <v>#N/A</v>
      </c>
      <c r="AA1996" s="84" t="e">
        <v>#N/A</v>
      </c>
      <c r="AB1996" s="84" t="e">
        <v>#N/A</v>
      </c>
      <c r="AC1996" s="84" t="e">
        <v>#N/A</v>
      </c>
      <c r="AD1996" s="84" t="e">
        <v>#N/A</v>
      </c>
      <c r="AE1996" s="84" t="e">
        <v>#N/A</v>
      </c>
      <c r="AF1996" s="84" t="e">
        <v>#N/A</v>
      </c>
    </row>
    <row r="1997" spans="1:32" ht="15" thickBot="1">
      <c r="A1997" s="93" t="s">
        <v>1719</v>
      </c>
      <c r="B1997" s="84">
        <f>VLOOKUP(A1997,'Northern Branch Phase II Debris'!A:F,2,FALSE)</f>
        <v>55</v>
      </c>
      <c r="C1997" s="84" t="str">
        <f>VLOOKUP(A1997,'Northern Branch Phase II Debris'!A:F,3,FALSE)</f>
        <v>Town Hill Way</v>
      </c>
      <c r="F1997" s="84" t="str">
        <f t="shared" si="62"/>
        <v>Go Ahead</v>
      </c>
      <c r="G1997" s="320">
        <f>VLOOKUP(A1997,'Northern Branch Phase II Debris'!A:F,6,FALSE)</f>
        <v>44215</v>
      </c>
      <c r="H1997" s="84" t="str">
        <f>VLOOKUP(A1997,'Northern Branch Phase II Debris'!A:G,7,FALSE)</f>
        <v>Butte</v>
      </c>
      <c r="I1997" s="84" t="e">
        <f>VLOOKUP(A1997,'Go Backs'!A:H,8,FALSE)</f>
        <v>#N/A</v>
      </c>
      <c r="K1997" s="84" t="e">
        <f>VLOOKUP(A1997,'Go Aheads'!A:H,8,FALSE)</f>
        <v>#N/A</v>
      </c>
      <c r="M1997" s="84">
        <f>VLOOKUP(A1997,'Northern Branch Phase II Debris'!A:F,4,FALSE)</f>
        <v>0</v>
      </c>
      <c r="N1997" s="84">
        <f>VLOOKUP(A1997,'Northern Branch Phase II Debris'!A:F,5,FALSE)</f>
        <v>0</v>
      </c>
      <c r="P1997" s="84">
        <f ca="1">SUMIF(cCalRecycle_NorthBranch_DataMan!A:F,Audit!A1997,cCalRecycle_NorthBranch_DataMan!F:F)</f>
        <v>0</v>
      </c>
      <c r="Q1997" s="86" t="e">
        <f>VLOOKUP(A1997,cCalRecycle_NorthBranch_DataMan!A:B,2,FALSE)</f>
        <v>#N/A</v>
      </c>
      <c r="R1997" s="643" t="b">
        <f t="shared" ca="1" si="63"/>
        <v>1</v>
      </c>
      <c r="Y1997" s="84" t="e">
        <v>#N/A</v>
      </c>
      <c r="Z1997" s="84" t="e">
        <v>#N/A</v>
      </c>
      <c r="AA1997" s="84" t="e">
        <v>#N/A</v>
      </c>
      <c r="AB1997" s="84" t="e">
        <v>#N/A</v>
      </c>
      <c r="AC1997" s="84" t="e">
        <v>#N/A</v>
      </c>
      <c r="AD1997" s="84" t="e">
        <v>#N/A</v>
      </c>
      <c r="AE1997" s="84" t="e">
        <v>#N/A</v>
      </c>
      <c r="AF1997" s="84" t="e">
        <v>#N/A</v>
      </c>
    </row>
    <row r="1998" spans="1:32" ht="15" thickBot="1">
      <c r="A1998" s="93" t="s">
        <v>1776</v>
      </c>
      <c r="B1998" s="84">
        <f>VLOOKUP(A1998,'Northern Branch Phase II Debris'!A:F,2,FALSE)</f>
        <v>917</v>
      </c>
      <c r="C1998" s="84" t="str">
        <f>VLOOKUP(A1998,'Northern Branch Phase II Debris'!A:F,3,FALSE)</f>
        <v>Buckhorn Road</v>
      </c>
      <c r="F1998" s="84" t="str">
        <f t="shared" si="62"/>
        <v>Go Ahead</v>
      </c>
      <c r="G1998" s="320">
        <f>VLOOKUP(A1998,'Northern Branch Phase II Debris'!A:F,6,FALSE)</f>
        <v>44365</v>
      </c>
      <c r="H1998" s="84" t="str">
        <f>VLOOKUP(A1998,'Northern Branch Phase II Debris'!A:G,7,FALSE)</f>
        <v>Siskiyou</v>
      </c>
      <c r="I1998" s="84" t="e">
        <f>VLOOKUP(A1998,'Go Backs'!A:H,8,FALSE)</f>
        <v>#N/A</v>
      </c>
      <c r="K1998" s="84" t="e">
        <f>VLOOKUP(A1998,'Go Aheads'!A:H,8,FALSE)</f>
        <v>#N/A</v>
      </c>
      <c r="M1998" s="84">
        <f>VLOOKUP(A1998,'Northern Branch Phase II Debris'!A:F,4,FALSE)</f>
        <v>0</v>
      </c>
      <c r="N1998" s="84">
        <f>VLOOKUP(A1998,'Northern Branch Phase II Debris'!A:F,5,FALSE)</f>
        <v>0</v>
      </c>
      <c r="P1998" s="84">
        <f ca="1">SUMIF(cCalRecycle_NorthBranch_DataMan!A:F,Audit!A1998,cCalRecycle_NorthBranch_DataMan!F:F)</f>
        <v>0</v>
      </c>
      <c r="Q1998" s="86" t="e">
        <f>VLOOKUP(A1998,cCalRecycle_NorthBranch_DataMan!A:B,2,FALSE)</f>
        <v>#N/A</v>
      </c>
      <c r="R1998" s="643" t="b">
        <f t="shared" ca="1" si="63"/>
        <v>1</v>
      </c>
      <c r="Y1998" s="84" t="e">
        <v>#N/A</v>
      </c>
      <c r="Z1998" s="84" t="e">
        <v>#N/A</v>
      </c>
      <c r="AA1998" s="84" t="e">
        <v>#N/A</v>
      </c>
      <c r="AB1998" s="84" t="e">
        <v>#N/A</v>
      </c>
      <c r="AC1998" s="84" t="e">
        <v>#N/A</v>
      </c>
      <c r="AD1998" s="84" t="e">
        <v>#N/A</v>
      </c>
      <c r="AE1998" s="84" t="e">
        <v>#N/A</v>
      </c>
      <c r="AF1998" s="84" t="e">
        <v>#N/A</v>
      </c>
    </row>
    <row r="1999" spans="1:32" ht="15" thickBot="1">
      <c r="A1999" s="93" t="s">
        <v>1781</v>
      </c>
      <c r="B1999" s="84" t="str">
        <f>VLOOKUP(A1999,'Northern Branch Phase II Debris'!A:F,2,FALSE)</f>
        <v>016-020-150-000</v>
      </c>
      <c r="C1999" s="84" t="str">
        <f>VLOOKUP(A1999,'Northern Branch Phase II Debris'!A:F,3,FALSE)</f>
        <v>Buckhorn Road</v>
      </c>
      <c r="F1999" s="84" t="str">
        <f t="shared" si="62"/>
        <v>Go Ahead</v>
      </c>
      <c r="G1999" s="320">
        <f>VLOOKUP(A1999,'Northern Branch Phase II Debris'!A:F,6,FALSE)</f>
        <v>44364</v>
      </c>
      <c r="H1999" s="84" t="str">
        <f>VLOOKUP(A1999,'Northern Branch Phase II Debris'!A:G,7,FALSE)</f>
        <v>Siskiyou</v>
      </c>
      <c r="I1999" s="84" t="e">
        <f>VLOOKUP(A1999,'Go Backs'!A:H,8,FALSE)</f>
        <v>#N/A</v>
      </c>
      <c r="K1999" s="84" t="e">
        <f>VLOOKUP(A1999,'Go Aheads'!A:H,8,FALSE)</f>
        <v>#N/A</v>
      </c>
      <c r="M1999" s="84">
        <f>VLOOKUP(A1999,'Northern Branch Phase II Debris'!A:F,4,FALSE)</f>
        <v>0</v>
      </c>
      <c r="N1999" s="84">
        <f>VLOOKUP(A1999,'Northern Branch Phase II Debris'!A:F,5,FALSE)</f>
        <v>0</v>
      </c>
      <c r="P1999" s="84">
        <f ca="1">SUMIF(cCalRecycle_NorthBranch_DataMan!A:F,Audit!A1999,cCalRecycle_NorthBranch_DataMan!F:F)</f>
        <v>0</v>
      </c>
      <c r="Q1999" s="86" t="e">
        <f>VLOOKUP(A1999,cCalRecycle_NorthBranch_DataMan!A:B,2,FALSE)</f>
        <v>#N/A</v>
      </c>
      <c r="R1999" s="643" t="b">
        <f t="shared" ca="1" si="63"/>
        <v>1</v>
      </c>
      <c r="Y1999" s="84" t="e">
        <v>#N/A</v>
      </c>
      <c r="Z1999" s="84" t="e">
        <v>#N/A</v>
      </c>
      <c r="AA1999" s="84" t="e">
        <v>#N/A</v>
      </c>
      <c r="AB1999" s="84" t="e">
        <v>#N/A</v>
      </c>
      <c r="AC1999" s="84" t="e">
        <v>#N/A</v>
      </c>
      <c r="AD1999" s="84" t="e">
        <v>#N/A</v>
      </c>
      <c r="AE1999" s="84" t="e">
        <v>#N/A</v>
      </c>
      <c r="AF1999" s="84" t="e">
        <v>#N/A</v>
      </c>
    </row>
    <row r="2000" spans="1:32" ht="15" thickBot="1">
      <c r="A2000" s="93" t="s">
        <v>3398</v>
      </c>
      <c r="B2000" s="84">
        <f>VLOOKUP(A2000,'Northern Branch Phase II Debris'!A:F,2,FALSE)</f>
        <v>1206</v>
      </c>
      <c r="C2000" s="84" t="str">
        <f>VLOOKUP(A2000,'Northern Branch Phase II Debris'!A:F,3,FALSE)</f>
        <v>Buckhorn Road</v>
      </c>
      <c r="F2000" s="84" t="str">
        <f t="shared" si="62"/>
        <v>Go Ahead</v>
      </c>
      <c r="G2000" s="320">
        <f>VLOOKUP(A2000,'Northern Branch Phase II Debris'!A:F,6,FALSE)</f>
        <v>44356</v>
      </c>
      <c r="H2000" s="84" t="str">
        <f>VLOOKUP(A2000,'Northern Branch Phase II Debris'!A:G,7,FALSE)</f>
        <v>Siskiyou</v>
      </c>
      <c r="I2000" s="84" t="e">
        <f>VLOOKUP(A2000,'Go Backs'!A:H,8,FALSE)</f>
        <v>#N/A</v>
      </c>
      <c r="K2000" s="84" t="e">
        <f>VLOOKUP(A2000,'Go Aheads'!A:H,8,FALSE)</f>
        <v>#N/A</v>
      </c>
      <c r="M2000" s="84">
        <f>VLOOKUP(A2000,'Northern Branch Phase II Debris'!A:F,4,FALSE)</f>
        <v>0</v>
      </c>
      <c r="N2000" s="84">
        <f>VLOOKUP(A2000,'Northern Branch Phase II Debris'!A:F,5,FALSE)</f>
        <v>0</v>
      </c>
      <c r="P2000" s="84">
        <f ca="1">SUMIF(cCalRecycle_NorthBranch_DataMan!A:F,Audit!A2000,cCalRecycle_NorthBranch_DataMan!F:F)</f>
        <v>0</v>
      </c>
      <c r="Q2000" s="86" t="e">
        <f>VLOOKUP(A2000,cCalRecycle_NorthBranch_DataMan!A:B,2,FALSE)</f>
        <v>#N/A</v>
      </c>
      <c r="R2000" s="643" t="b">
        <f t="shared" ca="1" si="63"/>
        <v>1</v>
      </c>
      <c r="Y2000" s="84" t="e">
        <v>#N/A</v>
      </c>
      <c r="Z2000" s="84" t="e">
        <v>#N/A</v>
      </c>
      <c r="AA2000" s="84" t="e">
        <v>#N/A</v>
      </c>
      <c r="AB2000" s="84" t="e">
        <v>#N/A</v>
      </c>
      <c r="AC2000" s="84" t="e">
        <v>#N/A</v>
      </c>
      <c r="AD2000" s="84" t="e">
        <v>#N/A</v>
      </c>
      <c r="AE2000" s="84" t="e">
        <v>#N/A</v>
      </c>
      <c r="AF2000" s="84" t="e">
        <v>#N/A</v>
      </c>
    </row>
    <row r="2001" spans="1:32" ht="15" thickBot="1">
      <c r="A2001" s="93" t="s">
        <v>1783</v>
      </c>
      <c r="B2001" s="84">
        <f>VLOOKUP(A2001,'Northern Branch Phase II Debris'!A:F,2,FALSE)</f>
        <v>1202</v>
      </c>
      <c r="C2001" s="84" t="str">
        <f>VLOOKUP(A2001,'Northern Branch Phase II Debris'!A:F,3,FALSE)</f>
        <v>Buckhorn Road</v>
      </c>
      <c r="F2001" s="84" t="str">
        <f t="shared" si="62"/>
        <v>Go Ahead</v>
      </c>
      <c r="G2001" s="320">
        <f>VLOOKUP(A2001,'Northern Branch Phase II Debris'!A:F,6,FALSE)</f>
        <v>44355</v>
      </c>
      <c r="H2001" s="84" t="str">
        <f>VLOOKUP(A2001,'Northern Branch Phase II Debris'!A:G,7,FALSE)</f>
        <v>Siskiyou</v>
      </c>
      <c r="I2001" s="84" t="e">
        <f>VLOOKUP(A2001,'Go Backs'!A:H,8,FALSE)</f>
        <v>#N/A</v>
      </c>
      <c r="K2001" s="84" t="e">
        <f>VLOOKUP(A2001,'Go Aheads'!A:H,8,FALSE)</f>
        <v>#N/A</v>
      </c>
      <c r="M2001" s="84">
        <f>VLOOKUP(A2001,'Northern Branch Phase II Debris'!A:F,4,FALSE)</f>
        <v>4</v>
      </c>
      <c r="N2001" s="84">
        <f>VLOOKUP(A2001,'Northern Branch Phase II Debris'!A:F,5,FALSE)</f>
        <v>4</v>
      </c>
      <c r="P2001" s="84">
        <f ca="1">SUMIF(cCalRecycle_NorthBranch_DataMan!A:F,Audit!A2001,cCalRecycle_NorthBranch_DataMan!F:F)</f>
        <v>4</v>
      </c>
      <c r="Q2001" s="86">
        <f>VLOOKUP(A2001,cCalRecycle_NorthBranch_DataMan!A:B,2,FALSE)</f>
        <v>44354.431481481508</v>
      </c>
      <c r="R2001" s="643" t="b">
        <f t="shared" ca="1" si="63"/>
        <v>1</v>
      </c>
      <c r="S2001" s="455"/>
      <c r="Y2001" s="84" t="e">
        <v>#N/A</v>
      </c>
      <c r="Z2001" s="84" t="e">
        <v>#N/A</v>
      </c>
      <c r="AA2001" s="84" t="e">
        <v>#N/A</v>
      </c>
      <c r="AB2001" s="84" t="e">
        <v>#N/A</v>
      </c>
      <c r="AC2001" s="84" t="e">
        <v>#N/A</v>
      </c>
      <c r="AD2001" s="84" t="e">
        <v>#N/A</v>
      </c>
      <c r="AE2001" s="84" t="e">
        <v>#N/A</v>
      </c>
      <c r="AF2001" s="84" t="e">
        <v>#N/A</v>
      </c>
    </row>
    <row r="2002" spans="1:32" ht="15" thickBot="1">
      <c r="A2002" s="93" t="s">
        <v>1739</v>
      </c>
      <c r="B2002" s="84" t="str">
        <f>VLOOKUP(A2002,'Northern Branch Phase II Debris'!A:F,2,FALSE)</f>
        <v>062-760-016-000</v>
      </c>
      <c r="C2002" s="84" t="str">
        <f>VLOOKUP(A2002,'Northern Branch Phase II Debris'!A:F,3,FALSE)</f>
        <v>Centurian Way</v>
      </c>
      <c r="F2002" s="84" t="str">
        <f t="shared" si="62"/>
        <v>Go Ahead</v>
      </c>
      <c r="G2002" s="320">
        <f>VLOOKUP(A2002,'Northern Branch Phase II Debris'!A:F,6,FALSE)</f>
        <v>0</v>
      </c>
      <c r="H2002" s="84" t="str">
        <f>VLOOKUP(A2002,'Northern Branch Phase II Debris'!A:G,7,FALSE)</f>
        <v>Butte</v>
      </c>
      <c r="I2002" s="84" t="e">
        <f>VLOOKUP(A2002,'Go Backs'!A:H,8,FALSE)</f>
        <v>#N/A</v>
      </c>
      <c r="K2002" s="84" t="e">
        <f>VLOOKUP(A2002,'Go Aheads'!A:H,8,FALSE)</f>
        <v>#N/A</v>
      </c>
      <c r="M2002" s="84">
        <f>VLOOKUP(A2002,'Northern Branch Phase II Debris'!A:F,4,FALSE)</f>
        <v>0</v>
      </c>
      <c r="N2002" s="84">
        <f>VLOOKUP(A2002,'Northern Branch Phase II Debris'!A:F,5,FALSE)</f>
        <v>0</v>
      </c>
      <c r="P2002" s="84">
        <f ca="1">SUMIF(cCalRecycle_NorthBranch_DataMan!A:F,Audit!A2002,cCalRecycle_NorthBranch_DataMan!F:F)</f>
        <v>0</v>
      </c>
      <c r="Q2002" s="86" t="e">
        <f>VLOOKUP(A2002,cCalRecycle_NorthBranch_DataMan!A:B,2,FALSE)</f>
        <v>#N/A</v>
      </c>
      <c r="R2002" s="643" t="b">
        <f t="shared" ca="1" si="63"/>
        <v>1</v>
      </c>
      <c r="Y2002" s="84" t="e">
        <v>#N/A</v>
      </c>
      <c r="Z2002" s="84" t="e">
        <v>#N/A</v>
      </c>
      <c r="AA2002" s="84" t="e">
        <v>#N/A</v>
      </c>
      <c r="AB2002" s="84" t="e">
        <v>#N/A</v>
      </c>
      <c r="AC2002" s="84" t="e">
        <v>#N/A</v>
      </c>
      <c r="AD2002" s="84" t="e">
        <v>#N/A</v>
      </c>
      <c r="AE2002" s="84" t="e">
        <v>#N/A</v>
      </c>
      <c r="AF2002" s="84" t="e">
        <v>#N/A</v>
      </c>
    </row>
    <row r="2003" spans="1:32" ht="15" thickBot="1">
      <c r="A2003" s="93" t="s">
        <v>1426</v>
      </c>
      <c r="B2003" s="84">
        <f>VLOOKUP(A2003,'Northern Branch Phase II Debris'!A:F,2,FALSE)</f>
        <v>20</v>
      </c>
      <c r="C2003" s="84" t="str">
        <f>VLOOKUP(A2003,'Northern Branch Phase II Debris'!A:F,3,FALSE)</f>
        <v>Centurion Way</v>
      </c>
      <c r="F2003" s="84" t="str">
        <f t="shared" si="62"/>
        <v>Go Ahead</v>
      </c>
      <c r="G2003" s="320">
        <f>VLOOKUP(A2003,'Northern Branch Phase II Debris'!A:F,6,FALSE)</f>
        <v>44254</v>
      </c>
      <c r="H2003" s="84" t="str">
        <f>VLOOKUP(A2003,'Northern Branch Phase II Debris'!A:G,7,FALSE)</f>
        <v>Butte</v>
      </c>
      <c r="I2003" s="84" t="e">
        <f>VLOOKUP(A2003,'Go Backs'!A:H,8,FALSE)</f>
        <v>#N/A</v>
      </c>
      <c r="K2003" s="84">
        <f>VLOOKUP(A2003,'Go Aheads'!A:H,8,FALSE)</f>
        <v>5</v>
      </c>
      <c r="M2003" s="84">
        <f>VLOOKUP(A2003,'Northern Branch Phase II Debris'!A:F,4,FALSE)</f>
        <v>15</v>
      </c>
      <c r="N2003" s="84">
        <f>VLOOKUP(A2003,'Northern Branch Phase II Debris'!A:F,5,FALSE)</f>
        <v>5</v>
      </c>
      <c r="P2003" s="84">
        <f ca="1">SUMIF(cCalRecycle_NorthBranch_DataMan!A:F,Audit!A2003,cCalRecycle_NorthBranch_DataMan!F:F)</f>
        <v>5</v>
      </c>
      <c r="Q2003" s="86">
        <f>VLOOKUP(A2003,cCalRecycle_NorthBranch_DataMan!A:B,2,FALSE)</f>
        <v>44336.4188194444</v>
      </c>
      <c r="R2003" s="643" t="b">
        <f t="shared" ca="1" si="63"/>
        <v>1</v>
      </c>
      <c r="Y2003" s="84" t="e">
        <v>#N/A</v>
      </c>
      <c r="Z2003" s="84" t="e">
        <v>#N/A</v>
      </c>
      <c r="AA2003" s="84" t="e">
        <v>#N/A</v>
      </c>
      <c r="AB2003" s="84" t="e">
        <v>#N/A</v>
      </c>
      <c r="AC2003" s="84" t="e">
        <v>#N/A</v>
      </c>
      <c r="AD2003" s="84" t="e">
        <v>#N/A</v>
      </c>
      <c r="AE2003" s="84" t="e">
        <v>#N/A</v>
      </c>
      <c r="AF2003" s="84" t="e">
        <v>#N/A</v>
      </c>
    </row>
    <row r="2004" spans="1:32" ht="15" thickBot="1">
      <c r="A2004" s="463" t="s">
        <v>1064</v>
      </c>
      <c r="B2004" s="84">
        <f>VLOOKUP(A2004,'Northern Branch Phase II Debris'!A:F,2,FALSE)</f>
        <v>1361</v>
      </c>
      <c r="C2004" s="84" t="str">
        <f>VLOOKUP(A2004,'Northern Branch Phase II Debris'!A:F,3,FALSE)</f>
        <v>Barry Creek Road</v>
      </c>
      <c r="F2004" s="84" t="str">
        <f t="shared" si="62"/>
        <v>Go Ahead</v>
      </c>
      <c r="G2004" s="320">
        <f>VLOOKUP(A2004,'Northern Branch Phase II Debris'!A:F,6,FALSE)</f>
        <v>44301</v>
      </c>
      <c r="H2004" s="84" t="str">
        <f>VLOOKUP(A2004,'Northern Branch Phase II Debris'!A:G,7,FALSE)</f>
        <v>Trinity</v>
      </c>
      <c r="I2004" s="84" t="e">
        <f>VLOOKUP(A2004,'Go Backs'!A:H,8,FALSE)</f>
        <v>#N/A</v>
      </c>
      <c r="K2004" s="84" t="e">
        <f>VLOOKUP(A2004,'Go Aheads'!A:H,8,FALSE)</f>
        <v>#N/A</v>
      </c>
      <c r="M2004" s="84">
        <f>VLOOKUP(A2004,'Northern Branch Phase II Debris'!A:F,4,FALSE)</f>
        <v>2</v>
      </c>
      <c r="N2004" s="84">
        <f>VLOOKUP(A2004,'Northern Branch Phase II Debris'!A:F,5,FALSE)</f>
        <v>0</v>
      </c>
      <c r="P2004" s="84">
        <f ca="1">SUMIF(cCalRecycle_NorthBranch_DataMan!A:F,Audit!A2004,cCalRecycle_NorthBranch_DataMan!F:F)</f>
        <v>0</v>
      </c>
      <c r="Q2004" s="86" t="e">
        <f>VLOOKUP(A2004,cCalRecycle_NorthBranch_DataMan!A:B,2,FALSE)</f>
        <v>#N/A</v>
      </c>
      <c r="R2004" s="643" t="b">
        <f t="shared" ca="1" si="63"/>
        <v>1</v>
      </c>
      <c r="S2004" s="455" t="s">
        <v>4289</v>
      </c>
      <c r="Y2004" s="84" t="e">
        <v>#N/A</v>
      </c>
      <c r="Z2004" s="84" t="e">
        <v>#N/A</v>
      </c>
      <c r="AA2004" s="84" t="e">
        <v>#N/A</v>
      </c>
      <c r="AB2004" s="84" t="e">
        <v>#N/A</v>
      </c>
      <c r="AC2004" s="84" t="e">
        <v>#N/A</v>
      </c>
      <c r="AD2004" s="84" t="e">
        <v>#N/A</v>
      </c>
      <c r="AE2004" s="84" t="e">
        <v>#N/A</v>
      </c>
      <c r="AF2004" s="84" t="e">
        <v>#N/A</v>
      </c>
    </row>
    <row r="2005" spans="1:32" ht="15" thickBot="1">
      <c r="A2005" s="93" t="s">
        <v>911</v>
      </c>
      <c r="B2005" s="84" t="str">
        <f>VLOOKUP(A2005,'Northern Branch Phase II Debris'!A:F,2,FALSE)</f>
        <v>009-510-080-000</v>
      </c>
      <c r="C2005" s="84" t="str">
        <f>VLOOKUP(A2005,'Northern Branch Phase II Debris'!A:F,3,FALSE)</f>
        <v>Indian Creek Road</v>
      </c>
      <c r="F2005" s="84" t="str">
        <f t="shared" si="62"/>
        <v>Go Ahead</v>
      </c>
      <c r="G2005" s="320">
        <f>VLOOKUP(A2005,'Northern Branch Phase II Debris'!A:F,6,FALSE)</f>
        <v>0</v>
      </c>
      <c r="H2005" s="84" t="str">
        <f>VLOOKUP(A2005,'Northern Branch Phase II Debris'!A:G,7,FALSE)</f>
        <v>Siskiyou</v>
      </c>
      <c r="I2005" s="84" t="e">
        <f>VLOOKUP(A2005,'Go Backs'!A:H,8,FALSE)</f>
        <v>#N/A</v>
      </c>
      <c r="K2005" s="84" t="e">
        <f>VLOOKUP(A2005,'Go Aheads'!A:H,8,FALSE)</f>
        <v>#N/A</v>
      </c>
      <c r="M2005" s="84">
        <f>VLOOKUP(A2005,'Northern Branch Phase II Debris'!A:F,4,FALSE)</f>
        <v>1</v>
      </c>
      <c r="N2005" s="84">
        <f>VLOOKUP(A2005,'Northern Branch Phase II Debris'!A:F,5,FALSE)</f>
        <v>0</v>
      </c>
      <c r="P2005" s="84">
        <f ca="1">SUMIF(cCalRecycle_NorthBranch_DataMan!A:F,Audit!A2005,cCalRecycle_NorthBranch_DataMan!F:F)</f>
        <v>0</v>
      </c>
      <c r="Q2005" s="86" t="e">
        <f>VLOOKUP(A2005,cCalRecycle_NorthBranch_DataMan!A:B,2,FALSE)</f>
        <v>#N/A</v>
      </c>
      <c r="R2005" s="643" t="b">
        <f t="shared" ca="1" si="63"/>
        <v>1</v>
      </c>
      <c r="Y2005" s="84" t="e">
        <v>#N/A</v>
      </c>
      <c r="Z2005" s="84" t="e">
        <v>#N/A</v>
      </c>
      <c r="AA2005" s="84" t="e">
        <v>#N/A</v>
      </c>
      <c r="AB2005" s="84" t="e">
        <v>#N/A</v>
      </c>
      <c r="AC2005" s="84" t="e">
        <v>#N/A</v>
      </c>
      <c r="AD2005" s="84" t="e">
        <v>#N/A</v>
      </c>
      <c r="AE2005" s="84" t="e">
        <v>#N/A</v>
      </c>
      <c r="AF2005" s="84" t="e">
        <v>#N/A</v>
      </c>
    </row>
    <row r="2006" spans="1:32" ht="15" thickBot="1">
      <c r="A2006" s="93" t="s">
        <v>845</v>
      </c>
      <c r="B2006" s="84" t="str">
        <f>VLOOKUP(A2006,'Northern Branch Phase II Debris'!A:F,2,FALSE)</f>
        <v>009-510-100-000</v>
      </c>
      <c r="C2006" s="84" t="str">
        <f>VLOOKUP(A2006,'Northern Branch Phase II Debris'!A:F,3,FALSE)</f>
        <v>Indian Creek Road</v>
      </c>
      <c r="F2006" s="84" t="str">
        <f t="shared" si="62"/>
        <v>Go Ahead</v>
      </c>
      <c r="G2006" s="320">
        <f>VLOOKUP(A2006,'Northern Branch Phase II Debris'!A:F,6,FALSE)</f>
        <v>0</v>
      </c>
      <c r="H2006" s="84" t="str">
        <f>VLOOKUP(A2006,'Northern Branch Phase II Debris'!A:G,7,FALSE)</f>
        <v>Siskiyou</v>
      </c>
      <c r="I2006" s="84" t="e">
        <f>VLOOKUP(A2006,'Go Backs'!A:H,8,FALSE)</f>
        <v>#N/A</v>
      </c>
      <c r="K2006" s="84" t="e">
        <f>VLOOKUP(A2006,'Go Aheads'!A:H,8,FALSE)</f>
        <v>#N/A</v>
      </c>
      <c r="M2006" s="84">
        <f>VLOOKUP(A2006,'Northern Branch Phase II Debris'!A:F,4,FALSE)</f>
        <v>0</v>
      </c>
      <c r="N2006" s="84">
        <f>VLOOKUP(A2006,'Northern Branch Phase II Debris'!A:F,5,FALSE)</f>
        <v>0</v>
      </c>
      <c r="P2006" s="84">
        <f ca="1">SUMIF(cCalRecycle_NorthBranch_DataMan!A:F,Audit!A2006,cCalRecycle_NorthBranch_DataMan!F:F)</f>
        <v>0</v>
      </c>
      <c r="Q2006" s="86" t="e">
        <f>VLOOKUP(A2006,cCalRecycle_NorthBranch_DataMan!A:B,2,FALSE)</f>
        <v>#N/A</v>
      </c>
      <c r="R2006" s="643" t="b">
        <f t="shared" ca="1" si="63"/>
        <v>1</v>
      </c>
      <c r="Y2006" s="84" t="e">
        <v>#N/A</v>
      </c>
      <c r="Z2006" s="84" t="e">
        <v>#N/A</v>
      </c>
      <c r="AA2006" s="84" t="e">
        <v>#N/A</v>
      </c>
      <c r="AB2006" s="84" t="e">
        <v>#N/A</v>
      </c>
      <c r="AC2006" s="84" t="e">
        <v>#N/A</v>
      </c>
      <c r="AD2006" s="84" t="e">
        <v>#N/A</v>
      </c>
      <c r="AE2006" s="84" t="e">
        <v>#N/A</v>
      </c>
      <c r="AF2006" s="84" t="e">
        <v>#N/A</v>
      </c>
    </row>
    <row r="2007" spans="1:32" ht="15" thickBot="1">
      <c r="A2007" s="93" t="s">
        <v>874</v>
      </c>
      <c r="B2007" s="84">
        <f>VLOOKUP(A2007,'Northern Branch Phase II Debris'!A:F,2,FALSE)</f>
        <v>4312</v>
      </c>
      <c r="C2007" s="84" t="str">
        <f>VLOOKUP(A2007,'Northern Branch Phase II Debris'!A:F,3,FALSE)</f>
        <v>Indian Creek Road</v>
      </c>
      <c r="F2007" s="84" t="str">
        <f t="shared" si="62"/>
        <v>Go Ahead</v>
      </c>
      <c r="G2007" s="320">
        <f>VLOOKUP(A2007,'Northern Branch Phase II Debris'!A:F,6,FALSE)</f>
        <v>44358</v>
      </c>
      <c r="H2007" s="84" t="str">
        <f>VLOOKUP(A2007,'Northern Branch Phase II Debris'!A:G,7,FALSE)</f>
        <v>Siskiyou</v>
      </c>
      <c r="I2007" s="84" t="e">
        <f>VLOOKUP(A2007,'Go Backs'!A:H,8,FALSE)</f>
        <v>#N/A</v>
      </c>
      <c r="K2007" s="84" t="e">
        <f>VLOOKUP(A2007,'Go Aheads'!A:H,8,FALSE)</f>
        <v>#N/A</v>
      </c>
      <c r="M2007" s="84">
        <f>VLOOKUP(A2007,'Northern Branch Phase II Debris'!A:F,4,FALSE)</f>
        <v>7</v>
      </c>
      <c r="N2007" s="84">
        <f>VLOOKUP(A2007,'Northern Branch Phase II Debris'!A:F,5,FALSE)</f>
        <v>8</v>
      </c>
      <c r="P2007" s="84">
        <f ca="1">SUMIF(cCalRecycle_NorthBranch_DataMan!A:F,Audit!A2007,cCalRecycle_NorthBranch_DataMan!F:F)</f>
        <v>8</v>
      </c>
      <c r="Q2007" s="86">
        <f>VLOOKUP(A2007,cCalRecycle_NorthBranch_DataMan!A:B,2,FALSE)</f>
        <v>44356.681226851899</v>
      </c>
      <c r="R2007" s="643" t="b">
        <f t="shared" ca="1" si="63"/>
        <v>1</v>
      </c>
      <c r="S2007" s="455"/>
      <c r="Y2007" s="84" t="e">
        <v>#N/A</v>
      </c>
      <c r="Z2007" s="84" t="e">
        <v>#N/A</v>
      </c>
      <c r="AA2007" s="84" t="e">
        <v>#N/A</v>
      </c>
      <c r="AB2007" s="84" t="e">
        <v>#N/A</v>
      </c>
      <c r="AC2007" s="84" t="e">
        <v>#N/A</v>
      </c>
      <c r="AD2007" s="84" t="e">
        <v>#N/A</v>
      </c>
      <c r="AE2007" s="84" t="e">
        <v>#N/A</v>
      </c>
      <c r="AF2007" s="84" t="e">
        <v>#N/A</v>
      </c>
    </row>
    <row r="2008" spans="1:32" ht="15" thickBot="1">
      <c r="A2008" s="93" t="s">
        <v>914</v>
      </c>
      <c r="B2008" s="84">
        <f>VLOOKUP(A2008,'Northern Branch Phase II Debris'!A:F,2,FALSE)</f>
        <v>4121</v>
      </c>
      <c r="C2008" s="84" t="str">
        <f>VLOOKUP(A2008,'Northern Branch Phase II Debris'!A:F,3,FALSE)</f>
        <v>Indian Creek Road</v>
      </c>
      <c r="F2008" s="84" t="str">
        <f t="shared" si="62"/>
        <v>Go Ahead</v>
      </c>
      <c r="G2008" s="320">
        <f>VLOOKUP(A2008,'Northern Branch Phase II Debris'!A:F,6,FALSE)</f>
        <v>0</v>
      </c>
      <c r="H2008" s="84" t="str">
        <f>VLOOKUP(A2008,'Northern Branch Phase II Debris'!A:G,7,FALSE)</f>
        <v>Siskiyou</v>
      </c>
      <c r="I2008" s="84" t="e">
        <f>VLOOKUP(A2008,'Go Backs'!A:H,8,FALSE)</f>
        <v>#N/A</v>
      </c>
      <c r="K2008" s="84" t="e">
        <f>VLOOKUP(A2008,'Go Aheads'!A:H,8,FALSE)</f>
        <v>#N/A</v>
      </c>
      <c r="M2008" s="84">
        <f>VLOOKUP(A2008,'Northern Branch Phase II Debris'!A:F,4,FALSE)</f>
        <v>0</v>
      </c>
      <c r="N2008" s="84">
        <f>VLOOKUP(A2008,'Northern Branch Phase II Debris'!A:F,5,FALSE)</f>
        <v>0</v>
      </c>
      <c r="P2008" s="84">
        <f ca="1">SUMIF(cCalRecycle_NorthBranch_DataMan!A:F,Audit!A2008,cCalRecycle_NorthBranch_DataMan!F:F)</f>
        <v>0</v>
      </c>
      <c r="Q2008" s="86" t="e">
        <f>VLOOKUP(A2008,cCalRecycle_NorthBranch_DataMan!A:B,2,FALSE)</f>
        <v>#N/A</v>
      </c>
      <c r="R2008" s="643" t="b">
        <f t="shared" ca="1" si="63"/>
        <v>1</v>
      </c>
      <c r="Y2008" s="84" t="e">
        <v>#N/A</v>
      </c>
      <c r="Z2008" s="84" t="e">
        <v>#N/A</v>
      </c>
      <c r="AA2008" s="84" t="e">
        <v>#N/A</v>
      </c>
      <c r="AB2008" s="84" t="e">
        <v>#N/A</v>
      </c>
      <c r="AC2008" s="84" t="e">
        <v>#N/A</v>
      </c>
      <c r="AD2008" s="84" t="e">
        <v>#N/A</v>
      </c>
      <c r="AE2008" s="84" t="e">
        <v>#N/A</v>
      </c>
      <c r="AF2008" s="84" t="e">
        <v>#N/A</v>
      </c>
    </row>
    <row r="2009" spans="1:32" ht="15" thickBot="1">
      <c r="A2009" s="93" t="s">
        <v>1031</v>
      </c>
      <c r="B2009" s="84" t="str">
        <f>VLOOKUP(A2009,'Northern Branch Phase II Debris'!A:F,2,FALSE)</f>
        <v>062-400-037-000</v>
      </c>
      <c r="C2009" s="84" t="str">
        <f>VLOOKUP(A2009,'Northern Branch Phase II Debris'!A:F,3,FALSE)</f>
        <v>Galen Ridge Road</v>
      </c>
      <c r="F2009" s="84" t="str">
        <f t="shared" si="62"/>
        <v>Go Ahead</v>
      </c>
      <c r="G2009" s="320">
        <f>VLOOKUP(A2009,'Northern Branch Phase II Debris'!A:F,6,FALSE)</f>
        <v>44333</v>
      </c>
      <c r="H2009" s="84" t="str">
        <f>VLOOKUP(A2009,'Northern Branch Phase II Debris'!A:G,7,FALSE)</f>
        <v>Butte</v>
      </c>
      <c r="I2009" s="84" t="e">
        <f>VLOOKUP(A2009,'Go Backs'!A:H,8,FALSE)</f>
        <v>#N/A</v>
      </c>
      <c r="K2009" s="84">
        <f>VLOOKUP(A2009,'Go Aheads'!A:H,8,FALSE)</f>
        <v>2</v>
      </c>
      <c r="M2009" s="84">
        <f>VLOOKUP(A2009,'Northern Branch Phase II Debris'!A:F,4,FALSE)</f>
        <v>3</v>
      </c>
      <c r="N2009" s="84">
        <f>VLOOKUP(A2009,'Northern Branch Phase II Debris'!A:F,5,FALSE)</f>
        <v>2</v>
      </c>
      <c r="P2009" s="84">
        <f ca="1">SUMIF(cCalRecycle_NorthBranch_DataMan!A:F,Audit!A2009,cCalRecycle_NorthBranch_DataMan!F:F)</f>
        <v>2</v>
      </c>
      <c r="Q2009" s="86">
        <f>VLOOKUP(A2009,cCalRecycle_NorthBranch_DataMan!A:B,2,FALSE)</f>
        <v>44359.598553240692</v>
      </c>
      <c r="R2009" s="643" t="b">
        <f t="shared" ca="1" si="63"/>
        <v>1</v>
      </c>
      <c r="Y2009" s="84">
        <v>0</v>
      </c>
      <c r="Z2009" s="84">
        <v>0</v>
      </c>
      <c r="AA2009" s="84">
        <v>0</v>
      </c>
      <c r="AB2009" s="84">
        <v>0</v>
      </c>
      <c r="AC2009" s="84">
        <v>0</v>
      </c>
      <c r="AD2009" s="84" t="e">
        <v>#N/A</v>
      </c>
      <c r="AE2009" s="84">
        <v>0</v>
      </c>
      <c r="AF2009" s="84">
        <v>0</v>
      </c>
    </row>
    <row r="2010" spans="1:32" ht="15" thickBot="1">
      <c r="A2010" s="93" t="s">
        <v>1034</v>
      </c>
      <c r="B2010" s="84" t="str">
        <f>VLOOKUP(A2010,'Northern Branch Phase II Debris'!A:F,2,FALSE)</f>
        <v>062-400-038-000</v>
      </c>
      <c r="C2010" s="84" t="str">
        <f>VLOOKUP(A2010,'Northern Branch Phase II Debris'!A:F,3,FALSE)</f>
        <v>Galen Ridge Road</v>
      </c>
      <c r="F2010" s="84" t="str">
        <f t="shared" si="62"/>
        <v>Go Ahead</v>
      </c>
      <c r="G2010" s="320">
        <f>VLOOKUP(A2010,'Northern Branch Phase II Debris'!A:F,6,FALSE)</f>
        <v>44331</v>
      </c>
      <c r="H2010" s="84" t="str">
        <f>VLOOKUP(A2010,'Northern Branch Phase II Debris'!A:G,7,FALSE)</f>
        <v>Butte</v>
      </c>
      <c r="I2010" s="84" t="e">
        <f>VLOOKUP(A2010,'Go Backs'!A:H,8,FALSE)</f>
        <v>#N/A</v>
      </c>
      <c r="K2010" s="84">
        <f>VLOOKUP(A2010,'Go Aheads'!A:H,8,FALSE)</f>
        <v>4</v>
      </c>
      <c r="M2010" s="84">
        <f>VLOOKUP(A2010,'Northern Branch Phase II Debris'!A:F,4,FALSE)</f>
        <v>5</v>
      </c>
      <c r="N2010" s="84">
        <f>VLOOKUP(A2010,'Northern Branch Phase II Debris'!A:F,5,FALSE)</f>
        <v>4</v>
      </c>
      <c r="P2010" s="84">
        <f ca="1">SUMIF(cCalRecycle_NorthBranch_DataMan!A:F,Audit!A2010,cCalRecycle_NorthBranch_DataMan!F:F)</f>
        <v>4</v>
      </c>
      <c r="Q2010" s="86">
        <f>VLOOKUP(A2010,cCalRecycle_NorthBranch_DataMan!A:B,2,FALSE)</f>
        <v>44359.5257291667</v>
      </c>
      <c r="R2010" s="643" t="b">
        <f t="shared" ca="1" si="63"/>
        <v>1</v>
      </c>
      <c r="Y2010" s="84">
        <v>0</v>
      </c>
      <c r="Z2010" s="84">
        <v>0</v>
      </c>
      <c r="AA2010" s="84">
        <v>0</v>
      </c>
      <c r="AB2010" s="84">
        <v>0</v>
      </c>
      <c r="AC2010" s="84">
        <v>0</v>
      </c>
      <c r="AD2010" s="84" t="e">
        <v>#N/A</v>
      </c>
      <c r="AE2010" s="84">
        <v>0</v>
      </c>
      <c r="AF2010" s="84">
        <v>0</v>
      </c>
    </row>
    <row r="2011" spans="1:32" ht="15" thickBot="1">
      <c r="A2011" s="93" t="s">
        <v>1211</v>
      </c>
      <c r="B2011" s="84" t="str">
        <f>VLOOKUP(A2011,'Northern Branch Phase II Debris'!A:F,2,FALSE)</f>
        <v>062-650-005-000</v>
      </c>
      <c r="C2011" s="84" t="str">
        <f>VLOOKUP(A2011,'Northern Branch Phase II Debris'!A:F,3,FALSE)</f>
        <v>Silverado Trail</v>
      </c>
      <c r="F2011" s="84" t="str">
        <f t="shared" si="62"/>
        <v>Go Ahead</v>
      </c>
      <c r="G2011" s="320">
        <f>VLOOKUP(A2011,'Northern Branch Phase II Debris'!A:F,6,FALSE)</f>
        <v>44310</v>
      </c>
      <c r="H2011" s="84" t="str">
        <f>VLOOKUP(A2011,'Northern Branch Phase II Debris'!A:G,7,FALSE)</f>
        <v>Butte</v>
      </c>
      <c r="I2011" s="84" t="e">
        <f>VLOOKUP(A2011,'Go Backs'!A:H,8,FALSE)</f>
        <v>#N/A</v>
      </c>
      <c r="K2011" s="84" t="e">
        <f>VLOOKUP(A2011,'Go Aheads'!A:H,8,FALSE)</f>
        <v>#N/A</v>
      </c>
      <c r="M2011" s="84">
        <f>VLOOKUP(A2011,'Northern Branch Phase II Debris'!A:F,4,FALSE)</f>
        <v>1</v>
      </c>
      <c r="N2011" s="84">
        <f>VLOOKUP(A2011,'Northern Branch Phase II Debris'!A:F,5,FALSE)</f>
        <v>0</v>
      </c>
      <c r="P2011" s="84">
        <f ca="1">SUMIF(cCalRecycle_NorthBranch_DataMan!A:F,Audit!A2011,cCalRecycle_NorthBranch_DataMan!F:F)</f>
        <v>0</v>
      </c>
      <c r="Q2011" s="86" t="e">
        <f>VLOOKUP(A2011,cCalRecycle_NorthBranch_DataMan!A:B,2,FALSE)</f>
        <v>#N/A</v>
      </c>
      <c r="R2011" s="643" t="b">
        <f t="shared" ca="1" si="63"/>
        <v>1</v>
      </c>
      <c r="Y2011" s="84" t="s">
        <v>8347</v>
      </c>
      <c r="Z2011" s="84">
        <v>0</v>
      </c>
      <c r="AA2011" s="84">
        <v>0</v>
      </c>
      <c r="AB2011" s="84">
        <v>0</v>
      </c>
      <c r="AC2011" s="84">
        <v>0</v>
      </c>
      <c r="AD2011" s="84" t="e">
        <v>#N/A</v>
      </c>
      <c r="AE2011" s="84">
        <v>0</v>
      </c>
      <c r="AF2011" s="84">
        <v>0</v>
      </c>
    </row>
    <row r="2012" spans="1:32" ht="15" thickBot="1">
      <c r="A2012" s="93" t="s">
        <v>1269</v>
      </c>
      <c r="B2012" s="84">
        <f>VLOOKUP(A2012,'Northern Branch Phase II Debris'!A:F,2,FALSE)</f>
        <v>53</v>
      </c>
      <c r="C2012" s="84" t="str">
        <f>VLOOKUP(A2012,'Northern Branch Phase II Debris'!A:F,3,FALSE)</f>
        <v>Cheyenne Circle</v>
      </c>
      <c r="F2012" s="84" t="str">
        <f t="shared" si="62"/>
        <v>Go Ahead</v>
      </c>
      <c r="G2012" s="320">
        <f>VLOOKUP(A2012,'Northern Branch Phase II Debris'!A:F,6,FALSE)</f>
        <v>44313</v>
      </c>
      <c r="H2012" s="84" t="str">
        <f>VLOOKUP(A2012,'Northern Branch Phase II Debris'!A:G,7,FALSE)</f>
        <v>Butte</v>
      </c>
      <c r="I2012" s="84" t="e">
        <f>VLOOKUP(A2012,'Go Backs'!A:H,8,FALSE)</f>
        <v>#N/A</v>
      </c>
      <c r="K2012" s="84" t="e">
        <f>VLOOKUP(A2012,'Go Aheads'!A:H,8,FALSE)</f>
        <v>#N/A</v>
      </c>
      <c r="M2012" s="84">
        <f>VLOOKUP(A2012,'Northern Branch Phase II Debris'!A:F,4,FALSE)</f>
        <v>0</v>
      </c>
      <c r="N2012" s="84">
        <f>VLOOKUP(A2012,'Northern Branch Phase II Debris'!A:F,5,FALSE)</f>
        <v>0</v>
      </c>
      <c r="P2012" s="84">
        <f ca="1">SUMIF(cCalRecycle_NorthBranch_DataMan!A:F,Audit!A2012,cCalRecycle_NorthBranch_DataMan!F:F)</f>
        <v>0</v>
      </c>
      <c r="Q2012" s="86" t="e">
        <f>VLOOKUP(A2012,cCalRecycle_NorthBranch_DataMan!A:B,2,FALSE)</f>
        <v>#N/A</v>
      </c>
      <c r="R2012" s="643" t="b">
        <f t="shared" ca="1" si="63"/>
        <v>1</v>
      </c>
      <c r="Y2012" s="84" t="e">
        <v>#N/A</v>
      </c>
      <c r="Z2012" s="84" t="e">
        <v>#N/A</v>
      </c>
      <c r="AA2012" s="84" t="e">
        <v>#N/A</v>
      </c>
      <c r="AB2012" s="84" t="e">
        <v>#N/A</v>
      </c>
      <c r="AC2012" s="84" t="e">
        <v>#N/A</v>
      </c>
      <c r="AD2012" s="84" t="e">
        <v>#N/A</v>
      </c>
      <c r="AE2012" s="84" t="e">
        <v>#N/A</v>
      </c>
      <c r="AF2012" s="84" t="e">
        <v>#N/A</v>
      </c>
    </row>
    <row r="2013" spans="1:32" ht="15" thickBot="1">
      <c r="A2013" s="93" t="s">
        <v>1505</v>
      </c>
      <c r="B2013" s="84">
        <f>VLOOKUP(A2013,'Northern Branch Phase II Debris'!A:F,2,FALSE)</f>
        <v>79</v>
      </c>
      <c r="C2013" s="84" t="str">
        <f>VLOOKUP(A2013,'Northern Branch Phase II Debris'!A:F,3,FALSE)</f>
        <v>He Le Ve Road</v>
      </c>
      <c r="F2013" s="84" t="str">
        <f t="shared" si="62"/>
        <v>Go Ahead</v>
      </c>
      <c r="G2013" s="320">
        <f>VLOOKUP(A2013,'Northern Branch Phase II Debris'!A:F,6,FALSE)</f>
        <v>44284</v>
      </c>
      <c r="H2013" s="84" t="str">
        <f>VLOOKUP(A2013,'Northern Branch Phase II Debris'!A:G,7,FALSE)</f>
        <v>Butte</v>
      </c>
      <c r="I2013" s="84" t="e">
        <f>VLOOKUP(A2013,'Go Backs'!A:H,8,FALSE)</f>
        <v>#N/A</v>
      </c>
      <c r="K2013" s="84" t="e">
        <f>VLOOKUP(A2013,'Go Aheads'!A:H,8,FALSE)</f>
        <v>#N/A</v>
      </c>
      <c r="M2013" s="84">
        <f>VLOOKUP(A2013,'Northern Branch Phase II Debris'!A:F,4,FALSE)</f>
        <v>0</v>
      </c>
      <c r="N2013" s="84">
        <f>VLOOKUP(A2013,'Northern Branch Phase II Debris'!A:F,5,FALSE)</f>
        <v>0</v>
      </c>
      <c r="P2013" s="84">
        <f ca="1">SUMIF(cCalRecycle_NorthBranch_DataMan!A:F,Audit!A2013,cCalRecycle_NorthBranch_DataMan!F:F)</f>
        <v>0</v>
      </c>
      <c r="Q2013" s="86" t="e">
        <f>VLOOKUP(A2013,cCalRecycle_NorthBranch_DataMan!A:B,2,FALSE)</f>
        <v>#N/A</v>
      </c>
      <c r="R2013" s="643" t="b">
        <f t="shared" ca="1" si="63"/>
        <v>1</v>
      </c>
      <c r="Y2013" s="84" t="e">
        <v>#N/A</v>
      </c>
      <c r="Z2013" s="84" t="e">
        <v>#N/A</v>
      </c>
      <c r="AA2013" s="84" t="e">
        <v>#N/A</v>
      </c>
      <c r="AB2013" s="84" t="e">
        <v>#N/A</v>
      </c>
      <c r="AC2013" s="84" t="e">
        <v>#N/A</v>
      </c>
      <c r="AD2013" s="84" t="e">
        <v>#N/A</v>
      </c>
      <c r="AE2013" s="84" t="e">
        <v>#N/A</v>
      </c>
      <c r="AF2013" s="84" t="e">
        <v>#N/A</v>
      </c>
    </row>
    <row r="2014" spans="1:32" ht="15" thickBot="1">
      <c r="A2014" s="463" t="s">
        <v>1851</v>
      </c>
      <c r="B2014" s="84" t="str">
        <f>VLOOKUP(A2014,'Northern Branch Phase II Debris'!A:F,2,FALSE)</f>
        <v>860-000-145-000</v>
      </c>
      <c r="C2014" s="84" t="str">
        <f>VLOOKUP(A2014,'Northern Branch Phase II Debris'!A:F,3,FALSE)</f>
        <v>RLCSD LL#24A</v>
      </c>
      <c r="F2014" s="84" t="str">
        <f t="shared" si="62"/>
        <v>Go Ahead</v>
      </c>
      <c r="G2014" s="320">
        <f>VLOOKUP(A2014,'Northern Branch Phase II Debris'!A:F,6,FALSE)</f>
        <v>44300</v>
      </c>
      <c r="H2014" s="84" t="str">
        <f>VLOOKUP(A2014,'Northern Branch Phase II Debris'!A:G,7,FALSE)</f>
        <v>Trinity</v>
      </c>
      <c r="I2014" s="84" t="e">
        <f>VLOOKUP(A2014,'Go Backs'!A:H,8,FALSE)</f>
        <v>#N/A</v>
      </c>
      <c r="K2014" s="84" t="e">
        <f>VLOOKUP(A2014,'Go Aheads'!A:H,8,FALSE)</f>
        <v>#N/A</v>
      </c>
      <c r="M2014" s="84">
        <f>VLOOKUP(A2014,'Northern Branch Phase II Debris'!A:F,4,FALSE)</f>
        <v>1</v>
      </c>
      <c r="N2014" s="84">
        <f>VLOOKUP(A2014,'Northern Branch Phase II Debris'!A:F,5,FALSE)</f>
        <v>0</v>
      </c>
      <c r="P2014" s="84">
        <f ca="1">SUMIF(cCalRecycle_NorthBranch_DataMan!A:F,Audit!A2014,cCalRecycle_NorthBranch_DataMan!F:F)</f>
        <v>0</v>
      </c>
      <c r="Q2014" s="86" t="e">
        <f>VLOOKUP(A2014,cCalRecycle_NorthBranch_DataMan!A:B,2,FALSE)</f>
        <v>#N/A</v>
      </c>
      <c r="R2014" s="643" t="b">
        <f t="shared" ca="1" si="63"/>
        <v>1</v>
      </c>
      <c r="S2014" s="455" t="s">
        <v>4289</v>
      </c>
      <c r="Y2014" s="84" t="e">
        <v>#N/A</v>
      </c>
      <c r="Z2014" s="84" t="e">
        <v>#N/A</v>
      </c>
      <c r="AA2014" s="84" t="e">
        <v>#N/A</v>
      </c>
      <c r="AB2014" s="84" t="e">
        <v>#N/A</v>
      </c>
      <c r="AC2014" s="84" t="e">
        <v>#N/A</v>
      </c>
      <c r="AD2014" s="84" t="e">
        <v>#N/A</v>
      </c>
      <c r="AE2014" s="84" t="e">
        <v>#N/A</v>
      </c>
      <c r="AF2014" s="84" t="e">
        <v>#N/A</v>
      </c>
    </row>
    <row r="2015" spans="1:32" ht="15" thickBot="1">
      <c r="A2015" s="93" t="s">
        <v>1915</v>
      </c>
      <c r="B2015" s="84" t="str">
        <f>VLOOKUP(A2015,'Northern Branch Phase II Debris'!A:F,2,FALSE)</f>
        <v>062-700-017-000</v>
      </c>
      <c r="C2015" s="84" t="str">
        <f>VLOOKUP(A2015,'Northern Branch Phase II Debris'!A:F,3,FALSE)</f>
        <v>SEC 33-21-5E</v>
      </c>
      <c r="F2015" s="84" t="str">
        <f t="shared" si="62"/>
        <v>Go Ahead</v>
      </c>
      <c r="G2015" s="320">
        <f>VLOOKUP(A2015,'Northern Branch Phase II Debris'!A:F,6,FALSE)</f>
        <v>0</v>
      </c>
      <c r="H2015" s="84" t="str">
        <f>VLOOKUP(A2015,'Northern Branch Phase II Debris'!A:G,7,FALSE)</f>
        <v>Butte</v>
      </c>
      <c r="I2015" s="84" t="e">
        <f>VLOOKUP(A2015,'Go Backs'!A:H,8,FALSE)</f>
        <v>#N/A</v>
      </c>
      <c r="K2015" s="84" t="e">
        <f>VLOOKUP(A2015,'Go Aheads'!A:H,8,FALSE)</f>
        <v>#N/A</v>
      </c>
      <c r="M2015" s="84">
        <f>VLOOKUP(A2015,'Northern Branch Phase II Debris'!A:F,4,FALSE)</f>
        <v>0</v>
      </c>
      <c r="N2015" s="84">
        <f>VLOOKUP(A2015,'Northern Branch Phase II Debris'!A:F,5,FALSE)</f>
        <v>0</v>
      </c>
      <c r="P2015" s="84">
        <f ca="1">SUMIF(cCalRecycle_NorthBranch_DataMan!A:F,Audit!A2015,cCalRecycle_NorthBranch_DataMan!F:F)</f>
        <v>0</v>
      </c>
      <c r="Q2015" s="86" t="e">
        <f>VLOOKUP(A2015,cCalRecycle_NorthBranch_DataMan!A:B,2,FALSE)</f>
        <v>#N/A</v>
      </c>
      <c r="R2015" s="643" t="b">
        <f t="shared" ca="1" si="63"/>
        <v>1</v>
      </c>
      <c r="Y2015" s="84" t="e">
        <v>#N/A</v>
      </c>
      <c r="Z2015" s="84" t="e">
        <v>#N/A</v>
      </c>
      <c r="AA2015" s="84" t="e">
        <v>#N/A</v>
      </c>
      <c r="AB2015" s="84" t="e">
        <v>#N/A</v>
      </c>
      <c r="AC2015" s="84" t="e">
        <v>#N/A</v>
      </c>
      <c r="AD2015" s="84" t="e">
        <v>#N/A</v>
      </c>
      <c r="AE2015" s="84" t="e">
        <v>#N/A</v>
      </c>
      <c r="AF2015" s="84" t="e">
        <v>#N/A</v>
      </c>
    </row>
    <row r="2016" spans="1:32" ht="39" thickBot="1">
      <c r="A2016" s="93" t="s">
        <v>1884</v>
      </c>
      <c r="B2016" s="84">
        <f>VLOOKUP(A2016,'Northern Branch Phase II Debris'!A:F,2,FALSE)</f>
        <v>151</v>
      </c>
      <c r="C2016" s="84" t="str">
        <f>VLOOKUP(A2016,'Northern Branch Phase II Debris'!A:F,3,FALSE)</f>
        <v>Long Point Road</v>
      </c>
      <c r="F2016" s="84" t="str">
        <f t="shared" si="62"/>
        <v>Go Ahead</v>
      </c>
      <c r="G2016" s="320">
        <f>VLOOKUP(A2016,'Northern Branch Phase II Debris'!A:F,6,FALSE)</f>
        <v>44324</v>
      </c>
      <c r="H2016" s="84" t="str">
        <f>VLOOKUP(A2016,'Northern Branch Phase II Debris'!A:G,7,FALSE)</f>
        <v>Butte</v>
      </c>
      <c r="I2016" s="84" t="e">
        <f>VLOOKUP(A2016,'Go Backs'!A:H,8,FALSE)</f>
        <v>#N/A</v>
      </c>
      <c r="K2016" s="84" t="e">
        <f>VLOOKUP(A2016,'Go Aheads'!A:H,8,FALSE)</f>
        <v>#N/A</v>
      </c>
      <c r="M2016" s="84">
        <f>VLOOKUP(A2016,'Northern Branch Phase II Debris'!A:F,4,FALSE)</f>
        <v>5</v>
      </c>
      <c r="N2016" s="84">
        <f>VLOOKUP(A2016,'Northern Branch Phase II Debris'!A:F,5,FALSE)</f>
        <v>0</v>
      </c>
      <c r="P2016" s="84">
        <f ca="1">SUMIF(cCalRecycle_NorthBranch_DataMan!A:F,Audit!A2016,cCalRecycle_NorthBranch_DataMan!F:F)</f>
        <v>0</v>
      </c>
      <c r="Q2016" s="86" t="e">
        <f>VLOOKUP(A2016,cCalRecycle_NorthBranch_DataMan!A:B,2,FALSE)</f>
        <v>#N/A</v>
      </c>
      <c r="R2016" s="643" t="b">
        <f t="shared" ca="1" si="63"/>
        <v>1</v>
      </c>
      <c r="Y2016" s="84" t="s">
        <v>10911</v>
      </c>
      <c r="Z2016" s="84">
        <v>0</v>
      </c>
      <c r="AA2016" s="84">
        <v>0</v>
      </c>
      <c r="AB2016" s="84">
        <v>0</v>
      </c>
      <c r="AC2016" s="84">
        <v>0</v>
      </c>
      <c r="AD2016" s="84" t="e">
        <v>#N/A</v>
      </c>
      <c r="AE2016" s="84">
        <v>0</v>
      </c>
      <c r="AF2016" s="84">
        <v>0</v>
      </c>
    </row>
    <row r="2017" spans="1:32" ht="15" thickBot="1">
      <c r="A2017" s="93" t="s">
        <v>1885</v>
      </c>
      <c r="B2017" s="84">
        <f>VLOOKUP(A2017,'Northern Branch Phase II Debris'!A:F,2,FALSE)</f>
        <v>300</v>
      </c>
      <c r="C2017" s="84" t="str">
        <f>VLOOKUP(A2017,'Northern Branch Phase II Debris'!A:F,3,FALSE)</f>
        <v>Long Point Road</v>
      </c>
      <c r="F2017" s="84" t="str">
        <f t="shared" si="62"/>
        <v>Go Ahead</v>
      </c>
      <c r="G2017" s="320">
        <f>VLOOKUP(A2017,'Northern Branch Phase II Debris'!A:F,6,FALSE)</f>
        <v>44328</v>
      </c>
      <c r="H2017" s="84" t="str">
        <f>VLOOKUP(A2017,'Northern Branch Phase II Debris'!A:G,7,FALSE)</f>
        <v>Butte</v>
      </c>
      <c r="I2017" s="84" t="e">
        <f>VLOOKUP(A2017,'Go Backs'!A:H,8,FALSE)</f>
        <v>#N/A</v>
      </c>
      <c r="K2017" s="84">
        <f>VLOOKUP(A2017,'Go Aheads'!A:H,8,FALSE)</f>
        <v>5</v>
      </c>
      <c r="M2017" s="84">
        <f>VLOOKUP(A2017,'Northern Branch Phase II Debris'!A:F,4,FALSE)</f>
        <v>5</v>
      </c>
      <c r="N2017" s="84">
        <f>VLOOKUP(A2017,'Northern Branch Phase II Debris'!A:F,5,FALSE)</f>
        <v>5</v>
      </c>
      <c r="P2017" s="84">
        <f ca="1">SUMIF(cCalRecycle_NorthBranch_DataMan!A:F,Audit!A2017,cCalRecycle_NorthBranch_DataMan!F:F)</f>
        <v>5</v>
      </c>
      <c r="Q2017" s="86">
        <f>VLOOKUP(A2017,cCalRecycle_NorthBranch_DataMan!A:B,2,FALSE)</f>
        <v>44341.464861111097</v>
      </c>
      <c r="R2017" s="643" t="b">
        <f t="shared" ca="1" si="63"/>
        <v>1</v>
      </c>
      <c r="Y2017" s="84">
        <v>0</v>
      </c>
      <c r="Z2017" s="84">
        <v>0</v>
      </c>
      <c r="AA2017" s="84">
        <v>0</v>
      </c>
      <c r="AB2017" s="84">
        <v>0</v>
      </c>
      <c r="AC2017" s="84">
        <v>0</v>
      </c>
      <c r="AD2017" s="84" t="e">
        <v>#N/A</v>
      </c>
      <c r="AE2017" s="84">
        <v>0</v>
      </c>
      <c r="AF2017" s="84">
        <v>0</v>
      </c>
    </row>
    <row r="2018" spans="1:32" ht="15" thickBot="1">
      <c r="A2018" s="93" t="s">
        <v>2091</v>
      </c>
      <c r="B2018" s="84">
        <f>VLOOKUP(A2018,'Northern Branch Phase II Debris'!A:F,2,FALSE)</f>
        <v>321</v>
      </c>
      <c r="C2018" s="84" t="str">
        <f>VLOOKUP(A2018,'Northern Branch Phase II Debris'!A:F,3,FALSE)</f>
        <v>Long Point Road</v>
      </c>
      <c r="F2018" s="84" t="str">
        <f t="shared" si="62"/>
        <v>GoBack</v>
      </c>
      <c r="G2018" s="320">
        <f>VLOOKUP(A2018,'Northern Branch Phase II Debris'!A:F,6,FALSE)</f>
        <v>44172</v>
      </c>
      <c r="H2018" s="84" t="str">
        <f>VLOOKUP(A2018,'Northern Branch Phase II Debris'!A:G,7,FALSE)</f>
        <v>Butte</v>
      </c>
      <c r="I2018" s="84">
        <f>VLOOKUP(A2018,'Go Backs'!A:H,8,FALSE)</f>
        <v>7</v>
      </c>
      <c r="K2018" s="84" t="e">
        <f>VLOOKUP(A2018,'Go Aheads'!A:H,8,FALSE)</f>
        <v>#N/A</v>
      </c>
      <c r="M2018" s="84">
        <f>VLOOKUP(A2018,'Northern Branch Phase II Debris'!A:F,4,FALSE)</f>
        <v>6</v>
      </c>
      <c r="N2018" s="84">
        <f>VLOOKUP(A2018,'Northern Branch Phase II Debris'!A:F,5,FALSE)</f>
        <v>7</v>
      </c>
      <c r="P2018" s="84">
        <f ca="1">SUMIF(cCalRecycle_NorthBranch_DataMan!A:F,Audit!A2018,cCalRecycle_NorthBranch_DataMan!F:F)</f>
        <v>14</v>
      </c>
      <c r="Q2018" s="86">
        <f>VLOOKUP(A2018,cCalRecycle_NorthBranch_DataMan!A:B,2,FALSE)</f>
        <v>44341.454328703701</v>
      </c>
      <c r="R2018" s="643" t="b">
        <f t="shared" ca="1" si="63"/>
        <v>0</v>
      </c>
      <c r="S2018" s="455" t="s">
        <v>8367</v>
      </c>
      <c r="Y2018" s="84" t="e">
        <v>#N/A</v>
      </c>
      <c r="Z2018" s="84" t="e">
        <v>#N/A</v>
      </c>
      <c r="AA2018" s="84" t="e">
        <v>#N/A</v>
      </c>
      <c r="AB2018" s="84" t="e">
        <v>#N/A</v>
      </c>
      <c r="AC2018" s="84" t="e">
        <v>#N/A</v>
      </c>
      <c r="AD2018" s="84" t="e">
        <v>#N/A</v>
      </c>
      <c r="AE2018" s="84" t="e">
        <v>#N/A</v>
      </c>
      <c r="AF2018" s="84" t="e">
        <v>#N/A</v>
      </c>
    </row>
    <row r="2019" spans="1:32" ht="15" thickBot="1">
      <c r="A2019" s="93" t="s">
        <v>1339</v>
      </c>
      <c r="B2019" s="84" t="str">
        <f>VLOOKUP(A2019,'Northern Branch Phase II Debris'!A:F,2,FALSE)</f>
        <v>071-030-023-000</v>
      </c>
      <c r="C2019" s="84" t="str">
        <f>VLOOKUP(A2019,'Northern Branch Phase II Debris'!A:F,3,FALSE)</f>
        <v>Eckards Lane</v>
      </c>
      <c r="F2019" s="84" t="str">
        <f t="shared" si="62"/>
        <v>Go Ahead</v>
      </c>
      <c r="G2019" s="320">
        <f>VLOOKUP(A2019,'Northern Branch Phase II Debris'!A:F,6,FALSE)</f>
        <v>44261</v>
      </c>
      <c r="H2019" s="84" t="str">
        <f>VLOOKUP(A2019,'Northern Branch Phase II Debris'!A:G,7,FALSE)</f>
        <v>Butte</v>
      </c>
      <c r="I2019" s="84" t="e">
        <f>VLOOKUP(A2019,'Go Backs'!A:H,8,FALSE)</f>
        <v>#N/A</v>
      </c>
      <c r="K2019" s="84">
        <f>VLOOKUP(A2019,'Go Aheads'!A:H,8,FALSE)</f>
        <v>4</v>
      </c>
      <c r="M2019" s="84">
        <f>VLOOKUP(A2019,'Northern Branch Phase II Debris'!A:F,4,FALSE)</f>
        <v>5</v>
      </c>
      <c r="N2019" s="84">
        <f>VLOOKUP(A2019,'Northern Branch Phase II Debris'!A:F,5,FALSE)</f>
        <v>4</v>
      </c>
      <c r="P2019" s="84">
        <f ca="1">SUMIF(cCalRecycle_NorthBranch_DataMan!A:F,Audit!A2019,cCalRecycle_NorthBranch_DataMan!F:F)</f>
        <v>4</v>
      </c>
      <c r="Q2019" s="86">
        <f>VLOOKUP(A2019,cCalRecycle_NorthBranch_DataMan!A:B,2,FALSE)</f>
        <v>44320.550775462987</v>
      </c>
      <c r="R2019" s="643" t="b">
        <f t="shared" ca="1" si="63"/>
        <v>1</v>
      </c>
      <c r="S2019" s="6"/>
      <c r="Y2019" s="84" t="e">
        <v>#N/A</v>
      </c>
      <c r="Z2019" s="84" t="e">
        <v>#N/A</v>
      </c>
      <c r="AA2019" s="84" t="e">
        <v>#N/A</v>
      </c>
      <c r="AB2019" s="84" t="e">
        <v>#N/A</v>
      </c>
      <c r="AC2019" s="84" t="e">
        <v>#N/A</v>
      </c>
      <c r="AD2019" s="84" t="e">
        <v>#N/A</v>
      </c>
      <c r="AE2019" s="84" t="e">
        <v>#N/A</v>
      </c>
      <c r="AF2019" s="84" t="e">
        <v>#N/A</v>
      </c>
    </row>
    <row r="2020" spans="1:32" ht="26.25" thickBot="1">
      <c r="A2020" s="93" t="s">
        <v>441</v>
      </c>
      <c r="B2020" s="84" t="str">
        <f>VLOOKUP(A2020,'Northern Branch Phase II Debris'!A:F,2,FALSE)</f>
        <v>061-030-055-000</v>
      </c>
      <c r="C2020" s="84" t="str">
        <f>VLOOKUP(A2020,'Northern Branch Phase II Debris'!A:F,3,FALSE)</f>
        <v>Oroville Quincy Highway</v>
      </c>
      <c r="F2020" s="84" t="str">
        <f t="shared" si="62"/>
        <v>Go Ahead</v>
      </c>
      <c r="G2020" s="320">
        <f>VLOOKUP(A2020,'Northern Branch Phase II Debris'!A:F,6,FALSE)</f>
        <v>44335</v>
      </c>
      <c r="H2020" s="84" t="str">
        <f>VLOOKUP(A2020,'Northern Branch Phase II Debris'!A:G,7,FALSE)</f>
        <v>Butte</v>
      </c>
      <c r="I2020" s="84" t="e">
        <f>VLOOKUP(A2020,'Go Backs'!A:H,8,FALSE)</f>
        <v>#N/A</v>
      </c>
      <c r="K2020" s="84" t="e">
        <f>VLOOKUP(A2020,'Go Aheads'!A:H,8,FALSE)</f>
        <v>#N/A</v>
      </c>
      <c r="M2020" s="84">
        <f>VLOOKUP(A2020,'Northern Branch Phase II Debris'!A:F,4,FALSE)</f>
        <v>0</v>
      </c>
      <c r="N2020" s="84">
        <f>VLOOKUP(A2020,'Northern Branch Phase II Debris'!A:F,5,FALSE)</f>
        <v>0</v>
      </c>
      <c r="P2020" s="84">
        <f ca="1">SUMIF(cCalRecycle_NorthBranch_DataMan!A:F,Audit!A2020,cCalRecycle_NorthBranch_DataMan!F:F)</f>
        <v>0</v>
      </c>
      <c r="Q2020" s="86" t="e">
        <f>VLOOKUP(A2020,cCalRecycle_NorthBranch_DataMan!A:B,2,FALSE)</f>
        <v>#N/A</v>
      </c>
      <c r="R2020" s="643" t="b">
        <f t="shared" ca="1" si="63"/>
        <v>1</v>
      </c>
      <c r="Y2020" s="84" t="e">
        <v>#N/A</v>
      </c>
      <c r="Z2020" s="84" t="e">
        <v>#N/A</v>
      </c>
      <c r="AA2020" s="84" t="e">
        <v>#N/A</v>
      </c>
      <c r="AB2020" s="84" t="e">
        <v>#N/A</v>
      </c>
      <c r="AC2020" s="84" t="e">
        <v>#N/A</v>
      </c>
      <c r="AD2020" s="84" t="e">
        <v>#N/A</v>
      </c>
      <c r="AE2020" s="84" t="e">
        <v>#N/A</v>
      </c>
      <c r="AF2020" s="84" t="e">
        <v>#N/A</v>
      </c>
    </row>
    <row r="2021" spans="1:32" ht="26.25" thickBot="1">
      <c r="A2021" s="93" t="s">
        <v>442</v>
      </c>
      <c r="B2021" s="84" t="str">
        <f>VLOOKUP(A2021,'Northern Branch Phase II Debris'!A:F,2,FALSE)</f>
        <v>061-030-056-000</v>
      </c>
      <c r="C2021" s="84" t="str">
        <f>VLOOKUP(A2021,'Northern Branch Phase II Debris'!A:F,3,FALSE)</f>
        <v>Oroville Quincy Highway</v>
      </c>
      <c r="F2021" s="84" t="str">
        <f t="shared" si="62"/>
        <v>Go Ahead</v>
      </c>
      <c r="G2021" s="320">
        <f>VLOOKUP(A2021,'Northern Branch Phase II Debris'!A:F,6,FALSE)</f>
        <v>0</v>
      </c>
      <c r="H2021" s="84" t="str">
        <f>VLOOKUP(A2021,'Northern Branch Phase II Debris'!A:G,7,FALSE)</f>
        <v>Butte</v>
      </c>
      <c r="I2021" s="84" t="e">
        <f>VLOOKUP(A2021,'Go Backs'!A:H,8,FALSE)</f>
        <v>#N/A</v>
      </c>
      <c r="K2021" s="84" t="e">
        <f>VLOOKUP(A2021,'Go Aheads'!A:H,8,FALSE)</f>
        <v>#N/A</v>
      </c>
      <c r="M2021" s="84">
        <f>VLOOKUP(A2021,'Northern Branch Phase II Debris'!A:F,4,FALSE)</f>
        <v>0</v>
      </c>
      <c r="N2021" s="84">
        <f>VLOOKUP(A2021,'Northern Branch Phase II Debris'!A:F,5,FALSE)</f>
        <v>0</v>
      </c>
      <c r="P2021" s="84">
        <f ca="1">SUMIF(cCalRecycle_NorthBranch_DataMan!A:F,Audit!A2021,cCalRecycle_NorthBranch_DataMan!F:F)</f>
        <v>0</v>
      </c>
      <c r="Q2021" s="86" t="e">
        <f>VLOOKUP(A2021,cCalRecycle_NorthBranch_DataMan!A:B,2,FALSE)</f>
        <v>#N/A</v>
      </c>
      <c r="R2021" s="643" t="b">
        <f t="shared" ca="1" si="63"/>
        <v>1</v>
      </c>
      <c r="Y2021" s="84" t="e">
        <v>#N/A</v>
      </c>
      <c r="Z2021" s="84" t="e">
        <v>#N/A</v>
      </c>
      <c r="AA2021" s="84" t="e">
        <v>#N/A</v>
      </c>
      <c r="AB2021" s="84" t="e">
        <v>#N/A</v>
      </c>
      <c r="AC2021" s="84" t="e">
        <v>#N/A</v>
      </c>
      <c r="AD2021" s="84" t="e">
        <v>#N/A</v>
      </c>
      <c r="AE2021" s="84" t="e">
        <v>#N/A</v>
      </c>
      <c r="AF2021" s="84" t="e">
        <v>#N/A</v>
      </c>
    </row>
    <row r="2022" spans="1:32" ht="15" thickBot="1">
      <c r="A2022" s="93" t="s">
        <v>2019</v>
      </c>
      <c r="B2022" s="84" t="str">
        <f>VLOOKUP(A2022,'Northern Branch Phase II Debris'!A:F,2,FALSE)</f>
        <v>061-320-059-000</v>
      </c>
      <c r="C2022" s="84" t="str">
        <f>VLOOKUP(A2022,'Northern Branch Phase II Debris'!A:F,3,FALSE)</f>
        <v>Bean Creek Road</v>
      </c>
      <c r="F2022" s="84" t="str">
        <f t="shared" si="62"/>
        <v>Go Ahead</v>
      </c>
      <c r="G2022" s="320">
        <f>VLOOKUP(A2022,'Northern Branch Phase II Debris'!A:F,6,FALSE)</f>
        <v>44282</v>
      </c>
      <c r="H2022" s="84" t="str">
        <f>VLOOKUP(A2022,'Northern Branch Phase II Debris'!A:G,7,FALSE)</f>
        <v>Butte</v>
      </c>
      <c r="I2022" s="84" t="e">
        <f>VLOOKUP(A2022,'Go Backs'!A:H,8,FALSE)</f>
        <v>#N/A</v>
      </c>
      <c r="K2022" s="84" t="e">
        <f>VLOOKUP(A2022,'Go Aheads'!A:H,8,FALSE)</f>
        <v>#N/A</v>
      </c>
      <c r="M2022" s="84">
        <f>VLOOKUP(A2022,'Northern Branch Phase II Debris'!A:F,4,FALSE)</f>
        <v>0</v>
      </c>
      <c r="N2022" s="84">
        <f>VLOOKUP(A2022,'Northern Branch Phase II Debris'!A:F,5,FALSE)</f>
        <v>0</v>
      </c>
      <c r="P2022" s="84">
        <f ca="1">SUMIF(cCalRecycle_NorthBranch_DataMan!A:F,Audit!A2022,cCalRecycle_NorthBranch_DataMan!F:F)</f>
        <v>0</v>
      </c>
      <c r="Q2022" s="86" t="e">
        <f>VLOOKUP(A2022,cCalRecycle_NorthBranch_DataMan!A:B,2,FALSE)</f>
        <v>#N/A</v>
      </c>
      <c r="R2022" s="643" t="b">
        <f t="shared" ca="1" si="63"/>
        <v>1</v>
      </c>
      <c r="Y2022" s="84" t="e">
        <v>#N/A</v>
      </c>
      <c r="Z2022" s="84" t="e">
        <v>#N/A</v>
      </c>
      <c r="AA2022" s="84" t="e">
        <v>#N/A</v>
      </c>
      <c r="AB2022" s="84" t="e">
        <v>#N/A</v>
      </c>
      <c r="AC2022" s="84" t="e">
        <v>#N/A</v>
      </c>
      <c r="AD2022" s="84" t="e">
        <v>#N/A</v>
      </c>
      <c r="AE2022" s="84" t="e">
        <v>#N/A</v>
      </c>
      <c r="AF2022" s="84" t="e">
        <v>#N/A</v>
      </c>
    </row>
    <row r="2023" spans="1:32" ht="15" thickBot="1">
      <c r="A2023" s="93" t="s">
        <v>2151</v>
      </c>
      <c r="B2023" s="84">
        <f>VLOOKUP(A2023,'Northern Branch Phase II Debris'!A:F,2,FALSE)</f>
        <v>635</v>
      </c>
      <c r="C2023" s="84" t="str">
        <f>VLOOKUP(A2023,'Northern Branch Phase II Debris'!A:F,3,FALSE)</f>
        <v>Craig Access Road</v>
      </c>
      <c r="F2023" s="84" t="str">
        <f t="shared" si="62"/>
        <v>Go Ahead</v>
      </c>
      <c r="G2023" s="320">
        <f>VLOOKUP(A2023,'Northern Branch Phase II Debris'!A:F,6,FALSE)</f>
        <v>44300</v>
      </c>
      <c r="H2023" s="84" t="str">
        <f>VLOOKUP(A2023,'Northern Branch Phase II Debris'!A:G,7,FALSE)</f>
        <v>Butte</v>
      </c>
      <c r="I2023" s="84" t="e">
        <f>VLOOKUP(A2023,'Go Backs'!A:H,8,FALSE)</f>
        <v>#N/A</v>
      </c>
      <c r="K2023" s="84">
        <f>VLOOKUP(A2023,'Go Aheads'!A:H,8,FALSE)</f>
        <v>4</v>
      </c>
      <c r="M2023" s="84">
        <f>VLOOKUP(A2023,'Northern Branch Phase II Debris'!A:F,4,FALSE)</f>
        <v>3</v>
      </c>
      <c r="N2023" s="84">
        <f>VLOOKUP(A2023,'Northern Branch Phase II Debris'!A:F,5,FALSE)</f>
        <v>4</v>
      </c>
      <c r="P2023" s="84">
        <f ca="1">SUMIF(cCalRecycle_NorthBranch_DataMan!A:F,Audit!A2023,cCalRecycle_NorthBranch_DataMan!F:F)</f>
        <v>4</v>
      </c>
      <c r="Q2023" s="86">
        <f>VLOOKUP(A2023,cCalRecycle_NorthBranch_DataMan!A:B,2,FALSE)</f>
        <v>44317.668113425912</v>
      </c>
      <c r="R2023" s="643" t="b">
        <f t="shared" ca="1" si="63"/>
        <v>1</v>
      </c>
      <c r="Y2023" s="84" t="e">
        <v>#N/A</v>
      </c>
      <c r="Z2023" s="84" t="e">
        <v>#N/A</v>
      </c>
      <c r="AA2023" s="84" t="e">
        <v>#N/A</v>
      </c>
      <c r="AB2023" s="84" t="e">
        <v>#N/A</v>
      </c>
      <c r="AC2023" s="84" t="e">
        <v>#N/A</v>
      </c>
      <c r="AD2023" s="84" t="e">
        <v>#N/A</v>
      </c>
      <c r="AE2023" s="84" t="e">
        <v>#N/A</v>
      </c>
      <c r="AF2023" s="84" t="e">
        <v>#N/A</v>
      </c>
    </row>
    <row r="2024" spans="1:32" ht="15" thickBot="1">
      <c r="A2024" s="93" t="s">
        <v>1923</v>
      </c>
      <c r="B2024" s="84" t="str">
        <f>VLOOKUP(A2024,'Northern Branch Phase II Debris'!A:F,2,FALSE)</f>
        <v>071-290-074-000</v>
      </c>
      <c r="C2024" s="84" t="str">
        <f>VLOOKUP(A2024,'Northern Branch Phase II Debris'!A:F,3,FALSE)</f>
        <v>Craig Access Road</v>
      </c>
      <c r="F2024" s="84" t="str">
        <f t="shared" si="62"/>
        <v>Go Ahead</v>
      </c>
      <c r="G2024" s="320">
        <f>VLOOKUP(A2024,'Northern Branch Phase II Debris'!A:F,6,FALSE)</f>
        <v>44301</v>
      </c>
      <c r="H2024" s="84" t="str">
        <f>VLOOKUP(A2024,'Northern Branch Phase II Debris'!A:G,7,FALSE)</f>
        <v>Butte</v>
      </c>
      <c r="I2024" s="84" t="e">
        <f>VLOOKUP(A2024,'Go Backs'!A:H,8,FALSE)</f>
        <v>#N/A</v>
      </c>
      <c r="K2024" s="84" t="e">
        <f>VLOOKUP(A2024,'Go Aheads'!A:H,8,FALSE)</f>
        <v>#N/A</v>
      </c>
      <c r="M2024" s="84">
        <f>VLOOKUP(A2024,'Northern Branch Phase II Debris'!A:F,4,FALSE)</f>
        <v>1</v>
      </c>
      <c r="N2024" s="84">
        <f>VLOOKUP(A2024,'Northern Branch Phase II Debris'!A:F,5,FALSE)</f>
        <v>0</v>
      </c>
      <c r="P2024" s="84">
        <f ca="1">SUMIF(cCalRecycle_NorthBranch_DataMan!A:F,Audit!A2024,cCalRecycle_NorthBranch_DataMan!F:F)</f>
        <v>0</v>
      </c>
      <c r="Q2024" s="86" t="e">
        <f>VLOOKUP(A2024,cCalRecycle_NorthBranch_DataMan!A:B,2,FALSE)</f>
        <v>#N/A</v>
      </c>
      <c r="R2024" s="643" t="b">
        <f t="shared" ca="1" si="63"/>
        <v>1</v>
      </c>
      <c r="Y2024" s="84">
        <v>0</v>
      </c>
      <c r="Z2024" s="84">
        <v>0</v>
      </c>
      <c r="AA2024" s="84">
        <v>0</v>
      </c>
      <c r="AB2024" s="84">
        <v>0</v>
      </c>
      <c r="AC2024" s="84">
        <v>0</v>
      </c>
      <c r="AD2024" s="84" t="e">
        <v>#N/A</v>
      </c>
      <c r="AE2024" s="84">
        <v>0</v>
      </c>
      <c r="AF2024" s="84">
        <v>0</v>
      </c>
    </row>
    <row r="2025" spans="1:32" ht="15" thickBot="1">
      <c r="A2025" s="93" t="s">
        <v>2005</v>
      </c>
      <c r="B2025" s="84">
        <f>VLOOKUP(A2025,'Northern Branch Phase II Debris'!A:F,2,FALSE)</f>
        <v>310</v>
      </c>
      <c r="C2025" s="84" t="str">
        <f>VLOOKUP(A2025,'Northern Branch Phase II Debris'!A:F,3,FALSE)</f>
        <v>Doolittle Creek Road</v>
      </c>
      <c r="F2025" s="84" t="str">
        <f t="shared" si="62"/>
        <v>Go Ahead</v>
      </c>
      <c r="G2025" s="320">
        <f>VLOOKUP(A2025,'Northern Branch Phase II Debris'!A:F,6,FALSE)</f>
        <v>44373</v>
      </c>
      <c r="H2025" s="84" t="str">
        <f>VLOOKUP(A2025,'Northern Branch Phase II Debris'!A:G,7,FALSE)</f>
        <v>Siskiyou</v>
      </c>
      <c r="I2025" s="84" t="e">
        <f>VLOOKUP(A2025,'Go Backs'!A:H,8,FALSE)</f>
        <v>#N/A</v>
      </c>
      <c r="K2025" s="84" t="e">
        <f>VLOOKUP(A2025,'Go Aheads'!A:H,8,FALSE)</f>
        <v>#N/A</v>
      </c>
      <c r="M2025" s="84">
        <f>VLOOKUP(A2025,'Northern Branch Phase II Debris'!A:F,4,FALSE)</f>
        <v>22</v>
      </c>
      <c r="N2025" s="84">
        <f>VLOOKUP(A2025,'Northern Branch Phase II Debris'!A:F,5,FALSE)</f>
        <v>16</v>
      </c>
      <c r="P2025" s="84">
        <f ca="1">SUMIF(cCalRecycle_NorthBranch_DataMan!A:F,Audit!A2025,cCalRecycle_NorthBranch_DataMan!F:F)</f>
        <v>16</v>
      </c>
      <c r="Q2025" s="86">
        <f>VLOOKUP(A2025,cCalRecycle_NorthBranch_DataMan!A:B,2,FALSE)</f>
        <v>44368.707071759309</v>
      </c>
      <c r="R2025" s="643" t="b">
        <f t="shared" ca="1" si="63"/>
        <v>1</v>
      </c>
      <c r="S2025" s="455"/>
      <c r="Y2025" s="84" t="e">
        <v>#N/A</v>
      </c>
      <c r="Z2025" s="84" t="e">
        <v>#N/A</v>
      </c>
      <c r="AA2025" s="84" t="e">
        <v>#N/A</v>
      </c>
      <c r="AB2025" s="84" t="e">
        <v>#N/A</v>
      </c>
      <c r="AC2025" s="84" t="e">
        <v>#N/A</v>
      </c>
      <c r="AD2025" s="84" t="e">
        <v>#N/A</v>
      </c>
      <c r="AE2025" s="84" t="e">
        <v>#N/A</v>
      </c>
      <c r="AF2025" s="84" t="e">
        <v>#N/A</v>
      </c>
    </row>
    <row r="2026" spans="1:32" ht="15" thickBot="1">
      <c r="A2026" s="93" t="s">
        <v>2008</v>
      </c>
      <c r="B2026" s="84">
        <f>VLOOKUP(A2026,'Northern Branch Phase II Debris'!A:F,2,FALSE)</f>
        <v>300</v>
      </c>
      <c r="C2026" s="84" t="str">
        <f>VLOOKUP(A2026,'Northern Branch Phase II Debris'!A:F,3,FALSE)</f>
        <v>Doolittle Creek Road</v>
      </c>
      <c r="F2026" s="84" t="str">
        <f t="shared" si="62"/>
        <v>Go Ahead</v>
      </c>
      <c r="G2026" s="320">
        <f>VLOOKUP(A2026,'Northern Branch Phase II Debris'!A:F,6,FALSE)</f>
        <v>44343</v>
      </c>
      <c r="H2026" s="84" t="str">
        <f>VLOOKUP(A2026,'Northern Branch Phase II Debris'!A:G,7,FALSE)</f>
        <v>Siskiyou</v>
      </c>
      <c r="I2026" s="84" t="e">
        <f>VLOOKUP(A2026,'Go Backs'!A:H,8,FALSE)</f>
        <v>#N/A</v>
      </c>
      <c r="K2026" s="84" t="e">
        <f>VLOOKUP(A2026,'Go Aheads'!A:H,8,FALSE)</f>
        <v>#N/A</v>
      </c>
      <c r="M2026" s="84">
        <f>VLOOKUP(A2026,'Northern Branch Phase II Debris'!A:F,4,FALSE)</f>
        <v>11</v>
      </c>
      <c r="N2026" s="84">
        <f>VLOOKUP(A2026,'Northern Branch Phase II Debris'!A:F,5,FALSE)</f>
        <v>10</v>
      </c>
      <c r="P2026" s="84">
        <f ca="1">SUMIF(cCalRecycle_NorthBranch_DataMan!A:F,Audit!A2026,cCalRecycle_NorthBranch_DataMan!F:F)</f>
        <v>10</v>
      </c>
      <c r="Q2026" s="86">
        <f>VLOOKUP(A2026,cCalRecycle_NorthBranch_DataMan!A:B,2,FALSE)</f>
        <v>44341.549837963001</v>
      </c>
      <c r="R2026" s="643" t="b">
        <f t="shared" ca="1" si="63"/>
        <v>1</v>
      </c>
      <c r="S2026" s="455"/>
      <c r="Y2026" s="84" t="e">
        <v>#N/A</v>
      </c>
      <c r="Z2026" s="84" t="e">
        <v>#N/A</v>
      </c>
      <c r="AA2026" s="84" t="e">
        <v>#N/A</v>
      </c>
      <c r="AB2026" s="84" t="e">
        <v>#N/A</v>
      </c>
      <c r="AC2026" s="84" t="e">
        <v>#N/A</v>
      </c>
      <c r="AD2026" s="84" t="e">
        <v>#N/A</v>
      </c>
      <c r="AE2026" s="84" t="e">
        <v>#N/A</v>
      </c>
      <c r="AF2026" s="84" t="e">
        <v>#N/A</v>
      </c>
    </row>
    <row r="2027" spans="1:32" ht="15" thickBot="1">
      <c r="A2027" s="93" t="s">
        <v>686</v>
      </c>
      <c r="B2027" s="84" t="str">
        <f>VLOOKUP(A2027,'Northern Branch Phase II Debris'!A:F,2,FALSE)</f>
        <v>062-730-041-000</v>
      </c>
      <c r="C2027" s="84" t="str">
        <f>VLOOKUP(A2027,'Northern Branch Phase II Debris'!A:F,3,FALSE)</f>
        <v>Summerleaf Drive</v>
      </c>
      <c r="F2027" s="84" t="str">
        <f t="shared" si="62"/>
        <v>Go Ahead</v>
      </c>
      <c r="G2027" s="320">
        <f>VLOOKUP(A2027,'Northern Branch Phase II Debris'!A:F,6,FALSE)</f>
        <v>0</v>
      </c>
      <c r="H2027" s="84" t="str">
        <f>VLOOKUP(A2027,'Northern Branch Phase II Debris'!A:G,7,FALSE)</f>
        <v>Butte</v>
      </c>
      <c r="I2027" s="84" t="e">
        <f>VLOOKUP(A2027,'Go Backs'!A:H,8,FALSE)</f>
        <v>#N/A</v>
      </c>
      <c r="K2027" s="84" t="e">
        <f>VLOOKUP(A2027,'Go Aheads'!A:H,8,FALSE)</f>
        <v>#N/A</v>
      </c>
      <c r="M2027" s="84">
        <f>VLOOKUP(A2027,'Northern Branch Phase II Debris'!A:F,4,FALSE)</f>
        <v>0</v>
      </c>
      <c r="N2027" s="84">
        <f>VLOOKUP(A2027,'Northern Branch Phase II Debris'!A:F,5,FALSE)</f>
        <v>0</v>
      </c>
      <c r="P2027" s="84">
        <f ca="1">SUMIF(cCalRecycle_NorthBranch_DataMan!A:F,Audit!A2027,cCalRecycle_NorthBranch_DataMan!F:F)</f>
        <v>0</v>
      </c>
      <c r="Q2027" s="86" t="e">
        <f>VLOOKUP(A2027,cCalRecycle_NorthBranch_DataMan!A:B,2,FALSE)</f>
        <v>#N/A</v>
      </c>
      <c r="R2027" s="643" t="b">
        <f t="shared" ca="1" si="63"/>
        <v>1</v>
      </c>
      <c r="Y2027" s="84" t="e">
        <v>#N/A</v>
      </c>
      <c r="Z2027" s="84" t="e">
        <v>#N/A</v>
      </c>
      <c r="AA2027" s="84" t="e">
        <v>#N/A</v>
      </c>
      <c r="AB2027" s="84" t="e">
        <v>#N/A</v>
      </c>
      <c r="AC2027" s="84" t="e">
        <v>#N/A</v>
      </c>
      <c r="AD2027" s="84" t="e">
        <v>#N/A</v>
      </c>
      <c r="AE2027" s="84" t="e">
        <v>#N/A</v>
      </c>
      <c r="AF2027" s="84" t="e">
        <v>#N/A</v>
      </c>
    </row>
    <row r="2028" spans="1:32" ht="15" thickBot="1">
      <c r="A2028" s="93" t="s">
        <v>1863</v>
      </c>
      <c r="B2028" s="84">
        <f>VLOOKUP(A2028,'Northern Branch Phase II Debris'!A:F,2,FALSE)</f>
        <v>135</v>
      </c>
      <c r="C2028" s="84" t="str">
        <f>VLOOKUP(A2028,'Northern Branch Phase II Debris'!A:F,3,FALSE)</f>
        <v>Brackenwood Court</v>
      </c>
      <c r="F2028" s="84" t="str">
        <f t="shared" si="62"/>
        <v>Go Ahead</v>
      </c>
      <c r="G2028" s="320">
        <f>VLOOKUP(A2028,'Northern Branch Phase II Debris'!A:F,6,FALSE)</f>
        <v>44316</v>
      </c>
      <c r="H2028" s="84" t="str">
        <f>VLOOKUP(A2028,'Northern Branch Phase II Debris'!A:G,7,FALSE)</f>
        <v>Butte</v>
      </c>
      <c r="I2028" s="84" t="e">
        <f>VLOOKUP(A2028,'Go Backs'!A:H,8,FALSE)</f>
        <v>#N/A</v>
      </c>
      <c r="K2028" s="84">
        <f>VLOOKUP(A2028,'Go Aheads'!A:H,8,FALSE)</f>
        <v>5</v>
      </c>
      <c r="M2028" s="84">
        <f>VLOOKUP(A2028,'Northern Branch Phase II Debris'!A:F,4,FALSE)</f>
        <v>5</v>
      </c>
      <c r="N2028" s="84">
        <f>VLOOKUP(A2028,'Northern Branch Phase II Debris'!A:F,5,FALSE)</f>
        <v>5</v>
      </c>
      <c r="P2028" s="84">
        <f ca="1">SUMIF(cCalRecycle_NorthBranch_DataMan!A:F,Audit!A2028,cCalRecycle_NorthBranch_DataMan!F:F)</f>
        <v>5</v>
      </c>
      <c r="Q2028" s="86">
        <f>VLOOKUP(A2028,cCalRecycle_NorthBranch_DataMan!A:B,2,FALSE)</f>
        <v>44350.460451388899</v>
      </c>
      <c r="R2028" s="643" t="b">
        <f t="shared" ca="1" si="63"/>
        <v>1</v>
      </c>
      <c r="Y2028" s="84" t="e">
        <v>#N/A</v>
      </c>
      <c r="Z2028" s="84" t="e">
        <v>#N/A</v>
      </c>
      <c r="AA2028" s="84" t="e">
        <v>#N/A</v>
      </c>
      <c r="AB2028" s="84" t="e">
        <v>#N/A</v>
      </c>
      <c r="AC2028" s="84" t="e">
        <v>#N/A</v>
      </c>
      <c r="AD2028" s="84" t="e">
        <v>#N/A</v>
      </c>
      <c r="AE2028" s="84" t="e">
        <v>#N/A</v>
      </c>
      <c r="AF2028" s="84" t="e">
        <v>#N/A</v>
      </c>
    </row>
    <row r="2029" spans="1:32" ht="15" thickBot="1">
      <c r="A2029" s="93" t="s">
        <v>1650</v>
      </c>
      <c r="B2029" s="84">
        <f>VLOOKUP(A2029,'Northern Branch Phase II Debris'!A:F,2,FALSE)</f>
        <v>1079</v>
      </c>
      <c r="C2029" s="84" t="str">
        <f>VLOOKUP(A2029,'Northern Branch Phase II Debris'!A:F,3,FALSE)</f>
        <v>Lumpkin Road</v>
      </c>
      <c r="F2029" s="84" t="str">
        <f t="shared" si="62"/>
        <v>Go Ahead</v>
      </c>
      <c r="G2029" s="320">
        <f>VLOOKUP(A2029,'Northern Branch Phase II Debris'!A:F,6,FALSE)</f>
        <v>0</v>
      </c>
      <c r="H2029" s="84" t="str">
        <f>VLOOKUP(A2029,'Northern Branch Phase II Debris'!A:G,7,FALSE)</f>
        <v>Butte</v>
      </c>
      <c r="I2029" s="84" t="e">
        <f>VLOOKUP(A2029,'Go Backs'!A:H,8,FALSE)</f>
        <v>#N/A</v>
      </c>
      <c r="K2029" s="84" t="e">
        <f>VLOOKUP(A2029,'Go Aheads'!A:H,8,FALSE)</f>
        <v>#N/A</v>
      </c>
      <c r="M2029" s="84">
        <f>VLOOKUP(A2029,'Northern Branch Phase II Debris'!A:F,4,FALSE)</f>
        <v>0</v>
      </c>
      <c r="N2029" s="84">
        <f>VLOOKUP(A2029,'Northern Branch Phase II Debris'!A:F,5,FALSE)</f>
        <v>0</v>
      </c>
      <c r="P2029" s="84">
        <f ca="1">SUMIF(cCalRecycle_NorthBranch_DataMan!A:F,Audit!A2029,cCalRecycle_NorthBranch_DataMan!F:F)</f>
        <v>0</v>
      </c>
      <c r="Q2029" s="86" t="e">
        <f>VLOOKUP(A2029,cCalRecycle_NorthBranch_DataMan!A:B,2,FALSE)</f>
        <v>#N/A</v>
      </c>
      <c r="R2029" s="643" t="b">
        <f t="shared" ca="1" si="63"/>
        <v>1</v>
      </c>
      <c r="Y2029" s="84" t="e">
        <v>#N/A</v>
      </c>
      <c r="Z2029" s="84" t="e">
        <v>#N/A</v>
      </c>
      <c r="AA2029" s="84" t="e">
        <v>#N/A</v>
      </c>
      <c r="AB2029" s="84" t="e">
        <v>#N/A</v>
      </c>
      <c r="AC2029" s="84" t="e">
        <v>#N/A</v>
      </c>
      <c r="AD2029" s="84" t="e">
        <v>#N/A</v>
      </c>
      <c r="AE2029" s="84" t="e">
        <v>#N/A</v>
      </c>
      <c r="AF2029" s="84" t="e">
        <v>#N/A</v>
      </c>
    </row>
    <row r="2030" spans="1:32" ht="15" thickBot="1">
      <c r="A2030" s="93" t="s">
        <v>1823</v>
      </c>
      <c r="B2030" s="84">
        <f>VLOOKUP(A2030,'Northern Branch Phase II Debris'!A:F,2,FALSE)</f>
        <v>405</v>
      </c>
      <c r="C2030" s="84" t="str">
        <f>VLOOKUP(A2030,'Northern Branch Phase II Debris'!A:F,3,FALSE)</f>
        <v>Indian Meadows Drive</v>
      </c>
      <c r="F2030" s="84" t="str">
        <f t="shared" si="62"/>
        <v>Go Ahead</v>
      </c>
      <c r="G2030" s="320">
        <f>VLOOKUP(A2030,'Northern Branch Phase II Debris'!A:F,6,FALSE)</f>
        <v>44219</v>
      </c>
      <c r="H2030" s="84" t="str">
        <f>VLOOKUP(A2030,'Northern Branch Phase II Debris'!A:G,7,FALSE)</f>
        <v>Siskiyou</v>
      </c>
      <c r="I2030" s="84" t="e">
        <f>VLOOKUP(A2030,'Go Backs'!A:H,8,FALSE)</f>
        <v>#N/A</v>
      </c>
      <c r="K2030" s="84" t="e">
        <f>VLOOKUP(A2030,'Go Aheads'!A:H,8,FALSE)</f>
        <v>#N/A</v>
      </c>
      <c r="M2030" s="84">
        <f>VLOOKUP(A2030,'Northern Branch Phase II Debris'!A:F,4,FALSE)</f>
        <v>1</v>
      </c>
      <c r="N2030" s="84">
        <f>VLOOKUP(A2030,'Northern Branch Phase II Debris'!A:F,5,FALSE)</f>
        <v>0</v>
      </c>
      <c r="P2030" s="84">
        <f ca="1">SUMIF(cCalRecycle_NorthBranch_DataMan!A:F,Audit!A2030,cCalRecycle_NorthBranch_DataMan!F:F)</f>
        <v>0</v>
      </c>
      <c r="Q2030" s="86" t="e">
        <f>VLOOKUP(A2030,cCalRecycle_NorthBranch_DataMan!A:B,2,FALSE)</f>
        <v>#N/A</v>
      </c>
      <c r="R2030" s="643" t="b">
        <f t="shared" ca="1" si="63"/>
        <v>1</v>
      </c>
      <c r="Y2030" s="84" t="e">
        <v>#N/A</v>
      </c>
      <c r="Z2030" s="84" t="e">
        <v>#N/A</v>
      </c>
      <c r="AA2030" s="84" t="e">
        <v>#N/A</v>
      </c>
      <c r="AB2030" s="84" t="e">
        <v>#N/A</v>
      </c>
      <c r="AC2030" s="84" t="e">
        <v>#N/A</v>
      </c>
      <c r="AD2030" s="84" t="e">
        <v>#N/A</v>
      </c>
      <c r="AE2030" s="84" t="e">
        <v>#N/A</v>
      </c>
      <c r="AF2030" s="84" t="e">
        <v>#N/A</v>
      </c>
    </row>
    <row r="2031" spans="1:32" ht="15" thickBot="1">
      <c r="A2031" s="93" t="s">
        <v>1102</v>
      </c>
      <c r="B2031" s="84">
        <f>VLOOKUP(A2031,'Northern Branch Phase II Debris'!A:F,2,FALSE)</f>
        <v>67</v>
      </c>
      <c r="C2031" s="84" t="str">
        <f>VLOOKUP(A2031,'Northern Branch Phase II Debris'!A:F,3,FALSE)</f>
        <v>Stephens Ridge Road</v>
      </c>
      <c r="F2031" s="84" t="str">
        <f t="shared" si="62"/>
        <v>Go Ahead</v>
      </c>
      <c r="G2031" s="320">
        <f>VLOOKUP(A2031,'Northern Branch Phase II Debris'!A:F,6,FALSE)</f>
        <v>44351</v>
      </c>
      <c r="H2031" s="84" t="str">
        <f>VLOOKUP(A2031,'Northern Branch Phase II Debris'!A:G,7,FALSE)</f>
        <v>Butte</v>
      </c>
      <c r="I2031" s="84" t="e">
        <f>VLOOKUP(A2031,'Go Backs'!A:H,8,FALSE)</f>
        <v>#N/A</v>
      </c>
      <c r="K2031" s="84">
        <f>VLOOKUP(A2031,'Go Aheads'!A:H,8,FALSE)</f>
        <v>67</v>
      </c>
      <c r="M2031" s="84">
        <f>VLOOKUP(A2031,'Northern Branch Phase II Debris'!A:F,4,FALSE)</f>
        <v>58</v>
      </c>
      <c r="N2031" s="84">
        <f>VLOOKUP(A2031,'Northern Branch Phase II Debris'!A:F,5,FALSE)</f>
        <v>67</v>
      </c>
      <c r="P2031" s="84">
        <f ca="1">SUMIF(cCalRecycle_NorthBranch_DataMan!A:F,Audit!A2031,cCalRecycle_NorthBranch_DataMan!F:F)</f>
        <v>67</v>
      </c>
      <c r="Q2031" s="86">
        <f>VLOOKUP(A2031,cCalRecycle_NorthBranch_DataMan!A:B,2,FALSE)</f>
        <v>44321.50693287039</v>
      </c>
      <c r="R2031" s="643" t="b">
        <f t="shared" ca="1" si="63"/>
        <v>1</v>
      </c>
      <c r="Y2031" s="84" t="e">
        <v>#N/A</v>
      </c>
      <c r="Z2031" s="84" t="e">
        <v>#N/A</v>
      </c>
      <c r="AA2031" s="84" t="e">
        <v>#N/A</v>
      </c>
      <c r="AB2031" s="84" t="e">
        <v>#N/A</v>
      </c>
      <c r="AC2031" s="84" t="e">
        <v>#N/A</v>
      </c>
      <c r="AD2031" s="84" t="e">
        <v>#N/A</v>
      </c>
      <c r="AE2031" s="84" t="e">
        <v>#N/A</v>
      </c>
      <c r="AF2031" s="84" t="e">
        <v>#N/A</v>
      </c>
    </row>
    <row r="2032" spans="1:32" ht="15" thickBot="1">
      <c r="A2032" s="93" t="s">
        <v>1738</v>
      </c>
      <c r="B2032" s="84">
        <f>VLOOKUP(A2032,'Northern Branch Phase II Debris'!A:F,2,FALSE)</f>
        <v>236</v>
      </c>
      <c r="C2032" s="84" t="str">
        <f>VLOOKUP(A2032,'Northern Branch Phase II Debris'!A:F,3,FALSE)</f>
        <v>Mirage Lake Road</v>
      </c>
      <c r="F2032" s="84" t="str">
        <f t="shared" si="62"/>
        <v>Go Ahead</v>
      </c>
      <c r="G2032" s="320">
        <f>VLOOKUP(A2032,'Northern Branch Phase II Debris'!A:F,6,FALSE)</f>
        <v>44372</v>
      </c>
      <c r="H2032" s="84" t="str">
        <f>VLOOKUP(A2032,'Northern Branch Phase II Debris'!A:G,7,FALSE)</f>
        <v>Butte</v>
      </c>
      <c r="I2032" s="84" t="e">
        <f>VLOOKUP(A2032,'Go Backs'!A:H,8,FALSE)</f>
        <v>#N/A</v>
      </c>
      <c r="K2032" s="84">
        <f>VLOOKUP(A2032,'Go Aheads'!A:H,8,FALSE)</f>
        <v>5</v>
      </c>
      <c r="M2032" s="84">
        <f>VLOOKUP(A2032,'Northern Branch Phase II Debris'!A:F,4,FALSE)</f>
        <v>4</v>
      </c>
      <c r="N2032" s="84">
        <f>VLOOKUP(A2032,'Northern Branch Phase II Debris'!A:F,5,FALSE)</f>
        <v>5</v>
      </c>
      <c r="P2032" s="84">
        <f ca="1">SUMIF(cCalRecycle_NorthBranch_DataMan!A:F,Audit!A2032,cCalRecycle_NorthBranch_DataMan!F:F)</f>
        <v>5</v>
      </c>
      <c r="Q2032" s="86">
        <f>VLOOKUP(A2032,cCalRecycle_NorthBranch_DataMan!A:B,2,FALSE)</f>
        <v>44356.561446759297</v>
      </c>
      <c r="R2032" s="643" t="b">
        <f t="shared" ca="1" si="63"/>
        <v>1</v>
      </c>
      <c r="S2032" s="455"/>
      <c r="Y2032" s="84" t="e">
        <v>#N/A</v>
      </c>
      <c r="Z2032" s="84" t="e">
        <v>#N/A</v>
      </c>
      <c r="AA2032" s="84" t="e">
        <v>#N/A</v>
      </c>
      <c r="AB2032" s="84" t="e">
        <v>#N/A</v>
      </c>
      <c r="AC2032" s="84" t="e">
        <v>#N/A</v>
      </c>
      <c r="AD2032" s="84" t="e">
        <v>#N/A</v>
      </c>
      <c r="AE2032" s="84" t="e">
        <v>#N/A</v>
      </c>
      <c r="AF2032" s="84" t="e">
        <v>#N/A</v>
      </c>
    </row>
    <row r="2033" spans="1:32" ht="39" thickBot="1">
      <c r="A2033" s="93" t="s">
        <v>833</v>
      </c>
      <c r="B2033" s="84">
        <f>VLOOKUP(A2033,'Northern Branch Phase II Debris'!A:F,2,FALSE)</f>
        <v>44</v>
      </c>
      <c r="C2033" s="84" t="str">
        <f>VLOOKUP(A2033,'Northern Branch Phase II Debris'!A:F,3,FALSE)</f>
        <v>Bonnie Meadow Lane</v>
      </c>
      <c r="F2033" s="84" t="str">
        <f t="shared" si="62"/>
        <v>Go Ahead</v>
      </c>
      <c r="G2033" s="320">
        <f>VLOOKUP(A2033,'Northern Branch Phase II Debris'!A:F,6,FALSE)</f>
        <v>44331</v>
      </c>
      <c r="H2033" s="84" t="str">
        <f>VLOOKUP(A2033,'Northern Branch Phase II Debris'!A:G,7,FALSE)</f>
        <v>Butte</v>
      </c>
      <c r="I2033" s="84" t="e">
        <f>VLOOKUP(A2033,'Go Backs'!A:H,8,FALSE)</f>
        <v>#N/A</v>
      </c>
      <c r="K2033" s="84">
        <f>VLOOKUP(A2033,'Go Aheads'!A:H,8,FALSE)</f>
        <v>3</v>
      </c>
      <c r="M2033" s="84">
        <f>VLOOKUP(A2033,'Northern Branch Phase II Debris'!A:F,4,FALSE)</f>
        <v>3</v>
      </c>
      <c r="N2033" s="84">
        <f>VLOOKUP(A2033,'Northern Branch Phase II Debris'!A:F,5,FALSE)</f>
        <v>3</v>
      </c>
      <c r="P2033" s="84">
        <f ca="1">SUMIF(cCalRecycle_NorthBranch_DataMan!A:F,Audit!A2033,cCalRecycle_NorthBranch_DataMan!F:F)</f>
        <v>3</v>
      </c>
      <c r="Q2033" s="86">
        <f>VLOOKUP(A2033,cCalRecycle_NorthBranch_DataMan!A:B,2,FALSE)</f>
        <v>44357.503379629597</v>
      </c>
      <c r="R2033" s="643" t="b">
        <f t="shared" ca="1" si="63"/>
        <v>1</v>
      </c>
      <c r="Y2033" s="84" t="s">
        <v>8346</v>
      </c>
      <c r="Z2033" s="84" t="s">
        <v>8347</v>
      </c>
      <c r="AA2033" s="84">
        <v>0</v>
      </c>
      <c r="AB2033" s="84">
        <v>0</v>
      </c>
      <c r="AC2033" s="84">
        <v>0</v>
      </c>
      <c r="AD2033" s="84" t="e">
        <v>#N/A</v>
      </c>
      <c r="AE2033" s="84">
        <v>2</v>
      </c>
      <c r="AF2033" s="84" t="s">
        <v>10910</v>
      </c>
    </row>
    <row r="2034" spans="1:32" ht="15" thickBot="1">
      <c r="A2034" s="93" t="s">
        <v>834</v>
      </c>
      <c r="B2034" s="84">
        <f>VLOOKUP(A2034,'Northern Branch Phase II Debris'!A:F,2,FALSE)</f>
        <v>66</v>
      </c>
      <c r="C2034" s="84" t="str">
        <f>VLOOKUP(A2034,'Northern Branch Phase II Debris'!A:F,3,FALSE)</f>
        <v>Bonnie Meadow Lane</v>
      </c>
      <c r="F2034" s="84" t="str">
        <f t="shared" si="62"/>
        <v>Go Ahead</v>
      </c>
      <c r="G2034" s="320">
        <f>VLOOKUP(A2034,'Northern Branch Phase II Debris'!A:F,6,FALSE)</f>
        <v>44335</v>
      </c>
      <c r="H2034" s="84" t="str">
        <f>VLOOKUP(A2034,'Northern Branch Phase II Debris'!A:G,7,FALSE)</f>
        <v>Butte</v>
      </c>
      <c r="I2034" s="84" t="e">
        <f>VLOOKUP(A2034,'Go Backs'!A:H,8,FALSE)</f>
        <v>#N/A</v>
      </c>
      <c r="K2034" s="84">
        <f>VLOOKUP(A2034,'Go Aheads'!A:H,8,FALSE)</f>
        <v>1</v>
      </c>
      <c r="M2034" s="84">
        <f>VLOOKUP(A2034,'Northern Branch Phase II Debris'!A:F,4,FALSE)</f>
        <v>1</v>
      </c>
      <c r="N2034" s="84">
        <f>VLOOKUP(A2034,'Northern Branch Phase II Debris'!A:F,5,FALSE)</f>
        <v>1</v>
      </c>
      <c r="P2034" s="84">
        <f ca="1">SUMIF(cCalRecycle_NorthBranch_DataMan!A:F,Audit!A2034,cCalRecycle_NorthBranch_DataMan!F:F)</f>
        <v>1</v>
      </c>
      <c r="Q2034" s="86">
        <f>VLOOKUP(A2034,cCalRecycle_NorthBranch_DataMan!A:B,2,FALSE)</f>
        <v>44375.638263888897</v>
      </c>
      <c r="R2034" s="643" t="b">
        <f t="shared" ca="1" si="63"/>
        <v>1</v>
      </c>
      <c r="Y2034" s="84" t="s">
        <v>8346</v>
      </c>
      <c r="Z2034" s="84" t="s">
        <v>8347</v>
      </c>
      <c r="AA2034" s="84">
        <v>1</v>
      </c>
      <c r="AB2034" s="84">
        <v>0</v>
      </c>
      <c r="AC2034" s="84">
        <v>0</v>
      </c>
      <c r="AD2034" s="84" t="e">
        <v>#N/A</v>
      </c>
      <c r="AE2034" s="84">
        <v>0</v>
      </c>
      <c r="AF2034" s="84">
        <v>0</v>
      </c>
    </row>
    <row r="2035" spans="1:32" ht="15" thickBot="1">
      <c r="A2035" s="491" t="s">
        <v>1953</v>
      </c>
      <c r="B2035" s="84" t="str">
        <f>VLOOKUP(A2035,'Northern Branch Phase II Debris'!A:F,2,FALSE)</f>
        <v>860-000-193-000</v>
      </c>
      <c r="C2035" s="84" t="str">
        <f>VLOOKUP(A2035,'Northern Branch Phase II Debris'!A:F,3,FALSE)</f>
        <v>RLCSD LL#19B</v>
      </c>
      <c r="F2035" s="84" t="str">
        <f t="shared" si="62"/>
        <v>Go Ahead</v>
      </c>
      <c r="G2035" s="320">
        <f>VLOOKUP(A2035,'Northern Branch Phase II Debris'!A:F,6,FALSE)</f>
        <v>0</v>
      </c>
      <c r="H2035" s="84" t="str">
        <f>VLOOKUP(A2035,'Northern Branch Phase II Debris'!A:G,7,FALSE)</f>
        <v>Trinity</v>
      </c>
      <c r="I2035" s="84" t="e">
        <f>VLOOKUP(A2035,'Go Backs'!A:H,8,FALSE)</f>
        <v>#N/A</v>
      </c>
      <c r="K2035" s="84" t="e">
        <f>VLOOKUP(A2035,'Go Aheads'!A:H,8,FALSE)</f>
        <v>#N/A</v>
      </c>
      <c r="M2035" s="84">
        <f>VLOOKUP(A2035,'Northern Branch Phase II Debris'!A:F,4,FALSE)</f>
        <v>0</v>
      </c>
      <c r="N2035" s="84">
        <f>VLOOKUP(A2035,'Northern Branch Phase II Debris'!A:F,5,FALSE)</f>
        <v>0</v>
      </c>
      <c r="P2035" s="84">
        <f ca="1">SUMIF(cCalRecycle_NorthBranch_DataMan!A:F,Audit!A2035,cCalRecycle_NorthBranch_DataMan!F:F)</f>
        <v>0</v>
      </c>
      <c r="Q2035" s="86" t="e">
        <f>VLOOKUP(A2035,cCalRecycle_NorthBranch_DataMan!A:B,2,FALSE)</f>
        <v>#N/A</v>
      </c>
      <c r="R2035" s="643" t="b">
        <f t="shared" ca="1" si="63"/>
        <v>1</v>
      </c>
      <c r="S2035" s="455" t="s">
        <v>4289</v>
      </c>
      <c r="Y2035" s="84" t="e">
        <v>#N/A</v>
      </c>
      <c r="Z2035" s="84" t="e">
        <v>#N/A</v>
      </c>
      <c r="AA2035" s="84" t="e">
        <v>#N/A</v>
      </c>
      <c r="AB2035" s="84" t="e">
        <v>#N/A</v>
      </c>
      <c r="AC2035" s="84" t="e">
        <v>#N/A</v>
      </c>
      <c r="AD2035" s="84" t="e">
        <v>#N/A</v>
      </c>
      <c r="AE2035" s="84" t="e">
        <v>#N/A</v>
      </c>
      <c r="AF2035" s="84" t="e">
        <v>#N/A</v>
      </c>
    </row>
    <row r="2036" spans="1:32" ht="15" thickBot="1">
      <c r="A2036" s="93" t="s">
        <v>1997</v>
      </c>
      <c r="B2036" s="84" t="str">
        <f>VLOOKUP(A2036,'Northern Branch Phase II Debris'!A:F,2,FALSE)</f>
        <v>061-020-094-000</v>
      </c>
      <c r="C2036" s="84" t="str">
        <f>VLOOKUP(A2036,'Northern Branch Phase II Debris'!A:F,3,FALSE)</f>
        <v>Shute Mountain Road</v>
      </c>
      <c r="F2036" s="84" t="str">
        <f t="shared" si="62"/>
        <v>Go Ahead</v>
      </c>
      <c r="G2036" s="320">
        <f>VLOOKUP(A2036,'Northern Branch Phase II Debris'!A:F,6,FALSE)</f>
        <v>44321</v>
      </c>
      <c r="H2036" s="84" t="str">
        <f>VLOOKUP(A2036,'Northern Branch Phase II Debris'!A:G,7,FALSE)</f>
        <v>Butte</v>
      </c>
      <c r="I2036" s="84" t="e">
        <f>VLOOKUP(A2036,'Go Backs'!A:H,8,FALSE)</f>
        <v>#N/A</v>
      </c>
      <c r="K2036" s="84" t="e">
        <f>VLOOKUP(A2036,'Go Aheads'!A:H,8,FALSE)</f>
        <v>#N/A</v>
      </c>
      <c r="M2036" s="84">
        <f>VLOOKUP(A2036,'Northern Branch Phase II Debris'!A:F,4,FALSE)</f>
        <v>0</v>
      </c>
      <c r="N2036" s="84">
        <f>VLOOKUP(A2036,'Northern Branch Phase II Debris'!A:F,5,FALSE)</f>
        <v>0</v>
      </c>
      <c r="P2036" s="84">
        <f ca="1">SUMIF(cCalRecycle_NorthBranch_DataMan!A:F,Audit!A2036,cCalRecycle_NorthBranch_DataMan!F:F)</f>
        <v>0</v>
      </c>
      <c r="Q2036" s="86" t="e">
        <f>VLOOKUP(A2036,cCalRecycle_NorthBranch_DataMan!A:B,2,FALSE)</f>
        <v>#N/A</v>
      </c>
      <c r="R2036" s="643" t="b">
        <f t="shared" ca="1" si="63"/>
        <v>1</v>
      </c>
      <c r="Y2036" s="84" t="e">
        <v>#N/A</v>
      </c>
      <c r="Z2036" s="84" t="e">
        <v>#N/A</v>
      </c>
      <c r="AA2036" s="84" t="e">
        <v>#N/A</v>
      </c>
      <c r="AB2036" s="84" t="e">
        <v>#N/A</v>
      </c>
      <c r="AC2036" s="84" t="e">
        <v>#N/A</v>
      </c>
      <c r="AD2036" s="84" t="e">
        <v>#N/A</v>
      </c>
      <c r="AE2036" s="84" t="e">
        <v>#N/A</v>
      </c>
      <c r="AF2036" s="84" t="e">
        <v>#N/A</v>
      </c>
    </row>
    <row r="2037" spans="1:32" ht="15" thickBot="1">
      <c r="A2037" s="93" t="s">
        <v>2173</v>
      </c>
      <c r="B2037" s="84">
        <f>VLOOKUP(A2037,'Northern Branch Phase II Debris'!A:F,2,FALSE)</f>
        <v>163</v>
      </c>
      <c r="C2037" s="84" t="str">
        <f>VLOOKUP(A2037,'Northern Branch Phase II Debris'!A:F,3,FALSE)</f>
        <v>Oak Drive</v>
      </c>
      <c r="F2037" s="84" t="str">
        <f t="shared" si="62"/>
        <v>Go Ahead</v>
      </c>
      <c r="G2037" s="320">
        <f>VLOOKUP(A2037,'Northern Branch Phase II Debris'!A:F,6,FALSE)</f>
        <v>0</v>
      </c>
      <c r="H2037" s="84" t="str">
        <f>VLOOKUP(A2037,'Northern Branch Phase II Debris'!A:G,7,FALSE)</f>
        <v>Butte</v>
      </c>
      <c r="I2037" s="84" t="e">
        <f>VLOOKUP(A2037,'Go Backs'!A:H,8,FALSE)</f>
        <v>#N/A</v>
      </c>
      <c r="K2037" s="84" t="e">
        <f>VLOOKUP(A2037,'Go Aheads'!A:H,8,FALSE)</f>
        <v>#N/A</v>
      </c>
      <c r="M2037" s="84">
        <f>VLOOKUP(A2037,'Northern Branch Phase II Debris'!A:F,4,FALSE)</f>
        <v>0</v>
      </c>
      <c r="N2037" s="84">
        <f>VLOOKUP(A2037,'Northern Branch Phase II Debris'!A:F,5,FALSE)</f>
        <v>0</v>
      </c>
      <c r="P2037" s="84">
        <f ca="1">SUMIF(cCalRecycle_NorthBranch_DataMan!A:F,Audit!A2037,cCalRecycle_NorthBranch_DataMan!F:F)</f>
        <v>0</v>
      </c>
      <c r="Q2037" s="86" t="e">
        <f>VLOOKUP(A2037,cCalRecycle_NorthBranch_DataMan!A:B,2,FALSE)</f>
        <v>#N/A</v>
      </c>
      <c r="R2037" s="643" t="b">
        <f t="shared" ca="1" si="63"/>
        <v>1</v>
      </c>
      <c r="Y2037" s="84" t="e">
        <v>#N/A</v>
      </c>
      <c r="Z2037" s="84" t="e">
        <v>#N/A</v>
      </c>
      <c r="AA2037" s="84" t="e">
        <v>#N/A</v>
      </c>
      <c r="AB2037" s="84" t="e">
        <v>#N/A</v>
      </c>
      <c r="AC2037" s="84" t="e">
        <v>#N/A</v>
      </c>
      <c r="AD2037" s="84" t="e">
        <v>#N/A</v>
      </c>
      <c r="AE2037" s="84" t="e">
        <v>#N/A</v>
      </c>
      <c r="AF2037" s="84" t="e">
        <v>#N/A</v>
      </c>
    </row>
    <row r="2038" spans="1:32" ht="15" thickBot="1">
      <c r="A2038" s="463" t="s">
        <v>1839</v>
      </c>
      <c r="B2038" s="84">
        <f>VLOOKUP(A2038,'Northern Branch Phase II Debris'!A:F,2,FALSE)</f>
        <v>440</v>
      </c>
      <c r="C2038" s="84" t="str">
        <f>VLOOKUP(A2038,'Northern Branch Phase II Debris'!A:F,3,FALSE)</f>
        <v>Dry Pond Lane</v>
      </c>
      <c r="F2038" s="84" t="str">
        <f t="shared" si="62"/>
        <v>Go Ahead</v>
      </c>
      <c r="G2038" s="320">
        <f>VLOOKUP(A2038,'Northern Branch Phase II Debris'!A:F,6,FALSE)</f>
        <v>44319</v>
      </c>
      <c r="H2038" s="84" t="str">
        <f>VLOOKUP(A2038,'Northern Branch Phase II Debris'!A:G,7,FALSE)</f>
        <v>Trinity</v>
      </c>
      <c r="I2038" s="84" t="e">
        <f>VLOOKUP(A2038,'Go Backs'!A:H,8,FALSE)</f>
        <v>#N/A</v>
      </c>
      <c r="K2038" s="84" t="e">
        <f>VLOOKUP(A2038,'Go Aheads'!A:H,8,FALSE)</f>
        <v>#N/A</v>
      </c>
      <c r="M2038" s="84">
        <f>VLOOKUP(A2038,'Northern Branch Phase II Debris'!A:F,4,FALSE)</f>
        <v>1</v>
      </c>
      <c r="N2038" s="84">
        <f>VLOOKUP(A2038,'Northern Branch Phase II Debris'!A:F,5,FALSE)</f>
        <v>1</v>
      </c>
      <c r="P2038" s="84">
        <f ca="1">SUMIF(cCalRecycle_NorthBranch_DataMan!A:F,Audit!A2038,cCalRecycle_NorthBranch_DataMan!F:F)</f>
        <v>0</v>
      </c>
      <c r="Q2038" s="86" t="e">
        <f>VLOOKUP(A2038,cCalRecycle_NorthBranch_DataMan!A:B,2,FALSE)</f>
        <v>#N/A</v>
      </c>
      <c r="R2038" s="643" t="b">
        <f t="shared" ca="1" si="63"/>
        <v>0</v>
      </c>
      <c r="S2038" s="455" t="s">
        <v>4289</v>
      </c>
      <c r="Y2038" s="84" t="e">
        <v>#N/A</v>
      </c>
      <c r="Z2038" s="84" t="e">
        <v>#N/A</v>
      </c>
      <c r="AA2038" s="84" t="e">
        <v>#N/A</v>
      </c>
      <c r="AB2038" s="84" t="e">
        <v>#N/A</v>
      </c>
      <c r="AC2038" s="84" t="e">
        <v>#N/A</v>
      </c>
      <c r="AD2038" s="84" t="e">
        <v>#N/A</v>
      </c>
      <c r="AE2038" s="84" t="e">
        <v>#N/A</v>
      </c>
      <c r="AF2038" s="84" t="e">
        <v>#N/A</v>
      </c>
    </row>
    <row r="2039" spans="1:32" ht="26.25" thickBot="1">
      <c r="A2039" s="93" t="s">
        <v>1526</v>
      </c>
      <c r="B2039" s="84">
        <f>VLOOKUP(A2039,'Northern Branch Phase II Debris'!A:F,2,FALSE)</f>
        <v>1000</v>
      </c>
      <c r="C2039" s="84" t="str">
        <f>VLOOKUP(A2039,'Northern Branch Phase II Debris'!A:F,3,FALSE)</f>
        <v>East Fork Indian Creek Road</v>
      </c>
      <c r="F2039" s="84" t="str">
        <f t="shared" si="62"/>
        <v>Go Ahead</v>
      </c>
      <c r="G2039" s="320">
        <f>VLOOKUP(A2039,'Northern Branch Phase II Debris'!A:F,6,FALSE)</f>
        <v>44309</v>
      </c>
      <c r="H2039" s="84" t="str">
        <f>VLOOKUP(A2039,'Northern Branch Phase II Debris'!A:G,7,FALSE)</f>
        <v>Siskiyou</v>
      </c>
      <c r="I2039" s="84" t="e">
        <f>VLOOKUP(A2039,'Go Backs'!A:H,8,FALSE)</f>
        <v>#N/A</v>
      </c>
      <c r="K2039" s="84" t="e">
        <f>VLOOKUP(A2039,'Go Aheads'!A:H,8,FALSE)</f>
        <v>#N/A</v>
      </c>
      <c r="M2039" s="84">
        <f>VLOOKUP(A2039,'Northern Branch Phase II Debris'!A:F,4,FALSE)</f>
        <v>0</v>
      </c>
      <c r="N2039" s="84">
        <f>VLOOKUP(A2039,'Northern Branch Phase II Debris'!A:F,5,FALSE)</f>
        <v>0</v>
      </c>
      <c r="P2039" s="84">
        <f ca="1">SUMIF(cCalRecycle_NorthBranch_DataMan!A:F,Audit!A2039,cCalRecycle_NorthBranch_DataMan!F:F)</f>
        <v>0</v>
      </c>
      <c r="Q2039" s="86" t="e">
        <f>VLOOKUP(A2039,cCalRecycle_NorthBranch_DataMan!A:B,2,FALSE)</f>
        <v>#N/A</v>
      </c>
      <c r="R2039" s="643" t="b">
        <f t="shared" ca="1" si="63"/>
        <v>1</v>
      </c>
      <c r="Y2039" s="84" t="e">
        <v>#N/A</v>
      </c>
      <c r="Z2039" s="84" t="e">
        <v>#N/A</v>
      </c>
      <c r="AA2039" s="84" t="e">
        <v>#N/A</v>
      </c>
      <c r="AB2039" s="84" t="e">
        <v>#N/A</v>
      </c>
      <c r="AC2039" s="84" t="e">
        <v>#N/A</v>
      </c>
      <c r="AD2039" s="84" t="e">
        <v>#N/A</v>
      </c>
      <c r="AE2039" s="84" t="e">
        <v>#N/A</v>
      </c>
      <c r="AF2039" s="84" t="e">
        <v>#N/A</v>
      </c>
    </row>
    <row r="2040" spans="1:32" ht="15" thickBot="1">
      <c r="A2040" s="93" t="s">
        <v>1920</v>
      </c>
      <c r="B2040" s="84">
        <f>VLOOKUP(A2040,'Northern Branch Phase II Debris'!A:F,2,FALSE)</f>
        <v>998</v>
      </c>
      <c r="C2040" s="84" t="str">
        <f>VLOOKUP(A2040,'Northern Branch Phase II Debris'!A:F,3,FALSE)</f>
        <v>Encina Grande Road</v>
      </c>
      <c r="F2040" s="84" t="str">
        <f t="shared" si="62"/>
        <v>Go Ahead</v>
      </c>
      <c r="G2040" s="320">
        <f>VLOOKUP(A2040,'Northern Branch Phase II Debris'!A:F,6,FALSE)</f>
        <v>44252</v>
      </c>
      <c r="H2040" s="84" t="str">
        <f>VLOOKUP(A2040,'Northern Branch Phase II Debris'!A:G,7,FALSE)</f>
        <v>Butte</v>
      </c>
      <c r="I2040" s="84" t="e">
        <f>VLOOKUP(A2040,'Go Backs'!A:H,8,FALSE)</f>
        <v>#N/A</v>
      </c>
      <c r="K2040" s="84">
        <f>VLOOKUP(A2040,'Go Aheads'!A:H,8,FALSE)</f>
        <v>1</v>
      </c>
      <c r="M2040" s="84">
        <f>VLOOKUP(A2040,'Northern Branch Phase II Debris'!A:F,4,FALSE)</f>
        <v>1</v>
      </c>
      <c r="N2040" s="84">
        <f>VLOOKUP(A2040,'Northern Branch Phase II Debris'!A:F,5,FALSE)</f>
        <v>1</v>
      </c>
      <c r="P2040" s="84">
        <f ca="1">SUMIF(cCalRecycle_NorthBranch_DataMan!A:F,Audit!A2040,cCalRecycle_NorthBranch_DataMan!F:F)</f>
        <v>1</v>
      </c>
      <c r="Q2040" s="86">
        <f>VLOOKUP(A2040,cCalRecycle_NorthBranch_DataMan!A:B,2,FALSE)</f>
        <v>44330.671956018487</v>
      </c>
      <c r="R2040" s="643" t="b">
        <f t="shared" ca="1" si="63"/>
        <v>1</v>
      </c>
      <c r="Y2040" s="84" t="e">
        <v>#N/A</v>
      </c>
      <c r="Z2040" s="84" t="e">
        <v>#N/A</v>
      </c>
      <c r="AA2040" s="84" t="e">
        <v>#N/A</v>
      </c>
      <c r="AB2040" s="84" t="e">
        <v>#N/A</v>
      </c>
      <c r="AC2040" s="84" t="e">
        <v>#N/A</v>
      </c>
      <c r="AD2040" s="84" t="e">
        <v>#N/A</v>
      </c>
      <c r="AE2040" s="84" t="e">
        <v>#N/A</v>
      </c>
      <c r="AF2040" s="84" t="e">
        <v>#N/A</v>
      </c>
    </row>
    <row r="2041" spans="1:32" ht="15" thickBot="1">
      <c r="A2041" s="93" t="s">
        <v>1308</v>
      </c>
      <c r="B2041" s="84">
        <f>VLOOKUP(A2041,'Northern Branch Phase II Debris'!A:F,2,FALSE)</f>
        <v>955</v>
      </c>
      <c r="C2041" s="84" t="str">
        <f>VLOOKUP(A2041,'Northern Branch Phase II Debris'!A:F,3,FALSE)</f>
        <v>Encina Grande Road</v>
      </c>
      <c r="F2041" s="84" t="str">
        <f t="shared" si="62"/>
        <v>Go Ahead</v>
      </c>
      <c r="G2041" s="320">
        <f>VLOOKUP(A2041,'Northern Branch Phase II Debris'!A:F,6,FALSE)</f>
        <v>44286</v>
      </c>
      <c r="H2041" s="84" t="str">
        <f>VLOOKUP(A2041,'Northern Branch Phase II Debris'!A:G,7,FALSE)</f>
        <v>Butte</v>
      </c>
      <c r="I2041" s="84" t="e">
        <f>VLOOKUP(A2041,'Go Backs'!A:H,8,FALSE)</f>
        <v>#N/A</v>
      </c>
      <c r="K2041" s="84" t="e">
        <f>VLOOKUP(A2041,'Go Aheads'!A:H,8,FALSE)</f>
        <v>#N/A</v>
      </c>
      <c r="M2041" s="84">
        <f>VLOOKUP(A2041,'Northern Branch Phase II Debris'!A:F,4,FALSE)</f>
        <v>0</v>
      </c>
      <c r="N2041" s="84">
        <f>VLOOKUP(A2041,'Northern Branch Phase II Debris'!A:F,5,FALSE)</f>
        <v>0</v>
      </c>
      <c r="P2041" s="84">
        <f ca="1">SUMIF(cCalRecycle_NorthBranch_DataMan!A:F,Audit!A2041,cCalRecycle_NorthBranch_DataMan!F:F)</f>
        <v>0</v>
      </c>
      <c r="Q2041" s="86" t="e">
        <f>VLOOKUP(A2041,cCalRecycle_NorthBranch_DataMan!A:B,2,FALSE)</f>
        <v>#N/A</v>
      </c>
      <c r="R2041" s="643" t="b">
        <f t="shared" ca="1" si="63"/>
        <v>1</v>
      </c>
      <c r="Y2041" s="84" t="e">
        <v>#N/A</v>
      </c>
      <c r="Z2041" s="84" t="e">
        <v>#N/A</v>
      </c>
      <c r="AA2041" s="84" t="e">
        <v>#N/A</v>
      </c>
      <c r="AB2041" s="84" t="e">
        <v>#N/A</v>
      </c>
      <c r="AC2041" s="84" t="e">
        <v>#N/A</v>
      </c>
      <c r="AD2041" s="84" t="e">
        <v>#N/A</v>
      </c>
      <c r="AE2041" s="84" t="e">
        <v>#N/A</v>
      </c>
      <c r="AF2041" s="84" t="e">
        <v>#N/A</v>
      </c>
    </row>
    <row r="2042" spans="1:32" ht="15" thickBot="1">
      <c r="A2042" s="93" t="s">
        <v>1434</v>
      </c>
      <c r="B2042" s="84">
        <f>VLOOKUP(A2042,'Northern Branch Phase II Debris'!A:F,2,FALSE)</f>
        <v>1017</v>
      </c>
      <c r="C2042" s="84" t="str">
        <f>VLOOKUP(A2042,'Northern Branch Phase II Debris'!A:F,3,FALSE)</f>
        <v>Encina Grande Road</v>
      </c>
      <c r="F2042" s="84" t="str">
        <f t="shared" si="62"/>
        <v>Go Ahead</v>
      </c>
      <c r="G2042" s="320">
        <f>VLOOKUP(A2042,'Northern Branch Phase II Debris'!A:F,6,FALSE)</f>
        <v>44285</v>
      </c>
      <c r="H2042" s="84" t="str">
        <f>VLOOKUP(A2042,'Northern Branch Phase II Debris'!A:G,7,FALSE)</f>
        <v>Butte</v>
      </c>
      <c r="I2042" s="84" t="e">
        <f>VLOOKUP(A2042,'Go Backs'!A:H,8,FALSE)</f>
        <v>#N/A</v>
      </c>
      <c r="K2042" s="84">
        <f>VLOOKUP(A2042,'Go Aheads'!A:H,8,FALSE)</f>
        <v>1</v>
      </c>
      <c r="M2042" s="84">
        <f>VLOOKUP(A2042,'Northern Branch Phase II Debris'!A:F,4,FALSE)</f>
        <v>1</v>
      </c>
      <c r="N2042" s="84">
        <f>VLOOKUP(A2042,'Northern Branch Phase II Debris'!A:F,5,FALSE)</f>
        <v>1</v>
      </c>
      <c r="P2042" s="84">
        <f ca="1">SUMIF(cCalRecycle_NorthBranch_DataMan!A:F,Audit!A2042,cCalRecycle_NorthBranch_DataMan!F:F)</f>
        <v>1</v>
      </c>
      <c r="Q2042" s="86">
        <f>VLOOKUP(A2042,cCalRecycle_NorthBranch_DataMan!A:B,2,FALSE)</f>
        <v>44330.680960648097</v>
      </c>
      <c r="R2042" s="643" t="b">
        <f t="shared" ca="1" si="63"/>
        <v>1</v>
      </c>
      <c r="Y2042" s="84" t="e">
        <v>#N/A</v>
      </c>
      <c r="Z2042" s="84" t="e">
        <v>#N/A</v>
      </c>
      <c r="AA2042" s="84" t="e">
        <v>#N/A</v>
      </c>
      <c r="AB2042" s="84" t="e">
        <v>#N/A</v>
      </c>
      <c r="AC2042" s="84" t="e">
        <v>#N/A</v>
      </c>
      <c r="AD2042" s="84" t="e">
        <v>#N/A</v>
      </c>
      <c r="AE2042" s="84" t="e">
        <v>#N/A</v>
      </c>
      <c r="AF2042" s="84" t="e">
        <v>#N/A</v>
      </c>
    </row>
    <row r="2043" spans="1:32" ht="15" thickBot="1">
      <c r="A2043" s="93" t="s">
        <v>1819</v>
      </c>
      <c r="B2043" s="84">
        <f>VLOOKUP(A2043,'Northern Branch Phase II Debris'!A:F,2,FALSE)</f>
        <v>927</v>
      </c>
      <c r="C2043" s="84" t="str">
        <f>VLOOKUP(A2043,'Northern Branch Phase II Debris'!A:F,3,FALSE)</f>
        <v>Encina Grande Road</v>
      </c>
      <c r="F2043" s="84" t="str">
        <f t="shared" si="62"/>
        <v>Go Ahead</v>
      </c>
      <c r="G2043" s="320">
        <f>VLOOKUP(A2043,'Northern Branch Phase II Debris'!A:F,6,FALSE)</f>
        <v>44250</v>
      </c>
      <c r="H2043" s="84" t="str">
        <f>VLOOKUP(A2043,'Northern Branch Phase II Debris'!A:G,7,FALSE)</f>
        <v>Butte</v>
      </c>
      <c r="I2043" s="84" t="e">
        <f>VLOOKUP(A2043,'Go Backs'!A:H,8,FALSE)</f>
        <v>#N/A</v>
      </c>
      <c r="K2043" s="84" t="e">
        <f>VLOOKUP(A2043,'Go Aheads'!A:H,8,FALSE)</f>
        <v>#N/A</v>
      </c>
      <c r="M2043" s="84">
        <f>VLOOKUP(A2043,'Northern Branch Phase II Debris'!A:F,4,FALSE)</f>
        <v>0</v>
      </c>
      <c r="N2043" s="84">
        <f>VLOOKUP(A2043,'Northern Branch Phase II Debris'!A:F,5,FALSE)</f>
        <v>0</v>
      </c>
      <c r="P2043" s="84">
        <f ca="1">SUMIF(cCalRecycle_NorthBranch_DataMan!A:F,Audit!A2043,cCalRecycle_NorthBranch_DataMan!F:F)</f>
        <v>0</v>
      </c>
      <c r="Q2043" s="86" t="e">
        <f>VLOOKUP(A2043,cCalRecycle_NorthBranch_DataMan!A:B,2,FALSE)</f>
        <v>#N/A</v>
      </c>
      <c r="R2043" s="643" t="b">
        <f t="shared" ca="1" si="63"/>
        <v>1</v>
      </c>
      <c r="Y2043" s="84" t="e">
        <v>#N/A</v>
      </c>
      <c r="Z2043" s="84" t="e">
        <v>#N/A</v>
      </c>
      <c r="AA2043" s="84" t="e">
        <v>#N/A</v>
      </c>
      <c r="AB2043" s="84" t="e">
        <v>#N/A</v>
      </c>
      <c r="AC2043" s="84" t="e">
        <v>#N/A</v>
      </c>
      <c r="AD2043" s="84" t="e">
        <v>#N/A</v>
      </c>
      <c r="AE2043" s="84" t="e">
        <v>#N/A</v>
      </c>
      <c r="AF2043" s="84" t="e">
        <v>#N/A</v>
      </c>
    </row>
    <row r="2044" spans="1:32" ht="26.25" thickBot="1">
      <c r="A2044" s="93" t="s">
        <v>455</v>
      </c>
      <c r="B2044" s="84">
        <f>VLOOKUP(A2044,'Northern Branch Phase II Debris'!A:F,2,FALSE)</f>
        <v>10255</v>
      </c>
      <c r="C2044" s="84" t="str">
        <f>VLOOKUP(A2044,'Northern Branch Phase II Debris'!A:F,3,FALSE)</f>
        <v>Oroville Quincy Highway</v>
      </c>
      <c r="F2044" s="84" t="str">
        <f t="shared" si="62"/>
        <v>Go Ahead</v>
      </c>
      <c r="G2044" s="320">
        <f>VLOOKUP(A2044,'Northern Branch Phase II Debris'!A:F,6,FALSE)</f>
        <v>44309</v>
      </c>
      <c r="H2044" s="84" t="str">
        <f>VLOOKUP(A2044,'Northern Branch Phase II Debris'!A:G,7,FALSE)</f>
        <v>Butte</v>
      </c>
      <c r="I2044" s="84" t="e">
        <f>VLOOKUP(A2044,'Go Backs'!A:H,8,FALSE)</f>
        <v>#N/A</v>
      </c>
      <c r="K2044" s="84">
        <f>VLOOKUP(A2044,'Go Aheads'!A:H,8,FALSE)</f>
        <v>1</v>
      </c>
      <c r="M2044" s="84">
        <f>VLOOKUP(A2044,'Northern Branch Phase II Debris'!A:F,4,FALSE)</f>
        <v>1</v>
      </c>
      <c r="N2044" s="84">
        <f>VLOOKUP(A2044,'Northern Branch Phase II Debris'!A:F,5,FALSE)</f>
        <v>1</v>
      </c>
      <c r="P2044" s="84">
        <f ca="1">SUMIF(cCalRecycle_NorthBranch_DataMan!A:F,Audit!A2044,cCalRecycle_NorthBranch_DataMan!F:F)</f>
        <v>1</v>
      </c>
      <c r="Q2044" s="86">
        <f>VLOOKUP(A2044,cCalRecycle_NorthBranch_DataMan!A:B,2,FALSE)</f>
        <v>44355.421365740709</v>
      </c>
      <c r="R2044" s="643" t="b">
        <f t="shared" ca="1" si="63"/>
        <v>1</v>
      </c>
      <c r="Y2044" s="84" t="e">
        <v>#N/A</v>
      </c>
      <c r="Z2044" s="84" t="e">
        <v>#N/A</v>
      </c>
      <c r="AA2044" s="84" t="e">
        <v>#N/A</v>
      </c>
      <c r="AB2044" s="84" t="e">
        <v>#N/A</v>
      </c>
      <c r="AC2044" s="84" t="e">
        <v>#N/A</v>
      </c>
      <c r="AD2044" s="84" t="e">
        <v>#N/A</v>
      </c>
      <c r="AE2044" s="84" t="e">
        <v>#N/A</v>
      </c>
      <c r="AF2044" s="84" t="e">
        <v>#N/A</v>
      </c>
    </row>
    <row r="2045" spans="1:32" ht="15" thickBot="1">
      <c r="A2045" s="93" t="s">
        <v>2106</v>
      </c>
      <c r="B2045" s="84">
        <f>VLOOKUP(A2045,'Northern Branch Phase II Debris'!A:F,2,FALSE)</f>
        <v>2325</v>
      </c>
      <c r="C2045" s="84" t="str">
        <f>VLOOKUP(A2045,'Northern Branch Phase II Debris'!A:F,3,FALSE)</f>
        <v>Georgia Flat Road</v>
      </c>
      <c r="F2045" s="84" t="str">
        <f t="shared" si="62"/>
        <v>Go Ahead</v>
      </c>
      <c r="G2045" s="320">
        <f>VLOOKUP(A2045,'Northern Branch Phase II Debris'!A:F,6,FALSE)</f>
        <v>44356</v>
      </c>
      <c r="H2045" s="84" t="str">
        <f>VLOOKUP(A2045,'Northern Branch Phase II Debris'!A:G,7,FALSE)</f>
        <v>Siskiyou</v>
      </c>
      <c r="I2045" s="84" t="e">
        <f>VLOOKUP(A2045,'Go Backs'!A:H,8,FALSE)</f>
        <v>#N/A</v>
      </c>
      <c r="K2045" s="84" t="e">
        <f>VLOOKUP(A2045,'Go Aheads'!A:H,8,FALSE)</f>
        <v>#N/A</v>
      </c>
      <c r="M2045" s="84">
        <f>VLOOKUP(A2045,'Northern Branch Phase II Debris'!A:F,4,FALSE)</f>
        <v>3</v>
      </c>
      <c r="N2045" s="84">
        <f>VLOOKUP(A2045,'Northern Branch Phase II Debris'!A:F,5,FALSE)</f>
        <v>3</v>
      </c>
      <c r="P2045" s="84">
        <f ca="1">SUMIF(cCalRecycle_NorthBranch_DataMan!A:F,Audit!A2045,cCalRecycle_NorthBranch_DataMan!F:F)</f>
        <v>3</v>
      </c>
      <c r="Q2045" s="86">
        <f>VLOOKUP(A2045,cCalRecycle_NorthBranch_DataMan!A:B,2,FALSE)</f>
        <v>44355.340474536999</v>
      </c>
      <c r="R2045" s="643" t="b">
        <f t="shared" ca="1" si="63"/>
        <v>1</v>
      </c>
      <c r="S2045" s="455"/>
      <c r="Y2045" s="84" t="e">
        <v>#N/A</v>
      </c>
      <c r="Z2045" s="84" t="e">
        <v>#N/A</v>
      </c>
      <c r="AA2045" s="84" t="e">
        <v>#N/A</v>
      </c>
      <c r="AB2045" s="84" t="e">
        <v>#N/A</v>
      </c>
      <c r="AC2045" s="84" t="e">
        <v>#N/A</v>
      </c>
      <c r="AD2045" s="84" t="e">
        <v>#N/A</v>
      </c>
      <c r="AE2045" s="84" t="e">
        <v>#N/A</v>
      </c>
      <c r="AF2045" s="84" t="e">
        <v>#N/A</v>
      </c>
    </row>
    <row r="2046" spans="1:32" ht="15" thickBot="1">
      <c r="A2046" s="93" t="s">
        <v>2108</v>
      </c>
      <c r="B2046" s="84">
        <f>VLOOKUP(A2046,'Northern Branch Phase II Debris'!A:F,2,FALSE)</f>
        <v>2315</v>
      </c>
      <c r="C2046" s="84" t="str">
        <f>VLOOKUP(A2046,'Northern Branch Phase II Debris'!A:F,3,FALSE)</f>
        <v>Georgia Flat Road</v>
      </c>
      <c r="F2046" s="84" t="str">
        <f t="shared" si="62"/>
        <v>Go Ahead</v>
      </c>
      <c r="G2046" s="320">
        <f>VLOOKUP(A2046,'Northern Branch Phase II Debris'!A:F,6,FALSE)</f>
        <v>44351</v>
      </c>
      <c r="H2046" s="84" t="str">
        <f>VLOOKUP(A2046,'Northern Branch Phase II Debris'!A:G,7,FALSE)</f>
        <v>Siskiyou</v>
      </c>
      <c r="I2046" s="84" t="e">
        <f>VLOOKUP(A2046,'Go Backs'!A:H,8,FALSE)</f>
        <v>#N/A</v>
      </c>
      <c r="K2046" s="84" t="e">
        <f>VLOOKUP(A2046,'Go Aheads'!A:H,8,FALSE)</f>
        <v>#N/A</v>
      </c>
      <c r="M2046" s="84">
        <f>VLOOKUP(A2046,'Northern Branch Phase II Debris'!A:F,4,FALSE)</f>
        <v>7</v>
      </c>
      <c r="N2046" s="84">
        <f>VLOOKUP(A2046,'Northern Branch Phase II Debris'!A:F,5,FALSE)</f>
        <v>4</v>
      </c>
      <c r="P2046" s="84">
        <f ca="1">SUMIF(cCalRecycle_NorthBranch_DataMan!A:F,Audit!A2046,cCalRecycle_NorthBranch_DataMan!F:F)</f>
        <v>4</v>
      </c>
      <c r="Q2046" s="86">
        <f>VLOOKUP(A2046,cCalRecycle_NorthBranch_DataMan!A:B,2,FALSE)</f>
        <v>44350.444456018493</v>
      </c>
      <c r="R2046" s="643" t="b">
        <f t="shared" ca="1" si="63"/>
        <v>1</v>
      </c>
      <c r="S2046" s="455"/>
      <c r="Y2046" s="84" t="e">
        <v>#N/A</v>
      </c>
      <c r="Z2046" s="84" t="e">
        <v>#N/A</v>
      </c>
      <c r="AA2046" s="84" t="e">
        <v>#N/A</v>
      </c>
      <c r="AB2046" s="84" t="e">
        <v>#N/A</v>
      </c>
      <c r="AC2046" s="84" t="e">
        <v>#N/A</v>
      </c>
      <c r="AD2046" s="84" t="e">
        <v>#N/A</v>
      </c>
      <c r="AE2046" s="84" t="e">
        <v>#N/A</v>
      </c>
      <c r="AF2046" s="84" t="e">
        <v>#N/A</v>
      </c>
    </row>
    <row r="2047" spans="1:32" ht="15" thickBot="1">
      <c r="A2047" s="93" t="s">
        <v>939</v>
      </c>
      <c r="B2047" s="84">
        <f>VLOOKUP(A2047,'Northern Branch Phase II Debris'!A:F,2,FALSE)</f>
        <v>264</v>
      </c>
      <c r="C2047" s="84" t="str">
        <f>VLOOKUP(A2047,'Northern Branch Phase II Debris'!A:F,3,FALSE)</f>
        <v>Canyon Creek Road</v>
      </c>
      <c r="F2047" s="84" t="str">
        <f t="shared" si="62"/>
        <v>Go Ahead</v>
      </c>
      <c r="G2047" s="320">
        <f>VLOOKUP(A2047,'Northern Branch Phase II Debris'!A:F,6,FALSE)</f>
        <v>44368</v>
      </c>
      <c r="H2047" s="84" t="str">
        <f>VLOOKUP(A2047,'Northern Branch Phase II Debris'!A:G,7,FALSE)</f>
        <v>Butte</v>
      </c>
      <c r="I2047" s="84" t="e">
        <f>VLOOKUP(A2047,'Go Backs'!A:H,8,FALSE)</f>
        <v>#N/A</v>
      </c>
      <c r="K2047" s="84" t="e">
        <f>VLOOKUP(A2047,'Go Aheads'!A:H,8,FALSE)</f>
        <v>#N/A</v>
      </c>
      <c r="M2047" s="84">
        <f>VLOOKUP(A2047,'Northern Branch Phase II Debris'!A:F,4,FALSE)</f>
        <v>1</v>
      </c>
      <c r="N2047" s="84">
        <f>VLOOKUP(A2047,'Northern Branch Phase II Debris'!A:F,5,FALSE)</f>
        <v>0</v>
      </c>
      <c r="P2047" s="84">
        <f ca="1">SUMIF(cCalRecycle_NorthBranch_DataMan!A:F,Audit!A2047,cCalRecycle_NorthBranch_DataMan!F:F)</f>
        <v>0</v>
      </c>
      <c r="Q2047" s="86" t="e">
        <f>VLOOKUP(A2047,cCalRecycle_NorthBranch_DataMan!A:B,2,FALSE)</f>
        <v>#N/A</v>
      </c>
      <c r="R2047" s="643" t="b">
        <f t="shared" ca="1" si="63"/>
        <v>1</v>
      </c>
      <c r="Y2047" s="84" t="e">
        <v>#N/A</v>
      </c>
      <c r="Z2047" s="84" t="e">
        <v>#N/A</v>
      </c>
      <c r="AA2047" s="84" t="e">
        <v>#N/A</v>
      </c>
      <c r="AB2047" s="84" t="e">
        <v>#N/A</v>
      </c>
      <c r="AC2047" s="84" t="e">
        <v>#N/A</v>
      </c>
      <c r="AD2047" s="84" t="e">
        <v>#N/A</v>
      </c>
      <c r="AE2047" s="84" t="e">
        <v>#N/A</v>
      </c>
      <c r="AF2047" s="84" t="e">
        <v>#N/A</v>
      </c>
    </row>
    <row r="2048" spans="1:32" ht="26.25" thickBot="1">
      <c r="A2048" s="93" t="s">
        <v>496</v>
      </c>
      <c r="B2048" s="84" t="str">
        <f>VLOOKUP(A2048,'Northern Branch Phase II Debris'!A:F,2,FALSE)</f>
        <v>061-320-079
-000</v>
      </c>
      <c r="C2048" s="84" t="str">
        <f>VLOOKUP(A2048,'Northern Branch Phase II Debris'!A:F,3,FALSE)</f>
        <v>SEC 29 T21N R6E</v>
      </c>
      <c r="F2048" s="84" t="str">
        <f t="shared" si="62"/>
        <v>Go Ahead</v>
      </c>
      <c r="G2048" s="320">
        <f>VLOOKUP(A2048,'Northern Branch Phase II Debris'!A:F,6,FALSE)</f>
        <v>0</v>
      </c>
      <c r="H2048" s="84" t="str">
        <f>VLOOKUP(A2048,'Northern Branch Phase II Debris'!A:G,7,FALSE)</f>
        <v>Butte</v>
      </c>
      <c r="I2048" s="84" t="e">
        <f>VLOOKUP(A2048,'Go Backs'!A:H,8,FALSE)</f>
        <v>#N/A</v>
      </c>
      <c r="K2048" s="84" t="e">
        <f>VLOOKUP(A2048,'Go Aheads'!A:H,8,FALSE)</f>
        <v>#N/A</v>
      </c>
      <c r="M2048" s="84">
        <f>VLOOKUP(A2048,'Northern Branch Phase II Debris'!A:F,4,FALSE)</f>
        <v>0</v>
      </c>
      <c r="N2048" s="84">
        <f>VLOOKUP(A2048,'Northern Branch Phase II Debris'!A:F,5,FALSE)</f>
        <v>0</v>
      </c>
      <c r="P2048" s="84">
        <f ca="1">SUMIF(cCalRecycle_NorthBranch_DataMan!A:F,Audit!A2048,cCalRecycle_NorthBranch_DataMan!F:F)</f>
        <v>0</v>
      </c>
      <c r="Q2048" s="86" t="e">
        <f>VLOOKUP(A2048,cCalRecycle_NorthBranch_DataMan!A:B,2,FALSE)</f>
        <v>#N/A</v>
      </c>
      <c r="R2048" s="643" t="b">
        <f t="shared" ca="1" si="63"/>
        <v>1</v>
      </c>
      <c r="Y2048" s="84" t="e">
        <v>#N/A</v>
      </c>
      <c r="Z2048" s="84" t="e">
        <v>#N/A</v>
      </c>
      <c r="AA2048" s="84" t="e">
        <v>#N/A</v>
      </c>
      <c r="AB2048" s="84" t="e">
        <v>#N/A</v>
      </c>
      <c r="AC2048" s="84" t="e">
        <v>#N/A</v>
      </c>
      <c r="AD2048" s="84" t="e">
        <v>#N/A</v>
      </c>
      <c r="AE2048" s="84" t="e">
        <v>#N/A</v>
      </c>
      <c r="AF2048" s="84" t="e">
        <v>#N/A</v>
      </c>
    </row>
    <row r="2049" spans="1:32" ht="15" thickBot="1">
      <c r="A2049" s="93" t="s">
        <v>1343</v>
      </c>
      <c r="B2049" s="84">
        <f>VLOOKUP(A2049,'Northern Branch Phase II Debris'!A:F,2,FALSE)</f>
        <v>10</v>
      </c>
      <c r="C2049" s="84" t="str">
        <f>VLOOKUP(A2049,'Northern Branch Phase II Debris'!A:F,3,FALSE)</f>
        <v>Bloomer Hill Road</v>
      </c>
      <c r="F2049" s="84" t="str">
        <f t="shared" si="62"/>
        <v>Go Ahead</v>
      </c>
      <c r="G2049" s="320">
        <f>VLOOKUP(A2049,'Northern Branch Phase II Debris'!A:F,6,FALSE)</f>
        <v>44333</v>
      </c>
      <c r="H2049" s="84" t="str">
        <f>VLOOKUP(A2049,'Northern Branch Phase II Debris'!A:G,7,FALSE)</f>
        <v>Butte</v>
      </c>
      <c r="I2049" s="84" t="e">
        <f>VLOOKUP(A2049,'Go Backs'!A:H,8,FALSE)</f>
        <v>#N/A</v>
      </c>
      <c r="K2049" s="84" t="e">
        <f>VLOOKUP(A2049,'Go Aheads'!A:H,8,FALSE)</f>
        <v>#N/A</v>
      </c>
      <c r="M2049" s="84">
        <f>VLOOKUP(A2049,'Northern Branch Phase II Debris'!A:F,4,FALSE)</f>
        <v>0</v>
      </c>
      <c r="N2049" s="84">
        <f>VLOOKUP(A2049,'Northern Branch Phase II Debris'!A:F,5,FALSE)</f>
        <v>0</v>
      </c>
      <c r="P2049" s="84">
        <f ca="1">SUMIF(cCalRecycle_NorthBranch_DataMan!A:F,Audit!A2049,cCalRecycle_NorthBranch_DataMan!F:F)</f>
        <v>0</v>
      </c>
      <c r="Q2049" s="86" t="e">
        <f>VLOOKUP(A2049,cCalRecycle_NorthBranch_DataMan!A:B,2,FALSE)</f>
        <v>#N/A</v>
      </c>
      <c r="R2049" s="643" t="b">
        <f t="shared" ca="1" si="63"/>
        <v>1</v>
      </c>
      <c r="Y2049" s="84" t="e">
        <v>#N/A</v>
      </c>
      <c r="Z2049" s="84" t="e">
        <v>#N/A</v>
      </c>
      <c r="AA2049" s="84" t="e">
        <v>#N/A</v>
      </c>
      <c r="AB2049" s="84" t="e">
        <v>#N/A</v>
      </c>
      <c r="AC2049" s="84" t="e">
        <v>#N/A</v>
      </c>
      <c r="AD2049" s="84" t="e">
        <v>#N/A</v>
      </c>
      <c r="AE2049" s="84" t="e">
        <v>#N/A</v>
      </c>
      <c r="AF2049" s="84" t="e">
        <v>#N/A</v>
      </c>
    </row>
    <row r="2050" spans="1:32" ht="15" thickBot="1">
      <c r="A2050" s="93" t="s">
        <v>697</v>
      </c>
      <c r="B2050" s="84" t="str">
        <f>VLOOKUP(A2050,'Northern Branch Phase II Debris'!A:F,2,FALSE)</f>
        <v>062-730-036-000</v>
      </c>
      <c r="C2050" s="84" t="str">
        <f>VLOOKUP(A2050,'Northern Branch Phase II Debris'!A:F,3,FALSE)</f>
        <v>PTN SEC 35-21-5E</v>
      </c>
      <c r="F2050" s="84" t="str">
        <f t="shared" si="62"/>
        <v>Go Ahead</v>
      </c>
      <c r="G2050" s="320">
        <f>VLOOKUP(A2050,'Northern Branch Phase II Debris'!A:F,6,FALSE)</f>
        <v>44309</v>
      </c>
      <c r="H2050" s="84" t="str">
        <f>VLOOKUP(A2050,'Northern Branch Phase II Debris'!A:G,7,FALSE)</f>
        <v>Butte</v>
      </c>
      <c r="I2050" s="84" t="e">
        <f>VLOOKUP(A2050,'Go Backs'!A:H,8,FALSE)</f>
        <v>#N/A</v>
      </c>
      <c r="K2050" s="84">
        <f>VLOOKUP(A2050,'Go Aheads'!A:H,8,FALSE)</f>
        <v>2</v>
      </c>
      <c r="M2050" s="84">
        <f>VLOOKUP(A2050,'Northern Branch Phase II Debris'!A:F,4,FALSE)</f>
        <v>2</v>
      </c>
      <c r="N2050" s="84">
        <f>VLOOKUP(A2050,'Northern Branch Phase II Debris'!A:F,5,FALSE)</f>
        <v>2</v>
      </c>
      <c r="P2050" s="84">
        <f ca="1">SUMIF(cCalRecycle_NorthBranch_DataMan!A:F,Audit!A2050,cCalRecycle_NorthBranch_DataMan!F:F)</f>
        <v>2</v>
      </c>
      <c r="Q2050" s="86">
        <f>VLOOKUP(A2050,cCalRecycle_NorthBranch_DataMan!A:B,2,FALSE)</f>
        <v>44316.579895833303</v>
      </c>
      <c r="R2050" s="643" t="b">
        <f t="shared" ca="1" si="63"/>
        <v>1</v>
      </c>
      <c r="Y2050" s="84" t="s">
        <v>8347</v>
      </c>
      <c r="Z2050" s="84" t="s">
        <v>8347</v>
      </c>
      <c r="AA2050" s="84">
        <v>0</v>
      </c>
      <c r="AB2050" s="84">
        <v>0</v>
      </c>
      <c r="AC2050" s="84">
        <v>0</v>
      </c>
      <c r="AD2050" s="84" t="e">
        <v>#N/A</v>
      </c>
      <c r="AE2050" s="84">
        <v>0</v>
      </c>
      <c r="AF2050" s="84">
        <v>0</v>
      </c>
    </row>
    <row r="2051" spans="1:32" ht="15" thickBot="1">
      <c r="A2051" s="93" t="s">
        <v>1679</v>
      </c>
      <c r="B2051" s="84">
        <f>VLOOKUP(A2051,'Northern Branch Phase II Debris'!A:F,2,FALSE)</f>
        <v>85</v>
      </c>
      <c r="C2051" s="84" t="str">
        <f>VLOOKUP(A2051,'Northern Branch Phase II Debris'!A:F,3,FALSE)</f>
        <v>Summerleaf Drive</v>
      </c>
      <c r="F2051" s="84" t="str">
        <f t="shared" ref="F2051:F2114" si="64">IF(ISNA(I2051),"Go Ahead", "GoBack")</f>
        <v>Go Ahead</v>
      </c>
      <c r="G2051" s="320">
        <f>VLOOKUP(A2051,'Northern Branch Phase II Debris'!A:F,6,FALSE)</f>
        <v>44250</v>
      </c>
      <c r="H2051" s="84" t="str">
        <f>VLOOKUP(A2051,'Northern Branch Phase II Debris'!A:G,7,FALSE)</f>
        <v>Butte</v>
      </c>
      <c r="I2051" s="84" t="e">
        <f>VLOOKUP(A2051,'Go Backs'!A:H,8,FALSE)</f>
        <v>#N/A</v>
      </c>
      <c r="K2051" s="84" t="e">
        <f>VLOOKUP(A2051,'Go Aheads'!A:H,8,FALSE)</f>
        <v>#N/A</v>
      </c>
      <c r="M2051" s="84">
        <f>VLOOKUP(A2051,'Northern Branch Phase II Debris'!A:F,4,FALSE)</f>
        <v>0</v>
      </c>
      <c r="N2051" s="84">
        <f>VLOOKUP(A2051,'Northern Branch Phase II Debris'!A:F,5,FALSE)</f>
        <v>0</v>
      </c>
      <c r="P2051" s="84">
        <f ca="1">SUMIF(cCalRecycle_NorthBranch_DataMan!A:F,Audit!A2051,cCalRecycle_NorthBranch_DataMan!F:F)</f>
        <v>0</v>
      </c>
      <c r="Q2051" s="86" t="e">
        <f>VLOOKUP(A2051,cCalRecycle_NorthBranch_DataMan!A:B,2,FALSE)</f>
        <v>#N/A</v>
      </c>
      <c r="R2051" s="643" t="b">
        <f t="shared" ref="R2051:R2114" ca="1" si="65">P2051=N2051</f>
        <v>1</v>
      </c>
      <c r="Y2051" s="84" t="e">
        <v>#N/A</v>
      </c>
      <c r="Z2051" s="84" t="e">
        <v>#N/A</v>
      </c>
      <c r="AA2051" s="84" t="e">
        <v>#N/A</v>
      </c>
      <c r="AB2051" s="84" t="e">
        <v>#N/A</v>
      </c>
      <c r="AC2051" s="84" t="e">
        <v>#N/A</v>
      </c>
      <c r="AD2051" s="84" t="e">
        <v>#N/A</v>
      </c>
      <c r="AE2051" s="84" t="e">
        <v>#N/A</v>
      </c>
      <c r="AF2051" s="84" t="e">
        <v>#N/A</v>
      </c>
    </row>
    <row r="2052" spans="1:32" ht="15" thickBot="1">
      <c r="A2052" s="93" t="s">
        <v>810</v>
      </c>
      <c r="B2052" s="84">
        <f>VLOOKUP(A2052,'Northern Branch Phase II Debris'!A:F,2,FALSE)</f>
        <v>185</v>
      </c>
      <c r="C2052" s="84" t="str">
        <f>VLOOKUP(A2052,'Northern Branch Phase II Debris'!A:F,3,FALSE)</f>
        <v>He Le Ve Road</v>
      </c>
      <c r="F2052" s="84" t="str">
        <f t="shared" si="64"/>
        <v>Go Ahead</v>
      </c>
      <c r="G2052" s="320">
        <f>VLOOKUP(A2052,'Northern Branch Phase II Debris'!A:F,6,FALSE)</f>
        <v>44306</v>
      </c>
      <c r="H2052" s="84" t="str">
        <f>VLOOKUP(A2052,'Northern Branch Phase II Debris'!A:G,7,FALSE)</f>
        <v>Butte</v>
      </c>
      <c r="I2052" s="84" t="e">
        <f>VLOOKUP(A2052,'Go Backs'!A:H,8,FALSE)</f>
        <v>#N/A</v>
      </c>
      <c r="K2052" s="84">
        <f>VLOOKUP(A2052,'Go Aheads'!A:H,8,FALSE)</f>
        <v>2</v>
      </c>
      <c r="M2052" s="84">
        <f>VLOOKUP(A2052,'Northern Branch Phase II Debris'!A:F,4,FALSE)</f>
        <v>2</v>
      </c>
      <c r="N2052" s="84">
        <f>VLOOKUP(A2052,'Northern Branch Phase II Debris'!A:F,5,FALSE)</f>
        <v>2</v>
      </c>
      <c r="P2052" s="84">
        <f ca="1">SUMIF(cCalRecycle_NorthBranch_DataMan!A:F,Audit!A2052,cCalRecycle_NorthBranch_DataMan!F:F)</f>
        <v>2</v>
      </c>
      <c r="Q2052" s="86">
        <f>VLOOKUP(A2052,cCalRecycle_NorthBranch_DataMan!A:B,2,FALSE)</f>
        <v>44364.504212962987</v>
      </c>
      <c r="R2052" s="643" t="b">
        <f t="shared" ca="1" si="65"/>
        <v>1</v>
      </c>
      <c r="Y2052" s="84" t="e">
        <v>#N/A</v>
      </c>
      <c r="Z2052" s="84" t="e">
        <v>#N/A</v>
      </c>
      <c r="AA2052" s="84" t="e">
        <v>#N/A</v>
      </c>
      <c r="AB2052" s="84" t="e">
        <v>#N/A</v>
      </c>
      <c r="AC2052" s="84" t="e">
        <v>#N/A</v>
      </c>
      <c r="AD2052" s="84" t="e">
        <v>#N/A</v>
      </c>
      <c r="AE2052" s="84" t="e">
        <v>#N/A</v>
      </c>
      <c r="AF2052" s="84" t="e">
        <v>#N/A</v>
      </c>
    </row>
    <row r="2053" spans="1:32" ht="15" thickBot="1">
      <c r="A2053" s="93" t="s">
        <v>1375</v>
      </c>
      <c r="B2053" s="84">
        <f>VLOOKUP(A2053,'Northern Branch Phase II Debris'!A:F,2,FALSE)</f>
        <v>1150</v>
      </c>
      <c r="C2053" s="84" t="str">
        <f>VLOOKUP(A2053,'Northern Branch Phase II Debris'!A:F,3,FALSE)</f>
        <v>Sucker Run Road</v>
      </c>
      <c r="F2053" s="84" t="str">
        <f t="shared" si="64"/>
        <v>Go Ahead</v>
      </c>
      <c r="G2053" s="320">
        <f>VLOOKUP(A2053,'Northern Branch Phase II Debris'!A:F,6,FALSE)</f>
        <v>0</v>
      </c>
      <c r="H2053" s="84" t="str">
        <f>VLOOKUP(A2053,'Northern Branch Phase II Debris'!A:G,7,FALSE)</f>
        <v>Butte</v>
      </c>
      <c r="I2053" s="84" t="e">
        <f>VLOOKUP(A2053,'Go Backs'!A:H,8,FALSE)</f>
        <v>#N/A</v>
      </c>
      <c r="K2053" s="84" t="e">
        <f>VLOOKUP(A2053,'Go Aheads'!A:H,8,FALSE)</f>
        <v>#N/A</v>
      </c>
      <c r="M2053" s="84">
        <f>VLOOKUP(A2053,'Northern Branch Phase II Debris'!A:F,4,FALSE)</f>
        <v>0</v>
      </c>
      <c r="N2053" s="84">
        <f>VLOOKUP(A2053,'Northern Branch Phase II Debris'!A:F,5,FALSE)</f>
        <v>0</v>
      </c>
      <c r="P2053" s="84">
        <f ca="1">SUMIF(cCalRecycle_NorthBranch_DataMan!A:F,Audit!A2053,cCalRecycle_NorthBranch_DataMan!F:F)</f>
        <v>0</v>
      </c>
      <c r="Q2053" s="86" t="e">
        <f>VLOOKUP(A2053,cCalRecycle_NorthBranch_DataMan!A:B,2,FALSE)</f>
        <v>#N/A</v>
      </c>
      <c r="R2053" s="643" t="b">
        <f t="shared" ca="1" si="65"/>
        <v>1</v>
      </c>
      <c r="Y2053" s="84" t="e">
        <v>#N/A</v>
      </c>
      <c r="Z2053" s="84" t="e">
        <v>#N/A</v>
      </c>
      <c r="AA2053" s="84" t="e">
        <v>#N/A</v>
      </c>
      <c r="AB2053" s="84" t="e">
        <v>#N/A</v>
      </c>
      <c r="AC2053" s="84" t="e">
        <v>#N/A</v>
      </c>
      <c r="AD2053" s="84" t="e">
        <v>#N/A</v>
      </c>
      <c r="AE2053" s="84" t="e">
        <v>#N/A</v>
      </c>
      <c r="AF2053" s="84" t="e">
        <v>#N/A</v>
      </c>
    </row>
    <row r="2054" spans="1:32" ht="15" thickBot="1">
      <c r="A2054" s="93" t="s">
        <v>1548</v>
      </c>
      <c r="B2054" s="84">
        <f>VLOOKUP(A2054,'Northern Branch Phase II Debris'!A:F,2,FALSE)</f>
        <v>204</v>
      </c>
      <c r="C2054" s="84" t="str">
        <f>VLOOKUP(A2054,'Northern Branch Phase II Debris'!A:F,3,FALSE)</f>
        <v>Simpson Ranch Road</v>
      </c>
      <c r="F2054" s="84" t="str">
        <f t="shared" si="64"/>
        <v>Go Ahead</v>
      </c>
      <c r="G2054" s="320">
        <f>VLOOKUP(A2054,'Northern Branch Phase II Debris'!A:F,6,FALSE)</f>
        <v>44175</v>
      </c>
      <c r="H2054" s="84" t="str">
        <f>VLOOKUP(A2054,'Northern Branch Phase II Debris'!A:G,7,FALSE)</f>
        <v>Butte</v>
      </c>
      <c r="I2054" s="84" t="e">
        <f>VLOOKUP(A2054,'Go Backs'!A:H,8,FALSE)</f>
        <v>#N/A</v>
      </c>
      <c r="K2054" s="84" t="e">
        <f>VLOOKUP(A2054,'Go Aheads'!A:H,8,FALSE)</f>
        <v>#N/A</v>
      </c>
      <c r="M2054" s="84">
        <f>VLOOKUP(A2054,'Northern Branch Phase II Debris'!A:F,4,FALSE)</f>
        <v>11</v>
      </c>
      <c r="N2054" s="84" t="str">
        <f>VLOOKUP(A2054,'Northern Branch Phase II Debris'!A:F,5,FALSE)</f>
        <v>see notes</v>
      </c>
      <c r="P2054" s="84">
        <f ca="1">SUMIF(cCalRecycle_NorthBranch_DataMan!A:F,Audit!A2054,cCalRecycle_NorthBranch_DataMan!F:F)</f>
        <v>0</v>
      </c>
      <c r="Q2054" s="86" t="e">
        <f>VLOOKUP(A2054,cCalRecycle_NorthBranch_DataMan!A:B,2,FALSE)</f>
        <v>#N/A</v>
      </c>
      <c r="R2054" s="643" t="b">
        <f t="shared" ca="1" si="65"/>
        <v>0</v>
      </c>
      <c r="S2054" s="9" t="s">
        <v>7933</v>
      </c>
      <c r="Y2054" s="84" t="e">
        <v>#N/A</v>
      </c>
      <c r="Z2054" s="84" t="e">
        <v>#N/A</v>
      </c>
      <c r="AA2054" s="84" t="e">
        <v>#N/A</v>
      </c>
      <c r="AB2054" s="84" t="e">
        <v>#N/A</v>
      </c>
      <c r="AC2054" s="84" t="e">
        <v>#N/A</v>
      </c>
      <c r="AD2054" s="84" t="e">
        <v>#N/A</v>
      </c>
      <c r="AE2054" s="84" t="e">
        <v>#N/A</v>
      </c>
      <c r="AF2054" s="84" t="e">
        <v>#N/A</v>
      </c>
    </row>
    <row r="2055" spans="1:32" ht="15" thickBot="1">
      <c r="A2055" s="93" t="s">
        <v>1609</v>
      </c>
      <c r="B2055" s="84" t="str">
        <f>VLOOKUP(A2055,'Northern Branch Phase II Debris'!A:F,2,FALSE)</f>
        <v>071-040-029-000</v>
      </c>
      <c r="C2055" s="84" t="str">
        <f>VLOOKUP(A2055,'Northern Branch Phase II Debris'!A:F,3,FALSE)</f>
        <v>Long Point Road</v>
      </c>
      <c r="F2055" s="84" t="str">
        <f t="shared" si="64"/>
        <v>Go Ahead</v>
      </c>
      <c r="G2055" s="320">
        <f>VLOOKUP(A2055,'Northern Branch Phase II Debris'!A:F,6,FALSE)</f>
        <v>44305</v>
      </c>
      <c r="H2055" s="84" t="str">
        <f>VLOOKUP(A2055,'Northern Branch Phase II Debris'!A:G,7,FALSE)</f>
        <v>Butte</v>
      </c>
      <c r="I2055" s="84" t="e">
        <f>VLOOKUP(A2055,'Go Backs'!A:H,8,FALSE)</f>
        <v>#N/A</v>
      </c>
      <c r="K2055" s="84">
        <f>VLOOKUP(A2055,'Go Aheads'!A:H,8,FALSE)</f>
        <v>2</v>
      </c>
      <c r="M2055" s="84">
        <f>VLOOKUP(A2055,'Northern Branch Phase II Debris'!A:F,4,FALSE)</f>
        <v>3</v>
      </c>
      <c r="N2055" s="84">
        <f>VLOOKUP(A2055,'Northern Branch Phase II Debris'!A:F,5,FALSE)</f>
        <v>2</v>
      </c>
      <c r="P2055" s="84">
        <f ca="1">SUMIF(cCalRecycle_NorthBranch_DataMan!A:F,Audit!A2055,cCalRecycle_NorthBranch_DataMan!F:F)</f>
        <v>2</v>
      </c>
      <c r="Q2055" s="86">
        <f>VLOOKUP(A2055,cCalRecycle_NorthBranch_DataMan!A:B,2,FALSE)</f>
        <v>44328.449374999997</v>
      </c>
      <c r="R2055" s="643" t="b">
        <f t="shared" ca="1" si="65"/>
        <v>1</v>
      </c>
      <c r="Y2055" s="84" t="e">
        <v>#N/A</v>
      </c>
      <c r="Z2055" s="84" t="e">
        <v>#N/A</v>
      </c>
      <c r="AA2055" s="84" t="e">
        <v>#N/A</v>
      </c>
      <c r="AB2055" s="84" t="e">
        <v>#N/A</v>
      </c>
      <c r="AC2055" s="84" t="e">
        <v>#N/A</v>
      </c>
      <c r="AD2055" s="84" t="e">
        <v>#N/A</v>
      </c>
      <c r="AE2055" s="84" t="e">
        <v>#N/A</v>
      </c>
      <c r="AF2055" s="84" t="e">
        <v>#N/A</v>
      </c>
    </row>
    <row r="2056" spans="1:32" ht="15" thickBot="1">
      <c r="A2056" s="497" t="s">
        <v>1882</v>
      </c>
      <c r="B2056" s="84" t="str">
        <f>VLOOKUP(A2056,'Northern Branch Phase II Debris'!A:F,2,FALSE)</f>
        <v>071-040-030-000</v>
      </c>
      <c r="C2056" s="84" t="str">
        <f>VLOOKUP(A2056,'Northern Branch Phase II Debris'!A:F,3,FALSE)</f>
        <v>Long Point Road</v>
      </c>
      <c r="F2056" s="84" t="str">
        <f t="shared" si="64"/>
        <v>Go Ahead</v>
      </c>
      <c r="G2056" s="320">
        <f>VLOOKUP(A2056,'Northern Branch Phase II Debris'!A:F,6,FALSE)</f>
        <v>0</v>
      </c>
      <c r="H2056" s="84" t="str">
        <f>VLOOKUP(A2056,'Northern Branch Phase II Debris'!A:G,7,FALSE)</f>
        <v>Butte</v>
      </c>
      <c r="I2056" s="84" t="e">
        <f>VLOOKUP(A2056,'Go Backs'!A:H,8,FALSE)</f>
        <v>#N/A</v>
      </c>
      <c r="K2056" s="84" t="e">
        <f>VLOOKUP(A2056,'Go Aheads'!A:H,8,FALSE)</f>
        <v>#N/A</v>
      </c>
      <c r="M2056" s="84">
        <f>VLOOKUP(A2056,'Northern Branch Phase II Debris'!A:F,4,FALSE)</f>
        <v>0</v>
      </c>
      <c r="N2056" s="84">
        <f>VLOOKUP(A2056,'Northern Branch Phase II Debris'!A:F,5,FALSE)</f>
        <v>0</v>
      </c>
      <c r="P2056" s="84">
        <f ca="1">SUMIF(cCalRecycle_NorthBranch_DataMan!A:F,Audit!A2056,cCalRecycle_NorthBranch_DataMan!F:F)</f>
        <v>0</v>
      </c>
      <c r="Q2056" s="86" t="e">
        <f>VLOOKUP(A2056,cCalRecycle_NorthBranch_DataMan!A:B,2,FALSE)</f>
        <v>#N/A</v>
      </c>
      <c r="R2056" s="643" t="b">
        <f t="shared" ca="1" si="65"/>
        <v>1</v>
      </c>
      <c r="Y2056" s="84" t="e">
        <v>#N/A</v>
      </c>
      <c r="Z2056" s="84" t="e">
        <v>#N/A</v>
      </c>
      <c r="AA2056" s="84" t="e">
        <v>#N/A</v>
      </c>
      <c r="AB2056" s="84" t="e">
        <v>#N/A</v>
      </c>
      <c r="AC2056" s="84" t="e">
        <v>#N/A</v>
      </c>
      <c r="AD2056" s="84" t="e">
        <v>#N/A</v>
      </c>
      <c r="AE2056" s="84" t="e">
        <v>#N/A</v>
      </c>
      <c r="AF2056" s="84" t="e">
        <v>#N/A</v>
      </c>
    </row>
    <row r="2057" spans="1:32" ht="15" thickBot="1">
      <c r="A2057" s="93" t="s">
        <v>1787</v>
      </c>
      <c r="B2057" s="84" t="str">
        <f>VLOOKUP(A2057,'Northern Branch Phase II Debris'!A:F,2,FALSE)</f>
        <v>061-550-010-000</v>
      </c>
      <c r="C2057" s="84" t="str">
        <f>VLOOKUP(A2057,'Northern Branch Phase II Debris'!A:F,3,FALSE)</f>
        <v>Ruiz Road</v>
      </c>
      <c r="F2057" s="84" t="str">
        <f t="shared" si="64"/>
        <v>Go Ahead</v>
      </c>
      <c r="G2057" s="320">
        <f>VLOOKUP(A2057,'Northern Branch Phase II Debris'!A:F,6,FALSE)</f>
        <v>44308</v>
      </c>
      <c r="H2057" s="84" t="str">
        <f>VLOOKUP(A2057,'Northern Branch Phase II Debris'!A:G,7,FALSE)</f>
        <v>Butte</v>
      </c>
      <c r="I2057" s="84" t="e">
        <f>VLOOKUP(A2057,'Go Backs'!A:H,8,FALSE)</f>
        <v>#N/A</v>
      </c>
      <c r="K2057" s="84">
        <f>VLOOKUP(A2057,'Go Aheads'!A:H,8,FALSE)</f>
        <v>2</v>
      </c>
      <c r="M2057" s="84">
        <f>VLOOKUP(A2057,'Northern Branch Phase II Debris'!A:F,4,FALSE)</f>
        <v>2</v>
      </c>
      <c r="N2057" s="84">
        <f>VLOOKUP(A2057,'Northern Branch Phase II Debris'!A:F,5,FALSE)</f>
        <v>2</v>
      </c>
      <c r="P2057" s="84">
        <f ca="1">SUMIF(cCalRecycle_NorthBranch_DataMan!A:F,Audit!A2057,cCalRecycle_NorthBranch_DataMan!F:F)</f>
        <v>2</v>
      </c>
      <c r="Q2057" s="86">
        <f>VLOOKUP(A2057,cCalRecycle_NorthBranch_DataMan!A:B,2,FALSE)</f>
        <v>44364.501932870407</v>
      </c>
      <c r="R2057" s="643" t="b">
        <f t="shared" ca="1" si="65"/>
        <v>1</v>
      </c>
      <c r="Y2057" s="84" t="s">
        <v>8346</v>
      </c>
      <c r="Z2057" s="84" t="s">
        <v>8347</v>
      </c>
      <c r="AA2057" s="84">
        <v>1</v>
      </c>
      <c r="AB2057" s="84">
        <v>0</v>
      </c>
      <c r="AC2057" s="84">
        <v>0</v>
      </c>
      <c r="AD2057" s="84" t="e">
        <v>#N/A</v>
      </c>
      <c r="AE2057" s="84">
        <v>0</v>
      </c>
      <c r="AF2057" s="84">
        <v>0</v>
      </c>
    </row>
    <row r="2058" spans="1:32" ht="15.75" thickBot="1">
      <c r="A2058" s="500" t="s">
        <v>4543</v>
      </c>
      <c r="B2058" s="84" t="str">
        <f>VLOOKUP(A2058,'Northern Branch Phase II Debris'!A:F,2,FALSE)</f>
        <v>062-320-004-000</v>
      </c>
      <c r="C2058" s="84" t="str">
        <f>VLOOKUP(A2058,'Northern Branch Phase II Debris'!A:F,3,FALSE)</f>
        <v>Ponderosa Drive</v>
      </c>
      <c r="F2058" s="84" t="str">
        <f t="shared" si="64"/>
        <v>Go Ahead</v>
      </c>
      <c r="G2058" s="320">
        <f>VLOOKUP(A2058,'Northern Branch Phase II Debris'!A:F,6,FALSE)</f>
        <v>0</v>
      </c>
      <c r="H2058" s="84" t="str">
        <f>VLOOKUP(A2058,'Northern Branch Phase II Debris'!A:G,7,FALSE)</f>
        <v>Butte</v>
      </c>
      <c r="I2058" s="84" t="e">
        <f>VLOOKUP(A2058,'Go Backs'!A:H,8,FALSE)</f>
        <v>#N/A</v>
      </c>
      <c r="K2058" s="84" t="e">
        <f>VLOOKUP(A2058,'Go Aheads'!A:H,8,FALSE)</f>
        <v>#N/A</v>
      </c>
      <c r="M2058" s="84">
        <f>VLOOKUP(A2058,'Northern Branch Phase II Debris'!A:F,4,FALSE)</f>
        <v>0</v>
      </c>
      <c r="N2058" s="84">
        <f>VLOOKUP(A2058,'Northern Branch Phase II Debris'!A:F,5,FALSE)</f>
        <v>0</v>
      </c>
      <c r="P2058" s="84">
        <f ca="1">SUMIF(cCalRecycle_NorthBranch_DataMan!A:F,Audit!A2058,cCalRecycle_NorthBranch_DataMan!F:F)</f>
        <v>0</v>
      </c>
      <c r="Q2058" s="86" t="e">
        <f>VLOOKUP(A2058,cCalRecycle_NorthBranch_DataMan!A:B,2,FALSE)</f>
        <v>#N/A</v>
      </c>
      <c r="R2058" s="643" t="b">
        <f t="shared" ca="1" si="65"/>
        <v>1</v>
      </c>
      <c r="Y2058" s="84" t="e">
        <v>#N/A</v>
      </c>
      <c r="Z2058" s="84" t="e">
        <v>#N/A</v>
      </c>
      <c r="AA2058" s="84" t="e">
        <v>#N/A</v>
      </c>
      <c r="AB2058" s="84" t="e">
        <v>#N/A</v>
      </c>
      <c r="AC2058" s="84" t="e">
        <v>#N/A</v>
      </c>
      <c r="AD2058" s="84" t="e">
        <v>#N/A</v>
      </c>
      <c r="AE2058" s="84" t="e">
        <v>#N/A</v>
      </c>
      <c r="AF2058" s="84" t="e">
        <v>#N/A</v>
      </c>
    </row>
    <row r="2059" spans="1:32" ht="15.75" thickBot="1">
      <c r="A2059" s="500" t="s">
        <v>4544</v>
      </c>
      <c r="B2059" s="84">
        <f>VLOOKUP(A2059,'Northern Branch Phase II Debris'!A:F,2,FALSE)</f>
        <v>11</v>
      </c>
      <c r="C2059" s="84" t="str">
        <f>VLOOKUP(A2059,'Northern Branch Phase II Debris'!A:F,3,FALSE)</f>
        <v>Craig Access Road</v>
      </c>
      <c r="F2059" s="84" t="str">
        <f t="shared" si="64"/>
        <v>Go Ahead</v>
      </c>
      <c r="G2059" s="320">
        <f>VLOOKUP(A2059,'Northern Branch Phase II Debris'!A:F,6,FALSE)</f>
        <v>0</v>
      </c>
      <c r="H2059" s="84" t="str">
        <f>VLOOKUP(A2059,'Northern Branch Phase II Debris'!A:G,7,FALSE)</f>
        <v>Butte</v>
      </c>
      <c r="I2059" s="84" t="e">
        <f>VLOOKUP(A2059,'Go Backs'!A:H,8,FALSE)</f>
        <v>#N/A</v>
      </c>
      <c r="K2059" s="84" t="e">
        <f>VLOOKUP(A2059,'Go Aheads'!A:H,8,FALSE)</f>
        <v>#N/A</v>
      </c>
      <c r="M2059" s="84">
        <f>VLOOKUP(A2059,'Northern Branch Phase II Debris'!A:F,4,FALSE)</f>
        <v>0</v>
      </c>
      <c r="N2059" s="84">
        <f>VLOOKUP(A2059,'Northern Branch Phase II Debris'!A:F,5,FALSE)</f>
        <v>0</v>
      </c>
      <c r="P2059" s="84">
        <f ca="1">SUMIF(cCalRecycle_NorthBranch_DataMan!A:F,Audit!A2059,cCalRecycle_NorthBranch_DataMan!F:F)</f>
        <v>0</v>
      </c>
      <c r="Q2059" s="86" t="e">
        <f>VLOOKUP(A2059,cCalRecycle_NorthBranch_DataMan!A:B,2,FALSE)</f>
        <v>#N/A</v>
      </c>
      <c r="R2059" s="643" t="b">
        <f t="shared" ca="1" si="65"/>
        <v>1</v>
      </c>
      <c r="Y2059" s="84" t="e">
        <v>#N/A</v>
      </c>
      <c r="Z2059" s="84" t="e">
        <v>#N/A</v>
      </c>
      <c r="AA2059" s="84" t="e">
        <v>#N/A</v>
      </c>
      <c r="AB2059" s="84" t="e">
        <v>#N/A</v>
      </c>
      <c r="AC2059" s="84" t="e">
        <v>#N/A</v>
      </c>
      <c r="AD2059" s="84" t="e">
        <v>#N/A</v>
      </c>
      <c r="AE2059" s="84" t="e">
        <v>#N/A</v>
      </c>
      <c r="AF2059" s="84" t="e">
        <v>#N/A</v>
      </c>
    </row>
    <row r="2060" spans="1:32" ht="15.75" thickBot="1">
      <c r="A2060" s="500" t="s">
        <v>4545</v>
      </c>
      <c r="B2060" s="84">
        <f>VLOOKUP(A2060,'Northern Branch Phase II Debris'!A:F,2,FALSE)</f>
        <v>1289</v>
      </c>
      <c r="C2060" s="84" t="str">
        <f>VLOOKUP(A2060,'Northern Branch Phase II Debris'!A:F,3,FALSE)</f>
        <v>Lumpkin Road</v>
      </c>
      <c r="F2060" s="84" t="str">
        <f t="shared" si="64"/>
        <v>Go Ahead</v>
      </c>
      <c r="G2060" s="320">
        <f>VLOOKUP(A2060,'Northern Branch Phase II Debris'!A:F,6,FALSE)</f>
        <v>0</v>
      </c>
      <c r="H2060" s="84" t="str">
        <f>VLOOKUP(A2060,'Northern Branch Phase II Debris'!A:G,7,FALSE)</f>
        <v>Butte</v>
      </c>
      <c r="I2060" s="84" t="e">
        <f>VLOOKUP(A2060,'Go Backs'!A:H,8,FALSE)</f>
        <v>#N/A</v>
      </c>
      <c r="K2060" s="84" t="e">
        <f>VLOOKUP(A2060,'Go Aheads'!A:H,8,FALSE)</f>
        <v>#N/A</v>
      </c>
      <c r="M2060" s="84">
        <f>VLOOKUP(A2060,'Northern Branch Phase II Debris'!A:F,4,FALSE)</f>
        <v>0</v>
      </c>
      <c r="N2060" s="84">
        <f>VLOOKUP(A2060,'Northern Branch Phase II Debris'!A:F,5,FALSE)</f>
        <v>0</v>
      </c>
      <c r="P2060" s="84">
        <f ca="1">SUMIF(cCalRecycle_NorthBranch_DataMan!A:F,Audit!A2060,cCalRecycle_NorthBranch_DataMan!F:F)</f>
        <v>0</v>
      </c>
      <c r="Q2060" s="86" t="e">
        <f>VLOOKUP(A2060,cCalRecycle_NorthBranch_DataMan!A:B,2,FALSE)</f>
        <v>#N/A</v>
      </c>
      <c r="R2060" s="643" t="b">
        <f t="shared" ca="1" si="65"/>
        <v>1</v>
      </c>
      <c r="Y2060" s="84" t="e">
        <v>#N/A</v>
      </c>
      <c r="Z2060" s="84" t="e">
        <v>#N/A</v>
      </c>
      <c r="AA2060" s="84" t="e">
        <v>#N/A</v>
      </c>
      <c r="AB2060" s="84" t="e">
        <v>#N/A</v>
      </c>
      <c r="AC2060" s="84" t="e">
        <v>#N/A</v>
      </c>
      <c r="AD2060" s="84" t="e">
        <v>#N/A</v>
      </c>
      <c r="AE2060" s="84" t="e">
        <v>#N/A</v>
      </c>
      <c r="AF2060" s="84" t="e">
        <v>#N/A</v>
      </c>
    </row>
    <row r="2061" spans="1:32" ht="15.75" thickBot="1">
      <c r="A2061" s="500" t="s">
        <v>4546</v>
      </c>
      <c r="B2061" s="84" t="str">
        <f>VLOOKUP(A2061,'Northern Branch Phase II Debris'!A:F,2,FALSE)</f>
        <v>072-570-004-000</v>
      </c>
      <c r="C2061" s="84" t="str">
        <f>VLOOKUP(A2061,'Northern Branch Phase II Debris'!A:F,3,FALSE)</f>
        <v>Stringtown Road</v>
      </c>
      <c r="F2061" s="84" t="str">
        <f t="shared" si="64"/>
        <v>Go Ahead</v>
      </c>
      <c r="G2061" s="320">
        <f>VLOOKUP(A2061,'Northern Branch Phase II Debris'!A:F,6,FALSE)</f>
        <v>0</v>
      </c>
      <c r="H2061" s="84" t="str">
        <f>VLOOKUP(A2061,'Northern Branch Phase II Debris'!A:G,7,FALSE)</f>
        <v>Butte</v>
      </c>
      <c r="I2061" s="84" t="e">
        <f>VLOOKUP(A2061,'Go Backs'!A:H,8,FALSE)</f>
        <v>#N/A</v>
      </c>
      <c r="K2061" s="84" t="e">
        <f>VLOOKUP(A2061,'Go Aheads'!A:H,8,FALSE)</f>
        <v>#N/A</v>
      </c>
      <c r="M2061" s="84">
        <f>VLOOKUP(A2061,'Northern Branch Phase II Debris'!A:F,4,FALSE)</f>
        <v>0</v>
      </c>
      <c r="N2061" s="84">
        <f>VLOOKUP(A2061,'Northern Branch Phase II Debris'!A:F,5,FALSE)</f>
        <v>0</v>
      </c>
      <c r="P2061" s="84">
        <f ca="1">SUMIF(cCalRecycle_NorthBranch_DataMan!A:F,Audit!A2061,cCalRecycle_NorthBranch_DataMan!F:F)</f>
        <v>0</v>
      </c>
      <c r="Q2061" s="86" t="e">
        <f>VLOOKUP(A2061,cCalRecycle_NorthBranch_DataMan!A:B,2,FALSE)</f>
        <v>#N/A</v>
      </c>
      <c r="R2061" s="643" t="b">
        <f t="shared" ca="1" si="65"/>
        <v>1</v>
      </c>
      <c r="Y2061" s="84" t="e">
        <v>#N/A</v>
      </c>
      <c r="Z2061" s="84" t="e">
        <v>#N/A</v>
      </c>
      <c r="AA2061" s="84" t="e">
        <v>#N/A</v>
      </c>
      <c r="AB2061" s="84" t="e">
        <v>#N/A</v>
      </c>
      <c r="AC2061" s="84" t="e">
        <v>#N/A</v>
      </c>
      <c r="AD2061" s="84" t="e">
        <v>#N/A</v>
      </c>
      <c r="AE2061" s="84" t="e">
        <v>#N/A</v>
      </c>
      <c r="AF2061" s="84" t="e">
        <v>#N/A</v>
      </c>
    </row>
    <row r="2062" spans="1:32" ht="15.75" thickBot="1">
      <c r="A2062" s="500" t="s">
        <v>4547</v>
      </c>
      <c r="B2062" s="84" t="str">
        <f>VLOOKUP(A2062,'Northern Branch Phase II Debris'!A:F,2,FALSE)</f>
        <v>062-300-071-000</v>
      </c>
      <c r="C2062" s="84" t="str">
        <f>VLOOKUP(A2062,'Northern Branch Phase II Debris'!A:F,3,FALSE)</f>
        <v>Trillium Way</v>
      </c>
      <c r="F2062" s="84" t="str">
        <f t="shared" si="64"/>
        <v>Go Ahead</v>
      </c>
      <c r="G2062" s="320">
        <f>VLOOKUP(A2062,'Northern Branch Phase II Debris'!A:F,6,FALSE)</f>
        <v>0</v>
      </c>
      <c r="H2062" s="84" t="str">
        <f>VLOOKUP(A2062,'Northern Branch Phase II Debris'!A:G,7,FALSE)</f>
        <v>Butte</v>
      </c>
      <c r="I2062" s="84" t="e">
        <f>VLOOKUP(A2062,'Go Backs'!A:H,8,FALSE)</f>
        <v>#N/A</v>
      </c>
      <c r="K2062" s="84" t="e">
        <f>VLOOKUP(A2062,'Go Aheads'!A:H,8,FALSE)</f>
        <v>#N/A</v>
      </c>
      <c r="M2062" s="84">
        <f>VLOOKUP(A2062,'Northern Branch Phase II Debris'!A:F,4,FALSE)</f>
        <v>0</v>
      </c>
      <c r="N2062" s="84">
        <f>VLOOKUP(A2062,'Northern Branch Phase II Debris'!A:F,5,FALSE)</f>
        <v>0</v>
      </c>
      <c r="P2062" s="84">
        <f ca="1">SUMIF(cCalRecycle_NorthBranch_DataMan!A:F,Audit!A2062,cCalRecycle_NorthBranch_DataMan!F:F)</f>
        <v>0</v>
      </c>
      <c r="Q2062" s="86" t="e">
        <f>VLOOKUP(A2062,cCalRecycle_NorthBranch_DataMan!A:B,2,FALSE)</f>
        <v>#N/A</v>
      </c>
      <c r="R2062" s="643" t="b">
        <f t="shared" ca="1" si="65"/>
        <v>1</v>
      </c>
      <c r="Y2062" s="84" t="e">
        <v>#N/A</v>
      </c>
      <c r="Z2062" s="84" t="e">
        <v>#N/A</v>
      </c>
      <c r="AA2062" s="84" t="e">
        <v>#N/A</v>
      </c>
      <c r="AB2062" s="84" t="e">
        <v>#N/A</v>
      </c>
      <c r="AC2062" s="84" t="e">
        <v>#N/A</v>
      </c>
      <c r="AD2062" s="84" t="e">
        <v>#N/A</v>
      </c>
      <c r="AE2062" s="84" t="e">
        <v>#N/A</v>
      </c>
      <c r="AF2062" s="84" t="e">
        <v>#N/A</v>
      </c>
    </row>
    <row r="2063" spans="1:32" ht="15.75" thickBot="1">
      <c r="A2063" s="500" t="s">
        <v>4548</v>
      </c>
      <c r="B2063" s="84" t="str">
        <f>VLOOKUP(A2063,'Northern Branch Phase II Debris'!A:F,2,FALSE)</f>
        <v>061-320-077-000</v>
      </c>
      <c r="C2063" s="84" t="str">
        <f>VLOOKUP(A2063,'Northern Branch Phase II Debris'!A:F,3,FALSE)</f>
        <v>SEC29 T21N R6E</v>
      </c>
      <c r="F2063" s="84" t="str">
        <f t="shared" si="64"/>
        <v>Go Ahead</v>
      </c>
      <c r="G2063" s="320">
        <f>VLOOKUP(A2063,'Northern Branch Phase II Debris'!A:F,6,FALSE)</f>
        <v>0</v>
      </c>
      <c r="H2063" s="84" t="str">
        <f>VLOOKUP(A2063,'Northern Branch Phase II Debris'!A:G,7,FALSE)</f>
        <v>Butte</v>
      </c>
      <c r="I2063" s="84" t="e">
        <f>VLOOKUP(A2063,'Go Backs'!A:H,8,FALSE)</f>
        <v>#N/A</v>
      </c>
      <c r="K2063" s="84" t="e">
        <f>VLOOKUP(A2063,'Go Aheads'!A:H,8,FALSE)</f>
        <v>#N/A</v>
      </c>
      <c r="M2063" s="84">
        <f>VLOOKUP(A2063,'Northern Branch Phase II Debris'!A:F,4,FALSE)</f>
        <v>0</v>
      </c>
      <c r="N2063" s="84">
        <f>VLOOKUP(A2063,'Northern Branch Phase II Debris'!A:F,5,FALSE)</f>
        <v>0</v>
      </c>
      <c r="P2063" s="84">
        <f ca="1">SUMIF(cCalRecycle_NorthBranch_DataMan!A:F,Audit!A2063,cCalRecycle_NorthBranch_DataMan!F:F)</f>
        <v>0</v>
      </c>
      <c r="Q2063" s="86" t="e">
        <f>VLOOKUP(A2063,cCalRecycle_NorthBranch_DataMan!A:B,2,FALSE)</f>
        <v>#N/A</v>
      </c>
      <c r="R2063" s="643" t="b">
        <f t="shared" ca="1" si="65"/>
        <v>1</v>
      </c>
      <c r="Y2063" s="84" t="e">
        <v>#N/A</v>
      </c>
      <c r="Z2063" s="84" t="e">
        <v>#N/A</v>
      </c>
      <c r="AA2063" s="84" t="e">
        <v>#N/A</v>
      </c>
      <c r="AB2063" s="84" t="e">
        <v>#N/A</v>
      </c>
      <c r="AC2063" s="84" t="e">
        <v>#N/A</v>
      </c>
      <c r="AD2063" s="84" t="e">
        <v>#N/A</v>
      </c>
      <c r="AE2063" s="84" t="e">
        <v>#N/A</v>
      </c>
      <c r="AF2063" s="84" t="e">
        <v>#N/A</v>
      </c>
    </row>
    <row r="2064" spans="1:32" ht="15.75" thickBot="1">
      <c r="A2064" s="500" t="s">
        <v>4549</v>
      </c>
      <c r="B2064" s="84" t="str">
        <f>VLOOKUP(A2064,'Northern Branch Phase II Debris'!A:F,2,FALSE)</f>
        <v>062-300-077-000</v>
      </c>
      <c r="C2064" s="84" t="str">
        <f>VLOOKUP(A2064,'Northern Branch Phase II Debris'!A:F,3,FALSE)</f>
        <v>Meadow Lane</v>
      </c>
      <c r="F2064" s="84" t="str">
        <f t="shared" si="64"/>
        <v>Go Ahead</v>
      </c>
      <c r="G2064" s="320">
        <f>VLOOKUP(A2064,'Northern Branch Phase II Debris'!A:F,6,FALSE)</f>
        <v>0</v>
      </c>
      <c r="H2064" s="84" t="str">
        <f>VLOOKUP(A2064,'Northern Branch Phase II Debris'!A:G,7,FALSE)</f>
        <v>Butte</v>
      </c>
      <c r="I2064" s="84" t="e">
        <f>VLOOKUP(A2064,'Go Backs'!A:H,8,FALSE)</f>
        <v>#N/A</v>
      </c>
      <c r="K2064" s="84" t="e">
        <f>VLOOKUP(A2064,'Go Aheads'!A:H,8,FALSE)</f>
        <v>#N/A</v>
      </c>
      <c r="M2064" s="84">
        <f>VLOOKUP(A2064,'Northern Branch Phase II Debris'!A:F,4,FALSE)</f>
        <v>0</v>
      </c>
      <c r="N2064" s="84">
        <f>VLOOKUP(A2064,'Northern Branch Phase II Debris'!A:F,5,FALSE)</f>
        <v>0</v>
      </c>
      <c r="P2064" s="84">
        <f ca="1">SUMIF(cCalRecycle_NorthBranch_DataMan!A:F,Audit!A2064,cCalRecycle_NorthBranch_DataMan!F:F)</f>
        <v>0</v>
      </c>
      <c r="Q2064" s="86" t="e">
        <f>VLOOKUP(A2064,cCalRecycle_NorthBranch_DataMan!A:B,2,FALSE)</f>
        <v>#N/A</v>
      </c>
      <c r="R2064" s="643" t="b">
        <f t="shared" ca="1" si="65"/>
        <v>1</v>
      </c>
      <c r="Y2064" s="84" t="e">
        <v>#N/A</v>
      </c>
      <c r="Z2064" s="84" t="e">
        <v>#N/A</v>
      </c>
      <c r="AA2064" s="84" t="e">
        <v>#N/A</v>
      </c>
      <c r="AB2064" s="84" t="e">
        <v>#N/A</v>
      </c>
      <c r="AC2064" s="84" t="e">
        <v>#N/A</v>
      </c>
      <c r="AD2064" s="84" t="e">
        <v>#N/A</v>
      </c>
      <c r="AE2064" s="84" t="e">
        <v>#N/A</v>
      </c>
      <c r="AF2064" s="84" t="e">
        <v>#N/A</v>
      </c>
    </row>
    <row r="2065" spans="1:32" ht="15.75" thickBot="1">
      <c r="A2065" s="500" t="s">
        <v>4550</v>
      </c>
      <c r="B2065" s="84" t="str">
        <f>VLOOKUP(A2065,'Northern Branch Phase II Debris'!A:F,2,FALSE)</f>
        <v>071-120-005-000</v>
      </c>
      <c r="C2065" s="84" t="str">
        <f>VLOOKUP(A2065,'Northern Branch Phase II Debris'!A:F,3,FALSE)</f>
        <v>SEC35T20NR5E</v>
      </c>
      <c r="F2065" s="84" t="str">
        <f t="shared" si="64"/>
        <v>Go Ahead</v>
      </c>
      <c r="G2065" s="320">
        <f>VLOOKUP(A2065,'Northern Branch Phase II Debris'!A:F,6,FALSE)</f>
        <v>0</v>
      </c>
      <c r="H2065" s="84" t="str">
        <f>VLOOKUP(A2065,'Northern Branch Phase II Debris'!A:G,7,FALSE)</f>
        <v>Butte</v>
      </c>
      <c r="I2065" s="84" t="e">
        <f>VLOOKUP(A2065,'Go Backs'!A:H,8,FALSE)</f>
        <v>#N/A</v>
      </c>
      <c r="K2065" s="84" t="e">
        <f>VLOOKUP(A2065,'Go Aheads'!A:H,8,FALSE)</f>
        <v>#N/A</v>
      </c>
      <c r="M2065" s="84">
        <f>VLOOKUP(A2065,'Northern Branch Phase II Debris'!A:F,4,FALSE)</f>
        <v>0</v>
      </c>
      <c r="N2065" s="84">
        <f>VLOOKUP(A2065,'Northern Branch Phase II Debris'!A:F,5,FALSE)</f>
        <v>0</v>
      </c>
      <c r="P2065" s="84">
        <f ca="1">SUMIF(cCalRecycle_NorthBranch_DataMan!A:F,Audit!A2065,cCalRecycle_NorthBranch_DataMan!F:F)</f>
        <v>0</v>
      </c>
      <c r="Q2065" s="86" t="e">
        <f>VLOOKUP(A2065,cCalRecycle_NorthBranch_DataMan!A:B,2,FALSE)</f>
        <v>#N/A</v>
      </c>
      <c r="R2065" s="643" t="b">
        <f t="shared" ca="1" si="65"/>
        <v>1</v>
      </c>
      <c r="Y2065" s="84" t="e">
        <v>#N/A</v>
      </c>
      <c r="Z2065" s="84" t="e">
        <v>#N/A</v>
      </c>
      <c r="AA2065" s="84" t="e">
        <v>#N/A</v>
      </c>
      <c r="AB2065" s="84" t="e">
        <v>#N/A</v>
      </c>
      <c r="AC2065" s="84" t="e">
        <v>#N/A</v>
      </c>
      <c r="AD2065" s="84" t="e">
        <v>#N/A</v>
      </c>
      <c r="AE2065" s="84" t="e">
        <v>#N/A</v>
      </c>
      <c r="AF2065" s="84" t="e">
        <v>#N/A</v>
      </c>
    </row>
    <row r="2066" spans="1:32" ht="15.75" thickBot="1">
      <c r="A2066" s="500" t="s">
        <v>4551</v>
      </c>
      <c r="B2066" s="84">
        <f>VLOOKUP(A2066,'Northern Branch Phase II Debris'!A:F,2,FALSE)</f>
        <v>32</v>
      </c>
      <c r="C2066" s="84" t="str">
        <f>VLOOKUP(A2066,'Northern Branch Phase II Debris'!A:F,3,FALSE)</f>
        <v>Webster Road</v>
      </c>
      <c r="F2066" s="84" t="str">
        <f t="shared" si="64"/>
        <v>Go Ahead</v>
      </c>
      <c r="G2066" s="320">
        <f>VLOOKUP(A2066,'Northern Branch Phase II Debris'!A:F,6,FALSE)</f>
        <v>44340</v>
      </c>
      <c r="H2066" s="84" t="str">
        <f>VLOOKUP(A2066,'Northern Branch Phase II Debris'!A:G,7,FALSE)</f>
        <v>Butte</v>
      </c>
      <c r="I2066" s="84" t="e">
        <f>VLOOKUP(A2066,'Go Backs'!A:H,8,FALSE)</f>
        <v>#N/A</v>
      </c>
      <c r="K2066" s="84" t="e">
        <f>VLOOKUP(A2066,'Go Aheads'!A:H,8,FALSE)</f>
        <v>#N/A</v>
      </c>
      <c r="M2066" s="84">
        <f>VLOOKUP(A2066,'Northern Branch Phase II Debris'!A:F,4,FALSE)</f>
        <v>0</v>
      </c>
      <c r="N2066" s="84">
        <f>VLOOKUP(A2066,'Northern Branch Phase II Debris'!A:F,5,FALSE)</f>
        <v>0</v>
      </c>
      <c r="P2066" s="84">
        <f ca="1">SUMIF(cCalRecycle_NorthBranch_DataMan!A:F,Audit!A2066,cCalRecycle_NorthBranch_DataMan!F:F)</f>
        <v>0</v>
      </c>
      <c r="Q2066" s="86" t="e">
        <f>VLOOKUP(A2066,cCalRecycle_NorthBranch_DataMan!A:B,2,FALSE)</f>
        <v>#N/A</v>
      </c>
      <c r="R2066" s="643" t="b">
        <f t="shared" ca="1" si="65"/>
        <v>1</v>
      </c>
      <c r="Y2066" s="84" t="e">
        <v>#N/A</v>
      </c>
      <c r="Z2066" s="84" t="e">
        <v>#N/A</v>
      </c>
      <c r="AA2066" s="84" t="e">
        <v>#N/A</v>
      </c>
      <c r="AB2066" s="84" t="e">
        <v>#N/A</v>
      </c>
      <c r="AC2066" s="84" t="e">
        <v>#N/A</v>
      </c>
      <c r="AD2066" s="84" t="e">
        <v>#N/A</v>
      </c>
      <c r="AE2066" s="84" t="e">
        <v>#N/A</v>
      </c>
      <c r="AF2066" s="84" t="e">
        <v>#N/A</v>
      </c>
    </row>
    <row r="2067" spans="1:32" ht="15.75" thickBot="1">
      <c r="A2067" s="500" t="s">
        <v>4552</v>
      </c>
      <c r="B2067" s="84" t="str">
        <f>VLOOKUP(A2067,'Northern Branch Phase II Debris'!A:F,2,FALSE)</f>
        <v>062-340-032-000</v>
      </c>
      <c r="C2067" s="84" t="str">
        <f>VLOOKUP(A2067,'Northern Branch Phase II Debris'!A:F,3,FALSE)</f>
        <v>Oak Drive</v>
      </c>
      <c r="F2067" s="84" t="str">
        <f t="shared" si="64"/>
        <v>Go Ahead</v>
      </c>
      <c r="G2067" s="320">
        <f>VLOOKUP(A2067,'Northern Branch Phase II Debris'!A:F,6,FALSE)</f>
        <v>0</v>
      </c>
      <c r="H2067" s="84" t="str">
        <f>VLOOKUP(A2067,'Northern Branch Phase II Debris'!A:G,7,FALSE)</f>
        <v>Butte</v>
      </c>
      <c r="I2067" s="84" t="e">
        <f>VLOOKUP(A2067,'Go Backs'!A:H,8,FALSE)</f>
        <v>#N/A</v>
      </c>
      <c r="K2067" s="84" t="e">
        <f>VLOOKUP(A2067,'Go Aheads'!A:H,8,FALSE)</f>
        <v>#N/A</v>
      </c>
      <c r="M2067" s="84">
        <f>VLOOKUP(A2067,'Northern Branch Phase II Debris'!A:F,4,FALSE)</f>
        <v>0</v>
      </c>
      <c r="N2067" s="84">
        <f>VLOOKUP(A2067,'Northern Branch Phase II Debris'!A:F,5,FALSE)</f>
        <v>0</v>
      </c>
      <c r="P2067" s="84">
        <f ca="1">SUMIF(cCalRecycle_NorthBranch_DataMan!A:F,Audit!A2067,cCalRecycle_NorthBranch_DataMan!F:F)</f>
        <v>0</v>
      </c>
      <c r="Q2067" s="86" t="e">
        <f>VLOOKUP(A2067,cCalRecycle_NorthBranch_DataMan!A:B,2,FALSE)</f>
        <v>#N/A</v>
      </c>
      <c r="R2067" s="643" t="b">
        <f t="shared" ca="1" si="65"/>
        <v>1</v>
      </c>
      <c r="Y2067" s="84" t="e">
        <v>#N/A</v>
      </c>
      <c r="Z2067" s="84" t="e">
        <v>#N/A</v>
      </c>
      <c r="AA2067" s="84" t="e">
        <v>#N/A</v>
      </c>
      <c r="AB2067" s="84" t="e">
        <v>#N/A</v>
      </c>
      <c r="AC2067" s="84" t="e">
        <v>#N/A</v>
      </c>
      <c r="AD2067" s="84" t="e">
        <v>#N/A</v>
      </c>
      <c r="AE2067" s="84" t="e">
        <v>#N/A</v>
      </c>
      <c r="AF2067" s="84" t="e">
        <v>#N/A</v>
      </c>
    </row>
    <row r="2068" spans="1:32" ht="15.75" thickBot="1">
      <c r="A2068" s="500" t="s">
        <v>4553</v>
      </c>
      <c r="B2068" s="84" t="str">
        <f>VLOOKUP(A2068,'Northern Branch Phase II Debris'!A:F,2,FALSE)</f>
        <v>071-360-012-000</v>
      </c>
      <c r="C2068" s="84" t="str">
        <f>VLOOKUP(A2068,'Northern Branch Phase II Debris'!A:F,3,FALSE)</f>
        <v>Lumpkin Road</v>
      </c>
      <c r="F2068" s="84" t="str">
        <f t="shared" si="64"/>
        <v>Go Ahead</v>
      </c>
      <c r="G2068" s="320">
        <f>VLOOKUP(A2068,'Northern Branch Phase II Debris'!A:F,6,FALSE)</f>
        <v>0</v>
      </c>
      <c r="H2068" s="84" t="str">
        <f>VLOOKUP(A2068,'Northern Branch Phase II Debris'!A:G,7,FALSE)</f>
        <v>Butte</v>
      </c>
      <c r="I2068" s="84" t="e">
        <f>VLOOKUP(A2068,'Go Backs'!A:H,8,FALSE)</f>
        <v>#N/A</v>
      </c>
      <c r="K2068" s="84" t="e">
        <f>VLOOKUP(A2068,'Go Aheads'!A:H,8,FALSE)</f>
        <v>#N/A</v>
      </c>
      <c r="M2068" s="84">
        <f>VLOOKUP(A2068,'Northern Branch Phase II Debris'!A:F,4,FALSE)</f>
        <v>0</v>
      </c>
      <c r="N2068" s="84">
        <f>VLOOKUP(A2068,'Northern Branch Phase II Debris'!A:F,5,FALSE)</f>
        <v>0</v>
      </c>
      <c r="P2068" s="84">
        <f ca="1">SUMIF(cCalRecycle_NorthBranch_DataMan!A:F,Audit!A2068,cCalRecycle_NorthBranch_DataMan!F:F)</f>
        <v>0</v>
      </c>
      <c r="Q2068" s="86" t="e">
        <f>VLOOKUP(A2068,cCalRecycle_NorthBranch_DataMan!A:B,2,FALSE)</f>
        <v>#N/A</v>
      </c>
      <c r="R2068" s="643" t="b">
        <f t="shared" ca="1" si="65"/>
        <v>1</v>
      </c>
      <c r="Y2068" s="84" t="e">
        <v>#N/A</v>
      </c>
      <c r="Z2068" s="84" t="e">
        <v>#N/A</v>
      </c>
      <c r="AA2068" s="84" t="e">
        <v>#N/A</v>
      </c>
      <c r="AB2068" s="84" t="e">
        <v>#N/A</v>
      </c>
      <c r="AC2068" s="84" t="e">
        <v>#N/A</v>
      </c>
      <c r="AD2068" s="84" t="e">
        <v>#N/A</v>
      </c>
      <c r="AE2068" s="84" t="e">
        <v>#N/A</v>
      </c>
      <c r="AF2068" s="84" t="e">
        <v>#N/A</v>
      </c>
    </row>
    <row r="2069" spans="1:32" ht="15.75" thickBot="1">
      <c r="A2069" s="500" t="s">
        <v>4554</v>
      </c>
      <c r="B2069" s="84" t="str">
        <f>VLOOKUP(A2069,'Northern Branch Phase II Debris'!A:F,2,FALSE)</f>
        <v>072-280-001-000</v>
      </c>
      <c r="C2069" s="84" t="str">
        <f>VLOOKUP(A2069,'Northern Branch Phase II Debris'!A:F,3,FALSE)</f>
        <v>SEC 11 T19N R5E</v>
      </c>
      <c r="F2069" s="84" t="str">
        <f t="shared" si="64"/>
        <v>Go Ahead</v>
      </c>
      <c r="G2069" s="320">
        <f>VLOOKUP(A2069,'Northern Branch Phase II Debris'!A:F,6,FALSE)</f>
        <v>0</v>
      </c>
      <c r="H2069" s="84" t="str">
        <f>VLOOKUP(A2069,'Northern Branch Phase II Debris'!A:G,7,FALSE)</f>
        <v>Butte</v>
      </c>
      <c r="I2069" s="84" t="e">
        <f>VLOOKUP(A2069,'Go Backs'!A:H,8,FALSE)</f>
        <v>#N/A</v>
      </c>
      <c r="K2069" s="84" t="e">
        <f>VLOOKUP(A2069,'Go Aheads'!A:H,8,FALSE)</f>
        <v>#N/A</v>
      </c>
      <c r="M2069" s="84">
        <f>VLOOKUP(A2069,'Northern Branch Phase II Debris'!A:F,4,FALSE)</f>
        <v>0</v>
      </c>
      <c r="N2069" s="84">
        <f>VLOOKUP(A2069,'Northern Branch Phase II Debris'!A:F,5,FALSE)</f>
        <v>0</v>
      </c>
      <c r="P2069" s="84">
        <f ca="1">SUMIF(cCalRecycle_NorthBranch_DataMan!A:F,Audit!A2069,cCalRecycle_NorthBranch_DataMan!F:F)</f>
        <v>0</v>
      </c>
      <c r="Q2069" s="86" t="e">
        <f>VLOOKUP(A2069,cCalRecycle_NorthBranch_DataMan!A:B,2,FALSE)</f>
        <v>#N/A</v>
      </c>
      <c r="R2069" s="643" t="b">
        <f t="shared" ca="1" si="65"/>
        <v>1</v>
      </c>
      <c r="Y2069" s="84" t="e">
        <v>#N/A</v>
      </c>
      <c r="Z2069" s="84" t="e">
        <v>#N/A</v>
      </c>
      <c r="AA2069" s="84" t="e">
        <v>#N/A</v>
      </c>
      <c r="AB2069" s="84" t="e">
        <v>#N/A</v>
      </c>
      <c r="AC2069" s="84" t="e">
        <v>#N/A</v>
      </c>
      <c r="AD2069" s="84" t="e">
        <v>#N/A</v>
      </c>
      <c r="AE2069" s="84" t="e">
        <v>#N/A</v>
      </c>
      <c r="AF2069" s="84" t="e">
        <v>#N/A</v>
      </c>
    </row>
    <row r="2070" spans="1:32" ht="15.75" thickBot="1">
      <c r="A2070" s="500" t="s">
        <v>4555</v>
      </c>
      <c r="B2070" s="84">
        <f>VLOOKUP(A2070,'Northern Branch Phase II Debris'!A:F,2,FALSE)</f>
        <v>215</v>
      </c>
      <c r="C2070" s="84" t="str">
        <f>VLOOKUP(A2070,'Northern Branch Phase II Debris'!A:F,3,FALSE)</f>
        <v>Sand Creek Drive</v>
      </c>
      <c r="F2070" s="84" t="str">
        <f t="shared" si="64"/>
        <v>Go Ahead</v>
      </c>
      <c r="G2070" s="320">
        <f>VLOOKUP(A2070,'Northern Branch Phase II Debris'!A:F,6,FALSE)</f>
        <v>0</v>
      </c>
      <c r="H2070" s="84" t="str">
        <f>VLOOKUP(A2070,'Northern Branch Phase II Debris'!A:G,7,FALSE)</f>
        <v>Butte</v>
      </c>
      <c r="I2070" s="84" t="e">
        <f>VLOOKUP(A2070,'Go Backs'!A:H,8,FALSE)</f>
        <v>#N/A</v>
      </c>
      <c r="K2070" s="84" t="e">
        <f>VLOOKUP(A2070,'Go Aheads'!A:H,8,FALSE)</f>
        <v>#N/A</v>
      </c>
      <c r="M2070" s="84">
        <f>VLOOKUP(A2070,'Northern Branch Phase II Debris'!A:F,4,FALSE)</f>
        <v>0</v>
      </c>
      <c r="N2070" s="84">
        <f>VLOOKUP(A2070,'Northern Branch Phase II Debris'!A:F,5,FALSE)</f>
        <v>0</v>
      </c>
      <c r="P2070" s="84">
        <f ca="1">SUMIF(cCalRecycle_NorthBranch_DataMan!A:F,Audit!A2070,cCalRecycle_NorthBranch_DataMan!F:F)</f>
        <v>0</v>
      </c>
      <c r="Q2070" s="86" t="e">
        <f>VLOOKUP(A2070,cCalRecycle_NorthBranch_DataMan!A:B,2,FALSE)</f>
        <v>#N/A</v>
      </c>
      <c r="R2070" s="643" t="b">
        <f t="shared" ca="1" si="65"/>
        <v>1</v>
      </c>
      <c r="Y2070" s="84" t="e">
        <v>#N/A</v>
      </c>
      <c r="Z2070" s="84" t="e">
        <v>#N/A</v>
      </c>
      <c r="AA2070" s="84" t="e">
        <v>#N/A</v>
      </c>
      <c r="AB2070" s="84" t="e">
        <v>#N/A</v>
      </c>
      <c r="AC2070" s="84" t="e">
        <v>#N/A</v>
      </c>
      <c r="AD2070" s="84" t="e">
        <v>#N/A</v>
      </c>
      <c r="AE2070" s="84" t="e">
        <v>#N/A</v>
      </c>
      <c r="AF2070" s="84" t="e">
        <v>#N/A</v>
      </c>
    </row>
    <row r="2071" spans="1:32" ht="15.75" thickBot="1">
      <c r="A2071" s="500" t="s">
        <v>4556</v>
      </c>
      <c r="B2071" s="84" t="str">
        <f>VLOOKUP(A2071,'Northern Branch Phase II Debris'!A:F,2,FALSE)</f>
        <v>062-340-008-000</v>
      </c>
      <c r="C2071" s="84" t="str">
        <f>VLOOKUP(A2071,'Northern Branch Phase II Debris'!A:F,3,FALSE)</f>
        <v>Sand Creek Drive</v>
      </c>
      <c r="F2071" s="84" t="str">
        <f t="shared" si="64"/>
        <v>Go Ahead</v>
      </c>
      <c r="G2071" s="320">
        <f>VLOOKUP(A2071,'Northern Branch Phase II Debris'!A:F,6,FALSE)</f>
        <v>0</v>
      </c>
      <c r="H2071" s="84" t="str">
        <f>VLOOKUP(A2071,'Northern Branch Phase II Debris'!A:G,7,FALSE)</f>
        <v>Butte</v>
      </c>
      <c r="I2071" s="84" t="e">
        <f>VLOOKUP(A2071,'Go Backs'!A:H,8,FALSE)</f>
        <v>#N/A</v>
      </c>
      <c r="K2071" s="84" t="e">
        <f>VLOOKUP(A2071,'Go Aheads'!A:H,8,FALSE)</f>
        <v>#N/A</v>
      </c>
      <c r="M2071" s="84">
        <f>VLOOKUP(A2071,'Northern Branch Phase II Debris'!A:F,4,FALSE)</f>
        <v>0</v>
      </c>
      <c r="N2071" s="84">
        <f>VLOOKUP(A2071,'Northern Branch Phase II Debris'!A:F,5,FALSE)</f>
        <v>0</v>
      </c>
      <c r="P2071" s="84">
        <f ca="1">SUMIF(cCalRecycle_NorthBranch_DataMan!A:F,Audit!A2071,cCalRecycle_NorthBranch_DataMan!F:F)</f>
        <v>0</v>
      </c>
      <c r="Q2071" s="86" t="e">
        <f>VLOOKUP(A2071,cCalRecycle_NorthBranch_DataMan!A:B,2,FALSE)</f>
        <v>#N/A</v>
      </c>
      <c r="R2071" s="643" t="b">
        <f t="shared" ca="1" si="65"/>
        <v>1</v>
      </c>
      <c r="Y2071" s="84" t="e">
        <v>#N/A</v>
      </c>
      <c r="Z2071" s="84" t="e">
        <v>#N/A</v>
      </c>
      <c r="AA2071" s="84" t="e">
        <v>#N/A</v>
      </c>
      <c r="AB2071" s="84" t="e">
        <v>#N/A</v>
      </c>
      <c r="AC2071" s="84" t="e">
        <v>#N/A</v>
      </c>
      <c r="AD2071" s="84" t="e">
        <v>#N/A</v>
      </c>
      <c r="AE2071" s="84" t="e">
        <v>#N/A</v>
      </c>
      <c r="AF2071" s="84" t="e">
        <v>#N/A</v>
      </c>
    </row>
    <row r="2072" spans="1:32" ht="15.75" thickBot="1">
      <c r="A2072" s="500" t="s">
        <v>4557</v>
      </c>
      <c r="B2072" s="84">
        <f>VLOOKUP(A2072,'Northern Branch Phase II Debris'!A:F,2,FALSE)</f>
        <v>115</v>
      </c>
      <c r="C2072" s="84" t="str">
        <f>VLOOKUP(A2072,'Northern Branch Phase II Debris'!A:F,3,FALSE)</f>
        <v>Oak Drive</v>
      </c>
      <c r="F2072" s="84" t="str">
        <f t="shared" si="64"/>
        <v>Go Ahead</v>
      </c>
      <c r="G2072" s="320">
        <f>VLOOKUP(A2072,'Northern Branch Phase II Debris'!A:F,6,FALSE)</f>
        <v>0</v>
      </c>
      <c r="H2072" s="84" t="str">
        <f>VLOOKUP(A2072,'Northern Branch Phase II Debris'!A:G,7,FALSE)</f>
        <v>Butte</v>
      </c>
      <c r="I2072" s="84" t="e">
        <f>VLOOKUP(A2072,'Go Backs'!A:H,8,FALSE)</f>
        <v>#N/A</v>
      </c>
      <c r="K2072" s="84" t="e">
        <f>VLOOKUP(A2072,'Go Aheads'!A:H,8,FALSE)</f>
        <v>#N/A</v>
      </c>
      <c r="M2072" s="84">
        <f>VLOOKUP(A2072,'Northern Branch Phase II Debris'!A:F,4,FALSE)</f>
        <v>0</v>
      </c>
      <c r="N2072" s="84">
        <f>VLOOKUP(A2072,'Northern Branch Phase II Debris'!A:F,5,FALSE)</f>
        <v>0</v>
      </c>
      <c r="P2072" s="84">
        <f ca="1">SUMIF(cCalRecycle_NorthBranch_DataMan!A:F,Audit!A2072,cCalRecycle_NorthBranch_DataMan!F:F)</f>
        <v>0</v>
      </c>
      <c r="Q2072" s="86" t="e">
        <f>VLOOKUP(A2072,cCalRecycle_NorthBranch_DataMan!A:B,2,FALSE)</f>
        <v>#N/A</v>
      </c>
      <c r="R2072" s="643" t="b">
        <f t="shared" ca="1" si="65"/>
        <v>1</v>
      </c>
      <c r="Y2072" s="84" t="e">
        <v>#N/A</v>
      </c>
      <c r="Z2072" s="84" t="e">
        <v>#N/A</v>
      </c>
      <c r="AA2072" s="84" t="e">
        <v>#N/A</v>
      </c>
      <c r="AB2072" s="84" t="e">
        <v>#N/A</v>
      </c>
      <c r="AC2072" s="84" t="e">
        <v>#N/A</v>
      </c>
      <c r="AD2072" s="84" t="e">
        <v>#N/A</v>
      </c>
      <c r="AE2072" s="84" t="e">
        <v>#N/A</v>
      </c>
      <c r="AF2072" s="84" t="e">
        <v>#N/A</v>
      </c>
    </row>
    <row r="2073" spans="1:32" ht="15.75" thickBot="1">
      <c r="A2073" s="500" t="s">
        <v>4558</v>
      </c>
      <c r="B2073" s="84" t="str">
        <f>VLOOKUP(A2073,'Northern Branch Phase II Debris'!A:F,2,FALSE)</f>
        <v>062-250-008-000</v>
      </c>
      <c r="C2073" s="84" t="str">
        <f>VLOOKUP(A2073,'Northern Branch Phase II Debris'!A:F,3,FALSE)</f>
        <v>Zink Road</v>
      </c>
      <c r="F2073" s="84" t="str">
        <f t="shared" si="64"/>
        <v>Go Ahead</v>
      </c>
      <c r="G2073" s="320">
        <f>VLOOKUP(A2073,'Northern Branch Phase II Debris'!A:F,6,FALSE)</f>
        <v>0</v>
      </c>
      <c r="H2073" s="84" t="str">
        <f>VLOOKUP(A2073,'Northern Branch Phase II Debris'!A:G,7,FALSE)</f>
        <v>Butte</v>
      </c>
      <c r="I2073" s="84" t="e">
        <f>VLOOKUP(A2073,'Go Backs'!A:H,8,FALSE)</f>
        <v>#N/A</v>
      </c>
      <c r="K2073" s="84" t="e">
        <f>VLOOKUP(A2073,'Go Aheads'!A:H,8,FALSE)</f>
        <v>#N/A</v>
      </c>
      <c r="M2073" s="84">
        <f>VLOOKUP(A2073,'Northern Branch Phase II Debris'!A:F,4,FALSE)</f>
        <v>0</v>
      </c>
      <c r="N2073" s="84">
        <f>VLOOKUP(A2073,'Northern Branch Phase II Debris'!A:F,5,FALSE)</f>
        <v>0</v>
      </c>
      <c r="P2073" s="84">
        <f ca="1">SUMIF(cCalRecycle_NorthBranch_DataMan!A:F,Audit!A2073,cCalRecycle_NorthBranch_DataMan!F:F)</f>
        <v>0</v>
      </c>
      <c r="Q2073" s="86" t="e">
        <f>VLOOKUP(A2073,cCalRecycle_NorthBranch_DataMan!A:B,2,FALSE)</f>
        <v>#N/A</v>
      </c>
      <c r="R2073" s="643" t="b">
        <f t="shared" ca="1" si="65"/>
        <v>1</v>
      </c>
      <c r="Y2073" s="84" t="e">
        <v>#N/A</v>
      </c>
      <c r="Z2073" s="84" t="e">
        <v>#N/A</v>
      </c>
      <c r="AA2073" s="84" t="e">
        <v>#N/A</v>
      </c>
      <c r="AB2073" s="84" t="e">
        <v>#N/A</v>
      </c>
      <c r="AC2073" s="84" t="e">
        <v>#N/A</v>
      </c>
      <c r="AD2073" s="84" t="e">
        <v>#N/A</v>
      </c>
      <c r="AE2073" s="84" t="e">
        <v>#N/A</v>
      </c>
      <c r="AF2073" s="84" t="e">
        <v>#N/A</v>
      </c>
    </row>
    <row r="2074" spans="1:32" ht="15.75" thickBot="1">
      <c r="A2074" s="500" t="s">
        <v>4559</v>
      </c>
      <c r="B2074" s="84" t="str">
        <f>VLOOKUP(A2074,'Northern Branch Phase II Debris'!A:F,2,FALSE)</f>
        <v>062-350-027-000</v>
      </c>
      <c r="C2074" s="84" t="str">
        <f>VLOOKUP(A2074,'Northern Branch Phase II Debris'!A:F,3,FALSE)</f>
        <v>Sugar Pine Drive</v>
      </c>
      <c r="F2074" s="84" t="str">
        <f t="shared" si="64"/>
        <v>Go Ahead</v>
      </c>
      <c r="G2074" s="320">
        <f>VLOOKUP(A2074,'Northern Branch Phase II Debris'!A:F,6,FALSE)</f>
        <v>0</v>
      </c>
      <c r="H2074" s="84" t="str">
        <f>VLOOKUP(A2074,'Northern Branch Phase II Debris'!A:G,7,FALSE)</f>
        <v>Butte</v>
      </c>
      <c r="I2074" s="84" t="e">
        <f>VLOOKUP(A2074,'Go Backs'!A:H,8,FALSE)</f>
        <v>#N/A</v>
      </c>
      <c r="K2074" s="84" t="e">
        <f>VLOOKUP(A2074,'Go Aheads'!A:H,8,FALSE)</f>
        <v>#N/A</v>
      </c>
      <c r="M2074" s="84">
        <f>VLOOKUP(A2074,'Northern Branch Phase II Debris'!A:F,4,FALSE)</f>
        <v>0</v>
      </c>
      <c r="N2074" s="84">
        <f>VLOOKUP(A2074,'Northern Branch Phase II Debris'!A:F,5,FALSE)</f>
        <v>0</v>
      </c>
      <c r="P2074" s="84">
        <f ca="1">SUMIF(cCalRecycle_NorthBranch_DataMan!A:F,Audit!A2074,cCalRecycle_NorthBranch_DataMan!F:F)</f>
        <v>0</v>
      </c>
      <c r="Q2074" s="86" t="e">
        <f>VLOOKUP(A2074,cCalRecycle_NorthBranch_DataMan!A:B,2,FALSE)</f>
        <v>#N/A</v>
      </c>
      <c r="R2074" s="643" t="b">
        <f t="shared" ca="1" si="65"/>
        <v>1</v>
      </c>
      <c r="Y2074" s="84" t="e">
        <v>#N/A</v>
      </c>
      <c r="Z2074" s="84" t="e">
        <v>#N/A</v>
      </c>
      <c r="AA2074" s="84" t="e">
        <v>#N/A</v>
      </c>
      <c r="AB2074" s="84" t="e">
        <v>#N/A</v>
      </c>
      <c r="AC2074" s="84" t="e">
        <v>#N/A</v>
      </c>
      <c r="AD2074" s="84" t="e">
        <v>#N/A</v>
      </c>
      <c r="AE2074" s="84" t="e">
        <v>#N/A</v>
      </c>
      <c r="AF2074" s="84" t="e">
        <v>#N/A</v>
      </c>
    </row>
    <row r="2075" spans="1:32" ht="15" thickBot="1">
      <c r="A2075" s="93" t="s">
        <v>4626</v>
      </c>
      <c r="B2075" s="84" t="str">
        <f>VLOOKUP(A2075,'Northern Branch Phase II Debris'!A:F,2,FALSE)</f>
        <v>062-300-078-000</v>
      </c>
      <c r="C2075" s="84" t="str">
        <f>VLOOKUP(A2075,'Northern Branch Phase II Debris'!A:F,3,FALSE)</f>
        <v>Meadow Lane</v>
      </c>
      <c r="F2075" s="84" t="str">
        <f t="shared" si="64"/>
        <v>Go Ahead</v>
      </c>
      <c r="G2075" s="320">
        <f>VLOOKUP(A2075,'Northern Branch Phase II Debris'!A:F,6,FALSE)</f>
        <v>0</v>
      </c>
      <c r="H2075" s="84" t="str">
        <f>VLOOKUP(A2075,'Northern Branch Phase II Debris'!A:G,7,FALSE)</f>
        <v>Butte</v>
      </c>
      <c r="I2075" s="84" t="e">
        <f>VLOOKUP(A2075,'Go Backs'!A:H,8,FALSE)</f>
        <v>#N/A</v>
      </c>
      <c r="K2075" s="84" t="e">
        <f>VLOOKUP(A2075,'Go Aheads'!A:H,8,FALSE)</f>
        <v>#N/A</v>
      </c>
      <c r="M2075" s="84">
        <f>VLOOKUP(A2075,'Northern Branch Phase II Debris'!A:F,4,FALSE)</f>
        <v>0</v>
      </c>
      <c r="N2075" s="84">
        <f>VLOOKUP(A2075,'Northern Branch Phase II Debris'!A:F,5,FALSE)</f>
        <v>0</v>
      </c>
      <c r="P2075" s="84">
        <f ca="1">SUMIF(cCalRecycle_NorthBranch_DataMan!A:F,Audit!A2075,cCalRecycle_NorthBranch_DataMan!F:F)</f>
        <v>0</v>
      </c>
      <c r="Q2075" s="86" t="e">
        <f>VLOOKUP(A2075,cCalRecycle_NorthBranch_DataMan!A:B,2,FALSE)</f>
        <v>#N/A</v>
      </c>
      <c r="R2075" s="643" t="b">
        <f t="shared" ca="1" si="65"/>
        <v>1</v>
      </c>
      <c r="Y2075" s="84" t="e">
        <v>#N/A</v>
      </c>
      <c r="Z2075" s="84" t="e">
        <v>#N/A</v>
      </c>
      <c r="AA2075" s="84" t="e">
        <v>#N/A</v>
      </c>
      <c r="AB2075" s="84" t="e">
        <v>#N/A</v>
      </c>
      <c r="AC2075" s="84" t="e">
        <v>#N/A</v>
      </c>
      <c r="AD2075" s="84" t="e">
        <v>#N/A</v>
      </c>
      <c r="AE2075" s="84" t="e">
        <v>#N/A</v>
      </c>
      <c r="AF2075" s="84" t="e">
        <v>#N/A</v>
      </c>
    </row>
    <row r="2076" spans="1:32" ht="15" thickBot="1">
      <c r="A2076" s="93" t="s">
        <v>4627</v>
      </c>
      <c r="B2076" s="84" t="str">
        <f>VLOOKUP(A2076,'Northern Branch Phase II Debris'!A:F,2,FALSE)</f>
        <v>062-180-033-000</v>
      </c>
      <c r="C2076" s="84" t="str">
        <f>VLOOKUP(A2076,'Northern Branch Phase II Debris'!A:F,3,FALSE)</f>
        <v>Lake Madrone</v>
      </c>
      <c r="F2076" s="84" t="str">
        <f t="shared" si="64"/>
        <v>Go Ahead</v>
      </c>
      <c r="G2076" s="320">
        <f>VLOOKUP(A2076,'Northern Branch Phase II Debris'!A:F,6,FALSE)</f>
        <v>0</v>
      </c>
      <c r="H2076" s="84" t="str">
        <f>VLOOKUP(A2076,'Northern Branch Phase II Debris'!A:G,7,FALSE)</f>
        <v>Butte</v>
      </c>
      <c r="I2076" s="84" t="e">
        <f>VLOOKUP(A2076,'Go Backs'!A:H,8,FALSE)</f>
        <v>#N/A</v>
      </c>
      <c r="K2076" s="84" t="e">
        <f>VLOOKUP(A2076,'Go Aheads'!A:H,8,FALSE)</f>
        <v>#N/A</v>
      </c>
      <c r="M2076" s="84">
        <f>VLOOKUP(A2076,'Northern Branch Phase II Debris'!A:F,4,FALSE)</f>
        <v>0</v>
      </c>
      <c r="N2076" s="84">
        <f>VLOOKUP(A2076,'Northern Branch Phase II Debris'!A:F,5,FALSE)</f>
        <v>0</v>
      </c>
      <c r="P2076" s="84">
        <f ca="1">SUMIF(cCalRecycle_NorthBranch_DataMan!A:F,Audit!A2076,cCalRecycle_NorthBranch_DataMan!F:F)</f>
        <v>0</v>
      </c>
      <c r="Q2076" s="86" t="e">
        <f>VLOOKUP(A2076,cCalRecycle_NorthBranch_DataMan!A:B,2,FALSE)</f>
        <v>#N/A</v>
      </c>
      <c r="R2076" s="643" t="b">
        <f t="shared" ca="1" si="65"/>
        <v>1</v>
      </c>
      <c r="Y2076" s="84" t="e">
        <v>#N/A</v>
      </c>
      <c r="Z2076" s="84" t="e">
        <v>#N/A</v>
      </c>
      <c r="AA2076" s="84" t="e">
        <v>#N/A</v>
      </c>
      <c r="AB2076" s="84" t="e">
        <v>#N/A</v>
      </c>
      <c r="AC2076" s="84" t="e">
        <v>#N/A</v>
      </c>
      <c r="AD2076" s="84" t="e">
        <v>#N/A</v>
      </c>
      <c r="AE2076" s="84" t="e">
        <v>#N/A</v>
      </c>
      <c r="AF2076" s="84" t="e">
        <v>#N/A</v>
      </c>
    </row>
    <row r="2077" spans="1:32" ht="15" thickBot="1">
      <c r="A2077" s="93" t="s">
        <v>4628</v>
      </c>
      <c r="B2077" s="84" t="str">
        <f>VLOOKUP(A2077,'Northern Branch Phase II Debris'!A:F,2,FALSE)</f>
        <v>062-330-034-000</v>
      </c>
      <c r="C2077" s="84" t="str">
        <f>VLOOKUP(A2077,'Northern Branch Phase II Debris'!A:F,3,FALSE)</f>
        <v>Oak Drive</v>
      </c>
      <c r="F2077" s="84" t="str">
        <f t="shared" si="64"/>
        <v>Go Ahead</v>
      </c>
      <c r="G2077" s="320">
        <f>VLOOKUP(A2077,'Northern Branch Phase II Debris'!A:F,6,FALSE)</f>
        <v>0</v>
      </c>
      <c r="H2077" s="84" t="str">
        <f>VLOOKUP(A2077,'Northern Branch Phase II Debris'!A:G,7,FALSE)</f>
        <v>Butte</v>
      </c>
      <c r="I2077" s="84" t="e">
        <f>VLOOKUP(A2077,'Go Backs'!A:H,8,FALSE)</f>
        <v>#N/A</v>
      </c>
      <c r="K2077" s="84" t="e">
        <f>VLOOKUP(A2077,'Go Aheads'!A:H,8,FALSE)</f>
        <v>#N/A</v>
      </c>
      <c r="M2077" s="84">
        <f>VLOOKUP(A2077,'Northern Branch Phase II Debris'!A:F,4,FALSE)</f>
        <v>0</v>
      </c>
      <c r="N2077" s="84">
        <f>VLOOKUP(A2077,'Northern Branch Phase II Debris'!A:F,5,FALSE)</f>
        <v>0</v>
      </c>
      <c r="P2077" s="84">
        <f ca="1">SUMIF(cCalRecycle_NorthBranch_DataMan!A:F,Audit!A2077,cCalRecycle_NorthBranch_DataMan!F:F)</f>
        <v>0</v>
      </c>
      <c r="Q2077" s="86" t="e">
        <f>VLOOKUP(A2077,cCalRecycle_NorthBranch_DataMan!A:B,2,FALSE)</f>
        <v>#N/A</v>
      </c>
      <c r="R2077" s="643" t="b">
        <f t="shared" ca="1" si="65"/>
        <v>1</v>
      </c>
      <c r="Y2077" s="84" t="e">
        <v>#N/A</v>
      </c>
      <c r="Z2077" s="84" t="e">
        <v>#N/A</v>
      </c>
      <c r="AA2077" s="84" t="e">
        <v>#N/A</v>
      </c>
      <c r="AB2077" s="84" t="e">
        <v>#N/A</v>
      </c>
      <c r="AC2077" s="84" t="e">
        <v>#N/A</v>
      </c>
      <c r="AD2077" s="84" t="e">
        <v>#N/A</v>
      </c>
      <c r="AE2077" s="84" t="e">
        <v>#N/A</v>
      </c>
      <c r="AF2077" s="84" t="e">
        <v>#N/A</v>
      </c>
    </row>
    <row r="2078" spans="1:32" ht="15" thickBot="1">
      <c r="A2078" s="93" t="s">
        <v>4629</v>
      </c>
      <c r="B2078" s="84" t="str">
        <f>VLOOKUP(A2078,'Northern Branch Phase II Debris'!A:F,2,FALSE)</f>
        <v>062-730-032-000</v>
      </c>
      <c r="C2078" s="84" t="str">
        <f>VLOOKUP(A2078,'Northern Branch Phase II Debris'!A:F,3,FALSE)</f>
        <v>Canyon Creek Road</v>
      </c>
      <c r="F2078" s="84" t="str">
        <f t="shared" si="64"/>
        <v>Go Ahead</v>
      </c>
      <c r="G2078" s="320">
        <f>VLOOKUP(A2078,'Northern Branch Phase II Debris'!A:F,6,FALSE)</f>
        <v>0</v>
      </c>
      <c r="H2078" s="84" t="str">
        <f>VLOOKUP(A2078,'Northern Branch Phase II Debris'!A:G,7,FALSE)</f>
        <v>Butte</v>
      </c>
      <c r="I2078" s="84" t="e">
        <f>VLOOKUP(A2078,'Go Backs'!A:H,8,FALSE)</f>
        <v>#N/A</v>
      </c>
      <c r="K2078" s="84" t="e">
        <f>VLOOKUP(A2078,'Go Aheads'!A:H,8,FALSE)</f>
        <v>#N/A</v>
      </c>
      <c r="M2078" s="84">
        <f>VLOOKUP(A2078,'Northern Branch Phase II Debris'!A:F,4,FALSE)</f>
        <v>0</v>
      </c>
      <c r="N2078" s="84">
        <f>VLOOKUP(A2078,'Northern Branch Phase II Debris'!A:F,5,FALSE)</f>
        <v>0</v>
      </c>
      <c r="P2078" s="84">
        <f ca="1">SUMIF(cCalRecycle_NorthBranch_DataMan!A:F,Audit!A2078,cCalRecycle_NorthBranch_DataMan!F:F)</f>
        <v>0</v>
      </c>
      <c r="Q2078" s="86" t="e">
        <f>VLOOKUP(A2078,cCalRecycle_NorthBranch_DataMan!A:B,2,FALSE)</f>
        <v>#N/A</v>
      </c>
      <c r="R2078" s="643" t="b">
        <f t="shared" ca="1" si="65"/>
        <v>1</v>
      </c>
      <c r="Y2078" s="84" t="e">
        <v>#N/A</v>
      </c>
      <c r="Z2078" s="84" t="e">
        <v>#N/A</v>
      </c>
      <c r="AA2078" s="84" t="e">
        <v>#N/A</v>
      </c>
      <c r="AB2078" s="84" t="e">
        <v>#N/A</v>
      </c>
      <c r="AC2078" s="84" t="e">
        <v>#N/A</v>
      </c>
      <c r="AD2078" s="84" t="e">
        <v>#N/A</v>
      </c>
      <c r="AE2078" s="84" t="e">
        <v>#N/A</v>
      </c>
      <c r="AF2078" s="84" t="e">
        <v>#N/A</v>
      </c>
    </row>
    <row r="2079" spans="1:32" ht="26.25" thickBot="1">
      <c r="A2079" s="93" t="s">
        <v>4630</v>
      </c>
      <c r="B2079" s="84" t="str">
        <f>VLOOKUP(A2079,'Northern Branch Phase II Debris'!A:F,2,FALSE)</f>
        <v>061-250-023-000</v>
      </c>
      <c r="C2079" s="84" t="str">
        <f>VLOOKUP(A2079,'Northern Branch Phase II Debris'!A:F,3,FALSE)</f>
        <v>Oroville Quincy Highway</v>
      </c>
      <c r="F2079" s="84" t="str">
        <f t="shared" si="64"/>
        <v>Go Ahead</v>
      </c>
      <c r="G2079" s="320">
        <f>VLOOKUP(A2079,'Northern Branch Phase II Debris'!A:F,6,FALSE)</f>
        <v>0</v>
      </c>
      <c r="H2079" s="84" t="str">
        <f>VLOOKUP(A2079,'Northern Branch Phase II Debris'!A:G,7,FALSE)</f>
        <v>Butte</v>
      </c>
      <c r="I2079" s="84" t="e">
        <f>VLOOKUP(A2079,'Go Backs'!A:H,8,FALSE)</f>
        <v>#N/A</v>
      </c>
      <c r="K2079" s="84" t="e">
        <f>VLOOKUP(A2079,'Go Aheads'!A:H,8,FALSE)</f>
        <v>#N/A</v>
      </c>
      <c r="M2079" s="84">
        <f>VLOOKUP(A2079,'Northern Branch Phase II Debris'!A:F,4,FALSE)</f>
        <v>0</v>
      </c>
      <c r="N2079" s="84">
        <f>VLOOKUP(A2079,'Northern Branch Phase II Debris'!A:F,5,FALSE)</f>
        <v>0</v>
      </c>
      <c r="P2079" s="84">
        <f ca="1">SUMIF(cCalRecycle_NorthBranch_DataMan!A:F,Audit!A2079,cCalRecycle_NorthBranch_DataMan!F:F)</f>
        <v>0</v>
      </c>
      <c r="Q2079" s="86" t="e">
        <f>VLOOKUP(A2079,cCalRecycle_NorthBranch_DataMan!A:B,2,FALSE)</f>
        <v>#N/A</v>
      </c>
      <c r="R2079" s="643" t="b">
        <f t="shared" ca="1" si="65"/>
        <v>1</v>
      </c>
      <c r="Y2079" s="84" t="e">
        <v>#N/A</v>
      </c>
      <c r="Z2079" s="84" t="e">
        <v>#N/A</v>
      </c>
      <c r="AA2079" s="84" t="e">
        <v>#N/A</v>
      </c>
      <c r="AB2079" s="84" t="e">
        <v>#N/A</v>
      </c>
      <c r="AC2079" s="84" t="e">
        <v>#N/A</v>
      </c>
      <c r="AD2079" s="84" t="e">
        <v>#N/A</v>
      </c>
      <c r="AE2079" s="84" t="e">
        <v>#N/A</v>
      </c>
      <c r="AF2079" s="84" t="e">
        <v>#N/A</v>
      </c>
    </row>
    <row r="2080" spans="1:32" ht="15" thickBot="1">
      <c r="A2080" s="93" t="s">
        <v>4631</v>
      </c>
      <c r="B2080" s="84">
        <f>VLOOKUP(A2080,'Northern Branch Phase II Debris'!A:F,2,FALSE)</f>
        <v>615</v>
      </c>
      <c r="C2080" s="84" t="str">
        <f>VLOOKUP(A2080,'Northern Branch Phase II Debris'!A:F,3,FALSE)</f>
        <v>Stringtown Road</v>
      </c>
      <c r="F2080" s="84" t="str">
        <f t="shared" si="64"/>
        <v>Go Ahead</v>
      </c>
      <c r="G2080" s="320">
        <f>VLOOKUP(A2080,'Northern Branch Phase II Debris'!A:F,6,FALSE)</f>
        <v>0</v>
      </c>
      <c r="H2080" s="84" t="str">
        <f>VLOOKUP(A2080,'Northern Branch Phase II Debris'!A:G,7,FALSE)</f>
        <v>Butte</v>
      </c>
      <c r="I2080" s="84" t="e">
        <f>VLOOKUP(A2080,'Go Backs'!A:H,8,FALSE)</f>
        <v>#N/A</v>
      </c>
      <c r="K2080" s="84" t="e">
        <f>VLOOKUP(A2080,'Go Aheads'!A:H,8,FALSE)</f>
        <v>#N/A</v>
      </c>
      <c r="M2080" s="84">
        <f>VLOOKUP(A2080,'Northern Branch Phase II Debris'!A:F,4,FALSE)</f>
        <v>0</v>
      </c>
      <c r="N2080" s="84">
        <f>VLOOKUP(A2080,'Northern Branch Phase II Debris'!A:F,5,FALSE)</f>
        <v>0</v>
      </c>
      <c r="P2080" s="84">
        <f ca="1">SUMIF(cCalRecycle_NorthBranch_DataMan!A:F,Audit!A2080,cCalRecycle_NorthBranch_DataMan!F:F)</f>
        <v>0</v>
      </c>
      <c r="Q2080" s="86" t="e">
        <f>VLOOKUP(A2080,cCalRecycle_NorthBranch_DataMan!A:B,2,FALSE)</f>
        <v>#N/A</v>
      </c>
      <c r="R2080" s="643" t="b">
        <f t="shared" ca="1" si="65"/>
        <v>1</v>
      </c>
      <c r="Y2080" s="84" t="e">
        <v>#N/A</v>
      </c>
      <c r="Z2080" s="84" t="e">
        <v>#N/A</v>
      </c>
      <c r="AA2080" s="84" t="e">
        <v>#N/A</v>
      </c>
      <c r="AB2080" s="84" t="e">
        <v>#N/A</v>
      </c>
      <c r="AC2080" s="84" t="e">
        <v>#N/A</v>
      </c>
      <c r="AD2080" s="84" t="e">
        <v>#N/A</v>
      </c>
      <c r="AE2080" s="84" t="e">
        <v>#N/A</v>
      </c>
      <c r="AF2080" s="84" t="e">
        <v>#N/A</v>
      </c>
    </row>
    <row r="2081" spans="1:32" ht="15" thickBot="1">
      <c r="A2081" s="93" t="s">
        <v>4632</v>
      </c>
      <c r="B2081" s="84" t="str">
        <f>VLOOKUP(A2081,'Northern Branch Phase II Debris'!A:F,2,FALSE)</f>
        <v>071-360-013-000</v>
      </c>
      <c r="C2081" s="84" t="str">
        <f>VLOOKUP(A2081,'Northern Branch Phase II Debris'!A:F,3,FALSE)</f>
        <v>Big Meadow Way</v>
      </c>
      <c r="F2081" s="84" t="str">
        <f t="shared" si="64"/>
        <v>Go Ahead</v>
      </c>
      <c r="G2081" s="320">
        <f>VLOOKUP(A2081,'Northern Branch Phase II Debris'!A:F,6,FALSE)</f>
        <v>0</v>
      </c>
      <c r="H2081" s="84" t="str">
        <f>VLOOKUP(A2081,'Northern Branch Phase II Debris'!A:G,7,FALSE)</f>
        <v>Butte</v>
      </c>
      <c r="I2081" s="84" t="e">
        <f>VLOOKUP(A2081,'Go Backs'!A:H,8,FALSE)</f>
        <v>#N/A</v>
      </c>
      <c r="K2081" s="84" t="e">
        <f>VLOOKUP(A2081,'Go Aheads'!A:H,8,FALSE)</f>
        <v>#N/A</v>
      </c>
      <c r="M2081" s="84">
        <f>VLOOKUP(A2081,'Northern Branch Phase II Debris'!A:F,4,FALSE)</f>
        <v>0</v>
      </c>
      <c r="N2081" s="84">
        <f>VLOOKUP(A2081,'Northern Branch Phase II Debris'!A:F,5,FALSE)</f>
        <v>0</v>
      </c>
      <c r="P2081" s="84">
        <f ca="1">SUMIF(cCalRecycle_NorthBranch_DataMan!A:F,Audit!A2081,cCalRecycle_NorthBranch_DataMan!F:F)</f>
        <v>0</v>
      </c>
      <c r="Q2081" s="86" t="e">
        <f>VLOOKUP(A2081,cCalRecycle_NorthBranch_DataMan!A:B,2,FALSE)</f>
        <v>#N/A</v>
      </c>
      <c r="R2081" s="643" t="b">
        <f t="shared" ca="1" si="65"/>
        <v>1</v>
      </c>
      <c r="Y2081" s="84" t="e">
        <v>#N/A</v>
      </c>
      <c r="Z2081" s="84" t="e">
        <v>#N/A</v>
      </c>
      <c r="AA2081" s="84" t="e">
        <v>#N/A</v>
      </c>
      <c r="AB2081" s="84" t="e">
        <v>#N/A</v>
      </c>
      <c r="AC2081" s="84" t="e">
        <v>#N/A</v>
      </c>
      <c r="AD2081" s="84" t="e">
        <v>#N/A</v>
      </c>
      <c r="AE2081" s="84" t="e">
        <v>#N/A</v>
      </c>
      <c r="AF2081" s="84" t="e">
        <v>#N/A</v>
      </c>
    </row>
    <row r="2082" spans="1:32" ht="15" thickBot="1">
      <c r="A2082" s="93" t="s">
        <v>4634</v>
      </c>
      <c r="B2082" s="84">
        <f>VLOOKUP(A2082,'Northern Branch Phase II Debris'!A:F,2,FALSE)</f>
        <v>42</v>
      </c>
      <c r="C2082" s="84" t="str">
        <f>VLOOKUP(A2082,'Northern Branch Phase II Debris'!A:F,3,FALSE)</f>
        <v>Sugar Pine Drive</v>
      </c>
      <c r="F2082" s="84" t="str">
        <f t="shared" si="64"/>
        <v>Go Ahead</v>
      </c>
      <c r="G2082" s="320">
        <f>VLOOKUP(A2082,'Northern Branch Phase II Debris'!A:F,6,FALSE)</f>
        <v>0</v>
      </c>
      <c r="H2082" s="84" t="str">
        <f>VLOOKUP(A2082,'Northern Branch Phase II Debris'!A:G,7,FALSE)</f>
        <v>Butte</v>
      </c>
      <c r="I2082" s="84" t="e">
        <f>VLOOKUP(A2082,'Go Backs'!A:H,8,FALSE)</f>
        <v>#N/A</v>
      </c>
      <c r="K2082" s="84" t="e">
        <f>VLOOKUP(A2082,'Go Aheads'!A:H,8,FALSE)</f>
        <v>#N/A</v>
      </c>
      <c r="M2082" s="84">
        <f>VLOOKUP(A2082,'Northern Branch Phase II Debris'!A:F,4,FALSE)</f>
        <v>0</v>
      </c>
      <c r="N2082" s="84">
        <f>VLOOKUP(A2082,'Northern Branch Phase II Debris'!A:F,5,FALSE)</f>
        <v>0</v>
      </c>
      <c r="P2082" s="84">
        <f ca="1">SUMIF(cCalRecycle_NorthBranch_DataMan!A:F,Audit!A2082,cCalRecycle_NorthBranch_DataMan!F:F)</f>
        <v>0</v>
      </c>
      <c r="Q2082" s="86" t="e">
        <f>VLOOKUP(A2082,cCalRecycle_NorthBranch_DataMan!A:B,2,FALSE)</f>
        <v>#N/A</v>
      </c>
      <c r="R2082" s="643" t="b">
        <f t="shared" ca="1" si="65"/>
        <v>1</v>
      </c>
      <c r="Y2082" s="84" t="e">
        <v>#N/A</v>
      </c>
      <c r="Z2082" s="84" t="e">
        <v>#N/A</v>
      </c>
      <c r="AA2082" s="84" t="e">
        <v>#N/A</v>
      </c>
      <c r="AB2082" s="84" t="e">
        <v>#N/A</v>
      </c>
      <c r="AC2082" s="84" t="e">
        <v>#N/A</v>
      </c>
      <c r="AD2082" s="84" t="e">
        <v>#N/A</v>
      </c>
      <c r="AE2082" s="84" t="e">
        <v>#N/A</v>
      </c>
      <c r="AF2082" s="84" t="e">
        <v>#N/A</v>
      </c>
    </row>
    <row r="2083" spans="1:32" ht="15" thickBot="1">
      <c r="A2083" s="93" t="s">
        <v>4635</v>
      </c>
      <c r="B2083" s="84" t="str">
        <f>VLOOKUP(A2083,'Northern Branch Phase II Debris'!A:F,2,FALSE)</f>
        <v>061-350-032-000</v>
      </c>
      <c r="C2083" s="84" t="str">
        <f>VLOOKUP(A2083,'Northern Branch Phase II Debris'!A:F,3,FALSE)</f>
        <v>Bald Rock Road</v>
      </c>
      <c r="F2083" s="84" t="str">
        <f t="shared" si="64"/>
        <v>Go Ahead</v>
      </c>
      <c r="G2083" s="320">
        <f>VLOOKUP(A2083,'Northern Branch Phase II Debris'!A:F,6,FALSE)</f>
        <v>0</v>
      </c>
      <c r="H2083" s="84" t="str">
        <f>VLOOKUP(A2083,'Northern Branch Phase II Debris'!A:G,7,FALSE)</f>
        <v>Butte</v>
      </c>
      <c r="I2083" s="84" t="e">
        <f>VLOOKUP(A2083,'Go Backs'!A:H,8,FALSE)</f>
        <v>#N/A</v>
      </c>
      <c r="K2083" s="84" t="e">
        <f>VLOOKUP(A2083,'Go Aheads'!A:H,8,FALSE)</f>
        <v>#N/A</v>
      </c>
      <c r="M2083" s="84">
        <f>VLOOKUP(A2083,'Northern Branch Phase II Debris'!A:F,4,FALSE)</f>
        <v>0</v>
      </c>
      <c r="N2083" s="84">
        <f>VLOOKUP(A2083,'Northern Branch Phase II Debris'!A:F,5,FALSE)</f>
        <v>0</v>
      </c>
      <c r="P2083" s="84">
        <f ca="1">SUMIF(cCalRecycle_NorthBranch_DataMan!A:F,Audit!A2083,cCalRecycle_NorthBranch_DataMan!F:F)</f>
        <v>0</v>
      </c>
      <c r="Q2083" s="86" t="e">
        <f>VLOOKUP(A2083,cCalRecycle_NorthBranch_DataMan!A:B,2,FALSE)</f>
        <v>#N/A</v>
      </c>
      <c r="R2083" s="643" t="b">
        <f t="shared" ca="1" si="65"/>
        <v>1</v>
      </c>
      <c r="Y2083" s="84" t="e">
        <v>#N/A</v>
      </c>
      <c r="Z2083" s="84" t="e">
        <v>#N/A</v>
      </c>
      <c r="AA2083" s="84" t="e">
        <v>#N/A</v>
      </c>
      <c r="AB2083" s="84" t="e">
        <v>#N/A</v>
      </c>
      <c r="AC2083" s="84" t="e">
        <v>#N/A</v>
      </c>
      <c r="AD2083" s="84" t="e">
        <v>#N/A</v>
      </c>
      <c r="AE2083" s="84" t="e">
        <v>#N/A</v>
      </c>
      <c r="AF2083" s="84" t="e">
        <v>#N/A</v>
      </c>
    </row>
    <row r="2084" spans="1:32" ht="15" thickBot="1">
      <c r="A2084" s="93" t="s">
        <v>4636</v>
      </c>
      <c r="B2084" s="84" t="str">
        <f>VLOOKUP(A2084,'Northern Branch Phase II Debris'!A:F,2,FALSE)</f>
        <v>062-300-075-000</v>
      </c>
      <c r="C2084" s="84" t="str">
        <f>VLOOKUP(A2084,'Northern Branch Phase II Debris'!A:F,3,FALSE)</f>
        <v>Meadow Lane</v>
      </c>
      <c r="F2084" s="84" t="str">
        <f t="shared" si="64"/>
        <v>Go Ahead</v>
      </c>
      <c r="G2084" s="320">
        <f>VLOOKUP(A2084,'Northern Branch Phase II Debris'!A:F,6,FALSE)</f>
        <v>0</v>
      </c>
      <c r="H2084" s="84" t="str">
        <f>VLOOKUP(A2084,'Northern Branch Phase II Debris'!A:G,7,FALSE)</f>
        <v>Butte</v>
      </c>
      <c r="I2084" s="84" t="e">
        <f>VLOOKUP(A2084,'Go Backs'!A:H,8,FALSE)</f>
        <v>#N/A</v>
      </c>
      <c r="K2084" s="84" t="e">
        <f>VLOOKUP(A2084,'Go Aheads'!A:H,8,FALSE)</f>
        <v>#N/A</v>
      </c>
      <c r="M2084" s="84">
        <f>VLOOKUP(A2084,'Northern Branch Phase II Debris'!A:F,4,FALSE)</f>
        <v>0</v>
      </c>
      <c r="N2084" s="84">
        <f>VLOOKUP(A2084,'Northern Branch Phase II Debris'!A:F,5,FALSE)</f>
        <v>0</v>
      </c>
      <c r="P2084" s="84">
        <f ca="1">SUMIF(cCalRecycle_NorthBranch_DataMan!A:F,Audit!A2084,cCalRecycle_NorthBranch_DataMan!F:F)</f>
        <v>0</v>
      </c>
      <c r="Q2084" s="86" t="e">
        <f>VLOOKUP(A2084,cCalRecycle_NorthBranch_DataMan!A:B,2,FALSE)</f>
        <v>#N/A</v>
      </c>
      <c r="R2084" s="643" t="b">
        <f t="shared" ca="1" si="65"/>
        <v>1</v>
      </c>
      <c r="Y2084" s="84" t="e">
        <v>#N/A</v>
      </c>
      <c r="Z2084" s="84" t="e">
        <v>#N/A</v>
      </c>
      <c r="AA2084" s="84" t="e">
        <v>#N/A</v>
      </c>
      <c r="AB2084" s="84" t="e">
        <v>#N/A</v>
      </c>
      <c r="AC2084" s="84" t="e">
        <v>#N/A</v>
      </c>
      <c r="AD2084" s="84" t="e">
        <v>#N/A</v>
      </c>
      <c r="AE2084" s="84" t="e">
        <v>#N/A</v>
      </c>
      <c r="AF2084" s="84" t="e">
        <v>#N/A</v>
      </c>
    </row>
    <row r="2085" spans="1:32" ht="15" thickBot="1">
      <c r="A2085" s="93" t="s">
        <v>4637</v>
      </c>
      <c r="B2085" s="84" t="str">
        <f>VLOOKUP(A2085,'Northern Branch Phase II Debris'!A:F,2,FALSE)</f>
        <v>061-020-079-000</v>
      </c>
      <c r="C2085" s="84" t="str">
        <f>VLOOKUP(A2085,'Northern Branch Phase II Debris'!A:F,3,FALSE)</f>
        <v>PTN SEC 9-21-6E</v>
      </c>
      <c r="F2085" s="84" t="str">
        <f t="shared" si="64"/>
        <v>Go Ahead</v>
      </c>
      <c r="G2085" s="320">
        <f>VLOOKUP(A2085,'Northern Branch Phase II Debris'!A:F,6,FALSE)</f>
        <v>44362</v>
      </c>
      <c r="H2085" s="84" t="str">
        <f>VLOOKUP(A2085,'Northern Branch Phase II Debris'!A:G,7,FALSE)</f>
        <v>Butte</v>
      </c>
      <c r="I2085" s="84" t="e">
        <f>VLOOKUP(A2085,'Go Backs'!A:H,8,FALSE)</f>
        <v>#N/A</v>
      </c>
      <c r="K2085" s="84" t="e">
        <f>VLOOKUP(A2085,'Go Aheads'!A:H,8,FALSE)</f>
        <v>#N/A</v>
      </c>
      <c r="M2085" s="84">
        <f>VLOOKUP(A2085,'Northern Branch Phase II Debris'!A:F,4,FALSE)</f>
        <v>1</v>
      </c>
      <c r="N2085" s="84">
        <f>VLOOKUP(A2085,'Northern Branch Phase II Debris'!A:F,5,FALSE)</f>
        <v>0</v>
      </c>
      <c r="P2085" s="84">
        <f ca="1">SUMIF(cCalRecycle_NorthBranch_DataMan!A:F,Audit!A2085,cCalRecycle_NorthBranch_DataMan!F:F)</f>
        <v>0</v>
      </c>
      <c r="Q2085" s="86" t="e">
        <f>VLOOKUP(A2085,cCalRecycle_NorthBranch_DataMan!A:B,2,FALSE)</f>
        <v>#N/A</v>
      </c>
      <c r="R2085" s="643" t="b">
        <f t="shared" ca="1" si="65"/>
        <v>1</v>
      </c>
      <c r="Y2085" s="84" t="e">
        <v>#N/A</v>
      </c>
      <c r="Z2085" s="84" t="e">
        <v>#N/A</v>
      </c>
      <c r="AA2085" s="84" t="e">
        <v>#N/A</v>
      </c>
      <c r="AB2085" s="84" t="e">
        <v>#N/A</v>
      </c>
      <c r="AC2085" s="84" t="e">
        <v>#N/A</v>
      </c>
      <c r="AD2085" s="84" t="e">
        <v>#N/A</v>
      </c>
      <c r="AE2085" s="84" t="e">
        <v>#N/A</v>
      </c>
      <c r="AF2085" s="84" t="e">
        <v>#N/A</v>
      </c>
    </row>
    <row r="2086" spans="1:32" ht="15" thickBot="1">
      <c r="A2086" s="93" t="s">
        <v>4639</v>
      </c>
      <c r="B2086" s="84">
        <f>VLOOKUP(A2086,'Northern Branch Phase II Debris'!A:F,2,FALSE)</f>
        <v>2568</v>
      </c>
      <c r="C2086" s="84" t="str">
        <f>VLOOKUP(A2086,'Northern Branch Phase II Debris'!A:F,3,FALSE)</f>
        <v>Bald Rock Road</v>
      </c>
      <c r="F2086" s="84" t="str">
        <f t="shared" si="64"/>
        <v>Go Ahead</v>
      </c>
      <c r="G2086" s="320">
        <f>VLOOKUP(A2086,'Northern Branch Phase II Debris'!A:F,6,FALSE)</f>
        <v>44366</v>
      </c>
      <c r="H2086" s="84" t="str">
        <f>VLOOKUP(A2086,'Northern Branch Phase II Debris'!A:G,7,FALSE)</f>
        <v>Butte</v>
      </c>
      <c r="I2086" s="84" t="e">
        <f>VLOOKUP(A2086,'Go Backs'!A:H,8,FALSE)</f>
        <v>#N/A</v>
      </c>
      <c r="K2086" s="84">
        <f>VLOOKUP(A2086,'Go Aheads'!A:H,8,FALSE)</f>
        <v>1</v>
      </c>
      <c r="M2086" s="84">
        <f>VLOOKUP(A2086,'Northern Branch Phase II Debris'!A:F,4,FALSE)</f>
        <v>1</v>
      </c>
      <c r="N2086" s="84">
        <f>VLOOKUP(A2086,'Northern Branch Phase II Debris'!A:F,5,FALSE)</f>
        <v>1</v>
      </c>
      <c r="P2086" s="84">
        <f ca="1">SUMIF(cCalRecycle_NorthBranch_DataMan!A:F,Audit!A2086,cCalRecycle_NorthBranch_DataMan!F:F)</f>
        <v>1</v>
      </c>
      <c r="Q2086" s="86">
        <f>VLOOKUP(A2086,cCalRecycle_NorthBranch_DataMan!A:B,2,FALSE)</f>
        <v>44377.658865740697</v>
      </c>
      <c r="R2086" s="643" t="b">
        <f t="shared" ca="1" si="65"/>
        <v>1</v>
      </c>
      <c r="Y2086" s="84" t="e">
        <v>#N/A</v>
      </c>
      <c r="Z2086" s="84" t="e">
        <v>#N/A</v>
      </c>
      <c r="AA2086" s="84" t="e">
        <v>#N/A</v>
      </c>
      <c r="AB2086" s="84" t="e">
        <v>#N/A</v>
      </c>
      <c r="AC2086" s="84" t="e">
        <v>#N/A</v>
      </c>
      <c r="AD2086" s="84" t="e">
        <v>#N/A</v>
      </c>
      <c r="AE2086" s="84" t="e">
        <v>#N/A</v>
      </c>
      <c r="AF2086" s="84" t="e">
        <v>#N/A</v>
      </c>
    </row>
    <row r="2087" spans="1:32" ht="15" thickBot="1">
      <c r="A2087" s="93" t="s">
        <v>4640</v>
      </c>
      <c r="B2087" s="84" t="str">
        <f>VLOOKUP(A2087,'Northern Branch Phase II Debris'!A:F,2,FALSE)</f>
        <v>062-160-036-000</v>
      </c>
      <c r="C2087" s="84" t="str">
        <f>VLOOKUP(A2087,'Northern Branch Phase II Debris'!A:F,3,FALSE)</f>
        <v>Forest View Way</v>
      </c>
      <c r="F2087" s="84" t="str">
        <f t="shared" si="64"/>
        <v>Go Ahead</v>
      </c>
      <c r="G2087" s="320">
        <f>VLOOKUP(A2087,'Northern Branch Phase II Debris'!A:F,6,FALSE)</f>
        <v>0</v>
      </c>
      <c r="H2087" s="84" t="str">
        <f>VLOOKUP(A2087,'Northern Branch Phase II Debris'!A:G,7,FALSE)</f>
        <v>Butte</v>
      </c>
      <c r="I2087" s="84" t="e">
        <f>VLOOKUP(A2087,'Go Backs'!A:H,8,FALSE)</f>
        <v>#N/A</v>
      </c>
      <c r="K2087" s="84" t="e">
        <f>VLOOKUP(A2087,'Go Aheads'!A:H,8,FALSE)</f>
        <v>#N/A</v>
      </c>
      <c r="M2087" s="84">
        <f>VLOOKUP(A2087,'Northern Branch Phase II Debris'!A:F,4,FALSE)</f>
        <v>0</v>
      </c>
      <c r="N2087" s="84">
        <f>VLOOKUP(A2087,'Northern Branch Phase II Debris'!A:F,5,FALSE)</f>
        <v>0</v>
      </c>
      <c r="P2087" s="84">
        <f ca="1">SUMIF(cCalRecycle_NorthBranch_DataMan!A:F,Audit!A2087,cCalRecycle_NorthBranch_DataMan!F:F)</f>
        <v>0</v>
      </c>
      <c r="Q2087" s="86" t="e">
        <f>VLOOKUP(A2087,cCalRecycle_NorthBranch_DataMan!A:B,2,FALSE)</f>
        <v>#N/A</v>
      </c>
      <c r="R2087" s="643" t="b">
        <f t="shared" ca="1" si="65"/>
        <v>1</v>
      </c>
      <c r="Y2087" s="84" t="e">
        <v>#N/A</v>
      </c>
      <c r="Z2087" s="84" t="e">
        <v>#N/A</v>
      </c>
      <c r="AA2087" s="84" t="e">
        <v>#N/A</v>
      </c>
      <c r="AB2087" s="84" t="e">
        <v>#N/A</v>
      </c>
      <c r="AC2087" s="84" t="e">
        <v>#N/A</v>
      </c>
      <c r="AD2087" s="84" t="e">
        <v>#N/A</v>
      </c>
      <c r="AE2087" s="84" t="e">
        <v>#N/A</v>
      </c>
      <c r="AF2087" s="84" t="e">
        <v>#N/A</v>
      </c>
    </row>
    <row r="2088" spans="1:32" ht="15" thickBot="1">
      <c r="A2088" s="93" t="s">
        <v>4641</v>
      </c>
      <c r="B2088" s="84" t="str">
        <f>VLOOKUP(A2088,'Northern Branch Phase II Debris'!A:F,2,FALSE)</f>
        <v>062-160-037-000</v>
      </c>
      <c r="C2088" s="84" t="str">
        <f>VLOOKUP(A2088,'Northern Branch Phase II Debris'!A:F,3,FALSE)</f>
        <v>Forest View Way</v>
      </c>
      <c r="F2088" s="84" t="str">
        <f t="shared" si="64"/>
        <v>Go Ahead</v>
      </c>
      <c r="G2088" s="320">
        <f>VLOOKUP(A2088,'Northern Branch Phase II Debris'!A:F,6,FALSE)</f>
        <v>0</v>
      </c>
      <c r="H2088" s="84" t="str">
        <f>VLOOKUP(A2088,'Northern Branch Phase II Debris'!A:G,7,FALSE)</f>
        <v>Butte</v>
      </c>
      <c r="I2088" s="84" t="e">
        <f>VLOOKUP(A2088,'Go Backs'!A:H,8,FALSE)</f>
        <v>#N/A</v>
      </c>
      <c r="K2088" s="84" t="e">
        <f>VLOOKUP(A2088,'Go Aheads'!A:H,8,FALSE)</f>
        <v>#N/A</v>
      </c>
      <c r="M2088" s="84">
        <f>VLOOKUP(A2088,'Northern Branch Phase II Debris'!A:F,4,FALSE)</f>
        <v>0</v>
      </c>
      <c r="N2088" s="84">
        <f>VLOOKUP(A2088,'Northern Branch Phase II Debris'!A:F,5,FALSE)</f>
        <v>0</v>
      </c>
      <c r="P2088" s="84">
        <f ca="1">SUMIF(cCalRecycle_NorthBranch_DataMan!A:F,Audit!A2088,cCalRecycle_NorthBranch_DataMan!F:F)</f>
        <v>0</v>
      </c>
      <c r="Q2088" s="86" t="e">
        <f>VLOOKUP(A2088,cCalRecycle_NorthBranch_DataMan!A:B,2,FALSE)</f>
        <v>#N/A</v>
      </c>
      <c r="R2088" s="643" t="b">
        <f t="shared" ca="1" si="65"/>
        <v>1</v>
      </c>
      <c r="Y2088" s="84" t="e">
        <v>#N/A</v>
      </c>
      <c r="Z2088" s="84" t="e">
        <v>#N/A</v>
      </c>
      <c r="AA2088" s="84" t="e">
        <v>#N/A</v>
      </c>
      <c r="AB2088" s="84" t="e">
        <v>#N/A</v>
      </c>
      <c r="AC2088" s="84" t="e">
        <v>#N/A</v>
      </c>
      <c r="AD2088" s="84" t="e">
        <v>#N/A</v>
      </c>
      <c r="AE2088" s="84" t="e">
        <v>#N/A</v>
      </c>
      <c r="AF2088" s="84" t="e">
        <v>#N/A</v>
      </c>
    </row>
    <row r="2089" spans="1:32" ht="15" thickBot="1">
      <c r="A2089" s="93" t="s">
        <v>4642</v>
      </c>
      <c r="B2089" s="84" t="str">
        <f>VLOOKUP(A2089,'Northern Branch Phase II Debris'!A:F,2,FALSE)</f>
        <v>062-300-068-000</v>
      </c>
      <c r="C2089" s="84" t="str">
        <f>VLOOKUP(A2089,'Northern Branch Phase II Debris'!A:F,3,FALSE)</f>
        <v>Meadow Lane</v>
      </c>
      <c r="F2089" s="84" t="str">
        <f t="shared" si="64"/>
        <v>Go Ahead</v>
      </c>
      <c r="G2089" s="320">
        <f>VLOOKUP(A2089,'Northern Branch Phase II Debris'!A:F,6,FALSE)</f>
        <v>0</v>
      </c>
      <c r="H2089" s="84" t="str">
        <f>VLOOKUP(A2089,'Northern Branch Phase II Debris'!A:G,7,FALSE)</f>
        <v>Butte</v>
      </c>
      <c r="I2089" s="84" t="e">
        <f>VLOOKUP(A2089,'Go Backs'!A:H,8,FALSE)</f>
        <v>#N/A</v>
      </c>
      <c r="K2089" s="84" t="e">
        <f>VLOOKUP(A2089,'Go Aheads'!A:H,8,FALSE)</f>
        <v>#N/A</v>
      </c>
      <c r="M2089" s="84">
        <f>VLOOKUP(A2089,'Northern Branch Phase II Debris'!A:F,4,FALSE)</f>
        <v>0</v>
      </c>
      <c r="N2089" s="84">
        <f>VLOOKUP(A2089,'Northern Branch Phase II Debris'!A:F,5,FALSE)</f>
        <v>0</v>
      </c>
      <c r="P2089" s="84">
        <f ca="1">SUMIF(cCalRecycle_NorthBranch_DataMan!A:F,Audit!A2089,cCalRecycle_NorthBranch_DataMan!F:F)</f>
        <v>0</v>
      </c>
      <c r="Q2089" s="86" t="e">
        <f>VLOOKUP(A2089,cCalRecycle_NorthBranch_DataMan!A:B,2,FALSE)</f>
        <v>#N/A</v>
      </c>
      <c r="R2089" s="643" t="b">
        <f t="shared" ca="1" si="65"/>
        <v>1</v>
      </c>
      <c r="Y2089" s="84" t="e">
        <v>#N/A</v>
      </c>
      <c r="Z2089" s="84" t="e">
        <v>#N/A</v>
      </c>
      <c r="AA2089" s="84" t="e">
        <v>#N/A</v>
      </c>
      <c r="AB2089" s="84" t="e">
        <v>#N/A</v>
      </c>
      <c r="AC2089" s="84" t="e">
        <v>#N/A</v>
      </c>
      <c r="AD2089" s="84" t="e">
        <v>#N/A</v>
      </c>
      <c r="AE2089" s="84" t="e">
        <v>#N/A</v>
      </c>
      <c r="AF2089" s="84" t="e">
        <v>#N/A</v>
      </c>
    </row>
    <row r="2090" spans="1:32" ht="15" thickBot="1">
      <c r="A2090" s="93" t="s">
        <v>4643</v>
      </c>
      <c r="B2090" s="84" t="str">
        <f>VLOOKUP(A2090,'Northern Branch Phase II Debris'!A:F,2,FALSE)</f>
        <v>062-330-005-000</v>
      </c>
      <c r="C2090" s="84" t="str">
        <f>VLOOKUP(A2090,'Northern Branch Phase II Debris'!A:F,3,FALSE)</f>
        <v>Sand Creek Drive</v>
      </c>
      <c r="F2090" s="84" t="str">
        <f t="shared" si="64"/>
        <v>Go Ahead</v>
      </c>
      <c r="G2090" s="320">
        <f>VLOOKUP(A2090,'Northern Branch Phase II Debris'!A:F,6,FALSE)</f>
        <v>0</v>
      </c>
      <c r="H2090" s="84" t="str">
        <f>VLOOKUP(A2090,'Northern Branch Phase II Debris'!A:G,7,FALSE)</f>
        <v>Butte</v>
      </c>
      <c r="I2090" s="84" t="e">
        <f>VLOOKUP(A2090,'Go Backs'!A:H,8,FALSE)</f>
        <v>#N/A</v>
      </c>
      <c r="K2090" s="84" t="e">
        <f>VLOOKUP(A2090,'Go Aheads'!A:H,8,FALSE)</f>
        <v>#N/A</v>
      </c>
      <c r="M2090" s="84">
        <f>VLOOKUP(A2090,'Northern Branch Phase II Debris'!A:F,4,FALSE)</f>
        <v>0</v>
      </c>
      <c r="N2090" s="84">
        <f>VLOOKUP(A2090,'Northern Branch Phase II Debris'!A:F,5,FALSE)</f>
        <v>0</v>
      </c>
      <c r="P2090" s="84">
        <f ca="1">SUMIF(cCalRecycle_NorthBranch_DataMan!A:F,Audit!A2090,cCalRecycle_NorthBranch_DataMan!F:F)</f>
        <v>0</v>
      </c>
      <c r="Q2090" s="86" t="e">
        <f>VLOOKUP(A2090,cCalRecycle_NorthBranch_DataMan!A:B,2,FALSE)</f>
        <v>#N/A</v>
      </c>
      <c r="R2090" s="643" t="b">
        <f t="shared" ca="1" si="65"/>
        <v>1</v>
      </c>
      <c r="Y2090" s="84" t="e">
        <v>#N/A</v>
      </c>
      <c r="Z2090" s="84" t="e">
        <v>#N/A</v>
      </c>
      <c r="AA2090" s="84" t="e">
        <v>#N/A</v>
      </c>
      <c r="AB2090" s="84" t="e">
        <v>#N/A</v>
      </c>
      <c r="AC2090" s="84" t="e">
        <v>#N/A</v>
      </c>
      <c r="AD2090" s="84" t="e">
        <v>#N/A</v>
      </c>
      <c r="AE2090" s="84" t="e">
        <v>#N/A</v>
      </c>
      <c r="AF2090" s="84" t="e">
        <v>#N/A</v>
      </c>
    </row>
    <row r="2091" spans="1:32" ht="15" thickBot="1">
      <c r="A2091" s="93" t="s">
        <v>4644</v>
      </c>
      <c r="B2091" s="84" t="str">
        <f>VLOOKUP(A2091,'Northern Branch Phase II Debris'!A:F,2,FALSE)</f>
        <v>062-330-006-000</v>
      </c>
      <c r="C2091" s="84" t="str">
        <f>VLOOKUP(A2091,'Northern Branch Phase II Debris'!A:F,3,FALSE)</f>
        <v>Sand Creek Drive</v>
      </c>
      <c r="F2091" s="84" t="str">
        <f t="shared" si="64"/>
        <v>Go Ahead</v>
      </c>
      <c r="G2091" s="320">
        <f>VLOOKUP(A2091,'Northern Branch Phase II Debris'!A:F,6,FALSE)</f>
        <v>0</v>
      </c>
      <c r="H2091" s="84" t="str">
        <f>VLOOKUP(A2091,'Northern Branch Phase II Debris'!A:G,7,FALSE)</f>
        <v>Butte</v>
      </c>
      <c r="I2091" s="84" t="e">
        <f>VLOOKUP(A2091,'Go Backs'!A:H,8,FALSE)</f>
        <v>#N/A</v>
      </c>
      <c r="K2091" s="84" t="e">
        <f>VLOOKUP(A2091,'Go Aheads'!A:H,8,FALSE)</f>
        <v>#N/A</v>
      </c>
      <c r="M2091" s="84">
        <f>VLOOKUP(A2091,'Northern Branch Phase II Debris'!A:F,4,FALSE)</f>
        <v>0</v>
      </c>
      <c r="N2091" s="84">
        <f>VLOOKUP(A2091,'Northern Branch Phase II Debris'!A:F,5,FALSE)</f>
        <v>0</v>
      </c>
      <c r="P2091" s="84">
        <f ca="1">SUMIF(cCalRecycle_NorthBranch_DataMan!A:F,Audit!A2091,cCalRecycle_NorthBranch_DataMan!F:F)</f>
        <v>0</v>
      </c>
      <c r="Q2091" s="86" t="e">
        <f>VLOOKUP(A2091,cCalRecycle_NorthBranch_DataMan!A:B,2,FALSE)</f>
        <v>#N/A</v>
      </c>
      <c r="R2091" s="643" t="b">
        <f t="shared" ca="1" si="65"/>
        <v>1</v>
      </c>
      <c r="Y2091" s="84" t="e">
        <v>#N/A</v>
      </c>
      <c r="Z2091" s="84" t="e">
        <v>#N/A</v>
      </c>
      <c r="AA2091" s="84" t="e">
        <v>#N/A</v>
      </c>
      <c r="AB2091" s="84" t="e">
        <v>#N/A</v>
      </c>
      <c r="AC2091" s="84" t="e">
        <v>#N/A</v>
      </c>
      <c r="AD2091" s="84" t="e">
        <v>#N/A</v>
      </c>
      <c r="AE2091" s="84" t="e">
        <v>#N/A</v>
      </c>
      <c r="AF2091" s="84" t="e">
        <v>#N/A</v>
      </c>
    </row>
    <row r="2092" spans="1:32" ht="26.25" thickBot="1">
      <c r="A2092" s="93" t="s">
        <v>4645</v>
      </c>
      <c r="B2092" s="84" t="str">
        <f>VLOOKUP(A2092,'Northern Branch Phase II Debris'!A:F,2,FALSE)</f>
        <v>062-700-015-000</v>
      </c>
      <c r="C2092" s="84" t="str">
        <f>VLOOKUP(A2092,'Northern Branch Phase II Debris'!A:F,3,FALSE)</f>
        <v>PTN SEC33 T21N R5E</v>
      </c>
      <c r="F2092" s="84" t="str">
        <f t="shared" si="64"/>
        <v>Go Ahead</v>
      </c>
      <c r="G2092" s="320">
        <f>VLOOKUP(A2092,'Northern Branch Phase II Debris'!A:F,6,FALSE)</f>
        <v>0</v>
      </c>
      <c r="H2092" s="84" t="str">
        <f>VLOOKUP(A2092,'Northern Branch Phase II Debris'!A:G,7,FALSE)</f>
        <v>Butte</v>
      </c>
      <c r="I2092" s="84" t="e">
        <f>VLOOKUP(A2092,'Go Backs'!A:H,8,FALSE)</f>
        <v>#N/A</v>
      </c>
      <c r="K2092" s="84" t="e">
        <f>VLOOKUP(A2092,'Go Aheads'!A:H,8,FALSE)</f>
        <v>#N/A</v>
      </c>
      <c r="M2092" s="84">
        <f>VLOOKUP(A2092,'Northern Branch Phase II Debris'!A:F,4,FALSE)</f>
        <v>0</v>
      </c>
      <c r="N2092" s="84">
        <f>VLOOKUP(A2092,'Northern Branch Phase II Debris'!A:F,5,FALSE)</f>
        <v>0</v>
      </c>
      <c r="P2092" s="84">
        <f ca="1">SUMIF(cCalRecycle_NorthBranch_DataMan!A:F,Audit!A2092,cCalRecycle_NorthBranch_DataMan!F:F)</f>
        <v>0</v>
      </c>
      <c r="Q2092" s="86" t="e">
        <f>VLOOKUP(A2092,cCalRecycle_NorthBranch_DataMan!A:B,2,FALSE)</f>
        <v>#N/A</v>
      </c>
      <c r="R2092" s="643" t="b">
        <f t="shared" ca="1" si="65"/>
        <v>1</v>
      </c>
      <c r="Y2092" s="84" t="e">
        <v>#N/A</v>
      </c>
      <c r="Z2092" s="84" t="e">
        <v>#N/A</v>
      </c>
      <c r="AA2092" s="84" t="e">
        <v>#N/A</v>
      </c>
      <c r="AB2092" s="84" t="e">
        <v>#N/A</v>
      </c>
      <c r="AC2092" s="84" t="e">
        <v>#N/A</v>
      </c>
      <c r="AD2092" s="84" t="e">
        <v>#N/A</v>
      </c>
      <c r="AE2092" s="84" t="e">
        <v>#N/A</v>
      </c>
      <c r="AF2092" s="84" t="e">
        <v>#N/A</v>
      </c>
    </row>
    <row r="2093" spans="1:32" ht="26.25" thickBot="1">
      <c r="A2093" s="93" t="s">
        <v>4646</v>
      </c>
      <c r="B2093" s="84" t="str">
        <f>VLOOKUP(A2093,'Northern Branch Phase II Debris'!A:F,2,FALSE)</f>
        <v>062-700-016-000</v>
      </c>
      <c r="C2093" s="84" t="str">
        <f>VLOOKUP(A2093,'Northern Branch Phase II Debris'!A:F,3,FALSE)</f>
        <v>PTN SEC33 T21N R5E</v>
      </c>
      <c r="F2093" s="84" t="str">
        <f t="shared" si="64"/>
        <v>Go Ahead</v>
      </c>
      <c r="G2093" s="320">
        <f>VLOOKUP(A2093,'Northern Branch Phase II Debris'!A:F,6,FALSE)</f>
        <v>0</v>
      </c>
      <c r="H2093" s="84" t="str">
        <f>VLOOKUP(A2093,'Northern Branch Phase II Debris'!A:G,7,FALSE)</f>
        <v>Butte</v>
      </c>
      <c r="I2093" s="84" t="e">
        <f>VLOOKUP(A2093,'Go Backs'!A:H,8,FALSE)</f>
        <v>#N/A</v>
      </c>
      <c r="K2093" s="84" t="e">
        <f>VLOOKUP(A2093,'Go Aheads'!A:H,8,FALSE)</f>
        <v>#N/A</v>
      </c>
      <c r="M2093" s="84">
        <f>VLOOKUP(A2093,'Northern Branch Phase II Debris'!A:F,4,FALSE)</f>
        <v>0</v>
      </c>
      <c r="N2093" s="84">
        <f>VLOOKUP(A2093,'Northern Branch Phase II Debris'!A:F,5,FALSE)</f>
        <v>0</v>
      </c>
      <c r="P2093" s="84">
        <f ca="1">SUMIF(cCalRecycle_NorthBranch_DataMan!A:F,Audit!A2093,cCalRecycle_NorthBranch_DataMan!F:F)</f>
        <v>0</v>
      </c>
      <c r="Q2093" s="86" t="e">
        <f>VLOOKUP(A2093,cCalRecycle_NorthBranch_DataMan!A:B,2,FALSE)</f>
        <v>#N/A</v>
      </c>
      <c r="R2093" s="643" t="b">
        <f t="shared" ca="1" si="65"/>
        <v>1</v>
      </c>
      <c r="Y2093" s="84" t="e">
        <v>#N/A</v>
      </c>
      <c r="Z2093" s="84" t="e">
        <v>#N/A</v>
      </c>
      <c r="AA2093" s="84" t="e">
        <v>#N/A</v>
      </c>
      <c r="AB2093" s="84" t="e">
        <v>#N/A</v>
      </c>
      <c r="AC2093" s="84" t="e">
        <v>#N/A</v>
      </c>
      <c r="AD2093" s="84" t="e">
        <v>#N/A</v>
      </c>
      <c r="AE2093" s="84" t="e">
        <v>#N/A</v>
      </c>
      <c r="AF2093" s="84" t="e">
        <v>#N/A</v>
      </c>
    </row>
    <row r="2094" spans="1:32" ht="15" thickBot="1">
      <c r="A2094" s="93" t="s">
        <v>4647</v>
      </c>
      <c r="B2094" s="84" t="str">
        <f>VLOOKUP(A2094,'Northern Branch Phase II Debris'!A:F,2,FALSE)</f>
        <v>071-150-028-000</v>
      </c>
      <c r="C2094" s="84" t="str">
        <f>VLOOKUP(A2094,'Northern Branch Phase II Debris'!A:F,3,FALSE)</f>
        <v>SEC 31 T20N R6E</v>
      </c>
      <c r="F2094" s="84" t="str">
        <f t="shared" si="64"/>
        <v>Go Ahead</v>
      </c>
      <c r="G2094" s="320">
        <f>VLOOKUP(A2094,'Northern Branch Phase II Debris'!A:F,6,FALSE)</f>
        <v>0</v>
      </c>
      <c r="H2094" s="84" t="str">
        <f>VLOOKUP(A2094,'Northern Branch Phase II Debris'!A:G,7,FALSE)</f>
        <v>Butte</v>
      </c>
      <c r="I2094" s="84" t="e">
        <f>VLOOKUP(A2094,'Go Backs'!A:H,8,FALSE)</f>
        <v>#N/A</v>
      </c>
      <c r="K2094" s="84" t="e">
        <f>VLOOKUP(A2094,'Go Aheads'!A:H,8,FALSE)</f>
        <v>#N/A</v>
      </c>
      <c r="M2094" s="84">
        <f>VLOOKUP(A2094,'Northern Branch Phase II Debris'!A:F,4,FALSE)</f>
        <v>0</v>
      </c>
      <c r="N2094" s="84">
        <f>VLOOKUP(A2094,'Northern Branch Phase II Debris'!A:F,5,FALSE)</f>
        <v>0</v>
      </c>
      <c r="P2094" s="84">
        <f ca="1">SUMIF(cCalRecycle_NorthBranch_DataMan!A:F,Audit!A2094,cCalRecycle_NorthBranch_DataMan!F:F)</f>
        <v>0</v>
      </c>
      <c r="Q2094" s="86" t="e">
        <f>VLOOKUP(A2094,cCalRecycle_NorthBranch_DataMan!A:B,2,FALSE)</f>
        <v>#N/A</v>
      </c>
      <c r="R2094" s="643" t="b">
        <f t="shared" ca="1" si="65"/>
        <v>1</v>
      </c>
      <c r="Y2094" s="84" t="e">
        <v>#N/A</v>
      </c>
      <c r="Z2094" s="84" t="e">
        <v>#N/A</v>
      </c>
      <c r="AA2094" s="84" t="e">
        <v>#N/A</v>
      </c>
      <c r="AB2094" s="84" t="e">
        <v>#N/A</v>
      </c>
      <c r="AC2094" s="84" t="e">
        <v>#N/A</v>
      </c>
      <c r="AD2094" s="84" t="e">
        <v>#N/A</v>
      </c>
      <c r="AE2094" s="84" t="e">
        <v>#N/A</v>
      </c>
      <c r="AF2094" s="84" t="e">
        <v>#N/A</v>
      </c>
    </row>
    <row r="2095" spans="1:32" ht="15" thickBot="1">
      <c r="A2095" s="93" t="s">
        <v>4648</v>
      </c>
      <c r="B2095" s="84" t="str">
        <f>VLOOKUP(A2095,'Northern Branch Phase II Debris'!A:F,2,FALSE)</f>
        <v>272 &amp; 320</v>
      </c>
      <c r="C2095" s="84" t="str">
        <f>VLOOKUP(A2095,'Northern Branch Phase II Debris'!A:F,3,FALSE)</f>
        <v>Timber Springs Road</v>
      </c>
      <c r="F2095" s="84" t="str">
        <f t="shared" si="64"/>
        <v>Go Ahead</v>
      </c>
      <c r="G2095" s="320">
        <f>VLOOKUP(A2095,'Northern Branch Phase II Debris'!A:F,6,FALSE)</f>
        <v>44371</v>
      </c>
      <c r="H2095" s="84" t="str">
        <f>VLOOKUP(A2095,'Northern Branch Phase II Debris'!A:G,7,FALSE)</f>
        <v>Butte</v>
      </c>
      <c r="I2095" s="84" t="e">
        <f>VLOOKUP(A2095,'Go Backs'!A:H,8,FALSE)</f>
        <v>#N/A</v>
      </c>
      <c r="K2095" s="84">
        <f>VLOOKUP(A2095,'Go Aheads'!A:H,8,FALSE)</f>
        <v>3</v>
      </c>
      <c r="M2095" s="84">
        <f>VLOOKUP(A2095,'Northern Branch Phase II Debris'!A:F,4,FALSE)</f>
        <v>3</v>
      </c>
      <c r="N2095" s="84">
        <f>VLOOKUP(A2095,'Northern Branch Phase II Debris'!A:F,5,FALSE)</f>
        <v>3</v>
      </c>
      <c r="P2095" s="84">
        <f ca="1">SUMIF(cCalRecycle_NorthBranch_DataMan!A:F,Audit!A2095,cCalRecycle_NorthBranch_DataMan!F:F)</f>
        <v>3</v>
      </c>
      <c r="Q2095" s="86">
        <f>VLOOKUP(A2095,cCalRecycle_NorthBranch_DataMan!A:B,2,FALSE)</f>
        <v>44369.3901273148</v>
      </c>
      <c r="R2095" s="643" t="b">
        <f t="shared" ca="1" si="65"/>
        <v>1</v>
      </c>
      <c r="S2095" s="455"/>
      <c r="Y2095" s="84" t="e">
        <v>#N/A</v>
      </c>
      <c r="Z2095" s="84" t="e">
        <v>#N/A</v>
      </c>
      <c r="AA2095" s="84" t="e">
        <v>#N/A</v>
      </c>
      <c r="AB2095" s="84" t="e">
        <v>#N/A</v>
      </c>
      <c r="AC2095" s="84" t="e">
        <v>#N/A</v>
      </c>
      <c r="AD2095" s="84" t="e">
        <v>#N/A</v>
      </c>
      <c r="AE2095" s="84" t="e">
        <v>#N/A</v>
      </c>
      <c r="AF2095" s="84" t="e">
        <v>#N/A</v>
      </c>
    </row>
    <row r="2096" spans="1:32" ht="15" thickBot="1">
      <c r="A2096" s="93" t="s">
        <v>4907</v>
      </c>
      <c r="B2096" s="84" t="str">
        <f>VLOOKUP(A2096,'Northern Branch Phase II Debris'!A:F,2,FALSE)</f>
        <v>041-650-057-000</v>
      </c>
      <c r="C2096" s="84" t="str">
        <f>VLOOKUP(A2096,'Northern Branch Phase II Debris'!A:F,3,FALSE)</f>
        <v>Platina Road</v>
      </c>
      <c r="F2096" s="84" t="str">
        <f t="shared" si="64"/>
        <v>Go Ahead</v>
      </c>
      <c r="G2096" s="320">
        <f>VLOOKUP(A2096,'Northern Branch Phase II Debris'!A:F,6,FALSE)</f>
        <v>0</v>
      </c>
      <c r="H2096" s="84" t="str">
        <f>VLOOKUP(A2096,'Northern Branch Phase II Debris'!A:G,7,FALSE)</f>
        <v>Shasta</v>
      </c>
      <c r="I2096" s="84" t="e">
        <f>VLOOKUP(A2096,'Go Backs'!A:H,8,FALSE)</f>
        <v>#N/A</v>
      </c>
      <c r="K2096" s="84" t="e">
        <f>VLOOKUP(A2096,'Go Aheads'!A:H,8,FALSE)</f>
        <v>#N/A</v>
      </c>
      <c r="M2096" s="84">
        <f>VLOOKUP(A2096,'Northern Branch Phase II Debris'!A:F,4,FALSE)</f>
        <v>0</v>
      </c>
      <c r="N2096" s="84">
        <f>VLOOKUP(A2096,'Northern Branch Phase II Debris'!A:F,5,FALSE)</f>
        <v>0</v>
      </c>
      <c r="P2096" s="84">
        <f ca="1">SUMIF(cCalRecycle_NorthBranch_DataMan!A:F,Audit!A2096,cCalRecycle_NorthBranch_DataMan!F:F)</f>
        <v>0</v>
      </c>
      <c r="Q2096" s="86" t="e">
        <f>VLOOKUP(A2096,cCalRecycle_NorthBranch_DataMan!A:B,2,FALSE)</f>
        <v>#N/A</v>
      </c>
      <c r="R2096" s="643" t="b">
        <f t="shared" ca="1" si="65"/>
        <v>1</v>
      </c>
      <c r="Y2096" s="84" t="e">
        <v>#N/A</v>
      </c>
      <c r="Z2096" s="84" t="e">
        <v>#N/A</v>
      </c>
      <c r="AA2096" s="84" t="e">
        <v>#N/A</v>
      </c>
      <c r="AB2096" s="84" t="e">
        <v>#N/A</v>
      </c>
      <c r="AC2096" s="84" t="e">
        <v>#N/A</v>
      </c>
      <c r="AD2096" s="84" t="e">
        <v>#N/A</v>
      </c>
      <c r="AE2096" s="84" t="e">
        <v>#N/A</v>
      </c>
      <c r="AF2096" s="84" t="e">
        <v>#N/A</v>
      </c>
    </row>
    <row r="2097" spans="1:32" ht="15" thickBot="1">
      <c r="A2097" s="93" t="s">
        <v>4908</v>
      </c>
      <c r="B2097" s="84" t="str">
        <f>VLOOKUP(A2097,'Northern Branch Phase II Debris'!A:F,2,FALSE)</f>
        <v>041-650-058-000</v>
      </c>
      <c r="C2097" s="84" t="str">
        <f>VLOOKUP(A2097,'Northern Branch Phase II Debris'!A:F,3,FALSE)</f>
        <v>Platina Road</v>
      </c>
      <c r="F2097" s="84" t="str">
        <f t="shared" si="64"/>
        <v>Go Ahead</v>
      </c>
      <c r="G2097" s="320">
        <f>VLOOKUP(A2097,'Northern Branch Phase II Debris'!A:F,6,FALSE)</f>
        <v>0</v>
      </c>
      <c r="H2097" s="84" t="str">
        <f>VLOOKUP(A2097,'Northern Branch Phase II Debris'!A:G,7,FALSE)</f>
        <v>Shasta</v>
      </c>
      <c r="I2097" s="84" t="e">
        <f>VLOOKUP(A2097,'Go Backs'!A:H,8,FALSE)</f>
        <v>#N/A</v>
      </c>
      <c r="K2097" s="84" t="e">
        <f>VLOOKUP(A2097,'Go Aheads'!A:H,8,FALSE)</f>
        <v>#N/A</v>
      </c>
      <c r="M2097" s="84">
        <f>VLOOKUP(A2097,'Northern Branch Phase II Debris'!A:F,4,FALSE)</f>
        <v>0</v>
      </c>
      <c r="N2097" s="84">
        <f>VLOOKUP(A2097,'Northern Branch Phase II Debris'!A:F,5,FALSE)</f>
        <v>0</v>
      </c>
      <c r="P2097" s="84">
        <f ca="1">SUMIF(cCalRecycle_NorthBranch_DataMan!A:F,Audit!A2097,cCalRecycle_NorthBranch_DataMan!F:F)</f>
        <v>0</v>
      </c>
      <c r="Q2097" s="86" t="e">
        <f>VLOOKUP(A2097,cCalRecycle_NorthBranch_DataMan!A:B,2,FALSE)</f>
        <v>#N/A</v>
      </c>
      <c r="R2097" s="643" t="b">
        <f t="shared" ca="1" si="65"/>
        <v>1</v>
      </c>
      <c r="Y2097" s="84" t="e">
        <v>#N/A</v>
      </c>
      <c r="Z2097" s="84" t="e">
        <v>#N/A</v>
      </c>
      <c r="AA2097" s="84" t="e">
        <v>#N/A</v>
      </c>
      <c r="AB2097" s="84" t="e">
        <v>#N/A</v>
      </c>
      <c r="AC2097" s="84" t="e">
        <v>#N/A</v>
      </c>
      <c r="AD2097" s="84" t="e">
        <v>#N/A</v>
      </c>
      <c r="AE2097" s="84" t="e">
        <v>#N/A</v>
      </c>
      <c r="AF2097" s="84" t="e">
        <v>#N/A</v>
      </c>
    </row>
    <row r="2098" spans="1:32" ht="26.25" thickBot="1">
      <c r="A2098" s="93" t="s">
        <v>4956</v>
      </c>
      <c r="B2098" s="84" t="str">
        <f>VLOOKUP(A2098,'Northern Branch Phase II Debris'!A:F,2,FALSE)</f>
        <v>071-140-033-000</v>
      </c>
      <c r="C2098" s="84" t="str">
        <f>VLOOKUP(A2098,'Northern Branch Phase II Debris'!A:F,3,FALSE)</f>
        <v>5.69 AC SEC 28 T20N R6E</v>
      </c>
      <c r="F2098" s="84" t="str">
        <f t="shared" si="64"/>
        <v>Go Ahead</v>
      </c>
      <c r="G2098" s="320">
        <f>VLOOKUP(A2098,'Northern Branch Phase II Debris'!A:F,6,FALSE)</f>
        <v>44348</v>
      </c>
      <c r="H2098" s="84" t="str">
        <f>VLOOKUP(A2098,'Northern Branch Phase II Debris'!A:G,7,FALSE)</f>
        <v>Butte</v>
      </c>
      <c r="I2098" s="84" t="e">
        <f>VLOOKUP(A2098,'Go Backs'!A:H,8,FALSE)</f>
        <v>#N/A</v>
      </c>
      <c r="K2098" s="84" t="e">
        <f>VLOOKUP(A2098,'Go Aheads'!A:H,8,FALSE)</f>
        <v>#N/A</v>
      </c>
      <c r="M2098" s="84">
        <f>VLOOKUP(A2098,'Northern Branch Phase II Debris'!A:F,4,FALSE)</f>
        <v>1</v>
      </c>
      <c r="N2098" s="84">
        <f>VLOOKUP(A2098,'Northern Branch Phase II Debris'!A:F,5,FALSE)</f>
        <v>0</v>
      </c>
      <c r="P2098" s="84">
        <f ca="1">SUMIF(cCalRecycle_NorthBranch_DataMan!A:F,Audit!A2098,cCalRecycle_NorthBranch_DataMan!F:F)</f>
        <v>0</v>
      </c>
      <c r="Q2098" s="86" t="e">
        <f>VLOOKUP(A2098,cCalRecycle_NorthBranch_DataMan!A:B,2,FALSE)</f>
        <v>#N/A</v>
      </c>
      <c r="R2098" s="643" t="b">
        <f t="shared" ca="1" si="65"/>
        <v>1</v>
      </c>
      <c r="Y2098" s="84" t="e">
        <v>#N/A</v>
      </c>
      <c r="Z2098" s="84" t="e">
        <v>#N/A</v>
      </c>
      <c r="AA2098" s="84" t="e">
        <v>#N/A</v>
      </c>
      <c r="AB2098" s="84" t="e">
        <v>#N/A</v>
      </c>
      <c r="AC2098" s="84" t="e">
        <v>#N/A</v>
      </c>
      <c r="AD2098" s="84" t="e">
        <v>#N/A</v>
      </c>
      <c r="AE2098" s="84" t="e">
        <v>#N/A</v>
      </c>
      <c r="AF2098" s="84" t="e">
        <v>#N/A</v>
      </c>
    </row>
    <row r="2099" spans="1:32" ht="15" thickBot="1">
      <c r="A2099" s="93" t="s">
        <v>7018</v>
      </c>
      <c r="B2099" s="84" t="str">
        <f>VLOOKUP(A2099,'Northern Branch Phase II Debris'!A:F,2,FALSE)</f>
        <v>062-330-007-000</v>
      </c>
      <c r="C2099" s="84" t="str">
        <f>VLOOKUP(A2099,'Northern Branch Phase II Debris'!A:F,3,FALSE)</f>
        <v>Ponderosa Drive</v>
      </c>
      <c r="F2099" s="84" t="str">
        <f t="shared" si="64"/>
        <v>Go Ahead</v>
      </c>
      <c r="G2099" s="320">
        <f>VLOOKUP(A2099,'Northern Branch Phase II Debris'!A:F,6,FALSE)</f>
        <v>0</v>
      </c>
      <c r="H2099" s="84" t="str">
        <f>VLOOKUP(A2099,'Northern Branch Phase II Debris'!A:G,7,FALSE)</f>
        <v>Butte</v>
      </c>
      <c r="I2099" s="84" t="e">
        <f>VLOOKUP(A2099,'Go Backs'!A:H,8,FALSE)</f>
        <v>#N/A</v>
      </c>
      <c r="K2099" s="84" t="e">
        <f>VLOOKUP(A2099,'Go Aheads'!A:H,8,FALSE)</f>
        <v>#N/A</v>
      </c>
      <c r="M2099" s="84">
        <f>VLOOKUP(A2099,'Northern Branch Phase II Debris'!A:F,4,FALSE)</f>
        <v>0</v>
      </c>
      <c r="N2099" s="84">
        <f>VLOOKUP(A2099,'Northern Branch Phase II Debris'!A:F,5,FALSE)</f>
        <v>0</v>
      </c>
      <c r="P2099" s="84">
        <f ca="1">SUMIF(cCalRecycle_NorthBranch_DataMan!A:F,Audit!A2099,cCalRecycle_NorthBranch_DataMan!F:F)</f>
        <v>0</v>
      </c>
      <c r="Q2099" s="86" t="e">
        <f>VLOOKUP(A2099,cCalRecycle_NorthBranch_DataMan!A:B,2,FALSE)</f>
        <v>#N/A</v>
      </c>
      <c r="R2099" s="643" t="b">
        <f t="shared" ca="1" si="65"/>
        <v>1</v>
      </c>
      <c r="Y2099" s="84" t="e">
        <v>#N/A</v>
      </c>
      <c r="Z2099" s="84" t="e">
        <v>#N/A</v>
      </c>
      <c r="AA2099" s="84" t="e">
        <v>#N/A</v>
      </c>
      <c r="AB2099" s="84" t="e">
        <v>#N/A</v>
      </c>
      <c r="AC2099" s="84" t="e">
        <v>#N/A</v>
      </c>
      <c r="AD2099" s="84" t="e">
        <v>#N/A</v>
      </c>
      <c r="AE2099" s="84" t="e">
        <v>#N/A</v>
      </c>
      <c r="AF2099" s="84" t="e">
        <v>#N/A</v>
      </c>
    </row>
    <row r="2100" spans="1:32" ht="15" thickBot="1">
      <c r="A2100" s="93" t="s">
        <v>7019</v>
      </c>
      <c r="B2100" s="84" t="str">
        <f>VLOOKUP(A2100,'Northern Branch Phase II Debris'!A:F,2,FALSE)</f>
        <v>062-350-008-000</v>
      </c>
      <c r="C2100" s="84" t="str">
        <f>VLOOKUP(A2100,'Northern Branch Phase II Debris'!A:F,3,FALSE)</f>
        <v>Ponderosa Drive</v>
      </c>
      <c r="F2100" s="84" t="str">
        <f t="shared" si="64"/>
        <v>Go Ahead</v>
      </c>
      <c r="G2100" s="320">
        <f>VLOOKUP(A2100,'Northern Branch Phase II Debris'!A:F,6,FALSE)</f>
        <v>0</v>
      </c>
      <c r="H2100" s="84" t="str">
        <f>VLOOKUP(A2100,'Northern Branch Phase II Debris'!A:G,7,FALSE)</f>
        <v>Butte</v>
      </c>
      <c r="I2100" s="84" t="e">
        <f>VLOOKUP(A2100,'Go Backs'!A:H,8,FALSE)</f>
        <v>#N/A</v>
      </c>
      <c r="K2100" s="84" t="e">
        <f>VLOOKUP(A2100,'Go Aheads'!A:H,8,FALSE)</f>
        <v>#N/A</v>
      </c>
      <c r="M2100" s="84">
        <f>VLOOKUP(A2100,'Northern Branch Phase II Debris'!A:F,4,FALSE)</f>
        <v>0</v>
      </c>
      <c r="N2100" s="84">
        <f>VLOOKUP(A2100,'Northern Branch Phase II Debris'!A:F,5,FALSE)</f>
        <v>0</v>
      </c>
      <c r="P2100" s="84">
        <f ca="1">SUMIF(cCalRecycle_NorthBranch_DataMan!A:F,Audit!A2100,cCalRecycle_NorthBranch_DataMan!F:F)</f>
        <v>0</v>
      </c>
      <c r="Q2100" s="86" t="e">
        <f>VLOOKUP(A2100,cCalRecycle_NorthBranch_DataMan!A:B,2,FALSE)</f>
        <v>#N/A</v>
      </c>
      <c r="R2100" s="643" t="b">
        <f t="shared" ca="1" si="65"/>
        <v>1</v>
      </c>
      <c r="Y2100" s="84" t="e">
        <v>#N/A</v>
      </c>
      <c r="Z2100" s="84" t="e">
        <v>#N/A</v>
      </c>
      <c r="AA2100" s="84" t="e">
        <v>#N/A</v>
      </c>
      <c r="AB2100" s="84" t="e">
        <v>#N/A</v>
      </c>
      <c r="AC2100" s="84" t="e">
        <v>#N/A</v>
      </c>
      <c r="AD2100" s="84" t="e">
        <v>#N/A</v>
      </c>
      <c r="AE2100" s="84" t="e">
        <v>#N/A</v>
      </c>
      <c r="AF2100" s="84" t="e">
        <v>#N/A</v>
      </c>
    </row>
    <row r="2101" spans="1:32" ht="15" thickBot="1">
      <c r="A2101" s="93" t="s">
        <v>7020</v>
      </c>
      <c r="B2101" s="84">
        <f>VLOOKUP(A2101,'Northern Branch Phase II Debris'!A:F,2,FALSE)</f>
        <v>4017</v>
      </c>
      <c r="C2101" s="84" t="str">
        <f>VLOOKUP(A2101,'Northern Branch Phase II Debris'!A:F,3,FALSE)</f>
        <v>Bald Rock Road</v>
      </c>
      <c r="F2101" s="84" t="str">
        <f t="shared" si="64"/>
        <v>Go Ahead</v>
      </c>
      <c r="G2101" s="320">
        <f>VLOOKUP(A2101,'Northern Branch Phase II Debris'!A:F,6,FALSE)</f>
        <v>0</v>
      </c>
      <c r="H2101" s="84" t="str">
        <f>VLOOKUP(A2101,'Northern Branch Phase II Debris'!A:G,7,FALSE)</f>
        <v>Butte</v>
      </c>
      <c r="I2101" s="84" t="e">
        <f>VLOOKUP(A2101,'Go Backs'!A:H,8,FALSE)</f>
        <v>#N/A</v>
      </c>
      <c r="K2101" s="84" t="e">
        <f>VLOOKUP(A2101,'Go Aheads'!A:H,8,FALSE)</f>
        <v>#N/A</v>
      </c>
      <c r="M2101" s="84">
        <f>VLOOKUP(A2101,'Northern Branch Phase II Debris'!A:F,4,FALSE)</f>
        <v>0</v>
      </c>
      <c r="N2101" s="84">
        <f>VLOOKUP(A2101,'Northern Branch Phase II Debris'!A:F,5,FALSE)</f>
        <v>0</v>
      </c>
      <c r="P2101" s="84">
        <f ca="1">SUMIF(cCalRecycle_NorthBranch_DataMan!A:F,Audit!A2101,cCalRecycle_NorthBranch_DataMan!F:F)</f>
        <v>0</v>
      </c>
      <c r="Q2101" s="86" t="e">
        <f>VLOOKUP(A2101,cCalRecycle_NorthBranch_DataMan!A:B,2,FALSE)</f>
        <v>#N/A</v>
      </c>
      <c r="R2101" s="643" t="b">
        <f t="shared" ca="1" si="65"/>
        <v>1</v>
      </c>
      <c r="Y2101" s="84" t="e">
        <v>#N/A</v>
      </c>
      <c r="Z2101" s="84" t="e">
        <v>#N/A</v>
      </c>
      <c r="AA2101" s="84" t="e">
        <v>#N/A</v>
      </c>
      <c r="AB2101" s="84" t="e">
        <v>#N/A</v>
      </c>
      <c r="AC2101" s="84" t="e">
        <v>#N/A</v>
      </c>
      <c r="AD2101" s="84" t="e">
        <v>#N/A</v>
      </c>
      <c r="AE2101" s="84" t="e">
        <v>#N/A</v>
      </c>
      <c r="AF2101" s="84" t="e">
        <v>#N/A</v>
      </c>
    </row>
    <row r="2102" spans="1:32" ht="15" thickBot="1">
      <c r="A2102" s="93" t="s">
        <v>7021</v>
      </c>
      <c r="B2102" s="84">
        <f>VLOOKUP(A2102,'Northern Branch Phase II Debris'!A:F,2,FALSE)</f>
        <v>1506</v>
      </c>
      <c r="C2102" s="84" t="str">
        <f>VLOOKUP(A2102,'Northern Branch Phase II Debris'!A:F,3,FALSE)</f>
        <v>Bald Rock Road</v>
      </c>
      <c r="F2102" s="84" t="str">
        <f t="shared" si="64"/>
        <v>Go Ahead</v>
      </c>
      <c r="G2102" s="320">
        <f>VLOOKUP(A2102,'Northern Branch Phase II Debris'!A:F,6,FALSE)</f>
        <v>0</v>
      </c>
      <c r="H2102" s="84" t="str">
        <f>VLOOKUP(A2102,'Northern Branch Phase II Debris'!A:G,7,FALSE)</f>
        <v>Butte</v>
      </c>
      <c r="I2102" s="84" t="e">
        <f>VLOOKUP(A2102,'Go Backs'!A:H,8,FALSE)</f>
        <v>#N/A</v>
      </c>
      <c r="K2102" s="84" t="e">
        <f>VLOOKUP(A2102,'Go Aheads'!A:H,8,FALSE)</f>
        <v>#N/A</v>
      </c>
      <c r="M2102" s="84">
        <f>VLOOKUP(A2102,'Northern Branch Phase II Debris'!A:F,4,FALSE)</f>
        <v>0</v>
      </c>
      <c r="N2102" s="84">
        <f>VLOOKUP(A2102,'Northern Branch Phase II Debris'!A:F,5,FALSE)</f>
        <v>0</v>
      </c>
      <c r="P2102" s="84">
        <f ca="1">SUMIF(cCalRecycle_NorthBranch_DataMan!A:F,Audit!A2102,cCalRecycle_NorthBranch_DataMan!F:F)</f>
        <v>0</v>
      </c>
      <c r="Q2102" s="86" t="e">
        <f>VLOOKUP(A2102,cCalRecycle_NorthBranch_DataMan!A:B,2,FALSE)</f>
        <v>#N/A</v>
      </c>
      <c r="R2102" s="643" t="b">
        <f t="shared" ca="1" si="65"/>
        <v>1</v>
      </c>
      <c r="Y2102" s="84" t="e">
        <v>#N/A</v>
      </c>
      <c r="Z2102" s="84" t="e">
        <v>#N/A</v>
      </c>
      <c r="AA2102" s="84" t="e">
        <v>#N/A</v>
      </c>
      <c r="AB2102" s="84" t="e">
        <v>#N/A</v>
      </c>
      <c r="AC2102" s="84" t="e">
        <v>#N/A</v>
      </c>
      <c r="AD2102" s="84" t="e">
        <v>#N/A</v>
      </c>
      <c r="AE2102" s="84" t="e">
        <v>#N/A</v>
      </c>
      <c r="AF2102" s="84" t="e">
        <v>#N/A</v>
      </c>
    </row>
    <row r="2103" spans="1:32" ht="15" thickBot="1">
      <c r="A2103" s="93" t="s">
        <v>7022</v>
      </c>
      <c r="B2103" s="84">
        <f>VLOOKUP(A2103,'Northern Branch Phase II Debris'!A:F,2,FALSE)</f>
        <v>10</v>
      </c>
      <c r="C2103" s="84" t="str">
        <f>VLOOKUP(A2103,'Northern Branch Phase II Debris'!A:F,3,FALSE)</f>
        <v>Berry Creek Road</v>
      </c>
      <c r="F2103" s="84" t="str">
        <f t="shared" si="64"/>
        <v>Go Ahead</v>
      </c>
      <c r="G2103" s="320">
        <f>VLOOKUP(A2103,'Northern Branch Phase II Debris'!A:F,6,FALSE)</f>
        <v>0</v>
      </c>
      <c r="H2103" s="84" t="str">
        <f>VLOOKUP(A2103,'Northern Branch Phase II Debris'!A:G,7,FALSE)</f>
        <v>Butte</v>
      </c>
      <c r="I2103" s="84" t="e">
        <f>VLOOKUP(A2103,'Go Backs'!A:H,8,FALSE)</f>
        <v>#N/A</v>
      </c>
      <c r="K2103" s="84" t="e">
        <f>VLOOKUP(A2103,'Go Aheads'!A:H,8,FALSE)</f>
        <v>#N/A</v>
      </c>
      <c r="M2103" s="84">
        <f>VLOOKUP(A2103,'Northern Branch Phase II Debris'!A:F,4,FALSE)</f>
        <v>0</v>
      </c>
      <c r="N2103" s="84">
        <f>VLOOKUP(A2103,'Northern Branch Phase II Debris'!A:F,5,FALSE)</f>
        <v>0</v>
      </c>
      <c r="P2103" s="84">
        <f ca="1">SUMIF(cCalRecycle_NorthBranch_DataMan!A:F,Audit!A2103,cCalRecycle_NorthBranch_DataMan!F:F)</f>
        <v>0</v>
      </c>
      <c r="Q2103" s="86" t="e">
        <f>VLOOKUP(A2103,cCalRecycle_NorthBranch_DataMan!A:B,2,FALSE)</f>
        <v>#N/A</v>
      </c>
      <c r="R2103" s="643" t="b">
        <f t="shared" ca="1" si="65"/>
        <v>1</v>
      </c>
      <c r="Y2103" s="84" t="e">
        <v>#N/A</v>
      </c>
      <c r="Z2103" s="84" t="e">
        <v>#N/A</v>
      </c>
      <c r="AA2103" s="84" t="e">
        <v>#N/A</v>
      </c>
      <c r="AB2103" s="84" t="e">
        <v>#N/A</v>
      </c>
      <c r="AC2103" s="84" t="e">
        <v>#N/A</v>
      </c>
      <c r="AD2103" s="84" t="e">
        <v>#N/A</v>
      </c>
      <c r="AE2103" s="84" t="e">
        <v>#N/A</v>
      </c>
      <c r="AF2103" s="84" t="e">
        <v>#N/A</v>
      </c>
    </row>
    <row r="2104" spans="1:32" ht="26.25" thickBot="1">
      <c r="A2104" s="93" t="s">
        <v>7023</v>
      </c>
      <c r="B2104" s="84" t="str">
        <f>VLOOKUP(A2104,'Northern Branch Phase II Debris'!A:F,2,FALSE)</f>
        <v>061-450-036-000</v>
      </c>
      <c r="C2104" s="84" t="str">
        <f>VLOOKUP(A2104,'Northern Branch Phase II Debris'!A:F,3,FALSE)</f>
        <v>Oroville Quincy Highway</v>
      </c>
      <c r="F2104" s="84" t="str">
        <f t="shared" si="64"/>
        <v>Go Ahead</v>
      </c>
      <c r="G2104" s="320">
        <f>VLOOKUP(A2104,'Northern Branch Phase II Debris'!A:F,6,FALSE)</f>
        <v>0</v>
      </c>
      <c r="H2104" s="84" t="str">
        <f>VLOOKUP(A2104,'Northern Branch Phase II Debris'!A:G,7,FALSE)</f>
        <v>Butte</v>
      </c>
      <c r="I2104" s="84" t="e">
        <f>VLOOKUP(A2104,'Go Backs'!A:H,8,FALSE)</f>
        <v>#N/A</v>
      </c>
      <c r="K2104" s="84" t="e">
        <f>VLOOKUP(A2104,'Go Aheads'!A:H,8,FALSE)</f>
        <v>#N/A</v>
      </c>
      <c r="M2104" s="84">
        <f>VLOOKUP(A2104,'Northern Branch Phase II Debris'!A:F,4,FALSE)</f>
        <v>0</v>
      </c>
      <c r="N2104" s="84">
        <f>VLOOKUP(A2104,'Northern Branch Phase II Debris'!A:F,5,FALSE)</f>
        <v>0</v>
      </c>
      <c r="P2104" s="84">
        <f ca="1">SUMIF(cCalRecycle_NorthBranch_DataMan!A:F,Audit!A2104,cCalRecycle_NorthBranch_DataMan!F:F)</f>
        <v>0</v>
      </c>
      <c r="Q2104" s="86" t="e">
        <f>VLOOKUP(A2104,cCalRecycle_NorthBranch_DataMan!A:B,2,FALSE)</f>
        <v>#N/A</v>
      </c>
      <c r="R2104" s="643" t="b">
        <f t="shared" ca="1" si="65"/>
        <v>1</v>
      </c>
      <c r="Y2104" s="84" t="e">
        <v>#N/A</v>
      </c>
      <c r="Z2104" s="84" t="e">
        <v>#N/A</v>
      </c>
      <c r="AA2104" s="84" t="e">
        <v>#N/A</v>
      </c>
      <c r="AB2104" s="84" t="e">
        <v>#N/A</v>
      </c>
      <c r="AC2104" s="84" t="e">
        <v>#N/A</v>
      </c>
      <c r="AD2104" s="84" t="e">
        <v>#N/A</v>
      </c>
      <c r="AE2104" s="84" t="e">
        <v>#N/A</v>
      </c>
      <c r="AF2104" s="84" t="e">
        <v>#N/A</v>
      </c>
    </row>
    <row r="2105" spans="1:32" ht="15" thickBot="1">
      <c r="A2105" s="93" t="s">
        <v>7024</v>
      </c>
      <c r="B2105" s="84" t="str">
        <f>VLOOKUP(A2105,'Northern Branch Phase II Debris'!A:F,2,FALSE)</f>
        <v>062-730-039-000</v>
      </c>
      <c r="C2105" s="84" t="str">
        <f>VLOOKUP(A2105,'Northern Branch Phase II Debris'!A:F,3,FALSE)</f>
        <v>PTN SEC35-21-5 E</v>
      </c>
      <c r="F2105" s="84" t="str">
        <f t="shared" si="64"/>
        <v>Go Ahead</v>
      </c>
      <c r="G2105" s="320">
        <f>VLOOKUP(A2105,'Northern Branch Phase II Debris'!A:F,6,FALSE)</f>
        <v>0</v>
      </c>
      <c r="H2105" s="84" t="str">
        <f>VLOOKUP(A2105,'Northern Branch Phase II Debris'!A:G,7,FALSE)</f>
        <v>Butte</v>
      </c>
      <c r="I2105" s="84" t="e">
        <f>VLOOKUP(A2105,'Go Backs'!A:H,8,FALSE)</f>
        <v>#N/A</v>
      </c>
      <c r="K2105" s="84" t="e">
        <f>VLOOKUP(A2105,'Go Aheads'!A:H,8,FALSE)</f>
        <v>#N/A</v>
      </c>
      <c r="M2105" s="84">
        <f>VLOOKUP(A2105,'Northern Branch Phase II Debris'!A:F,4,FALSE)</f>
        <v>0</v>
      </c>
      <c r="N2105" s="84">
        <f>VLOOKUP(A2105,'Northern Branch Phase II Debris'!A:F,5,FALSE)</f>
        <v>0</v>
      </c>
      <c r="P2105" s="84">
        <f ca="1">SUMIF(cCalRecycle_NorthBranch_DataMan!A:F,Audit!A2105,cCalRecycle_NorthBranch_DataMan!F:F)</f>
        <v>0</v>
      </c>
      <c r="Q2105" s="86" t="e">
        <f>VLOOKUP(A2105,cCalRecycle_NorthBranch_DataMan!A:B,2,FALSE)</f>
        <v>#N/A</v>
      </c>
      <c r="R2105" s="643" t="b">
        <f t="shared" ca="1" si="65"/>
        <v>1</v>
      </c>
      <c r="Y2105" s="84" t="e">
        <v>#N/A</v>
      </c>
      <c r="Z2105" s="84" t="e">
        <v>#N/A</v>
      </c>
      <c r="AA2105" s="84" t="e">
        <v>#N/A</v>
      </c>
      <c r="AB2105" s="84" t="e">
        <v>#N/A</v>
      </c>
      <c r="AC2105" s="84" t="e">
        <v>#N/A</v>
      </c>
      <c r="AD2105" s="84" t="e">
        <v>#N/A</v>
      </c>
      <c r="AE2105" s="84" t="e">
        <v>#N/A</v>
      </c>
      <c r="AF2105" s="84" t="e">
        <v>#N/A</v>
      </c>
    </row>
    <row r="2106" spans="1:32" ht="15" thickBot="1">
      <c r="A2106" s="492" t="s">
        <v>7164</v>
      </c>
      <c r="B2106" s="84" t="str">
        <f>VLOOKUP(A2106,'Northern Branch Phase II Debris'!A:F,2,FALSE)</f>
        <v>3535_f</v>
      </c>
      <c r="C2106" s="84" t="str">
        <f>VLOOKUP(A2106,'Northern Branch Phase II Debris'!A:F,3,FALSE)</f>
        <v>Indian Creek Road</v>
      </c>
      <c r="F2106" s="84" t="str">
        <f t="shared" si="64"/>
        <v>Go Ahead</v>
      </c>
      <c r="G2106" s="320">
        <f>VLOOKUP(A2106,'Northern Branch Phase II Debris'!A:F,6,FALSE)</f>
        <v>0</v>
      </c>
      <c r="H2106" s="84" t="str">
        <f>VLOOKUP(A2106,'Northern Branch Phase II Debris'!A:G,7,FALSE)</f>
        <v>Siskiyou</v>
      </c>
      <c r="I2106" s="84" t="e">
        <f>VLOOKUP(A2106,'Go Backs'!A:H,8,FALSE)</f>
        <v>#N/A</v>
      </c>
      <c r="K2106" s="84" t="e">
        <f>VLOOKUP(A2106,'Go Aheads'!A:H,8,FALSE)</f>
        <v>#N/A</v>
      </c>
      <c r="M2106" s="84">
        <f>VLOOKUP(A2106,'Northern Branch Phase II Debris'!A:F,4,FALSE)</f>
        <v>0</v>
      </c>
      <c r="N2106" s="84">
        <f>VLOOKUP(A2106,'Northern Branch Phase II Debris'!A:F,5,FALSE)</f>
        <v>0</v>
      </c>
      <c r="P2106" s="84">
        <f ca="1">SUMIF(cCalRecycle_NorthBranch_DataMan!A:F,Audit!A2106,cCalRecycle_NorthBranch_DataMan!F:F)</f>
        <v>0</v>
      </c>
      <c r="Q2106" s="86" t="e">
        <f>VLOOKUP(A2106,cCalRecycle_NorthBranch_DataMan!A:B,2,FALSE)</f>
        <v>#N/A</v>
      </c>
      <c r="R2106" s="643" t="b">
        <f t="shared" ca="1" si="65"/>
        <v>1</v>
      </c>
      <c r="S2106" s="84" t="s">
        <v>4289</v>
      </c>
      <c r="Y2106" s="84" t="e">
        <v>#N/A</v>
      </c>
      <c r="Z2106" s="84" t="e">
        <v>#N/A</v>
      </c>
      <c r="AA2106" s="84" t="e">
        <v>#N/A</v>
      </c>
      <c r="AB2106" s="84" t="e">
        <v>#N/A</v>
      </c>
      <c r="AC2106" s="84" t="e">
        <v>#N/A</v>
      </c>
      <c r="AD2106" s="84" t="e">
        <v>#N/A</v>
      </c>
      <c r="AE2106" s="84" t="e">
        <v>#N/A</v>
      </c>
      <c r="AF2106" s="84" t="e">
        <v>#N/A</v>
      </c>
    </row>
    <row r="2107" spans="1:32" ht="15" thickBot="1">
      <c r="A2107" s="492" t="s">
        <v>7165</v>
      </c>
      <c r="B2107" s="84" t="str">
        <f>VLOOKUP(A2107,'Northern Branch Phase II Debris'!A:F,2,FALSE)</f>
        <v>3535_g</v>
      </c>
      <c r="C2107" s="84" t="str">
        <f>VLOOKUP(A2107,'Northern Branch Phase II Debris'!A:F,3,FALSE)</f>
        <v>Indian Creek Road</v>
      </c>
      <c r="F2107" s="84" t="str">
        <f t="shared" si="64"/>
        <v>Go Ahead</v>
      </c>
      <c r="G2107" s="320">
        <f>VLOOKUP(A2107,'Northern Branch Phase II Debris'!A:F,6,FALSE)</f>
        <v>0</v>
      </c>
      <c r="H2107" s="84" t="str">
        <f>VLOOKUP(A2107,'Northern Branch Phase II Debris'!A:G,7,FALSE)</f>
        <v>Siskiyou</v>
      </c>
      <c r="I2107" s="84" t="e">
        <f>VLOOKUP(A2107,'Go Backs'!A:H,8,FALSE)</f>
        <v>#N/A</v>
      </c>
      <c r="K2107" s="84" t="e">
        <f>VLOOKUP(A2107,'Go Aheads'!A:H,8,FALSE)</f>
        <v>#N/A</v>
      </c>
      <c r="M2107" s="84">
        <f>VLOOKUP(A2107,'Northern Branch Phase II Debris'!A:F,4,FALSE)</f>
        <v>0</v>
      </c>
      <c r="N2107" s="84">
        <f>VLOOKUP(A2107,'Northern Branch Phase II Debris'!A:F,5,FALSE)</f>
        <v>0</v>
      </c>
      <c r="P2107" s="84">
        <f ca="1">SUMIF(cCalRecycle_NorthBranch_DataMan!A:F,Audit!A2107,cCalRecycle_NorthBranch_DataMan!F:F)</f>
        <v>0</v>
      </c>
      <c r="Q2107" s="86" t="e">
        <f>VLOOKUP(A2107,cCalRecycle_NorthBranch_DataMan!A:B,2,FALSE)</f>
        <v>#N/A</v>
      </c>
      <c r="R2107" s="643" t="b">
        <f t="shared" ca="1" si="65"/>
        <v>1</v>
      </c>
      <c r="S2107" s="84" t="s">
        <v>4289</v>
      </c>
      <c r="Y2107" s="84" t="e">
        <v>#N/A</v>
      </c>
      <c r="Z2107" s="84" t="e">
        <v>#N/A</v>
      </c>
      <c r="AA2107" s="84" t="e">
        <v>#N/A</v>
      </c>
      <c r="AB2107" s="84" t="e">
        <v>#N/A</v>
      </c>
      <c r="AC2107" s="84" t="e">
        <v>#N/A</v>
      </c>
      <c r="AD2107" s="84" t="e">
        <v>#N/A</v>
      </c>
      <c r="AE2107" s="84" t="e">
        <v>#N/A</v>
      </c>
      <c r="AF2107" s="84" t="e">
        <v>#N/A</v>
      </c>
    </row>
    <row r="2108" spans="1:32" ht="15" thickBot="1">
      <c r="A2108" s="492" t="s">
        <v>7166</v>
      </c>
      <c r="B2108" s="84" t="str">
        <f>VLOOKUP(A2108,'Northern Branch Phase II Debris'!A:F,2,FALSE)</f>
        <v>3535_h</v>
      </c>
      <c r="C2108" s="84" t="str">
        <f>VLOOKUP(A2108,'Northern Branch Phase II Debris'!A:F,3,FALSE)</f>
        <v>Indian Creek Road</v>
      </c>
      <c r="F2108" s="84" t="str">
        <f t="shared" si="64"/>
        <v>Go Ahead</v>
      </c>
      <c r="G2108" s="320">
        <f>VLOOKUP(A2108,'Northern Branch Phase II Debris'!A:F,6,FALSE)</f>
        <v>0</v>
      </c>
      <c r="H2108" s="84" t="str">
        <f>VLOOKUP(A2108,'Northern Branch Phase II Debris'!A:G,7,FALSE)</f>
        <v>Siskiyou</v>
      </c>
      <c r="I2108" s="84" t="e">
        <f>VLOOKUP(A2108,'Go Backs'!A:H,8,FALSE)</f>
        <v>#N/A</v>
      </c>
      <c r="K2108" s="84" t="e">
        <f>VLOOKUP(A2108,'Go Aheads'!A:H,8,FALSE)</f>
        <v>#N/A</v>
      </c>
      <c r="M2108" s="84">
        <f>VLOOKUP(A2108,'Northern Branch Phase II Debris'!A:F,4,FALSE)</f>
        <v>0</v>
      </c>
      <c r="N2108" s="84">
        <f>VLOOKUP(A2108,'Northern Branch Phase II Debris'!A:F,5,FALSE)</f>
        <v>0</v>
      </c>
      <c r="P2108" s="84">
        <f ca="1">SUMIF(cCalRecycle_NorthBranch_DataMan!A:F,Audit!A2108,cCalRecycle_NorthBranch_DataMan!F:F)</f>
        <v>0</v>
      </c>
      <c r="Q2108" s="86" t="e">
        <f>VLOOKUP(A2108,cCalRecycle_NorthBranch_DataMan!A:B,2,FALSE)</f>
        <v>#N/A</v>
      </c>
      <c r="R2108" s="643" t="b">
        <f t="shared" ca="1" si="65"/>
        <v>1</v>
      </c>
      <c r="S2108" s="84" t="s">
        <v>4289</v>
      </c>
      <c r="Y2108" s="84" t="e">
        <v>#N/A</v>
      </c>
      <c r="Z2108" s="84" t="e">
        <v>#N/A</v>
      </c>
      <c r="AA2108" s="84" t="e">
        <v>#N/A</v>
      </c>
      <c r="AB2108" s="84" t="e">
        <v>#N/A</v>
      </c>
      <c r="AC2108" s="84" t="e">
        <v>#N/A</v>
      </c>
      <c r="AD2108" s="84" t="e">
        <v>#N/A</v>
      </c>
      <c r="AE2108" s="84" t="e">
        <v>#N/A</v>
      </c>
      <c r="AF2108" s="84" t="e">
        <v>#N/A</v>
      </c>
    </row>
    <row r="2109" spans="1:32" ht="15" thickBot="1">
      <c r="A2109" s="492" t="s">
        <v>7167</v>
      </c>
      <c r="B2109" s="84" t="str">
        <f>VLOOKUP(A2109,'Northern Branch Phase II Debris'!A:F,2,FALSE)</f>
        <v>3535_e</v>
      </c>
      <c r="C2109" s="84" t="str">
        <f>VLOOKUP(A2109,'Northern Branch Phase II Debris'!A:F,3,FALSE)</f>
        <v>Indian Creek Road</v>
      </c>
      <c r="F2109" s="84" t="str">
        <f t="shared" si="64"/>
        <v>Go Ahead</v>
      </c>
      <c r="G2109" s="320">
        <f>VLOOKUP(A2109,'Northern Branch Phase II Debris'!A:F,6,FALSE)</f>
        <v>0</v>
      </c>
      <c r="H2109" s="84" t="str">
        <f>VLOOKUP(A2109,'Northern Branch Phase II Debris'!A:G,7,FALSE)</f>
        <v>Siskiyou</v>
      </c>
      <c r="I2109" s="84" t="e">
        <f>VLOOKUP(A2109,'Go Backs'!A:H,8,FALSE)</f>
        <v>#N/A</v>
      </c>
      <c r="K2109" s="84" t="e">
        <f>VLOOKUP(A2109,'Go Aheads'!A:H,8,FALSE)</f>
        <v>#N/A</v>
      </c>
      <c r="M2109" s="84">
        <f>VLOOKUP(A2109,'Northern Branch Phase II Debris'!A:F,4,FALSE)</f>
        <v>0</v>
      </c>
      <c r="N2109" s="84">
        <f>VLOOKUP(A2109,'Northern Branch Phase II Debris'!A:F,5,FALSE)</f>
        <v>0</v>
      </c>
      <c r="P2109" s="84">
        <f ca="1">SUMIF(cCalRecycle_NorthBranch_DataMan!A:F,Audit!A2109,cCalRecycle_NorthBranch_DataMan!F:F)</f>
        <v>0</v>
      </c>
      <c r="Q2109" s="86" t="e">
        <f>VLOOKUP(A2109,cCalRecycle_NorthBranch_DataMan!A:B,2,FALSE)</f>
        <v>#N/A</v>
      </c>
      <c r="R2109" s="643" t="b">
        <f t="shared" ca="1" si="65"/>
        <v>1</v>
      </c>
      <c r="S2109" s="84" t="s">
        <v>4289</v>
      </c>
      <c r="Y2109" s="84" t="e">
        <v>#N/A</v>
      </c>
      <c r="Z2109" s="84" t="e">
        <v>#N/A</v>
      </c>
      <c r="AA2109" s="84" t="e">
        <v>#N/A</v>
      </c>
      <c r="AB2109" s="84" t="e">
        <v>#N/A</v>
      </c>
      <c r="AC2109" s="84" t="e">
        <v>#N/A</v>
      </c>
      <c r="AD2109" s="84" t="e">
        <v>#N/A</v>
      </c>
      <c r="AE2109" s="84" t="e">
        <v>#N/A</v>
      </c>
      <c r="AF2109" s="84" t="e">
        <v>#N/A</v>
      </c>
    </row>
    <row r="2110" spans="1:32" ht="15" thickBot="1">
      <c r="A2110" s="93" t="s">
        <v>7168</v>
      </c>
      <c r="B2110" s="84">
        <f>VLOOKUP(A2110,'Northern Branch Phase II Debris'!A:F,2,FALSE)</f>
        <v>115</v>
      </c>
      <c r="C2110" s="84" t="str">
        <f>VLOOKUP(A2110,'Northern Branch Phase II Debris'!A:F,3,FALSE)</f>
        <v>Silverado Trail</v>
      </c>
      <c r="F2110" s="84" t="str">
        <f t="shared" si="64"/>
        <v>Go Ahead</v>
      </c>
      <c r="G2110" s="320">
        <f>VLOOKUP(A2110,'Northern Branch Phase II Debris'!A:F,6,FALSE)</f>
        <v>44351</v>
      </c>
      <c r="H2110" s="84" t="str">
        <f>VLOOKUP(A2110,'Northern Branch Phase II Debris'!A:G,7,FALSE)</f>
        <v>Butte</v>
      </c>
      <c r="I2110" s="84" t="e">
        <f>VLOOKUP(A2110,'Go Backs'!A:H,8,FALSE)</f>
        <v>#N/A</v>
      </c>
      <c r="K2110" s="84">
        <f>VLOOKUP(A2110,'Go Aheads'!A:H,8,FALSE)</f>
        <v>2</v>
      </c>
      <c r="M2110" s="84">
        <f>VLOOKUP(A2110,'Northern Branch Phase II Debris'!A:F,4,FALSE)</f>
        <v>2</v>
      </c>
      <c r="N2110" s="84">
        <f>VLOOKUP(A2110,'Northern Branch Phase II Debris'!A:F,5,FALSE)</f>
        <v>2</v>
      </c>
      <c r="P2110" s="84">
        <f ca="1">SUMIF(cCalRecycle_NorthBranch_DataMan!A:F,Audit!A2110,cCalRecycle_NorthBranch_DataMan!F:F)</f>
        <v>2</v>
      </c>
      <c r="Q2110" s="86">
        <f>VLOOKUP(A2110,cCalRecycle_NorthBranch_DataMan!A:B,2,FALSE)</f>
        <v>44364.522916666698</v>
      </c>
      <c r="R2110" s="643" t="b">
        <f t="shared" ca="1" si="65"/>
        <v>1</v>
      </c>
      <c r="Y2110" s="84" t="e">
        <v>#N/A</v>
      </c>
      <c r="Z2110" s="84" t="e">
        <v>#N/A</v>
      </c>
      <c r="AA2110" s="84" t="e">
        <v>#N/A</v>
      </c>
      <c r="AB2110" s="84" t="e">
        <v>#N/A</v>
      </c>
      <c r="AC2110" s="84" t="e">
        <v>#N/A</v>
      </c>
      <c r="AD2110" s="84" t="e">
        <v>#N/A</v>
      </c>
      <c r="AE2110" s="84" t="e">
        <v>#N/A</v>
      </c>
      <c r="AF2110" s="84" t="e">
        <v>#N/A</v>
      </c>
    </row>
    <row r="2111" spans="1:32" ht="15" thickBot="1">
      <c r="A2111" s="93" t="s">
        <v>7169</v>
      </c>
      <c r="B2111" s="84">
        <f>VLOOKUP(A2111,'Northern Branch Phase II Debris'!A:F,2,FALSE)</f>
        <v>111</v>
      </c>
      <c r="C2111" s="84" t="str">
        <f>VLOOKUP(A2111,'Northern Branch Phase II Debris'!A:F,3,FALSE)</f>
        <v>Seminole Drive</v>
      </c>
      <c r="F2111" s="84" t="str">
        <f t="shared" si="64"/>
        <v>Go Ahead</v>
      </c>
      <c r="G2111" s="320">
        <f>VLOOKUP(A2111,'Northern Branch Phase II Debris'!A:F,6,FALSE)</f>
        <v>44369</v>
      </c>
      <c r="H2111" s="84" t="str">
        <f>VLOOKUP(A2111,'Northern Branch Phase II Debris'!A:G,7,FALSE)</f>
        <v>Butte</v>
      </c>
      <c r="I2111" s="84" t="e">
        <f>VLOOKUP(A2111,'Go Backs'!A:H,8,FALSE)</f>
        <v>#N/A</v>
      </c>
      <c r="K2111" s="84">
        <f>VLOOKUP(A2111,'Go Aheads'!A:H,8,FALSE)</f>
        <v>38</v>
      </c>
      <c r="M2111" s="84">
        <f>VLOOKUP(A2111,'Northern Branch Phase II Debris'!A:F,4,FALSE)</f>
        <v>39</v>
      </c>
      <c r="N2111" s="84">
        <f>VLOOKUP(A2111,'Northern Branch Phase II Debris'!A:F,5,FALSE)</f>
        <v>38</v>
      </c>
      <c r="P2111" s="84">
        <f ca="1">SUMIF(cCalRecycle_NorthBranch_DataMan!A:F,Audit!A2111,cCalRecycle_NorthBranch_DataMan!F:F)</f>
        <v>38</v>
      </c>
      <c r="Q2111" s="86">
        <f>VLOOKUP(A2111,cCalRecycle_NorthBranch_DataMan!A:B,2,FALSE)</f>
        <v>44362.657719907409</v>
      </c>
      <c r="R2111" s="643" t="b">
        <f t="shared" ca="1" si="65"/>
        <v>1</v>
      </c>
      <c r="S2111" s="455"/>
      <c r="Y2111" s="84" t="e">
        <v>#N/A</v>
      </c>
      <c r="Z2111" s="84" t="e">
        <v>#N/A</v>
      </c>
      <c r="AA2111" s="84" t="e">
        <v>#N/A</v>
      </c>
      <c r="AB2111" s="84" t="e">
        <v>#N/A</v>
      </c>
      <c r="AC2111" s="84" t="e">
        <v>#N/A</v>
      </c>
      <c r="AD2111" s="84" t="e">
        <v>#N/A</v>
      </c>
      <c r="AE2111" s="84" t="e">
        <v>#N/A</v>
      </c>
      <c r="AF2111" s="84" t="e">
        <v>#N/A</v>
      </c>
    </row>
    <row r="2112" spans="1:32" ht="26.25" thickBot="1">
      <c r="A2112" s="93" t="s">
        <v>7170</v>
      </c>
      <c r="B2112" s="84">
        <f>VLOOKUP(A2112,'Northern Branch Phase II Debris'!A:F,2,FALSE)</f>
        <v>11644</v>
      </c>
      <c r="C2112" s="84" t="str">
        <f>VLOOKUP(A2112,'Northern Branch Phase II Debris'!A:F,3,FALSE)</f>
        <v>Oroville Quincy Highway</v>
      </c>
      <c r="F2112" s="84" t="str">
        <f t="shared" si="64"/>
        <v>Go Ahead</v>
      </c>
      <c r="G2112" s="320">
        <f>VLOOKUP(A2112,'Northern Branch Phase II Debris'!A:F,6,FALSE)</f>
        <v>44371</v>
      </c>
      <c r="H2112" s="84" t="str">
        <f>VLOOKUP(A2112,'Northern Branch Phase II Debris'!A:G,7,FALSE)</f>
        <v>Butte</v>
      </c>
      <c r="I2112" s="84" t="e">
        <f>VLOOKUP(A2112,'Go Backs'!A:H,8,FALSE)</f>
        <v>#N/A</v>
      </c>
      <c r="K2112" s="84">
        <f>VLOOKUP(A2112,'Go Aheads'!A:H,8,FALSE)</f>
        <v>17</v>
      </c>
      <c r="M2112" s="84">
        <f>VLOOKUP(A2112,'Northern Branch Phase II Debris'!A:F,4,FALSE)</f>
        <v>18</v>
      </c>
      <c r="N2112" s="84">
        <f>VLOOKUP(A2112,'Northern Branch Phase II Debris'!A:F,5,FALSE)</f>
        <v>17</v>
      </c>
      <c r="P2112" s="84">
        <f ca="1">SUMIF(cCalRecycle_NorthBranch_DataMan!A:F,Audit!A2112,cCalRecycle_NorthBranch_DataMan!F:F)</f>
        <v>17</v>
      </c>
      <c r="Q2112" s="86">
        <f>VLOOKUP(A2112,cCalRecycle_NorthBranch_DataMan!A:B,2,FALSE)</f>
        <v>44365.551712963003</v>
      </c>
      <c r="R2112" s="643" t="b">
        <f t="shared" ca="1" si="65"/>
        <v>1</v>
      </c>
      <c r="Y2112" s="84" t="e">
        <v>#N/A</v>
      </c>
      <c r="Z2112" s="84" t="e">
        <v>#N/A</v>
      </c>
      <c r="AA2112" s="84" t="e">
        <v>#N/A</v>
      </c>
      <c r="AB2112" s="84" t="e">
        <v>#N/A</v>
      </c>
      <c r="AC2112" s="84" t="e">
        <v>#N/A</v>
      </c>
      <c r="AD2112" s="84" t="e">
        <v>#N/A</v>
      </c>
      <c r="AE2112" s="84" t="e">
        <v>#N/A</v>
      </c>
      <c r="AF2112" s="84" t="e">
        <v>#N/A</v>
      </c>
    </row>
    <row r="2113" spans="1:32" ht="15" thickBot="1">
      <c r="A2113" s="93" t="s">
        <v>7171</v>
      </c>
      <c r="B2113" s="84" t="str">
        <f>VLOOKUP(A2113,'Northern Branch Phase II Debris'!A:F,2,FALSE)</f>
        <v>061-480-013-000</v>
      </c>
      <c r="C2113" s="84" t="str">
        <f>VLOOKUP(A2113,'Northern Branch Phase II Debris'!A:F,3,FALSE)</f>
        <v>Bean Creek Road</v>
      </c>
      <c r="F2113" s="84" t="str">
        <f t="shared" si="64"/>
        <v>Go Ahead</v>
      </c>
      <c r="G2113" s="320">
        <f>VLOOKUP(A2113,'Northern Branch Phase II Debris'!A:F,6,FALSE)</f>
        <v>0</v>
      </c>
      <c r="H2113" s="84" t="str">
        <f>VLOOKUP(A2113,'Northern Branch Phase II Debris'!A:G,7,FALSE)</f>
        <v>Butte</v>
      </c>
      <c r="I2113" s="84" t="e">
        <f>VLOOKUP(A2113,'Go Backs'!A:H,8,FALSE)</f>
        <v>#N/A</v>
      </c>
      <c r="K2113" s="84" t="e">
        <f>VLOOKUP(A2113,'Go Aheads'!A:H,8,FALSE)</f>
        <v>#N/A</v>
      </c>
      <c r="M2113" s="84">
        <f>VLOOKUP(A2113,'Northern Branch Phase II Debris'!A:F,4,FALSE)</f>
        <v>0</v>
      </c>
      <c r="N2113" s="84">
        <f>VLOOKUP(A2113,'Northern Branch Phase II Debris'!A:F,5,FALSE)</f>
        <v>0</v>
      </c>
      <c r="P2113" s="84">
        <f ca="1">SUMIF(cCalRecycle_NorthBranch_DataMan!A:F,Audit!A2113,cCalRecycle_NorthBranch_DataMan!F:F)</f>
        <v>0</v>
      </c>
      <c r="Q2113" s="86" t="e">
        <f>VLOOKUP(A2113,cCalRecycle_NorthBranch_DataMan!A:B,2,FALSE)</f>
        <v>#N/A</v>
      </c>
      <c r="R2113" s="643" t="b">
        <f t="shared" ca="1" si="65"/>
        <v>1</v>
      </c>
      <c r="Y2113" s="84" t="e">
        <v>#N/A</v>
      </c>
      <c r="Z2113" s="84" t="e">
        <v>#N/A</v>
      </c>
      <c r="AA2113" s="84" t="e">
        <v>#N/A</v>
      </c>
      <c r="AB2113" s="84" t="e">
        <v>#N/A</v>
      </c>
      <c r="AC2113" s="84" t="e">
        <v>#N/A</v>
      </c>
      <c r="AD2113" s="84" t="e">
        <v>#N/A</v>
      </c>
      <c r="AE2113" s="84" t="e">
        <v>#N/A</v>
      </c>
      <c r="AF2113" s="84" t="e">
        <v>#N/A</v>
      </c>
    </row>
    <row r="2114" spans="1:32" ht="15" thickBot="1">
      <c r="A2114" s="93" t="s">
        <v>7172</v>
      </c>
      <c r="B2114" s="84">
        <f>VLOOKUP(A2114,'Northern Branch Phase II Debris'!A:F,2,FALSE)</f>
        <v>25</v>
      </c>
      <c r="C2114" s="84" t="str">
        <f>VLOOKUP(A2114,'Northern Branch Phase II Debris'!A:F,3,FALSE)</f>
        <v>Fox Hill Road</v>
      </c>
      <c r="F2114" s="84" t="str">
        <f t="shared" si="64"/>
        <v>Go Ahead</v>
      </c>
      <c r="G2114" s="320">
        <f>VLOOKUP(A2114,'Northern Branch Phase II Debris'!A:F,6,FALSE)</f>
        <v>44362</v>
      </c>
      <c r="H2114" s="84" t="str">
        <f>VLOOKUP(A2114,'Northern Branch Phase II Debris'!A:G,7,FALSE)</f>
        <v>Butte</v>
      </c>
      <c r="I2114" s="84" t="e">
        <f>VLOOKUP(A2114,'Go Backs'!A:H,8,FALSE)</f>
        <v>#N/A</v>
      </c>
      <c r="K2114" s="84">
        <f>VLOOKUP(A2114,'Go Aheads'!A:H,8,FALSE)</f>
        <v>1</v>
      </c>
      <c r="M2114" s="84">
        <f>VLOOKUP(A2114,'Northern Branch Phase II Debris'!A:F,4,FALSE)</f>
        <v>1</v>
      </c>
      <c r="N2114" s="84">
        <f>VLOOKUP(A2114,'Northern Branch Phase II Debris'!A:F,5,FALSE)</f>
        <v>1</v>
      </c>
      <c r="P2114" s="84">
        <f ca="1">SUMIF(cCalRecycle_NorthBranch_DataMan!A:F,Audit!A2114,cCalRecycle_NorthBranch_DataMan!F:F)</f>
        <v>1</v>
      </c>
      <c r="Q2114" s="86">
        <f>VLOOKUP(A2114,cCalRecycle_NorthBranch_DataMan!A:B,2,FALSE)</f>
        <v>44373.647777777798</v>
      </c>
      <c r="R2114" s="643" t="b">
        <f t="shared" ca="1" si="65"/>
        <v>1</v>
      </c>
      <c r="Y2114" s="84" t="e">
        <v>#N/A</v>
      </c>
      <c r="Z2114" s="84" t="e">
        <v>#N/A</v>
      </c>
      <c r="AA2114" s="84" t="e">
        <v>#N/A</v>
      </c>
      <c r="AB2114" s="84" t="e">
        <v>#N/A</v>
      </c>
      <c r="AC2114" s="84" t="e">
        <v>#N/A</v>
      </c>
      <c r="AD2114" s="84" t="e">
        <v>#N/A</v>
      </c>
      <c r="AE2114" s="84" t="e">
        <v>#N/A</v>
      </c>
      <c r="AF2114" s="84" t="e">
        <v>#N/A</v>
      </c>
    </row>
    <row r="2115" spans="1:32" ht="15" thickBot="1">
      <c r="A2115" s="93" t="s">
        <v>7173</v>
      </c>
      <c r="B2115" s="84">
        <f>VLOOKUP(A2115,'Northern Branch Phase II Debris'!A:F,2,FALSE)</f>
        <v>93</v>
      </c>
      <c r="C2115" s="84" t="str">
        <f>VLOOKUP(A2115,'Northern Branch Phase II Debris'!A:F,3,FALSE)</f>
        <v>Stump Ranch Road</v>
      </c>
      <c r="F2115" s="84" t="str">
        <f t="shared" ref="F2115:F2178" si="66">IF(ISNA(I2115),"Go Ahead", "GoBack")</f>
        <v>Go Ahead</v>
      </c>
      <c r="G2115" s="320">
        <f>VLOOKUP(A2115,'Northern Branch Phase II Debris'!A:F,6,FALSE)</f>
        <v>44363</v>
      </c>
      <c r="H2115" s="84" t="str">
        <f>VLOOKUP(A2115,'Northern Branch Phase II Debris'!A:G,7,FALSE)</f>
        <v>Butte</v>
      </c>
      <c r="I2115" s="84" t="e">
        <f>VLOOKUP(A2115,'Go Backs'!A:H,8,FALSE)</f>
        <v>#N/A</v>
      </c>
      <c r="K2115" s="84">
        <f>VLOOKUP(A2115,'Go Aheads'!A:H,8,FALSE)</f>
        <v>3</v>
      </c>
      <c r="M2115" s="84">
        <f>VLOOKUP(A2115,'Northern Branch Phase II Debris'!A:F,4,FALSE)</f>
        <v>3</v>
      </c>
      <c r="N2115" s="84">
        <f>VLOOKUP(A2115,'Northern Branch Phase II Debris'!A:F,5,FALSE)</f>
        <v>3</v>
      </c>
      <c r="P2115" s="84">
        <f ca="1">SUMIF(cCalRecycle_NorthBranch_DataMan!A:F,Audit!A2115,cCalRecycle_NorthBranch_DataMan!F:F)</f>
        <v>3</v>
      </c>
      <c r="Q2115" s="86">
        <f>VLOOKUP(A2115,cCalRecycle_NorthBranch_DataMan!A:B,2,FALSE)</f>
        <v>44366.543969907398</v>
      </c>
      <c r="R2115" s="643" t="b">
        <f t="shared" ref="R2115:R2178" ca="1" si="67">P2115=N2115</f>
        <v>1</v>
      </c>
      <c r="Y2115" s="84" t="e">
        <v>#N/A</v>
      </c>
      <c r="Z2115" s="84" t="e">
        <v>#N/A</v>
      </c>
      <c r="AA2115" s="84" t="e">
        <v>#N/A</v>
      </c>
      <c r="AB2115" s="84" t="e">
        <v>#N/A</v>
      </c>
      <c r="AC2115" s="84" t="e">
        <v>#N/A</v>
      </c>
      <c r="AD2115" s="84" t="e">
        <v>#N/A</v>
      </c>
      <c r="AE2115" s="84" t="e">
        <v>#N/A</v>
      </c>
      <c r="AF2115" s="84" t="e">
        <v>#N/A</v>
      </c>
    </row>
    <row r="2116" spans="1:32" ht="15" thickBot="1">
      <c r="A2116" s="93" t="s">
        <v>7174</v>
      </c>
      <c r="B2116" s="84">
        <f>VLOOKUP(A2116,'Northern Branch Phase II Debris'!A:F,2,FALSE)</f>
        <v>60</v>
      </c>
      <c r="C2116" s="84" t="str">
        <f>VLOOKUP(A2116,'Northern Branch Phase II Debris'!A:F,3,FALSE)</f>
        <v>Coffey Lane</v>
      </c>
      <c r="F2116" s="84" t="str">
        <f t="shared" si="66"/>
        <v>Go Ahead</v>
      </c>
      <c r="G2116" s="320">
        <f>VLOOKUP(A2116,'Northern Branch Phase II Debris'!A:F,6,FALSE)</f>
        <v>44364</v>
      </c>
      <c r="H2116" s="84" t="str">
        <f>VLOOKUP(A2116,'Northern Branch Phase II Debris'!A:G,7,FALSE)</f>
        <v>Butte</v>
      </c>
      <c r="I2116" s="84" t="e">
        <f>VLOOKUP(A2116,'Go Backs'!A:H,8,FALSE)</f>
        <v>#N/A</v>
      </c>
      <c r="K2116" s="84" t="e">
        <f>VLOOKUP(A2116,'Go Aheads'!A:H,8,FALSE)</f>
        <v>#N/A</v>
      </c>
      <c r="M2116" s="84">
        <f>VLOOKUP(A2116,'Northern Branch Phase II Debris'!A:F,4,FALSE)</f>
        <v>0</v>
      </c>
      <c r="N2116" s="84">
        <f>VLOOKUP(A2116,'Northern Branch Phase II Debris'!A:F,5,FALSE)</f>
        <v>0</v>
      </c>
      <c r="P2116" s="84">
        <f ca="1">SUMIF(cCalRecycle_NorthBranch_DataMan!A:F,Audit!A2116,cCalRecycle_NorthBranch_DataMan!F:F)</f>
        <v>0</v>
      </c>
      <c r="Q2116" s="86" t="e">
        <f>VLOOKUP(A2116,cCalRecycle_NorthBranch_DataMan!A:B,2,FALSE)</f>
        <v>#N/A</v>
      </c>
      <c r="R2116" s="643" t="b">
        <f t="shared" ca="1" si="67"/>
        <v>1</v>
      </c>
      <c r="Y2116" s="84" t="e">
        <v>#N/A</v>
      </c>
      <c r="Z2116" s="84" t="e">
        <v>#N/A</v>
      </c>
      <c r="AA2116" s="84" t="e">
        <v>#N/A</v>
      </c>
      <c r="AB2116" s="84" t="e">
        <v>#N/A</v>
      </c>
      <c r="AC2116" s="84" t="e">
        <v>#N/A</v>
      </c>
      <c r="AD2116" s="84" t="e">
        <v>#N/A</v>
      </c>
      <c r="AE2116" s="84" t="e">
        <v>#N/A</v>
      </c>
      <c r="AF2116" s="84" t="e">
        <v>#N/A</v>
      </c>
    </row>
    <row r="2117" spans="1:32" ht="15" thickBot="1">
      <c r="A2117" s="492" t="s">
        <v>7175</v>
      </c>
      <c r="B2117" s="84" t="str">
        <f>VLOOKUP(A2117,'Northern Branch Phase II Debris'!A:F,2,FALSE)</f>
        <v>3543_j</v>
      </c>
      <c r="C2117" s="84" t="str">
        <f>VLOOKUP(A2117,'Northern Branch Phase II Debris'!A:F,3,FALSE)</f>
        <v>Indian Creek Road</v>
      </c>
      <c r="F2117" s="84" t="str">
        <f t="shared" si="66"/>
        <v>Go Ahead</v>
      </c>
      <c r="G2117" s="320">
        <f>VLOOKUP(A2117,'Northern Branch Phase II Debris'!A:F,6,FALSE)</f>
        <v>0</v>
      </c>
      <c r="H2117" s="84" t="str">
        <f>VLOOKUP(A2117,'Northern Branch Phase II Debris'!A:G,7,FALSE)</f>
        <v>Siskiyou</v>
      </c>
      <c r="I2117" s="84" t="e">
        <f>VLOOKUP(A2117,'Go Backs'!A:H,8,FALSE)</f>
        <v>#N/A</v>
      </c>
      <c r="K2117" s="84" t="e">
        <f>VLOOKUP(A2117,'Go Aheads'!A:H,8,FALSE)</f>
        <v>#N/A</v>
      </c>
      <c r="M2117" s="84">
        <f>VLOOKUP(A2117,'Northern Branch Phase II Debris'!A:F,4,FALSE)</f>
        <v>0</v>
      </c>
      <c r="N2117" s="84">
        <f>VLOOKUP(A2117,'Northern Branch Phase II Debris'!A:F,5,FALSE)</f>
        <v>0</v>
      </c>
      <c r="P2117" s="84">
        <f ca="1">SUMIF(cCalRecycle_NorthBranch_DataMan!A:F,Audit!A2117,cCalRecycle_NorthBranch_DataMan!F:F)</f>
        <v>0</v>
      </c>
      <c r="Q2117" s="86" t="e">
        <f>VLOOKUP(A2117,cCalRecycle_NorthBranch_DataMan!A:B,2,FALSE)</f>
        <v>#N/A</v>
      </c>
      <c r="R2117" s="643" t="b">
        <f t="shared" ca="1" si="67"/>
        <v>1</v>
      </c>
      <c r="S2117" s="84" t="s">
        <v>4289</v>
      </c>
      <c r="Y2117" s="84" t="e">
        <v>#N/A</v>
      </c>
      <c r="Z2117" s="84" t="e">
        <v>#N/A</v>
      </c>
      <c r="AA2117" s="84" t="e">
        <v>#N/A</v>
      </c>
      <c r="AB2117" s="84" t="e">
        <v>#N/A</v>
      </c>
      <c r="AC2117" s="84" t="e">
        <v>#N/A</v>
      </c>
      <c r="AD2117" s="84" t="e">
        <v>#N/A</v>
      </c>
      <c r="AE2117" s="84" t="e">
        <v>#N/A</v>
      </c>
      <c r="AF2117" s="84" t="e">
        <v>#N/A</v>
      </c>
    </row>
    <row r="2118" spans="1:32" ht="15" thickBot="1">
      <c r="A2118" s="481" t="s">
        <v>147</v>
      </c>
      <c r="B2118" s="84">
        <f>VLOOKUP(A2118,'Northern Branch Phase II Debris'!A:F,2,FALSE)</f>
        <v>53</v>
      </c>
      <c r="C2118" s="84" t="str">
        <f>VLOOKUP(A2118,'Northern Branch Phase II Debris'!A:F,3,FALSE)</f>
        <v>Lacey Lane</v>
      </c>
      <c r="F2118" s="84" t="str">
        <f t="shared" si="66"/>
        <v>Go Ahead</v>
      </c>
      <c r="G2118" s="320">
        <f>VLOOKUP(A2118,'Northern Branch Phase II Debris'!A:F,6,FALSE)</f>
        <v>44246</v>
      </c>
      <c r="H2118" s="84" t="str">
        <f>VLOOKUP(A2118,'Northern Branch Phase II Debris'!A:G,7,FALSE)</f>
        <v>Butte</v>
      </c>
      <c r="I2118" s="84" t="e">
        <f>VLOOKUP(A2118,'Go Backs'!A:H,8,FALSE)</f>
        <v>#N/A</v>
      </c>
      <c r="K2118" s="84">
        <f>VLOOKUP(A2118,'Go Aheads'!A:H,8,FALSE)</f>
        <v>3</v>
      </c>
      <c r="M2118" s="84">
        <f>VLOOKUP(A2118,'Northern Branch Phase II Debris'!A:F,4,FALSE)</f>
        <v>4</v>
      </c>
      <c r="N2118" s="84">
        <f>VLOOKUP(A2118,'Northern Branch Phase II Debris'!A:F,5,FALSE)</f>
        <v>3</v>
      </c>
      <c r="P2118" s="84">
        <f ca="1">SUMIF(cCalRecycle_NorthBranch_DataMan!A:F,Audit!A2118,cCalRecycle_NorthBranch_DataMan!F:F)</f>
        <v>3</v>
      </c>
      <c r="Q2118" s="86">
        <f>VLOOKUP(A2118,cCalRecycle_NorthBranch_DataMan!A:B,2,FALSE)</f>
        <v>44301.389131944401</v>
      </c>
      <c r="R2118" s="643" t="b">
        <f t="shared" ca="1" si="67"/>
        <v>1</v>
      </c>
      <c r="S2118" s="84" t="s">
        <v>4289</v>
      </c>
      <c r="Y2118" s="84" t="e">
        <v>#N/A</v>
      </c>
      <c r="Z2118" s="84" t="e">
        <v>#N/A</v>
      </c>
      <c r="AA2118" s="84" t="e">
        <v>#N/A</v>
      </c>
      <c r="AB2118" s="84" t="e">
        <v>#N/A</v>
      </c>
      <c r="AC2118" s="84" t="e">
        <v>#N/A</v>
      </c>
      <c r="AD2118" s="84" t="e">
        <v>#N/A</v>
      </c>
      <c r="AE2118" s="84" t="e">
        <v>#N/A</v>
      </c>
      <c r="AF2118" s="84" t="e">
        <v>#N/A</v>
      </c>
    </row>
    <row r="2119" spans="1:32" ht="26.25" thickBot="1">
      <c r="A2119" s="481" t="s">
        <v>1311</v>
      </c>
      <c r="B2119" s="84" t="str">
        <f>VLOOKUP(A2119,'Northern Branch Phase II Debris'!A:F,2,FALSE)</f>
        <v>860-000-164-000</v>
      </c>
      <c r="C2119" s="84" t="str">
        <f>VLOOKUP(A2119,'Northern Branch Phase II Debris'!A:F,3,FALSE)</f>
        <v>RLCSD LL#19a Eagles Nest Road</v>
      </c>
      <c r="F2119" s="84" t="str">
        <f t="shared" si="66"/>
        <v>Go Ahead</v>
      </c>
      <c r="G2119" s="320">
        <f>VLOOKUP(A2119,'Northern Branch Phase II Debris'!A:F,6,FALSE)</f>
        <v>44288</v>
      </c>
      <c r="H2119" s="84" t="str">
        <f>VLOOKUP(A2119,'Northern Branch Phase II Debris'!A:G,7,FALSE)</f>
        <v>Trinity</v>
      </c>
      <c r="I2119" s="84" t="e">
        <f>VLOOKUP(A2119,'Go Backs'!A:H,8,FALSE)</f>
        <v>#N/A</v>
      </c>
      <c r="K2119" s="84" t="e">
        <f>VLOOKUP(A2119,'Go Aheads'!A:H,8,FALSE)</f>
        <v>#N/A</v>
      </c>
      <c r="M2119" s="84">
        <f>VLOOKUP(A2119,'Northern Branch Phase II Debris'!A:F,4,FALSE)</f>
        <v>2</v>
      </c>
      <c r="N2119" s="84">
        <f>VLOOKUP(A2119,'Northern Branch Phase II Debris'!A:F,5,FALSE)</f>
        <v>1</v>
      </c>
      <c r="P2119" s="84">
        <f ca="1">SUMIF(cCalRecycle_NorthBranch_DataMan!A:F,Audit!A2119,cCalRecycle_NorthBranch_DataMan!F:F)</f>
        <v>0</v>
      </c>
      <c r="Q2119" s="86" t="e">
        <f>VLOOKUP(A2119,cCalRecycle_NorthBranch_DataMan!A:B,2,FALSE)</f>
        <v>#N/A</v>
      </c>
      <c r="R2119" s="643" t="b">
        <f t="shared" ca="1" si="67"/>
        <v>0</v>
      </c>
      <c r="S2119" s="84" t="s">
        <v>4289</v>
      </c>
      <c r="Y2119" s="84" t="e">
        <v>#N/A</v>
      </c>
      <c r="Z2119" s="84" t="e">
        <v>#N/A</v>
      </c>
      <c r="AA2119" s="84" t="e">
        <v>#N/A</v>
      </c>
      <c r="AB2119" s="84" t="e">
        <v>#N/A</v>
      </c>
      <c r="AC2119" s="84" t="e">
        <v>#N/A</v>
      </c>
      <c r="AD2119" s="84" t="e">
        <v>#N/A</v>
      </c>
      <c r="AE2119" s="84" t="e">
        <v>#N/A</v>
      </c>
      <c r="AF2119" s="84" t="e">
        <v>#N/A</v>
      </c>
    </row>
    <row r="2120" spans="1:32" ht="15" thickBot="1">
      <c r="A2120" s="481" t="s">
        <v>1266</v>
      </c>
      <c r="B2120" s="84">
        <f>VLOOKUP(A2120,'Northern Branch Phase II Debris'!A:F,2,FALSE)</f>
        <v>12191</v>
      </c>
      <c r="C2120" s="84" t="str">
        <f>VLOOKUP(A2120,'Northern Branch Phase II Debris'!A:F,3,FALSE)</f>
        <v>Mad River Road</v>
      </c>
      <c r="F2120" s="84" t="str">
        <f t="shared" si="66"/>
        <v>Go Ahead</v>
      </c>
      <c r="G2120" s="320">
        <f>VLOOKUP(A2120,'Northern Branch Phase II Debris'!A:F,6,FALSE)</f>
        <v>44302</v>
      </c>
      <c r="H2120" s="84" t="str">
        <f>VLOOKUP(A2120,'Northern Branch Phase II Debris'!A:G,7,FALSE)</f>
        <v>Trinity</v>
      </c>
      <c r="I2120" s="84" t="e">
        <f>VLOOKUP(A2120,'Go Backs'!A:H,8,FALSE)</f>
        <v>#N/A</v>
      </c>
      <c r="K2120" s="84" t="e">
        <f>VLOOKUP(A2120,'Go Aheads'!A:H,8,FALSE)</f>
        <v>#N/A</v>
      </c>
      <c r="M2120" s="84">
        <f>VLOOKUP(A2120,'Northern Branch Phase II Debris'!A:F,4,FALSE)</f>
        <v>4</v>
      </c>
      <c r="N2120" s="84">
        <f>VLOOKUP(A2120,'Northern Branch Phase II Debris'!A:F,5,FALSE)</f>
        <v>3</v>
      </c>
      <c r="P2120" s="84">
        <f ca="1">SUMIF(cCalRecycle_NorthBranch_DataMan!A:F,Audit!A2120,cCalRecycle_NorthBranch_DataMan!F:F)</f>
        <v>0</v>
      </c>
      <c r="Q2120" s="86" t="e">
        <f>VLOOKUP(A2120,cCalRecycle_NorthBranch_DataMan!A:B,2,FALSE)</f>
        <v>#N/A</v>
      </c>
      <c r="R2120" s="643" t="b">
        <f t="shared" ca="1" si="67"/>
        <v>0</v>
      </c>
      <c r="S2120" s="84" t="s">
        <v>4289</v>
      </c>
      <c r="Y2120" s="84" t="e">
        <v>#N/A</v>
      </c>
      <c r="Z2120" s="84" t="e">
        <v>#N/A</v>
      </c>
      <c r="AA2120" s="84" t="e">
        <v>#N/A</v>
      </c>
      <c r="AB2120" s="84" t="e">
        <v>#N/A</v>
      </c>
      <c r="AC2120" s="84" t="e">
        <v>#N/A</v>
      </c>
      <c r="AD2120" s="84" t="e">
        <v>#N/A</v>
      </c>
      <c r="AE2120" s="84" t="e">
        <v>#N/A</v>
      </c>
      <c r="AF2120" s="84" t="e">
        <v>#N/A</v>
      </c>
    </row>
    <row r="2121" spans="1:32" ht="26.25" thickBot="1">
      <c r="A2121" s="481" t="s">
        <v>1833</v>
      </c>
      <c r="B2121" s="84" t="str">
        <f>VLOOKUP(A2121,'Northern Branch Phase II Debris'!A:F,2,FALSE)</f>
        <v>860-000-158-000</v>
      </c>
      <c r="C2121" s="84" t="str">
        <f>VLOOKUP(A2121,'Northern Branch Phase II Debris'!A:F,3,FALSE)</f>
        <v>RLCSDLL#17 Mad River Road</v>
      </c>
      <c r="F2121" s="84" t="str">
        <f t="shared" si="66"/>
        <v>Go Ahead</v>
      </c>
      <c r="G2121" s="320">
        <f>VLOOKUP(A2121,'Northern Branch Phase II Debris'!A:F,6,FALSE)</f>
        <v>44293</v>
      </c>
      <c r="H2121" s="84" t="str">
        <f>VLOOKUP(A2121,'Northern Branch Phase II Debris'!A:G,7,FALSE)</f>
        <v>Trinity</v>
      </c>
      <c r="I2121" s="84" t="e">
        <f>VLOOKUP(A2121,'Go Backs'!A:H,8,FALSE)</f>
        <v>#N/A</v>
      </c>
      <c r="K2121" s="84" t="e">
        <f>VLOOKUP(A2121,'Go Aheads'!A:H,8,FALSE)</f>
        <v>#N/A</v>
      </c>
      <c r="M2121" s="84">
        <f>VLOOKUP(A2121,'Northern Branch Phase II Debris'!A:F,4,FALSE)</f>
        <v>9</v>
      </c>
      <c r="N2121" s="84">
        <f>VLOOKUP(A2121,'Northern Branch Phase II Debris'!A:F,5,FALSE)</f>
        <v>4</v>
      </c>
      <c r="P2121" s="84">
        <f ca="1">SUMIF(cCalRecycle_NorthBranch_DataMan!A:F,Audit!A2121,cCalRecycle_NorthBranch_DataMan!F:F)</f>
        <v>0</v>
      </c>
      <c r="Q2121" s="86" t="e">
        <f>VLOOKUP(A2121,cCalRecycle_NorthBranch_DataMan!A:B,2,FALSE)</f>
        <v>#N/A</v>
      </c>
      <c r="R2121" s="643" t="b">
        <f t="shared" ca="1" si="67"/>
        <v>0</v>
      </c>
      <c r="S2121" s="84" t="s">
        <v>4289</v>
      </c>
      <c r="Y2121" s="84" t="e">
        <v>#N/A</v>
      </c>
      <c r="Z2121" s="84" t="e">
        <v>#N/A</v>
      </c>
      <c r="AA2121" s="84" t="e">
        <v>#N/A</v>
      </c>
      <c r="AB2121" s="84" t="e">
        <v>#N/A</v>
      </c>
      <c r="AC2121" s="84" t="e">
        <v>#N/A</v>
      </c>
      <c r="AD2121" s="84" t="e">
        <v>#N/A</v>
      </c>
      <c r="AE2121" s="84" t="e">
        <v>#N/A</v>
      </c>
      <c r="AF2121" s="84" t="e">
        <v>#N/A</v>
      </c>
    </row>
    <row r="2122" spans="1:32" ht="15" thickBot="1">
      <c r="A2122" s="463" t="s">
        <v>1350</v>
      </c>
      <c r="B2122" s="84">
        <f>VLOOKUP(A2122,'Northern Branch Phase II Debris'!A:F,2,FALSE)</f>
        <v>11751</v>
      </c>
      <c r="C2122" s="84" t="str">
        <f>VLOOKUP(A2122,'Northern Branch Phase II Debris'!A:F,3,FALSE)</f>
        <v>Mad River Road</v>
      </c>
      <c r="F2122" s="84" t="str">
        <f t="shared" si="66"/>
        <v>Go Ahead</v>
      </c>
      <c r="G2122" s="320">
        <f>VLOOKUP(A2122,'Northern Branch Phase II Debris'!A:F,6,FALSE)</f>
        <v>44298</v>
      </c>
      <c r="H2122" s="84" t="str">
        <f>VLOOKUP(A2122,'Northern Branch Phase II Debris'!A:G,7,FALSE)</f>
        <v>Trinity</v>
      </c>
      <c r="I2122" s="84" t="e">
        <f>VLOOKUP(A2122,'Go Backs'!A:H,8,FALSE)</f>
        <v>#N/A</v>
      </c>
      <c r="K2122" s="84" t="e">
        <f>VLOOKUP(A2122,'Go Aheads'!A:H,8,FALSE)</f>
        <v>#N/A</v>
      </c>
      <c r="M2122" s="84">
        <f>VLOOKUP(A2122,'Northern Branch Phase II Debris'!A:F,4,FALSE)</f>
        <v>4</v>
      </c>
      <c r="N2122" s="84">
        <f>VLOOKUP(A2122,'Northern Branch Phase II Debris'!A:F,5,FALSE)</f>
        <v>6</v>
      </c>
      <c r="P2122" s="84">
        <f ca="1">SUMIF(cCalRecycle_NorthBranch_DataMan!A:F,Audit!A2122,cCalRecycle_NorthBranch_DataMan!F:F)</f>
        <v>0</v>
      </c>
      <c r="Q2122" s="86" t="e">
        <f>VLOOKUP(A2122,cCalRecycle_NorthBranch_DataMan!A:B,2,FALSE)</f>
        <v>#N/A</v>
      </c>
      <c r="R2122" s="643" t="b">
        <f t="shared" ca="1" si="67"/>
        <v>0</v>
      </c>
      <c r="S2122" s="455" t="s">
        <v>7481</v>
      </c>
      <c r="Y2122" s="84" t="e">
        <v>#N/A</v>
      </c>
      <c r="Z2122" s="84" t="e">
        <v>#N/A</v>
      </c>
      <c r="AA2122" s="84" t="e">
        <v>#N/A</v>
      </c>
      <c r="AB2122" s="84" t="e">
        <v>#N/A</v>
      </c>
      <c r="AC2122" s="84" t="e">
        <v>#N/A</v>
      </c>
      <c r="AD2122" s="84" t="e">
        <v>#N/A</v>
      </c>
      <c r="AE2122" s="84" t="e">
        <v>#N/A</v>
      </c>
      <c r="AF2122" s="84" t="e">
        <v>#N/A</v>
      </c>
    </row>
    <row r="2123" spans="1:32" ht="15" thickBot="1">
      <c r="A2123" s="481" t="s">
        <v>1494</v>
      </c>
      <c r="B2123" s="84">
        <f>VLOOKUP(A2123,'Northern Branch Phase II Debris'!A:F,2,FALSE)</f>
        <v>11750</v>
      </c>
      <c r="C2123" s="84" t="str">
        <f>VLOOKUP(A2123,'Northern Branch Phase II Debris'!A:F,3,FALSE)</f>
        <v>Mad River Road</v>
      </c>
      <c r="F2123" s="84" t="str">
        <f t="shared" si="66"/>
        <v>Go Ahead</v>
      </c>
      <c r="G2123" s="320">
        <f>VLOOKUP(A2123,'Northern Branch Phase II Debris'!A:F,6,FALSE)</f>
        <v>44295</v>
      </c>
      <c r="H2123" s="84" t="str">
        <f>VLOOKUP(A2123,'Northern Branch Phase II Debris'!A:G,7,FALSE)</f>
        <v>Trinity</v>
      </c>
      <c r="I2123" s="84" t="e">
        <f>VLOOKUP(A2123,'Go Backs'!A:H,8,FALSE)</f>
        <v>#N/A</v>
      </c>
      <c r="K2123" s="84" t="e">
        <f>VLOOKUP(A2123,'Go Aheads'!A:H,8,FALSE)</f>
        <v>#N/A</v>
      </c>
      <c r="M2123" s="84">
        <f>VLOOKUP(A2123,'Northern Branch Phase II Debris'!A:F,4,FALSE)</f>
        <v>1</v>
      </c>
      <c r="N2123" s="84">
        <f>VLOOKUP(A2123,'Northern Branch Phase II Debris'!A:F,5,FALSE)</f>
        <v>1</v>
      </c>
      <c r="P2123" s="84">
        <f ca="1">SUMIF(cCalRecycle_NorthBranch_DataMan!A:F,Audit!A2123,cCalRecycle_NorthBranch_DataMan!F:F)</f>
        <v>0</v>
      </c>
      <c r="Q2123" s="86" t="e">
        <f>VLOOKUP(A2123,cCalRecycle_NorthBranch_DataMan!A:B,2,FALSE)</f>
        <v>#N/A</v>
      </c>
      <c r="R2123" s="643" t="b">
        <f t="shared" ca="1" si="67"/>
        <v>0</v>
      </c>
      <c r="S2123" s="84" t="s">
        <v>4289</v>
      </c>
      <c r="Y2123" s="84" t="e">
        <v>#N/A</v>
      </c>
      <c r="Z2123" s="84" t="e">
        <v>#N/A</v>
      </c>
      <c r="AA2123" s="84" t="e">
        <v>#N/A</v>
      </c>
      <c r="AB2123" s="84" t="e">
        <v>#N/A</v>
      </c>
      <c r="AC2123" s="84" t="e">
        <v>#N/A</v>
      </c>
      <c r="AD2123" s="84" t="e">
        <v>#N/A</v>
      </c>
      <c r="AE2123" s="84" t="e">
        <v>#N/A</v>
      </c>
      <c r="AF2123" s="84" t="e">
        <v>#N/A</v>
      </c>
    </row>
    <row r="2124" spans="1:32" ht="26.25" thickBot="1">
      <c r="A2124" s="483" t="s">
        <v>747</v>
      </c>
      <c r="B2124" s="84" t="str">
        <f>VLOOKUP(A2124,'Northern Branch Phase II Debris'!A:F,2,FALSE)</f>
        <v>860-000-085-000</v>
      </c>
      <c r="C2124" s="84" t="str">
        <f>VLOOKUP(A2124,'Northern Branch Phase II Debris'!A:F,3,FALSE)</f>
        <v>RLCSD LL#24B - 12200 Mad River Road</v>
      </c>
      <c r="F2124" s="84" t="str">
        <f t="shared" si="66"/>
        <v>Go Ahead</v>
      </c>
      <c r="G2124" s="320">
        <f>VLOOKUP(A2124,'Northern Branch Phase II Debris'!A:F,6,FALSE)</f>
        <v>44302</v>
      </c>
      <c r="H2124" s="84" t="str">
        <f>VLOOKUP(A2124,'Northern Branch Phase II Debris'!A:G,7,FALSE)</f>
        <v>Trinity</v>
      </c>
      <c r="I2124" s="84" t="e">
        <f>VLOOKUP(A2124,'Go Backs'!A:H,8,FALSE)</f>
        <v>#N/A</v>
      </c>
      <c r="K2124" s="84" t="e">
        <f>VLOOKUP(A2124,'Go Aheads'!A:H,8,FALSE)</f>
        <v>#N/A</v>
      </c>
      <c r="M2124" s="84">
        <f>VLOOKUP(A2124,'Northern Branch Phase II Debris'!A:F,4,FALSE)</f>
        <v>1</v>
      </c>
      <c r="N2124" s="84">
        <f>VLOOKUP(A2124,'Northern Branch Phase II Debris'!A:F,5,FALSE)</f>
        <v>1</v>
      </c>
      <c r="P2124" s="84">
        <f ca="1">SUMIF(cCalRecycle_NorthBranch_DataMan!A:F,Audit!A2124,cCalRecycle_NorthBranch_DataMan!F:F)</f>
        <v>0</v>
      </c>
      <c r="Q2124" s="86" t="e">
        <f>VLOOKUP(A2124,cCalRecycle_NorthBranch_DataMan!A:B,2,FALSE)</f>
        <v>#N/A</v>
      </c>
      <c r="R2124" s="643" t="b">
        <f t="shared" ca="1" si="67"/>
        <v>0</v>
      </c>
      <c r="S2124" s="84" t="s">
        <v>4289</v>
      </c>
      <c r="Y2124" s="84" t="e">
        <v>#N/A</v>
      </c>
      <c r="Z2124" s="84" t="e">
        <v>#N/A</v>
      </c>
      <c r="AA2124" s="84" t="e">
        <v>#N/A</v>
      </c>
      <c r="AB2124" s="84" t="e">
        <v>#N/A</v>
      </c>
      <c r="AC2124" s="84" t="e">
        <v>#N/A</v>
      </c>
      <c r="AD2124" s="84" t="e">
        <v>#N/A</v>
      </c>
      <c r="AE2124" s="84" t="e">
        <v>#N/A</v>
      </c>
      <c r="AF2124" s="84" t="e">
        <v>#N/A</v>
      </c>
    </row>
    <row r="2125" spans="1:32" ht="15" thickBot="1">
      <c r="A2125" s="483" t="s">
        <v>1477</v>
      </c>
      <c r="B2125" s="84">
        <f>VLOOKUP(A2125,'Northern Branch Phase II Debris'!A:F,2,FALSE)</f>
        <v>12491</v>
      </c>
      <c r="C2125" s="84" t="str">
        <f>VLOOKUP(A2125,'Northern Branch Phase II Debris'!A:F,3,FALSE)</f>
        <v>Mad River Road</v>
      </c>
      <c r="F2125" s="84" t="str">
        <f t="shared" si="66"/>
        <v>Go Ahead</v>
      </c>
      <c r="G2125" s="320">
        <f>VLOOKUP(A2125,'Northern Branch Phase II Debris'!A:F,6,FALSE)</f>
        <v>44308</v>
      </c>
      <c r="H2125" s="84" t="str">
        <f>VLOOKUP(A2125,'Northern Branch Phase II Debris'!A:G,7,FALSE)</f>
        <v>Trinity</v>
      </c>
      <c r="I2125" s="84" t="e">
        <f>VLOOKUP(A2125,'Go Backs'!A:H,8,FALSE)</f>
        <v>#N/A</v>
      </c>
      <c r="K2125" s="84" t="e">
        <f>VLOOKUP(A2125,'Go Aheads'!A:H,8,FALSE)</f>
        <v>#N/A</v>
      </c>
      <c r="M2125" s="84">
        <f>VLOOKUP(A2125,'Northern Branch Phase II Debris'!A:F,4,FALSE)</f>
        <v>0</v>
      </c>
      <c r="N2125" s="84">
        <f>VLOOKUP(A2125,'Northern Branch Phase II Debris'!A:F,5,FALSE)</f>
        <v>1</v>
      </c>
      <c r="P2125" s="84">
        <f ca="1">SUMIF(cCalRecycle_NorthBranch_DataMan!A:F,Audit!A2125,cCalRecycle_NorthBranch_DataMan!F:F)</f>
        <v>0</v>
      </c>
      <c r="Q2125" s="86" t="e">
        <f>VLOOKUP(A2125,cCalRecycle_NorthBranch_DataMan!A:B,2,FALSE)</f>
        <v>#N/A</v>
      </c>
      <c r="R2125" s="643" t="b">
        <f t="shared" ca="1" si="67"/>
        <v>0</v>
      </c>
      <c r="S2125" s="84" t="s">
        <v>4289</v>
      </c>
      <c r="Y2125" s="84" t="e">
        <v>#N/A</v>
      </c>
      <c r="Z2125" s="84" t="e">
        <v>#N/A</v>
      </c>
      <c r="AA2125" s="84" t="e">
        <v>#N/A</v>
      </c>
      <c r="AB2125" s="84" t="e">
        <v>#N/A</v>
      </c>
      <c r="AC2125" s="84" t="e">
        <v>#N/A</v>
      </c>
      <c r="AD2125" s="84" t="e">
        <v>#N/A</v>
      </c>
      <c r="AE2125" s="84" t="e">
        <v>#N/A</v>
      </c>
      <c r="AF2125" s="84" t="e">
        <v>#N/A</v>
      </c>
    </row>
    <row r="2126" spans="1:32" ht="15" thickBot="1">
      <c r="A2126" s="481" t="s">
        <v>1393</v>
      </c>
      <c r="B2126" s="84">
        <f>VLOOKUP(A2126,'Northern Branch Phase II Debris'!A:F,2,FALSE)</f>
        <v>246</v>
      </c>
      <c r="C2126" s="84" t="str">
        <f>VLOOKUP(A2126,'Northern Branch Phase II Debris'!A:F,3,FALSE)</f>
        <v>Terral Road</v>
      </c>
      <c r="F2126" s="84" t="str">
        <f t="shared" si="66"/>
        <v>Go Ahead</v>
      </c>
      <c r="G2126" s="320">
        <f>VLOOKUP(A2126,'Northern Branch Phase II Debris'!A:F,6,FALSE)</f>
        <v>44314</v>
      </c>
      <c r="H2126" s="84" t="str">
        <f>VLOOKUP(A2126,'Northern Branch Phase II Debris'!A:G,7,FALSE)</f>
        <v>Trinity</v>
      </c>
      <c r="I2126" s="84" t="e">
        <f>VLOOKUP(A2126,'Go Backs'!A:H,8,FALSE)</f>
        <v>#N/A</v>
      </c>
      <c r="K2126" s="84" t="e">
        <f>VLOOKUP(A2126,'Go Aheads'!A:H,8,FALSE)</f>
        <v>#N/A</v>
      </c>
      <c r="M2126" s="84">
        <f>VLOOKUP(A2126,'Northern Branch Phase II Debris'!A:F,4,FALSE)</f>
        <v>5</v>
      </c>
      <c r="N2126" s="84">
        <f>VLOOKUP(A2126,'Northern Branch Phase II Debris'!A:F,5,FALSE)</f>
        <v>6</v>
      </c>
      <c r="P2126" s="84">
        <f ca="1">SUMIF(cCalRecycle_NorthBranch_DataMan!A:F,Audit!A2126,cCalRecycle_NorthBranch_DataMan!F:F)</f>
        <v>0</v>
      </c>
      <c r="Q2126" s="86" t="e">
        <f>VLOOKUP(A2126,cCalRecycle_NorthBranch_DataMan!A:B,2,FALSE)</f>
        <v>#N/A</v>
      </c>
      <c r="R2126" s="643" t="b">
        <f t="shared" ca="1" si="67"/>
        <v>0</v>
      </c>
      <c r="S2126" s="84" t="s">
        <v>4289</v>
      </c>
      <c r="Y2126" s="84" t="e">
        <v>#N/A</v>
      </c>
      <c r="Z2126" s="84" t="e">
        <v>#N/A</v>
      </c>
      <c r="AA2126" s="84" t="e">
        <v>#N/A</v>
      </c>
      <c r="AB2126" s="84" t="e">
        <v>#N/A</v>
      </c>
      <c r="AC2126" s="84" t="e">
        <v>#N/A</v>
      </c>
      <c r="AD2126" s="84" t="e">
        <v>#N/A</v>
      </c>
      <c r="AE2126" s="84" t="e">
        <v>#N/A</v>
      </c>
      <c r="AF2126" s="84" t="e">
        <v>#N/A</v>
      </c>
    </row>
    <row r="2127" spans="1:32" ht="26.25" thickBot="1">
      <c r="A2127" s="481" t="s">
        <v>1327</v>
      </c>
      <c r="B2127" s="84" t="str">
        <f>VLOOKUP(A2127,'Northern Branch Phase II Debris'!A:F,2,FALSE)</f>
        <v>860-000-115-000</v>
      </c>
      <c r="C2127" s="84" t="str">
        <f>VLOOKUP(A2127,'Northern Branch Phase II Debris'!A:F,3,FALSE)</f>
        <v>RLCSD LL#105 Black Barts Way</v>
      </c>
      <c r="F2127" s="84" t="str">
        <f t="shared" si="66"/>
        <v>Go Ahead</v>
      </c>
      <c r="G2127" s="320">
        <f>VLOOKUP(A2127,'Northern Branch Phase II Debris'!A:F,6,FALSE)</f>
        <v>44299</v>
      </c>
      <c r="H2127" s="84" t="str">
        <f>VLOOKUP(A2127,'Northern Branch Phase II Debris'!A:G,7,FALSE)</f>
        <v>Trinity</v>
      </c>
      <c r="I2127" s="84" t="e">
        <f>VLOOKUP(A2127,'Go Backs'!A:H,8,FALSE)</f>
        <v>#N/A</v>
      </c>
      <c r="K2127" s="84" t="e">
        <f>VLOOKUP(A2127,'Go Aheads'!A:H,8,FALSE)</f>
        <v>#N/A</v>
      </c>
      <c r="M2127" s="84">
        <f>VLOOKUP(A2127,'Northern Branch Phase II Debris'!A:F,4,FALSE)</f>
        <v>2</v>
      </c>
      <c r="N2127" s="84">
        <f>VLOOKUP(A2127,'Northern Branch Phase II Debris'!A:F,5,FALSE)</f>
        <v>1</v>
      </c>
      <c r="P2127" s="84">
        <f ca="1">SUMIF(cCalRecycle_NorthBranch_DataMan!A:F,Audit!A2127,cCalRecycle_NorthBranch_DataMan!F:F)</f>
        <v>0</v>
      </c>
      <c r="Q2127" s="86" t="e">
        <f>VLOOKUP(A2127,cCalRecycle_NorthBranch_DataMan!A:B,2,FALSE)</f>
        <v>#N/A</v>
      </c>
      <c r="R2127" s="643" t="b">
        <f t="shared" ca="1" si="67"/>
        <v>0</v>
      </c>
      <c r="S2127" s="84" t="s">
        <v>4289</v>
      </c>
      <c r="Y2127" s="84" t="e">
        <v>#N/A</v>
      </c>
      <c r="Z2127" s="84" t="e">
        <v>#N/A</v>
      </c>
      <c r="AA2127" s="84" t="e">
        <v>#N/A</v>
      </c>
      <c r="AB2127" s="84" t="e">
        <v>#N/A</v>
      </c>
      <c r="AC2127" s="84" t="e">
        <v>#N/A</v>
      </c>
      <c r="AD2127" s="84" t="e">
        <v>#N/A</v>
      </c>
      <c r="AE2127" s="84" t="e">
        <v>#N/A</v>
      </c>
      <c r="AF2127" s="84" t="e">
        <v>#N/A</v>
      </c>
    </row>
    <row r="2128" spans="1:32" ht="26.25" thickBot="1">
      <c r="A2128" s="481" t="s">
        <v>1816</v>
      </c>
      <c r="B2128" s="84" t="str">
        <f>VLOOKUP(A2128,'Northern Branch Phase II Debris'!A:F,2,FALSE)</f>
        <v>860-000-311-000</v>
      </c>
      <c r="C2128" s="84" t="str">
        <f>VLOOKUP(A2128,'Northern Branch Phase II Debris'!A:F,3,FALSE)</f>
        <v>RLCSD LL#106 Black Barts Way</v>
      </c>
      <c r="F2128" s="84" t="str">
        <f t="shared" si="66"/>
        <v>Go Ahead</v>
      </c>
      <c r="G2128" s="320">
        <f>VLOOKUP(A2128,'Northern Branch Phase II Debris'!A:F,6,FALSE)</f>
        <v>44287</v>
      </c>
      <c r="H2128" s="84" t="str">
        <f>VLOOKUP(A2128,'Northern Branch Phase II Debris'!A:G,7,FALSE)</f>
        <v>Trinity</v>
      </c>
      <c r="I2128" s="84" t="e">
        <f>VLOOKUP(A2128,'Go Backs'!A:H,8,FALSE)</f>
        <v>#N/A</v>
      </c>
      <c r="K2128" s="84" t="e">
        <f>VLOOKUP(A2128,'Go Aheads'!A:H,8,FALSE)</f>
        <v>#N/A</v>
      </c>
      <c r="M2128" s="84">
        <f>VLOOKUP(A2128,'Northern Branch Phase II Debris'!A:F,4,FALSE)</f>
        <v>6</v>
      </c>
      <c r="N2128" s="84">
        <f>VLOOKUP(A2128,'Northern Branch Phase II Debris'!A:F,5,FALSE)</f>
        <v>1</v>
      </c>
      <c r="P2128" s="84">
        <f ca="1">SUMIF(cCalRecycle_NorthBranch_DataMan!A:F,Audit!A2128,cCalRecycle_NorthBranch_DataMan!F:F)</f>
        <v>0</v>
      </c>
      <c r="Q2128" s="86" t="e">
        <f>VLOOKUP(A2128,cCalRecycle_NorthBranch_DataMan!A:B,2,FALSE)</f>
        <v>#N/A</v>
      </c>
      <c r="R2128" s="643" t="b">
        <f t="shared" ca="1" si="67"/>
        <v>0</v>
      </c>
      <c r="S2128" s="84" t="s">
        <v>4289</v>
      </c>
      <c r="Y2128" s="84" t="e">
        <v>#N/A</v>
      </c>
      <c r="Z2128" s="84" t="e">
        <v>#N/A</v>
      </c>
      <c r="AA2128" s="84" t="e">
        <v>#N/A</v>
      </c>
      <c r="AB2128" s="84" t="e">
        <v>#N/A</v>
      </c>
      <c r="AC2128" s="84" t="e">
        <v>#N/A</v>
      </c>
      <c r="AD2128" s="84" t="e">
        <v>#N/A</v>
      </c>
      <c r="AE2128" s="84" t="e">
        <v>#N/A</v>
      </c>
      <c r="AF2128" s="84" t="e">
        <v>#N/A</v>
      </c>
    </row>
    <row r="2129" spans="1:32" ht="15" thickBot="1">
      <c r="A2129" s="481" t="s">
        <v>1814</v>
      </c>
      <c r="B2129" s="84" t="str">
        <f>VLOOKUP(A2129,'Northern Branch Phase II Debris'!A:F,2,FALSE)</f>
        <v>860-000-312-000</v>
      </c>
      <c r="C2129" s="84" t="str">
        <f>VLOOKUP(A2129,'Northern Branch Phase II Debris'!A:F,3,FALSE)</f>
        <v>RLCSDLL#107</v>
      </c>
      <c r="F2129" s="84" t="str">
        <f t="shared" si="66"/>
        <v>Go Ahead</v>
      </c>
      <c r="G2129" s="320">
        <f>VLOOKUP(A2129,'Northern Branch Phase II Debris'!A:F,6,FALSE)</f>
        <v>44292</v>
      </c>
      <c r="H2129" s="84" t="str">
        <f>VLOOKUP(A2129,'Northern Branch Phase II Debris'!A:G,7,FALSE)</f>
        <v>Trinity</v>
      </c>
      <c r="I2129" s="84" t="e">
        <f>VLOOKUP(A2129,'Go Backs'!A:H,8,FALSE)</f>
        <v>#N/A</v>
      </c>
      <c r="K2129" s="84" t="e">
        <f>VLOOKUP(A2129,'Go Aheads'!A:H,8,FALSE)</f>
        <v>#N/A</v>
      </c>
      <c r="M2129" s="84">
        <f>VLOOKUP(A2129,'Northern Branch Phase II Debris'!A:F,4,FALSE)</f>
        <v>13</v>
      </c>
      <c r="N2129" s="84">
        <f>VLOOKUP(A2129,'Northern Branch Phase II Debris'!A:F,5,FALSE)</f>
        <v>7</v>
      </c>
      <c r="P2129" s="84">
        <f ca="1">SUMIF(cCalRecycle_NorthBranch_DataMan!A:F,Audit!A2129,cCalRecycle_NorthBranch_DataMan!F:F)</f>
        <v>0</v>
      </c>
      <c r="Q2129" s="86" t="e">
        <f>VLOOKUP(A2129,cCalRecycle_NorthBranch_DataMan!A:B,2,FALSE)</f>
        <v>#N/A</v>
      </c>
      <c r="R2129" s="643" t="b">
        <f t="shared" ca="1" si="67"/>
        <v>0</v>
      </c>
      <c r="S2129" s="84" t="s">
        <v>4289</v>
      </c>
      <c r="Y2129" s="84" t="e">
        <v>#N/A</v>
      </c>
      <c r="Z2129" s="84" t="e">
        <v>#N/A</v>
      </c>
      <c r="AA2129" s="84" t="e">
        <v>#N/A</v>
      </c>
      <c r="AB2129" s="84" t="e">
        <v>#N/A</v>
      </c>
      <c r="AC2129" s="84" t="e">
        <v>#N/A</v>
      </c>
      <c r="AD2129" s="84" t="e">
        <v>#N/A</v>
      </c>
      <c r="AE2129" s="84" t="e">
        <v>#N/A</v>
      </c>
      <c r="AF2129" s="84" t="e">
        <v>#N/A</v>
      </c>
    </row>
    <row r="2130" spans="1:32" ht="15" thickBot="1">
      <c r="A2130" s="481" t="s">
        <v>1792</v>
      </c>
      <c r="B2130" s="84" t="str">
        <f>VLOOKUP(A2130,'Northern Branch Phase II Debris'!A:F,2,FALSE)</f>
        <v>860-000-097-000</v>
      </c>
      <c r="C2130" s="84" t="str">
        <f>VLOOKUP(A2130,'Northern Branch Phase II Debris'!A:F,3,FALSE)</f>
        <v>RLCSD LL#110</v>
      </c>
      <c r="F2130" s="84" t="str">
        <f t="shared" si="66"/>
        <v>Go Ahead</v>
      </c>
      <c r="G2130" s="320">
        <f>VLOOKUP(A2130,'Northern Branch Phase II Debris'!A:F,6,FALSE)</f>
        <v>44296</v>
      </c>
      <c r="H2130" s="84" t="str">
        <f>VLOOKUP(A2130,'Northern Branch Phase II Debris'!A:G,7,FALSE)</f>
        <v>Trinity</v>
      </c>
      <c r="I2130" s="84" t="e">
        <f>VLOOKUP(A2130,'Go Backs'!A:H,8,FALSE)</f>
        <v>#N/A</v>
      </c>
      <c r="K2130" s="84" t="e">
        <f>VLOOKUP(A2130,'Go Aheads'!A:H,8,FALSE)</f>
        <v>#N/A</v>
      </c>
      <c r="M2130" s="84">
        <f>VLOOKUP(A2130,'Northern Branch Phase II Debris'!A:F,4,FALSE)</f>
        <v>2</v>
      </c>
      <c r="N2130" s="84">
        <f>VLOOKUP(A2130,'Northern Branch Phase II Debris'!A:F,5,FALSE)</f>
        <v>1</v>
      </c>
      <c r="P2130" s="84">
        <f ca="1">SUMIF(cCalRecycle_NorthBranch_DataMan!A:F,Audit!A2130,cCalRecycle_NorthBranch_DataMan!F:F)</f>
        <v>0</v>
      </c>
      <c r="Q2130" s="86" t="e">
        <f>VLOOKUP(A2130,cCalRecycle_NorthBranch_DataMan!A:B,2,FALSE)</f>
        <v>#N/A</v>
      </c>
      <c r="R2130" s="643" t="b">
        <f t="shared" ca="1" si="67"/>
        <v>0</v>
      </c>
      <c r="S2130" s="84" t="s">
        <v>4289</v>
      </c>
      <c r="Y2130" s="84" t="e">
        <v>#N/A</v>
      </c>
      <c r="Z2130" s="84" t="e">
        <v>#N/A</v>
      </c>
      <c r="AA2130" s="84" t="e">
        <v>#N/A</v>
      </c>
      <c r="AB2130" s="84" t="e">
        <v>#N/A</v>
      </c>
      <c r="AC2130" s="84" t="e">
        <v>#N/A</v>
      </c>
      <c r="AD2130" s="84" t="e">
        <v>#N/A</v>
      </c>
      <c r="AE2130" s="84" t="e">
        <v>#N/A</v>
      </c>
      <c r="AF2130" s="84" t="e">
        <v>#N/A</v>
      </c>
    </row>
    <row r="2131" spans="1:32" ht="15" thickBot="1">
      <c r="A2131" s="481" t="s">
        <v>1425</v>
      </c>
      <c r="B2131" s="84">
        <f>VLOOKUP(A2131,'Northern Branch Phase II Debris'!A:F,2,FALSE)</f>
        <v>390</v>
      </c>
      <c r="C2131" s="84" t="str">
        <f>VLOOKUP(A2131,'Northern Branch Phase II Debris'!A:F,3,FALSE)</f>
        <v>Old Cedar Gap Road</v>
      </c>
      <c r="F2131" s="84" t="str">
        <f t="shared" si="66"/>
        <v>Go Ahead</v>
      </c>
      <c r="G2131" s="320">
        <f>VLOOKUP(A2131,'Northern Branch Phase II Debris'!A:F,6,FALSE)</f>
        <v>44293</v>
      </c>
      <c r="H2131" s="84" t="str">
        <f>VLOOKUP(A2131,'Northern Branch Phase II Debris'!A:G,7,FALSE)</f>
        <v>Trinity</v>
      </c>
      <c r="I2131" s="84" t="e">
        <f>VLOOKUP(A2131,'Go Backs'!A:H,8,FALSE)</f>
        <v>#N/A</v>
      </c>
      <c r="K2131" s="84" t="e">
        <f>VLOOKUP(A2131,'Go Aheads'!A:H,8,FALSE)</f>
        <v>#N/A</v>
      </c>
      <c r="M2131" s="84">
        <f>VLOOKUP(A2131,'Northern Branch Phase II Debris'!A:F,4,FALSE)</f>
        <v>27</v>
      </c>
      <c r="N2131" s="84">
        <f>VLOOKUP(A2131,'Northern Branch Phase II Debris'!A:F,5,FALSE)</f>
        <v>18</v>
      </c>
      <c r="P2131" s="84">
        <f ca="1">SUMIF(cCalRecycle_NorthBranch_DataMan!A:F,Audit!A2131,cCalRecycle_NorthBranch_DataMan!F:F)</f>
        <v>0</v>
      </c>
      <c r="Q2131" s="86" t="e">
        <f>VLOOKUP(A2131,cCalRecycle_NorthBranch_DataMan!A:B,2,FALSE)</f>
        <v>#N/A</v>
      </c>
      <c r="R2131" s="643" t="b">
        <f t="shared" ca="1" si="67"/>
        <v>0</v>
      </c>
      <c r="S2131" s="84" t="s">
        <v>4289</v>
      </c>
      <c r="Y2131" s="84" t="e">
        <v>#N/A</v>
      </c>
      <c r="Z2131" s="84" t="e">
        <v>#N/A</v>
      </c>
      <c r="AA2131" s="84" t="e">
        <v>#N/A</v>
      </c>
      <c r="AB2131" s="84" t="e">
        <v>#N/A</v>
      </c>
      <c r="AC2131" s="84" t="e">
        <v>#N/A</v>
      </c>
      <c r="AD2131" s="84" t="e">
        <v>#N/A</v>
      </c>
      <c r="AE2131" s="84" t="e">
        <v>#N/A</v>
      </c>
      <c r="AF2131" s="84" t="e">
        <v>#N/A</v>
      </c>
    </row>
    <row r="2132" spans="1:32" ht="15" thickBot="1">
      <c r="A2132" s="481" t="s">
        <v>621</v>
      </c>
      <c r="B2132" s="84">
        <f>VLOOKUP(A2132,'Northern Branch Phase II Debris'!A:F,2,FALSE)</f>
        <v>300</v>
      </c>
      <c r="C2132" s="84" t="str">
        <f>VLOOKUP(A2132,'Northern Branch Phase II Debris'!A:F,3,FALSE)</f>
        <v>Old Cedar Gap Road</v>
      </c>
      <c r="F2132" s="84" t="str">
        <f t="shared" si="66"/>
        <v>Go Ahead</v>
      </c>
      <c r="G2132" s="320">
        <f>VLOOKUP(A2132,'Northern Branch Phase II Debris'!A:F,6,FALSE)</f>
        <v>44294</v>
      </c>
      <c r="H2132" s="84" t="str">
        <f>VLOOKUP(A2132,'Northern Branch Phase II Debris'!A:G,7,FALSE)</f>
        <v>Trinity</v>
      </c>
      <c r="I2132" s="84" t="e">
        <f>VLOOKUP(A2132,'Go Backs'!A:H,8,FALSE)</f>
        <v>#N/A</v>
      </c>
      <c r="K2132" s="84" t="e">
        <f>VLOOKUP(A2132,'Go Aheads'!A:H,8,FALSE)</f>
        <v>#N/A</v>
      </c>
      <c r="M2132" s="84">
        <f>VLOOKUP(A2132,'Northern Branch Phase II Debris'!A:F,4,FALSE)</f>
        <v>1</v>
      </c>
      <c r="N2132" s="84">
        <f>VLOOKUP(A2132,'Northern Branch Phase II Debris'!A:F,5,FALSE)</f>
        <v>1</v>
      </c>
      <c r="P2132" s="84">
        <f ca="1">SUMIF(cCalRecycle_NorthBranch_DataMan!A:F,Audit!A2132,cCalRecycle_NorthBranch_DataMan!F:F)</f>
        <v>0</v>
      </c>
      <c r="Q2132" s="86" t="e">
        <f>VLOOKUP(A2132,cCalRecycle_NorthBranch_DataMan!A:B,2,FALSE)</f>
        <v>#N/A</v>
      </c>
      <c r="R2132" s="643" t="b">
        <f t="shared" ca="1" si="67"/>
        <v>0</v>
      </c>
      <c r="S2132" s="84" t="s">
        <v>4289</v>
      </c>
      <c r="Y2132" s="84" t="e">
        <v>#N/A</v>
      </c>
      <c r="Z2132" s="84" t="e">
        <v>#N/A</v>
      </c>
      <c r="AA2132" s="84" t="e">
        <v>#N/A</v>
      </c>
      <c r="AB2132" s="84" t="e">
        <v>#N/A</v>
      </c>
      <c r="AC2132" s="84" t="e">
        <v>#N/A</v>
      </c>
      <c r="AD2132" s="84" t="e">
        <v>#N/A</v>
      </c>
      <c r="AE2132" s="84" t="e">
        <v>#N/A</v>
      </c>
      <c r="AF2132" s="84" t="e">
        <v>#N/A</v>
      </c>
    </row>
    <row r="2133" spans="1:32" ht="15" thickBot="1">
      <c r="A2133" s="481" t="s">
        <v>781</v>
      </c>
      <c r="B2133" s="84">
        <f>VLOOKUP(A2133,'Northern Branch Phase II Debris'!A:F,2,FALSE)</f>
        <v>19791</v>
      </c>
      <c r="C2133" s="84" t="str">
        <f>VLOOKUP(A2133,'Northern Branch Phase II Debris'!A:F,3,FALSE)</f>
        <v>Mad River Road</v>
      </c>
      <c r="F2133" s="84" t="str">
        <f t="shared" si="66"/>
        <v>Go Ahead</v>
      </c>
      <c r="G2133" s="320">
        <f>VLOOKUP(A2133,'Northern Branch Phase II Debris'!A:F,6,FALSE)</f>
        <v>44299</v>
      </c>
      <c r="H2133" s="84" t="str">
        <f>VLOOKUP(A2133,'Northern Branch Phase II Debris'!A:G,7,FALSE)</f>
        <v>Trinity</v>
      </c>
      <c r="I2133" s="84" t="e">
        <f>VLOOKUP(A2133,'Go Backs'!A:H,8,FALSE)</f>
        <v>#N/A</v>
      </c>
      <c r="K2133" s="84" t="e">
        <f>VLOOKUP(A2133,'Go Aheads'!A:H,8,FALSE)</f>
        <v>#N/A</v>
      </c>
      <c r="M2133" s="84">
        <f>VLOOKUP(A2133,'Northern Branch Phase II Debris'!A:F,4,FALSE)</f>
        <v>2</v>
      </c>
      <c r="N2133" s="84">
        <f>VLOOKUP(A2133,'Northern Branch Phase II Debris'!A:F,5,FALSE)</f>
        <v>1</v>
      </c>
      <c r="P2133" s="84">
        <f ca="1">SUMIF(cCalRecycle_NorthBranch_DataMan!A:F,Audit!A2133,cCalRecycle_NorthBranch_DataMan!F:F)</f>
        <v>0</v>
      </c>
      <c r="Q2133" s="86" t="e">
        <f>VLOOKUP(A2133,cCalRecycle_NorthBranch_DataMan!A:B,2,FALSE)</f>
        <v>#N/A</v>
      </c>
      <c r="R2133" s="643" t="b">
        <f t="shared" ca="1" si="67"/>
        <v>0</v>
      </c>
      <c r="S2133" s="84" t="s">
        <v>4289</v>
      </c>
      <c r="Y2133" s="84" t="e">
        <v>#N/A</v>
      </c>
      <c r="Z2133" s="84" t="e">
        <v>#N/A</v>
      </c>
      <c r="AA2133" s="84" t="e">
        <v>#N/A</v>
      </c>
      <c r="AB2133" s="84" t="e">
        <v>#N/A</v>
      </c>
      <c r="AC2133" s="84" t="e">
        <v>#N/A</v>
      </c>
      <c r="AD2133" s="84" t="e">
        <v>#N/A</v>
      </c>
      <c r="AE2133" s="84" t="e">
        <v>#N/A</v>
      </c>
      <c r="AF2133" s="84" t="e">
        <v>#N/A</v>
      </c>
    </row>
    <row r="2134" spans="1:32" ht="15" thickBot="1">
      <c r="A2134" s="481" t="s">
        <v>1838</v>
      </c>
      <c r="B2134" s="84">
        <f>VLOOKUP(A2134,'Northern Branch Phase II Debris'!A:F,2,FALSE)</f>
        <v>1001</v>
      </c>
      <c r="C2134" s="84" t="str">
        <f>VLOOKUP(A2134,'Northern Branch Phase II Debris'!A:F,3,FALSE)</f>
        <v>Dry Pond Lane</v>
      </c>
      <c r="F2134" s="84" t="str">
        <f t="shared" si="66"/>
        <v>Go Ahead</v>
      </c>
      <c r="G2134" s="320">
        <f>VLOOKUP(A2134,'Northern Branch Phase II Debris'!A:F,6,FALSE)</f>
        <v>44310</v>
      </c>
      <c r="H2134" s="84" t="str">
        <f>VLOOKUP(A2134,'Northern Branch Phase II Debris'!A:G,7,FALSE)</f>
        <v>Trinity</v>
      </c>
      <c r="I2134" s="84" t="e">
        <f>VLOOKUP(A2134,'Go Backs'!A:H,8,FALSE)</f>
        <v>#N/A</v>
      </c>
      <c r="K2134" s="84" t="e">
        <f>VLOOKUP(A2134,'Go Aheads'!A:H,8,FALSE)</f>
        <v>#N/A</v>
      </c>
      <c r="M2134" s="84">
        <f>VLOOKUP(A2134,'Northern Branch Phase II Debris'!A:F,4,FALSE)</f>
        <v>13</v>
      </c>
      <c r="N2134" s="84">
        <f>VLOOKUP(A2134,'Northern Branch Phase II Debris'!A:F,5,FALSE)</f>
        <v>10</v>
      </c>
      <c r="P2134" s="84">
        <f ca="1">SUMIF(cCalRecycle_NorthBranch_DataMan!A:F,Audit!A2134,cCalRecycle_NorthBranch_DataMan!F:F)</f>
        <v>0</v>
      </c>
      <c r="Q2134" s="86" t="e">
        <f>VLOOKUP(A2134,cCalRecycle_NorthBranch_DataMan!A:B,2,FALSE)</f>
        <v>#N/A</v>
      </c>
      <c r="R2134" s="643" t="b">
        <f t="shared" ca="1" si="67"/>
        <v>0</v>
      </c>
      <c r="S2134" s="84" t="s">
        <v>4289</v>
      </c>
      <c r="Y2134" s="84" t="e">
        <v>#N/A</v>
      </c>
      <c r="Z2134" s="84" t="e">
        <v>#N/A</v>
      </c>
      <c r="AA2134" s="84" t="e">
        <v>#N/A</v>
      </c>
      <c r="AB2134" s="84" t="e">
        <v>#N/A</v>
      </c>
      <c r="AC2134" s="84" t="e">
        <v>#N/A</v>
      </c>
      <c r="AD2134" s="84" t="e">
        <v>#N/A</v>
      </c>
      <c r="AE2134" s="84" t="e">
        <v>#N/A</v>
      </c>
      <c r="AF2134" s="84" t="e">
        <v>#N/A</v>
      </c>
    </row>
    <row r="2135" spans="1:32" ht="26.25" thickBot="1">
      <c r="A2135" s="463" t="s">
        <v>689</v>
      </c>
      <c r="B2135" s="84">
        <f>VLOOKUP(A2135,'Northern Branch Phase II Debris'!A:F,2,FALSE)</f>
        <v>850</v>
      </c>
      <c r="C2135" s="84" t="str">
        <f>VLOOKUP(A2135,'Northern Branch Phase II Debris'!A:F,3,FALSE)</f>
        <v>Wildwood Mad River Road</v>
      </c>
      <c r="F2135" s="84" t="str">
        <f t="shared" si="66"/>
        <v>Go Ahead</v>
      </c>
      <c r="G2135" s="320">
        <f>VLOOKUP(A2135,'Northern Branch Phase II Debris'!A:F,6,FALSE)</f>
        <v>44300</v>
      </c>
      <c r="H2135" s="84" t="str">
        <f>VLOOKUP(A2135,'Northern Branch Phase II Debris'!A:G,7,FALSE)</f>
        <v>Trinity</v>
      </c>
      <c r="I2135" s="84" t="e">
        <f>VLOOKUP(A2135,'Go Backs'!A:H,8,FALSE)</f>
        <v>#N/A</v>
      </c>
      <c r="K2135" s="84" t="e">
        <f>VLOOKUP(A2135,'Go Aheads'!A:H,8,FALSE)</f>
        <v>#N/A</v>
      </c>
      <c r="M2135" s="84">
        <f>VLOOKUP(A2135,'Northern Branch Phase II Debris'!A:F,4,FALSE)</f>
        <v>4</v>
      </c>
      <c r="N2135" s="84">
        <f>VLOOKUP(A2135,'Northern Branch Phase II Debris'!A:F,5,FALSE)</f>
        <v>2</v>
      </c>
      <c r="P2135" s="84">
        <f ca="1">SUMIF(cCalRecycle_NorthBranch_DataMan!A:F,Audit!A2135,cCalRecycle_NorthBranch_DataMan!F:F)</f>
        <v>0</v>
      </c>
      <c r="Q2135" s="86" t="e">
        <f>VLOOKUP(A2135,cCalRecycle_NorthBranch_DataMan!A:B,2,FALSE)</f>
        <v>#N/A</v>
      </c>
      <c r="R2135" s="643" t="b">
        <f t="shared" ca="1" si="67"/>
        <v>0</v>
      </c>
      <c r="S2135" s="455" t="s">
        <v>7480</v>
      </c>
      <c r="Y2135" s="84" t="e">
        <v>#N/A</v>
      </c>
      <c r="Z2135" s="84" t="e">
        <v>#N/A</v>
      </c>
      <c r="AA2135" s="84" t="e">
        <v>#N/A</v>
      </c>
      <c r="AB2135" s="84" t="e">
        <v>#N/A</v>
      </c>
      <c r="AC2135" s="84" t="e">
        <v>#N/A</v>
      </c>
      <c r="AD2135" s="84" t="e">
        <v>#N/A</v>
      </c>
      <c r="AE2135" s="84" t="e">
        <v>#N/A</v>
      </c>
      <c r="AF2135" s="84" t="e">
        <v>#N/A</v>
      </c>
    </row>
    <row r="2136" spans="1:32" ht="15" thickBot="1">
      <c r="A2136" s="481" t="s">
        <v>1904</v>
      </c>
      <c r="B2136" s="84">
        <f>VLOOKUP(A2136,'Northern Branch Phase II Debris'!A:F,2,FALSE)</f>
        <v>1061</v>
      </c>
      <c r="C2136" s="84" t="str">
        <f>VLOOKUP(A2136,'Northern Branch Phase II Debris'!A:F,3,FALSE)</f>
        <v>Barry Creek Road</v>
      </c>
      <c r="F2136" s="84" t="str">
        <f t="shared" si="66"/>
        <v>Go Ahead</v>
      </c>
      <c r="G2136" s="320">
        <f>VLOOKUP(A2136,'Northern Branch Phase II Debris'!A:F,6,FALSE)</f>
        <v>44309</v>
      </c>
      <c r="H2136" s="84" t="str">
        <f>VLOOKUP(A2136,'Northern Branch Phase II Debris'!A:G,7,FALSE)</f>
        <v>Trinity</v>
      </c>
      <c r="I2136" s="84" t="e">
        <f>VLOOKUP(A2136,'Go Backs'!A:H,8,FALSE)</f>
        <v>#N/A</v>
      </c>
      <c r="K2136" s="84" t="e">
        <f>VLOOKUP(A2136,'Go Aheads'!A:H,8,FALSE)</f>
        <v>#N/A</v>
      </c>
      <c r="M2136" s="84">
        <f>VLOOKUP(A2136,'Northern Branch Phase II Debris'!A:F,4,FALSE)</f>
        <v>47</v>
      </c>
      <c r="N2136" s="84">
        <f>VLOOKUP(A2136,'Northern Branch Phase II Debris'!A:F,5,FALSE)</f>
        <v>39</v>
      </c>
      <c r="P2136" s="84">
        <f ca="1">SUMIF(cCalRecycle_NorthBranch_DataMan!A:F,Audit!A2136,cCalRecycle_NorthBranch_DataMan!F:F)</f>
        <v>0</v>
      </c>
      <c r="Q2136" s="86" t="e">
        <f>VLOOKUP(A2136,cCalRecycle_NorthBranch_DataMan!A:B,2,FALSE)</f>
        <v>#N/A</v>
      </c>
      <c r="R2136" s="643" t="b">
        <f t="shared" ca="1" si="67"/>
        <v>0</v>
      </c>
      <c r="S2136" s="84" t="s">
        <v>4289</v>
      </c>
      <c r="Y2136" s="84" t="e">
        <v>#N/A</v>
      </c>
      <c r="Z2136" s="84" t="e">
        <v>#N/A</v>
      </c>
      <c r="AA2136" s="84" t="e">
        <v>#N/A</v>
      </c>
      <c r="AB2136" s="84" t="e">
        <v>#N/A</v>
      </c>
      <c r="AC2136" s="84" t="e">
        <v>#N/A</v>
      </c>
      <c r="AD2136" s="84" t="e">
        <v>#N/A</v>
      </c>
      <c r="AE2136" s="84" t="e">
        <v>#N/A</v>
      </c>
      <c r="AF2136" s="84" t="e">
        <v>#N/A</v>
      </c>
    </row>
    <row r="2137" spans="1:32" ht="26.25" thickBot="1">
      <c r="A2137" s="463" t="s">
        <v>693</v>
      </c>
      <c r="B2137" s="84">
        <f>VLOOKUP(A2137,'Northern Branch Phase II Debris'!A:F,2,FALSE)</f>
        <v>381</v>
      </c>
      <c r="C2137" s="84" t="str">
        <f>VLOOKUP(A2137,'Northern Branch Phase II Debris'!A:F,3,FALSE)</f>
        <v>Wildwood Mad River Road</v>
      </c>
      <c r="F2137" s="84" t="str">
        <f t="shared" si="66"/>
        <v>Go Ahead</v>
      </c>
      <c r="G2137" s="320">
        <f>VLOOKUP(A2137,'Northern Branch Phase II Debris'!A:F,6,FALSE)</f>
        <v>44310</v>
      </c>
      <c r="H2137" s="84" t="str">
        <f>VLOOKUP(A2137,'Northern Branch Phase II Debris'!A:G,7,FALSE)</f>
        <v>Trinity</v>
      </c>
      <c r="I2137" s="84" t="e">
        <f>VLOOKUP(A2137,'Go Backs'!A:H,8,FALSE)</f>
        <v>#N/A</v>
      </c>
      <c r="K2137" s="84" t="e">
        <f>VLOOKUP(A2137,'Go Aheads'!A:H,8,FALSE)</f>
        <v>#N/A</v>
      </c>
      <c r="M2137" s="84">
        <f>VLOOKUP(A2137,'Northern Branch Phase II Debris'!A:F,4,FALSE)</f>
        <v>4</v>
      </c>
      <c r="N2137" s="84">
        <f>VLOOKUP(A2137,'Northern Branch Phase II Debris'!A:F,5,FALSE)</f>
        <v>5</v>
      </c>
      <c r="P2137" s="84">
        <f ca="1">SUMIF(cCalRecycle_NorthBranch_DataMan!A:F,Audit!A2137,cCalRecycle_NorthBranch_DataMan!F:F)</f>
        <v>0</v>
      </c>
      <c r="Q2137" s="86" t="e">
        <f>VLOOKUP(A2137,cCalRecycle_NorthBranch_DataMan!A:B,2,FALSE)</f>
        <v>#N/A</v>
      </c>
      <c r="R2137" s="643" t="b">
        <f t="shared" ca="1" si="67"/>
        <v>0</v>
      </c>
      <c r="S2137" s="455" t="s">
        <v>7479</v>
      </c>
      <c r="Y2137" s="84" t="e">
        <v>#N/A</v>
      </c>
      <c r="Z2137" s="84" t="e">
        <v>#N/A</v>
      </c>
      <c r="AA2137" s="84" t="e">
        <v>#N/A</v>
      </c>
      <c r="AB2137" s="84" t="e">
        <v>#N/A</v>
      </c>
      <c r="AC2137" s="84" t="e">
        <v>#N/A</v>
      </c>
      <c r="AD2137" s="84" t="e">
        <v>#N/A</v>
      </c>
      <c r="AE2137" s="84" t="e">
        <v>#N/A</v>
      </c>
      <c r="AF2137" s="84" t="e">
        <v>#N/A</v>
      </c>
    </row>
    <row r="2138" spans="1:32" ht="15" thickBot="1">
      <c r="A2138" s="481" t="s">
        <v>1217</v>
      </c>
      <c r="B2138" s="84">
        <f>VLOOKUP(A2138,'Northern Branch Phase II Debris'!A:F,2,FALSE)</f>
        <v>12541</v>
      </c>
      <c r="C2138" s="84" t="str">
        <f>VLOOKUP(A2138,'Northern Branch Phase II Debris'!A:F,3,FALSE)</f>
        <v>Bender Road</v>
      </c>
      <c r="F2138" s="84" t="str">
        <f t="shared" si="66"/>
        <v>Go Ahead</v>
      </c>
      <c r="G2138" s="320">
        <f>VLOOKUP(A2138,'Northern Branch Phase II Debris'!A:F,6,FALSE)</f>
        <v>44305</v>
      </c>
      <c r="H2138" s="84" t="str">
        <f>VLOOKUP(A2138,'Northern Branch Phase II Debris'!A:G,7,FALSE)</f>
        <v>Shasta</v>
      </c>
      <c r="I2138" s="84" t="e">
        <f>VLOOKUP(A2138,'Go Backs'!A:H,8,FALSE)</f>
        <v>#N/A</v>
      </c>
      <c r="K2138" s="84" t="e">
        <f>VLOOKUP(A2138,'Go Aheads'!A:H,8,FALSE)</f>
        <v>#N/A</v>
      </c>
      <c r="M2138" s="84">
        <f>VLOOKUP(A2138,'Northern Branch Phase II Debris'!A:F,4,FALSE)</f>
        <v>2</v>
      </c>
      <c r="N2138" s="84">
        <f>VLOOKUP(A2138,'Northern Branch Phase II Debris'!A:F,5,FALSE)</f>
        <v>4</v>
      </c>
      <c r="P2138" s="84">
        <f ca="1">SUMIF(cCalRecycle_NorthBranch_DataMan!A:F,Audit!A2138,cCalRecycle_NorthBranch_DataMan!F:F)</f>
        <v>0</v>
      </c>
      <c r="Q2138" s="86" t="e">
        <f>VLOOKUP(A2138,cCalRecycle_NorthBranch_DataMan!A:B,2,FALSE)</f>
        <v>#N/A</v>
      </c>
      <c r="R2138" s="643" t="b">
        <f t="shared" ca="1" si="67"/>
        <v>0</v>
      </c>
      <c r="S2138" s="84" t="s">
        <v>4289</v>
      </c>
      <c r="Y2138" s="84" t="e">
        <v>#N/A</v>
      </c>
      <c r="Z2138" s="84" t="e">
        <v>#N/A</v>
      </c>
      <c r="AA2138" s="84" t="e">
        <v>#N/A</v>
      </c>
      <c r="AB2138" s="84" t="e">
        <v>#N/A</v>
      </c>
      <c r="AC2138" s="84" t="e">
        <v>#N/A</v>
      </c>
      <c r="AD2138" s="84" t="e">
        <v>#N/A</v>
      </c>
      <c r="AE2138" s="84" t="e">
        <v>#N/A</v>
      </c>
      <c r="AF2138" s="84" t="e">
        <v>#N/A</v>
      </c>
    </row>
    <row r="2139" spans="1:32" ht="15" thickBot="1">
      <c r="A2139" s="481" t="s">
        <v>2092</v>
      </c>
      <c r="B2139" s="84" t="str">
        <f>VLOOKUP(A2139,'Northern Branch Phase II Debris'!A:F,2,FALSE)</f>
        <v>13010_house</v>
      </c>
      <c r="C2139" s="84" t="str">
        <f>VLOOKUP(A2139,'Northern Branch Phase II Debris'!A:F,3,FALSE)</f>
        <v>Bender Road</v>
      </c>
      <c r="F2139" s="84" t="str">
        <f t="shared" si="66"/>
        <v>Go Ahead</v>
      </c>
      <c r="G2139" s="320">
        <f>VLOOKUP(A2139,'Northern Branch Phase II Debris'!A:F,6,FALSE)</f>
        <v>44303</v>
      </c>
      <c r="H2139" s="84" t="str">
        <f>VLOOKUP(A2139,'Northern Branch Phase II Debris'!A:G,7,FALSE)</f>
        <v>Shasta</v>
      </c>
      <c r="I2139" s="84" t="e">
        <f>VLOOKUP(A2139,'Go Backs'!A:H,8,FALSE)</f>
        <v>#N/A</v>
      </c>
      <c r="K2139" s="84" t="e">
        <f>VLOOKUP(A2139,'Go Aheads'!A:H,8,FALSE)</f>
        <v>#N/A</v>
      </c>
      <c r="M2139" s="84">
        <f>VLOOKUP(A2139,'Northern Branch Phase II Debris'!A:F,4,FALSE)</f>
        <v>1</v>
      </c>
      <c r="N2139" s="84">
        <f>VLOOKUP(A2139,'Northern Branch Phase II Debris'!A:F,5,FALSE)</f>
        <v>1</v>
      </c>
      <c r="P2139" s="84">
        <f ca="1">SUMIF(cCalRecycle_NorthBranch_DataMan!A:F,Audit!A2139,cCalRecycle_NorthBranch_DataMan!F:F)</f>
        <v>0</v>
      </c>
      <c r="Q2139" s="86" t="e">
        <f>VLOOKUP(A2139,cCalRecycle_NorthBranch_DataMan!A:B,2,FALSE)</f>
        <v>#N/A</v>
      </c>
      <c r="R2139" s="643" t="b">
        <f t="shared" ca="1" si="67"/>
        <v>0</v>
      </c>
      <c r="S2139" s="84" t="s">
        <v>4289</v>
      </c>
      <c r="Y2139" s="84" t="e">
        <v>#N/A</v>
      </c>
      <c r="Z2139" s="84" t="e">
        <v>#N/A</v>
      </c>
      <c r="AA2139" s="84" t="e">
        <v>#N/A</v>
      </c>
      <c r="AB2139" s="84" t="e">
        <v>#N/A</v>
      </c>
      <c r="AC2139" s="84" t="e">
        <v>#N/A</v>
      </c>
      <c r="AD2139" s="84" t="e">
        <v>#N/A</v>
      </c>
      <c r="AE2139" s="84" t="e">
        <v>#N/A</v>
      </c>
      <c r="AF2139" s="84" t="e">
        <v>#N/A</v>
      </c>
    </row>
    <row r="2140" spans="1:32" ht="15" thickBot="1">
      <c r="A2140" s="481" t="s">
        <v>1924</v>
      </c>
      <c r="B2140" s="84">
        <f>VLOOKUP(A2140,'Northern Branch Phase II Debris'!A:F,2,FALSE)</f>
        <v>1</v>
      </c>
      <c r="C2140" s="84" t="str">
        <f>VLOOKUP(A2140,'Northern Branch Phase II Debris'!A:F,3,FALSE)</f>
        <v>Church Street</v>
      </c>
      <c r="F2140" s="84" t="str">
        <f t="shared" si="66"/>
        <v>Go Ahead</v>
      </c>
      <c r="G2140" s="320">
        <f>VLOOKUP(A2140,'Northern Branch Phase II Debris'!A:F,6,FALSE)</f>
        <v>44300</v>
      </c>
      <c r="H2140" s="84" t="str">
        <f>VLOOKUP(A2140,'Northern Branch Phase II Debris'!A:G,7,FALSE)</f>
        <v>Shasta</v>
      </c>
      <c r="I2140" s="84" t="e">
        <f>VLOOKUP(A2140,'Go Backs'!A:H,8,FALSE)</f>
        <v>#N/A</v>
      </c>
      <c r="K2140" s="84" t="e">
        <f>VLOOKUP(A2140,'Go Aheads'!A:H,8,FALSE)</f>
        <v>#N/A</v>
      </c>
      <c r="M2140" s="84">
        <f>VLOOKUP(A2140,'Northern Branch Phase II Debris'!A:F,4,FALSE)</f>
        <v>4</v>
      </c>
      <c r="N2140" s="84">
        <f>VLOOKUP(A2140,'Northern Branch Phase II Debris'!A:F,5,FALSE)</f>
        <v>2</v>
      </c>
      <c r="P2140" s="84">
        <f ca="1">SUMIF(cCalRecycle_NorthBranch_DataMan!A:F,Audit!A2140,cCalRecycle_NorthBranch_DataMan!F:F)</f>
        <v>0</v>
      </c>
      <c r="Q2140" s="86" t="e">
        <f>VLOOKUP(A2140,cCalRecycle_NorthBranch_DataMan!A:B,2,FALSE)</f>
        <v>#N/A</v>
      </c>
      <c r="R2140" s="643" t="b">
        <f t="shared" ca="1" si="67"/>
        <v>0</v>
      </c>
      <c r="S2140" s="84" t="s">
        <v>4289</v>
      </c>
      <c r="Y2140" s="84" t="e">
        <v>#N/A</v>
      </c>
      <c r="Z2140" s="84" t="e">
        <v>#N/A</v>
      </c>
      <c r="AA2140" s="84" t="e">
        <v>#N/A</v>
      </c>
      <c r="AB2140" s="84" t="e">
        <v>#N/A</v>
      </c>
      <c r="AC2140" s="84" t="e">
        <v>#N/A</v>
      </c>
      <c r="AD2140" s="84" t="e">
        <v>#N/A</v>
      </c>
      <c r="AE2140" s="84" t="e">
        <v>#N/A</v>
      </c>
      <c r="AF2140" s="84" t="e">
        <v>#N/A</v>
      </c>
    </row>
    <row r="2141" spans="1:32" ht="15" thickBot="1">
      <c r="A2141" s="481" t="s">
        <v>1306</v>
      </c>
      <c r="B2141" s="84">
        <f>VLOOKUP(A2141,'Northern Branch Phase II Debris'!A:F,2,FALSE)</f>
        <v>14132</v>
      </c>
      <c r="C2141" s="84" t="str">
        <f>VLOOKUP(A2141,'Northern Branch Phase II Debris'!A:F,3,FALSE)</f>
        <v>Opal Lane</v>
      </c>
      <c r="F2141" s="84" t="str">
        <f t="shared" si="66"/>
        <v>Go Ahead</v>
      </c>
      <c r="G2141" s="320">
        <f>VLOOKUP(A2141,'Northern Branch Phase II Debris'!A:F,6,FALSE)</f>
        <v>44258</v>
      </c>
      <c r="H2141" s="84" t="str">
        <f>VLOOKUP(A2141,'Northern Branch Phase II Debris'!A:G,7,FALSE)</f>
        <v>Yuba</v>
      </c>
      <c r="I2141" s="84" t="e">
        <f>VLOOKUP(A2141,'Go Backs'!A:H,8,FALSE)</f>
        <v>#N/A</v>
      </c>
      <c r="K2141" s="84" t="e">
        <f>VLOOKUP(A2141,'Go Aheads'!A:H,8,FALSE)</f>
        <v>#N/A</v>
      </c>
      <c r="M2141" s="84">
        <f>VLOOKUP(A2141,'Northern Branch Phase II Debris'!A:F,4,FALSE)</f>
        <v>4</v>
      </c>
      <c r="N2141" s="84">
        <f>VLOOKUP(A2141,'Northern Branch Phase II Debris'!A:F,5,FALSE)</f>
        <v>4</v>
      </c>
      <c r="P2141" s="84">
        <f ca="1">SUMIF(cCalRecycle_NorthBranch_DataMan!A:F,Audit!A2141,cCalRecycle_NorthBranch_DataMan!F:F)</f>
        <v>0</v>
      </c>
      <c r="Q2141" s="86" t="e">
        <f>VLOOKUP(A2141,cCalRecycle_NorthBranch_DataMan!A:B,2,FALSE)</f>
        <v>#N/A</v>
      </c>
      <c r="R2141" s="643" t="b">
        <f t="shared" ca="1" si="67"/>
        <v>0</v>
      </c>
      <c r="S2141" s="84" t="s">
        <v>4289</v>
      </c>
      <c r="Y2141" s="84" t="e">
        <v>#N/A</v>
      </c>
      <c r="Z2141" s="84" t="e">
        <v>#N/A</v>
      </c>
      <c r="AA2141" s="84" t="e">
        <v>#N/A</v>
      </c>
      <c r="AB2141" s="84" t="e">
        <v>#N/A</v>
      </c>
      <c r="AC2141" s="84" t="e">
        <v>#N/A</v>
      </c>
      <c r="AD2141" s="84" t="e">
        <v>#N/A</v>
      </c>
      <c r="AE2141" s="84" t="e">
        <v>#N/A</v>
      </c>
      <c r="AF2141" s="84" t="e">
        <v>#N/A</v>
      </c>
    </row>
    <row r="2142" spans="1:32" ht="15" thickBot="1">
      <c r="A2142" s="482" t="s">
        <v>1903</v>
      </c>
      <c r="B2142" s="84">
        <f>VLOOKUP(A2142,'Northern Branch Phase II Debris'!A:F,2,FALSE)</f>
        <v>881</v>
      </c>
      <c r="C2142" s="84" t="str">
        <f>VLOOKUP(A2142,'Northern Branch Phase II Debris'!A:F,3,FALSE)</f>
        <v>Barry Creek Road</v>
      </c>
      <c r="F2142" s="84" t="str">
        <f t="shared" si="66"/>
        <v>Go Ahead</v>
      </c>
      <c r="G2142" s="320">
        <f>VLOOKUP(A2142,'Northern Branch Phase II Debris'!A:F,6,FALSE)</f>
        <v>44315</v>
      </c>
      <c r="H2142" s="84" t="str">
        <f>VLOOKUP(A2142,'Northern Branch Phase II Debris'!A:G,7,FALSE)</f>
        <v>Trinity</v>
      </c>
      <c r="I2142" s="84" t="e">
        <f>VLOOKUP(A2142,'Go Backs'!A:H,8,FALSE)</f>
        <v>#N/A</v>
      </c>
      <c r="K2142" s="84" t="e">
        <f>VLOOKUP(A2142,'Go Aheads'!A:H,8,FALSE)</f>
        <v>#N/A</v>
      </c>
      <c r="M2142" s="84">
        <f>VLOOKUP(A2142,'Northern Branch Phase II Debris'!A:F,4,FALSE)</f>
        <v>20</v>
      </c>
      <c r="N2142" s="84">
        <f>VLOOKUP(A2142,'Northern Branch Phase II Debris'!A:F,5,FALSE)</f>
        <v>20</v>
      </c>
      <c r="P2142" s="84">
        <f ca="1">SUMIF(cCalRecycle_NorthBranch_DataMan!A:F,Audit!A2142,cCalRecycle_NorthBranch_DataMan!F:F)</f>
        <v>0</v>
      </c>
      <c r="Q2142" s="86" t="e">
        <f>VLOOKUP(A2142,cCalRecycle_NorthBranch_DataMan!A:B,2,FALSE)</f>
        <v>#N/A</v>
      </c>
      <c r="R2142" s="643" t="b">
        <f t="shared" ca="1" si="67"/>
        <v>0</v>
      </c>
      <c r="S2142" s="84" t="s">
        <v>4289</v>
      </c>
      <c r="Y2142" s="84" t="e">
        <v>#N/A</v>
      </c>
      <c r="Z2142" s="84" t="e">
        <v>#N/A</v>
      </c>
      <c r="AA2142" s="84" t="e">
        <v>#N/A</v>
      </c>
      <c r="AB2142" s="84" t="e">
        <v>#N/A</v>
      </c>
      <c r="AC2142" s="84" t="e">
        <v>#N/A</v>
      </c>
      <c r="AD2142" s="84" t="e">
        <v>#N/A</v>
      </c>
      <c r="AE2142" s="84" t="e">
        <v>#N/A</v>
      </c>
      <c r="AF2142" s="84" t="e">
        <v>#N/A</v>
      </c>
    </row>
    <row r="2143" spans="1:32" ht="15" thickBot="1">
      <c r="A2143" s="482" t="s">
        <v>1841</v>
      </c>
      <c r="B2143" s="84">
        <f>VLOOKUP(A2143,'Northern Branch Phase II Debris'!A:F,2,FALSE)</f>
        <v>1263</v>
      </c>
      <c r="C2143" s="84" t="str">
        <f>VLOOKUP(A2143,'Northern Branch Phase II Debris'!A:F,3,FALSE)</f>
        <v>Dry Pond Lane</v>
      </c>
      <c r="F2143" s="84" t="str">
        <f t="shared" si="66"/>
        <v>Go Ahead</v>
      </c>
      <c r="G2143" s="320">
        <f>VLOOKUP(A2143,'Northern Branch Phase II Debris'!A:F,6,FALSE)</f>
        <v>44316</v>
      </c>
      <c r="H2143" s="84" t="str">
        <f>VLOOKUP(A2143,'Northern Branch Phase II Debris'!A:G,7,FALSE)</f>
        <v>Trinity</v>
      </c>
      <c r="I2143" s="84" t="e">
        <f>VLOOKUP(A2143,'Go Backs'!A:H,8,FALSE)</f>
        <v>#N/A</v>
      </c>
      <c r="K2143" s="84" t="e">
        <f>VLOOKUP(A2143,'Go Aheads'!A:H,8,FALSE)</f>
        <v>#N/A</v>
      </c>
      <c r="M2143" s="84">
        <f>VLOOKUP(A2143,'Northern Branch Phase II Debris'!A:F,4,FALSE)</f>
        <v>11</v>
      </c>
      <c r="N2143" s="84">
        <f>VLOOKUP(A2143,'Northern Branch Phase II Debris'!A:F,5,FALSE)</f>
        <v>8</v>
      </c>
      <c r="P2143" s="84">
        <f ca="1">SUMIF(cCalRecycle_NorthBranch_DataMan!A:F,Audit!A2143,cCalRecycle_NorthBranch_DataMan!F:F)</f>
        <v>0</v>
      </c>
      <c r="Q2143" s="86" t="e">
        <f>VLOOKUP(A2143,cCalRecycle_NorthBranch_DataMan!A:B,2,FALSE)</f>
        <v>#N/A</v>
      </c>
      <c r="R2143" s="643" t="b">
        <f t="shared" ca="1" si="67"/>
        <v>0</v>
      </c>
      <c r="S2143" s="84" t="s">
        <v>4289</v>
      </c>
      <c r="Y2143" s="84" t="e">
        <v>#N/A</v>
      </c>
      <c r="Z2143" s="84" t="e">
        <v>#N/A</v>
      </c>
      <c r="AA2143" s="84" t="e">
        <v>#N/A</v>
      </c>
      <c r="AB2143" s="84" t="e">
        <v>#N/A</v>
      </c>
      <c r="AC2143" s="84" t="e">
        <v>#N/A</v>
      </c>
      <c r="AD2143" s="84" t="e">
        <v>#N/A</v>
      </c>
      <c r="AE2143" s="84" t="e">
        <v>#N/A</v>
      </c>
      <c r="AF2143" s="84" t="e">
        <v>#N/A</v>
      </c>
    </row>
    <row r="2144" spans="1:32" ht="26.25" thickBot="1">
      <c r="A2144" s="501" t="s">
        <v>7471</v>
      </c>
      <c r="B2144" s="84">
        <f>VLOOKUP(A2144,'Northern Branch Phase II Debris'!A:F,2,FALSE)</f>
        <v>12845</v>
      </c>
      <c r="C2144" s="84" t="str">
        <f>VLOOKUP(A2144,'Northern Branch Phase II Debris'!A:F,3,FALSE)</f>
        <v>Oroville Quincy Highway</v>
      </c>
      <c r="F2144" s="84" t="str">
        <f t="shared" si="66"/>
        <v>Go Ahead</v>
      </c>
      <c r="G2144" s="320">
        <f>VLOOKUP(A2144,'Northern Branch Phase II Debris'!A:F,6,FALSE)</f>
        <v>0</v>
      </c>
      <c r="H2144" s="84" t="str">
        <f>VLOOKUP(A2144,'Northern Branch Phase II Debris'!A:G,7,FALSE)</f>
        <v>Butte</v>
      </c>
      <c r="I2144" s="84" t="e">
        <f>VLOOKUP(A2144,'Go Backs'!A:H,8,FALSE)</f>
        <v>#N/A</v>
      </c>
      <c r="K2144" s="84" t="e">
        <f>VLOOKUP(A2144,'Go Aheads'!A:H,8,FALSE)</f>
        <v>#N/A</v>
      </c>
      <c r="M2144" s="84">
        <f>VLOOKUP(A2144,'Northern Branch Phase II Debris'!A:F,4,FALSE)</f>
        <v>0</v>
      </c>
      <c r="N2144" s="84">
        <f>VLOOKUP(A2144,'Northern Branch Phase II Debris'!A:F,5,FALSE)</f>
        <v>0</v>
      </c>
      <c r="P2144" s="84">
        <f ca="1">SUMIF(cCalRecycle_NorthBranch_DataMan!A:F,Audit!A2144,cCalRecycle_NorthBranch_DataMan!F:F)</f>
        <v>0</v>
      </c>
      <c r="Q2144" s="86" t="e">
        <f>VLOOKUP(A2144,cCalRecycle_NorthBranch_DataMan!A:B,2,FALSE)</f>
        <v>#N/A</v>
      </c>
      <c r="R2144" s="643" t="b">
        <f t="shared" ca="1" si="67"/>
        <v>1</v>
      </c>
      <c r="Y2144" s="84" t="e">
        <v>#N/A</v>
      </c>
      <c r="Z2144" s="84" t="e">
        <v>#N/A</v>
      </c>
      <c r="AA2144" s="84" t="e">
        <v>#N/A</v>
      </c>
      <c r="AB2144" s="84" t="e">
        <v>#N/A</v>
      </c>
      <c r="AC2144" s="84" t="e">
        <v>#N/A</v>
      </c>
      <c r="AD2144" s="84" t="e">
        <v>#N/A</v>
      </c>
      <c r="AE2144" s="84" t="e">
        <v>#N/A</v>
      </c>
      <c r="AF2144" s="84" t="e">
        <v>#N/A</v>
      </c>
    </row>
    <row r="2145" spans="1:32" ht="15" thickBot="1">
      <c r="A2145" s="501" t="s">
        <v>7476</v>
      </c>
      <c r="B2145" s="84">
        <f>VLOOKUP(A2145,'Northern Branch Phase II Debris'!A:F,2,FALSE)</f>
        <v>12</v>
      </c>
      <c r="C2145" s="84" t="str">
        <f>VLOOKUP(A2145,'Northern Branch Phase II Debris'!A:F,3,FALSE)</f>
        <v>Star Road</v>
      </c>
      <c r="F2145" s="84" t="str">
        <f t="shared" si="66"/>
        <v>Go Ahead</v>
      </c>
      <c r="G2145" s="320">
        <f>VLOOKUP(A2145,'Northern Branch Phase II Debris'!A:F,6,FALSE)</f>
        <v>0</v>
      </c>
      <c r="H2145" s="84" t="str">
        <f>VLOOKUP(A2145,'Northern Branch Phase II Debris'!A:G,7,FALSE)</f>
        <v>Butte</v>
      </c>
      <c r="I2145" s="84" t="e">
        <f>VLOOKUP(A2145,'Go Backs'!A:H,8,FALSE)</f>
        <v>#N/A</v>
      </c>
      <c r="K2145" s="84" t="e">
        <f>VLOOKUP(A2145,'Go Aheads'!A:H,8,FALSE)</f>
        <v>#N/A</v>
      </c>
      <c r="M2145" s="84">
        <f>VLOOKUP(A2145,'Northern Branch Phase II Debris'!A:F,4,FALSE)</f>
        <v>0</v>
      </c>
      <c r="N2145" s="84">
        <f>VLOOKUP(A2145,'Northern Branch Phase II Debris'!A:F,5,FALSE)</f>
        <v>0</v>
      </c>
      <c r="P2145" s="84">
        <f ca="1">SUMIF(cCalRecycle_NorthBranch_DataMan!A:F,Audit!A2145,cCalRecycle_NorthBranch_DataMan!F:F)</f>
        <v>0</v>
      </c>
      <c r="Q2145" s="86" t="e">
        <f>VLOOKUP(A2145,cCalRecycle_NorthBranch_DataMan!A:B,2,FALSE)</f>
        <v>#N/A</v>
      </c>
      <c r="R2145" s="643" t="b">
        <f t="shared" ca="1" si="67"/>
        <v>1</v>
      </c>
      <c r="Y2145" s="84" t="e">
        <v>#N/A</v>
      </c>
      <c r="Z2145" s="84" t="e">
        <v>#N/A</v>
      </c>
      <c r="AA2145" s="84" t="e">
        <v>#N/A</v>
      </c>
      <c r="AB2145" s="84" t="e">
        <v>#N/A</v>
      </c>
      <c r="AC2145" s="84" t="e">
        <v>#N/A</v>
      </c>
      <c r="AD2145" s="84" t="e">
        <v>#N/A</v>
      </c>
      <c r="AE2145" s="84" t="e">
        <v>#N/A</v>
      </c>
      <c r="AF2145" s="84" t="e">
        <v>#N/A</v>
      </c>
    </row>
    <row r="2146" spans="1:32" ht="15" thickBot="1">
      <c r="A2146" s="501" t="s">
        <v>7472</v>
      </c>
      <c r="B2146" s="84">
        <f>VLOOKUP(A2146,'Northern Branch Phase II Debris'!A:F,2,FALSE)</f>
        <v>12</v>
      </c>
      <c r="C2146" s="84" t="str">
        <f>VLOOKUP(A2146,'Northern Branch Phase II Debris'!A:F,3,FALSE)</f>
        <v>Star Road</v>
      </c>
      <c r="F2146" s="84" t="str">
        <f t="shared" si="66"/>
        <v>Go Ahead</v>
      </c>
      <c r="G2146" s="320">
        <f>VLOOKUP(A2146,'Northern Branch Phase II Debris'!A:F,6,FALSE)</f>
        <v>0</v>
      </c>
      <c r="H2146" s="84" t="str">
        <f>VLOOKUP(A2146,'Northern Branch Phase II Debris'!A:G,7,FALSE)</f>
        <v>Butte</v>
      </c>
      <c r="I2146" s="84" t="e">
        <f>VLOOKUP(A2146,'Go Backs'!A:H,8,FALSE)</f>
        <v>#N/A</v>
      </c>
      <c r="K2146" s="84" t="e">
        <f>VLOOKUP(A2146,'Go Aheads'!A:H,8,FALSE)</f>
        <v>#N/A</v>
      </c>
      <c r="M2146" s="84">
        <f>VLOOKUP(A2146,'Northern Branch Phase II Debris'!A:F,4,FALSE)</f>
        <v>0</v>
      </c>
      <c r="N2146" s="84">
        <f>VLOOKUP(A2146,'Northern Branch Phase II Debris'!A:F,5,FALSE)</f>
        <v>0</v>
      </c>
      <c r="P2146" s="84">
        <f ca="1">SUMIF(cCalRecycle_NorthBranch_DataMan!A:F,Audit!A2146,cCalRecycle_NorthBranch_DataMan!F:F)</f>
        <v>0</v>
      </c>
      <c r="Q2146" s="86" t="e">
        <f>VLOOKUP(A2146,cCalRecycle_NorthBranch_DataMan!A:B,2,FALSE)</f>
        <v>#N/A</v>
      </c>
      <c r="R2146" s="643" t="b">
        <f t="shared" ca="1" si="67"/>
        <v>1</v>
      </c>
      <c r="Y2146" s="84" t="e">
        <v>#N/A</v>
      </c>
      <c r="Z2146" s="84" t="e">
        <v>#N/A</v>
      </c>
      <c r="AA2146" s="84" t="e">
        <v>#N/A</v>
      </c>
      <c r="AB2146" s="84" t="e">
        <v>#N/A</v>
      </c>
      <c r="AC2146" s="84" t="e">
        <v>#N/A</v>
      </c>
      <c r="AD2146" s="84" t="e">
        <v>#N/A</v>
      </c>
      <c r="AE2146" s="84" t="e">
        <v>#N/A</v>
      </c>
      <c r="AF2146" s="84" t="e">
        <v>#N/A</v>
      </c>
    </row>
    <row r="2147" spans="1:32" ht="15" thickBot="1">
      <c r="A2147" s="501" t="s">
        <v>7473</v>
      </c>
      <c r="B2147" s="84">
        <f>VLOOKUP(A2147,'Northern Branch Phase II Debris'!A:F,2,FALSE)</f>
        <v>12</v>
      </c>
      <c r="C2147" s="84" t="str">
        <f>VLOOKUP(A2147,'Northern Branch Phase II Debris'!A:F,3,FALSE)</f>
        <v>Star Road</v>
      </c>
      <c r="F2147" s="84" t="str">
        <f t="shared" si="66"/>
        <v>Go Ahead</v>
      </c>
      <c r="G2147" s="320">
        <f>VLOOKUP(A2147,'Northern Branch Phase II Debris'!A:F,6,FALSE)</f>
        <v>0</v>
      </c>
      <c r="H2147" s="84" t="str">
        <f>VLOOKUP(A2147,'Northern Branch Phase II Debris'!A:G,7,FALSE)</f>
        <v>Butte</v>
      </c>
      <c r="I2147" s="84" t="e">
        <f>VLOOKUP(A2147,'Go Backs'!A:H,8,FALSE)</f>
        <v>#N/A</v>
      </c>
      <c r="K2147" s="84" t="e">
        <f>VLOOKUP(A2147,'Go Aheads'!A:H,8,FALSE)</f>
        <v>#N/A</v>
      </c>
      <c r="M2147" s="84">
        <f>VLOOKUP(A2147,'Northern Branch Phase II Debris'!A:F,4,FALSE)</f>
        <v>0</v>
      </c>
      <c r="N2147" s="84">
        <f>VLOOKUP(A2147,'Northern Branch Phase II Debris'!A:F,5,FALSE)</f>
        <v>0</v>
      </c>
      <c r="P2147" s="84">
        <f ca="1">SUMIF(cCalRecycle_NorthBranch_DataMan!A:F,Audit!A2147,cCalRecycle_NorthBranch_DataMan!F:F)</f>
        <v>0</v>
      </c>
      <c r="Q2147" s="86" t="e">
        <f>VLOOKUP(A2147,cCalRecycle_NorthBranch_DataMan!A:B,2,FALSE)</f>
        <v>#N/A</v>
      </c>
      <c r="R2147" s="643" t="b">
        <f t="shared" ca="1" si="67"/>
        <v>1</v>
      </c>
      <c r="Y2147" s="84" t="e">
        <v>#N/A</v>
      </c>
      <c r="Z2147" s="84" t="e">
        <v>#N/A</v>
      </c>
      <c r="AA2147" s="84" t="e">
        <v>#N/A</v>
      </c>
      <c r="AB2147" s="84" t="e">
        <v>#N/A</v>
      </c>
      <c r="AC2147" s="84" t="e">
        <v>#N/A</v>
      </c>
      <c r="AD2147" s="84" t="e">
        <v>#N/A</v>
      </c>
      <c r="AE2147" s="84" t="e">
        <v>#N/A</v>
      </c>
      <c r="AF2147" s="84" t="e">
        <v>#N/A</v>
      </c>
    </row>
    <row r="2148" spans="1:32" ht="15" thickBot="1">
      <c r="A2148" s="501" t="s">
        <v>7474</v>
      </c>
      <c r="B2148" s="84">
        <f>VLOOKUP(A2148,'Northern Branch Phase II Debris'!A:F,2,FALSE)</f>
        <v>12</v>
      </c>
      <c r="C2148" s="84" t="str">
        <f>VLOOKUP(A2148,'Northern Branch Phase II Debris'!A:F,3,FALSE)</f>
        <v>Star Road</v>
      </c>
      <c r="F2148" s="84" t="str">
        <f t="shared" si="66"/>
        <v>Go Ahead</v>
      </c>
      <c r="G2148" s="320">
        <f>VLOOKUP(A2148,'Northern Branch Phase II Debris'!A:F,6,FALSE)</f>
        <v>0</v>
      </c>
      <c r="H2148" s="84" t="str">
        <f>VLOOKUP(A2148,'Northern Branch Phase II Debris'!A:G,7,FALSE)</f>
        <v>Butte</v>
      </c>
      <c r="I2148" s="84" t="e">
        <f>VLOOKUP(A2148,'Go Backs'!A:H,8,FALSE)</f>
        <v>#N/A</v>
      </c>
      <c r="K2148" s="84" t="e">
        <f>VLOOKUP(A2148,'Go Aheads'!A:H,8,FALSE)</f>
        <v>#N/A</v>
      </c>
      <c r="M2148" s="84">
        <f>VLOOKUP(A2148,'Northern Branch Phase II Debris'!A:F,4,FALSE)</f>
        <v>0</v>
      </c>
      <c r="N2148" s="84">
        <f>VLOOKUP(A2148,'Northern Branch Phase II Debris'!A:F,5,FALSE)</f>
        <v>0</v>
      </c>
      <c r="P2148" s="84">
        <f ca="1">SUMIF(cCalRecycle_NorthBranch_DataMan!A:F,Audit!A2148,cCalRecycle_NorthBranch_DataMan!F:F)</f>
        <v>0</v>
      </c>
      <c r="Q2148" s="86" t="e">
        <f>VLOOKUP(A2148,cCalRecycle_NorthBranch_DataMan!A:B,2,FALSE)</f>
        <v>#N/A</v>
      </c>
      <c r="R2148" s="643" t="b">
        <f t="shared" ca="1" si="67"/>
        <v>1</v>
      </c>
      <c r="Y2148" s="84" t="e">
        <v>#N/A</v>
      </c>
      <c r="Z2148" s="84" t="e">
        <v>#N/A</v>
      </c>
      <c r="AA2148" s="84" t="e">
        <v>#N/A</v>
      </c>
      <c r="AB2148" s="84" t="e">
        <v>#N/A</v>
      </c>
      <c r="AC2148" s="84" t="e">
        <v>#N/A</v>
      </c>
      <c r="AD2148" s="84" t="e">
        <v>#N/A</v>
      </c>
      <c r="AE2148" s="84" t="e">
        <v>#N/A</v>
      </c>
      <c r="AF2148" s="84" t="e">
        <v>#N/A</v>
      </c>
    </row>
    <row r="2149" spans="1:32" ht="15" thickBot="1">
      <c r="A2149" s="501" t="s">
        <v>7470</v>
      </c>
      <c r="B2149" s="84" t="str">
        <f>VLOOKUP(A2149,'Northern Branch Phase II Debris'!A:F,2,FALSE)</f>
        <v>071-400-038-000</v>
      </c>
      <c r="C2149" s="84">
        <f>VLOOKUP(A2149,'Northern Branch Phase II Debris'!A:F,3,FALSE)</f>
        <v>0</v>
      </c>
      <c r="F2149" s="84" t="str">
        <f t="shared" si="66"/>
        <v>Go Ahead</v>
      </c>
      <c r="G2149" s="320">
        <f>VLOOKUP(A2149,'Northern Branch Phase II Debris'!A:F,6,FALSE)</f>
        <v>0</v>
      </c>
      <c r="H2149" s="84" t="str">
        <f>VLOOKUP(A2149,'Northern Branch Phase II Debris'!A:G,7,FALSE)</f>
        <v>Butte</v>
      </c>
      <c r="I2149" s="84" t="e">
        <f>VLOOKUP(A2149,'Go Backs'!A:H,8,FALSE)</f>
        <v>#N/A</v>
      </c>
      <c r="K2149" s="84" t="e">
        <f>VLOOKUP(A2149,'Go Aheads'!A:H,8,FALSE)</f>
        <v>#N/A</v>
      </c>
      <c r="M2149" s="84">
        <f>VLOOKUP(A2149,'Northern Branch Phase II Debris'!A:F,4,FALSE)</f>
        <v>0</v>
      </c>
      <c r="N2149" s="84">
        <f>VLOOKUP(A2149,'Northern Branch Phase II Debris'!A:F,5,FALSE)</f>
        <v>0</v>
      </c>
      <c r="P2149" s="84">
        <f ca="1">SUMIF(cCalRecycle_NorthBranch_DataMan!A:F,Audit!A2149,cCalRecycle_NorthBranch_DataMan!F:F)</f>
        <v>0</v>
      </c>
      <c r="Q2149" s="86" t="e">
        <f>VLOOKUP(A2149,cCalRecycle_NorthBranch_DataMan!A:B,2,FALSE)</f>
        <v>#N/A</v>
      </c>
      <c r="R2149" s="643" t="b">
        <f t="shared" ca="1" si="67"/>
        <v>1</v>
      </c>
      <c r="Y2149" s="84" t="e">
        <v>#N/A</v>
      </c>
      <c r="Z2149" s="84" t="e">
        <v>#N/A</v>
      </c>
      <c r="AA2149" s="84" t="e">
        <v>#N/A</v>
      </c>
      <c r="AB2149" s="84" t="e">
        <v>#N/A</v>
      </c>
      <c r="AC2149" s="84" t="e">
        <v>#N/A</v>
      </c>
      <c r="AD2149" s="84" t="e">
        <v>#N/A</v>
      </c>
      <c r="AE2149" s="84" t="e">
        <v>#N/A</v>
      </c>
      <c r="AF2149" s="84" t="e">
        <v>#N/A</v>
      </c>
    </row>
    <row r="2150" spans="1:32" ht="15" thickBot="1">
      <c r="A2150" s="502" t="s">
        <v>7475</v>
      </c>
      <c r="B2150" s="84">
        <f>VLOOKUP(A2150,'Northern Branch Phase II Debris'!A:F,2,FALSE)</f>
        <v>165</v>
      </c>
      <c r="C2150" s="84" t="str">
        <f>VLOOKUP(A2150,'Northern Branch Phase II Debris'!A:F,3,FALSE)</f>
        <v>Zink Road</v>
      </c>
      <c r="F2150" s="84" t="str">
        <f t="shared" si="66"/>
        <v>Go Ahead</v>
      </c>
      <c r="G2150" s="320">
        <f>VLOOKUP(A2150,'Northern Branch Phase II Debris'!A:F,6,FALSE)</f>
        <v>44369</v>
      </c>
      <c r="H2150" s="84" t="str">
        <f>VLOOKUP(A2150,'Northern Branch Phase II Debris'!A:G,7,FALSE)</f>
        <v>Butte</v>
      </c>
      <c r="I2150" s="84" t="e">
        <f>VLOOKUP(A2150,'Go Backs'!A:H,8,FALSE)</f>
        <v>#N/A</v>
      </c>
      <c r="K2150" s="84" t="e">
        <f>VLOOKUP(A2150,'Go Aheads'!A:H,8,FALSE)</f>
        <v>#N/A</v>
      </c>
      <c r="M2150" s="84">
        <f>VLOOKUP(A2150,'Northern Branch Phase II Debris'!A:F,4,FALSE)</f>
        <v>2</v>
      </c>
      <c r="N2150" s="84">
        <f>VLOOKUP(A2150,'Northern Branch Phase II Debris'!A:F,5,FALSE)</f>
        <v>0</v>
      </c>
      <c r="P2150" s="84">
        <f ca="1">SUMIF(cCalRecycle_NorthBranch_DataMan!A:F,Audit!A2150,cCalRecycle_NorthBranch_DataMan!F:F)</f>
        <v>0</v>
      </c>
      <c r="Q2150" s="86" t="e">
        <f>VLOOKUP(A2150,cCalRecycle_NorthBranch_DataMan!A:B,2,FALSE)</f>
        <v>#N/A</v>
      </c>
      <c r="R2150" s="643" t="b">
        <f t="shared" ca="1" si="67"/>
        <v>1</v>
      </c>
      <c r="Y2150" s="84" t="e">
        <v>#N/A</v>
      </c>
      <c r="Z2150" s="84" t="e">
        <v>#N/A</v>
      </c>
      <c r="AA2150" s="84" t="e">
        <v>#N/A</v>
      </c>
      <c r="AB2150" s="84" t="e">
        <v>#N/A</v>
      </c>
      <c r="AC2150" s="84" t="e">
        <v>#N/A</v>
      </c>
      <c r="AD2150" s="84" t="e">
        <v>#N/A</v>
      </c>
      <c r="AE2150" s="84" t="e">
        <v>#N/A</v>
      </c>
      <c r="AF2150" s="84" t="e">
        <v>#N/A</v>
      </c>
    </row>
    <row r="2151" spans="1:32" ht="15" thickBot="1">
      <c r="A2151" s="503" t="s">
        <v>2205</v>
      </c>
      <c r="B2151" s="84" t="str">
        <f>VLOOKUP(A2151,'Northern Branch Phase II Debris'!A:F,2,FALSE)</f>
        <v>062-140-027-000</v>
      </c>
      <c r="C2151" s="84" t="str">
        <f>VLOOKUP(A2151,'Northern Branch Phase II Debris'!A:F,3,FALSE)</f>
        <v>Lakeside Way</v>
      </c>
      <c r="F2151" s="84" t="str">
        <f t="shared" si="66"/>
        <v>Go Ahead</v>
      </c>
      <c r="G2151" s="320">
        <f>VLOOKUP(A2151,'Northern Branch Phase II Debris'!A:F,6,FALSE)</f>
        <v>0</v>
      </c>
      <c r="H2151" s="84" t="str">
        <f>VLOOKUP(A2151,'Northern Branch Phase II Debris'!A:G,7,FALSE)</f>
        <v>Butte</v>
      </c>
      <c r="I2151" s="84" t="e">
        <f>VLOOKUP(A2151,'Go Backs'!A:H,8,FALSE)</f>
        <v>#N/A</v>
      </c>
      <c r="K2151" s="84" t="e">
        <f>VLOOKUP(A2151,'Go Aheads'!A:H,8,FALSE)</f>
        <v>#N/A</v>
      </c>
      <c r="M2151" s="84">
        <f>VLOOKUP(A2151,'Northern Branch Phase II Debris'!A:F,4,FALSE)</f>
        <v>0</v>
      </c>
      <c r="N2151" s="84">
        <f>VLOOKUP(A2151,'Northern Branch Phase II Debris'!A:F,5,FALSE)</f>
        <v>0</v>
      </c>
      <c r="P2151" s="84">
        <f ca="1">SUMIF(cCalRecycle_NorthBranch_DataMan!A:F,Audit!A2151,cCalRecycle_NorthBranch_DataMan!F:F)</f>
        <v>0</v>
      </c>
      <c r="Q2151" s="86" t="e">
        <f>VLOOKUP(A2151,cCalRecycle_NorthBranch_DataMan!A:B,2,FALSE)</f>
        <v>#N/A</v>
      </c>
      <c r="R2151" s="643" t="b">
        <f t="shared" ca="1" si="67"/>
        <v>1</v>
      </c>
      <c r="S2151" s="467" t="s">
        <v>12845</v>
      </c>
      <c r="Y2151" s="84" t="e">
        <v>#N/A</v>
      </c>
      <c r="Z2151" s="84" t="e">
        <v>#N/A</v>
      </c>
      <c r="AA2151" s="84" t="e">
        <v>#N/A</v>
      </c>
      <c r="AB2151" s="84" t="e">
        <v>#N/A</v>
      </c>
      <c r="AC2151" s="84" t="e">
        <v>#N/A</v>
      </c>
      <c r="AD2151" s="84" t="e">
        <v>#N/A</v>
      </c>
      <c r="AE2151" s="84" t="e">
        <v>#N/A</v>
      </c>
      <c r="AF2151" s="84" t="e">
        <v>#N/A</v>
      </c>
    </row>
    <row r="2152" spans="1:32" ht="15" thickBot="1">
      <c r="A2152" s="504" t="s">
        <v>7468</v>
      </c>
      <c r="B2152" s="84">
        <f>VLOOKUP(A2152,'Northern Branch Phase II Debris'!A:F,2,FALSE)</f>
        <v>12</v>
      </c>
      <c r="C2152" s="84" t="str">
        <f>VLOOKUP(A2152,'Northern Branch Phase II Debris'!A:F,3,FALSE)</f>
        <v>Star Road</v>
      </c>
      <c r="F2152" s="84" t="str">
        <f t="shared" si="66"/>
        <v>Go Ahead</v>
      </c>
      <c r="G2152" s="320">
        <f>VLOOKUP(A2152,'Northern Branch Phase II Debris'!A:F,6,FALSE)</f>
        <v>0</v>
      </c>
      <c r="H2152" s="84" t="str">
        <f>VLOOKUP(A2152,'Northern Branch Phase II Debris'!A:G,7,FALSE)</f>
        <v>Butte</v>
      </c>
      <c r="I2152" s="84" t="e">
        <f>VLOOKUP(A2152,'Go Backs'!A:H,8,FALSE)</f>
        <v>#N/A</v>
      </c>
      <c r="K2152" s="84" t="e">
        <f>VLOOKUP(A2152,'Go Aheads'!A:H,8,FALSE)</f>
        <v>#N/A</v>
      </c>
      <c r="M2152" s="84">
        <f>VLOOKUP(A2152,'Northern Branch Phase II Debris'!A:F,4,FALSE)</f>
        <v>0</v>
      </c>
      <c r="N2152" s="84">
        <f>VLOOKUP(A2152,'Northern Branch Phase II Debris'!A:F,5,FALSE)</f>
        <v>0</v>
      </c>
      <c r="P2152" s="84">
        <f ca="1">SUMIF(cCalRecycle_NorthBranch_DataMan!A:F,Audit!A2152,cCalRecycle_NorthBranch_DataMan!F:F)</f>
        <v>0</v>
      </c>
      <c r="Q2152" s="86" t="e">
        <f>VLOOKUP(A2152,cCalRecycle_NorthBranch_DataMan!A:B,2,FALSE)</f>
        <v>#N/A</v>
      </c>
      <c r="R2152" s="643" t="b">
        <f t="shared" ca="1" si="67"/>
        <v>1</v>
      </c>
      <c r="Y2152" s="84" t="e">
        <v>#N/A</v>
      </c>
      <c r="Z2152" s="84" t="e">
        <v>#N/A</v>
      </c>
      <c r="AA2152" s="84" t="e">
        <v>#N/A</v>
      </c>
      <c r="AB2152" s="84" t="e">
        <v>#N/A</v>
      </c>
      <c r="AC2152" s="84" t="e">
        <v>#N/A</v>
      </c>
      <c r="AD2152" s="84" t="e">
        <v>#N/A</v>
      </c>
      <c r="AE2152" s="84" t="e">
        <v>#N/A</v>
      </c>
      <c r="AF2152" s="84" t="e">
        <v>#N/A</v>
      </c>
    </row>
    <row r="2153" spans="1:32" ht="15" thickBot="1">
      <c r="A2153" s="93" t="s">
        <v>7379</v>
      </c>
      <c r="B2153" s="84">
        <f>VLOOKUP(A2153,'Northern Branch Phase II Debris'!A:F,2,FALSE)</f>
        <v>22</v>
      </c>
      <c r="C2153" s="84" t="str">
        <f>VLOOKUP(A2153,'Northern Branch Phase II Debris'!A:F,3,FALSE)</f>
        <v>Zap Court</v>
      </c>
      <c r="F2153" s="84" t="str">
        <f t="shared" si="66"/>
        <v>Go Ahead</v>
      </c>
      <c r="G2153" s="320">
        <f>VLOOKUP(A2153,'Northern Branch Phase II Debris'!A:F,6,FALSE)</f>
        <v>0</v>
      </c>
      <c r="H2153" s="84" t="str">
        <f>VLOOKUP(A2153,'Northern Branch Phase II Debris'!A:G,7,FALSE)</f>
        <v>Butte</v>
      </c>
      <c r="I2153" s="84" t="e">
        <f>VLOOKUP(A2153,'Go Backs'!A:H,8,FALSE)</f>
        <v>#N/A</v>
      </c>
      <c r="K2153" s="84" t="e">
        <f>VLOOKUP(A2153,'Go Aheads'!A:H,8,FALSE)</f>
        <v>#N/A</v>
      </c>
      <c r="M2153" s="84">
        <f>VLOOKUP(A2153,'Northern Branch Phase II Debris'!A:F,4,FALSE)</f>
        <v>0</v>
      </c>
      <c r="N2153" s="84">
        <f>VLOOKUP(A2153,'Northern Branch Phase II Debris'!A:F,5,FALSE)</f>
        <v>0</v>
      </c>
      <c r="P2153" s="84">
        <f ca="1">SUMIF(cCalRecycle_NorthBranch_DataMan!A:F,Audit!A2153,cCalRecycle_NorthBranch_DataMan!F:F)</f>
        <v>0</v>
      </c>
      <c r="Q2153" s="86" t="e">
        <f>VLOOKUP(A2153,cCalRecycle_NorthBranch_DataMan!A:B,2,FALSE)</f>
        <v>#N/A</v>
      </c>
      <c r="R2153" s="643" t="b">
        <f t="shared" ca="1" si="67"/>
        <v>1</v>
      </c>
      <c r="Y2153" s="84" t="e">
        <v>#N/A</v>
      </c>
      <c r="Z2153" s="84" t="e">
        <v>#N/A</v>
      </c>
      <c r="AA2153" s="84" t="e">
        <v>#N/A</v>
      </c>
      <c r="AB2153" s="84" t="e">
        <v>#N/A</v>
      </c>
      <c r="AC2153" s="84" t="e">
        <v>#N/A</v>
      </c>
      <c r="AD2153" s="84" t="e">
        <v>#N/A</v>
      </c>
      <c r="AE2153" s="84" t="e">
        <v>#N/A</v>
      </c>
      <c r="AF2153" s="84" t="e">
        <v>#N/A</v>
      </c>
    </row>
    <row r="2154" spans="1:32" ht="15" thickBot="1">
      <c r="A2154" s="505" t="s">
        <v>7380</v>
      </c>
      <c r="B2154" s="84" t="str">
        <f>VLOOKUP(A2154,'Northern Branch Phase II Debris'!A:F,2,FALSE)</f>
        <v>062-280-007-000</v>
      </c>
      <c r="C2154" s="84" t="str">
        <f>VLOOKUP(A2154,'Northern Branch Phase II Debris'!A:F,3,FALSE)</f>
        <v>Lakeside Way</v>
      </c>
      <c r="F2154" s="84" t="str">
        <f t="shared" si="66"/>
        <v>Go Ahead</v>
      </c>
      <c r="G2154" s="320">
        <f>VLOOKUP(A2154,'Northern Branch Phase II Debris'!A:F,6,FALSE)</f>
        <v>0</v>
      </c>
      <c r="H2154" s="84" t="str">
        <f>VLOOKUP(A2154,'Northern Branch Phase II Debris'!A:G,7,FALSE)</f>
        <v>Butte</v>
      </c>
      <c r="I2154" s="84" t="e">
        <f>VLOOKUP(A2154,'Go Backs'!A:H,8,FALSE)</f>
        <v>#N/A</v>
      </c>
      <c r="K2154" s="84" t="e">
        <f>VLOOKUP(A2154,'Go Aheads'!A:H,8,FALSE)</f>
        <v>#N/A</v>
      </c>
      <c r="M2154" s="84">
        <f>VLOOKUP(A2154,'Northern Branch Phase II Debris'!A:F,4,FALSE)</f>
        <v>0</v>
      </c>
      <c r="N2154" s="84">
        <f>VLOOKUP(A2154,'Northern Branch Phase II Debris'!A:F,5,FALSE)</f>
        <v>0</v>
      </c>
      <c r="P2154" s="84">
        <f ca="1">SUMIF(cCalRecycle_NorthBranch_DataMan!A:F,Audit!A2154,cCalRecycle_NorthBranch_DataMan!F:F)</f>
        <v>0</v>
      </c>
      <c r="Q2154" s="86" t="e">
        <f>VLOOKUP(A2154,cCalRecycle_NorthBranch_DataMan!A:B,2,FALSE)</f>
        <v>#N/A</v>
      </c>
      <c r="R2154" s="643" t="b">
        <f t="shared" ca="1" si="67"/>
        <v>1</v>
      </c>
      <c r="Y2154" s="84" t="e">
        <v>#N/A</v>
      </c>
      <c r="Z2154" s="84" t="e">
        <v>#N/A</v>
      </c>
      <c r="AA2154" s="84" t="e">
        <v>#N/A</v>
      </c>
      <c r="AB2154" s="84" t="e">
        <v>#N/A</v>
      </c>
      <c r="AC2154" s="84" t="e">
        <v>#N/A</v>
      </c>
      <c r="AD2154" s="84" t="e">
        <v>#N/A</v>
      </c>
      <c r="AE2154" s="84" t="e">
        <v>#N/A</v>
      </c>
      <c r="AF2154" s="84" t="e">
        <v>#N/A</v>
      </c>
    </row>
    <row r="2155" spans="1:32" ht="15" thickBot="1">
      <c r="A2155" s="505" t="s">
        <v>7483</v>
      </c>
      <c r="B2155" s="84" t="str">
        <f>VLOOKUP(A2155,'Northern Branch Phase II Debris'!A:F,2,FALSE)</f>
        <v>061-020-080-000</v>
      </c>
      <c r="C2155" s="84" t="str">
        <f>VLOOKUP(A2155,'Northern Branch Phase II Debris'!A:F,3,FALSE)</f>
        <v>Milsap Bar Road</v>
      </c>
      <c r="F2155" s="84" t="str">
        <f t="shared" si="66"/>
        <v>Go Ahead</v>
      </c>
      <c r="G2155" s="320">
        <f>VLOOKUP(A2155,'Northern Branch Phase II Debris'!A:F,6,FALSE)</f>
        <v>44359</v>
      </c>
      <c r="H2155" s="84" t="str">
        <f>VLOOKUP(A2155,'Northern Branch Phase II Debris'!A:G,7,FALSE)</f>
        <v>Butte</v>
      </c>
      <c r="I2155" s="84" t="e">
        <f>VLOOKUP(A2155,'Go Backs'!A:H,8,FALSE)</f>
        <v>#N/A</v>
      </c>
      <c r="K2155" s="84" t="e">
        <f>VLOOKUP(A2155,'Go Aheads'!A:H,8,FALSE)</f>
        <v>#N/A</v>
      </c>
      <c r="M2155" s="84">
        <f>VLOOKUP(A2155,'Northern Branch Phase II Debris'!A:F,4,FALSE)</f>
        <v>1</v>
      </c>
      <c r="N2155" s="84">
        <f>VLOOKUP(A2155,'Northern Branch Phase II Debris'!A:F,5,FALSE)</f>
        <v>0</v>
      </c>
      <c r="P2155" s="84">
        <f ca="1">SUMIF(cCalRecycle_NorthBranch_DataMan!A:F,Audit!A2155,cCalRecycle_NorthBranch_DataMan!F:F)</f>
        <v>0</v>
      </c>
      <c r="Q2155" s="86" t="e">
        <f>VLOOKUP(A2155,cCalRecycle_NorthBranch_DataMan!A:B,2,FALSE)</f>
        <v>#N/A</v>
      </c>
      <c r="R2155" s="643" t="b">
        <f t="shared" ca="1" si="67"/>
        <v>1</v>
      </c>
      <c r="Y2155" s="84" t="e">
        <v>#N/A</v>
      </c>
      <c r="Z2155" s="84" t="e">
        <v>#N/A</v>
      </c>
      <c r="AA2155" s="84" t="e">
        <v>#N/A</v>
      </c>
      <c r="AB2155" s="84" t="e">
        <v>#N/A</v>
      </c>
      <c r="AC2155" s="84" t="e">
        <v>#N/A</v>
      </c>
      <c r="AD2155" s="84" t="e">
        <v>#N/A</v>
      </c>
      <c r="AE2155" s="84" t="e">
        <v>#N/A</v>
      </c>
      <c r="AF2155" s="84" t="e">
        <v>#N/A</v>
      </c>
    </row>
    <row r="2156" spans="1:32" ht="26.25" thickBot="1">
      <c r="A2156" s="505" t="s">
        <v>7484</v>
      </c>
      <c r="B2156" s="84">
        <f>VLOOKUP(A2156,'Northern Branch Phase II Debris'!A:F,2,FALSE)</f>
        <v>8801</v>
      </c>
      <c r="C2156" s="84" t="str">
        <f>VLOOKUP(A2156,'Northern Branch Phase II Debris'!A:F,3,FALSE)</f>
        <v>Oroville Quincy Highway</v>
      </c>
      <c r="F2156" s="84" t="str">
        <f t="shared" si="66"/>
        <v>Go Ahead</v>
      </c>
      <c r="G2156" s="320">
        <f>VLOOKUP(A2156,'Northern Branch Phase II Debris'!A:F,6,FALSE)</f>
        <v>44369</v>
      </c>
      <c r="H2156" s="84" t="str">
        <f>VLOOKUP(A2156,'Northern Branch Phase II Debris'!A:G,7,FALSE)</f>
        <v>Butte</v>
      </c>
      <c r="I2156" s="84" t="e">
        <f>VLOOKUP(A2156,'Go Backs'!A:H,8,FALSE)</f>
        <v>#N/A</v>
      </c>
      <c r="K2156" s="84" t="e">
        <f>VLOOKUP(A2156,'Go Aheads'!A:H,8,FALSE)</f>
        <v>#N/A</v>
      </c>
      <c r="M2156" s="84">
        <f>VLOOKUP(A2156,'Northern Branch Phase II Debris'!A:F,4,FALSE)</f>
        <v>5</v>
      </c>
      <c r="N2156" s="84">
        <f>VLOOKUP(A2156,'Northern Branch Phase II Debris'!A:F,5,FALSE)</f>
        <v>0</v>
      </c>
      <c r="P2156" s="84">
        <f ca="1">SUMIF(cCalRecycle_NorthBranch_DataMan!A:F,Audit!A2156,cCalRecycle_NorthBranch_DataMan!F:F)</f>
        <v>0</v>
      </c>
      <c r="Q2156" s="86" t="e">
        <f>VLOOKUP(A2156,cCalRecycle_NorthBranch_DataMan!A:B,2,FALSE)</f>
        <v>#N/A</v>
      </c>
      <c r="R2156" s="643" t="b">
        <f t="shared" ca="1" si="67"/>
        <v>1</v>
      </c>
      <c r="Y2156" s="84" t="e">
        <v>#N/A</v>
      </c>
      <c r="Z2156" s="84" t="e">
        <v>#N/A</v>
      </c>
      <c r="AA2156" s="84" t="e">
        <v>#N/A</v>
      </c>
      <c r="AB2156" s="84" t="e">
        <v>#N/A</v>
      </c>
      <c r="AC2156" s="84" t="e">
        <v>#N/A</v>
      </c>
      <c r="AD2156" s="84" t="e">
        <v>#N/A</v>
      </c>
      <c r="AE2156" s="84" t="e">
        <v>#N/A</v>
      </c>
      <c r="AF2156" s="84" t="e">
        <v>#N/A</v>
      </c>
    </row>
    <row r="2157" spans="1:32" ht="15" thickBot="1">
      <c r="A2157" s="505" t="s">
        <v>7485</v>
      </c>
      <c r="B2157" s="84">
        <f>VLOOKUP(A2157,'Northern Branch Phase II Debris'!A:F,2,FALSE)</f>
        <v>70</v>
      </c>
      <c r="C2157" s="84" t="str">
        <f>VLOOKUP(A2157,'Northern Branch Phase II Debris'!A:F,3,FALSE)</f>
        <v>Berryessa Lane</v>
      </c>
      <c r="F2157" s="84" t="str">
        <f t="shared" si="66"/>
        <v>Go Ahead</v>
      </c>
      <c r="G2157" s="320">
        <f>VLOOKUP(A2157,'Northern Branch Phase II Debris'!A:F,6,FALSE)</f>
        <v>44356</v>
      </c>
      <c r="H2157" s="84" t="str">
        <f>VLOOKUP(A2157,'Northern Branch Phase II Debris'!A:G,7,FALSE)</f>
        <v>Butte</v>
      </c>
      <c r="I2157" s="84" t="e">
        <f>VLOOKUP(A2157,'Go Backs'!A:H,8,FALSE)</f>
        <v>#N/A</v>
      </c>
      <c r="K2157" s="84">
        <f>VLOOKUP(A2157,'Go Aheads'!A:H,8,FALSE)</f>
        <v>1</v>
      </c>
      <c r="M2157" s="84">
        <f>VLOOKUP(A2157,'Northern Branch Phase II Debris'!A:F,4,FALSE)</f>
        <v>1</v>
      </c>
      <c r="N2157" s="84">
        <f>VLOOKUP(A2157,'Northern Branch Phase II Debris'!A:F,5,FALSE)</f>
        <v>1</v>
      </c>
      <c r="P2157" s="84">
        <f ca="1">SUMIF(cCalRecycle_NorthBranch_DataMan!A:F,Audit!A2157,cCalRecycle_NorthBranch_DataMan!F:F)</f>
        <v>1</v>
      </c>
      <c r="Q2157" s="86">
        <f>VLOOKUP(A2157,cCalRecycle_NorthBranch_DataMan!A:B,2,FALSE)</f>
        <v>44370.497893518492</v>
      </c>
      <c r="R2157" s="643" t="b">
        <f t="shared" ca="1" si="67"/>
        <v>1</v>
      </c>
      <c r="Y2157" s="84" t="e">
        <v>#N/A</v>
      </c>
      <c r="Z2157" s="84" t="e">
        <v>#N/A</v>
      </c>
      <c r="AA2157" s="84" t="e">
        <v>#N/A</v>
      </c>
      <c r="AB2157" s="84" t="e">
        <v>#N/A</v>
      </c>
      <c r="AC2157" s="84" t="e">
        <v>#N/A</v>
      </c>
      <c r="AD2157" s="84" t="e">
        <v>#N/A</v>
      </c>
      <c r="AE2157" s="84" t="e">
        <v>#N/A</v>
      </c>
      <c r="AF2157" s="84" t="e">
        <v>#N/A</v>
      </c>
    </row>
    <row r="2158" spans="1:32" ht="15" thickBot="1">
      <c r="A2158" s="505" t="s">
        <v>7486</v>
      </c>
      <c r="B2158" s="84">
        <f>VLOOKUP(A2158,'Northern Branch Phase II Debris'!A:F,2,FALSE)</f>
        <v>219</v>
      </c>
      <c r="C2158" s="84" t="str">
        <f>VLOOKUP(A2158,'Northern Branch Phase II Debris'!A:F,3,FALSE)</f>
        <v>Pine Tree Lane</v>
      </c>
      <c r="F2158" s="84" t="str">
        <f t="shared" si="66"/>
        <v>Go Ahead</v>
      </c>
      <c r="G2158" s="320">
        <f>VLOOKUP(A2158,'Northern Branch Phase II Debris'!A:F,6,FALSE)</f>
        <v>44357</v>
      </c>
      <c r="H2158" s="84" t="str">
        <f>VLOOKUP(A2158,'Northern Branch Phase II Debris'!A:G,7,FALSE)</f>
        <v>Butte</v>
      </c>
      <c r="I2158" s="84" t="e">
        <f>VLOOKUP(A2158,'Go Backs'!A:H,8,FALSE)</f>
        <v>#N/A</v>
      </c>
      <c r="K2158" s="84">
        <f>VLOOKUP(A2158,'Go Aheads'!A:H,8,FALSE)</f>
        <v>1</v>
      </c>
      <c r="M2158" s="84">
        <f>VLOOKUP(A2158,'Northern Branch Phase II Debris'!A:F,4,FALSE)</f>
        <v>1</v>
      </c>
      <c r="N2158" s="84">
        <f>VLOOKUP(A2158,'Northern Branch Phase II Debris'!A:F,5,FALSE)</f>
        <v>1</v>
      </c>
      <c r="P2158" s="84">
        <f ca="1">SUMIF(cCalRecycle_NorthBranch_DataMan!A:F,Audit!A2158,cCalRecycle_NorthBranch_DataMan!F:F)</f>
        <v>1</v>
      </c>
      <c r="Q2158" s="86">
        <f>VLOOKUP(A2158,cCalRecycle_NorthBranch_DataMan!A:B,2,FALSE)</f>
        <v>44365.591469907398</v>
      </c>
      <c r="R2158" s="643" t="b">
        <f t="shared" ca="1" si="67"/>
        <v>1</v>
      </c>
      <c r="Y2158" s="84" t="e">
        <v>#N/A</v>
      </c>
      <c r="Z2158" s="84" t="e">
        <v>#N/A</v>
      </c>
      <c r="AA2158" s="84" t="e">
        <v>#N/A</v>
      </c>
      <c r="AB2158" s="84" t="e">
        <v>#N/A</v>
      </c>
      <c r="AC2158" s="84" t="e">
        <v>#N/A</v>
      </c>
      <c r="AD2158" s="84" t="e">
        <v>#N/A</v>
      </c>
      <c r="AE2158" s="84" t="e">
        <v>#N/A</v>
      </c>
      <c r="AF2158" s="84" t="e">
        <v>#N/A</v>
      </c>
    </row>
    <row r="2159" spans="1:32" ht="15" thickBot="1">
      <c r="A2159" s="505" t="s">
        <v>7487</v>
      </c>
      <c r="B2159" s="84">
        <f>VLOOKUP(A2159,'Northern Branch Phase II Debris'!A:F,2,FALSE)</f>
        <v>668</v>
      </c>
      <c r="C2159" s="84" t="str">
        <f>VLOOKUP(A2159,'Northern Branch Phase II Debris'!A:F,3,FALSE)</f>
        <v>Jatko Road</v>
      </c>
      <c r="F2159" s="84" t="str">
        <f t="shared" si="66"/>
        <v>Go Ahead</v>
      </c>
      <c r="G2159" s="320">
        <f>VLOOKUP(A2159,'Northern Branch Phase II Debris'!A:F,6,FALSE)</f>
        <v>0</v>
      </c>
      <c r="H2159" s="84" t="str">
        <f>VLOOKUP(A2159,'Northern Branch Phase II Debris'!A:G,7,FALSE)</f>
        <v>Butte</v>
      </c>
      <c r="I2159" s="84" t="e">
        <f>VLOOKUP(A2159,'Go Backs'!A:H,8,FALSE)</f>
        <v>#N/A</v>
      </c>
      <c r="K2159" s="84" t="e">
        <f>VLOOKUP(A2159,'Go Aheads'!A:H,8,FALSE)</f>
        <v>#N/A</v>
      </c>
      <c r="M2159" s="84">
        <f>VLOOKUP(A2159,'Northern Branch Phase II Debris'!A:F,4,FALSE)</f>
        <v>0</v>
      </c>
      <c r="N2159" s="84">
        <f>VLOOKUP(A2159,'Northern Branch Phase II Debris'!A:F,5,FALSE)</f>
        <v>0</v>
      </c>
      <c r="P2159" s="84">
        <f ca="1">SUMIF(cCalRecycle_NorthBranch_DataMan!A:F,Audit!A2159,cCalRecycle_NorthBranch_DataMan!F:F)</f>
        <v>0</v>
      </c>
      <c r="Q2159" s="86" t="e">
        <f>VLOOKUP(A2159,cCalRecycle_NorthBranch_DataMan!A:B,2,FALSE)</f>
        <v>#N/A</v>
      </c>
      <c r="R2159" s="643" t="b">
        <f t="shared" ca="1" si="67"/>
        <v>1</v>
      </c>
      <c r="Y2159" s="84" t="e">
        <v>#N/A</v>
      </c>
      <c r="Z2159" s="84" t="e">
        <v>#N/A</v>
      </c>
      <c r="AA2159" s="84" t="e">
        <v>#N/A</v>
      </c>
      <c r="AB2159" s="84" t="e">
        <v>#N/A</v>
      </c>
      <c r="AC2159" s="84" t="e">
        <v>#N/A</v>
      </c>
      <c r="AD2159" s="84" t="e">
        <v>#N/A</v>
      </c>
      <c r="AE2159" s="84" t="e">
        <v>#N/A</v>
      </c>
      <c r="AF2159" s="84" t="e">
        <v>#N/A</v>
      </c>
    </row>
    <row r="2160" spans="1:32" ht="15" thickBot="1">
      <c r="A2160" s="505" t="s">
        <v>7488</v>
      </c>
      <c r="B2160" s="84">
        <f>VLOOKUP(A2160,'Northern Branch Phase II Debris'!A:F,2,FALSE)</f>
        <v>366</v>
      </c>
      <c r="C2160" s="84" t="str">
        <f>VLOOKUP(A2160,'Northern Branch Phase II Debris'!A:F,3,FALSE)</f>
        <v>Crystal Ranch Road</v>
      </c>
      <c r="F2160" s="84" t="str">
        <f t="shared" si="66"/>
        <v>Go Ahead</v>
      </c>
      <c r="G2160" s="320">
        <f>VLOOKUP(A2160,'Northern Branch Phase II Debris'!A:F,6,FALSE)</f>
        <v>44357</v>
      </c>
      <c r="H2160" s="84" t="str">
        <f>VLOOKUP(A2160,'Northern Branch Phase II Debris'!A:G,7,FALSE)</f>
        <v>Butte</v>
      </c>
      <c r="I2160" s="84" t="e">
        <f>VLOOKUP(A2160,'Go Backs'!A:H,8,FALSE)</f>
        <v>#N/A</v>
      </c>
      <c r="K2160" s="84">
        <f>VLOOKUP(A2160,'Go Aheads'!A:H,8,FALSE)</f>
        <v>5</v>
      </c>
      <c r="M2160" s="84">
        <f>VLOOKUP(A2160,'Northern Branch Phase II Debris'!A:F,4,FALSE)</f>
        <v>5</v>
      </c>
      <c r="N2160" s="84">
        <f>VLOOKUP(A2160,'Northern Branch Phase II Debris'!A:F,5,FALSE)</f>
        <v>5</v>
      </c>
      <c r="P2160" s="84">
        <f ca="1">SUMIF(cCalRecycle_NorthBranch_DataMan!A:F,Audit!A2160,cCalRecycle_NorthBranch_DataMan!F:F)</f>
        <v>5</v>
      </c>
      <c r="Q2160" s="86">
        <f>VLOOKUP(A2160,cCalRecycle_NorthBranch_DataMan!A:B,2,FALSE)</f>
        <v>44357.655590277798</v>
      </c>
      <c r="R2160" s="643" t="b">
        <f t="shared" ca="1" si="67"/>
        <v>1</v>
      </c>
      <c r="S2160" s="455"/>
      <c r="Y2160" s="84" t="e">
        <v>#N/A</v>
      </c>
      <c r="Z2160" s="84" t="e">
        <v>#N/A</v>
      </c>
      <c r="AA2160" s="84" t="e">
        <v>#N/A</v>
      </c>
      <c r="AB2160" s="84" t="e">
        <v>#N/A</v>
      </c>
      <c r="AC2160" s="84" t="e">
        <v>#N/A</v>
      </c>
      <c r="AD2160" s="84" t="e">
        <v>#N/A</v>
      </c>
      <c r="AE2160" s="84" t="e">
        <v>#N/A</v>
      </c>
      <c r="AF2160" s="84" t="e">
        <v>#N/A</v>
      </c>
    </row>
    <row r="2161" spans="1:32" ht="15" thickBot="1">
      <c r="A2161" s="505" t="s">
        <v>7489</v>
      </c>
      <c r="B2161" s="84">
        <f>VLOOKUP(A2161,'Northern Branch Phase II Debris'!A:F,2,FALSE)</f>
        <v>561</v>
      </c>
      <c r="C2161" s="84" t="str">
        <f>VLOOKUP(A2161,'Northern Branch Phase II Debris'!A:F,3,FALSE)</f>
        <v>Craig Access Road</v>
      </c>
      <c r="F2161" s="84" t="str">
        <f t="shared" si="66"/>
        <v>Go Ahead</v>
      </c>
      <c r="G2161" s="320">
        <f>VLOOKUP(A2161,'Northern Branch Phase II Debris'!A:F,6,FALSE)</f>
        <v>44355</v>
      </c>
      <c r="H2161" s="84" t="str">
        <f>VLOOKUP(A2161,'Northern Branch Phase II Debris'!A:G,7,FALSE)</f>
        <v>Butte</v>
      </c>
      <c r="I2161" s="84" t="e">
        <f>VLOOKUP(A2161,'Go Backs'!A:H,8,FALSE)</f>
        <v>#N/A</v>
      </c>
      <c r="K2161" s="84">
        <f>VLOOKUP(A2161,'Go Aheads'!A:H,8,FALSE)</f>
        <v>2</v>
      </c>
      <c r="M2161" s="84">
        <f>VLOOKUP(A2161,'Northern Branch Phase II Debris'!A:F,4,FALSE)</f>
        <v>3</v>
      </c>
      <c r="N2161" s="84">
        <f>VLOOKUP(A2161,'Northern Branch Phase II Debris'!A:F,5,FALSE)</f>
        <v>2</v>
      </c>
      <c r="P2161" s="84">
        <f ca="1">SUMIF(cCalRecycle_NorthBranch_DataMan!A:F,Audit!A2161,cCalRecycle_NorthBranch_DataMan!F:F)</f>
        <v>2</v>
      </c>
      <c r="Q2161" s="86">
        <f>VLOOKUP(A2161,cCalRecycle_NorthBranch_DataMan!A:B,2,FALSE)</f>
        <v>44358.585069444402</v>
      </c>
      <c r="R2161" s="643" t="b">
        <f t="shared" ca="1" si="67"/>
        <v>1</v>
      </c>
      <c r="S2161" s="455"/>
      <c r="Y2161" s="84" t="e">
        <v>#N/A</v>
      </c>
      <c r="Z2161" s="84" t="e">
        <v>#N/A</v>
      </c>
      <c r="AA2161" s="84" t="e">
        <v>#N/A</v>
      </c>
      <c r="AB2161" s="84" t="e">
        <v>#N/A</v>
      </c>
      <c r="AC2161" s="84" t="e">
        <v>#N/A</v>
      </c>
      <c r="AD2161" s="84" t="e">
        <v>#N/A</v>
      </c>
      <c r="AE2161" s="84" t="e">
        <v>#N/A</v>
      </c>
      <c r="AF2161" s="84" t="e">
        <v>#N/A</v>
      </c>
    </row>
    <row r="2162" spans="1:32" ht="26.25" thickBot="1">
      <c r="A2162" s="114" t="s">
        <v>8183</v>
      </c>
      <c r="B2162" s="84" t="str">
        <f>VLOOKUP(A2162,'Northern Branch Phase II Debris'!A:F,2,FALSE)</f>
        <v>061-320-073-000</v>
      </c>
      <c r="C2162" s="84" t="str">
        <f>VLOOKUP(A2162,'Northern Branch Phase II Debris'!A:F,3,FALSE)</f>
        <v>PCL 1 PTN SEC 29 T21NR6E</v>
      </c>
      <c r="F2162" s="84" t="str">
        <f t="shared" si="66"/>
        <v>Go Ahead</v>
      </c>
      <c r="G2162" s="320">
        <f>VLOOKUP(A2162,'Northern Branch Phase II Debris'!A:F,6,FALSE)</f>
        <v>0</v>
      </c>
      <c r="H2162" s="84" t="str">
        <f>VLOOKUP(A2162,'Northern Branch Phase II Debris'!A:G,7,FALSE)</f>
        <v>Butte</v>
      </c>
      <c r="I2162" s="84" t="e">
        <f>VLOOKUP(A2162,'Go Backs'!A:H,8,FALSE)</f>
        <v>#N/A</v>
      </c>
      <c r="K2162" s="84" t="e">
        <f>VLOOKUP(A2162,'Go Aheads'!A:H,8,FALSE)</f>
        <v>#N/A</v>
      </c>
      <c r="M2162" s="84">
        <f>VLOOKUP(A2162,'Northern Branch Phase II Debris'!A:F,4,FALSE)</f>
        <v>0</v>
      </c>
      <c r="N2162" s="84">
        <f>VLOOKUP(A2162,'Northern Branch Phase II Debris'!A:F,5,FALSE)</f>
        <v>0</v>
      </c>
      <c r="P2162" s="84">
        <f ca="1">SUMIF(cCalRecycle_NorthBranch_DataMan!A:F,Audit!A2162,cCalRecycle_NorthBranch_DataMan!F:F)</f>
        <v>0</v>
      </c>
      <c r="Q2162" s="86" t="e">
        <f>VLOOKUP(A2162,cCalRecycle_NorthBranch_DataMan!A:B,2,FALSE)</f>
        <v>#N/A</v>
      </c>
      <c r="R2162" s="643" t="b">
        <f t="shared" ca="1" si="67"/>
        <v>1</v>
      </c>
      <c r="Y2162" s="84" t="e">
        <v>#N/A</v>
      </c>
      <c r="Z2162" s="84" t="e">
        <v>#N/A</v>
      </c>
      <c r="AA2162" s="84" t="e">
        <v>#N/A</v>
      </c>
      <c r="AB2162" s="84" t="e">
        <v>#N/A</v>
      </c>
      <c r="AC2162" s="84" t="e">
        <v>#N/A</v>
      </c>
      <c r="AD2162" s="84" t="e">
        <v>#N/A</v>
      </c>
      <c r="AE2162" s="84" t="e">
        <v>#N/A</v>
      </c>
      <c r="AF2162" s="84" t="e">
        <v>#N/A</v>
      </c>
    </row>
    <row r="2163" spans="1:32" ht="15" thickBot="1">
      <c r="A2163" s="114" t="s">
        <v>8185</v>
      </c>
      <c r="B2163" s="84" t="str">
        <f>VLOOKUP(A2163,'Northern Branch Phase II Debris'!A:F,2,FALSE)</f>
        <v>061-320-074-000</v>
      </c>
      <c r="C2163" s="84" t="str">
        <f>VLOOKUP(A2163,'Northern Branch Phase II Debris'!A:F,3,FALSE)</f>
        <v>Winners Circle</v>
      </c>
      <c r="F2163" s="84" t="str">
        <f t="shared" si="66"/>
        <v>Go Ahead</v>
      </c>
      <c r="G2163" s="320">
        <f>VLOOKUP(A2163,'Northern Branch Phase II Debris'!A:F,6,FALSE)</f>
        <v>0</v>
      </c>
      <c r="H2163" s="84" t="str">
        <f>VLOOKUP(A2163,'Northern Branch Phase II Debris'!A:G,7,FALSE)</f>
        <v>Butte</v>
      </c>
      <c r="I2163" s="84" t="e">
        <f>VLOOKUP(A2163,'Go Backs'!A:H,8,FALSE)</f>
        <v>#N/A</v>
      </c>
      <c r="K2163" s="84" t="e">
        <f>VLOOKUP(A2163,'Go Aheads'!A:H,8,FALSE)</f>
        <v>#N/A</v>
      </c>
      <c r="M2163" s="84">
        <f>VLOOKUP(A2163,'Northern Branch Phase II Debris'!A:F,4,FALSE)</f>
        <v>0</v>
      </c>
      <c r="N2163" s="84">
        <f>VLOOKUP(A2163,'Northern Branch Phase II Debris'!A:F,5,FALSE)</f>
        <v>0</v>
      </c>
      <c r="P2163" s="84">
        <f ca="1">SUMIF(cCalRecycle_NorthBranch_DataMan!A:F,Audit!A2163,cCalRecycle_NorthBranch_DataMan!F:F)</f>
        <v>0</v>
      </c>
      <c r="Q2163" s="86" t="e">
        <f>VLOOKUP(A2163,cCalRecycle_NorthBranch_DataMan!A:B,2,FALSE)</f>
        <v>#N/A</v>
      </c>
      <c r="R2163" s="643" t="b">
        <f t="shared" ca="1" si="67"/>
        <v>1</v>
      </c>
      <c r="Y2163" s="84" t="e">
        <v>#N/A</v>
      </c>
      <c r="Z2163" s="84" t="e">
        <v>#N/A</v>
      </c>
      <c r="AA2163" s="84" t="e">
        <v>#N/A</v>
      </c>
      <c r="AB2163" s="84" t="e">
        <v>#N/A</v>
      </c>
      <c r="AC2163" s="84" t="e">
        <v>#N/A</v>
      </c>
      <c r="AD2163" s="84" t="e">
        <v>#N/A</v>
      </c>
      <c r="AE2163" s="84" t="e">
        <v>#N/A</v>
      </c>
      <c r="AF2163" s="84" t="e">
        <v>#N/A</v>
      </c>
    </row>
    <row r="2164" spans="1:32" ht="15" thickBot="1">
      <c r="A2164" s="114" t="s">
        <v>8186</v>
      </c>
      <c r="B2164" s="84" t="str">
        <f>VLOOKUP(A2164,'Northern Branch Phase II Debris'!A:F,2,FALSE)</f>
        <v>061-320-075-000</v>
      </c>
      <c r="C2164" s="84" t="str">
        <f>VLOOKUP(A2164,'Northern Branch Phase II Debris'!A:F,3,FALSE)</f>
        <v>Winners Circle</v>
      </c>
      <c r="F2164" s="84" t="str">
        <f t="shared" si="66"/>
        <v>Go Ahead</v>
      </c>
      <c r="G2164" s="320">
        <f>VLOOKUP(A2164,'Northern Branch Phase II Debris'!A:F,6,FALSE)</f>
        <v>0</v>
      </c>
      <c r="H2164" s="84" t="str">
        <f>VLOOKUP(A2164,'Northern Branch Phase II Debris'!A:G,7,FALSE)</f>
        <v>Butte</v>
      </c>
      <c r="I2164" s="84" t="e">
        <f>VLOOKUP(A2164,'Go Backs'!A:H,8,FALSE)</f>
        <v>#N/A</v>
      </c>
      <c r="K2164" s="84" t="e">
        <f>VLOOKUP(A2164,'Go Aheads'!A:H,8,FALSE)</f>
        <v>#N/A</v>
      </c>
      <c r="M2164" s="84">
        <f>VLOOKUP(A2164,'Northern Branch Phase II Debris'!A:F,4,FALSE)</f>
        <v>0</v>
      </c>
      <c r="N2164" s="84">
        <f>VLOOKUP(A2164,'Northern Branch Phase II Debris'!A:F,5,FALSE)</f>
        <v>0</v>
      </c>
      <c r="P2164" s="84">
        <f ca="1">SUMIF(cCalRecycle_NorthBranch_DataMan!A:F,Audit!A2164,cCalRecycle_NorthBranch_DataMan!F:F)</f>
        <v>0</v>
      </c>
      <c r="Q2164" s="86" t="e">
        <f>VLOOKUP(A2164,cCalRecycle_NorthBranch_DataMan!A:B,2,FALSE)</f>
        <v>#N/A</v>
      </c>
      <c r="R2164" s="643" t="b">
        <f t="shared" ca="1" si="67"/>
        <v>1</v>
      </c>
      <c r="Y2164" s="84" t="e">
        <v>#N/A</v>
      </c>
      <c r="Z2164" s="84" t="e">
        <v>#N/A</v>
      </c>
      <c r="AA2164" s="84" t="e">
        <v>#N/A</v>
      </c>
      <c r="AB2164" s="84" t="e">
        <v>#N/A</v>
      </c>
      <c r="AC2164" s="84" t="e">
        <v>#N/A</v>
      </c>
      <c r="AD2164" s="84" t="e">
        <v>#N/A</v>
      </c>
      <c r="AE2164" s="84" t="e">
        <v>#N/A</v>
      </c>
      <c r="AF2164" s="84" t="e">
        <v>#N/A</v>
      </c>
    </row>
    <row r="2165" spans="1:32" ht="15" thickBot="1">
      <c r="A2165" s="114" t="s">
        <v>8187</v>
      </c>
      <c r="B2165" s="84" t="str">
        <f>VLOOKUP(A2165,'Northern Branch Phase II Debris'!A:F,2,FALSE)</f>
        <v>061-320-076-000</v>
      </c>
      <c r="C2165" s="84" t="str">
        <f>VLOOKUP(A2165,'Northern Branch Phase II Debris'!A:F,3,FALSE)</f>
        <v>Bald Rock Road</v>
      </c>
      <c r="F2165" s="84" t="str">
        <f t="shared" si="66"/>
        <v>Go Ahead</v>
      </c>
      <c r="G2165" s="320">
        <f>VLOOKUP(A2165,'Northern Branch Phase II Debris'!A:F,6,FALSE)</f>
        <v>0</v>
      </c>
      <c r="H2165" s="84" t="str">
        <f>VLOOKUP(A2165,'Northern Branch Phase II Debris'!A:G,7,FALSE)</f>
        <v>Butte</v>
      </c>
      <c r="I2165" s="84" t="e">
        <f>VLOOKUP(A2165,'Go Backs'!A:H,8,FALSE)</f>
        <v>#N/A</v>
      </c>
      <c r="K2165" s="84" t="e">
        <f>VLOOKUP(A2165,'Go Aheads'!A:H,8,FALSE)</f>
        <v>#N/A</v>
      </c>
      <c r="M2165" s="84">
        <f>VLOOKUP(A2165,'Northern Branch Phase II Debris'!A:F,4,FALSE)</f>
        <v>0</v>
      </c>
      <c r="N2165" s="84">
        <f>VLOOKUP(A2165,'Northern Branch Phase II Debris'!A:F,5,FALSE)</f>
        <v>0</v>
      </c>
      <c r="P2165" s="84">
        <f ca="1">SUMIF(cCalRecycle_NorthBranch_DataMan!A:F,Audit!A2165,cCalRecycle_NorthBranch_DataMan!F:F)</f>
        <v>0</v>
      </c>
      <c r="Q2165" s="86" t="e">
        <f>VLOOKUP(A2165,cCalRecycle_NorthBranch_DataMan!A:B,2,FALSE)</f>
        <v>#N/A</v>
      </c>
      <c r="R2165" s="643" t="b">
        <f t="shared" ca="1" si="67"/>
        <v>1</v>
      </c>
      <c r="Y2165" s="84" t="e">
        <v>#N/A</v>
      </c>
      <c r="Z2165" s="84" t="e">
        <v>#N/A</v>
      </c>
      <c r="AA2165" s="84" t="e">
        <v>#N/A</v>
      </c>
      <c r="AB2165" s="84" t="e">
        <v>#N/A</v>
      </c>
      <c r="AC2165" s="84" t="e">
        <v>#N/A</v>
      </c>
      <c r="AD2165" s="84" t="e">
        <v>#N/A</v>
      </c>
      <c r="AE2165" s="84" t="e">
        <v>#N/A</v>
      </c>
      <c r="AF2165" s="84" t="e">
        <v>#N/A</v>
      </c>
    </row>
    <row r="2166" spans="1:32" ht="26.25" thickBot="1">
      <c r="A2166" s="114" t="s">
        <v>8188</v>
      </c>
      <c r="B2166" s="84">
        <f>VLOOKUP(A2166,'Northern Branch Phase II Debris'!A:F,2,FALSE)</f>
        <v>9385</v>
      </c>
      <c r="C2166" s="84" t="str">
        <f>VLOOKUP(A2166,'Northern Branch Phase II Debris'!A:F,3,FALSE)</f>
        <v>Oroville Quincy Highway</v>
      </c>
      <c r="F2166" s="84" t="str">
        <f t="shared" si="66"/>
        <v>Go Ahead</v>
      </c>
      <c r="G2166" s="320">
        <f>VLOOKUP(A2166,'Northern Branch Phase II Debris'!A:F,6,FALSE)</f>
        <v>44373</v>
      </c>
      <c r="H2166" s="84" t="str">
        <f>VLOOKUP(A2166,'Northern Branch Phase II Debris'!A:G,7,FALSE)</f>
        <v>Butte</v>
      </c>
      <c r="I2166" s="84" t="e">
        <f>VLOOKUP(A2166,'Go Backs'!A:H,8,FALSE)</f>
        <v>#N/A</v>
      </c>
      <c r="K2166" s="84" t="e">
        <f>VLOOKUP(A2166,'Go Aheads'!A:H,8,FALSE)</f>
        <v>#N/A</v>
      </c>
      <c r="M2166" s="84">
        <f>VLOOKUP(A2166,'Northern Branch Phase II Debris'!A:F,4,FALSE)</f>
        <v>9</v>
      </c>
      <c r="N2166" s="84">
        <f>VLOOKUP(A2166,'Northern Branch Phase II Debris'!A:F,5,FALSE)</f>
        <v>0</v>
      </c>
      <c r="P2166" s="84">
        <f ca="1">SUMIF(cCalRecycle_NorthBranch_DataMan!A:F,Audit!A2166,cCalRecycle_NorthBranch_DataMan!F:F)</f>
        <v>7</v>
      </c>
      <c r="Q2166" s="86">
        <f>VLOOKUP(A2166,cCalRecycle_NorthBranch_DataMan!A:B,2,FALSE)</f>
        <v>44371.405868055597</v>
      </c>
      <c r="R2166" s="643" t="b">
        <f t="shared" ca="1" si="67"/>
        <v>0</v>
      </c>
      <c r="S2166" s="458" t="s">
        <v>7737</v>
      </c>
      <c r="Y2166" s="84" t="e">
        <v>#N/A</v>
      </c>
      <c r="Z2166" s="84" t="e">
        <v>#N/A</v>
      </c>
      <c r="AA2166" s="84" t="e">
        <v>#N/A</v>
      </c>
      <c r="AB2166" s="84" t="e">
        <v>#N/A</v>
      </c>
      <c r="AC2166" s="84" t="e">
        <v>#N/A</v>
      </c>
      <c r="AD2166" s="84" t="e">
        <v>#N/A</v>
      </c>
      <c r="AE2166" s="84" t="e">
        <v>#N/A</v>
      </c>
      <c r="AF2166" s="84" t="e">
        <v>#N/A</v>
      </c>
    </row>
    <row r="2167" spans="1:32" ht="15" thickBot="1">
      <c r="A2167" s="114" t="s">
        <v>8189</v>
      </c>
      <c r="B2167" s="84" t="str">
        <f>VLOOKUP(A2167,'Northern Branch Phase II Debris'!A:F,2,FALSE)</f>
        <v>062-200-014-000</v>
      </c>
      <c r="C2167" s="84" t="str">
        <f>VLOOKUP(A2167,'Northern Branch Phase II Debris'!A:F,3,FALSE)</f>
        <v>Gamble Road</v>
      </c>
      <c r="F2167" s="84" t="str">
        <f t="shared" si="66"/>
        <v>Go Ahead</v>
      </c>
      <c r="G2167" s="320">
        <f>VLOOKUP(A2167,'Northern Branch Phase II Debris'!A:F,6,FALSE)</f>
        <v>0</v>
      </c>
      <c r="H2167" s="84" t="str">
        <f>VLOOKUP(A2167,'Northern Branch Phase II Debris'!A:G,7,FALSE)</f>
        <v>Butte</v>
      </c>
      <c r="I2167" s="84" t="e">
        <f>VLOOKUP(A2167,'Go Backs'!A:H,8,FALSE)</f>
        <v>#N/A</v>
      </c>
      <c r="K2167" s="84" t="e">
        <f>VLOOKUP(A2167,'Go Aheads'!A:H,8,FALSE)</f>
        <v>#N/A</v>
      </c>
      <c r="M2167" s="84">
        <f>VLOOKUP(A2167,'Northern Branch Phase II Debris'!A:F,4,FALSE)</f>
        <v>0</v>
      </c>
      <c r="N2167" s="84">
        <f>VLOOKUP(A2167,'Northern Branch Phase II Debris'!A:F,5,FALSE)</f>
        <v>0</v>
      </c>
      <c r="P2167" s="84">
        <f ca="1">SUMIF(cCalRecycle_NorthBranch_DataMan!A:F,Audit!A2167,cCalRecycle_NorthBranch_DataMan!F:F)</f>
        <v>0</v>
      </c>
      <c r="Q2167" s="86" t="e">
        <f>VLOOKUP(A2167,cCalRecycle_NorthBranch_DataMan!A:B,2,FALSE)</f>
        <v>#N/A</v>
      </c>
      <c r="R2167" s="643" t="b">
        <f t="shared" ca="1" si="67"/>
        <v>1</v>
      </c>
      <c r="Y2167" s="84" t="e">
        <v>#N/A</v>
      </c>
      <c r="Z2167" s="84" t="e">
        <v>#N/A</v>
      </c>
      <c r="AA2167" s="84" t="e">
        <v>#N/A</v>
      </c>
      <c r="AB2167" s="84" t="e">
        <v>#N/A</v>
      </c>
      <c r="AC2167" s="84" t="e">
        <v>#N/A</v>
      </c>
      <c r="AD2167" s="84" t="e">
        <v>#N/A</v>
      </c>
      <c r="AE2167" s="84" t="e">
        <v>#N/A</v>
      </c>
      <c r="AF2167" s="84" t="e">
        <v>#N/A</v>
      </c>
    </row>
    <row r="2168" spans="1:32" ht="15" thickBot="1">
      <c r="A2168" s="114" t="s">
        <v>8190</v>
      </c>
      <c r="B2168" s="84">
        <f>VLOOKUP(A2168,'Northern Branch Phase II Debris'!A:F,2,FALSE)</f>
        <v>58</v>
      </c>
      <c r="C2168" s="84" t="str">
        <f>VLOOKUP(A2168,'Northern Branch Phase II Debris'!A:F,3,FALSE)</f>
        <v>Sugar Pine Drive</v>
      </c>
      <c r="F2168" s="84" t="str">
        <f t="shared" si="66"/>
        <v>Go Ahead</v>
      </c>
      <c r="G2168" s="320">
        <f>VLOOKUP(A2168,'Northern Branch Phase II Debris'!A:F,6,FALSE)</f>
        <v>0</v>
      </c>
      <c r="H2168" s="84" t="str">
        <f>VLOOKUP(A2168,'Northern Branch Phase II Debris'!A:G,7,FALSE)</f>
        <v>Butte</v>
      </c>
      <c r="I2168" s="84" t="e">
        <f>VLOOKUP(A2168,'Go Backs'!A:H,8,FALSE)</f>
        <v>#N/A</v>
      </c>
      <c r="K2168" s="84" t="e">
        <f>VLOOKUP(A2168,'Go Aheads'!A:H,8,FALSE)</f>
        <v>#N/A</v>
      </c>
      <c r="M2168" s="84">
        <f>VLOOKUP(A2168,'Northern Branch Phase II Debris'!A:F,4,FALSE)</f>
        <v>0</v>
      </c>
      <c r="N2168" s="84">
        <f>VLOOKUP(A2168,'Northern Branch Phase II Debris'!A:F,5,FALSE)</f>
        <v>0</v>
      </c>
      <c r="P2168" s="84">
        <f ca="1">SUMIF(cCalRecycle_NorthBranch_DataMan!A:F,Audit!A2168,cCalRecycle_NorthBranch_DataMan!F:F)</f>
        <v>0</v>
      </c>
      <c r="Q2168" s="86" t="e">
        <f>VLOOKUP(A2168,cCalRecycle_NorthBranch_DataMan!A:B,2,FALSE)</f>
        <v>#N/A</v>
      </c>
      <c r="R2168" s="643" t="b">
        <f t="shared" ca="1" si="67"/>
        <v>1</v>
      </c>
      <c r="Y2168" s="84" t="e">
        <v>#N/A</v>
      </c>
      <c r="Z2168" s="84" t="e">
        <v>#N/A</v>
      </c>
      <c r="AA2168" s="84" t="e">
        <v>#N/A</v>
      </c>
      <c r="AB2168" s="84" t="e">
        <v>#N/A</v>
      </c>
      <c r="AC2168" s="84" t="e">
        <v>#N/A</v>
      </c>
      <c r="AD2168" s="84" t="e">
        <v>#N/A</v>
      </c>
      <c r="AE2168" s="84" t="e">
        <v>#N/A</v>
      </c>
      <c r="AF2168" s="84" t="e">
        <v>#N/A</v>
      </c>
    </row>
    <row r="2169" spans="1:32" ht="15" thickBot="1">
      <c r="A2169" s="114" t="s">
        <v>8191</v>
      </c>
      <c r="B2169" s="84">
        <f>VLOOKUP(A2169,'Northern Branch Phase II Debris'!A:F,2,FALSE)</f>
        <v>50</v>
      </c>
      <c r="C2169" s="84" t="str">
        <f>VLOOKUP(A2169,'Northern Branch Phase II Debris'!A:F,3,FALSE)</f>
        <v>Sugar Pine Drive</v>
      </c>
      <c r="F2169" s="84" t="str">
        <f t="shared" si="66"/>
        <v>Go Ahead</v>
      </c>
      <c r="G2169" s="320">
        <f>VLOOKUP(A2169,'Northern Branch Phase II Debris'!A:F,6,FALSE)</f>
        <v>0</v>
      </c>
      <c r="H2169" s="84" t="str">
        <f>VLOOKUP(A2169,'Northern Branch Phase II Debris'!A:G,7,FALSE)</f>
        <v>Butte</v>
      </c>
      <c r="I2169" s="84" t="e">
        <f>VLOOKUP(A2169,'Go Backs'!A:H,8,FALSE)</f>
        <v>#N/A</v>
      </c>
      <c r="K2169" s="84" t="e">
        <f>VLOOKUP(A2169,'Go Aheads'!A:H,8,FALSE)</f>
        <v>#N/A</v>
      </c>
      <c r="M2169" s="84">
        <f>VLOOKUP(A2169,'Northern Branch Phase II Debris'!A:F,4,FALSE)</f>
        <v>0</v>
      </c>
      <c r="N2169" s="84">
        <f>VLOOKUP(A2169,'Northern Branch Phase II Debris'!A:F,5,FALSE)</f>
        <v>0</v>
      </c>
      <c r="P2169" s="84">
        <f ca="1">SUMIF(cCalRecycle_NorthBranch_DataMan!A:F,Audit!A2169,cCalRecycle_NorthBranch_DataMan!F:F)</f>
        <v>0</v>
      </c>
      <c r="Q2169" s="86" t="e">
        <f>VLOOKUP(A2169,cCalRecycle_NorthBranch_DataMan!A:B,2,FALSE)</f>
        <v>#N/A</v>
      </c>
      <c r="R2169" s="643" t="b">
        <f t="shared" ca="1" si="67"/>
        <v>1</v>
      </c>
      <c r="Y2169" s="84" t="e">
        <v>#N/A</v>
      </c>
      <c r="Z2169" s="84" t="e">
        <v>#N/A</v>
      </c>
      <c r="AA2169" s="84" t="e">
        <v>#N/A</v>
      </c>
      <c r="AB2169" s="84" t="e">
        <v>#N/A</v>
      </c>
      <c r="AC2169" s="84" t="e">
        <v>#N/A</v>
      </c>
      <c r="AD2169" s="84" t="e">
        <v>#N/A</v>
      </c>
      <c r="AE2169" s="84" t="e">
        <v>#N/A</v>
      </c>
      <c r="AF2169" s="84" t="e">
        <v>#N/A</v>
      </c>
    </row>
    <row r="2170" spans="1:32" ht="15" thickBot="1">
      <c r="A2170" s="114" t="s">
        <v>8192</v>
      </c>
      <c r="B2170" s="84" t="str">
        <f>VLOOKUP(A2170,'Northern Branch Phase II Debris'!A:F,2,FALSE)</f>
        <v>062-440-017-000</v>
      </c>
      <c r="C2170" s="84" t="str">
        <f>VLOOKUP(A2170,'Northern Branch Phase II Debris'!A:F,3,FALSE)</f>
        <v>Star Crest Lane</v>
      </c>
      <c r="F2170" s="84" t="str">
        <f t="shared" si="66"/>
        <v>Go Ahead</v>
      </c>
      <c r="G2170" s="320">
        <f>VLOOKUP(A2170,'Northern Branch Phase II Debris'!A:F,6,FALSE)</f>
        <v>0</v>
      </c>
      <c r="H2170" s="84" t="str">
        <f>VLOOKUP(A2170,'Northern Branch Phase II Debris'!A:G,7,FALSE)</f>
        <v>Butte</v>
      </c>
      <c r="I2170" s="84" t="e">
        <f>VLOOKUP(A2170,'Go Backs'!A:H,8,FALSE)</f>
        <v>#N/A</v>
      </c>
      <c r="K2170" s="84" t="e">
        <f>VLOOKUP(A2170,'Go Aheads'!A:H,8,FALSE)</f>
        <v>#N/A</v>
      </c>
      <c r="M2170" s="84">
        <f>VLOOKUP(A2170,'Northern Branch Phase II Debris'!A:F,4,FALSE)</f>
        <v>0</v>
      </c>
      <c r="N2170" s="84">
        <f>VLOOKUP(A2170,'Northern Branch Phase II Debris'!A:F,5,FALSE)</f>
        <v>0</v>
      </c>
      <c r="P2170" s="84">
        <f ca="1">SUMIF(cCalRecycle_NorthBranch_DataMan!A:F,Audit!A2170,cCalRecycle_NorthBranch_DataMan!F:F)</f>
        <v>0</v>
      </c>
      <c r="Q2170" s="86" t="e">
        <f>VLOOKUP(A2170,cCalRecycle_NorthBranch_DataMan!A:B,2,FALSE)</f>
        <v>#N/A</v>
      </c>
      <c r="R2170" s="643" t="b">
        <f t="shared" ca="1" si="67"/>
        <v>1</v>
      </c>
      <c r="Y2170" s="84" t="e">
        <v>#N/A</v>
      </c>
      <c r="Z2170" s="84" t="e">
        <v>#N/A</v>
      </c>
      <c r="AA2170" s="84" t="e">
        <v>#N/A</v>
      </c>
      <c r="AB2170" s="84" t="e">
        <v>#N/A</v>
      </c>
      <c r="AC2170" s="84" t="e">
        <v>#N/A</v>
      </c>
      <c r="AD2170" s="84" t="e">
        <v>#N/A</v>
      </c>
      <c r="AE2170" s="84" t="e">
        <v>#N/A</v>
      </c>
      <c r="AF2170" s="84" t="e">
        <v>#N/A</v>
      </c>
    </row>
    <row r="2171" spans="1:32" ht="15" thickBot="1">
      <c r="A2171" s="114" t="s">
        <v>8193</v>
      </c>
      <c r="B2171" s="84">
        <f>VLOOKUP(A2171,'Northern Branch Phase II Debris'!A:F,2,FALSE)</f>
        <v>125</v>
      </c>
      <c r="C2171" s="84" t="str">
        <f>VLOOKUP(A2171,'Northern Branch Phase II Debris'!A:F,3,FALSE)</f>
        <v>Single Lane</v>
      </c>
      <c r="F2171" s="84" t="str">
        <f t="shared" si="66"/>
        <v>Go Ahead</v>
      </c>
      <c r="G2171" s="320">
        <f>VLOOKUP(A2171,'Northern Branch Phase II Debris'!A:F,6,FALSE)</f>
        <v>44371</v>
      </c>
      <c r="H2171" s="84" t="str">
        <f>VLOOKUP(A2171,'Northern Branch Phase II Debris'!A:G,7,FALSE)</f>
        <v>Butte</v>
      </c>
      <c r="I2171" s="84" t="e">
        <f>VLOOKUP(A2171,'Go Backs'!A:H,8,FALSE)</f>
        <v>#N/A</v>
      </c>
      <c r="K2171" s="84" t="e">
        <f>VLOOKUP(A2171,'Go Aheads'!A:H,8,FALSE)</f>
        <v>#N/A</v>
      </c>
      <c r="M2171" s="84">
        <f>VLOOKUP(A2171,'Northern Branch Phase II Debris'!A:F,4,FALSE)</f>
        <v>1</v>
      </c>
      <c r="N2171" s="84">
        <f>VLOOKUP(A2171,'Northern Branch Phase II Debris'!A:F,5,FALSE)</f>
        <v>0</v>
      </c>
      <c r="P2171" s="84">
        <f ca="1">SUMIF(cCalRecycle_NorthBranch_DataMan!A:F,Audit!A2171,cCalRecycle_NorthBranch_DataMan!F:F)</f>
        <v>0</v>
      </c>
      <c r="Q2171" s="86" t="e">
        <f>VLOOKUP(A2171,cCalRecycle_NorthBranch_DataMan!A:B,2,FALSE)</f>
        <v>#N/A</v>
      </c>
      <c r="R2171" s="643" t="b">
        <f t="shared" ca="1" si="67"/>
        <v>1</v>
      </c>
      <c r="Y2171" s="84" t="e">
        <v>#N/A</v>
      </c>
      <c r="Z2171" s="84" t="e">
        <v>#N/A</v>
      </c>
      <c r="AA2171" s="84" t="e">
        <v>#N/A</v>
      </c>
      <c r="AB2171" s="84" t="e">
        <v>#N/A</v>
      </c>
      <c r="AC2171" s="84" t="e">
        <v>#N/A</v>
      </c>
      <c r="AD2171" s="84" t="e">
        <v>#N/A</v>
      </c>
      <c r="AE2171" s="84" t="e">
        <v>#N/A</v>
      </c>
      <c r="AF2171" s="84" t="e">
        <v>#N/A</v>
      </c>
    </row>
    <row r="2172" spans="1:32" ht="15" thickBot="1">
      <c r="A2172" s="114" t="s">
        <v>8194</v>
      </c>
      <c r="B2172" s="84" t="str">
        <f>VLOOKUP(A2172,'Northern Branch Phase II Debris'!A:F,2,FALSE)</f>
        <v>071-160-038-000</v>
      </c>
      <c r="C2172" s="84" t="str">
        <f>VLOOKUP(A2172,'Northern Branch Phase II Debris'!A:F,3,FALSE)</f>
        <v>Canfield Drive</v>
      </c>
      <c r="F2172" s="84" t="str">
        <f t="shared" si="66"/>
        <v>Go Ahead</v>
      </c>
      <c r="G2172" s="320">
        <f>VLOOKUP(A2172,'Northern Branch Phase II Debris'!A:F,6,FALSE)</f>
        <v>0</v>
      </c>
      <c r="H2172" s="84" t="str">
        <f>VLOOKUP(A2172,'Northern Branch Phase II Debris'!A:G,7,FALSE)</f>
        <v>Butte</v>
      </c>
      <c r="I2172" s="84" t="e">
        <f>VLOOKUP(A2172,'Go Backs'!A:H,8,FALSE)</f>
        <v>#N/A</v>
      </c>
      <c r="K2172" s="84" t="e">
        <f>VLOOKUP(A2172,'Go Aheads'!A:H,8,FALSE)</f>
        <v>#N/A</v>
      </c>
      <c r="M2172" s="84">
        <f>VLOOKUP(A2172,'Northern Branch Phase II Debris'!A:F,4,FALSE)</f>
        <v>0</v>
      </c>
      <c r="N2172" s="84">
        <f>VLOOKUP(A2172,'Northern Branch Phase II Debris'!A:F,5,FALSE)</f>
        <v>0</v>
      </c>
      <c r="P2172" s="84">
        <f ca="1">SUMIF(cCalRecycle_NorthBranch_DataMan!A:F,Audit!A2172,cCalRecycle_NorthBranch_DataMan!F:F)</f>
        <v>0</v>
      </c>
      <c r="Q2172" s="86" t="e">
        <f>VLOOKUP(A2172,cCalRecycle_NorthBranch_DataMan!A:B,2,FALSE)</f>
        <v>#N/A</v>
      </c>
      <c r="R2172" s="643" t="b">
        <f t="shared" ca="1" si="67"/>
        <v>1</v>
      </c>
      <c r="Y2172" s="84" t="e">
        <v>#N/A</v>
      </c>
      <c r="Z2172" s="84" t="e">
        <v>#N/A</v>
      </c>
      <c r="AA2172" s="84" t="e">
        <v>#N/A</v>
      </c>
      <c r="AB2172" s="84" t="e">
        <v>#N/A</v>
      </c>
      <c r="AC2172" s="84" t="e">
        <v>#N/A</v>
      </c>
      <c r="AD2172" s="84" t="e">
        <v>#N/A</v>
      </c>
      <c r="AE2172" s="84" t="e">
        <v>#N/A</v>
      </c>
      <c r="AF2172" s="84" t="e">
        <v>#N/A</v>
      </c>
    </row>
    <row r="2173" spans="1:32" ht="26.25" thickBot="1">
      <c r="A2173" s="114" t="s">
        <v>8195</v>
      </c>
      <c r="B2173" s="84">
        <f>VLOOKUP(A2173,'Northern Branch Phase II Debris'!A:F,2,FALSE)</f>
        <v>8717</v>
      </c>
      <c r="C2173" s="84" t="str">
        <f>VLOOKUP(A2173,'Northern Branch Phase II Debris'!A:F,3,FALSE)</f>
        <v>Oroville Quincy Highway</v>
      </c>
      <c r="F2173" s="84" t="str">
        <f t="shared" si="66"/>
        <v>Go Ahead</v>
      </c>
      <c r="G2173" s="320">
        <f>VLOOKUP(A2173,'Northern Branch Phase II Debris'!A:F,6,FALSE)</f>
        <v>0</v>
      </c>
      <c r="H2173" s="84" t="str">
        <f>VLOOKUP(A2173,'Northern Branch Phase II Debris'!A:G,7,FALSE)</f>
        <v>Butte</v>
      </c>
      <c r="I2173" s="84" t="e">
        <f>VLOOKUP(A2173,'Go Backs'!A:H,8,FALSE)</f>
        <v>#N/A</v>
      </c>
      <c r="K2173" s="84" t="e">
        <f>VLOOKUP(A2173,'Go Aheads'!A:H,8,FALSE)</f>
        <v>#N/A</v>
      </c>
      <c r="M2173" s="84">
        <f>VLOOKUP(A2173,'Northern Branch Phase II Debris'!A:F,4,FALSE)</f>
        <v>0</v>
      </c>
      <c r="N2173" s="84">
        <f>VLOOKUP(A2173,'Northern Branch Phase II Debris'!A:F,5,FALSE)</f>
        <v>0</v>
      </c>
      <c r="P2173" s="84">
        <f ca="1">SUMIF(cCalRecycle_NorthBranch_DataMan!A:F,Audit!A2173,cCalRecycle_NorthBranch_DataMan!F:F)</f>
        <v>0</v>
      </c>
      <c r="Q2173" s="86" t="e">
        <f>VLOOKUP(A2173,cCalRecycle_NorthBranch_DataMan!A:B,2,FALSE)</f>
        <v>#N/A</v>
      </c>
      <c r="R2173" s="643" t="b">
        <f t="shared" ca="1" si="67"/>
        <v>1</v>
      </c>
      <c r="Y2173" s="84" t="e">
        <v>#N/A</v>
      </c>
      <c r="Z2173" s="84" t="e">
        <v>#N/A</v>
      </c>
      <c r="AA2173" s="84" t="e">
        <v>#N/A</v>
      </c>
      <c r="AB2173" s="84" t="e">
        <v>#N/A</v>
      </c>
      <c r="AC2173" s="84" t="e">
        <v>#N/A</v>
      </c>
      <c r="AD2173" s="84" t="e">
        <v>#N/A</v>
      </c>
      <c r="AE2173" s="84" t="e">
        <v>#N/A</v>
      </c>
      <c r="AF2173" s="84" t="e">
        <v>#N/A</v>
      </c>
    </row>
    <row r="2174" spans="1:32" ht="15" thickBot="1">
      <c r="A2174" s="114" t="s">
        <v>8196</v>
      </c>
      <c r="B2174" s="84" t="str">
        <f>VLOOKUP(A2174,'Northern Branch Phase II Debris'!A:F,2,FALSE)</f>
        <v>062-300-042-000</v>
      </c>
      <c r="C2174" s="84" t="str">
        <f>VLOOKUP(A2174,'Northern Branch Phase II Debris'!A:F,3,FALSE)</f>
        <v>Meadow Lane</v>
      </c>
      <c r="F2174" s="84" t="str">
        <f t="shared" si="66"/>
        <v>Go Ahead</v>
      </c>
      <c r="G2174" s="320">
        <f>VLOOKUP(A2174,'Northern Branch Phase II Debris'!A:F,6,FALSE)</f>
        <v>0</v>
      </c>
      <c r="H2174" s="84" t="str">
        <f>VLOOKUP(A2174,'Northern Branch Phase II Debris'!A:G,7,FALSE)</f>
        <v>Butte</v>
      </c>
      <c r="I2174" s="84" t="e">
        <f>VLOOKUP(A2174,'Go Backs'!A:H,8,FALSE)</f>
        <v>#N/A</v>
      </c>
      <c r="K2174" s="84" t="e">
        <f>VLOOKUP(A2174,'Go Aheads'!A:H,8,FALSE)</f>
        <v>#N/A</v>
      </c>
      <c r="M2174" s="84">
        <f>VLOOKUP(A2174,'Northern Branch Phase II Debris'!A:F,4,FALSE)</f>
        <v>0</v>
      </c>
      <c r="N2174" s="84">
        <f>VLOOKUP(A2174,'Northern Branch Phase II Debris'!A:F,5,FALSE)</f>
        <v>0</v>
      </c>
      <c r="P2174" s="84">
        <f ca="1">SUMIF(cCalRecycle_NorthBranch_DataMan!A:F,Audit!A2174,cCalRecycle_NorthBranch_DataMan!F:F)</f>
        <v>0</v>
      </c>
      <c r="Q2174" s="86" t="e">
        <f>VLOOKUP(A2174,cCalRecycle_NorthBranch_DataMan!A:B,2,FALSE)</f>
        <v>#N/A</v>
      </c>
      <c r="R2174" s="643" t="b">
        <f t="shared" ca="1" si="67"/>
        <v>1</v>
      </c>
      <c r="Y2174" s="84" t="e">
        <v>#N/A</v>
      </c>
      <c r="Z2174" s="84" t="e">
        <v>#N/A</v>
      </c>
      <c r="AA2174" s="84" t="e">
        <v>#N/A</v>
      </c>
      <c r="AB2174" s="84" t="e">
        <v>#N/A</v>
      </c>
      <c r="AC2174" s="84" t="e">
        <v>#N/A</v>
      </c>
      <c r="AD2174" s="84" t="e">
        <v>#N/A</v>
      </c>
      <c r="AE2174" s="84" t="e">
        <v>#N/A</v>
      </c>
      <c r="AF2174" s="84" t="e">
        <v>#N/A</v>
      </c>
    </row>
    <row r="2175" spans="1:32" ht="15" thickBot="1">
      <c r="A2175" s="114" t="s">
        <v>8197</v>
      </c>
      <c r="B2175" s="84" t="str">
        <f>VLOOKUP(A2175,'Northern Branch Phase II Debris'!A:F,2,FALSE)</f>
        <v>062-300-074-000</v>
      </c>
      <c r="C2175" s="84" t="str">
        <f>VLOOKUP(A2175,'Northern Branch Phase II Debris'!A:F,3,FALSE)</f>
        <v>Meadow Lane</v>
      </c>
      <c r="F2175" s="84" t="str">
        <f t="shared" si="66"/>
        <v>Go Ahead</v>
      </c>
      <c r="G2175" s="320">
        <f>VLOOKUP(A2175,'Northern Branch Phase II Debris'!A:F,6,FALSE)</f>
        <v>0</v>
      </c>
      <c r="H2175" s="84" t="str">
        <f>VLOOKUP(A2175,'Northern Branch Phase II Debris'!A:G,7,FALSE)</f>
        <v>Butte</v>
      </c>
      <c r="I2175" s="84" t="e">
        <f>VLOOKUP(A2175,'Go Backs'!A:H,8,FALSE)</f>
        <v>#N/A</v>
      </c>
      <c r="K2175" s="84" t="e">
        <f>VLOOKUP(A2175,'Go Aheads'!A:H,8,FALSE)</f>
        <v>#N/A</v>
      </c>
      <c r="M2175" s="84">
        <f>VLOOKUP(A2175,'Northern Branch Phase II Debris'!A:F,4,FALSE)</f>
        <v>0</v>
      </c>
      <c r="N2175" s="84">
        <f>VLOOKUP(A2175,'Northern Branch Phase II Debris'!A:F,5,FALSE)</f>
        <v>0</v>
      </c>
      <c r="P2175" s="84">
        <f ca="1">SUMIF(cCalRecycle_NorthBranch_DataMan!A:F,Audit!A2175,cCalRecycle_NorthBranch_DataMan!F:F)</f>
        <v>0</v>
      </c>
      <c r="Q2175" s="86" t="e">
        <f>VLOOKUP(A2175,cCalRecycle_NorthBranch_DataMan!A:B,2,FALSE)</f>
        <v>#N/A</v>
      </c>
      <c r="R2175" s="643" t="b">
        <f t="shared" ca="1" si="67"/>
        <v>1</v>
      </c>
      <c r="Y2175" s="84" t="e">
        <v>#N/A</v>
      </c>
      <c r="Z2175" s="84" t="e">
        <v>#N/A</v>
      </c>
      <c r="AA2175" s="84" t="e">
        <v>#N/A</v>
      </c>
      <c r="AB2175" s="84" t="e">
        <v>#N/A</v>
      </c>
      <c r="AC2175" s="84" t="e">
        <v>#N/A</v>
      </c>
      <c r="AD2175" s="84" t="e">
        <v>#N/A</v>
      </c>
      <c r="AE2175" s="84" t="e">
        <v>#N/A</v>
      </c>
      <c r="AF2175" s="84" t="e">
        <v>#N/A</v>
      </c>
    </row>
    <row r="2176" spans="1:32" ht="15" thickBot="1">
      <c r="A2176" s="114" t="s">
        <v>8198</v>
      </c>
      <c r="B2176" s="84" t="str">
        <f>VLOOKUP(A2176,'Northern Branch Phase II Debris'!A:F,2,FALSE)</f>
        <v>071-150-021-000</v>
      </c>
      <c r="C2176" s="84" t="str">
        <f>VLOOKUP(A2176,'Northern Branch Phase II Debris'!A:F,3,FALSE)</f>
        <v>Lumpkin Road</v>
      </c>
      <c r="F2176" s="84" t="str">
        <f t="shared" si="66"/>
        <v>Go Ahead</v>
      </c>
      <c r="G2176" s="320">
        <f>VLOOKUP(A2176,'Northern Branch Phase II Debris'!A:F,6,FALSE)</f>
        <v>0</v>
      </c>
      <c r="H2176" s="84" t="str">
        <f>VLOOKUP(A2176,'Northern Branch Phase II Debris'!A:G,7,FALSE)</f>
        <v>Butte</v>
      </c>
      <c r="I2176" s="84" t="e">
        <f>VLOOKUP(A2176,'Go Backs'!A:H,8,FALSE)</f>
        <v>#N/A</v>
      </c>
      <c r="K2176" s="84" t="e">
        <f>VLOOKUP(A2176,'Go Aheads'!A:H,8,FALSE)</f>
        <v>#N/A</v>
      </c>
      <c r="M2176" s="84">
        <f>VLOOKUP(A2176,'Northern Branch Phase II Debris'!A:F,4,FALSE)</f>
        <v>0</v>
      </c>
      <c r="N2176" s="84">
        <f>VLOOKUP(A2176,'Northern Branch Phase II Debris'!A:F,5,FALSE)</f>
        <v>0</v>
      </c>
      <c r="P2176" s="84">
        <f ca="1">SUMIF(cCalRecycle_NorthBranch_DataMan!A:F,Audit!A2176,cCalRecycle_NorthBranch_DataMan!F:F)</f>
        <v>0</v>
      </c>
      <c r="Q2176" s="86" t="e">
        <f>VLOOKUP(A2176,cCalRecycle_NorthBranch_DataMan!A:B,2,FALSE)</f>
        <v>#N/A</v>
      </c>
      <c r="R2176" s="643" t="b">
        <f t="shared" ca="1" si="67"/>
        <v>1</v>
      </c>
      <c r="Y2176" s="84" t="e">
        <v>#N/A</v>
      </c>
      <c r="Z2176" s="84" t="e">
        <v>#N/A</v>
      </c>
      <c r="AA2176" s="84" t="e">
        <v>#N/A</v>
      </c>
      <c r="AB2176" s="84" t="e">
        <v>#N/A</v>
      </c>
      <c r="AC2176" s="84" t="e">
        <v>#N/A</v>
      </c>
      <c r="AD2176" s="84" t="e">
        <v>#N/A</v>
      </c>
      <c r="AE2176" s="84" t="e">
        <v>#N/A</v>
      </c>
      <c r="AF2176" s="84" t="e">
        <v>#N/A</v>
      </c>
    </row>
    <row r="2177" spans="1:32" ht="15" thickBot="1">
      <c r="A2177" s="114" t="s">
        <v>8199</v>
      </c>
      <c r="B2177" s="84">
        <f>VLOOKUP(A2177,'Northern Branch Phase II Debris'!A:F,2,FALSE)</f>
        <v>1706</v>
      </c>
      <c r="C2177" s="84" t="str">
        <f>VLOOKUP(A2177,'Northern Branch Phase II Debris'!A:F,3,FALSE)</f>
        <v>Lumpkin Road</v>
      </c>
      <c r="F2177" s="84" t="str">
        <f t="shared" si="66"/>
        <v>Go Ahead</v>
      </c>
      <c r="G2177" s="320">
        <f>VLOOKUP(A2177,'Northern Branch Phase II Debris'!A:F,6,FALSE)</f>
        <v>0</v>
      </c>
      <c r="H2177" s="84" t="str">
        <f>VLOOKUP(A2177,'Northern Branch Phase II Debris'!A:G,7,FALSE)</f>
        <v>Butte</v>
      </c>
      <c r="I2177" s="84" t="e">
        <f>VLOOKUP(A2177,'Go Backs'!A:H,8,FALSE)</f>
        <v>#N/A</v>
      </c>
      <c r="K2177" s="84" t="e">
        <f>VLOOKUP(A2177,'Go Aheads'!A:H,8,FALSE)</f>
        <v>#N/A</v>
      </c>
      <c r="M2177" s="84">
        <f>VLOOKUP(A2177,'Northern Branch Phase II Debris'!A:F,4,FALSE)</f>
        <v>0</v>
      </c>
      <c r="N2177" s="84">
        <f>VLOOKUP(A2177,'Northern Branch Phase II Debris'!A:F,5,FALSE)</f>
        <v>0</v>
      </c>
      <c r="P2177" s="84">
        <f ca="1">SUMIF(cCalRecycle_NorthBranch_DataMan!A:F,Audit!A2177,cCalRecycle_NorthBranch_DataMan!F:F)</f>
        <v>0</v>
      </c>
      <c r="Q2177" s="86" t="e">
        <f>VLOOKUP(A2177,cCalRecycle_NorthBranch_DataMan!A:B,2,FALSE)</f>
        <v>#N/A</v>
      </c>
      <c r="R2177" s="643" t="b">
        <f t="shared" ca="1" si="67"/>
        <v>1</v>
      </c>
      <c r="Y2177" s="84" t="e">
        <v>#N/A</v>
      </c>
      <c r="Z2177" s="84" t="e">
        <v>#N/A</v>
      </c>
      <c r="AA2177" s="84" t="e">
        <v>#N/A</v>
      </c>
      <c r="AB2177" s="84" t="e">
        <v>#N/A</v>
      </c>
      <c r="AC2177" s="84" t="e">
        <v>#N/A</v>
      </c>
      <c r="AD2177" s="84" t="e">
        <v>#N/A</v>
      </c>
      <c r="AE2177" s="84" t="e">
        <v>#N/A</v>
      </c>
      <c r="AF2177" s="84" t="e">
        <v>#N/A</v>
      </c>
    </row>
    <row r="2178" spans="1:32" ht="15" thickBot="1">
      <c r="A2178" s="114" t="s">
        <v>8200</v>
      </c>
      <c r="B2178" s="84">
        <f>VLOOKUP(A2178,'Northern Branch Phase II Debris'!A:F,2,FALSE)</f>
        <v>360</v>
      </c>
      <c r="C2178" s="84" t="str">
        <f>VLOOKUP(A2178,'Northern Branch Phase II Debris'!A:F,3,FALSE)</f>
        <v>Simmons Road</v>
      </c>
      <c r="F2178" s="84" t="str">
        <f t="shared" si="66"/>
        <v>Go Ahead</v>
      </c>
      <c r="G2178" s="320">
        <f>VLOOKUP(A2178,'Northern Branch Phase II Debris'!A:F,6,FALSE)</f>
        <v>0</v>
      </c>
      <c r="H2178" s="84" t="str">
        <f>VLOOKUP(A2178,'Northern Branch Phase II Debris'!A:G,7,FALSE)</f>
        <v>Butte</v>
      </c>
      <c r="I2178" s="84" t="e">
        <f>VLOOKUP(A2178,'Go Backs'!A:H,8,FALSE)</f>
        <v>#N/A</v>
      </c>
      <c r="K2178" s="84" t="e">
        <f>VLOOKUP(A2178,'Go Aheads'!A:H,8,FALSE)</f>
        <v>#N/A</v>
      </c>
      <c r="M2178" s="84">
        <f>VLOOKUP(A2178,'Northern Branch Phase II Debris'!A:F,4,FALSE)</f>
        <v>0</v>
      </c>
      <c r="N2178" s="84">
        <f>VLOOKUP(A2178,'Northern Branch Phase II Debris'!A:F,5,FALSE)</f>
        <v>0</v>
      </c>
      <c r="P2178" s="84">
        <f ca="1">SUMIF(cCalRecycle_NorthBranch_DataMan!A:F,Audit!A2178,cCalRecycle_NorthBranch_DataMan!F:F)</f>
        <v>0</v>
      </c>
      <c r="Q2178" s="86" t="e">
        <f>VLOOKUP(A2178,cCalRecycle_NorthBranch_DataMan!A:B,2,FALSE)</f>
        <v>#N/A</v>
      </c>
      <c r="R2178" s="643" t="b">
        <f t="shared" ca="1" si="67"/>
        <v>1</v>
      </c>
      <c r="Y2178" s="84" t="e">
        <v>#N/A</v>
      </c>
      <c r="Z2178" s="84" t="e">
        <v>#N/A</v>
      </c>
      <c r="AA2178" s="84" t="e">
        <v>#N/A</v>
      </c>
      <c r="AB2178" s="84" t="e">
        <v>#N/A</v>
      </c>
      <c r="AC2178" s="84" t="e">
        <v>#N/A</v>
      </c>
      <c r="AD2178" s="84" t="e">
        <v>#N/A</v>
      </c>
      <c r="AE2178" s="84" t="e">
        <v>#N/A</v>
      </c>
      <c r="AF2178" s="84" t="e">
        <v>#N/A</v>
      </c>
    </row>
    <row r="2179" spans="1:32" ht="15" thickBot="1">
      <c r="A2179" s="114" t="s">
        <v>8201</v>
      </c>
      <c r="B2179" s="84">
        <f>VLOOKUP(A2179,'Northern Branch Phase II Debris'!A:F,2,FALSE)</f>
        <v>2303</v>
      </c>
      <c r="C2179" s="84" t="str">
        <f>VLOOKUP(A2179,'Northern Branch Phase II Debris'!A:F,3,FALSE)</f>
        <v>Lumpkin Road</v>
      </c>
      <c r="F2179" s="84" t="str">
        <f t="shared" ref="F2179:F2242" si="68">IF(ISNA(I2179),"Go Ahead", "GoBack")</f>
        <v>Go Ahead</v>
      </c>
      <c r="G2179" s="320">
        <f>VLOOKUP(A2179,'Northern Branch Phase II Debris'!A:F,6,FALSE)</f>
        <v>0</v>
      </c>
      <c r="H2179" s="84" t="str">
        <f>VLOOKUP(A2179,'Northern Branch Phase II Debris'!A:G,7,FALSE)</f>
        <v>Butte</v>
      </c>
      <c r="I2179" s="84" t="e">
        <f>VLOOKUP(A2179,'Go Backs'!A:H,8,FALSE)</f>
        <v>#N/A</v>
      </c>
      <c r="K2179" s="84" t="e">
        <f>VLOOKUP(A2179,'Go Aheads'!A:H,8,FALSE)</f>
        <v>#N/A</v>
      </c>
      <c r="M2179" s="84">
        <f>VLOOKUP(A2179,'Northern Branch Phase II Debris'!A:F,4,FALSE)</f>
        <v>0</v>
      </c>
      <c r="N2179" s="84">
        <f>VLOOKUP(A2179,'Northern Branch Phase II Debris'!A:F,5,FALSE)</f>
        <v>0</v>
      </c>
      <c r="P2179" s="84">
        <f ca="1">SUMIF(cCalRecycle_NorthBranch_DataMan!A:F,Audit!A2179,cCalRecycle_NorthBranch_DataMan!F:F)</f>
        <v>0</v>
      </c>
      <c r="Q2179" s="86" t="e">
        <f>VLOOKUP(A2179,cCalRecycle_NorthBranch_DataMan!A:B,2,FALSE)</f>
        <v>#N/A</v>
      </c>
      <c r="R2179" s="643" t="b">
        <f t="shared" ref="R2179:R2242" ca="1" si="69">P2179=N2179</f>
        <v>1</v>
      </c>
      <c r="Y2179" s="84" t="e">
        <v>#N/A</v>
      </c>
      <c r="Z2179" s="84" t="e">
        <v>#N/A</v>
      </c>
      <c r="AA2179" s="84" t="e">
        <v>#N/A</v>
      </c>
      <c r="AB2179" s="84" t="e">
        <v>#N/A</v>
      </c>
      <c r="AC2179" s="84" t="e">
        <v>#N/A</v>
      </c>
      <c r="AD2179" s="84" t="e">
        <v>#N/A</v>
      </c>
      <c r="AE2179" s="84" t="e">
        <v>#N/A</v>
      </c>
      <c r="AF2179" s="84" t="e">
        <v>#N/A</v>
      </c>
    </row>
    <row r="2180" spans="1:32" ht="15" thickBot="1">
      <c r="A2180" s="482" t="s">
        <v>12283</v>
      </c>
      <c r="B2180" s="84">
        <f>VLOOKUP(A2180,'Northern Branch Phase II Debris'!A:F,2,FALSE)</f>
        <v>90</v>
      </c>
      <c r="C2180" s="84" t="str">
        <f>VLOOKUP(A2180,'Northern Branch Phase II Debris'!A:F,3,FALSE)</f>
        <v>Old Mill Road</v>
      </c>
      <c r="F2180" s="84" t="str">
        <f t="shared" si="68"/>
        <v>Go Ahead</v>
      </c>
      <c r="G2180" s="320">
        <f>VLOOKUP(A2180,'Northern Branch Phase II Debris'!A:F,6,FALSE)</f>
        <v>0</v>
      </c>
      <c r="H2180" s="84" t="str">
        <f>VLOOKUP(A2180,'Northern Branch Phase II Debris'!A:G,7,FALSE)</f>
        <v>Butte</v>
      </c>
      <c r="I2180" s="84" t="e">
        <f>VLOOKUP(A2180,'Go Backs'!A:H,8,FALSE)</f>
        <v>#N/A</v>
      </c>
      <c r="K2180" s="84" t="e">
        <f>VLOOKUP(A2180,'Go Aheads'!A:H,8,FALSE)</f>
        <v>#N/A</v>
      </c>
      <c r="M2180" s="84">
        <f>VLOOKUP(A2180,'Northern Branch Phase II Debris'!A:F,4,FALSE)</f>
        <v>0</v>
      </c>
      <c r="N2180" s="84">
        <f>VLOOKUP(A2180,'Northern Branch Phase II Debris'!A:F,5,FALSE)</f>
        <v>0</v>
      </c>
      <c r="P2180" s="84">
        <f ca="1">SUMIF(cCalRecycle_NorthBranch_DataMan!A:F,Audit!A2180,cCalRecycle_NorthBranch_DataMan!F:F)</f>
        <v>0</v>
      </c>
      <c r="Q2180" s="86" t="e">
        <f>VLOOKUP(A2180,cCalRecycle_NorthBranch_DataMan!A:B,2,FALSE)</f>
        <v>#N/A</v>
      </c>
      <c r="R2180" s="643" t="b">
        <f t="shared" ca="1" si="69"/>
        <v>1</v>
      </c>
      <c r="S2180" s="75" t="s">
        <v>12463</v>
      </c>
      <c r="Y2180" s="84" t="e">
        <v>#N/A</v>
      </c>
      <c r="Z2180" s="84" t="e">
        <v>#N/A</v>
      </c>
      <c r="AA2180" s="84" t="e">
        <v>#N/A</v>
      </c>
      <c r="AB2180" s="84" t="e">
        <v>#N/A</v>
      </c>
      <c r="AC2180" s="84" t="e">
        <v>#N/A</v>
      </c>
      <c r="AD2180" s="84" t="e">
        <v>#N/A</v>
      </c>
      <c r="AE2180" s="84" t="e">
        <v>#N/A</v>
      </c>
      <c r="AF2180" s="84" t="e">
        <v>#N/A</v>
      </c>
    </row>
    <row r="2181" spans="1:32" ht="15" thickBot="1">
      <c r="A2181" s="114" t="s">
        <v>8202</v>
      </c>
      <c r="B2181" s="84">
        <f>VLOOKUP(A2181,'Northern Branch Phase II Debris'!A:F,2,FALSE)</f>
        <v>2038</v>
      </c>
      <c r="C2181" s="84" t="str">
        <f>VLOOKUP(A2181,'Northern Branch Phase II Debris'!A:F,3,FALSE)</f>
        <v>Georgia Flat Road</v>
      </c>
      <c r="F2181" s="84" t="str">
        <f t="shared" si="68"/>
        <v>Go Ahead</v>
      </c>
      <c r="G2181" s="320">
        <f>VLOOKUP(A2181,'Northern Branch Phase II Debris'!A:F,6,FALSE)</f>
        <v>44373</v>
      </c>
      <c r="H2181" s="84" t="str">
        <f>VLOOKUP(A2181,'Northern Branch Phase II Debris'!A:G,7,FALSE)</f>
        <v>Siskiyou</v>
      </c>
      <c r="I2181" s="84" t="e">
        <f>VLOOKUP(A2181,'Go Backs'!A:H,8,FALSE)</f>
        <v>#N/A</v>
      </c>
      <c r="K2181" s="84" t="e">
        <f>VLOOKUP(A2181,'Go Aheads'!A:H,8,FALSE)</f>
        <v>#N/A</v>
      </c>
      <c r="M2181" s="84">
        <f>VLOOKUP(A2181,'Northern Branch Phase II Debris'!A:F,4,FALSE)</f>
        <v>0</v>
      </c>
      <c r="N2181" s="84">
        <f>VLOOKUP(A2181,'Northern Branch Phase II Debris'!A:F,5,FALSE)</f>
        <v>0</v>
      </c>
      <c r="P2181" s="84">
        <f ca="1">SUMIF(cCalRecycle_NorthBranch_DataMan!A:F,Audit!A2181,cCalRecycle_NorthBranch_DataMan!F:F)</f>
        <v>0</v>
      </c>
      <c r="Q2181" s="86" t="e">
        <f>VLOOKUP(A2181,cCalRecycle_NorthBranch_DataMan!A:B,2,FALSE)</f>
        <v>#N/A</v>
      </c>
      <c r="R2181" s="643" t="b">
        <f t="shared" ca="1" si="69"/>
        <v>1</v>
      </c>
      <c r="Y2181" s="84" t="e">
        <v>#N/A</v>
      </c>
      <c r="Z2181" s="84" t="e">
        <v>#N/A</v>
      </c>
      <c r="AA2181" s="84" t="e">
        <v>#N/A</v>
      </c>
      <c r="AB2181" s="84" t="e">
        <v>#N/A</v>
      </c>
      <c r="AC2181" s="84" t="e">
        <v>#N/A</v>
      </c>
      <c r="AD2181" s="84" t="e">
        <v>#N/A</v>
      </c>
      <c r="AE2181" s="84" t="e">
        <v>#N/A</v>
      </c>
      <c r="AF2181" s="84" t="e">
        <v>#N/A</v>
      </c>
    </row>
    <row r="2182" spans="1:32" ht="15.75" thickBot="1">
      <c r="A2182" s="506" t="s">
        <v>10955</v>
      </c>
      <c r="B2182" s="84">
        <f>VLOOKUP(A2182,'Northern Branch Phase II Debris'!A:F,2,FALSE)</f>
        <v>322</v>
      </c>
      <c r="C2182" s="84" t="str">
        <f>VLOOKUP(A2182,'Northern Branch Phase II Debris'!A:F,3,FALSE)</f>
        <v>Galen Ridge Road</v>
      </c>
      <c r="F2182" s="84" t="str">
        <f t="shared" si="68"/>
        <v>Go Ahead</v>
      </c>
      <c r="G2182" s="320">
        <f>VLOOKUP(A2182,'Northern Branch Phase II Debris'!A:F,6,FALSE)</f>
        <v>44378</v>
      </c>
      <c r="H2182" s="84" t="str">
        <f>VLOOKUP(A2182,'Northern Branch Phase II Debris'!A:G,7,FALSE)</f>
        <v>Butte</v>
      </c>
      <c r="I2182" s="84" t="e">
        <f>VLOOKUP(A2182,'Go Backs'!A:H,8,FALSE)</f>
        <v>#N/A</v>
      </c>
      <c r="K2182" s="84" t="e">
        <f>VLOOKUP(A2182,'Go Aheads'!A:H,8,FALSE)</f>
        <v>#N/A</v>
      </c>
      <c r="M2182" s="84">
        <f>VLOOKUP(A2182,'Northern Branch Phase II Debris'!A:F,4,FALSE)</f>
        <v>1</v>
      </c>
      <c r="N2182" s="84">
        <f>VLOOKUP(A2182,'Northern Branch Phase II Debris'!A:F,5,FALSE)</f>
        <v>0</v>
      </c>
      <c r="P2182" s="84">
        <f ca="1">SUMIF(cCalRecycle_NorthBranch_DataMan!A:F,Audit!A2182,cCalRecycle_NorthBranch_DataMan!F:F)</f>
        <v>0</v>
      </c>
      <c r="Q2182" s="86" t="e">
        <f>VLOOKUP(A2182,cCalRecycle_NorthBranch_DataMan!A:B,2,FALSE)</f>
        <v>#N/A</v>
      </c>
      <c r="R2182" s="643" t="b">
        <f t="shared" ca="1" si="69"/>
        <v>1</v>
      </c>
      <c r="Y2182" s="84" t="e">
        <v>#N/A</v>
      </c>
      <c r="Z2182" s="84" t="e">
        <v>#N/A</v>
      </c>
      <c r="AA2182" s="84" t="e">
        <v>#N/A</v>
      </c>
      <c r="AB2182" s="84" t="e">
        <v>#N/A</v>
      </c>
      <c r="AC2182" s="84" t="e">
        <v>#N/A</v>
      </c>
      <c r="AD2182" s="84" t="e">
        <v>#N/A</v>
      </c>
      <c r="AE2182" s="84" t="e">
        <v>#N/A</v>
      </c>
      <c r="AF2182" s="84" t="e">
        <v>#N/A</v>
      </c>
    </row>
    <row r="2183" spans="1:32" ht="15.75" thickBot="1">
      <c r="A2183" s="506" t="s">
        <v>10956</v>
      </c>
      <c r="B2183" s="84" t="str">
        <f>VLOOKUP(A2183,'Northern Branch Phase II Debris'!A:F,2,FALSE)</f>
        <v>071-200-019-000</v>
      </c>
      <c r="C2183" s="84" t="str">
        <f>VLOOKUP(A2183,'Northern Branch Phase II Debris'!A:F,3,FALSE)</f>
        <v>SEC29T20NR6E</v>
      </c>
      <c r="F2183" s="84" t="str">
        <f t="shared" si="68"/>
        <v>Go Ahead</v>
      </c>
      <c r="G2183" s="320">
        <f>VLOOKUP(A2183,'Northern Branch Phase II Debris'!A:F,6,FALSE)</f>
        <v>0</v>
      </c>
      <c r="H2183" s="84" t="str">
        <f>VLOOKUP(A2183,'Northern Branch Phase II Debris'!A:G,7,FALSE)</f>
        <v>Butte</v>
      </c>
      <c r="I2183" s="84" t="e">
        <f>VLOOKUP(A2183,'Go Backs'!A:H,8,FALSE)</f>
        <v>#N/A</v>
      </c>
      <c r="K2183" s="84" t="e">
        <f>VLOOKUP(A2183,'Go Aheads'!A:H,8,FALSE)</f>
        <v>#N/A</v>
      </c>
      <c r="M2183" s="84">
        <f>VLOOKUP(A2183,'Northern Branch Phase II Debris'!A:F,4,FALSE)</f>
        <v>0</v>
      </c>
      <c r="N2183" s="84">
        <f>VLOOKUP(A2183,'Northern Branch Phase II Debris'!A:F,5,FALSE)</f>
        <v>0</v>
      </c>
      <c r="P2183" s="84">
        <f ca="1">SUMIF(cCalRecycle_NorthBranch_DataMan!A:F,Audit!A2183,cCalRecycle_NorthBranch_DataMan!F:F)</f>
        <v>0</v>
      </c>
      <c r="Q2183" s="86" t="e">
        <f>VLOOKUP(A2183,cCalRecycle_NorthBranch_DataMan!A:B,2,FALSE)</f>
        <v>#N/A</v>
      </c>
      <c r="R2183" s="643" t="b">
        <f t="shared" ca="1" si="69"/>
        <v>1</v>
      </c>
      <c r="Y2183" s="84" t="e">
        <v>#N/A</v>
      </c>
      <c r="Z2183" s="84" t="e">
        <v>#N/A</v>
      </c>
      <c r="AA2183" s="84" t="e">
        <v>#N/A</v>
      </c>
      <c r="AB2183" s="84" t="e">
        <v>#N/A</v>
      </c>
      <c r="AC2183" s="84" t="e">
        <v>#N/A</v>
      </c>
      <c r="AD2183" s="84" t="e">
        <v>#N/A</v>
      </c>
      <c r="AE2183" s="84" t="e">
        <v>#N/A</v>
      </c>
      <c r="AF2183" s="84" t="e">
        <v>#N/A</v>
      </c>
    </row>
    <row r="2184" spans="1:32" ht="15.75" thickBot="1">
      <c r="A2184" s="506" t="s">
        <v>10957</v>
      </c>
      <c r="B2184" s="84">
        <f>VLOOKUP(A2184,'Northern Branch Phase II Debris'!A:F,2,FALSE)</f>
        <v>11</v>
      </c>
      <c r="C2184" s="84" t="str">
        <f>VLOOKUP(A2184,'Northern Branch Phase II Debris'!A:F,3,FALSE)</f>
        <v>Toyon Trail</v>
      </c>
      <c r="F2184" s="84" t="str">
        <f t="shared" si="68"/>
        <v>Go Ahead</v>
      </c>
      <c r="G2184" s="320">
        <f>VLOOKUP(A2184,'Northern Branch Phase II Debris'!A:F,6,FALSE)</f>
        <v>0</v>
      </c>
      <c r="H2184" s="84" t="str">
        <f>VLOOKUP(A2184,'Northern Branch Phase II Debris'!A:G,7,FALSE)</f>
        <v>Butte</v>
      </c>
      <c r="I2184" s="84" t="e">
        <f>VLOOKUP(A2184,'Go Backs'!A:H,8,FALSE)</f>
        <v>#N/A</v>
      </c>
      <c r="K2184" s="84" t="e">
        <f>VLOOKUP(A2184,'Go Aheads'!A:H,8,FALSE)</f>
        <v>#N/A</v>
      </c>
      <c r="M2184" s="84">
        <f>VLOOKUP(A2184,'Northern Branch Phase II Debris'!A:F,4,FALSE)</f>
        <v>0</v>
      </c>
      <c r="N2184" s="84">
        <f>VLOOKUP(A2184,'Northern Branch Phase II Debris'!A:F,5,FALSE)</f>
        <v>0</v>
      </c>
      <c r="P2184" s="84">
        <f ca="1">SUMIF(cCalRecycle_NorthBranch_DataMan!A:F,Audit!A2184,cCalRecycle_NorthBranch_DataMan!F:F)</f>
        <v>0</v>
      </c>
      <c r="Q2184" s="86" t="e">
        <f>VLOOKUP(A2184,cCalRecycle_NorthBranch_DataMan!A:B,2,FALSE)</f>
        <v>#N/A</v>
      </c>
      <c r="R2184" s="643" t="b">
        <f t="shared" ca="1" si="69"/>
        <v>1</v>
      </c>
      <c r="Y2184" s="84" t="e">
        <v>#N/A</v>
      </c>
      <c r="Z2184" s="84" t="e">
        <v>#N/A</v>
      </c>
      <c r="AA2184" s="84" t="e">
        <v>#N/A</v>
      </c>
      <c r="AB2184" s="84" t="e">
        <v>#N/A</v>
      </c>
      <c r="AC2184" s="84" t="e">
        <v>#N/A</v>
      </c>
      <c r="AD2184" s="84" t="e">
        <v>#N/A</v>
      </c>
      <c r="AE2184" s="84" t="e">
        <v>#N/A</v>
      </c>
      <c r="AF2184" s="84" t="e">
        <v>#N/A</v>
      </c>
    </row>
    <row r="2185" spans="1:32" ht="15.75" thickBot="1">
      <c r="A2185" s="506" t="s">
        <v>10958</v>
      </c>
      <c r="B2185" s="84" t="str">
        <f>VLOOKUP(A2185,'Northern Branch Phase II Debris'!A:F,2,FALSE)</f>
        <v>062-640-004-000</v>
      </c>
      <c r="C2185" s="84" t="str">
        <f>VLOOKUP(A2185,'Northern Branch Phase II Debris'!A:F,3,FALSE)</f>
        <v>SEC 28 T21N R5E</v>
      </c>
      <c r="F2185" s="84" t="str">
        <f t="shared" si="68"/>
        <v>Go Ahead</v>
      </c>
      <c r="G2185" s="320">
        <f>VLOOKUP(A2185,'Northern Branch Phase II Debris'!A:F,6,FALSE)</f>
        <v>0</v>
      </c>
      <c r="H2185" s="84" t="str">
        <f>VLOOKUP(A2185,'Northern Branch Phase II Debris'!A:G,7,FALSE)</f>
        <v>Butte</v>
      </c>
      <c r="I2185" s="84" t="e">
        <f>VLOOKUP(A2185,'Go Backs'!A:H,8,FALSE)</f>
        <v>#N/A</v>
      </c>
      <c r="K2185" s="84" t="e">
        <f>VLOOKUP(A2185,'Go Aheads'!A:H,8,FALSE)</f>
        <v>#N/A</v>
      </c>
      <c r="M2185" s="84">
        <f>VLOOKUP(A2185,'Northern Branch Phase II Debris'!A:F,4,FALSE)</f>
        <v>0</v>
      </c>
      <c r="N2185" s="84">
        <f>VLOOKUP(A2185,'Northern Branch Phase II Debris'!A:F,5,FALSE)</f>
        <v>0</v>
      </c>
      <c r="P2185" s="84">
        <f ca="1">SUMIF(cCalRecycle_NorthBranch_DataMan!A:F,Audit!A2185,cCalRecycle_NorthBranch_DataMan!F:F)</f>
        <v>0</v>
      </c>
      <c r="Q2185" s="86" t="e">
        <f>VLOOKUP(A2185,cCalRecycle_NorthBranch_DataMan!A:B,2,FALSE)</f>
        <v>#N/A</v>
      </c>
      <c r="R2185" s="643" t="b">
        <f t="shared" ca="1" si="69"/>
        <v>1</v>
      </c>
      <c r="Y2185" s="84" t="e">
        <v>#N/A</v>
      </c>
      <c r="Z2185" s="84" t="e">
        <v>#N/A</v>
      </c>
      <c r="AA2185" s="84" t="e">
        <v>#N/A</v>
      </c>
      <c r="AB2185" s="84" t="e">
        <v>#N/A</v>
      </c>
      <c r="AC2185" s="84" t="e">
        <v>#N/A</v>
      </c>
      <c r="AD2185" s="84" t="e">
        <v>#N/A</v>
      </c>
      <c r="AE2185" s="84" t="e">
        <v>#N/A</v>
      </c>
      <c r="AF2185" s="84" t="e">
        <v>#N/A</v>
      </c>
    </row>
    <row r="2186" spans="1:32" ht="15.75" thickBot="1">
      <c r="A2186" s="506" t="s">
        <v>10959</v>
      </c>
      <c r="B2186" s="84">
        <f>VLOOKUP(A2186,'Northern Branch Phase II Debris'!A:F,2,FALSE)</f>
        <v>1778</v>
      </c>
      <c r="C2186" s="84" t="str">
        <f>VLOOKUP(A2186,'Northern Branch Phase II Debris'!A:F,3,FALSE)</f>
        <v>Lumpkin Road</v>
      </c>
      <c r="F2186" s="84" t="str">
        <f t="shared" si="68"/>
        <v>Go Ahead</v>
      </c>
      <c r="G2186" s="320">
        <f>VLOOKUP(A2186,'Northern Branch Phase II Debris'!A:F,6,FALSE)</f>
        <v>0</v>
      </c>
      <c r="H2186" s="84" t="str">
        <f>VLOOKUP(A2186,'Northern Branch Phase II Debris'!A:G,7,FALSE)</f>
        <v>Butte</v>
      </c>
      <c r="I2186" s="84" t="e">
        <f>VLOOKUP(A2186,'Go Backs'!A:H,8,FALSE)</f>
        <v>#N/A</v>
      </c>
      <c r="K2186" s="84" t="e">
        <f>VLOOKUP(A2186,'Go Aheads'!A:H,8,FALSE)</f>
        <v>#N/A</v>
      </c>
      <c r="M2186" s="84">
        <f>VLOOKUP(A2186,'Northern Branch Phase II Debris'!A:F,4,FALSE)</f>
        <v>0</v>
      </c>
      <c r="N2186" s="84">
        <f>VLOOKUP(A2186,'Northern Branch Phase II Debris'!A:F,5,FALSE)</f>
        <v>0</v>
      </c>
      <c r="P2186" s="84">
        <f ca="1">SUMIF(cCalRecycle_NorthBranch_DataMan!A:F,Audit!A2186,cCalRecycle_NorthBranch_DataMan!F:F)</f>
        <v>0</v>
      </c>
      <c r="Q2186" s="86" t="e">
        <f>VLOOKUP(A2186,cCalRecycle_NorthBranch_DataMan!A:B,2,FALSE)</f>
        <v>#N/A</v>
      </c>
      <c r="R2186" s="643" t="b">
        <f t="shared" ca="1" si="69"/>
        <v>1</v>
      </c>
      <c r="Y2186" s="84" t="e">
        <v>#N/A</v>
      </c>
      <c r="Z2186" s="84" t="e">
        <v>#N/A</v>
      </c>
      <c r="AA2186" s="84" t="e">
        <v>#N/A</v>
      </c>
      <c r="AB2186" s="84" t="e">
        <v>#N/A</v>
      </c>
      <c r="AC2186" s="84" t="e">
        <v>#N/A</v>
      </c>
      <c r="AD2186" s="84" t="e">
        <v>#N/A</v>
      </c>
      <c r="AE2186" s="84" t="e">
        <v>#N/A</v>
      </c>
      <c r="AF2186" s="84" t="e">
        <v>#N/A</v>
      </c>
    </row>
    <row r="2187" spans="1:32" ht="15.75" thickBot="1">
      <c r="A2187" s="506" t="s">
        <v>10960</v>
      </c>
      <c r="B2187" s="84">
        <f>VLOOKUP(A2187,'Northern Branch Phase II Debris'!A:F,2,FALSE)</f>
        <v>1788</v>
      </c>
      <c r="C2187" s="84" t="str">
        <f>VLOOKUP(A2187,'Northern Branch Phase II Debris'!A:F,3,FALSE)</f>
        <v>Lumpkin Road</v>
      </c>
      <c r="F2187" s="84" t="str">
        <f t="shared" si="68"/>
        <v>Go Ahead</v>
      </c>
      <c r="G2187" s="320">
        <f>VLOOKUP(A2187,'Northern Branch Phase II Debris'!A:F,6,FALSE)</f>
        <v>0</v>
      </c>
      <c r="H2187" s="84" t="str">
        <f>VLOOKUP(A2187,'Northern Branch Phase II Debris'!A:G,7,FALSE)</f>
        <v>Butte</v>
      </c>
      <c r="I2187" s="84" t="e">
        <f>VLOOKUP(A2187,'Go Backs'!A:H,8,FALSE)</f>
        <v>#N/A</v>
      </c>
      <c r="K2187" s="84" t="e">
        <f>VLOOKUP(A2187,'Go Aheads'!A:H,8,FALSE)</f>
        <v>#N/A</v>
      </c>
      <c r="M2187" s="84">
        <f>VLOOKUP(A2187,'Northern Branch Phase II Debris'!A:F,4,FALSE)</f>
        <v>0</v>
      </c>
      <c r="N2187" s="84">
        <f>VLOOKUP(A2187,'Northern Branch Phase II Debris'!A:F,5,FALSE)</f>
        <v>0</v>
      </c>
      <c r="P2187" s="84">
        <f ca="1">SUMIF(cCalRecycle_NorthBranch_DataMan!A:F,Audit!A2187,cCalRecycle_NorthBranch_DataMan!F:F)</f>
        <v>0</v>
      </c>
      <c r="Q2187" s="86" t="e">
        <f>VLOOKUP(A2187,cCalRecycle_NorthBranch_DataMan!A:B,2,FALSE)</f>
        <v>#N/A</v>
      </c>
      <c r="R2187" s="643" t="b">
        <f t="shared" ca="1" si="69"/>
        <v>1</v>
      </c>
      <c r="Y2187" s="84" t="e">
        <v>#N/A</v>
      </c>
      <c r="Z2187" s="84" t="e">
        <v>#N/A</v>
      </c>
      <c r="AA2187" s="84" t="e">
        <v>#N/A</v>
      </c>
      <c r="AB2187" s="84" t="e">
        <v>#N/A</v>
      </c>
      <c r="AC2187" s="84" t="e">
        <v>#N/A</v>
      </c>
      <c r="AD2187" s="84" t="e">
        <v>#N/A</v>
      </c>
      <c r="AE2187" s="84" t="e">
        <v>#N/A</v>
      </c>
      <c r="AF2187" s="84" t="e">
        <v>#N/A</v>
      </c>
    </row>
    <row r="2188" spans="1:32" ht="15.75" thickBot="1">
      <c r="A2188" s="506" t="s">
        <v>10961</v>
      </c>
      <c r="B2188" s="84">
        <f>VLOOKUP(A2188,'Northern Branch Phase II Debris'!A:F,2,FALSE)</f>
        <v>12</v>
      </c>
      <c r="C2188" s="84" t="str">
        <f>VLOOKUP(A2188,'Northern Branch Phase II Debris'!A:F,3,FALSE)</f>
        <v>Pine Ridge Lane</v>
      </c>
      <c r="F2188" s="84" t="str">
        <f t="shared" si="68"/>
        <v>Go Ahead</v>
      </c>
      <c r="G2188" s="320">
        <f>VLOOKUP(A2188,'Northern Branch Phase II Debris'!A:F,6,FALSE)</f>
        <v>0</v>
      </c>
      <c r="H2188" s="84" t="str">
        <f>VLOOKUP(A2188,'Northern Branch Phase II Debris'!A:G,7,FALSE)</f>
        <v>Butte</v>
      </c>
      <c r="I2188" s="84" t="e">
        <f>VLOOKUP(A2188,'Go Backs'!A:H,8,FALSE)</f>
        <v>#N/A</v>
      </c>
      <c r="K2188" s="84" t="e">
        <f>VLOOKUP(A2188,'Go Aheads'!A:H,8,FALSE)</f>
        <v>#N/A</v>
      </c>
      <c r="M2188" s="84">
        <f>VLOOKUP(A2188,'Northern Branch Phase II Debris'!A:F,4,FALSE)</f>
        <v>0</v>
      </c>
      <c r="N2188" s="84">
        <f>VLOOKUP(A2188,'Northern Branch Phase II Debris'!A:F,5,FALSE)</f>
        <v>0</v>
      </c>
      <c r="P2188" s="84">
        <f ca="1">SUMIF(cCalRecycle_NorthBranch_DataMan!A:F,Audit!A2188,cCalRecycle_NorthBranch_DataMan!F:F)</f>
        <v>0</v>
      </c>
      <c r="Q2188" s="86" t="e">
        <f>VLOOKUP(A2188,cCalRecycle_NorthBranch_DataMan!A:B,2,FALSE)</f>
        <v>#N/A</v>
      </c>
      <c r="R2188" s="643" t="b">
        <f t="shared" ca="1" si="69"/>
        <v>1</v>
      </c>
      <c r="Y2188" s="84" t="e">
        <v>#N/A</v>
      </c>
      <c r="Z2188" s="84" t="e">
        <v>#N/A</v>
      </c>
      <c r="AA2188" s="84" t="e">
        <v>#N/A</v>
      </c>
      <c r="AB2188" s="84" t="e">
        <v>#N/A</v>
      </c>
      <c r="AC2188" s="84" t="e">
        <v>#N/A</v>
      </c>
      <c r="AD2188" s="84" t="e">
        <v>#N/A</v>
      </c>
      <c r="AE2188" s="84" t="e">
        <v>#N/A</v>
      </c>
      <c r="AF2188" s="84" t="e">
        <v>#N/A</v>
      </c>
    </row>
    <row r="2189" spans="1:32" ht="15.75" thickBot="1">
      <c r="A2189" s="506" t="s">
        <v>11060</v>
      </c>
      <c r="B2189" s="84">
        <f>VLOOKUP(A2189,'Northern Branch Phase II Debris'!A:F,2,FALSE)</f>
        <v>26</v>
      </c>
      <c r="C2189" s="84" t="str">
        <f>VLOOKUP(A2189,'Northern Branch Phase II Debris'!A:F,3,FALSE)</f>
        <v>Fairweather Court</v>
      </c>
      <c r="F2189" s="84" t="str">
        <f t="shared" si="68"/>
        <v>Go Ahead</v>
      </c>
      <c r="G2189" s="320">
        <f>VLOOKUP(A2189,'Northern Branch Phase II Debris'!A:F,6,FALSE)</f>
        <v>0</v>
      </c>
      <c r="H2189" s="84" t="str">
        <f>VLOOKUP(A2189,'Northern Branch Phase II Debris'!A:G,7,FALSE)</f>
        <v>Butte</v>
      </c>
      <c r="I2189" s="84" t="e">
        <f>VLOOKUP(A2189,'Go Backs'!A:H,8,FALSE)</f>
        <v>#N/A</v>
      </c>
      <c r="K2189" s="84" t="e">
        <f>VLOOKUP(A2189,'Go Aheads'!A:H,8,FALSE)</f>
        <v>#N/A</v>
      </c>
      <c r="M2189" s="84">
        <f>VLOOKUP(A2189,'Northern Branch Phase II Debris'!A:F,4,FALSE)</f>
        <v>0</v>
      </c>
      <c r="N2189" s="84">
        <f>VLOOKUP(A2189,'Northern Branch Phase II Debris'!A:F,5,FALSE)</f>
        <v>0</v>
      </c>
      <c r="P2189" s="84">
        <f ca="1">SUMIF(cCalRecycle_NorthBranch_DataMan!A:F,Audit!A2189,cCalRecycle_NorthBranch_DataMan!F:F)</f>
        <v>0</v>
      </c>
      <c r="Q2189" s="86" t="e">
        <f>VLOOKUP(A2189,cCalRecycle_NorthBranch_DataMan!A:B,2,FALSE)</f>
        <v>#N/A</v>
      </c>
      <c r="R2189" s="643" t="b">
        <f t="shared" ca="1" si="69"/>
        <v>1</v>
      </c>
    </row>
    <row r="2190" spans="1:32" ht="15.75" thickBot="1">
      <c r="A2190" s="506" t="s">
        <v>11061</v>
      </c>
      <c r="B2190" s="84" t="str">
        <f>VLOOKUP(A2190,'Northern Branch Phase II Debris'!A:F,2,FALSE)</f>
        <v>071-250-036-000</v>
      </c>
      <c r="C2190" s="84" t="str">
        <f>VLOOKUP(A2190,'Northern Branch Phase II Debris'!A:F,3,FALSE)</f>
        <v>Sentinel Estates</v>
      </c>
      <c r="F2190" s="84" t="str">
        <f t="shared" si="68"/>
        <v>Go Ahead</v>
      </c>
      <c r="G2190" s="320">
        <f>VLOOKUP(A2190,'Northern Branch Phase II Debris'!A:F,6,FALSE)</f>
        <v>0</v>
      </c>
      <c r="H2190" s="84" t="str">
        <f>VLOOKUP(A2190,'Northern Branch Phase II Debris'!A:G,7,FALSE)</f>
        <v>Butte</v>
      </c>
      <c r="I2190" s="84" t="e">
        <f>VLOOKUP(A2190,'Go Backs'!A:H,8,FALSE)</f>
        <v>#N/A</v>
      </c>
      <c r="K2190" s="84" t="e">
        <f>VLOOKUP(A2190,'Go Aheads'!A:H,8,FALSE)</f>
        <v>#N/A</v>
      </c>
      <c r="M2190" s="84">
        <f>VLOOKUP(A2190,'Northern Branch Phase II Debris'!A:F,4,FALSE)</f>
        <v>0</v>
      </c>
      <c r="N2190" s="84">
        <f>VLOOKUP(A2190,'Northern Branch Phase II Debris'!A:F,5,FALSE)</f>
        <v>0</v>
      </c>
      <c r="P2190" s="84">
        <f ca="1">SUMIF(cCalRecycle_NorthBranch_DataMan!A:F,Audit!A2190,cCalRecycle_NorthBranch_DataMan!F:F)</f>
        <v>0</v>
      </c>
      <c r="Q2190" s="86" t="e">
        <f>VLOOKUP(A2190,cCalRecycle_NorthBranch_DataMan!A:B,2,FALSE)</f>
        <v>#N/A</v>
      </c>
      <c r="R2190" s="643" t="b">
        <f t="shared" ca="1" si="69"/>
        <v>1</v>
      </c>
    </row>
    <row r="2191" spans="1:32" ht="15.75" thickBot="1">
      <c r="A2191" s="506" t="s">
        <v>11062</v>
      </c>
      <c r="B2191" s="84" t="str">
        <f>VLOOKUP(A2191,'Northern Branch Phase II Debris'!A:F,2,FALSE)</f>
        <v>071-160-073-000</v>
      </c>
      <c r="C2191" s="84" t="str">
        <f>VLOOKUP(A2191,'Northern Branch Phase II Debris'!A:F,3,FALSE)</f>
        <v>Lumpkin Road</v>
      </c>
      <c r="F2191" s="84" t="str">
        <f t="shared" si="68"/>
        <v>Go Ahead</v>
      </c>
      <c r="G2191" s="320">
        <f>VLOOKUP(A2191,'Northern Branch Phase II Debris'!A:F,6,FALSE)</f>
        <v>0</v>
      </c>
      <c r="H2191" s="84" t="str">
        <f>VLOOKUP(A2191,'Northern Branch Phase II Debris'!A:G,7,FALSE)</f>
        <v>Butte</v>
      </c>
      <c r="I2191" s="84" t="e">
        <f>VLOOKUP(A2191,'Go Backs'!A:H,8,FALSE)</f>
        <v>#N/A</v>
      </c>
      <c r="K2191" s="84" t="e">
        <f>VLOOKUP(A2191,'Go Aheads'!A:H,8,FALSE)</f>
        <v>#N/A</v>
      </c>
      <c r="M2191" s="84">
        <f>VLOOKUP(A2191,'Northern Branch Phase II Debris'!A:F,4,FALSE)</f>
        <v>0</v>
      </c>
      <c r="N2191" s="84">
        <f>VLOOKUP(A2191,'Northern Branch Phase II Debris'!A:F,5,FALSE)</f>
        <v>0</v>
      </c>
      <c r="P2191" s="84">
        <f ca="1">SUMIF(cCalRecycle_NorthBranch_DataMan!A:F,Audit!A2191,cCalRecycle_NorthBranch_DataMan!F:F)</f>
        <v>0</v>
      </c>
      <c r="Q2191" s="86" t="e">
        <f>VLOOKUP(A2191,cCalRecycle_NorthBranch_DataMan!A:B,2,FALSE)</f>
        <v>#N/A</v>
      </c>
      <c r="R2191" s="643" t="b">
        <f t="shared" ca="1" si="69"/>
        <v>1</v>
      </c>
    </row>
    <row r="2192" spans="1:32" ht="15.75" thickBot="1">
      <c r="A2192" s="506" t="s">
        <v>11063</v>
      </c>
      <c r="B2192" s="84">
        <f>VLOOKUP(A2192,'Northern Branch Phase II Debris'!A:F,2,FALSE)</f>
        <v>25</v>
      </c>
      <c r="C2192" s="84" t="str">
        <f>VLOOKUP(A2192,'Northern Branch Phase II Debris'!A:F,3,FALSE)</f>
        <v>Foreman Creek Road</v>
      </c>
      <c r="F2192" s="84" t="str">
        <f t="shared" si="68"/>
        <v>Go Ahead</v>
      </c>
      <c r="G2192" s="320">
        <f>VLOOKUP(A2192,'Northern Branch Phase II Debris'!A:F,6,FALSE)</f>
        <v>0</v>
      </c>
      <c r="H2192" s="84" t="str">
        <f>VLOOKUP(A2192,'Northern Branch Phase II Debris'!A:G,7,FALSE)</f>
        <v>Butte</v>
      </c>
      <c r="I2192" s="84" t="e">
        <f>VLOOKUP(A2192,'Go Backs'!A:H,8,FALSE)</f>
        <v>#N/A</v>
      </c>
      <c r="K2192" s="84" t="e">
        <f>VLOOKUP(A2192,'Go Aheads'!A:H,8,FALSE)</f>
        <v>#N/A</v>
      </c>
      <c r="M2192" s="84">
        <f>VLOOKUP(A2192,'Northern Branch Phase II Debris'!A:F,4,FALSE)</f>
        <v>0</v>
      </c>
      <c r="N2192" s="84">
        <f>VLOOKUP(A2192,'Northern Branch Phase II Debris'!A:F,5,FALSE)</f>
        <v>0</v>
      </c>
      <c r="P2192" s="84">
        <f ca="1">SUMIF(cCalRecycle_NorthBranch_DataMan!A:F,Audit!A2192,cCalRecycle_NorthBranch_DataMan!F:F)</f>
        <v>0</v>
      </c>
      <c r="Q2192" s="86" t="e">
        <f>VLOOKUP(A2192,cCalRecycle_NorthBranch_DataMan!A:B,2,FALSE)</f>
        <v>#N/A</v>
      </c>
      <c r="R2192" s="643" t="b">
        <f t="shared" ca="1" si="69"/>
        <v>1</v>
      </c>
    </row>
    <row r="2193" spans="1:18" ht="15.75" thickBot="1">
      <c r="A2193" s="506" t="s">
        <v>11064</v>
      </c>
      <c r="B2193" s="84" t="str">
        <f>VLOOKUP(A2193,'Northern Branch Phase II Debris'!A:F,2,FALSE)</f>
        <v>062-640-003-000</v>
      </c>
      <c r="C2193" s="84" t="str">
        <f>VLOOKUP(A2193,'Northern Branch Phase II Debris'!A:F,3,FALSE)</f>
        <v>Bald Rock Road</v>
      </c>
      <c r="F2193" s="84" t="str">
        <f t="shared" si="68"/>
        <v>Go Ahead</v>
      </c>
      <c r="G2193" s="320">
        <f>VLOOKUP(A2193,'Northern Branch Phase II Debris'!A:F,6,FALSE)</f>
        <v>0</v>
      </c>
      <c r="H2193" s="84" t="str">
        <f>VLOOKUP(A2193,'Northern Branch Phase II Debris'!A:G,7,FALSE)</f>
        <v>Butte</v>
      </c>
      <c r="I2193" s="84" t="e">
        <f>VLOOKUP(A2193,'Go Backs'!A:H,8,FALSE)</f>
        <v>#N/A</v>
      </c>
      <c r="K2193" s="84" t="e">
        <f>VLOOKUP(A2193,'Go Aheads'!A:H,8,FALSE)</f>
        <v>#N/A</v>
      </c>
      <c r="M2193" s="84">
        <f>VLOOKUP(A2193,'Northern Branch Phase II Debris'!A:F,4,FALSE)</f>
        <v>0</v>
      </c>
      <c r="N2193" s="84">
        <f>VLOOKUP(A2193,'Northern Branch Phase II Debris'!A:F,5,FALSE)</f>
        <v>0</v>
      </c>
      <c r="P2193" s="84">
        <f ca="1">SUMIF(cCalRecycle_NorthBranch_DataMan!A:F,Audit!A2193,cCalRecycle_NorthBranch_DataMan!F:F)</f>
        <v>0</v>
      </c>
      <c r="Q2193" s="86" t="e">
        <f>VLOOKUP(A2193,cCalRecycle_NorthBranch_DataMan!A:B,2,FALSE)</f>
        <v>#N/A</v>
      </c>
      <c r="R2193" s="643" t="b">
        <f t="shared" ca="1" si="69"/>
        <v>1</v>
      </c>
    </row>
    <row r="2194" spans="1:18" ht="26.25" thickBot="1">
      <c r="A2194" s="506" t="s">
        <v>11065</v>
      </c>
      <c r="B2194" s="84" t="str">
        <f>VLOOKUP(A2194,'Northern Branch Phase II Debris'!A:F,2,FALSE)</f>
        <v>062-770-002-000</v>
      </c>
      <c r="C2194" s="84" t="str">
        <f>VLOOKUP(A2194,'Northern Branch Phase II Debris'!A:F,3,FALSE)</f>
        <v>Oroville Quincy Highway</v>
      </c>
      <c r="F2194" s="84" t="str">
        <f t="shared" si="68"/>
        <v>Go Ahead</v>
      </c>
      <c r="G2194" s="320">
        <f>VLOOKUP(A2194,'Northern Branch Phase II Debris'!A:F,6,FALSE)</f>
        <v>0</v>
      </c>
      <c r="H2194" s="84" t="str">
        <f>VLOOKUP(A2194,'Northern Branch Phase II Debris'!A:G,7,FALSE)</f>
        <v>Butte</v>
      </c>
      <c r="I2194" s="84" t="e">
        <f>VLOOKUP(A2194,'Go Backs'!A:H,8,FALSE)</f>
        <v>#N/A</v>
      </c>
      <c r="K2194" s="84" t="e">
        <f>VLOOKUP(A2194,'Go Aheads'!A:H,8,FALSE)</f>
        <v>#N/A</v>
      </c>
      <c r="M2194" s="84">
        <f>VLOOKUP(A2194,'Northern Branch Phase II Debris'!A:F,4,FALSE)</f>
        <v>0</v>
      </c>
      <c r="N2194" s="84">
        <f>VLOOKUP(A2194,'Northern Branch Phase II Debris'!A:F,5,FALSE)</f>
        <v>0</v>
      </c>
      <c r="P2194" s="84">
        <f ca="1">SUMIF(cCalRecycle_NorthBranch_DataMan!A:F,Audit!A2194,cCalRecycle_NorthBranch_DataMan!F:F)</f>
        <v>0</v>
      </c>
      <c r="Q2194" s="86" t="e">
        <f>VLOOKUP(A2194,cCalRecycle_NorthBranch_DataMan!A:B,2,FALSE)</f>
        <v>#N/A</v>
      </c>
      <c r="R2194" s="643" t="b">
        <f t="shared" ca="1" si="69"/>
        <v>1</v>
      </c>
    </row>
    <row r="2195" spans="1:18" ht="15.75" thickBot="1">
      <c r="A2195" s="506" t="s">
        <v>11066</v>
      </c>
      <c r="B2195" s="84" t="str">
        <f>VLOOKUP(A2195,'Northern Branch Phase II Debris'!A:F,2,FALSE)</f>
        <v>072-260-009-000</v>
      </c>
      <c r="C2195" s="84" t="str">
        <f>VLOOKUP(A2195,'Northern Branch Phase II Debris'!A:F,3,FALSE)</f>
        <v>SEC 11 T19N R5E</v>
      </c>
      <c r="F2195" s="84" t="str">
        <f t="shared" si="68"/>
        <v>Go Ahead</v>
      </c>
      <c r="G2195" s="320">
        <f>VLOOKUP(A2195,'Northern Branch Phase II Debris'!A:F,6,FALSE)</f>
        <v>0</v>
      </c>
      <c r="H2195" s="84" t="str">
        <f>VLOOKUP(A2195,'Northern Branch Phase II Debris'!A:G,7,FALSE)</f>
        <v>Butte</v>
      </c>
      <c r="I2195" s="84" t="e">
        <f>VLOOKUP(A2195,'Go Backs'!A:H,8,FALSE)</f>
        <v>#N/A</v>
      </c>
      <c r="K2195" s="84" t="e">
        <f>VLOOKUP(A2195,'Go Aheads'!A:H,8,FALSE)</f>
        <v>#N/A</v>
      </c>
      <c r="M2195" s="84">
        <f>VLOOKUP(A2195,'Northern Branch Phase II Debris'!A:F,4,FALSE)</f>
        <v>0</v>
      </c>
      <c r="N2195" s="84">
        <f>VLOOKUP(A2195,'Northern Branch Phase II Debris'!A:F,5,FALSE)</f>
        <v>0</v>
      </c>
      <c r="P2195" s="84">
        <f ca="1">SUMIF(cCalRecycle_NorthBranch_DataMan!A:F,Audit!A2195,cCalRecycle_NorthBranch_DataMan!F:F)</f>
        <v>0</v>
      </c>
      <c r="Q2195" s="86" t="e">
        <f>VLOOKUP(A2195,cCalRecycle_NorthBranch_DataMan!A:B,2,FALSE)</f>
        <v>#N/A</v>
      </c>
      <c r="R2195" s="643" t="b">
        <f t="shared" ca="1" si="69"/>
        <v>1</v>
      </c>
    </row>
    <row r="2196" spans="1:18" ht="15" thickBot="1">
      <c r="A2196" s="507" t="s">
        <v>8203</v>
      </c>
      <c r="B2196" s="84">
        <f>VLOOKUP(A2196,'Northern Branch Phase II Debris'!A:F,2,FALSE)</f>
        <v>1049</v>
      </c>
      <c r="C2196" s="84" t="str">
        <f>VLOOKUP(A2196,'Northern Branch Phase II Debris'!A:F,3,FALSE)</f>
        <v>Bald Rock Road</v>
      </c>
      <c r="F2196" s="84" t="str">
        <f t="shared" si="68"/>
        <v>Go Ahead</v>
      </c>
      <c r="G2196" s="320">
        <f>VLOOKUP(A2196,'Northern Branch Phase II Debris'!A:F,6,FALSE)</f>
        <v>44373</v>
      </c>
      <c r="H2196" s="84" t="str">
        <f>VLOOKUP(A2196,'Northern Branch Phase II Debris'!A:G,7,FALSE)</f>
        <v>Butte</v>
      </c>
      <c r="I2196" s="84" t="e">
        <f>VLOOKUP(A2196,'Go Backs'!A:H,8,FALSE)</f>
        <v>#N/A</v>
      </c>
      <c r="K2196" s="84" t="e">
        <f>VLOOKUP(A2196,'Go Aheads'!A:H,8,FALSE)</f>
        <v>#N/A</v>
      </c>
      <c r="M2196" s="84">
        <f>VLOOKUP(A2196,'Northern Branch Phase II Debris'!A:F,4,FALSE)</f>
        <v>0</v>
      </c>
      <c r="N2196" s="84">
        <f>VLOOKUP(A2196,'Northern Branch Phase II Debris'!A:F,5,FALSE)</f>
        <v>0</v>
      </c>
      <c r="P2196" s="84">
        <f ca="1">SUMIF(cCalRecycle_NorthBranch_DataMan!A:F,Audit!A2196,cCalRecycle_NorthBranch_DataMan!F:F)</f>
        <v>0</v>
      </c>
      <c r="Q2196" s="86" t="e">
        <f>VLOOKUP(A2196,cCalRecycle_NorthBranch_DataMan!A:B,2,FALSE)</f>
        <v>#N/A</v>
      </c>
      <c r="R2196" s="643" t="b">
        <f t="shared" ca="1" si="69"/>
        <v>1</v>
      </c>
    </row>
    <row r="2197" spans="1:18" ht="15" thickBot="1">
      <c r="A2197" s="469" t="s">
        <v>10962</v>
      </c>
      <c r="B2197" s="84" t="str">
        <f>VLOOKUP(A2197,'Northern Branch Phase II Debris'!A:F,2,FALSE)</f>
        <v>061-450-024-000</v>
      </c>
      <c r="C2197" s="84" t="str">
        <f>VLOOKUP(A2197,'Northern Branch Phase II Debris'!A:F,3,FALSE)</f>
        <v>SEC21T21NR5E</v>
      </c>
      <c r="F2197" s="84" t="str">
        <f t="shared" si="68"/>
        <v>Go Ahead</v>
      </c>
      <c r="G2197" s="320">
        <f>VLOOKUP(A2197,'Northern Branch Phase II Debris'!A:F,6,FALSE)</f>
        <v>0</v>
      </c>
      <c r="H2197" s="84" t="str">
        <f>VLOOKUP(A2197,'Northern Branch Phase II Debris'!A:G,7,FALSE)</f>
        <v>Butte</v>
      </c>
      <c r="I2197" s="84" t="e">
        <f>VLOOKUP(A2197,'Go Backs'!A:H,8,FALSE)</f>
        <v>#N/A</v>
      </c>
      <c r="K2197" s="84" t="e">
        <f>VLOOKUP(A2197,'Go Aheads'!A:H,8,FALSE)</f>
        <v>#N/A</v>
      </c>
      <c r="M2197" s="84">
        <f>VLOOKUP(A2197,'Northern Branch Phase II Debris'!A:F,4,FALSE)</f>
        <v>0</v>
      </c>
      <c r="N2197" s="84">
        <f>VLOOKUP(A2197,'Northern Branch Phase II Debris'!A:F,5,FALSE)</f>
        <v>0</v>
      </c>
      <c r="P2197" s="84">
        <f ca="1">SUMIF(cCalRecycle_NorthBranch_DataMan!A:F,Audit!A2197,cCalRecycle_NorthBranch_DataMan!F:F)</f>
        <v>0</v>
      </c>
      <c r="Q2197" s="86" t="e">
        <f>VLOOKUP(A2197,cCalRecycle_NorthBranch_DataMan!A:B,2,FALSE)</f>
        <v>#N/A</v>
      </c>
      <c r="R2197" s="643" t="b">
        <f t="shared" ca="1" si="69"/>
        <v>1</v>
      </c>
    </row>
    <row r="2198" spans="1:18" ht="15.75" thickBot="1">
      <c r="A2198" s="447" t="s">
        <v>11411</v>
      </c>
      <c r="B2198" s="84" t="str">
        <f>VLOOKUP(A2198,'Northern Branch Phase II Debris'!A:F,2,FALSE)</f>
        <v>1461 &amp; 1463</v>
      </c>
      <c r="C2198" s="84" t="str">
        <f>VLOOKUP(A2198,'Northern Branch Phase II Debris'!A:F,3,FALSE)</f>
        <v>Bald Rock Road</v>
      </c>
      <c r="F2198" s="84" t="str">
        <f t="shared" si="68"/>
        <v>Go Ahead</v>
      </c>
      <c r="G2198" s="320">
        <f>VLOOKUP(A2198,'Northern Branch Phase II Debris'!A:F,6,FALSE)</f>
        <v>44368</v>
      </c>
      <c r="H2198" s="84" t="str">
        <f>VLOOKUP(A2198,'Northern Branch Phase II Debris'!A:G,7,FALSE)</f>
        <v>Butte</v>
      </c>
      <c r="I2198" s="84" t="e">
        <f>VLOOKUP(A2198,'Go Backs'!A:H,8,FALSE)</f>
        <v>#N/A</v>
      </c>
      <c r="K2198" s="84" t="e">
        <f>VLOOKUP(A2198,'Go Aheads'!A:H,8,FALSE)</f>
        <v>#N/A</v>
      </c>
      <c r="M2198" s="84">
        <f>VLOOKUP(A2198,'Northern Branch Phase II Debris'!A:F,4,FALSE)</f>
        <v>6</v>
      </c>
      <c r="N2198" s="84">
        <f>VLOOKUP(A2198,'Northern Branch Phase II Debris'!A:F,5,FALSE)</f>
        <v>0</v>
      </c>
      <c r="P2198" s="84">
        <f ca="1">SUMIF(cCalRecycle_NorthBranch_DataMan!A:F,Audit!A2198,cCalRecycle_NorthBranch_DataMan!F:F)</f>
        <v>0</v>
      </c>
      <c r="Q2198" s="86" t="e">
        <f>VLOOKUP(A2198,cCalRecycle_NorthBranch_DataMan!A:B,2,FALSE)</f>
        <v>#N/A</v>
      </c>
      <c r="R2198" s="643" t="b">
        <f t="shared" ca="1" si="69"/>
        <v>1</v>
      </c>
    </row>
    <row r="2199" spans="1:18" ht="15.75" thickBot="1">
      <c r="A2199" s="447" t="s">
        <v>11417</v>
      </c>
      <c r="B2199" s="84">
        <f>VLOOKUP(A2199,'Northern Branch Phase II Debris'!A:F,2,FALSE)</f>
        <v>1315</v>
      </c>
      <c r="C2199" s="84" t="str">
        <f>VLOOKUP(A2199,'Northern Branch Phase II Debris'!A:F,3,FALSE)</f>
        <v>Lumpkin Road</v>
      </c>
      <c r="F2199" s="84" t="str">
        <f t="shared" si="68"/>
        <v>Go Ahead</v>
      </c>
      <c r="G2199" s="320">
        <f>VLOOKUP(A2199,'Northern Branch Phase II Debris'!A:F,6,FALSE)</f>
        <v>44373</v>
      </c>
      <c r="H2199" s="84" t="str">
        <f>VLOOKUP(A2199,'Northern Branch Phase II Debris'!A:G,7,FALSE)</f>
        <v>Butte</v>
      </c>
      <c r="I2199" s="84" t="e">
        <f>VLOOKUP(A2199,'Go Backs'!A:H,8,FALSE)</f>
        <v>#N/A</v>
      </c>
      <c r="K2199" s="84" t="e">
        <f>VLOOKUP(A2199,'Go Aheads'!A:H,8,FALSE)</f>
        <v>#N/A</v>
      </c>
      <c r="M2199" s="84">
        <f>VLOOKUP(A2199,'Northern Branch Phase II Debris'!A:F,4,FALSE)</f>
        <v>0</v>
      </c>
      <c r="N2199" s="84">
        <f>VLOOKUP(A2199,'Northern Branch Phase II Debris'!A:F,5,FALSE)</f>
        <v>0</v>
      </c>
      <c r="P2199" s="84">
        <f ca="1">SUMIF(cCalRecycle_NorthBranch_DataMan!A:F,Audit!A2199,cCalRecycle_NorthBranch_DataMan!F:F)</f>
        <v>0</v>
      </c>
      <c r="Q2199" s="86" t="e">
        <f>VLOOKUP(A2199,cCalRecycle_NorthBranch_DataMan!A:B,2,FALSE)</f>
        <v>#N/A</v>
      </c>
      <c r="R2199" s="643" t="b">
        <f t="shared" ca="1" si="69"/>
        <v>1</v>
      </c>
    </row>
    <row r="2200" spans="1:18" ht="15.75" thickBot="1">
      <c r="A2200" s="447" t="s">
        <v>11413</v>
      </c>
      <c r="B2200" s="84">
        <f>VLOOKUP(A2200,'Northern Branch Phase II Debris'!A:F,2,FALSE)</f>
        <v>1477</v>
      </c>
      <c r="C2200" s="84" t="str">
        <f>VLOOKUP(A2200,'Northern Branch Phase II Debris'!A:F,3,FALSE)</f>
        <v>Bald Rock Road</v>
      </c>
      <c r="F2200" s="84" t="str">
        <f t="shared" si="68"/>
        <v>Go Ahead</v>
      </c>
      <c r="G2200" s="320">
        <f>VLOOKUP(A2200,'Northern Branch Phase II Debris'!A:F,6,FALSE)</f>
        <v>44376</v>
      </c>
      <c r="H2200" s="84" t="str">
        <f>VLOOKUP(A2200,'Northern Branch Phase II Debris'!A:G,7,FALSE)</f>
        <v>Butte</v>
      </c>
      <c r="I2200" s="84" t="e">
        <f>VLOOKUP(A2200,'Go Backs'!A:H,8,FALSE)</f>
        <v>#N/A</v>
      </c>
      <c r="K2200" s="84" t="e">
        <f>VLOOKUP(A2200,'Go Aheads'!A:H,8,FALSE)</f>
        <v>#N/A</v>
      </c>
      <c r="M2200" s="84">
        <f>VLOOKUP(A2200,'Northern Branch Phase II Debris'!A:F,4,FALSE)</f>
        <v>0</v>
      </c>
      <c r="N2200" s="84">
        <f>VLOOKUP(A2200,'Northern Branch Phase II Debris'!A:F,5,FALSE)</f>
        <v>0</v>
      </c>
      <c r="P2200" s="84">
        <f ca="1">SUMIF(cCalRecycle_NorthBranch_DataMan!A:F,Audit!A2200,cCalRecycle_NorthBranch_DataMan!F:F)</f>
        <v>0</v>
      </c>
      <c r="Q2200" s="86" t="e">
        <f>VLOOKUP(A2200,cCalRecycle_NorthBranch_DataMan!A:B,2,FALSE)</f>
        <v>#N/A</v>
      </c>
      <c r="R2200" s="643" t="b">
        <f t="shared" ca="1" si="69"/>
        <v>1</v>
      </c>
    </row>
    <row r="2201" spans="1:18" ht="15.75" thickBot="1">
      <c r="A2201" s="447" t="s">
        <v>11410</v>
      </c>
      <c r="B2201" s="84">
        <f>VLOOKUP(A2201,'Northern Branch Phase II Debris'!A:F,2,FALSE)</f>
        <v>31</v>
      </c>
      <c r="C2201" s="84" t="str">
        <f>VLOOKUP(A2201,'Northern Branch Phase II Debris'!A:F,3,FALSE)</f>
        <v>Luther Gulch Road</v>
      </c>
      <c r="F2201" s="84" t="str">
        <f t="shared" si="68"/>
        <v>Go Ahead</v>
      </c>
      <c r="G2201" s="320">
        <f>VLOOKUP(A2201,'Northern Branch Phase II Debris'!A:F,6,FALSE)</f>
        <v>0</v>
      </c>
      <c r="H2201" s="84" t="str">
        <f>VLOOKUP(A2201,'Northern Branch Phase II Debris'!A:G,7,FALSE)</f>
        <v>Siskiyou</v>
      </c>
      <c r="I2201" s="84" t="e">
        <f>VLOOKUP(A2201,'Go Backs'!A:H,8,FALSE)</f>
        <v>#N/A</v>
      </c>
      <c r="K2201" s="84" t="e">
        <f>VLOOKUP(A2201,'Go Aheads'!A:H,8,FALSE)</f>
        <v>#N/A</v>
      </c>
      <c r="M2201" s="84">
        <f>VLOOKUP(A2201,'Northern Branch Phase II Debris'!A:F,4,FALSE)</f>
        <v>6</v>
      </c>
      <c r="N2201" s="84">
        <f>VLOOKUP(A2201,'Northern Branch Phase II Debris'!A:F,5,FALSE)</f>
        <v>0</v>
      </c>
      <c r="P2201" s="84">
        <f ca="1">SUMIF(cCalRecycle_NorthBranch_DataMan!A:F,Audit!A2201,cCalRecycle_NorthBranch_DataMan!F:F)</f>
        <v>0</v>
      </c>
      <c r="Q2201" s="86" t="e">
        <f>VLOOKUP(A2201,cCalRecycle_NorthBranch_DataMan!A:B,2,FALSE)</f>
        <v>#N/A</v>
      </c>
      <c r="R2201" s="643" t="b">
        <f t="shared" ca="1" si="69"/>
        <v>1</v>
      </c>
    </row>
    <row r="2202" spans="1:18" ht="15.75" thickBot="1">
      <c r="A2202" s="447" t="s">
        <v>11416</v>
      </c>
      <c r="B2202" s="84">
        <f>VLOOKUP(A2202,'Northern Branch Phase II Debris'!A:F,2,FALSE)</f>
        <v>1834</v>
      </c>
      <c r="C2202" s="84" t="str">
        <f>VLOOKUP(A2202,'Northern Branch Phase II Debris'!A:F,3,FALSE)</f>
        <v>Lumpkin Road</v>
      </c>
      <c r="F2202" s="84" t="str">
        <f t="shared" si="68"/>
        <v>Go Ahead</v>
      </c>
      <c r="G2202" s="320">
        <f>VLOOKUP(A2202,'Northern Branch Phase II Debris'!A:F,6,FALSE)</f>
        <v>44378</v>
      </c>
      <c r="H2202" s="84" t="str">
        <f>VLOOKUP(A2202,'Northern Branch Phase II Debris'!A:G,7,FALSE)</f>
        <v>Butte</v>
      </c>
      <c r="I2202" s="84" t="e">
        <f>VLOOKUP(A2202,'Go Backs'!A:H,8,FALSE)</f>
        <v>#N/A</v>
      </c>
      <c r="K2202" s="84" t="e">
        <f>VLOOKUP(A2202,'Go Aheads'!A:H,8,FALSE)</f>
        <v>#N/A</v>
      </c>
      <c r="M2202" s="84">
        <f>VLOOKUP(A2202,'Northern Branch Phase II Debris'!A:F,4,FALSE)</f>
        <v>0</v>
      </c>
      <c r="N2202" s="84">
        <f>VLOOKUP(A2202,'Northern Branch Phase II Debris'!A:F,5,FALSE)</f>
        <v>0</v>
      </c>
      <c r="P2202" s="84">
        <f ca="1">SUMIF(cCalRecycle_NorthBranch_DataMan!A:F,Audit!A2202,cCalRecycle_NorthBranch_DataMan!F:F)</f>
        <v>0</v>
      </c>
      <c r="Q2202" s="86" t="e">
        <f>VLOOKUP(A2202,cCalRecycle_NorthBranch_DataMan!A:B,2,FALSE)</f>
        <v>#N/A</v>
      </c>
      <c r="R2202" s="643" t="b">
        <f t="shared" ca="1" si="69"/>
        <v>1</v>
      </c>
    </row>
    <row r="2203" spans="1:18" ht="15.75" thickBot="1">
      <c r="A2203" s="447" t="s">
        <v>11414</v>
      </c>
      <c r="B2203" s="84">
        <f>VLOOKUP(A2203,'Northern Branch Phase II Debris'!A:F,2,FALSE)</f>
        <v>64</v>
      </c>
      <c r="C2203" s="84" t="str">
        <f>VLOOKUP(A2203,'Northern Branch Phase II Debris'!A:F,3,FALSE)</f>
        <v>Rockerfeller Road</v>
      </c>
      <c r="F2203" s="84" t="str">
        <f t="shared" si="68"/>
        <v>Go Ahead</v>
      </c>
      <c r="G2203" s="320">
        <f>VLOOKUP(A2203,'Northern Branch Phase II Debris'!A:F,6,FALSE)</f>
        <v>44377</v>
      </c>
      <c r="H2203" s="84" t="str">
        <f>VLOOKUP(A2203,'Northern Branch Phase II Debris'!A:G,7,FALSE)</f>
        <v>Butte</v>
      </c>
      <c r="I2203" s="84" t="e">
        <f>VLOOKUP(A2203,'Go Backs'!A:H,8,FALSE)</f>
        <v>#N/A</v>
      </c>
      <c r="K2203" s="84" t="e">
        <f>VLOOKUP(A2203,'Go Aheads'!A:H,8,FALSE)</f>
        <v>#N/A</v>
      </c>
      <c r="M2203" s="84">
        <f>VLOOKUP(A2203,'Northern Branch Phase II Debris'!A:F,4,FALSE)</f>
        <v>0</v>
      </c>
      <c r="N2203" s="84">
        <f>VLOOKUP(A2203,'Northern Branch Phase II Debris'!A:F,5,FALSE)</f>
        <v>0</v>
      </c>
      <c r="P2203" s="84">
        <f ca="1">SUMIF(cCalRecycle_NorthBranch_DataMan!A:F,Audit!A2203,cCalRecycle_NorthBranch_DataMan!F:F)</f>
        <v>0</v>
      </c>
      <c r="Q2203" s="86" t="e">
        <f>VLOOKUP(A2203,cCalRecycle_NorthBranch_DataMan!A:B,2,FALSE)</f>
        <v>#N/A</v>
      </c>
      <c r="R2203" s="643" t="b">
        <f t="shared" ca="1" si="69"/>
        <v>1</v>
      </c>
    </row>
    <row r="2204" spans="1:18" ht="15.75" thickBot="1">
      <c r="A2204" s="447" t="s">
        <v>11415</v>
      </c>
      <c r="B2204" s="84">
        <f>VLOOKUP(A2204,'Northern Branch Phase II Debris'!A:F,2,FALSE)</f>
        <v>74</v>
      </c>
      <c r="C2204" s="84" t="str">
        <f>VLOOKUP(A2204,'Northern Branch Phase II Debris'!A:F,3,FALSE)</f>
        <v>Rockerfeller Road</v>
      </c>
      <c r="F2204" s="84" t="str">
        <f t="shared" si="68"/>
        <v>Go Ahead</v>
      </c>
      <c r="G2204" s="320">
        <f>VLOOKUP(A2204,'Northern Branch Phase II Debris'!A:F,6,FALSE)</f>
        <v>0</v>
      </c>
      <c r="H2204" s="84" t="str">
        <f>VLOOKUP(A2204,'Northern Branch Phase II Debris'!A:G,7,FALSE)</f>
        <v>Butte</v>
      </c>
      <c r="I2204" s="84" t="e">
        <f>VLOOKUP(A2204,'Go Backs'!A:H,8,FALSE)</f>
        <v>#N/A</v>
      </c>
      <c r="K2204" s="84" t="e">
        <f>VLOOKUP(A2204,'Go Aheads'!A:H,8,FALSE)</f>
        <v>#N/A</v>
      </c>
      <c r="M2204" s="84">
        <f>VLOOKUP(A2204,'Northern Branch Phase II Debris'!A:F,4,FALSE)</f>
        <v>0</v>
      </c>
      <c r="N2204" s="84">
        <f>VLOOKUP(A2204,'Northern Branch Phase II Debris'!A:F,5,FALSE)</f>
        <v>0</v>
      </c>
      <c r="P2204" s="84">
        <f ca="1">SUMIF(cCalRecycle_NorthBranch_DataMan!A:F,Audit!A2204,cCalRecycle_NorthBranch_DataMan!F:F)</f>
        <v>0</v>
      </c>
      <c r="Q2204" s="86" t="e">
        <f>VLOOKUP(A2204,cCalRecycle_NorthBranch_DataMan!A:B,2,FALSE)</f>
        <v>#N/A</v>
      </c>
      <c r="R2204" s="643" t="b">
        <f t="shared" ca="1" si="69"/>
        <v>1</v>
      </c>
    </row>
    <row r="2205" spans="1:18" ht="15.75" thickBot="1">
      <c r="A2205" s="506" t="s">
        <v>12189</v>
      </c>
      <c r="B2205" s="84">
        <f>VLOOKUP(A2205,'Northern Branch Phase II Debris'!A:F,2,FALSE)</f>
        <v>3</v>
      </c>
      <c r="C2205" s="84" t="str">
        <f>VLOOKUP(A2205,'Northern Branch Phase II Debris'!A:F,3,FALSE)</f>
        <v>Lakeside Way</v>
      </c>
      <c r="F2205" s="84" t="str">
        <f t="shared" si="68"/>
        <v>Go Ahead</v>
      </c>
      <c r="G2205" s="320">
        <f>VLOOKUP(A2205,'Northern Branch Phase II Debris'!A:F,6,FALSE)</f>
        <v>0</v>
      </c>
      <c r="H2205" s="84" t="str">
        <f>VLOOKUP(A2205,'Northern Branch Phase II Debris'!A:G,7,FALSE)</f>
        <v>Butte</v>
      </c>
      <c r="I2205" s="84" t="e">
        <f>VLOOKUP(A2205,'Go Backs'!A:H,8,FALSE)</f>
        <v>#N/A</v>
      </c>
      <c r="K2205" s="84" t="e">
        <f>VLOOKUP(A2205,'Go Aheads'!A:H,8,FALSE)</f>
        <v>#N/A</v>
      </c>
      <c r="M2205" s="84">
        <f>VLOOKUP(A2205,'Northern Branch Phase II Debris'!A:F,4,FALSE)</f>
        <v>0</v>
      </c>
      <c r="N2205" s="84">
        <f>VLOOKUP(A2205,'Northern Branch Phase II Debris'!A:F,5,FALSE)</f>
        <v>0</v>
      </c>
      <c r="P2205" s="84">
        <f ca="1">SUMIF(cCalRecycle_NorthBranch_DataMan!A:F,Audit!A2205,cCalRecycle_NorthBranch_DataMan!F:F)</f>
        <v>0</v>
      </c>
      <c r="Q2205" s="86" t="e">
        <f>VLOOKUP(A2205,cCalRecycle_NorthBranch_DataMan!A:B,2,FALSE)</f>
        <v>#N/A</v>
      </c>
      <c r="R2205" s="643" t="b">
        <f t="shared" ca="1" si="69"/>
        <v>1</v>
      </c>
    </row>
    <row r="2206" spans="1:18" ht="15.75" thickBot="1">
      <c r="A2206" s="506" t="s">
        <v>12190</v>
      </c>
      <c r="B2206" s="84" t="str">
        <f>VLOOKUP(A2206,'Northern Branch Phase II Debris'!A:F,2,FALSE)</f>
        <v>061-650-011-000</v>
      </c>
      <c r="C2206" s="84" t="str">
        <f>VLOOKUP(A2206,'Northern Branch Phase II Debris'!A:F,3,FALSE)</f>
        <v>Pavlik Pines Road</v>
      </c>
      <c r="F2206" s="84" t="str">
        <f t="shared" si="68"/>
        <v>Go Ahead</v>
      </c>
      <c r="G2206" s="320">
        <f>VLOOKUP(A2206,'Northern Branch Phase II Debris'!A:F,6,FALSE)</f>
        <v>0</v>
      </c>
      <c r="H2206" s="84" t="str">
        <f>VLOOKUP(A2206,'Northern Branch Phase II Debris'!A:G,7,FALSE)</f>
        <v>Butte</v>
      </c>
      <c r="I2206" s="84" t="e">
        <f>VLOOKUP(A2206,'Go Backs'!A:H,8,FALSE)</f>
        <v>#N/A</v>
      </c>
      <c r="K2206" s="84" t="e">
        <f>VLOOKUP(A2206,'Go Aheads'!A:H,8,FALSE)</f>
        <v>#N/A</v>
      </c>
      <c r="M2206" s="84">
        <f>VLOOKUP(A2206,'Northern Branch Phase II Debris'!A:F,4,FALSE)</f>
        <v>0</v>
      </c>
      <c r="N2206" s="84">
        <f>VLOOKUP(A2206,'Northern Branch Phase II Debris'!A:F,5,FALSE)</f>
        <v>0</v>
      </c>
      <c r="P2206" s="84">
        <f ca="1">SUMIF(cCalRecycle_NorthBranch_DataMan!A:F,Audit!A2206,cCalRecycle_NorthBranch_DataMan!F:F)</f>
        <v>0</v>
      </c>
      <c r="Q2206" s="86" t="e">
        <f>VLOOKUP(A2206,cCalRecycle_NorthBranch_DataMan!A:B,2,FALSE)</f>
        <v>#N/A</v>
      </c>
      <c r="R2206" s="643" t="b">
        <f t="shared" ca="1" si="69"/>
        <v>1</v>
      </c>
    </row>
    <row r="2207" spans="1:18" ht="15.75" thickBot="1">
      <c r="A2207" s="506" t="s">
        <v>12191</v>
      </c>
      <c r="B2207" s="84" t="str">
        <f>VLOOKUP(A2207,'Northern Branch Phase II Debris'!A:F,2,FALSE)</f>
        <v>061-650-012-000</v>
      </c>
      <c r="C2207" s="84" t="str">
        <f>VLOOKUP(A2207,'Northern Branch Phase II Debris'!A:F,3,FALSE)</f>
        <v>Pavlik Pines Road</v>
      </c>
      <c r="F2207" s="84" t="str">
        <f t="shared" si="68"/>
        <v>Go Ahead</v>
      </c>
      <c r="G2207" s="320">
        <f>VLOOKUP(A2207,'Northern Branch Phase II Debris'!A:F,6,FALSE)</f>
        <v>0</v>
      </c>
      <c r="H2207" s="84" t="str">
        <f>VLOOKUP(A2207,'Northern Branch Phase II Debris'!A:G,7,FALSE)</f>
        <v>Butte</v>
      </c>
      <c r="I2207" s="84" t="e">
        <f>VLOOKUP(A2207,'Go Backs'!A:H,8,FALSE)</f>
        <v>#N/A</v>
      </c>
      <c r="K2207" s="84" t="e">
        <f>VLOOKUP(A2207,'Go Aheads'!A:H,8,FALSE)</f>
        <v>#N/A</v>
      </c>
      <c r="M2207" s="84">
        <f>VLOOKUP(A2207,'Northern Branch Phase II Debris'!A:F,4,FALSE)</f>
        <v>0</v>
      </c>
      <c r="N2207" s="84">
        <f>VLOOKUP(A2207,'Northern Branch Phase II Debris'!A:F,5,FALSE)</f>
        <v>0</v>
      </c>
      <c r="P2207" s="84">
        <f ca="1">SUMIF(cCalRecycle_NorthBranch_DataMan!A:F,Audit!A2207,cCalRecycle_NorthBranch_DataMan!F:F)</f>
        <v>0</v>
      </c>
      <c r="Q2207" s="86" t="e">
        <f>VLOOKUP(A2207,cCalRecycle_NorthBranch_DataMan!A:B,2,FALSE)</f>
        <v>#N/A</v>
      </c>
      <c r="R2207" s="643" t="b">
        <f t="shared" ca="1" si="69"/>
        <v>1</v>
      </c>
    </row>
    <row r="2208" spans="1:18" ht="15.75" thickBot="1">
      <c r="A2208" s="506" t="s">
        <v>12192</v>
      </c>
      <c r="B2208" s="84" t="str">
        <f>VLOOKUP(A2208,'Northern Branch Phase II Debris'!A:F,2,FALSE)</f>
        <v>11 &amp; 21</v>
      </c>
      <c r="C2208" s="84" t="str">
        <f>VLOOKUP(A2208,'Northern Branch Phase II Debris'!A:F,3,FALSE)</f>
        <v>Lakeside Way</v>
      </c>
      <c r="F2208" s="84" t="str">
        <f t="shared" si="68"/>
        <v>Go Ahead</v>
      </c>
      <c r="G2208" s="320">
        <f>VLOOKUP(A2208,'Northern Branch Phase II Debris'!A:F,6,FALSE)</f>
        <v>0</v>
      </c>
      <c r="H2208" s="84" t="str">
        <f>VLOOKUP(A2208,'Northern Branch Phase II Debris'!A:G,7,FALSE)</f>
        <v>Butte</v>
      </c>
      <c r="I2208" s="84" t="e">
        <f>VLOOKUP(A2208,'Go Backs'!A:H,8,FALSE)</f>
        <v>#N/A</v>
      </c>
      <c r="K2208" s="84" t="e">
        <f>VLOOKUP(A2208,'Go Aheads'!A:H,8,FALSE)</f>
        <v>#N/A</v>
      </c>
      <c r="M2208" s="84">
        <f>VLOOKUP(A2208,'Northern Branch Phase II Debris'!A:F,4,FALSE)</f>
        <v>0</v>
      </c>
      <c r="N2208" s="84">
        <f>VLOOKUP(A2208,'Northern Branch Phase II Debris'!A:F,5,FALSE)</f>
        <v>0</v>
      </c>
      <c r="P2208" s="84">
        <f ca="1">SUMIF(cCalRecycle_NorthBranch_DataMan!A:F,Audit!A2208,cCalRecycle_NorthBranch_DataMan!F:F)</f>
        <v>0</v>
      </c>
      <c r="Q2208" s="86" t="e">
        <f>VLOOKUP(A2208,cCalRecycle_NorthBranch_DataMan!A:B,2,FALSE)</f>
        <v>#N/A</v>
      </c>
      <c r="R2208" s="643" t="b">
        <f t="shared" ca="1" si="69"/>
        <v>1</v>
      </c>
    </row>
    <row r="2209" spans="1:18" ht="26.25" thickBot="1">
      <c r="A2209" s="506" t="s">
        <v>12193</v>
      </c>
      <c r="B2209" s="84" t="str">
        <f>VLOOKUP(A2209,'Northern Branch Phase II Debris'!A:F,2,FALSE)</f>
        <v>061-320-032-000</v>
      </c>
      <c r="C2209" s="84" t="str">
        <f>VLOOKUP(A2209,'Northern Branch Phase II Debris'!A:F,3,FALSE)</f>
        <v>PTN NW QTR SEC29 T21 R6E</v>
      </c>
      <c r="F2209" s="84" t="str">
        <f t="shared" si="68"/>
        <v>Go Ahead</v>
      </c>
      <c r="G2209" s="320">
        <f>VLOOKUP(A2209,'Northern Branch Phase II Debris'!A:F,6,FALSE)</f>
        <v>0</v>
      </c>
      <c r="H2209" s="84" t="str">
        <f>VLOOKUP(A2209,'Northern Branch Phase II Debris'!A:G,7,FALSE)</f>
        <v>Butte</v>
      </c>
      <c r="I2209" s="84" t="e">
        <f>VLOOKUP(A2209,'Go Backs'!A:H,8,FALSE)</f>
        <v>#N/A</v>
      </c>
      <c r="K2209" s="84" t="e">
        <f>VLOOKUP(A2209,'Go Aheads'!A:H,8,FALSE)</f>
        <v>#N/A</v>
      </c>
      <c r="M2209" s="84">
        <f>VLOOKUP(A2209,'Northern Branch Phase II Debris'!A:F,4,FALSE)</f>
        <v>0</v>
      </c>
      <c r="N2209" s="84">
        <f>VLOOKUP(A2209,'Northern Branch Phase II Debris'!A:F,5,FALSE)</f>
        <v>0</v>
      </c>
      <c r="P2209" s="84">
        <f ca="1">SUMIF(cCalRecycle_NorthBranch_DataMan!A:F,Audit!A2209,cCalRecycle_NorthBranch_DataMan!F:F)</f>
        <v>0</v>
      </c>
      <c r="Q2209" s="86" t="e">
        <f>VLOOKUP(A2209,cCalRecycle_NorthBranch_DataMan!A:B,2,FALSE)</f>
        <v>#N/A</v>
      </c>
      <c r="R2209" s="643" t="b">
        <f t="shared" ca="1" si="69"/>
        <v>1</v>
      </c>
    </row>
    <row r="2210" spans="1:18" ht="15.75" thickBot="1">
      <c r="A2210" s="506" t="s">
        <v>12194</v>
      </c>
      <c r="B2210" s="84">
        <f>VLOOKUP(A2210,'Northern Branch Phase II Debris'!A:F,2,FALSE)</f>
        <v>111</v>
      </c>
      <c r="C2210" s="84" t="str">
        <f>VLOOKUP(A2210,'Northern Branch Phase II Debris'!A:F,3,FALSE)</f>
        <v>Oak Drive</v>
      </c>
      <c r="F2210" s="84" t="str">
        <f t="shared" si="68"/>
        <v>Go Ahead</v>
      </c>
      <c r="G2210" s="320">
        <f>VLOOKUP(A2210,'Northern Branch Phase II Debris'!A:F,6,FALSE)</f>
        <v>0</v>
      </c>
      <c r="H2210" s="84" t="str">
        <f>VLOOKUP(A2210,'Northern Branch Phase II Debris'!A:G,7,FALSE)</f>
        <v>Butte</v>
      </c>
      <c r="I2210" s="84" t="e">
        <f>VLOOKUP(A2210,'Go Backs'!A:H,8,FALSE)</f>
        <v>#N/A</v>
      </c>
      <c r="K2210" s="84" t="e">
        <f>VLOOKUP(A2210,'Go Aheads'!A:H,8,FALSE)</f>
        <v>#N/A</v>
      </c>
      <c r="M2210" s="84">
        <f>VLOOKUP(A2210,'Northern Branch Phase II Debris'!A:F,4,FALSE)</f>
        <v>1</v>
      </c>
      <c r="N2210" s="84">
        <f>VLOOKUP(A2210,'Northern Branch Phase II Debris'!A:F,5,FALSE)</f>
        <v>0</v>
      </c>
      <c r="P2210" s="84">
        <f ca="1">SUMIF(cCalRecycle_NorthBranch_DataMan!A:F,Audit!A2210,cCalRecycle_NorthBranch_DataMan!F:F)</f>
        <v>0</v>
      </c>
      <c r="Q2210" s="86" t="e">
        <f>VLOOKUP(A2210,cCalRecycle_NorthBranch_DataMan!A:B,2,FALSE)</f>
        <v>#N/A</v>
      </c>
      <c r="R2210" s="643" t="b">
        <f t="shared" ca="1" si="69"/>
        <v>1</v>
      </c>
    </row>
    <row r="2211" spans="1:18" ht="15.75" thickBot="1">
      <c r="A2211" s="506" t="s">
        <v>12195</v>
      </c>
      <c r="B2211" s="84" t="str">
        <f>VLOOKUP(A2211,'Northern Branch Phase II Debris'!A:F,2,FALSE)</f>
        <v>062-340-010-000</v>
      </c>
      <c r="C2211" s="84" t="str">
        <f>VLOOKUP(A2211,'Northern Branch Phase II Debris'!A:F,3,FALSE)</f>
        <v>Oak Drive</v>
      </c>
      <c r="F2211" s="84" t="str">
        <f t="shared" si="68"/>
        <v>Go Ahead</v>
      </c>
      <c r="G2211" s="320">
        <f>VLOOKUP(A2211,'Northern Branch Phase II Debris'!A:F,6,FALSE)</f>
        <v>0</v>
      </c>
      <c r="H2211" s="84" t="str">
        <f>VLOOKUP(A2211,'Northern Branch Phase II Debris'!A:G,7,FALSE)</f>
        <v>Butte</v>
      </c>
      <c r="I2211" s="84" t="e">
        <f>VLOOKUP(A2211,'Go Backs'!A:H,8,FALSE)</f>
        <v>#N/A</v>
      </c>
      <c r="K2211" s="84" t="e">
        <f>VLOOKUP(A2211,'Go Aheads'!A:H,8,FALSE)</f>
        <v>#N/A</v>
      </c>
      <c r="M2211" s="84">
        <f>VLOOKUP(A2211,'Northern Branch Phase II Debris'!A:F,4,FALSE)</f>
        <v>0</v>
      </c>
      <c r="N2211" s="84">
        <f>VLOOKUP(A2211,'Northern Branch Phase II Debris'!A:F,5,FALSE)</f>
        <v>0</v>
      </c>
      <c r="P2211" s="84">
        <f ca="1">SUMIF(cCalRecycle_NorthBranch_DataMan!A:F,Audit!A2211,cCalRecycle_NorthBranch_DataMan!F:F)</f>
        <v>0</v>
      </c>
      <c r="Q2211" s="86" t="e">
        <f>VLOOKUP(A2211,cCalRecycle_NorthBranch_DataMan!A:B,2,FALSE)</f>
        <v>#N/A</v>
      </c>
      <c r="R2211" s="643" t="b">
        <f t="shared" ca="1" si="69"/>
        <v>1</v>
      </c>
    </row>
    <row r="2212" spans="1:18" ht="15.75" thickBot="1">
      <c r="A2212" s="506" t="s">
        <v>12196</v>
      </c>
      <c r="B2212" s="84" t="str">
        <f>VLOOKUP(A2212,'Northern Branch Phase II Debris'!A:F,2,FALSE)</f>
        <v>062-350-004-000</v>
      </c>
      <c r="C2212" s="84" t="str">
        <f>VLOOKUP(A2212,'Northern Branch Phase II Debris'!A:F,3,FALSE)</f>
        <v>Sand Creek Drive</v>
      </c>
      <c r="F2212" s="84" t="str">
        <f t="shared" si="68"/>
        <v>Go Ahead</v>
      </c>
      <c r="G2212" s="320">
        <f>VLOOKUP(A2212,'Northern Branch Phase II Debris'!A:F,6,FALSE)</f>
        <v>0</v>
      </c>
      <c r="H2212" s="84" t="str">
        <f>VLOOKUP(A2212,'Northern Branch Phase II Debris'!A:G,7,FALSE)</f>
        <v>Butte</v>
      </c>
      <c r="I2212" s="84" t="e">
        <f>VLOOKUP(A2212,'Go Backs'!A:H,8,FALSE)</f>
        <v>#N/A</v>
      </c>
      <c r="K2212" s="84" t="e">
        <f>VLOOKUP(A2212,'Go Aheads'!A:H,8,FALSE)</f>
        <v>#N/A</v>
      </c>
      <c r="M2212" s="84">
        <f>VLOOKUP(A2212,'Northern Branch Phase II Debris'!A:F,4,FALSE)</f>
        <v>0</v>
      </c>
      <c r="N2212" s="84">
        <f>VLOOKUP(A2212,'Northern Branch Phase II Debris'!A:F,5,FALSE)</f>
        <v>0</v>
      </c>
      <c r="P2212" s="84">
        <f ca="1">SUMIF(cCalRecycle_NorthBranch_DataMan!A:F,Audit!A2212,cCalRecycle_NorthBranch_DataMan!F:F)</f>
        <v>0</v>
      </c>
      <c r="Q2212" s="86" t="e">
        <f>VLOOKUP(A2212,cCalRecycle_NorthBranch_DataMan!A:B,2,FALSE)</f>
        <v>#N/A</v>
      </c>
      <c r="R2212" s="643" t="b">
        <f t="shared" ca="1" si="69"/>
        <v>1</v>
      </c>
    </row>
    <row r="2213" spans="1:18" ht="15.75" thickBot="1">
      <c r="A2213" s="506" t="s">
        <v>12197</v>
      </c>
      <c r="B2213" s="84">
        <f>VLOOKUP(A2213,'Northern Branch Phase II Debris'!A:F,2,FALSE)</f>
        <v>2357</v>
      </c>
      <c r="C2213" s="84" t="str">
        <f>VLOOKUP(A2213,'Northern Branch Phase II Debris'!A:F,3,FALSE)</f>
        <v>Lumpkin Road</v>
      </c>
      <c r="F2213" s="84" t="str">
        <f t="shared" si="68"/>
        <v>Go Ahead</v>
      </c>
      <c r="G2213" s="320">
        <f>VLOOKUP(A2213,'Northern Branch Phase II Debris'!A:F,6,FALSE)</f>
        <v>0</v>
      </c>
      <c r="H2213" s="84" t="str">
        <f>VLOOKUP(A2213,'Northern Branch Phase II Debris'!A:G,7,FALSE)</f>
        <v>Butte</v>
      </c>
      <c r="I2213" s="84" t="e">
        <f>VLOOKUP(A2213,'Go Backs'!A:H,8,FALSE)</f>
        <v>#N/A</v>
      </c>
      <c r="K2213" s="84" t="e">
        <f>VLOOKUP(A2213,'Go Aheads'!A:H,8,FALSE)</f>
        <v>#N/A</v>
      </c>
      <c r="M2213" s="84">
        <f>VLOOKUP(A2213,'Northern Branch Phase II Debris'!A:F,4,FALSE)</f>
        <v>0</v>
      </c>
      <c r="N2213" s="84">
        <f>VLOOKUP(A2213,'Northern Branch Phase II Debris'!A:F,5,FALSE)</f>
        <v>0</v>
      </c>
      <c r="P2213" s="84">
        <f ca="1">SUMIF(cCalRecycle_NorthBranch_DataMan!A:F,Audit!A2213,cCalRecycle_NorthBranch_DataMan!F:F)</f>
        <v>0</v>
      </c>
      <c r="Q2213" s="86" t="e">
        <f>VLOOKUP(A2213,cCalRecycle_NorthBranch_DataMan!A:B,2,FALSE)</f>
        <v>#N/A</v>
      </c>
      <c r="R2213" s="643" t="b">
        <f t="shared" ca="1" si="69"/>
        <v>1</v>
      </c>
    </row>
    <row r="2214" spans="1:18" ht="15.75" thickBot="1">
      <c r="A2214" s="506" t="s">
        <v>12198</v>
      </c>
      <c r="B2214" s="84" t="str">
        <f>VLOOKUP(A2214,'Northern Branch Phase II Debris'!A:F,2,FALSE)</f>
        <v>072-590-005-000</v>
      </c>
      <c r="C2214" s="84" t="str">
        <f>VLOOKUP(A2214,'Northern Branch Phase II Debris'!A:F,3,FALSE)</f>
        <v>Stringtown Road</v>
      </c>
      <c r="F2214" s="84" t="str">
        <f t="shared" si="68"/>
        <v>Go Ahead</v>
      </c>
      <c r="G2214" s="320">
        <f>VLOOKUP(A2214,'Northern Branch Phase II Debris'!A:F,6,FALSE)</f>
        <v>0</v>
      </c>
      <c r="H2214" s="84" t="str">
        <f>VLOOKUP(A2214,'Northern Branch Phase II Debris'!A:G,7,FALSE)</f>
        <v>Butte</v>
      </c>
      <c r="I2214" s="84" t="e">
        <f>VLOOKUP(A2214,'Go Backs'!A:H,8,FALSE)</f>
        <v>#N/A</v>
      </c>
      <c r="K2214" s="84" t="e">
        <f>VLOOKUP(A2214,'Go Aheads'!A:H,8,FALSE)</f>
        <v>#N/A</v>
      </c>
      <c r="M2214" s="84">
        <f>VLOOKUP(A2214,'Northern Branch Phase II Debris'!A:F,4,FALSE)</f>
        <v>0</v>
      </c>
      <c r="N2214" s="84">
        <f>VLOOKUP(A2214,'Northern Branch Phase II Debris'!A:F,5,FALSE)</f>
        <v>0</v>
      </c>
      <c r="P2214" s="84">
        <f ca="1">SUMIF(cCalRecycle_NorthBranch_DataMan!A:F,Audit!A2214,cCalRecycle_NorthBranch_DataMan!F:F)</f>
        <v>0</v>
      </c>
      <c r="Q2214" s="86" t="e">
        <f>VLOOKUP(A2214,cCalRecycle_NorthBranch_DataMan!A:B,2,FALSE)</f>
        <v>#N/A</v>
      </c>
      <c r="R2214" s="643" t="b">
        <f t="shared" ca="1" si="69"/>
        <v>1</v>
      </c>
    </row>
    <row r="2215" spans="1:18" ht="26.25" thickBot="1">
      <c r="A2215" s="506" t="s">
        <v>12199</v>
      </c>
      <c r="B2215" s="84" t="str">
        <f>VLOOKUP(A2215,'Northern Branch Phase II Debris'!A:F,2,FALSE)</f>
        <v>061-640-013-000</v>
      </c>
      <c r="C2215" s="84" t="str">
        <f>VLOOKUP(A2215,'Northern Branch Phase II Debris'!A:F,3,FALSE)</f>
        <v>Oroville Quincy Highway</v>
      </c>
      <c r="F2215" s="84" t="str">
        <f t="shared" si="68"/>
        <v>Go Ahead</v>
      </c>
      <c r="G2215" s="320">
        <f>VLOOKUP(A2215,'Northern Branch Phase II Debris'!A:F,6,FALSE)</f>
        <v>0</v>
      </c>
      <c r="H2215" s="84" t="str">
        <f>VLOOKUP(A2215,'Northern Branch Phase II Debris'!A:G,7,FALSE)</f>
        <v>Butte</v>
      </c>
      <c r="I2215" s="84" t="e">
        <f>VLOOKUP(A2215,'Go Backs'!A:H,8,FALSE)</f>
        <v>#N/A</v>
      </c>
      <c r="K2215" s="84" t="e">
        <f>VLOOKUP(A2215,'Go Aheads'!A:H,8,FALSE)</f>
        <v>#N/A</v>
      </c>
      <c r="M2215" s="84">
        <f>VLOOKUP(A2215,'Northern Branch Phase II Debris'!A:F,4,FALSE)</f>
        <v>0</v>
      </c>
      <c r="N2215" s="84">
        <f>VLOOKUP(A2215,'Northern Branch Phase II Debris'!A:F,5,FALSE)</f>
        <v>0</v>
      </c>
      <c r="P2215" s="84">
        <f ca="1">SUMIF(cCalRecycle_NorthBranch_DataMan!A:F,Audit!A2215,cCalRecycle_NorthBranch_DataMan!F:F)</f>
        <v>0</v>
      </c>
      <c r="Q2215" s="86" t="e">
        <f>VLOOKUP(A2215,cCalRecycle_NorthBranch_DataMan!A:B,2,FALSE)</f>
        <v>#N/A</v>
      </c>
      <c r="R2215" s="643" t="b">
        <f t="shared" ca="1" si="69"/>
        <v>1</v>
      </c>
    </row>
    <row r="2216" spans="1:18" ht="15.75" thickBot="1">
      <c r="A2216" s="506" t="s">
        <v>12200</v>
      </c>
      <c r="B2216" s="84">
        <f>VLOOKUP(A2216,'Northern Branch Phase II Debris'!A:F,2,FALSE)</f>
        <v>755</v>
      </c>
      <c r="C2216" s="84" t="str">
        <f>VLOOKUP(A2216,'Northern Branch Phase II Debris'!A:F,3,FALSE)</f>
        <v>Bald Rock Road</v>
      </c>
      <c r="F2216" s="84" t="str">
        <f t="shared" si="68"/>
        <v>Go Ahead</v>
      </c>
      <c r="G2216" s="320">
        <f>VLOOKUP(A2216,'Northern Branch Phase II Debris'!A:F,6,FALSE)</f>
        <v>0</v>
      </c>
      <c r="H2216" s="84" t="str">
        <f>VLOOKUP(A2216,'Northern Branch Phase II Debris'!A:G,7,FALSE)</f>
        <v>Butte</v>
      </c>
      <c r="I2216" s="84" t="e">
        <f>VLOOKUP(A2216,'Go Backs'!A:H,8,FALSE)</f>
        <v>#N/A</v>
      </c>
      <c r="K2216" s="84" t="e">
        <f>VLOOKUP(A2216,'Go Aheads'!A:H,8,FALSE)</f>
        <v>#N/A</v>
      </c>
      <c r="M2216" s="84">
        <f>VLOOKUP(A2216,'Northern Branch Phase II Debris'!A:F,4,FALSE)</f>
        <v>0</v>
      </c>
      <c r="N2216" s="84">
        <f>VLOOKUP(A2216,'Northern Branch Phase II Debris'!A:F,5,FALSE)</f>
        <v>0</v>
      </c>
      <c r="P2216" s="84">
        <f ca="1">SUMIF(cCalRecycle_NorthBranch_DataMan!A:F,Audit!A2216,cCalRecycle_NorthBranch_DataMan!F:F)</f>
        <v>0</v>
      </c>
      <c r="Q2216" s="86" t="e">
        <f>VLOOKUP(A2216,cCalRecycle_NorthBranch_DataMan!A:B,2,FALSE)</f>
        <v>#N/A</v>
      </c>
      <c r="R2216" s="643" t="b">
        <f t="shared" ca="1" si="69"/>
        <v>1</v>
      </c>
    </row>
    <row r="2217" spans="1:18" ht="15.75" thickBot="1">
      <c r="A2217" s="506" t="s">
        <v>12201</v>
      </c>
      <c r="B2217" s="84">
        <f>VLOOKUP(A2217,'Northern Branch Phase II Debris'!A:F,2,FALSE)</f>
        <v>70</v>
      </c>
      <c r="C2217" s="84" t="str">
        <f>VLOOKUP(A2217,'Northern Branch Phase II Debris'!A:F,3,FALSE)</f>
        <v>Bloomer Hill Road</v>
      </c>
      <c r="F2217" s="84" t="str">
        <f t="shared" si="68"/>
        <v>Go Ahead</v>
      </c>
      <c r="G2217" s="320">
        <f>VLOOKUP(A2217,'Northern Branch Phase II Debris'!A:F,6,FALSE)</f>
        <v>0</v>
      </c>
      <c r="H2217" s="84" t="str">
        <f>VLOOKUP(A2217,'Northern Branch Phase II Debris'!A:G,7,FALSE)</f>
        <v>Butte</v>
      </c>
      <c r="I2217" s="84" t="e">
        <f>VLOOKUP(A2217,'Go Backs'!A:H,8,FALSE)</f>
        <v>#N/A</v>
      </c>
      <c r="K2217" s="84" t="e">
        <f>VLOOKUP(A2217,'Go Aheads'!A:H,8,FALSE)</f>
        <v>#N/A</v>
      </c>
      <c r="M2217" s="84">
        <f>VLOOKUP(A2217,'Northern Branch Phase II Debris'!A:F,4,FALSE)</f>
        <v>0</v>
      </c>
      <c r="N2217" s="84">
        <f>VLOOKUP(A2217,'Northern Branch Phase II Debris'!A:F,5,FALSE)</f>
        <v>0</v>
      </c>
      <c r="P2217" s="84">
        <f ca="1">SUMIF(cCalRecycle_NorthBranch_DataMan!A:F,Audit!A2217,cCalRecycle_NorthBranch_DataMan!F:F)</f>
        <v>0</v>
      </c>
      <c r="Q2217" s="86" t="e">
        <f>VLOOKUP(A2217,cCalRecycle_NorthBranch_DataMan!A:B,2,FALSE)</f>
        <v>#N/A</v>
      </c>
      <c r="R2217" s="643" t="b">
        <f t="shared" ca="1" si="69"/>
        <v>1</v>
      </c>
    </row>
    <row r="2218" spans="1:18" ht="15.75" thickBot="1">
      <c r="A2218" s="470" t="s">
        <v>12741</v>
      </c>
      <c r="B2218" s="84" t="str">
        <f>VLOOKUP(A2218,'Northern Branch Phase II Debris'!A:F,2,FALSE)</f>
        <v>061-480-015-000</v>
      </c>
      <c r="C2218" s="84" t="str">
        <f>VLOOKUP(A2218,'Northern Branch Phase II Debris'!A:F,3,FALSE)</f>
        <v>SEC5&amp;6 T20N R5E</v>
      </c>
      <c r="F2218" s="84" t="str">
        <f t="shared" si="68"/>
        <v>Go Ahead</v>
      </c>
      <c r="G2218" s="320">
        <f>VLOOKUP(A2218,'Northern Branch Phase II Debris'!A:F,6,FALSE)</f>
        <v>0</v>
      </c>
      <c r="H2218" s="84" t="str">
        <f>VLOOKUP(A2218,'Northern Branch Phase II Debris'!A:G,7,FALSE)</f>
        <v>Butte</v>
      </c>
      <c r="I2218" s="84" t="e">
        <f>VLOOKUP(A2218,'Go Backs'!A:H,8,FALSE)</f>
        <v>#N/A</v>
      </c>
      <c r="K2218" s="84" t="e">
        <f>VLOOKUP(A2218,'Go Aheads'!A:H,8,FALSE)</f>
        <v>#N/A</v>
      </c>
      <c r="M2218" s="84">
        <f>VLOOKUP(A2218,'Northern Branch Phase II Debris'!A:F,4,FALSE)</f>
        <v>0</v>
      </c>
      <c r="N2218" s="84">
        <f>VLOOKUP(A2218,'Northern Branch Phase II Debris'!A:F,5,FALSE)</f>
        <v>0</v>
      </c>
      <c r="P2218" s="84">
        <f ca="1">SUMIF(cCalRecycle_NorthBranch_DataMan!A:F,Audit!A2218,cCalRecycle_NorthBranch_DataMan!F:F)</f>
        <v>0</v>
      </c>
      <c r="Q2218" s="86" t="e">
        <f>VLOOKUP(A2218,cCalRecycle_NorthBranch_DataMan!A:B,2,FALSE)</f>
        <v>#N/A</v>
      </c>
      <c r="R2218" s="643" t="b">
        <f t="shared" ca="1" si="69"/>
        <v>1</v>
      </c>
    </row>
    <row r="2219" spans="1:18" ht="15.75" thickBot="1">
      <c r="A2219" s="470" t="s">
        <v>12743</v>
      </c>
      <c r="B2219" s="84" t="str">
        <f>VLOOKUP(A2219,'Northern Branch Phase II Debris'!A:F,2,FALSE)</f>
        <v>071-150-036-000</v>
      </c>
      <c r="C2219" s="84" t="str">
        <f>VLOOKUP(A2219,'Northern Branch Phase II Debris'!A:F,3,FALSE)</f>
        <v>Kaybee Court</v>
      </c>
      <c r="F2219" s="84" t="str">
        <f t="shared" si="68"/>
        <v>Go Ahead</v>
      </c>
      <c r="G2219" s="320">
        <f>VLOOKUP(A2219,'Northern Branch Phase II Debris'!A:F,6,FALSE)</f>
        <v>0</v>
      </c>
      <c r="H2219" s="84" t="str">
        <f>VLOOKUP(A2219,'Northern Branch Phase II Debris'!A:G,7,FALSE)</f>
        <v>Butte</v>
      </c>
      <c r="I2219" s="84" t="e">
        <f>VLOOKUP(A2219,'Go Backs'!A:H,8,FALSE)</f>
        <v>#N/A</v>
      </c>
      <c r="K2219" s="84" t="e">
        <f>VLOOKUP(A2219,'Go Aheads'!A:H,8,FALSE)</f>
        <v>#N/A</v>
      </c>
      <c r="M2219" s="84">
        <f>VLOOKUP(A2219,'Northern Branch Phase II Debris'!A:F,4,FALSE)</f>
        <v>0</v>
      </c>
      <c r="N2219" s="84">
        <f>VLOOKUP(A2219,'Northern Branch Phase II Debris'!A:F,5,FALSE)</f>
        <v>0</v>
      </c>
      <c r="P2219" s="84">
        <f ca="1">SUMIF(cCalRecycle_NorthBranch_DataMan!A:F,Audit!A2219,cCalRecycle_NorthBranch_DataMan!F:F)</f>
        <v>0</v>
      </c>
      <c r="Q2219" s="86" t="e">
        <f>VLOOKUP(A2219,cCalRecycle_NorthBranch_DataMan!A:B,2,FALSE)</f>
        <v>#N/A</v>
      </c>
      <c r="R2219" s="643" t="b">
        <f t="shared" ca="1" si="69"/>
        <v>1</v>
      </c>
    </row>
    <row r="2220" spans="1:18" ht="15.75" thickBot="1">
      <c r="A2220" s="470" t="s">
        <v>12744</v>
      </c>
      <c r="B2220" s="84" t="str">
        <f>VLOOKUP(A2220,'Northern Branch Phase II Debris'!A:F,2,FALSE)</f>
        <v>071-470-022-000</v>
      </c>
      <c r="C2220" s="84" t="str">
        <f>VLOOKUP(A2220,'Northern Branch Phase II Debris'!A:F,3,FALSE)</f>
        <v>Lumpkin Road</v>
      </c>
      <c r="F2220" s="84" t="str">
        <f t="shared" si="68"/>
        <v>Go Ahead</v>
      </c>
      <c r="G2220" s="320">
        <f>VLOOKUP(A2220,'Northern Branch Phase II Debris'!A:F,6,FALSE)</f>
        <v>0</v>
      </c>
      <c r="H2220" s="84" t="str">
        <f>VLOOKUP(A2220,'Northern Branch Phase II Debris'!A:G,7,FALSE)</f>
        <v>Butte</v>
      </c>
      <c r="I2220" s="84" t="e">
        <f>VLOOKUP(A2220,'Go Backs'!A:H,8,FALSE)</f>
        <v>#N/A</v>
      </c>
      <c r="K2220" s="84" t="e">
        <f>VLOOKUP(A2220,'Go Aheads'!A:H,8,FALSE)</f>
        <v>#N/A</v>
      </c>
      <c r="M2220" s="84">
        <f>VLOOKUP(A2220,'Northern Branch Phase II Debris'!A:F,4,FALSE)</f>
        <v>0</v>
      </c>
      <c r="N2220" s="84">
        <f>VLOOKUP(A2220,'Northern Branch Phase II Debris'!A:F,5,FALSE)</f>
        <v>0</v>
      </c>
      <c r="P2220" s="84">
        <f ca="1">SUMIF(cCalRecycle_NorthBranch_DataMan!A:F,Audit!A2220,cCalRecycle_NorthBranch_DataMan!F:F)</f>
        <v>0</v>
      </c>
      <c r="Q2220" s="86" t="e">
        <f>VLOOKUP(A2220,cCalRecycle_NorthBranch_DataMan!A:B,2,FALSE)</f>
        <v>#N/A</v>
      </c>
      <c r="R2220" s="643" t="b">
        <f t="shared" ca="1" si="69"/>
        <v>1</v>
      </c>
    </row>
    <row r="2221" spans="1:18" ht="15.75" thickBot="1">
      <c r="A2221" s="470" t="s">
        <v>12745</v>
      </c>
      <c r="B2221" s="84">
        <f>VLOOKUP(A2221,'Northern Branch Phase II Debris'!A:F,2,FALSE)</f>
        <v>157</v>
      </c>
      <c r="C2221" s="84" t="str">
        <f>VLOOKUP(A2221,'Northern Branch Phase II Debris'!A:F,3,FALSE)</f>
        <v>Ponderosa Way</v>
      </c>
      <c r="F2221" s="84" t="str">
        <f t="shared" si="68"/>
        <v>Go Ahead</v>
      </c>
      <c r="G2221" s="320">
        <f>VLOOKUP(A2221,'Northern Branch Phase II Debris'!A:F,6,FALSE)</f>
        <v>0</v>
      </c>
      <c r="H2221" s="84" t="str">
        <f>VLOOKUP(A2221,'Northern Branch Phase II Debris'!A:G,7,FALSE)</f>
        <v>Butte</v>
      </c>
      <c r="I2221" s="84" t="e">
        <f>VLOOKUP(A2221,'Go Backs'!A:H,8,FALSE)</f>
        <v>#N/A</v>
      </c>
      <c r="K2221" s="84" t="e">
        <f>VLOOKUP(A2221,'Go Aheads'!A:H,8,FALSE)</f>
        <v>#N/A</v>
      </c>
      <c r="M2221" s="84">
        <f>VLOOKUP(A2221,'Northern Branch Phase II Debris'!A:F,4,FALSE)</f>
        <v>0</v>
      </c>
      <c r="N2221" s="84">
        <f>VLOOKUP(A2221,'Northern Branch Phase II Debris'!A:F,5,FALSE)</f>
        <v>0</v>
      </c>
      <c r="P2221" s="84">
        <f ca="1">SUMIF(cCalRecycle_NorthBranch_DataMan!A:F,Audit!A2221,cCalRecycle_NorthBranch_DataMan!F:F)</f>
        <v>0</v>
      </c>
      <c r="Q2221" s="86" t="e">
        <f>VLOOKUP(A2221,cCalRecycle_NorthBranch_DataMan!A:B,2,FALSE)</f>
        <v>#N/A</v>
      </c>
      <c r="R2221" s="643" t="b">
        <f t="shared" ca="1" si="69"/>
        <v>1</v>
      </c>
    </row>
    <row r="2222" spans="1:18" ht="15.75" thickBot="1">
      <c r="A2222" s="470" t="s">
        <v>12746</v>
      </c>
      <c r="B2222" s="84" t="str">
        <f>VLOOKUP(A2222,'Northern Branch Phase II Debris'!A:F,2,FALSE)</f>
        <v>062-360-001-000</v>
      </c>
      <c r="C2222" s="84" t="str">
        <f>VLOOKUP(A2222,'Northern Branch Phase II Debris'!A:F,3,FALSE)</f>
        <v>Bald Rock Road</v>
      </c>
      <c r="F2222" s="84" t="str">
        <f t="shared" si="68"/>
        <v>Go Ahead</v>
      </c>
      <c r="G2222" s="320">
        <f>VLOOKUP(A2222,'Northern Branch Phase II Debris'!A:F,6,FALSE)</f>
        <v>0</v>
      </c>
      <c r="H2222" s="84" t="str">
        <f>VLOOKUP(A2222,'Northern Branch Phase II Debris'!A:G,7,FALSE)</f>
        <v>Butte</v>
      </c>
      <c r="I2222" s="84" t="e">
        <f>VLOOKUP(A2222,'Go Backs'!A:H,8,FALSE)</f>
        <v>#N/A</v>
      </c>
      <c r="K2222" s="84" t="e">
        <f>VLOOKUP(A2222,'Go Aheads'!A:H,8,FALSE)</f>
        <v>#N/A</v>
      </c>
      <c r="M2222" s="84">
        <f>VLOOKUP(A2222,'Northern Branch Phase II Debris'!A:F,4,FALSE)</f>
        <v>0</v>
      </c>
      <c r="N2222" s="84">
        <f>VLOOKUP(A2222,'Northern Branch Phase II Debris'!A:F,5,FALSE)</f>
        <v>0</v>
      </c>
      <c r="P2222" s="84">
        <f ca="1">SUMIF(cCalRecycle_NorthBranch_DataMan!A:F,Audit!A2222,cCalRecycle_NorthBranch_DataMan!F:F)</f>
        <v>0</v>
      </c>
      <c r="Q2222" s="86" t="e">
        <f>VLOOKUP(A2222,cCalRecycle_NorthBranch_DataMan!A:B,2,FALSE)</f>
        <v>#N/A</v>
      </c>
      <c r="R2222" s="643" t="b">
        <f t="shared" ca="1" si="69"/>
        <v>1</v>
      </c>
    </row>
    <row r="2223" spans="1:18" ht="26.25" thickBot="1">
      <c r="A2223" s="470" t="s">
        <v>12747</v>
      </c>
      <c r="B2223" s="84" t="str">
        <f>VLOOKUP(A2223,'Northern Branch Phase II Debris'!A:F,2,FALSE)</f>
        <v>062-760-009-000</v>
      </c>
      <c r="C2223" s="84" t="str">
        <f>VLOOKUP(A2223,'Northern Branch Phase II Debris'!A:F,3,FALSE)</f>
        <v>003.20 AC SEC 34 T21N R5E</v>
      </c>
      <c r="F2223" s="84" t="str">
        <f t="shared" si="68"/>
        <v>Go Ahead</v>
      </c>
      <c r="G2223" s="320">
        <f>VLOOKUP(A2223,'Northern Branch Phase II Debris'!A:F,6,FALSE)</f>
        <v>0</v>
      </c>
      <c r="H2223" s="84" t="str">
        <f>VLOOKUP(A2223,'Northern Branch Phase II Debris'!A:G,7,FALSE)</f>
        <v>Butte</v>
      </c>
      <c r="I2223" s="84" t="e">
        <f>VLOOKUP(A2223,'Go Backs'!A:H,8,FALSE)</f>
        <v>#N/A</v>
      </c>
      <c r="K2223" s="84" t="e">
        <f>VLOOKUP(A2223,'Go Aheads'!A:H,8,FALSE)</f>
        <v>#N/A</v>
      </c>
      <c r="M2223" s="84">
        <f>VLOOKUP(A2223,'Northern Branch Phase II Debris'!A:F,4,FALSE)</f>
        <v>0</v>
      </c>
      <c r="N2223" s="84">
        <f>VLOOKUP(A2223,'Northern Branch Phase II Debris'!A:F,5,FALSE)</f>
        <v>0</v>
      </c>
      <c r="P2223" s="84">
        <f ca="1">SUMIF(cCalRecycle_NorthBranch_DataMan!A:F,Audit!A2223,cCalRecycle_NorthBranch_DataMan!F:F)</f>
        <v>0</v>
      </c>
      <c r="Q2223" s="86" t="e">
        <f>VLOOKUP(A2223,cCalRecycle_NorthBranch_DataMan!A:B,2,FALSE)</f>
        <v>#N/A</v>
      </c>
      <c r="R2223" s="643" t="b">
        <f t="shared" ca="1" si="69"/>
        <v>1</v>
      </c>
    </row>
    <row r="2224" spans="1:18" ht="15.75" thickBot="1">
      <c r="A2224" s="470" t="s">
        <v>12749</v>
      </c>
      <c r="B2224" s="84">
        <f>VLOOKUP(A2224,'Northern Branch Phase II Debris'!A:F,2,FALSE)</f>
        <v>83</v>
      </c>
      <c r="C2224" s="84" t="str">
        <f>VLOOKUP(A2224,'Northern Branch Phase II Debris'!A:F,3,FALSE)</f>
        <v>Maidu Run</v>
      </c>
      <c r="F2224" s="84" t="str">
        <f t="shared" si="68"/>
        <v>Go Ahead</v>
      </c>
      <c r="G2224" s="320">
        <f>VLOOKUP(A2224,'Northern Branch Phase II Debris'!A:F,6,FALSE)</f>
        <v>0</v>
      </c>
      <c r="H2224" s="84" t="str">
        <f>VLOOKUP(A2224,'Northern Branch Phase II Debris'!A:G,7,FALSE)</f>
        <v>Butte</v>
      </c>
      <c r="I2224" s="84" t="e">
        <f>VLOOKUP(A2224,'Go Backs'!A:H,8,FALSE)</f>
        <v>#N/A</v>
      </c>
      <c r="K2224" s="84" t="e">
        <f>VLOOKUP(A2224,'Go Aheads'!A:H,8,FALSE)</f>
        <v>#N/A</v>
      </c>
      <c r="M2224" s="84">
        <f>VLOOKUP(A2224,'Northern Branch Phase II Debris'!A:F,4,FALSE)</f>
        <v>0</v>
      </c>
      <c r="N2224" s="84">
        <f>VLOOKUP(A2224,'Northern Branch Phase II Debris'!A:F,5,FALSE)</f>
        <v>0</v>
      </c>
      <c r="P2224" s="84">
        <f ca="1">SUMIF(cCalRecycle_NorthBranch_DataMan!A:F,Audit!A2224,cCalRecycle_NorthBranch_DataMan!F:F)</f>
        <v>0</v>
      </c>
      <c r="Q2224" s="86" t="e">
        <f>VLOOKUP(A2224,cCalRecycle_NorthBranch_DataMan!A:B,2,FALSE)</f>
        <v>#N/A</v>
      </c>
      <c r="R2224" s="643" t="b">
        <f t="shared" ca="1" si="69"/>
        <v>1</v>
      </c>
    </row>
    <row r="2225" spans="1:19" ht="15.75" thickBot="1">
      <c r="A2225" s="470" t="s">
        <v>12750</v>
      </c>
      <c r="B2225" s="84">
        <f>VLOOKUP(A2225,'Northern Branch Phase II Debris'!A:F,2,FALSE)</f>
        <v>1752</v>
      </c>
      <c r="C2225" s="84" t="str">
        <f>VLOOKUP(A2225,'Northern Branch Phase II Debris'!A:F,3,FALSE)</f>
        <v>Lumpkin Road</v>
      </c>
      <c r="F2225" s="84" t="str">
        <f t="shared" si="68"/>
        <v>Go Ahead</v>
      </c>
      <c r="G2225" s="320">
        <f>VLOOKUP(A2225,'Northern Branch Phase II Debris'!A:F,6,FALSE)</f>
        <v>0</v>
      </c>
      <c r="H2225" s="84" t="str">
        <f>VLOOKUP(A2225,'Northern Branch Phase II Debris'!A:G,7,FALSE)</f>
        <v>Butte</v>
      </c>
      <c r="I2225" s="84" t="e">
        <f>VLOOKUP(A2225,'Go Backs'!A:H,8,FALSE)</f>
        <v>#N/A</v>
      </c>
      <c r="K2225" s="84" t="e">
        <f>VLOOKUP(A2225,'Go Aheads'!A:H,8,FALSE)</f>
        <v>#N/A</v>
      </c>
      <c r="M2225" s="84">
        <f>VLOOKUP(A2225,'Northern Branch Phase II Debris'!A:F,4,FALSE)</f>
        <v>0</v>
      </c>
      <c r="N2225" s="84">
        <f>VLOOKUP(A2225,'Northern Branch Phase II Debris'!A:F,5,FALSE)</f>
        <v>0</v>
      </c>
      <c r="P2225" s="84">
        <f ca="1">SUMIF(cCalRecycle_NorthBranch_DataMan!A:F,Audit!A2225,cCalRecycle_NorthBranch_DataMan!F:F)</f>
        <v>0</v>
      </c>
      <c r="Q2225" s="86" t="e">
        <f>VLOOKUP(A2225,cCalRecycle_NorthBranch_DataMan!A:B,2,FALSE)</f>
        <v>#N/A</v>
      </c>
      <c r="R2225" s="643" t="b">
        <f t="shared" ca="1" si="69"/>
        <v>1</v>
      </c>
    </row>
    <row r="2226" spans="1:19" ht="26.25" thickBot="1">
      <c r="A2226" s="471" t="s">
        <v>12733</v>
      </c>
      <c r="B2226" s="84">
        <f>VLOOKUP(A2226,'Northern Branch Phase II Debris'!A:F,2,FALSE)</f>
        <v>6611</v>
      </c>
      <c r="C2226" s="84" t="str">
        <f>VLOOKUP(A2226,'Northern Branch Phase II Debris'!A:F,3,FALSE)</f>
        <v>Lower West Side Road</v>
      </c>
      <c r="F2226" s="84" t="str">
        <f t="shared" si="68"/>
        <v>Go Ahead</v>
      </c>
      <c r="G2226" s="320">
        <f>VLOOKUP(A2226,'Northern Branch Phase II Debris'!A:F,6,FALSE)</f>
        <v>0</v>
      </c>
      <c r="H2226" s="84" t="str">
        <f>VLOOKUP(A2226,'Northern Branch Phase II Debris'!A:G,7,FALSE)</f>
        <v>Trinity</v>
      </c>
      <c r="I2226" s="84" t="e">
        <f>VLOOKUP(A2226,'Go Backs'!A:H,8,FALSE)</f>
        <v>#N/A</v>
      </c>
      <c r="K2226" s="84" t="e">
        <f>VLOOKUP(A2226,'Go Aheads'!A:H,8,FALSE)</f>
        <v>#N/A</v>
      </c>
      <c r="M2226" s="84">
        <f>VLOOKUP(A2226,'Northern Branch Phase II Debris'!A:F,4,FALSE)</f>
        <v>0</v>
      </c>
      <c r="N2226" s="84">
        <f>VLOOKUP(A2226,'Northern Branch Phase II Debris'!A:F,5,FALSE)</f>
        <v>0</v>
      </c>
      <c r="P2226" s="84">
        <f ca="1">SUMIF(cCalRecycle_NorthBranch_DataMan!A:F,Audit!A2226,cCalRecycle_NorthBranch_DataMan!F:F)</f>
        <v>0</v>
      </c>
      <c r="Q2226" s="86" t="e">
        <f>VLOOKUP(A2226,cCalRecycle_NorthBranch_DataMan!A:B,2,FALSE)</f>
        <v>#N/A</v>
      </c>
      <c r="R2226" s="643" t="b">
        <f t="shared" ca="1" si="69"/>
        <v>1</v>
      </c>
      <c r="S2226" s="84" t="s">
        <v>4289</v>
      </c>
    </row>
    <row r="2227" spans="1:19" ht="15.75" thickBot="1">
      <c r="A2227" s="471" t="s">
        <v>12734</v>
      </c>
      <c r="B2227" s="84">
        <f>VLOOKUP(A2227,'Northern Branch Phase II Debris'!A:F,2,FALSE)</f>
        <v>10760</v>
      </c>
      <c r="C2227" s="84" t="str">
        <f>VLOOKUP(A2227,'Northern Branch Phase II Debris'!A:F,3,FALSE)</f>
        <v>Ruth-Zenia Road</v>
      </c>
      <c r="F2227" s="84" t="str">
        <f t="shared" si="68"/>
        <v>Go Ahead</v>
      </c>
      <c r="G2227" s="320">
        <f>VLOOKUP(A2227,'Northern Branch Phase II Debris'!A:F,6,FALSE)</f>
        <v>0</v>
      </c>
      <c r="H2227" s="84" t="str">
        <f>VLOOKUP(A2227,'Northern Branch Phase II Debris'!A:G,7,FALSE)</f>
        <v>Trinity</v>
      </c>
      <c r="I2227" s="84" t="e">
        <f>VLOOKUP(A2227,'Go Backs'!A:H,8,FALSE)</f>
        <v>#N/A</v>
      </c>
      <c r="K2227" s="84" t="e">
        <f>VLOOKUP(A2227,'Go Aheads'!A:H,8,FALSE)</f>
        <v>#N/A</v>
      </c>
      <c r="M2227" s="84">
        <f>VLOOKUP(A2227,'Northern Branch Phase II Debris'!A:F,4,FALSE)</f>
        <v>0</v>
      </c>
      <c r="N2227" s="84">
        <f>VLOOKUP(A2227,'Northern Branch Phase II Debris'!A:F,5,FALSE)</f>
        <v>0</v>
      </c>
      <c r="P2227" s="84">
        <f ca="1">SUMIF(cCalRecycle_NorthBranch_DataMan!A:F,Audit!A2227,cCalRecycle_NorthBranch_DataMan!F:F)</f>
        <v>0</v>
      </c>
      <c r="Q2227" s="86" t="e">
        <f>VLOOKUP(A2227,cCalRecycle_NorthBranch_DataMan!A:B,2,FALSE)</f>
        <v>#N/A</v>
      </c>
      <c r="R2227" s="643" t="b">
        <f t="shared" ca="1" si="69"/>
        <v>1</v>
      </c>
      <c r="S2227" s="84" t="s">
        <v>4289</v>
      </c>
    </row>
    <row r="2228" spans="1:19" ht="15.75" thickBot="1">
      <c r="A2228" s="471" t="s">
        <v>12735</v>
      </c>
      <c r="B2228" s="84">
        <f>VLOOKUP(A2228,'Northern Branch Phase II Debris'!A:F,2,FALSE)</f>
        <v>24351</v>
      </c>
      <c r="C2228" s="84" t="str">
        <f>VLOOKUP(A2228,'Northern Branch Phase II Debris'!A:F,3,FALSE)</f>
        <v>Mad River Road</v>
      </c>
      <c r="F2228" s="84" t="str">
        <f t="shared" si="68"/>
        <v>Go Ahead</v>
      </c>
      <c r="G2228" s="320">
        <f>VLOOKUP(A2228,'Northern Branch Phase II Debris'!A:F,6,FALSE)</f>
        <v>0</v>
      </c>
      <c r="H2228" s="84" t="str">
        <f>VLOOKUP(A2228,'Northern Branch Phase II Debris'!A:G,7,FALSE)</f>
        <v>Trinity</v>
      </c>
      <c r="I2228" s="84" t="e">
        <f>VLOOKUP(A2228,'Go Backs'!A:H,8,FALSE)</f>
        <v>#N/A</v>
      </c>
      <c r="K2228" s="84" t="e">
        <f>VLOOKUP(A2228,'Go Aheads'!A:H,8,FALSE)</f>
        <v>#N/A</v>
      </c>
      <c r="M2228" s="84">
        <f>VLOOKUP(A2228,'Northern Branch Phase II Debris'!A:F,4,FALSE)</f>
        <v>0</v>
      </c>
      <c r="N2228" s="84">
        <f>VLOOKUP(A2228,'Northern Branch Phase II Debris'!A:F,5,FALSE)</f>
        <v>0</v>
      </c>
      <c r="P2228" s="84">
        <f ca="1">SUMIF(cCalRecycle_NorthBranch_DataMan!A:F,Audit!A2228,cCalRecycle_NorthBranch_DataMan!F:F)</f>
        <v>0</v>
      </c>
      <c r="Q2228" s="86" t="e">
        <f>VLOOKUP(A2228,cCalRecycle_NorthBranch_DataMan!A:B,2,FALSE)</f>
        <v>#N/A</v>
      </c>
      <c r="R2228" s="643" t="b">
        <f t="shared" ca="1" si="69"/>
        <v>1</v>
      </c>
      <c r="S2228" s="84" t="s">
        <v>4289</v>
      </c>
    </row>
    <row r="2229" spans="1:19" ht="26.25" thickBot="1">
      <c r="A2229" s="471" t="s">
        <v>12736</v>
      </c>
      <c r="B2229" s="84">
        <f>VLOOKUP(A2229,'Northern Branch Phase II Debris'!A:F,2,FALSE)</f>
        <v>1301</v>
      </c>
      <c r="C2229" s="84" t="str">
        <f>VLOOKUP(A2229,'Northern Branch Phase II Debris'!A:F,3,FALSE)</f>
        <v>South Fork Mad River Road</v>
      </c>
      <c r="F2229" s="84" t="str">
        <f t="shared" si="68"/>
        <v>Go Ahead</v>
      </c>
      <c r="G2229" s="320">
        <f>VLOOKUP(A2229,'Northern Branch Phase II Debris'!A:F,6,FALSE)</f>
        <v>0</v>
      </c>
      <c r="H2229" s="84" t="str">
        <f>VLOOKUP(A2229,'Northern Branch Phase II Debris'!A:G,7,FALSE)</f>
        <v>Trinity</v>
      </c>
      <c r="I2229" s="84" t="e">
        <f>VLOOKUP(A2229,'Go Backs'!A:H,8,FALSE)</f>
        <v>#N/A</v>
      </c>
      <c r="K2229" s="84" t="e">
        <f>VLOOKUP(A2229,'Go Aheads'!A:H,8,FALSE)</f>
        <v>#N/A</v>
      </c>
      <c r="M2229" s="84">
        <f>VLOOKUP(A2229,'Northern Branch Phase II Debris'!A:F,4,FALSE)</f>
        <v>0</v>
      </c>
      <c r="N2229" s="84">
        <f>VLOOKUP(A2229,'Northern Branch Phase II Debris'!A:F,5,FALSE)</f>
        <v>0</v>
      </c>
      <c r="P2229" s="84">
        <f ca="1">SUMIF(cCalRecycle_NorthBranch_DataMan!A:F,Audit!A2229,cCalRecycle_NorthBranch_DataMan!F:F)</f>
        <v>0</v>
      </c>
      <c r="Q2229" s="86" t="e">
        <f>VLOOKUP(A2229,cCalRecycle_NorthBranch_DataMan!A:B,2,FALSE)</f>
        <v>#N/A</v>
      </c>
      <c r="R2229" s="643" t="b">
        <f t="shared" ca="1" si="69"/>
        <v>1</v>
      </c>
      <c r="S2229" s="84" t="s">
        <v>4289</v>
      </c>
    </row>
    <row r="2230" spans="1:19" ht="26.25" thickBot="1">
      <c r="A2230" s="494" t="s">
        <v>12798</v>
      </c>
      <c r="B2230" s="84">
        <f>VLOOKUP(A2230,'Northern Branch Phase II Debris'!A:F,2,FALSE)</f>
        <v>9401</v>
      </c>
      <c r="C2230" s="84" t="str">
        <f>VLOOKUP(A2230,'Northern Branch Phase II Debris'!A:F,3,FALSE)</f>
        <v>Zenia Lake Mountain Road</v>
      </c>
      <c r="F2230" s="84" t="str">
        <f t="shared" si="68"/>
        <v>Go Ahead</v>
      </c>
      <c r="G2230" s="320">
        <f>VLOOKUP(A2230,'Northern Branch Phase II Debris'!A:F,6,FALSE)</f>
        <v>0</v>
      </c>
      <c r="H2230" s="84" t="str">
        <f>VLOOKUP(A2230,'Northern Branch Phase II Debris'!A:G,7,FALSE)</f>
        <v>Trinity</v>
      </c>
      <c r="I2230" s="84" t="e">
        <f>VLOOKUP(A2230,'Go Backs'!A:H,8,FALSE)</f>
        <v>#N/A</v>
      </c>
      <c r="K2230" s="84" t="e">
        <f>VLOOKUP(A2230,'Go Aheads'!A:H,8,FALSE)</f>
        <v>#N/A</v>
      </c>
      <c r="M2230" s="84">
        <f>VLOOKUP(A2230,'Northern Branch Phase II Debris'!A:F,4,FALSE)</f>
        <v>0</v>
      </c>
      <c r="N2230" s="84">
        <f>VLOOKUP(A2230,'Northern Branch Phase II Debris'!A:F,5,FALSE)</f>
        <v>0</v>
      </c>
      <c r="P2230" s="84">
        <f ca="1">SUMIF(cCalRecycle_NorthBranch_DataMan!A:F,Audit!A2230,cCalRecycle_NorthBranch_DataMan!F:F)</f>
        <v>0</v>
      </c>
      <c r="Q2230" s="86" t="e">
        <f>VLOOKUP(A2230,cCalRecycle_NorthBranch_DataMan!A:B,2,FALSE)</f>
        <v>#N/A</v>
      </c>
      <c r="R2230" s="643" t="b">
        <f t="shared" ca="1" si="69"/>
        <v>1</v>
      </c>
      <c r="S2230" s="84" t="s">
        <v>4289</v>
      </c>
    </row>
    <row r="2231" spans="1:19" ht="15.75" thickBot="1">
      <c r="A2231" s="494" t="s">
        <v>12799</v>
      </c>
      <c r="B2231" s="84">
        <f>VLOOKUP(A2231,'Northern Branch Phase II Debris'!A:F,2,FALSE)</f>
        <v>10233</v>
      </c>
      <c r="C2231" s="84" t="str">
        <f>VLOOKUP(A2231,'Northern Branch Phase II Debris'!A:F,3,FALSE)</f>
        <v>Long Ridge Road</v>
      </c>
      <c r="F2231" s="84" t="str">
        <f t="shared" si="68"/>
        <v>Go Ahead</v>
      </c>
      <c r="G2231" s="320">
        <f>VLOOKUP(A2231,'Northern Branch Phase II Debris'!A:F,6,FALSE)</f>
        <v>0</v>
      </c>
      <c r="H2231" s="84" t="str">
        <f>VLOOKUP(A2231,'Northern Branch Phase II Debris'!A:G,7,FALSE)</f>
        <v>Trinity</v>
      </c>
      <c r="I2231" s="84" t="e">
        <f>VLOOKUP(A2231,'Go Backs'!A:H,8,FALSE)</f>
        <v>#N/A</v>
      </c>
      <c r="K2231" s="84" t="e">
        <f>VLOOKUP(A2231,'Go Aheads'!A:H,8,FALSE)</f>
        <v>#N/A</v>
      </c>
      <c r="M2231" s="84">
        <f>VLOOKUP(A2231,'Northern Branch Phase II Debris'!A:F,4,FALSE)</f>
        <v>0</v>
      </c>
      <c r="N2231" s="84">
        <f>VLOOKUP(A2231,'Northern Branch Phase II Debris'!A:F,5,FALSE)</f>
        <v>0</v>
      </c>
      <c r="P2231" s="84">
        <f ca="1">SUMIF(cCalRecycle_NorthBranch_DataMan!A:F,Audit!A2231,cCalRecycle_NorthBranch_DataMan!F:F)</f>
        <v>0</v>
      </c>
      <c r="Q2231" s="86" t="e">
        <f>VLOOKUP(A2231,cCalRecycle_NorthBranch_DataMan!A:B,2,FALSE)</f>
        <v>#N/A</v>
      </c>
      <c r="R2231" s="643" t="b">
        <f t="shared" ca="1" si="69"/>
        <v>1</v>
      </c>
      <c r="S2231" s="84" t="s">
        <v>4289</v>
      </c>
    </row>
    <row r="2232" spans="1:19" ht="15.75" thickBot="1">
      <c r="A2232" s="462" t="s">
        <v>12800</v>
      </c>
      <c r="B2232" s="84">
        <f>VLOOKUP(A2232,'Northern Branch Phase II Debris'!A:F,2,FALSE)</f>
        <v>10958</v>
      </c>
      <c r="C2232" s="84" t="str">
        <f>VLOOKUP(A2232,'Northern Branch Phase II Debris'!A:F,3,FALSE)</f>
        <v>Long Ridge Road</v>
      </c>
      <c r="F2232" s="84" t="str">
        <f t="shared" si="68"/>
        <v>Go Ahead</v>
      </c>
      <c r="G2232" s="320">
        <f>VLOOKUP(A2232,'Northern Branch Phase II Debris'!A:F,6,FALSE)</f>
        <v>0</v>
      </c>
      <c r="H2232" s="84" t="str">
        <f>VLOOKUP(A2232,'Northern Branch Phase II Debris'!A:G,7,FALSE)</f>
        <v>Trinity</v>
      </c>
      <c r="I2232" s="84" t="e">
        <f>VLOOKUP(A2232,'Go Backs'!A:H,8,FALSE)</f>
        <v>#N/A</v>
      </c>
      <c r="K2232" s="84" t="e">
        <f>VLOOKUP(A2232,'Go Aheads'!A:H,8,FALSE)</f>
        <v>#N/A</v>
      </c>
      <c r="M2232" s="84">
        <f>VLOOKUP(A2232,'Northern Branch Phase II Debris'!A:F,4,FALSE)</f>
        <v>0</v>
      </c>
      <c r="N2232" s="84">
        <f>VLOOKUP(A2232,'Northern Branch Phase II Debris'!A:F,5,FALSE)</f>
        <v>0</v>
      </c>
      <c r="P2232" s="84">
        <f ca="1">SUMIF(cCalRecycle_NorthBranch_DataMan!A:F,Audit!A2232,cCalRecycle_NorthBranch_DataMan!F:F)</f>
        <v>0</v>
      </c>
      <c r="Q2232" s="86" t="e">
        <f>VLOOKUP(A2232,cCalRecycle_NorthBranch_DataMan!A:B,2,FALSE)</f>
        <v>#N/A</v>
      </c>
      <c r="R2232" s="643" t="b">
        <f t="shared" ca="1" si="69"/>
        <v>1</v>
      </c>
      <c r="S2232" s="84" t="s">
        <v>4289</v>
      </c>
    </row>
    <row r="2233" spans="1:19" ht="15" thickBot="1">
      <c r="A2233" s="463" t="s">
        <v>12801</v>
      </c>
      <c r="B2233" s="84">
        <f>VLOOKUP(A2233,'Northern Branch Phase II Debris'!A:F,2,FALSE)</f>
        <v>10089</v>
      </c>
      <c r="C2233" s="84" t="str">
        <f>VLOOKUP(A2233,'Northern Branch Phase II Debris'!A:F,3,FALSE)</f>
        <v>Long Ridge Road</v>
      </c>
      <c r="F2233" s="84" t="str">
        <f t="shared" si="68"/>
        <v>Go Ahead</v>
      </c>
      <c r="G2233" s="320">
        <f>VLOOKUP(A2233,'Northern Branch Phase II Debris'!A:F,6,FALSE)</f>
        <v>0</v>
      </c>
      <c r="H2233" s="84" t="str">
        <f>VLOOKUP(A2233,'Northern Branch Phase II Debris'!A:G,7,FALSE)</f>
        <v>Trinity</v>
      </c>
      <c r="I2233" s="84" t="e">
        <f>VLOOKUP(A2233,'Go Backs'!A:H,8,FALSE)</f>
        <v>#N/A</v>
      </c>
      <c r="K2233" s="84" t="e">
        <f>VLOOKUP(A2233,'Go Aheads'!A:H,8,FALSE)</f>
        <v>#N/A</v>
      </c>
      <c r="M2233" s="84">
        <f>VLOOKUP(A2233,'Northern Branch Phase II Debris'!A:F,4,FALSE)</f>
        <v>0</v>
      </c>
      <c r="N2233" s="84">
        <f>VLOOKUP(A2233,'Northern Branch Phase II Debris'!A:F,5,FALSE)</f>
        <v>0</v>
      </c>
      <c r="P2233" s="84">
        <f ca="1">SUMIF(cCalRecycle_NorthBranch_DataMan!A:F,Audit!A2233,cCalRecycle_NorthBranch_DataMan!F:F)</f>
        <v>0</v>
      </c>
      <c r="Q2233" s="86" t="e">
        <f>VLOOKUP(A2233,cCalRecycle_NorthBranch_DataMan!A:B,2,FALSE)</f>
        <v>#N/A</v>
      </c>
      <c r="R2233" s="643" t="b">
        <f t="shared" ca="1" si="69"/>
        <v>1</v>
      </c>
      <c r="S2233" s="84" t="s">
        <v>4289</v>
      </c>
    </row>
    <row r="2234" spans="1:19" ht="15" thickBot="1">
      <c r="A2234" s="93" t="s">
        <v>12802</v>
      </c>
      <c r="B2234" s="84" t="str">
        <f>VLOOKUP(A2234,'Northern Branch Phase II Debris'!A:F,2,FALSE)</f>
        <v>062-340-028-000</v>
      </c>
      <c r="C2234" s="84" t="str">
        <f>VLOOKUP(A2234,'Northern Branch Phase II Debris'!A:F,3,FALSE)</f>
        <v>Oak Drive</v>
      </c>
      <c r="F2234" s="84" t="str">
        <f t="shared" si="68"/>
        <v>Go Ahead</v>
      </c>
      <c r="G2234" s="320">
        <f>VLOOKUP(A2234,'Northern Branch Phase II Debris'!A:F,6,FALSE)</f>
        <v>0</v>
      </c>
      <c r="H2234" s="84" t="str">
        <f>VLOOKUP(A2234,'Northern Branch Phase II Debris'!A:G,7,FALSE)</f>
        <v>Butte</v>
      </c>
      <c r="I2234" s="84" t="e">
        <f>VLOOKUP(A2234,'Go Backs'!A:H,8,FALSE)</f>
        <v>#N/A</v>
      </c>
      <c r="K2234" s="84" t="e">
        <f>VLOOKUP(A2234,'Go Aheads'!A:H,8,FALSE)</f>
        <v>#N/A</v>
      </c>
      <c r="M2234" s="84">
        <f>VLOOKUP(A2234,'Northern Branch Phase II Debris'!A:F,4,FALSE)</f>
        <v>0</v>
      </c>
      <c r="N2234" s="84">
        <f>VLOOKUP(A2234,'Northern Branch Phase II Debris'!A:F,5,FALSE)</f>
        <v>0</v>
      </c>
      <c r="P2234" s="84">
        <f ca="1">SUMIF(cCalRecycle_NorthBranch_DataMan!A:F,Audit!A2234,cCalRecycle_NorthBranch_DataMan!F:F)</f>
        <v>0</v>
      </c>
      <c r="Q2234" s="86" t="e">
        <f>VLOOKUP(A2234,cCalRecycle_NorthBranch_DataMan!A:B,2,FALSE)</f>
        <v>#N/A</v>
      </c>
      <c r="R2234" s="643" t="b">
        <f t="shared" ca="1" si="69"/>
        <v>1</v>
      </c>
    </row>
    <row r="2235" spans="1:19" ht="15" thickBot="1">
      <c r="A2235" s="93" t="s">
        <v>12803</v>
      </c>
      <c r="B2235" s="84" t="str">
        <f>VLOOKUP(A2235,'Northern Branch Phase II Debris'!A:F,2,FALSE)</f>
        <v>061-080-069-000</v>
      </c>
      <c r="C2235" s="84" t="str">
        <f>VLOOKUP(A2235,'Northern Branch Phase II Debris'!A:F,3,FALSE)</f>
        <v>PTN SEC 30-21-6E</v>
      </c>
      <c r="F2235" s="84" t="str">
        <f t="shared" si="68"/>
        <v>Go Ahead</v>
      </c>
      <c r="G2235" s="320">
        <f>VLOOKUP(A2235,'Northern Branch Phase II Debris'!A:F,6,FALSE)</f>
        <v>0</v>
      </c>
      <c r="H2235" s="84" t="str">
        <f>VLOOKUP(A2235,'Northern Branch Phase II Debris'!A:G,7,FALSE)</f>
        <v>Butte</v>
      </c>
      <c r="I2235" s="84" t="e">
        <f>VLOOKUP(A2235,'Go Backs'!A:H,8,FALSE)</f>
        <v>#N/A</v>
      </c>
      <c r="K2235" s="84" t="e">
        <f>VLOOKUP(A2235,'Go Aheads'!A:H,8,FALSE)</f>
        <v>#N/A</v>
      </c>
      <c r="M2235" s="84">
        <f>VLOOKUP(A2235,'Northern Branch Phase II Debris'!A:F,4,FALSE)</f>
        <v>0</v>
      </c>
      <c r="N2235" s="84">
        <f>VLOOKUP(A2235,'Northern Branch Phase II Debris'!A:F,5,FALSE)</f>
        <v>0</v>
      </c>
      <c r="P2235" s="84">
        <f ca="1">SUMIF(cCalRecycle_NorthBranch_DataMan!A:F,Audit!A2235,cCalRecycle_NorthBranch_DataMan!F:F)</f>
        <v>0</v>
      </c>
      <c r="Q2235" s="86" t="e">
        <f>VLOOKUP(A2235,cCalRecycle_NorthBranch_DataMan!A:B,2,FALSE)</f>
        <v>#N/A</v>
      </c>
      <c r="R2235" s="643" t="b">
        <f t="shared" ca="1" si="69"/>
        <v>1</v>
      </c>
    </row>
    <row r="2236" spans="1:19" ht="26.25" thickBot="1">
      <c r="A2236" s="93" t="s">
        <v>12805</v>
      </c>
      <c r="B2236" s="84">
        <f>VLOOKUP(A2236,'Northern Branch Phase II Debris'!A:F,2,FALSE)</f>
        <v>10446</v>
      </c>
      <c r="C2236" s="84" t="str">
        <f>VLOOKUP(A2236,'Northern Branch Phase II Debris'!A:F,3,FALSE)</f>
        <v>Oroville Quincy Highway</v>
      </c>
      <c r="F2236" s="84" t="str">
        <f t="shared" si="68"/>
        <v>Go Ahead</v>
      </c>
      <c r="G2236" s="320">
        <f>VLOOKUP(A2236,'Northern Branch Phase II Debris'!A:F,6,FALSE)</f>
        <v>0</v>
      </c>
      <c r="H2236" s="84" t="str">
        <f>VLOOKUP(A2236,'Northern Branch Phase II Debris'!A:G,7,FALSE)</f>
        <v>Butte</v>
      </c>
      <c r="I2236" s="84" t="e">
        <f>VLOOKUP(A2236,'Go Backs'!A:H,8,FALSE)</f>
        <v>#N/A</v>
      </c>
      <c r="K2236" s="84" t="e">
        <f>VLOOKUP(A2236,'Go Aheads'!A:H,8,FALSE)</f>
        <v>#N/A</v>
      </c>
      <c r="M2236" s="84">
        <f>VLOOKUP(A2236,'Northern Branch Phase II Debris'!A:F,4,FALSE)</f>
        <v>0</v>
      </c>
      <c r="N2236" s="84">
        <f>VLOOKUP(A2236,'Northern Branch Phase II Debris'!A:F,5,FALSE)</f>
        <v>0</v>
      </c>
      <c r="P2236" s="84">
        <f ca="1">SUMIF(cCalRecycle_NorthBranch_DataMan!A:F,Audit!A2236,cCalRecycle_NorthBranch_DataMan!F:F)</f>
        <v>0</v>
      </c>
      <c r="Q2236" s="86" t="e">
        <f>VLOOKUP(A2236,cCalRecycle_NorthBranch_DataMan!A:B,2,FALSE)</f>
        <v>#N/A</v>
      </c>
      <c r="R2236" s="643" t="b">
        <f t="shared" ca="1" si="69"/>
        <v>1</v>
      </c>
    </row>
    <row r="2237" spans="1:19" ht="15" thickBot="1">
      <c r="A2237" s="93" t="s">
        <v>12806</v>
      </c>
      <c r="B2237" s="84">
        <f>VLOOKUP(A2237,'Northern Branch Phase II Debris'!A:F,2,FALSE)</f>
        <v>872</v>
      </c>
      <c r="C2237" s="84" t="str">
        <f>VLOOKUP(A2237,'Northern Branch Phase II Debris'!A:F,3,FALSE)</f>
        <v>Bald Rock Road</v>
      </c>
      <c r="F2237" s="84" t="str">
        <f t="shared" si="68"/>
        <v>Go Ahead</v>
      </c>
      <c r="G2237" s="320">
        <f>VLOOKUP(A2237,'Northern Branch Phase II Debris'!A:F,6,FALSE)</f>
        <v>0</v>
      </c>
      <c r="H2237" s="84" t="str">
        <f>VLOOKUP(A2237,'Northern Branch Phase II Debris'!A:G,7,FALSE)</f>
        <v>Butte</v>
      </c>
      <c r="I2237" s="84" t="e">
        <f>VLOOKUP(A2237,'Go Backs'!A:H,8,FALSE)</f>
        <v>#N/A</v>
      </c>
      <c r="K2237" s="84" t="e">
        <f>VLOOKUP(A2237,'Go Aheads'!A:H,8,FALSE)</f>
        <v>#N/A</v>
      </c>
      <c r="M2237" s="84">
        <f>VLOOKUP(A2237,'Northern Branch Phase II Debris'!A:F,4,FALSE)</f>
        <v>0</v>
      </c>
      <c r="N2237" s="84">
        <f>VLOOKUP(A2237,'Northern Branch Phase II Debris'!A:F,5,FALSE)</f>
        <v>0</v>
      </c>
      <c r="P2237" s="84">
        <f ca="1">SUMIF(cCalRecycle_NorthBranch_DataMan!A:F,Audit!A2237,cCalRecycle_NorthBranch_DataMan!F:F)</f>
        <v>0</v>
      </c>
      <c r="Q2237" s="86" t="e">
        <f>VLOOKUP(A2237,cCalRecycle_NorthBranch_DataMan!A:B,2,FALSE)</f>
        <v>#N/A</v>
      </c>
      <c r="R2237" s="643" t="b">
        <f t="shared" ca="1" si="69"/>
        <v>1</v>
      </c>
    </row>
    <row r="2238" spans="1:19" ht="15.75" thickBot="1">
      <c r="A2238" s="508" t="s">
        <v>12881</v>
      </c>
      <c r="B2238" s="84">
        <f>VLOOKUP(A2238,'Northern Branch Phase II Debris'!A:F,2,FALSE)</f>
        <v>511</v>
      </c>
      <c r="C2238" s="84" t="str">
        <f>VLOOKUP(A2238,'Northern Branch Phase II Debris'!A:F,3,FALSE)</f>
        <v>Craig Access Road</v>
      </c>
      <c r="F2238" s="84" t="str">
        <f t="shared" si="68"/>
        <v>Go Ahead</v>
      </c>
      <c r="G2238" s="320">
        <f>VLOOKUP(A2238,'Northern Branch Phase II Debris'!A:F,6,FALSE)</f>
        <v>0</v>
      </c>
      <c r="H2238" s="84" t="str">
        <f>VLOOKUP(A2238,'Northern Branch Phase II Debris'!A:G,7,FALSE)</f>
        <v>Butte</v>
      </c>
      <c r="I2238" s="84" t="e">
        <f>VLOOKUP(A2238,'Go Backs'!A:H,8,FALSE)</f>
        <v>#N/A</v>
      </c>
      <c r="K2238" s="84" t="e">
        <f>VLOOKUP(A2238,'Go Aheads'!A:H,8,FALSE)</f>
        <v>#N/A</v>
      </c>
      <c r="M2238" s="84">
        <f>VLOOKUP(A2238,'Northern Branch Phase II Debris'!A:F,4,FALSE)</f>
        <v>0</v>
      </c>
      <c r="N2238" s="84">
        <f>VLOOKUP(A2238,'Northern Branch Phase II Debris'!A:F,5,FALSE)</f>
        <v>0</v>
      </c>
      <c r="P2238" s="84">
        <f ca="1">SUMIF(cCalRecycle_NorthBranch_DataMan!A:F,Audit!A2238,cCalRecycle_NorthBranch_DataMan!F:F)</f>
        <v>0</v>
      </c>
      <c r="Q2238" s="86" t="e">
        <f>VLOOKUP(A2238,cCalRecycle_NorthBranch_DataMan!A:B,2,FALSE)</f>
        <v>#N/A</v>
      </c>
      <c r="R2238" s="643" t="b">
        <f t="shared" ca="1" si="69"/>
        <v>1</v>
      </c>
    </row>
    <row r="2239" spans="1:19" ht="15.75" thickBot="1">
      <c r="A2239" s="508" t="s">
        <v>12882</v>
      </c>
      <c r="B2239" s="84" t="str">
        <f>VLOOKUP(A2239,'Northern Branch Phase II Debris'!A:F,2,FALSE)</f>
        <v>062-730-019-000</v>
      </c>
      <c r="C2239" s="84" t="str">
        <f>VLOOKUP(A2239,'Northern Branch Phase II Debris'!A:F,3,FALSE)</f>
        <v>Bald Rock Road</v>
      </c>
      <c r="F2239" s="84" t="str">
        <f t="shared" si="68"/>
        <v>Go Ahead</v>
      </c>
      <c r="G2239" s="320">
        <f>VLOOKUP(A2239,'Northern Branch Phase II Debris'!A:F,6,FALSE)</f>
        <v>0</v>
      </c>
      <c r="H2239" s="84" t="str">
        <f>VLOOKUP(A2239,'Northern Branch Phase II Debris'!A:G,7,FALSE)</f>
        <v>Butte</v>
      </c>
      <c r="I2239" s="84" t="e">
        <f>VLOOKUP(A2239,'Go Backs'!A:H,8,FALSE)</f>
        <v>#N/A</v>
      </c>
      <c r="K2239" s="84" t="e">
        <f>VLOOKUP(A2239,'Go Aheads'!A:H,8,FALSE)</f>
        <v>#N/A</v>
      </c>
      <c r="M2239" s="84">
        <f>VLOOKUP(A2239,'Northern Branch Phase II Debris'!A:F,4,FALSE)</f>
        <v>0</v>
      </c>
      <c r="N2239" s="84">
        <f>VLOOKUP(A2239,'Northern Branch Phase II Debris'!A:F,5,FALSE)</f>
        <v>0</v>
      </c>
      <c r="P2239" s="84">
        <f ca="1">SUMIF(cCalRecycle_NorthBranch_DataMan!A:F,Audit!A2239,cCalRecycle_NorthBranch_DataMan!F:F)</f>
        <v>0</v>
      </c>
      <c r="Q2239" s="86" t="e">
        <f>VLOOKUP(A2239,cCalRecycle_NorthBranch_DataMan!A:B,2,FALSE)</f>
        <v>#N/A</v>
      </c>
      <c r="R2239" s="643" t="b">
        <f t="shared" ca="1" si="69"/>
        <v>1</v>
      </c>
    </row>
    <row r="2240" spans="1:19" ht="15.75" thickBot="1">
      <c r="A2240" s="508" t="s">
        <v>12883</v>
      </c>
      <c r="B2240" s="84" t="str">
        <f>VLOOKUP(A2240,'Northern Branch Phase II Debris'!A:F,2,FALSE)</f>
        <v>062-640-022-000</v>
      </c>
      <c r="C2240" s="84" t="str">
        <f>VLOOKUP(A2240,'Northern Branch Phase II Debris'!A:F,3,FALSE)</f>
        <v>Bald Rock Road</v>
      </c>
      <c r="F2240" s="84" t="str">
        <f t="shared" si="68"/>
        <v>Go Ahead</v>
      </c>
      <c r="G2240" s="320">
        <f>VLOOKUP(A2240,'Northern Branch Phase II Debris'!A:F,6,FALSE)</f>
        <v>0</v>
      </c>
      <c r="H2240" s="84" t="str">
        <f>VLOOKUP(A2240,'Northern Branch Phase II Debris'!A:G,7,FALSE)</f>
        <v>Butte</v>
      </c>
      <c r="I2240" s="84" t="e">
        <f>VLOOKUP(A2240,'Go Backs'!A:H,8,FALSE)</f>
        <v>#N/A</v>
      </c>
      <c r="K2240" s="84" t="e">
        <f>VLOOKUP(A2240,'Go Aheads'!A:H,8,FALSE)</f>
        <v>#N/A</v>
      </c>
      <c r="M2240" s="84">
        <f>VLOOKUP(A2240,'Northern Branch Phase II Debris'!A:F,4,FALSE)</f>
        <v>0</v>
      </c>
      <c r="N2240" s="84">
        <f>VLOOKUP(A2240,'Northern Branch Phase II Debris'!A:F,5,FALSE)</f>
        <v>0</v>
      </c>
      <c r="P2240" s="84">
        <f ca="1">SUMIF(cCalRecycle_NorthBranch_DataMan!A:F,Audit!A2240,cCalRecycle_NorthBranch_DataMan!F:F)</f>
        <v>0</v>
      </c>
      <c r="Q2240" s="86" t="e">
        <f>VLOOKUP(A2240,cCalRecycle_NorthBranch_DataMan!A:B,2,FALSE)</f>
        <v>#N/A</v>
      </c>
      <c r="R2240" s="643" t="b">
        <f t="shared" ca="1" si="69"/>
        <v>1</v>
      </c>
    </row>
    <row r="2241" spans="1:24" ht="26.25" thickBot="1">
      <c r="A2241" s="508" t="s">
        <v>12884</v>
      </c>
      <c r="B2241" s="84">
        <f>VLOOKUP(A2241,'Northern Branch Phase II Debris'!A:F,2,FALSE)</f>
        <v>9280</v>
      </c>
      <c r="C2241" s="84" t="str">
        <f>VLOOKUP(A2241,'Northern Branch Phase II Debris'!A:F,3,FALSE)</f>
        <v>Oroville Quincy Highway</v>
      </c>
      <c r="F2241" s="84" t="str">
        <f t="shared" si="68"/>
        <v>Go Ahead</v>
      </c>
      <c r="G2241" s="320">
        <f>VLOOKUP(A2241,'Northern Branch Phase II Debris'!A:F,6,FALSE)</f>
        <v>0</v>
      </c>
      <c r="H2241" s="84" t="str">
        <f>VLOOKUP(A2241,'Northern Branch Phase II Debris'!A:G,7,FALSE)</f>
        <v>Butte</v>
      </c>
      <c r="I2241" s="84" t="e">
        <f>VLOOKUP(A2241,'Go Backs'!A:H,8,FALSE)</f>
        <v>#N/A</v>
      </c>
      <c r="K2241" s="84" t="e">
        <f>VLOOKUP(A2241,'Go Aheads'!A:H,8,FALSE)</f>
        <v>#N/A</v>
      </c>
      <c r="M2241" s="84">
        <f>VLOOKUP(A2241,'Northern Branch Phase II Debris'!A:F,4,FALSE)</f>
        <v>0</v>
      </c>
      <c r="N2241" s="84">
        <f>VLOOKUP(A2241,'Northern Branch Phase II Debris'!A:F,5,FALSE)</f>
        <v>0</v>
      </c>
      <c r="P2241" s="84">
        <f ca="1">SUMIF(cCalRecycle_NorthBranch_DataMan!A:F,Audit!A2241,cCalRecycle_NorthBranch_DataMan!F:F)</f>
        <v>0</v>
      </c>
      <c r="Q2241" s="86" t="e">
        <f>VLOOKUP(A2241,cCalRecycle_NorthBranch_DataMan!A:B,2,FALSE)</f>
        <v>#N/A</v>
      </c>
      <c r="R2241" s="643" t="b">
        <f t="shared" ca="1" si="69"/>
        <v>1</v>
      </c>
    </row>
    <row r="2242" spans="1:24" ht="15.75" thickBot="1">
      <c r="A2242" s="508" t="s">
        <v>12885</v>
      </c>
      <c r="B2242" s="84" t="str">
        <f>VLOOKUP(A2242,'Northern Branch Phase II Debris'!A:F,2,FALSE)</f>
        <v>601/603</v>
      </c>
      <c r="C2242" s="84" t="str">
        <f>VLOOKUP(A2242,'Northern Branch Phase II Debris'!A:F,3,FALSE)</f>
        <v>Zink Road</v>
      </c>
      <c r="F2242" s="84" t="str">
        <f t="shared" si="68"/>
        <v>Go Ahead</v>
      </c>
      <c r="G2242" s="320">
        <f>VLOOKUP(A2242,'Northern Branch Phase II Debris'!A:F,6,FALSE)</f>
        <v>0</v>
      </c>
      <c r="H2242" s="84" t="str">
        <f>VLOOKUP(A2242,'Northern Branch Phase II Debris'!A:G,7,FALSE)</f>
        <v>Butte</v>
      </c>
      <c r="I2242" s="84" t="e">
        <f>VLOOKUP(A2242,'Go Backs'!A:H,8,FALSE)</f>
        <v>#N/A</v>
      </c>
      <c r="K2242" s="84" t="e">
        <f>VLOOKUP(A2242,'Go Aheads'!A:H,8,FALSE)</f>
        <v>#N/A</v>
      </c>
      <c r="M2242" s="84">
        <f>VLOOKUP(A2242,'Northern Branch Phase II Debris'!A:F,4,FALSE)</f>
        <v>0</v>
      </c>
      <c r="N2242" s="84">
        <f>VLOOKUP(A2242,'Northern Branch Phase II Debris'!A:F,5,FALSE)</f>
        <v>0</v>
      </c>
      <c r="P2242" s="84">
        <f ca="1">SUMIF(cCalRecycle_NorthBranch_DataMan!A:F,Audit!A2242,cCalRecycle_NorthBranch_DataMan!F:F)</f>
        <v>0</v>
      </c>
      <c r="Q2242" s="86" t="e">
        <f>VLOOKUP(A2242,cCalRecycle_NorthBranch_DataMan!A:B,2,FALSE)</f>
        <v>#N/A</v>
      </c>
      <c r="R2242" s="643" t="b">
        <f t="shared" ca="1" si="69"/>
        <v>1</v>
      </c>
    </row>
    <row r="2243" spans="1:24" ht="15.75" thickBot="1">
      <c r="A2243" s="509" t="s">
        <v>12886</v>
      </c>
      <c r="B2243" s="84">
        <f>VLOOKUP(A2243,'Northern Branch Phase II Debris'!A:F,2,FALSE)</f>
        <v>1530</v>
      </c>
      <c r="C2243" s="84" t="str">
        <f>VLOOKUP(A2243,'Northern Branch Phase II Debris'!A:F,3,FALSE)</f>
        <v>Hoaglin Road</v>
      </c>
      <c r="F2243" s="84" t="str">
        <f t="shared" ref="F2243:F2254" si="70">IF(ISNA(I2243),"Go Ahead", "GoBack")</f>
        <v>Go Ahead</v>
      </c>
      <c r="G2243" s="320">
        <f>VLOOKUP(A2243,'Northern Branch Phase II Debris'!A:F,6,FALSE)</f>
        <v>0</v>
      </c>
      <c r="H2243" s="84" t="str">
        <f>VLOOKUP(A2243,'Northern Branch Phase II Debris'!A:G,7,FALSE)</f>
        <v>Trinity</v>
      </c>
      <c r="I2243" s="84" t="e">
        <f>VLOOKUP(A2243,'Go Backs'!A:H,8,FALSE)</f>
        <v>#N/A</v>
      </c>
      <c r="K2243" s="84" t="e">
        <f>VLOOKUP(A2243,'Go Aheads'!A:H,8,FALSE)</f>
        <v>#N/A</v>
      </c>
      <c r="M2243" s="84">
        <f>VLOOKUP(A2243,'Northern Branch Phase II Debris'!A:F,4,FALSE)</f>
        <v>0</v>
      </c>
      <c r="N2243" s="84">
        <f>VLOOKUP(A2243,'Northern Branch Phase II Debris'!A:F,5,FALSE)</f>
        <v>0</v>
      </c>
      <c r="P2243" s="84">
        <f ca="1">SUMIF(cCalRecycle_NorthBranch_DataMan!A:F,Audit!A2243,cCalRecycle_NorthBranch_DataMan!F:F)</f>
        <v>0</v>
      </c>
      <c r="Q2243" s="86" t="e">
        <f>VLOOKUP(A2243,cCalRecycle_NorthBranch_DataMan!A:B,2,FALSE)</f>
        <v>#N/A</v>
      </c>
      <c r="R2243" s="643" t="b">
        <f t="shared" ref="R2243:R2254" ca="1" si="71">P2243=N2243</f>
        <v>1</v>
      </c>
      <c r="S2243" s="84" t="s">
        <v>4289</v>
      </c>
    </row>
    <row r="2244" spans="1:24" ht="15.75" thickBot="1">
      <c r="A2244" s="509" t="s">
        <v>12889</v>
      </c>
      <c r="B2244" s="84">
        <f>VLOOKUP(A2244,'Northern Branch Phase II Debris'!A:F,2,FALSE)</f>
        <v>108</v>
      </c>
      <c r="C2244" s="84" t="str">
        <f>VLOOKUP(A2244,'Northern Branch Phase II Debris'!A:F,3,FALSE)</f>
        <v>Bear Canyon Road</v>
      </c>
      <c r="F2244" s="84" t="str">
        <f t="shared" si="70"/>
        <v>Go Ahead</v>
      </c>
      <c r="G2244" s="320">
        <f>VLOOKUP(A2244,'Northern Branch Phase II Debris'!A:F,6,FALSE)</f>
        <v>0</v>
      </c>
      <c r="H2244" s="84" t="str">
        <f>VLOOKUP(A2244,'Northern Branch Phase II Debris'!A:G,7,FALSE)</f>
        <v>Trinity</v>
      </c>
      <c r="I2244" s="84" t="e">
        <f>VLOOKUP(A2244,'Go Backs'!A:H,8,FALSE)</f>
        <v>#N/A</v>
      </c>
      <c r="K2244" s="84" t="e">
        <f>VLOOKUP(A2244,'Go Aheads'!A:H,8,FALSE)</f>
        <v>#N/A</v>
      </c>
      <c r="M2244" s="84">
        <f>VLOOKUP(A2244,'Northern Branch Phase II Debris'!A:F,4,FALSE)</f>
        <v>0</v>
      </c>
      <c r="N2244" s="84">
        <f>VLOOKUP(A2244,'Northern Branch Phase II Debris'!A:F,5,FALSE)</f>
        <v>0</v>
      </c>
      <c r="P2244" s="84">
        <f ca="1">SUMIF(cCalRecycle_NorthBranch_DataMan!A:F,Audit!A2244,cCalRecycle_NorthBranch_DataMan!F:F)</f>
        <v>0</v>
      </c>
      <c r="Q2244" s="86" t="e">
        <f>VLOOKUP(A2244,cCalRecycle_NorthBranch_DataMan!A:B,2,FALSE)</f>
        <v>#N/A</v>
      </c>
      <c r="R2244" s="643" t="b">
        <f t="shared" ca="1" si="71"/>
        <v>1</v>
      </c>
      <c r="S2244" s="84" t="s">
        <v>4289</v>
      </c>
    </row>
    <row r="2245" spans="1:24" ht="15.75" thickBot="1">
      <c r="A2245" s="509" t="s">
        <v>12892</v>
      </c>
      <c r="B2245" s="84">
        <f>VLOOKUP(A2245,'Northern Branch Phase II Debris'!A:F,2,FALSE)</f>
        <v>411</v>
      </c>
      <c r="C2245" s="84" t="str">
        <f>VLOOKUP(A2245,'Northern Branch Phase II Debris'!A:F,3,FALSE)</f>
        <v>Holly Creek Lane</v>
      </c>
      <c r="F2245" s="84" t="str">
        <f t="shared" si="70"/>
        <v>Go Ahead</v>
      </c>
      <c r="G2245" s="320">
        <f>VLOOKUP(A2245,'Northern Branch Phase II Debris'!A:F,6,FALSE)</f>
        <v>0</v>
      </c>
      <c r="H2245" s="84" t="str">
        <f>VLOOKUP(A2245,'Northern Branch Phase II Debris'!A:G,7,FALSE)</f>
        <v>Trinity</v>
      </c>
      <c r="I2245" s="84" t="e">
        <f>VLOOKUP(A2245,'Go Backs'!A:H,8,FALSE)</f>
        <v>#N/A</v>
      </c>
      <c r="K2245" s="84" t="e">
        <f>VLOOKUP(A2245,'Go Aheads'!A:H,8,FALSE)</f>
        <v>#N/A</v>
      </c>
      <c r="M2245" s="84">
        <f>VLOOKUP(A2245,'Northern Branch Phase II Debris'!A:F,4,FALSE)</f>
        <v>0</v>
      </c>
      <c r="N2245" s="84">
        <f>VLOOKUP(A2245,'Northern Branch Phase II Debris'!A:F,5,FALSE)</f>
        <v>0</v>
      </c>
      <c r="P2245" s="84">
        <f ca="1">SUMIF(cCalRecycle_NorthBranch_DataMan!A:F,Audit!A2245,cCalRecycle_NorthBranch_DataMan!F:F)</f>
        <v>0</v>
      </c>
      <c r="Q2245" s="86" t="e">
        <f>VLOOKUP(A2245,cCalRecycle_NorthBranch_DataMan!A:B,2,FALSE)</f>
        <v>#N/A</v>
      </c>
      <c r="R2245" s="643" t="b">
        <f t="shared" ca="1" si="71"/>
        <v>1</v>
      </c>
      <c r="S2245" s="84" t="s">
        <v>4289</v>
      </c>
    </row>
    <row r="2246" spans="1:24" s="707" customFormat="1" ht="15.75" thickBot="1">
      <c r="A2246" s="638" t="s">
        <v>12951</v>
      </c>
      <c r="B2246" s="84">
        <f>VLOOKUP(A2246,'Northern Branch Phase II Debris'!A:F,2,FALSE)</f>
        <v>2228</v>
      </c>
      <c r="C2246" s="84" t="str">
        <f>VLOOKUP(A2246,'Northern Branch Phase II Debris'!A:F,3,FALSE)</f>
        <v>Georgia Flat Road</v>
      </c>
      <c r="F2246" s="84" t="str">
        <f t="shared" si="70"/>
        <v>Go Ahead</v>
      </c>
      <c r="G2246" s="320">
        <f>VLOOKUP(A2246,'Northern Branch Phase II Debris'!A:F,6,FALSE)</f>
        <v>0</v>
      </c>
      <c r="H2246" s="84" t="str">
        <f>VLOOKUP(A2246,'Northern Branch Phase II Debris'!A:G,7,FALSE)</f>
        <v>Siskiyou</v>
      </c>
      <c r="I2246" s="84" t="e">
        <f>VLOOKUP(A2246,'Go Backs'!A:H,8,FALSE)</f>
        <v>#N/A</v>
      </c>
      <c r="K2246" s="84" t="e">
        <f>VLOOKUP(A2246,'Go Aheads'!A:H,8,FALSE)</f>
        <v>#N/A</v>
      </c>
      <c r="M2246" s="84">
        <f>VLOOKUP(A2246,'Northern Branch Phase II Debris'!A:F,4,FALSE)</f>
        <v>0</v>
      </c>
      <c r="N2246" s="84">
        <f>VLOOKUP(A2246,'Northern Branch Phase II Debris'!A:F,5,FALSE)</f>
        <v>0</v>
      </c>
      <c r="P2246" s="84">
        <f ca="1">SUMIF(cCalRecycle_NorthBranch_DataMan!A:F,Audit!A2246,cCalRecycle_NorthBranch_DataMan!F:F)</f>
        <v>0</v>
      </c>
      <c r="Q2246" s="86" t="e">
        <f>VLOOKUP(A2246,cCalRecycle_NorthBranch_DataMan!A:B,2,FALSE)</f>
        <v>#N/A</v>
      </c>
      <c r="R2246" s="643" t="b">
        <f t="shared" ca="1" si="71"/>
        <v>1</v>
      </c>
      <c r="X2246" s="708"/>
    </row>
    <row r="2247" spans="1:24" s="707" customFormat="1" ht="26.25" thickBot="1">
      <c r="A2247" s="638" t="s">
        <v>12905</v>
      </c>
      <c r="B2247" s="84">
        <f>VLOOKUP(A2247,'Northern Branch Phase II Debris'!A:F,2,FALSE)</f>
        <v>9607</v>
      </c>
      <c r="C2247" s="84" t="str">
        <f>VLOOKUP(A2247,'Northern Branch Phase II Debris'!A:F,3,FALSE)</f>
        <v>Oroville Quincy Highway</v>
      </c>
      <c r="F2247" s="84" t="str">
        <f t="shared" si="70"/>
        <v>Go Ahead</v>
      </c>
      <c r="G2247" s="320">
        <f>VLOOKUP(A2247,'Northern Branch Phase II Debris'!A:F,6,FALSE)</f>
        <v>0</v>
      </c>
      <c r="H2247" s="84" t="str">
        <f>VLOOKUP(A2247,'Northern Branch Phase II Debris'!A:G,7,FALSE)</f>
        <v>Butte</v>
      </c>
      <c r="I2247" s="84" t="e">
        <f>VLOOKUP(A2247,'Go Backs'!A:H,8,FALSE)</f>
        <v>#N/A</v>
      </c>
      <c r="K2247" s="84" t="e">
        <f>VLOOKUP(A2247,'Go Aheads'!A:H,8,FALSE)</f>
        <v>#N/A</v>
      </c>
      <c r="M2247" s="84">
        <f>VLOOKUP(A2247,'Northern Branch Phase II Debris'!A:F,4,FALSE)</f>
        <v>0</v>
      </c>
      <c r="N2247" s="84">
        <f>VLOOKUP(A2247,'Northern Branch Phase II Debris'!A:F,5,FALSE)</f>
        <v>0</v>
      </c>
      <c r="P2247" s="84">
        <f ca="1">SUMIF(cCalRecycle_NorthBranch_DataMan!A:F,Audit!A2247,cCalRecycle_NorthBranch_DataMan!F:F)</f>
        <v>0</v>
      </c>
      <c r="Q2247" s="86" t="e">
        <f>VLOOKUP(A2247,cCalRecycle_NorthBranch_DataMan!A:B,2,FALSE)</f>
        <v>#N/A</v>
      </c>
      <c r="R2247" s="643" t="b">
        <f t="shared" ca="1" si="71"/>
        <v>1</v>
      </c>
      <c r="X2247" s="708"/>
    </row>
    <row r="2248" spans="1:24" s="707" customFormat="1" ht="15.75" thickBot="1">
      <c r="A2248" s="638" t="s">
        <v>12904</v>
      </c>
      <c r="B2248" s="84">
        <f>VLOOKUP(A2248,'Northern Branch Phase II Debris'!A:F,2,FALSE)</f>
        <v>20</v>
      </c>
      <c r="C2248" s="84" t="str">
        <f>VLOOKUP(A2248,'Northern Branch Phase II Debris'!A:F,3,FALSE)</f>
        <v>Stone Road</v>
      </c>
      <c r="F2248" s="84" t="str">
        <f t="shared" si="70"/>
        <v>Go Ahead</v>
      </c>
      <c r="G2248" s="320">
        <f>VLOOKUP(A2248,'Northern Branch Phase II Debris'!A:F,6,FALSE)</f>
        <v>0</v>
      </c>
      <c r="H2248" s="84" t="str">
        <f>VLOOKUP(A2248,'Northern Branch Phase II Debris'!A:G,7,FALSE)</f>
        <v>Butte</v>
      </c>
      <c r="I2248" s="84" t="e">
        <f>VLOOKUP(A2248,'Go Backs'!A:H,8,FALSE)</f>
        <v>#N/A</v>
      </c>
      <c r="K2248" s="84" t="e">
        <f>VLOOKUP(A2248,'Go Aheads'!A:H,8,FALSE)</f>
        <v>#N/A</v>
      </c>
      <c r="M2248" s="84">
        <f>VLOOKUP(A2248,'Northern Branch Phase II Debris'!A:F,4,FALSE)</f>
        <v>0</v>
      </c>
      <c r="N2248" s="84">
        <f>VLOOKUP(A2248,'Northern Branch Phase II Debris'!A:F,5,FALSE)</f>
        <v>0</v>
      </c>
      <c r="P2248" s="84">
        <f ca="1">SUMIF(cCalRecycle_NorthBranch_DataMan!A:F,Audit!A2248,cCalRecycle_NorthBranch_DataMan!F:F)</f>
        <v>0</v>
      </c>
      <c r="Q2248" s="86" t="e">
        <f>VLOOKUP(A2248,cCalRecycle_NorthBranch_DataMan!A:B,2,FALSE)</f>
        <v>#N/A</v>
      </c>
      <c r="R2248" s="643" t="b">
        <f t="shared" ca="1" si="71"/>
        <v>1</v>
      </c>
      <c r="X2248" s="708"/>
    </row>
    <row r="2249" spans="1:24" s="707" customFormat="1" ht="15.75" thickBot="1">
      <c r="A2249" s="638" t="s">
        <v>12906</v>
      </c>
      <c r="B2249" s="84">
        <f>VLOOKUP(A2249,'Northern Branch Phase II Debris'!A:F,2,FALSE)</f>
        <v>0</v>
      </c>
      <c r="C2249" s="84" t="str">
        <f>VLOOKUP(A2249,'Northern Branch Phase II Debris'!A:F,3,FALSE)</f>
        <v>SEC16T 21 R 6 E</v>
      </c>
      <c r="F2249" s="84" t="str">
        <f t="shared" si="70"/>
        <v>Go Ahead</v>
      </c>
      <c r="G2249" s="320">
        <f>VLOOKUP(A2249,'Northern Branch Phase II Debris'!A:F,6,FALSE)</f>
        <v>0</v>
      </c>
      <c r="H2249" s="84" t="str">
        <f>VLOOKUP(A2249,'Northern Branch Phase II Debris'!A:G,7,FALSE)</f>
        <v>Butte</v>
      </c>
      <c r="I2249" s="84" t="e">
        <f>VLOOKUP(A2249,'Go Backs'!A:H,8,FALSE)</f>
        <v>#N/A</v>
      </c>
      <c r="K2249" s="84" t="e">
        <f>VLOOKUP(A2249,'Go Aheads'!A:H,8,FALSE)</f>
        <v>#N/A</v>
      </c>
      <c r="M2249" s="84">
        <f>VLOOKUP(A2249,'Northern Branch Phase II Debris'!A:F,4,FALSE)</f>
        <v>0</v>
      </c>
      <c r="N2249" s="84">
        <f>VLOOKUP(A2249,'Northern Branch Phase II Debris'!A:F,5,FALSE)</f>
        <v>0</v>
      </c>
      <c r="P2249" s="84">
        <f ca="1">SUMIF(cCalRecycle_NorthBranch_DataMan!A:F,Audit!A2249,cCalRecycle_NorthBranch_DataMan!F:F)</f>
        <v>0</v>
      </c>
      <c r="Q2249" s="86" t="e">
        <f>VLOOKUP(A2249,cCalRecycle_NorthBranch_DataMan!A:B,2,FALSE)</f>
        <v>#N/A</v>
      </c>
      <c r="R2249" s="643" t="b">
        <f t="shared" ca="1" si="71"/>
        <v>1</v>
      </c>
      <c r="X2249" s="708"/>
    </row>
    <row r="2250" spans="1:24" s="707" customFormat="1" ht="15.75" thickBot="1">
      <c r="A2250" s="459" t="s">
        <v>13000</v>
      </c>
      <c r="B2250" s="84">
        <f>VLOOKUP(A2250,'Northern Branch Phase II Debris'!A:F,2,FALSE)</f>
        <v>11501</v>
      </c>
      <c r="C2250" s="84" t="str">
        <f>VLOOKUP(A2250,'Northern Branch Phase II Debris'!A:F,3,FALSE)</f>
        <v>Mad River Road</v>
      </c>
      <c r="F2250" s="84" t="str">
        <f t="shared" si="70"/>
        <v>Go Ahead</v>
      </c>
      <c r="G2250" s="320">
        <f>VLOOKUP(A2250,'Northern Branch Phase II Debris'!A:F,6,FALSE)</f>
        <v>0</v>
      </c>
      <c r="H2250" s="84" t="str">
        <f>VLOOKUP(A2250,'Northern Branch Phase II Debris'!A:G,7,FALSE)</f>
        <v>Trinity</v>
      </c>
      <c r="I2250" s="84" t="e">
        <f>VLOOKUP(A2250,'Go Backs'!A:H,8,FALSE)</f>
        <v>#N/A</v>
      </c>
      <c r="K2250" s="84" t="e">
        <f>VLOOKUP(A2250,'Go Aheads'!A:H,8,FALSE)</f>
        <v>#N/A</v>
      </c>
      <c r="M2250" s="84">
        <f>VLOOKUP(A2250,'Northern Branch Phase II Debris'!A:F,4,FALSE)</f>
        <v>0</v>
      </c>
      <c r="N2250" s="84">
        <f>VLOOKUP(A2250,'Northern Branch Phase II Debris'!A:F,5,FALSE)</f>
        <v>0</v>
      </c>
      <c r="P2250" s="84">
        <f ca="1">SUMIF(cCalRecycle_NorthBranch_DataMan!A:F,Audit!A2250,cCalRecycle_NorthBranch_DataMan!F:F)</f>
        <v>0</v>
      </c>
      <c r="Q2250" s="86" t="e">
        <f>VLOOKUP(A2250,cCalRecycle_NorthBranch_DataMan!A:B,2,FALSE)</f>
        <v>#N/A</v>
      </c>
      <c r="R2250" s="643" t="b">
        <f t="shared" ca="1" si="71"/>
        <v>1</v>
      </c>
      <c r="S2250" s="84" t="s">
        <v>4289</v>
      </c>
      <c r="X2250" s="708"/>
    </row>
    <row r="2251" spans="1:24" s="707" customFormat="1" ht="15.75" thickBot="1">
      <c r="A2251" s="459" t="s">
        <v>13001</v>
      </c>
      <c r="B2251" s="84">
        <f>VLOOKUP(A2251,'Northern Branch Phase II Debris'!A:F,2,FALSE)</f>
        <v>13191</v>
      </c>
      <c r="C2251" s="84" t="str">
        <f>VLOOKUP(A2251,'Northern Branch Phase II Debris'!A:F,3,FALSE)</f>
        <v>Mad River Road</v>
      </c>
      <c r="F2251" s="84" t="str">
        <f t="shared" si="70"/>
        <v>Go Ahead</v>
      </c>
      <c r="G2251" s="320">
        <f>VLOOKUP(A2251,'Northern Branch Phase II Debris'!A:F,6,FALSE)</f>
        <v>0</v>
      </c>
      <c r="H2251" s="84" t="str">
        <f>VLOOKUP(A2251,'Northern Branch Phase II Debris'!A:G,7,FALSE)</f>
        <v>Trinity</v>
      </c>
      <c r="I2251" s="84" t="e">
        <f>VLOOKUP(A2251,'Go Backs'!A:H,8,FALSE)</f>
        <v>#N/A</v>
      </c>
      <c r="K2251" s="84" t="e">
        <f>VLOOKUP(A2251,'Go Aheads'!A:H,8,FALSE)</f>
        <v>#N/A</v>
      </c>
      <c r="M2251" s="84">
        <f>VLOOKUP(A2251,'Northern Branch Phase II Debris'!A:F,4,FALSE)</f>
        <v>0</v>
      </c>
      <c r="N2251" s="84">
        <f>VLOOKUP(A2251,'Northern Branch Phase II Debris'!A:F,5,FALSE)</f>
        <v>0</v>
      </c>
      <c r="P2251" s="84">
        <f ca="1">SUMIF(cCalRecycle_NorthBranch_DataMan!A:F,Audit!A2251,cCalRecycle_NorthBranch_DataMan!F:F)</f>
        <v>0</v>
      </c>
      <c r="Q2251" s="86" t="e">
        <f>VLOOKUP(A2251,cCalRecycle_NorthBranch_DataMan!A:B,2,FALSE)</f>
        <v>#N/A</v>
      </c>
      <c r="R2251" s="643" t="b">
        <f t="shared" ca="1" si="71"/>
        <v>1</v>
      </c>
      <c r="S2251" s="84" t="s">
        <v>4289</v>
      </c>
      <c r="X2251" s="708"/>
    </row>
    <row r="2252" spans="1:24" ht="15.75" thickBot="1">
      <c r="A2252" s="459" t="s">
        <v>13002</v>
      </c>
      <c r="B2252" s="84">
        <f>VLOOKUP(A2252,'Northern Branch Phase II Debris'!A:F,2,FALSE)</f>
        <v>13181</v>
      </c>
      <c r="C2252" s="84" t="str">
        <f>VLOOKUP(A2252,'Northern Branch Phase II Debris'!A:F,3,FALSE)</f>
        <v>Mad River Road</v>
      </c>
      <c r="F2252" s="84" t="str">
        <f t="shared" si="70"/>
        <v>Go Ahead</v>
      </c>
      <c r="G2252" s="320">
        <f>VLOOKUP(A2252,'Northern Branch Phase II Debris'!A:F,6,FALSE)</f>
        <v>0</v>
      </c>
      <c r="H2252" s="84" t="str">
        <f>VLOOKUP(A2252,'Northern Branch Phase II Debris'!A:G,7,FALSE)</f>
        <v>Trinity</v>
      </c>
      <c r="I2252" s="84" t="e">
        <f>VLOOKUP(A2252,'Go Backs'!A:H,8,FALSE)</f>
        <v>#N/A</v>
      </c>
      <c r="K2252" s="84" t="e">
        <f>VLOOKUP(A2252,'Go Aheads'!A:H,8,FALSE)</f>
        <v>#N/A</v>
      </c>
      <c r="M2252" s="84">
        <f>VLOOKUP(A2252,'Northern Branch Phase II Debris'!A:F,4,FALSE)</f>
        <v>0</v>
      </c>
      <c r="N2252" s="84">
        <f>VLOOKUP(A2252,'Northern Branch Phase II Debris'!A:F,5,FALSE)</f>
        <v>0</v>
      </c>
      <c r="P2252" s="84">
        <f ca="1">SUMIF(cCalRecycle_NorthBranch_DataMan!A:F,Audit!A2252,cCalRecycle_NorthBranch_DataMan!F:F)</f>
        <v>0</v>
      </c>
      <c r="Q2252" s="86" t="e">
        <f>VLOOKUP(A2252,cCalRecycle_NorthBranch_DataMan!A:B,2,FALSE)</f>
        <v>#N/A</v>
      </c>
      <c r="R2252" s="643" t="b">
        <f t="shared" ca="1" si="71"/>
        <v>1</v>
      </c>
      <c r="S2252" s="84" t="s">
        <v>4289</v>
      </c>
    </row>
    <row r="2253" spans="1:24" ht="26.25" thickBot="1">
      <c r="A2253" s="459" t="s">
        <v>13003</v>
      </c>
      <c r="B2253" s="84">
        <f>VLOOKUP(A2253,'Northern Branch Phase II Debris'!A:F,2,FALSE)</f>
        <v>370</v>
      </c>
      <c r="C2253" s="84" t="str">
        <f>VLOOKUP(A2253,'Northern Branch Phase II Debris'!A:F,3,FALSE)</f>
        <v>Blue Rock Ranch Road</v>
      </c>
      <c r="F2253" s="84" t="str">
        <f t="shared" si="70"/>
        <v>Go Ahead</v>
      </c>
      <c r="G2253" s="320">
        <f>VLOOKUP(A2253,'Northern Branch Phase II Debris'!A:F,6,FALSE)</f>
        <v>0</v>
      </c>
      <c r="H2253" s="84" t="str">
        <f>VLOOKUP(A2253,'Northern Branch Phase II Debris'!A:G,7,FALSE)</f>
        <v>Trinity</v>
      </c>
      <c r="I2253" s="84" t="e">
        <f>VLOOKUP(A2253,'Go Backs'!A:H,8,FALSE)</f>
        <v>#N/A</v>
      </c>
      <c r="K2253" s="84" t="e">
        <f>VLOOKUP(A2253,'Go Aheads'!A:H,8,FALSE)</f>
        <v>#N/A</v>
      </c>
      <c r="M2253" s="84">
        <f>VLOOKUP(A2253,'Northern Branch Phase II Debris'!A:F,4,FALSE)</f>
        <v>0</v>
      </c>
      <c r="N2253" s="84">
        <f>VLOOKUP(A2253,'Northern Branch Phase II Debris'!A:F,5,FALSE)</f>
        <v>0</v>
      </c>
      <c r="P2253" s="84">
        <f ca="1">SUMIF(cCalRecycle_NorthBranch_DataMan!A:F,Audit!A2253,cCalRecycle_NorthBranch_DataMan!F:F)</f>
        <v>0</v>
      </c>
      <c r="Q2253" s="86" t="e">
        <f>VLOOKUP(A2253,cCalRecycle_NorthBranch_DataMan!A:B,2,FALSE)</f>
        <v>#N/A</v>
      </c>
      <c r="R2253" s="643" t="b">
        <f t="shared" ca="1" si="71"/>
        <v>1</v>
      </c>
      <c r="S2253" s="84" t="s">
        <v>4289</v>
      </c>
    </row>
    <row r="2254" spans="1:24" ht="15.75" thickBot="1">
      <c r="A2254" s="459" t="s">
        <v>13005</v>
      </c>
      <c r="B2254" s="84">
        <f>VLOOKUP(A2254,'Northern Branch Phase II Debris'!A:F,2,FALSE)</f>
        <v>10970</v>
      </c>
      <c r="C2254" s="84" t="str">
        <f>VLOOKUP(A2254,'Northern Branch Phase II Debris'!A:F,3,FALSE)</f>
        <v>Long Ridge Road</v>
      </c>
      <c r="F2254" s="84" t="str">
        <f t="shared" si="70"/>
        <v>Go Ahead</v>
      </c>
      <c r="G2254" s="320">
        <f>VLOOKUP(A2254,'Northern Branch Phase II Debris'!A:F,6,FALSE)</f>
        <v>0</v>
      </c>
      <c r="H2254" s="84" t="str">
        <f>VLOOKUP(A2254,'Northern Branch Phase II Debris'!A:G,7,FALSE)</f>
        <v>Trinity</v>
      </c>
      <c r="I2254" s="84" t="e">
        <f>VLOOKUP(A2254,'Go Backs'!A:H,8,FALSE)</f>
        <v>#N/A</v>
      </c>
      <c r="K2254" s="84" t="e">
        <f>VLOOKUP(A2254,'Go Aheads'!A:H,8,FALSE)</f>
        <v>#N/A</v>
      </c>
      <c r="M2254" s="84">
        <f>VLOOKUP(A2254,'Northern Branch Phase II Debris'!A:F,4,FALSE)</f>
        <v>0</v>
      </c>
      <c r="N2254" s="84">
        <f>VLOOKUP(A2254,'Northern Branch Phase II Debris'!A:F,5,FALSE)</f>
        <v>0</v>
      </c>
      <c r="P2254" s="84">
        <f ca="1">SUMIF(cCalRecycle_NorthBranch_DataMan!A:F,Audit!A2254,cCalRecycle_NorthBranch_DataMan!F:F)</f>
        <v>0</v>
      </c>
      <c r="Q2254" s="86" t="e">
        <f>VLOOKUP(A2254,cCalRecycle_NorthBranch_DataMan!A:B,2,FALSE)</f>
        <v>#N/A</v>
      </c>
      <c r="R2254" s="643" t="b">
        <f t="shared" ca="1" si="71"/>
        <v>1</v>
      </c>
      <c r="S2254" s="84" t="s">
        <v>4289</v>
      </c>
    </row>
  </sheetData>
  <mergeCells count="1">
    <mergeCell ref="T1:U1"/>
  </mergeCells>
  <conditionalFormatting sqref="F1">
    <cfRule type="cellIs" dxfId="381" priority="51" operator="equal">
      <formula>"Go Ahead"</formula>
    </cfRule>
    <cfRule type="cellIs" dxfId="380" priority="52" operator="equal">
      <formula>"Go Back"</formula>
    </cfRule>
  </conditionalFormatting>
  <conditionalFormatting sqref="G1">
    <cfRule type="cellIs" dxfId="379" priority="49" operator="equal">
      <formula>"Go Ahead"</formula>
    </cfRule>
    <cfRule type="cellIs" dxfId="378" priority="50" operator="equal">
      <formula>"Go Back"</formula>
    </cfRule>
  </conditionalFormatting>
  <conditionalFormatting sqref="R1:R1048576">
    <cfRule type="cellIs" dxfId="377" priority="47" operator="equal">
      <formula>TRUE</formula>
    </cfRule>
    <cfRule type="cellIs" dxfId="376" priority="48" operator="equal">
      <formula>FALSE</formula>
    </cfRule>
  </conditionalFormatting>
  <conditionalFormatting sqref="A341">
    <cfRule type="duplicateValues" dxfId="375" priority="45"/>
    <cfRule type="duplicateValues" dxfId="374" priority="46"/>
  </conditionalFormatting>
  <conditionalFormatting sqref="A2146">
    <cfRule type="duplicateValues" dxfId="373" priority="44"/>
  </conditionalFormatting>
  <conditionalFormatting sqref="A2150">
    <cfRule type="duplicateValues" dxfId="372" priority="53"/>
  </conditionalFormatting>
  <conditionalFormatting sqref="A2150">
    <cfRule type="duplicateValues" dxfId="371" priority="43"/>
  </conditionalFormatting>
  <conditionalFormatting sqref="A2125:A2132">
    <cfRule type="duplicateValues" dxfId="370" priority="40"/>
    <cfRule type="duplicateValues" dxfId="369" priority="41"/>
  </conditionalFormatting>
  <conditionalFormatting sqref="A2142:A2143 A2118:A2121 A2123:A2124">
    <cfRule type="duplicateValues" dxfId="368" priority="42"/>
  </conditionalFormatting>
  <conditionalFormatting sqref="A2133:A2134 A2136 A2138:A2141">
    <cfRule type="duplicateValues" dxfId="367" priority="54"/>
    <cfRule type="duplicateValues" dxfId="366" priority="55"/>
  </conditionalFormatting>
  <conditionalFormatting sqref="A2133:A2134 A2136 A2138:A2141">
    <cfRule type="duplicateValues" dxfId="365" priority="56"/>
  </conditionalFormatting>
  <conditionalFormatting sqref="A2118:A2121 A2123:A2124">
    <cfRule type="duplicateValues" dxfId="364" priority="57"/>
    <cfRule type="duplicateValues" dxfId="363" priority="58"/>
  </conditionalFormatting>
  <conditionalFormatting sqref="A2118:A2121 A2123:A2134 A2136 A2138:A2143">
    <cfRule type="duplicateValues" dxfId="362" priority="59"/>
  </conditionalFormatting>
  <conditionalFormatting sqref="A2075:A2117 A2:A340 A342:A2057 A2122 A2135 A2137">
    <cfRule type="duplicateValues" dxfId="361" priority="60"/>
    <cfRule type="duplicateValues" dxfId="360" priority="61"/>
  </conditionalFormatting>
  <conditionalFormatting sqref="A2075:A2117 A2:A2057 A2122 A2135 A2137">
    <cfRule type="duplicateValues" dxfId="359" priority="62"/>
  </conditionalFormatting>
  <conditionalFormatting sqref="A2122 A2:A2117 A2135 A2137">
    <cfRule type="duplicateValues" dxfId="358" priority="63"/>
    <cfRule type="duplicateValues" dxfId="357" priority="64"/>
  </conditionalFormatting>
  <conditionalFormatting sqref="A2153:A2161">
    <cfRule type="duplicateValues" dxfId="356" priority="35"/>
  </conditionalFormatting>
  <conditionalFormatting sqref="A2153:A2161">
    <cfRule type="duplicateValues" dxfId="355" priority="36"/>
  </conditionalFormatting>
  <conditionalFormatting sqref="A2153:A2161">
    <cfRule type="duplicateValues" dxfId="354" priority="37"/>
  </conditionalFormatting>
  <conditionalFormatting sqref="A2153:A2161">
    <cfRule type="duplicateValues" dxfId="353" priority="38"/>
    <cfRule type="duplicateValues" dxfId="352" priority="39"/>
  </conditionalFormatting>
  <conditionalFormatting sqref="A2154:A2161">
    <cfRule type="duplicateValues" dxfId="351" priority="33"/>
  </conditionalFormatting>
  <conditionalFormatting sqref="A2154:A2161">
    <cfRule type="duplicateValues" dxfId="350" priority="32"/>
  </conditionalFormatting>
  <conditionalFormatting sqref="A2162:A2164 A2:A2152">
    <cfRule type="duplicateValues" dxfId="349" priority="71"/>
  </conditionalFormatting>
  <conditionalFormatting sqref="A2162:A2164">
    <cfRule type="duplicateValues" dxfId="348" priority="72"/>
  </conditionalFormatting>
  <conditionalFormatting sqref="A2162:A2164 A2:A2117 A2122 A2135 A2137">
    <cfRule type="duplicateValues" dxfId="347" priority="73"/>
  </conditionalFormatting>
  <conditionalFormatting sqref="A2162:A2164 A2144:A2152 A2:A2117 A2122 A2135 A2137">
    <cfRule type="duplicateValues" dxfId="346" priority="74"/>
    <cfRule type="duplicateValues" dxfId="345" priority="75"/>
  </conditionalFormatting>
  <conditionalFormatting sqref="F1:F1048576">
    <cfRule type="cellIs" dxfId="344" priority="30" operator="equal">
      <formula>"GoBack"</formula>
    </cfRule>
  </conditionalFormatting>
  <conditionalFormatting sqref="A2144:A2150">
    <cfRule type="duplicateValues" dxfId="343" priority="6428"/>
  </conditionalFormatting>
  <conditionalFormatting sqref="A2144:A2152">
    <cfRule type="duplicateValues" dxfId="342" priority="6429"/>
  </conditionalFormatting>
  <conditionalFormatting sqref="A2144:A2152">
    <cfRule type="duplicateValues" dxfId="341" priority="6430"/>
    <cfRule type="duplicateValues" dxfId="340" priority="6431"/>
  </conditionalFormatting>
  <conditionalFormatting sqref="A2144:A2152 A2:A2117 A2122 A2135 A2137">
    <cfRule type="duplicateValues" dxfId="339" priority="6432"/>
  </conditionalFormatting>
  <conditionalFormatting sqref="A2:A2164">
    <cfRule type="duplicateValues" dxfId="338" priority="6471"/>
  </conditionalFormatting>
  <conditionalFormatting sqref="A2198:A2204">
    <cfRule type="duplicateValues" dxfId="337" priority="6662"/>
  </conditionalFormatting>
  <conditionalFormatting sqref="A2196:A2197 A2166:A2181 A2:A2164">
    <cfRule type="duplicateValues" dxfId="336" priority="6666"/>
    <cfRule type="duplicateValues" dxfId="335" priority="6667"/>
  </conditionalFormatting>
  <conditionalFormatting sqref="A2196:A2197 A2:A2181">
    <cfRule type="duplicateValues" dxfId="334" priority="6672"/>
  </conditionalFormatting>
  <conditionalFormatting sqref="A2:A2197">
    <cfRule type="duplicateValues" dxfId="333" priority="6674"/>
    <cfRule type="duplicateValues" dxfId="332" priority="6675"/>
  </conditionalFormatting>
  <conditionalFormatting sqref="A2:A2197">
    <cfRule type="duplicateValues" dxfId="331" priority="6676"/>
  </conditionalFormatting>
  <conditionalFormatting sqref="A2232:A2237 A2:A2204 A2243:A1048576">
    <cfRule type="duplicateValues" dxfId="330" priority="20"/>
  </conditionalFormatting>
  <conditionalFormatting sqref="A2233:A2237 A2243:A1048576">
    <cfRule type="duplicateValues" dxfId="329" priority="6686"/>
  </conditionalFormatting>
  <conditionalFormatting sqref="A1:A2237 A2243:A1048576">
    <cfRule type="duplicateValues" dxfId="328" priority="16"/>
  </conditionalFormatting>
  <conditionalFormatting sqref="A2218:A2229">
    <cfRule type="duplicateValues" dxfId="327" priority="13"/>
    <cfRule type="duplicateValues" dxfId="326" priority="14"/>
  </conditionalFormatting>
  <conditionalFormatting sqref="A2218:A2225">
    <cfRule type="duplicateValues" dxfId="325" priority="15"/>
  </conditionalFormatting>
  <conditionalFormatting sqref="A2255:A1048576">
    <cfRule type="duplicateValues" dxfId="324" priority="9"/>
  </conditionalFormatting>
  <conditionalFormatting sqref="A1:A1048576">
    <cfRule type="duplicateValues" dxfId="323" priority="8"/>
  </conditionalFormatting>
  <conditionalFormatting sqref="A2246:A2254">
    <cfRule type="duplicateValues" dxfId="322" priority="1"/>
    <cfRule type="duplicateValues" dxfId="321" priority="2"/>
  </conditionalFormatting>
  <conditionalFormatting sqref="A2246:A2254">
    <cfRule type="duplicateValues" dxfId="320" priority="3"/>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3E5A8-E788-40BE-BC03-A39879EF5163}">
  <sheetPr codeName="Sheet6">
    <tabColor rgb="FFFFC000"/>
  </sheetPr>
  <dimension ref="A1:X283"/>
  <sheetViews>
    <sheetView topLeftCell="A268" workbookViewId="0">
      <selection activeCell="I292" sqref="I292"/>
    </sheetView>
  </sheetViews>
  <sheetFormatPr defaultColWidth="14.85546875" defaultRowHeight="12.75"/>
  <cols>
    <col min="1" max="1" width="20.28515625" style="3" bestFit="1" customWidth="1"/>
    <col min="2" max="2" width="30.140625" style="114" bestFit="1" customWidth="1"/>
    <col min="3" max="4" width="14.85546875" style="84"/>
    <col min="5" max="6" width="0" style="84" hidden="1" customWidth="1"/>
    <col min="7" max="10" width="14.85546875" style="84"/>
    <col min="11" max="11" width="0" style="84" hidden="1" customWidth="1"/>
    <col min="12" max="12" width="14.85546875" style="84"/>
    <col min="13" max="13" width="0" style="84" hidden="1" customWidth="1"/>
    <col min="14" max="15" width="14.85546875" style="84"/>
    <col min="16" max="16" width="0" style="84" hidden="1" customWidth="1"/>
    <col min="17" max="17" width="14.85546875" style="84"/>
    <col min="18" max="18" width="14.85546875" style="86"/>
    <col min="19" max="19" width="14.85546875" style="84"/>
    <col min="20" max="20" width="38.42578125" style="84" customWidth="1"/>
    <col min="21" max="21" width="14.85546875" style="84"/>
    <col min="22" max="22" width="23.85546875" style="84" bestFit="1" customWidth="1"/>
    <col min="23" max="16384" width="14.85546875" style="84"/>
  </cols>
  <sheetData>
    <row r="1" spans="1:24" s="650" customFormat="1" ht="68.25" customHeight="1" thickTop="1">
      <c r="A1" s="478" t="s">
        <v>3965</v>
      </c>
      <c r="B1" s="479" t="s">
        <v>4936</v>
      </c>
      <c r="C1" s="648" t="s">
        <v>2782</v>
      </c>
      <c r="D1" s="648" t="s">
        <v>19</v>
      </c>
      <c r="E1" s="649" t="s">
        <v>3368</v>
      </c>
      <c r="F1" s="649" t="s">
        <v>3368</v>
      </c>
      <c r="G1" s="650" t="s">
        <v>2777</v>
      </c>
      <c r="H1" s="651" t="s">
        <v>3365</v>
      </c>
      <c r="I1" s="650" t="s">
        <v>3442</v>
      </c>
      <c r="J1" s="652" t="s">
        <v>2778</v>
      </c>
      <c r="K1" s="653"/>
      <c r="L1" s="654" t="s">
        <v>2779</v>
      </c>
      <c r="M1" s="655"/>
      <c r="N1" s="648" t="s">
        <v>2780</v>
      </c>
      <c r="O1" s="648" t="s">
        <v>2787</v>
      </c>
      <c r="P1" s="656"/>
      <c r="Q1" s="657" t="s">
        <v>2781</v>
      </c>
      <c r="R1" s="658" t="s">
        <v>4610</v>
      </c>
      <c r="S1" s="659" t="s">
        <v>3402</v>
      </c>
      <c r="T1" s="660" t="s">
        <v>3471</v>
      </c>
      <c r="U1" s="697" t="s">
        <v>4290</v>
      </c>
      <c r="V1" s="698"/>
      <c r="W1" s="661" t="s">
        <v>7820</v>
      </c>
      <c r="X1" s="662" t="s">
        <v>7821</v>
      </c>
    </row>
    <row r="2" spans="1:24" ht="39" thickBot="1">
      <c r="A2" s="641" t="s">
        <v>3743</v>
      </c>
      <c r="B2" s="642" t="s">
        <v>1311</v>
      </c>
      <c r="C2" s="84" t="str">
        <f>VLOOKUP(B2,'Northern Branch Phase II Debris'!A:F,2,FALSE)</f>
        <v>860-000-164-000</v>
      </c>
      <c r="D2" s="84" t="str">
        <f>VLOOKUP(B2,'Northern Branch Phase II Debris'!A:F,3,FALSE)</f>
        <v>RLCSD LL#19a Eagles Nest Road</v>
      </c>
      <c r="E2" s="85"/>
      <c r="F2" s="85"/>
      <c r="G2" s="84" t="str">
        <f>IF(ISNA(J2),"Go Ahead", "GoBack")</f>
        <v>Go Ahead</v>
      </c>
      <c r="H2" s="320">
        <f>VLOOKUP(B2,'Northern Branch Phase II Debris'!A:F,6,FALSE)</f>
        <v>44288</v>
      </c>
      <c r="I2" s="84" t="str">
        <f>VLOOKUP(B2,'Northern Branch Phase II Debris'!A:G,7,FALSE)</f>
        <v>Trinity</v>
      </c>
      <c r="J2" s="84" t="e">
        <f>VLOOKUP(B2,'Go Backs'!A:H,8,FALSE)</f>
        <v>#N/A</v>
      </c>
      <c r="K2" s="85"/>
      <c r="L2" s="84" t="e">
        <f>VLOOKUP(B2,'Go Aheads'!A:H,8,FALSE)</f>
        <v>#N/A</v>
      </c>
      <c r="M2" s="85"/>
      <c r="N2" s="84">
        <f>VLOOKUP(B2,'Northern Branch Phase II Debris'!A:F,4,FALSE)</f>
        <v>2</v>
      </c>
      <c r="O2" s="423">
        <f>VLOOKUP(B2,'Northern Branch Phase II Debris'!A:F,5,FALSE)</f>
        <v>1</v>
      </c>
      <c r="P2" s="423"/>
      <c r="Q2" s="423">
        <f ca="1">SUMIF(DataMan!A:F,'Audit for Odd APNs'!A2,DataMan!F:F)</f>
        <v>2</v>
      </c>
      <c r="R2" s="86">
        <f>VLOOKUP(A2,DataMan!A:B,2,FALSE)</f>
        <v>44287.583043981504</v>
      </c>
      <c r="S2" s="643" t="b">
        <f ca="1">Q2=O2</f>
        <v>0</v>
      </c>
      <c r="T2" s="422" t="s">
        <v>7482</v>
      </c>
      <c r="U2" s="644"/>
      <c r="V2" s="645" t="s">
        <v>4291</v>
      </c>
      <c r="W2" s="646">
        <f>Audit!V2</f>
        <v>44379</v>
      </c>
      <c r="X2" s="647">
        <f>Audit!W2</f>
        <v>0.3923611111111111</v>
      </c>
    </row>
    <row r="3" spans="1:24" ht="15" thickBot="1">
      <c r="A3" s="480" t="s">
        <v>3579</v>
      </c>
      <c r="B3" s="481" t="s">
        <v>1266</v>
      </c>
      <c r="C3" s="84">
        <f>VLOOKUP(B3,'Northern Branch Phase II Debris'!A:F,2,FALSE)</f>
        <v>12191</v>
      </c>
      <c r="D3" s="84" t="str">
        <f>VLOOKUP(B3,'Northern Branch Phase II Debris'!A:F,3,FALSE)</f>
        <v>Mad River Road</v>
      </c>
      <c r="E3" s="85"/>
      <c r="F3" s="85"/>
      <c r="G3" s="84" t="str">
        <f t="shared" ref="G3:G66" si="0">IF(ISNA(J3),"Go Ahead", "GoBack")</f>
        <v>Go Ahead</v>
      </c>
      <c r="H3" s="320">
        <f>VLOOKUP(B3,'Northern Branch Phase II Debris'!A:F,6,FALSE)</f>
        <v>44302</v>
      </c>
      <c r="I3" s="84" t="str">
        <f>VLOOKUP(B3,'Northern Branch Phase II Debris'!A:G,7,FALSE)</f>
        <v>Trinity</v>
      </c>
      <c r="J3" s="84" t="e">
        <f>VLOOKUP(B3,'Go Backs'!A:H,8,FALSE)</f>
        <v>#N/A</v>
      </c>
      <c r="K3" s="85"/>
      <c r="L3" s="84" t="e">
        <f>VLOOKUP(B3,'Go Aheads'!A:H,8,FALSE)</f>
        <v>#N/A</v>
      </c>
      <c r="M3" s="85"/>
      <c r="N3" s="84">
        <f>VLOOKUP(B3,'Northern Branch Phase II Debris'!A:F,4,FALSE)</f>
        <v>4</v>
      </c>
      <c r="O3" s="423">
        <f>VLOOKUP(B3,'Northern Branch Phase II Debris'!A:F,5,FALSE)</f>
        <v>3</v>
      </c>
      <c r="P3" s="423"/>
      <c r="Q3" s="423">
        <f ca="1">SUMIF(DataMan!A:F,'Audit for Odd APNs'!A3,DataMan!F:F)</f>
        <v>3</v>
      </c>
      <c r="R3" s="86">
        <f>VLOOKUP(A3,DataMan!A:B,2,FALSE)</f>
        <v>44301.300474537013</v>
      </c>
      <c r="S3" s="643" t="b">
        <f t="shared" ref="S3:S66" ca="1" si="1">Q3=O3</f>
        <v>1</v>
      </c>
      <c r="U3" s="10"/>
      <c r="V3" s="4" t="s">
        <v>4292</v>
      </c>
    </row>
    <row r="4" spans="1:24" ht="26.25" thickBot="1">
      <c r="A4" s="480" t="s">
        <v>3741</v>
      </c>
      <c r="B4" s="481" t="s">
        <v>1833</v>
      </c>
      <c r="C4" s="84" t="str">
        <f>VLOOKUP(B4,'Northern Branch Phase II Debris'!A:F,2,FALSE)</f>
        <v>860-000-158-000</v>
      </c>
      <c r="D4" s="84" t="str">
        <f>VLOOKUP(B4,'Northern Branch Phase II Debris'!A:F,3,FALSE)</f>
        <v>RLCSDLL#17 Mad River Road</v>
      </c>
      <c r="E4" s="85"/>
      <c r="F4" s="85"/>
      <c r="G4" s="84" t="str">
        <f t="shared" si="0"/>
        <v>Go Ahead</v>
      </c>
      <c r="H4" s="320">
        <f>VLOOKUP(B4,'Northern Branch Phase II Debris'!A:F,6,FALSE)</f>
        <v>44293</v>
      </c>
      <c r="I4" s="84" t="str">
        <f>VLOOKUP(B4,'Northern Branch Phase II Debris'!A:G,7,FALSE)</f>
        <v>Trinity</v>
      </c>
      <c r="J4" s="84" t="e">
        <f>VLOOKUP(B4,'Go Backs'!A:H,8,FALSE)</f>
        <v>#N/A</v>
      </c>
      <c r="K4" s="85"/>
      <c r="L4" s="84" t="e">
        <f>VLOOKUP(B4,'Go Aheads'!A:H,8,FALSE)</f>
        <v>#N/A</v>
      </c>
      <c r="M4" s="85"/>
      <c r="N4" s="84">
        <f>VLOOKUP(B4,'Northern Branch Phase II Debris'!A:F,4,FALSE)</f>
        <v>9</v>
      </c>
      <c r="O4" s="423">
        <f>VLOOKUP(B4,'Northern Branch Phase II Debris'!A:F,5,FALSE)</f>
        <v>4</v>
      </c>
      <c r="P4" s="423"/>
      <c r="Q4" s="423">
        <f ca="1">SUMIF(DataMan!A:F,'Audit for Odd APNs'!A4,DataMan!F:F)</f>
        <v>4</v>
      </c>
      <c r="R4" s="86">
        <f>VLOOKUP(A4,DataMan!A:B,2,FALSE)</f>
        <v>44292.403460648209</v>
      </c>
      <c r="S4" s="643" t="b">
        <f t="shared" ca="1" si="1"/>
        <v>1</v>
      </c>
      <c r="U4" s="11"/>
      <c r="V4" s="5" t="s">
        <v>4293</v>
      </c>
    </row>
    <row r="5" spans="1:24" ht="15" thickBot="1">
      <c r="A5" s="480" t="s">
        <v>3556</v>
      </c>
      <c r="B5" s="482" t="s">
        <v>1350</v>
      </c>
      <c r="C5" s="84">
        <f>VLOOKUP(B5,'Northern Branch Phase II Debris'!A:F,2,FALSE)</f>
        <v>11751</v>
      </c>
      <c r="D5" s="84" t="str">
        <f>VLOOKUP(B5,'Northern Branch Phase II Debris'!A:F,3,FALSE)</f>
        <v>Mad River Road</v>
      </c>
      <c r="E5" s="85"/>
      <c r="F5" s="85"/>
      <c r="G5" s="84" t="str">
        <f t="shared" si="0"/>
        <v>Go Ahead</v>
      </c>
      <c r="H5" s="320">
        <f>VLOOKUP(B5,'Northern Branch Phase II Debris'!A:F,6,FALSE)</f>
        <v>44298</v>
      </c>
      <c r="I5" s="84" t="str">
        <f>VLOOKUP(B5,'Northern Branch Phase II Debris'!A:G,7,FALSE)</f>
        <v>Trinity</v>
      </c>
      <c r="J5" s="84" t="e">
        <f>VLOOKUP(B5,'Go Backs'!A:H,8,FALSE)</f>
        <v>#N/A</v>
      </c>
      <c r="K5" s="85"/>
      <c r="L5" s="84" t="e">
        <f>VLOOKUP(B5,'Go Aheads'!A:H,8,FALSE)</f>
        <v>#N/A</v>
      </c>
      <c r="M5" s="85"/>
      <c r="N5" s="84">
        <f>VLOOKUP(B5,'Northern Branch Phase II Debris'!A:F,4,FALSE)</f>
        <v>4</v>
      </c>
      <c r="O5" s="423">
        <f>VLOOKUP(B5,'Northern Branch Phase II Debris'!A:F,5,FALSE)</f>
        <v>6</v>
      </c>
      <c r="P5" s="423"/>
      <c r="Q5" s="423">
        <f ca="1">SUMIF(DataMan!A:F,'Audit for Odd APNs'!A5,DataMan!F:F)</f>
        <v>6</v>
      </c>
      <c r="R5" s="86">
        <f>VLOOKUP(A5,DataMan!A:B,2,FALSE)</f>
        <v>44295.550601851792</v>
      </c>
      <c r="S5" s="643" t="b">
        <f t="shared" ca="1" si="1"/>
        <v>1</v>
      </c>
      <c r="U5" s="12"/>
      <c r="V5" s="7" t="s">
        <v>4294</v>
      </c>
    </row>
    <row r="6" spans="1:24" ht="15" thickBot="1">
      <c r="A6" s="480" t="s">
        <v>3557</v>
      </c>
      <c r="B6" s="481" t="s">
        <v>1494</v>
      </c>
      <c r="C6" s="84">
        <f>VLOOKUP(B6,'Northern Branch Phase II Debris'!A:F,2,FALSE)</f>
        <v>11750</v>
      </c>
      <c r="D6" s="84" t="str">
        <f>VLOOKUP(B6,'Northern Branch Phase II Debris'!A:F,3,FALSE)</f>
        <v>Mad River Road</v>
      </c>
      <c r="E6" s="85"/>
      <c r="F6" s="85"/>
      <c r="G6" s="84" t="str">
        <f t="shared" si="0"/>
        <v>Go Ahead</v>
      </c>
      <c r="H6" s="320">
        <f>VLOOKUP(B6,'Northern Branch Phase II Debris'!A:F,6,FALSE)</f>
        <v>44295</v>
      </c>
      <c r="I6" s="84" t="str">
        <f>VLOOKUP(B6,'Northern Branch Phase II Debris'!A:G,7,FALSE)</f>
        <v>Trinity</v>
      </c>
      <c r="J6" s="84" t="e">
        <f>VLOOKUP(B6,'Go Backs'!A:H,8,FALSE)</f>
        <v>#N/A</v>
      </c>
      <c r="K6" s="85"/>
      <c r="L6" s="84" t="e">
        <f>VLOOKUP(B6,'Go Aheads'!A:H,8,FALSE)</f>
        <v>#N/A</v>
      </c>
      <c r="M6" s="85"/>
      <c r="N6" s="84">
        <f>VLOOKUP(B6,'Northern Branch Phase II Debris'!A:F,4,FALSE)</f>
        <v>1</v>
      </c>
      <c r="O6" s="423">
        <f>VLOOKUP(B6,'Northern Branch Phase II Debris'!A:F,5,FALSE)</f>
        <v>1</v>
      </c>
      <c r="P6" s="423"/>
      <c r="Q6" s="423">
        <f ca="1">SUMIF(DataMan!A:F,'Audit for Odd APNs'!A6,DataMan!F:F)</f>
        <v>1</v>
      </c>
      <c r="R6" s="86">
        <f>VLOOKUP(A6,DataMan!A:B,2,FALSE)</f>
        <v>44293.602615740703</v>
      </c>
      <c r="S6" s="643" t="b">
        <f t="shared" ca="1" si="1"/>
        <v>1</v>
      </c>
      <c r="U6" s="88"/>
      <c r="V6" s="89" t="s">
        <v>4315</v>
      </c>
    </row>
    <row r="7" spans="1:24" ht="39" thickBot="1">
      <c r="A7" s="480" t="s">
        <v>3791</v>
      </c>
      <c r="B7" s="483" t="s">
        <v>747</v>
      </c>
      <c r="C7" s="84" t="str">
        <f>VLOOKUP(B7,'Northern Branch Phase II Debris'!A:F,2,FALSE)</f>
        <v>860-000-085-000</v>
      </c>
      <c r="D7" s="84" t="str">
        <f>VLOOKUP(B7,'Northern Branch Phase II Debris'!A:F,3,FALSE)</f>
        <v>RLCSD LL#24B - 12200 Mad River Road</v>
      </c>
      <c r="E7" s="85"/>
      <c r="F7" s="85"/>
      <c r="G7" s="84" t="str">
        <f t="shared" si="0"/>
        <v>Go Ahead</v>
      </c>
      <c r="H7" s="320">
        <f>VLOOKUP(B7,'Northern Branch Phase II Debris'!A:F,6,FALSE)</f>
        <v>44302</v>
      </c>
      <c r="I7" s="84" t="str">
        <f>VLOOKUP(B7,'Northern Branch Phase II Debris'!A:G,7,FALSE)</f>
        <v>Trinity</v>
      </c>
      <c r="J7" s="84" t="e">
        <f>VLOOKUP(B7,'Go Backs'!A:H,8,FALSE)</f>
        <v>#N/A</v>
      </c>
      <c r="K7" s="85"/>
      <c r="L7" s="84" t="e">
        <f>VLOOKUP(B7,'Go Aheads'!A:H,8,FALSE)</f>
        <v>#N/A</v>
      </c>
      <c r="M7" s="85"/>
      <c r="N7" s="84">
        <f>VLOOKUP(B7,'Northern Branch Phase II Debris'!A:F,4,FALSE)</f>
        <v>1</v>
      </c>
      <c r="O7" s="423">
        <f>VLOOKUP(B7,'Northern Branch Phase II Debris'!A:F,5,FALSE)</f>
        <v>1</v>
      </c>
      <c r="P7" s="423"/>
      <c r="Q7" s="423">
        <f ca="1">SUMIF(DataMan!A:F,'Audit for Odd APNs'!A7,DataMan!F:F)</f>
        <v>1</v>
      </c>
      <c r="R7" s="86">
        <f>VLOOKUP(A7,DataMan!A:B,2,FALSE)</f>
        <v>44302.443402777797</v>
      </c>
      <c r="S7" s="643" t="b">
        <f t="shared" ca="1" si="1"/>
        <v>1</v>
      </c>
      <c r="U7" s="90"/>
      <c r="V7" s="17" t="s">
        <v>4519</v>
      </c>
    </row>
    <row r="8" spans="1:24" ht="15" thickBot="1">
      <c r="A8" s="480" t="s">
        <v>3549</v>
      </c>
      <c r="B8" s="483" t="s">
        <v>1477</v>
      </c>
      <c r="C8" s="84">
        <f>VLOOKUP(B8,'Northern Branch Phase II Debris'!A:F,2,FALSE)</f>
        <v>12491</v>
      </c>
      <c r="D8" s="84" t="str">
        <f>VLOOKUP(B8,'Northern Branch Phase II Debris'!A:F,3,FALSE)</f>
        <v>Mad River Road</v>
      </c>
      <c r="E8" s="85"/>
      <c r="F8" s="85"/>
      <c r="G8" s="84" t="str">
        <f t="shared" si="0"/>
        <v>Go Ahead</v>
      </c>
      <c r="H8" s="320">
        <f>VLOOKUP(B8,'Northern Branch Phase II Debris'!A:F,6,FALSE)</f>
        <v>44308</v>
      </c>
      <c r="I8" s="84" t="str">
        <f>VLOOKUP(B8,'Northern Branch Phase II Debris'!A:G,7,FALSE)</f>
        <v>Trinity</v>
      </c>
      <c r="J8" s="84" t="e">
        <f>VLOOKUP(B8,'Go Backs'!A:H,8,FALSE)</f>
        <v>#N/A</v>
      </c>
      <c r="K8" s="85"/>
      <c r="L8" s="84" t="e">
        <f>VLOOKUP(B8,'Go Aheads'!A:H,8,FALSE)</f>
        <v>#N/A</v>
      </c>
      <c r="M8" s="85"/>
      <c r="N8" s="84">
        <f>VLOOKUP(B8,'Northern Branch Phase II Debris'!A:F,4,FALSE)</f>
        <v>0</v>
      </c>
      <c r="O8" s="423">
        <f>VLOOKUP(B8,'Northern Branch Phase II Debris'!A:F,5,FALSE)</f>
        <v>1</v>
      </c>
      <c r="P8" s="423"/>
      <c r="Q8" s="423">
        <f ca="1">SUMIF(DataMan!A:F,'Audit for Odd APNs'!A8,DataMan!F:F)</f>
        <v>1</v>
      </c>
      <c r="R8" s="86">
        <f>VLOOKUP(A8,DataMan!A:B,2,FALSE)</f>
        <v>44307.576990740708</v>
      </c>
      <c r="S8" s="643" t="b">
        <f t="shared" ca="1" si="1"/>
        <v>1</v>
      </c>
    </row>
    <row r="9" spans="1:24" ht="15" thickBot="1">
      <c r="A9" s="480" t="s">
        <v>3550</v>
      </c>
      <c r="B9" s="481" t="s">
        <v>1393</v>
      </c>
      <c r="C9" s="84">
        <f>VLOOKUP(B9,'Northern Branch Phase II Debris'!A:F,2,FALSE)</f>
        <v>246</v>
      </c>
      <c r="D9" s="84" t="str">
        <f>VLOOKUP(B9,'Northern Branch Phase II Debris'!A:F,3,FALSE)</f>
        <v>Terral Road</v>
      </c>
      <c r="E9" s="85"/>
      <c r="F9" s="85"/>
      <c r="G9" s="84" t="str">
        <f t="shared" si="0"/>
        <v>Go Ahead</v>
      </c>
      <c r="H9" s="320">
        <f>VLOOKUP(B9,'Northern Branch Phase II Debris'!A:F,6,FALSE)</f>
        <v>44314</v>
      </c>
      <c r="I9" s="84" t="str">
        <f>VLOOKUP(B9,'Northern Branch Phase II Debris'!A:G,7,FALSE)</f>
        <v>Trinity</v>
      </c>
      <c r="J9" s="84" t="e">
        <f>VLOOKUP(B9,'Go Backs'!A:H,8,FALSE)</f>
        <v>#N/A</v>
      </c>
      <c r="K9" s="85"/>
      <c r="L9" s="84" t="e">
        <f>VLOOKUP(B9,'Go Aheads'!A:H,8,FALSE)</f>
        <v>#N/A</v>
      </c>
      <c r="M9" s="85"/>
      <c r="N9" s="84">
        <f>VLOOKUP(B9,'Northern Branch Phase II Debris'!A:F,4,FALSE)</f>
        <v>5</v>
      </c>
      <c r="O9" s="423">
        <f>VLOOKUP(B9,'Northern Branch Phase II Debris'!A:F,5,FALSE)</f>
        <v>6</v>
      </c>
      <c r="P9" s="423"/>
      <c r="Q9" s="423">
        <f ca="1">SUMIF(DataMan!A:F,'Audit for Odd APNs'!A9,DataMan!F:F)</f>
        <v>6</v>
      </c>
      <c r="R9" s="86">
        <f>VLOOKUP(A9,DataMan!A:B,2,FALSE)</f>
        <v>44310.458333333299</v>
      </c>
      <c r="S9" s="643" t="b">
        <f t="shared" ca="1" si="1"/>
        <v>1</v>
      </c>
    </row>
    <row r="10" spans="1:24" ht="39" thickBot="1">
      <c r="A10" s="484" t="s">
        <v>3929</v>
      </c>
      <c r="B10" s="481" t="s">
        <v>1327</v>
      </c>
      <c r="C10" s="84" t="str">
        <f>VLOOKUP(B10,'Northern Branch Phase II Debris'!A:F,2,FALSE)</f>
        <v>860-000-115-000</v>
      </c>
      <c r="D10" s="84" t="str">
        <f>VLOOKUP(B10,'Northern Branch Phase II Debris'!A:F,3,FALSE)</f>
        <v>RLCSD LL#105 Black Barts Way</v>
      </c>
      <c r="E10" s="85"/>
      <c r="F10" s="85"/>
      <c r="G10" s="84" t="str">
        <f t="shared" si="0"/>
        <v>Go Ahead</v>
      </c>
      <c r="H10" s="320">
        <f>VLOOKUP(B10,'Northern Branch Phase II Debris'!A:F,6,FALSE)</f>
        <v>44299</v>
      </c>
      <c r="I10" s="84" t="str">
        <f>VLOOKUP(B10,'Northern Branch Phase II Debris'!A:G,7,FALSE)</f>
        <v>Trinity</v>
      </c>
      <c r="J10" s="84" t="e">
        <f>VLOOKUP(B10,'Go Backs'!A:H,8,FALSE)</f>
        <v>#N/A</v>
      </c>
      <c r="K10" s="85"/>
      <c r="L10" s="84" t="e">
        <f>VLOOKUP(B10,'Go Aheads'!A:H,8,FALSE)</f>
        <v>#N/A</v>
      </c>
      <c r="M10" s="85"/>
      <c r="N10" s="84">
        <f>VLOOKUP(B10,'Northern Branch Phase II Debris'!A:F,4,FALSE)</f>
        <v>2</v>
      </c>
      <c r="O10" s="423">
        <f>VLOOKUP(B10,'Northern Branch Phase II Debris'!A:F,5,FALSE)</f>
        <v>1</v>
      </c>
      <c r="P10" s="423"/>
      <c r="Q10" s="423">
        <f ca="1">SUMIF(DataMan!A:F,'Audit for Odd APNs'!A10,DataMan!F:F)</f>
        <v>1</v>
      </c>
      <c r="R10" s="86">
        <f>VLOOKUP(A10,DataMan!A:B,2,FALSE)</f>
        <v>44299.502789351791</v>
      </c>
      <c r="S10" s="643" t="b">
        <f t="shared" ca="1" si="1"/>
        <v>1</v>
      </c>
    </row>
    <row r="11" spans="1:24" ht="39" thickBot="1">
      <c r="A11" s="485" t="s">
        <v>3808</v>
      </c>
      <c r="B11" s="481" t="s">
        <v>1816</v>
      </c>
      <c r="C11" s="84" t="str">
        <f>VLOOKUP(B11,'Northern Branch Phase II Debris'!A:F,2,FALSE)</f>
        <v>860-000-311-000</v>
      </c>
      <c r="D11" s="84" t="str">
        <f>VLOOKUP(B11,'Northern Branch Phase II Debris'!A:F,3,FALSE)</f>
        <v>RLCSD LL#106 Black Barts Way</v>
      </c>
      <c r="E11" s="85"/>
      <c r="F11" s="85"/>
      <c r="G11" s="84" t="str">
        <f t="shared" si="0"/>
        <v>Go Ahead</v>
      </c>
      <c r="H11" s="320">
        <f>VLOOKUP(B11,'Northern Branch Phase II Debris'!A:F,6,FALSE)</f>
        <v>44287</v>
      </c>
      <c r="I11" s="84" t="str">
        <f>VLOOKUP(B11,'Northern Branch Phase II Debris'!A:G,7,FALSE)</f>
        <v>Trinity</v>
      </c>
      <c r="J11" s="84" t="e">
        <f>VLOOKUP(B11,'Go Backs'!A:H,8,FALSE)</f>
        <v>#N/A</v>
      </c>
      <c r="K11" s="85"/>
      <c r="L11" s="84" t="e">
        <f>VLOOKUP(B11,'Go Aheads'!A:H,8,FALSE)</f>
        <v>#N/A</v>
      </c>
      <c r="M11" s="85"/>
      <c r="N11" s="84">
        <f>VLOOKUP(B11,'Northern Branch Phase II Debris'!A:F,4,FALSE)</f>
        <v>6</v>
      </c>
      <c r="O11" s="423">
        <f>VLOOKUP(B11,'Northern Branch Phase II Debris'!A:F,5,FALSE)</f>
        <v>1</v>
      </c>
      <c r="P11" s="423"/>
      <c r="Q11" s="423">
        <f ca="1">SUMIF(DataMan!A:F,'Audit for Odd APNs'!A11,DataMan!F:F)</f>
        <v>1</v>
      </c>
      <c r="R11" s="86">
        <f>VLOOKUP(A11,DataMan!A:B,2,FALSE)</f>
        <v>44286.59870370369</v>
      </c>
      <c r="S11" s="643" t="b">
        <f t="shared" ca="1" si="1"/>
        <v>1</v>
      </c>
    </row>
    <row r="12" spans="1:24" ht="15" thickBot="1">
      <c r="A12" s="484" t="s">
        <v>3934</v>
      </c>
      <c r="B12" s="481" t="s">
        <v>1814</v>
      </c>
      <c r="C12" s="84" t="str">
        <f>VLOOKUP(B12,'Northern Branch Phase II Debris'!A:F,2,FALSE)</f>
        <v>860-000-312-000</v>
      </c>
      <c r="D12" s="84" t="str">
        <f>VLOOKUP(B12,'Northern Branch Phase II Debris'!A:F,3,FALSE)</f>
        <v>RLCSDLL#107</v>
      </c>
      <c r="E12" s="85"/>
      <c r="F12" s="85"/>
      <c r="G12" s="84" t="str">
        <f t="shared" si="0"/>
        <v>Go Ahead</v>
      </c>
      <c r="H12" s="320">
        <f>VLOOKUP(B12,'Northern Branch Phase II Debris'!A:F,6,FALSE)</f>
        <v>44292</v>
      </c>
      <c r="I12" s="84" t="str">
        <f>VLOOKUP(B12,'Northern Branch Phase II Debris'!A:G,7,FALSE)</f>
        <v>Trinity</v>
      </c>
      <c r="J12" s="84" t="e">
        <f>VLOOKUP(B12,'Go Backs'!A:H,8,FALSE)</f>
        <v>#N/A</v>
      </c>
      <c r="K12" s="85"/>
      <c r="L12" s="84" t="e">
        <f>VLOOKUP(B12,'Go Aheads'!A:H,8,FALSE)</f>
        <v>#N/A</v>
      </c>
      <c r="M12" s="85"/>
      <c r="N12" s="84">
        <f>VLOOKUP(B12,'Northern Branch Phase II Debris'!A:F,4,FALSE)</f>
        <v>13</v>
      </c>
      <c r="O12" s="423">
        <f>VLOOKUP(B12,'Northern Branch Phase II Debris'!A:F,5,FALSE)</f>
        <v>7</v>
      </c>
      <c r="P12" s="423"/>
      <c r="Q12" s="423">
        <f ca="1">SUMIF(DataMan!A:F,'Audit for Odd APNs'!A12,DataMan!F:F)</f>
        <v>7</v>
      </c>
      <c r="R12" s="86">
        <f>VLOOKUP(A12,DataMan!A:B,2,FALSE)</f>
        <v>44288.442511574111</v>
      </c>
      <c r="S12" s="643" t="b">
        <f t="shared" ca="1" si="1"/>
        <v>1</v>
      </c>
    </row>
    <row r="13" spans="1:24" ht="15" thickBot="1">
      <c r="A13" s="484" t="s">
        <v>3789</v>
      </c>
      <c r="B13" s="481" t="s">
        <v>1792</v>
      </c>
      <c r="C13" s="84" t="str">
        <f>VLOOKUP(B13,'Northern Branch Phase II Debris'!A:F,2,FALSE)</f>
        <v>860-000-097-000</v>
      </c>
      <c r="D13" s="84" t="str">
        <f>VLOOKUP(B13,'Northern Branch Phase II Debris'!A:F,3,FALSE)</f>
        <v>RLCSD LL#110</v>
      </c>
      <c r="E13" s="85"/>
      <c r="F13" s="85"/>
      <c r="G13" s="84" t="str">
        <f t="shared" si="0"/>
        <v>Go Ahead</v>
      </c>
      <c r="H13" s="320">
        <f>VLOOKUP(B13,'Northern Branch Phase II Debris'!A:F,6,FALSE)</f>
        <v>44296</v>
      </c>
      <c r="I13" s="84" t="str">
        <f>VLOOKUP(B13,'Northern Branch Phase II Debris'!A:G,7,FALSE)</f>
        <v>Trinity</v>
      </c>
      <c r="J13" s="84" t="e">
        <f>VLOOKUP(B13,'Go Backs'!A:H,8,FALSE)</f>
        <v>#N/A</v>
      </c>
      <c r="K13" s="85"/>
      <c r="L13" s="84" t="e">
        <f>VLOOKUP(B13,'Go Aheads'!A:H,8,FALSE)</f>
        <v>#N/A</v>
      </c>
      <c r="M13" s="85"/>
      <c r="N13" s="84">
        <f>VLOOKUP(B13,'Northern Branch Phase II Debris'!A:F,4,FALSE)</f>
        <v>2</v>
      </c>
      <c r="O13" s="423">
        <f>VLOOKUP(B13,'Northern Branch Phase II Debris'!A:F,5,FALSE)</f>
        <v>1</v>
      </c>
      <c r="P13" s="423"/>
      <c r="Q13" s="423">
        <f ca="1">SUMIF(DataMan!A:F,'Audit for Odd APNs'!A13,DataMan!F:F)</f>
        <v>1</v>
      </c>
      <c r="R13" s="86">
        <f>VLOOKUP(A13,DataMan!A:B,2,FALSE)</f>
        <v>44295.443055555603</v>
      </c>
      <c r="S13" s="643" t="b">
        <f t="shared" ca="1" si="1"/>
        <v>1</v>
      </c>
    </row>
    <row r="14" spans="1:24" ht="26.25" thickBot="1">
      <c r="A14" s="480" t="s">
        <v>3829</v>
      </c>
      <c r="B14" s="481" t="s">
        <v>1425</v>
      </c>
      <c r="C14" s="84">
        <f>VLOOKUP(B14,'Northern Branch Phase II Debris'!A:F,2,FALSE)</f>
        <v>390</v>
      </c>
      <c r="D14" s="84" t="str">
        <f>VLOOKUP(B14,'Northern Branch Phase II Debris'!A:F,3,FALSE)</f>
        <v>Old Cedar Gap Road</v>
      </c>
      <c r="E14" s="85"/>
      <c r="F14" s="85"/>
      <c r="G14" s="84" t="str">
        <f t="shared" si="0"/>
        <v>Go Ahead</v>
      </c>
      <c r="H14" s="320">
        <f>VLOOKUP(B14,'Northern Branch Phase II Debris'!A:F,6,FALSE)</f>
        <v>44293</v>
      </c>
      <c r="I14" s="84" t="str">
        <f>VLOOKUP(B14,'Northern Branch Phase II Debris'!A:G,7,FALSE)</f>
        <v>Trinity</v>
      </c>
      <c r="J14" s="84" t="e">
        <f>VLOOKUP(B14,'Go Backs'!A:H,8,FALSE)</f>
        <v>#N/A</v>
      </c>
      <c r="K14" s="85"/>
      <c r="L14" s="84" t="e">
        <f>VLOOKUP(B14,'Go Aheads'!A:H,8,FALSE)</f>
        <v>#N/A</v>
      </c>
      <c r="M14" s="85"/>
      <c r="N14" s="84">
        <f>VLOOKUP(B14,'Northern Branch Phase II Debris'!A:F,4,FALSE)</f>
        <v>27</v>
      </c>
      <c r="O14" s="423">
        <f>VLOOKUP(B14,'Northern Branch Phase II Debris'!A:F,5,FALSE)</f>
        <v>18</v>
      </c>
      <c r="P14" s="423"/>
      <c r="Q14" s="423">
        <f ca="1">SUMIF(DataMan!A:F,'Audit for Odd APNs'!A14,DataMan!F:F)</f>
        <v>18</v>
      </c>
      <c r="R14" s="86">
        <f>VLOOKUP(A14,DataMan!A:B,2,FALSE)</f>
        <v>44287.327534722201</v>
      </c>
      <c r="S14" s="643" t="b">
        <f t="shared" ca="1" si="1"/>
        <v>1</v>
      </c>
    </row>
    <row r="15" spans="1:24" ht="26.25" thickBot="1">
      <c r="A15" s="480" t="s">
        <v>3562</v>
      </c>
      <c r="B15" s="481" t="s">
        <v>621</v>
      </c>
      <c r="C15" s="84">
        <f>VLOOKUP(B15,'Northern Branch Phase II Debris'!A:F,2,FALSE)</f>
        <v>300</v>
      </c>
      <c r="D15" s="84" t="str">
        <f>VLOOKUP(B15,'Northern Branch Phase II Debris'!A:F,3,FALSE)</f>
        <v>Old Cedar Gap Road</v>
      </c>
      <c r="E15" s="85"/>
      <c r="F15" s="85"/>
      <c r="G15" s="84" t="str">
        <f t="shared" si="0"/>
        <v>Go Ahead</v>
      </c>
      <c r="H15" s="320">
        <f>VLOOKUP(B15,'Northern Branch Phase II Debris'!A:F,6,FALSE)</f>
        <v>44294</v>
      </c>
      <c r="I15" s="84" t="str">
        <f>VLOOKUP(B15,'Northern Branch Phase II Debris'!A:G,7,FALSE)</f>
        <v>Trinity</v>
      </c>
      <c r="J15" s="84" t="e">
        <f>VLOOKUP(B15,'Go Backs'!A:H,8,FALSE)</f>
        <v>#N/A</v>
      </c>
      <c r="K15" s="85"/>
      <c r="L15" s="84" t="e">
        <f>VLOOKUP(B15,'Go Aheads'!A:H,8,FALSE)</f>
        <v>#N/A</v>
      </c>
      <c r="M15" s="85"/>
      <c r="N15" s="84">
        <f>VLOOKUP(B15,'Northern Branch Phase II Debris'!A:F,4,FALSE)</f>
        <v>1</v>
      </c>
      <c r="O15" s="423">
        <f>VLOOKUP(B15,'Northern Branch Phase II Debris'!A:F,5,FALSE)</f>
        <v>1</v>
      </c>
      <c r="P15" s="423"/>
      <c r="Q15" s="423">
        <f ca="1">SUMIF(DataMan!A:F,'Audit for Odd APNs'!A15,DataMan!F:F)</f>
        <v>1</v>
      </c>
      <c r="R15" s="86">
        <f>VLOOKUP(A15,DataMan!A:B,2,FALSE)</f>
        <v>44293.510439814803</v>
      </c>
      <c r="S15" s="643" t="b">
        <f t="shared" ca="1" si="1"/>
        <v>1</v>
      </c>
    </row>
    <row r="16" spans="1:24" ht="15" thickBot="1">
      <c r="A16" s="480" t="s">
        <v>3506</v>
      </c>
      <c r="B16" s="481" t="s">
        <v>781</v>
      </c>
      <c r="C16" s="84">
        <f>VLOOKUP(B16,'Northern Branch Phase II Debris'!A:F,2,FALSE)</f>
        <v>19791</v>
      </c>
      <c r="D16" s="84" t="str">
        <f>VLOOKUP(B16,'Northern Branch Phase II Debris'!A:F,3,FALSE)</f>
        <v>Mad River Road</v>
      </c>
      <c r="E16" s="85"/>
      <c r="F16" s="85"/>
      <c r="G16" s="84" t="str">
        <f t="shared" si="0"/>
        <v>Go Ahead</v>
      </c>
      <c r="H16" s="320">
        <f>VLOOKUP(B16,'Northern Branch Phase II Debris'!A:F,6,FALSE)</f>
        <v>44299</v>
      </c>
      <c r="I16" s="84" t="str">
        <f>VLOOKUP(B16,'Northern Branch Phase II Debris'!A:G,7,FALSE)</f>
        <v>Trinity</v>
      </c>
      <c r="J16" s="84" t="e">
        <f>VLOOKUP(B16,'Go Backs'!A:H,8,FALSE)</f>
        <v>#N/A</v>
      </c>
      <c r="K16" s="85"/>
      <c r="L16" s="84" t="e">
        <f>VLOOKUP(B16,'Go Aheads'!A:H,8,FALSE)</f>
        <v>#N/A</v>
      </c>
      <c r="M16" s="85"/>
      <c r="N16" s="84">
        <f>VLOOKUP(B16,'Northern Branch Phase II Debris'!A:F,4,FALSE)</f>
        <v>2</v>
      </c>
      <c r="O16" s="423">
        <f>VLOOKUP(B16,'Northern Branch Phase II Debris'!A:F,5,FALSE)</f>
        <v>1</v>
      </c>
      <c r="P16" s="423"/>
      <c r="Q16" s="423">
        <f ca="1">SUMIF(DataMan!A:F,'Audit for Odd APNs'!A16,DataMan!F:F)</f>
        <v>1</v>
      </c>
      <c r="R16" s="86">
        <f>VLOOKUP(A16,DataMan!A:B,2,FALSE)</f>
        <v>44296.577071759297</v>
      </c>
      <c r="S16" s="643" t="b">
        <f t="shared" ca="1" si="1"/>
        <v>1</v>
      </c>
    </row>
    <row r="17" spans="1:20" ht="15" thickBot="1">
      <c r="A17" s="480" t="s">
        <v>3570</v>
      </c>
      <c r="B17" s="481" t="s">
        <v>1838</v>
      </c>
      <c r="C17" s="84">
        <f>VLOOKUP(B17,'Northern Branch Phase II Debris'!A:F,2,FALSE)</f>
        <v>1001</v>
      </c>
      <c r="D17" s="84" t="str">
        <f>VLOOKUP(B17,'Northern Branch Phase II Debris'!A:F,3,FALSE)</f>
        <v>Dry Pond Lane</v>
      </c>
      <c r="E17" s="85"/>
      <c r="F17" s="85"/>
      <c r="G17" s="84" t="str">
        <f t="shared" si="0"/>
        <v>Go Ahead</v>
      </c>
      <c r="H17" s="320">
        <f>VLOOKUP(B17,'Northern Branch Phase II Debris'!A:F,6,FALSE)</f>
        <v>44310</v>
      </c>
      <c r="I17" s="84" t="str">
        <f>VLOOKUP(B17,'Northern Branch Phase II Debris'!A:G,7,FALSE)</f>
        <v>Trinity</v>
      </c>
      <c r="J17" s="84" t="e">
        <f>VLOOKUP(B17,'Go Backs'!A:H,8,FALSE)</f>
        <v>#N/A</v>
      </c>
      <c r="K17" s="85"/>
      <c r="L17" s="84" t="e">
        <f>VLOOKUP(B17,'Go Aheads'!A:H,8,FALSE)</f>
        <v>#N/A</v>
      </c>
      <c r="M17" s="85"/>
      <c r="N17" s="84">
        <f>VLOOKUP(B17,'Northern Branch Phase II Debris'!A:F,4,FALSE)</f>
        <v>13</v>
      </c>
      <c r="O17" s="423">
        <f>VLOOKUP(B17,'Northern Branch Phase II Debris'!A:F,5,FALSE)</f>
        <v>10</v>
      </c>
      <c r="P17" s="423"/>
      <c r="Q17" s="423">
        <f ca="1">SUMIF(DataMan!A:F,'Audit for Odd APNs'!A17,DataMan!F:F)</f>
        <v>10</v>
      </c>
      <c r="R17" s="86">
        <f>VLOOKUP(A17,DataMan!A:B,2,FALSE)</f>
        <v>44305.515011574098</v>
      </c>
      <c r="S17" s="643" t="b">
        <f t="shared" ca="1" si="1"/>
        <v>1</v>
      </c>
    </row>
    <row r="18" spans="1:20" ht="26.25" thickBot="1">
      <c r="A18" s="480" t="s">
        <v>3664</v>
      </c>
      <c r="B18" s="486" t="s">
        <v>689</v>
      </c>
      <c r="C18" s="84">
        <f>VLOOKUP(B18,'Northern Branch Phase II Debris'!A:F,2,FALSE)</f>
        <v>850</v>
      </c>
      <c r="D18" s="84" t="str">
        <f>VLOOKUP(B18,'Northern Branch Phase II Debris'!A:F,3,FALSE)</f>
        <v>Wildwood Mad River Road</v>
      </c>
      <c r="E18" s="85"/>
      <c r="F18" s="85"/>
      <c r="G18" s="84" t="str">
        <f t="shared" si="0"/>
        <v>Go Ahead</v>
      </c>
      <c r="H18" s="320">
        <f>VLOOKUP(B18,'Northern Branch Phase II Debris'!A:F,6,FALSE)</f>
        <v>44300</v>
      </c>
      <c r="I18" s="84" t="str">
        <f>VLOOKUP(B18,'Northern Branch Phase II Debris'!A:G,7,FALSE)</f>
        <v>Trinity</v>
      </c>
      <c r="J18" s="84" t="e">
        <f>VLOOKUP(B18,'Go Backs'!A:H,8,FALSE)</f>
        <v>#N/A</v>
      </c>
      <c r="K18" s="85"/>
      <c r="L18" s="84" t="e">
        <f>VLOOKUP(B18,'Go Aheads'!A:H,8,FALSE)</f>
        <v>#N/A</v>
      </c>
      <c r="M18" s="85"/>
      <c r="N18" s="84">
        <f>VLOOKUP(B18,'Northern Branch Phase II Debris'!A:F,4,FALSE)</f>
        <v>4</v>
      </c>
      <c r="O18" s="423">
        <f>VLOOKUP(B18,'Northern Branch Phase II Debris'!A:F,5,FALSE)</f>
        <v>2</v>
      </c>
      <c r="P18" s="423"/>
      <c r="Q18" s="423">
        <f ca="1">SUMIF(DataMan!A:F,'Audit for Odd APNs'!A18,DataMan!F:F)</f>
        <v>2</v>
      </c>
      <c r="R18" s="86">
        <f>VLOOKUP(A18,DataMan!A:B,2,FALSE)</f>
        <v>44300.519212962987</v>
      </c>
      <c r="S18" s="643" t="b">
        <f t="shared" ca="1" si="1"/>
        <v>1</v>
      </c>
    </row>
    <row r="19" spans="1:20" ht="26.25" thickBot="1">
      <c r="A19" s="480" t="s">
        <v>3834</v>
      </c>
      <c r="B19" s="481" t="s">
        <v>1904</v>
      </c>
      <c r="C19" s="84">
        <f>VLOOKUP(B19,'Northern Branch Phase II Debris'!A:F,2,FALSE)</f>
        <v>1061</v>
      </c>
      <c r="D19" s="84" t="str">
        <f>VLOOKUP(B19,'Northern Branch Phase II Debris'!A:F,3,FALSE)</f>
        <v>Barry Creek Road</v>
      </c>
      <c r="E19" s="85"/>
      <c r="F19" s="85"/>
      <c r="G19" s="84" t="str">
        <f t="shared" si="0"/>
        <v>Go Ahead</v>
      </c>
      <c r="H19" s="320">
        <f>VLOOKUP(B19,'Northern Branch Phase II Debris'!A:F,6,FALSE)</f>
        <v>44309</v>
      </c>
      <c r="I19" s="84" t="str">
        <f>VLOOKUP(B19,'Northern Branch Phase II Debris'!A:G,7,FALSE)</f>
        <v>Trinity</v>
      </c>
      <c r="J19" s="84" t="e">
        <f>VLOOKUP(B19,'Go Backs'!A:H,8,FALSE)</f>
        <v>#N/A</v>
      </c>
      <c r="K19" s="85"/>
      <c r="L19" s="84" t="e">
        <f>VLOOKUP(B19,'Go Aheads'!A:H,8,FALSE)</f>
        <v>#N/A</v>
      </c>
      <c r="M19" s="85"/>
      <c r="N19" s="84">
        <f>VLOOKUP(B19,'Northern Branch Phase II Debris'!A:F,4,FALSE)</f>
        <v>47</v>
      </c>
      <c r="O19" s="423">
        <f>VLOOKUP(B19,'Northern Branch Phase II Debris'!A:F,5,FALSE)</f>
        <v>39</v>
      </c>
      <c r="P19" s="423"/>
      <c r="Q19" s="423">
        <f ca="1">SUMIF(DataMan!A:F,'Audit for Odd APNs'!A19,DataMan!F:F)</f>
        <v>39</v>
      </c>
      <c r="R19" s="86">
        <f>VLOOKUP(A19,DataMan!A:B,2,FALSE)</f>
        <v>44302.706932870402</v>
      </c>
      <c r="S19" s="643" t="b">
        <f t="shared" ca="1" si="1"/>
        <v>1</v>
      </c>
    </row>
    <row r="20" spans="1:20" ht="26.25" thickBot="1">
      <c r="A20" s="480" t="s">
        <v>3790</v>
      </c>
      <c r="B20" s="486" t="s">
        <v>693</v>
      </c>
      <c r="C20" s="84">
        <f>VLOOKUP(B20,'Northern Branch Phase II Debris'!A:F,2,FALSE)</f>
        <v>381</v>
      </c>
      <c r="D20" s="84" t="str">
        <f>VLOOKUP(B20,'Northern Branch Phase II Debris'!A:F,3,FALSE)</f>
        <v>Wildwood Mad River Road</v>
      </c>
      <c r="E20" s="85"/>
      <c r="F20" s="85"/>
      <c r="G20" s="84" t="str">
        <f t="shared" si="0"/>
        <v>Go Ahead</v>
      </c>
      <c r="H20" s="320">
        <f>VLOOKUP(B20,'Northern Branch Phase II Debris'!A:F,6,FALSE)</f>
        <v>44310</v>
      </c>
      <c r="I20" s="84" t="str">
        <f>VLOOKUP(B20,'Northern Branch Phase II Debris'!A:G,7,FALSE)</f>
        <v>Trinity</v>
      </c>
      <c r="J20" s="84" t="e">
        <f>VLOOKUP(B20,'Go Backs'!A:H,8,FALSE)</f>
        <v>#N/A</v>
      </c>
      <c r="K20" s="85"/>
      <c r="L20" s="84" t="e">
        <f>VLOOKUP(B20,'Go Aheads'!A:H,8,FALSE)</f>
        <v>#N/A</v>
      </c>
      <c r="M20" s="85"/>
      <c r="N20" s="84">
        <f>VLOOKUP(B20,'Northern Branch Phase II Debris'!A:F,4,FALSE)</f>
        <v>4</v>
      </c>
      <c r="O20" s="423">
        <f>VLOOKUP(B20,'Northern Branch Phase II Debris'!A:F,5,FALSE)</f>
        <v>5</v>
      </c>
      <c r="P20" s="423"/>
      <c r="Q20" s="423">
        <f ca="1">SUMIF(DataMan!A:F,'Audit for Odd APNs'!A20,DataMan!F:F)</f>
        <v>5</v>
      </c>
      <c r="R20" s="86">
        <f>VLOOKUP(A20,DataMan!A:B,2,FALSE)</f>
        <v>44309.585856481513</v>
      </c>
      <c r="S20" s="643" t="b">
        <f t="shared" ca="1" si="1"/>
        <v>1</v>
      </c>
    </row>
    <row r="21" spans="1:20" ht="15" thickBot="1">
      <c r="A21" s="480" t="s">
        <v>3936</v>
      </c>
      <c r="B21" s="481" t="s">
        <v>1217</v>
      </c>
      <c r="C21" s="84">
        <f>VLOOKUP(B21,'Northern Branch Phase II Debris'!A:F,2,FALSE)</f>
        <v>12541</v>
      </c>
      <c r="D21" s="84" t="str">
        <f>VLOOKUP(B21,'Northern Branch Phase II Debris'!A:F,3,FALSE)</f>
        <v>Bender Road</v>
      </c>
      <c r="E21" s="85"/>
      <c r="F21" s="85"/>
      <c r="G21" s="84" t="str">
        <f t="shared" si="0"/>
        <v>Go Ahead</v>
      </c>
      <c r="H21" s="320">
        <f>VLOOKUP(B21,'Northern Branch Phase II Debris'!A:F,6,FALSE)</f>
        <v>44305</v>
      </c>
      <c r="I21" s="84" t="str">
        <f>VLOOKUP(B21,'Northern Branch Phase II Debris'!A:G,7,FALSE)</f>
        <v>Shasta</v>
      </c>
      <c r="J21" s="84" t="e">
        <f>VLOOKUP(B21,'Go Backs'!A:H,8,FALSE)</f>
        <v>#N/A</v>
      </c>
      <c r="K21" s="85"/>
      <c r="L21" s="84" t="e">
        <f>VLOOKUP(B21,'Go Aheads'!A:H,8,FALSE)</f>
        <v>#N/A</v>
      </c>
      <c r="M21" s="85"/>
      <c r="N21" s="84">
        <f>VLOOKUP(B21,'Northern Branch Phase II Debris'!A:F,4,FALSE)</f>
        <v>2</v>
      </c>
      <c r="O21" s="423">
        <f>VLOOKUP(B21,'Northern Branch Phase II Debris'!A:F,5,FALSE)</f>
        <v>4</v>
      </c>
      <c r="P21" s="423"/>
      <c r="Q21" s="423">
        <f ca="1">SUMIF(DataMan!A:F,'Audit for Odd APNs'!A21,DataMan!F:F)</f>
        <v>4</v>
      </c>
      <c r="R21" s="86">
        <f>VLOOKUP(A21,DataMan!A:B,2,FALSE)</f>
        <v>44305.3752662037</v>
      </c>
      <c r="S21" s="643" t="b">
        <f t="shared" ca="1" si="1"/>
        <v>1</v>
      </c>
    </row>
    <row r="22" spans="1:20" ht="15" thickBot="1">
      <c r="A22" s="480" t="s">
        <v>3944</v>
      </c>
      <c r="B22" s="481" t="s">
        <v>2092</v>
      </c>
      <c r="C22" s="84" t="str">
        <f>VLOOKUP(B22,'Northern Branch Phase II Debris'!A:F,2,FALSE)</f>
        <v>13010_house</v>
      </c>
      <c r="D22" s="84" t="str">
        <f>VLOOKUP(B22,'Northern Branch Phase II Debris'!A:F,3,FALSE)</f>
        <v>Bender Road</v>
      </c>
      <c r="E22" s="85"/>
      <c r="F22" s="85"/>
      <c r="G22" s="84" t="str">
        <f t="shared" si="0"/>
        <v>Go Ahead</v>
      </c>
      <c r="H22" s="320">
        <f>VLOOKUP(B22,'Northern Branch Phase II Debris'!A:F,6,FALSE)</f>
        <v>44303</v>
      </c>
      <c r="I22" s="84" t="str">
        <f>VLOOKUP(B22,'Northern Branch Phase II Debris'!A:G,7,FALSE)</f>
        <v>Shasta</v>
      </c>
      <c r="J22" s="84" t="e">
        <f>VLOOKUP(B22,'Go Backs'!A:H,8,FALSE)</f>
        <v>#N/A</v>
      </c>
      <c r="K22" s="85"/>
      <c r="L22" s="84" t="e">
        <f>VLOOKUP(B22,'Go Aheads'!A:H,8,FALSE)</f>
        <v>#N/A</v>
      </c>
      <c r="M22" s="85"/>
      <c r="N22" s="84">
        <f>VLOOKUP(B22,'Northern Branch Phase II Debris'!A:F,4,FALSE)</f>
        <v>1</v>
      </c>
      <c r="O22" s="423">
        <f>VLOOKUP(B22,'Northern Branch Phase II Debris'!A:F,5,FALSE)</f>
        <v>1</v>
      </c>
      <c r="P22" s="423"/>
      <c r="Q22" s="423">
        <f ca="1">SUMIF(DataMan!A:F,'Audit for Odd APNs'!A22,DataMan!F:F)</f>
        <v>1</v>
      </c>
      <c r="R22" s="86">
        <f>VLOOKUP(A22,DataMan!A:B,2,FALSE)</f>
        <v>44303.362164351791</v>
      </c>
      <c r="S22" s="643" t="b">
        <f t="shared" ca="1" si="1"/>
        <v>1</v>
      </c>
    </row>
    <row r="23" spans="1:20" ht="15" thickBot="1">
      <c r="A23" s="480" t="s">
        <v>3942</v>
      </c>
      <c r="B23" s="481" t="s">
        <v>1924</v>
      </c>
      <c r="C23" s="84">
        <f>VLOOKUP(B23,'Northern Branch Phase II Debris'!A:F,2,FALSE)</f>
        <v>1</v>
      </c>
      <c r="D23" s="84" t="str">
        <f>VLOOKUP(B23,'Northern Branch Phase II Debris'!A:F,3,FALSE)</f>
        <v>Church Street</v>
      </c>
      <c r="E23" s="85"/>
      <c r="F23" s="85"/>
      <c r="G23" s="84" t="str">
        <f t="shared" si="0"/>
        <v>Go Ahead</v>
      </c>
      <c r="H23" s="320">
        <f>VLOOKUP(B23,'Northern Branch Phase II Debris'!A:F,6,FALSE)</f>
        <v>44300</v>
      </c>
      <c r="I23" s="84" t="str">
        <f>VLOOKUP(B23,'Northern Branch Phase II Debris'!A:G,7,FALSE)</f>
        <v>Shasta</v>
      </c>
      <c r="J23" s="84" t="e">
        <f>VLOOKUP(B23,'Go Backs'!A:H,8,FALSE)</f>
        <v>#N/A</v>
      </c>
      <c r="K23" s="85"/>
      <c r="L23" s="84" t="e">
        <f>VLOOKUP(B23,'Go Aheads'!A:H,8,FALSE)</f>
        <v>#N/A</v>
      </c>
      <c r="M23" s="85"/>
      <c r="N23" s="84">
        <f>VLOOKUP(B23,'Northern Branch Phase II Debris'!A:F,4,FALSE)</f>
        <v>4</v>
      </c>
      <c r="O23" s="423">
        <f>VLOOKUP(B23,'Northern Branch Phase II Debris'!A:F,5,FALSE)</f>
        <v>2</v>
      </c>
      <c r="P23" s="423"/>
      <c r="Q23" s="423">
        <f ca="1">SUMIF(DataMan!A:F,'Audit for Odd APNs'!A23,DataMan!F:F)</f>
        <v>2</v>
      </c>
      <c r="R23" s="86">
        <f>VLOOKUP(A23,DataMan!A:B,2,FALSE)</f>
        <v>44300.336574074099</v>
      </c>
      <c r="S23" s="643" t="b">
        <f t="shared" ca="1" si="1"/>
        <v>1</v>
      </c>
    </row>
    <row r="24" spans="1:20" ht="15" thickBot="1">
      <c r="A24" s="480" t="s">
        <v>3655</v>
      </c>
      <c r="B24" s="481" t="s">
        <v>1306</v>
      </c>
      <c r="C24" s="84">
        <f>VLOOKUP(B24,'Northern Branch Phase II Debris'!A:F,2,FALSE)</f>
        <v>14132</v>
      </c>
      <c r="D24" s="84" t="str">
        <f>VLOOKUP(B24,'Northern Branch Phase II Debris'!A:F,3,FALSE)</f>
        <v>Opal Lane</v>
      </c>
      <c r="E24" s="85"/>
      <c r="F24" s="85"/>
      <c r="G24" s="84" t="str">
        <f t="shared" si="0"/>
        <v>Go Ahead</v>
      </c>
      <c r="H24" s="320">
        <f>VLOOKUP(B24,'Northern Branch Phase II Debris'!A:F,6,FALSE)</f>
        <v>44258</v>
      </c>
      <c r="I24" s="84" t="str">
        <f>VLOOKUP(B24,'Northern Branch Phase II Debris'!A:G,7,FALSE)</f>
        <v>Yuba</v>
      </c>
      <c r="J24" s="84" t="e">
        <f>VLOOKUP(B24,'Go Backs'!A:H,8,FALSE)</f>
        <v>#N/A</v>
      </c>
      <c r="K24" s="85"/>
      <c r="L24" s="84" t="e">
        <f>VLOOKUP(B24,'Go Aheads'!A:H,8,FALSE)</f>
        <v>#N/A</v>
      </c>
      <c r="M24" s="85"/>
      <c r="N24" s="84">
        <f>VLOOKUP(B24,'Northern Branch Phase II Debris'!A:F,4,FALSE)</f>
        <v>4</v>
      </c>
      <c r="O24" s="423">
        <f>VLOOKUP(B24,'Northern Branch Phase II Debris'!A:F,5,FALSE)</f>
        <v>4</v>
      </c>
      <c r="P24" s="423"/>
      <c r="Q24" s="423">
        <f ca="1">SUMIF(DataMan!A:F,'Audit for Odd APNs'!A24,DataMan!F:F)</f>
        <v>4</v>
      </c>
      <c r="R24" s="86">
        <f>VLOOKUP(A24,DataMan!A:B,2,FALSE)</f>
        <v>44258.437604166698</v>
      </c>
      <c r="S24" s="643" t="b">
        <f t="shared" ca="1" si="1"/>
        <v>1</v>
      </c>
    </row>
    <row r="25" spans="1:20" ht="26.25" thickBot="1">
      <c r="A25" s="487" t="s">
        <v>4374</v>
      </c>
      <c r="B25" s="482" t="s">
        <v>1903</v>
      </c>
      <c r="C25" s="84">
        <f>VLOOKUP(B25,'Northern Branch Phase II Debris'!A:F,2,FALSE)</f>
        <v>881</v>
      </c>
      <c r="D25" s="84" t="str">
        <f>VLOOKUP(B25,'Northern Branch Phase II Debris'!A:F,3,FALSE)</f>
        <v>Barry Creek Road</v>
      </c>
      <c r="F25" s="85"/>
      <c r="G25" s="84" t="str">
        <f t="shared" si="0"/>
        <v>Go Ahead</v>
      </c>
      <c r="H25" s="320">
        <f>VLOOKUP(B25,'Northern Branch Phase II Debris'!A:F,6,FALSE)</f>
        <v>44315</v>
      </c>
      <c r="I25" s="84" t="str">
        <f>VLOOKUP(B25,'Northern Branch Phase II Debris'!A:G,7,FALSE)</f>
        <v>Trinity</v>
      </c>
      <c r="J25" s="84" t="e">
        <f>VLOOKUP(B25,'Go Backs'!A:H,8,FALSE)</f>
        <v>#N/A</v>
      </c>
      <c r="K25" s="85"/>
      <c r="L25" s="84" t="e">
        <f>VLOOKUP(B25,'Go Aheads'!A:H,8,FALSE)</f>
        <v>#N/A</v>
      </c>
      <c r="M25" s="85"/>
      <c r="N25" s="84">
        <f>VLOOKUP(B25,'Northern Branch Phase II Debris'!A:F,4,FALSE)</f>
        <v>20</v>
      </c>
      <c r="O25" s="423">
        <f>VLOOKUP(B25,'Northern Branch Phase II Debris'!A:F,5,FALSE)</f>
        <v>20</v>
      </c>
      <c r="P25" s="423"/>
      <c r="Q25" s="423">
        <f ca="1">SUMIF(DataMan!A:F,'Audit for Odd APNs'!A25,DataMan!F:F)</f>
        <v>20</v>
      </c>
      <c r="R25" s="86">
        <f>VLOOKUP(A25,DataMan!A:B,2,FALSE)</f>
        <v>44313.486539351798</v>
      </c>
      <c r="S25" s="643" t="b">
        <f t="shared" ca="1" si="1"/>
        <v>1</v>
      </c>
    </row>
    <row r="26" spans="1:20" ht="15" thickBot="1">
      <c r="A26" s="487" t="s">
        <v>4362</v>
      </c>
      <c r="B26" s="482" t="s">
        <v>1841</v>
      </c>
      <c r="C26" s="84">
        <f>VLOOKUP(B26,'Northern Branch Phase II Debris'!A:F,2,FALSE)</f>
        <v>1263</v>
      </c>
      <c r="D26" s="84" t="str">
        <f>VLOOKUP(B26,'Northern Branch Phase II Debris'!A:F,3,FALSE)</f>
        <v>Dry Pond Lane</v>
      </c>
      <c r="F26" s="85"/>
      <c r="G26" s="84" t="str">
        <f t="shared" si="0"/>
        <v>Go Ahead</v>
      </c>
      <c r="H26" s="320">
        <f>VLOOKUP(B26,'Northern Branch Phase II Debris'!A:F,6,FALSE)</f>
        <v>44316</v>
      </c>
      <c r="I26" s="84" t="str">
        <f>VLOOKUP(B26,'Northern Branch Phase II Debris'!A:G,7,FALSE)</f>
        <v>Trinity</v>
      </c>
      <c r="J26" s="84" t="e">
        <f>VLOOKUP(B26,'Go Backs'!A:H,8,FALSE)</f>
        <v>#N/A</v>
      </c>
      <c r="K26" s="85"/>
      <c r="L26" s="84" t="e">
        <f>VLOOKUP(B26,'Go Aheads'!A:H,8,FALSE)</f>
        <v>#N/A</v>
      </c>
      <c r="M26" s="85"/>
      <c r="N26" s="84">
        <f>VLOOKUP(B26,'Northern Branch Phase II Debris'!A:F,4,FALSE)</f>
        <v>11</v>
      </c>
      <c r="O26" s="423">
        <f>VLOOKUP(B26,'Northern Branch Phase II Debris'!A:F,5,FALSE)</f>
        <v>8</v>
      </c>
      <c r="P26" s="423"/>
      <c r="Q26" s="423">
        <f ca="1">SUMIF(DataMan!A:F,'Audit for Odd APNs'!A26,DataMan!F:F)</f>
        <v>8</v>
      </c>
      <c r="R26" s="86">
        <f>VLOOKUP(A26,DataMan!A:B,2,FALSE)</f>
        <v>44313.478032407409</v>
      </c>
      <c r="S26" s="643" t="b">
        <f t="shared" ca="1" si="1"/>
        <v>1</v>
      </c>
    </row>
    <row r="27" spans="1:20" ht="26.25" thickBot="1">
      <c r="A27" s="428" t="s">
        <v>8018</v>
      </c>
      <c r="B27" s="486" t="s">
        <v>1416</v>
      </c>
      <c r="C27" s="84">
        <f>VLOOKUP(B27,'Northern Branch Phase II Debris'!A:F,2,FALSE)</f>
        <v>119</v>
      </c>
      <c r="D27" s="84" t="str">
        <f>VLOOKUP(B27,'Northern Branch Phase II Debris'!A:F,3,FALSE)</f>
        <v>Rockerfeller Road</v>
      </c>
      <c r="G27" s="84" t="str">
        <f t="shared" si="0"/>
        <v>Go Ahead</v>
      </c>
      <c r="H27" s="320">
        <f>VLOOKUP(B27,'Northern Branch Phase II Debris'!A:F,6,FALSE)</f>
        <v>44319</v>
      </c>
      <c r="I27" s="84" t="str">
        <f>VLOOKUP(B27,'Northern Branch Phase II Debris'!A:G,7,FALSE)</f>
        <v>Butte</v>
      </c>
      <c r="J27" s="84" t="e">
        <f>VLOOKUP(B27,'Go Backs'!A:H,8,FALSE)</f>
        <v>#N/A</v>
      </c>
      <c r="L27" s="84" t="e">
        <f>VLOOKUP(B27,'Go Aheads'!A:H,8,FALSE)</f>
        <v>#N/A</v>
      </c>
      <c r="N27" s="84">
        <f>VLOOKUP(B27,'Northern Branch Phase II Debris'!A:F,4,FALSE)</f>
        <v>1</v>
      </c>
      <c r="O27" s="423">
        <f>VLOOKUP(B27,'Northern Branch Phase II Debris'!A:F,5,FALSE)</f>
        <v>1</v>
      </c>
      <c r="P27" s="423"/>
      <c r="Q27" s="423">
        <f ca="1">SUMIF(DataMan!A:F,'Audit for Odd APNs'!A27,DataMan!F:F)</f>
        <v>1</v>
      </c>
      <c r="R27" s="86">
        <f>VLOOKUP(A27,DataMan!A:B,2,FALSE)</f>
        <v>44331.548576388901</v>
      </c>
      <c r="S27" s="643" t="b">
        <f t="shared" ca="1" si="1"/>
        <v>1</v>
      </c>
    </row>
    <row r="28" spans="1:20" ht="26.25" thickBot="1">
      <c r="A28" s="428" t="s">
        <v>7849</v>
      </c>
      <c r="B28" s="463" t="s">
        <v>875</v>
      </c>
      <c r="C28" s="84">
        <f>VLOOKUP(B28,'Northern Branch Phase II Debris'!A:F,2,FALSE)</f>
        <v>5511</v>
      </c>
      <c r="D28" s="84" t="str">
        <f>VLOOKUP(B28,'Northern Branch Phase II Debris'!A:F,3,FALSE)</f>
        <v>Indian Creek Road</v>
      </c>
      <c r="G28" s="84" t="str">
        <f t="shared" si="0"/>
        <v>Go Ahead</v>
      </c>
      <c r="H28" s="320">
        <f>VLOOKUP(B28,'Northern Branch Phase II Debris'!A:F,6,FALSE)</f>
        <v>44333</v>
      </c>
      <c r="I28" s="84" t="str">
        <f>VLOOKUP(B28,'Northern Branch Phase II Debris'!A:G,7,FALSE)</f>
        <v>Siskiyou</v>
      </c>
      <c r="J28" s="84" t="e">
        <f>VLOOKUP(B28,'Go Backs'!A:H,8,FALSE)</f>
        <v>#N/A</v>
      </c>
      <c r="L28" s="84" t="e">
        <f>VLOOKUP(B28,'Go Aheads'!A:H,8,FALSE)</f>
        <v>#N/A</v>
      </c>
      <c r="N28" s="84">
        <f>VLOOKUP(B28,'Northern Branch Phase II Debris'!A:F,4,FALSE)</f>
        <v>3</v>
      </c>
      <c r="O28" s="423">
        <f>VLOOKUP(B28,'Northern Branch Phase II Debris'!A:F,5,FALSE)</f>
        <v>1</v>
      </c>
      <c r="P28" s="423"/>
      <c r="Q28" s="423">
        <f ca="1">SUMIF(DataMan!A:F,'Audit for Odd APNs'!A28,DataMan!F:F)</f>
        <v>1</v>
      </c>
      <c r="R28" s="86">
        <f>VLOOKUP(A28,DataMan!A:B,2,FALSE)</f>
        <v>44333.443263888897</v>
      </c>
      <c r="S28" s="643" t="b">
        <f t="shared" ca="1" si="1"/>
        <v>1</v>
      </c>
    </row>
    <row r="29" spans="1:20" ht="51.75" thickBot="1">
      <c r="A29" s="488" t="s">
        <v>11000</v>
      </c>
      <c r="B29" s="463" t="s">
        <v>726</v>
      </c>
      <c r="C29" s="84">
        <f>VLOOKUP(B29,'Northern Branch Phase II Debris'!A:F,2,FALSE)</f>
        <v>28</v>
      </c>
      <c r="D29" s="84" t="str">
        <f>VLOOKUP(B29,'Northern Branch Phase II Debris'!A:F,3,FALSE)</f>
        <v>Graystone Lane</v>
      </c>
      <c r="G29" s="84" t="str">
        <f t="shared" si="0"/>
        <v>Go Ahead</v>
      </c>
      <c r="H29" s="320">
        <f>VLOOKUP(B29,'Northern Branch Phase II Debris'!A:F,6,FALSE)</f>
        <v>44317</v>
      </c>
      <c r="I29" s="84" t="str">
        <f>VLOOKUP(B29,'Northern Branch Phase II Debris'!A:G,7,FALSE)</f>
        <v>Butte</v>
      </c>
      <c r="J29" s="84" t="e">
        <f>VLOOKUP(B29,'Go Backs'!A:H,8,FALSE)</f>
        <v>#N/A</v>
      </c>
      <c r="L29" s="84">
        <f>VLOOKUP(B29,'Go Aheads'!A:H,8,FALSE)</f>
        <v>26</v>
      </c>
      <c r="N29" s="84">
        <f>VLOOKUP(B29,'Northern Branch Phase II Debris'!A:F,4,FALSE)</f>
        <v>17</v>
      </c>
      <c r="O29" s="423" t="str">
        <f>VLOOKUP(B29,'Northern Branch Phase II Debris'!A:F,5,FALSE)</f>
        <v>SEE NOTES- RTR has 26 "4" unit count tickets made.</v>
      </c>
      <c r="P29" s="423"/>
      <c r="Q29" s="423">
        <f ca="1">SUMIF(DataMan!A:F,'Audit for Odd APNs'!A29,DataMan!F:F)</f>
        <v>26</v>
      </c>
      <c r="R29" s="86">
        <f>VLOOKUP(A29,DataMan!A:B,2,FALSE)</f>
        <v>44349.642685185187</v>
      </c>
      <c r="S29" s="643" t="b">
        <f t="shared" ca="1" si="1"/>
        <v>0</v>
      </c>
      <c r="T29" s="393" t="s">
        <v>11749</v>
      </c>
    </row>
    <row r="30" spans="1:20" ht="179.25" thickBot="1">
      <c r="A30" s="489" t="s">
        <v>11418</v>
      </c>
      <c r="B30" s="490" t="s">
        <v>12283</v>
      </c>
      <c r="C30" s="84">
        <f>VLOOKUP(B30,'Northern Branch Phase II Debris'!A:F,2,FALSE)</f>
        <v>90</v>
      </c>
      <c r="D30" s="84" t="str">
        <f>VLOOKUP(B30,'Northern Branch Phase II Debris'!A:F,3,FALSE)</f>
        <v>Old Mill Road</v>
      </c>
      <c r="G30" s="84" t="str">
        <f t="shared" si="0"/>
        <v>Go Ahead</v>
      </c>
      <c r="H30" s="320">
        <f>VLOOKUP(B30,'Northern Branch Phase II Debris'!A:F,6,FALSE)</f>
        <v>0</v>
      </c>
      <c r="I30" s="84" t="str">
        <f>VLOOKUP(B30,'Northern Branch Phase II Debris'!A:G,7,FALSE)</f>
        <v>Butte</v>
      </c>
      <c r="J30" s="84" t="e">
        <f>VLOOKUP(B30,'Go Backs'!A:H,8,FALSE)</f>
        <v>#N/A</v>
      </c>
      <c r="L30" s="84" t="e">
        <f>VLOOKUP(B30,'Go Aheads'!A:H,8,FALSE)</f>
        <v>#N/A</v>
      </c>
      <c r="N30" s="84">
        <f>VLOOKUP(B30,'Northern Branch Phase II Debris'!A:F,4,FALSE)</f>
        <v>0</v>
      </c>
      <c r="O30" s="423">
        <f>VLOOKUP(B30,'Northern Branch Phase II Debris'!A:F,5,FALSE)</f>
        <v>0</v>
      </c>
      <c r="P30" s="423"/>
      <c r="Q30" s="423">
        <f ca="1">SUMIF(DataMan!A:F,'Audit for Odd APNs'!A30,DataMan!F:F)</f>
        <v>0</v>
      </c>
      <c r="R30" s="86" t="e">
        <f>VLOOKUP(A30,DataMan!A:B,2,FALSE)</f>
        <v>#N/A</v>
      </c>
      <c r="S30" s="643" t="b">
        <f t="shared" ca="1" si="1"/>
        <v>1</v>
      </c>
      <c r="T30" s="429" t="s">
        <v>11777</v>
      </c>
    </row>
    <row r="31" spans="1:20" ht="15.75" thickBot="1">
      <c r="A31" s="428" t="s">
        <v>7673</v>
      </c>
      <c r="B31" s="463" t="s">
        <v>1480</v>
      </c>
      <c r="C31" s="84">
        <f>VLOOKUP(B31,'Northern Branch Phase II Debris'!A:F,2,FALSE)</f>
        <v>28000</v>
      </c>
      <c r="D31" s="84" t="str">
        <f>VLOOKUP(B31,'Northern Branch Phase II Debris'!A:F,3,FALSE)</f>
        <v>Mad River Road</v>
      </c>
      <c r="G31" s="84" t="str">
        <f t="shared" si="0"/>
        <v>Go Ahead</v>
      </c>
      <c r="H31" s="320">
        <f>VLOOKUP(B31,'Northern Branch Phase II Debris'!A:F,6,FALSE)</f>
        <v>44340</v>
      </c>
      <c r="I31" s="84" t="str">
        <f>VLOOKUP(B31,'Northern Branch Phase II Debris'!A:G,7,FALSE)</f>
        <v>Trinity</v>
      </c>
      <c r="J31" s="84" t="e">
        <f>VLOOKUP(B31,'Go Backs'!A:H,8,FALSE)</f>
        <v>#N/A</v>
      </c>
      <c r="L31" s="84" t="e">
        <f>VLOOKUP(B31,'Go Aheads'!A:H,8,FALSE)</f>
        <v>#N/A</v>
      </c>
      <c r="N31" s="84">
        <f>VLOOKUP(B31,'Northern Branch Phase II Debris'!A:F,4,FALSE)</f>
        <v>9</v>
      </c>
      <c r="O31" s="423">
        <f>VLOOKUP(B31,'Northern Branch Phase II Debris'!A:F,5,FALSE)</f>
        <v>7</v>
      </c>
      <c r="P31" s="423"/>
      <c r="Q31" s="423">
        <f ca="1">SUMIF(DataMan!A:F,'Audit for Odd APNs'!A31,DataMan!F:F)</f>
        <v>7</v>
      </c>
      <c r="R31" s="86">
        <f>VLOOKUP(A31,DataMan!A:B,2,FALSE)</f>
        <v>44337.574027777802</v>
      </c>
      <c r="S31" s="643" t="b">
        <f t="shared" ca="1" si="1"/>
        <v>1</v>
      </c>
    </row>
    <row r="32" spans="1:20" ht="15.75" thickBot="1">
      <c r="A32" s="428" t="s">
        <v>4909</v>
      </c>
      <c r="B32" s="463" t="s">
        <v>1472</v>
      </c>
      <c r="C32" s="84">
        <f>VLOOKUP(B32,'Northern Branch Phase II Debris'!A:F,2,FALSE)</f>
        <v>28050</v>
      </c>
      <c r="D32" s="84" t="str">
        <f>VLOOKUP(B32,'Northern Branch Phase II Debris'!A:F,3,FALSE)</f>
        <v>Mad River Road</v>
      </c>
      <c r="G32" s="84" t="str">
        <f t="shared" si="0"/>
        <v>Go Ahead</v>
      </c>
      <c r="H32" s="320">
        <f>VLOOKUP(B32,'Northern Branch Phase II Debris'!A:F,6,FALSE)</f>
        <v>44326</v>
      </c>
      <c r="I32" s="84" t="str">
        <f>VLOOKUP(B32,'Northern Branch Phase II Debris'!A:G,7,FALSE)</f>
        <v>Trinity</v>
      </c>
      <c r="J32" s="84" t="e">
        <f>VLOOKUP(B32,'Go Backs'!A:H,8,FALSE)</f>
        <v>#N/A</v>
      </c>
      <c r="L32" s="84" t="e">
        <f>VLOOKUP(B32,'Go Aheads'!A:H,8,FALSE)</f>
        <v>#N/A</v>
      </c>
      <c r="N32" s="84">
        <f>VLOOKUP(B32,'Northern Branch Phase II Debris'!A:F,4,FALSE)</f>
        <v>2</v>
      </c>
      <c r="O32" s="423">
        <f>VLOOKUP(B32,'Northern Branch Phase II Debris'!A:F,5,FALSE)</f>
        <v>2</v>
      </c>
      <c r="P32" s="423"/>
      <c r="Q32" s="423">
        <f ca="1">SUMIF(DataMan!A:F,'Audit for Odd APNs'!A32,DataMan!F:F)</f>
        <v>2</v>
      </c>
      <c r="R32" s="86">
        <f>VLOOKUP(A32,DataMan!A:B,2,FALSE)</f>
        <v>44323.575219907398</v>
      </c>
      <c r="S32" s="643" t="b">
        <f t="shared" ca="1" si="1"/>
        <v>1</v>
      </c>
    </row>
    <row r="33" spans="1:20" ht="15.75" thickBot="1">
      <c r="A33" s="428" t="s">
        <v>10985</v>
      </c>
      <c r="B33" s="463" t="s">
        <v>1482</v>
      </c>
      <c r="C33" s="84">
        <f>VLOOKUP(B33,'Northern Branch Phase II Debris'!A:F,2,FALSE)</f>
        <v>26600</v>
      </c>
      <c r="D33" s="84" t="str">
        <f>VLOOKUP(B33,'Northern Branch Phase II Debris'!A:F,3,FALSE)</f>
        <v>Mad River Road</v>
      </c>
      <c r="G33" s="84" t="str">
        <f t="shared" si="0"/>
        <v>Go Ahead</v>
      </c>
      <c r="H33" s="320">
        <f>VLOOKUP(B33,'Northern Branch Phase II Debris'!A:F,6,FALSE)</f>
        <v>44350</v>
      </c>
      <c r="I33" s="84" t="str">
        <f>VLOOKUP(B33,'Northern Branch Phase II Debris'!A:G,7,FALSE)</f>
        <v>Trinity</v>
      </c>
      <c r="J33" s="84" t="e">
        <f>VLOOKUP(B33,'Go Backs'!A:H,8,FALSE)</f>
        <v>#N/A</v>
      </c>
      <c r="L33" s="84" t="e">
        <f>VLOOKUP(B33,'Go Aheads'!A:H,8,FALSE)</f>
        <v>#N/A</v>
      </c>
      <c r="N33" s="84">
        <f>VLOOKUP(B33,'Northern Branch Phase II Debris'!A:F,4,FALSE)</f>
        <v>1</v>
      </c>
      <c r="O33" s="423">
        <f>VLOOKUP(B33,'Northern Branch Phase II Debris'!A:F,5,FALSE)</f>
        <v>1</v>
      </c>
      <c r="P33" s="423"/>
      <c r="Q33" s="423">
        <f ca="1">SUMIF(DataMan!A:F,'Audit for Odd APNs'!A33,DataMan!F:F)</f>
        <v>1</v>
      </c>
      <c r="R33" s="86">
        <f>VLOOKUP(A33,DataMan!A:B,2,FALSE)</f>
        <v>44349.415763888901</v>
      </c>
      <c r="S33" s="643" t="b">
        <f t="shared" ca="1" si="1"/>
        <v>1</v>
      </c>
    </row>
    <row r="34" spans="1:20" ht="39" thickBot="1">
      <c r="A34" s="489" t="s">
        <v>11638</v>
      </c>
      <c r="B34" s="463" t="s">
        <v>1954</v>
      </c>
      <c r="C34" s="84">
        <f>VLOOKUP(B34,'Northern Branch Phase II Debris'!A:F,2,FALSE)</f>
        <v>820</v>
      </c>
      <c r="D34" s="84" t="str">
        <f>VLOOKUP(B34,'Northern Branch Phase II Debris'!A:F,3,FALSE)</f>
        <v>East Hettenshaw Road</v>
      </c>
      <c r="G34" s="84" t="str">
        <f t="shared" si="0"/>
        <v>Go Ahead</v>
      </c>
      <c r="H34" s="320">
        <f>VLOOKUP(B34,'Northern Branch Phase II Debris'!A:F,6,FALSE)</f>
        <v>0</v>
      </c>
      <c r="I34" s="84" t="str">
        <f>VLOOKUP(B34,'Northern Branch Phase II Debris'!A:G,7,FALSE)</f>
        <v>Trinity</v>
      </c>
      <c r="J34" s="84" t="e">
        <f>VLOOKUP(B34,'Go Backs'!A:H,8,FALSE)</f>
        <v>#N/A</v>
      </c>
      <c r="L34" s="84" t="e">
        <f>VLOOKUP(B34,'Go Aheads'!A:H,8,FALSE)</f>
        <v>#N/A</v>
      </c>
      <c r="N34" s="84">
        <f>VLOOKUP(B34,'Northern Branch Phase II Debris'!A:F,4,FALSE)</f>
        <v>0</v>
      </c>
      <c r="O34" s="423">
        <f>VLOOKUP(B34,'Northern Branch Phase II Debris'!A:F,5,FALSE)</f>
        <v>0</v>
      </c>
      <c r="P34" s="423"/>
      <c r="Q34" s="423">
        <f ca="1">SUMIF(DataMan!A:F,'Audit for Odd APNs'!A34,DataMan!F:F)</f>
        <v>0</v>
      </c>
      <c r="R34" s="86" t="e">
        <f>VLOOKUP(A34,DataMan!A:B,2,FALSE)</f>
        <v>#N/A</v>
      </c>
      <c r="S34" s="643" t="b">
        <f t="shared" ca="1" si="1"/>
        <v>1</v>
      </c>
    </row>
    <row r="35" spans="1:20" ht="39" thickBot="1">
      <c r="A35" s="428" t="s">
        <v>7857</v>
      </c>
      <c r="B35" s="463" t="s">
        <v>1668</v>
      </c>
      <c r="C35" s="84" t="str">
        <f>VLOOKUP(B35,'Northern Branch Phase II Debris'!A:F,2,FALSE)</f>
        <v>860-000-076-000</v>
      </c>
      <c r="D35" s="84" t="str">
        <f>VLOOKUP(B35,'Northern Branch Phase II Debris'!A:F,3,FALSE)</f>
        <v>RLCSDLL#66 - 161 Anada Creek Road</v>
      </c>
      <c r="G35" s="84" t="str">
        <f t="shared" si="0"/>
        <v>Go Ahead</v>
      </c>
      <c r="H35" s="320">
        <f>VLOOKUP(B35,'Northern Branch Phase II Debris'!A:F,6,FALSE)</f>
        <v>44341</v>
      </c>
      <c r="I35" s="84" t="str">
        <f>VLOOKUP(B35,'Northern Branch Phase II Debris'!A:G,7,FALSE)</f>
        <v>Trinity</v>
      </c>
      <c r="J35" s="84" t="e">
        <f>VLOOKUP(B35,'Go Backs'!A:H,8,FALSE)</f>
        <v>#N/A</v>
      </c>
      <c r="L35" s="84" t="e">
        <f>VLOOKUP(B35,'Go Aheads'!A:H,8,FALSE)</f>
        <v>#N/A</v>
      </c>
      <c r="N35" s="84">
        <f>VLOOKUP(B35,'Northern Branch Phase II Debris'!A:F,4,FALSE)</f>
        <v>5</v>
      </c>
      <c r="O35" s="423">
        <f>VLOOKUP(B35,'Northern Branch Phase II Debris'!A:F,5,FALSE)</f>
        <v>1</v>
      </c>
      <c r="P35" s="423"/>
      <c r="Q35" s="423">
        <f ca="1">SUMIF(DataMan!A:F,'Audit for Odd APNs'!A35,DataMan!F:F)</f>
        <v>1</v>
      </c>
      <c r="R35" s="86">
        <f>VLOOKUP(A35,DataMan!A:B,2,FALSE)</f>
        <v>44340.5332291667</v>
      </c>
      <c r="S35" s="643" t="b">
        <f t="shared" ca="1" si="1"/>
        <v>1</v>
      </c>
    </row>
    <row r="36" spans="1:20" ht="15.75" thickBot="1">
      <c r="A36" s="428" t="s">
        <v>8028</v>
      </c>
      <c r="B36" s="463" t="s">
        <v>1571</v>
      </c>
      <c r="C36" s="84" t="str">
        <f>VLOOKUP(B36,'Northern Branch Phase II Debris'!A:F,2,FALSE)</f>
        <v>860-000-294-000</v>
      </c>
      <c r="D36" s="84" t="str">
        <f>VLOOKUP(B36,'Northern Branch Phase II Debris'!A:F,3,FALSE)</f>
        <v>RLCSD LL#63B</v>
      </c>
      <c r="G36" s="84" t="str">
        <f t="shared" si="0"/>
        <v>Go Ahead</v>
      </c>
      <c r="H36" s="320">
        <f>VLOOKUP(B36,'Northern Branch Phase II Debris'!A:F,6,FALSE)</f>
        <v>44342</v>
      </c>
      <c r="I36" s="84" t="str">
        <f>VLOOKUP(B36,'Northern Branch Phase II Debris'!A:G,7,FALSE)</f>
        <v>Trinity</v>
      </c>
      <c r="J36" s="84" t="e">
        <f>VLOOKUP(B36,'Go Backs'!A:H,8,FALSE)</f>
        <v>#N/A</v>
      </c>
      <c r="L36" s="84" t="e">
        <f>VLOOKUP(B36,'Go Aheads'!A:H,8,FALSE)</f>
        <v>#N/A</v>
      </c>
      <c r="N36" s="84">
        <f>VLOOKUP(B36,'Northern Branch Phase II Debris'!A:F,4,FALSE)</f>
        <v>0</v>
      </c>
      <c r="O36" s="423">
        <f>VLOOKUP(B36,'Northern Branch Phase II Debris'!A:F,5,FALSE)</f>
        <v>1</v>
      </c>
      <c r="P36" s="423"/>
      <c r="Q36" s="423">
        <f ca="1">SUMIF(DataMan!A:F,'Audit for Odd APNs'!A36,DataMan!F:F)</f>
        <v>1</v>
      </c>
      <c r="R36" s="86">
        <f>VLOOKUP(A36,DataMan!A:B,2,FALSE)</f>
        <v>44342.432523148113</v>
      </c>
      <c r="S36" s="643" t="b">
        <f t="shared" ca="1" si="1"/>
        <v>1</v>
      </c>
    </row>
    <row r="37" spans="1:20" ht="26.25" thickBot="1">
      <c r="A37" s="489" t="s">
        <v>11639</v>
      </c>
      <c r="B37" s="463" t="s">
        <v>983</v>
      </c>
      <c r="C37" s="84">
        <f>VLOOKUP(B37,'Northern Branch Phase II Debris'!A:F,2,FALSE)</f>
        <v>301</v>
      </c>
      <c r="D37" s="84" t="str">
        <f>VLOOKUP(B37,'Northern Branch Phase II Debris'!A:F,3,FALSE)</f>
        <v>Barlow Camp Road</v>
      </c>
      <c r="G37" s="84" t="str">
        <f t="shared" si="0"/>
        <v>Go Ahead</v>
      </c>
      <c r="H37" s="320">
        <f>VLOOKUP(B37,'Northern Branch Phase II Debris'!A:F,6,FALSE)</f>
        <v>0</v>
      </c>
      <c r="I37" s="84" t="str">
        <f>VLOOKUP(B37,'Northern Branch Phase II Debris'!A:G,7,FALSE)</f>
        <v>Trinity</v>
      </c>
      <c r="J37" s="84" t="e">
        <f>VLOOKUP(B37,'Go Backs'!A:H,8,FALSE)</f>
        <v>#N/A</v>
      </c>
      <c r="L37" s="84" t="e">
        <f>VLOOKUP(B37,'Go Aheads'!A:H,8,FALSE)</f>
        <v>#N/A</v>
      </c>
      <c r="N37" s="84">
        <f>VLOOKUP(B37,'Northern Branch Phase II Debris'!A:F,4,FALSE)</f>
        <v>0</v>
      </c>
      <c r="O37" s="423">
        <f>VLOOKUP(B37,'Northern Branch Phase II Debris'!A:F,5,FALSE)</f>
        <v>0</v>
      </c>
      <c r="P37" s="423"/>
      <c r="Q37" s="423">
        <f ca="1">SUMIF(DataMan!A:F,'Audit for Odd APNs'!A37,DataMan!F:F)</f>
        <v>0</v>
      </c>
      <c r="R37" s="86" t="e">
        <f>VLOOKUP(A37,DataMan!A:B,2,FALSE)</f>
        <v>#N/A</v>
      </c>
      <c r="S37" s="643" t="b">
        <f t="shared" ca="1" si="1"/>
        <v>1</v>
      </c>
    </row>
    <row r="38" spans="1:20" ht="26.25" thickBot="1">
      <c r="A38" s="489" t="s">
        <v>11640</v>
      </c>
      <c r="B38" s="463" t="s">
        <v>1170</v>
      </c>
      <c r="C38" s="84">
        <f>VLOOKUP(B38,'Northern Branch Phase II Debris'!A:F,2,FALSE)</f>
        <v>368</v>
      </c>
      <c r="D38" s="84" t="str">
        <f>VLOOKUP(B38,'Northern Branch Phase II Debris'!A:F,3,FALSE)</f>
        <v>Marshall Creek Road</v>
      </c>
      <c r="G38" s="84" t="str">
        <f t="shared" si="0"/>
        <v>Go Ahead</v>
      </c>
      <c r="H38" s="320">
        <f>VLOOKUP(B38,'Northern Branch Phase II Debris'!A:F,6,FALSE)</f>
        <v>44356</v>
      </c>
      <c r="I38" s="84" t="str">
        <f>VLOOKUP(B38,'Northern Branch Phase II Debris'!A:G,7,FALSE)</f>
        <v>Trinity</v>
      </c>
      <c r="J38" s="84" t="e">
        <f>VLOOKUP(B38,'Go Backs'!A:H,8,FALSE)</f>
        <v>#N/A</v>
      </c>
      <c r="L38" s="84" t="e">
        <f>VLOOKUP(B38,'Go Aheads'!A:H,8,FALSE)</f>
        <v>#N/A</v>
      </c>
      <c r="N38" s="84">
        <f>VLOOKUP(B38,'Northern Branch Phase II Debris'!A:F,4,FALSE)</f>
        <v>0</v>
      </c>
      <c r="O38" s="423">
        <f>VLOOKUP(B38,'Northern Branch Phase II Debris'!A:F,5,FALSE)</f>
        <v>0</v>
      </c>
      <c r="P38" s="423"/>
      <c r="Q38" s="423">
        <f ca="1">SUMIF(DataMan!A:F,'Audit for Odd APNs'!A38,DataMan!F:F)</f>
        <v>0</v>
      </c>
      <c r="R38" s="86" t="e">
        <f>VLOOKUP(A38,DataMan!A:B,2,FALSE)</f>
        <v>#N/A</v>
      </c>
      <c r="S38" s="643" t="b">
        <f t="shared" ca="1" si="1"/>
        <v>1</v>
      </c>
    </row>
    <row r="39" spans="1:20" ht="26.25" thickBot="1">
      <c r="A39" s="489" t="s">
        <v>11641</v>
      </c>
      <c r="B39" s="463" t="s">
        <v>1168</v>
      </c>
      <c r="C39" s="84">
        <f>VLOOKUP(B39,'Northern Branch Phase II Debris'!A:F,2,FALSE)</f>
        <v>60</v>
      </c>
      <c r="D39" s="84" t="str">
        <f>VLOOKUP(B39,'Northern Branch Phase II Debris'!A:F,3,FALSE)</f>
        <v>Deep Hollow Road</v>
      </c>
      <c r="G39" s="84" t="str">
        <f t="shared" si="0"/>
        <v>Go Ahead</v>
      </c>
      <c r="H39" s="320">
        <f>VLOOKUP(B39,'Northern Branch Phase II Debris'!A:F,6,FALSE)</f>
        <v>44373</v>
      </c>
      <c r="I39" s="84" t="str">
        <f>VLOOKUP(B39,'Northern Branch Phase II Debris'!A:G,7,FALSE)</f>
        <v>Trinity</v>
      </c>
      <c r="J39" s="84" t="e">
        <f>VLOOKUP(B39,'Go Backs'!A:H,8,FALSE)</f>
        <v>#N/A</v>
      </c>
      <c r="L39" s="84" t="e">
        <f>VLOOKUP(B39,'Go Aheads'!A:H,8,FALSE)</f>
        <v>#N/A</v>
      </c>
      <c r="N39" s="84">
        <f>VLOOKUP(B39,'Northern Branch Phase II Debris'!A:F,4,FALSE)</f>
        <v>1</v>
      </c>
      <c r="O39" s="423">
        <f>VLOOKUP(B39,'Northern Branch Phase II Debris'!A:F,5,FALSE)</f>
        <v>1</v>
      </c>
      <c r="P39" s="423"/>
      <c r="Q39" s="423">
        <f ca="1">SUMIF(DataMan!A:F,'Audit for Odd APNs'!A39,DataMan!F:F)</f>
        <v>1</v>
      </c>
      <c r="R39" s="86">
        <f>VLOOKUP(A39,DataMan!A:B,2,FALSE)</f>
        <v>44373.311053240708</v>
      </c>
      <c r="S39" s="643" t="b">
        <f t="shared" ca="1" si="1"/>
        <v>1</v>
      </c>
    </row>
    <row r="40" spans="1:20" ht="39" thickBot="1">
      <c r="A40" s="489" t="s">
        <v>11642</v>
      </c>
      <c r="B40" s="463" t="s">
        <v>2079</v>
      </c>
      <c r="C40" s="84">
        <f>VLOOKUP(B40,'Northern Branch Phase II Debris'!A:F,2,FALSE)</f>
        <v>1961</v>
      </c>
      <c r="D40" s="84" t="str">
        <f>VLOOKUP(B40,'Northern Branch Phase II Debris'!A:F,3,FALSE)</f>
        <v>West Hettenshaw Road</v>
      </c>
      <c r="G40" s="84" t="str">
        <f t="shared" si="0"/>
        <v>Go Ahead</v>
      </c>
      <c r="H40" s="320">
        <f>VLOOKUP(B40,'Northern Branch Phase II Debris'!A:F,6,FALSE)</f>
        <v>0</v>
      </c>
      <c r="I40" s="84" t="str">
        <f>VLOOKUP(B40,'Northern Branch Phase II Debris'!A:G,7,FALSE)</f>
        <v>Trinity</v>
      </c>
      <c r="J40" s="84" t="e">
        <f>VLOOKUP(B40,'Go Backs'!A:H,8,FALSE)</f>
        <v>#N/A</v>
      </c>
      <c r="L40" s="84" t="e">
        <f>VLOOKUP(B40,'Go Aheads'!A:H,8,FALSE)</f>
        <v>#N/A</v>
      </c>
      <c r="N40" s="84">
        <f>VLOOKUP(B40,'Northern Branch Phase II Debris'!A:F,4,FALSE)</f>
        <v>0</v>
      </c>
      <c r="O40" s="423">
        <f>VLOOKUP(B40,'Northern Branch Phase II Debris'!A:F,5,FALSE)</f>
        <v>0</v>
      </c>
      <c r="P40" s="423"/>
      <c r="Q40" s="423">
        <f ca="1">SUMIF(DataMan!A:F,'Audit for Odd APNs'!A40,DataMan!F:F)</f>
        <v>2</v>
      </c>
      <c r="R40" s="86">
        <f>VLOOKUP(A40,DataMan!A:B,2,FALSE)</f>
        <v>44378.554178240709</v>
      </c>
      <c r="S40" s="643" t="b">
        <f t="shared" ca="1" si="1"/>
        <v>0</v>
      </c>
      <c r="T40" s="672" t="s">
        <v>7737</v>
      </c>
    </row>
    <row r="41" spans="1:20" ht="39" thickBot="1">
      <c r="A41" s="489" t="s">
        <v>11643</v>
      </c>
      <c r="B41" s="463" t="s">
        <v>2080</v>
      </c>
      <c r="C41" s="84">
        <f>VLOOKUP(B41,'Northern Branch Phase II Debris'!A:F,2,FALSE)</f>
        <v>2080</v>
      </c>
      <c r="D41" s="84" t="str">
        <f>VLOOKUP(B41,'Northern Branch Phase II Debris'!A:F,3,FALSE)</f>
        <v>West Hettenshaw Road</v>
      </c>
      <c r="G41" s="84" t="str">
        <f t="shared" si="0"/>
        <v>Go Ahead</v>
      </c>
      <c r="H41" s="320">
        <f>VLOOKUP(B41,'Northern Branch Phase II Debris'!A:F,6,FALSE)</f>
        <v>44377</v>
      </c>
      <c r="I41" s="84" t="str">
        <f>VLOOKUP(B41,'Northern Branch Phase II Debris'!A:G,7,FALSE)</f>
        <v>Trinity</v>
      </c>
      <c r="J41" s="84" t="e">
        <f>VLOOKUP(B41,'Go Backs'!A:H,8,FALSE)</f>
        <v>#N/A</v>
      </c>
      <c r="L41" s="84" t="e">
        <f>VLOOKUP(B41,'Go Aheads'!A:H,8,FALSE)</f>
        <v>#N/A</v>
      </c>
      <c r="N41" s="84">
        <f>VLOOKUP(B41,'Northern Branch Phase II Debris'!A:F,4,FALSE)</f>
        <v>0</v>
      </c>
      <c r="O41" s="423">
        <f>VLOOKUP(B41,'Northern Branch Phase II Debris'!A:F,5,FALSE)</f>
        <v>0</v>
      </c>
      <c r="P41" s="423"/>
      <c r="Q41" s="423">
        <f ca="1">SUMIF(DataMan!A:F,'Audit for Odd APNs'!A41,DataMan!F:F)</f>
        <v>0</v>
      </c>
      <c r="R41" s="86" t="e">
        <f>VLOOKUP(A41,DataMan!A:B,2,FALSE)</f>
        <v>#N/A</v>
      </c>
      <c r="S41" s="643" t="b">
        <f t="shared" ca="1" si="1"/>
        <v>1</v>
      </c>
    </row>
    <row r="42" spans="1:20" ht="39" thickBot="1">
      <c r="A42" s="489" t="s">
        <v>11644</v>
      </c>
      <c r="B42" s="463" t="s">
        <v>2083</v>
      </c>
      <c r="C42" s="84">
        <f>VLOOKUP(B42,'Northern Branch Phase II Debris'!A:F,2,FALSE)</f>
        <v>2431</v>
      </c>
      <c r="D42" s="84" t="str">
        <f>VLOOKUP(B42,'Northern Branch Phase II Debris'!A:F,3,FALSE)</f>
        <v>West Hettenshaw Road</v>
      </c>
      <c r="G42" s="84" t="str">
        <f t="shared" si="0"/>
        <v>Go Ahead</v>
      </c>
      <c r="H42" s="320">
        <f>VLOOKUP(B42,'Northern Branch Phase II Debris'!A:F,6,FALSE)</f>
        <v>0</v>
      </c>
      <c r="I42" s="84" t="str">
        <f>VLOOKUP(B42,'Northern Branch Phase II Debris'!A:G,7,FALSE)</f>
        <v>Trinity</v>
      </c>
      <c r="J42" s="84" t="e">
        <f>VLOOKUP(B42,'Go Backs'!A:H,8,FALSE)</f>
        <v>#N/A</v>
      </c>
      <c r="L42" s="84" t="e">
        <f>VLOOKUP(B42,'Go Aheads'!A:H,8,FALSE)</f>
        <v>#N/A</v>
      </c>
      <c r="N42" s="84">
        <f>VLOOKUP(B42,'Northern Branch Phase II Debris'!A:F,4,FALSE)</f>
        <v>4</v>
      </c>
      <c r="O42" s="423">
        <f>VLOOKUP(B42,'Northern Branch Phase II Debris'!A:F,5,FALSE)</f>
        <v>0</v>
      </c>
      <c r="P42" s="423"/>
      <c r="Q42" s="423">
        <f ca="1">SUMIF(DataMan!A:F,'Audit for Odd APNs'!A42,DataMan!F:F)</f>
        <v>0</v>
      </c>
      <c r="R42" s="86" t="e">
        <f>VLOOKUP(A42,DataMan!A:B,2,FALSE)</f>
        <v>#N/A</v>
      </c>
      <c r="S42" s="643" t="b">
        <f t="shared" ca="1" si="1"/>
        <v>1</v>
      </c>
    </row>
    <row r="43" spans="1:20" ht="39" thickBot="1">
      <c r="A43" s="489" t="s">
        <v>11645</v>
      </c>
      <c r="B43" s="491" t="s">
        <v>2077</v>
      </c>
      <c r="C43" s="84">
        <f>VLOOKUP(B43,'Northern Branch Phase II Debris'!A:F,2,FALSE)</f>
        <v>2641</v>
      </c>
      <c r="D43" s="84" t="str">
        <f>VLOOKUP(B43,'Northern Branch Phase II Debris'!A:F,3,FALSE)</f>
        <v>West Hettenshaw Road</v>
      </c>
      <c r="G43" s="84" t="str">
        <f t="shared" si="0"/>
        <v>Go Ahead</v>
      </c>
      <c r="H43" s="320">
        <f>VLOOKUP(B43,'Northern Branch Phase II Debris'!A:F,6,FALSE)</f>
        <v>0</v>
      </c>
      <c r="I43" s="84" t="str">
        <f>VLOOKUP(B43,'Northern Branch Phase II Debris'!A:G,7,FALSE)</f>
        <v>Trinity</v>
      </c>
      <c r="J43" s="84" t="e">
        <f>VLOOKUP(B43,'Go Backs'!A:H,8,FALSE)</f>
        <v>#N/A</v>
      </c>
      <c r="L43" s="84" t="e">
        <f>VLOOKUP(B43,'Go Aheads'!A:H,8,FALSE)</f>
        <v>#N/A</v>
      </c>
      <c r="N43" s="84">
        <f>VLOOKUP(B43,'Northern Branch Phase II Debris'!A:F,4,FALSE)</f>
        <v>0</v>
      </c>
      <c r="O43" s="423">
        <f>VLOOKUP(B43,'Northern Branch Phase II Debris'!A:F,5,FALSE)</f>
        <v>0</v>
      </c>
      <c r="P43" s="423"/>
      <c r="Q43" s="423">
        <f ca="1">SUMIF(DataMan!A:F,'Audit for Odd APNs'!A43,DataMan!F:F)</f>
        <v>0</v>
      </c>
      <c r="R43" s="86" t="e">
        <f>VLOOKUP(A43,DataMan!A:B,2,FALSE)</f>
        <v>#N/A</v>
      </c>
      <c r="S43" s="643" t="b">
        <f t="shared" ca="1" si="1"/>
        <v>1</v>
      </c>
    </row>
    <row r="44" spans="1:20" ht="15.75" thickBot="1">
      <c r="A44" s="428" t="s">
        <v>10983</v>
      </c>
      <c r="B44" s="463" t="s">
        <v>1484</v>
      </c>
      <c r="C44" s="84">
        <f>VLOOKUP(B44,'Northern Branch Phase II Debris'!A:F,2,FALSE)</f>
        <v>15561</v>
      </c>
      <c r="D44" s="84" t="str">
        <f>VLOOKUP(B44,'Northern Branch Phase II Debris'!A:F,3,FALSE)</f>
        <v>Mad River Road</v>
      </c>
      <c r="G44" s="84" t="str">
        <f t="shared" si="0"/>
        <v>Go Ahead</v>
      </c>
      <c r="H44" s="320">
        <f>VLOOKUP(B44,'Northern Branch Phase II Debris'!A:F,6,FALSE)</f>
        <v>44351</v>
      </c>
      <c r="I44" s="84" t="str">
        <f>VLOOKUP(B44,'Northern Branch Phase II Debris'!A:G,7,FALSE)</f>
        <v>Trinity</v>
      </c>
      <c r="J44" s="84" t="e">
        <f>VLOOKUP(B44,'Go Backs'!A:H,8,FALSE)</f>
        <v>#N/A</v>
      </c>
      <c r="L44" s="84" t="e">
        <f>VLOOKUP(B44,'Go Aheads'!A:H,8,FALSE)</f>
        <v>#N/A</v>
      </c>
      <c r="N44" s="84">
        <f>VLOOKUP(B44,'Northern Branch Phase II Debris'!A:F,4,FALSE)</f>
        <v>8</v>
      </c>
      <c r="O44" s="423">
        <f>VLOOKUP(B44,'Northern Branch Phase II Debris'!A:F,5,FALSE)</f>
        <v>6</v>
      </c>
      <c r="P44" s="423"/>
      <c r="Q44" s="423">
        <f ca="1">SUMIF(DataMan!A:F,'Audit for Odd APNs'!A44,DataMan!F:F)</f>
        <v>6</v>
      </c>
      <c r="R44" s="86">
        <f>VLOOKUP(A44,DataMan!A:B,2,FALSE)</f>
        <v>44349.672835648104</v>
      </c>
      <c r="S44" s="643" t="b">
        <f t="shared" ca="1" si="1"/>
        <v>1</v>
      </c>
    </row>
    <row r="45" spans="1:20" ht="39" thickBot="1">
      <c r="A45" s="489" t="s">
        <v>11646</v>
      </c>
      <c r="B45" s="463" t="s">
        <v>1353</v>
      </c>
      <c r="C45" s="84" t="str">
        <f>VLOOKUP(B45,'Northern Branch Phase II Debris'!A:F,2,FALSE)</f>
        <v>860-000-203-000</v>
      </c>
      <c r="D45" s="84" t="str">
        <f>VLOOKUP(B45,'Northern Branch Phase II Debris'!A:F,3,FALSE)</f>
        <v>RLCSD LL#48 548 White Mountain Road</v>
      </c>
      <c r="G45" s="84" t="str">
        <f t="shared" si="0"/>
        <v>Go Ahead</v>
      </c>
      <c r="H45" s="320">
        <f>VLOOKUP(B45,'Northern Branch Phase II Debris'!A:F,6,FALSE)</f>
        <v>0</v>
      </c>
      <c r="I45" s="84" t="str">
        <f>VLOOKUP(B45,'Northern Branch Phase II Debris'!A:G,7,FALSE)</f>
        <v>Trinity</v>
      </c>
      <c r="J45" s="84" t="e">
        <f>VLOOKUP(B45,'Go Backs'!A:H,8,FALSE)</f>
        <v>#N/A</v>
      </c>
      <c r="L45" s="84" t="e">
        <f>VLOOKUP(B45,'Go Aheads'!A:H,8,FALSE)</f>
        <v>#N/A</v>
      </c>
      <c r="N45" s="84">
        <f>VLOOKUP(B45,'Northern Branch Phase II Debris'!A:F,4,FALSE)</f>
        <v>0</v>
      </c>
      <c r="O45" s="423">
        <f>VLOOKUP(B45,'Northern Branch Phase II Debris'!A:F,5,FALSE)</f>
        <v>0</v>
      </c>
      <c r="P45" s="423"/>
      <c r="Q45" s="423">
        <f ca="1">SUMIF(DataMan!A:F,'Audit for Odd APNs'!A45,DataMan!F:F)</f>
        <v>0</v>
      </c>
      <c r="R45" s="86" t="e">
        <f>VLOOKUP(A45,DataMan!A:B,2,FALSE)</f>
        <v>#N/A</v>
      </c>
      <c r="S45" s="643" t="b">
        <f t="shared" ca="1" si="1"/>
        <v>1</v>
      </c>
    </row>
    <row r="46" spans="1:20" ht="15.75" thickBot="1">
      <c r="A46" s="428" t="s">
        <v>7246</v>
      </c>
      <c r="B46" s="463" t="s">
        <v>1476</v>
      </c>
      <c r="C46" s="84">
        <f>VLOOKUP(B46,'Northern Branch Phase II Debris'!A:F,2,FALSE)</f>
        <v>26601</v>
      </c>
      <c r="D46" s="84" t="str">
        <f>VLOOKUP(B46,'Northern Branch Phase II Debris'!A:F,3,FALSE)</f>
        <v>Mad River Road</v>
      </c>
      <c r="G46" s="84" t="str">
        <f t="shared" si="0"/>
        <v>Go Ahead</v>
      </c>
      <c r="H46" s="320">
        <f>VLOOKUP(B46,'Northern Branch Phase II Debris'!A:F,6,FALSE)</f>
        <v>44335</v>
      </c>
      <c r="I46" s="84" t="str">
        <f>VLOOKUP(B46,'Northern Branch Phase II Debris'!A:G,7,FALSE)</f>
        <v>Trinity</v>
      </c>
      <c r="J46" s="84" t="e">
        <f>VLOOKUP(B46,'Go Backs'!A:H,8,FALSE)</f>
        <v>#N/A</v>
      </c>
      <c r="L46" s="84" t="e">
        <f>VLOOKUP(B46,'Go Aheads'!A:H,8,FALSE)</f>
        <v>#N/A</v>
      </c>
      <c r="N46" s="84">
        <f>VLOOKUP(B46,'Northern Branch Phase II Debris'!A:F,4,FALSE)</f>
        <v>3</v>
      </c>
      <c r="O46" s="423">
        <f>VLOOKUP(B46,'Northern Branch Phase II Debris'!A:F,5,FALSE)</f>
        <v>3</v>
      </c>
      <c r="P46" s="423"/>
      <c r="Q46" s="423">
        <f ca="1">SUMIF(DataMan!A:F,'Audit for Odd APNs'!A46,DataMan!F:F)</f>
        <v>3</v>
      </c>
      <c r="R46" s="86">
        <f>VLOOKUP(A46,DataMan!A:B,2,FALSE)</f>
        <v>44331.623414351903</v>
      </c>
      <c r="S46" s="643" t="b">
        <f t="shared" ca="1" si="1"/>
        <v>1</v>
      </c>
    </row>
    <row r="47" spans="1:20" ht="26.25" thickBot="1">
      <c r="A47" s="489" t="s">
        <v>11647</v>
      </c>
      <c r="B47" s="463" t="s">
        <v>1154</v>
      </c>
      <c r="C47" s="84" t="str">
        <f>VLOOKUP(B47,'Northern Branch Phase II Debris'!A:F,2,FALSE)</f>
        <v>860-000-284-000</v>
      </c>
      <c r="D47" s="84" t="str">
        <f>VLOOKUP(B47,'Northern Branch Phase II Debris'!A:F,3,FALSE)</f>
        <v>RLCSD LL#45 Old Ruth Road</v>
      </c>
      <c r="G47" s="84" t="str">
        <f t="shared" si="0"/>
        <v>Go Ahead</v>
      </c>
      <c r="H47" s="320">
        <f>VLOOKUP(B47,'Northern Branch Phase II Debris'!A:F,6,FALSE)</f>
        <v>44365</v>
      </c>
      <c r="I47" s="84" t="str">
        <f>VLOOKUP(B47,'Northern Branch Phase II Debris'!A:G,7,FALSE)</f>
        <v>Trinity</v>
      </c>
      <c r="J47" s="84" t="e">
        <f>VLOOKUP(B47,'Go Backs'!A:H,8,FALSE)</f>
        <v>#N/A</v>
      </c>
      <c r="L47" s="84" t="e">
        <f>VLOOKUP(B47,'Go Aheads'!A:H,8,FALSE)</f>
        <v>#N/A</v>
      </c>
      <c r="N47" s="84">
        <f>VLOOKUP(B47,'Northern Branch Phase II Debris'!A:F,4,FALSE)</f>
        <v>7</v>
      </c>
      <c r="O47" s="423">
        <f>VLOOKUP(B47,'Northern Branch Phase II Debris'!A:F,5,FALSE)</f>
        <v>3</v>
      </c>
      <c r="P47" s="423"/>
      <c r="Q47" s="423">
        <f ca="1">SUMIF(DataMan!A:F,'Audit for Odd APNs'!A47,DataMan!F:F)</f>
        <v>3</v>
      </c>
      <c r="R47" s="86">
        <f>VLOOKUP(A47,DataMan!A:B,2,FALSE)</f>
        <v>44364.623692129593</v>
      </c>
      <c r="S47" s="643" t="b">
        <f t="shared" ca="1" si="1"/>
        <v>1</v>
      </c>
      <c r="T47" s="446"/>
    </row>
    <row r="48" spans="1:20" ht="15" thickBot="1">
      <c r="A48" s="489" t="s">
        <v>11648</v>
      </c>
      <c r="B48" s="463" t="s">
        <v>1471</v>
      </c>
      <c r="C48" s="84">
        <f>VLOOKUP(B48,'Northern Branch Phase II Debris'!A:F,2,FALSE)</f>
        <v>7281</v>
      </c>
      <c r="D48" s="84" t="str">
        <f>VLOOKUP(B48,'Northern Branch Phase II Debris'!A:F,3,FALSE)</f>
        <v>Mad River Road</v>
      </c>
      <c r="G48" s="84" t="str">
        <f t="shared" si="0"/>
        <v>Go Ahead</v>
      </c>
      <c r="H48" s="320">
        <f>VLOOKUP(B48,'Northern Branch Phase II Debris'!A:F,6,FALSE)</f>
        <v>0</v>
      </c>
      <c r="I48" s="84" t="str">
        <f>VLOOKUP(B48,'Northern Branch Phase II Debris'!A:G,7,FALSE)</f>
        <v>Trinity</v>
      </c>
      <c r="J48" s="84" t="e">
        <f>VLOOKUP(B48,'Go Backs'!A:H,8,FALSE)</f>
        <v>#N/A</v>
      </c>
      <c r="L48" s="84" t="e">
        <f>VLOOKUP(B48,'Go Aheads'!A:H,8,FALSE)</f>
        <v>#N/A</v>
      </c>
      <c r="N48" s="84">
        <f>VLOOKUP(B48,'Northern Branch Phase II Debris'!A:F,4,FALSE)</f>
        <v>0</v>
      </c>
      <c r="O48" s="423">
        <f>VLOOKUP(B48,'Northern Branch Phase II Debris'!A:F,5,FALSE)</f>
        <v>0</v>
      </c>
      <c r="P48" s="423"/>
      <c r="Q48" s="423">
        <f ca="1">SUMIF(DataMan!A:F,'Audit for Odd APNs'!A48,DataMan!F:F)</f>
        <v>0</v>
      </c>
      <c r="R48" s="86" t="e">
        <f>VLOOKUP(A48,DataMan!A:B,2,FALSE)</f>
        <v>#N/A</v>
      </c>
      <c r="S48" s="643" t="b">
        <f t="shared" ca="1" si="1"/>
        <v>1</v>
      </c>
    </row>
    <row r="49" spans="1:20" ht="26.25" thickBot="1">
      <c r="A49" s="489" t="s">
        <v>11649</v>
      </c>
      <c r="B49" s="463" t="s">
        <v>484</v>
      </c>
      <c r="C49" s="84" t="str">
        <f>VLOOKUP(B49,'Northern Branch Phase II Debris'!A:F,2,FALSE)</f>
        <v>860-000-298-000</v>
      </c>
      <c r="D49" s="84" t="str">
        <f>VLOOKUP(B49,'Northern Branch Phase II Debris'!A:F,3,FALSE)</f>
        <v>RLCSD LL#39G Lonesome Way</v>
      </c>
      <c r="G49" s="84" t="str">
        <f t="shared" si="0"/>
        <v>Go Ahead</v>
      </c>
      <c r="H49" s="320">
        <f>VLOOKUP(B49,'Northern Branch Phase II Debris'!A:F,6,FALSE)</f>
        <v>44357</v>
      </c>
      <c r="I49" s="84" t="str">
        <f>VLOOKUP(B49,'Northern Branch Phase II Debris'!A:G,7,FALSE)</f>
        <v>Trinity</v>
      </c>
      <c r="J49" s="84" t="e">
        <f>VLOOKUP(B49,'Go Backs'!A:H,8,FALSE)</f>
        <v>#N/A</v>
      </c>
      <c r="L49" s="84" t="e">
        <f>VLOOKUP(B49,'Go Aheads'!A:H,8,FALSE)</f>
        <v>#N/A</v>
      </c>
      <c r="N49" s="84">
        <f>VLOOKUP(B49,'Northern Branch Phase II Debris'!A:F,4,FALSE)</f>
        <v>1</v>
      </c>
      <c r="O49" s="423">
        <f>VLOOKUP(B49,'Northern Branch Phase II Debris'!A:F,5,FALSE)</f>
        <v>2</v>
      </c>
      <c r="P49" s="423"/>
      <c r="Q49" s="423">
        <f ca="1">SUMIF(DataMan!A:F,'Audit for Odd APNs'!A49,DataMan!F:F)</f>
        <v>2</v>
      </c>
      <c r="R49" s="86">
        <f>VLOOKUP(A49,DataMan!A:B,2,FALSE)</f>
        <v>44357.3367013889</v>
      </c>
      <c r="S49" s="643" t="b">
        <f t="shared" ca="1" si="1"/>
        <v>1</v>
      </c>
    </row>
    <row r="50" spans="1:20" ht="26.25" thickBot="1">
      <c r="A50" s="489" t="s">
        <v>11650</v>
      </c>
      <c r="B50" s="463" t="s">
        <v>485</v>
      </c>
      <c r="C50" s="84" t="str">
        <f>VLOOKUP(B50,'Northern Branch Phase II Debris'!A:F,2,FALSE)</f>
        <v>860-000-134-000</v>
      </c>
      <c r="D50" s="84" t="str">
        <f>VLOOKUP(B50,'Northern Branch Phase II Debris'!A:F,3,FALSE)</f>
        <v>RLCSD LL#39H Lonesome Way</v>
      </c>
      <c r="G50" s="84" t="str">
        <f t="shared" si="0"/>
        <v>Go Ahead</v>
      </c>
      <c r="H50" s="320">
        <f>VLOOKUP(B50,'Northern Branch Phase II Debris'!A:F,6,FALSE)</f>
        <v>44359</v>
      </c>
      <c r="I50" s="84" t="str">
        <f>VLOOKUP(B50,'Northern Branch Phase II Debris'!A:G,7,FALSE)</f>
        <v>Trinity</v>
      </c>
      <c r="J50" s="84" t="e">
        <f>VLOOKUP(B50,'Go Backs'!A:H,8,FALSE)</f>
        <v>#N/A</v>
      </c>
      <c r="L50" s="84" t="e">
        <f>VLOOKUP(B50,'Go Aheads'!A:H,8,FALSE)</f>
        <v>#N/A</v>
      </c>
      <c r="N50" s="84">
        <f>VLOOKUP(B50,'Northern Branch Phase II Debris'!A:F,4,FALSE)</f>
        <v>2</v>
      </c>
      <c r="O50" s="423">
        <f>VLOOKUP(B50,'Northern Branch Phase II Debris'!A:F,5,FALSE)</f>
        <v>3</v>
      </c>
      <c r="P50" s="423"/>
      <c r="Q50" s="423">
        <f ca="1">SUMIF(DataMan!A:F,'Audit for Odd APNs'!A50,DataMan!F:F)</f>
        <v>3</v>
      </c>
      <c r="R50" s="86">
        <f>VLOOKUP(A50,DataMan!A:B,2,FALSE)</f>
        <v>44357.588506944398</v>
      </c>
      <c r="S50" s="643" t="b">
        <f t="shared" ca="1" si="1"/>
        <v>1</v>
      </c>
      <c r="T50" s="430"/>
    </row>
    <row r="51" spans="1:20" ht="26.25" thickBot="1">
      <c r="A51" s="428" t="s">
        <v>11340</v>
      </c>
      <c r="B51" s="463" t="s">
        <v>486</v>
      </c>
      <c r="C51" s="84" t="str">
        <f>VLOOKUP(B51,'Northern Branch Phase II Debris'!A:F,2,FALSE)</f>
        <v>860-000-198-000</v>
      </c>
      <c r="D51" s="84" t="str">
        <f>VLOOKUP(B51,'Northern Branch Phase II Debris'!A:F,3,FALSE)</f>
        <v>RLCSD LL#41 Lonesome Way</v>
      </c>
      <c r="G51" s="84" t="str">
        <f t="shared" si="0"/>
        <v>Go Ahead</v>
      </c>
      <c r="H51" s="320">
        <f>VLOOKUP(B51,'Northern Branch Phase II Debris'!A:F,6,FALSE)</f>
        <v>44355</v>
      </c>
      <c r="I51" s="84" t="str">
        <f>VLOOKUP(B51,'Northern Branch Phase II Debris'!A:G,7,FALSE)</f>
        <v>Trinity</v>
      </c>
      <c r="J51" s="84" t="e">
        <f>VLOOKUP(B51,'Go Backs'!A:H,8,FALSE)</f>
        <v>#N/A</v>
      </c>
      <c r="L51" s="84" t="e">
        <f>VLOOKUP(B51,'Go Aheads'!A:H,8,FALSE)</f>
        <v>#N/A</v>
      </c>
      <c r="N51" s="84">
        <f>VLOOKUP(B51,'Northern Branch Phase II Debris'!A:F,4,FALSE)</f>
        <v>2</v>
      </c>
      <c r="O51" s="423">
        <f>VLOOKUP(B51,'Northern Branch Phase II Debris'!A:F,5,FALSE)</f>
        <v>1</v>
      </c>
      <c r="P51" s="423"/>
      <c r="Q51" s="423">
        <f ca="1">SUMIF(DataMan!A:F,'Audit for Odd APNs'!A51,DataMan!F:F)</f>
        <v>1</v>
      </c>
      <c r="R51" s="86">
        <f>VLOOKUP(A51,DataMan!A:B,2,FALSE)</f>
        <v>44352.418738425913</v>
      </c>
      <c r="S51" s="643" t="b">
        <f t="shared" ca="1" si="1"/>
        <v>1</v>
      </c>
    </row>
    <row r="52" spans="1:20" ht="26.25" thickBot="1">
      <c r="A52" s="489" t="s">
        <v>11492</v>
      </c>
      <c r="B52" s="463" t="s">
        <v>487</v>
      </c>
      <c r="C52" s="84" t="str">
        <f>VLOOKUP(B52,'Northern Branch Phase II Debris'!A:F,2,FALSE)</f>
        <v>860-000-277-000</v>
      </c>
      <c r="D52" s="84" t="str">
        <f>VLOOKUP(B52,'Northern Branch Phase II Debris'!A:F,3,FALSE)</f>
        <v>RLCSD LL#42 Lonesome Way</v>
      </c>
      <c r="G52" s="84" t="str">
        <f t="shared" si="0"/>
        <v>Go Ahead</v>
      </c>
      <c r="H52" s="320">
        <f>VLOOKUP(B52,'Northern Branch Phase II Debris'!A:F,6,FALSE)</f>
        <v>44356</v>
      </c>
      <c r="I52" s="84" t="str">
        <f>VLOOKUP(B52,'Northern Branch Phase II Debris'!A:G,7,FALSE)</f>
        <v>Trinity</v>
      </c>
      <c r="J52" s="84" t="e">
        <f>VLOOKUP(B52,'Go Backs'!A:H,8,FALSE)</f>
        <v>#N/A</v>
      </c>
      <c r="L52" s="84" t="e">
        <f>VLOOKUP(B52,'Go Aheads'!A:H,8,FALSE)</f>
        <v>#N/A</v>
      </c>
      <c r="N52" s="84">
        <f>VLOOKUP(B52,'Northern Branch Phase II Debris'!A:F,4,FALSE)</f>
        <v>0</v>
      </c>
      <c r="O52" s="423">
        <f>VLOOKUP(B52,'Northern Branch Phase II Debris'!A:F,5,FALSE)</f>
        <v>0</v>
      </c>
      <c r="P52" s="423"/>
      <c r="Q52" s="423">
        <f ca="1">SUMIF(DataMan!A:F,'Audit for Odd APNs'!A52,DataMan!F:F)</f>
        <v>0</v>
      </c>
      <c r="R52" s="86" t="e">
        <f>VLOOKUP(A52,DataMan!A:B,2,FALSE)</f>
        <v>#N/A</v>
      </c>
      <c r="S52" s="643" t="b">
        <f t="shared" ca="1" si="1"/>
        <v>1</v>
      </c>
    </row>
    <row r="53" spans="1:20" ht="15" thickBot="1">
      <c r="A53" s="489" t="s">
        <v>11493</v>
      </c>
      <c r="B53" s="463" t="s">
        <v>1085</v>
      </c>
      <c r="C53" s="84" t="str">
        <f>VLOOKUP(B53,'Northern Branch Phase II Debris'!A:F,2,FALSE)</f>
        <v>860-000-292-000</v>
      </c>
      <c r="D53" s="84" t="str">
        <f>VLOOKUP(B53,'Northern Branch Phase II Debris'!A:F,3,FALSE)</f>
        <v>RLCSD LL#43</v>
      </c>
      <c r="G53" s="84" t="str">
        <f t="shared" si="0"/>
        <v>Go Ahead</v>
      </c>
      <c r="H53" s="320">
        <f>VLOOKUP(B53,'Northern Branch Phase II Debris'!A:F,6,FALSE)</f>
        <v>0</v>
      </c>
      <c r="I53" s="84" t="str">
        <f>VLOOKUP(B53,'Northern Branch Phase II Debris'!A:G,7,FALSE)</f>
        <v>Trinity</v>
      </c>
      <c r="J53" s="84" t="e">
        <f>VLOOKUP(B53,'Go Backs'!A:H,8,FALSE)</f>
        <v>#N/A</v>
      </c>
      <c r="L53" s="84" t="e">
        <f>VLOOKUP(B53,'Go Aheads'!A:H,8,FALSE)</f>
        <v>#N/A</v>
      </c>
      <c r="N53" s="84">
        <f>VLOOKUP(B53,'Northern Branch Phase II Debris'!A:F,4,FALSE)</f>
        <v>0</v>
      </c>
      <c r="O53" s="423">
        <f>VLOOKUP(B53,'Northern Branch Phase II Debris'!A:F,5,FALSE)</f>
        <v>0</v>
      </c>
      <c r="P53" s="423"/>
      <c r="Q53" s="423">
        <f ca="1">SUMIF(DataMan!A:F,'Audit for Odd APNs'!A53,DataMan!F:F)</f>
        <v>0</v>
      </c>
      <c r="R53" s="86" t="e">
        <f>VLOOKUP(A53,DataMan!A:B,2,FALSE)</f>
        <v>#N/A</v>
      </c>
      <c r="S53" s="643" t="b">
        <f t="shared" ca="1" si="1"/>
        <v>1</v>
      </c>
    </row>
    <row r="54" spans="1:20" ht="15" thickBot="1">
      <c r="A54" s="489" t="s">
        <v>11494</v>
      </c>
      <c r="B54" s="463" t="s">
        <v>1274</v>
      </c>
      <c r="C54" s="84" t="str">
        <f>VLOOKUP(B54,'Northern Branch Phase II Debris'!A:F,2,FALSE)</f>
        <v>860-000-201-000</v>
      </c>
      <c r="D54" s="84" t="str">
        <f>VLOOKUP(B54,'Northern Branch Phase II Debris'!A:F,3,FALSE)</f>
        <v>RLCSD LL#43A</v>
      </c>
      <c r="G54" s="84" t="str">
        <f t="shared" si="0"/>
        <v>Go Ahead</v>
      </c>
      <c r="H54" s="320">
        <f>VLOOKUP(B54,'Northern Branch Phase II Debris'!A:F,6,FALSE)</f>
        <v>44369</v>
      </c>
      <c r="I54" s="84" t="str">
        <f>VLOOKUP(B54,'Northern Branch Phase II Debris'!A:G,7,FALSE)</f>
        <v>Trinity</v>
      </c>
      <c r="J54" s="84" t="e">
        <f>VLOOKUP(B54,'Go Backs'!A:H,8,FALSE)</f>
        <v>#N/A</v>
      </c>
      <c r="L54" s="84" t="e">
        <f>VLOOKUP(B54,'Go Aheads'!A:H,8,FALSE)</f>
        <v>#N/A</v>
      </c>
      <c r="N54" s="84">
        <f>VLOOKUP(B54,'Northern Branch Phase II Debris'!A:F,4,FALSE)</f>
        <v>9</v>
      </c>
      <c r="O54" s="423">
        <f>VLOOKUP(B54,'Northern Branch Phase II Debris'!A:F,5,FALSE)</f>
        <v>6</v>
      </c>
      <c r="P54" s="423"/>
      <c r="Q54" s="423">
        <f ca="1">SUMIF(DataMan!A:F,'Audit for Odd APNs'!A54,DataMan!F:F)</f>
        <v>6</v>
      </c>
      <c r="R54" s="86">
        <f>VLOOKUP(A54,DataMan!A:B,2,FALSE)</f>
        <v>44365.693159722199</v>
      </c>
      <c r="S54" s="643" t="b">
        <f t="shared" ca="1" si="1"/>
        <v>1</v>
      </c>
      <c r="T54" s="448"/>
    </row>
    <row r="55" spans="1:20" ht="15" thickBot="1">
      <c r="A55" s="489" t="s">
        <v>11495</v>
      </c>
      <c r="B55" s="463" t="s">
        <v>1300</v>
      </c>
      <c r="C55" s="84" t="str">
        <f>VLOOKUP(B55,'Northern Branch Phase II Debris'!A:F,2,FALSE)</f>
        <v>860-000-322-000</v>
      </c>
      <c r="D55" s="84" t="str">
        <f>VLOOKUP(B55,'Northern Branch Phase II Debris'!A:F,3,FALSE)</f>
        <v>RLCSD LL#44A</v>
      </c>
      <c r="G55" s="84" t="str">
        <f t="shared" si="0"/>
        <v>Go Ahead</v>
      </c>
      <c r="H55" s="320">
        <f>VLOOKUP(B55,'Northern Branch Phase II Debris'!A:F,6,FALSE)</f>
        <v>44370</v>
      </c>
      <c r="I55" s="84" t="str">
        <f>VLOOKUP(B55,'Northern Branch Phase II Debris'!A:G,7,FALSE)</f>
        <v>Trinity</v>
      </c>
      <c r="J55" s="84" t="e">
        <f>VLOOKUP(B55,'Go Backs'!A:H,8,FALSE)</f>
        <v>#N/A</v>
      </c>
      <c r="L55" s="84" t="e">
        <f>VLOOKUP(B55,'Go Aheads'!A:H,8,FALSE)</f>
        <v>#N/A</v>
      </c>
      <c r="N55" s="84">
        <f>VLOOKUP(B55,'Northern Branch Phase II Debris'!A:F,4,FALSE)</f>
        <v>6</v>
      </c>
      <c r="O55" s="423">
        <f>VLOOKUP(B55,'Northern Branch Phase II Debris'!A:F,5,FALSE)</f>
        <v>1</v>
      </c>
      <c r="P55" s="423"/>
      <c r="Q55" s="423">
        <f ca="1">SUMIF(DataMan!A:F,'Audit for Odd APNs'!A55,DataMan!F:F)</f>
        <v>1</v>
      </c>
      <c r="R55" s="86">
        <f>VLOOKUP(A55,DataMan!A:B,2,FALSE)</f>
        <v>44369.453043981513</v>
      </c>
      <c r="S55" s="643" t="b">
        <f t="shared" ca="1" si="1"/>
        <v>1</v>
      </c>
      <c r="T55" s="453"/>
    </row>
    <row r="56" spans="1:20" ht="15" thickBot="1">
      <c r="A56" s="489" t="s">
        <v>11496</v>
      </c>
      <c r="B56" s="463" t="s">
        <v>1973</v>
      </c>
      <c r="C56" s="84">
        <f>VLOOKUP(B56,'Northern Branch Phase II Debris'!A:F,2,FALSE)</f>
        <v>811</v>
      </c>
      <c r="D56" s="84" t="str">
        <f>VLOOKUP(B56,'Northern Branch Phase II Debris'!A:F,3,FALSE)</f>
        <v>Hoaglin Road</v>
      </c>
      <c r="G56" s="84" t="str">
        <f t="shared" si="0"/>
        <v>Go Ahead</v>
      </c>
      <c r="H56" s="320">
        <f>VLOOKUP(B56,'Northern Branch Phase II Debris'!A:F,6,FALSE)</f>
        <v>0</v>
      </c>
      <c r="I56" s="84" t="str">
        <f>VLOOKUP(B56,'Northern Branch Phase II Debris'!A:G,7,FALSE)</f>
        <v>Trinity</v>
      </c>
      <c r="J56" s="84" t="e">
        <f>VLOOKUP(B56,'Go Backs'!A:H,8,FALSE)</f>
        <v>#N/A</v>
      </c>
      <c r="L56" s="84" t="e">
        <f>VLOOKUP(B56,'Go Aheads'!A:H,8,FALSE)</f>
        <v>#N/A</v>
      </c>
      <c r="N56" s="84">
        <f>VLOOKUP(B56,'Northern Branch Phase II Debris'!A:F,4,FALSE)</f>
        <v>3</v>
      </c>
      <c r="O56" s="423">
        <f>VLOOKUP(B56,'Northern Branch Phase II Debris'!A:F,5,FALSE)</f>
        <v>0</v>
      </c>
      <c r="P56" s="423"/>
      <c r="Q56" s="423">
        <f ca="1">SUMIF(DataMan!A:F,'Audit for Odd APNs'!A56,DataMan!F:F)</f>
        <v>0</v>
      </c>
      <c r="R56" s="86" t="e">
        <f>VLOOKUP(A56,DataMan!A:B,2,FALSE)</f>
        <v>#N/A</v>
      </c>
      <c r="S56" s="643" t="b">
        <f t="shared" ca="1" si="1"/>
        <v>1</v>
      </c>
    </row>
    <row r="57" spans="1:20" ht="39" thickBot="1">
      <c r="A57" s="489" t="s">
        <v>11475</v>
      </c>
      <c r="B57" s="463" t="s">
        <v>1850</v>
      </c>
      <c r="C57" s="84" t="str">
        <f>VLOOKUP(B57,'Northern Branch Phase II Debris'!A:F,2,FALSE)</f>
        <v>860-000-132-000</v>
      </c>
      <c r="D57" s="84" t="str">
        <f>VLOOKUP(B57,'Northern Branch Phase II Debris'!A:F,3,FALSE)</f>
        <v>RLCSD LL#23 Little Valley Road</v>
      </c>
      <c r="G57" s="84" t="str">
        <f t="shared" si="0"/>
        <v>Go Ahead</v>
      </c>
      <c r="H57" s="320">
        <f>VLOOKUP(B57,'Northern Branch Phase II Debris'!A:F,6,FALSE)</f>
        <v>44300</v>
      </c>
      <c r="I57" s="84" t="str">
        <f>VLOOKUP(B57,'Northern Branch Phase II Debris'!A:G,7,FALSE)</f>
        <v>Trinity</v>
      </c>
      <c r="J57" s="84" t="e">
        <f>VLOOKUP(B57,'Go Backs'!A:H,8,FALSE)</f>
        <v>#N/A</v>
      </c>
      <c r="L57" s="84" t="e">
        <f>VLOOKUP(B57,'Go Aheads'!A:H,8,FALSE)</f>
        <v>#N/A</v>
      </c>
      <c r="N57" s="84">
        <f>VLOOKUP(B57,'Northern Branch Phase II Debris'!A:F,4,FALSE)</f>
        <v>0</v>
      </c>
      <c r="O57" s="423">
        <f>VLOOKUP(B57,'Northern Branch Phase II Debris'!A:F,5,FALSE)</f>
        <v>0</v>
      </c>
      <c r="P57" s="423"/>
      <c r="Q57" s="423">
        <f ca="1">SUMIF(DataMan!A:F,'Audit for Odd APNs'!A57,DataMan!F:F)</f>
        <v>0</v>
      </c>
      <c r="R57" s="86" t="e">
        <f>VLOOKUP(A57,DataMan!A:B,2,FALSE)</f>
        <v>#N/A</v>
      </c>
      <c r="S57" s="643" t="b">
        <f t="shared" ca="1" si="1"/>
        <v>1</v>
      </c>
    </row>
    <row r="58" spans="1:20" ht="15" thickBot="1">
      <c r="A58" s="489" t="s">
        <v>4587</v>
      </c>
      <c r="B58" s="463" t="s">
        <v>1840</v>
      </c>
      <c r="C58" s="84">
        <f>VLOOKUP(B58,'Northern Branch Phase II Debris'!A:F,2,FALSE)</f>
        <v>451</v>
      </c>
      <c r="D58" s="84" t="str">
        <f>VLOOKUP(B58,'Northern Branch Phase II Debris'!A:F,3,FALSE)</f>
        <v>Dry Pond Lane</v>
      </c>
      <c r="G58" s="84" t="str">
        <f t="shared" si="0"/>
        <v>Go Ahead</v>
      </c>
      <c r="H58" s="320">
        <f>VLOOKUP(B58,'Northern Branch Phase II Debris'!A:F,6,FALSE)</f>
        <v>44330</v>
      </c>
      <c r="I58" s="84" t="str">
        <f>VLOOKUP(B58,'Northern Branch Phase II Debris'!A:G,7,FALSE)</f>
        <v>Trinity</v>
      </c>
      <c r="J58" s="84" t="e">
        <f>VLOOKUP(B58,'Go Backs'!A:H,8,FALSE)</f>
        <v>#N/A</v>
      </c>
      <c r="L58" s="84" t="e">
        <f>VLOOKUP(B58,'Go Aheads'!A:H,8,FALSE)</f>
        <v>#N/A</v>
      </c>
      <c r="N58" s="84">
        <f>VLOOKUP(B58,'Northern Branch Phase II Debris'!A:F,4,FALSE)</f>
        <v>2</v>
      </c>
      <c r="O58" s="423">
        <f>VLOOKUP(B58,'Northern Branch Phase II Debris'!A:F,5,FALSE)</f>
        <v>1</v>
      </c>
      <c r="P58" s="423"/>
      <c r="Q58" s="423">
        <f ca="1">SUMIF(DataMan!A:F,'Audit for Odd APNs'!A58,DataMan!F:F)</f>
        <v>1</v>
      </c>
      <c r="R58" s="86">
        <f>VLOOKUP(A58,DataMan!A:B,2,FALSE)</f>
        <v>44320.318402777797</v>
      </c>
      <c r="S58" s="643" t="b">
        <f t="shared" ca="1" si="1"/>
        <v>1</v>
      </c>
    </row>
    <row r="59" spans="1:20" ht="26.25" thickBot="1">
      <c r="A59" s="489" t="s">
        <v>11476</v>
      </c>
      <c r="B59" s="463" t="s">
        <v>1153</v>
      </c>
      <c r="C59" s="84" t="str">
        <f>VLOOKUP(B59,'Northern Branch Phase II Debris'!A:F,2,FALSE)</f>
        <v>860-000-177-000</v>
      </c>
      <c r="D59" s="84" t="str">
        <f>VLOOKUP(B59,'Northern Branch Phase II Debris'!A:F,3,FALSE)</f>
        <v>RLCSD LL#101F</v>
      </c>
      <c r="G59" s="84" t="str">
        <f t="shared" si="0"/>
        <v>Go Ahead</v>
      </c>
      <c r="H59" s="320">
        <f>VLOOKUP(B59,'Northern Branch Phase II Debris'!A:F,6,FALSE)</f>
        <v>0</v>
      </c>
      <c r="I59" s="84" t="str">
        <f>VLOOKUP(B59,'Northern Branch Phase II Debris'!A:G,7,FALSE)</f>
        <v>Trinity</v>
      </c>
      <c r="J59" s="84" t="e">
        <f>VLOOKUP(B59,'Go Backs'!A:H,8,FALSE)</f>
        <v>#N/A</v>
      </c>
      <c r="L59" s="84" t="e">
        <f>VLOOKUP(B59,'Go Aheads'!A:H,8,FALSE)</f>
        <v>#N/A</v>
      </c>
      <c r="N59" s="84">
        <f>VLOOKUP(B59,'Northern Branch Phase II Debris'!A:F,4,FALSE)</f>
        <v>0</v>
      </c>
      <c r="O59" s="423">
        <f>VLOOKUP(B59,'Northern Branch Phase II Debris'!A:F,5,FALSE)</f>
        <v>0</v>
      </c>
      <c r="P59" s="423"/>
      <c r="Q59" s="423">
        <f ca="1">SUMIF(DataMan!A:F,'Audit for Odd APNs'!A59,DataMan!F:F)</f>
        <v>0</v>
      </c>
      <c r="R59" s="86" t="e">
        <f>VLOOKUP(A59,DataMan!A:B,2,FALSE)</f>
        <v>#N/A</v>
      </c>
      <c r="S59" s="643" t="b">
        <f t="shared" ca="1" si="1"/>
        <v>1</v>
      </c>
    </row>
    <row r="60" spans="1:20" ht="15" thickBot="1">
      <c r="A60" s="489" t="s">
        <v>11477</v>
      </c>
      <c r="B60" s="463" t="s">
        <v>683</v>
      </c>
      <c r="C60" s="84" t="str">
        <f>VLOOKUP(B60,'Northern Branch Phase II Debris'!A:F,2,FALSE)</f>
        <v>860-000-320-000</v>
      </c>
      <c r="D60" s="84" t="str">
        <f>VLOOKUP(B60,'Northern Branch Phase II Debris'!A:F,3,FALSE)</f>
        <v>RLCSD LL#102</v>
      </c>
      <c r="G60" s="84" t="str">
        <f t="shared" si="0"/>
        <v>Go Ahead</v>
      </c>
      <c r="H60" s="320">
        <f>VLOOKUP(B60,'Northern Branch Phase II Debris'!A:F,6,FALSE)</f>
        <v>0</v>
      </c>
      <c r="I60" s="84" t="str">
        <f>VLOOKUP(B60,'Northern Branch Phase II Debris'!A:G,7,FALSE)</f>
        <v>Trinity</v>
      </c>
      <c r="J60" s="84" t="e">
        <f>VLOOKUP(B60,'Go Backs'!A:H,8,FALSE)</f>
        <v>#N/A</v>
      </c>
      <c r="L60" s="84" t="e">
        <f>VLOOKUP(B60,'Go Aheads'!A:H,8,FALSE)</f>
        <v>#N/A</v>
      </c>
      <c r="N60" s="84">
        <f>VLOOKUP(B60,'Northern Branch Phase II Debris'!A:F,4,FALSE)</f>
        <v>0</v>
      </c>
      <c r="O60" s="423">
        <f>VLOOKUP(B60,'Northern Branch Phase II Debris'!A:F,5,FALSE)</f>
        <v>0</v>
      </c>
      <c r="P60" s="423"/>
      <c r="Q60" s="423">
        <f ca="1">SUMIF(DataMan!A:F,'Audit for Odd APNs'!A60,DataMan!F:F)</f>
        <v>0</v>
      </c>
      <c r="R60" s="86" t="e">
        <f>VLOOKUP(A60,DataMan!A:B,2,FALSE)</f>
        <v>#N/A</v>
      </c>
      <c r="S60" s="643" t="b">
        <f t="shared" ca="1" si="1"/>
        <v>1</v>
      </c>
    </row>
    <row r="61" spans="1:20" ht="15" thickBot="1">
      <c r="A61" s="489" t="s">
        <v>11497</v>
      </c>
      <c r="B61" s="463" t="s">
        <v>1485</v>
      </c>
      <c r="C61" s="84">
        <f>VLOOKUP(B61,'Northern Branch Phase II Debris'!A:F,2,FALSE)</f>
        <v>13601</v>
      </c>
      <c r="D61" s="84" t="str">
        <f>VLOOKUP(B61,'Northern Branch Phase II Debris'!A:F,3,FALSE)</f>
        <v>Mad River Road</v>
      </c>
      <c r="G61" s="84" t="str">
        <f t="shared" si="0"/>
        <v>Go Ahead</v>
      </c>
      <c r="H61" s="320">
        <f>VLOOKUP(B61,'Northern Branch Phase II Debris'!A:F,6,FALSE)</f>
        <v>44364</v>
      </c>
      <c r="I61" s="84" t="str">
        <f>VLOOKUP(B61,'Northern Branch Phase II Debris'!A:G,7,FALSE)</f>
        <v>Trinity</v>
      </c>
      <c r="J61" s="84" t="e">
        <f>VLOOKUP(B61,'Go Backs'!A:H,8,FALSE)</f>
        <v>#N/A</v>
      </c>
      <c r="L61" s="84" t="e">
        <f>VLOOKUP(B61,'Go Aheads'!A:H,8,FALSE)</f>
        <v>#N/A</v>
      </c>
      <c r="N61" s="84">
        <f>VLOOKUP(B61,'Northern Branch Phase II Debris'!A:F,4,FALSE)</f>
        <v>7</v>
      </c>
      <c r="O61" s="423">
        <f>VLOOKUP(B61,'Northern Branch Phase II Debris'!A:F,5,FALSE)</f>
        <v>13</v>
      </c>
      <c r="P61" s="423"/>
      <c r="Q61" s="423">
        <f ca="1">SUMIF(DataMan!A:F,'Audit for Odd APNs'!A61,DataMan!F:F)</f>
        <v>13</v>
      </c>
      <c r="R61" s="86">
        <f>VLOOKUP(A61,DataMan!A:B,2,FALSE)</f>
        <v>44361.344467592608</v>
      </c>
      <c r="S61" s="643" t="b">
        <f t="shared" ca="1" si="1"/>
        <v>1</v>
      </c>
      <c r="T61" s="437"/>
    </row>
    <row r="62" spans="1:20" ht="15" thickBot="1">
      <c r="A62" s="489" t="s">
        <v>11498</v>
      </c>
      <c r="B62" s="463" t="s">
        <v>1394</v>
      </c>
      <c r="C62" s="84">
        <f>VLOOKUP(B62,'Northern Branch Phase II Debris'!A:F,2,FALSE)</f>
        <v>30</v>
      </c>
      <c r="D62" s="84" t="str">
        <f>VLOOKUP(B62,'Northern Branch Phase II Debris'!A:F,3,FALSE)</f>
        <v>Terral Road</v>
      </c>
      <c r="G62" s="84" t="str">
        <f t="shared" si="0"/>
        <v>Go Ahead</v>
      </c>
      <c r="H62" s="320">
        <f>VLOOKUP(B62,'Northern Branch Phase II Debris'!A:F,6,FALSE)</f>
        <v>44371</v>
      </c>
      <c r="I62" s="84" t="str">
        <f>VLOOKUP(B62,'Northern Branch Phase II Debris'!A:G,7,FALSE)</f>
        <v>Trinity</v>
      </c>
      <c r="J62" s="84" t="e">
        <f>VLOOKUP(B62,'Go Backs'!A:H,8,FALSE)</f>
        <v>#N/A</v>
      </c>
      <c r="L62" s="84" t="e">
        <f>VLOOKUP(B62,'Go Aheads'!A:H,8,FALSE)</f>
        <v>#N/A</v>
      </c>
      <c r="N62" s="84">
        <f>VLOOKUP(B62,'Northern Branch Phase II Debris'!A:F,4,FALSE)</f>
        <v>0</v>
      </c>
      <c r="O62" s="423">
        <f>VLOOKUP(B62,'Northern Branch Phase II Debris'!A:F,5,FALSE)</f>
        <v>0</v>
      </c>
      <c r="P62" s="423"/>
      <c r="Q62" s="423">
        <f ca="1">SUMIF(DataMan!A:F,'Audit for Odd APNs'!A62,DataMan!F:F)</f>
        <v>0</v>
      </c>
      <c r="R62" s="86" t="e">
        <f>VLOOKUP(A62,DataMan!A:B,2,FALSE)</f>
        <v>#N/A</v>
      </c>
      <c r="S62" s="643" t="b">
        <f t="shared" ca="1" si="1"/>
        <v>1</v>
      </c>
    </row>
    <row r="63" spans="1:20" ht="39" thickBot="1">
      <c r="A63" s="489" t="s">
        <v>11478</v>
      </c>
      <c r="B63" s="463" t="s">
        <v>1364</v>
      </c>
      <c r="C63" s="84" t="str">
        <f>VLOOKUP(B63,'Northern Branch Phase II Debris'!A:F,2,FALSE)</f>
        <v>860-000-290-000</v>
      </c>
      <c r="D63" s="84" t="str">
        <f>VLOOKUP(B63,'Northern Branch Phase II Debris'!A:F,3,FALSE)</f>
        <v>RLCSDLL#18 Eagles Nest Road</v>
      </c>
      <c r="G63" s="84" t="str">
        <f t="shared" si="0"/>
        <v>Go Ahead</v>
      </c>
      <c r="H63" s="320">
        <f>VLOOKUP(B63,'Northern Branch Phase II Debris'!A:F,6,FALSE)</f>
        <v>44287</v>
      </c>
      <c r="I63" s="84" t="str">
        <f>VLOOKUP(B63,'Northern Branch Phase II Debris'!A:G,7,FALSE)</f>
        <v>Trinity</v>
      </c>
      <c r="J63" s="84" t="e">
        <f>VLOOKUP(B63,'Go Backs'!A:H,8,FALSE)</f>
        <v>#N/A</v>
      </c>
      <c r="L63" s="84" t="e">
        <f>VLOOKUP(B63,'Go Aheads'!A:H,8,FALSE)</f>
        <v>#N/A</v>
      </c>
      <c r="N63" s="84">
        <f>VLOOKUP(B63,'Northern Branch Phase II Debris'!A:F,4,FALSE)</f>
        <v>0</v>
      </c>
      <c r="O63" s="423">
        <f>VLOOKUP(B63,'Northern Branch Phase II Debris'!A:F,5,FALSE)</f>
        <v>0</v>
      </c>
      <c r="P63" s="423"/>
      <c r="Q63" s="423">
        <f ca="1">SUMIF(DataMan!A:F,'Audit for Odd APNs'!A63,DataMan!F:F)</f>
        <v>0</v>
      </c>
      <c r="R63" s="86" t="e">
        <f>VLOOKUP(A63,DataMan!A:B,2,FALSE)</f>
        <v>#N/A</v>
      </c>
      <c r="S63" s="643" t="b">
        <f t="shared" ca="1" si="1"/>
        <v>1</v>
      </c>
    </row>
    <row r="64" spans="1:20" ht="26.25" thickBot="1">
      <c r="A64" s="489" t="s">
        <v>11479</v>
      </c>
      <c r="B64" s="463" t="s">
        <v>1310</v>
      </c>
      <c r="C64" s="84" t="str">
        <f>VLOOKUP(B64,'Northern Branch Phase II Debris'!A:F,2,FALSE)</f>
        <v>860-000-196-000</v>
      </c>
      <c r="D64" s="84" t="str">
        <f>VLOOKUP(B64,'Northern Branch Phase II Debris'!A:F,3,FALSE)</f>
        <v>RLCSDLL#19 Mad River Road</v>
      </c>
      <c r="G64" s="84" t="str">
        <f t="shared" si="0"/>
        <v>Go Ahead</v>
      </c>
      <c r="H64" s="320">
        <f>VLOOKUP(B64,'Northern Branch Phase II Debris'!A:F,6,FALSE)</f>
        <v>44286</v>
      </c>
      <c r="I64" s="84" t="str">
        <f>VLOOKUP(B64,'Northern Branch Phase II Debris'!A:G,7,FALSE)</f>
        <v>Trinity</v>
      </c>
      <c r="J64" s="84" t="e">
        <f>VLOOKUP(B64,'Go Backs'!A:H,8,FALSE)</f>
        <v>#N/A</v>
      </c>
      <c r="L64" s="84" t="e">
        <f>VLOOKUP(B64,'Go Aheads'!A:H,8,FALSE)</f>
        <v>#N/A</v>
      </c>
      <c r="N64" s="84">
        <f>VLOOKUP(B64,'Northern Branch Phase II Debris'!A:F,4,FALSE)</f>
        <v>0</v>
      </c>
      <c r="O64" s="423">
        <f>VLOOKUP(B64,'Northern Branch Phase II Debris'!A:F,5,FALSE)</f>
        <v>0</v>
      </c>
      <c r="P64" s="423"/>
      <c r="Q64" s="423">
        <f ca="1">SUMIF(DataMan!A:F,'Audit for Odd APNs'!A64,DataMan!F:F)</f>
        <v>0</v>
      </c>
      <c r="R64" s="86" t="e">
        <f>VLOOKUP(A64,DataMan!A:B,2,FALSE)</f>
        <v>#N/A</v>
      </c>
      <c r="S64" s="643" t="b">
        <f t="shared" ca="1" si="1"/>
        <v>1</v>
      </c>
    </row>
    <row r="65" spans="1:20" ht="26.25" thickBot="1">
      <c r="A65" s="489" t="s">
        <v>11499</v>
      </c>
      <c r="B65" s="491" t="s">
        <v>1798</v>
      </c>
      <c r="C65" s="84">
        <f>VLOOKUP(B65,'Northern Branch Phase II Debris'!A:F,2,FALSE)</f>
        <v>11889</v>
      </c>
      <c r="D65" s="84" t="str">
        <f>VLOOKUP(B65,'Northern Branch Phase II Debris'!A:F,3,FALSE)</f>
        <v>Long Ridge Road</v>
      </c>
      <c r="G65" s="84" t="str">
        <f t="shared" si="0"/>
        <v>Go Ahead</v>
      </c>
      <c r="H65" s="320">
        <f>VLOOKUP(B65,'Northern Branch Phase II Debris'!A:F,6,FALSE)</f>
        <v>0</v>
      </c>
      <c r="I65" s="84" t="str">
        <f>VLOOKUP(B65,'Northern Branch Phase II Debris'!A:G,7,FALSE)</f>
        <v>Trinity</v>
      </c>
      <c r="J65" s="84" t="e">
        <f>VLOOKUP(B65,'Go Backs'!A:H,8,FALSE)</f>
        <v>#N/A</v>
      </c>
      <c r="L65" s="84" t="e">
        <f>VLOOKUP(B65,'Go Aheads'!A:H,8,FALSE)</f>
        <v>#N/A</v>
      </c>
      <c r="N65" s="84">
        <f>VLOOKUP(B65,'Northern Branch Phase II Debris'!A:F,4,FALSE)</f>
        <v>0</v>
      </c>
      <c r="O65" s="423">
        <f>VLOOKUP(B65,'Northern Branch Phase II Debris'!A:F,5,FALSE)</f>
        <v>0</v>
      </c>
      <c r="P65" s="423"/>
      <c r="Q65" s="423">
        <f ca="1">SUMIF(DataMan!A:F,'Audit for Odd APNs'!A65,DataMan!F:F)</f>
        <v>0</v>
      </c>
      <c r="R65" s="86" t="e">
        <f>VLOOKUP(A65,DataMan!A:B,2,FALSE)</f>
        <v>#N/A</v>
      </c>
      <c r="S65" s="643" t="b">
        <f t="shared" ca="1" si="1"/>
        <v>1</v>
      </c>
    </row>
    <row r="66" spans="1:20" ht="26.25" thickBot="1">
      <c r="A66" s="489" t="s">
        <v>11481</v>
      </c>
      <c r="B66" s="463" t="s">
        <v>783</v>
      </c>
      <c r="C66" s="84">
        <f>VLOOKUP(B66,'Northern Branch Phase II Debris'!A:F,2,FALSE)</f>
        <v>5200</v>
      </c>
      <c r="D66" s="84" t="str">
        <f>VLOOKUP(B66,'Northern Branch Phase II Debris'!A:F,3,FALSE)</f>
        <v>Zenia-Lake Mountain Road</v>
      </c>
      <c r="G66" s="84" t="str">
        <f t="shared" si="0"/>
        <v>Go Ahead</v>
      </c>
      <c r="H66" s="320">
        <f>VLOOKUP(B66,'Northern Branch Phase II Debris'!A:F,6,FALSE)</f>
        <v>44350</v>
      </c>
      <c r="I66" s="84" t="str">
        <f>VLOOKUP(B66,'Northern Branch Phase II Debris'!A:G,7,FALSE)</f>
        <v>Trinity</v>
      </c>
      <c r="J66" s="84" t="e">
        <f>VLOOKUP(B66,'Go Backs'!A:H,8,FALSE)</f>
        <v>#N/A</v>
      </c>
      <c r="L66" s="84" t="e">
        <f>VLOOKUP(B66,'Go Aheads'!A:H,8,FALSE)</f>
        <v>#N/A</v>
      </c>
      <c r="N66" s="84">
        <f>VLOOKUP(B66,'Northern Branch Phase II Debris'!A:F,4,FALSE)</f>
        <v>1</v>
      </c>
      <c r="O66" s="423">
        <f>VLOOKUP(B66,'Northern Branch Phase II Debris'!A:F,5,FALSE)</f>
        <v>0</v>
      </c>
      <c r="P66" s="423"/>
      <c r="Q66" s="423">
        <f ca="1">SUMIF(DataMan!A:F,'Audit for Odd APNs'!A66,DataMan!F:F)</f>
        <v>0</v>
      </c>
      <c r="R66" s="86" t="e">
        <f>VLOOKUP(A66,DataMan!A:B,2,FALSE)</f>
        <v>#N/A</v>
      </c>
      <c r="S66" s="643" t="b">
        <f t="shared" ca="1" si="1"/>
        <v>1</v>
      </c>
    </row>
    <row r="67" spans="1:20" ht="26.25" thickBot="1">
      <c r="A67" s="489" t="s">
        <v>11491</v>
      </c>
      <c r="B67" s="463" t="s">
        <v>784</v>
      </c>
      <c r="C67" s="84">
        <f>VLOOKUP(B67,'Northern Branch Phase II Debris'!A:F,2,FALSE)</f>
        <v>4360</v>
      </c>
      <c r="D67" s="84" t="str">
        <f>VLOOKUP(B67,'Northern Branch Phase II Debris'!A:F,3,FALSE)</f>
        <v>Zenia-Lake Mountain Road</v>
      </c>
      <c r="G67" s="84" t="str">
        <f t="shared" ref="G67:G130" si="2">IF(ISNA(J67),"Go Ahead", "GoBack")</f>
        <v>Go Ahead</v>
      </c>
      <c r="H67" s="320">
        <f>VLOOKUP(B67,'Northern Branch Phase II Debris'!A:F,6,FALSE)</f>
        <v>44336</v>
      </c>
      <c r="I67" s="84" t="str">
        <f>VLOOKUP(B67,'Northern Branch Phase II Debris'!A:G,7,FALSE)</f>
        <v>Trinity</v>
      </c>
      <c r="J67" s="84" t="e">
        <f>VLOOKUP(B67,'Go Backs'!A:H,8,FALSE)</f>
        <v>#N/A</v>
      </c>
      <c r="L67" s="84" t="e">
        <f>VLOOKUP(B67,'Go Aheads'!A:H,8,FALSE)</f>
        <v>#N/A</v>
      </c>
      <c r="N67" s="84">
        <f>VLOOKUP(B67,'Northern Branch Phase II Debris'!A:F,4,FALSE)</f>
        <v>0</v>
      </c>
      <c r="O67" s="423">
        <f>VLOOKUP(B67,'Northern Branch Phase II Debris'!A:F,5,FALSE)</f>
        <v>0</v>
      </c>
      <c r="P67" s="423"/>
      <c r="Q67" s="423">
        <f ca="1">SUMIF(DataMan!A:F,'Audit for Odd APNs'!A67,DataMan!F:F)</f>
        <v>0</v>
      </c>
      <c r="R67" s="86" t="e">
        <f>VLOOKUP(A67,DataMan!A:B,2,FALSE)</f>
        <v>#N/A</v>
      </c>
      <c r="S67" s="643" t="b">
        <f t="shared" ref="S67:S130" ca="1" si="3">Q67=O67</f>
        <v>1</v>
      </c>
    </row>
    <row r="68" spans="1:20" ht="26.25" thickBot="1">
      <c r="A68" s="489" t="s">
        <v>11482</v>
      </c>
      <c r="B68" s="463" t="s">
        <v>788</v>
      </c>
      <c r="C68" s="84">
        <f>VLOOKUP(B68,'Northern Branch Phase II Debris'!A:F,2,FALSE)</f>
        <v>4540</v>
      </c>
      <c r="D68" s="84" t="str">
        <f>VLOOKUP(B68,'Northern Branch Phase II Debris'!A:F,3,FALSE)</f>
        <v>Zenia-Lake Mountain Road</v>
      </c>
      <c r="G68" s="84" t="str">
        <f t="shared" si="2"/>
        <v>Go Ahead</v>
      </c>
      <c r="H68" s="320">
        <f>VLOOKUP(B68,'Northern Branch Phase II Debris'!A:F,6,FALSE)</f>
        <v>0</v>
      </c>
      <c r="I68" s="84" t="str">
        <f>VLOOKUP(B68,'Northern Branch Phase II Debris'!A:G,7,FALSE)</f>
        <v>Trinity</v>
      </c>
      <c r="J68" s="84" t="e">
        <f>VLOOKUP(B68,'Go Backs'!A:H,8,FALSE)</f>
        <v>#N/A</v>
      </c>
      <c r="L68" s="84" t="e">
        <f>VLOOKUP(B68,'Go Aheads'!A:H,8,FALSE)</f>
        <v>#N/A</v>
      </c>
      <c r="N68" s="84">
        <f>VLOOKUP(B68,'Northern Branch Phase II Debris'!A:F,4,FALSE)</f>
        <v>3</v>
      </c>
      <c r="O68" s="423">
        <f>VLOOKUP(B68,'Northern Branch Phase II Debris'!A:F,5,FALSE)</f>
        <v>0</v>
      </c>
      <c r="P68" s="423"/>
      <c r="Q68" s="423">
        <f ca="1">SUMIF(DataMan!A:F,'Audit for Odd APNs'!A68,DataMan!F:F)</f>
        <v>0</v>
      </c>
      <c r="R68" s="86" t="e">
        <f>VLOOKUP(A68,DataMan!A:B,2,FALSE)</f>
        <v>#N/A</v>
      </c>
      <c r="S68" s="643" t="b">
        <f t="shared" ca="1" si="3"/>
        <v>1</v>
      </c>
    </row>
    <row r="69" spans="1:20" ht="15" thickBot="1">
      <c r="A69" s="489" t="s">
        <v>11331</v>
      </c>
      <c r="B69" s="463" t="s">
        <v>1758</v>
      </c>
      <c r="C69" s="84">
        <f>VLOOKUP(B69,'Northern Branch Phase II Debris'!A:F,2,FALSE)</f>
        <v>190</v>
      </c>
      <c r="D69" s="84" t="str">
        <f>VLOOKUP(B69,'Northern Branch Phase II Debris'!A:F,3,FALSE)</f>
        <v>Pine Cone Lane</v>
      </c>
      <c r="G69" s="84" t="str">
        <f t="shared" si="2"/>
        <v>Go Ahead</v>
      </c>
      <c r="H69" s="320">
        <f>VLOOKUP(B69,'Northern Branch Phase II Debris'!A:F,6,FALSE)</f>
        <v>44336</v>
      </c>
      <c r="I69" s="84" t="str">
        <f>VLOOKUP(B69,'Northern Branch Phase II Debris'!A:G,7,FALSE)</f>
        <v>Trinity</v>
      </c>
      <c r="J69" s="84" t="e">
        <f>VLOOKUP(B69,'Go Backs'!A:H,8,FALSE)</f>
        <v>#N/A</v>
      </c>
      <c r="L69" s="84" t="e">
        <f>VLOOKUP(B69,'Go Aheads'!A:H,8,FALSE)</f>
        <v>#N/A</v>
      </c>
      <c r="N69" s="84">
        <f>VLOOKUP(B69,'Northern Branch Phase II Debris'!A:F,4,FALSE)</f>
        <v>3</v>
      </c>
      <c r="O69" s="423">
        <f>VLOOKUP(B69,'Northern Branch Phase II Debris'!A:F,5,FALSE)</f>
        <v>3</v>
      </c>
      <c r="P69" s="423"/>
      <c r="Q69" s="423">
        <f ca="1">SUMIF(DataMan!A:F,'Audit for Odd APNs'!A69,DataMan!F:F)</f>
        <v>3</v>
      </c>
      <c r="R69" s="86">
        <f>VLOOKUP(A69,DataMan!A:B,2,FALSE)</f>
        <v>44335.393726851791</v>
      </c>
      <c r="S69" s="643" t="b">
        <f t="shared" ca="1" si="3"/>
        <v>1</v>
      </c>
    </row>
    <row r="70" spans="1:20" ht="15" thickBot="1">
      <c r="A70" s="489" t="s">
        <v>11483</v>
      </c>
      <c r="B70" s="463" t="s">
        <v>1325</v>
      </c>
      <c r="C70" s="84">
        <f>VLOOKUP(B70,'Northern Branch Phase II Debris'!A:F,2,FALSE)</f>
        <v>51</v>
      </c>
      <c r="D70" s="84" t="str">
        <f>VLOOKUP(B70,'Northern Branch Phase II Debris'!A:F,3,FALSE)</f>
        <v>Van Duzen Trail</v>
      </c>
      <c r="G70" s="84" t="str">
        <f t="shared" si="2"/>
        <v>Go Ahead</v>
      </c>
      <c r="H70" s="320">
        <f>VLOOKUP(B70,'Northern Branch Phase II Debris'!A:F,6,FALSE)</f>
        <v>44371</v>
      </c>
      <c r="I70" s="84" t="str">
        <f>VLOOKUP(B70,'Northern Branch Phase II Debris'!A:G,7,FALSE)</f>
        <v>Trinity</v>
      </c>
      <c r="J70" s="84" t="e">
        <f>VLOOKUP(B70,'Go Backs'!A:H,8,FALSE)</f>
        <v>#N/A</v>
      </c>
      <c r="L70" s="84" t="e">
        <f>VLOOKUP(B70,'Go Aheads'!A:H,8,FALSE)</f>
        <v>#N/A</v>
      </c>
      <c r="N70" s="84">
        <f>VLOOKUP(B70,'Northern Branch Phase II Debris'!A:F,4,FALSE)</f>
        <v>3</v>
      </c>
      <c r="O70" s="423">
        <f>VLOOKUP(B70,'Northern Branch Phase II Debris'!A:F,5,FALSE)</f>
        <v>3</v>
      </c>
      <c r="P70" s="423"/>
      <c r="Q70" s="423">
        <f ca="1">SUMIF(DataMan!A:F,'Audit for Odd APNs'!A70,DataMan!F:F)</f>
        <v>3</v>
      </c>
      <c r="R70" s="86">
        <f>VLOOKUP(A70,DataMan!A:B,2,FALSE)</f>
        <v>44370.399143518509</v>
      </c>
      <c r="S70" s="643" t="b">
        <f t="shared" ca="1" si="3"/>
        <v>1</v>
      </c>
      <c r="T70" s="455"/>
    </row>
    <row r="71" spans="1:20" ht="15" thickBot="1">
      <c r="A71" s="489" t="s">
        <v>11480</v>
      </c>
      <c r="B71" s="463" t="s">
        <v>1631</v>
      </c>
      <c r="C71" s="84" t="str">
        <f>VLOOKUP(B71,'Northern Branch Phase II Debris'!A:F,2,FALSE)</f>
        <v>860-000-168-000</v>
      </c>
      <c r="D71" s="84" t="str">
        <f>VLOOKUP(B71,'Northern Branch Phase II Debris'!A:F,3,FALSE)</f>
        <v>RLCSDLL# 46</v>
      </c>
      <c r="G71" s="84" t="str">
        <f t="shared" si="2"/>
        <v>Go Ahead</v>
      </c>
      <c r="H71" s="320">
        <f>VLOOKUP(B71,'Northern Branch Phase II Debris'!A:F,6,FALSE)</f>
        <v>44365</v>
      </c>
      <c r="I71" s="84" t="str">
        <f>VLOOKUP(B71,'Northern Branch Phase II Debris'!A:G,7,FALSE)</f>
        <v>Trinity</v>
      </c>
      <c r="J71" s="84" t="e">
        <f>VLOOKUP(B71,'Go Backs'!A:H,8,FALSE)</f>
        <v>#N/A</v>
      </c>
      <c r="L71" s="84" t="e">
        <f>VLOOKUP(B71,'Go Aheads'!A:H,8,FALSE)</f>
        <v>#N/A</v>
      </c>
      <c r="N71" s="84">
        <f>VLOOKUP(B71,'Northern Branch Phase II Debris'!A:F,4,FALSE)</f>
        <v>0</v>
      </c>
      <c r="O71" s="423">
        <f>VLOOKUP(B71,'Northern Branch Phase II Debris'!A:F,5,FALSE)</f>
        <v>0</v>
      </c>
      <c r="P71" s="423"/>
      <c r="Q71" s="423">
        <f ca="1">SUMIF(DataMan!A:F,'Audit for Odd APNs'!A71,DataMan!F:F)</f>
        <v>0</v>
      </c>
      <c r="R71" s="86" t="e">
        <f>VLOOKUP(A71,DataMan!A:B,2,FALSE)</f>
        <v>#N/A</v>
      </c>
      <c r="S71" s="643" t="b">
        <f t="shared" ca="1" si="3"/>
        <v>1</v>
      </c>
    </row>
    <row r="72" spans="1:20" ht="26.25" thickBot="1">
      <c r="A72" s="428" t="s">
        <v>7193</v>
      </c>
      <c r="B72" s="463" t="s">
        <v>785</v>
      </c>
      <c r="C72" s="84">
        <f>VLOOKUP(B72,'Northern Branch Phase II Debris'!A:F,2,FALSE)</f>
        <v>4050</v>
      </c>
      <c r="D72" s="84" t="str">
        <f>VLOOKUP(B72,'Northern Branch Phase II Debris'!A:F,3,FALSE)</f>
        <v>Zenia-Lake Mountain Road</v>
      </c>
      <c r="G72" s="84" t="str">
        <f t="shared" si="2"/>
        <v>Go Ahead</v>
      </c>
      <c r="H72" s="320">
        <f>VLOOKUP(B72,'Northern Branch Phase II Debris'!A:F,6,FALSE)</f>
        <v>44331</v>
      </c>
      <c r="I72" s="84" t="str">
        <f>VLOOKUP(B72,'Northern Branch Phase II Debris'!A:G,7,FALSE)</f>
        <v>Trinity</v>
      </c>
      <c r="J72" s="84" t="e">
        <f>VLOOKUP(B72,'Go Backs'!A:H,8,FALSE)</f>
        <v>#N/A</v>
      </c>
      <c r="L72" s="84" t="e">
        <f>VLOOKUP(B72,'Go Aheads'!A:H,8,FALSE)</f>
        <v>#N/A</v>
      </c>
      <c r="N72" s="84">
        <f>VLOOKUP(B72,'Northern Branch Phase II Debris'!A:F,4,FALSE)</f>
        <v>1</v>
      </c>
      <c r="O72" s="423">
        <f>VLOOKUP(B72,'Northern Branch Phase II Debris'!A:F,5,FALSE)</f>
        <v>1</v>
      </c>
      <c r="P72" s="423"/>
      <c r="Q72" s="423">
        <f ca="1">SUMIF(DataMan!A:F,'Audit for Odd APNs'!A72,DataMan!F:F)</f>
        <v>1</v>
      </c>
      <c r="R72" s="86">
        <f>VLOOKUP(A72,DataMan!A:B,2,FALSE)</f>
        <v>44330.411990740708</v>
      </c>
      <c r="S72" s="643" t="b">
        <f t="shared" ca="1" si="3"/>
        <v>1</v>
      </c>
    </row>
    <row r="73" spans="1:20" ht="26.25" thickBot="1">
      <c r="A73" s="489" t="s">
        <v>11485</v>
      </c>
      <c r="B73" s="463" t="s">
        <v>1517</v>
      </c>
      <c r="C73" s="84">
        <f>VLOOKUP(B73,'Northern Branch Phase II Debris'!A:F,2,FALSE)</f>
        <v>1247</v>
      </c>
      <c r="D73" s="84" t="str">
        <f>VLOOKUP(B73,'Northern Branch Phase II Debris'!A:F,3,FALSE)</f>
        <v>Barry Creek Road</v>
      </c>
      <c r="G73" s="84" t="str">
        <f t="shared" si="2"/>
        <v>Go Ahead</v>
      </c>
      <c r="H73" s="320">
        <f>VLOOKUP(B73,'Northern Branch Phase II Debris'!A:F,6,FALSE)</f>
        <v>44302</v>
      </c>
      <c r="I73" s="84" t="str">
        <f>VLOOKUP(B73,'Northern Branch Phase II Debris'!A:G,7,FALSE)</f>
        <v>Trinity</v>
      </c>
      <c r="J73" s="84" t="e">
        <f>VLOOKUP(B73,'Go Backs'!A:H,8,FALSE)</f>
        <v>#N/A</v>
      </c>
      <c r="L73" s="84" t="e">
        <f>VLOOKUP(B73,'Go Aheads'!A:H,8,FALSE)</f>
        <v>#N/A</v>
      </c>
      <c r="N73" s="84">
        <f>VLOOKUP(B73,'Northern Branch Phase II Debris'!A:F,4,FALSE)</f>
        <v>0</v>
      </c>
      <c r="O73" s="423">
        <f>VLOOKUP(B73,'Northern Branch Phase II Debris'!A:F,5,FALSE)</f>
        <v>0</v>
      </c>
      <c r="P73" s="423"/>
      <c r="Q73" s="423">
        <f ca="1">SUMIF(DataMan!A:F,'Audit for Odd APNs'!A73,DataMan!F:F)</f>
        <v>0</v>
      </c>
      <c r="R73" s="86" t="e">
        <f>VLOOKUP(A73,DataMan!A:B,2,FALSE)</f>
        <v>#N/A</v>
      </c>
      <c r="S73" s="643" t="b">
        <f t="shared" ca="1" si="3"/>
        <v>1</v>
      </c>
    </row>
    <row r="74" spans="1:20" ht="26.25" thickBot="1">
      <c r="A74" s="489" t="s">
        <v>11486</v>
      </c>
      <c r="B74" s="463" t="s">
        <v>1927</v>
      </c>
      <c r="C74" s="84">
        <f>VLOOKUP(B74,'Northern Branch Phase II Debris'!A:F,2,FALSE)</f>
        <v>351</v>
      </c>
      <c r="D74" s="84" t="str">
        <f>VLOOKUP(B74,'Northern Branch Phase II Debris'!A:F,3,FALSE)</f>
        <v>North Fork Mad River Road</v>
      </c>
      <c r="G74" s="84" t="str">
        <f t="shared" si="2"/>
        <v>Go Ahead</v>
      </c>
      <c r="H74" s="320">
        <f>VLOOKUP(B74,'Northern Branch Phase II Debris'!A:F,6,FALSE)</f>
        <v>0</v>
      </c>
      <c r="I74" s="84" t="str">
        <f>VLOOKUP(B74,'Northern Branch Phase II Debris'!A:G,7,FALSE)</f>
        <v>Trinity</v>
      </c>
      <c r="J74" s="84" t="e">
        <f>VLOOKUP(B74,'Go Backs'!A:H,8,FALSE)</f>
        <v>#N/A</v>
      </c>
      <c r="L74" s="84" t="e">
        <f>VLOOKUP(B74,'Go Aheads'!A:H,8,FALSE)</f>
        <v>#N/A</v>
      </c>
      <c r="N74" s="84">
        <f>VLOOKUP(B74,'Northern Branch Phase II Debris'!A:F,4,FALSE)</f>
        <v>1</v>
      </c>
      <c r="O74" s="423">
        <f>VLOOKUP(B74,'Northern Branch Phase II Debris'!A:F,5,FALSE)</f>
        <v>0</v>
      </c>
      <c r="P74" s="423"/>
      <c r="Q74" s="423">
        <f ca="1">SUMIF(DataMan!A:F,'Audit for Odd APNs'!A74,DataMan!F:F)</f>
        <v>0</v>
      </c>
      <c r="R74" s="86" t="e">
        <f>VLOOKUP(A74,DataMan!A:B,2,FALSE)</f>
        <v>#N/A</v>
      </c>
      <c r="S74" s="643" t="b">
        <f t="shared" ca="1" si="3"/>
        <v>1</v>
      </c>
    </row>
    <row r="75" spans="1:20" ht="26.25" thickBot="1">
      <c r="A75" s="489" t="s">
        <v>11487</v>
      </c>
      <c r="B75" s="463" t="s">
        <v>1928</v>
      </c>
      <c r="C75" s="84">
        <f>VLOOKUP(B75,'Northern Branch Phase II Debris'!A:F,2,FALSE)</f>
        <v>261</v>
      </c>
      <c r="D75" s="84" t="str">
        <f>VLOOKUP(B75,'Northern Branch Phase II Debris'!A:F,3,FALSE)</f>
        <v>North Fork Mad River Road</v>
      </c>
      <c r="G75" s="84" t="str">
        <f t="shared" si="2"/>
        <v>Go Ahead</v>
      </c>
      <c r="H75" s="320">
        <f>VLOOKUP(B75,'Northern Branch Phase II Debris'!A:F,6,FALSE)</f>
        <v>0</v>
      </c>
      <c r="I75" s="84" t="str">
        <f>VLOOKUP(B75,'Northern Branch Phase II Debris'!A:G,7,FALSE)</f>
        <v>Trinity</v>
      </c>
      <c r="J75" s="84" t="e">
        <f>VLOOKUP(B75,'Go Backs'!A:H,8,FALSE)</f>
        <v>#N/A</v>
      </c>
      <c r="L75" s="84" t="e">
        <f>VLOOKUP(B75,'Go Aheads'!A:H,8,FALSE)</f>
        <v>#N/A</v>
      </c>
      <c r="N75" s="84">
        <f>VLOOKUP(B75,'Northern Branch Phase II Debris'!A:F,4,FALSE)</f>
        <v>1</v>
      </c>
      <c r="O75" s="423">
        <f>VLOOKUP(B75,'Northern Branch Phase II Debris'!A:F,5,FALSE)</f>
        <v>0</v>
      </c>
      <c r="P75" s="423"/>
      <c r="Q75" s="423">
        <f ca="1">SUMIF(DataMan!A:F,'Audit for Odd APNs'!A75,DataMan!F:F)</f>
        <v>0</v>
      </c>
      <c r="R75" s="86" t="e">
        <f>VLOOKUP(A75,DataMan!A:B,2,FALSE)</f>
        <v>#N/A</v>
      </c>
      <c r="S75" s="643" t="b">
        <f t="shared" ca="1" si="3"/>
        <v>1</v>
      </c>
    </row>
    <row r="76" spans="1:20" ht="26.25" thickBot="1">
      <c r="A76" s="489" t="s">
        <v>11488</v>
      </c>
      <c r="B76" s="463" t="s">
        <v>1538</v>
      </c>
      <c r="C76" s="84">
        <f>VLOOKUP(B76,'Northern Branch Phase II Debris'!A:F,2,FALSE)</f>
        <v>180</v>
      </c>
      <c r="D76" s="84" t="str">
        <f>VLOOKUP(B76,'Northern Branch Phase II Debris'!A:F,3,FALSE)</f>
        <v>Spinner Willow Road</v>
      </c>
      <c r="G76" s="84" t="str">
        <f t="shared" si="2"/>
        <v>Go Ahead</v>
      </c>
      <c r="H76" s="320">
        <f>VLOOKUP(B76,'Northern Branch Phase II Debris'!A:F,6,FALSE)</f>
        <v>44361</v>
      </c>
      <c r="I76" s="84" t="str">
        <f>VLOOKUP(B76,'Northern Branch Phase II Debris'!A:G,7,FALSE)</f>
        <v>Trinity</v>
      </c>
      <c r="J76" s="84" t="e">
        <f>VLOOKUP(B76,'Go Backs'!A:H,8,FALSE)</f>
        <v>#N/A</v>
      </c>
      <c r="L76" s="84" t="e">
        <f>VLOOKUP(B76,'Go Aheads'!A:H,8,FALSE)</f>
        <v>#N/A</v>
      </c>
      <c r="N76" s="84">
        <f>VLOOKUP(B76,'Northern Branch Phase II Debris'!A:F,4,FALSE)</f>
        <v>0</v>
      </c>
      <c r="O76" s="423">
        <f>VLOOKUP(B76,'Northern Branch Phase II Debris'!A:F,5,FALSE)</f>
        <v>0</v>
      </c>
      <c r="P76" s="423"/>
      <c r="Q76" s="423">
        <f ca="1">SUMIF(DataMan!A:F,'Audit for Odd APNs'!A76,DataMan!F:F)</f>
        <v>0</v>
      </c>
      <c r="R76" s="86" t="e">
        <f>VLOOKUP(A76,DataMan!A:B,2,FALSE)</f>
        <v>#N/A</v>
      </c>
      <c r="S76" s="643" t="b">
        <f t="shared" ca="1" si="3"/>
        <v>1</v>
      </c>
    </row>
    <row r="77" spans="1:20" ht="15" thickBot="1">
      <c r="A77" s="489" t="s">
        <v>7600</v>
      </c>
      <c r="B77" s="463" t="s">
        <v>400</v>
      </c>
      <c r="C77" s="84">
        <f>VLOOKUP(B77,'Northern Branch Phase II Debris'!A:F,2,FALSE)</f>
        <v>461</v>
      </c>
      <c r="D77" s="84" t="str">
        <f>VLOOKUP(B77,'Northern Branch Phase II Debris'!A:F,3,FALSE)</f>
        <v>Branham Way</v>
      </c>
      <c r="G77" s="84" t="str">
        <f t="shared" si="2"/>
        <v>Go Ahead</v>
      </c>
      <c r="H77" s="320">
        <f>VLOOKUP(B77,'Northern Branch Phase II Debris'!A:F,6,FALSE)</f>
        <v>44343</v>
      </c>
      <c r="I77" s="84" t="str">
        <f>VLOOKUP(B77,'Northern Branch Phase II Debris'!A:G,7,FALSE)</f>
        <v>Trinity</v>
      </c>
      <c r="J77" s="84" t="e">
        <f>VLOOKUP(B77,'Go Backs'!A:H,8,FALSE)</f>
        <v>#N/A</v>
      </c>
      <c r="L77" s="84" t="e">
        <f>VLOOKUP(B77,'Go Aheads'!A:H,8,FALSE)</f>
        <v>#N/A</v>
      </c>
      <c r="N77" s="84">
        <f>VLOOKUP(B77,'Northern Branch Phase II Debris'!A:F,4,FALSE)</f>
        <v>15</v>
      </c>
      <c r="O77" s="423">
        <f>VLOOKUP(B77,'Northern Branch Phase II Debris'!A:F,5,FALSE)</f>
        <v>7</v>
      </c>
      <c r="P77" s="423"/>
      <c r="Q77" s="423">
        <f ca="1">SUMIF(DataMan!A:F,'Audit for Odd APNs'!A77,DataMan!F:F)</f>
        <v>7</v>
      </c>
      <c r="R77" s="86">
        <f>VLOOKUP(A77,DataMan!A:B,2,FALSE)</f>
        <v>44336.699074074088</v>
      </c>
      <c r="S77" s="643" t="b">
        <f t="shared" ca="1" si="3"/>
        <v>1</v>
      </c>
    </row>
    <row r="78" spans="1:20" ht="15" thickBot="1">
      <c r="A78" s="489" t="s">
        <v>11489</v>
      </c>
      <c r="B78" s="463" t="s">
        <v>1225</v>
      </c>
      <c r="C78" s="84">
        <f>VLOOKUP(B78,'Northern Branch Phase II Debris'!A:F,2,FALSE)</f>
        <v>10931</v>
      </c>
      <c r="D78" s="84" t="str">
        <f>VLOOKUP(B78,'Northern Branch Phase II Debris'!A:F,3,FALSE)</f>
        <v>Ruth-Zenia Road</v>
      </c>
      <c r="G78" s="84" t="str">
        <f t="shared" si="2"/>
        <v>Go Ahead</v>
      </c>
      <c r="H78" s="320">
        <f>VLOOKUP(B78,'Northern Branch Phase II Debris'!A:F,6,FALSE)</f>
        <v>44362</v>
      </c>
      <c r="I78" s="84" t="str">
        <f>VLOOKUP(B78,'Northern Branch Phase II Debris'!A:G,7,FALSE)</f>
        <v>Trinity</v>
      </c>
      <c r="J78" s="84" t="e">
        <f>VLOOKUP(B78,'Go Backs'!A:H,8,FALSE)</f>
        <v>#N/A</v>
      </c>
      <c r="L78" s="84" t="e">
        <f>VLOOKUP(B78,'Go Aheads'!A:H,8,FALSE)</f>
        <v>#N/A</v>
      </c>
      <c r="N78" s="84">
        <f>VLOOKUP(B78,'Northern Branch Phase II Debris'!A:F,4,FALSE)</f>
        <v>2</v>
      </c>
      <c r="O78" s="423">
        <f>VLOOKUP(B78,'Northern Branch Phase II Debris'!A:F,5,FALSE)</f>
        <v>1</v>
      </c>
      <c r="P78" s="423"/>
      <c r="Q78" s="423">
        <f ca="1">SUMIF(DataMan!A:F,'Audit for Odd APNs'!A78,DataMan!F:F)</f>
        <v>1</v>
      </c>
      <c r="R78" s="86">
        <f>VLOOKUP(A78,DataMan!A:B,2,FALSE)</f>
        <v>44361.363680555602</v>
      </c>
      <c r="S78" s="643" t="b">
        <f t="shared" ca="1" si="3"/>
        <v>1</v>
      </c>
      <c r="T78" s="438"/>
    </row>
    <row r="79" spans="1:20" ht="15" thickBot="1">
      <c r="A79" s="489" t="s">
        <v>7949</v>
      </c>
      <c r="B79" s="463" t="s">
        <v>1203</v>
      </c>
      <c r="C79" s="84">
        <f>VLOOKUP(B79,'Northern Branch Phase II Debris'!A:F,2,FALSE)</f>
        <v>541</v>
      </c>
      <c r="D79" s="84" t="str">
        <f>VLOOKUP(B79,'Northern Branch Phase II Debris'!A:F,3,FALSE)</f>
        <v>Lampley Ranch</v>
      </c>
      <c r="G79" s="84" t="str">
        <f t="shared" si="2"/>
        <v>Go Ahead</v>
      </c>
      <c r="H79" s="320">
        <f>VLOOKUP(B79,'Northern Branch Phase II Debris'!A:F,6,FALSE)</f>
        <v>44344</v>
      </c>
      <c r="I79" s="84" t="str">
        <f>VLOOKUP(B79,'Northern Branch Phase II Debris'!A:G,7,FALSE)</f>
        <v>Trinity</v>
      </c>
      <c r="J79" s="84" t="e">
        <f>VLOOKUP(B79,'Go Backs'!A:H,8,FALSE)</f>
        <v>#N/A</v>
      </c>
      <c r="L79" s="84" t="e">
        <f>VLOOKUP(B79,'Go Aheads'!A:H,8,FALSE)</f>
        <v>#N/A</v>
      </c>
      <c r="N79" s="84">
        <f>VLOOKUP(B79,'Northern Branch Phase II Debris'!A:F,4,FALSE)</f>
        <v>2</v>
      </c>
      <c r="O79" s="423">
        <f>VLOOKUP(B79,'Northern Branch Phase II Debris'!A:F,5,FALSE)</f>
        <v>2</v>
      </c>
      <c r="P79" s="423"/>
      <c r="Q79" s="423">
        <f ca="1">SUMIF(DataMan!A:F,'Audit for Odd APNs'!A79,DataMan!F:F)</f>
        <v>2</v>
      </c>
      <c r="R79" s="86">
        <f>VLOOKUP(A79,DataMan!A:B,2,FALSE)</f>
        <v>44341.818148148202</v>
      </c>
      <c r="S79" s="643" t="b">
        <f t="shared" ca="1" si="3"/>
        <v>1</v>
      </c>
    </row>
    <row r="80" spans="1:20" ht="26.25" thickBot="1">
      <c r="A80" s="489" t="s">
        <v>11490</v>
      </c>
      <c r="B80" s="463" t="s">
        <v>790</v>
      </c>
      <c r="C80" s="84">
        <f>VLOOKUP(B80,'Northern Branch Phase II Debris'!A:F,2,FALSE)</f>
        <v>8130</v>
      </c>
      <c r="D80" s="84" t="str">
        <f>VLOOKUP(B80,'Northern Branch Phase II Debris'!A:F,3,FALSE)</f>
        <v>Zenia-Lake Mountain Road</v>
      </c>
      <c r="G80" s="84" t="str">
        <f t="shared" si="2"/>
        <v>Go Ahead</v>
      </c>
      <c r="H80" s="320">
        <f>VLOOKUP(B80,'Northern Branch Phase II Debris'!A:F,6,FALSE)</f>
        <v>44378</v>
      </c>
      <c r="I80" s="84" t="str">
        <f>VLOOKUP(B80,'Northern Branch Phase II Debris'!A:G,7,FALSE)</f>
        <v>Trinity</v>
      </c>
      <c r="J80" s="84" t="e">
        <f>VLOOKUP(B80,'Go Backs'!A:H,8,FALSE)</f>
        <v>#N/A</v>
      </c>
      <c r="L80" s="84" t="e">
        <f>VLOOKUP(B80,'Go Aheads'!A:H,8,FALSE)</f>
        <v>#N/A</v>
      </c>
      <c r="N80" s="84">
        <f>VLOOKUP(B80,'Northern Branch Phase II Debris'!A:F,4,FALSE)</f>
        <v>4</v>
      </c>
      <c r="O80" s="423">
        <f>VLOOKUP(B80,'Northern Branch Phase II Debris'!A:F,5,FALSE)</f>
        <v>1</v>
      </c>
      <c r="P80" s="423"/>
      <c r="Q80" s="423">
        <f ca="1">SUMIF(DataMan!A:F,'Audit for Odd APNs'!A80,DataMan!F:F)</f>
        <v>1</v>
      </c>
      <c r="R80" s="86">
        <f>VLOOKUP(A80,DataMan!A:B,2,FALSE)</f>
        <v>44376.3741898148</v>
      </c>
      <c r="S80" s="643" t="b">
        <f t="shared" ca="1" si="3"/>
        <v>1</v>
      </c>
      <c r="T80" s="472"/>
    </row>
    <row r="81" spans="1:20" ht="39" thickBot="1">
      <c r="A81" s="489" t="s">
        <v>10996</v>
      </c>
      <c r="B81" s="463" t="s">
        <v>2010</v>
      </c>
      <c r="C81" s="84" t="str">
        <f>VLOOKUP(B81,'Northern Branch Phase II Debris'!A:F,2,FALSE)</f>
        <v>860-000-129-000</v>
      </c>
      <c r="D81" s="84" t="str">
        <f>VLOOKUP(B81,'Northern Branch Phase II Debris'!A:F,3,FALSE)</f>
        <v>RLCSDLL#59 9001 Mad River Road</v>
      </c>
      <c r="G81" s="84" t="str">
        <f t="shared" si="2"/>
        <v>Go Ahead</v>
      </c>
      <c r="H81" s="320">
        <f>VLOOKUP(B81,'Northern Branch Phase II Debris'!A:F,6,FALSE)</f>
        <v>44349</v>
      </c>
      <c r="I81" s="84" t="str">
        <f>VLOOKUP(B81,'Northern Branch Phase II Debris'!A:G,7,FALSE)</f>
        <v>Trinity</v>
      </c>
      <c r="J81" s="84" t="e">
        <f>VLOOKUP(B81,'Go Backs'!A:H,8,FALSE)</f>
        <v>#N/A</v>
      </c>
      <c r="L81" s="84" t="e">
        <f>VLOOKUP(B81,'Go Aheads'!A:H,8,FALSE)</f>
        <v>#N/A</v>
      </c>
      <c r="N81" s="84">
        <f>VLOOKUP(B81,'Northern Branch Phase II Debris'!A:F,4,FALSE)</f>
        <v>4</v>
      </c>
      <c r="O81" s="423">
        <f>VLOOKUP(B81,'Northern Branch Phase II Debris'!A:F,5,FALSE)</f>
        <v>2</v>
      </c>
      <c r="P81" s="423"/>
      <c r="Q81" s="423">
        <f ca="1">SUMIF(DataMan!A:F,'Audit for Odd APNs'!A81,DataMan!F:F)</f>
        <v>2</v>
      </c>
      <c r="R81" s="86">
        <f>VLOOKUP(A81,DataMan!A:B,2,FALSE)</f>
        <v>44349.347870370402</v>
      </c>
      <c r="S81" s="643" t="b">
        <f t="shared" ca="1" si="3"/>
        <v>1</v>
      </c>
    </row>
    <row r="82" spans="1:20" ht="15" thickBot="1">
      <c r="A82" s="489" t="s">
        <v>11500</v>
      </c>
      <c r="B82" s="463" t="s">
        <v>1483</v>
      </c>
      <c r="C82" s="84">
        <f>VLOOKUP(B82,'Northern Branch Phase II Debris'!A:F,2,FALSE)</f>
        <v>15341</v>
      </c>
      <c r="D82" s="84" t="str">
        <f>VLOOKUP(B82,'Northern Branch Phase II Debris'!A:F,3,FALSE)</f>
        <v>Mad River Road</v>
      </c>
      <c r="G82" s="84" t="str">
        <f t="shared" si="2"/>
        <v>Go Ahead</v>
      </c>
      <c r="H82" s="320">
        <f>VLOOKUP(B82,'Northern Branch Phase II Debris'!A:F,6,FALSE)</f>
        <v>44354</v>
      </c>
      <c r="I82" s="84" t="str">
        <f>VLOOKUP(B82,'Northern Branch Phase II Debris'!A:G,7,FALSE)</f>
        <v>Trinity</v>
      </c>
      <c r="J82" s="84" t="e">
        <f>VLOOKUP(B82,'Go Backs'!A:H,8,FALSE)</f>
        <v>#N/A</v>
      </c>
      <c r="L82" s="84" t="e">
        <f>VLOOKUP(B82,'Go Aheads'!A:H,8,FALSE)</f>
        <v>#N/A</v>
      </c>
      <c r="N82" s="84">
        <f>VLOOKUP(B82,'Northern Branch Phase II Debris'!A:F,4,FALSE)</f>
        <v>0</v>
      </c>
      <c r="O82" s="423">
        <f>VLOOKUP(B82,'Northern Branch Phase II Debris'!A:F,5,FALSE)</f>
        <v>0</v>
      </c>
      <c r="P82" s="423"/>
      <c r="Q82" s="423">
        <f ca="1">SUMIF(DataMan!A:F,'Audit for Odd APNs'!A82,DataMan!F:F)</f>
        <v>0</v>
      </c>
      <c r="R82" s="86" t="e">
        <f>VLOOKUP(A82,DataMan!A:B,2,FALSE)</f>
        <v>#N/A</v>
      </c>
      <c r="S82" s="643" t="b">
        <f t="shared" ca="1" si="3"/>
        <v>1</v>
      </c>
    </row>
    <row r="83" spans="1:20" ht="15" thickBot="1">
      <c r="A83" s="489" t="s">
        <v>11501</v>
      </c>
      <c r="B83" s="463" t="s">
        <v>1354</v>
      </c>
      <c r="C83" s="84" t="str">
        <f>VLOOKUP(B83,'Northern Branch Phase II Debris'!A:F,2,FALSE)</f>
        <v>860-000-137-000</v>
      </c>
      <c r="D83" s="84" t="str">
        <f>VLOOKUP(B83,'Northern Branch Phase II Debris'!A:F,3,FALSE)</f>
        <v>RLCSD LL#52</v>
      </c>
      <c r="G83" s="84" t="str">
        <f t="shared" si="2"/>
        <v>Go Ahead</v>
      </c>
      <c r="H83" s="320">
        <f>VLOOKUP(B83,'Northern Branch Phase II Debris'!A:F,6,FALSE)</f>
        <v>44355</v>
      </c>
      <c r="I83" s="84" t="str">
        <f>VLOOKUP(B83,'Northern Branch Phase II Debris'!A:G,7,FALSE)</f>
        <v>Trinity</v>
      </c>
      <c r="J83" s="84" t="e">
        <f>VLOOKUP(B83,'Go Backs'!A:H,8,FALSE)</f>
        <v>#N/A</v>
      </c>
      <c r="L83" s="84" t="e">
        <f>VLOOKUP(B83,'Go Aheads'!A:H,8,FALSE)</f>
        <v>#N/A</v>
      </c>
      <c r="N83" s="84">
        <f>VLOOKUP(B83,'Northern Branch Phase II Debris'!A:F,4,FALSE)</f>
        <v>1</v>
      </c>
      <c r="O83" s="423">
        <f>VLOOKUP(B83,'Northern Branch Phase II Debris'!A:F,5,FALSE)</f>
        <v>0</v>
      </c>
      <c r="P83" s="423"/>
      <c r="Q83" s="423">
        <f ca="1">SUMIF(DataMan!A:F,'Audit for Odd APNs'!A83,DataMan!F:F)</f>
        <v>0</v>
      </c>
      <c r="R83" s="86" t="e">
        <f>VLOOKUP(A83,DataMan!A:B,2,FALSE)</f>
        <v>#N/A</v>
      </c>
      <c r="S83" s="643" t="b">
        <f t="shared" ca="1" si="3"/>
        <v>1</v>
      </c>
    </row>
    <row r="84" spans="1:20" ht="26.25" thickBot="1">
      <c r="A84" s="489" t="s">
        <v>11502</v>
      </c>
      <c r="B84" s="463" t="s">
        <v>1803</v>
      </c>
      <c r="C84" s="84">
        <f>VLOOKUP(B84,'Northern Branch Phase II Debris'!A:F,2,FALSE)</f>
        <v>1560</v>
      </c>
      <c r="D84" s="84" t="str">
        <f>VLOOKUP(B84,'Northern Branch Phase II Debris'!A:F,3,FALSE)</f>
        <v>Long Ridge Road</v>
      </c>
      <c r="G84" s="84" t="str">
        <f t="shared" si="2"/>
        <v>Go Ahead</v>
      </c>
      <c r="H84" s="320">
        <f>VLOOKUP(B84,'Northern Branch Phase II Debris'!A:F,6,FALSE)</f>
        <v>0</v>
      </c>
      <c r="I84" s="84" t="str">
        <f>VLOOKUP(B84,'Northern Branch Phase II Debris'!A:G,7,FALSE)</f>
        <v>Trinity</v>
      </c>
      <c r="J84" s="84" t="e">
        <f>VLOOKUP(B84,'Go Backs'!A:H,8,FALSE)</f>
        <v>#N/A</v>
      </c>
      <c r="L84" s="84" t="e">
        <f>VLOOKUP(B84,'Go Aheads'!A:H,8,FALSE)</f>
        <v>#N/A</v>
      </c>
      <c r="N84" s="84">
        <f>VLOOKUP(B84,'Northern Branch Phase II Debris'!A:F,4,FALSE)</f>
        <v>12</v>
      </c>
      <c r="O84" s="423">
        <f>VLOOKUP(B84,'Northern Branch Phase II Debris'!A:F,5,FALSE)</f>
        <v>0</v>
      </c>
      <c r="P84" s="423"/>
      <c r="Q84" s="423">
        <f ca="1">SUMIF(DataMan!A:F,'Audit for Odd APNs'!A84,DataMan!F:F)</f>
        <v>8</v>
      </c>
      <c r="R84" s="86">
        <f>VLOOKUP(A84,DataMan!A:B,2,FALSE)</f>
        <v>44368.578784722202</v>
      </c>
      <c r="S84" s="643" t="b">
        <f t="shared" ca="1" si="3"/>
        <v>0</v>
      </c>
      <c r="T84" s="452" t="s">
        <v>7737</v>
      </c>
    </row>
    <row r="85" spans="1:20" ht="26.25" thickBot="1">
      <c r="A85" s="489" t="s">
        <v>11503</v>
      </c>
      <c r="B85" s="463" t="s">
        <v>782</v>
      </c>
      <c r="C85" s="84">
        <f>VLOOKUP(B85,'Northern Branch Phase II Debris'!A:F,2,FALSE)</f>
        <v>6800</v>
      </c>
      <c r="D85" s="84" t="str">
        <f>VLOOKUP(B85,'Northern Branch Phase II Debris'!A:F,3,FALSE)</f>
        <v>Zenia-Lake Mountain Road</v>
      </c>
      <c r="G85" s="84" t="str">
        <f t="shared" si="2"/>
        <v>Go Ahead</v>
      </c>
      <c r="H85" s="320">
        <f>VLOOKUP(B85,'Northern Branch Phase II Debris'!A:F,6,FALSE)</f>
        <v>0</v>
      </c>
      <c r="I85" s="84" t="str">
        <f>VLOOKUP(B85,'Northern Branch Phase II Debris'!A:G,7,FALSE)</f>
        <v>Trinity</v>
      </c>
      <c r="J85" s="84" t="e">
        <f>VLOOKUP(B85,'Go Backs'!A:H,8,FALSE)</f>
        <v>#N/A</v>
      </c>
      <c r="L85" s="84" t="e">
        <f>VLOOKUP(B85,'Go Aheads'!A:H,8,FALSE)</f>
        <v>#N/A</v>
      </c>
      <c r="N85" s="84">
        <f>VLOOKUP(B85,'Northern Branch Phase II Debris'!A:F,4,FALSE)</f>
        <v>0</v>
      </c>
      <c r="O85" s="423">
        <f>VLOOKUP(B85,'Northern Branch Phase II Debris'!A:F,5,FALSE)</f>
        <v>0</v>
      </c>
      <c r="P85" s="423"/>
      <c r="Q85" s="423">
        <f ca="1">SUMIF(DataMan!A:F,'Audit for Odd APNs'!A85,DataMan!F:F)</f>
        <v>0</v>
      </c>
      <c r="R85" s="86" t="e">
        <f>VLOOKUP(A85,DataMan!A:B,2,FALSE)</f>
        <v>#N/A</v>
      </c>
      <c r="S85" s="643" t="b">
        <f t="shared" ca="1" si="3"/>
        <v>1</v>
      </c>
    </row>
    <row r="86" spans="1:20" ht="15" thickBot="1">
      <c r="A86" s="489" t="s">
        <v>7813</v>
      </c>
      <c r="B86" s="463" t="s">
        <v>1201</v>
      </c>
      <c r="C86" s="84">
        <f>VLOOKUP(B86,'Northern Branch Phase II Debris'!A:F,2,FALSE)</f>
        <v>1691</v>
      </c>
      <c r="D86" s="84" t="str">
        <f>VLOOKUP(B86,'Northern Branch Phase II Debris'!A:F,3,FALSE)</f>
        <v>Lampley Ranch</v>
      </c>
      <c r="G86" s="84" t="str">
        <f t="shared" si="2"/>
        <v>Go Ahead</v>
      </c>
      <c r="H86" s="320">
        <f>VLOOKUP(B86,'Northern Branch Phase II Debris'!A:F,6,FALSE)</f>
        <v>44341</v>
      </c>
      <c r="I86" s="84" t="str">
        <f>VLOOKUP(B86,'Northern Branch Phase II Debris'!A:G,7,FALSE)</f>
        <v>Trinity</v>
      </c>
      <c r="J86" s="84" t="e">
        <f>VLOOKUP(B86,'Go Backs'!A:H,8,FALSE)</f>
        <v>#N/A</v>
      </c>
      <c r="L86" s="84" t="e">
        <f>VLOOKUP(B86,'Go Aheads'!A:H,8,FALSE)</f>
        <v>#N/A</v>
      </c>
      <c r="N86" s="84">
        <f>VLOOKUP(B86,'Northern Branch Phase II Debris'!A:F,4,FALSE)</f>
        <v>3</v>
      </c>
      <c r="O86" s="423">
        <f>VLOOKUP(B86,'Northern Branch Phase II Debris'!A:F,5,FALSE)</f>
        <v>2</v>
      </c>
      <c r="P86" s="423"/>
      <c r="Q86" s="423">
        <f ca="1">SUMIF(DataMan!A:F,'Audit for Odd APNs'!A86,DataMan!F:F)</f>
        <v>2</v>
      </c>
      <c r="R86" s="86">
        <f>VLOOKUP(A86,DataMan!A:B,2,FALSE)</f>
        <v>44338.5625</v>
      </c>
      <c r="S86" s="643" t="b">
        <f t="shared" ca="1" si="3"/>
        <v>1</v>
      </c>
    </row>
    <row r="87" spans="1:20" ht="15" thickBot="1">
      <c r="A87" s="489" t="s">
        <v>11504</v>
      </c>
      <c r="B87" s="463" t="s">
        <v>473</v>
      </c>
      <c r="C87" s="84" t="str">
        <f>VLOOKUP(B87,'Northern Branch Phase II Debris'!A:F,2,FALSE)</f>
        <v>860-000-302-000</v>
      </c>
      <c r="D87" s="84" t="str">
        <f>VLOOKUP(B87,'Northern Branch Phase II Debris'!A:F,3,FALSE)</f>
        <v>RLCSDLL#47B</v>
      </c>
      <c r="G87" s="84" t="str">
        <f t="shared" si="2"/>
        <v>Go Ahead</v>
      </c>
      <c r="H87" s="320">
        <f>VLOOKUP(B87,'Northern Branch Phase II Debris'!A:F,6,FALSE)</f>
        <v>0</v>
      </c>
      <c r="I87" s="84" t="str">
        <f>VLOOKUP(B87,'Northern Branch Phase II Debris'!A:G,7,FALSE)</f>
        <v>Trinity</v>
      </c>
      <c r="J87" s="84" t="e">
        <f>VLOOKUP(B87,'Go Backs'!A:H,8,FALSE)</f>
        <v>#N/A</v>
      </c>
      <c r="L87" s="84" t="e">
        <f>VLOOKUP(B87,'Go Aheads'!A:H,8,FALSE)</f>
        <v>#N/A</v>
      </c>
      <c r="N87" s="84">
        <f>VLOOKUP(B87,'Northern Branch Phase II Debris'!A:F,4,FALSE)</f>
        <v>0</v>
      </c>
      <c r="O87" s="423">
        <f>VLOOKUP(B87,'Northern Branch Phase II Debris'!A:F,5,FALSE)</f>
        <v>0</v>
      </c>
      <c r="P87" s="423"/>
      <c r="Q87" s="423">
        <f ca="1">SUMIF(DataMan!A:F,'Audit for Odd APNs'!A87,DataMan!F:F)</f>
        <v>0</v>
      </c>
      <c r="R87" s="86" t="e">
        <f>VLOOKUP(A87,DataMan!A:B,2,FALSE)</f>
        <v>#N/A</v>
      </c>
      <c r="S87" s="643" t="b">
        <f t="shared" ca="1" si="3"/>
        <v>1</v>
      </c>
    </row>
    <row r="88" spans="1:20" ht="39" thickBot="1">
      <c r="A88" s="489" t="s">
        <v>11505</v>
      </c>
      <c r="B88" s="463" t="s">
        <v>2053</v>
      </c>
      <c r="C88" s="84" t="str">
        <f>VLOOKUP(B88,'Northern Branch Phase II Debris'!A:F,2,FALSE)</f>
        <v>860-000-148-000</v>
      </c>
      <c r="D88" s="84" t="str">
        <f>VLOOKUP(B88,'Northern Branch Phase II Debris'!A:F,3,FALSE)</f>
        <v>RLCSD LL# 31 Lower Mad River Road</v>
      </c>
      <c r="G88" s="84" t="str">
        <f t="shared" si="2"/>
        <v>Go Ahead</v>
      </c>
      <c r="H88" s="320">
        <f>VLOOKUP(B88,'Northern Branch Phase II Debris'!A:F,6,FALSE)</f>
        <v>44316</v>
      </c>
      <c r="I88" s="84" t="str">
        <f>VLOOKUP(B88,'Northern Branch Phase II Debris'!A:G,7,FALSE)</f>
        <v>Trinity</v>
      </c>
      <c r="J88" s="84" t="e">
        <f>VLOOKUP(B88,'Go Backs'!A:H,8,FALSE)</f>
        <v>#N/A</v>
      </c>
      <c r="L88" s="84" t="e">
        <f>VLOOKUP(B88,'Go Aheads'!A:H,8,FALSE)</f>
        <v>#N/A</v>
      </c>
      <c r="N88" s="84">
        <f>VLOOKUP(B88,'Northern Branch Phase II Debris'!A:F,4,FALSE)</f>
        <v>0</v>
      </c>
      <c r="O88" s="423">
        <f>VLOOKUP(B88,'Northern Branch Phase II Debris'!A:F,5,FALSE)</f>
        <v>0</v>
      </c>
      <c r="P88" s="423"/>
      <c r="Q88" s="423">
        <f ca="1">SUMIF(DataMan!A:F,'Audit for Odd APNs'!A88,DataMan!F:F)</f>
        <v>0</v>
      </c>
      <c r="R88" s="86" t="e">
        <f>VLOOKUP(A88,DataMan!A:B,2,FALSE)</f>
        <v>#N/A</v>
      </c>
      <c r="S88" s="643" t="b">
        <f t="shared" ca="1" si="3"/>
        <v>1</v>
      </c>
    </row>
    <row r="89" spans="1:20" ht="26.25" thickBot="1">
      <c r="A89" s="489" t="s">
        <v>11506</v>
      </c>
      <c r="B89" s="463" t="s">
        <v>1689</v>
      </c>
      <c r="C89" s="84" t="str">
        <f>VLOOKUP(B89,'Northern Branch Phase II Debris'!A:F,2,FALSE)</f>
        <v>860-000-817-000</v>
      </c>
      <c r="D89" s="84" t="str">
        <f>VLOOKUP(B89,'Northern Branch Phase II Debris'!A:F,3,FALSE)</f>
        <v>RLCSD LL#32 Mad River Road</v>
      </c>
      <c r="G89" s="84" t="str">
        <f t="shared" si="2"/>
        <v>Go Ahead</v>
      </c>
      <c r="H89" s="320">
        <f>VLOOKUP(B89,'Northern Branch Phase II Debris'!A:F,6,FALSE)</f>
        <v>44328</v>
      </c>
      <c r="I89" s="84" t="str">
        <f>VLOOKUP(B89,'Northern Branch Phase II Debris'!A:G,7,FALSE)</f>
        <v>Trinity</v>
      </c>
      <c r="J89" s="84" t="e">
        <f>VLOOKUP(B89,'Go Backs'!A:H,8,FALSE)</f>
        <v>#N/A</v>
      </c>
      <c r="L89" s="84" t="e">
        <f>VLOOKUP(B89,'Go Aheads'!A:H,8,FALSE)</f>
        <v>#N/A</v>
      </c>
      <c r="N89" s="84">
        <f>VLOOKUP(B89,'Northern Branch Phase II Debris'!A:F,4,FALSE)</f>
        <v>0</v>
      </c>
      <c r="O89" s="423">
        <f>VLOOKUP(B89,'Northern Branch Phase II Debris'!A:F,5,FALSE)</f>
        <v>0</v>
      </c>
      <c r="P89" s="423"/>
      <c r="Q89" s="423">
        <f ca="1">SUMIF(DataMan!A:F,'Audit for Odd APNs'!A89,DataMan!F:F)</f>
        <v>0</v>
      </c>
      <c r="R89" s="86" t="e">
        <f>VLOOKUP(A89,DataMan!A:B,2,FALSE)</f>
        <v>#N/A</v>
      </c>
      <c r="S89" s="643" t="b">
        <f t="shared" ca="1" si="3"/>
        <v>1</v>
      </c>
    </row>
    <row r="90" spans="1:20" ht="15" thickBot="1">
      <c r="A90" s="489" t="s">
        <v>11507</v>
      </c>
      <c r="B90" s="463" t="s">
        <v>1690</v>
      </c>
      <c r="C90" s="84" t="str">
        <f>VLOOKUP(B90,'Northern Branch Phase II Debris'!A:F,2,FALSE)</f>
        <v>860-000-111-000</v>
      </c>
      <c r="D90" s="84" t="str">
        <f>VLOOKUP(B90,'Northern Branch Phase II Debris'!A:F,3,FALSE)</f>
        <v>RLCSD LL#33</v>
      </c>
      <c r="G90" s="84" t="str">
        <f t="shared" si="2"/>
        <v>Go Ahead</v>
      </c>
      <c r="H90" s="320">
        <f>VLOOKUP(B90,'Northern Branch Phase II Debris'!A:F,6,FALSE)</f>
        <v>44329</v>
      </c>
      <c r="I90" s="84" t="str">
        <f>VLOOKUP(B90,'Northern Branch Phase II Debris'!A:G,7,FALSE)</f>
        <v>Trinity</v>
      </c>
      <c r="J90" s="84" t="e">
        <f>VLOOKUP(B90,'Go Backs'!A:H,8,FALSE)</f>
        <v>#N/A</v>
      </c>
      <c r="L90" s="84" t="e">
        <f>VLOOKUP(B90,'Go Aheads'!A:H,8,FALSE)</f>
        <v>#N/A</v>
      </c>
      <c r="N90" s="84">
        <f>VLOOKUP(B90,'Northern Branch Phase II Debris'!A:F,4,FALSE)</f>
        <v>0</v>
      </c>
      <c r="O90" s="423">
        <f>VLOOKUP(B90,'Northern Branch Phase II Debris'!A:F,5,FALSE)</f>
        <v>0</v>
      </c>
      <c r="P90" s="423"/>
      <c r="Q90" s="423">
        <f ca="1">SUMIF(DataMan!A:F,'Audit for Odd APNs'!A90,DataMan!F:F)</f>
        <v>0</v>
      </c>
      <c r="R90" s="86" t="e">
        <f>VLOOKUP(A90,DataMan!A:B,2,FALSE)</f>
        <v>#N/A</v>
      </c>
      <c r="S90" s="643" t="b">
        <f t="shared" ca="1" si="3"/>
        <v>1</v>
      </c>
    </row>
    <row r="91" spans="1:20" ht="15" thickBot="1">
      <c r="A91" s="489" t="s">
        <v>7606</v>
      </c>
      <c r="B91" s="463" t="s">
        <v>1788</v>
      </c>
      <c r="C91" s="84" t="str">
        <f>VLOOKUP(B91,'Northern Branch Phase II Debris'!A:F,2,FALSE)</f>
        <v>860-000-087-000</v>
      </c>
      <c r="D91" s="84" t="str">
        <f>VLOOKUP(B91,'Northern Branch Phase II Debris'!A:F,3,FALSE)</f>
        <v>RLCSD LL#34</v>
      </c>
      <c r="G91" s="84" t="str">
        <f t="shared" si="2"/>
        <v>Go Ahead</v>
      </c>
      <c r="H91" s="320">
        <f>VLOOKUP(B91,'Northern Branch Phase II Debris'!A:F,6,FALSE)</f>
        <v>44337</v>
      </c>
      <c r="I91" s="84" t="str">
        <f>VLOOKUP(B91,'Northern Branch Phase II Debris'!A:G,7,FALSE)</f>
        <v>Trinity</v>
      </c>
      <c r="J91" s="84" t="e">
        <f>VLOOKUP(B91,'Go Backs'!A:H,8,FALSE)</f>
        <v>#N/A</v>
      </c>
      <c r="L91" s="84" t="e">
        <f>VLOOKUP(B91,'Go Aheads'!A:H,8,FALSE)</f>
        <v>#N/A</v>
      </c>
      <c r="N91" s="84">
        <f>VLOOKUP(B91,'Northern Branch Phase II Debris'!A:F,4,FALSE)</f>
        <v>2</v>
      </c>
      <c r="O91" s="423">
        <f>VLOOKUP(B91,'Northern Branch Phase II Debris'!A:F,5,FALSE)</f>
        <v>1</v>
      </c>
      <c r="P91" s="423"/>
      <c r="Q91" s="423">
        <f ca="1">SUMIF(DataMan!A:F,'Audit for Odd APNs'!A91,DataMan!F:F)</f>
        <v>1</v>
      </c>
      <c r="R91" s="86">
        <f>VLOOKUP(A91,DataMan!A:B,2,FALSE)</f>
        <v>44336.444907407393</v>
      </c>
      <c r="S91" s="643" t="b">
        <f t="shared" ca="1" si="3"/>
        <v>1</v>
      </c>
    </row>
    <row r="92" spans="1:20" ht="26.25" thickBot="1">
      <c r="A92" s="489" t="s">
        <v>7759</v>
      </c>
      <c r="B92" s="463" t="s">
        <v>1789</v>
      </c>
      <c r="C92" s="84" t="str">
        <f>VLOOKUP(B92,'Northern Branch Phase II Debris'!A:F,2,FALSE)</f>
        <v>860-000-182-000</v>
      </c>
      <c r="D92" s="84" t="str">
        <f>VLOOKUP(B92,'Northern Branch Phase II Debris'!A:F,3,FALSE)</f>
        <v>RLCSD LL#36 Ruth Hilton Lane</v>
      </c>
      <c r="G92" s="84" t="str">
        <f t="shared" si="2"/>
        <v>Go Ahead</v>
      </c>
      <c r="H92" s="320">
        <f>VLOOKUP(B92,'Northern Branch Phase II Debris'!A:F,6,FALSE)</f>
        <v>44341</v>
      </c>
      <c r="I92" s="84" t="str">
        <f>VLOOKUP(B92,'Northern Branch Phase II Debris'!A:G,7,FALSE)</f>
        <v>Trinity</v>
      </c>
      <c r="J92" s="84" t="e">
        <f>VLOOKUP(B92,'Go Backs'!A:H,8,FALSE)</f>
        <v>#N/A</v>
      </c>
      <c r="L92" s="84" t="e">
        <f>VLOOKUP(B92,'Go Aheads'!A:H,8,FALSE)</f>
        <v>#N/A</v>
      </c>
      <c r="N92" s="84">
        <f>VLOOKUP(B92,'Northern Branch Phase II Debris'!A:F,4,FALSE)</f>
        <v>2</v>
      </c>
      <c r="O92" s="423">
        <f>VLOOKUP(B92,'Northern Branch Phase II Debris'!A:F,5,FALSE)</f>
        <v>1</v>
      </c>
      <c r="P92" s="423"/>
      <c r="Q92" s="423">
        <f ca="1">SUMIF(DataMan!A:F,'Audit for Odd APNs'!A92,DataMan!F:F)</f>
        <v>1</v>
      </c>
      <c r="R92" s="86">
        <f>VLOOKUP(A92,DataMan!A:B,2,FALSE)</f>
        <v>44338.378576388903</v>
      </c>
      <c r="S92" s="643" t="b">
        <f t="shared" ca="1" si="3"/>
        <v>1</v>
      </c>
    </row>
    <row r="93" spans="1:20" ht="26.25" thickBot="1">
      <c r="A93" s="489" t="s">
        <v>11508</v>
      </c>
      <c r="B93" s="463" t="s">
        <v>1790</v>
      </c>
      <c r="C93" s="84" t="str">
        <f>VLOOKUP(B93,'Northern Branch Phase II Debris'!A:F,2,FALSE)</f>
        <v>860-000-214-000</v>
      </c>
      <c r="D93" s="84" t="str">
        <f>VLOOKUP(B93,'Northern Branch Phase II Debris'!A:F,3,FALSE)</f>
        <v>RLCSD LL#37 Ruth Hilton Lane</v>
      </c>
      <c r="G93" s="84" t="str">
        <f t="shared" si="2"/>
        <v>Go Ahead</v>
      </c>
      <c r="H93" s="320">
        <f>VLOOKUP(B93,'Northern Branch Phase II Debris'!A:F,6,FALSE)</f>
        <v>44327</v>
      </c>
      <c r="I93" s="84" t="str">
        <f>VLOOKUP(B93,'Northern Branch Phase II Debris'!A:G,7,FALSE)</f>
        <v>Trinity</v>
      </c>
      <c r="J93" s="84" t="e">
        <f>VLOOKUP(B93,'Go Backs'!A:H,8,FALSE)</f>
        <v>#N/A</v>
      </c>
      <c r="L93" s="84" t="e">
        <f>VLOOKUP(B93,'Go Aheads'!A:H,8,FALSE)</f>
        <v>#N/A</v>
      </c>
      <c r="N93" s="84">
        <f>VLOOKUP(B93,'Northern Branch Phase II Debris'!A:F,4,FALSE)</f>
        <v>0</v>
      </c>
      <c r="O93" s="423">
        <f>VLOOKUP(B93,'Northern Branch Phase II Debris'!A:F,5,FALSE)</f>
        <v>0</v>
      </c>
      <c r="P93" s="423"/>
      <c r="Q93" s="423">
        <f ca="1">SUMIF(DataMan!A:F,'Audit for Odd APNs'!A93,DataMan!F:F)</f>
        <v>0</v>
      </c>
      <c r="R93" s="86" t="e">
        <f>VLOOKUP(A93,DataMan!A:B,2,FALSE)</f>
        <v>#N/A</v>
      </c>
      <c r="S93" s="643" t="b">
        <f t="shared" ca="1" si="3"/>
        <v>1</v>
      </c>
    </row>
    <row r="94" spans="1:20" ht="15" thickBot="1">
      <c r="A94" s="489" t="s">
        <v>11509</v>
      </c>
      <c r="B94" s="463" t="s">
        <v>1862</v>
      </c>
      <c r="C94" s="84" t="str">
        <f>VLOOKUP(B94,'Northern Branch Phase II Debris'!A:F,2,FALSE)</f>
        <v>860-000-269-000</v>
      </c>
      <c r="D94" s="84" t="str">
        <f>VLOOKUP(B94,'Northern Branch Phase II Debris'!A:F,3,FALSE)</f>
        <v>RLCSDLL#97H</v>
      </c>
      <c r="G94" s="84" t="str">
        <f t="shared" si="2"/>
        <v>Go Ahead</v>
      </c>
      <c r="H94" s="320">
        <f>VLOOKUP(B94,'Northern Branch Phase II Debris'!A:F,6,FALSE)</f>
        <v>0</v>
      </c>
      <c r="I94" s="84" t="str">
        <f>VLOOKUP(B94,'Northern Branch Phase II Debris'!A:G,7,FALSE)</f>
        <v>Trinity</v>
      </c>
      <c r="J94" s="84" t="e">
        <f>VLOOKUP(B94,'Go Backs'!A:H,8,FALSE)</f>
        <v>#N/A</v>
      </c>
      <c r="L94" s="84" t="e">
        <f>VLOOKUP(B94,'Go Aheads'!A:H,8,FALSE)</f>
        <v>#N/A</v>
      </c>
      <c r="N94" s="84">
        <f>VLOOKUP(B94,'Northern Branch Phase II Debris'!A:F,4,FALSE)</f>
        <v>0</v>
      </c>
      <c r="O94" s="423">
        <f>VLOOKUP(B94,'Northern Branch Phase II Debris'!A:F,5,FALSE)</f>
        <v>0</v>
      </c>
      <c r="P94" s="423"/>
      <c r="Q94" s="423">
        <f ca="1">SUMIF(DataMan!A:F,'Audit for Odd APNs'!A94,DataMan!F:F)</f>
        <v>0</v>
      </c>
      <c r="R94" s="86" t="e">
        <f>VLOOKUP(A94,DataMan!A:B,2,FALSE)</f>
        <v>#N/A</v>
      </c>
      <c r="S94" s="643" t="b">
        <f t="shared" ca="1" si="3"/>
        <v>1</v>
      </c>
    </row>
    <row r="95" spans="1:20" ht="15" thickBot="1">
      <c r="A95" s="489" t="s">
        <v>11510</v>
      </c>
      <c r="B95" s="463" t="s">
        <v>1202</v>
      </c>
      <c r="C95" s="84" t="str">
        <f>VLOOKUP(B95,'Northern Branch Phase II Debris'!A:F,2,FALSE)</f>
        <v>022-040-16-00</v>
      </c>
      <c r="D95" s="84" t="str">
        <f>VLOOKUP(B95,'Northern Branch Phase II Debris'!A:F,3,FALSE)</f>
        <v>Lampley Ranch</v>
      </c>
      <c r="G95" s="84" t="str">
        <f t="shared" si="2"/>
        <v>Go Ahead</v>
      </c>
      <c r="H95" s="320">
        <f>VLOOKUP(B95,'Northern Branch Phase II Debris'!A:F,6,FALSE)</f>
        <v>0</v>
      </c>
      <c r="I95" s="84" t="str">
        <f>VLOOKUP(B95,'Northern Branch Phase II Debris'!A:G,7,FALSE)</f>
        <v>Trinity</v>
      </c>
      <c r="J95" s="84" t="e">
        <f>VLOOKUP(B95,'Go Backs'!A:H,8,FALSE)</f>
        <v>#N/A</v>
      </c>
      <c r="L95" s="84" t="e">
        <f>VLOOKUP(B95,'Go Aheads'!A:H,8,FALSE)</f>
        <v>#N/A</v>
      </c>
      <c r="N95" s="84">
        <f>VLOOKUP(B95,'Northern Branch Phase II Debris'!A:F,4,FALSE)</f>
        <v>0</v>
      </c>
      <c r="O95" s="423">
        <f>VLOOKUP(B95,'Northern Branch Phase II Debris'!A:F,5,FALSE)</f>
        <v>0</v>
      </c>
      <c r="P95" s="423"/>
      <c r="Q95" s="423">
        <f ca="1">SUMIF(DataMan!A:F,'Audit for Odd APNs'!A95,DataMan!F:F)</f>
        <v>0</v>
      </c>
      <c r="R95" s="86" t="e">
        <f>VLOOKUP(A95,DataMan!A:B,2,FALSE)</f>
        <v>#N/A</v>
      </c>
      <c r="S95" s="643" t="b">
        <f t="shared" ca="1" si="3"/>
        <v>1</v>
      </c>
    </row>
    <row r="96" spans="1:20" ht="39" thickBot="1">
      <c r="A96" s="489" t="s">
        <v>11511</v>
      </c>
      <c r="B96" s="463" t="s">
        <v>1956</v>
      </c>
      <c r="C96" s="84">
        <f>VLOOKUP(B96,'Northern Branch Phase II Debris'!A:F,2,FALSE)</f>
        <v>91</v>
      </c>
      <c r="D96" s="84" t="str">
        <f>VLOOKUP(B96,'Northern Branch Phase II Debris'!A:F,3,FALSE)</f>
        <v>East Hettenshaw Road</v>
      </c>
      <c r="G96" s="84" t="str">
        <f t="shared" si="2"/>
        <v>Go Ahead</v>
      </c>
      <c r="H96" s="320">
        <f>VLOOKUP(B96,'Northern Branch Phase II Debris'!A:F,6,FALSE)</f>
        <v>44375</v>
      </c>
      <c r="I96" s="84" t="str">
        <f>VLOOKUP(B96,'Northern Branch Phase II Debris'!A:G,7,FALSE)</f>
        <v>Trinity</v>
      </c>
      <c r="J96" s="84" t="e">
        <f>VLOOKUP(B96,'Go Backs'!A:H,8,FALSE)</f>
        <v>#N/A</v>
      </c>
      <c r="L96" s="84" t="e">
        <f>VLOOKUP(B96,'Go Aheads'!A:H,8,FALSE)</f>
        <v>#N/A</v>
      </c>
      <c r="N96" s="84">
        <f>VLOOKUP(B96,'Northern Branch Phase II Debris'!A:F,4,FALSE)</f>
        <v>0</v>
      </c>
      <c r="O96" s="423">
        <f>VLOOKUP(B96,'Northern Branch Phase II Debris'!A:F,5,FALSE)</f>
        <v>2</v>
      </c>
      <c r="P96" s="423"/>
      <c r="Q96" s="423">
        <f ca="1">SUMIF(DataMan!A:F,'Audit for Odd APNs'!A96,DataMan!F:F)</f>
        <v>2</v>
      </c>
      <c r="R96" s="86">
        <f>VLOOKUP(A96,DataMan!A:B,2,FALSE)</f>
        <v>44375.366168981491</v>
      </c>
      <c r="S96" s="643" t="b">
        <f t="shared" ca="1" si="3"/>
        <v>1</v>
      </c>
    </row>
    <row r="97" spans="1:20" ht="26.25" thickBot="1">
      <c r="A97" s="489" t="s">
        <v>11512</v>
      </c>
      <c r="B97" s="463" t="s">
        <v>1837</v>
      </c>
      <c r="C97" s="84" t="str">
        <f>VLOOKUP(B97,'Northern Branch Phase II Debris'!A:F,2,FALSE)</f>
        <v>021-210-02-00</v>
      </c>
      <c r="D97" s="84" t="str">
        <f>VLOOKUP(B97,'Northern Branch Phase II Debris'!A:F,3,FALSE)</f>
        <v>Unaddressed Parcel</v>
      </c>
      <c r="G97" s="84" t="str">
        <f t="shared" si="2"/>
        <v>Go Ahead</v>
      </c>
      <c r="H97" s="320">
        <f>VLOOKUP(B97,'Northern Branch Phase II Debris'!A:F,6,FALSE)</f>
        <v>44375</v>
      </c>
      <c r="I97" s="84" t="str">
        <f>VLOOKUP(B97,'Northern Branch Phase II Debris'!A:G,7,FALSE)</f>
        <v>Trinity</v>
      </c>
      <c r="J97" s="84" t="e">
        <f>VLOOKUP(B97,'Go Backs'!A:H,8,FALSE)</f>
        <v>#N/A</v>
      </c>
      <c r="L97" s="84" t="e">
        <f>VLOOKUP(B97,'Go Aheads'!A:H,8,FALSE)</f>
        <v>#N/A</v>
      </c>
      <c r="N97" s="84">
        <f>VLOOKUP(B97,'Northern Branch Phase II Debris'!A:F,4,FALSE)</f>
        <v>0</v>
      </c>
      <c r="O97" s="423">
        <f>VLOOKUP(B97,'Northern Branch Phase II Debris'!A:F,5,FALSE)</f>
        <v>0</v>
      </c>
      <c r="P97" s="423"/>
      <c r="Q97" s="423">
        <f ca="1">SUMIF(DataMan!A:F,'Audit for Odd APNs'!A97,DataMan!F:F)</f>
        <v>0</v>
      </c>
      <c r="R97" s="86" t="e">
        <f>VLOOKUP(A97,DataMan!A:B,2,FALSE)</f>
        <v>#N/A</v>
      </c>
      <c r="S97" s="643" t="b">
        <f t="shared" ca="1" si="3"/>
        <v>1</v>
      </c>
    </row>
    <row r="98" spans="1:20" ht="39" thickBot="1">
      <c r="A98" s="489" t="s">
        <v>11513</v>
      </c>
      <c r="B98" s="463" t="s">
        <v>941</v>
      </c>
      <c r="C98" s="84" t="str">
        <f>VLOOKUP(B98,'Northern Branch Phase II Debris'!A:F,2,FALSE)</f>
        <v>860-000-175-000</v>
      </c>
      <c r="D98" s="84" t="str">
        <f>VLOOKUP(B98,'Northern Branch Phase II Debris'!A:F,3,FALSE)</f>
        <v>RLCSDLL#112B Holly Creek Road</v>
      </c>
      <c r="G98" s="84" t="str">
        <f t="shared" si="2"/>
        <v>Go Ahead</v>
      </c>
      <c r="H98" s="320">
        <f>VLOOKUP(B98,'Northern Branch Phase II Debris'!A:F,6,FALSE)</f>
        <v>44358</v>
      </c>
      <c r="I98" s="84" t="str">
        <f>VLOOKUP(B98,'Northern Branch Phase II Debris'!A:G,7,FALSE)</f>
        <v>Trinity</v>
      </c>
      <c r="J98" s="84" t="e">
        <f>VLOOKUP(B98,'Go Backs'!A:H,8,FALSE)</f>
        <v>#N/A</v>
      </c>
      <c r="L98" s="84" t="e">
        <f>VLOOKUP(B98,'Go Aheads'!A:H,8,FALSE)</f>
        <v>#N/A</v>
      </c>
      <c r="N98" s="84">
        <f>VLOOKUP(B98,'Northern Branch Phase II Debris'!A:F,4,FALSE)</f>
        <v>2</v>
      </c>
      <c r="O98" s="423">
        <f>VLOOKUP(B98,'Northern Branch Phase II Debris'!A:F,5,FALSE)</f>
        <v>2</v>
      </c>
      <c r="P98" s="423"/>
      <c r="Q98" s="423">
        <f ca="1">SUMIF(DataMan!A:F,'Audit for Odd APNs'!A98,DataMan!F:F)</f>
        <v>2</v>
      </c>
      <c r="R98" s="86">
        <f>VLOOKUP(A98,DataMan!A:B,2,FALSE)</f>
        <v>44357.6004861111</v>
      </c>
      <c r="S98" s="643" t="b">
        <f t="shared" ca="1" si="3"/>
        <v>1</v>
      </c>
      <c r="T98" s="430"/>
    </row>
    <row r="99" spans="1:20" ht="26.25" thickBot="1">
      <c r="A99" s="489" t="s">
        <v>11514</v>
      </c>
      <c r="B99" s="463" t="s">
        <v>792</v>
      </c>
      <c r="C99" s="84">
        <f>VLOOKUP(B99,'Northern Branch Phase II Debris'!A:F,2,FALSE)</f>
        <v>7150</v>
      </c>
      <c r="D99" s="84" t="str">
        <f>VLOOKUP(B99,'Northern Branch Phase II Debris'!A:F,3,FALSE)</f>
        <v>Zenia-Lake Mountain Road</v>
      </c>
      <c r="G99" s="84" t="str">
        <f t="shared" si="2"/>
        <v>Go Ahead</v>
      </c>
      <c r="H99" s="320">
        <f>VLOOKUP(B99,'Northern Branch Phase II Debris'!A:F,6,FALSE)</f>
        <v>44371</v>
      </c>
      <c r="I99" s="84" t="str">
        <f>VLOOKUP(B99,'Northern Branch Phase II Debris'!A:G,7,FALSE)</f>
        <v>Trinity</v>
      </c>
      <c r="J99" s="84" t="e">
        <f>VLOOKUP(B99,'Go Backs'!A:H,8,FALSE)</f>
        <v>#N/A</v>
      </c>
      <c r="L99" s="84" t="e">
        <f>VLOOKUP(B99,'Go Aheads'!A:H,8,FALSE)</f>
        <v>#N/A</v>
      </c>
      <c r="N99" s="84">
        <f>VLOOKUP(B99,'Northern Branch Phase II Debris'!A:F,4,FALSE)</f>
        <v>5</v>
      </c>
      <c r="O99" s="423">
        <f>VLOOKUP(B99,'Northern Branch Phase II Debris'!A:F,5,FALSE)</f>
        <v>2</v>
      </c>
      <c r="P99" s="423"/>
      <c r="Q99" s="423">
        <f ca="1">SUMIF(DataMan!A:F,'Audit for Odd APNs'!A99,DataMan!F:F)</f>
        <v>2</v>
      </c>
      <c r="R99" s="86">
        <f>VLOOKUP(A99,DataMan!A:B,2,FALSE)</f>
        <v>44357.6016087963</v>
      </c>
      <c r="S99" s="643" t="b">
        <f t="shared" ca="1" si="3"/>
        <v>1</v>
      </c>
      <c r="T99" s="430"/>
    </row>
    <row r="100" spans="1:20" ht="15" thickBot="1">
      <c r="A100" s="489" t="s">
        <v>11515</v>
      </c>
      <c r="B100" s="463" t="s">
        <v>1971</v>
      </c>
      <c r="C100" s="84">
        <f>VLOOKUP(B100,'Northern Branch Phase II Debris'!A:F,2,FALSE)</f>
        <v>3701</v>
      </c>
      <c r="D100" s="84" t="str">
        <f>VLOOKUP(B100,'Northern Branch Phase II Debris'!A:F,3,FALSE)</f>
        <v>Hoaglin Road</v>
      </c>
      <c r="G100" s="84" t="str">
        <f t="shared" si="2"/>
        <v>Go Ahead</v>
      </c>
      <c r="H100" s="320">
        <f>VLOOKUP(B100,'Northern Branch Phase II Debris'!A:F,6,FALSE)</f>
        <v>44363</v>
      </c>
      <c r="I100" s="84" t="str">
        <f>VLOOKUP(B100,'Northern Branch Phase II Debris'!A:G,7,FALSE)</f>
        <v>Trinity</v>
      </c>
      <c r="J100" s="84" t="e">
        <f>VLOOKUP(B100,'Go Backs'!A:H,8,FALSE)</f>
        <v>#N/A</v>
      </c>
      <c r="L100" s="84" t="e">
        <f>VLOOKUP(B100,'Go Aheads'!A:H,8,FALSE)</f>
        <v>#N/A</v>
      </c>
      <c r="N100" s="84">
        <f>VLOOKUP(B100,'Northern Branch Phase II Debris'!A:F,4,FALSE)</f>
        <v>6</v>
      </c>
      <c r="O100" s="423">
        <f>VLOOKUP(B100,'Northern Branch Phase II Debris'!A:F,5,FALSE)</f>
        <v>4</v>
      </c>
      <c r="P100" s="423"/>
      <c r="Q100" s="423">
        <f ca="1">SUMIF(DataMan!A:F,'Audit for Odd APNs'!A100,DataMan!F:F)</f>
        <v>4</v>
      </c>
      <c r="R100" s="86">
        <f>VLOOKUP(A100,DataMan!A:B,2,FALSE)</f>
        <v>44361.469155092607</v>
      </c>
      <c r="S100" s="643" t="b">
        <f t="shared" ca="1" si="3"/>
        <v>1</v>
      </c>
      <c r="T100" s="438"/>
    </row>
    <row r="101" spans="1:20" ht="15" thickBot="1">
      <c r="A101" s="489" t="s">
        <v>11516</v>
      </c>
      <c r="B101" s="463" t="s">
        <v>1972</v>
      </c>
      <c r="C101" s="84">
        <f>VLOOKUP(B101,'Northern Branch Phase II Debris'!A:F,2,FALSE)</f>
        <v>3354</v>
      </c>
      <c r="D101" s="84" t="str">
        <f>VLOOKUP(B101,'Northern Branch Phase II Debris'!A:F,3,FALSE)</f>
        <v>Hoaglin Road</v>
      </c>
      <c r="G101" s="84" t="str">
        <f t="shared" si="2"/>
        <v>Go Ahead</v>
      </c>
      <c r="H101" s="320">
        <f>VLOOKUP(B101,'Northern Branch Phase II Debris'!A:F,6,FALSE)</f>
        <v>44370</v>
      </c>
      <c r="I101" s="84" t="str">
        <f>VLOOKUP(B101,'Northern Branch Phase II Debris'!A:G,7,FALSE)</f>
        <v>Trinity</v>
      </c>
      <c r="J101" s="84" t="e">
        <f>VLOOKUP(B101,'Go Backs'!A:H,8,FALSE)</f>
        <v>#N/A</v>
      </c>
      <c r="L101" s="84" t="e">
        <f>VLOOKUP(B101,'Go Aheads'!A:H,8,FALSE)</f>
        <v>#N/A</v>
      </c>
      <c r="N101" s="84">
        <f>VLOOKUP(B101,'Northern Branch Phase II Debris'!A:F,4,FALSE)</f>
        <v>5</v>
      </c>
      <c r="O101" s="423">
        <f>VLOOKUP(B101,'Northern Branch Phase II Debris'!A:F,5,FALSE)</f>
        <v>4</v>
      </c>
      <c r="P101" s="423"/>
      <c r="Q101" s="423">
        <f ca="1">SUMIF(DataMan!A:F,'Audit for Odd APNs'!A101,DataMan!F:F)</f>
        <v>4</v>
      </c>
      <c r="R101" s="86">
        <f>VLOOKUP(A101,DataMan!A:B,2,FALSE)</f>
        <v>44365.441724537013</v>
      </c>
      <c r="S101" s="643" t="b">
        <f t="shared" ca="1" si="3"/>
        <v>1</v>
      </c>
      <c r="T101" s="449"/>
    </row>
    <row r="102" spans="1:20" ht="26.25" thickBot="1">
      <c r="A102" s="489" t="s">
        <v>11517</v>
      </c>
      <c r="B102" s="463" t="s">
        <v>677</v>
      </c>
      <c r="C102" s="84">
        <f>VLOOKUP(B102,'Northern Branch Phase II Debris'!A:F,2,FALSE)</f>
        <v>1933</v>
      </c>
      <c r="D102" s="84" t="str">
        <f>VLOOKUP(B102,'Northern Branch Phase II Debris'!A:F,3,FALSE)</f>
        <v>Kekawaka Creek Road</v>
      </c>
      <c r="G102" s="84" t="str">
        <f t="shared" si="2"/>
        <v>Go Ahead</v>
      </c>
      <c r="H102" s="320">
        <f>VLOOKUP(B102,'Northern Branch Phase II Debris'!A:F,6,FALSE)</f>
        <v>0</v>
      </c>
      <c r="I102" s="84" t="str">
        <f>VLOOKUP(B102,'Northern Branch Phase II Debris'!A:G,7,FALSE)</f>
        <v>Trinity</v>
      </c>
      <c r="J102" s="84" t="e">
        <f>VLOOKUP(B102,'Go Backs'!A:H,8,FALSE)</f>
        <v>#N/A</v>
      </c>
      <c r="L102" s="84" t="e">
        <f>VLOOKUP(B102,'Go Aheads'!A:H,8,FALSE)</f>
        <v>#N/A</v>
      </c>
      <c r="N102" s="84">
        <f>VLOOKUP(B102,'Northern Branch Phase II Debris'!A:F,4,FALSE)</f>
        <v>3</v>
      </c>
      <c r="O102" s="423">
        <f>VLOOKUP(B102,'Northern Branch Phase II Debris'!A:F,5,FALSE)</f>
        <v>0</v>
      </c>
      <c r="P102" s="423"/>
      <c r="Q102" s="423">
        <f ca="1">SUMIF(DataMan!A:F,'Audit for Odd APNs'!A102,DataMan!F:F)</f>
        <v>3</v>
      </c>
      <c r="R102" s="86">
        <f>VLOOKUP(A102,DataMan!A:B,2,FALSE)</f>
        <v>44378.561828703707</v>
      </c>
      <c r="S102" s="643" t="b">
        <f t="shared" ca="1" si="3"/>
        <v>0</v>
      </c>
      <c r="T102" s="672" t="s">
        <v>7737</v>
      </c>
    </row>
    <row r="103" spans="1:20" ht="15" thickBot="1">
      <c r="A103" s="489" t="s">
        <v>11518</v>
      </c>
      <c r="B103" s="463" t="s">
        <v>1155</v>
      </c>
      <c r="C103" s="84" t="str">
        <f>VLOOKUP(B103,'Northern Branch Phase II Debris'!A:F,2,FALSE)</f>
        <v>860-000-305-000</v>
      </c>
      <c r="D103" s="84" t="str">
        <f>VLOOKUP(B103,'Northern Branch Phase II Debris'!A:F,3,FALSE)</f>
        <v>RLCSD LL#47A</v>
      </c>
      <c r="G103" s="84" t="str">
        <f t="shared" si="2"/>
        <v>Go Ahead</v>
      </c>
      <c r="H103" s="320">
        <f>VLOOKUP(B103,'Northern Branch Phase II Debris'!A:F,6,FALSE)</f>
        <v>44364</v>
      </c>
      <c r="I103" s="84" t="str">
        <f>VLOOKUP(B103,'Northern Branch Phase II Debris'!A:G,7,FALSE)</f>
        <v>Trinity</v>
      </c>
      <c r="J103" s="84" t="e">
        <f>VLOOKUP(B103,'Go Backs'!A:H,8,FALSE)</f>
        <v>#N/A</v>
      </c>
      <c r="L103" s="84" t="e">
        <f>VLOOKUP(B103,'Go Aheads'!A:H,8,FALSE)</f>
        <v>#N/A</v>
      </c>
      <c r="N103" s="84">
        <f>VLOOKUP(B103,'Northern Branch Phase II Debris'!A:F,4,FALSE)</f>
        <v>1</v>
      </c>
      <c r="O103" s="423">
        <f>VLOOKUP(B103,'Northern Branch Phase II Debris'!A:F,5,FALSE)</f>
        <v>0</v>
      </c>
      <c r="P103" s="423"/>
      <c r="Q103" s="423">
        <f ca="1">SUMIF(DataMan!A:F,'Audit for Odd APNs'!A103,DataMan!F:F)</f>
        <v>0</v>
      </c>
      <c r="R103" s="86" t="e">
        <f>VLOOKUP(A103,DataMan!A:B,2,FALSE)</f>
        <v>#N/A</v>
      </c>
      <c r="S103" s="643" t="b">
        <f t="shared" ca="1" si="3"/>
        <v>1</v>
      </c>
    </row>
    <row r="104" spans="1:20" ht="26.25" thickBot="1">
      <c r="A104" s="489" t="s">
        <v>11519</v>
      </c>
      <c r="B104" s="463" t="s">
        <v>786</v>
      </c>
      <c r="C104" s="84">
        <f>VLOOKUP(B104,'Northern Branch Phase II Debris'!A:F,2,FALSE)</f>
        <v>7300</v>
      </c>
      <c r="D104" s="84" t="str">
        <f>VLOOKUP(B104,'Northern Branch Phase II Debris'!A:F,3,FALSE)</f>
        <v>Zenia-Lake Mountain Road</v>
      </c>
      <c r="G104" s="84" t="str">
        <f t="shared" si="2"/>
        <v>Go Ahead</v>
      </c>
      <c r="H104" s="320">
        <f>VLOOKUP(B104,'Northern Branch Phase II Debris'!A:F,6,FALSE)</f>
        <v>44375</v>
      </c>
      <c r="I104" s="84" t="str">
        <f>VLOOKUP(B104,'Northern Branch Phase II Debris'!A:G,7,FALSE)</f>
        <v>Trinity</v>
      </c>
      <c r="J104" s="84" t="e">
        <f>VLOOKUP(B104,'Go Backs'!A:H,8,FALSE)</f>
        <v>#N/A</v>
      </c>
      <c r="L104" s="84" t="e">
        <f>VLOOKUP(B104,'Go Aheads'!A:H,8,FALSE)</f>
        <v>#N/A</v>
      </c>
      <c r="N104" s="84">
        <f>VLOOKUP(B104,'Northern Branch Phase II Debris'!A:F,4,FALSE)</f>
        <v>0</v>
      </c>
      <c r="O104" s="423">
        <f>VLOOKUP(B104,'Northern Branch Phase II Debris'!A:F,5,FALSE)</f>
        <v>0</v>
      </c>
      <c r="P104" s="423"/>
      <c r="Q104" s="423">
        <f ca="1">SUMIF(DataMan!A:F,'Audit for Odd APNs'!A104,DataMan!F:F)</f>
        <v>0</v>
      </c>
      <c r="R104" s="86" t="e">
        <f>VLOOKUP(A104,DataMan!A:B,2,FALSE)</f>
        <v>#N/A</v>
      </c>
      <c r="S104" s="643" t="b">
        <f t="shared" ca="1" si="3"/>
        <v>1</v>
      </c>
    </row>
    <row r="105" spans="1:20" ht="26.25" thickBot="1">
      <c r="A105" s="489" t="s">
        <v>11520</v>
      </c>
      <c r="B105" s="491" t="s">
        <v>791</v>
      </c>
      <c r="C105" s="84">
        <f>VLOOKUP(B105,'Northern Branch Phase II Debris'!A:F,2,FALSE)</f>
        <v>7200</v>
      </c>
      <c r="D105" s="84" t="str">
        <f>VLOOKUP(B105,'Northern Branch Phase II Debris'!A:F,3,FALSE)</f>
        <v>Zenia-Lake Mountain Road</v>
      </c>
      <c r="G105" s="84" t="str">
        <f t="shared" si="2"/>
        <v>Go Ahead</v>
      </c>
      <c r="H105" s="320">
        <f>VLOOKUP(B105,'Northern Branch Phase II Debris'!A:F,6,FALSE)</f>
        <v>0</v>
      </c>
      <c r="I105" s="84" t="str">
        <f>VLOOKUP(B105,'Northern Branch Phase II Debris'!A:G,7,FALSE)</f>
        <v>Trinity</v>
      </c>
      <c r="J105" s="84" t="e">
        <f>VLOOKUP(B105,'Go Backs'!A:H,8,FALSE)</f>
        <v>#N/A</v>
      </c>
      <c r="L105" s="84" t="e">
        <f>VLOOKUP(B105,'Go Aheads'!A:H,8,FALSE)</f>
        <v>#N/A</v>
      </c>
      <c r="N105" s="84">
        <f>VLOOKUP(B105,'Northern Branch Phase II Debris'!A:F,4,FALSE)</f>
        <v>0</v>
      </c>
      <c r="O105" s="423">
        <f>VLOOKUP(B105,'Northern Branch Phase II Debris'!A:F,5,FALSE)</f>
        <v>0</v>
      </c>
      <c r="P105" s="423"/>
      <c r="Q105" s="423">
        <f ca="1">SUMIF(DataMan!A:F,'Audit for Odd APNs'!A105,DataMan!F:F)</f>
        <v>0</v>
      </c>
      <c r="R105" s="86" t="e">
        <f>VLOOKUP(A105,DataMan!A:B,2,FALSE)</f>
        <v>#N/A</v>
      </c>
      <c r="S105" s="643" t="b">
        <f t="shared" ca="1" si="3"/>
        <v>1</v>
      </c>
    </row>
    <row r="106" spans="1:20" ht="26.25" thickBot="1">
      <c r="A106" s="489" t="s">
        <v>11521</v>
      </c>
      <c r="B106" s="463" t="s">
        <v>1272</v>
      </c>
      <c r="C106" s="84">
        <f>VLOOKUP(B106,'Northern Branch Phase II Debris'!A:F,2,FALSE)</f>
        <v>651</v>
      </c>
      <c r="D106" s="84" t="str">
        <f>VLOOKUP(B106,'Northern Branch Phase II Debris'!A:F,3,FALSE)</f>
        <v>Pollard Point Road</v>
      </c>
      <c r="G106" s="84" t="str">
        <f t="shared" si="2"/>
        <v>Go Ahead</v>
      </c>
      <c r="H106" s="320">
        <f>VLOOKUP(B106,'Northern Branch Phase II Debris'!A:F,6,FALSE)</f>
        <v>44372</v>
      </c>
      <c r="I106" s="84" t="str">
        <f>VLOOKUP(B106,'Northern Branch Phase II Debris'!A:G,7,FALSE)</f>
        <v>Trinity</v>
      </c>
      <c r="J106" s="84" t="e">
        <f>VLOOKUP(B106,'Go Backs'!A:H,8,FALSE)</f>
        <v>#N/A</v>
      </c>
      <c r="L106" s="84" t="e">
        <f>VLOOKUP(B106,'Go Aheads'!A:H,8,FALSE)</f>
        <v>#N/A</v>
      </c>
      <c r="N106" s="84">
        <f>VLOOKUP(B106,'Northern Branch Phase II Debris'!A:F,4,FALSE)</f>
        <v>0</v>
      </c>
      <c r="O106" s="423">
        <f>VLOOKUP(B106,'Northern Branch Phase II Debris'!A:F,5,FALSE)</f>
        <v>0</v>
      </c>
      <c r="P106" s="423"/>
      <c r="Q106" s="423">
        <f ca="1">SUMIF(DataMan!A:F,'Audit for Odd APNs'!A106,DataMan!F:F)</f>
        <v>0</v>
      </c>
      <c r="R106" s="86" t="e">
        <f>VLOOKUP(A106,DataMan!A:B,2,FALSE)</f>
        <v>#N/A</v>
      </c>
      <c r="S106" s="643" t="b">
        <f t="shared" ca="1" si="3"/>
        <v>1</v>
      </c>
    </row>
    <row r="107" spans="1:20" ht="26.25" thickBot="1">
      <c r="A107" s="489" t="s">
        <v>11522</v>
      </c>
      <c r="B107" s="463" t="s">
        <v>1273</v>
      </c>
      <c r="C107" s="84">
        <f>VLOOKUP(B107,'Northern Branch Phase II Debris'!A:F,2,FALSE)</f>
        <v>651</v>
      </c>
      <c r="D107" s="84" t="str">
        <f>VLOOKUP(B107,'Northern Branch Phase II Debris'!A:F,3,FALSE)</f>
        <v>Pollard Point Road</v>
      </c>
      <c r="G107" s="84" t="str">
        <f t="shared" si="2"/>
        <v>Go Ahead</v>
      </c>
      <c r="H107" s="320">
        <f>VLOOKUP(B107,'Northern Branch Phase II Debris'!A:F,6,FALSE)</f>
        <v>44371</v>
      </c>
      <c r="I107" s="84" t="str">
        <f>VLOOKUP(B107,'Northern Branch Phase II Debris'!A:G,7,FALSE)</f>
        <v>Trinity</v>
      </c>
      <c r="J107" s="84" t="e">
        <f>VLOOKUP(B107,'Go Backs'!A:H,8,FALSE)</f>
        <v>#N/A</v>
      </c>
      <c r="L107" s="84" t="e">
        <f>VLOOKUP(B107,'Go Aheads'!A:H,8,FALSE)</f>
        <v>#N/A</v>
      </c>
      <c r="N107" s="84">
        <f>VLOOKUP(B107,'Northern Branch Phase II Debris'!A:F,4,FALSE)</f>
        <v>1</v>
      </c>
      <c r="O107" s="423">
        <f>VLOOKUP(B107,'Northern Branch Phase II Debris'!A:F,5,FALSE)</f>
        <v>0</v>
      </c>
      <c r="P107" s="423"/>
      <c r="Q107" s="423">
        <f ca="1">SUMIF(DataMan!A:F,'Audit for Odd APNs'!A107,DataMan!F:F)</f>
        <v>0</v>
      </c>
      <c r="R107" s="86" t="e">
        <f>VLOOKUP(A107,DataMan!A:B,2,FALSE)</f>
        <v>#N/A</v>
      </c>
      <c r="S107" s="643" t="b">
        <f t="shared" ca="1" si="3"/>
        <v>1</v>
      </c>
    </row>
    <row r="108" spans="1:20" ht="26.25" thickBot="1">
      <c r="A108" s="489" t="s">
        <v>11523</v>
      </c>
      <c r="B108" s="463" t="s">
        <v>1271</v>
      </c>
      <c r="C108" s="84">
        <f>VLOOKUP(B108,'Northern Branch Phase II Debris'!A:F,2,FALSE)</f>
        <v>480</v>
      </c>
      <c r="D108" s="84" t="str">
        <f>VLOOKUP(B108,'Northern Branch Phase II Debris'!A:F,3,FALSE)</f>
        <v>Pollard Point Road</v>
      </c>
      <c r="G108" s="84" t="str">
        <f t="shared" si="2"/>
        <v>Go Ahead</v>
      </c>
      <c r="H108" s="320">
        <f>VLOOKUP(B108,'Northern Branch Phase II Debris'!A:F,6,FALSE)</f>
        <v>44305</v>
      </c>
      <c r="I108" s="84" t="str">
        <f>VLOOKUP(B108,'Northern Branch Phase II Debris'!A:G,7,FALSE)</f>
        <v>Trinity</v>
      </c>
      <c r="J108" s="84" t="e">
        <f>VLOOKUP(B108,'Go Backs'!A:H,8,FALSE)</f>
        <v>#N/A</v>
      </c>
      <c r="L108" s="84" t="e">
        <f>VLOOKUP(B108,'Go Aheads'!A:H,8,FALSE)</f>
        <v>#N/A</v>
      </c>
      <c r="N108" s="84">
        <f>VLOOKUP(B108,'Northern Branch Phase II Debris'!A:F,4,FALSE)</f>
        <v>1</v>
      </c>
      <c r="O108" s="423">
        <f>VLOOKUP(B108,'Northern Branch Phase II Debris'!A:F,5,FALSE)</f>
        <v>0</v>
      </c>
      <c r="P108" s="423"/>
      <c r="Q108" s="423">
        <f ca="1">SUMIF(DataMan!A:F,'Audit for Odd APNs'!A108,DataMan!F:F)</f>
        <v>0</v>
      </c>
      <c r="R108" s="86" t="e">
        <f>VLOOKUP(A108,DataMan!A:B,2,FALSE)</f>
        <v>#N/A</v>
      </c>
      <c r="S108" s="643" t="b">
        <f t="shared" ca="1" si="3"/>
        <v>1</v>
      </c>
    </row>
    <row r="109" spans="1:20" ht="39" thickBot="1">
      <c r="A109" s="489" t="s">
        <v>11524</v>
      </c>
      <c r="B109" s="463" t="s">
        <v>2076</v>
      </c>
      <c r="C109" s="84">
        <f>VLOOKUP(B109,'Northern Branch Phase II Debris'!A:F,2,FALSE)</f>
        <v>74</v>
      </c>
      <c r="D109" s="84" t="str">
        <f>VLOOKUP(B109,'Northern Branch Phase II Debris'!A:F,3,FALSE)</f>
        <v>West Hettenshaw Road</v>
      </c>
      <c r="G109" s="84" t="str">
        <f t="shared" si="2"/>
        <v>Go Ahead</v>
      </c>
      <c r="H109" s="320">
        <f>VLOOKUP(B109,'Northern Branch Phase II Debris'!A:F,6,FALSE)</f>
        <v>44375</v>
      </c>
      <c r="I109" s="84" t="str">
        <f>VLOOKUP(B109,'Northern Branch Phase II Debris'!A:G,7,FALSE)</f>
        <v>Trinity</v>
      </c>
      <c r="J109" s="84" t="e">
        <f>VLOOKUP(B109,'Go Backs'!A:H,8,FALSE)</f>
        <v>#N/A</v>
      </c>
      <c r="L109" s="84" t="e">
        <f>VLOOKUP(B109,'Go Aheads'!A:H,8,FALSE)</f>
        <v>#N/A</v>
      </c>
      <c r="N109" s="84">
        <f>VLOOKUP(B109,'Northern Branch Phase II Debris'!A:F,4,FALSE)</f>
        <v>2</v>
      </c>
      <c r="O109" s="423">
        <f>VLOOKUP(B109,'Northern Branch Phase II Debris'!A:F,5,FALSE)</f>
        <v>2</v>
      </c>
      <c r="P109" s="423"/>
      <c r="Q109" s="423">
        <f ca="1">SUMIF(DataMan!A:F,'Audit for Odd APNs'!A109,DataMan!F:F)</f>
        <v>2</v>
      </c>
      <c r="R109" s="86">
        <f>VLOOKUP(A109,DataMan!A:B,2,FALSE)</f>
        <v>44373.543888888897</v>
      </c>
      <c r="S109" s="643" t="b">
        <f t="shared" ca="1" si="3"/>
        <v>1</v>
      </c>
      <c r="T109" s="464"/>
    </row>
    <row r="110" spans="1:20" ht="39" thickBot="1">
      <c r="A110" s="489" t="s">
        <v>11525</v>
      </c>
      <c r="B110" s="463" t="s">
        <v>2075</v>
      </c>
      <c r="C110" s="84">
        <f>VLOOKUP(B110,'Northern Branch Phase II Debris'!A:F,2,FALSE)</f>
        <v>70</v>
      </c>
      <c r="D110" s="84" t="str">
        <f>VLOOKUP(B110,'Northern Branch Phase II Debris'!A:F,3,FALSE)</f>
        <v>West Hettenshaw Road</v>
      </c>
      <c r="G110" s="84" t="str">
        <f t="shared" si="2"/>
        <v>Go Ahead</v>
      </c>
      <c r="H110" s="320">
        <f>VLOOKUP(B110,'Northern Branch Phase II Debris'!A:F,6,FALSE)</f>
        <v>0</v>
      </c>
      <c r="I110" s="84" t="str">
        <f>VLOOKUP(B110,'Northern Branch Phase II Debris'!A:G,7,FALSE)</f>
        <v>Trinity</v>
      </c>
      <c r="J110" s="84" t="e">
        <f>VLOOKUP(B110,'Go Backs'!A:H,8,FALSE)</f>
        <v>#N/A</v>
      </c>
      <c r="L110" s="84" t="e">
        <f>VLOOKUP(B110,'Go Aheads'!A:H,8,FALSE)</f>
        <v>#N/A</v>
      </c>
      <c r="N110" s="84">
        <f>VLOOKUP(B110,'Northern Branch Phase II Debris'!A:F,4,FALSE)</f>
        <v>0</v>
      </c>
      <c r="O110" s="423">
        <f>VLOOKUP(B110,'Northern Branch Phase II Debris'!A:F,5,FALSE)</f>
        <v>0</v>
      </c>
      <c r="P110" s="423"/>
      <c r="Q110" s="423">
        <f ca="1">SUMIF(DataMan!A:F,'Audit for Odd APNs'!A110,DataMan!F:F)</f>
        <v>0</v>
      </c>
      <c r="R110" s="86" t="e">
        <f>VLOOKUP(A110,DataMan!A:B,2,FALSE)</f>
        <v>#N/A</v>
      </c>
      <c r="S110" s="643" t="b">
        <f t="shared" ca="1" si="3"/>
        <v>1</v>
      </c>
    </row>
    <row r="111" spans="1:20" ht="26.25" thickBot="1">
      <c r="A111" s="489" t="s">
        <v>11526</v>
      </c>
      <c r="B111" s="463" t="s">
        <v>984</v>
      </c>
      <c r="C111" s="84">
        <f>VLOOKUP(B111,'Northern Branch Phase II Debris'!A:F,2,FALSE)</f>
        <v>450</v>
      </c>
      <c r="D111" s="84" t="str">
        <f>VLOOKUP(B111,'Northern Branch Phase II Debris'!A:F,3,FALSE)</f>
        <v>Marshall Rock Road</v>
      </c>
      <c r="G111" s="84" t="str">
        <f t="shared" si="2"/>
        <v>Go Ahead</v>
      </c>
      <c r="H111" s="320">
        <f>VLOOKUP(B111,'Northern Branch Phase II Debris'!A:F,6,FALSE)</f>
        <v>44366</v>
      </c>
      <c r="I111" s="84" t="str">
        <f>VLOOKUP(B111,'Northern Branch Phase II Debris'!A:G,7,FALSE)</f>
        <v>Trinity</v>
      </c>
      <c r="J111" s="84" t="e">
        <f>VLOOKUP(B111,'Go Backs'!A:H,8,FALSE)</f>
        <v>#N/A</v>
      </c>
      <c r="L111" s="84" t="e">
        <f>VLOOKUP(B111,'Go Aheads'!A:H,8,FALSE)</f>
        <v>#N/A</v>
      </c>
      <c r="N111" s="84">
        <f>VLOOKUP(B111,'Northern Branch Phase II Debris'!A:F,4,FALSE)</f>
        <v>11</v>
      </c>
      <c r="O111" s="423">
        <f>VLOOKUP(B111,'Northern Branch Phase II Debris'!A:F,5,FALSE)</f>
        <v>12</v>
      </c>
      <c r="P111" s="423"/>
      <c r="Q111" s="423">
        <f ca="1">SUMIF(DataMan!A:F,'Audit for Odd APNs'!A111,DataMan!F:F)</f>
        <v>12</v>
      </c>
      <c r="R111" s="86">
        <f>VLOOKUP(A111,DataMan!A:B,2,FALSE)</f>
        <v>44362.503321759308</v>
      </c>
      <c r="S111" s="643" t="b">
        <f t="shared" ca="1" si="3"/>
        <v>1</v>
      </c>
      <c r="T111" s="445"/>
    </row>
    <row r="112" spans="1:20" ht="26.25" thickBot="1">
      <c r="A112" s="489" t="s">
        <v>11375</v>
      </c>
      <c r="B112" s="463" t="s">
        <v>1772</v>
      </c>
      <c r="C112" s="84">
        <f>VLOOKUP(B112,'Northern Branch Phase II Debris'!A:F,2,FALSE)</f>
        <v>471</v>
      </c>
      <c r="D112" s="84" t="str">
        <f>VLOOKUP(B112,'Northern Branch Phase II Debris'!A:F,3,FALSE)</f>
        <v>Holly Creek Lane</v>
      </c>
      <c r="G112" s="84" t="str">
        <f t="shared" si="2"/>
        <v>Go Ahead</v>
      </c>
      <c r="H112" s="320">
        <f>VLOOKUP(B112,'Northern Branch Phase II Debris'!A:F,6,FALSE)</f>
        <v>44354</v>
      </c>
      <c r="I112" s="84" t="str">
        <f>VLOOKUP(B112,'Northern Branch Phase II Debris'!A:G,7,FALSE)</f>
        <v>Trinity</v>
      </c>
      <c r="J112" s="84" t="e">
        <f>VLOOKUP(B112,'Go Backs'!A:H,8,FALSE)</f>
        <v>#N/A</v>
      </c>
      <c r="L112" s="84" t="e">
        <f>VLOOKUP(B112,'Go Aheads'!A:H,8,FALSE)</f>
        <v>#N/A</v>
      </c>
      <c r="N112" s="84">
        <f>VLOOKUP(B112,'Northern Branch Phase II Debris'!A:F,4,FALSE)</f>
        <v>3</v>
      </c>
      <c r="O112" s="423">
        <f>VLOOKUP(B112,'Northern Branch Phase II Debris'!A:F,5,FALSE)</f>
        <v>3</v>
      </c>
      <c r="P112" s="423"/>
      <c r="Q112" s="423">
        <f ca="1">SUMIF(DataMan!A:F,'Audit for Odd APNs'!A112,DataMan!F:F)</f>
        <v>3</v>
      </c>
      <c r="R112" s="86">
        <f>VLOOKUP(A112,DataMan!A:B,2,FALSE)</f>
        <v>44352.616817129609</v>
      </c>
      <c r="S112" s="643" t="b">
        <f t="shared" ca="1" si="3"/>
        <v>1</v>
      </c>
    </row>
    <row r="113" spans="1:20" ht="15" thickBot="1">
      <c r="A113" s="489" t="s">
        <v>11527</v>
      </c>
      <c r="B113" s="463" t="s">
        <v>1470</v>
      </c>
      <c r="C113" s="84">
        <f>VLOOKUP(B113,'Northern Branch Phase II Debris'!A:F,2,FALSE)</f>
        <v>19320</v>
      </c>
      <c r="D113" s="84" t="str">
        <f>VLOOKUP(B113,'Northern Branch Phase II Debris'!A:F,3,FALSE)</f>
        <v>Mad River Road</v>
      </c>
      <c r="G113" s="84" t="str">
        <f t="shared" si="2"/>
        <v>Go Ahead</v>
      </c>
      <c r="H113" s="320">
        <f>VLOOKUP(B113,'Northern Branch Phase II Debris'!A:F,6,FALSE)</f>
        <v>0</v>
      </c>
      <c r="I113" s="84" t="str">
        <f>VLOOKUP(B113,'Northern Branch Phase II Debris'!A:G,7,FALSE)</f>
        <v>Trinity</v>
      </c>
      <c r="J113" s="84" t="e">
        <f>VLOOKUP(B113,'Go Backs'!A:H,8,FALSE)</f>
        <v>#N/A</v>
      </c>
      <c r="L113" s="84" t="e">
        <f>VLOOKUP(B113,'Go Aheads'!A:H,8,FALSE)</f>
        <v>#N/A</v>
      </c>
      <c r="N113" s="84">
        <f>VLOOKUP(B113,'Northern Branch Phase II Debris'!A:F,4,FALSE)</f>
        <v>0</v>
      </c>
      <c r="O113" s="423">
        <f>VLOOKUP(B113,'Northern Branch Phase II Debris'!A:F,5,FALSE)</f>
        <v>0</v>
      </c>
      <c r="P113" s="423"/>
      <c r="Q113" s="423">
        <f ca="1">SUMIF(DataMan!A:F,'Audit for Odd APNs'!A113,DataMan!F:F)</f>
        <v>0</v>
      </c>
      <c r="R113" s="86" t="e">
        <f>VLOOKUP(A113,DataMan!A:B,2,FALSE)</f>
        <v>#N/A</v>
      </c>
      <c r="S113" s="643" t="b">
        <f t="shared" ca="1" si="3"/>
        <v>1</v>
      </c>
    </row>
    <row r="114" spans="1:20" ht="26.25" thickBot="1">
      <c r="A114" s="489" t="s">
        <v>11528</v>
      </c>
      <c r="B114" s="491" t="s">
        <v>1633</v>
      </c>
      <c r="C114" s="84">
        <f>VLOOKUP(B114,'Northern Branch Phase II Debris'!A:F,2,FALSE)</f>
        <v>161</v>
      </c>
      <c r="D114" s="84" t="str">
        <f>VLOOKUP(B114,'Northern Branch Phase II Debris'!A:F,3,FALSE)</f>
        <v>Old Cedar Gap Road</v>
      </c>
      <c r="G114" s="84" t="str">
        <f t="shared" si="2"/>
        <v>Go Ahead</v>
      </c>
      <c r="H114" s="320">
        <f>VLOOKUP(B114,'Northern Branch Phase II Debris'!A:F,6,FALSE)</f>
        <v>0</v>
      </c>
      <c r="I114" s="84" t="str">
        <f>VLOOKUP(B114,'Northern Branch Phase II Debris'!A:G,7,FALSE)</f>
        <v>Trinity</v>
      </c>
      <c r="J114" s="84" t="e">
        <f>VLOOKUP(B114,'Go Backs'!A:H,8,FALSE)</f>
        <v>#N/A</v>
      </c>
      <c r="L114" s="84" t="e">
        <f>VLOOKUP(B114,'Go Aheads'!A:H,8,FALSE)</f>
        <v>#N/A</v>
      </c>
      <c r="N114" s="84">
        <f>VLOOKUP(B114,'Northern Branch Phase II Debris'!A:F,4,FALSE)</f>
        <v>0</v>
      </c>
      <c r="O114" s="423">
        <f>VLOOKUP(B114,'Northern Branch Phase II Debris'!A:F,5,FALSE)</f>
        <v>0</v>
      </c>
      <c r="P114" s="423"/>
      <c r="Q114" s="423">
        <f ca="1">SUMIF(DataMan!A:F,'Audit for Odd APNs'!A114,DataMan!F:F)</f>
        <v>0</v>
      </c>
      <c r="R114" s="86" t="e">
        <f>VLOOKUP(A114,DataMan!A:B,2,FALSE)</f>
        <v>#N/A</v>
      </c>
      <c r="S114" s="643" t="b">
        <f t="shared" ca="1" si="3"/>
        <v>1</v>
      </c>
    </row>
    <row r="115" spans="1:20" ht="15" thickBot="1">
      <c r="A115" s="489" t="s">
        <v>8110</v>
      </c>
      <c r="B115" s="463" t="s">
        <v>401</v>
      </c>
      <c r="C115" s="84">
        <f>VLOOKUP(B115,'Northern Branch Phase II Debris'!A:F,2,FALSE)</f>
        <v>372</v>
      </c>
      <c r="D115" s="84" t="str">
        <f>VLOOKUP(B115,'Northern Branch Phase II Debris'!A:F,3,FALSE)</f>
        <v>Branham Way</v>
      </c>
      <c r="G115" s="84" t="str">
        <f t="shared" si="2"/>
        <v>Go Ahead</v>
      </c>
      <c r="H115" s="320">
        <f>VLOOKUP(B115,'Northern Branch Phase II Debris'!A:F,6,FALSE)</f>
        <v>44348</v>
      </c>
      <c r="I115" s="84" t="str">
        <f>VLOOKUP(B115,'Northern Branch Phase II Debris'!A:G,7,FALSE)</f>
        <v>Trinity</v>
      </c>
      <c r="J115" s="84" t="e">
        <f>VLOOKUP(B115,'Go Backs'!A:H,8,FALSE)</f>
        <v>#N/A</v>
      </c>
      <c r="L115" s="84" t="e">
        <f>VLOOKUP(B115,'Go Aheads'!A:H,8,FALSE)</f>
        <v>#N/A</v>
      </c>
      <c r="N115" s="84">
        <f>VLOOKUP(B115,'Northern Branch Phase II Debris'!A:F,4,FALSE)</f>
        <v>2</v>
      </c>
      <c r="O115" s="423">
        <f>VLOOKUP(B115,'Northern Branch Phase II Debris'!A:F,5,FALSE)</f>
        <v>1</v>
      </c>
      <c r="P115" s="423"/>
      <c r="Q115" s="423">
        <f ca="1">SUMIF(DataMan!A:F,'Audit for Odd APNs'!A115,DataMan!F:F)</f>
        <v>1</v>
      </c>
      <c r="R115" s="86">
        <f>VLOOKUP(A115,DataMan!A:B,2,FALSE)</f>
        <v>44343.461689814802</v>
      </c>
      <c r="S115" s="643" t="b">
        <f t="shared" ca="1" si="3"/>
        <v>1</v>
      </c>
    </row>
    <row r="116" spans="1:20" ht="26.25" thickBot="1">
      <c r="A116" s="489" t="s">
        <v>11529</v>
      </c>
      <c r="B116" s="463" t="s">
        <v>2086</v>
      </c>
      <c r="C116" s="84">
        <f>VLOOKUP(B116,'Northern Branch Phase II Debris'!A:F,2,FALSE)</f>
        <v>271</v>
      </c>
      <c r="D116" s="84" t="str">
        <f>VLOOKUP(B116,'Northern Branch Phase II Debris'!A:F,3,FALSE)</f>
        <v>White Mountain Road</v>
      </c>
      <c r="G116" s="84" t="str">
        <f t="shared" si="2"/>
        <v>Go Ahead</v>
      </c>
      <c r="H116" s="320">
        <f>VLOOKUP(B116,'Northern Branch Phase II Debris'!A:F,6,FALSE)</f>
        <v>44364</v>
      </c>
      <c r="I116" s="84" t="str">
        <f>VLOOKUP(B116,'Northern Branch Phase II Debris'!A:G,7,FALSE)</f>
        <v>Trinity</v>
      </c>
      <c r="J116" s="84" t="e">
        <f>VLOOKUP(B116,'Go Backs'!A:H,8,FALSE)</f>
        <v>#N/A</v>
      </c>
      <c r="L116" s="84" t="e">
        <f>VLOOKUP(B116,'Go Aheads'!A:H,8,FALSE)</f>
        <v>#N/A</v>
      </c>
      <c r="N116" s="84">
        <f>VLOOKUP(B116,'Northern Branch Phase II Debris'!A:F,4,FALSE)</f>
        <v>0</v>
      </c>
      <c r="O116" s="423">
        <f>VLOOKUP(B116,'Northern Branch Phase II Debris'!A:F,5,FALSE)</f>
        <v>1</v>
      </c>
      <c r="P116" s="423"/>
      <c r="Q116" s="423">
        <f ca="1">SUMIF(DataMan!A:F,'Audit for Odd APNs'!A116,DataMan!F:F)</f>
        <v>1</v>
      </c>
      <c r="R116" s="86">
        <f>VLOOKUP(A116,DataMan!A:B,2,FALSE)</f>
        <v>44363.54491898149</v>
      </c>
      <c r="S116" s="643" t="b">
        <f t="shared" ca="1" si="3"/>
        <v>1</v>
      </c>
      <c r="T116" s="445"/>
    </row>
    <row r="117" spans="1:20" ht="39" thickBot="1">
      <c r="A117" s="489" t="s">
        <v>11530</v>
      </c>
      <c r="B117" s="463" t="s">
        <v>1093</v>
      </c>
      <c r="C117" s="84" t="str">
        <f>VLOOKUP(B117,'Northern Branch Phase II Debris'!A:F,2,FALSE)</f>
        <v>860-000-133-000</v>
      </c>
      <c r="D117" s="84" t="str">
        <f>VLOOKUP(B117,'Northern Branch Phase II Debris'!A:F,3,FALSE)</f>
        <v>RLCSD LL#112E Holly Creek Lane</v>
      </c>
      <c r="G117" s="84" t="str">
        <f t="shared" si="2"/>
        <v>Go Ahead</v>
      </c>
      <c r="H117" s="320">
        <f>VLOOKUP(B117,'Northern Branch Phase II Debris'!A:F,6,FALSE)</f>
        <v>44356</v>
      </c>
      <c r="I117" s="84" t="str">
        <f>VLOOKUP(B117,'Northern Branch Phase II Debris'!A:G,7,FALSE)</f>
        <v>Trinity</v>
      </c>
      <c r="J117" s="84" t="e">
        <f>VLOOKUP(B117,'Go Backs'!A:H,8,FALSE)</f>
        <v>#N/A</v>
      </c>
      <c r="L117" s="84" t="e">
        <f>VLOOKUP(B117,'Go Aheads'!A:H,8,FALSE)</f>
        <v>#N/A</v>
      </c>
      <c r="N117" s="84">
        <f>VLOOKUP(B117,'Northern Branch Phase II Debris'!A:F,4,FALSE)</f>
        <v>1</v>
      </c>
      <c r="O117" s="423">
        <f>VLOOKUP(B117,'Northern Branch Phase II Debris'!A:F,5,FALSE)</f>
        <v>0</v>
      </c>
      <c r="P117" s="423"/>
      <c r="Q117" s="423">
        <f ca="1">SUMIF(DataMan!A:F,'Audit for Odd APNs'!A117,DataMan!F:F)</f>
        <v>0</v>
      </c>
      <c r="R117" s="86" t="e">
        <f>VLOOKUP(A117,DataMan!A:B,2,FALSE)</f>
        <v>#N/A</v>
      </c>
      <c r="S117" s="643" t="b">
        <f t="shared" ca="1" si="3"/>
        <v>1</v>
      </c>
    </row>
    <row r="118" spans="1:20" ht="39" thickBot="1">
      <c r="A118" s="489" t="s">
        <v>11531</v>
      </c>
      <c r="B118" s="463" t="s">
        <v>1331</v>
      </c>
      <c r="C118" s="84" t="str">
        <f>VLOOKUP(B118,'Northern Branch Phase II Debris'!A:F,2,FALSE)</f>
        <v>860-000-105-000</v>
      </c>
      <c r="D118" s="84" t="str">
        <f>VLOOKUP(B118,'Northern Branch Phase II Debris'!A:F,3,FALSE)</f>
        <v>RLCSD LL#112H Holly Creek Road</v>
      </c>
      <c r="G118" s="84" t="str">
        <f t="shared" si="2"/>
        <v>Go Ahead</v>
      </c>
      <c r="H118" s="320">
        <f>VLOOKUP(B118,'Northern Branch Phase II Debris'!A:F,6,FALSE)</f>
        <v>44361</v>
      </c>
      <c r="I118" s="84" t="str">
        <f>VLOOKUP(B118,'Northern Branch Phase II Debris'!A:G,7,FALSE)</f>
        <v>Trinity</v>
      </c>
      <c r="J118" s="84" t="e">
        <f>VLOOKUP(B118,'Go Backs'!A:H,8,FALSE)</f>
        <v>#N/A</v>
      </c>
      <c r="L118" s="84" t="e">
        <f>VLOOKUP(B118,'Go Aheads'!A:H,8,FALSE)</f>
        <v>#N/A</v>
      </c>
      <c r="N118" s="84">
        <f>VLOOKUP(B118,'Northern Branch Phase II Debris'!A:F,4,FALSE)</f>
        <v>0</v>
      </c>
      <c r="O118" s="423">
        <f>VLOOKUP(B118,'Northern Branch Phase II Debris'!A:F,5,FALSE)</f>
        <v>0</v>
      </c>
      <c r="P118" s="423"/>
      <c r="Q118" s="423">
        <f ca="1">SUMIF(DataMan!A:F,'Audit for Odd APNs'!A118,DataMan!F:F)</f>
        <v>0</v>
      </c>
      <c r="R118" s="86" t="e">
        <f>VLOOKUP(A118,DataMan!A:B,2,FALSE)</f>
        <v>#N/A</v>
      </c>
      <c r="S118" s="643" t="b">
        <f t="shared" ca="1" si="3"/>
        <v>1</v>
      </c>
    </row>
    <row r="119" spans="1:20" ht="15" thickBot="1">
      <c r="A119" s="489" t="s">
        <v>11532</v>
      </c>
      <c r="B119" s="463" t="s">
        <v>1332</v>
      </c>
      <c r="C119" s="84" t="str">
        <f>VLOOKUP(B119,'Northern Branch Phase II Debris'!A:F,2,FALSE)</f>
        <v>860-000-088-000</v>
      </c>
      <c r="D119" s="84" t="str">
        <f>VLOOKUP(B119,'Northern Branch Phase II Debris'!A:F,3,FALSE)</f>
        <v>RLCSD LL#112J</v>
      </c>
      <c r="G119" s="84" t="str">
        <f t="shared" si="2"/>
        <v>Go Ahead</v>
      </c>
      <c r="H119" s="320">
        <f>VLOOKUP(B119,'Northern Branch Phase II Debris'!A:F,6,FALSE)</f>
        <v>44359</v>
      </c>
      <c r="I119" s="84" t="str">
        <f>VLOOKUP(B119,'Northern Branch Phase II Debris'!A:G,7,FALSE)</f>
        <v>Trinity</v>
      </c>
      <c r="J119" s="84" t="e">
        <f>VLOOKUP(B119,'Go Backs'!A:H,8,FALSE)</f>
        <v>#N/A</v>
      </c>
      <c r="L119" s="84" t="e">
        <f>VLOOKUP(B119,'Go Aheads'!A:H,8,FALSE)</f>
        <v>#N/A</v>
      </c>
      <c r="N119" s="84">
        <f>VLOOKUP(B119,'Northern Branch Phase II Debris'!A:F,4,FALSE)</f>
        <v>2</v>
      </c>
      <c r="O119" s="423">
        <f>VLOOKUP(B119,'Northern Branch Phase II Debris'!A:F,5,FALSE)</f>
        <v>0</v>
      </c>
      <c r="P119" s="423"/>
      <c r="Q119" s="423">
        <f ca="1">SUMIF(DataMan!A:F,'Audit for Odd APNs'!A119,DataMan!F:F)</f>
        <v>0</v>
      </c>
      <c r="R119" s="86" t="e">
        <f>VLOOKUP(A119,DataMan!A:B,2,FALSE)</f>
        <v>#N/A</v>
      </c>
      <c r="S119" s="643" t="b">
        <f t="shared" ca="1" si="3"/>
        <v>1</v>
      </c>
    </row>
    <row r="120" spans="1:20" ht="26.25" thickBot="1">
      <c r="A120" s="489" t="s">
        <v>11533</v>
      </c>
      <c r="B120" s="463" t="s">
        <v>1356</v>
      </c>
      <c r="C120" s="84" t="str">
        <f>VLOOKUP(B120,'Northern Branch Phase II Debris'!A:F,2,FALSE)</f>
        <v>860-000-091-000</v>
      </c>
      <c r="D120" s="84" t="str">
        <f>VLOOKUP(B120,'Northern Branch Phase II Debris'!A:F,3,FALSE)</f>
        <v>RLCSD LL#112O</v>
      </c>
      <c r="G120" s="84" t="str">
        <f t="shared" si="2"/>
        <v>Go Ahead</v>
      </c>
      <c r="H120" s="320">
        <f>VLOOKUP(B120,'Northern Branch Phase II Debris'!A:F,6,FALSE)</f>
        <v>44355</v>
      </c>
      <c r="I120" s="84" t="str">
        <f>VLOOKUP(B120,'Northern Branch Phase II Debris'!A:G,7,FALSE)</f>
        <v>Trinity</v>
      </c>
      <c r="J120" s="84" t="e">
        <f>VLOOKUP(B120,'Go Backs'!A:H,8,FALSE)</f>
        <v>#N/A</v>
      </c>
      <c r="L120" s="84" t="e">
        <f>VLOOKUP(B120,'Go Aheads'!A:H,8,FALSE)</f>
        <v>#N/A</v>
      </c>
      <c r="N120" s="84">
        <f>VLOOKUP(B120,'Northern Branch Phase II Debris'!A:F,4,FALSE)</f>
        <v>0</v>
      </c>
      <c r="O120" s="423">
        <f>VLOOKUP(B120,'Northern Branch Phase II Debris'!A:F,5,FALSE)</f>
        <v>0</v>
      </c>
      <c r="P120" s="423"/>
      <c r="Q120" s="423">
        <f ca="1">SUMIF(DataMan!A:F,'Audit for Odd APNs'!A120,DataMan!F:F)</f>
        <v>0</v>
      </c>
      <c r="R120" s="86" t="e">
        <f>VLOOKUP(A120,DataMan!A:B,2,FALSE)</f>
        <v>#N/A</v>
      </c>
      <c r="S120" s="643" t="b">
        <f t="shared" ca="1" si="3"/>
        <v>1</v>
      </c>
    </row>
    <row r="121" spans="1:20" ht="39" thickBot="1">
      <c r="A121" s="489" t="s">
        <v>11534</v>
      </c>
      <c r="B121" s="463" t="s">
        <v>942</v>
      </c>
      <c r="C121" s="84" t="str">
        <f>VLOOKUP(B121,'Northern Branch Phase II Debris'!A:F,2,FALSE)</f>
        <v>860-000-086-000</v>
      </c>
      <c r="D121" s="84" t="str">
        <f>VLOOKUP(B121,'Northern Branch Phase II Debris'!A:F,3,FALSE)</f>
        <v>RLCSDLL#112P 375 Holly Creek Road</v>
      </c>
      <c r="G121" s="84" t="str">
        <f t="shared" si="2"/>
        <v>Go Ahead</v>
      </c>
      <c r="H121" s="320">
        <f>VLOOKUP(B121,'Northern Branch Phase II Debris'!A:F,6,FALSE)</f>
        <v>44355</v>
      </c>
      <c r="I121" s="84" t="str">
        <f>VLOOKUP(B121,'Northern Branch Phase II Debris'!A:G,7,FALSE)</f>
        <v>Trinity</v>
      </c>
      <c r="J121" s="84" t="e">
        <f>VLOOKUP(B121,'Go Backs'!A:H,8,FALSE)</f>
        <v>#N/A</v>
      </c>
      <c r="L121" s="84" t="e">
        <f>VLOOKUP(B121,'Go Aheads'!A:H,8,FALSE)</f>
        <v>#N/A</v>
      </c>
      <c r="N121" s="84">
        <f>VLOOKUP(B121,'Northern Branch Phase II Debris'!A:F,4,FALSE)</f>
        <v>0</v>
      </c>
      <c r="O121" s="423">
        <f>VLOOKUP(B121,'Northern Branch Phase II Debris'!A:F,5,FALSE)</f>
        <v>0</v>
      </c>
      <c r="P121" s="423"/>
      <c r="Q121" s="423">
        <f ca="1">SUMIF(DataMan!A:F,'Audit for Odd APNs'!A121,DataMan!F:F)</f>
        <v>0</v>
      </c>
      <c r="R121" s="86" t="e">
        <f>VLOOKUP(A121,DataMan!A:B,2,FALSE)</f>
        <v>#N/A</v>
      </c>
      <c r="S121" s="643" t="b">
        <f t="shared" ca="1" si="3"/>
        <v>1</v>
      </c>
    </row>
    <row r="122" spans="1:20" ht="39" thickBot="1">
      <c r="A122" s="489" t="s">
        <v>11535</v>
      </c>
      <c r="B122" s="491" t="s">
        <v>1487</v>
      </c>
      <c r="C122" s="84" t="str">
        <f>VLOOKUP(B122,'Northern Branch Phase II Debris'!A:F,2,FALSE)</f>
        <v>860-000-215-000</v>
      </c>
      <c r="D122" s="84" t="str">
        <f>VLOOKUP(B122,'Northern Branch Phase II Debris'!A:F,3,FALSE)</f>
        <v>RLCSD LL#39A 61 Ruth Hilton Lane</v>
      </c>
      <c r="G122" s="84" t="str">
        <f t="shared" si="2"/>
        <v>Go Ahead</v>
      </c>
      <c r="H122" s="320">
        <f>VLOOKUP(B122,'Northern Branch Phase II Debris'!A:F,6,FALSE)</f>
        <v>0</v>
      </c>
      <c r="I122" s="84" t="str">
        <f>VLOOKUP(B122,'Northern Branch Phase II Debris'!A:G,7,FALSE)</f>
        <v>Trinity</v>
      </c>
      <c r="J122" s="84" t="e">
        <f>VLOOKUP(B122,'Go Backs'!A:H,8,FALSE)</f>
        <v>#N/A</v>
      </c>
      <c r="L122" s="84" t="e">
        <f>VLOOKUP(B122,'Go Aheads'!A:H,8,FALSE)</f>
        <v>#N/A</v>
      </c>
      <c r="N122" s="84">
        <f>VLOOKUP(B122,'Northern Branch Phase II Debris'!A:F,4,FALSE)</f>
        <v>0</v>
      </c>
      <c r="O122" s="423">
        <f>VLOOKUP(B122,'Northern Branch Phase II Debris'!A:F,5,FALSE)</f>
        <v>0</v>
      </c>
      <c r="P122" s="423"/>
      <c r="Q122" s="423">
        <f ca="1">SUMIF(DataMan!A:F,'Audit for Odd APNs'!A122,DataMan!F:F)</f>
        <v>0</v>
      </c>
      <c r="R122" s="86" t="e">
        <f>VLOOKUP(A122,DataMan!A:B,2,FALSE)</f>
        <v>#N/A</v>
      </c>
      <c r="S122" s="643" t="b">
        <f t="shared" ca="1" si="3"/>
        <v>1</v>
      </c>
    </row>
    <row r="123" spans="1:20" ht="15" thickBot="1">
      <c r="A123" s="489" t="s">
        <v>11536</v>
      </c>
      <c r="B123" s="463" t="s">
        <v>1989</v>
      </c>
      <c r="C123" s="84" t="str">
        <f>VLOOKUP(B123,'Northern Branch Phase II Debris'!A:F,2,FALSE)</f>
        <v>860-000-287-000</v>
      </c>
      <c r="D123" s="84" t="str">
        <f>VLOOKUP(B123,'Northern Branch Phase II Debris'!A:F,3,FALSE)</f>
        <v>RLCSDLL#44B</v>
      </c>
      <c r="G123" s="84" t="str">
        <f t="shared" si="2"/>
        <v>Go Ahead</v>
      </c>
      <c r="H123" s="320">
        <f>VLOOKUP(B123,'Northern Branch Phase II Debris'!A:F,6,FALSE)</f>
        <v>44368</v>
      </c>
      <c r="I123" s="84" t="str">
        <f>VLOOKUP(B123,'Northern Branch Phase II Debris'!A:G,7,FALSE)</f>
        <v>Trinity</v>
      </c>
      <c r="J123" s="84" t="e">
        <f>VLOOKUP(B123,'Go Backs'!A:H,8,FALSE)</f>
        <v>#N/A</v>
      </c>
      <c r="L123" s="84" t="e">
        <f>VLOOKUP(B123,'Go Aheads'!A:H,8,FALSE)</f>
        <v>#N/A</v>
      </c>
      <c r="N123" s="84">
        <f>VLOOKUP(B123,'Northern Branch Phase II Debris'!A:F,4,FALSE)</f>
        <v>1</v>
      </c>
      <c r="O123" s="423">
        <f>VLOOKUP(B123,'Northern Branch Phase II Debris'!A:F,5,FALSE)</f>
        <v>0</v>
      </c>
      <c r="P123" s="423"/>
      <c r="Q123" s="423">
        <f ca="1">SUMIF(DataMan!A:F,'Audit for Odd APNs'!A123,DataMan!F:F)</f>
        <v>0</v>
      </c>
      <c r="R123" s="86" t="e">
        <f>VLOOKUP(A123,DataMan!A:B,2,FALSE)</f>
        <v>#N/A</v>
      </c>
      <c r="S123" s="643" t="b">
        <f t="shared" ca="1" si="3"/>
        <v>1</v>
      </c>
    </row>
    <row r="124" spans="1:20" ht="15" thickBot="1">
      <c r="A124" s="489" t="s">
        <v>11537</v>
      </c>
      <c r="B124" s="463" t="s">
        <v>1990</v>
      </c>
      <c r="C124" s="84" t="str">
        <f>VLOOKUP(B124,'Northern Branch Phase II Debris'!A:F,2,FALSE)</f>
        <v>860-000-181-000</v>
      </c>
      <c r="D124" s="84" t="str">
        <f>VLOOKUP(B124,'Northern Branch Phase II Debris'!A:F,3,FALSE)</f>
        <v>RLCSDLL#44C</v>
      </c>
      <c r="G124" s="84" t="str">
        <f t="shared" si="2"/>
        <v>Go Ahead</v>
      </c>
      <c r="H124" s="320">
        <f>VLOOKUP(B124,'Northern Branch Phase II Debris'!A:F,6,FALSE)</f>
        <v>44366</v>
      </c>
      <c r="I124" s="84" t="str">
        <f>VLOOKUP(B124,'Northern Branch Phase II Debris'!A:G,7,FALSE)</f>
        <v>Trinity</v>
      </c>
      <c r="J124" s="84" t="e">
        <f>VLOOKUP(B124,'Go Backs'!A:H,8,FALSE)</f>
        <v>#N/A</v>
      </c>
      <c r="L124" s="84" t="e">
        <f>VLOOKUP(B124,'Go Aheads'!A:H,8,FALSE)</f>
        <v>#N/A</v>
      </c>
      <c r="N124" s="84">
        <f>VLOOKUP(B124,'Northern Branch Phase II Debris'!A:F,4,FALSE)</f>
        <v>0</v>
      </c>
      <c r="O124" s="423">
        <f>VLOOKUP(B124,'Northern Branch Phase II Debris'!A:F,5,FALSE)</f>
        <v>0</v>
      </c>
      <c r="P124" s="423"/>
      <c r="Q124" s="423">
        <f ca="1">SUMIF(DataMan!A:F,'Audit for Odd APNs'!A124,DataMan!F:F)</f>
        <v>0</v>
      </c>
      <c r="R124" s="86" t="e">
        <f>VLOOKUP(A124,DataMan!A:B,2,FALSE)</f>
        <v>#N/A</v>
      </c>
      <c r="S124" s="643" t="b">
        <f t="shared" ca="1" si="3"/>
        <v>1</v>
      </c>
    </row>
    <row r="125" spans="1:20" ht="26.25" thickBot="1">
      <c r="A125" s="489" t="s">
        <v>11538</v>
      </c>
      <c r="B125" s="463" t="s">
        <v>1991</v>
      </c>
      <c r="C125" s="84" t="str">
        <f>VLOOKUP(B125,'Northern Branch Phase II Debris'!A:F,2,FALSE)</f>
        <v>860-000-323-000</v>
      </c>
      <c r="D125" s="84" t="str">
        <f>VLOOKUP(B125,'Northern Branch Phase II Debris'!A:F,3,FALSE)</f>
        <v>RLCSDLL#44E Old Ruth Road</v>
      </c>
      <c r="G125" s="84" t="str">
        <f t="shared" si="2"/>
        <v>Go Ahead</v>
      </c>
      <c r="H125" s="320">
        <f>VLOOKUP(B125,'Northern Branch Phase II Debris'!A:F,6,FALSE)</f>
        <v>44365</v>
      </c>
      <c r="I125" s="84" t="str">
        <f>VLOOKUP(B125,'Northern Branch Phase II Debris'!A:G,7,FALSE)</f>
        <v>Trinity</v>
      </c>
      <c r="J125" s="84" t="e">
        <f>VLOOKUP(B125,'Go Backs'!A:H,8,FALSE)</f>
        <v>#N/A</v>
      </c>
      <c r="L125" s="84" t="e">
        <f>VLOOKUP(B125,'Go Aheads'!A:H,8,FALSE)</f>
        <v>#N/A</v>
      </c>
      <c r="N125" s="84">
        <f>VLOOKUP(B125,'Northern Branch Phase II Debris'!A:F,4,FALSE)</f>
        <v>1</v>
      </c>
      <c r="O125" s="423">
        <f>VLOOKUP(B125,'Northern Branch Phase II Debris'!A:F,5,FALSE)</f>
        <v>0</v>
      </c>
      <c r="P125" s="423"/>
      <c r="Q125" s="423">
        <f ca="1">SUMIF(DataMan!A:F,'Audit for Odd APNs'!A125,DataMan!F:F)</f>
        <v>0</v>
      </c>
      <c r="R125" s="86" t="e">
        <f>VLOOKUP(A125,DataMan!A:B,2,FALSE)</f>
        <v>#N/A</v>
      </c>
      <c r="S125" s="643" t="b">
        <f t="shared" ca="1" si="3"/>
        <v>1</v>
      </c>
    </row>
    <row r="126" spans="1:20" ht="26.25" thickBot="1">
      <c r="A126" s="489" t="s">
        <v>11539</v>
      </c>
      <c r="B126" s="463" t="s">
        <v>2072</v>
      </c>
      <c r="C126" s="84">
        <f>VLOOKUP(B126,'Northern Branch Phase II Debris'!A:F,2,FALSE)</f>
        <v>4000</v>
      </c>
      <c r="D126" s="84" t="str">
        <f>VLOOKUP(B126,'Northern Branch Phase II Debris'!A:F,3,FALSE)</f>
        <v>Forest Service Road 2S05</v>
      </c>
      <c r="G126" s="84" t="str">
        <f t="shared" si="2"/>
        <v>Go Ahead</v>
      </c>
      <c r="H126" s="320">
        <f>VLOOKUP(B126,'Northern Branch Phase II Debris'!A:F,6,FALSE)</f>
        <v>0</v>
      </c>
      <c r="I126" s="84" t="str">
        <f>VLOOKUP(B126,'Northern Branch Phase II Debris'!A:G,7,FALSE)</f>
        <v>Trinity</v>
      </c>
      <c r="J126" s="84" t="e">
        <f>VLOOKUP(B126,'Go Backs'!A:H,8,FALSE)</f>
        <v>#N/A</v>
      </c>
      <c r="L126" s="84" t="e">
        <f>VLOOKUP(B126,'Go Aheads'!A:H,8,FALSE)</f>
        <v>#N/A</v>
      </c>
      <c r="N126" s="84">
        <f>VLOOKUP(B126,'Northern Branch Phase II Debris'!A:F,4,FALSE)</f>
        <v>2</v>
      </c>
      <c r="O126" s="423">
        <f>VLOOKUP(B126,'Northern Branch Phase II Debris'!A:F,5,FALSE)</f>
        <v>0</v>
      </c>
      <c r="P126" s="423"/>
      <c r="Q126" s="423">
        <f ca="1">SUMIF(DataMan!A:F,'Audit for Odd APNs'!A126,DataMan!F:F)</f>
        <v>13</v>
      </c>
      <c r="R126" s="86">
        <f>VLOOKUP(A126,DataMan!A:B,2,FALSE)</f>
        <v>44375.460289351897</v>
      </c>
      <c r="S126" s="643" t="b">
        <f t="shared" ca="1" si="3"/>
        <v>0</v>
      </c>
      <c r="T126" s="672" t="s">
        <v>7737</v>
      </c>
    </row>
    <row r="127" spans="1:20" ht="26.25" thickBot="1">
      <c r="A127" s="489" t="s">
        <v>7964</v>
      </c>
      <c r="B127" s="463" t="s">
        <v>618</v>
      </c>
      <c r="C127" s="84">
        <f>VLOOKUP(B127,'Northern Branch Phase II Debris'!A:F,2,FALSE)</f>
        <v>161</v>
      </c>
      <c r="D127" s="84" t="str">
        <f>VLOOKUP(B127,'Northern Branch Phase II Debris'!A:F,3,FALSE)</f>
        <v>Anada Creek Road</v>
      </c>
      <c r="G127" s="84" t="str">
        <f t="shared" si="2"/>
        <v>Go Ahead</v>
      </c>
      <c r="H127" s="320">
        <f>VLOOKUP(B127,'Northern Branch Phase II Debris'!A:F,6,FALSE)</f>
        <v>44342</v>
      </c>
      <c r="I127" s="84" t="str">
        <f>VLOOKUP(B127,'Northern Branch Phase II Debris'!A:G,7,FALSE)</f>
        <v>Trinity</v>
      </c>
      <c r="J127" s="84" t="e">
        <f>VLOOKUP(B127,'Go Backs'!A:H,8,FALSE)</f>
        <v>#N/A</v>
      </c>
      <c r="L127" s="84" t="e">
        <f>VLOOKUP(B127,'Go Aheads'!A:H,8,FALSE)</f>
        <v>#N/A</v>
      </c>
      <c r="N127" s="84">
        <f>VLOOKUP(B127,'Northern Branch Phase II Debris'!A:F,4,FALSE)</f>
        <v>0</v>
      </c>
      <c r="O127" s="423">
        <f>VLOOKUP(B127,'Northern Branch Phase II Debris'!A:F,5,FALSE)</f>
        <v>2</v>
      </c>
      <c r="P127" s="423"/>
      <c r="Q127" s="423">
        <f ca="1">SUMIF(DataMan!A:F,'Audit for Odd APNs'!A127,DataMan!F:F)</f>
        <v>2</v>
      </c>
      <c r="R127" s="86">
        <f>VLOOKUP(A127,DataMan!A:B,2,FALSE)</f>
        <v>44341.431504629603</v>
      </c>
      <c r="S127" s="643" t="b">
        <f t="shared" ca="1" si="3"/>
        <v>1</v>
      </c>
    </row>
    <row r="128" spans="1:20" ht="15" thickBot="1">
      <c r="A128" s="489" t="s">
        <v>11540</v>
      </c>
      <c r="B128" s="463" t="s">
        <v>957</v>
      </c>
      <c r="C128" s="84">
        <f>VLOOKUP(B128,'Northern Branch Phase II Debris'!A:F,2,FALSE)</f>
        <v>3000</v>
      </c>
      <c r="D128" s="84" t="str">
        <f>VLOOKUP(B128,'Northern Branch Phase II Debris'!A:F,3,FALSE)</f>
        <v>FS Trail 8E18</v>
      </c>
      <c r="G128" s="84" t="str">
        <f t="shared" si="2"/>
        <v>Go Ahead</v>
      </c>
      <c r="H128" s="320">
        <f>VLOOKUP(B128,'Northern Branch Phase II Debris'!A:F,6,FALSE)</f>
        <v>0</v>
      </c>
      <c r="I128" s="84" t="str">
        <f>VLOOKUP(B128,'Northern Branch Phase II Debris'!A:G,7,FALSE)</f>
        <v>Trinity</v>
      </c>
      <c r="J128" s="84" t="e">
        <f>VLOOKUP(B128,'Go Backs'!A:H,8,FALSE)</f>
        <v>#N/A</v>
      </c>
      <c r="L128" s="84" t="e">
        <f>VLOOKUP(B128,'Go Aheads'!A:H,8,FALSE)</f>
        <v>#N/A</v>
      </c>
      <c r="N128" s="84">
        <f>VLOOKUP(B128,'Northern Branch Phase II Debris'!A:F,4,FALSE)</f>
        <v>0</v>
      </c>
      <c r="O128" s="423">
        <f>VLOOKUP(B128,'Northern Branch Phase II Debris'!A:F,5,FALSE)</f>
        <v>0</v>
      </c>
      <c r="P128" s="423"/>
      <c r="Q128" s="423">
        <f ca="1">SUMIF(DataMan!A:F,'Audit for Odd APNs'!A128,DataMan!F:F)</f>
        <v>0</v>
      </c>
      <c r="R128" s="86" t="e">
        <f>VLOOKUP(A128,DataMan!A:B,2,FALSE)</f>
        <v>#N/A</v>
      </c>
      <c r="S128" s="643" t="b">
        <f t="shared" ca="1" si="3"/>
        <v>1</v>
      </c>
    </row>
    <row r="129" spans="1:20" ht="15" thickBot="1">
      <c r="A129" s="489" t="s">
        <v>11541</v>
      </c>
      <c r="B129" s="463" t="s">
        <v>1603</v>
      </c>
      <c r="C129" s="84">
        <f>VLOOKUP(B129,'Northern Branch Phase II Debris'!A:F,2,FALSE)</f>
        <v>3305</v>
      </c>
      <c r="D129" s="84" t="str">
        <f>VLOOKUP(B129,'Northern Branch Phase II Debris'!A:F,3,FALSE)</f>
        <v>FS Road 29N58</v>
      </c>
      <c r="G129" s="84" t="str">
        <f t="shared" si="2"/>
        <v>Go Ahead</v>
      </c>
      <c r="H129" s="320">
        <f>VLOOKUP(B129,'Northern Branch Phase II Debris'!A:F,6,FALSE)</f>
        <v>0</v>
      </c>
      <c r="I129" s="84" t="str">
        <f>VLOOKUP(B129,'Northern Branch Phase II Debris'!A:G,7,FALSE)</f>
        <v>Trinity</v>
      </c>
      <c r="J129" s="84" t="e">
        <f>VLOOKUP(B129,'Go Backs'!A:H,8,FALSE)</f>
        <v>#N/A</v>
      </c>
      <c r="L129" s="84" t="e">
        <f>VLOOKUP(B129,'Go Aheads'!A:H,8,FALSE)</f>
        <v>#N/A</v>
      </c>
      <c r="N129" s="84">
        <f>VLOOKUP(B129,'Northern Branch Phase II Debris'!A:F,4,FALSE)</f>
        <v>3</v>
      </c>
      <c r="O129" s="423">
        <f>VLOOKUP(B129,'Northern Branch Phase II Debris'!A:F,5,FALSE)</f>
        <v>0</v>
      </c>
      <c r="P129" s="423"/>
      <c r="Q129" s="423">
        <f ca="1">SUMIF(DataMan!A:F,'Audit for Odd APNs'!A129,DataMan!F:F)</f>
        <v>3</v>
      </c>
      <c r="R129" s="86">
        <f>VLOOKUP(A129,DataMan!A:B,2,FALSE)</f>
        <v>44378.387523148209</v>
      </c>
      <c r="S129" s="643" t="b">
        <f t="shared" ca="1" si="3"/>
        <v>0</v>
      </c>
      <c r="T129" s="672" t="s">
        <v>7737</v>
      </c>
    </row>
    <row r="130" spans="1:20" ht="15" thickBot="1">
      <c r="A130" s="489" t="s">
        <v>11542</v>
      </c>
      <c r="B130" s="463" t="s">
        <v>1604</v>
      </c>
      <c r="C130" s="84">
        <f>VLOOKUP(B130,'Northern Branch Phase II Debris'!A:F,2,FALSE)</f>
        <v>6500</v>
      </c>
      <c r="D130" s="84" t="str">
        <f>VLOOKUP(B130,'Northern Branch Phase II Debris'!A:F,3,FALSE)</f>
        <v>FS Road 29N62</v>
      </c>
      <c r="G130" s="84" t="str">
        <f t="shared" si="2"/>
        <v>Go Ahead</v>
      </c>
      <c r="H130" s="320">
        <f>VLOOKUP(B130,'Northern Branch Phase II Debris'!A:F,6,FALSE)</f>
        <v>0</v>
      </c>
      <c r="I130" s="84" t="str">
        <f>VLOOKUP(B130,'Northern Branch Phase II Debris'!A:G,7,FALSE)</f>
        <v>Trinity</v>
      </c>
      <c r="J130" s="84" t="e">
        <f>VLOOKUP(B130,'Go Backs'!A:H,8,FALSE)</f>
        <v>#N/A</v>
      </c>
      <c r="L130" s="84" t="e">
        <f>VLOOKUP(B130,'Go Aheads'!A:H,8,FALSE)</f>
        <v>#N/A</v>
      </c>
      <c r="N130" s="84">
        <f>VLOOKUP(B130,'Northern Branch Phase II Debris'!A:F,4,FALSE)</f>
        <v>1</v>
      </c>
      <c r="O130" s="423">
        <f>VLOOKUP(B130,'Northern Branch Phase II Debris'!A:F,5,FALSE)</f>
        <v>0</v>
      </c>
      <c r="P130" s="423"/>
      <c r="Q130" s="423">
        <f ca="1">SUMIF(DataMan!A:F,'Audit for Odd APNs'!A130,DataMan!F:F)</f>
        <v>0</v>
      </c>
      <c r="R130" s="86" t="e">
        <f>VLOOKUP(A130,DataMan!A:B,2,FALSE)</f>
        <v>#N/A</v>
      </c>
      <c r="S130" s="643" t="b">
        <f t="shared" ca="1" si="3"/>
        <v>1</v>
      </c>
    </row>
    <row r="131" spans="1:20" ht="15" thickBot="1">
      <c r="A131" s="489" t="s">
        <v>11543</v>
      </c>
      <c r="B131" s="463" t="s">
        <v>1832</v>
      </c>
      <c r="C131" s="84" t="str">
        <f>VLOOKUP(B131,'Northern Branch Phase II Debris'!A:F,2,FALSE)</f>
        <v>860-000-128-000</v>
      </c>
      <c r="D131" s="84" t="str">
        <f>VLOOKUP(B131,'Northern Branch Phase II Debris'!A:F,3,FALSE)</f>
        <v>RLCSD LL#108</v>
      </c>
      <c r="G131" s="84" t="str">
        <f t="shared" ref="G131:G194" si="4">IF(ISNA(J131),"Go Ahead", "GoBack")</f>
        <v>Go Ahead</v>
      </c>
      <c r="H131" s="320">
        <f>VLOOKUP(B131,'Northern Branch Phase II Debris'!A:F,6,FALSE)</f>
        <v>44293</v>
      </c>
      <c r="I131" s="84" t="str">
        <f>VLOOKUP(B131,'Northern Branch Phase II Debris'!A:G,7,FALSE)</f>
        <v>Trinity</v>
      </c>
      <c r="J131" s="84" t="e">
        <f>VLOOKUP(B131,'Go Backs'!A:H,8,FALSE)</f>
        <v>#N/A</v>
      </c>
      <c r="L131" s="84" t="e">
        <f>VLOOKUP(B131,'Go Aheads'!A:H,8,FALSE)</f>
        <v>#N/A</v>
      </c>
      <c r="N131" s="84">
        <f>VLOOKUP(B131,'Northern Branch Phase II Debris'!A:F,4,FALSE)</f>
        <v>5</v>
      </c>
      <c r="O131" s="423">
        <f>VLOOKUP(B131,'Northern Branch Phase II Debris'!A:F,5,FALSE)</f>
        <v>0</v>
      </c>
      <c r="P131" s="423"/>
      <c r="Q131" s="423">
        <f ca="1">SUMIF(DataMan!A:F,'Audit for Odd APNs'!A131,DataMan!F:F)</f>
        <v>0</v>
      </c>
      <c r="R131" s="86" t="e">
        <f>VLOOKUP(A131,DataMan!A:B,2,FALSE)</f>
        <v>#N/A</v>
      </c>
      <c r="S131" s="643" t="b">
        <f t="shared" ref="S131:S194" ca="1" si="5">Q131=O131</f>
        <v>1</v>
      </c>
    </row>
    <row r="132" spans="1:20" ht="26.25" thickBot="1">
      <c r="A132" s="489" t="s">
        <v>11544</v>
      </c>
      <c r="B132" s="463" t="s">
        <v>620</v>
      </c>
      <c r="C132" s="84" t="str">
        <f>VLOOKUP(B132,'Northern Branch Phase II Debris'!A:F,2,FALSE)</f>
        <v>860-000-264-000</v>
      </c>
      <c r="D132" s="84" t="str">
        <f>VLOOKUP(B132,'Northern Branch Phase II Debris'!A:F,3,FALSE)</f>
        <v>RLCSD LL#109 Black Bart Way</v>
      </c>
      <c r="G132" s="84" t="str">
        <f t="shared" si="4"/>
        <v>Go Ahead</v>
      </c>
      <c r="H132" s="320">
        <f>VLOOKUP(B132,'Northern Branch Phase II Debris'!A:F,6,FALSE)</f>
        <v>44294</v>
      </c>
      <c r="I132" s="84" t="str">
        <f>VLOOKUP(B132,'Northern Branch Phase II Debris'!A:G,7,FALSE)</f>
        <v>Trinity</v>
      </c>
      <c r="J132" s="84" t="e">
        <f>VLOOKUP(B132,'Go Backs'!A:H,8,FALSE)</f>
        <v>#N/A</v>
      </c>
      <c r="L132" s="84" t="e">
        <f>VLOOKUP(B132,'Go Aheads'!A:H,8,FALSE)</f>
        <v>#N/A</v>
      </c>
      <c r="N132" s="84">
        <f>VLOOKUP(B132,'Northern Branch Phase II Debris'!A:F,4,FALSE)</f>
        <v>1</v>
      </c>
      <c r="O132" s="423">
        <f>VLOOKUP(B132,'Northern Branch Phase II Debris'!A:F,5,FALSE)</f>
        <v>0</v>
      </c>
      <c r="P132" s="423"/>
      <c r="Q132" s="423">
        <f ca="1">SUMIF(DataMan!A:F,'Audit for Odd APNs'!A132,DataMan!F:F)</f>
        <v>0</v>
      </c>
      <c r="R132" s="86" t="e">
        <f>VLOOKUP(A132,DataMan!A:B,2,FALSE)</f>
        <v>#N/A</v>
      </c>
      <c r="S132" s="643" t="b">
        <f t="shared" ca="1" si="5"/>
        <v>1</v>
      </c>
    </row>
    <row r="133" spans="1:20" ht="26.25" thickBot="1">
      <c r="A133" s="489" t="s">
        <v>11545</v>
      </c>
      <c r="B133" s="463" t="s">
        <v>1396</v>
      </c>
      <c r="C133" s="84" t="str">
        <f>VLOOKUP(B133,'Northern Branch Phase II Debris'!A:F,2,FALSE)</f>
        <v>860-000-124-000</v>
      </c>
      <c r="D133" s="84" t="str">
        <f>VLOOKUP(B133,'Northern Branch Phase II Debris'!A:F,3,FALSE)</f>
        <v>RLCSD LL#109E</v>
      </c>
      <c r="G133" s="84" t="str">
        <f t="shared" si="4"/>
        <v>Go Ahead</v>
      </c>
      <c r="H133" s="320">
        <f>VLOOKUP(B133,'Northern Branch Phase II Debris'!A:F,6,FALSE)</f>
        <v>44299</v>
      </c>
      <c r="I133" s="84" t="str">
        <f>VLOOKUP(B133,'Northern Branch Phase II Debris'!A:G,7,FALSE)</f>
        <v>Trinity</v>
      </c>
      <c r="J133" s="84" t="e">
        <f>VLOOKUP(B133,'Go Backs'!A:H,8,FALSE)</f>
        <v>#N/A</v>
      </c>
      <c r="L133" s="84" t="e">
        <f>VLOOKUP(B133,'Go Aheads'!A:H,8,FALSE)</f>
        <v>#N/A</v>
      </c>
      <c r="N133" s="84">
        <f>VLOOKUP(B133,'Northern Branch Phase II Debris'!A:F,4,FALSE)</f>
        <v>0</v>
      </c>
      <c r="O133" s="423">
        <f>VLOOKUP(B133,'Northern Branch Phase II Debris'!A:F,5,FALSE)</f>
        <v>0</v>
      </c>
      <c r="P133" s="423"/>
      <c r="Q133" s="423">
        <f ca="1">SUMIF(DataMan!A:F,'Audit for Odd APNs'!A133,DataMan!F:F)</f>
        <v>0</v>
      </c>
      <c r="R133" s="86" t="e">
        <f>VLOOKUP(A133,DataMan!A:B,2,FALSE)</f>
        <v>#N/A</v>
      </c>
      <c r="S133" s="643" t="b">
        <f t="shared" ca="1" si="5"/>
        <v>1</v>
      </c>
    </row>
    <row r="134" spans="1:20" ht="26.25" thickBot="1">
      <c r="A134" s="489" t="s">
        <v>11546</v>
      </c>
      <c r="B134" s="463" t="s">
        <v>975</v>
      </c>
      <c r="C134" s="84" t="str">
        <f>VLOOKUP(B134,'Northern Branch Phase II Debris'!A:F,2,FALSE)</f>
        <v>860-000-096-000</v>
      </c>
      <c r="D134" s="84" t="str">
        <f>VLOOKUP(B134,'Northern Branch Phase II Debris'!A:F,3,FALSE)</f>
        <v>RLCSD LL#111 Black Bart Way</v>
      </c>
      <c r="G134" s="84" t="str">
        <f t="shared" si="4"/>
        <v>Go Ahead</v>
      </c>
      <c r="H134" s="320">
        <f>VLOOKUP(B134,'Northern Branch Phase II Debris'!A:F,6,FALSE)</f>
        <v>44298</v>
      </c>
      <c r="I134" s="84" t="str">
        <f>VLOOKUP(B134,'Northern Branch Phase II Debris'!A:G,7,FALSE)</f>
        <v>Trinity</v>
      </c>
      <c r="J134" s="84" t="e">
        <f>VLOOKUP(B134,'Go Backs'!A:H,8,FALSE)</f>
        <v>#N/A</v>
      </c>
      <c r="L134" s="84" t="e">
        <f>VLOOKUP(B134,'Go Aheads'!A:H,8,FALSE)</f>
        <v>#N/A</v>
      </c>
      <c r="N134" s="84">
        <f>VLOOKUP(B134,'Northern Branch Phase II Debris'!A:F,4,FALSE)</f>
        <v>1</v>
      </c>
      <c r="O134" s="423">
        <f>VLOOKUP(B134,'Northern Branch Phase II Debris'!A:F,5,FALSE)</f>
        <v>0</v>
      </c>
      <c r="P134" s="423"/>
      <c r="Q134" s="423">
        <f ca="1">SUMIF(DataMan!A:F,'Audit for Odd APNs'!A134,DataMan!F:F)</f>
        <v>0</v>
      </c>
      <c r="R134" s="86" t="e">
        <f>VLOOKUP(A134,DataMan!A:B,2,FALSE)</f>
        <v>#N/A</v>
      </c>
      <c r="S134" s="643" t="b">
        <f t="shared" ca="1" si="5"/>
        <v>1</v>
      </c>
    </row>
    <row r="135" spans="1:20" ht="26.25" thickBot="1">
      <c r="A135" s="489" t="s">
        <v>11547</v>
      </c>
      <c r="B135" s="463" t="s">
        <v>1524</v>
      </c>
      <c r="C135" s="84" t="str">
        <f>VLOOKUP(B135,'Northern Branch Phase II Debris'!A:F,2,FALSE)</f>
        <v>860-000-222-000</v>
      </c>
      <c r="D135" s="84" t="str">
        <f>VLOOKUP(B135,'Northern Branch Phase II Debris'!A:F,3,FALSE)</f>
        <v>RLCSD LL#111C</v>
      </c>
      <c r="G135" s="84" t="str">
        <f t="shared" si="4"/>
        <v>Go Ahead</v>
      </c>
      <c r="H135" s="320">
        <f>VLOOKUP(B135,'Northern Branch Phase II Debris'!A:F,6,FALSE)</f>
        <v>44354</v>
      </c>
      <c r="I135" s="84" t="str">
        <f>VLOOKUP(B135,'Northern Branch Phase II Debris'!A:G,7,FALSE)</f>
        <v>Trinity</v>
      </c>
      <c r="J135" s="84" t="e">
        <f>VLOOKUP(B135,'Go Backs'!A:H,8,FALSE)</f>
        <v>#N/A</v>
      </c>
      <c r="L135" s="84" t="e">
        <f>VLOOKUP(B135,'Go Aheads'!A:H,8,FALSE)</f>
        <v>#N/A</v>
      </c>
      <c r="N135" s="84">
        <f>VLOOKUP(B135,'Northern Branch Phase II Debris'!A:F,4,FALSE)</f>
        <v>1</v>
      </c>
      <c r="O135" s="423">
        <f>VLOOKUP(B135,'Northern Branch Phase II Debris'!A:F,5,FALSE)</f>
        <v>0</v>
      </c>
      <c r="P135" s="423"/>
      <c r="Q135" s="423">
        <f ca="1">SUMIF(DataMan!A:F,'Audit for Odd APNs'!A135,DataMan!F:F)</f>
        <v>0</v>
      </c>
      <c r="R135" s="86" t="e">
        <f>VLOOKUP(A135,DataMan!A:B,2,FALSE)</f>
        <v>#N/A</v>
      </c>
      <c r="S135" s="643" t="b">
        <f t="shared" ca="1" si="5"/>
        <v>1</v>
      </c>
    </row>
    <row r="136" spans="1:20" ht="15" thickBot="1">
      <c r="A136" s="489" t="s">
        <v>11548</v>
      </c>
      <c r="B136" s="463" t="s">
        <v>1229</v>
      </c>
      <c r="C136" s="84">
        <f>VLOOKUP(B136,'Northern Branch Phase II Debris'!A:F,2,FALSE)</f>
        <v>11561</v>
      </c>
      <c r="D136" s="84" t="str">
        <f>VLOOKUP(B136,'Northern Branch Phase II Debris'!A:F,3,FALSE)</f>
        <v>Ruth-Zenia Road</v>
      </c>
      <c r="G136" s="84" t="str">
        <f t="shared" si="4"/>
        <v>Go Ahead</v>
      </c>
      <c r="H136" s="320">
        <f>VLOOKUP(B136,'Northern Branch Phase II Debris'!A:F,6,FALSE)</f>
        <v>44365</v>
      </c>
      <c r="I136" s="84" t="str">
        <f>VLOOKUP(B136,'Northern Branch Phase II Debris'!A:G,7,FALSE)</f>
        <v>Trinity</v>
      </c>
      <c r="J136" s="84" t="e">
        <f>VLOOKUP(B136,'Go Backs'!A:H,8,FALSE)</f>
        <v>#N/A</v>
      </c>
      <c r="L136" s="84" t="e">
        <f>VLOOKUP(B136,'Go Aheads'!A:H,8,FALSE)</f>
        <v>#N/A</v>
      </c>
      <c r="N136" s="84">
        <f>VLOOKUP(B136,'Northern Branch Phase II Debris'!A:F,4,FALSE)</f>
        <v>1</v>
      </c>
      <c r="O136" s="423">
        <f>VLOOKUP(B136,'Northern Branch Phase II Debris'!A:F,5,FALSE)</f>
        <v>0</v>
      </c>
      <c r="P136" s="423"/>
      <c r="Q136" s="423">
        <f ca="1">SUMIF(DataMan!A:F,'Audit for Odd APNs'!A136,DataMan!F:F)</f>
        <v>0</v>
      </c>
      <c r="R136" s="86" t="e">
        <f>VLOOKUP(A136,DataMan!A:B,2,FALSE)</f>
        <v>#N/A</v>
      </c>
      <c r="S136" s="643" t="b">
        <f t="shared" ca="1" si="5"/>
        <v>1</v>
      </c>
    </row>
    <row r="137" spans="1:20" ht="26.25" thickBot="1">
      <c r="A137" s="489" t="s">
        <v>11549</v>
      </c>
      <c r="B137" s="463" t="s">
        <v>1836</v>
      </c>
      <c r="C137" s="84" t="str">
        <f>VLOOKUP(B137,'Northern Branch Phase II Debris'!A:F,2,FALSE)</f>
        <v>020-520-17-00</v>
      </c>
      <c r="D137" s="84" t="str">
        <f>VLOOKUP(B137,'Northern Branch Phase II Debris'!A:F,3,FALSE)</f>
        <v>UNADDRESSED PARCEL</v>
      </c>
      <c r="G137" s="84" t="str">
        <f t="shared" si="4"/>
        <v>Go Ahead</v>
      </c>
      <c r="H137" s="320">
        <f>VLOOKUP(B137,'Northern Branch Phase II Debris'!A:F,6,FALSE)</f>
        <v>0</v>
      </c>
      <c r="I137" s="84" t="str">
        <f>VLOOKUP(B137,'Northern Branch Phase II Debris'!A:G,7,FALSE)</f>
        <v>Trinity</v>
      </c>
      <c r="J137" s="84" t="e">
        <f>VLOOKUP(B137,'Go Backs'!A:H,8,FALSE)</f>
        <v>#N/A</v>
      </c>
      <c r="L137" s="84" t="e">
        <f>VLOOKUP(B137,'Go Aheads'!A:H,8,FALSE)</f>
        <v>#N/A</v>
      </c>
      <c r="N137" s="84">
        <f>VLOOKUP(B137,'Northern Branch Phase II Debris'!A:F,4,FALSE)</f>
        <v>0</v>
      </c>
      <c r="O137" s="423">
        <f>VLOOKUP(B137,'Northern Branch Phase II Debris'!A:F,5,FALSE)</f>
        <v>0</v>
      </c>
      <c r="P137" s="423"/>
      <c r="Q137" s="423">
        <f ca="1">SUMIF(DataMan!A:F,'Audit for Odd APNs'!A137,DataMan!F:F)</f>
        <v>1</v>
      </c>
      <c r="R137" s="86">
        <f>VLOOKUP(A137,DataMan!A:B,2,FALSE)</f>
        <v>44378.668912036999</v>
      </c>
      <c r="S137" s="643" t="b">
        <f t="shared" ca="1" si="5"/>
        <v>0</v>
      </c>
      <c r="T137" s="672" t="s">
        <v>7737</v>
      </c>
    </row>
    <row r="138" spans="1:20" ht="26.25" thickBot="1">
      <c r="A138" s="489" t="s">
        <v>4608</v>
      </c>
      <c r="B138" s="463" t="s">
        <v>694</v>
      </c>
      <c r="C138" s="84">
        <f>VLOOKUP(B138,'Northern Branch Phase II Debris'!A:F,2,FALSE)</f>
        <v>650</v>
      </c>
      <c r="D138" s="84" t="str">
        <f>VLOOKUP(B138,'Northern Branch Phase II Debris'!A:F,3,FALSE)</f>
        <v>Wildwood Mad River Road</v>
      </c>
      <c r="G138" s="84" t="str">
        <f t="shared" si="4"/>
        <v>Go Ahead</v>
      </c>
      <c r="H138" s="320">
        <f>VLOOKUP(B138,'Northern Branch Phase II Debris'!A:F,6,FALSE)</f>
        <v>44321</v>
      </c>
      <c r="I138" s="84" t="str">
        <f>VLOOKUP(B138,'Northern Branch Phase II Debris'!A:G,7,FALSE)</f>
        <v>Trinity</v>
      </c>
      <c r="J138" s="84" t="e">
        <f>VLOOKUP(B138,'Go Backs'!A:H,8,FALSE)</f>
        <v>#N/A</v>
      </c>
      <c r="L138" s="84" t="e">
        <f>VLOOKUP(B138,'Go Aheads'!A:H,8,FALSE)</f>
        <v>#N/A</v>
      </c>
      <c r="N138" s="84">
        <f>VLOOKUP(B138,'Northern Branch Phase II Debris'!A:F,4,FALSE)</f>
        <v>2</v>
      </c>
      <c r="O138" s="423">
        <f>VLOOKUP(B138,'Northern Branch Phase II Debris'!A:F,5,FALSE)</f>
        <v>1</v>
      </c>
      <c r="P138" s="423"/>
      <c r="Q138" s="423">
        <f ca="1">SUMIF(DataMan!A:F,'Audit for Odd APNs'!A138,DataMan!F:F)</f>
        <v>1</v>
      </c>
      <c r="R138" s="86">
        <f>VLOOKUP(A138,DataMan!A:B,2,FALSE)</f>
        <v>44320.641793981507</v>
      </c>
      <c r="S138" s="643" t="b">
        <f t="shared" ca="1" si="5"/>
        <v>1</v>
      </c>
    </row>
    <row r="139" spans="1:20" ht="26.25" thickBot="1">
      <c r="A139" s="489" t="s">
        <v>11550</v>
      </c>
      <c r="B139" s="463" t="s">
        <v>691</v>
      </c>
      <c r="C139" s="84">
        <f>VLOOKUP(B139,'Northern Branch Phase II Debris'!A:F,2,FALSE)</f>
        <v>620</v>
      </c>
      <c r="D139" s="84" t="str">
        <f>VLOOKUP(B139,'Northern Branch Phase II Debris'!A:F,3,FALSE)</f>
        <v>Wildwood Mad River Road</v>
      </c>
      <c r="G139" s="84" t="str">
        <f t="shared" si="4"/>
        <v>Go Ahead</v>
      </c>
      <c r="H139" s="320">
        <f>VLOOKUP(B139,'Northern Branch Phase II Debris'!A:F,6,FALSE)</f>
        <v>44323</v>
      </c>
      <c r="I139" s="84" t="str">
        <f>VLOOKUP(B139,'Northern Branch Phase II Debris'!A:G,7,FALSE)</f>
        <v>Trinity</v>
      </c>
      <c r="J139" s="84" t="e">
        <f>VLOOKUP(B139,'Go Backs'!A:H,8,FALSE)</f>
        <v>#N/A</v>
      </c>
      <c r="L139" s="84" t="e">
        <f>VLOOKUP(B139,'Go Aheads'!A:H,8,FALSE)</f>
        <v>#N/A</v>
      </c>
      <c r="N139" s="84">
        <f>VLOOKUP(B139,'Northern Branch Phase II Debris'!A:F,4,FALSE)</f>
        <v>2</v>
      </c>
      <c r="O139" s="423">
        <f>VLOOKUP(B139,'Northern Branch Phase II Debris'!A:F,5,FALSE)</f>
        <v>0</v>
      </c>
      <c r="P139" s="423"/>
      <c r="Q139" s="423">
        <f ca="1">SUMIF(DataMan!A:F,'Audit for Odd APNs'!A139,DataMan!F:F)</f>
        <v>0</v>
      </c>
      <c r="R139" s="86" t="e">
        <f>VLOOKUP(A139,DataMan!A:B,2,FALSE)</f>
        <v>#N/A</v>
      </c>
      <c r="S139" s="643" t="b">
        <f t="shared" ca="1" si="5"/>
        <v>1</v>
      </c>
    </row>
    <row r="140" spans="1:20" ht="39" thickBot="1">
      <c r="A140" s="489" t="s">
        <v>11551</v>
      </c>
      <c r="B140" s="463" t="s">
        <v>1488</v>
      </c>
      <c r="C140" s="84" t="str">
        <f>VLOOKUP(B140,'Northern Branch Phase II Debris'!A:F,2,FALSE)</f>
        <v>860-000-185-000</v>
      </c>
      <c r="D140" s="84" t="str">
        <f>VLOOKUP(B140,'Northern Branch Phase II Debris'!A:F,3,FALSE)</f>
        <v>RLCSD LL# 23A Little Valley Lane</v>
      </c>
      <c r="G140" s="84" t="str">
        <f t="shared" si="4"/>
        <v>Go Ahead</v>
      </c>
      <c r="H140" s="320">
        <f>VLOOKUP(B140,'Northern Branch Phase II Debris'!A:F,6,FALSE)</f>
        <v>44299</v>
      </c>
      <c r="I140" s="84" t="str">
        <f>VLOOKUP(B140,'Northern Branch Phase II Debris'!A:G,7,FALSE)</f>
        <v>Trinity</v>
      </c>
      <c r="J140" s="84" t="e">
        <f>VLOOKUP(B140,'Go Backs'!A:H,8,FALSE)</f>
        <v>#N/A</v>
      </c>
      <c r="L140" s="84" t="e">
        <f>VLOOKUP(B140,'Go Aheads'!A:H,8,FALSE)</f>
        <v>#N/A</v>
      </c>
      <c r="N140" s="84">
        <f>VLOOKUP(B140,'Northern Branch Phase II Debris'!A:F,4,FALSE)</f>
        <v>0</v>
      </c>
      <c r="O140" s="423">
        <f>VLOOKUP(B140,'Northern Branch Phase II Debris'!A:F,5,FALSE)</f>
        <v>0</v>
      </c>
      <c r="P140" s="423"/>
      <c r="Q140" s="423">
        <f ca="1">SUMIF(DataMan!A:F,'Audit for Odd APNs'!A140,DataMan!F:F)</f>
        <v>0</v>
      </c>
      <c r="R140" s="86" t="e">
        <f>VLOOKUP(A140,DataMan!A:B,2,FALSE)</f>
        <v>#N/A</v>
      </c>
      <c r="S140" s="643" t="b">
        <f t="shared" ca="1" si="5"/>
        <v>1</v>
      </c>
    </row>
    <row r="141" spans="1:20" ht="26.25" thickBot="1">
      <c r="A141" s="489" t="s">
        <v>11484</v>
      </c>
      <c r="B141" s="463" t="s">
        <v>2020</v>
      </c>
      <c r="C141" s="84">
        <f>VLOOKUP(B141,'Northern Branch Phase II Debris'!A:F,2,FALSE)</f>
        <v>200</v>
      </c>
      <c r="D141" s="84" t="str">
        <f>VLOOKUP(B141,'Northern Branch Phase II Debris'!A:F,3,FALSE)</f>
        <v>Headquarters Road</v>
      </c>
      <c r="G141" s="84" t="str">
        <f t="shared" si="4"/>
        <v>Go Ahead</v>
      </c>
      <c r="H141" s="320">
        <f>VLOOKUP(B141,'Northern Branch Phase II Debris'!A:F,6,FALSE)</f>
        <v>0</v>
      </c>
      <c r="I141" s="84" t="str">
        <f>VLOOKUP(B141,'Northern Branch Phase II Debris'!A:G,7,FALSE)</f>
        <v>Trinity</v>
      </c>
      <c r="J141" s="84" t="e">
        <f>VLOOKUP(B141,'Go Backs'!A:H,8,FALSE)</f>
        <v>#N/A</v>
      </c>
      <c r="L141" s="84" t="e">
        <f>VLOOKUP(B141,'Go Aheads'!A:H,8,FALSE)</f>
        <v>#N/A</v>
      </c>
      <c r="N141" s="84">
        <f>VLOOKUP(B141,'Northern Branch Phase II Debris'!A:F,4,FALSE)</f>
        <v>0</v>
      </c>
      <c r="O141" s="423">
        <f>VLOOKUP(B141,'Northern Branch Phase II Debris'!A:F,5,FALSE)</f>
        <v>0</v>
      </c>
      <c r="P141" s="423"/>
      <c r="Q141" s="423">
        <f ca="1">SUMIF(DataMan!A:F,'Audit for Odd APNs'!A141,DataMan!F:F)</f>
        <v>0</v>
      </c>
      <c r="R141" s="86" t="e">
        <f>VLOOKUP(A141,DataMan!A:B,2,FALSE)</f>
        <v>#N/A</v>
      </c>
      <c r="S141" s="643" t="b">
        <f t="shared" ca="1" si="5"/>
        <v>1</v>
      </c>
      <c r="T141" s="392" t="s">
        <v>11961</v>
      </c>
    </row>
    <row r="142" spans="1:20" ht="15" thickBot="1">
      <c r="A142" s="489" t="s">
        <v>11552</v>
      </c>
      <c r="B142" s="463" t="s">
        <v>1895</v>
      </c>
      <c r="C142" s="84" t="str">
        <f>VLOOKUP(B142,'Northern Branch Phase II Debris'!A:F,2,FALSE)</f>
        <v>860-000-310-000</v>
      </c>
      <c r="D142" s="84" t="str">
        <f>VLOOKUP(B142,'Northern Branch Phase II Debris'!A:F,3,FALSE)</f>
        <v>RLCSD LL#101</v>
      </c>
      <c r="G142" s="84" t="str">
        <f t="shared" si="4"/>
        <v>Go Ahead</v>
      </c>
      <c r="H142" s="320">
        <f>VLOOKUP(B142,'Northern Branch Phase II Debris'!A:F,6,FALSE)</f>
        <v>44286</v>
      </c>
      <c r="I142" s="84" t="str">
        <f>VLOOKUP(B142,'Northern Branch Phase II Debris'!A:G,7,FALSE)</f>
        <v>Trinity</v>
      </c>
      <c r="J142" s="84" t="e">
        <f>VLOOKUP(B142,'Go Backs'!A:H,8,FALSE)</f>
        <v>#N/A</v>
      </c>
      <c r="L142" s="84" t="e">
        <f>VLOOKUP(B142,'Go Aheads'!A:H,8,FALSE)</f>
        <v>#N/A</v>
      </c>
      <c r="N142" s="84">
        <f>VLOOKUP(B142,'Northern Branch Phase II Debris'!A:F,4,FALSE)</f>
        <v>0</v>
      </c>
      <c r="O142" s="423">
        <f>VLOOKUP(B142,'Northern Branch Phase II Debris'!A:F,5,FALSE)</f>
        <v>0</v>
      </c>
      <c r="P142" s="423"/>
      <c r="Q142" s="423">
        <f ca="1">SUMIF(DataMan!A:F,'Audit for Odd APNs'!A142,DataMan!F:F)</f>
        <v>0</v>
      </c>
      <c r="R142" s="86" t="e">
        <f>VLOOKUP(A142,DataMan!A:B,2,FALSE)</f>
        <v>#N/A</v>
      </c>
      <c r="S142" s="643" t="b">
        <f t="shared" ca="1" si="5"/>
        <v>1</v>
      </c>
    </row>
    <row r="143" spans="1:20" ht="15" thickBot="1">
      <c r="A143" s="489" t="s">
        <v>11553</v>
      </c>
      <c r="B143" s="463" t="s">
        <v>480</v>
      </c>
      <c r="C143" s="84" t="str">
        <f>VLOOKUP(B143,'Northern Branch Phase II Debris'!A:F,2,FALSE)</f>
        <v>860-000-144-000</v>
      </c>
      <c r="D143" s="84" t="str">
        <f>VLOOKUP(B143,'Northern Branch Phase II Debris'!A:F,3,FALSE)</f>
        <v>RLCSD LL#98B</v>
      </c>
      <c r="G143" s="84" t="str">
        <f t="shared" si="4"/>
        <v>Go Ahead</v>
      </c>
      <c r="H143" s="320">
        <f>VLOOKUP(B143,'Northern Branch Phase II Debris'!A:F,6,FALSE)</f>
        <v>44378</v>
      </c>
      <c r="I143" s="84" t="str">
        <f>VLOOKUP(B143,'Northern Branch Phase II Debris'!A:G,7,FALSE)</f>
        <v>Trinity</v>
      </c>
      <c r="J143" s="84" t="e">
        <f>VLOOKUP(B143,'Go Backs'!A:H,8,FALSE)</f>
        <v>#N/A</v>
      </c>
      <c r="L143" s="84" t="e">
        <f>VLOOKUP(B143,'Go Aheads'!A:H,8,FALSE)</f>
        <v>#N/A</v>
      </c>
      <c r="N143" s="84">
        <f>VLOOKUP(B143,'Northern Branch Phase II Debris'!A:F,4,FALSE)</f>
        <v>0</v>
      </c>
      <c r="O143" s="423">
        <f>VLOOKUP(B143,'Northern Branch Phase II Debris'!A:F,5,FALSE)</f>
        <v>0</v>
      </c>
      <c r="P143" s="423"/>
      <c r="Q143" s="423">
        <f ca="1">SUMIF(DataMan!A:F,'Audit for Odd APNs'!A143,DataMan!F:F)</f>
        <v>0</v>
      </c>
      <c r="R143" s="86" t="e">
        <f>VLOOKUP(A143,DataMan!A:B,2,FALSE)</f>
        <v>#N/A</v>
      </c>
      <c r="S143" s="643" t="b">
        <f t="shared" ca="1" si="5"/>
        <v>1</v>
      </c>
    </row>
    <row r="144" spans="1:20" ht="26.25" thickBot="1">
      <c r="A144" s="489" t="s">
        <v>11554</v>
      </c>
      <c r="B144" s="463" t="s">
        <v>1169</v>
      </c>
      <c r="C144" s="84">
        <f>VLOOKUP(B144,'Northern Branch Phase II Debris'!A:F,2,FALSE)</f>
        <v>491</v>
      </c>
      <c r="D144" s="84" t="str">
        <f>VLOOKUP(B144,'Northern Branch Phase II Debris'!A:F,3,FALSE)</f>
        <v>Marshall Creek Road</v>
      </c>
      <c r="G144" s="84" t="str">
        <f t="shared" si="4"/>
        <v>Go Ahead</v>
      </c>
      <c r="H144" s="320">
        <f>VLOOKUP(B144,'Northern Branch Phase II Debris'!A:F,6,FALSE)</f>
        <v>44358</v>
      </c>
      <c r="I144" s="84" t="str">
        <f>VLOOKUP(B144,'Northern Branch Phase II Debris'!A:G,7,FALSE)</f>
        <v>Trinity</v>
      </c>
      <c r="J144" s="84" t="e">
        <f>VLOOKUP(B144,'Go Backs'!A:H,8,FALSE)</f>
        <v>#N/A</v>
      </c>
      <c r="L144" s="84" t="e">
        <f>VLOOKUP(B144,'Go Aheads'!A:H,8,FALSE)</f>
        <v>#N/A</v>
      </c>
      <c r="N144" s="84">
        <f>VLOOKUP(B144,'Northern Branch Phase II Debris'!A:F,4,FALSE)</f>
        <v>0</v>
      </c>
      <c r="O144" s="423">
        <f>VLOOKUP(B144,'Northern Branch Phase II Debris'!A:F,5,FALSE)</f>
        <v>2</v>
      </c>
      <c r="P144" s="423"/>
      <c r="Q144" s="423">
        <f ca="1">SUMIF(DataMan!A:F,'Audit for Odd APNs'!A144,DataMan!F:F)</f>
        <v>2</v>
      </c>
      <c r="R144" s="86">
        <f>VLOOKUP(A144,DataMan!A:B,2,FALSE)</f>
        <v>44357.594606481507</v>
      </c>
      <c r="S144" s="643" t="b">
        <f t="shared" ca="1" si="5"/>
        <v>1</v>
      </c>
      <c r="T144" s="430"/>
    </row>
    <row r="145" spans="1:20" ht="15" thickBot="1">
      <c r="A145" s="489" t="s">
        <v>11555</v>
      </c>
      <c r="B145" s="463" t="s">
        <v>1891</v>
      </c>
      <c r="C145" s="84" t="str">
        <f>VLOOKUP(B145,'Northern Branch Phase II Debris'!A:F,2,FALSE)</f>
        <v>860-000-154-000</v>
      </c>
      <c r="D145" s="84" t="str">
        <f>VLOOKUP(B145,'Northern Branch Phase II Debris'!A:F,3,FALSE)</f>
        <v>RLCSDLL#51</v>
      </c>
      <c r="G145" s="84" t="str">
        <f t="shared" si="4"/>
        <v>Go Ahead</v>
      </c>
      <c r="H145" s="320">
        <f>VLOOKUP(B145,'Northern Branch Phase II Debris'!A:F,6,FALSE)</f>
        <v>44361</v>
      </c>
      <c r="I145" s="84" t="str">
        <f>VLOOKUP(B145,'Northern Branch Phase II Debris'!A:G,7,FALSE)</f>
        <v>Trinity</v>
      </c>
      <c r="J145" s="84" t="e">
        <f>VLOOKUP(B145,'Go Backs'!A:H,8,FALSE)</f>
        <v>#N/A</v>
      </c>
      <c r="L145" s="84" t="e">
        <f>VLOOKUP(B145,'Go Aheads'!A:H,8,FALSE)</f>
        <v>#N/A</v>
      </c>
      <c r="N145" s="84">
        <f>VLOOKUP(B145,'Northern Branch Phase II Debris'!A:F,4,FALSE)</f>
        <v>3</v>
      </c>
      <c r="O145" s="423">
        <f>VLOOKUP(B145,'Northern Branch Phase II Debris'!A:F,5,FALSE)</f>
        <v>3</v>
      </c>
      <c r="P145" s="423"/>
      <c r="Q145" s="423">
        <f ca="1">SUMIF(DataMan!A:F,'Audit for Odd APNs'!A145,DataMan!F:F)</f>
        <v>3</v>
      </c>
      <c r="R145" s="86">
        <f>VLOOKUP(A145,DataMan!A:B,2,FALSE)</f>
        <v>44359.559189814798</v>
      </c>
      <c r="S145" s="643" t="b">
        <f t="shared" ca="1" si="5"/>
        <v>1</v>
      </c>
    </row>
    <row r="146" spans="1:20" ht="15" thickBot="1">
      <c r="A146" s="489" t="s">
        <v>11556</v>
      </c>
      <c r="B146" s="463" t="s">
        <v>1572</v>
      </c>
      <c r="C146" s="84" t="str">
        <f>VLOOKUP(B146,'Northern Branch Phase II Debris'!A:F,2,FALSE)</f>
        <v>860-000-155-000</v>
      </c>
      <c r="D146" s="84" t="str">
        <f>VLOOKUP(B146,'Northern Branch Phase II Debris'!A:F,3,FALSE)</f>
        <v>RLCSD LL#94B</v>
      </c>
      <c r="G146" s="84" t="str">
        <f t="shared" si="4"/>
        <v>Go Ahead</v>
      </c>
      <c r="H146" s="320">
        <f>VLOOKUP(B146,'Northern Branch Phase II Debris'!A:F,6,FALSE)</f>
        <v>0</v>
      </c>
      <c r="I146" s="84" t="str">
        <f>VLOOKUP(B146,'Northern Branch Phase II Debris'!A:G,7,FALSE)</f>
        <v>Trinity</v>
      </c>
      <c r="J146" s="84" t="e">
        <f>VLOOKUP(B146,'Go Backs'!A:H,8,FALSE)</f>
        <v>#N/A</v>
      </c>
      <c r="L146" s="84" t="e">
        <f>VLOOKUP(B146,'Go Aheads'!A:H,8,FALSE)</f>
        <v>#N/A</v>
      </c>
      <c r="N146" s="84">
        <f>VLOOKUP(B146,'Northern Branch Phase II Debris'!A:F,4,FALSE)</f>
        <v>0</v>
      </c>
      <c r="O146" s="423">
        <f>VLOOKUP(B146,'Northern Branch Phase II Debris'!A:F,5,FALSE)</f>
        <v>0</v>
      </c>
      <c r="P146" s="423"/>
      <c r="Q146" s="423">
        <f ca="1">SUMIF(DataMan!A:F,'Audit for Odd APNs'!A146,DataMan!F:F)</f>
        <v>0</v>
      </c>
      <c r="R146" s="86" t="e">
        <f>VLOOKUP(A146,DataMan!A:B,2,FALSE)</f>
        <v>#N/A</v>
      </c>
      <c r="S146" s="643" t="b">
        <f t="shared" ca="1" si="5"/>
        <v>1</v>
      </c>
    </row>
    <row r="147" spans="1:20" ht="26.25" thickBot="1">
      <c r="A147" s="489" t="s">
        <v>4566</v>
      </c>
      <c r="B147" s="463" t="s">
        <v>690</v>
      </c>
      <c r="C147" s="84">
        <f>VLOOKUP(B147,'Northern Branch Phase II Debris'!A:F,2,FALSE)</f>
        <v>790</v>
      </c>
      <c r="D147" s="84" t="str">
        <f>VLOOKUP(B147,'Northern Branch Phase II Debris'!A:F,3,FALSE)</f>
        <v>Wildwood Mad River Road</v>
      </c>
      <c r="G147" s="84" t="str">
        <f t="shared" si="4"/>
        <v>Go Ahead</v>
      </c>
      <c r="H147" s="320">
        <f>VLOOKUP(B147,'Northern Branch Phase II Debris'!A:F,6,FALSE)</f>
        <v>44320</v>
      </c>
      <c r="I147" s="84" t="str">
        <f>VLOOKUP(B147,'Northern Branch Phase II Debris'!A:G,7,FALSE)</f>
        <v>Trinity</v>
      </c>
      <c r="J147" s="84" t="e">
        <f>VLOOKUP(B147,'Go Backs'!A:H,8,FALSE)</f>
        <v>#N/A</v>
      </c>
      <c r="L147" s="84" t="e">
        <f>VLOOKUP(B147,'Go Aheads'!A:H,8,FALSE)</f>
        <v>#N/A</v>
      </c>
      <c r="N147" s="84">
        <f>VLOOKUP(B147,'Northern Branch Phase II Debris'!A:F,4,FALSE)</f>
        <v>6</v>
      </c>
      <c r="O147" s="423">
        <f>VLOOKUP(B147,'Northern Branch Phase II Debris'!A:F,5,FALSE)</f>
        <v>6</v>
      </c>
      <c r="P147" s="423"/>
      <c r="Q147" s="423">
        <f ca="1">SUMIF(DataMan!A:F,'Audit for Odd APNs'!A147,DataMan!F:F)</f>
        <v>6</v>
      </c>
      <c r="R147" s="86">
        <f>VLOOKUP(A147,DataMan!A:B,2,FALSE)</f>
        <v>44319.616828703707</v>
      </c>
      <c r="S147" s="643" t="b">
        <f t="shared" ca="1" si="5"/>
        <v>1</v>
      </c>
    </row>
    <row r="148" spans="1:20" ht="26.25" thickBot="1">
      <c r="A148" s="489" t="s">
        <v>11557</v>
      </c>
      <c r="B148" s="491" t="s">
        <v>1881</v>
      </c>
      <c r="C148" s="84">
        <f>VLOOKUP(B148,'Northern Branch Phase II Debris'!A:F,2,FALSE)</f>
        <v>3761</v>
      </c>
      <c r="D148" s="84" t="str">
        <f>VLOOKUP(B148,'Northern Branch Phase II Debris'!A:F,3,FALSE)</f>
        <v>Wilburn Ranch Road</v>
      </c>
      <c r="G148" s="84" t="str">
        <f t="shared" si="4"/>
        <v>Go Ahead</v>
      </c>
      <c r="H148" s="320">
        <f>VLOOKUP(B148,'Northern Branch Phase II Debris'!A:F,6,FALSE)</f>
        <v>0</v>
      </c>
      <c r="I148" s="84" t="str">
        <f>VLOOKUP(B148,'Northern Branch Phase II Debris'!A:G,7,FALSE)</f>
        <v>Trinity</v>
      </c>
      <c r="J148" s="84" t="e">
        <f>VLOOKUP(B148,'Go Backs'!A:H,8,FALSE)</f>
        <v>#N/A</v>
      </c>
      <c r="L148" s="84" t="e">
        <f>VLOOKUP(B148,'Go Aheads'!A:H,8,FALSE)</f>
        <v>#N/A</v>
      </c>
      <c r="N148" s="84">
        <f>VLOOKUP(B148,'Northern Branch Phase II Debris'!A:F,4,FALSE)</f>
        <v>0</v>
      </c>
      <c r="O148" s="423">
        <f>VLOOKUP(B148,'Northern Branch Phase II Debris'!A:F,5,FALSE)</f>
        <v>0</v>
      </c>
      <c r="P148" s="423"/>
      <c r="Q148" s="423">
        <f ca="1">SUMIF(DataMan!A:F,'Audit for Odd APNs'!A148,DataMan!F:F)</f>
        <v>0</v>
      </c>
      <c r="R148" s="86" t="e">
        <f>VLOOKUP(A148,DataMan!A:B,2,FALSE)</f>
        <v>#N/A</v>
      </c>
      <c r="S148" s="643" t="b">
        <f t="shared" ca="1" si="5"/>
        <v>1</v>
      </c>
    </row>
    <row r="149" spans="1:20" ht="26.25" thickBot="1">
      <c r="A149" s="489" t="s">
        <v>11558</v>
      </c>
      <c r="B149" s="463" t="s">
        <v>991</v>
      </c>
      <c r="C149" s="84">
        <f>VLOOKUP(B149,'Northern Branch Phase II Debris'!A:F,2,FALSE)</f>
        <v>1040</v>
      </c>
      <c r="D149" s="84" t="str">
        <f>VLOOKUP(B149,'Northern Branch Phase II Debris'!A:F,3,FALSE)</f>
        <v>Anna Grace Lane</v>
      </c>
      <c r="G149" s="84" t="str">
        <f t="shared" si="4"/>
        <v>Go Ahead</v>
      </c>
      <c r="H149" s="320">
        <f>VLOOKUP(B149,'Northern Branch Phase II Debris'!A:F,6,FALSE)</f>
        <v>44371</v>
      </c>
      <c r="I149" s="84" t="str">
        <f>VLOOKUP(B149,'Northern Branch Phase II Debris'!A:G,7,FALSE)</f>
        <v>Trinity</v>
      </c>
      <c r="J149" s="84" t="e">
        <f>VLOOKUP(B149,'Go Backs'!A:H,8,FALSE)</f>
        <v>#N/A</v>
      </c>
      <c r="L149" s="84" t="e">
        <f>VLOOKUP(B149,'Go Aheads'!A:H,8,FALSE)</f>
        <v>#N/A</v>
      </c>
      <c r="N149" s="84">
        <f>VLOOKUP(B149,'Northern Branch Phase II Debris'!A:F,4,FALSE)</f>
        <v>5</v>
      </c>
      <c r="O149" s="423">
        <f>VLOOKUP(B149,'Northern Branch Phase II Debris'!A:F,5,FALSE)</f>
        <v>4</v>
      </c>
      <c r="P149" s="423"/>
      <c r="Q149" s="423">
        <f ca="1">SUMIF(DataMan!A:F,'Audit for Odd APNs'!A149,DataMan!F:F)</f>
        <v>4</v>
      </c>
      <c r="R149" s="86">
        <f>VLOOKUP(A149,DataMan!A:B,2,FALSE)</f>
        <v>44364.444560185198</v>
      </c>
      <c r="S149" s="643" t="b">
        <f t="shared" ca="1" si="5"/>
        <v>1</v>
      </c>
      <c r="T149" s="446"/>
    </row>
    <row r="150" spans="1:20" ht="26.25" thickBot="1">
      <c r="A150" s="489" t="s">
        <v>11559</v>
      </c>
      <c r="B150" s="463" t="s">
        <v>990</v>
      </c>
      <c r="C150" s="84">
        <f>VLOOKUP(B150,'Northern Branch Phase II Debris'!A:F,2,FALSE)</f>
        <v>1111</v>
      </c>
      <c r="D150" s="84" t="str">
        <f>VLOOKUP(B150,'Northern Branch Phase II Debris'!A:F,3,FALSE)</f>
        <v>Anna Grace Lane</v>
      </c>
      <c r="G150" s="84" t="str">
        <f t="shared" si="4"/>
        <v>Go Ahead</v>
      </c>
      <c r="H150" s="320">
        <f>VLOOKUP(B150,'Northern Branch Phase II Debris'!A:F,6,FALSE)</f>
        <v>44361</v>
      </c>
      <c r="I150" s="84" t="str">
        <f>VLOOKUP(B150,'Northern Branch Phase II Debris'!A:G,7,FALSE)</f>
        <v>Trinity</v>
      </c>
      <c r="J150" s="84" t="e">
        <f>VLOOKUP(B150,'Go Backs'!A:H,8,FALSE)</f>
        <v>#N/A</v>
      </c>
      <c r="L150" s="84" t="e">
        <f>VLOOKUP(B150,'Go Aheads'!A:H,8,FALSE)</f>
        <v>#N/A</v>
      </c>
      <c r="N150" s="84">
        <f>VLOOKUP(B150,'Northern Branch Phase II Debris'!A:F,4,FALSE)</f>
        <v>0</v>
      </c>
      <c r="O150" s="423">
        <f>VLOOKUP(B150,'Northern Branch Phase II Debris'!A:F,5,FALSE)</f>
        <v>0</v>
      </c>
      <c r="P150" s="423"/>
      <c r="Q150" s="423">
        <f ca="1">SUMIF(DataMan!A:F,'Audit for Odd APNs'!A150,DataMan!F:F)</f>
        <v>0</v>
      </c>
      <c r="R150" s="86" t="e">
        <f>VLOOKUP(A150,DataMan!A:B,2,FALSE)</f>
        <v>#N/A</v>
      </c>
      <c r="S150" s="643" t="b">
        <f t="shared" ca="1" si="5"/>
        <v>1</v>
      </c>
    </row>
    <row r="151" spans="1:20" ht="15" thickBot="1">
      <c r="A151" s="489" t="s">
        <v>4958</v>
      </c>
      <c r="B151" s="463" t="s">
        <v>1475</v>
      </c>
      <c r="C151" s="84">
        <f>VLOOKUP(B151,'Northern Branch Phase II Debris'!A:F,2,FALSE)</f>
        <v>28101</v>
      </c>
      <c r="D151" s="84" t="str">
        <f>VLOOKUP(B151,'Northern Branch Phase II Debris'!A:F,3,FALSE)</f>
        <v>Mad River Road</v>
      </c>
      <c r="G151" s="84" t="str">
        <f t="shared" si="4"/>
        <v>Go Ahead</v>
      </c>
      <c r="H151" s="320">
        <f>VLOOKUP(B151,'Northern Branch Phase II Debris'!A:F,6,FALSE)</f>
        <v>44331</v>
      </c>
      <c r="I151" s="84" t="str">
        <f>VLOOKUP(B151,'Northern Branch Phase II Debris'!A:G,7,FALSE)</f>
        <v>Trinity</v>
      </c>
      <c r="J151" s="84" t="e">
        <f>VLOOKUP(B151,'Go Backs'!A:H,8,FALSE)</f>
        <v>#N/A</v>
      </c>
      <c r="L151" s="84" t="e">
        <f>VLOOKUP(B151,'Go Aheads'!A:H,8,FALSE)</f>
        <v>#N/A</v>
      </c>
      <c r="N151" s="84">
        <f>VLOOKUP(B151,'Northern Branch Phase II Debris'!A:F,4,FALSE)</f>
        <v>11</v>
      </c>
      <c r="O151" s="423">
        <f>VLOOKUP(B151,'Northern Branch Phase II Debris'!A:F,5,FALSE)</f>
        <v>10</v>
      </c>
      <c r="P151" s="423"/>
      <c r="Q151" s="423">
        <f ca="1">SUMIF(DataMan!A:F,'Audit for Odd APNs'!A151,DataMan!F:F)</f>
        <v>10</v>
      </c>
      <c r="R151" s="86">
        <f>VLOOKUP(A151,DataMan!A:B,2,FALSE)</f>
        <v>44326.672210648103</v>
      </c>
      <c r="S151" s="643" t="b">
        <f t="shared" ca="1" si="5"/>
        <v>1</v>
      </c>
    </row>
    <row r="152" spans="1:20" ht="15" thickBot="1">
      <c r="A152" s="489" t="s">
        <v>11560</v>
      </c>
      <c r="B152" s="463" t="s">
        <v>1725</v>
      </c>
      <c r="C152" s="84" t="str">
        <f>VLOOKUP(B152,'Northern Branch Phase II Debris'!A:F,2,FALSE)</f>
        <v>860-000-093-000</v>
      </c>
      <c r="D152" s="84" t="str">
        <f>VLOOKUP(B152,'Northern Branch Phase II Debris'!A:F,3,FALSE)</f>
        <v>RLCSD LL#98A</v>
      </c>
      <c r="G152" s="84" t="str">
        <f t="shared" si="4"/>
        <v>Go Ahead</v>
      </c>
      <c r="H152" s="320">
        <f>VLOOKUP(B152,'Northern Branch Phase II Debris'!A:F,6,FALSE)</f>
        <v>0</v>
      </c>
      <c r="I152" s="84" t="str">
        <f>VLOOKUP(B152,'Northern Branch Phase II Debris'!A:G,7,FALSE)</f>
        <v>Trinity</v>
      </c>
      <c r="J152" s="84" t="e">
        <f>VLOOKUP(B152,'Go Backs'!A:H,8,FALSE)</f>
        <v>#N/A</v>
      </c>
      <c r="L152" s="84" t="e">
        <f>VLOOKUP(B152,'Go Aheads'!A:H,8,FALSE)</f>
        <v>#N/A</v>
      </c>
      <c r="N152" s="84">
        <f>VLOOKUP(B152,'Northern Branch Phase II Debris'!A:F,4,FALSE)</f>
        <v>0</v>
      </c>
      <c r="O152" s="423">
        <f>VLOOKUP(B152,'Northern Branch Phase II Debris'!A:F,5,FALSE)</f>
        <v>0</v>
      </c>
      <c r="P152" s="423"/>
      <c r="Q152" s="423">
        <f ca="1">SUMIF(DataMan!A:F,'Audit for Odd APNs'!A152,DataMan!F:F)</f>
        <v>0</v>
      </c>
      <c r="R152" s="86" t="e">
        <f>VLOOKUP(A152,DataMan!A:B,2,FALSE)</f>
        <v>#N/A</v>
      </c>
      <c r="S152" s="643" t="b">
        <f t="shared" ca="1" si="5"/>
        <v>1</v>
      </c>
    </row>
    <row r="153" spans="1:20" ht="15" thickBot="1">
      <c r="A153" s="489" t="s">
        <v>11561</v>
      </c>
      <c r="B153" s="463" t="s">
        <v>1228</v>
      </c>
      <c r="C153" s="84">
        <f>VLOOKUP(B153,'Northern Branch Phase II Debris'!A:F,2,FALSE)</f>
        <v>9590</v>
      </c>
      <c r="D153" s="84" t="str">
        <f>VLOOKUP(B153,'Northern Branch Phase II Debris'!A:F,3,FALSE)</f>
        <v>Ruth-Zenia Road</v>
      </c>
      <c r="G153" s="84" t="str">
        <f t="shared" si="4"/>
        <v>Go Ahead</v>
      </c>
      <c r="H153" s="320">
        <f>VLOOKUP(B153,'Northern Branch Phase II Debris'!A:F,6,FALSE)</f>
        <v>44373</v>
      </c>
      <c r="I153" s="84" t="str">
        <f>VLOOKUP(B153,'Northern Branch Phase II Debris'!A:G,7,FALSE)</f>
        <v>Trinity</v>
      </c>
      <c r="J153" s="84" t="e">
        <f>VLOOKUP(B153,'Go Backs'!A:H,8,FALSE)</f>
        <v>#N/A</v>
      </c>
      <c r="L153" s="84" t="e">
        <f>VLOOKUP(B153,'Go Aheads'!A:H,8,FALSE)</f>
        <v>#N/A</v>
      </c>
      <c r="N153" s="84">
        <f>VLOOKUP(B153,'Northern Branch Phase II Debris'!A:F,4,FALSE)</f>
        <v>0</v>
      </c>
      <c r="O153" s="423">
        <f>VLOOKUP(B153,'Northern Branch Phase II Debris'!A:F,5,FALSE)</f>
        <v>0</v>
      </c>
      <c r="P153" s="423"/>
      <c r="Q153" s="423">
        <f ca="1">SUMIF(DataMan!A:F,'Audit for Odd APNs'!A153,DataMan!F:F)</f>
        <v>0</v>
      </c>
      <c r="R153" s="86" t="e">
        <f>VLOOKUP(A153,DataMan!A:B,2,FALSE)</f>
        <v>#N/A</v>
      </c>
      <c r="S153" s="643" t="b">
        <f t="shared" ca="1" si="5"/>
        <v>1</v>
      </c>
    </row>
    <row r="154" spans="1:20" ht="39" thickBot="1">
      <c r="A154" s="489" t="s">
        <v>11562</v>
      </c>
      <c r="B154" s="491" t="s">
        <v>1955</v>
      </c>
      <c r="C154" s="84">
        <f>VLOOKUP(B154,'Northern Branch Phase II Debris'!A:F,2,FALSE)</f>
        <v>750</v>
      </c>
      <c r="D154" s="84" t="str">
        <f>VLOOKUP(B154,'Northern Branch Phase II Debris'!A:F,3,FALSE)</f>
        <v>East Hettenshaw Road</v>
      </c>
      <c r="G154" s="84" t="str">
        <f t="shared" si="4"/>
        <v>Go Ahead</v>
      </c>
      <c r="H154" s="320">
        <f>VLOOKUP(B154,'Northern Branch Phase II Debris'!A:F,6,FALSE)</f>
        <v>0</v>
      </c>
      <c r="I154" s="84" t="str">
        <f>VLOOKUP(B154,'Northern Branch Phase II Debris'!A:G,7,FALSE)</f>
        <v>Trinity</v>
      </c>
      <c r="J154" s="84" t="e">
        <f>VLOOKUP(B154,'Go Backs'!A:H,8,FALSE)</f>
        <v>#N/A</v>
      </c>
      <c r="L154" s="84" t="e">
        <f>VLOOKUP(B154,'Go Aheads'!A:H,8,FALSE)</f>
        <v>#N/A</v>
      </c>
      <c r="N154" s="84">
        <f>VLOOKUP(B154,'Northern Branch Phase II Debris'!A:F,4,FALSE)</f>
        <v>0</v>
      </c>
      <c r="O154" s="423">
        <f>VLOOKUP(B154,'Northern Branch Phase II Debris'!A:F,5,FALSE)</f>
        <v>0</v>
      </c>
      <c r="P154" s="423"/>
      <c r="Q154" s="423">
        <f ca="1">SUMIF(DataMan!A:F,'Audit for Odd APNs'!A154,DataMan!F:F)</f>
        <v>0</v>
      </c>
      <c r="R154" s="86" t="e">
        <f>VLOOKUP(A154,DataMan!A:B,2,FALSE)</f>
        <v>#N/A</v>
      </c>
      <c r="S154" s="643" t="b">
        <f t="shared" ca="1" si="5"/>
        <v>1</v>
      </c>
    </row>
    <row r="155" spans="1:20" ht="15" thickBot="1">
      <c r="A155" s="489" t="s">
        <v>11563</v>
      </c>
      <c r="B155" s="463" t="s">
        <v>1473</v>
      </c>
      <c r="C155" s="84">
        <f>VLOOKUP(B155,'Northern Branch Phase II Debris'!A:F,2,FALSE)</f>
        <v>13971</v>
      </c>
      <c r="D155" s="84" t="str">
        <f>VLOOKUP(B155,'Northern Branch Phase II Debris'!A:F,3,FALSE)</f>
        <v>Mad River Road</v>
      </c>
      <c r="G155" s="84" t="str">
        <f t="shared" si="4"/>
        <v>Go Ahead</v>
      </c>
      <c r="H155" s="320">
        <f>VLOOKUP(B155,'Northern Branch Phase II Debris'!A:F,6,FALSE)</f>
        <v>0</v>
      </c>
      <c r="I155" s="84" t="str">
        <f>VLOOKUP(B155,'Northern Branch Phase II Debris'!A:G,7,FALSE)</f>
        <v>Trinity</v>
      </c>
      <c r="J155" s="84" t="e">
        <f>VLOOKUP(B155,'Go Backs'!A:H,8,FALSE)</f>
        <v>#N/A</v>
      </c>
      <c r="L155" s="84" t="e">
        <f>VLOOKUP(B155,'Go Aheads'!A:H,8,FALSE)</f>
        <v>#N/A</v>
      </c>
      <c r="N155" s="84">
        <f>VLOOKUP(B155,'Northern Branch Phase II Debris'!A:F,4,FALSE)</f>
        <v>0</v>
      </c>
      <c r="O155" s="423">
        <f>VLOOKUP(B155,'Northern Branch Phase II Debris'!A:F,5,FALSE)</f>
        <v>0</v>
      </c>
      <c r="P155" s="423"/>
      <c r="Q155" s="423">
        <f ca="1">SUMIF(DataMan!A:F,'Audit for Odd APNs'!A155,DataMan!F:F)</f>
        <v>0</v>
      </c>
      <c r="R155" s="86" t="e">
        <f>VLOOKUP(A155,DataMan!A:B,2,FALSE)</f>
        <v>#N/A</v>
      </c>
      <c r="S155" s="643" t="b">
        <f t="shared" ca="1" si="5"/>
        <v>1</v>
      </c>
    </row>
    <row r="156" spans="1:20" ht="26.25" thickBot="1">
      <c r="A156" s="489" t="s">
        <v>11564</v>
      </c>
      <c r="B156" s="463" t="s">
        <v>732</v>
      </c>
      <c r="C156" s="84" t="str">
        <f>VLOOKUP(B156,'Northern Branch Phase II Debris'!A:F,2,FALSE)</f>
        <v>860-000-102-000</v>
      </c>
      <c r="D156" s="84" t="str">
        <f>VLOOKUP(B156,'Northern Branch Phase II Debris'!A:F,3,FALSE)</f>
        <v>RLCSD LL#53 Triple L Lane</v>
      </c>
      <c r="G156" s="84" t="str">
        <f t="shared" si="4"/>
        <v>Go Ahead</v>
      </c>
      <c r="H156" s="320">
        <f>VLOOKUP(B156,'Northern Branch Phase II Debris'!A:F,6,FALSE)</f>
        <v>44359</v>
      </c>
      <c r="I156" s="84" t="str">
        <f>VLOOKUP(B156,'Northern Branch Phase II Debris'!A:G,7,FALSE)</f>
        <v>Trinity</v>
      </c>
      <c r="J156" s="84" t="e">
        <f>VLOOKUP(B156,'Go Backs'!A:H,8,FALSE)</f>
        <v>#N/A</v>
      </c>
      <c r="L156" s="84" t="e">
        <f>VLOOKUP(B156,'Go Aheads'!A:H,8,FALSE)</f>
        <v>#N/A</v>
      </c>
      <c r="N156" s="84">
        <f>VLOOKUP(B156,'Northern Branch Phase II Debris'!A:F,4,FALSE)</f>
        <v>4</v>
      </c>
      <c r="O156" s="423">
        <f>VLOOKUP(B156,'Northern Branch Phase II Debris'!A:F,5,FALSE)</f>
        <v>5</v>
      </c>
      <c r="P156" s="423"/>
      <c r="Q156" s="423">
        <f ca="1">SUMIF(DataMan!A:F,'Audit for Odd APNs'!A156,DataMan!F:F)</f>
        <v>5</v>
      </c>
      <c r="R156" s="86">
        <f>VLOOKUP(A156,DataMan!A:B,2,FALSE)</f>
        <v>44358.654768518492</v>
      </c>
      <c r="S156" s="643" t="b">
        <f t="shared" ca="1" si="5"/>
        <v>1</v>
      </c>
      <c r="T156" s="436"/>
    </row>
    <row r="157" spans="1:20" ht="15" thickBot="1">
      <c r="A157" s="489" t="s">
        <v>11565</v>
      </c>
      <c r="B157" s="463" t="s">
        <v>733</v>
      </c>
      <c r="C157" s="84" t="str">
        <f>VLOOKUP(B157,'Northern Branch Phase II Debris'!A:F,2,FALSE)</f>
        <v>860-000-142-000</v>
      </c>
      <c r="D157" s="84" t="str">
        <f>VLOOKUP(B157,'Northern Branch Phase II Debris'!A:F,3,FALSE)</f>
        <v>RLCSD LL#54</v>
      </c>
      <c r="G157" s="84" t="str">
        <f t="shared" si="4"/>
        <v>Go Ahead</v>
      </c>
      <c r="H157" s="320">
        <f>VLOOKUP(B157,'Northern Branch Phase II Debris'!A:F,6,FALSE)</f>
        <v>44358</v>
      </c>
      <c r="I157" s="84" t="str">
        <f>VLOOKUP(B157,'Northern Branch Phase II Debris'!A:G,7,FALSE)</f>
        <v>Trinity</v>
      </c>
      <c r="J157" s="84" t="e">
        <f>VLOOKUP(B157,'Go Backs'!A:H,8,FALSE)</f>
        <v>#N/A</v>
      </c>
      <c r="L157" s="84" t="e">
        <f>VLOOKUP(B157,'Go Aheads'!A:H,8,FALSE)</f>
        <v>#N/A</v>
      </c>
      <c r="N157" s="84">
        <f>VLOOKUP(B157,'Northern Branch Phase II Debris'!A:F,4,FALSE)</f>
        <v>2</v>
      </c>
      <c r="O157" s="423">
        <f>VLOOKUP(B157,'Northern Branch Phase II Debris'!A:F,5,FALSE)</f>
        <v>1</v>
      </c>
      <c r="P157" s="423"/>
      <c r="Q157" s="423">
        <f ca="1">SUMIF(DataMan!A:F,'Audit for Odd APNs'!A157,DataMan!F:F)</f>
        <v>1</v>
      </c>
      <c r="R157" s="86">
        <f>VLOOKUP(A157,DataMan!A:B,2,FALSE)</f>
        <v>44358.418275462987</v>
      </c>
      <c r="S157" s="643" t="b">
        <f t="shared" ca="1" si="5"/>
        <v>1</v>
      </c>
      <c r="T157" s="436"/>
    </row>
    <row r="158" spans="1:20" ht="15" thickBot="1">
      <c r="A158" s="489" t="s">
        <v>11566</v>
      </c>
      <c r="B158" s="463" t="s">
        <v>734</v>
      </c>
      <c r="C158" s="84" t="str">
        <f>VLOOKUP(B158,'Northern Branch Phase II Debris'!A:F,2,FALSE)</f>
        <v>860-000-143-000</v>
      </c>
      <c r="D158" s="84" t="str">
        <f>VLOOKUP(B158,'Northern Branch Phase II Debris'!A:F,3,FALSE)</f>
        <v>RLCSD LL#55</v>
      </c>
      <c r="G158" s="84" t="str">
        <f t="shared" si="4"/>
        <v>Go Ahead</v>
      </c>
      <c r="H158" s="320">
        <f>VLOOKUP(B158,'Northern Branch Phase II Debris'!A:F,6,FALSE)</f>
        <v>44358</v>
      </c>
      <c r="I158" s="84" t="str">
        <f>VLOOKUP(B158,'Northern Branch Phase II Debris'!A:G,7,FALSE)</f>
        <v>Trinity</v>
      </c>
      <c r="J158" s="84" t="e">
        <f>VLOOKUP(B158,'Go Backs'!A:H,8,FALSE)</f>
        <v>#N/A</v>
      </c>
      <c r="L158" s="84" t="e">
        <f>VLOOKUP(B158,'Go Aheads'!A:H,8,FALSE)</f>
        <v>#N/A</v>
      </c>
      <c r="N158" s="84">
        <f>VLOOKUP(B158,'Northern Branch Phase II Debris'!A:F,4,FALSE)</f>
        <v>2</v>
      </c>
      <c r="O158" s="423">
        <f>VLOOKUP(B158,'Northern Branch Phase II Debris'!A:F,5,FALSE)</f>
        <v>1</v>
      </c>
      <c r="P158" s="423"/>
      <c r="Q158" s="423">
        <f ca="1">SUMIF(DataMan!A:F,'Audit for Odd APNs'!A158,DataMan!F:F)</f>
        <v>1</v>
      </c>
      <c r="R158" s="86">
        <f>VLOOKUP(A158,DataMan!A:B,2,FALSE)</f>
        <v>44357.618819444397</v>
      </c>
      <c r="S158" s="643" t="b">
        <f t="shared" ca="1" si="5"/>
        <v>1</v>
      </c>
      <c r="T158" s="430"/>
    </row>
    <row r="159" spans="1:20" ht="15" thickBot="1">
      <c r="A159" s="489" t="s">
        <v>11567</v>
      </c>
      <c r="B159" s="463" t="s">
        <v>735</v>
      </c>
      <c r="C159" s="84" t="str">
        <f>VLOOKUP(B159,'Northern Branch Phase II Debris'!A:F,2,FALSE)</f>
        <v>860-000-118-000</v>
      </c>
      <c r="D159" s="84" t="str">
        <f>VLOOKUP(B159,'Northern Branch Phase II Debris'!A:F,3,FALSE)</f>
        <v>RLCSD LL#56</v>
      </c>
      <c r="G159" s="84" t="str">
        <f t="shared" si="4"/>
        <v>Go Ahead</v>
      </c>
      <c r="H159" s="320">
        <f>VLOOKUP(B159,'Northern Branch Phase II Debris'!A:F,6,FALSE)</f>
        <v>44357</v>
      </c>
      <c r="I159" s="84" t="str">
        <f>VLOOKUP(B159,'Northern Branch Phase II Debris'!A:G,7,FALSE)</f>
        <v>Trinity</v>
      </c>
      <c r="J159" s="84" t="e">
        <f>VLOOKUP(B159,'Go Backs'!A:H,8,FALSE)</f>
        <v>#N/A</v>
      </c>
      <c r="L159" s="84" t="e">
        <f>VLOOKUP(B159,'Go Aheads'!A:H,8,FALSE)</f>
        <v>#N/A</v>
      </c>
      <c r="N159" s="84">
        <f>VLOOKUP(B159,'Northern Branch Phase II Debris'!A:F,4,FALSE)</f>
        <v>2</v>
      </c>
      <c r="O159" s="423">
        <f>VLOOKUP(B159,'Northern Branch Phase II Debris'!A:F,5,FALSE)</f>
        <v>2</v>
      </c>
      <c r="P159" s="423"/>
      <c r="Q159" s="423">
        <f ca="1">SUMIF(DataMan!A:F,'Audit for Odd APNs'!A159,DataMan!F:F)</f>
        <v>2</v>
      </c>
      <c r="R159" s="86">
        <f>VLOOKUP(A159,DataMan!A:B,2,FALSE)</f>
        <v>44357.432835648098</v>
      </c>
      <c r="S159" s="643" t="b">
        <f t="shared" ca="1" si="5"/>
        <v>1</v>
      </c>
    </row>
    <row r="160" spans="1:20" ht="15" thickBot="1">
      <c r="A160" s="489" t="s">
        <v>11568</v>
      </c>
      <c r="B160" s="463" t="s">
        <v>736</v>
      </c>
      <c r="C160" s="84" t="str">
        <f>VLOOKUP(B160,'Northern Branch Phase II Debris'!A:F,2,FALSE)</f>
        <v>860-000-161-000</v>
      </c>
      <c r="D160" s="84" t="str">
        <f>VLOOKUP(B160,'Northern Branch Phase II Debris'!A:F,3,FALSE)</f>
        <v>RLCSD LL#57</v>
      </c>
      <c r="G160" s="84" t="str">
        <f t="shared" si="4"/>
        <v>Go Ahead</v>
      </c>
      <c r="H160" s="320">
        <f>VLOOKUP(B160,'Northern Branch Phase II Debris'!A:F,6,FALSE)</f>
        <v>44357</v>
      </c>
      <c r="I160" s="84" t="str">
        <f>VLOOKUP(B160,'Northern Branch Phase II Debris'!A:G,7,FALSE)</f>
        <v>Trinity</v>
      </c>
      <c r="J160" s="84" t="e">
        <f>VLOOKUP(B160,'Go Backs'!A:H,8,FALSE)</f>
        <v>#N/A</v>
      </c>
      <c r="L160" s="84" t="e">
        <f>VLOOKUP(B160,'Go Aheads'!A:H,8,FALSE)</f>
        <v>#N/A</v>
      </c>
      <c r="N160" s="84">
        <f>VLOOKUP(B160,'Northern Branch Phase II Debris'!A:F,4,FALSE)</f>
        <v>0</v>
      </c>
      <c r="O160" s="423">
        <f>VLOOKUP(B160,'Northern Branch Phase II Debris'!A:F,5,FALSE)</f>
        <v>0</v>
      </c>
      <c r="P160" s="423"/>
      <c r="Q160" s="423">
        <f ca="1">SUMIF(DataMan!A:F,'Audit for Odd APNs'!A160,DataMan!F:F)</f>
        <v>0</v>
      </c>
      <c r="R160" s="86" t="e">
        <f>VLOOKUP(A160,DataMan!A:B,2,FALSE)</f>
        <v>#N/A</v>
      </c>
      <c r="S160" s="643" t="b">
        <f t="shared" ca="1" si="5"/>
        <v>1</v>
      </c>
    </row>
    <row r="161" spans="1:20" ht="26.25" thickBot="1">
      <c r="A161" s="489" t="s">
        <v>11569</v>
      </c>
      <c r="B161" s="463" t="s">
        <v>1802</v>
      </c>
      <c r="C161" s="84">
        <f>VLOOKUP(B161,'Northern Branch Phase II Debris'!A:F,2,FALSE)</f>
        <v>11889</v>
      </c>
      <c r="D161" s="84" t="str">
        <f>VLOOKUP(B161,'Northern Branch Phase II Debris'!A:F,3,FALSE)</f>
        <v>Long Ridge Road</v>
      </c>
      <c r="G161" s="84" t="str">
        <f t="shared" si="4"/>
        <v>Go Ahead</v>
      </c>
      <c r="H161" s="320">
        <f>VLOOKUP(B161,'Northern Branch Phase II Debris'!A:F,6,FALSE)</f>
        <v>0</v>
      </c>
      <c r="I161" s="84" t="str">
        <f>VLOOKUP(B161,'Northern Branch Phase II Debris'!A:G,7,FALSE)</f>
        <v>Trinity</v>
      </c>
      <c r="J161" s="84" t="e">
        <f>VLOOKUP(B161,'Go Backs'!A:H,8,FALSE)</f>
        <v>#N/A</v>
      </c>
      <c r="L161" s="84" t="e">
        <f>VLOOKUP(B161,'Go Aheads'!A:H,8,FALSE)</f>
        <v>#N/A</v>
      </c>
      <c r="N161" s="84">
        <f>VLOOKUP(B161,'Northern Branch Phase II Debris'!A:F,4,FALSE)</f>
        <v>1</v>
      </c>
      <c r="O161" s="423">
        <f>VLOOKUP(B161,'Northern Branch Phase II Debris'!A:F,5,FALSE)</f>
        <v>0</v>
      </c>
      <c r="P161" s="423"/>
      <c r="Q161" s="423">
        <f ca="1">SUMIF(DataMan!A:F,'Audit for Odd APNs'!A161,DataMan!F:F)</f>
        <v>0</v>
      </c>
      <c r="R161" s="86" t="e">
        <f>VLOOKUP(A161,DataMan!A:B,2,FALSE)</f>
        <v>#N/A</v>
      </c>
      <c r="S161" s="643" t="b">
        <f t="shared" ca="1" si="5"/>
        <v>1</v>
      </c>
    </row>
    <row r="162" spans="1:20" ht="26.25" thickBot="1">
      <c r="A162" s="489" t="s">
        <v>11570</v>
      </c>
      <c r="B162" s="491" t="s">
        <v>1796</v>
      </c>
      <c r="C162" s="84">
        <f>VLOOKUP(B162,'Northern Branch Phase II Debris'!A:F,2,FALSE)</f>
        <v>12141</v>
      </c>
      <c r="D162" s="84" t="str">
        <f>VLOOKUP(B162,'Northern Branch Phase II Debris'!A:F,3,FALSE)</f>
        <v>Long Ridge Road</v>
      </c>
      <c r="G162" s="84" t="str">
        <f t="shared" si="4"/>
        <v>Go Ahead</v>
      </c>
      <c r="H162" s="320">
        <f>VLOOKUP(B162,'Northern Branch Phase II Debris'!A:F,6,FALSE)</f>
        <v>0</v>
      </c>
      <c r="I162" s="84" t="str">
        <f>VLOOKUP(B162,'Northern Branch Phase II Debris'!A:G,7,FALSE)</f>
        <v>Trinity</v>
      </c>
      <c r="J162" s="84" t="e">
        <f>VLOOKUP(B162,'Go Backs'!A:H,8,FALSE)</f>
        <v>#N/A</v>
      </c>
      <c r="L162" s="84" t="e">
        <f>VLOOKUP(B162,'Go Aheads'!A:H,8,FALSE)</f>
        <v>#N/A</v>
      </c>
      <c r="N162" s="84">
        <f>VLOOKUP(B162,'Northern Branch Phase II Debris'!A:F,4,FALSE)</f>
        <v>0</v>
      </c>
      <c r="O162" s="423">
        <f>VLOOKUP(B162,'Northern Branch Phase II Debris'!A:F,5,FALSE)</f>
        <v>0</v>
      </c>
      <c r="P162" s="423"/>
      <c r="Q162" s="423">
        <f ca="1">SUMIF(DataMan!A:F,'Audit for Odd APNs'!A162,DataMan!F:F)</f>
        <v>0</v>
      </c>
      <c r="R162" s="86" t="e">
        <f>VLOOKUP(A162,DataMan!A:B,2,FALSE)</f>
        <v>#N/A</v>
      </c>
      <c r="S162" s="643" t="b">
        <f t="shared" ca="1" si="5"/>
        <v>1</v>
      </c>
    </row>
    <row r="163" spans="1:20" ht="26.25" thickBot="1">
      <c r="A163" s="489" t="s">
        <v>11571</v>
      </c>
      <c r="B163" s="491" t="s">
        <v>1797</v>
      </c>
      <c r="C163" s="84">
        <f>VLOOKUP(B163,'Northern Branch Phase II Debris'!A:F,2,FALSE)</f>
        <v>12171</v>
      </c>
      <c r="D163" s="84" t="str">
        <f>VLOOKUP(B163,'Northern Branch Phase II Debris'!A:F,3,FALSE)</f>
        <v>Long Ridge Road</v>
      </c>
      <c r="G163" s="84" t="str">
        <f t="shared" si="4"/>
        <v>Go Ahead</v>
      </c>
      <c r="H163" s="320">
        <f>VLOOKUP(B163,'Northern Branch Phase II Debris'!A:F,6,FALSE)</f>
        <v>0</v>
      </c>
      <c r="I163" s="84" t="str">
        <f>VLOOKUP(B163,'Northern Branch Phase II Debris'!A:G,7,FALSE)</f>
        <v>Trinity</v>
      </c>
      <c r="J163" s="84" t="e">
        <f>VLOOKUP(B163,'Go Backs'!A:H,8,FALSE)</f>
        <v>#N/A</v>
      </c>
      <c r="L163" s="84" t="e">
        <f>VLOOKUP(B163,'Go Aheads'!A:H,8,FALSE)</f>
        <v>#N/A</v>
      </c>
      <c r="N163" s="84">
        <f>VLOOKUP(B163,'Northern Branch Phase II Debris'!A:F,4,FALSE)</f>
        <v>0</v>
      </c>
      <c r="O163" s="423">
        <f>VLOOKUP(B163,'Northern Branch Phase II Debris'!A:F,5,FALSE)</f>
        <v>0</v>
      </c>
      <c r="P163" s="423"/>
      <c r="Q163" s="423">
        <f ca="1">SUMIF(DataMan!A:F,'Audit for Odd APNs'!A163,DataMan!F:F)</f>
        <v>0</v>
      </c>
      <c r="R163" s="86" t="e">
        <f>VLOOKUP(A163,DataMan!A:B,2,FALSE)</f>
        <v>#N/A</v>
      </c>
      <c r="S163" s="643" t="b">
        <f t="shared" ca="1" si="5"/>
        <v>1</v>
      </c>
    </row>
    <row r="164" spans="1:20" ht="15" thickBot="1">
      <c r="A164" s="489" t="s">
        <v>11572</v>
      </c>
      <c r="B164" s="463" t="s">
        <v>1204</v>
      </c>
      <c r="C164" s="84">
        <f>VLOOKUP(B164,'Northern Branch Phase II Debris'!A:F,2,FALSE)</f>
        <v>81</v>
      </c>
      <c r="D164" s="84" t="str">
        <f>VLOOKUP(B164,'Northern Branch Phase II Debris'!A:F,3,FALSE)</f>
        <v>Lane B</v>
      </c>
      <c r="G164" s="84" t="str">
        <f t="shared" si="4"/>
        <v>Go Ahead</v>
      </c>
      <c r="H164" s="320">
        <f>VLOOKUP(B164,'Northern Branch Phase II Debris'!A:F,6,FALSE)</f>
        <v>44378</v>
      </c>
      <c r="I164" s="84" t="str">
        <f>VLOOKUP(B164,'Northern Branch Phase II Debris'!A:G,7,FALSE)</f>
        <v>Trinity</v>
      </c>
      <c r="J164" s="84" t="e">
        <f>VLOOKUP(B164,'Go Backs'!A:H,8,FALSE)</f>
        <v>#N/A</v>
      </c>
      <c r="L164" s="84" t="e">
        <f>VLOOKUP(B164,'Go Aheads'!A:H,8,FALSE)</f>
        <v>#N/A</v>
      </c>
      <c r="N164" s="84">
        <f>VLOOKUP(B164,'Northern Branch Phase II Debris'!A:F,4,FALSE)</f>
        <v>7</v>
      </c>
      <c r="O164" s="423">
        <f>VLOOKUP(B164,'Northern Branch Phase II Debris'!A:F,5,FALSE)</f>
        <v>6</v>
      </c>
      <c r="P164" s="423"/>
      <c r="Q164" s="423">
        <f ca="1">SUMIF(DataMan!A:F,'Audit for Odd APNs'!A164,DataMan!F:F)</f>
        <v>6</v>
      </c>
      <c r="R164" s="86">
        <f>VLOOKUP(A164,DataMan!A:B,2,FALSE)</f>
        <v>44375.352430555598</v>
      </c>
      <c r="S164" s="643" t="b">
        <f t="shared" ca="1" si="5"/>
        <v>1</v>
      </c>
      <c r="T164" s="468"/>
    </row>
    <row r="165" spans="1:20" ht="15" thickBot="1">
      <c r="A165" s="489" t="s">
        <v>11573</v>
      </c>
      <c r="B165" s="463" t="s">
        <v>1761</v>
      </c>
      <c r="C165" s="84">
        <f>VLOOKUP(B165,'Northern Branch Phase II Debris'!A:F,2,FALSE)</f>
        <v>320</v>
      </c>
      <c r="D165" s="84" t="str">
        <f>VLOOKUP(B165,'Northern Branch Phase II Debris'!A:F,3,FALSE)</f>
        <v>Upriver Road</v>
      </c>
      <c r="G165" s="84" t="str">
        <f t="shared" si="4"/>
        <v>Go Ahead</v>
      </c>
      <c r="H165" s="320">
        <f>VLOOKUP(B165,'Northern Branch Phase II Debris'!A:F,6,FALSE)</f>
        <v>44368</v>
      </c>
      <c r="I165" s="84" t="str">
        <f>VLOOKUP(B165,'Northern Branch Phase II Debris'!A:G,7,FALSE)</f>
        <v>Trinity</v>
      </c>
      <c r="J165" s="84" t="e">
        <f>VLOOKUP(B165,'Go Backs'!A:H,8,FALSE)</f>
        <v>#N/A</v>
      </c>
      <c r="L165" s="84" t="e">
        <f>VLOOKUP(B165,'Go Aheads'!A:H,8,FALSE)</f>
        <v>#N/A</v>
      </c>
      <c r="N165" s="84">
        <f>VLOOKUP(B165,'Northern Branch Phase II Debris'!A:F,4,FALSE)</f>
        <v>0</v>
      </c>
      <c r="O165" s="423">
        <f>VLOOKUP(B165,'Northern Branch Phase II Debris'!A:F,5,FALSE)</f>
        <v>0</v>
      </c>
      <c r="P165" s="423"/>
      <c r="Q165" s="423">
        <f ca="1">SUMIF(DataMan!A:F,'Audit for Odd APNs'!A165,DataMan!F:F)</f>
        <v>0</v>
      </c>
      <c r="R165" s="86" t="e">
        <f>VLOOKUP(A165,DataMan!A:B,2,FALSE)</f>
        <v>#N/A</v>
      </c>
      <c r="S165" s="643" t="b">
        <f t="shared" ca="1" si="5"/>
        <v>1</v>
      </c>
    </row>
    <row r="166" spans="1:20" ht="26.25" thickBot="1">
      <c r="A166" s="489" t="s">
        <v>11574</v>
      </c>
      <c r="B166" s="463" t="s">
        <v>1805</v>
      </c>
      <c r="C166" s="84">
        <f>VLOOKUP(B166,'Northern Branch Phase II Debris'!A:F,2,FALSE)</f>
        <v>9921</v>
      </c>
      <c r="D166" s="84" t="str">
        <f>VLOOKUP(B166,'Northern Branch Phase II Debris'!A:F,3,FALSE)</f>
        <v>Long Ridge Road</v>
      </c>
      <c r="G166" s="84" t="str">
        <f t="shared" si="4"/>
        <v>Go Ahead</v>
      </c>
      <c r="H166" s="320">
        <f>VLOOKUP(B166,'Northern Branch Phase II Debris'!A:F,6,FALSE)</f>
        <v>0</v>
      </c>
      <c r="I166" s="84" t="str">
        <f>VLOOKUP(B166,'Northern Branch Phase II Debris'!A:G,7,FALSE)</f>
        <v>Trinity</v>
      </c>
      <c r="J166" s="84" t="e">
        <f>VLOOKUP(B166,'Go Backs'!A:H,8,FALSE)</f>
        <v>#N/A</v>
      </c>
      <c r="L166" s="84" t="e">
        <f>VLOOKUP(B166,'Go Aheads'!A:H,8,FALSE)</f>
        <v>#N/A</v>
      </c>
      <c r="N166" s="84">
        <f>VLOOKUP(B166,'Northern Branch Phase II Debris'!A:F,4,FALSE)</f>
        <v>7</v>
      </c>
      <c r="O166" s="423">
        <f>VLOOKUP(B166,'Northern Branch Phase II Debris'!A:F,5,FALSE)</f>
        <v>0</v>
      </c>
      <c r="P166" s="423"/>
      <c r="Q166" s="423">
        <f ca="1">SUMIF(DataMan!A:F,'Audit for Odd APNs'!A166,DataMan!F:F)</f>
        <v>0</v>
      </c>
      <c r="R166" s="86" t="e">
        <f>VLOOKUP(A166,DataMan!A:B,2,FALSE)</f>
        <v>#N/A</v>
      </c>
      <c r="S166" s="643" t="b">
        <f t="shared" ca="1" si="5"/>
        <v>1</v>
      </c>
    </row>
    <row r="167" spans="1:20" ht="26.25" thickBot="1">
      <c r="A167" s="489" t="s">
        <v>11575</v>
      </c>
      <c r="B167" s="491" t="s">
        <v>1794</v>
      </c>
      <c r="C167" s="84">
        <f>VLOOKUP(B167,'Northern Branch Phase II Debris'!A:F,2,FALSE)</f>
        <v>12560</v>
      </c>
      <c r="D167" s="84" t="str">
        <f>VLOOKUP(B167,'Northern Branch Phase II Debris'!A:F,3,FALSE)</f>
        <v>Long Ridge Road</v>
      </c>
      <c r="G167" s="84" t="str">
        <f t="shared" si="4"/>
        <v>Go Ahead</v>
      </c>
      <c r="H167" s="320">
        <f>VLOOKUP(B167,'Northern Branch Phase II Debris'!A:F,6,FALSE)</f>
        <v>0</v>
      </c>
      <c r="I167" s="84" t="str">
        <f>VLOOKUP(B167,'Northern Branch Phase II Debris'!A:G,7,FALSE)</f>
        <v>Trinity</v>
      </c>
      <c r="J167" s="84" t="e">
        <f>VLOOKUP(B167,'Go Backs'!A:H,8,FALSE)</f>
        <v>#N/A</v>
      </c>
      <c r="L167" s="84" t="e">
        <f>VLOOKUP(B167,'Go Aheads'!A:H,8,FALSE)</f>
        <v>#N/A</v>
      </c>
      <c r="N167" s="84">
        <f>VLOOKUP(B167,'Northern Branch Phase II Debris'!A:F,4,FALSE)</f>
        <v>0</v>
      </c>
      <c r="O167" s="423">
        <f>VLOOKUP(B167,'Northern Branch Phase II Debris'!A:F,5,FALSE)</f>
        <v>0</v>
      </c>
      <c r="P167" s="423"/>
      <c r="Q167" s="423">
        <f ca="1">SUMIF(DataMan!A:F,'Audit for Odd APNs'!A167,DataMan!F:F)</f>
        <v>0</v>
      </c>
      <c r="R167" s="86" t="e">
        <f>VLOOKUP(A167,DataMan!A:B,2,FALSE)</f>
        <v>#N/A</v>
      </c>
      <c r="S167" s="643" t="b">
        <f t="shared" ca="1" si="5"/>
        <v>1</v>
      </c>
    </row>
    <row r="168" spans="1:20" ht="26.25" thickBot="1">
      <c r="A168" s="489" t="s">
        <v>11576</v>
      </c>
      <c r="B168" s="463" t="s">
        <v>1804</v>
      </c>
      <c r="C168" s="84">
        <f>VLOOKUP(B168,'Northern Branch Phase II Debris'!A:F,2,FALSE)</f>
        <v>11889</v>
      </c>
      <c r="D168" s="84" t="str">
        <f>VLOOKUP(B168,'Northern Branch Phase II Debris'!A:F,3,FALSE)</f>
        <v>Long Ridge Road</v>
      </c>
      <c r="G168" s="84" t="str">
        <f t="shared" si="4"/>
        <v>Go Ahead</v>
      </c>
      <c r="H168" s="320">
        <f>VLOOKUP(B168,'Northern Branch Phase II Debris'!A:F,6,FALSE)</f>
        <v>0</v>
      </c>
      <c r="I168" s="84" t="str">
        <f>VLOOKUP(B168,'Northern Branch Phase II Debris'!A:G,7,FALSE)</f>
        <v>Trinity</v>
      </c>
      <c r="J168" s="84" t="e">
        <f>VLOOKUP(B168,'Go Backs'!A:H,8,FALSE)</f>
        <v>#N/A</v>
      </c>
      <c r="L168" s="84" t="e">
        <f>VLOOKUP(B168,'Go Aheads'!A:H,8,FALSE)</f>
        <v>#N/A</v>
      </c>
      <c r="N168" s="84">
        <f>VLOOKUP(B168,'Northern Branch Phase II Debris'!A:F,4,FALSE)</f>
        <v>0</v>
      </c>
      <c r="O168" s="423">
        <f>VLOOKUP(B168,'Northern Branch Phase II Debris'!A:F,5,FALSE)</f>
        <v>0</v>
      </c>
      <c r="P168" s="423"/>
      <c r="Q168" s="423">
        <f ca="1">SUMIF(DataMan!A:F,'Audit for Odd APNs'!A168,DataMan!F:F)</f>
        <v>0</v>
      </c>
      <c r="R168" s="86" t="e">
        <f>VLOOKUP(A168,DataMan!A:B,2,FALSE)</f>
        <v>#N/A</v>
      </c>
      <c r="S168" s="643" t="b">
        <f t="shared" ca="1" si="5"/>
        <v>1</v>
      </c>
    </row>
    <row r="169" spans="1:20" ht="15" thickBot="1">
      <c r="A169" s="489" t="s">
        <v>11577</v>
      </c>
      <c r="B169" s="491" t="s">
        <v>601</v>
      </c>
      <c r="C169" s="84">
        <f>VLOOKUP(B169,'Northern Branch Phase II Debris'!A:F,2,FALSE)</f>
        <v>2830</v>
      </c>
      <c r="D169" s="84" t="str">
        <f>VLOOKUP(B169,'Northern Branch Phase II Debris'!A:F,3,FALSE)</f>
        <v>FS Road 3S02</v>
      </c>
      <c r="G169" s="84" t="str">
        <f t="shared" si="4"/>
        <v>Go Ahead</v>
      </c>
      <c r="H169" s="320">
        <f>VLOOKUP(B169,'Northern Branch Phase II Debris'!A:F,6,FALSE)</f>
        <v>0</v>
      </c>
      <c r="I169" s="84" t="str">
        <f>VLOOKUP(B169,'Northern Branch Phase II Debris'!A:G,7,FALSE)</f>
        <v>Trinity</v>
      </c>
      <c r="J169" s="84" t="e">
        <f>VLOOKUP(B169,'Go Backs'!A:H,8,FALSE)</f>
        <v>#N/A</v>
      </c>
      <c r="L169" s="84" t="e">
        <f>VLOOKUP(B169,'Go Aheads'!A:H,8,FALSE)</f>
        <v>#N/A</v>
      </c>
      <c r="N169" s="84">
        <f>VLOOKUP(B169,'Northern Branch Phase II Debris'!A:F,4,FALSE)</f>
        <v>0</v>
      </c>
      <c r="O169" s="423">
        <f>VLOOKUP(B169,'Northern Branch Phase II Debris'!A:F,5,FALSE)</f>
        <v>0</v>
      </c>
      <c r="P169" s="423"/>
      <c r="Q169" s="423">
        <f ca="1">SUMIF(DataMan!A:F,'Audit for Odd APNs'!A169,DataMan!F:F)</f>
        <v>0</v>
      </c>
      <c r="R169" s="86" t="e">
        <f>VLOOKUP(A169,DataMan!A:B,2,FALSE)</f>
        <v>#N/A</v>
      </c>
      <c r="S169" s="643" t="b">
        <f t="shared" ca="1" si="5"/>
        <v>1</v>
      </c>
    </row>
    <row r="170" spans="1:20" ht="39" thickBot="1">
      <c r="A170" s="489" t="s">
        <v>11578</v>
      </c>
      <c r="B170" s="463" t="s">
        <v>1495</v>
      </c>
      <c r="C170" s="84" t="str">
        <f>VLOOKUP(B170,'Northern Branch Phase II Debris'!A:F,2,FALSE)</f>
        <v>860-000-300-000</v>
      </c>
      <c r="D170" s="84" t="str">
        <f>VLOOKUP(B170,'Northern Branch Phase II Debris'!A:F,3,FALSE)</f>
        <v>RLCSD LL#26A Pickett Creek Lane</v>
      </c>
      <c r="G170" s="84" t="str">
        <f t="shared" si="4"/>
        <v>Go Ahead</v>
      </c>
      <c r="H170" s="320">
        <f>VLOOKUP(B170,'Northern Branch Phase II Debris'!A:F,6,FALSE)</f>
        <v>44305</v>
      </c>
      <c r="I170" s="84" t="str">
        <f>VLOOKUP(B170,'Northern Branch Phase II Debris'!A:G,7,FALSE)</f>
        <v>Trinity</v>
      </c>
      <c r="J170" s="84" t="e">
        <f>VLOOKUP(B170,'Go Backs'!A:H,8,FALSE)</f>
        <v>#N/A</v>
      </c>
      <c r="L170" s="84" t="e">
        <f>VLOOKUP(B170,'Go Aheads'!A:H,8,FALSE)</f>
        <v>#N/A</v>
      </c>
      <c r="N170" s="84">
        <f>VLOOKUP(B170,'Northern Branch Phase II Debris'!A:F,4,FALSE)</f>
        <v>2</v>
      </c>
      <c r="O170" s="423">
        <f>VLOOKUP(B170,'Northern Branch Phase II Debris'!A:F,5,FALSE)</f>
        <v>0</v>
      </c>
      <c r="P170" s="423"/>
      <c r="Q170" s="423">
        <f ca="1">SUMIF(DataMan!A:F,'Audit for Odd APNs'!A170,DataMan!F:F)</f>
        <v>0</v>
      </c>
      <c r="R170" s="86" t="e">
        <f>VLOOKUP(A170,DataMan!A:B,2,FALSE)</f>
        <v>#N/A</v>
      </c>
      <c r="S170" s="643" t="b">
        <f t="shared" ca="1" si="5"/>
        <v>1</v>
      </c>
    </row>
    <row r="171" spans="1:20" ht="15" thickBot="1">
      <c r="A171" s="489" t="s">
        <v>11579</v>
      </c>
      <c r="B171" s="463" t="s">
        <v>1139</v>
      </c>
      <c r="C171" s="84" t="str">
        <f>VLOOKUP(B171,'Northern Branch Phase II Debris'!A:F,2,FALSE)</f>
        <v>860-000-162-000</v>
      </c>
      <c r="D171" s="84" t="str">
        <f>VLOOKUP(B171,'Northern Branch Phase II Debris'!A:F,3,FALSE)</f>
        <v>RLCSD LL#26C</v>
      </c>
      <c r="G171" s="84" t="str">
        <f t="shared" si="4"/>
        <v>Go Ahead</v>
      </c>
      <c r="H171" s="320">
        <f>VLOOKUP(B171,'Northern Branch Phase II Debris'!A:F,6,FALSE)</f>
        <v>0</v>
      </c>
      <c r="I171" s="84" t="str">
        <f>VLOOKUP(B171,'Northern Branch Phase II Debris'!A:G,7,FALSE)</f>
        <v>Trinity</v>
      </c>
      <c r="J171" s="84" t="e">
        <f>VLOOKUP(B171,'Go Backs'!A:H,8,FALSE)</f>
        <v>#N/A</v>
      </c>
      <c r="L171" s="84" t="e">
        <f>VLOOKUP(B171,'Go Aheads'!A:H,8,FALSE)</f>
        <v>#N/A</v>
      </c>
      <c r="N171" s="84">
        <f>VLOOKUP(B171,'Northern Branch Phase II Debris'!A:F,4,FALSE)</f>
        <v>0</v>
      </c>
      <c r="O171" s="423">
        <f>VLOOKUP(B171,'Northern Branch Phase II Debris'!A:F,5,FALSE)</f>
        <v>0</v>
      </c>
      <c r="P171" s="423"/>
      <c r="Q171" s="423">
        <f ca="1">SUMIF(DataMan!A:F,'Audit for Odd APNs'!A171,DataMan!F:F)</f>
        <v>0</v>
      </c>
      <c r="R171" s="86" t="e">
        <f>VLOOKUP(A171,DataMan!A:B,2,FALSE)</f>
        <v>#N/A</v>
      </c>
      <c r="S171" s="643" t="b">
        <f t="shared" ca="1" si="5"/>
        <v>1</v>
      </c>
    </row>
    <row r="172" spans="1:20" ht="39" thickBot="1">
      <c r="A172" s="489" t="s">
        <v>11580</v>
      </c>
      <c r="B172" s="463" t="s">
        <v>1711</v>
      </c>
      <c r="C172" s="84" t="str">
        <f>VLOOKUP(B172,'Northern Branch Phase II Debris'!A:F,2,FALSE)</f>
        <v>860-000-174-000</v>
      </c>
      <c r="D172" s="84" t="str">
        <f>VLOOKUP(B172,'Northern Branch Phase II Debris'!A:F,3,FALSE)</f>
        <v>RLCSD LL#27 Pickett Creek Lane</v>
      </c>
      <c r="G172" s="84" t="str">
        <f t="shared" si="4"/>
        <v>Go Ahead</v>
      </c>
      <c r="H172" s="320">
        <f>VLOOKUP(B172,'Northern Branch Phase II Debris'!A:F,6,FALSE)</f>
        <v>44305</v>
      </c>
      <c r="I172" s="84" t="str">
        <f>VLOOKUP(B172,'Northern Branch Phase II Debris'!A:G,7,FALSE)</f>
        <v>Trinity</v>
      </c>
      <c r="J172" s="84" t="e">
        <f>VLOOKUP(B172,'Go Backs'!A:H,8,FALSE)</f>
        <v>#N/A</v>
      </c>
      <c r="L172" s="84" t="e">
        <f>VLOOKUP(B172,'Go Aheads'!A:H,8,FALSE)</f>
        <v>#N/A</v>
      </c>
      <c r="N172" s="84">
        <f>VLOOKUP(B172,'Northern Branch Phase II Debris'!A:F,4,FALSE)</f>
        <v>1</v>
      </c>
      <c r="O172" s="423">
        <f>VLOOKUP(B172,'Northern Branch Phase II Debris'!A:F,5,FALSE)</f>
        <v>0</v>
      </c>
      <c r="P172" s="423"/>
      <c r="Q172" s="423">
        <f ca="1">SUMIF(DataMan!A:F,'Audit for Odd APNs'!A172,DataMan!F:F)</f>
        <v>0</v>
      </c>
      <c r="R172" s="86" t="e">
        <f>VLOOKUP(A172,DataMan!A:B,2,FALSE)</f>
        <v>#N/A</v>
      </c>
      <c r="S172" s="643" t="b">
        <f t="shared" ca="1" si="5"/>
        <v>1</v>
      </c>
    </row>
    <row r="173" spans="1:20" ht="15" thickBot="1">
      <c r="A173" s="489" t="s">
        <v>11581</v>
      </c>
      <c r="B173" s="463" t="s">
        <v>1843</v>
      </c>
      <c r="C173" s="84" t="str">
        <f>VLOOKUP(B173,'Northern Branch Phase II Debris'!A:F,2,FALSE)</f>
        <v>860-000-187-000</v>
      </c>
      <c r="D173" s="84" t="str">
        <f>VLOOKUP(B173,'Northern Branch Phase II Debris'!A:F,3,FALSE)</f>
        <v>RLCSD LL#28</v>
      </c>
      <c r="G173" s="84" t="str">
        <f t="shared" si="4"/>
        <v>Go Ahead</v>
      </c>
      <c r="H173" s="320">
        <f>VLOOKUP(B173,'Northern Branch Phase II Debris'!A:F,6,FALSE)</f>
        <v>44306</v>
      </c>
      <c r="I173" s="84" t="str">
        <f>VLOOKUP(B173,'Northern Branch Phase II Debris'!A:G,7,FALSE)</f>
        <v>Trinity</v>
      </c>
      <c r="J173" s="84" t="e">
        <f>VLOOKUP(B173,'Go Backs'!A:H,8,FALSE)</f>
        <v>#N/A</v>
      </c>
      <c r="L173" s="84" t="e">
        <f>VLOOKUP(B173,'Go Aheads'!A:H,8,FALSE)</f>
        <v>#N/A</v>
      </c>
      <c r="N173" s="84">
        <f>VLOOKUP(B173,'Northern Branch Phase II Debris'!A:F,4,FALSE)</f>
        <v>0</v>
      </c>
      <c r="O173" s="423">
        <f>VLOOKUP(B173,'Northern Branch Phase II Debris'!A:F,5,FALSE)</f>
        <v>0</v>
      </c>
      <c r="P173" s="423"/>
      <c r="Q173" s="423">
        <f ca="1">SUMIF(DataMan!A:F,'Audit for Odd APNs'!A173,DataMan!F:F)</f>
        <v>0</v>
      </c>
      <c r="R173" s="86" t="e">
        <f>VLOOKUP(A173,DataMan!A:B,2,FALSE)</f>
        <v>#N/A</v>
      </c>
      <c r="S173" s="643" t="b">
        <f t="shared" ca="1" si="5"/>
        <v>1</v>
      </c>
    </row>
    <row r="174" spans="1:20" ht="26.25" thickBot="1">
      <c r="A174" s="489" t="s">
        <v>11582</v>
      </c>
      <c r="B174" s="463" t="s">
        <v>1844</v>
      </c>
      <c r="C174" s="84" t="str">
        <f>VLOOKUP(B174,'Northern Branch Phase II Debris'!A:F,2,FALSE)</f>
        <v>860-000-275-000</v>
      </c>
      <c r="D174" s="84" t="str">
        <f>VLOOKUP(B174,'Northern Branch Phase II Debris'!A:F,3,FALSE)</f>
        <v>RLCSD LL#30 Mad River Road</v>
      </c>
      <c r="G174" s="84" t="str">
        <f t="shared" si="4"/>
        <v>Go Ahead</v>
      </c>
      <c r="H174" s="320">
        <f>VLOOKUP(B174,'Northern Branch Phase II Debris'!A:F,6,FALSE)</f>
        <v>44336</v>
      </c>
      <c r="I174" s="84" t="str">
        <f>VLOOKUP(B174,'Northern Branch Phase II Debris'!A:G,7,FALSE)</f>
        <v>Trinity</v>
      </c>
      <c r="J174" s="84" t="e">
        <f>VLOOKUP(B174,'Go Backs'!A:H,8,FALSE)</f>
        <v>#N/A</v>
      </c>
      <c r="L174" s="84" t="e">
        <f>VLOOKUP(B174,'Go Aheads'!A:H,8,FALSE)</f>
        <v>#N/A</v>
      </c>
      <c r="N174" s="84">
        <f>VLOOKUP(B174,'Northern Branch Phase II Debris'!A:F,4,FALSE)</f>
        <v>0</v>
      </c>
      <c r="O174" s="423">
        <f>VLOOKUP(B174,'Northern Branch Phase II Debris'!A:F,5,FALSE)</f>
        <v>0</v>
      </c>
      <c r="P174" s="423"/>
      <c r="Q174" s="423">
        <f ca="1">SUMIF(DataMan!A:F,'Audit for Odd APNs'!A174,DataMan!F:F)</f>
        <v>0</v>
      </c>
      <c r="R174" s="86" t="e">
        <f>VLOOKUP(A174,DataMan!A:B,2,FALSE)</f>
        <v>#N/A</v>
      </c>
      <c r="S174" s="643" t="b">
        <f t="shared" ca="1" si="5"/>
        <v>1</v>
      </c>
    </row>
    <row r="175" spans="1:20" ht="26.25" thickBot="1">
      <c r="A175" s="489" t="s">
        <v>11583</v>
      </c>
      <c r="B175" s="491" t="s">
        <v>1318</v>
      </c>
      <c r="C175" s="84">
        <f>VLOOKUP(B175,'Northern Branch Phase II Debris'!A:F,2,FALSE)</f>
        <v>200</v>
      </c>
      <c r="D175" s="84" t="str">
        <f>VLOOKUP(B175,'Northern Branch Phase II Debris'!A:F,3,FALSE)</f>
        <v>Forest Glen Drive</v>
      </c>
      <c r="G175" s="84" t="str">
        <f t="shared" si="4"/>
        <v>Go Ahead</v>
      </c>
      <c r="H175" s="320">
        <f>VLOOKUP(B175,'Northern Branch Phase II Debris'!A:F,6,FALSE)</f>
        <v>0</v>
      </c>
      <c r="I175" s="84" t="str">
        <f>VLOOKUP(B175,'Northern Branch Phase II Debris'!A:G,7,FALSE)</f>
        <v>Trinity</v>
      </c>
      <c r="J175" s="84" t="e">
        <f>VLOOKUP(B175,'Go Backs'!A:H,8,FALSE)</f>
        <v>#N/A</v>
      </c>
      <c r="L175" s="84" t="e">
        <f>VLOOKUP(B175,'Go Aheads'!A:H,8,FALSE)</f>
        <v>#N/A</v>
      </c>
      <c r="N175" s="84">
        <f>VLOOKUP(B175,'Northern Branch Phase II Debris'!A:F,4,FALSE)</f>
        <v>0</v>
      </c>
      <c r="O175" s="423">
        <f>VLOOKUP(B175,'Northern Branch Phase II Debris'!A:F,5,FALSE)</f>
        <v>0</v>
      </c>
      <c r="P175" s="423"/>
      <c r="Q175" s="423">
        <f ca="1">SUMIF(DataMan!A:F,'Audit for Odd APNs'!A175,DataMan!F:F)</f>
        <v>0</v>
      </c>
      <c r="R175" s="86" t="e">
        <f>VLOOKUP(A175,DataMan!A:B,2,FALSE)</f>
        <v>#N/A</v>
      </c>
      <c r="S175" s="643" t="b">
        <f t="shared" ca="1" si="5"/>
        <v>1</v>
      </c>
    </row>
    <row r="176" spans="1:20" ht="15" thickBot="1">
      <c r="A176" s="489" t="s">
        <v>8205</v>
      </c>
      <c r="B176" s="463" t="s">
        <v>1474</v>
      </c>
      <c r="C176" s="84">
        <f>VLOOKUP(B176,'Northern Branch Phase II Debris'!A:F,2,FALSE)</f>
        <v>13311</v>
      </c>
      <c r="D176" s="84" t="str">
        <f>VLOOKUP(B176,'Northern Branch Phase II Debris'!A:F,3,FALSE)</f>
        <v>Mad River Road</v>
      </c>
      <c r="G176" s="84" t="str">
        <f t="shared" si="4"/>
        <v>Go Ahead</v>
      </c>
      <c r="H176" s="320">
        <f>VLOOKUP(B176,'Northern Branch Phase II Debris'!A:F,6,FALSE)</f>
        <v>44352</v>
      </c>
      <c r="I176" s="84" t="str">
        <f>VLOOKUP(B176,'Northern Branch Phase II Debris'!A:G,7,FALSE)</f>
        <v>Trinity</v>
      </c>
      <c r="J176" s="84" t="e">
        <f>VLOOKUP(B176,'Go Backs'!A:H,8,FALSE)</f>
        <v>#N/A</v>
      </c>
      <c r="L176" s="84" t="e">
        <f>VLOOKUP(B176,'Go Aheads'!A:H,8,FALSE)</f>
        <v>#N/A</v>
      </c>
      <c r="N176" s="84">
        <f>VLOOKUP(B176,'Northern Branch Phase II Debris'!A:F,4,FALSE)</f>
        <v>1</v>
      </c>
      <c r="O176" s="423">
        <f>VLOOKUP(B176,'Northern Branch Phase II Debris'!A:F,5,FALSE)</f>
        <v>1</v>
      </c>
      <c r="P176" s="423"/>
      <c r="Q176" s="423">
        <f ca="1">SUMIF(DataMan!A:F,'Audit for Odd APNs'!A176,DataMan!F:F)</f>
        <v>1</v>
      </c>
      <c r="R176" s="86">
        <f>VLOOKUP(A176,DataMan!A:B,2,FALSE)</f>
        <v>44344.489583333299</v>
      </c>
      <c r="S176" s="643" t="b">
        <f t="shared" ca="1" si="5"/>
        <v>1</v>
      </c>
    </row>
    <row r="177" spans="1:20" ht="26.25" thickBot="1">
      <c r="A177" s="489" t="s">
        <v>11584</v>
      </c>
      <c r="B177" s="463" t="s">
        <v>1384</v>
      </c>
      <c r="C177" s="84">
        <f>VLOOKUP(B177,'Northern Branch Phase II Debris'!A:F,2,FALSE)</f>
        <v>330</v>
      </c>
      <c r="D177" s="84" t="str">
        <f>VLOOKUP(B177,'Northern Branch Phase II Debris'!A:F,3,FALSE)</f>
        <v>Pollard Point Road</v>
      </c>
      <c r="G177" s="84" t="str">
        <f t="shared" si="4"/>
        <v>Go Ahead</v>
      </c>
      <c r="H177" s="320">
        <f>VLOOKUP(B177,'Northern Branch Phase II Debris'!A:F,6,FALSE)</f>
        <v>44301</v>
      </c>
      <c r="I177" s="84" t="str">
        <f>VLOOKUP(B177,'Northern Branch Phase II Debris'!A:G,7,FALSE)</f>
        <v>Trinity</v>
      </c>
      <c r="J177" s="84" t="e">
        <f>VLOOKUP(B177,'Go Backs'!A:H,8,FALSE)</f>
        <v>#N/A</v>
      </c>
      <c r="L177" s="84" t="e">
        <f>VLOOKUP(B177,'Go Aheads'!A:H,8,FALSE)</f>
        <v>#N/A</v>
      </c>
      <c r="N177" s="84">
        <f>VLOOKUP(B177,'Northern Branch Phase II Debris'!A:F,4,FALSE)</f>
        <v>0</v>
      </c>
      <c r="O177" s="423">
        <f>VLOOKUP(B177,'Northern Branch Phase II Debris'!A:F,5,FALSE)</f>
        <v>0</v>
      </c>
      <c r="P177" s="423"/>
      <c r="Q177" s="423">
        <f ca="1">SUMIF(DataMan!A:F,'Audit for Odd APNs'!A177,DataMan!F:F)</f>
        <v>0</v>
      </c>
      <c r="R177" s="86" t="e">
        <f>VLOOKUP(A177,DataMan!A:B,2,FALSE)</f>
        <v>#N/A</v>
      </c>
      <c r="S177" s="643" t="b">
        <f t="shared" ca="1" si="5"/>
        <v>1</v>
      </c>
    </row>
    <row r="178" spans="1:20" ht="26.25" thickBot="1">
      <c r="A178" s="489" t="s">
        <v>11585</v>
      </c>
      <c r="B178" s="463" t="s">
        <v>688</v>
      </c>
      <c r="C178" s="84">
        <f>VLOOKUP(B178,'Northern Branch Phase II Debris'!A:F,2,FALSE)</f>
        <v>1591</v>
      </c>
      <c r="D178" s="84" t="str">
        <f>VLOOKUP(B178,'Northern Branch Phase II Debris'!A:F,3,FALSE)</f>
        <v>Barry Creek Road</v>
      </c>
      <c r="G178" s="84" t="str">
        <f t="shared" si="4"/>
        <v>Go Ahead</v>
      </c>
      <c r="H178" s="320">
        <f>VLOOKUP(B178,'Northern Branch Phase II Debris'!A:F,6,FALSE)</f>
        <v>44300</v>
      </c>
      <c r="I178" s="84" t="str">
        <f>VLOOKUP(B178,'Northern Branch Phase II Debris'!A:G,7,FALSE)</f>
        <v>Trinity</v>
      </c>
      <c r="J178" s="84" t="e">
        <f>VLOOKUP(B178,'Go Backs'!A:H,8,FALSE)</f>
        <v>#N/A</v>
      </c>
      <c r="L178" s="84" t="e">
        <f>VLOOKUP(B178,'Go Aheads'!A:H,8,FALSE)</f>
        <v>#N/A</v>
      </c>
      <c r="N178" s="84">
        <f>VLOOKUP(B178,'Northern Branch Phase II Debris'!A:F,4,FALSE)</f>
        <v>0</v>
      </c>
      <c r="O178" s="423">
        <f>VLOOKUP(B178,'Northern Branch Phase II Debris'!A:F,5,FALSE)</f>
        <v>0</v>
      </c>
      <c r="P178" s="423"/>
      <c r="Q178" s="423">
        <f ca="1">SUMIF(DataMan!A:F,'Audit for Odd APNs'!A178,DataMan!F:F)</f>
        <v>0</v>
      </c>
      <c r="R178" s="86" t="e">
        <f>VLOOKUP(A178,DataMan!A:B,2,FALSE)</f>
        <v>#N/A</v>
      </c>
      <c r="S178" s="643" t="b">
        <f t="shared" ca="1" si="5"/>
        <v>1</v>
      </c>
    </row>
    <row r="179" spans="1:20" ht="26.25" thickBot="1">
      <c r="A179" s="489" t="s">
        <v>4498</v>
      </c>
      <c r="B179" s="463" t="s">
        <v>692</v>
      </c>
      <c r="C179" s="84">
        <f>VLOOKUP(B179,'Northern Branch Phase II Debris'!A:F,2,FALSE)</f>
        <v>1011</v>
      </c>
      <c r="D179" s="84" t="str">
        <f>VLOOKUP(B179,'Northern Branch Phase II Debris'!A:F,3,FALSE)</f>
        <v>Wildwood Mad River Road</v>
      </c>
      <c r="G179" s="84" t="str">
        <f t="shared" si="4"/>
        <v>Go Ahead</v>
      </c>
      <c r="H179" s="320">
        <f>VLOOKUP(B179,'Northern Branch Phase II Debris'!A:F,6,FALSE)</f>
        <v>44317</v>
      </c>
      <c r="I179" s="84" t="str">
        <f>VLOOKUP(B179,'Northern Branch Phase II Debris'!A:G,7,FALSE)</f>
        <v>Trinity</v>
      </c>
      <c r="J179" s="84" t="e">
        <f>VLOOKUP(B179,'Go Backs'!A:H,8,FALSE)</f>
        <v>#N/A</v>
      </c>
      <c r="L179" s="84" t="e">
        <f>VLOOKUP(B179,'Go Aheads'!A:H,8,FALSE)</f>
        <v>#N/A</v>
      </c>
      <c r="N179" s="84">
        <f>VLOOKUP(B179,'Northern Branch Phase II Debris'!A:F,4,FALSE)</f>
        <v>1</v>
      </c>
      <c r="O179" s="423">
        <f>VLOOKUP(B179,'Northern Branch Phase II Debris'!A:F,5,FALSE)</f>
        <v>1</v>
      </c>
      <c r="P179" s="423"/>
      <c r="Q179" s="423">
        <f ca="1">SUMIF(DataMan!A:F,'Audit for Odd APNs'!A179,DataMan!F:F)</f>
        <v>1</v>
      </c>
      <c r="R179" s="86">
        <f>VLOOKUP(A179,DataMan!A:B,2,FALSE)</f>
        <v>44316.477557870407</v>
      </c>
      <c r="S179" s="643" t="b">
        <f t="shared" ca="1" si="5"/>
        <v>1</v>
      </c>
    </row>
    <row r="180" spans="1:20" ht="39" thickBot="1">
      <c r="A180" s="489" t="s">
        <v>11586</v>
      </c>
      <c r="B180" s="463" t="s">
        <v>1268</v>
      </c>
      <c r="C180" s="84" t="str">
        <f>VLOOKUP(B180,'Northern Branch Phase II Debris'!A:F,2,FALSE)</f>
        <v>860-000-119-000</v>
      </c>
      <c r="D180" s="84" t="str">
        <f>VLOOKUP(B180,'Northern Branch Phase II Debris'!A:F,3,FALSE)</f>
        <v>RLCSDLL#58A &amp;58B Old Mad River Road</v>
      </c>
      <c r="G180" s="84" t="str">
        <f t="shared" si="4"/>
        <v>Go Ahead</v>
      </c>
      <c r="H180" s="320">
        <f>VLOOKUP(B180,'Northern Branch Phase II Debris'!A:F,6,FALSE)</f>
        <v>44356</v>
      </c>
      <c r="I180" s="84" t="str">
        <f>VLOOKUP(B180,'Northern Branch Phase II Debris'!A:G,7,FALSE)</f>
        <v>Trinity</v>
      </c>
      <c r="J180" s="84" t="e">
        <f>VLOOKUP(B180,'Go Backs'!A:H,8,FALSE)</f>
        <v>#N/A</v>
      </c>
      <c r="L180" s="84" t="e">
        <f>VLOOKUP(B180,'Go Aheads'!A:H,8,FALSE)</f>
        <v>#N/A</v>
      </c>
      <c r="N180" s="84">
        <f>VLOOKUP(B180,'Northern Branch Phase II Debris'!A:F,4,FALSE)</f>
        <v>4</v>
      </c>
      <c r="O180" s="423">
        <f>VLOOKUP(B180,'Northern Branch Phase II Debris'!A:F,5,FALSE)</f>
        <v>2</v>
      </c>
      <c r="P180" s="423"/>
      <c r="Q180" s="423">
        <f ca="1">SUMIF(DataMan!A:F,'Audit for Odd APNs'!A180,DataMan!F:F)</f>
        <v>2</v>
      </c>
      <c r="R180" s="86">
        <f>VLOOKUP(A180,DataMan!A:B,2,FALSE)</f>
        <v>44355.638136574111</v>
      </c>
      <c r="S180" s="643" t="b">
        <f t="shared" ca="1" si="5"/>
        <v>1</v>
      </c>
      <c r="T180" s="422"/>
    </row>
    <row r="181" spans="1:20" ht="26.25" thickBot="1">
      <c r="A181" s="489" t="s">
        <v>11587</v>
      </c>
      <c r="B181" s="463" t="s">
        <v>993</v>
      </c>
      <c r="C181" s="84">
        <f>VLOOKUP(B181,'Northern Branch Phase II Debris'!A:F,2,FALSE)</f>
        <v>1280</v>
      </c>
      <c r="D181" s="84" t="str">
        <f>VLOOKUP(B181,'Northern Branch Phase II Debris'!A:F,3,FALSE)</f>
        <v>Anna Grace Lane</v>
      </c>
      <c r="G181" s="84" t="str">
        <f t="shared" si="4"/>
        <v>Go Ahead</v>
      </c>
      <c r="H181" s="320">
        <f>VLOOKUP(B181,'Northern Branch Phase II Debris'!A:F,6,FALSE)</f>
        <v>44363</v>
      </c>
      <c r="I181" s="84" t="str">
        <f>VLOOKUP(B181,'Northern Branch Phase II Debris'!A:G,7,FALSE)</f>
        <v>Trinity</v>
      </c>
      <c r="J181" s="84" t="e">
        <f>VLOOKUP(B181,'Go Backs'!A:H,8,FALSE)</f>
        <v>#N/A</v>
      </c>
      <c r="L181" s="84" t="e">
        <f>VLOOKUP(B181,'Go Aheads'!A:H,8,FALSE)</f>
        <v>#N/A</v>
      </c>
      <c r="N181" s="84">
        <f>VLOOKUP(B181,'Northern Branch Phase II Debris'!A:F,4,FALSE)</f>
        <v>0</v>
      </c>
      <c r="O181" s="423">
        <f>VLOOKUP(B181,'Northern Branch Phase II Debris'!A:F,5,FALSE)</f>
        <v>1</v>
      </c>
      <c r="P181" s="423"/>
      <c r="Q181" s="423">
        <f ca="1">SUMIF(DataMan!A:F,'Audit for Odd APNs'!A181,DataMan!F:F)</f>
        <v>1</v>
      </c>
      <c r="R181" s="86">
        <f>VLOOKUP(A181,DataMan!A:B,2,FALSE)</f>
        <v>44361.682604166701</v>
      </c>
      <c r="S181" s="643" t="b">
        <f t="shared" ca="1" si="5"/>
        <v>1</v>
      </c>
      <c r="T181" s="438"/>
    </row>
    <row r="182" spans="1:20" ht="26.25" thickBot="1">
      <c r="A182" s="489" t="s">
        <v>11588</v>
      </c>
      <c r="B182" s="463" t="s">
        <v>992</v>
      </c>
      <c r="C182" s="84">
        <f>VLOOKUP(B182,'Northern Branch Phase II Debris'!A:F,2,FALSE)</f>
        <v>851</v>
      </c>
      <c r="D182" s="84" t="str">
        <f>VLOOKUP(B182,'Northern Branch Phase II Debris'!A:F,3,FALSE)</f>
        <v>Anna Grace Lane</v>
      </c>
      <c r="G182" s="84" t="str">
        <f t="shared" si="4"/>
        <v>Go Ahead</v>
      </c>
      <c r="H182" s="320">
        <f>VLOOKUP(B182,'Northern Branch Phase II Debris'!A:F,6,FALSE)</f>
        <v>44358</v>
      </c>
      <c r="I182" s="84" t="str">
        <f>VLOOKUP(B182,'Northern Branch Phase II Debris'!A:G,7,FALSE)</f>
        <v>Trinity</v>
      </c>
      <c r="J182" s="84" t="e">
        <f>VLOOKUP(B182,'Go Backs'!A:H,8,FALSE)</f>
        <v>#N/A</v>
      </c>
      <c r="L182" s="84" t="e">
        <f>VLOOKUP(B182,'Go Aheads'!A:H,8,FALSE)</f>
        <v>#N/A</v>
      </c>
      <c r="N182" s="84">
        <f>VLOOKUP(B182,'Northern Branch Phase II Debris'!A:F,4,FALSE)</f>
        <v>0</v>
      </c>
      <c r="O182" s="423">
        <f>VLOOKUP(B182,'Northern Branch Phase II Debris'!A:F,5,FALSE)</f>
        <v>0</v>
      </c>
      <c r="P182" s="423"/>
      <c r="Q182" s="423">
        <f ca="1">SUMIF(DataMan!A:F,'Audit for Odd APNs'!A182,DataMan!F:F)</f>
        <v>0</v>
      </c>
      <c r="R182" s="86" t="e">
        <f>VLOOKUP(A182,DataMan!A:B,2,FALSE)</f>
        <v>#N/A</v>
      </c>
      <c r="S182" s="643" t="b">
        <f t="shared" ca="1" si="5"/>
        <v>1</v>
      </c>
    </row>
    <row r="183" spans="1:20" ht="15" thickBot="1">
      <c r="A183" s="489" t="s">
        <v>11589</v>
      </c>
      <c r="B183" s="463" t="s">
        <v>1227</v>
      </c>
      <c r="C183" s="84">
        <f>VLOOKUP(B183,'Northern Branch Phase II Debris'!A:F,2,FALSE)</f>
        <v>12730</v>
      </c>
      <c r="D183" s="84" t="str">
        <f>VLOOKUP(B183,'Northern Branch Phase II Debris'!A:F,3,FALSE)</f>
        <v>Ruth-Zenia Road</v>
      </c>
      <c r="G183" s="84" t="str">
        <f t="shared" si="4"/>
        <v>Go Ahead</v>
      </c>
      <c r="H183" s="320">
        <f>VLOOKUP(B183,'Northern Branch Phase II Debris'!A:F,6,FALSE)</f>
        <v>0</v>
      </c>
      <c r="I183" s="84" t="str">
        <f>VLOOKUP(B183,'Northern Branch Phase II Debris'!A:G,7,FALSE)</f>
        <v>Trinity</v>
      </c>
      <c r="J183" s="84" t="e">
        <f>VLOOKUP(B183,'Go Backs'!A:H,8,FALSE)</f>
        <v>#N/A</v>
      </c>
      <c r="L183" s="84" t="e">
        <f>VLOOKUP(B183,'Go Aheads'!A:H,8,FALSE)</f>
        <v>#N/A</v>
      </c>
      <c r="N183" s="84">
        <f>VLOOKUP(B183,'Northern Branch Phase II Debris'!A:F,4,FALSE)</f>
        <v>0</v>
      </c>
      <c r="O183" s="423">
        <f>VLOOKUP(B183,'Northern Branch Phase II Debris'!A:F,5,FALSE)</f>
        <v>0</v>
      </c>
      <c r="P183" s="423"/>
      <c r="Q183" s="423">
        <f ca="1">SUMIF(DataMan!A:F,'Audit for Odd APNs'!A183,DataMan!F:F)</f>
        <v>0</v>
      </c>
      <c r="R183" s="86" t="e">
        <f>VLOOKUP(A183,DataMan!A:B,2,FALSE)</f>
        <v>#N/A</v>
      </c>
      <c r="S183" s="643" t="b">
        <f t="shared" ca="1" si="5"/>
        <v>1</v>
      </c>
    </row>
    <row r="184" spans="1:20" ht="15" thickBot="1">
      <c r="A184" s="489" t="s">
        <v>11590</v>
      </c>
      <c r="B184" s="463" t="s">
        <v>1392</v>
      </c>
      <c r="C184" s="84">
        <f>VLOOKUP(B184,'Northern Branch Phase II Debris'!A:F,2,FALSE)</f>
        <v>610</v>
      </c>
      <c r="D184" s="84" t="str">
        <f>VLOOKUP(B184,'Northern Branch Phase II Debris'!A:F,3,FALSE)</f>
        <v>Terral Road</v>
      </c>
      <c r="G184" s="84" t="str">
        <f t="shared" si="4"/>
        <v>Go Ahead</v>
      </c>
      <c r="H184" s="320">
        <f>VLOOKUP(B184,'Northern Branch Phase II Debris'!A:F,6,FALSE)</f>
        <v>44375</v>
      </c>
      <c r="I184" s="84" t="str">
        <f>VLOOKUP(B184,'Northern Branch Phase II Debris'!A:G,7,FALSE)</f>
        <v>Trinity</v>
      </c>
      <c r="J184" s="84" t="e">
        <f>VLOOKUP(B184,'Go Backs'!A:H,8,FALSE)</f>
        <v>#N/A</v>
      </c>
      <c r="L184" s="84" t="e">
        <f>VLOOKUP(B184,'Go Aheads'!A:H,8,FALSE)</f>
        <v>#N/A</v>
      </c>
      <c r="N184" s="84">
        <f>VLOOKUP(B184,'Northern Branch Phase II Debris'!A:F,4,FALSE)</f>
        <v>0</v>
      </c>
      <c r="O184" s="423">
        <f>VLOOKUP(B184,'Northern Branch Phase II Debris'!A:F,5,FALSE)</f>
        <v>1</v>
      </c>
      <c r="P184" s="423"/>
      <c r="Q184" s="423">
        <f ca="1">SUMIF(DataMan!A:F,'Audit for Odd APNs'!A184,DataMan!F:F)</f>
        <v>1</v>
      </c>
      <c r="R184" s="86">
        <f>VLOOKUP(A184,DataMan!A:B,2,FALSE)</f>
        <v>44375.661296296297</v>
      </c>
      <c r="S184" s="643" t="b">
        <f t="shared" ca="1" si="5"/>
        <v>1</v>
      </c>
    </row>
    <row r="185" spans="1:20" ht="15" thickBot="1">
      <c r="A185" s="489" t="s">
        <v>4564</v>
      </c>
      <c r="B185" s="463" t="s">
        <v>1395</v>
      </c>
      <c r="C185" s="84">
        <f>VLOOKUP(B185,'Northern Branch Phase II Debris'!A:F,2,FALSE)</f>
        <v>1000</v>
      </c>
      <c r="D185" s="84" t="str">
        <f>VLOOKUP(B185,'Northern Branch Phase II Debris'!A:F,3,FALSE)</f>
        <v>Terral Road</v>
      </c>
      <c r="G185" s="84" t="str">
        <f t="shared" si="4"/>
        <v>Go Ahead</v>
      </c>
      <c r="H185" s="320">
        <f>VLOOKUP(B185,'Northern Branch Phase II Debris'!A:F,6,FALSE)</f>
        <v>44323</v>
      </c>
      <c r="I185" s="84" t="str">
        <f>VLOOKUP(B185,'Northern Branch Phase II Debris'!A:G,7,FALSE)</f>
        <v>Trinity</v>
      </c>
      <c r="J185" s="84" t="e">
        <f>VLOOKUP(B185,'Go Backs'!A:H,8,FALSE)</f>
        <v>#N/A</v>
      </c>
      <c r="L185" s="84" t="e">
        <f>VLOOKUP(B185,'Go Aheads'!A:H,8,FALSE)</f>
        <v>#N/A</v>
      </c>
      <c r="N185" s="84">
        <f>VLOOKUP(B185,'Northern Branch Phase II Debris'!A:F,4,FALSE)</f>
        <v>9</v>
      </c>
      <c r="O185" s="423">
        <f>VLOOKUP(B185,'Northern Branch Phase II Debris'!A:F,5,FALSE)</f>
        <v>10</v>
      </c>
      <c r="P185" s="423"/>
      <c r="Q185" s="423">
        <f ca="1">SUMIF(DataMan!A:F,'Audit for Odd APNs'!A185,DataMan!F:F)</f>
        <v>10</v>
      </c>
      <c r="R185" s="86">
        <f>VLOOKUP(A185,DataMan!A:B,2,FALSE)</f>
        <v>44319.605601851901</v>
      </c>
      <c r="S185" s="643" t="b">
        <f t="shared" ca="1" si="5"/>
        <v>1</v>
      </c>
    </row>
    <row r="186" spans="1:20" ht="26.25" thickBot="1">
      <c r="A186" s="489" t="s">
        <v>11591</v>
      </c>
      <c r="B186" s="463" t="s">
        <v>2084</v>
      </c>
      <c r="C186" s="84">
        <f>VLOOKUP(B186,'Northern Branch Phase II Debris'!A:F,2,FALSE)</f>
        <v>500</v>
      </c>
      <c r="D186" s="84" t="str">
        <f>VLOOKUP(B186,'Northern Branch Phase II Debris'!A:F,3,FALSE)</f>
        <v>White Mountain Road</v>
      </c>
      <c r="G186" s="84" t="str">
        <f t="shared" si="4"/>
        <v>Go Ahead</v>
      </c>
      <c r="H186" s="320">
        <f>VLOOKUP(B186,'Northern Branch Phase II Debris'!A:F,6,FALSE)</f>
        <v>44363</v>
      </c>
      <c r="I186" s="84" t="str">
        <f>VLOOKUP(B186,'Northern Branch Phase II Debris'!A:G,7,FALSE)</f>
        <v>Trinity</v>
      </c>
      <c r="J186" s="84" t="e">
        <f>VLOOKUP(B186,'Go Backs'!A:H,8,FALSE)</f>
        <v>#N/A</v>
      </c>
      <c r="L186" s="84" t="e">
        <f>VLOOKUP(B186,'Go Aheads'!A:H,8,FALSE)</f>
        <v>#N/A</v>
      </c>
      <c r="N186" s="84">
        <f>VLOOKUP(B186,'Northern Branch Phase II Debris'!A:F,4,FALSE)</f>
        <v>0</v>
      </c>
      <c r="O186" s="423">
        <f>VLOOKUP(B186,'Northern Branch Phase II Debris'!A:F,5,FALSE)</f>
        <v>0</v>
      </c>
      <c r="P186" s="423"/>
      <c r="Q186" s="423">
        <f ca="1">SUMIF(DataMan!A:F,'Audit for Odd APNs'!A186,DataMan!F:F)</f>
        <v>0</v>
      </c>
      <c r="R186" s="86" t="e">
        <f>VLOOKUP(A186,DataMan!A:B,2,FALSE)</f>
        <v>#N/A</v>
      </c>
      <c r="S186" s="643" t="b">
        <f t="shared" ca="1" si="5"/>
        <v>1</v>
      </c>
    </row>
    <row r="187" spans="1:20" ht="26.25" thickBot="1">
      <c r="A187" s="489" t="s">
        <v>11592</v>
      </c>
      <c r="B187" s="463" t="s">
        <v>1254</v>
      </c>
      <c r="C187" s="84">
        <f>VLOOKUP(B187,'Northern Branch Phase II Debris'!A:F,2,FALSE)</f>
        <v>5421</v>
      </c>
      <c r="D187" s="84" t="str">
        <f>VLOOKUP(B187,'Northern Branch Phase II Debris'!A:F,3,FALSE)</f>
        <v>Lower West Side Road</v>
      </c>
      <c r="G187" s="84" t="str">
        <f t="shared" si="4"/>
        <v>Go Ahead</v>
      </c>
      <c r="H187" s="320">
        <f>VLOOKUP(B187,'Northern Branch Phase II Debris'!A:F,6,FALSE)</f>
        <v>44359</v>
      </c>
      <c r="I187" s="84" t="str">
        <f>VLOOKUP(B187,'Northern Branch Phase II Debris'!A:G,7,FALSE)</f>
        <v>Trinity</v>
      </c>
      <c r="J187" s="84" t="e">
        <f>VLOOKUP(B187,'Go Backs'!A:H,8,FALSE)</f>
        <v>#N/A</v>
      </c>
      <c r="L187" s="84" t="e">
        <f>VLOOKUP(B187,'Go Aheads'!A:H,8,FALSE)</f>
        <v>#N/A</v>
      </c>
      <c r="N187" s="84">
        <f>VLOOKUP(B187,'Northern Branch Phase II Debris'!A:F,4,FALSE)</f>
        <v>2</v>
      </c>
      <c r="O187" s="423">
        <f>VLOOKUP(B187,'Northern Branch Phase II Debris'!A:F,5,FALSE)</f>
        <v>2</v>
      </c>
      <c r="P187" s="423"/>
      <c r="Q187" s="423">
        <f ca="1">SUMIF(DataMan!A:F,'Audit for Odd APNs'!A187,DataMan!F:F)</f>
        <v>2</v>
      </c>
      <c r="R187" s="86">
        <f>VLOOKUP(A187,DataMan!A:B,2,FALSE)</f>
        <v>44358.675057870409</v>
      </c>
      <c r="S187" s="643" t="b">
        <f t="shared" ca="1" si="5"/>
        <v>1</v>
      </c>
      <c r="T187" s="436"/>
    </row>
    <row r="188" spans="1:20" ht="26.25" thickBot="1">
      <c r="A188" s="489" t="s">
        <v>11593</v>
      </c>
      <c r="B188" s="463" t="s">
        <v>1257</v>
      </c>
      <c r="C188" s="84" t="str">
        <f>VLOOKUP(B188,'Northern Branch Phase II Debris'!A:F,2,FALSE)</f>
        <v>018-520-11-00</v>
      </c>
      <c r="D188" s="84" t="str">
        <f>VLOOKUP(B188,'Northern Branch Phase II Debris'!A:F,3,FALSE)</f>
        <v>Lower West Side Road</v>
      </c>
      <c r="G188" s="84" t="str">
        <f t="shared" si="4"/>
        <v>Go Ahead</v>
      </c>
      <c r="H188" s="320">
        <f>VLOOKUP(B188,'Northern Branch Phase II Debris'!A:F,6,FALSE)</f>
        <v>44344</v>
      </c>
      <c r="I188" s="84" t="str">
        <f>VLOOKUP(B188,'Northern Branch Phase II Debris'!A:G,7,FALSE)</f>
        <v>Trinity</v>
      </c>
      <c r="J188" s="84" t="e">
        <f>VLOOKUP(B188,'Go Backs'!A:H,8,FALSE)</f>
        <v>#N/A</v>
      </c>
      <c r="L188" s="84" t="e">
        <f>VLOOKUP(B188,'Go Aheads'!A:H,8,FALSE)</f>
        <v>#N/A</v>
      </c>
      <c r="N188" s="84">
        <f>VLOOKUP(B188,'Northern Branch Phase II Debris'!A:F,4,FALSE)</f>
        <v>1</v>
      </c>
      <c r="O188" s="423">
        <f>VLOOKUP(B188,'Northern Branch Phase II Debris'!A:F,5,FALSE)</f>
        <v>0</v>
      </c>
      <c r="P188" s="423"/>
      <c r="Q188" s="423">
        <f ca="1">SUMIF(DataMan!A:F,'Audit for Odd APNs'!A188,DataMan!F:F)</f>
        <v>0</v>
      </c>
      <c r="R188" s="86" t="e">
        <f>VLOOKUP(A188,DataMan!A:B,2,FALSE)</f>
        <v>#N/A</v>
      </c>
      <c r="S188" s="643" t="b">
        <f t="shared" ca="1" si="5"/>
        <v>1</v>
      </c>
    </row>
    <row r="189" spans="1:20" ht="26.25" thickBot="1">
      <c r="A189" s="489" t="s">
        <v>11594</v>
      </c>
      <c r="B189" s="491" t="s">
        <v>985</v>
      </c>
      <c r="C189" s="84">
        <f>VLOOKUP(B189,'Northern Branch Phase II Debris'!A:F,2,FALSE)</f>
        <v>530</v>
      </c>
      <c r="D189" s="84" t="str">
        <f>VLOOKUP(B189,'Northern Branch Phase II Debris'!A:F,3,FALSE)</f>
        <v>Marshall Rock Road</v>
      </c>
      <c r="G189" s="84" t="str">
        <f t="shared" si="4"/>
        <v>Go Ahead</v>
      </c>
      <c r="H189" s="320">
        <f>VLOOKUP(B189,'Northern Branch Phase II Debris'!A:F,6,FALSE)</f>
        <v>0</v>
      </c>
      <c r="I189" s="84" t="str">
        <f>VLOOKUP(B189,'Northern Branch Phase II Debris'!A:G,7,FALSE)</f>
        <v>Trinity</v>
      </c>
      <c r="J189" s="84" t="e">
        <f>VLOOKUP(B189,'Go Backs'!A:H,8,FALSE)</f>
        <v>#N/A</v>
      </c>
      <c r="L189" s="84" t="e">
        <f>VLOOKUP(B189,'Go Aheads'!A:H,8,FALSE)</f>
        <v>#N/A</v>
      </c>
      <c r="N189" s="84">
        <f>VLOOKUP(B189,'Northern Branch Phase II Debris'!A:F,4,FALSE)</f>
        <v>0</v>
      </c>
      <c r="O189" s="423">
        <f>VLOOKUP(B189,'Northern Branch Phase II Debris'!A:F,5,FALSE)</f>
        <v>0</v>
      </c>
      <c r="P189" s="423"/>
      <c r="Q189" s="423">
        <f ca="1">SUMIF(DataMan!A:F,'Audit for Odd APNs'!A189,DataMan!F:F)</f>
        <v>0</v>
      </c>
      <c r="R189" s="86" t="e">
        <f>VLOOKUP(A189,DataMan!A:B,2,FALSE)</f>
        <v>#N/A</v>
      </c>
      <c r="S189" s="643" t="b">
        <f t="shared" ca="1" si="5"/>
        <v>1</v>
      </c>
    </row>
    <row r="190" spans="1:20" ht="26.25" thickBot="1">
      <c r="A190" s="489" t="s">
        <v>10987</v>
      </c>
      <c r="B190" s="463" t="s">
        <v>1771</v>
      </c>
      <c r="C190" s="84">
        <f>VLOOKUP(B190,'Northern Branch Phase II Debris'!A:F,2,FALSE)</f>
        <v>501</v>
      </c>
      <c r="D190" s="84" t="str">
        <f>VLOOKUP(B190,'Northern Branch Phase II Debris'!A:F,3,FALSE)</f>
        <v>Holly Creek Lane</v>
      </c>
      <c r="G190" s="84" t="str">
        <f t="shared" si="4"/>
        <v>Go Ahead</v>
      </c>
      <c r="H190" s="320">
        <f>VLOOKUP(B190,'Northern Branch Phase II Debris'!A:F,6,FALSE)</f>
        <v>44352</v>
      </c>
      <c r="I190" s="84" t="str">
        <f>VLOOKUP(B190,'Northern Branch Phase II Debris'!A:G,7,FALSE)</f>
        <v>Trinity</v>
      </c>
      <c r="J190" s="84" t="e">
        <f>VLOOKUP(B190,'Go Backs'!A:H,8,FALSE)</f>
        <v>#N/A</v>
      </c>
      <c r="L190" s="84" t="e">
        <f>VLOOKUP(B190,'Go Aheads'!A:H,8,FALSE)</f>
        <v>#N/A</v>
      </c>
      <c r="N190" s="84">
        <f>VLOOKUP(B190,'Northern Branch Phase II Debris'!A:F,4,FALSE)</f>
        <v>9</v>
      </c>
      <c r="O190" s="423">
        <f>VLOOKUP(B190,'Northern Branch Phase II Debris'!A:F,5,FALSE)</f>
        <v>7</v>
      </c>
      <c r="P190" s="423"/>
      <c r="Q190" s="423">
        <f ca="1">SUMIF(DataMan!A:F,'Audit for Odd APNs'!A190,DataMan!F:F)</f>
        <v>7</v>
      </c>
      <c r="R190" s="86">
        <f>VLOOKUP(A190,DataMan!A:B,2,FALSE)</f>
        <v>44349.520983796298</v>
      </c>
      <c r="S190" s="643" t="b">
        <f t="shared" ca="1" si="5"/>
        <v>1</v>
      </c>
    </row>
    <row r="191" spans="1:20" ht="26.25" thickBot="1">
      <c r="A191" s="489" t="s">
        <v>11595</v>
      </c>
      <c r="B191" s="463" t="s">
        <v>2160</v>
      </c>
      <c r="C191" s="84" t="str">
        <f>VLOOKUP(B191,'Northern Branch Phase II Debris'!A:F,2,FALSE)</f>
        <v>860-000-291-000</v>
      </c>
      <c r="D191" s="84" t="str">
        <f>VLOOKUP(B191,'Northern Branch Phase II Debris'!A:F,3,FALSE)</f>
        <v>RLCSD LL#20 Ruth Road</v>
      </c>
      <c r="G191" s="84" t="str">
        <f t="shared" si="4"/>
        <v>Go Ahead</v>
      </c>
      <c r="H191" s="320">
        <f>VLOOKUP(B191,'Northern Branch Phase II Debris'!A:F,6,FALSE)</f>
        <v>44291</v>
      </c>
      <c r="I191" s="84" t="str">
        <f>VLOOKUP(B191,'Northern Branch Phase II Debris'!A:G,7,FALSE)</f>
        <v>Trinity</v>
      </c>
      <c r="J191" s="84" t="e">
        <f>VLOOKUP(B191,'Go Backs'!A:H,8,FALSE)</f>
        <v>#N/A</v>
      </c>
      <c r="L191" s="84" t="e">
        <f>VLOOKUP(B191,'Go Aheads'!A:H,8,FALSE)</f>
        <v>#N/A</v>
      </c>
      <c r="N191" s="84">
        <f>VLOOKUP(B191,'Northern Branch Phase II Debris'!A:F,4,FALSE)</f>
        <v>0</v>
      </c>
      <c r="O191" s="423">
        <f>VLOOKUP(B191,'Northern Branch Phase II Debris'!A:F,5,FALSE)</f>
        <v>0</v>
      </c>
      <c r="P191" s="423"/>
      <c r="Q191" s="423">
        <f ca="1">SUMIF(DataMan!A:F,'Audit for Odd APNs'!A191,DataMan!F:F)</f>
        <v>0</v>
      </c>
      <c r="R191" s="86" t="e">
        <f>VLOOKUP(A191,DataMan!A:B,2,FALSE)</f>
        <v>#N/A</v>
      </c>
      <c r="S191" s="643" t="b">
        <f t="shared" ca="1" si="5"/>
        <v>1</v>
      </c>
    </row>
    <row r="192" spans="1:20" ht="15" thickBot="1">
      <c r="A192" s="489" t="s">
        <v>11596</v>
      </c>
      <c r="B192" s="463" t="s">
        <v>1083</v>
      </c>
      <c r="C192" s="84" t="str">
        <f>VLOOKUP(B192,'Northern Branch Phase II Debris'!A:F,2,FALSE)</f>
        <v>860-000-147-000</v>
      </c>
      <c r="D192" s="84" t="str">
        <f>VLOOKUP(B192,'Northern Branch Phase II Debris'!A:F,3,FALSE)</f>
        <v>RLCSD LL#38B</v>
      </c>
      <c r="G192" s="84" t="str">
        <f t="shared" si="4"/>
        <v>Go Ahead</v>
      </c>
      <c r="H192" s="320">
        <f>VLOOKUP(B192,'Northern Branch Phase II Debris'!A:F,6,FALSE)</f>
        <v>44342</v>
      </c>
      <c r="I192" s="84" t="str">
        <f>VLOOKUP(B192,'Northern Branch Phase II Debris'!A:G,7,FALSE)</f>
        <v>Trinity</v>
      </c>
      <c r="J192" s="84" t="e">
        <f>VLOOKUP(B192,'Go Backs'!A:H,8,FALSE)</f>
        <v>#N/A</v>
      </c>
      <c r="L192" s="84" t="e">
        <f>VLOOKUP(B192,'Go Aheads'!A:H,8,FALSE)</f>
        <v>#N/A</v>
      </c>
      <c r="N192" s="84">
        <f>VLOOKUP(B192,'Northern Branch Phase II Debris'!A:F,4,FALSE)</f>
        <v>0</v>
      </c>
      <c r="O192" s="423">
        <f>VLOOKUP(B192,'Northern Branch Phase II Debris'!A:F,5,FALSE)</f>
        <v>0</v>
      </c>
      <c r="P192" s="423"/>
      <c r="Q192" s="423">
        <f ca="1">SUMIF(DataMan!A:F,'Audit for Odd APNs'!A192,DataMan!F:F)</f>
        <v>0</v>
      </c>
      <c r="R192" s="86" t="e">
        <f>VLOOKUP(A192,DataMan!A:B,2,FALSE)</f>
        <v>#N/A</v>
      </c>
      <c r="S192" s="643" t="b">
        <f t="shared" ca="1" si="5"/>
        <v>1</v>
      </c>
    </row>
    <row r="193" spans="1:20" ht="26.25" thickBot="1">
      <c r="A193" s="489" t="s">
        <v>11597</v>
      </c>
      <c r="B193" s="463" t="s">
        <v>1539</v>
      </c>
      <c r="C193" s="84">
        <f>VLOOKUP(B193,'Northern Branch Phase II Debris'!A:F,2,FALSE)</f>
        <v>400</v>
      </c>
      <c r="D193" s="84" t="str">
        <f>VLOOKUP(B193,'Northern Branch Phase II Debris'!A:F,3,FALSE)</f>
        <v>Spinner Willow Road</v>
      </c>
      <c r="G193" s="84" t="str">
        <f t="shared" si="4"/>
        <v>Go Ahead</v>
      </c>
      <c r="H193" s="320">
        <f>VLOOKUP(B193,'Northern Branch Phase II Debris'!A:F,6,FALSE)</f>
        <v>44363</v>
      </c>
      <c r="I193" s="84" t="str">
        <f>VLOOKUP(B193,'Northern Branch Phase II Debris'!A:G,7,FALSE)</f>
        <v>Trinity</v>
      </c>
      <c r="J193" s="84" t="e">
        <f>VLOOKUP(B193,'Go Backs'!A:H,8,FALSE)</f>
        <v>#N/A</v>
      </c>
      <c r="L193" s="84" t="e">
        <f>VLOOKUP(B193,'Go Aheads'!A:H,8,FALSE)</f>
        <v>#N/A</v>
      </c>
      <c r="N193" s="84">
        <f>VLOOKUP(B193,'Northern Branch Phase II Debris'!A:F,4,FALSE)</f>
        <v>2</v>
      </c>
      <c r="O193" s="423">
        <f>VLOOKUP(B193,'Northern Branch Phase II Debris'!A:F,5,FALSE)</f>
        <v>0</v>
      </c>
      <c r="P193" s="423"/>
      <c r="Q193" s="423">
        <f ca="1">SUMIF(DataMan!A:F,'Audit for Odd APNs'!A193,DataMan!F:F)</f>
        <v>0</v>
      </c>
      <c r="R193" s="86" t="e">
        <f>VLOOKUP(A193,DataMan!A:B,2,FALSE)</f>
        <v>#N/A</v>
      </c>
      <c r="S193" s="643" t="b">
        <f t="shared" ca="1" si="5"/>
        <v>1</v>
      </c>
    </row>
    <row r="194" spans="1:20" ht="15" thickBot="1">
      <c r="A194" s="489" t="s">
        <v>11598</v>
      </c>
      <c r="B194" s="463" t="s">
        <v>1469</v>
      </c>
      <c r="C194" s="84">
        <f>VLOOKUP(B194,'Northern Branch Phase II Debris'!A:F,2,FALSE)</f>
        <v>12371</v>
      </c>
      <c r="D194" s="84" t="str">
        <f>VLOOKUP(B194,'Northern Branch Phase II Debris'!A:F,3,FALSE)</f>
        <v>Mad River Road</v>
      </c>
      <c r="G194" s="84" t="str">
        <f t="shared" si="4"/>
        <v>Go Ahead</v>
      </c>
      <c r="H194" s="320">
        <f>VLOOKUP(B194,'Northern Branch Phase II Debris'!A:F,6,FALSE)</f>
        <v>44308</v>
      </c>
      <c r="I194" s="84" t="str">
        <f>VLOOKUP(B194,'Northern Branch Phase II Debris'!A:G,7,FALSE)</f>
        <v>Trinity</v>
      </c>
      <c r="J194" s="84" t="e">
        <f>VLOOKUP(B194,'Go Backs'!A:H,8,FALSE)</f>
        <v>#N/A</v>
      </c>
      <c r="L194" s="84" t="e">
        <f>VLOOKUP(B194,'Go Aheads'!A:H,8,FALSE)</f>
        <v>#N/A</v>
      </c>
      <c r="N194" s="84">
        <f>VLOOKUP(B194,'Northern Branch Phase II Debris'!A:F,4,FALSE)</f>
        <v>0</v>
      </c>
      <c r="O194" s="423">
        <f>VLOOKUP(B194,'Northern Branch Phase II Debris'!A:F,5,FALSE)</f>
        <v>0</v>
      </c>
      <c r="P194" s="423"/>
      <c r="Q194" s="423">
        <f ca="1">SUMIF(DataMan!A:F,'Audit for Odd APNs'!A194,DataMan!F:F)</f>
        <v>0</v>
      </c>
      <c r="R194" s="86" t="e">
        <f>VLOOKUP(A194,DataMan!A:B,2,FALSE)</f>
        <v>#N/A</v>
      </c>
      <c r="S194" s="643" t="b">
        <f t="shared" ca="1" si="5"/>
        <v>1</v>
      </c>
    </row>
    <row r="195" spans="1:20" ht="26.25" thickBot="1">
      <c r="A195" s="489" t="s">
        <v>11599</v>
      </c>
      <c r="B195" s="491" t="s">
        <v>769</v>
      </c>
      <c r="C195" s="84">
        <f>VLOOKUP(B195,'Northern Branch Phase II Debris'!A:F,2,FALSE)</f>
        <v>15541</v>
      </c>
      <c r="D195" s="84" t="str">
        <f>VLOOKUP(B195,'Northern Branch Phase II Debris'!A:F,3,FALSE)</f>
        <v>State Highway 36</v>
      </c>
      <c r="G195" s="84" t="str">
        <f t="shared" ref="G195:G258" si="6">IF(ISNA(J195),"Go Ahead", "GoBack")</f>
        <v>Go Ahead</v>
      </c>
      <c r="H195" s="320">
        <f>VLOOKUP(B195,'Northern Branch Phase II Debris'!A:F,6,FALSE)</f>
        <v>0</v>
      </c>
      <c r="I195" s="84" t="str">
        <f>VLOOKUP(B195,'Northern Branch Phase II Debris'!A:G,7,FALSE)</f>
        <v>Trinity</v>
      </c>
      <c r="J195" s="84" t="e">
        <f>VLOOKUP(B195,'Go Backs'!A:H,8,FALSE)</f>
        <v>#N/A</v>
      </c>
      <c r="L195" s="84" t="e">
        <f>VLOOKUP(B195,'Go Aheads'!A:H,8,FALSE)</f>
        <v>#N/A</v>
      </c>
      <c r="N195" s="84">
        <f>VLOOKUP(B195,'Northern Branch Phase II Debris'!A:F,4,FALSE)</f>
        <v>0</v>
      </c>
      <c r="O195" s="423">
        <f>VLOOKUP(B195,'Northern Branch Phase II Debris'!A:F,5,FALSE)</f>
        <v>0</v>
      </c>
      <c r="P195" s="423"/>
      <c r="Q195" s="423">
        <f ca="1">SUMIF(DataMan!A:F,'Audit for Odd APNs'!A195,DataMan!F:F)</f>
        <v>0</v>
      </c>
      <c r="R195" s="86" t="e">
        <f>VLOOKUP(A195,DataMan!A:B,2,FALSE)</f>
        <v>#N/A</v>
      </c>
      <c r="S195" s="643" t="b">
        <f t="shared" ref="S195:S258" ca="1" si="7">Q195=O195</f>
        <v>1</v>
      </c>
    </row>
    <row r="196" spans="1:20" ht="39" thickBot="1">
      <c r="A196" s="489" t="s">
        <v>11600</v>
      </c>
      <c r="B196" s="463" t="s">
        <v>2081</v>
      </c>
      <c r="C196" s="84">
        <f>VLOOKUP(B196,'Northern Branch Phase II Debris'!A:F,2,FALSE)</f>
        <v>1760</v>
      </c>
      <c r="D196" s="84" t="str">
        <f>VLOOKUP(B196,'Northern Branch Phase II Debris'!A:F,3,FALSE)</f>
        <v>West Hettenshaw Road</v>
      </c>
      <c r="G196" s="84" t="str">
        <f t="shared" si="6"/>
        <v>Go Ahead</v>
      </c>
      <c r="H196" s="320">
        <f>VLOOKUP(B196,'Northern Branch Phase II Debris'!A:F,6,FALSE)</f>
        <v>44378</v>
      </c>
      <c r="I196" s="84" t="str">
        <f>VLOOKUP(B196,'Northern Branch Phase II Debris'!A:G,7,FALSE)</f>
        <v>Trinity</v>
      </c>
      <c r="J196" s="84" t="e">
        <f>VLOOKUP(B196,'Go Backs'!A:H,8,FALSE)</f>
        <v>#N/A</v>
      </c>
      <c r="L196" s="84" t="e">
        <f>VLOOKUP(B196,'Go Aheads'!A:H,8,FALSE)</f>
        <v>#N/A</v>
      </c>
      <c r="N196" s="84">
        <f>VLOOKUP(B196,'Northern Branch Phase II Debris'!A:F,4,FALSE)</f>
        <v>3</v>
      </c>
      <c r="O196" s="423">
        <f>VLOOKUP(B196,'Northern Branch Phase II Debris'!A:F,5,FALSE)</f>
        <v>2</v>
      </c>
      <c r="P196" s="423"/>
      <c r="Q196" s="423">
        <f ca="1">SUMIF(DataMan!A:F,'Audit for Odd APNs'!A196,DataMan!F:F)</f>
        <v>2</v>
      </c>
      <c r="R196" s="86">
        <f>VLOOKUP(A196,DataMan!A:B,2,FALSE)</f>
        <v>44376.3448726852</v>
      </c>
      <c r="S196" s="643" t="b">
        <f t="shared" ca="1" si="7"/>
        <v>1</v>
      </c>
      <c r="T196" s="472"/>
    </row>
    <row r="197" spans="1:20" ht="26.25" thickBot="1">
      <c r="A197" s="489" t="s">
        <v>11601</v>
      </c>
      <c r="B197" s="463" t="s">
        <v>986</v>
      </c>
      <c r="C197" s="84">
        <f>VLOOKUP(B197,'Northern Branch Phase II Debris'!A:F,2,FALSE)</f>
        <v>1854</v>
      </c>
      <c r="D197" s="84" t="str">
        <f>VLOOKUP(B197,'Northern Branch Phase II Debris'!A:F,3,FALSE)</f>
        <v>Marshall Rock Road</v>
      </c>
      <c r="G197" s="84" t="str">
        <f t="shared" si="6"/>
        <v>Go Ahead</v>
      </c>
      <c r="H197" s="320">
        <f>VLOOKUP(B197,'Northern Branch Phase II Debris'!A:F,6,FALSE)</f>
        <v>44371</v>
      </c>
      <c r="I197" s="84" t="str">
        <f>VLOOKUP(B197,'Northern Branch Phase II Debris'!A:G,7,FALSE)</f>
        <v>Trinity</v>
      </c>
      <c r="J197" s="84" t="e">
        <f>VLOOKUP(B197,'Go Backs'!A:H,8,FALSE)</f>
        <v>#N/A</v>
      </c>
      <c r="L197" s="84" t="e">
        <f>VLOOKUP(B197,'Go Aheads'!A:H,8,FALSE)</f>
        <v>#N/A</v>
      </c>
      <c r="N197" s="84">
        <f>VLOOKUP(B197,'Northern Branch Phase II Debris'!A:F,4,FALSE)</f>
        <v>2</v>
      </c>
      <c r="O197" s="423">
        <f>VLOOKUP(B197,'Northern Branch Phase II Debris'!A:F,5,FALSE)</f>
        <v>2</v>
      </c>
      <c r="P197" s="423"/>
      <c r="Q197" s="423">
        <f ca="1">SUMIF(DataMan!A:F,'Audit for Odd APNs'!A197,DataMan!F:F)</f>
        <v>2</v>
      </c>
      <c r="R197" s="86">
        <f>VLOOKUP(A197,DataMan!A:B,2,FALSE)</f>
        <v>44371.413391203707</v>
      </c>
      <c r="S197" s="643" t="b">
        <f t="shared" ca="1" si="7"/>
        <v>1</v>
      </c>
    </row>
    <row r="198" spans="1:20" ht="26.25" thickBot="1">
      <c r="A198" s="489" t="s">
        <v>11602</v>
      </c>
      <c r="B198" s="463" t="s">
        <v>987</v>
      </c>
      <c r="C198" s="84">
        <f>VLOOKUP(B198,'Northern Branch Phase II Debris'!A:F,2,FALSE)</f>
        <v>364</v>
      </c>
      <c r="D198" s="84" t="str">
        <f>VLOOKUP(B198,'Northern Branch Phase II Debris'!A:F,3,FALSE)</f>
        <v>Marshall Rock Road</v>
      </c>
      <c r="G198" s="84" t="str">
        <f t="shared" si="6"/>
        <v>Go Ahead</v>
      </c>
      <c r="H198" s="320">
        <f>VLOOKUP(B198,'Northern Branch Phase II Debris'!A:F,6,FALSE)</f>
        <v>44368</v>
      </c>
      <c r="I198" s="84" t="str">
        <f>VLOOKUP(B198,'Northern Branch Phase II Debris'!A:G,7,FALSE)</f>
        <v>Trinity</v>
      </c>
      <c r="J198" s="84" t="e">
        <f>VLOOKUP(B198,'Go Backs'!A:H,8,FALSE)</f>
        <v>#N/A</v>
      </c>
      <c r="L198" s="84" t="e">
        <f>VLOOKUP(B198,'Go Aheads'!A:H,8,FALSE)</f>
        <v>#N/A</v>
      </c>
      <c r="N198" s="84">
        <f>VLOOKUP(B198,'Northern Branch Phase II Debris'!A:F,4,FALSE)</f>
        <v>0</v>
      </c>
      <c r="O198" s="423">
        <f>VLOOKUP(B198,'Northern Branch Phase II Debris'!A:F,5,FALSE)</f>
        <v>0</v>
      </c>
      <c r="P198" s="423"/>
      <c r="Q198" s="423">
        <f ca="1">SUMIF(DataMan!A:F,'Audit for Odd APNs'!A198,DataMan!F:F)</f>
        <v>0</v>
      </c>
      <c r="R198" s="86" t="e">
        <f>VLOOKUP(A198,DataMan!A:B,2,FALSE)</f>
        <v>#N/A</v>
      </c>
      <c r="S198" s="643" t="b">
        <f t="shared" ca="1" si="7"/>
        <v>1</v>
      </c>
    </row>
    <row r="199" spans="1:20" ht="26.25" thickBot="1">
      <c r="A199" s="489" t="s">
        <v>11603</v>
      </c>
      <c r="B199" s="463" t="s">
        <v>1988</v>
      </c>
      <c r="C199" s="84" t="str">
        <f>VLOOKUP(B199,'Northern Branch Phase II Debris'!A:F,2,FALSE)</f>
        <v>860-000-317-000</v>
      </c>
      <c r="D199" s="84" t="str">
        <f>VLOOKUP(B199,'Northern Branch Phase II Debris'!A:F,3,FALSE)</f>
        <v>RLCSDLL#39E Lonesome Way</v>
      </c>
      <c r="G199" s="84" t="str">
        <f t="shared" si="6"/>
        <v>Go Ahead</v>
      </c>
      <c r="H199" s="320">
        <f>VLOOKUP(B199,'Northern Branch Phase II Debris'!A:F,6,FALSE)</f>
        <v>0</v>
      </c>
      <c r="I199" s="84" t="str">
        <f>VLOOKUP(B199,'Northern Branch Phase II Debris'!A:G,7,FALSE)</f>
        <v>Trinity</v>
      </c>
      <c r="J199" s="84" t="e">
        <f>VLOOKUP(B199,'Go Backs'!A:H,8,FALSE)</f>
        <v>#N/A</v>
      </c>
      <c r="L199" s="84" t="e">
        <f>VLOOKUP(B199,'Go Aheads'!A:H,8,FALSE)</f>
        <v>#N/A</v>
      </c>
      <c r="N199" s="84">
        <f>VLOOKUP(B199,'Northern Branch Phase II Debris'!A:F,4,FALSE)</f>
        <v>0</v>
      </c>
      <c r="O199" s="423">
        <f>VLOOKUP(B199,'Northern Branch Phase II Debris'!A:F,5,FALSE)</f>
        <v>0</v>
      </c>
      <c r="P199" s="423"/>
      <c r="Q199" s="423">
        <f ca="1">SUMIF(DataMan!A:F,'Audit for Odd APNs'!A199,DataMan!F:F)</f>
        <v>0</v>
      </c>
      <c r="R199" s="86" t="e">
        <f>VLOOKUP(A199,DataMan!A:B,2,FALSE)</f>
        <v>#N/A</v>
      </c>
      <c r="S199" s="643" t="b">
        <f t="shared" ca="1" si="7"/>
        <v>1</v>
      </c>
    </row>
    <row r="200" spans="1:20" ht="15" thickBot="1">
      <c r="A200" s="489" t="s">
        <v>11604</v>
      </c>
      <c r="B200" s="463" t="s">
        <v>1324</v>
      </c>
      <c r="C200" s="84">
        <f>VLOOKUP(B200,'Northern Branch Phase II Debris'!A:F,2,FALSE)</f>
        <v>431</v>
      </c>
      <c r="D200" s="84" t="str">
        <f>VLOOKUP(B200,'Northern Branch Phase II Debris'!A:F,3,FALSE)</f>
        <v>Van Duzen Trail</v>
      </c>
      <c r="G200" s="84" t="str">
        <f t="shared" si="6"/>
        <v>Go Ahead</v>
      </c>
      <c r="H200" s="320">
        <f>VLOOKUP(B200,'Northern Branch Phase II Debris'!A:F,6,FALSE)</f>
        <v>44370</v>
      </c>
      <c r="I200" s="84" t="str">
        <f>VLOOKUP(B200,'Northern Branch Phase II Debris'!A:G,7,FALSE)</f>
        <v>Trinity</v>
      </c>
      <c r="J200" s="84" t="e">
        <f>VLOOKUP(B200,'Go Backs'!A:H,8,FALSE)</f>
        <v>#N/A</v>
      </c>
      <c r="L200" s="84" t="e">
        <f>VLOOKUP(B200,'Go Aheads'!A:H,8,FALSE)</f>
        <v>#N/A</v>
      </c>
      <c r="N200" s="84">
        <f>VLOOKUP(B200,'Northern Branch Phase II Debris'!A:F,4,FALSE)</f>
        <v>8</v>
      </c>
      <c r="O200" s="423">
        <f>VLOOKUP(B200,'Northern Branch Phase II Debris'!A:F,5,FALSE)</f>
        <v>8</v>
      </c>
      <c r="P200" s="423"/>
      <c r="Q200" s="423">
        <f ca="1">SUMIF(DataMan!A:F,'Audit for Odd APNs'!A200,DataMan!F:F)</f>
        <v>8</v>
      </c>
      <c r="R200" s="86">
        <f>VLOOKUP(A200,DataMan!A:B,2,FALSE)</f>
        <v>44366.508738425902</v>
      </c>
      <c r="S200" s="643" t="b">
        <f t="shared" ca="1" si="7"/>
        <v>1</v>
      </c>
    </row>
    <row r="201" spans="1:20" ht="15" thickBot="1">
      <c r="A201" s="489" t="s">
        <v>11605</v>
      </c>
      <c r="B201" s="491" t="s">
        <v>1326</v>
      </c>
      <c r="C201" s="84">
        <f>VLOOKUP(B201,'Northern Branch Phase II Debris'!A:F,2,FALSE)</f>
        <v>531</v>
      </c>
      <c r="D201" s="84" t="str">
        <f>VLOOKUP(B201,'Northern Branch Phase II Debris'!A:F,3,FALSE)</f>
        <v>Van Duzen Trail</v>
      </c>
      <c r="G201" s="84" t="str">
        <f t="shared" si="6"/>
        <v>Go Ahead</v>
      </c>
      <c r="H201" s="320">
        <f>VLOOKUP(B201,'Northern Branch Phase II Debris'!A:F,6,FALSE)</f>
        <v>0</v>
      </c>
      <c r="I201" s="84" t="str">
        <f>VLOOKUP(B201,'Northern Branch Phase II Debris'!A:G,7,FALSE)</f>
        <v>Trinity</v>
      </c>
      <c r="J201" s="84" t="e">
        <f>VLOOKUP(B201,'Go Backs'!A:H,8,FALSE)</f>
        <v>#N/A</v>
      </c>
      <c r="L201" s="84" t="e">
        <f>VLOOKUP(B201,'Go Aheads'!A:H,8,FALSE)</f>
        <v>#N/A</v>
      </c>
      <c r="N201" s="84">
        <f>VLOOKUP(B201,'Northern Branch Phase II Debris'!A:F,4,FALSE)</f>
        <v>0</v>
      </c>
      <c r="O201" s="423">
        <f>VLOOKUP(B201,'Northern Branch Phase II Debris'!A:F,5,FALSE)</f>
        <v>0</v>
      </c>
      <c r="P201" s="423"/>
      <c r="Q201" s="423">
        <f ca="1">SUMIF(DataMan!A:F,'Audit for Odd APNs'!A201,DataMan!F:F)</f>
        <v>0</v>
      </c>
      <c r="R201" s="86" t="e">
        <f>VLOOKUP(A201,DataMan!A:B,2,FALSE)</f>
        <v>#N/A</v>
      </c>
      <c r="S201" s="643" t="b">
        <f t="shared" ca="1" si="7"/>
        <v>1</v>
      </c>
    </row>
    <row r="202" spans="1:20" ht="26.25" thickBot="1">
      <c r="A202" s="489" t="s">
        <v>11246</v>
      </c>
      <c r="B202" s="463" t="s">
        <v>1171</v>
      </c>
      <c r="C202" s="84">
        <f>VLOOKUP(B202,'Northern Branch Phase II Debris'!A:F,2,FALSE)</f>
        <v>360</v>
      </c>
      <c r="D202" s="84" t="str">
        <f>VLOOKUP(B202,'Northern Branch Phase II Debris'!A:F,3,FALSE)</f>
        <v>Marshall Creek Road</v>
      </c>
      <c r="G202" s="84" t="str">
        <f t="shared" si="6"/>
        <v>Go Ahead</v>
      </c>
      <c r="H202" s="320">
        <f>VLOOKUP(B202,'Northern Branch Phase II Debris'!A:F,6,FALSE)</f>
        <v>44355</v>
      </c>
      <c r="I202" s="84" t="str">
        <f>VLOOKUP(B202,'Northern Branch Phase II Debris'!A:G,7,FALSE)</f>
        <v>Trinity</v>
      </c>
      <c r="J202" s="84" t="e">
        <f>VLOOKUP(B202,'Go Backs'!A:H,8,FALSE)</f>
        <v>#N/A</v>
      </c>
      <c r="L202" s="84" t="e">
        <f>VLOOKUP(B202,'Go Aheads'!A:H,8,FALSE)</f>
        <v>#N/A</v>
      </c>
      <c r="N202" s="84">
        <f>VLOOKUP(B202,'Northern Branch Phase II Debris'!A:F,4,FALSE)</f>
        <v>5</v>
      </c>
      <c r="O202" s="423">
        <f>VLOOKUP(B202,'Northern Branch Phase II Debris'!A:F,5,FALSE)</f>
        <v>3</v>
      </c>
      <c r="P202" s="423"/>
      <c r="Q202" s="423">
        <f ca="1">SUMIF(DataMan!A:F,'Audit for Odd APNs'!A202,DataMan!F:F)</f>
        <v>3</v>
      </c>
      <c r="R202" s="86">
        <f>VLOOKUP(A202,DataMan!A:B,2,FALSE)</f>
        <v>44351.666388888902</v>
      </c>
      <c r="S202" s="643" t="b">
        <f t="shared" ca="1" si="7"/>
        <v>1</v>
      </c>
    </row>
    <row r="203" spans="1:20" ht="26.25" thickBot="1">
      <c r="A203" s="489" t="s">
        <v>11606</v>
      </c>
      <c r="B203" s="463" t="s">
        <v>483</v>
      </c>
      <c r="C203" s="84" t="str">
        <f>VLOOKUP(B203,'Northern Branch Phase II Debris'!A:F,2,FALSE)</f>
        <v>860-000-263-000</v>
      </c>
      <c r="D203" s="84" t="str">
        <f>VLOOKUP(B203,'Northern Branch Phase II Debris'!A:F,3,FALSE)</f>
        <v>RLCSD LL#39F Lonesome Way</v>
      </c>
      <c r="G203" s="84" t="str">
        <f t="shared" si="6"/>
        <v>Go Ahead</v>
      </c>
      <c r="H203" s="320">
        <f>VLOOKUP(B203,'Northern Branch Phase II Debris'!A:F,6,FALSE)</f>
        <v>44344</v>
      </c>
      <c r="I203" s="84" t="str">
        <f>VLOOKUP(B203,'Northern Branch Phase II Debris'!A:G,7,FALSE)</f>
        <v>Trinity</v>
      </c>
      <c r="J203" s="84" t="e">
        <f>VLOOKUP(B203,'Go Backs'!A:H,8,FALSE)</f>
        <v>#N/A</v>
      </c>
      <c r="L203" s="84" t="e">
        <f>VLOOKUP(B203,'Go Aheads'!A:H,8,FALSE)</f>
        <v>#N/A</v>
      </c>
      <c r="N203" s="84">
        <f>VLOOKUP(B203,'Northern Branch Phase II Debris'!A:F,4,FALSE)</f>
        <v>0</v>
      </c>
      <c r="O203" s="423">
        <f>VLOOKUP(B203,'Northern Branch Phase II Debris'!A:F,5,FALSE)</f>
        <v>0</v>
      </c>
      <c r="P203" s="423"/>
      <c r="Q203" s="423">
        <f ca="1">SUMIF(DataMan!A:F,'Audit for Odd APNs'!A203,DataMan!F:F)</f>
        <v>0</v>
      </c>
      <c r="R203" s="86" t="e">
        <f>VLOOKUP(A203,DataMan!A:B,2,FALSE)</f>
        <v>#N/A</v>
      </c>
      <c r="S203" s="643" t="b">
        <f t="shared" ca="1" si="7"/>
        <v>1</v>
      </c>
    </row>
    <row r="204" spans="1:20" ht="26.25" thickBot="1">
      <c r="A204" s="489" t="s">
        <v>11607</v>
      </c>
      <c r="B204" s="491" t="s">
        <v>2085</v>
      </c>
      <c r="C204" s="84">
        <f>VLOOKUP(B204,'Northern Branch Phase II Debris'!A:F,2,FALSE)</f>
        <v>340</v>
      </c>
      <c r="D204" s="84" t="str">
        <f>VLOOKUP(B204,'Northern Branch Phase II Debris'!A:F,3,FALSE)</f>
        <v>White Mountain Road</v>
      </c>
      <c r="G204" s="84" t="str">
        <f t="shared" si="6"/>
        <v>Go Ahead</v>
      </c>
      <c r="H204" s="320">
        <f>VLOOKUP(B204,'Northern Branch Phase II Debris'!A:F,6,FALSE)</f>
        <v>0</v>
      </c>
      <c r="I204" s="84" t="str">
        <f>VLOOKUP(B204,'Northern Branch Phase II Debris'!A:G,7,FALSE)</f>
        <v>Trinity</v>
      </c>
      <c r="J204" s="84" t="e">
        <f>VLOOKUP(B204,'Go Backs'!A:H,8,FALSE)</f>
        <v>#N/A</v>
      </c>
      <c r="L204" s="84" t="e">
        <f>VLOOKUP(B204,'Go Aheads'!A:H,8,FALSE)</f>
        <v>#N/A</v>
      </c>
      <c r="N204" s="84">
        <f>VLOOKUP(B204,'Northern Branch Phase II Debris'!A:F,4,FALSE)</f>
        <v>0</v>
      </c>
      <c r="O204" s="423">
        <f>VLOOKUP(B204,'Northern Branch Phase II Debris'!A:F,5,FALSE)</f>
        <v>0</v>
      </c>
      <c r="P204" s="423"/>
      <c r="Q204" s="423">
        <f ca="1">SUMIF(DataMan!A:F,'Audit for Odd APNs'!A204,DataMan!F:F)</f>
        <v>0</v>
      </c>
      <c r="R204" s="86" t="e">
        <f>VLOOKUP(A204,DataMan!A:B,2,FALSE)</f>
        <v>#N/A</v>
      </c>
      <c r="S204" s="643" t="b">
        <f t="shared" ca="1" si="7"/>
        <v>1</v>
      </c>
    </row>
    <row r="205" spans="1:20" ht="15" thickBot="1">
      <c r="A205" s="489" t="s">
        <v>11608</v>
      </c>
      <c r="B205" s="463" t="s">
        <v>1763</v>
      </c>
      <c r="C205" s="84">
        <f>VLOOKUP(B205,'Northern Branch Phase II Debris'!A:F,2,FALSE)</f>
        <v>330</v>
      </c>
      <c r="D205" s="84" t="str">
        <f>VLOOKUP(B205,'Northern Branch Phase II Debris'!A:F,3,FALSE)</f>
        <v>Upriver Road</v>
      </c>
      <c r="G205" s="84" t="str">
        <f t="shared" si="6"/>
        <v>Go Ahead</v>
      </c>
      <c r="H205" s="320">
        <f>VLOOKUP(B205,'Northern Branch Phase II Debris'!A:F,6,FALSE)</f>
        <v>44372</v>
      </c>
      <c r="I205" s="84" t="str">
        <f>VLOOKUP(B205,'Northern Branch Phase II Debris'!A:G,7,FALSE)</f>
        <v>Trinity</v>
      </c>
      <c r="J205" s="84" t="e">
        <f>VLOOKUP(B205,'Go Backs'!A:H,8,FALSE)</f>
        <v>#N/A</v>
      </c>
      <c r="L205" s="84" t="e">
        <f>VLOOKUP(B205,'Go Aheads'!A:H,8,FALSE)</f>
        <v>#N/A</v>
      </c>
      <c r="N205" s="84">
        <f>VLOOKUP(B205,'Northern Branch Phase II Debris'!A:F,4,FALSE)</f>
        <v>2</v>
      </c>
      <c r="O205" s="423">
        <f>VLOOKUP(B205,'Northern Branch Phase II Debris'!A:F,5,FALSE)</f>
        <v>2</v>
      </c>
      <c r="P205" s="423"/>
      <c r="Q205" s="423">
        <f ca="1">SUMIF(DataMan!A:F,'Audit for Odd APNs'!A205,DataMan!F:F)</f>
        <v>2</v>
      </c>
      <c r="R205" s="86">
        <f>VLOOKUP(A205,DataMan!A:B,2,FALSE)</f>
        <v>44369.453645833302</v>
      </c>
      <c r="S205" s="643" t="b">
        <f t="shared" ca="1" si="7"/>
        <v>1</v>
      </c>
      <c r="T205" s="441"/>
    </row>
    <row r="206" spans="1:20" ht="15" thickBot="1">
      <c r="A206" s="489" t="s">
        <v>11609</v>
      </c>
      <c r="B206" s="463" t="s">
        <v>1762</v>
      </c>
      <c r="C206" s="84">
        <f>VLOOKUP(B206,'Northern Branch Phase II Debris'!A:F,2,FALSE)</f>
        <v>500</v>
      </c>
      <c r="D206" s="84" t="str">
        <f>VLOOKUP(B206,'Northern Branch Phase II Debris'!A:F,3,FALSE)</f>
        <v>Upriver Road</v>
      </c>
      <c r="G206" s="84" t="str">
        <f t="shared" si="6"/>
        <v>Go Ahead</v>
      </c>
      <c r="H206" s="320">
        <f>VLOOKUP(B206,'Northern Branch Phase II Debris'!A:F,6,FALSE)</f>
        <v>44369</v>
      </c>
      <c r="I206" s="84" t="str">
        <f>VLOOKUP(B206,'Northern Branch Phase II Debris'!A:G,7,FALSE)</f>
        <v>Trinity</v>
      </c>
      <c r="J206" s="84" t="e">
        <f>VLOOKUP(B206,'Go Backs'!A:H,8,FALSE)</f>
        <v>#N/A</v>
      </c>
      <c r="L206" s="84" t="e">
        <f>VLOOKUP(B206,'Go Aheads'!A:H,8,FALSE)</f>
        <v>#N/A</v>
      </c>
      <c r="N206" s="84">
        <f>VLOOKUP(B206,'Northern Branch Phase II Debris'!A:F,4,FALSE)</f>
        <v>2</v>
      </c>
      <c r="O206" s="423">
        <f>VLOOKUP(B206,'Northern Branch Phase II Debris'!A:F,5,FALSE)</f>
        <v>1</v>
      </c>
      <c r="P206" s="423"/>
      <c r="Q206" s="423">
        <f ca="1">SUMIF(DataMan!A:F,'Audit for Odd APNs'!A206,DataMan!F:F)</f>
        <v>1</v>
      </c>
      <c r="R206" s="86">
        <f>VLOOKUP(A206,DataMan!A:B,2,FALSE)</f>
        <v>44368.635000000002</v>
      </c>
      <c r="S206" s="643" t="b">
        <f t="shared" ca="1" si="7"/>
        <v>1</v>
      </c>
      <c r="T206" s="452"/>
    </row>
    <row r="207" spans="1:20" ht="39" thickBot="1">
      <c r="A207" s="489" t="s">
        <v>11610</v>
      </c>
      <c r="B207" s="463" t="s">
        <v>2078</v>
      </c>
      <c r="C207" s="84">
        <f>VLOOKUP(B207,'Northern Branch Phase II Debris'!A:F,2,FALSE)</f>
        <v>280</v>
      </c>
      <c r="D207" s="84" t="str">
        <f>VLOOKUP(B207,'Northern Branch Phase II Debris'!A:F,3,FALSE)</f>
        <v>West Hettenshaw Road</v>
      </c>
      <c r="G207" s="84" t="str">
        <f t="shared" si="6"/>
        <v>Go Ahead</v>
      </c>
      <c r="H207" s="320">
        <f>VLOOKUP(B207,'Northern Branch Phase II Debris'!A:F,6,FALSE)</f>
        <v>44373</v>
      </c>
      <c r="I207" s="84" t="str">
        <f>VLOOKUP(B207,'Northern Branch Phase II Debris'!A:G,7,FALSE)</f>
        <v>Trinity</v>
      </c>
      <c r="J207" s="84" t="e">
        <f>VLOOKUP(B207,'Go Backs'!A:H,8,FALSE)</f>
        <v>#N/A</v>
      </c>
      <c r="L207" s="84" t="e">
        <f>VLOOKUP(B207,'Go Aheads'!A:H,8,FALSE)</f>
        <v>#N/A</v>
      </c>
      <c r="N207" s="84">
        <f>VLOOKUP(B207,'Northern Branch Phase II Debris'!A:F,4,FALSE)</f>
        <v>0</v>
      </c>
      <c r="O207" s="423">
        <f>VLOOKUP(B207,'Northern Branch Phase II Debris'!A:F,5,FALSE)</f>
        <v>0</v>
      </c>
      <c r="P207" s="423"/>
      <c r="Q207" s="423">
        <f ca="1">SUMIF(DataMan!A:F,'Audit for Odd APNs'!A207,DataMan!F:F)</f>
        <v>0</v>
      </c>
      <c r="R207" s="86" t="e">
        <f>VLOOKUP(A207,DataMan!A:B,2,FALSE)</f>
        <v>#N/A</v>
      </c>
      <c r="S207" s="643" t="b">
        <f t="shared" ca="1" si="7"/>
        <v>1</v>
      </c>
    </row>
    <row r="208" spans="1:20" ht="39" thickBot="1">
      <c r="A208" s="489" t="s">
        <v>11611</v>
      </c>
      <c r="B208" s="463" t="s">
        <v>2082</v>
      </c>
      <c r="C208" s="84">
        <f>VLOOKUP(B208,'Northern Branch Phase II Debris'!A:F,2,FALSE)</f>
        <v>220</v>
      </c>
      <c r="D208" s="84" t="str">
        <f>VLOOKUP(B208,'Northern Branch Phase II Debris'!A:F,3,FALSE)</f>
        <v>West Hettenshaw Road</v>
      </c>
      <c r="G208" s="84" t="str">
        <f t="shared" si="6"/>
        <v>Go Ahead</v>
      </c>
      <c r="H208" s="320">
        <f>VLOOKUP(B208,'Northern Branch Phase II Debris'!A:F,6,FALSE)</f>
        <v>44372</v>
      </c>
      <c r="I208" s="84" t="str">
        <f>VLOOKUP(B208,'Northern Branch Phase II Debris'!A:G,7,FALSE)</f>
        <v>Trinity</v>
      </c>
      <c r="J208" s="84" t="e">
        <f>VLOOKUP(B208,'Go Backs'!A:H,8,FALSE)</f>
        <v>#N/A</v>
      </c>
      <c r="L208" s="84" t="e">
        <f>VLOOKUP(B208,'Go Aheads'!A:H,8,FALSE)</f>
        <v>#N/A</v>
      </c>
      <c r="N208" s="84">
        <f>VLOOKUP(B208,'Northern Branch Phase II Debris'!A:F,4,FALSE)</f>
        <v>0</v>
      </c>
      <c r="O208" s="423">
        <f>VLOOKUP(B208,'Northern Branch Phase II Debris'!A:F,5,FALSE)</f>
        <v>0</v>
      </c>
      <c r="P208" s="423"/>
      <c r="Q208" s="423">
        <f ca="1">SUMIF(DataMan!A:F,'Audit for Odd APNs'!A208,DataMan!F:F)</f>
        <v>0</v>
      </c>
      <c r="R208" s="86" t="e">
        <f>VLOOKUP(A208,DataMan!A:B,2,FALSE)</f>
        <v>#N/A</v>
      </c>
      <c r="S208" s="643" t="b">
        <f t="shared" ca="1" si="7"/>
        <v>1</v>
      </c>
    </row>
    <row r="209" spans="1:20" ht="15" thickBot="1">
      <c r="A209" s="489" t="s">
        <v>7328</v>
      </c>
      <c r="B209" s="463" t="s">
        <v>1278</v>
      </c>
      <c r="C209" s="84">
        <f>VLOOKUP(B209,'Northern Branch Phase II Debris'!A:F,2,FALSE)</f>
        <v>1141</v>
      </c>
      <c r="D209" s="84" t="str">
        <f>VLOOKUP(B209,'Northern Branch Phase II Debris'!A:F,3,FALSE)</f>
        <v>Rodeo Drive</v>
      </c>
      <c r="G209" s="84" t="str">
        <f t="shared" si="6"/>
        <v>Go Ahead</v>
      </c>
      <c r="H209" s="320">
        <f>VLOOKUP(B209,'Northern Branch Phase II Debris'!A:F,6,FALSE)</f>
        <v>44335</v>
      </c>
      <c r="I209" s="84" t="str">
        <f>VLOOKUP(B209,'Northern Branch Phase II Debris'!A:G,7,FALSE)</f>
        <v>Trinity</v>
      </c>
      <c r="J209" s="84" t="e">
        <f>VLOOKUP(B209,'Go Backs'!A:H,8,FALSE)</f>
        <v>#N/A</v>
      </c>
      <c r="L209" s="84" t="e">
        <f>VLOOKUP(B209,'Go Aheads'!A:H,8,FALSE)</f>
        <v>#N/A</v>
      </c>
      <c r="N209" s="84">
        <f>VLOOKUP(B209,'Northern Branch Phase II Debris'!A:F,4,FALSE)</f>
        <v>7</v>
      </c>
      <c r="O209" s="423">
        <f>VLOOKUP(B209,'Northern Branch Phase II Debris'!A:F,5,FALSE)</f>
        <v>5</v>
      </c>
      <c r="P209" s="423"/>
      <c r="Q209" s="423">
        <f ca="1">SUMIF(DataMan!A:F,'Audit for Odd APNs'!A209,DataMan!F:F)</f>
        <v>5</v>
      </c>
      <c r="R209" s="86">
        <f>VLOOKUP(A209,DataMan!A:B,2,FALSE)</f>
        <v>44333.336481481507</v>
      </c>
      <c r="S209" s="643" t="b">
        <f t="shared" ca="1" si="7"/>
        <v>1</v>
      </c>
    </row>
    <row r="210" spans="1:20" ht="26.25" thickBot="1">
      <c r="A210" s="489" t="s">
        <v>11612</v>
      </c>
      <c r="B210" s="463" t="s">
        <v>772</v>
      </c>
      <c r="C210" s="84">
        <f>VLOOKUP(B210,'Northern Branch Phase II Debris'!A:F,2,FALSE)</f>
        <v>15381</v>
      </c>
      <c r="D210" s="84" t="str">
        <f>VLOOKUP(B210,'Northern Branch Phase II Debris'!A:F,3,FALSE)</f>
        <v>State Highway 36</v>
      </c>
      <c r="G210" s="84" t="str">
        <f t="shared" si="6"/>
        <v>Go Ahead</v>
      </c>
      <c r="H210" s="320">
        <f>VLOOKUP(B210,'Northern Branch Phase II Debris'!A:F,6,FALSE)</f>
        <v>44369</v>
      </c>
      <c r="I210" s="84" t="str">
        <f>VLOOKUP(B210,'Northern Branch Phase II Debris'!A:G,7,FALSE)</f>
        <v>Trinity</v>
      </c>
      <c r="J210" s="84" t="e">
        <f>VLOOKUP(B210,'Go Backs'!A:H,8,FALSE)</f>
        <v>#N/A</v>
      </c>
      <c r="L210" s="84" t="e">
        <f>VLOOKUP(B210,'Go Aheads'!A:H,8,FALSE)</f>
        <v>#N/A</v>
      </c>
      <c r="N210" s="84">
        <f>VLOOKUP(B210,'Northern Branch Phase II Debris'!A:F,4,FALSE)</f>
        <v>0</v>
      </c>
      <c r="O210" s="423">
        <f>VLOOKUP(B210,'Northern Branch Phase II Debris'!A:F,5,FALSE)</f>
        <v>0</v>
      </c>
      <c r="P210" s="423"/>
      <c r="Q210" s="423">
        <f ca="1">SUMIF(DataMan!A:F,'Audit for Odd APNs'!A210,DataMan!F:F)</f>
        <v>0</v>
      </c>
      <c r="R210" s="86" t="e">
        <f>VLOOKUP(A210,DataMan!A:B,2,FALSE)</f>
        <v>#N/A</v>
      </c>
      <c r="S210" s="643" t="b">
        <f t="shared" ca="1" si="7"/>
        <v>1</v>
      </c>
    </row>
    <row r="211" spans="1:20" ht="26.25" thickBot="1">
      <c r="A211" s="489" t="s">
        <v>11613</v>
      </c>
      <c r="B211" s="463" t="s">
        <v>768</v>
      </c>
      <c r="C211" s="84">
        <f>VLOOKUP(B211,'Northern Branch Phase II Debris'!A:F,2,FALSE)</f>
        <v>15340</v>
      </c>
      <c r="D211" s="84" t="str">
        <f>VLOOKUP(B211,'Northern Branch Phase II Debris'!A:F,3,FALSE)</f>
        <v>State Highway 36</v>
      </c>
      <c r="G211" s="84" t="str">
        <f t="shared" si="6"/>
        <v>Go Ahead</v>
      </c>
      <c r="H211" s="320">
        <f>VLOOKUP(B211,'Northern Branch Phase II Debris'!A:F,6,FALSE)</f>
        <v>44370</v>
      </c>
      <c r="I211" s="84" t="str">
        <f>VLOOKUP(B211,'Northern Branch Phase II Debris'!A:G,7,FALSE)</f>
        <v>Trinity</v>
      </c>
      <c r="J211" s="84" t="e">
        <f>VLOOKUP(B211,'Go Backs'!A:H,8,FALSE)</f>
        <v>#N/A</v>
      </c>
      <c r="L211" s="84" t="e">
        <f>VLOOKUP(B211,'Go Aheads'!A:H,8,FALSE)</f>
        <v>#N/A</v>
      </c>
      <c r="N211" s="84">
        <f>VLOOKUP(B211,'Northern Branch Phase II Debris'!A:F,4,FALSE)</f>
        <v>0</v>
      </c>
      <c r="O211" s="423">
        <f>VLOOKUP(B211,'Northern Branch Phase II Debris'!A:F,5,FALSE)</f>
        <v>0</v>
      </c>
      <c r="P211" s="423"/>
      <c r="Q211" s="423">
        <f ca="1">SUMIF(DataMan!A:F,'Audit for Odd APNs'!A211,DataMan!F:F)</f>
        <v>0</v>
      </c>
      <c r="R211" s="86" t="e">
        <f>VLOOKUP(A211,DataMan!A:B,2,FALSE)</f>
        <v>#N/A</v>
      </c>
      <c r="S211" s="643" t="b">
        <f t="shared" ca="1" si="7"/>
        <v>1</v>
      </c>
    </row>
    <row r="212" spans="1:20" ht="26.25" thickBot="1">
      <c r="A212" s="489" t="s">
        <v>11614</v>
      </c>
      <c r="B212" s="463" t="s">
        <v>770</v>
      </c>
      <c r="C212" s="84">
        <f>VLOOKUP(B212,'Northern Branch Phase II Debris'!A:F,2,FALSE)</f>
        <v>15280</v>
      </c>
      <c r="D212" s="84" t="str">
        <f>VLOOKUP(B212,'Northern Branch Phase II Debris'!A:F,3,FALSE)</f>
        <v>State Highway 36</v>
      </c>
      <c r="G212" s="84" t="str">
        <f t="shared" si="6"/>
        <v>Go Ahead</v>
      </c>
      <c r="H212" s="320">
        <f>VLOOKUP(B212,'Northern Branch Phase II Debris'!A:F,6,FALSE)</f>
        <v>44369</v>
      </c>
      <c r="I212" s="84" t="str">
        <f>VLOOKUP(B212,'Northern Branch Phase II Debris'!A:G,7,FALSE)</f>
        <v>Trinity</v>
      </c>
      <c r="J212" s="84" t="e">
        <f>VLOOKUP(B212,'Go Backs'!A:H,8,FALSE)</f>
        <v>#N/A</v>
      </c>
      <c r="L212" s="84" t="e">
        <f>VLOOKUP(B212,'Go Aheads'!A:H,8,FALSE)</f>
        <v>#N/A</v>
      </c>
      <c r="N212" s="84">
        <f>VLOOKUP(B212,'Northern Branch Phase II Debris'!A:F,4,FALSE)</f>
        <v>1</v>
      </c>
      <c r="O212" s="423">
        <f>VLOOKUP(B212,'Northern Branch Phase II Debris'!A:F,5,FALSE)</f>
        <v>1</v>
      </c>
      <c r="P212" s="423"/>
      <c r="Q212" s="423">
        <f ca="1">SUMIF(DataMan!A:F,'Audit for Odd APNs'!A212,DataMan!F:F)</f>
        <v>1</v>
      </c>
      <c r="R212" s="86">
        <f>VLOOKUP(A212,DataMan!A:B,2,FALSE)</f>
        <v>44368.56790509259</v>
      </c>
      <c r="S212" s="643" t="b">
        <f t="shared" ca="1" si="7"/>
        <v>1</v>
      </c>
      <c r="T212" s="452"/>
    </row>
    <row r="213" spans="1:20" ht="26.25" thickBot="1">
      <c r="A213" s="489" t="s">
        <v>7389</v>
      </c>
      <c r="B213" s="463" t="s">
        <v>787</v>
      </c>
      <c r="C213" s="84">
        <f>VLOOKUP(B213,'Northern Branch Phase II Debris'!A:F,2,FALSE)</f>
        <v>4310</v>
      </c>
      <c r="D213" s="84" t="str">
        <f>VLOOKUP(B213,'Northern Branch Phase II Debris'!A:F,3,FALSE)</f>
        <v>Zenia-Lake Mountain Road</v>
      </c>
      <c r="G213" s="84" t="str">
        <f t="shared" si="6"/>
        <v>Go Ahead</v>
      </c>
      <c r="H213" s="320">
        <f>VLOOKUP(B213,'Northern Branch Phase II Debris'!A:F,6,FALSE)</f>
        <v>44334</v>
      </c>
      <c r="I213" s="84" t="str">
        <f>VLOOKUP(B213,'Northern Branch Phase II Debris'!A:G,7,FALSE)</f>
        <v>Trinity</v>
      </c>
      <c r="J213" s="84" t="e">
        <f>VLOOKUP(B213,'Go Backs'!A:H,8,FALSE)</f>
        <v>#N/A</v>
      </c>
      <c r="L213" s="84" t="e">
        <f>VLOOKUP(B213,'Go Aheads'!A:H,8,FALSE)</f>
        <v>#N/A</v>
      </c>
      <c r="N213" s="84">
        <f>VLOOKUP(B213,'Northern Branch Phase II Debris'!A:F,4,FALSE)</f>
        <v>1</v>
      </c>
      <c r="O213" s="423">
        <f>VLOOKUP(B213,'Northern Branch Phase II Debris'!A:F,5,FALSE)</f>
        <v>1</v>
      </c>
      <c r="P213" s="423"/>
      <c r="Q213" s="423">
        <f ca="1">SUMIF(DataMan!A:F,'Audit for Odd APNs'!A213,DataMan!F:F)</f>
        <v>1</v>
      </c>
      <c r="R213" s="86">
        <f>VLOOKUP(A213,DataMan!A:B,2,FALSE)</f>
        <v>44334.662499999999</v>
      </c>
      <c r="S213" s="643" t="b">
        <f t="shared" ca="1" si="7"/>
        <v>1</v>
      </c>
    </row>
    <row r="214" spans="1:20" ht="15" thickBot="1">
      <c r="A214" s="489" t="s">
        <v>11615</v>
      </c>
      <c r="B214" s="463" t="s">
        <v>1226</v>
      </c>
      <c r="C214" s="84">
        <f>VLOOKUP(B214,'Northern Branch Phase II Debris'!A:F,2,FALSE)</f>
        <v>10935</v>
      </c>
      <c r="D214" s="84" t="str">
        <f>VLOOKUP(B214,'Northern Branch Phase II Debris'!A:F,3,FALSE)</f>
        <v>Ruth-Zenia Road</v>
      </c>
      <c r="G214" s="84" t="str">
        <f t="shared" si="6"/>
        <v>Go Ahead</v>
      </c>
      <c r="H214" s="320">
        <f>VLOOKUP(B214,'Northern Branch Phase II Debris'!A:F,6,FALSE)</f>
        <v>44364</v>
      </c>
      <c r="I214" s="84" t="str">
        <f>VLOOKUP(B214,'Northern Branch Phase II Debris'!A:G,7,FALSE)</f>
        <v>Trinity</v>
      </c>
      <c r="J214" s="84" t="e">
        <f>VLOOKUP(B214,'Go Backs'!A:H,8,FALSE)</f>
        <v>#N/A</v>
      </c>
      <c r="L214" s="84" t="e">
        <f>VLOOKUP(B214,'Go Aheads'!A:H,8,FALSE)</f>
        <v>#N/A</v>
      </c>
      <c r="N214" s="84">
        <f>VLOOKUP(B214,'Northern Branch Phase II Debris'!A:F,4,FALSE)</f>
        <v>10</v>
      </c>
      <c r="O214" s="423">
        <f>VLOOKUP(B214,'Northern Branch Phase II Debris'!A:F,5,FALSE)</f>
        <v>13</v>
      </c>
      <c r="P214" s="423"/>
      <c r="Q214" s="423">
        <f ca="1">SUMIF(DataMan!A:F,'Audit for Odd APNs'!A214,DataMan!F:F)</f>
        <v>13</v>
      </c>
      <c r="R214" s="86">
        <f>VLOOKUP(A214,DataMan!A:B,2,FALSE)</f>
        <v>44362.616157407399</v>
      </c>
      <c r="S214" s="643" t="b">
        <f t="shared" ca="1" si="7"/>
        <v>1</v>
      </c>
      <c r="T214" s="441"/>
    </row>
    <row r="215" spans="1:20" ht="26.25" thickBot="1">
      <c r="A215" s="489" t="s">
        <v>7596</v>
      </c>
      <c r="B215" s="463" t="s">
        <v>1315</v>
      </c>
      <c r="C215" s="84">
        <f>VLOOKUP(B215,'Northern Branch Phase II Debris'!A:F,2,FALSE)</f>
        <v>26260</v>
      </c>
      <c r="D215" s="84" t="str">
        <f>VLOOKUP(B215,'Northern Branch Phase II Debris'!A:F,3,FALSE)</f>
        <v>Upper Mad River Road</v>
      </c>
      <c r="G215" s="84" t="str">
        <f t="shared" si="6"/>
        <v>Go Ahead</v>
      </c>
      <c r="H215" s="320">
        <f>VLOOKUP(B215,'Northern Branch Phase II Debris'!A:F,6,FALSE)</f>
        <v>44337</v>
      </c>
      <c r="I215" s="84" t="str">
        <f>VLOOKUP(B215,'Northern Branch Phase II Debris'!A:G,7,FALSE)</f>
        <v>Trinity</v>
      </c>
      <c r="J215" s="84" t="e">
        <f>VLOOKUP(B215,'Go Backs'!A:H,8,FALSE)</f>
        <v>#N/A</v>
      </c>
      <c r="L215" s="84" t="e">
        <f>VLOOKUP(B215,'Go Aheads'!A:H,8,FALSE)</f>
        <v>#N/A</v>
      </c>
      <c r="N215" s="84">
        <f>VLOOKUP(B215,'Northern Branch Phase II Debris'!A:F,4,FALSE)</f>
        <v>12</v>
      </c>
      <c r="O215" s="423">
        <f>VLOOKUP(B215,'Northern Branch Phase II Debris'!A:F,5,FALSE)</f>
        <v>11</v>
      </c>
      <c r="P215" s="423"/>
      <c r="Q215" s="423">
        <f ca="1">SUMIF(DataMan!A:F,'Audit for Odd APNs'!A215,DataMan!F:F)</f>
        <v>11</v>
      </c>
      <c r="R215" s="86">
        <f>VLOOKUP(A215,DataMan!A:B,2,FALSE)</f>
        <v>44336.386516203689</v>
      </c>
      <c r="S215" s="643" t="b">
        <f t="shared" ca="1" si="7"/>
        <v>1</v>
      </c>
    </row>
    <row r="216" spans="1:20" ht="15" thickBot="1">
      <c r="A216" s="489" t="s">
        <v>7683</v>
      </c>
      <c r="B216" s="463" t="s">
        <v>1230</v>
      </c>
      <c r="C216" s="84">
        <f>VLOOKUP(B216,'Northern Branch Phase II Debris'!A:F,2,FALSE)</f>
        <v>241</v>
      </c>
      <c r="D216" s="84" t="str">
        <f>VLOOKUP(B216,'Northern Branch Phase II Debris'!A:F,3,FALSE)</f>
        <v>Ruth-Zenia Road</v>
      </c>
      <c r="G216" s="84" t="str">
        <f t="shared" si="6"/>
        <v>Go Ahead</v>
      </c>
      <c r="H216" s="320">
        <f>VLOOKUP(B216,'Northern Branch Phase II Debris'!A:F,6,FALSE)</f>
        <v>44340</v>
      </c>
      <c r="I216" s="84" t="str">
        <f>VLOOKUP(B216,'Northern Branch Phase II Debris'!A:G,7,FALSE)</f>
        <v>Trinity</v>
      </c>
      <c r="J216" s="84" t="e">
        <f>VLOOKUP(B216,'Go Backs'!A:H,8,FALSE)</f>
        <v>#N/A</v>
      </c>
      <c r="L216" s="84" t="e">
        <f>VLOOKUP(B216,'Go Aheads'!A:H,8,FALSE)</f>
        <v>#N/A</v>
      </c>
      <c r="N216" s="84">
        <f>VLOOKUP(B216,'Northern Branch Phase II Debris'!A:F,4,FALSE)</f>
        <v>7</v>
      </c>
      <c r="O216" s="423">
        <f>VLOOKUP(B216,'Northern Branch Phase II Debris'!A:F,5,FALSE)</f>
        <v>7</v>
      </c>
      <c r="P216" s="423"/>
      <c r="Q216" s="423">
        <f ca="1">SUMIF(DataMan!A:F,'Audit for Odd APNs'!A216,DataMan!F:F)</f>
        <v>7</v>
      </c>
      <c r="R216" s="86">
        <f>VLOOKUP(A216,DataMan!A:B,2,FALSE)</f>
        <v>44337.587789351899</v>
      </c>
      <c r="S216" s="643" t="b">
        <f t="shared" ca="1" si="7"/>
        <v>1</v>
      </c>
    </row>
    <row r="217" spans="1:20" ht="26.25" thickBot="1">
      <c r="A217" s="489" t="s">
        <v>8024</v>
      </c>
      <c r="B217" s="463" t="s">
        <v>982</v>
      </c>
      <c r="C217" s="84">
        <f>VLOOKUP(B217,'Northern Branch Phase II Debris'!A:F,2,FALSE)</f>
        <v>140</v>
      </c>
      <c r="D217" s="84" t="str">
        <f>VLOOKUP(B217,'Northern Branch Phase II Debris'!A:F,3,FALSE)</f>
        <v>Barlow Camp Road</v>
      </c>
      <c r="G217" s="84" t="str">
        <f t="shared" si="6"/>
        <v>Go Ahead</v>
      </c>
      <c r="H217" s="320">
        <f>VLOOKUP(B217,'Northern Branch Phase II Debris'!A:F,6,FALSE)</f>
        <v>44348</v>
      </c>
      <c r="I217" s="84" t="str">
        <f>VLOOKUP(B217,'Northern Branch Phase II Debris'!A:G,7,FALSE)</f>
        <v>Trinity</v>
      </c>
      <c r="J217" s="84" t="e">
        <f>VLOOKUP(B217,'Go Backs'!A:H,8,FALSE)</f>
        <v>#N/A</v>
      </c>
      <c r="L217" s="84" t="e">
        <f>VLOOKUP(B217,'Go Aheads'!A:H,8,FALSE)</f>
        <v>#N/A</v>
      </c>
      <c r="N217" s="84">
        <f>VLOOKUP(B217,'Northern Branch Phase II Debris'!A:F,4,FALSE)</f>
        <v>3</v>
      </c>
      <c r="O217" s="423">
        <f>VLOOKUP(B217,'Northern Branch Phase II Debris'!A:F,5,FALSE)</f>
        <v>1</v>
      </c>
      <c r="P217" s="423"/>
      <c r="Q217" s="423">
        <f ca="1">SUMIF(DataMan!A:F,'Audit for Odd APNs'!A217,DataMan!F:F)</f>
        <v>1</v>
      </c>
      <c r="R217" s="86">
        <f>VLOOKUP(A217,DataMan!A:B,2,FALSE)</f>
        <v>44342.570555555612</v>
      </c>
      <c r="S217" s="643" t="b">
        <f t="shared" ca="1" si="7"/>
        <v>1</v>
      </c>
    </row>
    <row r="218" spans="1:20" ht="15" thickBot="1">
      <c r="A218" s="489" t="s">
        <v>7068</v>
      </c>
      <c r="B218" s="463" t="s">
        <v>1481</v>
      </c>
      <c r="C218" s="84">
        <f>VLOOKUP(B218,'Northern Branch Phase II Debris'!A:F,2,FALSE)</f>
        <v>12981</v>
      </c>
      <c r="D218" s="84" t="str">
        <f>VLOOKUP(B218,'Northern Branch Phase II Debris'!A:F,3,FALSE)</f>
        <v>Mad River Road</v>
      </c>
      <c r="G218" s="84" t="str">
        <f t="shared" si="6"/>
        <v>Go Ahead</v>
      </c>
      <c r="H218" s="320">
        <f>VLOOKUP(B218,'Northern Branch Phase II Debris'!A:F,6,FALSE)</f>
        <v>44334</v>
      </c>
      <c r="I218" s="84" t="str">
        <f>VLOOKUP(B218,'Northern Branch Phase II Debris'!A:G,7,FALSE)</f>
        <v>Trinity</v>
      </c>
      <c r="J218" s="84" t="e">
        <f>VLOOKUP(B218,'Go Backs'!A:H,8,FALSE)</f>
        <v>#N/A</v>
      </c>
      <c r="L218" s="84" t="e">
        <f>VLOOKUP(B218,'Go Aheads'!A:H,8,FALSE)</f>
        <v>#N/A</v>
      </c>
      <c r="N218" s="84">
        <f>VLOOKUP(B218,'Northern Branch Phase II Debris'!A:F,4,FALSE)</f>
        <v>6</v>
      </c>
      <c r="O218" s="423">
        <f>VLOOKUP(B218,'Northern Branch Phase II Debris'!A:F,5,FALSE)</f>
        <v>9</v>
      </c>
      <c r="P218" s="423"/>
      <c r="Q218" s="423">
        <f ca="1">SUMIF(DataMan!A:F,'Audit for Odd APNs'!A218,DataMan!F:F)</f>
        <v>9</v>
      </c>
      <c r="R218" s="86">
        <f>VLOOKUP(A218,DataMan!A:B,2,FALSE)</f>
        <v>44329.565439814804</v>
      </c>
      <c r="S218" s="643" t="b">
        <f t="shared" ca="1" si="7"/>
        <v>1</v>
      </c>
    </row>
    <row r="219" spans="1:20" ht="15" thickBot="1">
      <c r="A219" s="489" t="s">
        <v>11616</v>
      </c>
      <c r="B219" s="463" t="s">
        <v>1478</v>
      </c>
      <c r="C219" s="84">
        <f>VLOOKUP(B219,'Northern Branch Phase II Debris'!A:F,2,FALSE)</f>
        <v>12511</v>
      </c>
      <c r="D219" s="84" t="str">
        <f>VLOOKUP(B219,'Northern Branch Phase II Debris'!A:F,3,FALSE)</f>
        <v>Mad River Road</v>
      </c>
      <c r="G219" s="84" t="str">
        <f t="shared" si="6"/>
        <v>Go Ahead</v>
      </c>
      <c r="H219" s="320">
        <f>VLOOKUP(B219,'Northern Branch Phase II Debris'!A:F,6,FALSE)</f>
        <v>44315</v>
      </c>
      <c r="I219" s="84" t="str">
        <f>VLOOKUP(B219,'Northern Branch Phase II Debris'!A:G,7,FALSE)</f>
        <v>Trinity</v>
      </c>
      <c r="J219" s="84" t="e">
        <f>VLOOKUP(B219,'Go Backs'!A:H,8,FALSE)</f>
        <v>#N/A</v>
      </c>
      <c r="L219" s="84" t="e">
        <f>VLOOKUP(B219,'Go Aheads'!A:H,8,FALSE)</f>
        <v>#N/A</v>
      </c>
      <c r="N219" s="84">
        <f>VLOOKUP(B219,'Northern Branch Phase II Debris'!A:F,4,FALSE)</f>
        <v>2</v>
      </c>
      <c r="O219" s="423">
        <f>VLOOKUP(B219,'Northern Branch Phase II Debris'!A:F,5,FALSE)</f>
        <v>0</v>
      </c>
      <c r="P219" s="423"/>
      <c r="Q219" s="423">
        <f ca="1">SUMIF(DataMan!A:F,'Audit for Odd APNs'!A219,DataMan!F:F)</f>
        <v>0</v>
      </c>
      <c r="R219" s="86" t="e">
        <f>VLOOKUP(A219,DataMan!A:B,2,FALSE)</f>
        <v>#N/A</v>
      </c>
      <c r="S219" s="643" t="b">
        <f t="shared" ca="1" si="7"/>
        <v>1</v>
      </c>
    </row>
    <row r="220" spans="1:20" ht="15" thickBot="1">
      <c r="A220" s="489" t="s">
        <v>7936</v>
      </c>
      <c r="B220" s="463" t="s">
        <v>1479</v>
      </c>
      <c r="C220" s="84">
        <f>VLOOKUP(B220,'Northern Branch Phase II Debris'!A:F,2,FALSE)</f>
        <v>25610</v>
      </c>
      <c r="D220" s="84" t="str">
        <f>VLOOKUP(B220,'Northern Branch Phase II Debris'!A:F,3,FALSE)</f>
        <v>Mad River Road</v>
      </c>
      <c r="G220" s="84" t="str">
        <f t="shared" si="6"/>
        <v>Go Ahead</v>
      </c>
      <c r="H220" s="320">
        <f>VLOOKUP(B220,'Northern Branch Phase II Debris'!A:F,6,FALSE)</f>
        <v>44348</v>
      </c>
      <c r="I220" s="84" t="str">
        <f>VLOOKUP(B220,'Northern Branch Phase II Debris'!A:G,7,FALSE)</f>
        <v>Trinity</v>
      </c>
      <c r="J220" s="84" t="e">
        <f>VLOOKUP(B220,'Go Backs'!A:H,8,FALSE)</f>
        <v>#N/A</v>
      </c>
      <c r="L220" s="84" t="e">
        <f>VLOOKUP(B220,'Go Aheads'!A:H,8,FALSE)</f>
        <v>#N/A</v>
      </c>
      <c r="N220" s="84">
        <f>VLOOKUP(B220,'Northern Branch Phase II Debris'!A:F,4,FALSE)</f>
        <v>4</v>
      </c>
      <c r="O220" s="423">
        <f>VLOOKUP(B220,'Northern Branch Phase II Debris'!A:F,5,FALSE)</f>
        <v>2</v>
      </c>
      <c r="P220" s="423"/>
      <c r="Q220" s="423">
        <f ca="1">SUMIF(DataMan!A:F,'Audit for Odd APNs'!A220,DataMan!F:F)</f>
        <v>2</v>
      </c>
      <c r="R220" s="86">
        <f>VLOOKUP(A220,DataMan!A:B,2,FALSE)</f>
        <v>44341.5756944444</v>
      </c>
      <c r="S220" s="643" t="b">
        <f t="shared" ca="1" si="7"/>
        <v>1</v>
      </c>
    </row>
    <row r="221" spans="1:20" ht="26.25" thickBot="1">
      <c r="A221" s="489" t="s">
        <v>11617</v>
      </c>
      <c r="B221" s="463" t="s">
        <v>1067</v>
      </c>
      <c r="C221" s="84" t="str">
        <f>VLOOKUP(B221,'Northern Branch Phase II Debris'!A:F,2,FALSE)</f>
        <v>860-000-079-000</v>
      </c>
      <c r="D221" s="84" t="str">
        <f>VLOOKUP(B221,'Northern Branch Phase II Debris'!A:F,3,FALSE)</f>
        <v>RLCSDLL#39 Lonesome Way</v>
      </c>
      <c r="G221" s="84" t="str">
        <f t="shared" si="6"/>
        <v>Go Ahead</v>
      </c>
      <c r="H221" s="320">
        <f>VLOOKUP(B221,'Northern Branch Phase II Debris'!A:F,6,FALSE)</f>
        <v>44359</v>
      </c>
      <c r="I221" s="84" t="str">
        <f>VLOOKUP(B221,'Northern Branch Phase II Debris'!A:G,7,FALSE)</f>
        <v>Trinity</v>
      </c>
      <c r="J221" s="84" t="e">
        <f>VLOOKUP(B221,'Go Backs'!A:H,8,FALSE)</f>
        <v>#N/A</v>
      </c>
      <c r="L221" s="84" t="e">
        <f>VLOOKUP(B221,'Go Aheads'!A:H,8,FALSE)</f>
        <v>#N/A</v>
      </c>
      <c r="N221" s="84">
        <f>VLOOKUP(B221,'Northern Branch Phase II Debris'!A:F,4,FALSE)</f>
        <v>0</v>
      </c>
      <c r="O221" s="423">
        <f>VLOOKUP(B221,'Northern Branch Phase II Debris'!A:F,5,FALSE)</f>
        <v>0</v>
      </c>
      <c r="P221" s="423"/>
      <c r="Q221" s="423">
        <f ca="1">SUMIF(DataMan!A:F,'Audit for Odd APNs'!A221,DataMan!F:F)</f>
        <v>0</v>
      </c>
      <c r="R221" s="86" t="e">
        <f>VLOOKUP(A221,DataMan!A:B,2,FALSE)</f>
        <v>#N/A</v>
      </c>
      <c r="S221" s="643" t="b">
        <f t="shared" ca="1" si="7"/>
        <v>1</v>
      </c>
    </row>
    <row r="222" spans="1:20" ht="26.25" thickBot="1">
      <c r="A222" s="489" t="s">
        <v>11618</v>
      </c>
      <c r="B222" s="463" t="s">
        <v>1256</v>
      </c>
      <c r="C222" s="84">
        <f>VLOOKUP(B222,'Northern Branch Phase II Debris'!A:F,2,FALSE)</f>
        <v>5791</v>
      </c>
      <c r="D222" s="84" t="str">
        <f>VLOOKUP(B222,'Northern Branch Phase II Debris'!A:F,3,FALSE)</f>
        <v>Lower West Side Road</v>
      </c>
      <c r="G222" s="84" t="str">
        <f t="shared" si="6"/>
        <v>Go Ahead</v>
      </c>
      <c r="H222" s="320">
        <f>VLOOKUP(B222,'Northern Branch Phase II Debris'!A:F,6,FALSE)</f>
        <v>44342</v>
      </c>
      <c r="I222" s="84" t="str">
        <f>VLOOKUP(B222,'Northern Branch Phase II Debris'!A:G,7,FALSE)</f>
        <v>Trinity</v>
      </c>
      <c r="J222" s="84" t="e">
        <f>VLOOKUP(B222,'Go Backs'!A:H,8,FALSE)</f>
        <v>#N/A</v>
      </c>
      <c r="L222" s="84" t="e">
        <f>VLOOKUP(B222,'Go Aheads'!A:H,8,FALSE)</f>
        <v>#N/A</v>
      </c>
      <c r="N222" s="84">
        <f>VLOOKUP(B222,'Northern Branch Phase II Debris'!A:F,4,FALSE)</f>
        <v>0</v>
      </c>
      <c r="O222" s="423">
        <f>VLOOKUP(B222,'Northern Branch Phase II Debris'!A:F,5,FALSE)</f>
        <v>0</v>
      </c>
      <c r="P222" s="423"/>
      <c r="Q222" s="423">
        <f ca="1">SUMIF(DataMan!A:F,'Audit for Odd APNs'!A222,DataMan!F:F)</f>
        <v>0</v>
      </c>
      <c r="R222" s="86" t="e">
        <f>VLOOKUP(A222,DataMan!A:B,2,FALSE)</f>
        <v>#N/A</v>
      </c>
      <c r="S222" s="643" t="b">
        <f t="shared" ca="1" si="7"/>
        <v>1</v>
      </c>
    </row>
    <row r="223" spans="1:20" ht="26.25" thickBot="1">
      <c r="A223" s="489" t="s">
        <v>11619</v>
      </c>
      <c r="B223" s="463" t="s">
        <v>1258</v>
      </c>
      <c r="C223" s="84">
        <f>VLOOKUP(B223,'Northern Branch Phase II Debris'!A:F,2,FALSE)</f>
        <v>5180</v>
      </c>
      <c r="D223" s="84" t="str">
        <f>VLOOKUP(B223,'Northern Branch Phase II Debris'!A:F,3,FALSE)</f>
        <v>Lower West Side Road</v>
      </c>
      <c r="G223" s="84" t="str">
        <f t="shared" si="6"/>
        <v>Go Ahead</v>
      </c>
      <c r="H223" s="320">
        <f>VLOOKUP(B223,'Northern Branch Phase II Debris'!A:F,6,FALSE)</f>
        <v>44357</v>
      </c>
      <c r="I223" s="84" t="str">
        <f>VLOOKUP(B223,'Northern Branch Phase II Debris'!A:G,7,FALSE)</f>
        <v>Trinity</v>
      </c>
      <c r="J223" s="84" t="e">
        <f>VLOOKUP(B223,'Go Backs'!A:H,8,FALSE)</f>
        <v>#N/A</v>
      </c>
      <c r="L223" s="84" t="e">
        <f>VLOOKUP(B223,'Go Aheads'!A:H,8,FALSE)</f>
        <v>#N/A</v>
      </c>
      <c r="N223" s="84">
        <f>VLOOKUP(B223,'Northern Branch Phase II Debris'!A:F,4,FALSE)</f>
        <v>0</v>
      </c>
      <c r="O223" s="423">
        <f>VLOOKUP(B223,'Northern Branch Phase II Debris'!A:F,5,FALSE)</f>
        <v>0</v>
      </c>
      <c r="P223" s="423"/>
      <c r="Q223" s="423">
        <f ca="1">SUMIF(DataMan!A:F,'Audit for Odd APNs'!A223,DataMan!F:F)</f>
        <v>0</v>
      </c>
      <c r="R223" s="86" t="e">
        <f>VLOOKUP(A223,DataMan!A:B,2,FALSE)</f>
        <v>#N/A</v>
      </c>
      <c r="S223" s="643" t="b">
        <f t="shared" ca="1" si="7"/>
        <v>1</v>
      </c>
    </row>
    <row r="224" spans="1:20" ht="26.25" thickBot="1">
      <c r="A224" s="489" t="s">
        <v>11620</v>
      </c>
      <c r="B224" s="491" t="s">
        <v>1255</v>
      </c>
      <c r="C224" s="84">
        <f>VLOOKUP(B224,'Northern Branch Phase II Debris'!A:F,2,FALSE)</f>
        <v>5901</v>
      </c>
      <c r="D224" s="84" t="str">
        <f>VLOOKUP(B224,'Northern Branch Phase II Debris'!A:F,3,FALSE)</f>
        <v>Lower West Side Road</v>
      </c>
      <c r="G224" s="84" t="str">
        <f t="shared" si="6"/>
        <v>Go Ahead</v>
      </c>
      <c r="H224" s="320">
        <f>VLOOKUP(B224,'Northern Branch Phase II Debris'!A:F,6,FALSE)</f>
        <v>0</v>
      </c>
      <c r="I224" s="84" t="str">
        <f>VLOOKUP(B224,'Northern Branch Phase II Debris'!A:G,7,FALSE)</f>
        <v>Trinity</v>
      </c>
      <c r="J224" s="84" t="e">
        <f>VLOOKUP(B224,'Go Backs'!A:H,8,FALSE)</f>
        <v>#N/A</v>
      </c>
      <c r="L224" s="84" t="e">
        <f>VLOOKUP(B224,'Go Aheads'!A:H,8,FALSE)</f>
        <v>#N/A</v>
      </c>
      <c r="N224" s="84">
        <f>VLOOKUP(B224,'Northern Branch Phase II Debris'!A:F,4,FALSE)</f>
        <v>0</v>
      </c>
      <c r="O224" s="423">
        <f>VLOOKUP(B224,'Northern Branch Phase II Debris'!A:F,5,FALSE)</f>
        <v>0</v>
      </c>
      <c r="P224" s="423"/>
      <c r="Q224" s="423">
        <f ca="1">SUMIF(DataMan!A:F,'Audit for Odd APNs'!A224,DataMan!F:F)</f>
        <v>0</v>
      </c>
      <c r="R224" s="86" t="e">
        <f>VLOOKUP(A224,DataMan!A:B,2,FALSE)</f>
        <v>#N/A</v>
      </c>
      <c r="S224" s="643" t="b">
        <f t="shared" ca="1" si="7"/>
        <v>1</v>
      </c>
    </row>
    <row r="225" spans="1:20" ht="26.25" thickBot="1">
      <c r="A225" s="489" t="s">
        <v>11621</v>
      </c>
      <c r="B225" s="491" t="s">
        <v>771</v>
      </c>
      <c r="C225" s="84">
        <f>VLOOKUP(B225,'Northern Branch Phase II Debris'!A:F,2,FALSE)</f>
        <v>15381</v>
      </c>
      <c r="D225" s="84" t="str">
        <f>VLOOKUP(B225,'Northern Branch Phase II Debris'!A:F,3,FALSE)</f>
        <v>State Highway 36</v>
      </c>
      <c r="G225" s="84" t="str">
        <f t="shared" si="6"/>
        <v>Go Ahead</v>
      </c>
      <c r="H225" s="320">
        <f>VLOOKUP(B225,'Northern Branch Phase II Debris'!A:F,6,FALSE)</f>
        <v>0</v>
      </c>
      <c r="I225" s="84" t="str">
        <f>VLOOKUP(B225,'Northern Branch Phase II Debris'!A:G,7,FALSE)</f>
        <v>Trinity</v>
      </c>
      <c r="J225" s="84" t="e">
        <f>VLOOKUP(B225,'Go Backs'!A:H,8,FALSE)</f>
        <v>#N/A</v>
      </c>
      <c r="L225" s="84" t="e">
        <f>VLOOKUP(B225,'Go Aheads'!A:H,8,FALSE)</f>
        <v>#N/A</v>
      </c>
      <c r="N225" s="84">
        <f>VLOOKUP(B225,'Northern Branch Phase II Debris'!A:F,4,FALSE)</f>
        <v>0</v>
      </c>
      <c r="O225" s="423">
        <f>VLOOKUP(B225,'Northern Branch Phase II Debris'!A:F,5,FALSE)</f>
        <v>0</v>
      </c>
      <c r="P225" s="423"/>
      <c r="Q225" s="423">
        <f ca="1">SUMIF(DataMan!A:F,'Audit for Odd APNs'!A225,DataMan!F:F)</f>
        <v>0</v>
      </c>
      <c r="R225" s="86" t="e">
        <f>VLOOKUP(A225,DataMan!A:B,2,FALSE)</f>
        <v>#N/A</v>
      </c>
      <c r="S225" s="643" t="b">
        <f t="shared" ca="1" si="7"/>
        <v>1</v>
      </c>
    </row>
    <row r="226" spans="1:20" ht="26.25" thickBot="1">
      <c r="A226" s="489" t="s">
        <v>11622</v>
      </c>
      <c r="B226" s="463" t="s">
        <v>1799</v>
      </c>
      <c r="C226" s="84">
        <f>VLOOKUP(B226,'Northern Branch Phase II Debris'!A:F,2,FALSE)</f>
        <v>11889</v>
      </c>
      <c r="D226" s="84" t="str">
        <f>VLOOKUP(B226,'Northern Branch Phase II Debris'!A:F,3,FALSE)</f>
        <v>Long Ridge Road</v>
      </c>
      <c r="G226" s="84" t="str">
        <f t="shared" si="6"/>
        <v>Go Ahead</v>
      </c>
      <c r="H226" s="320">
        <f>VLOOKUP(B226,'Northern Branch Phase II Debris'!A:F,6,FALSE)</f>
        <v>0</v>
      </c>
      <c r="I226" s="84" t="str">
        <f>VLOOKUP(B226,'Northern Branch Phase II Debris'!A:G,7,FALSE)</f>
        <v>Trinity</v>
      </c>
      <c r="J226" s="84" t="e">
        <f>VLOOKUP(B226,'Go Backs'!A:H,8,FALSE)</f>
        <v>#N/A</v>
      </c>
      <c r="L226" s="84" t="e">
        <f>VLOOKUP(B226,'Go Aheads'!A:H,8,FALSE)</f>
        <v>#N/A</v>
      </c>
      <c r="N226" s="84">
        <f>VLOOKUP(B226,'Northern Branch Phase II Debris'!A:F,4,FALSE)</f>
        <v>0</v>
      </c>
      <c r="O226" s="423">
        <f>VLOOKUP(B226,'Northern Branch Phase II Debris'!A:F,5,FALSE)</f>
        <v>0</v>
      </c>
      <c r="P226" s="423"/>
      <c r="Q226" s="423">
        <f ca="1">SUMIF(DataMan!A:F,'Audit for Odd APNs'!A226,DataMan!F:F)</f>
        <v>0</v>
      </c>
      <c r="R226" s="86" t="e">
        <f>VLOOKUP(A226,DataMan!A:B,2,FALSE)</f>
        <v>#N/A</v>
      </c>
      <c r="S226" s="643" t="b">
        <f t="shared" ca="1" si="7"/>
        <v>1</v>
      </c>
    </row>
    <row r="227" spans="1:20" ht="26.25" thickBot="1">
      <c r="A227" s="489" t="s">
        <v>11623</v>
      </c>
      <c r="B227" s="491" t="s">
        <v>1800</v>
      </c>
      <c r="C227" s="84">
        <f>VLOOKUP(B227,'Northern Branch Phase II Debris'!A:F,2,FALSE)</f>
        <v>11889</v>
      </c>
      <c r="D227" s="84" t="str">
        <f>VLOOKUP(B227,'Northern Branch Phase II Debris'!A:F,3,FALSE)</f>
        <v>Long Ridge Road</v>
      </c>
      <c r="G227" s="84" t="str">
        <f t="shared" si="6"/>
        <v>Go Ahead</v>
      </c>
      <c r="H227" s="320">
        <f>VLOOKUP(B227,'Northern Branch Phase II Debris'!A:F,6,FALSE)</f>
        <v>0</v>
      </c>
      <c r="I227" s="84" t="str">
        <f>VLOOKUP(B227,'Northern Branch Phase II Debris'!A:G,7,FALSE)</f>
        <v>Trinity</v>
      </c>
      <c r="J227" s="84" t="e">
        <f>VLOOKUP(B227,'Go Backs'!A:H,8,FALSE)</f>
        <v>#N/A</v>
      </c>
      <c r="L227" s="84" t="e">
        <f>VLOOKUP(B227,'Go Aheads'!A:H,8,FALSE)</f>
        <v>#N/A</v>
      </c>
      <c r="N227" s="84">
        <f>VLOOKUP(B227,'Northern Branch Phase II Debris'!A:F,4,FALSE)</f>
        <v>0</v>
      </c>
      <c r="O227" s="423">
        <f>VLOOKUP(B227,'Northern Branch Phase II Debris'!A:F,5,FALSE)</f>
        <v>0</v>
      </c>
      <c r="P227" s="423"/>
      <c r="Q227" s="423">
        <f ca="1">SUMIF(DataMan!A:F,'Audit for Odd APNs'!A227,DataMan!F:F)</f>
        <v>0</v>
      </c>
      <c r="R227" s="86" t="e">
        <f>VLOOKUP(A227,DataMan!A:B,2,FALSE)</f>
        <v>#N/A</v>
      </c>
      <c r="S227" s="643" t="b">
        <f t="shared" ca="1" si="7"/>
        <v>1</v>
      </c>
    </row>
    <row r="228" spans="1:20" ht="26.25" thickBot="1">
      <c r="A228" s="489" t="s">
        <v>11624</v>
      </c>
      <c r="B228" s="491" t="s">
        <v>1801</v>
      </c>
      <c r="C228" s="84">
        <f>VLOOKUP(B228,'Northern Branch Phase II Debris'!A:F,2,FALSE)</f>
        <v>11889</v>
      </c>
      <c r="D228" s="84" t="str">
        <f>VLOOKUP(B228,'Northern Branch Phase II Debris'!A:F,3,FALSE)</f>
        <v>Long Ridge Road</v>
      </c>
      <c r="G228" s="84" t="str">
        <f t="shared" si="6"/>
        <v>Go Ahead</v>
      </c>
      <c r="H228" s="320">
        <f>VLOOKUP(B228,'Northern Branch Phase II Debris'!A:F,6,FALSE)</f>
        <v>0</v>
      </c>
      <c r="I228" s="84" t="str">
        <f>VLOOKUP(B228,'Northern Branch Phase II Debris'!A:G,7,FALSE)</f>
        <v>Trinity</v>
      </c>
      <c r="J228" s="84" t="e">
        <f>VLOOKUP(B228,'Go Backs'!A:H,8,FALSE)</f>
        <v>#N/A</v>
      </c>
      <c r="L228" s="84" t="e">
        <f>VLOOKUP(B228,'Go Aheads'!A:H,8,FALSE)</f>
        <v>#N/A</v>
      </c>
      <c r="N228" s="84">
        <f>VLOOKUP(B228,'Northern Branch Phase II Debris'!A:F,4,FALSE)</f>
        <v>0</v>
      </c>
      <c r="O228" s="423">
        <f>VLOOKUP(B228,'Northern Branch Phase II Debris'!A:F,5,FALSE)</f>
        <v>0</v>
      </c>
      <c r="P228" s="423"/>
      <c r="Q228" s="423">
        <f ca="1">SUMIF(DataMan!A:F,'Audit for Odd APNs'!A228,DataMan!F:F)</f>
        <v>0</v>
      </c>
      <c r="R228" s="86" t="e">
        <f>VLOOKUP(A228,DataMan!A:B,2,FALSE)</f>
        <v>#N/A</v>
      </c>
      <c r="S228" s="643" t="b">
        <f t="shared" ca="1" si="7"/>
        <v>1</v>
      </c>
    </row>
    <row r="229" spans="1:20" ht="39" thickBot="1">
      <c r="A229" s="489" t="s">
        <v>11625</v>
      </c>
      <c r="B229" s="463" t="s">
        <v>1137</v>
      </c>
      <c r="C229" s="84" t="str">
        <f>VLOOKUP(B229,'Northern Branch Phase II Debris'!A:F,2,FALSE)</f>
        <v>860-000-319-000</v>
      </c>
      <c r="D229" s="84" t="str">
        <f>VLOOKUP(B229,'Northern Branch Phase II Debris'!A:F,3,FALSE)</f>
        <v>RLCSDLL#59B Barlow Camp Road</v>
      </c>
      <c r="G229" s="84" t="str">
        <f t="shared" si="6"/>
        <v>Go Ahead</v>
      </c>
      <c r="H229" s="320">
        <f>VLOOKUP(B229,'Northern Branch Phase II Debris'!A:F,6,FALSE)</f>
        <v>44348</v>
      </c>
      <c r="I229" s="84" t="str">
        <f>VLOOKUP(B229,'Northern Branch Phase II Debris'!A:G,7,FALSE)</f>
        <v>Trinity</v>
      </c>
      <c r="J229" s="84" t="e">
        <f>VLOOKUP(B229,'Go Backs'!A:H,8,FALSE)</f>
        <v>#N/A</v>
      </c>
      <c r="L229" s="84" t="e">
        <f>VLOOKUP(B229,'Go Aheads'!A:H,8,FALSE)</f>
        <v>#N/A</v>
      </c>
      <c r="N229" s="84">
        <f>VLOOKUP(B229,'Northern Branch Phase II Debris'!A:F,4,FALSE)</f>
        <v>0</v>
      </c>
      <c r="O229" s="423">
        <f>VLOOKUP(B229,'Northern Branch Phase II Debris'!A:F,5,FALSE)</f>
        <v>0</v>
      </c>
      <c r="P229" s="423"/>
      <c r="Q229" s="423">
        <f ca="1">SUMIF(DataMan!A:F,'Audit for Odd APNs'!A229,DataMan!F:F)</f>
        <v>0</v>
      </c>
      <c r="R229" s="86" t="e">
        <f>VLOOKUP(A229,DataMan!A:B,2,FALSE)</f>
        <v>#N/A</v>
      </c>
      <c r="S229" s="643" t="b">
        <f t="shared" ca="1" si="7"/>
        <v>1</v>
      </c>
    </row>
    <row r="230" spans="1:20" ht="26.25" thickBot="1">
      <c r="A230" s="489" t="s">
        <v>11114</v>
      </c>
      <c r="B230" s="463" t="s">
        <v>789</v>
      </c>
      <c r="C230" s="84">
        <f>VLOOKUP(B230,'Northern Branch Phase II Debris'!A:F,2,FALSE)</f>
        <v>6240</v>
      </c>
      <c r="D230" s="84" t="str">
        <f>VLOOKUP(B230,'Northern Branch Phase II Debris'!A:F,3,FALSE)</f>
        <v>Zenia-Lake Mountain Road</v>
      </c>
      <c r="G230" s="84" t="str">
        <f t="shared" si="6"/>
        <v>Go Ahead</v>
      </c>
      <c r="H230" s="320">
        <f>VLOOKUP(B230,'Northern Branch Phase II Debris'!A:F,6,FALSE)</f>
        <v>44351</v>
      </c>
      <c r="I230" s="84" t="str">
        <f>VLOOKUP(B230,'Northern Branch Phase II Debris'!A:G,7,FALSE)</f>
        <v>Trinity</v>
      </c>
      <c r="J230" s="84" t="e">
        <f>VLOOKUP(B230,'Go Backs'!A:H,8,FALSE)</f>
        <v>#N/A</v>
      </c>
      <c r="L230" s="84" t="e">
        <f>VLOOKUP(B230,'Go Aheads'!A:H,8,FALSE)</f>
        <v>#N/A</v>
      </c>
      <c r="N230" s="84">
        <f>VLOOKUP(B230,'Northern Branch Phase II Debris'!A:F,4,FALSE)</f>
        <v>2</v>
      </c>
      <c r="O230" s="423">
        <f>VLOOKUP(B230,'Northern Branch Phase II Debris'!A:F,5,FALSE)</f>
        <v>3</v>
      </c>
      <c r="P230" s="423"/>
      <c r="Q230" s="423">
        <f ca="1">SUMIF(DataMan!A:F,'Audit for Odd APNs'!A230,DataMan!F:F)</f>
        <v>3</v>
      </c>
      <c r="R230" s="86">
        <f>VLOOKUP(A230,DataMan!A:B,2,FALSE)</f>
        <v>44350.468553240709</v>
      </c>
      <c r="S230" s="643" t="b">
        <f t="shared" ca="1" si="7"/>
        <v>1</v>
      </c>
    </row>
    <row r="231" spans="1:20" ht="15" thickBot="1">
      <c r="A231" s="489" t="s">
        <v>11626</v>
      </c>
      <c r="B231" s="463" t="s">
        <v>1277</v>
      </c>
      <c r="C231" s="84">
        <f>VLOOKUP(B231,'Northern Branch Phase II Debris'!A:F,2,FALSE)</f>
        <v>670</v>
      </c>
      <c r="D231" s="84" t="str">
        <f>VLOOKUP(B231,'Northern Branch Phase II Debris'!A:F,3,FALSE)</f>
        <v>Rodeo Drive</v>
      </c>
      <c r="G231" s="84" t="str">
        <f t="shared" si="6"/>
        <v>Go Ahead</v>
      </c>
      <c r="H231" s="320">
        <f>VLOOKUP(B231,'Northern Branch Phase II Debris'!A:F,6,FALSE)</f>
        <v>0</v>
      </c>
      <c r="I231" s="84" t="str">
        <f>VLOOKUP(B231,'Northern Branch Phase II Debris'!A:G,7,FALSE)</f>
        <v>Trinity</v>
      </c>
      <c r="J231" s="84" t="e">
        <f>VLOOKUP(B231,'Go Backs'!A:H,8,FALSE)</f>
        <v>#N/A</v>
      </c>
      <c r="L231" s="84" t="e">
        <f>VLOOKUP(B231,'Go Aheads'!A:H,8,FALSE)</f>
        <v>#N/A</v>
      </c>
      <c r="N231" s="84">
        <f>VLOOKUP(B231,'Northern Branch Phase II Debris'!A:F,4,FALSE)</f>
        <v>0</v>
      </c>
      <c r="O231" s="423">
        <f>VLOOKUP(B231,'Northern Branch Phase II Debris'!A:F,5,FALSE)</f>
        <v>0</v>
      </c>
      <c r="P231" s="423"/>
      <c r="Q231" s="423">
        <f ca="1">SUMIF(DataMan!A:F,'Audit for Odd APNs'!A231,DataMan!F:F)</f>
        <v>0</v>
      </c>
      <c r="R231" s="86" t="e">
        <f>VLOOKUP(A231,DataMan!A:B,2,FALSE)</f>
        <v>#N/A</v>
      </c>
      <c r="S231" s="643" t="b">
        <f t="shared" ca="1" si="7"/>
        <v>1</v>
      </c>
    </row>
    <row r="232" spans="1:20" ht="15" thickBot="1">
      <c r="A232" s="489" t="s">
        <v>11627</v>
      </c>
      <c r="B232" s="463" t="s">
        <v>600</v>
      </c>
      <c r="C232" s="84">
        <f>VLOOKUP(B232,'Northern Branch Phase II Debris'!A:F,2,FALSE)</f>
        <v>3070</v>
      </c>
      <c r="D232" s="84" t="str">
        <f>VLOOKUP(B232,'Northern Branch Phase II Debris'!A:F,3,FALSE)</f>
        <v>FS Road 3S02</v>
      </c>
      <c r="G232" s="84" t="str">
        <f t="shared" si="6"/>
        <v>Go Ahead</v>
      </c>
      <c r="H232" s="320">
        <f>VLOOKUP(B232,'Northern Branch Phase II Debris'!A:F,6,FALSE)</f>
        <v>0</v>
      </c>
      <c r="I232" s="84" t="str">
        <f>VLOOKUP(B232,'Northern Branch Phase II Debris'!A:G,7,FALSE)</f>
        <v>Trinity</v>
      </c>
      <c r="J232" s="84" t="e">
        <f>VLOOKUP(B232,'Go Backs'!A:H,8,FALSE)</f>
        <v>#N/A</v>
      </c>
      <c r="L232" s="84" t="e">
        <f>VLOOKUP(B232,'Go Aheads'!A:H,8,FALSE)</f>
        <v>#N/A</v>
      </c>
      <c r="N232" s="84">
        <f>VLOOKUP(B232,'Northern Branch Phase II Debris'!A:F,4,FALSE)</f>
        <v>0</v>
      </c>
      <c r="O232" s="423">
        <f>VLOOKUP(B232,'Northern Branch Phase II Debris'!A:F,5,FALSE)</f>
        <v>0</v>
      </c>
      <c r="P232" s="423"/>
      <c r="Q232" s="423">
        <f ca="1">SUMIF(DataMan!A:F,'Audit for Odd APNs'!A232,DataMan!F:F)</f>
        <v>0</v>
      </c>
      <c r="R232" s="86" t="e">
        <f>VLOOKUP(A232,DataMan!A:B,2,FALSE)</f>
        <v>#N/A</v>
      </c>
      <c r="S232" s="643" t="b">
        <f t="shared" ca="1" si="7"/>
        <v>1</v>
      </c>
    </row>
    <row r="233" spans="1:20" ht="26.25" thickBot="1">
      <c r="A233" s="489" t="s">
        <v>11628</v>
      </c>
      <c r="B233" s="463" t="s">
        <v>1795</v>
      </c>
      <c r="C233" s="84">
        <f>VLOOKUP(B233,'Northern Branch Phase II Debris'!A:F,2,FALSE)</f>
        <v>1330</v>
      </c>
      <c r="D233" s="84" t="str">
        <f>VLOOKUP(B233,'Northern Branch Phase II Debris'!A:F,3,FALSE)</f>
        <v>Long Ridge Road</v>
      </c>
      <c r="G233" s="84" t="str">
        <f t="shared" si="6"/>
        <v>Go Ahead</v>
      </c>
      <c r="H233" s="320">
        <f>VLOOKUP(B233,'Northern Branch Phase II Debris'!A:F,6,FALSE)</f>
        <v>44368</v>
      </c>
      <c r="I233" s="84" t="str">
        <f>VLOOKUP(B233,'Northern Branch Phase II Debris'!A:G,7,FALSE)</f>
        <v>Trinity</v>
      </c>
      <c r="J233" s="84" t="e">
        <f>VLOOKUP(B233,'Go Backs'!A:H,8,FALSE)</f>
        <v>#N/A</v>
      </c>
      <c r="L233" s="84" t="e">
        <f>VLOOKUP(B233,'Go Aheads'!A:H,8,FALSE)</f>
        <v>#N/A</v>
      </c>
      <c r="N233" s="84">
        <f>VLOOKUP(B233,'Northern Branch Phase II Debris'!A:F,4,FALSE)</f>
        <v>6</v>
      </c>
      <c r="O233" s="423">
        <f>VLOOKUP(B233,'Northern Branch Phase II Debris'!A:F,5,FALSE)</f>
        <v>2</v>
      </c>
      <c r="P233" s="423"/>
      <c r="Q233" s="423">
        <f ca="1">SUMIF(DataMan!A:F,'Audit for Odd APNs'!A233,DataMan!F:F)</f>
        <v>2</v>
      </c>
      <c r="R233" s="86">
        <f>VLOOKUP(A233,DataMan!A:B,2,FALSE)</f>
        <v>44362.391851851899</v>
      </c>
      <c r="S233" s="643" t="b">
        <f t="shared" ca="1" si="7"/>
        <v>1</v>
      </c>
      <c r="T233" s="449"/>
    </row>
    <row r="234" spans="1:20" ht="26.25" thickBot="1">
      <c r="A234" s="489" t="s">
        <v>11629</v>
      </c>
      <c r="B234" s="491" t="s">
        <v>1317</v>
      </c>
      <c r="C234" s="84">
        <f>VLOOKUP(B234,'Northern Branch Phase II Debris'!A:F,2,FALSE)</f>
        <v>195</v>
      </c>
      <c r="D234" s="84" t="str">
        <f>VLOOKUP(B234,'Northern Branch Phase II Debris'!A:F,3,FALSE)</f>
        <v>Forest Glen Drive</v>
      </c>
      <c r="G234" s="84" t="str">
        <f t="shared" si="6"/>
        <v>Go Ahead</v>
      </c>
      <c r="H234" s="320">
        <f>VLOOKUP(B234,'Northern Branch Phase II Debris'!A:F,6,FALSE)</f>
        <v>0</v>
      </c>
      <c r="I234" s="84" t="str">
        <f>VLOOKUP(B234,'Northern Branch Phase II Debris'!A:G,7,FALSE)</f>
        <v>Trinity</v>
      </c>
      <c r="J234" s="84" t="e">
        <f>VLOOKUP(B234,'Go Backs'!A:H,8,FALSE)</f>
        <v>#N/A</v>
      </c>
      <c r="L234" s="84" t="e">
        <f>VLOOKUP(B234,'Go Aheads'!A:H,8,FALSE)</f>
        <v>#N/A</v>
      </c>
      <c r="N234" s="84">
        <f>VLOOKUP(B234,'Northern Branch Phase II Debris'!A:F,4,FALSE)</f>
        <v>0</v>
      </c>
      <c r="O234" s="423">
        <f>VLOOKUP(B234,'Northern Branch Phase II Debris'!A:F,5,FALSE)</f>
        <v>0</v>
      </c>
      <c r="P234" s="423"/>
      <c r="Q234" s="423">
        <f ca="1">SUMIF(DataMan!A:F,'Audit for Odd APNs'!A234,DataMan!F:F)</f>
        <v>0</v>
      </c>
      <c r="R234" s="86" t="e">
        <f>VLOOKUP(A234,DataMan!A:B,2,FALSE)</f>
        <v>#N/A</v>
      </c>
      <c r="S234" s="643" t="b">
        <f t="shared" ca="1" si="7"/>
        <v>1</v>
      </c>
    </row>
    <row r="235" spans="1:20" ht="15" thickBot="1">
      <c r="A235" s="489" t="s">
        <v>11630</v>
      </c>
      <c r="B235" s="491" t="s">
        <v>1573</v>
      </c>
      <c r="C235" s="84" t="str">
        <f>VLOOKUP(B235,'Northern Branch Phase II Debris'!A:F,2,FALSE)</f>
        <v>860-000-141-000</v>
      </c>
      <c r="D235" s="84" t="str">
        <f>VLOOKUP(B235,'Northern Branch Phase II Debris'!A:F,3,FALSE)</f>
        <v>RLCSD LL#96A</v>
      </c>
      <c r="G235" s="84" t="str">
        <f t="shared" si="6"/>
        <v>Go Ahead</v>
      </c>
      <c r="H235" s="320">
        <f>VLOOKUP(B235,'Northern Branch Phase II Debris'!A:F,6,FALSE)</f>
        <v>0</v>
      </c>
      <c r="I235" s="84" t="str">
        <f>VLOOKUP(B235,'Northern Branch Phase II Debris'!A:G,7,FALSE)</f>
        <v>Trinity</v>
      </c>
      <c r="J235" s="84" t="e">
        <f>VLOOKUP(B235,'Go Backs'!A:H,8,FALSE)</f>
        <v>#N/A</v>
      </c>
      <c r="L235" s="84" t="e">
        <f>VLOOKUP(B235,'Go Aheads'!A:H,8,FALSE)</f>
        <v>#N/A</v>
      </c>
      <c r="N235" s="84">
        <f>VLOOKUP(B235,'Northern Branch Phase II Debris'!A:F,4,FALSE)</f>
        <v>0</v>
      </c>
      <c r="O235" s="423">
        <f>VLOOKUP(B235,'Northern Branch Phase II Debris'!A:F,5,FALSE)</f>
        <v>0</v>
      </c>
      <c r="P235" s="423"/>
      <c r="Q235" s="423">
        <f ca="1">SUMIF(DataMan!A:F,'Audit for Odd APNs'!A235,DataMan!F:F)</f>
        <v>0</v>
      </c>
      <c r="R235" s="86" t="e">
        <f>VLOOKUP(A235,DataMan!A:B,2,FALSE)</f>
        <v>#N/A</v>
      </c>
      <c r="S235" s="643" t="b">
        <f t="shared" ca="1" si="7"/>
        <v>1</v>
      </c>
    </row>
    <row r="236" spans="1:20" ht="26.25" thickBot="1">
      <c r="A236" s="489" t="s">
        <v>11631</v>
      </c>
      <c r="B236" s="491" t="s">
        <v>1632</v>
      </c>
      <c r="C236" s="84">
        <f>VLOOKUP(B236,'Northern Branch Phase II Debris'!A:F,2,FALSE)</f>
        <v>231</v>
      </c>
      <c r="D236" s="84" t="str">
        <f>VLOOKUP(B236,'Northern Branch Phase II Debris'!A:F,3,FALSE)</f>
        <v>Old Cedar Gap Road</v>
      </c>
      <c r="G236" s="84" t="str">
        <f t="shared" si="6"/>
        <v>Go Ahead</v>
      </c>
      <c r="H236" s="320">
        <f>VLOOKUP(B236,'Northern Branch Phase II Debris'!A:F,6,FALSE)</f>
        <v>0</v>
      </c>
      <c r="I236" s="84" t="str">
        <f>VLOOKUP(B236,'Northern Branch Phase II Debris'!A:G,7,FALSE)</f>
        <v>Trinity</v>
      </c>
      <c r="J236" s="84" t="e">
        <f>VLOOKUP(B236,'Go Backs'!A:H,8,FALSE)</f>
        <v>#N/A</v>
      </c>
      <c r="L236" s="84" t="e">
        <f>VLOOKUP(B236,'Go Aheads'!A:H,8,FALSE)</f>
        <v>#N/A</v>
      </c>
      <c r="N236" s="84">
        <f>VLOOKUP(B236,'Northern Branch Phase II Debris'!A:F,4,FALSE)</f>
        <v>0</v>
      </c>
      <c r="O236" s="423">
        <f>VLOOKUP(B236,'Northern Branch Phase II Debris'!A:F,5,FALSE)</f>
        <v>0</v>
      </c>
      <c r="P236" s="423"/>
      <c r="Q236" s="423">
        <f ca="1">SUMIF(DataMan!A:F,'Audit for Odd APNs'!A236,DataMan!F:F)</f>
        <v>0</v>
      </c>
      <c r="R236" s="86" t="e">
        <f>VLOOKUP(A236,DataMan!A:B,2,FALSE)</f>
        <v>#N/A</v>
      </c>
      <c r="S236" s="643" t="b">
        <f t="shared" ca="1" si="7"/>
        <v>1</v>
      </c>
    </row>
    <row r="237" spans="1:20" ht="15" thickBot="1">
      <c r="A237" s="489" t="s">
        <v>11632</v>
      </c>
      <c r="B237" s="463" t="s">
        <v>1634</v>
      </c>
      <c r="C237" s="84">
        <f>VLOOKUP(B237,'Northern Branch Phase II Debris'!A:F,2,FALSE)</f>
        <v>48</v>
      </c>
      <c r="D237" s="84" t="str">
        <f>VLOOKUP(B237,'Northern Branch Phase II Debris'!A:F,3,FALSE)</f>
        <v>Littlefield Lane</v>
      </c>
      <c r="G237" s="84" t="str">
        <f t="shared" si="6"/>
        <v>Go Ahead</v>
      </c>
      <c r="H237" s="320">
        <f>VLOOKUP(B237,'Northern Branch Phase II Debris'!A:F,6,FALSE)</f>
        <v>44296</v>
      </c>
      <c r="I237" s="84" t="str">
        <f>VLOOKUP(B237,'Northern Branch Phase II Debris'!A:G,7,FALSE)</f>
        <v>Trinity</v>
      </c>
      <c r="J237" s="84" t="e">
        <f>VLOOKUP(B237,'Go Backs'!A:H,8,FALSE)</f>
        <v>#N/A</v>
      </c>
      <c r="L237" s="84" t="e">
        <f>VLOOKUP(B237,'Go Aheads'!A:H,8,FALSE)</f>
        <v>#N/A</v>
      </c>
      <c r="N237" s="84">
        <f>VLOOKUP(B237,'Northern Branch Phase II Debris'!A:F,4,FALSE)</f>
        <v>0</v>
      </c>
      <c r="O237" s="423">
        <f>VLOOKUP(B237,'Northern Branch Phase II Debris'!A:F,5,FALSE)</f>
        <v>0</v>
      </c>
      <c r="P237" s="423"/>
      <c r="Q237" s="423">
        <f ca="1">SUMIF(DataMan!A:F,'Audit for Odd APNs'!A237,DataMan!F:F)</f>
        <v>0</v>
      </c>
      <c r="R237" s="86" t="e">
        <f>VLOOKUP(A237,DataMan!A:B,2,FALSE)</f>
        <v>#N/A</v>
      </c>
      <c r="S237" s="643" t="b">
        <f t="shared" ca="1" si="7"/>
        <v>1</v>
      </c>
    </row>
    <row r="238" spans="1:20" ht="39" thickBot="1">
      <c r="A238" s="489" t="s">
        <v>11633</v>
      </c>
      <c r="B238" s="463" t="s">
        <v>1092</v>
      </c>
      <c r="C238" s="84" t="str">
        <f>VLOOKUP(B238,'Northern Branch Phase II Debris'!A:F,2,FALSE)</f>
        <v>860-000-094-000</v>
      </c>
      <c r="D238" s="84" t="str">
        <f>VLOOKUP(B238,'Northern Branch Phase II Debris'!A:F,3,FALSE)</f>
        <v>RLCSD LL#112C Holly Creek Road</v>
      </c>
      <c r="G238" s="84" t="str">
        <f t="shared" si="6"/>
        <v>Go Ahead</v>
      </c>
      <c r="H238" s="320">
        <f>VLOOKUP(B238,'Northern Branch Phase II Debris'!A:F,6,FALSE)</f>
        <v>44357</v>
      </c>
      <c r="I238" s="84" t="str">
        <f>VLOOKUP(B238,'Northern Branch Phase II Debris'!A:G,7,FALSE)</f>
        <v>Trinity</v>
      </c>
      <c r="J238" s="84" t="e">
        <f>VLOOKUP(B238,'Go Backs'!A:H,8,FALSE)</f>
        <v>#N/A</v>
      </c>
      <c r="L238" s="84" t="e">
        <f>VLOOKUP(B238,'Go Aheads'!A:H,8,FALSE)</f>
        <v>#N/A</v>
      </c>
      <c r="N238" s="84">
        <f>VLOOKUP(B238,'Northern Branch Phase II Debris'!A:F,4,FALSE)</f>
        <v>0</v>
      </c>
      <c r="O238" s="423">
        <f>VLOOKUP(B238,'Northern Branch Phase II Debris'!A:F,5,FALSE)</f>
        <v>0</v>
      </c>
      <c r="P238" s="423"/>
      <c r="Q238" s="423">
        <f ca="1">SUMIF(DataMan!A:F,'Audit for Odd APNs'!A238,DataMan!F:F)</f>
        <v>0</v>
      </c>
      <c r="R238" s="86" t="e">
        <f>VLOOKUP(A238,DataMan!A:B,2,FALSE)</f>
        <v>#N/A</v>
      </c>
      <c r="S238" s="643" t="b">
        <f t="shared" ca="1" si="7"/>
        <v>1</v>
      </c>
    </row>
    <row r="239" spans="1:20" ht="39" thickBot="1">
      <c r="A239" s="489" t="s">
        <v>11634</v>
      </c>
      <c r="B239" s="463" t="s">
        <v>1817</v>
      </c>
      <c r="C239" s="84" t="str">
        <f>VLOOKUP(B239,'Northern Branch Phase II Debris'!A:F,2,FALSE)</f>
        <v>860-000-084-000</v>
      </c>
      <c r="D239" s="84" t="str">
        <f>VLOOKUP(B239,'Northern Branch Phase II Debris'!A:F,3,FALSE)</f>
        <v>RLCSD LL #112D Holly Creek Lane</v>
      </c>
      <c r="G239" s="84" t="str">
        <f t="shared" si="6"/>
        <v>Go Ahead</v>
      </c>
      <c r="H239" s="320">
        <f>VLOOKUP(B239,'Northern Branch Phase II Debris'!A:F,6,FALSE)</f>
        <v>44359</v>
      </c>
      <c r="I239" s="84" t="str">
        <f>VLOOKUP(B239,'Northern Branch Phase II Debris'!A:G,7,FALSE)</f>
        <v>Trinity</v>
      </c>
      <c r="J239" s="84" t="e">
        <f>VLOOKUP(B239,'Go Backs'!A:H,8,FALSE)</f>
        <v>#N/A</v>
      </c>
      <c r="L239" s="84" t="e">
        <f>VLOOKUP(B239,'Go Aheads'!A:H,8,FALSE)</f>
        <v>#N/A</v>
      </c>
      <c r="N239" s="84">
        <f>VLOOKUP(B239,'Northern Branch Phase II Debris'!A:F,4,FALSE)</f>
        <v>1</v>
      </c>
      <c r="O239" s="423">
        <f>VLOOKUP(B239,'Northern Branch Phase II Debris'!A:F,5,FALSE)</f>
        <v>1</v>
      </c>
      <c r="P239" s="423"/>
      <c r="Q239" s="423">
        <f ca="1">SUMIF(DataMan!A:F,'Audit for Odd APNs'!A239,DataMan!F:F)</f>
        <v>1</v>
      </c>
      <c r="R239" s="86">
        <f>VLOOKUP(A239,DataMan!A:B,2,FALSE)</f>
        <v>44358.561215277798</v>
      </c>
      <c r="S239" s="643" t="b">
        <f t="shared" ca="1" si="7"/>
        <v>1</v>
      </c>
      <c r="T239" s="436"/>
    </row>
    <row r="240" spans="1:20" ht="26.25" thickBot="1">
      <c r="A240" s="489" t="s">
        <v>11635</v>
      </c>
      <c r="B240" s="463" t="s">
        <v>1064</v>
      </c>
      <c r="C240" s="84">
        <f>VLOOKUP(B240,'Northern Branch Phase II Debris'!A:F,2,FALSE)</f>
        <v>1361</v>
      </c>
      <c r="D240" s="84" t="str">
        <f>VLOOKUP(B240,'Northern Branch Phase II Debris'!A:F,3,FALSE)</f>
        <v>Barry Creek Road</v>
      </c>
      <c r="G240" s="84" t="str">
        <f t="shared" si="6"/>
        <v>Go Ahead</v>
      </c>
      <c r="H240" s="320">
        <f>VLOOKUP(B240,'Northern Branch Phase II Debris'!A:F,6,FALSE)</f>
        <v>44301</v>
      </c>
      <c r="I240" s="84" t="str">
        <f>VLOOKUP(B240,'Northern Branch Phase II Debris'!A:G,7,FALSE)</f>
        <v>Trinity</v>
      </c>
      <c r="J240" s="84" t="e">
        <f>VLOOKUP(B240,'Go Backs'!A:H,8,FALSE)</f>
        <v>#N/A</v>
      </c>
      <c r="L240" s="84" t="e">
        <f>VLOOKUP(B240,'Go Aheads'!A:H,8,FALSE)</f>
        <v>#N/A</v>
      </c>
      <c r="N240" s="84">
        <f>VLOOKUP(B240,'Northern Branch Phase II Debris'!A:F,4,FALSE)</f>
        <v>2</v>
      </c>
      <c r="O240" s="423">
        <f>VLOOKUP(B240,'Northern Branch Phase II Debris'!A:F,5,FALSE)</f>
        <v>0</v>
      </c>
      <c r="P240" s="423"/>
      <c r="Q240" s="423">
        <f ca="1">SUMIF(DataMan!A:F,'Audit for Odd APNs'!A240,DataMan!F:F)</f>
        <v>0</v>
      </c>
      <c r="R240" s="86" t="e">
        <f>VLOOKUP(A240,DataMan!A:B,2,FALSE)</f>
        <v>#N/A</v>
      </c>
      <c r="S240" s="643" t="b">
        <f t="shared" ca="1" si="7"/>
        <v>1</v>
      </c>
    </row>
    <row r="241" spans="1:20" ht="15" thickBot="1">
      <c r="A241" s="489" t="s">
        <v>11636</v>
      </c>
      <c r="B241" s="463" t="s">
        <v>1851</v>
      </c>
      <c r="C241" s="84" t="str">
        <f>VLOOKUP(B241,'Northern Branch Phase II Debris'!A:F,2,FALSE)</f>
        <v>860-000-145-000</v>
      </c>
      <c r="D241" s="84" t="str">
        <f>VLOOKUP(B241,'Northern Branch Phase II Debris'!A:F,3,FALSE)</f>
        <v>RLCSD LL#24A</v>
      </c>
      <c r="G241" s="84" t="str">
        <f t="shared" si="6"/>
        <v>Go Ahead</v>
      </c>
      <c r="H241" s="320">
        <f>VLOOKUP(B241,'Northern Branch Phase II Debris'!A:F,6,FALSE)</f>
        <v>44300</v>
      </c>
      <c r="I241" s="84" t="str">
        <f>VLOOKUP(B241,'Northern Branch Phase II Debris'!A:G,7,FALSE)</f>
        <v>Trinity</v>
      </c>
      <c r="J241" s="84" t="e">
        <f>VLOOKUP(B241,'Go Backs'!A:H,8,FALSE)</f>
        <v>#N/A</v>
      </c>
      <c r="L241" s="84" t="e">
        <f>VLOOKUP(B241,'Go Aheads'!A:H,8,FALSE)</f>
        <v>#N/A</v>
      </c>
      <c r="N241" s="84">
        <f>VLOOKUP(B241,'Northern Branch Phase II Debris'!A:F,4,FALSE)</f>
        <v>1</v>
      </c>
      <c r="O241" s="423">
        <f>VLOOKUP(B241,'Northern Branch Phase II Debris'!A:F,5,FALSE)</f>
        <v>0</v>
      </c>
      <c r="P241" s="423"/>
      <c r="Q241" s="423">
        <f ca="1">SUMIF(DataMan!A:F,'Audit for Odd APNs'!A241,DataMan!F:F)</f>
        <v>0</v>
      </c>
      <c r="R241" s="86" t="e">
        <f>VLOOKUP(A241,DataMan!A:B,2,FALSE)</f>
        <v>#N/A</v>
      </c>
      <c r="S241" s="643" t="b">
        <f t="shared" ca="1" si="7"/>
        <v>1</v>
      </c>
    </row>
    <row r="242" spans="1:20" ht="15" thickBot="1">
      <c r="A242" s="489" t="s">
        <v>11637</v>
      </c>
      <c r="B242" s="491" t="s">
        <v>1953</v>
      </c>
      <c r="C242" s="84" t="str">
        <f>VLOOKUP(B242,'Northern Branch Phase II Debris'!A:F,2,FALSE)</f>
        <v>860-000-193-000</v>
      </c>
      <c r="D242" s="84" t="str">
        <f>VLOOKUP(B242,'Northern Branch Phase II Debris'!A:F,3,FALSE)</f>
        <v>RLCSD LL#19B</v>
      </c>
      <c r="G242" s="84" t="str">
        <f t="shared" si="6"/>
        <v>Go Ahead</v>
      </c>
      <c r="H242" s="320">
        <f>VLOOKUP(B242,'Northern Branch Phase II Debris'!A:F,6,FALSE)</f>
        <v>0</v>
      </c>
      <c r="I242" s="84" t="str">
        <f>VLOOKUP(B242,'Northern Branch Phase II Debris'!A:G,7,FALSE)</f>
        <v>Trinity</v>
      </c>
      <c r="J242" s="84" t="e">
        <f>VLOOKUP(B242,'Go Backs'!A:H,8,FALSE)</f>
        <v>#N/A</v>
      </c>
      <c r="L242" s="84" t="e">
        <f>VLOOKUP(B242,'Go Aheads'!A:H,8,FALSE)</f>
        <v>#N/A</v>
      </c>
      <c r="N242" s="84">
        <f>VLOOKUP(B242,'Northern Branch Phase II Debris'!A:F,4,FALSE)</f>
        <v>0</v>
      </c>
      <c r="O242" s="423">
        <f>VLOOKUP(B242,'Northern Branch Phase II Debris'!A:F,5,FALSE)</f>
        <v>0</v>
      </c>
      <c r="P242" s="423"/>
      <c r="Q242" s="423">
        <f ca="1">SUMIF(DataMan!A:F,'Audit for Odd APNs'!A242,DataMan!F:F)</f>
        <v>0</v>
      </c>
      <c r="R242" s="86" t="e">
        <f>VLOOKUP(A242,DataMan!A:B,2,FALSE)</f>
        <v>#N/A</v>
      </c>
      <c r="S242" s="643" t="b">
        <f t="shared" ca="1" si="7"/>
        <v>1</v>
      </c>
    </row>
    <row r="243" spans="1:20" ht="15" thickBot="1">
      <c r="A243" s="489" t="s">
        <v>4539</v>
      </c>
      <c r="B243" s="463" t="s">
        <v>1839</v>
      </c>
      <c r="C243" s="84">
        <f>VLOOKUP(B243,'Northern Branch Phase II Debris'!A:F,2,FALSE)</f>
        <v>440</v>
      </c>
      <c r="D243" s="84" t="str">
        <f>VLOOKUP(B243,'Northern Branch Phase II Debris'!A:F,3,FALSE)</f>
        <v>Dry Pond Lane</v>
      </c>
      <c r="G243" s="84" t="str">
        <f t="shared" si="6"/>
        <v>Go Ahead</v>
      </c>
      <c r="H243" s="320">
        <f>VLOOKUP(B243,'Northern Branch Phase II Debris'!A:F,6,FALSE)</f>
        <v>44319</v>
      </c>
      <c r="I243" s="84" t="str">
        <f>VLOOKUP(B243,'Northern Branch Phase II Debris'!A:G,7,FALSE)</f>
        <v>Trinity</v>
      </c>
      <c r="J243" s="84" t="e">
        <f>VLOOKUP(B243,'Go Backs'!A:H,8,FALSE)</f>
        <v>#N/A</v>
      </c>
      <c r="L243" s="84" t="e">
        <f>VLOOKUP(B243,'Go Aheads'!A:H,8,FALSE)</f>
        <v>#N/A</v>
      </c>
      <c r="N243" s="84">
        <f>VLOOKUP(B243,'Northern Branch Phase II Debris'!A:F,4,FALSE)</f>
        <v>1</v>
      </c>
      <c r="O243" s="423">
        <f>VLOOKUP(B243,'Northern Branch Phase II Debris'!A:F,5,FALSE)</f>
        <v>1</v>
      </c>
      <c r="P243" s="423"/>
      <c r="Q243" s="423">
        <f ca="1">SUMIF(DataMan!A:F,'Audit for Odd APNs'!A243,DataMan!F:F)</f>
        <v>1</v>
      </c>
      <c r="R243" s="86">
        <f>VLOOKUP(A243,DataMan!A:B,2,FALSE)</f>
        <v>44317.627685185187</v>
      </c>
      <c r="S243" s="643" t="b">
        <f t="shared" ca="1" si="7"/>
        <v>1</v>
      </c>
    </row>
    <row r="244" spans="1:20" ht="15" thickBot="1">
      <c r="A244" s="489" t="s">
        <v>11651</v>
      </c>
      <c r="B244" s="463" t="s">
        <v>617</v>
      </c>
      <c r="C244" s="84" t="str">
        <f>VLOOKUP(B244,'Northern Branch Phase II Debris'!A:F,2,FALSE)</f>
        <v>469-705</v>
      </c>
      <c r="D244" s="84" t="str">
        <f>VLOOKUP(B244,'Northern Branch Phase II Debris'!A:F,3,FALSE)</f>
        <v>Amesbury Drive</v>
      </c>
      <c r="G244" s="84" t="str">
        <f t="shared" si="6"/>
        <v>Go Ahead</v>
      </c>
      <c r="H244" s="320">
        <f>VLOOKUP(B244,'Northern Branch Phase II Debris'!A:F,6,FALSE)</f>
        <v>44378</v>
      </c>
      <c r="I244" s="84" t="str">
        <f>VLOOKUP(B244,'Northern Branch Phase II Debris'!A:G,7,FALSE)</f>
        <v>Lassen</v>
      </c>
      <c r="J244" s="84" t="e">
        <f>VLOOKUP(B244,'Go Backs'!A:H,8,FALSE)</f>
        <v>#N/A</v>
      </c>
      <c r="L244" s="84" t="e">
        <f>VLOOKUP(B244,'Go Aheads'!A:H,8,FALSE)</f>
        <v>#N/A</v>
      </c>
      <c r="N244" s="84">
        <f>VLOOKUP(B244,'Northern Branch Phase II Debris'!A:F,4,FALSE)</f>
        <v>12</v>
      </c>
      <c r="O244" s="423">
        <f>VLOOKUP(B244,'Northern Branch Phase II Debris'!A:F,5,FALSE)</f>
        <v>15</v>
      </c>
      <c r="Q244" s="423">
        <f ca="1">SUMIF(DataMan!A:F,'Audit for Odd APNs'!A244,DataMan!F:F)</f>
        <v>15</v>
      </c>
      <c r="R244" s="86">
        <f>VLOOKUP(A244,DataMan!A:B,2,FALSE)</f>
        <v>44375.397187499999</v>
      </c>
      <c r="S244" s="643" t="b">
        <f t="shared" ca="1" si="7"/>
        <v>1</v>
      </c>
      <c r="T244" s="468"/>
    </row>
    <row r="245" spans="1:20" ht="26.25" thickBot="1">
      <c r="A245" s="489" t="s">
        <v>11652</v>
      </c>
      <c r="B245" s="463" t="s">
        <v>528</v>
      </c>
      <c r="C245" s="84" t="str">
        <f>VLOOKUP(B245,'Northern Branch Phase II Debris'!A:F,2,FALSE)</f>
        <v>698-800</v>
      </c>
      <c r="D245" s="84" t="str">
        <f>VLOOKUP(B245,'Northern Branch Phase II Debris'!A:F,3,FALSE)</f>
        <v>Old Scotts Logging Road</v>
      </c>
      <c r="G245" s="84" t="str">
        <f t="shared" si="6"/>
        <v>Go Ahead</v>
      </c>
      <c r="H245" s="320">
        <f>VLOOKUP(B245,'Northern Branch Phase II Debris'!A:F,6,FALSE)</f>
        <v>44366</v>
      </c>
      <c r="I245" s="84" t="str">
        <f>VLOOKUP(B245,'Northern Branch Phase II Debris'!A:G,7,FALSE)</f>
        <v>Lassen</v>
      </c>
      <c r="J245" s="84" t="e">
        <f>VLOOKUP(B245,'Go Backs'!A:H,8,FALSE)</f>
        <v>#N/A</v>
      </c>
      <c r="L245" s="84" t="e">
        <f>VLOOKUP(B245,'Go Aheads'!A:H,8,FALSE)</f>
        <v>#N/A</v>
      </c>
      <c r="N245" s="84">
        <f>VLOOKUP(B245,'Northern Branch Phase II Debris'!A:F,4,FALSE)</f>
        <v>6</v>
      </c>
      <c r="O245" s="423">
        <f>VLOOKUP(B245,'Northern Branch Phase II Debris'!A:F,5,FALSE)</f>
        <v>6</v>
      </c>
      <c r="Q245" s="423">
        <f ca="1">SUMIF(DataMan!A:F,'Audit for Odd APNs'!A245,DataMan!F:F)</f>
        <v>6</v>
      </c>
      <c r="R245" s="86">
        <f>VLOOKUP(A245,DataMan!A:B,2,FALSE)</f>
        <v>44363.355231481502</v>
      </c>
      <c r="S245" s="643" t="b">
        <f t="shared" ca="1" si="7"/>
        <v>1</v>
      </c>
      <c r="T245" s="445"/>
    </row>
    <row r="246" spans="1:20" ht="15" thickBot="1">
      <c r="A246" s="489" t="s">
        <v>11653</v>
      </c>
      <c r="B246" s="463" t="s">
        <v>1835</v>
      </c>
      <c r="C246" s="84" t="str">
        <f>VLOOKUP(B246,'Northern Branch Phase II Debris'!A:F,2,FALSE)</f>
        <v>470-110</v>
      </c>
      <c r="D246" s="84" t="str">
        <f>VLOOKUP(B246,'Northern Branch Phase II Debris'!A:F,3,FALSE)</f>
        <v>Tweddell Road</v>
      </c>
      <c r="G246" s="84" t="str">
        <f t="shared" si="6"/>
        <v>Go Ahead</v>
      </c>
      <c r="H246" s="320">
        <f>VLOOKUP(B246,'Northern Branch Phase II Debris'!A:F,6,FALSE)</f>
        <v>44362</v>
      </c>
      <c r="I246" s="84" t="str">
        <f>VLOOKUP(B246,'Northern Branch Phase II Debris'!A:G,7,FALSE)</f>
        <v>Lassen</v>
      </c>
      <c r="J246" s="84" t="e">
        <f>VLOOKUP(B246,'Go Backs'!A:H,8,FALSE)</f>
        <v>#N/A</v>
      </c>
      <c r="L246" s="84" t="e">
        <f>VLOOKUP(B246,'Go Aheads'!A:H,8,FALSE)</f>
        <v>#N/A</v>
      </c>
      <c r="N246" s="84">
        <f>VLOOKUP(B246,'Northern Branch Phase II Debris'!A:F,4,FALSE)</f>
        <v>2</v>
      </c>
      <c r="O246" s="423">
        <f>VLOOKUP(B246,'Northern Branch Phase II Debris'!A:F,5,FALSE)</f>
        <v>3</v>
      </c>
      <c r="Q246" s="423">
        <f ca="1">SUMIF(DataMan!A:F,'Audit for Odd APNs'!A246,DataMan!F:F)</f>
        <v>3</v>
      </c>
      <c r="R246" s="86">
        <f>VLOOKUP(A246,DataMan!A:B,2,FALSE)</f>
        <v>44362.343356481491</v>
      </c>
      <c r="S246" s="643" t="b">
        <f t="shared" ca="1" si="7"/>
        <v>1</v>
      </c>
    </row>
    <row r="247" spans="1:20" ht="15" thickBot="1">
      <c r="A247" s="489" t="s">
        <v>11654</v>
      </c>
      <c r="B247" s="463" t="s">
        <v>724</v>
      </c>
      <c r="C247" s="84" t="str">
        <f>VLOOKUP(B247,'Northern Branch Phase II Debris'!A:F,2,FALSE)</f>
        <v>694-600</v>
      </c>
      <c r="D247" s="84" t="str">
        <f>VLOOKUP(B247,'Northern Branch Phase II Debris'!A:F,3,FALSE)</f>
        <v>Gold Run Road</v>
      </c>
      <c r="G247" s="84" t="str">
        <f t="shared" si="6"/>
        <v>Go Ahead</v>
      </c>
      <c r="H247" s="320">
        <f>VLOOKUP(B247,'Northern Branch Phase II Debris'!A:F,6,FALSE)</f>
        <v>44373</v>
      </c>
      <c r="I247" s="84" t="str">
        <f>VLOOKUP(B247,'Northern Branch Phase II Debris'!A:G,7,FALSE)</f>
        <v>Lassen</v>
      </c>
      <c r="J247" s="84" t="e">
        <f>VLOOKUP(B247,'Go Backs'!A:H,8,FALSE)</f>
        <v>#N/A</v>
      </c>
      <c r="L247" s="84" t="e">
        <f>VLOOKUP(B247,'Go Aheads'!A:H,8,FALSE)</f>
        <v>#N/A</v>
      </c>
      <c r="N247" s="84">
        <f>VLOOKUP(B247,'Northern Branch Phase II Debris'!A:F,4,FALSE)</f>
        <v>2</v>
      </c>
      <c r="O247" s="423">
        <f>VLOOKUP(B247,'Northern Branch Phase II Debris'!A:F,5,FALSE)</f>
        <v>3</v>
      </c>
      <c r="Q247" s="423">
        <f ca="1">SUMIF(DataMan!A:F,'Audit for Odd APNs'!A247,DataMan!F:F)</f>
        <v>3</v>
      </c>
      <c r="R247" s="86">
        <f>VLOOKUP(A247,DataMan!A:B,2,FALSE)</f>
        <v>44371.470937500002</v>
      </c>
      <c r="S247" s="643" t="b">
        <f t="shared" ca="1" si="7"/>
        <v>1</v>
      </c>
      <c r="T247" s="458"/>
    </row>
    <row r="248" spans="1:20" ht="15" thickBot="1">
      <c r="A248" s="489" t="s">
        <v>11655</v>
      </c>
      <c r="B248" s="463" t="s">
        <v>1707</v>
      </c>
      <c r="C248" s="84">
        <f>VLOOKUP(B248,'Northern Branch Phase II Debris'!A:F,2,FALSE)</f>
        <v>12049</v>
      </c>
      <c r="D248" s="84" t="str">
        <f>VLOOKUP(B248,'Northern Branch Phase II Debris'!A:F,3,FALSE)</f>
        <v>Platina Road</v>
      </c>
      <c r="G248" s="84" t="str">
        <f t="shared" si="6"/>
        <v>Go Ahead</v>
      </c>
      <c r="H248" s="320">
        <f>VLOOKUP(B248,'Northern Branch Phase II Debris'!A:F,6,FALSE)</f>
        <v>44301</v>
      </c>
      <c r="I248" s="84" t="str">
        <f>VLOOKUP(B248,'Northern Branch Phase II Debris'!A:G,7,FALSE)</f>
        <v>Shasta</v>
      </c>
      <c r="J248" s="84" t="e">
        <f>VLOOKUP(B248,'Go Backs'!A:H,8,FALSE)</f>
        <v>#N/A</v>
      </c>
      <c r="L248" s="84" t="e">
        <f>VLOOKUP(B248,'Go Aheads'!A:H,8,FALSE)</f>
        <v>#N/A</v>
      </c>
      <c r="N248" s="84">
        <f>VLOOKUP(B248,'Northern Branch Phase II Debris'!A:F,4,FALSE)</f>
        <v>4</v>
      </c>
      <c r="O248" s="423">
        <f>VLOOKUP(B248,'Northern Branch Phase II Debris'!A:F,5,FALSE)</f>
        <v>0</v>
      </c>
      <c r="Q248" s="423">
        <f ca="1">SUMIF(DataMan!A:F,'Audit for Odd APNs'!A248,DataMan!F:F)</f>
        <v>0</v>
      </c>
      <c r="R248" s="86" t="e">
        <f>VLOOKUP(A248,DataMan!A:B,2,FALSE)</f>
        <v>#N/A</v>
      </c>
      <c r="S248" s="643" t="b">
        <f t="shared" ca="1" si="7"/>
        <v>1</v>
      </c>
    </row>
    <row r="249" spans="1:20" ht="15" thickBot="1">
      <c r="A249" s="489" t="s">
        <v>11656</v>
      </c>
      <c r="B249" s="463" t="s">
        <v>1219</v>
      </c>
      <c r="C249" s="84">
        <f>VLOOKUP(B249,'Northern Branch Phase II Debris'!A:F,2,FALSE)</f>
        <v>12573</v>
      </c>
      <c r="D249" s="84" t="str">
        <f>VLOOKUP(B249,'Northern Branch Phase II Debris'!A:F,3,FALSE)</f>
        <v>Bender Road</v>
      </c>
      <c r="G249" s="84" t="str">
        <f t="shared" si="6"/>
        <v>Go Ahead</v>
      </c>
      <c r="H249" s="320">
        <f>VLOOKUP(B249,'Northern Branch Phase II Debris'!A:F,6,FALSE)</f>
        <v>44305</v>
      </c>
      <c r="I249" s="84" t="str">
        <f>VLOOKUP(B249,'Northern Branch Phase II Debris'!A:G,7,FALSE)</f>
        <v>Shasta</v>
      </c>
      <c r="J249" s="84" t="e">
        <f>VLOOKUP(B249,'Go Backs'!A:H,8,FALSE)</f>
        <v>#N/A</v>
      </c>
      <c r="L249" s="84" t="e">
        <f>VLOOKUP(B249,'Go Aheads'!A:H,8,FALSE)</f>
        <v>#N/A</v>
      </c>
      <c r="N249" s="84">
        <f>VLOOKUP(B249,'Northern Branch Phase II Debris'!A:F,4,FALSE)</f>
        <v>2</v>
      </c>
      <c r="O249" s="423">
        <f>VLOOKUP(B249,'Northern Branch Phase II Debris'!A:F,5,FALSE)</f>
        <v>0</v>
      </c>
      <c r="Q249" s="423">
        <f ca="1">SUMIF(DataMan!A:F,'Audit for Odd APNs'!A249,DataMan!F:F)</f>
        <v>0</v>
      </c>
      <c r="R249" s="86" t="e">
        <f>VLOOKUP(A249,DataMan!A:B,2,FALSE)</f>
        <v>#N/A</v>
      </c>
      <c r="S249" s="643" t="b">
        <f t="shared" ca="1" si="7"/>
        <v>1</v>
      </c>
    </row>
    <row r="250" spans="1:20" ht="15" thickBot="1">
      <c r="A250" s="489" t="s">
        <v>11657</v>
      </c>
      <c r="B250" s="463" t="s">
        <v>1220</v>
      </c>
      <c r="C250" s="84" t="str">
        <f>VLOOKUP(B250,'Northern Branch Phase II Debris'!A:F,2,FALSE)</f>
        <v>13010_barn</v>
      </c>
      <c r="D250" s="84" t="str">
        <f>VLOOKUP(B250,'Northern Branch Phase II Debris'!A:F,3,FALSE)</f>
        <v>Bender Road</v>
      </c>
      <c r="G250" s="84" t="str">
        <f t="shared" si="6"/>
        <v>Go Ahead</v>
      </c>
      <c r="H250" s="320">
        <f>VLOOKUP(B250,'Northern Branch Phase II Debris'!A:F,6,FALSE)</f>
        <v>44252</v>
      </c>
      <c r="I250" s="84" t="str">
        <f>VLOOKUP(B250,'Northern Branch Phase II Debris'!A:G,7,FALSE)</f>
        <v>Shasta</v>
      </c>
      <c r="J250" s="84" t="e">
        <f>VLOOKUP(B250,'Go Backs'!A:H,8,FALSE)</f>
        <v>#N/A</v>
      </c>
      <c r="L250" s="84" t="e">
        <f>VLOOKUP(B250,'Go Aheads'!A:H,8,FALSE)</f>
        <v>#N/A</v>
      </c>
      <c r="N250" s="84">
        <f>VLOOKUP(B250,'Northern Branch Phase II Debris'!A:F,4,FALSE)</f>
        <v>0</v>
      </c>
      <c r="O250" s="423">
        <f>VLOOKUP(B250,'Northern Branch Phase II Debris'!A:F,5,FALSE)</f>
        <v>0</v>
      </c>
      <c r="Q250" s="423">
        <f ca="1">SUMIF(DataMan!A:F,'Audit for Odd APNs'!A250,DataMan!F:F)</f>
        <v>0</v>
      </c>
      <c r="R250" s="86" t="e">
        <f>VLOOKUP(A250,DataMan!A:B,2,FALSE)</f>
        <v>#N/A</v>
      </c>
      <c r="S250" s="643" t="b">
        <f t="shared" ca="1" si="7"/>
        <v>1</v>
      </c>
    </row>
    <row r="251" spans="1:20" ht="26.25" thickBot="1">
      <c r="A251" s="489" t="s">
        <v>11658</v>
      </c>
      <c r="B251" s="463" t="s">
        <v>856</v>
      </c>
      <c r="C251" s="84" t="str">
        <f>VLOOKUP(B251,'Northern Branch Phase II Debris'!A:F,2,FALSE)</f>
        <v>3535_b</v>
      </c>
      <c r="D251" s="84" t="str">
        <f>VLOOKUP(B251,'Northern Branch Phase II Debris'!A:F,3,FALSE)</f>
        <v>Indian Creek Road</v>
      </c>
      <c r="G251" s="84" t="str">
        <f t="shared" si="6"/>
        <v>Go Ahead</v>
      </c>
      <c r="H251" s="320">
        <f>VLOOKUP(B251,'Northern Branch Phase II Debris'!A:F,6,FALSE)</f>
        <v>0</v>
      </c>
      <c r="I251" s="84" t="str">
        <f>VLOOKUP(B251,'Northern Branch Phase II Debris'!A:G,7,FALSE)</f>
        <v>Siskiyou</v>
      </c>
      <c r="J251" s="84" t="e">
        <f>VLOOKUP(B251,'Go Backs'!A:H,8,FALSE)</f>
        <v>#N/A</v>
      </c>
      <c r="L251" s="84" t="e">
        <f>VLOOKUP(B251,'Go Aheads'!A:H,8,FALSE)</f>
        <v>#N/A</v>
      </c>
      <c r="N251" s="84">
        <f>VLOOKUP(B251,'Northern Branch Phase II Debris'!A:F,4,FALSE)</f>
        <v>1</v>
      </c>
      <c r="O251" s="423">
        <f>VLOOKUP(B251,'Northern Branch Phase II Debris'!A:F,5,FALSE)</f>
        <v>0</v>
      </c>
      <c r="Q251" s="423">
        <f ca="1">SUMIF(DataMan!A:F,'Audit for Odd APNs'!A251,DataMan!F:F)</f>
        <v>1</v>
      </c>
      <c r="R251" s="86">
        <f>VLOOKUP(A251,DataMan!A:B,2,FALSE)</f>
        <v>44378.323958333298</v>
      </c>
      <c r="S251" s="643" t="b">
        <f t="shared" ca="1" si="7"/>
        <v>0</v>
      </c>
      <c r="T251" s="672" t="s">
        <v>7737</v>
      </c>
    </row>
    <row r="252" spans="1:20" ht="26.25" thickBot="1">
      <c r="A252" s="489" t="s">
        <v>11659</v>
      </c>
      <c r="B252" s="463" t="s">
        <v>1408</v>
      </c>
      <c r="C252" s="84" t="str">
        <f>VLOOKUP(B252,'Northern Branch Phase II Debris'!A:F,2,FALSE)</f>
        <v>3535_c</v>
      </c>
      <c r="D252" s="84" t="str">
        <f>VLOOKUP(B252,'Northern Branch Phase II Debris'!A:F,3,FALSE)</f>
        <v>Indian Creek Road</v>
      </c>
      <c r="G252" s="84" t="str">
        <f t="shared" si="6"/>
        <v>Go Ahead</v>
      </c>
      <c r="H252" s="320">
        <f>VLOOKUP(B252,'Northern Branch Phase II Debris'!A:F,6,FALSE)</f>
        <v>0</v>
      </c>
      <c r="I252" s="84" t="str">
        <f>VLOOKUP(B252,'Northern Branch Phase II Debris'!A:G,7,FALSE)</f>
        <v>Siskiyou</v>
      </c>
      <c r="J252" s="84" t="e">
        <f>VLOOKUP(B252,'Go Backs'!A:H,8,FALSE)</f>
        <v>#N/A</v>
      </c>
      <c r="L252" s="84" t="e">
        <f>VLOOKUP(B252,'Go Aheads'!A:H,8,FALSE)</f>
        <v>#N/A</v>
      </c>
      <c r="N252" s="84">
        <f>VLOOKUP(B252,'Northern Branch Phase II Debris'!A:F,4,FALSE)</f>
        <v>1</v>
      </c>
      <c r="O252" s="423">
        <f>VLOOKUP(B252,'Northern Branch Phase II Debris'!A:F,5,FALSE)</f>
        <v>0</v>
      </c>
      <c r="Q252" s="423">
        <f ca="1">SUMIF(DataMan!A:F,'Audit for Odd APNs'!A252,DataMan!F:F)</f>
        <v>1</v>
      </c>
      <c r="R252" s="86">
        <f>VLOOKUP(A252,DataMan!A:B,2,FALSE)</f>
        <v>44378.338333333297</v>
      </c>
      <c r="S252" s="643" t="b">
        <f t="shared" ca="1" si="7"/>
        <v>0</v>
      </c>
      <c r="T252" s="672" t="s">
        <v>7737</v>
      </c>
    </row>
    <row r="253" spans="1:20" ht="26.25" thickBot="1">
      <c r="A253" s="489" t="s">
        <v>11660</v>
      </c>
      <c r="B253" s="463" t="s">
        <v>853</v>
      </c>
      <c r="C253" s="84" t="str">
        <f>VLOOKUP(B253,'Northern Branch Phase II Debris'!A:F,2,FALSE)</f>
        <v>3535_d</v>
      </c>
      <c r="D253" s="84" t="str">
        <f>VLOOKUP(B253,'Northern Branch Phase II Debris'!A:F,3,FALSE)</f>
        <v>Indian Creek Road</v>
      </c>
      <c r="G253" s="84" t="str">
        <f t="shared" si="6"/>
        <v>Go Ahead</v>
      </c>
      <c r="H253" s="320">
        <f>VLOOKUP(B253,'Northern Branch Phase II Debris'!A:F,6,FALSE)</f>
        <v>0</v>
      </c>
      <c r="I253" s="84" t="str">
        <f>VLOOKUP(B253,'Northern Branch Phase II Debris'!A:G,7,FALSE)</f>
        <v>Siskiyou</v>
      </c>
      <c r="J253" s="84" t="e">
        <f>VLOOKUP(B253,'Go Backs'!A:H,8,FALSE)</f>
        <v>#N/A</v>
      </c>
      <c r="L253" s="84" t="e">
        <f>VLOOKUP(B253,'Go Aheads'!A:H,8,FALSE)</f>
        <v>#N/A</v>
      </c>
      <c r="N253" s="84">
        <f>VLOOKUP(B253,'Northern Branch Phase II Debris'!A:F,4,FALSE)</f>
        <v>1</v>
      </c>
      <c r="O253" s="423">
        <f>VLOOKUP(B253,'Northern Branch Phase II Debris'!A:F,5,FALSE)</f>
        <v>0</v>
      </c>
      <c r="Q253" s="423">
        <f ca="1">SUMIF(DataMan!A:F,'Audit for Odd APNs'!A253,DataMan!F:F)</f>
        <v>1</v>
      </c>
      <c r="R253" s="86">
        <f>VLOOKUP(A253,DataMan!A:B,2,FALSE)</f>
        <v>44378.374930555598</v>
      </c>
      <c r="S253" s="643" t="b">
        <f t="shared" ca="1" si="7"/>
        <v>0</v>
      </c>
      <c r="T253" s="672" t="s">
        <v>7737</v>
      </c>
    </row>
    <row r="254" spans="1:20" ht="26.25" thickBot="1">
      <c r="A254" s="489" t="s">
        <v>11661</v>
      </c>
      <c r="B254" s="463" t="s">
        <v>2167</v>
      </c>
      <c r="C254" s="84" t="str">
        <f>VLOOKUP(B254,'Northern Branch Phase II Debris'!A:F,2,FALSE)</f>
        <v>3535_a</v>
      </c>
      <c r="D254" s="84" t="str">
        <f>VLOOKUP(B254,'Northern Branch Phase II Debris'!A:F,3,FALSE)</f>
        <v>Indian Creek Road</v>
      </c>
      <c r="G254" s="84" t="str">
        <f t="shared" si="6"/>
        <v>Go Ahead</v>
      </c>
      <c r="H254" s="320">
        <f>VLOOKUP(B254,'Northern Branch Phase II Debris'!A:F,6,FALSE)</f>
        <v>0</v>
      </c>
      <c r="I254" s="84" t="str">
        <f>VLOOKUP(B254,'Northern Branch Phase II Debris'!A:G,7,FALSE)</f>
        <v>Siskiyou</v>
      </c>
      <c r="J254" s="84" t="e">
        <f>VLOOKUP(B254,'Go Backs'!A:H,8,FALSE)</f>
        <v>#N/A</v>
      </c>
      <c r="L254" s="84" t="e">
        <f>VLOOKUP(B254,'Go Aheads'!A:H,8,FALSE)</f>
        <v>#N/A</v>
      </c>
      <c r="N254" s="84">
        <f>VLOOKUP(B254,'Northern Branch Phase II Debris'!A:F,4,FALSE)</f>
        <v>0</v>
      </c>
      <c r="O254" s="423">
        <f>VLOOKUP(B254,'Northern Branch Phase II Debris'!A:F,5,FALSE)</f>
        <v>0</v>
      </c>
      <c r="Q254" s="423">
        <f ca="1">SUMIF(DataMan!A:F,'Audit for Odd APNs'!A254,DataMan!F:F)</f>
        <v>0</v>
      </c>
      <c r="R254" s="86" t="e">
        <f>VLOOKUP(A254,DataMan!A:B,2,FALSE)</f>
        <v>#N/A</v>
      </c>
      <c r="S254" s="643" t="b">
        <f t="shared" ca="1" si="7"/>
        <v>1</v>
      </c>
    </row>
    <row r="255" spans="1:20" ht="26.25" thickBot="1">
      <c r="A255" s="489" t="s">
        <v>11662</v>
      </c>
      <c r="B255" s="492" t="s">
        <v>7164</v>
      </c>
      <c r="C255" s="84" t="str">
        <f>VLOOKUP(B255,'Northern Branch Phase II Debris'!A:F,2,FALSE)</f>
        <v>3535_f</v>
      </c>
      <c r="D255" s="84" t="str">
        <f>VLOOKUP(B255,'Northern Branch Phase II Debris'!A:F,3,FALSE)</f>
        <v>Indian Creek Road</v>
      </c>
      <c r="G255" s="84" t="str">
        <f t="shared" si="6"/>
        <v>Go Ahead</v>
      </c>
      <c r="H255" s="320">
        <f>VLOOKUP(B255,'Northern Branch Phase II Debris'!A:F,6,FALSE)</f>
        <v>0</v>
      </c>
      <c r="I255" s="84" t="str">
        <f>VLOOKUP(B255,'Northern Branch Phase II Debris'!A:G,7,FALSE)</f>
        <v>Siskiyou</v>
      </c>
      <c r="J255" s="84" t="e">
        <f>VLOOKUP(B255,'Go Backs'!A:H,8,FALSE)</f>
        <v>#N/A</v>
      </c>
      <c r="L255" s="84" t="e">
        <f>VLOOKUP(B255,'Go Aheads'!A:H,8,FALSE)</f>
        <v>#N/A</v>
      </c>
      <c r="N255" s="84">
        <f>VLOOKUP(B255,'Northern Branch Phase II Debris'!A:F,4,FALSE)</f>
        <v>0</v>
      </c>
      <c r="O255" s="423">
        <f>VLOOKUP(B255,'Northern Branch Phase II Debris'!A:F,5,FALSE)</f>
        <v>0</v>
      </c>
      <c r="Q255" s="423">
        <f ca="1">SUMIF(DataMan!A:F,'Audit for Odd APNs'!A255,DataMan!F:F)</f>
        <v>0</v>
      </c>
      <c r="R255" s="86" t="e">
        <f>VLOOKUP(A255,DataMan!A:B,2,FALSE)</f>
        <v>#N/A</v>
      </c>
      <c r="S255" s="643" t="b">
        <f t="shared" ca="1" si="7"/>
        <v>1</v>
      </c>
    </row>
    <row r="256" spans="1:20" ht="26.25" thickBot="1">
      <c r="A256" s="489" t="s">
        <v>11663</v>
      </c>
      <c r="B256" s="492" t="s">
        <v>7165</v>
      </c>
      <c r="C256" s="84" t="str">
        <f>VLOOKUP(B256,'Northern Branch Phase II Debris'!A:F,2,FALSE)</f>
        <v>3535_g</v>
      </c>
      <c r="D256" s="84" t="str">
        <f>VLOOKUP(B256,'Northern Branch Phase II Debris'!A:F,3,FALSE)</f>
        <v>Indian Creek Road</v>
      </c>
      <c r="G256" s="84" t="str">
        <f t="shared" si="6"/>
        <v>Go Ahead</v>
      </c>
      <c r="H256" s="320">
        <f>VLOOKUP(B256,'Northern Branch Phase II Debris'!A:F,6,FALSE)</f>
        <v>0</v>
      </c>
      <c r="I256" s="84" t="str">
        <f>VLOOKUP(B256,'Northern Branch Phase II Debris'!A:G,7,FALSE)</f>
        <v>Siskiyou</v>
      </c>
      <c r="J256" s="84" t="e">
        <f>VLOOKUP(B256,'Go Backs'!A:H,8,FALSE)</f>
        <v>#N/A</v>
      </c>
      <c r="L256" s="84" t="e">
        <f>VLOOKUP(B256,'Go Aheads'!A:H,8,FALSE)</f>
        <v>#N/A</v>
      </c>
      <c r="N256" s="84">
        <f>VLOOKUP(B256,'Northern Branch Phase II Debris'!A:F,4,FALSE)</f>
        <v>0</v>
      </c>
      <c r="O256" s="423">
        <f>VLOOKUP(B256,'Northern Branch Phase II Debris'!A:F,5,FALSE)</f>
        <v>0</v>
      </c>
      <c r="Q256" s="423">
        <f ca="1">SUMIF(DataMan!A:F,'Audit for Odd APNs'!A256,DataMan!F:F)</f>
        <v>0</v>
      </c>
      <c r="R256" s="86" t="e">
        <f>VLOOKUP(A256,DataMan!A:B,2,FALSE)</f>
        <v>#N/A</v>
      </c>
      <c r="S256" s="643" t="b">
        <f t="shared" ca="1" si="7"/>
        <v>1</v>
      </c>
    </row>
    <row r="257" spans="1:20" ht="26.25" thickBot="1">
      <c r="A257" s="489" t="s">
        <v>11664</v>
      </c>
      <c r="B257" s="492" t="s">
        <v>7166</v>
      </c>
      <c r="C257" s="84" t="str">
        <f>VLOOKUP(B257,'Northern Branch Phase II Debris'!A:F,2,FALSE)</f>
        <v>3535_h</v>
      </c>
      <c r="D257" s="84" t="str">
        <f>VLOOKUP(B257,'Northern Branch Phase II Debris'!A:F,3,FALSE)</f>
        <v>Indian Creek Road</v>
      </c>
      <c r="G257" s="84" t="str">
        <f t="shared" si="6"/>
        <v>Go Ahead</v>
      </c>
      <c r="H257" s="320">
        <f>VLOOKUP(B257,'Northern Branch Phase II Debris'!A:F,6,FALSE)</f>
        <v>0</v>
      </c>
      <c r="I257" s="84" t="str">
        <f>VLOOKUP(B257,'Northern Branch Phase II Debris'!A:G,7,FALSE)</f>
        <v>Siskiyou</v>
      </c>
      <c r="J257" s="84" t="e">
        <f>VLOOKUP(B257,'Go Backs'!A:H,8,FALSE)</f>
        <v>#N/A</v>
      </c>
      <c r="L257" s="84" t="e">
        <f>VLOOKUP(B257,'Go Aheads'!A:H,8,FALSE)</f>
        <v>#N/A</v>
      </c>
      <c r="N257" s="84">
        <f>VLOOKUP(B257,'Northern Branch Phase II Debris'!A:F,4,FALSE)</f>
        <v>0</v>
      </c>
      <c r="O257" s="423">
        <f>VLOOKUP(B257,'Northern Branch Phase II Debris'!A:F,5,FALSE)</f>
        <v>0</v>
      </c>
      <c r="Q257" s="423">
        <f ca="1">SUMIF(DataMan!A:F,'Audit for Odd APNs'!A257,DataMan!F:F)</f>
        <v>0</v>
      </c>
      <c r="R257" s="86" t="e">
        <f>VLOOKUP(A257,DataMan!A:B,2,FALSE)</f>
        <v>#N/A</v>
      </c>
      <c r="S257" s="643" t="b">
        <f t="shared" ca="1" si="7"/>
        <v>1</v>
      </c>
    </row>
    <row r="258" spans="1:20" ht="26.25" thickBot="1">
      <c r="A258" s="489" t="s">
        <v>11665</v>
      </c>
      <c r="B258" s="492" t="s">
        <v>7167</v>
      </c>
      <c r="C258" s="84" t="str">
        <f>VLOOKUP(B258,'Northern Branch Phase II Debris'!A:F,2,FALSE)</f>
        <v>3535_e</v>
      </c>
      <c r="D258" s="84" t="str">
        <f>VLOOKUP(B258,'Northern Branch Phase II Debris'!A:F,3,FALSE)</f>
        <v>Indian Creek Road</v>
      </c>
      <c r="G258" s="84" t="str">
        <f t="shared" si="6"/>
        <v>Go Ahead</v>
      </c>
      <c r="H258" s="320">
        <f>VLOOKUP(B258,'Northern Branch Phase II Debris'!A:F,6,FALSE)</f>
        <v>0</v>
      </c>
      <c r="I258" s="84" t="str">
        <f>VLOOKUP(B258,'Northern Branch Phase II Debris'!A:G,7,FALSE)</f>
        <v>Siskiyou</v>
      </c>
      <c r="J258" s="84" t="e">
        <f>VLOOKUP(B258,'Go Backs'!A:H,8,FALSE)</f>
        <v>#N/A</v>
      </c>
      <c r="L258" s="84" t="e">
        <f>VLOOKUP(B258,'Go Aheads'!A:H,8,FALSE)</f>
        <v>#N/A</v>
      </c>
      <c r="N258" s="84">
        <f>VLOOKUP(B258,'Northern Branch Phase II Debris'!A:F,4,FALSE)</f>
        <v>0</v>
      </c>
      <c r="O258" s="423">
        <f>VLOOKUP(B258,'Northern Branch Phase II Debris'!A:F,5,FALSE)</f>
        <v>0</v>
      </c>
      <c r="Q258" s="423">
        <f ca="1">SUMIF(DataMan!A:F,'Audit for Odd APNs'!A258,DataMan!F:F)</f>
        <v>0</v>
      </c>
      <c r="R258" s="86" t="e">
        <f>VLOOKUP(A258,DataMan!A:B,2,FALSE)</f>
        <v>#N/A</v>
      </c>
      <c r="S258" s="643" t="b">
        <f t="shared" ca="1" si="7"/>
        <v>1</v>
      </c>
    </row>
    <row r="259" spans="1:20" ht="26.25" thickBot="1">
      <c r="A259" s="489" t="s">
        <v>11666</v>
      </c>
      <c r="B259" s="492" t="s">
        <v>7175</v>
      </c>
      <c r="C259" s="84" t="str">
        <f>VLOOKUP(B259,'Northern Branch Phase II Debris'!A:F,2,FALSE)</f>
        <v>3543_j</v>
      </c>
      <c r="D259" s="84" t="str">
        <f>VLOOKUP(B259,'Northern Branch Phase II Debris'!A:F,3,FALSE)</f>
        <v>Indian Creek Road</v>
      </c>
      <c r="G259" s="84" t="str">
        <f t="shared" ref="G259:G283" si="8">IF(ISNA(J259),"Go Ahead", "GoBack")</f>
        <v>Go Ahead</v>
      </c>
      <c r="H259" s="320">
        <f>VLOOKUP(B259,'Northern Branch Phase II Debris'!A:F,6,FALSE)</f>
        <v>0</v>
      </c>
      <c r="I259" s="84" t="str">
        <f>VLOOKUP(B259,'Northern Branch Phase II Debris'!A:G,7,FALSE)</f>
        <v>Siskiyou</v>
      </c>
      <c r="J259" s="84" t="e">
        <f>VLOOKUP(B259,'Go Backs'!A:H,8,FALSE)</f>
        <v>#N/A</v>
      </c>
      <c r="L259" s="84" t="e">
        <f>VLOOKUP(B259,'Go Aheads'!A:H,8,FALSE)</f>
        <v>#N/A</v>
      </c>
      <c r="N259" s="84">
        <f>VLOOKUP(B259,'Northern Branch Phase II Debris'!A:F,4,FALSE)</f>
        <v>0</v>
      </c>
      <c r="O259" s="423">
        <f>VLOOKUP(B259,'Northern Branch Phase II Debris'!A:F,5,FALSE)</f>
        <v>0</v>
      </c>
      <c r="Q259" s="423">
        <f ca="1">SUMIF(DataMan!A:F,'Audit for Odd APNs'!A259,DataMan!F:F)</f>
        <v>0</v>
      </c>
      <c r="R259" s="86" t="e">
        <f>VLOOKUP(A259,DataMan!A:B,2,FALSE)</f>
        <v>#N/A</v>
      </c>
      <c r="S259" s="643" t="b">
        <f t="shared" ref="S259:S283" ca="1" si="9">Q259=O259</f>
        <v>1</v>
      </c>
    </row>
    <row r="260" spans="1:20" ht="15" thickBot="1">
      <c r="A260" s="489" t="s">
        <v>11769</v>
      </c>
      <c r="B260" s="463" t="s">
        <v>1147</v>
      </c>
      <c r="C260" s="84">
        <f>VLOOKUP(B260,'Northern Branch Phase II Debris'!A:F,2,FALSE)</f>
        <v>128</v>
      </c>
      <c r="D260" s="84" t="str">
        <f>VLOOKUP(B260,'Northern Branch Phase II Debris'!A:F,3,FALSE)</f>
        <v>Squirrel Lane</v>
      </c>
      <c r="G260" s="84" t="str">
        <f t="shared" si="8"/>
        <v>Go Ahead</v>
      </c>
      <c r="H260" s="320">
        <f>VLOOKUP(B260,'Northern Branch Phase II Debris'!A:F,6,FALSE)</f>
        <v>44330</v>
      </c>
      <c r="I260" s="84" t="str">
        <f>VLOOKUP(B260,'Northern Branch Phase II Debris'!A:G,7,FALSE)</f>
        <v>Butte</v>
      </c>
      <c r="J260" s="84" t="e">
        <f>VLOOKUP(B260,'Go Backs'!A:H,8,FALSE)</f>
        <v>#N/A</v>
      </c>
      <c r="L260" s="84" t="e">
        <f>VLOOKUP(B260,'Go Aheads'!A:H,8,FALSE)</f>
        <v>#N/A</v>
      </c>
      <c r="N260" s="84">
        <f>VLOOKUP(B260,'Northern Branch Phase II Debris'!A:F,4,FALSE)</f>
        <v>1</v>
      </c>
      <c r="O260" s="423">
        <f>VLOOKUP(B260,'Northern Branch Phase II Debris'!A:F,5,FALSE)</f>
        <v>1</v>
      </c>
      <c r="Q260" s="423">
        <f ca="1">SUMIF(DataMan!A:F,'Audit for Odd APNs'!A260,DataMan!F:F)</f>
        <v>1</v>
      </c>
      <c r="R260" s="86">
        <f>VLOOKUP(A260,DataMan!A:B,2,FALSE)</f>
        <v>44365.3494444444</v>
      </c>
      <c r="S260" s="643" t="b">
        <f t="shared" ca="1" si="9"/>
        <v>1</v>
      </c>
    </row>
    <row r="261" spans="1:20" ht="15" thickBot="1">
      <c r="A261" s="489" t="s">
        <v>11770</v>
      </c>
      <c r="B261" s="463" t="s">
        <v>1148</v>
      </c>
      <c r="C261" s="84">
        <f>VLOOKUP(B261,'Northern Branch Phase II Debris'!A:F,2,FALSE)</f>
        <v>130</v>
      </c>
      <c r="D261" s="84" t="str">
        <f>VLOOKUP(B261,'Northern Branch Phase II Debris'!A:F,3,FALSE)</f>
        <v>Squirrel Lane</v>
      </c>
      <c r="G261" s="84" t="str">
        <f t="shared" si="8"/>
        <v>Go Ahead</v>
      </c>
      <c r="H261" s="320">
        <f>VLOOKUP(B261,'Northern Branch Phase II Debris'!A:F,6,FALSE)</f>
        <v>44330</v>
      </c>
      <c r="I261" s="84" t="str">
        <f>VLOOKUP(B261,'Northern Branch Phase II Debris'!A:G,7,FALSE)</f>
        <v>Butte</v>
      </c>
      <c r="J261" s="84" t="e">
        <f>VLOOKUP(B261,'Go Backs'!A:H,8,FALSE)</f>
        <v>#N/A</v>
      </c>
      <c r="L261" s="84" t="e">
        <f>VLOOKUP(B261,'Go Aheads'!A:H,8,FALSE)</f>
        <v>#N/A</v>
      </c>
      <c r="N261" s="84">
        <f>VLOOKUP(B261,'Northern Branch Phase II Debris'!A:F,4,FALSE)</f>
        <v>0</v>
      </c>
      <c r="O261" s="423">
        <f>VLOOKUP(B261,'Northern Branch Phase II Debris'!A:F,5,FALSE)</f>
        <v>0</v>
      </c>
      <c r="Q261" s="423">
        <f ca="1">SUMIF(DataMan!A:F,'Audit for Odd APNs'!A261,DataMan!F:F)</f>
        <v>0</v>
      </c>
      <c r="R261" s="86" t="e">
        <f>VLOOKUP(A261,DataMan!A:B,2,FALSE)</f>
        <v>#N/A</v>
      </c>
      <c r="S261" s="643" t="b">
        <f t="shared" ca="1" si="9"/>
        <v>1</v>
      </c>
    </row>
    <row r="262" spans="1:20" ht="26.25" thickBot="1">
      <c r="A262" s="489" t="s">
        <v>11133</v>
      </c>
      <c r="B262" s="463" t="s">
        <v>818</v>
      </c>
      <c r="C262" s="84">
        <f>VLOOKUP(B262,'Northern Branch Phase II Debris'!A:F,2,FALSE)</f>
        <v>123</v>
      </c>
      <c r="D262" s="84" t="str">
        <f>VLOOKUP(B262,'Northern Branch Phase II Debris'!A:F,3,FALSE)</f>
        <v>Island Bar Hill Road</v>
      </c>
      <c r="G262" s="84" t="str">
        <f t="shared" si="8"/>
        <v>Go Ahead</v>
      </c>
      <c r="H262" s="320">
        <f>VLOOKUP(B262,'Northern Branch Phase II Debris'!A:F,6,FALSE)</f>
        <v>44329</v>
      </c>
      <c r="I262" s="84" t="str">
        <f>VLOOKUP(B262,'Northern Branch Phase II Debris'!A:G,7,FALSE)</f>
        <v>Butte</v>
      </c>
      <c r="J262" s="84" t="e">
        <f>VLOOKUP(B262,'Go Backs'!A:H,8,FALSE)</f>
        <v>#N/A</v>
      </c>
      <c r="L262" s="84" t="e">
        <f>VLOOKUP(B262,'Go Aheads'!A:H,8,FALSE)</f>
        <v>#N/A</v>
      </c>
      <c r="N262" s="84">
        <f>VLOOKUP(B262,'Northern Branch Phase II Debris'!A:F,4,FALSE)</f>
        <v>2</v>
      </c>
      <c r="O262" s="423">
        <f>VLOOKUP(B262,'Northern Branch Phase II Debris'!A:F,5,FALSE)</f>
        <v>2</v>
      </c>
      <c r="Q262" s="423">
        <f ca="1">SUMIF(DataMan!A:F,'Audit for Odd APNs'!A262,DataMan!F:F)</f>
        <v>2</v>
      </c>
      <c r="R262" s="86">
        <f>VLOOKUP(A262,DataMan!A:B,2,FALSE)</f>
        <v>44350.380706018492</v>
      </c>
      <c r="S262" s="643" t="b">
        <f t="shared" ca="1" si="9"/>
        <v>1</v>
      </c>
    </row>
    <row r="263" spans="1:20" ht="26.25" thickBot="1">
      <c r="A263" s="489" t="s">
        <v>11008</v>
      </c>
      <c r="B263" s="463" t="s">
        <v>820</v>
      </c>
      <c r="C263" s="84">
        <f>VLOOKUP(B263,'Northern Branch Phase II Debris'!A:F,2,FALSE)</f>
        <v>125</v>
      </c>
      <c r="D263" s="84" t="str">
        <f>VLOOKUP(B263,'Northern Branch Phase II Debris'!A:F,3,FALSE)</f>
        <v>Island Bar Hill Road</v>
      </c>
      <c r="G263" s="84" t="str">
        <f t="shared" si="8"/>
        <v>Go Ahead</v>
      </c>
      <c r="H263" s="320">
        <f>VLOOKUP(B263,'Northern Branch Phase II Debris'!A:F,6,FALSE)</f>
        <v>44336</v>
      </c>
      <c r="I263" s="84" t="str">
        <f>VLOOKUP(B263,'Northern Branch Phase II Debris'!A:G,7,FALSE)</f>
        <v>Butte</v>
      </c>
      <c r="J263" s="84" t="e">
        <f>VLOOKUP(B263,'Go Backs'!A:H,8,FALSE)</f>
        <v>#N/A</v>
      </c>
      <c r="L263" s="84" t="e">
        <f>VLOOKUP(B263,'Go Aheads'!A:H,8,FALSE)</f>
        <v>#N/A</v>
      </c>
      <c r="N263" s="84">
        <f>VLOOKUP(B263,'Northern Branch Phase II Debris'!A:F,4,FALSE)</f>
        <v>35</v>
      </c>
      <c r="O263" s="423">
        <f>VLOOKUP(B263,'Northern Branch Phase II Debris'!A:F,5,FALSE)</f>
        <v>34</v>
      </c>
      <c r="Q263" s="423">
        <f ca="1">SUMIF(DataMan!A:F,'Audit for Odd APNs'!A263,DataMan!F:F)</f>
        <v>34</v>
      </c>
      <c r="R263" s="86">
        <f>VLOOKUP(A263,DataMan!A:B,2,FALSE)</f>
        <v>44349.418402777803</v>
      </c>
      <c r="S263" s="643" t="b">
        <f t="shared" ca="1" si="9"/>
        <v>1</v>
      </c>
    </row>
    <row r="264" spans="1:20" ht="26.25" thickBot="1">
      <c r="A264" s="489" t="s">
        <v>11007</v>
      </c>
      <c r="B264" s="463" t="s">
        <v>819</v>
      </c>
      <c r="C264" s="84">
        <f>VLOOKUP(B264,'Northern Branch Phase II Debris'!A:F,2,FALSE)</f>
        <v>35</v>
      </c>
      <c r="D264" s="84" t="str">
        <f>VLOOKUP(B264,'Northern Branch Phase II Debris'!A:F,3,FALSE)</f>
        <v>Island Bar Hill Road</v>
      </c>
      <c r="G264" s="84" t="str">
        <f t="shared" si="8"/>
        <v>Go Ahead</v>
      </c>
      <c r="H264" s="320">
        <f>VLOOKUP(B264,'Northern Branch Phase II Debris'!A:F,6,FALSE)</f>
        <v>44340</v>
      </c>
      <c r="I264" s="84" t="str">
        <f>VLOOKUP(B264,'Northern Branch Phase II Debris'!A:G,7,FALSE)</f>
        <v>Butte</v>
      </c>
      <c r="J264" s="84" t="e">
        <f>VLOOKUP(B264,'Go Backs'!A:H,8,FALSE)</f>
        <v>#N/A</v>
      </c>
      <c r="L264" s="84" t="e">
        <f>VLOOKUP(B264,'Go Aheads'!A:H,8,FALSE)</f>
        <v>#N/A</v>
      </c>
      <c r="N264" s="84">
        <f>VLOOKUP(B264,'Northern Branch Phase II Debris'!A:F,4,FALSE)</f>
        <v>19</v>
      </c>
      <c r="O264" s="423">
        <f>VLOOKUP(B264,'Northern Branch Phase II Debris'!A:F,5,FALSE)</f>
        <v>7</v>
      </c>
      <c r="Q264" s="423">
        <f ca="1">SUMIF(DataMan!A:F,'Audit for Odd APNs'!A264,DataMan!F:F)</f>
        <v>7</v>
      </c>
      <c r="R264" s="86">
        <f>VLOOKUP(A264,DataMan!A:B,2,FALSE)</f>
        <v>44349.390092592606</v>
      </c>
      <c r="S264" s="643" t="b">
        <f t="shared" ca="1" si="9"/>
        <v>1</v>
      </c>
    </row>
    <row r="265" spans="1:20" ht="51.75" thickBot="1">
      <c r="A265" s="489" t="s">
        <v>11771</v>
      </c>
      <c r="B265" s="463" t="s">
        <v>4497</v>
      </c>
      <c r="C265" s="84">
        <f>VLOOKUP(B265,'Northern Branch Phase II Debris'!A:F,2,FALSE)</f>
        <v>20</v>
      </c>
      <c r="D265" s="84" t="str">
        <f>VLOOKUP(B265,'Northern Branch Phase II Debris'!A:F,3,FALSE)</f>
        <v>Sand Creek Drive</v>
      </c>
      <c r="G265" s="84" t="str">
        <f t="shared" si="8"/>
        <v>Go Ahead</v>
      </c>
      <c r="H265" s="320">
        <f>VLOOKUP(B265,'Northern Branch Phase II Debris'!A:F,6,FALSE)</f>
        <v>44328</v>
      </c>
      <c r="I265" s="84" t="str">
        <f>VLOOKUP(B265,'Northern Branch Phase II Debris'!A:G,7,FALSE)</f>
        <v>Butte</v>
      </c>
      <c r="J265" s="84" t="e">
        <f>VLOOKUP(B265,'Go Backs'!A:H,8,FALSE)</f>
        <v>#N/A</v>
      </c>
      <c r="L265" s="84" t="e">
        <f>VLOOKUP(B265,'Go Aheads'!A:H,8,FALSE)</f>
        <v>#N/A</v>
      </c>
      <c r="N265" s="84">
        <f>VLOOKUP(B265,'Northern Branch Phase II Debris'!A:F,4,FALSE)</f>
        <v>11</v>
      </c>
      <c r="O265" s="423" t="str">
        <f>VLOOKUP(B265,'Northern Branch Phase II Debris'!A:F,5,FALSE)</f>
        <v>SEE NOTES- RTR has 8 tickets created for this parcel</v>
      </c>
      <c r="Q265" s="423">
        <f ca="1">SUMIF(DataMan!A:F,'Audit for Odd APNs'!A265,DataMan!F:F)</f>
        <v>8</v>
      </c>
      <c r="R265" s="86">
        <f>VLOOKUP(A265,DataMan!A:B,2,FALSE)</f>
        <v>44365.608738425901</v>
      </c>
      <c r="S265" s="643" t="b">
        <f t="shared" ca="1" si="9"/>
        <v>0</v>
      </c>
      <c r="T265" s="393" t="s">
        <v>11774</v>
      </c>
    </row>
    <row r="266" spans="1:20" ht="26.25" thickBot="1">
      <c r="A266" s="489" t="s">
        <v>11772</v>
      </c>
      <c r="B266" s="463" t="s">
        <v>4395</v>
      </c>
      <c r="C266" s="84">
        <f>VLOOKUP(B266,'Northern Branch Phase II Debris'!A:F,2,FALSE)</f>
        <v>44</v>
      </c>
      <c r="D266" s="84" t="str">
        <f>VLOOKUP(B266,'Northern Branch Phase II Debris'!A:F,3,FALSE)</f>
        <v>Cedar Lane</v>
      </c>
      <c r="G266" s="84" t="str">
        <f t="shared" si="8"/>
        <v>Go Ahead</v>
      </c>
      <c r="H266" s="320">
        <f>VLOOKUP(B266,'Northern Branch Phase II Debris'!A:F,6,FALSE)</f>
        <v>44321</v>
      </c>
      <c r="I266" s="84" t="str">
        <f>VLOOKUP(B266,'Northern Branch Phase II Debris'!A:G,7,FALSE)</f>
        <v>Butte</v>
      </c>
      <c r="J266" s="84" t="e">
        <f>VLOOKUP(B266,'Go Backs'!A:H,8,FALSE)</f>
        <v>#N/A</v>
      </c>
      <c r="L266" s="84" t="e">
        <f>VLOOKUP(B266,'Go Aheads'!A:H,8,FALSE)</f>
        <v>#N/A</v>
      </c>
      <c r="N266" s="84">
        <f>VLOOKUP(B266,'Northern Branch Phase II Debris'!A:F,4,FALSE)</f>
        <v>4</v>
      </c>
      <c r="O266" s="423" t="str">
        <f>VLOOKUP(B266,'Northern Branch Phase II Debris'!A:F,5,FALSE)</f>
        <v>SEE NOTES</v>
      </c>
      <c r="Q266" s="423">
        <f ca="1">SUMIF(DataMan!A:F,'Audit for Odd APNs'!A266,DataMan!F:F)</f>
        <v>0</v>
      </c>
      <c r="R266" s="86" t="e">
        <f>VLOOKUP(A266,DataMan!A:B,2,FALSE)</f>
        <v>#N/A</v>
      </c>
      <c r="S266" s="643" t="b">
        <f t="shared" ca="1" si="9"/>
        <v>0</v>
      </c>
      <c r="T266" s="393" t="s">
        <v>11773</v>
      </c>
    </row>
    <row r="267" spans="1:20" ht="26.25" thickBot="1">
      <c r="A267" s="489" t="s">
        <v>8036</v>
      </c>
      <c r="B267" s="463" t="s">
        <v>1415</v>
      </c>
      <c r="C267" s="84">
        <f>VLOOKUP(B267,'Northern Branch Phase II Debris'!A:F,2,FALSE)</f>
        <v>123</v>
      </c>
      <c r="D267" s="84" t="str">
        <f>VLOOKUP(B267,'Northern Branch Phase II Debris'!A:F,3,FALSE)</f>
        <v>Rockerfeller Road</v>
      </c>
      <c r="G267" s="84" t="str">
        <f t="shared" si="8"/>
        <v>Go Ahead</v>
      </c>
      <c r="H267" s="320">
        <f>VLOOKUP(B267,'Northern Branch Phase II Debris'!A:F,6,FALSE)</f>
        <v>44320</v>
      </c>
      <c r="I267" s="84" t="str">
        <f>VLOOKUP(B267,'Northern Branch Phase II Debris'!A:G,7,FALSE)</f>
        <v>Butte</v>
      </c>
      <c r="J267" s="84" t="e">
        <f>VLOOKUP(B267,'Go Backs'!A:H,8,FALSE)</f>
        <v>#N/A</v>
      </c>
      <c r="L267" s="84" t="e">
        <f>VLOOKUP(B267,'Go Aheads'!A:H,8,FALSE)</f>
        <v>#N/A</v>
      </c>
      <c r="N267" s="84">
        <f>VLOOKUP(B267,'Northern Branch Phase II Debris'!A:F,4,FALSE)</f>
        <v>1</v>
      </c>
      <c r="O267" s="423">
        <f>VLOOKUP(B267,'Northern Branch Phase II Debris'!A:F,5,FALSE)</f>
        <v>1</v>
      </c>
      <c r="Q267" s="423">
        <f ca="1">SUMIF(DataMan!A:F,'Audit for Odd APNs'!A267,DataMan!F:F)</f>
        <v>1</v>
      </c>
      <c r="R267" s="86">
        <f>VLOOKUP(A267,DataMan!A:B,2,FALSE)</f>
        <v>44342.625416666699</v>
      </c>
      <c r="S267" s="643" t="b">
        <f t="shared" ca="1" si="9"/>
        <v>1</v>
      </c>
    </row>
    <row r="268" spans="1:20" ht="26.25" thickBot="1">
      <c r="A268" s="461" t="s">
        <v>12788</v>
      </c>
      <c r="B268" s="459" t="s">
        <v>12733</v>
      </c>
      <c r="C268" s="84">
        <f>VLOOKUP(B268,'Northern Branch Phase II Debris'!A:F,2,FALSE)</f>
        <v>6611</v>
      </c>
      <c r="D268" s="84" t="str">
        <f>VLOOKUP(B268,'Northern Branch Phase II Debris'!A:F,3,FALSE)</f>
        <v>Lower West Side Road</v>
      </c>
      <c r="G268" s="84" t="str">
        <f t="shared" si="8"/>
        <v>Go Ahead</v>
      </c>
      <c r="H268" s="320">
        <f>VLOOKUP(B268,'Northern Branch Phase II Debris'!A:F,6,FALSE)</f>
        <v>0</v>
      </c>
      <c r="I268" s="84" t="str">
        <f>VLOOKUP(B268,'Northern Branch Phase II Debris'!A:G,7,FALSE)</f>
        <v>Trinity</v>
      </c>
      <c r="J268" s="84" t="e">
        <f>VLOOKUP(B268,'Go Backs'!A:H,8,FALSE)</f>
        <v>#N/A</v>
      </c>
      <c r="L268" s="84" t="e">
        <f>VLOOKUP(B268,'Go Aheads'!A:H,8,FALSE)</f>
        <v>#N/A</v>
      </c>
      <c r="N268" s="84">
        <f>VLOOKUP(B268,'Northern Branch Phase II Debris'!A:F,4,FALSE)</f>
        <v>0</v>
      </c>
      <c r="O268" s="423">
        <f>VLOOKUP(B268,'Northern Branch Phase II Debris'!A:F,5,FALSE)</f>
        <v>0</v>
      </c>
      <c r="Q268" s="423">
        <f ca="1">SUMIF(DataMan!A:F,'Audit for Odd APNs'!A268,DataMan!F:F)</f>
        <v>0</v>
      </c>
      <c r="R268" s="86" t="e">
        <f>VLOOKUP(A268,DataMan!A:B,2,FALSE)</f>
        <v>#N/A</v>
      </c>
      <c r="S268" s="643" t="b">
        <f t="shared" ca="1" si="9"/>
        <v>1</v>
      </c>
    </row>
    <row r="269" spans="1:20" ht="15.75" thickBot="1">
      <c r="A269" s="461" t="s">
        <v>12789</v>
      </c>
      <c r="B269" s="459" t="s">
        <v>12734</v>
      </c>
      <c r="C269" s="84">
        <f>VLOOKUP(B269,'Northern Branch Phase II Debris'!A:F,2,FALSE)</f>
        <v>10760</v>
      </c>
      <c r="D269" s="84" t="str">
        <f>VLOOKUP(B269,'Northern Branch Phase II Debris'!A:F,3,FALSE)</f>
        <v>Ruth-Zenia Road</v>
      </c>
      <c r="G269" s="84" t="str">
        <f t="shared" si="8"/>
        <v>Go Ahead</v>
      </c>
      <c r="H269" s="320">
        <f>VLOOKUP(B269,'Northern Branch Phase II Debris'!A:F,6,FALSE)</f>
        <v>0</v>
      </c>
      <c r="I269" s="84" t="str">
        <f>VLOOKUP(B269,'Northern Branch Phase II Debris'!A:G,7,FALSE)</f>
        <v>Trinity</v>
      </c>
      <c r="J269" s="84" t="e">
        <f>VLOOKUP(B269,'Go Backs'!A:H,8,FALSE)</f>
        <v>#N/A</v>
      </c>
      <c r="L269" s="84" t="e">
        <f>VLOOKUP(B269,'Go Aheads'!A:H,8,FALSE)</f>
        <v>#N/A</v>
      </c>
      <c r="N269" s="84">
        <f>VLOOKUP(B269,'Northern Branch Phase II Debris'!A:F,4,FALSE)</f>
        <v>0</v>
      </c>
      <c r="O269" s="423">
        <f>VLOOKUP(B269,'Northern Branch Phase II Debris'!A:F,5,FALSE)</f>
        <v>0</v>
      </c>
      <c r="Q269" s="423">
        <f ca="1">SUMIF(DataMan!A:F,'Audit for Odd APNs'!A269,DataMan!F:F)</f>
        <v>0</v>
      </c>
      <c r="R269" s="86" t="e">
        <f>VLOOKUP(A269,DataMan!A:B,2,FALSE)</f>
        <v>#N/A</v>
      </c>
      <c r="S269" s="643" t="b">
        <f t="shared" ca="1" si="9"/>
        <v>1</v>
      </c>
    </row>
    <row r="270" spans="1:20" ht="15.75" thickBot="1">
      <c r="A270" s="461" t="s">
        <v>12790</v>
      </c>
      <c r="B270" s="459" t="s">
        <v>12735</v>
      </c>
      <c r="C270" s="84">
        <f>VLOOKUP(B270,'Northern Branch Phase II Debris'!A:F,2,FALSE)</f>
        <v>24351</v>
      </c>
      <c r="D270" s="84" t="str">
        <f>VLOOKUP(B270,'Northern Branch Phase II Debris'!A:F,3,FALSE)</f>
        <v>Mad River Road</v>
      </c>
      <c r="G270" s="84" t="str">
        <f t="shared" si="8"/>
        <v>Go Ahead</v>
      </c>
      <c r="H270" s="320">
        <f>VLOOKUP(B270,'Northern Branch Phase II Debris'!A:F,6,FALSE)</f>
        <v>0</v>
      </c>
      <c r="I270" s="84" t="str">
        <f>VLOOKUP(B270,'Northern Branch Phase II Debris'!A:G,7,FALSE)</f>
        <v>Trinity</v>
      </c>
      <c r="J270" s="84" t="e">
        <f>VLOOKUP(B270,'Go Backs'!A:H,8,FALSE)</f>
        <v>#N/A</v>
      </c>
      <c r="L270" s="84" t="e">
        <f>VLOOKUP(B270,'Go Aheads'!A:H,8,FALSE)</f>
        <v>#N/A</v>
      </c>
      <c r="N270" s="84">
        <f>VLOOKUP(B270,'Northern Branch Phase II Debris'!A:F,4,FALSE)</f>
        <v>0</v>
      </c>
      <c r="O270" s="423">
        <f>VLOOKUP(B270,'Northern Branch Phase II Debris'!A:F,5,FALSE)</f>
        <v>0</v>
      </c>
      <c r="Q270" s="423">
        <f ca="1">SUMIF(DataMan!A:F,'Audit for Odd APNs'!A270,DataMan!F:F)</f>
        <v>0</v>
      </c>
      <c r="R270" s="86" t="e">
        <f>VLOOKUP(A270,DataMan!A:B,2,FALSE)</f>
        <v>#N/A</v>
      </c>
      <c r="S270" s="643" t="b">
        <f t="shared" ca="1" si="9"/>
        <v>1</v>
      </c>
    </row>
    <row r="271" spans="1:20" ht="26.25" thickBot="1">
      <c r="A271" s="461" t="s">
        <v>12791</v>
      </c>
      <c r="B271" s="459" t="s">
        <v>12736</v>
      </c>
      <c r="C271" s="84">
        <f>VLOOKUP(B271,'Northern Branch Phase II Debris'!A:F,2,FALSE)</f>
        <v>1301</v>
      </c>
      <c r="D271" s="84" t="str">
        <f>VLOOKUP(B271,'Northern Branch Phase II Debris'!A:F,3,FALSE)</f>
        <v>South Fork Mad River Road</v>
      </c>
      <c r="G271" s="84" t="str">
        <f t="shared" si="8"/>
        <v>Go Ahead</v>
      </c>
      <c r="H271" s="320">
        <f>VLOOKUP(B271,'Northern Branch Phase II Debris'!A:F,6,FALSE)</f>
        <v>0</v>
      </c>
      <c r="I271" s="84" t="str">
        <f>VLOOKUP(B271,'Northern Branch Phase II Debris'!A:G,7,FALSE)</f>
        <v>Trinity</v>
      </c>
      <c r="J271" s="84" t="e">
        <f>VLOOKUP(B271,'Go Backs'!A:H,8,FALSE)</f>
        <v>#N/A</v>
      </c>
      <c r="L271" s="84" t="e">
        <f>VLOOKUP(B271,'Go Aheads'!A:H,8,FALSE)</f>
        <v>#N/A</v>
      </c>
      <c r="N271" s="84">
        <f>VLOOKUP(B271,'Northern Branch Phase II Debris'!A:F,4,FALSE)</f>
        <v>0</v>
      </c>
      <c r="O271" s="423">
        <f>VLOOKUP(B271,'Northern Branch Phase II Debris'!A:F,5,FALSE)</f>
        <v>0</v>
      </c>
      <c r="Q271" s="423">
        <f ca="1">SUMIF(DataMan!A:F,'Audit for Odd APNs'!A271,DataMan!F:F)</f>
        <v>0</v>
      </c>
      <c r="R271" s="86" t="e">
        <f>VLOOKUP(A271,DataMan!A:B,2,FALSE)</f>
        <v>#N/A</v>
      </c>
      <c r="S271" s="643" t="b">
        <f t="shared" ca="1" si="9"/>
        <v>1</v>
      </c>
    </row>
    <row r="272" spans="1:20" ht="26.25" thickBot="1">
      <c r="A272" s="493" t="s">
        <v>12834</v>
      </c>
      <c r="B272" s="494" t="s">
        <v>12798</v>
      </c>
      <c r="C272" s="84">
        <f>VLOOKUP(B272,'Northern Branch Phase II Debris'!A:F,2,FALSE)</f>
        <v>9401</v>
      </c>
      <c r="D272" s="84" t="str">
        <f>VLOOKUP(B272,'Northern Branch Phase II Debris'!A:F,3,FALSE)</f>
        <v>Zenia Lake Mountain Road</v>
      </c>
      <c r="G272" s="84" t="str">
        <f t="shared" si="8"/>
        <v>Go Ahead</v>
      </c>
      <c r="H272" s="320">
        <f>VLOOKUP(B272,'Northern Branch Phase II Debris'!A:F,6,FALSE)</f>
        <v>0</v>
      </c>
      <c r="I272" s="84" t="str">
        <f>VLOOKUP(B272,'Northern Branch Phase II Debris'!A:G,7,FALSE)</f>
        <v>Trinity</v>
      </c>
      <c r="J272" s="84" t="e">
        <f>VLOOKUP(B272,'Go Backs'!A:H,8,FALSE)</f>
        <v>#N/A</v>
      </c>
      <c r="L272" s="84" t="e">
        <f>VLOOKUP(B272,'Go Aheads'!A:H,8,FALSE)</f>
        <v>#N/A</v>
      </c>
      <c r="N272" s="84">
        <f>VLOOKUP(B272,'Northern Branch Phase II Debris'!A:F,4,FALSE)</f>
        <v>0</v>
      </c>
      <c r="O272" s="423">
        <f>VLOOKUP(B272,'Northern Branch Phase II Debris'!A:F,5,FALSE)</f>
        <v>0</v>
      </c>
      <c r="Q272" s="423">
        <f ca="1">SUMIF(DataMan!A:F,'Audit for Odd APNs'!A272,DataMan!F:F)</f>
        <v>0</v>
      </c>
      <c r="R272" s="86" t="e">
        <f>VLOOKUP(A272,DataMan!A:B,2,FALSE)</f>
        <v>#N/A</v>
      </c>
      <c r="S272" s="643" t="b">
        <f t="shared" ca="1" si="9"/>
        <v>1</v>
      </c>
    </row>
    <row r="273" spans="1:19" ht="26.25" thickBot="1">
      <c r="A273" s="493" t="s">
        <v>12835</v>
      </c>
      <c r="B273" s="494" t="s">
        <v>12799</v>
      </c>
      <c r="C273" s="84">
        <f>VLOOKUP(B273,'Northern Branch Phase II Debris'!A:F,2,FALSE)</f>
        <v>10233</v>
      </c>
      <c r="D273" s="84" t="str">
        <f>VLOOKUP(B273,'Northern Branch Phase II Debris'!A:F,3,FALSE)</f>
        <v>Long Ridge Road</v>
      </c>
      <c r="G273" s="84" t="str">
        <f t="shared" si="8"/>
        <v>Go Ahead</v>
      </c>
      <c r="H273" s="320">
        <f>VLOOKUP(B273,'Northern Branch Phase II Debris'!A:F,6,FALSE)</f>
        <v>0</v>
      </c>
      <c r="I273" s="84" t="str">
        <f>VLOOKUP(B273,'Northern Branch Phase II Debris'!A:G,7,FALSE)</f>
        <v>Trinity</v>
      </c>
      <c r="J273" s="84" t="e">
        <f>VLOOKUP(B273,'Go Backs'!A:H,8,FALSE)</f>
        <v>#N/A</v>
      </c>
      <c r="L273" s="84" t="e">
        <f>VLOOKUP(B273,'Go Aheads'!A:H,8,FALSE)</f>
        <v>#N/A</v>
      </c>
      <c r="N273" s="84">
        <f>VLOOKUP(B273,'Northern Branch Phase II Debris'!A:F,4,FALSE)</f>
        <v>0</v>
      </c>
      <c r="O273" s="423">
        <f>VLOOKUP(B273,'Northern Branch Phase II Debris'!A:F,5,FALSE)</f>
        <v>0</v>
      </c>
      <c r="Q273" s="423">
        <f ca="1">SUMIF(DataMan!A:F,'Audit for Odd APNs'!A273,DataMan!F:F)</f>
        <v>0</v>
      </c>
      <c r="R273" s="86" t="e">
        <f>VLOOKUP(A273,DataMan!A:B,2,FALSE)</f>
        <v>#N/A</v>
      </c>
      <c r="S273" s="643" t="b">
        <f t="shared" ca="1" si="9"/>
        <v>1</v>
      </c>
    </row>
    <row r="274" spans="1:19" ht="26.25" thickBot="1">
      <c r="A274" s="465" t="s">
        <v>12836</v>
      </c>
      <c r="B274" s="462" t="s">
        <v>12800</v>
      </c>
      <c r="C274" s="84">
        <f>VLOOKUP(B274,'Northern Branch Phase II Debris'!A:F,2,FALSE)</f>
        <v>10958</v>
      </c>
      <c r="D274" s="84" t="str">
        <f>VLOOKUP(B274,'Northern Branch Phase II Debris'!A:F,3,FALSE)</f>
        <v>Long Ridge Road</v>
      </c>
      <c r="G274" s="84" t="str">
        <f t="shared" si="8"/>
        <v>Go Ahead</v>
      </c>
      <c r="H274" s="320">
        <f>VLOOKUP(B274,'Northern Branch Phase II Debris'!A:F,6,FALSE)</f>
        <v>0</v>
      </c>
      <c r="I274" s="84" t="str">
        <f>VLOOKUP(B274,'Northern Branch Phase II Debris'!A:G,7,FALSE)</f>
        <v>Trinity</v>
      </c>
      <c r="J274" s="84" t="e">
        <f>VLOOKUP(B274,'Go Backs'!A:H,8,FALSE)</f>
        <v>#N/A</v>
      </c>
      <c r="L274" s="84" t="e">
        <f>VLOOKUP(B274,'Go Aheads'!A:H,8,FALSE)</f>
        <v>#N/A</v>
      </c>
      <c r="N274" s="84">
        <f>VLOOKUP(B274,'Northern Branch Phase II Debris'!A:F,4,FALSE)</f>
        <v>0</v>
      </c>
      <c r="O274" s="423">
        <f>VLOOKUP(B274,'Northern Branch Phase II Debris'!A:F,5,FALSE)</f>
        <v>0</v>
      </c>
      <c r="Q274" s="423">
        <f ca="1">SUMIF(DataMan!A:F,'Audit for Odd APNs'!A274,DataMan!F:F)</f>
        <v>0</v>
      </c>
      <c r="R274" s="86" t="e">
        <f>VLOOKUP(A274,DataMan!A:B,2,FALSE)</f>
        <v>#N/A</v>
      </c>
      <c r="S274" s="643" t="b">
        <f t="shared" ca="1" si="9"/>
        <v>1</v>
      </c>
    </row>
    <row r="275" spans="1:19" ht="26.25" thickBot="1">
      <c r="A275" s="466" t="s">
        <v>12837</v>
      </c>
      <c r="B275" s="463" t="s">
        <v>12801</v>
      </c>
      <c r="C275" s="84">
        <f>VLOOKUP(B275,'Northern Branch Phase II Debris'!A:F,2,FALSE)</f>
        <v>10089</v>
      </c>
      <c r="D275" s="84" t="str">
        <f>VLOOKUP(B275,'Northern Branch Phase II Debris'!A:F,3,FALSE)</f>
        <v>Long Ridge Road</v>
      </c>
      <c r="G275" s="84" t="str">
        <f t="shared" si="8"/>
        <v>Go Ahead</v>
      </c>
      <c r="H275" s="320">
        <f>VLOOKUP(B275,'Northern Branch Phase II Debris'!A:F,6,FALSE)</f>
        <v>0</v>
      </c>
      <c r="I275" s="84" t="str">
        <f>VLOOKUP(B275,'Northern Branch Phase II Debris'!A:G,7,FALSE)</f>
        <v>Trinity</v>
      </c>
      <c r="J275" s="84" t="e">
        <f>VLOOKUP(B275,'Go Backs'!A:H,8,FALSE)</f>
        <v>#N/A</v>
      </c>
      <c r="L275" s="84" t="e">
        <f>VLOOKUP(B275,'Go Aheads'!A:H,8,FALSE)</f>
        <v>#N/A</v>
      </c>
      <c r="N275" s="84">
        <f>VLOOKUP(B275,'Northern Branch Phase II Debris'!A:F,4,FALSE)</f>
        <v>0</v>
      </c>
      <c r="O275" s="423">
        <f>VLOOKUP(B275,'Northern Branch Phase II Debris'!A:F,5,FALSE)</f>
        <v>0</v>
      </c>
      <c r="Q275" s="423">
        <f ca="1">SUMIF(DataMan!A:F,'Audit for Odd APNs'!A275,DataMan!F:F)</f>
        <v>0</v>
      </c>
      <c r="R275" s="86" t="e">
        <f>VLOOKUP(A275,DataMan!A:B,2,FALSE)</f>
        <v>#N/A</v>
      </c>
      <c r="S275" s="643" t="b">
        <f t="shared" ca="1" si="9"/>
        <v>1</v>
      </c>
    </row>
    <row r="276" spans="1:19" ht="15.75" thickBot="1">
      <c r="A276" s="495" t="s">
        <v>12893</v>
      </c>
      <c r="B276" s="496" t="s">
        <v>12886</v>
      </c>
      <c r="C276" s="84">
        <f>VLOOKUP(B276,'Northern Branch Phase II Debris'!A:F,2,FALSE)</f>
        <v>1530</v>
      </c>
      <c r="D276" s="84" t="str">
        <f>VLOOKUP(B276,'Northern Branch Phase II Debris'!A:F,3,FALSE)</f>
        <v>Hoaglin Road</v>
      </c>
      <c r="G276" s="84" t="str">
        <f t="shared" si="8"/>
        <v>Go Ahead</v>
      </c>
      <c r="H276" s="320">
        <f>VLOOKUP(B276,'Northern Branch Phase II Debris'!A:F,6,FALSE)</f>
        <v>0</v>
      </c>
      <c r="I276" s="84" t="str">
        <f>VLOOKUP(B276,'Northern Branch Phase II Debris'!A:G,7,FALSE)</f>
        <v>Trinity</v>
      </c>
      <c r="J276" s="84" t="e">
        <f>VLOOKUP(B276,'Go Backs'!A:H,8,FALSE)</f>
        <v>#N/A</v>
      </c>
      <c r="L276" s="84" t="e">
        <f>VLOOKUP(B276,'Go Aheads'!A:H,8,FALSE)</f>
        <v>#N/A</v>
      </c>
      <c r="N276" s="84">
        <f>VLOOKUP(B276,'Northern Branch Phase II Debris'!A:F,4,FALSE)</f>
        <v>0</v>
      </c>
      <c r="O276" s="423">
        <f>VLOOKUP(B276,'Northern Branch Phase II Debris'!A:F,5,FALSE)</f>
        <v>0</v>
      </c>
      <c r="Q276" s="423">
        <f ca="1">SUMIF(DataMan!A:F,'Audit for Odd APNs'!A276,DataMan!F:F)</f>
        <v>0</v>
      </c>
      <c r="R276" s="86" t="e">
        <f>VLOOKUP(A276,DataMan!A:B,2,FALSE)</f>
        <v>#N/A</v>
      </c>
      <c r="S276" s="643" t="b">
        <f t="shared" ca="1" si="9"/>
        <v>1</v>
      </c>
    </row>
    <row r="277" spans="1:19" ht="26.25" thickBot="1">
      <c r="A277" s="495" t="s">
        <v>12894</v>
      </c>
      <c r="B277" s="496" t="s">
        <v>12889</v>
      </c>
      <c r="C277" s="84">
        <f>VLOOKUP(B277,'Northern Branch Phase II Debris'!A:F,2,FALSE)</f>
        <v>108</v>
      </c>
      <c r="D277" s="84" t="str">
        <f>VLOOKUP(B277,'Northern Branch Phase II Debris'!A:F,3,FALSE)</f>
        <v>Bear Canyon Road</v>
      </c>
      <c r="G277" s="84" t="str">
        <f t="shared" si="8"/>
        <v>Go Ahead</v>
      </c>
      <c r="H277" s="320">
        <f>VLOOKUP(B277,'Northern Branch Phase II Debris'!A:F,6,FALSE)</f>
        <v>0</v>
      </c>
      <c r="I277" s="84" t="str">
        <f>VLOOKUP(B277,'Northern Branch Phase II Debris'!A:G,7,FALSE)</f>
        <v>Trinity</v>
      </c>
      <c r="J277" s="84" t="e">
        <f>VLOOKUP(B277,'Go Backs'!A:H,8,FALSE)</f>
        <v>#N/A</v>
      </c>
      <c r="L277" s="84" t="e">
        <f>VLOOKUP(B277,'Go Aheads'!A:H,8,FALSE)</f>
        <v>#N/A</v>
      </c>
      <c r="N277" s="84">
        <f>VLOOKUP(B277,'Northern Branch Phase II Debris'!A:F,4,FALSE)</f>
        <v>0</v>
      </c>
      <c r="O277" s="423">
        <f>VLOOKUP(B277,'Northern Branch Phase II Debris'!A:F,5,FALSE)</f>
        <v>0</v>
      </c>
      <c r="Q277" s="423">
        <f ca="1">SUMIF(DataMan!A:F,'Audit for Odd APNs'!A277,DataMan!F:F)</f>
        <v>0</v>
      </c>
      <c r="R277" s="86" t="e">
        <f>VLOOKUP(A277,DataMan!A:B,2,FALSE)</f>
        <v>#N/A</v>
      </c>
      <c r="S277" s="643" t="b">
        <f t="shared" ca="1" si="9"/>
        <v>1</v>
      </c>
    </row>
    <row r="278" spans="1:19" ht="26.25" thickBot="1">
      <c r="A278" s="495" t="s">
        <v>12895</v>
      </c>
      <c r="B278" s="496" t="s">
        <v>12892</v>
      </c>
      <c r="C278" s="84">
        <f>VLOOKUP(B278,'Northern Branch Phase II Debris'!A:F,2,FALSE)</f>
        <v>411</v>
      </c>
      <c r="D278" s="84" t="str">
        <f>VLOOKUP(B278,'Northern Branch Phase II Debris'!A:F,3,FALSE)</f>
        <v>Holly Creek Lane</v>
      </c>
      <c r="G278" s="84" t="str">
        <f t="shared" si="8"/>
        <v>Go Ahead</v>
      </c>
      <c r="H278" s="320">
        <f>VLOOKUP(B278,'Northern Branch Phase II Debris'!A:F,6,FALSE)</f>
        <v>0</v>
      </c>
      <c r="I278" s="84" t="str">
        <f>VLOOKUP(B278,'Northern Branch Phase II Debris'!A:G,7,FALSE)</f>
        <v>Trinity</v>
      </c>
      <c r="J278" s="84" t="e">
        <f>VLOOKUP(B278,'Go Backs'!A:H,8,FALSE)</f>
        <v>#N/A</v>
      </c>
      <c r="L278" s="84" t="e">
        <f>VLOOKUP(B278,'Go Aheads'!A:H,8,FALSE)</f>
        <v>#N/A</v>
      </c>
      <c r="N278" s="84">
        <f>VLOOKUP(B278,'Northern Branch Phase II Debris'!A:F,4,FALSE)</f>
        <v>0</v>
      </c>
      <c r="O278" s="423">
        <f>VLOOKUP(B278,'Northern Branch Phase II Debris'!A:F,5,FALSE)</f>
        <v>0</v>
      </c>
      <c r="Q278" s="423">
        <f ca="1">SUMIF(DataMan!A:F,'Audit for Odd APNs'!A278,DataMan!F:F)</f>
        <v>0</v>
      </c>
      <c r="R278" s="86" t="e">
        <f>VLOOKUP(A278,DataMan!A:B,2,FALSE)</f>
        <v>#N/A</v>
      </c>
      <c r="S278" s="643" t="b">
        <f t="shared" ca="1" si="9"/>
        <v>1</v>
      </c>
    </row>
    <row r="279" spans="1:19" ht="15.75" thickBot="1">
      <c r="A279" s="461" t="s">
        <v>13044</v>
      </c>
      <c r="B279" s="459" t="s">
        <v>13000</v>
      </c>
      <c r="C279" s="84">
        <f>VLOOKUP(B279,'Northern Branch Phase II Debris'!A:F,2,FALSE)</f>
        <v>11501</v>
      </c>
      <c r="D279" s="84" t="str">
        <f>VLOOKUP(B279,'Northern Branch Phase II Debris'!A:F,3,FALSE)</f>
        <v>Mad River Road</v>
      </c>
      <c r="G279" s="84" t="str">
        <f t="shared" si="8"/>
        <v>Go Ahead</v>
      </c>
      <c r="H279" s="320">
        <f>VLOOKUP(B279,'Northern Branch Phase II Debris'!A:F,6,FALSE)</f>
        <v>0</v>
      </c>
      <c r="I279" s="84" t="str">
        <f>VLOOKUP(B279,'Northern Branch Phase II Debris'!A:G,7,FALSE)</f>
        <v>Trinity</v>
      </c>
      <c r="J279" s="84" t="e">
        <f>VLOOKUP(B279,'Go Backs'!A:H,8,FALSE)</f>
        <v>#N/A</v>
      </c>
      <c r="L279" s="84" t="e">
        <f>VLOOKUP(B279,'Go Aheads'!A:H,8,FALSE)</f>
        <v>#N/A</v>
      </c>
      <c r="N279" s="84">
        <f>VLOOKUP(B279,'Northern Branch Phase II Debris'!A:F,4,FALSE)</f>
        <v>0</v>
      </c>
      <c r="O279" s="423">
        <f>VLOOKUP(B279,'Northern Branch Phase II Debris'!A:F,5,FALSE)</f>
        <v>0</v>
      </c>
      <c r="Q279" s="423">
        <f ca="1">SUMIF(DataMan!A:F,'Audit for Odd APNs'!A279,DataMan!F:F)</f>
        <v>0</v>
      </c>
      <c r="R279" s="86" t="e">
        <f>VLOOKUP(A279,DataMan!A:B,2,FALSE)</f>
        <v>#N/A</v>
      </c>
      <c r="S279" s="643" t="b">
        <f t="shared" ca="1" si="9"/>
        <v>1</v>
      </c>
    </row>
    <row r="280" spans="1:19" ht="15.75" thickBot="1">
      <c r="A280" s="461" t="s">
        <v>13045</v>
      </c>
      <c r="B280" s="459" t="s">
        <v>13001</v>
      </c>
      <c r="C280" s="84">
        <f>VLOOKUP(B280,'Northern Branch Phase II Debris'!A:F,2,FALSE)</f>
        <v>13191</v>
      </c>
      <c r="D280" s="84" t="str">
        <f>VLOOKUP(B280,'Northern Branch Phase II Debris'!A:F,3,FALSE)</f>
        <v>Mad River Road</v>
      </c>
      <c r="G280" s="84" t="str">
        <f t="shared" si="8"/>
        <v>Go Ahead</v>
      </c>
      <c r="H280" s="320">
        <f>VLOOKUP(B280,'Northern Branch Phase II Debris'!A:F,6,FALSE)</f>
        <v>0</v>
      </c>
      <c r="I280" s="84" t="str">
        <f>VLOOKUP(B280,'Northern Branch Phase II Debris'!A:G,7,FALSE)</f>
        <v>Trinity</v>
      </c>
      <c r="J280" s="84" t="e">
        <f>VLOOKUP(B280,'Go Backs'!A:H,8,FALSE)</f>
        <v>#N/A</v>
      </c>
      <c r="L280" s="84" t="e">
        <f>VLOOKUP(B280,'Go Aheads'!A:H,8,FALSE)</f>
        <v>#N/A</v>
      </c>
      <c r="N280" s="84">
        <f>VLOOKUP(B280,'Northern Branch Phase II Debris'!A:F,4,FALSE)</f>
        <v>0</v>
      </c>
      <c r="O280" s="423">
        <f>VLOOKUP(B280,'Northern Branch Phase II Debris'!A:F,5,FALSE)</f>
        <v>0</v>
      </c>
      <c r="Q280" s="423">
        <f ca="1">SUMIF(DataMan!A:F,'Audit for Odd APNs'!A280,DataMan!F:F)</f>
        <v>0</v>
      </c>
      <c r="R280" s="86" t="e">
        <f>VLOOKUP(A280,DataMan!A:B,2,FALSE)</f>
        <v>#N/A</v>
      </c>
      <c r="S280" s="643" t="b">
        <f t="shared" ca="1" si="9"/>
        <v>1</v>
      </c>
    </row>
    <row r="281" spans="1:19" ht="15.75" thickBot="1">
      <c r="A281" s="461" t="s">
        <v>13046</v>
      </c>
      <c r="B281" s="459" t="s">
        <v>13002</v>
      </c>
      <c r="C281" s="84">
        <f>VLOOKUP(B281,'Northern Branch Phase II Debris'!A:F,2,FALSE)</f>
        <v>13181</v>
      </c>
      <c r="D281" s="84" t="str">
        <f>VLOOKUP(B281,'Northern Branch Phase II Debris'!A:F,3,FALSE)</f>
        <v>Mad River Road</v>
      </c>
      <c r="G281" s="84" t="str">
        <f t="shared" si="8"/>
        <v>Go Ahead</v>
      </c>
      <c r="H281" s="320">
        <f>VLOOKUP(B281,'Northern Branch Phase II Debris'!A:F,6,FALSE)</f>
        <v>0</v>
      </c>
      <c r="I281" s="84" t="str">
        <f>VLOOKUP(B281,'Northern Branch Phase II Debris'!A:G,7,FALSE)</f>
        <v>Trinity</v>
      </c>
      <c r="J281" s="84" t="e">
        <f>VLOOKUP(B281,'Go Backs'!A:H,8,FALSE)</f>
        <v>#N/A</v>
      </c>
      <c r="L281" s="84" t="e">
        <f>VLOOKUP(B281,'Go Aheads'!A:H,8,FALSE)</f>
        <v>#N/A</v>
      </c>
      <c r="N281" s="84">
        <f>VLOOKUP(B281,'Northern Branch Phase II Debris'!A:F,4,FALSE)</f>
        <v>0</v>
      </c>
      <c r="O281" s="423">
        <f>VLOOKUP(B281,'Northern Branch Phase II Debris'!A:F,5,FALSE)</f>
        <v>0</v>
      </c>
      <c r="Q281" s="423">
        <f ca="1">SUMIF(DataMan!A:F,'Audit for Odd APNs'!A281,DataMan!F:F)</f>
        <v>0</v>
      </c>
      <c r="R281" s="86" t="e">
        <f>VLOOKUP(A281,DataMan!A:B,2,FALSE)</f>
        <v>#N/A</v>
      </c>
      <c r="S281" s="643" t="b">
        <f t="shared" ca="1" si="9"/>
        <v>1</v>
      </c>
    </row>
    <row r="282" spans="1:19" ht="26.25" thickBot="1">
      <c r="A282" s="461" t="s">
        <v>13047</v>
      </c>
      <c r="B282" s="459" t="s">
        <v>13003</v>
      </c>
      <c r="C282" s="84">
        <f>VLOOKUP(B282,'Northern Branch Phase II Debris'!A:F,2,FALSE)</f>
        <v>370</v>
      </c>
      <c r="D282" s="84" t="str">
        <f>VLOOKUP(B282,'Northern Branch Phase II Debris'!A:F,3,FALSE)</f>
        <v>Blue Rock Ranch Road</v>
      </c>
      <c r="G282" s="84" t="str">
        <f t="shared" si="8"/>
        <v>Go Ahead</v>
      </c>
      <c r="H282" s="320">
        <f>VLOOKUP(B282,'Northern Branch Phase II Debris'!A:F,6,FALSE)</f>
        <v>0</v>
      </c>
      <c r="I282" s="84" t="str">
        <f>VLOOKUP(B282,'Northern Branch Phase II Debris'!A:G,7,FALSE)</f>
        <v>Trinity</v>
      </c>
      <c r="J282" s="84" t="e">
        <f>VLOOKUP(B282,'Go Backs'!A:H,8,FALSE)</f>
        <v>#N/A</v>
      </c>
      <c r="L282" s="84" t="e">
        <f>VLOOKUP(B282,'Go Aheads'!A:H,8,FALSE)</f>
        <v>#N/A</v>
      </c>
      <c r="N282" s="84">
        <f>VLOOKUP(B282,'Northern Branch Phase II Debris'!A:F,4,FALSE)</f>
        <v>0</v>
      </c>
      <c r="O282" s="423">
        <f>VLOOKUP(B282,'Northern Branch Phase II Debris'!A:F,5,FALSE)</f>
        <v>0</v>
      </c>
      <c r="Q282" s="423">
        <f ca="1">SUMIF(DataMan!A:F,'Audit for Odd APNs'!A282,DataMan!F:F)</f>
        <v>0</v>
      </c>
      <c r="R282" s="86" t="e">
        <f>VLOOKUP(A282,DataMan!A:B,2,FALSE)</f>
        <v>#N/A</v>
      </c>
      <c r="S282" s="643" t="b">
        <f t="shared" ca="1" si="9"/>
        <v>1</v>
      </c>
    </row>
    <row r="283" spans="1:19" ht="26.25" thickBot="1">
      <c r="A283" s="461" t="s">
        <v>13048</v>
      </c>
      <c r="B283" s="459" t="s">
        <v>13005</v>
      </c>
      <c r="C283" s="84">
        <f>VLOOKUP(B283,'Northern Branch Phase II Debris'!A:F,2,FALSE)</f>
        <v>10970</v>
      </c>
      <c r="D283" s="84" t="str">
        <f>VLOOKUP(B283,'Northern Branch Phase II Debris'!A:F,3,FALSE)</f>
        <v>Long Ridge Road</v>
      </c>
      <c r="G283" s="84" t="str">
        <f t="shared" si="8"/>
        <v>Go Ahead</v>
      </c>
      <c r="H283" s="320">
        <f>VLOOKUP(B283,'Northern Branch Phase II Debris'!A:F,6,FALSE)</f>
        <v>0</v>
      </c>
      <c r="I283" s="84" t="str">
        <f>VLOOKUP(B283,'Northern Branch Phase II Debris'!A:G,7,FALSE)</f>
        <v>Trinity</v>
      </c>
      <c r="J283" s="84" t="e">
        <f>VLOOKUP(B283,'Go Backs'!A:H,8,FALSE)</f>
        <v>#N/A</v>
      </c>
      <c r="L283" s="84" t="e">
        <f>VLOOKUP(B283,'Go Aheads'!A:H,8,FALSE)</f>
        <v>#N/A</v>
      </c>
      <c r="N283" s="84">
        <f>VLOOKUP(B283,'Northern Branch Phase II Debris'!A:F,4,FALSE)</f>
        <v>0</v>
      </c>
      <c r="O283" s="423">
        <f>VLOOKUP(B283,'Northern Branch Phase II Debris'!A:F,5,FALSE)</f>
        <v>0</v>
      </c>
      <c r="Q283" s="423">
        <f ca="1">SUMIF(DataMan!A:F,'Audit for Odd APNs'!A283,DataMan!F:F)</f>
        <v>0</v>
      </c>
      <c r="R283" s="86" t="e">
        <f>VLOOKUP(A283,DataMan!A:B,2,FALSE)</f>
        <v>#N/A</v>
      </c>
      <c r="S283" s="643" t="b">
        <f t="shared" ca="1" si="9"/>
        <v>1</v>
      </c>
    </row>
  </sheetData>
  <mergeCells count="1">
    <mergeCell ref="U1:V1"/>
  </mergeCells>
  <conditionalFormatting sqref="G1">
    <cfRule type="cellIs" dxfId="319" priority="433" operator="equal">
      <formula>"Go Ahead"</formula>
    </cfRule>
    <cfRule type="cellIs" dxfId="318" priority="434" operator="equal">
      <formula>"Go Back"</formula>
    </cfRule>
  </conditionalFormatting>
  <conditionalFormatting sqref="H1">
    <cfRule type="cellIs" dxfId="317" priority="431" operator="equal">
      <formula>"Go Ahead"</formula>
    </cfRule>
    <cfRule type="cellIs" dxfId="316" priority="432" operator="equal">
      <formula>"Go Back"</formula>
    </cfRule>
  </conditionalFormatting>
  <conditionalFormatting sqref="S1:S283">
    <cfRule type="cellIs" dxfId="315" priority="429" operator="equal">
      <formula>TRUE</formula>
    </cfRule>
    <cfRule type="cellIs" dxfId="314" priority="430" operator="equal">
      <formula>FALSE</formula>
    </cfRule>
  </conditionalFormatting>
  <conditionalFormatting sqref="A28 A1:A26 A57 A66:A67 A72 A30:A51 A244:A267 A276:A278 A284:A1048576">
    <cfRule type="duplicateValues" dxfId="313" priority="428"/>
  </conditionalFormatting>
  <conditionalFormatting sqref="A28 A57 A66:A67 A72 A30:A51 A244:A267 A276:A278 A284:A1048576">
    <cfRule type="duplicateValues" dxfId="312" priority="435"/>
  </conditionalFormatting>
  <conditionalFormatting sqref="G1:G1048576">
    <cfRule type="cellIs" dxfId="311" priority="445" operator="equal">
      <formula>#REF!</formula>
    </cfRule>
  </conditionalFormatting>
  <conditionalFormatting sqref="B8:B15">
    <cfRule type="duplicateValues" dxfId="310" priority="401"/>
    <cfRule type="duplicateValues" dxfId="309" priority="402"/>
  </conditionalFormatting>
  <conditionalFormatting sqref="B25:B26 B2:B4 B6:B7">
    <cfRule type="duplicateValues" dxfId="308" priority="403"/>
  </conditionalFormatting>
  <conditionalFormatting sqref="B6:B7 B2:B4">
    <cfRule type="duplicateValues" dxfId="307" priority="449"/>
    <cfRule type="duplicateValues" dxfId="306" priority="450"/>
  </conditionalFormatting>
  <conditionalFormatting sqref="B16:B17 B19 B21:B24">
    <cfRule type="duplicateValues" dxfId="305" priority="451"/>
    <cfRule type="duplicateValues" dxfId="304" priority="452"/>
  </conditionalFormatting>
  <conditionalFormatting sqref="B16:B17 B19 B21:B24">
    <cfRule type="duplicateValues" dxfId="303" priority="453"/>
  </conditionalFormatting>
  <conditionalFormatting sqref="B276:B278 B284:B1048576">
    <cfRule type="duplicateValues" dxfId="302" priority="454"/>
  </conditionalFormatting>
  <conditionalFormatting sqref="B276:B278 B1 B284:B1048576">
    <cfRule type="duplicateValues" dxfId="301" priority="455"/>
  </conditionalFormatting>
  <conditionalFormatting sqref="B6:B17 B2:B4 B19 B21:B26">
    <cfRule type="duplicateValues" dxfId="300" priority="456"/>
  </conditionalFormatting>
  <conditionalFormatting sqref="B28">
    <cfRule type="duplicateValues" dxfId="299" priority="390"/>
    <cfRule type="duplicateValues" dxfId="298" priority="391"/>
  </conditionalFormatting>
  <conditionalFormatting sqref="B28">
    <cfRule type="duplicateValues" dxfId="297" priority="392"/>
  </conditionalFormatting>
  <conditionalFormatting sqref="B28">
    <cfRule type="duplicateValues" dxfId="296" priority="393"/>
    <cfRule type="duplicateValues" dxfId="295" priority="394"/>
  </conditionalFormatting>
  <conditionalFormatting sqref="B28">
    <cfRule type="duplicateValues" dxfId="294" priority="395"/>
  </conditionalFormatting>
  <conditionalFormatting sqref="B28">
    <cfRule type="duplicateValues" dxfId="293" priority="388"/>
    <cfRule type="duplicateValues" dxfId="292" priority="389"/>
  </conditionalFormatting>
  <conditionalFormatting sqref="B28">
    <cfRule type="duplicateValues" dxfId="291" priority="396"/>
  </conditionalFormatting>
  <conditionalFormatting sqref="B28">
    <cfRule type="duplicateValues" dxfId="290" priority="397"/>
  </conditionalFormatting>
  <conditionalFormatting sqref="B28">
    <cfRule type="duplicateValues" dxfId="289" priority="398"/>
  </conditionalFormatting>
  <conditionalFormatting sqref="B28">
    <cfRule type="duplicateValues" dxfId="288" priority="399"/>
    <cfRule type="duplicateValues" dxfId="287" priority="400"/>
  </conditionalFormatting>
  <conditionalFormatting sqref="B29">
    <cfRule type="duplicateValues" dxfId="286" priority="377"/>
    <cfRule type="duplicateValues" dxfId="285" priority="378"/>
  </conditionalFormatting>
  <conditionalFormatting sqref="B29">
    <cfRule type="duplicateValues" dxfId="284" priority="379"/>
  </conditionalFormatting>
  <conditionalFormatting sqref="B29">
    <cfRule type="duplicateValues" dxfId="283" priority="380"/>
    <cfRule type="duplicateValues" dxfId="282" priority="381"/>
  </conditionalFormatting>
  <conditionalFormatting sqref="B29">
    <cfRule type="duplicateValues" dxfId="281" priority="382"/>
  </conditionalFormatting>
  <conditionalFormatting sqref="B29">
    <cfRule type="duplicateValues" dxfId="280" priority="375"/>
    <cfRule type="duplicateValues" dxfId="279" priority="376"/>
  </conditionalFormatting>
  <conditionalFormatting sqref="B29">
    <cfRule type="duplicateValues" dxfId="278" priority="383"/>
  </conditionalFormatting>
  <conditionalFormatting sqref="B29">
    <cfRule type="duplicateValues" dxfId="277" priority="384"/>
  </conditionalFormatting>
  <conditionalFormatting sqref="B29">
    <cfRule type="duplicateValues" dxfId="276" priority="385"/>
  </conditionalFormatting>
  <conditionalFormatting sqref="B29">
    <cfRule type="duplicateValues" dxfId="275" priority="386"/>
    <cfRule type="duplicateValues" dxfId="274" priority="387"/>
  </conditionalFormatting>
  <conditionalFormatting sqref="A29">
    <cfRule type="duplicateValues" dxfId="273" priority="351"/>
    <cfRule type="duplicateValues" dxfId="272" priority="352"/>
  </conditionalFormatting>
  <conditionalFormatting sqref="A29">
    <cfRule type="duplicateValues" dxfId="271" priority="353"/>
  </conditionalFormatting>
  <conditionalFormatting sqref="A29">
    <cfRule type="duplicateValues" dxfId="270" priority="354"/>
    <cfRule type="duplicateValues" dxfId="269" priority="355"/>
  </conditionalFormatting>
  <conditionalFormatting sqref="A29">
    <cfRule type="duplicateValues" dxfId="268" priority="356"/>
  </conditionalFormatting>
  <conditionalFormatting sqref="A29">
    <cfRule type="duplicateValues" dxfId="267" priority="349"/>
    <cfRule type="duplicateValues" dxfId="266" priority="350"/>
  </conditionalFormatting>
  <conditionalFormatting sqref="A29">
    <cfRule type="duplicateValues" dxfId="265" priority="357"/>
  </conditionalFormatting>
  <conditionalFormatting sqref="A29">
    <cfRule type="duplicateValues" dxfId="264" priority="358"/>
  </conditionalFormatting>
  <conditionalFormatting sqref="A29">
    <cfRule type="duplicateValues" dxfId="263" priority="359"/>
  </conditionalFormatting>
  <conditionalFormatting sqref="A29">
    <cfRule type="duplicateValues" dxfId="262" priority="360"/>
    <cfRule type="duplicateValues" dxfId="261" priority="361"/>
  </conditionalFormatting>
  <conditionalFormatting sqref="B276:B278 B1:B29 B31:B243 B284:B1048576">
    <cfRule type="duplicateValues" dxfId="260" priority="346"/>
  </conditionalFormatting>
  <conditionalFormatting sqref="B31:B243">
    <cfRule type="duplicateValues" dxfId="259" priority="457"/>
    <cfRule type="duplicateValues" dxfId="258" priority="458"/>
  </conditionalFormatting>
  <conditionalFormatting sqref="B31:B243">
    <cfRule type="duplicateValues" dxfId="257" priority="459"/>
  </conditionalFormatting>
  <conditionalFormatting sqref="B244:B247">
    <cfRule type="duplicateValues" dxfId="256" priority="329"/>
    <cfRule type="duplicateValues" dxfId="255" priority="330"/>
  </conditionalFormatting>
  <conditionalFormatting sqref="B244:B247">
    <cfRule type="duplicateValues" dxfId="254" priority="331"/>
  </conditionalFormatting>
  <conditionalFormatting sqref="B244:B247">
    <cfRule type="duplicateValues" dxfId="253" priority="332"/>
    <cfRule type="duplicateValues" dxfId="252" priority="333"/>
  </conditionalFormatting>
  <conditionalFormatting sqref="B244:B247">
    <cfRule type="duplicateValues" dxfId="251" priority="334"/>
  </conditionalFormatting>
  <conditionalFormatting sqref="B244:B247">
    <cfRule type="duplicateValues" dxfId="250" priority="335"/>
  </conditionalFormatting>
  <conditionalFormatting sqref="B244:B247">
    <cfRule type="duplicateValues" dxfId="249" priority="336"/>
    <cfRule type="duplicateValues" dxfId="248" priority="337"/>
  </conditionalFormatting>
  <conditionalFormatting sqref="B244:B247">
    <cfRule type="duplicateValues" dxfId="247" priority="338"/>
  </conditionalFormatting>
  <conditionalFormatting sqref="B244:B247">
    <cfRule type="duplicateValues" dxfId="246" priority="339"/>
  </conditionalFormatting>
  <conditionalFormatting sqref="B244:B247">
    <cfRule type="duplicateValues" dxfId="245" priority="328"/>
  </conditionalFormatting>
  <conditionalFormatting sqref="B244:B247">
    <cfRule type="duplicateValues" dxfId="244" priority="340"/>
    <cfRule type="duplicateValues" dxfId="243" priority="341"/>
  </conditionalFormatting>
  <conditionalFormatting sqref="B244:B247">
    <cfRule type="duplicateValues" dxfId="242" priority="342"/>
  </conditionalFormatting>
  <conditionalFormatting sqref="B244:B247">
    <cfRule type="duplicateValues" dxfId="241" priority="343"/>
    <cfRule type="duplicateValues" dxfId="240" priority="344"/>
  </conditionalFormatting>
  <conditionalFormatting sqref="B244:B247">
    <cfRule type="duplicateValues" dxfId="239" priority="345"/>
  </conditionalFormatting>
  <conditionalFormatting sqref="B248">
    <cfRule type="duplicateValues" dxfId="238" priority="311"/>
    <cfRule type="duplicateValues" dxfId="237" priority="312"/>
  </conditionalFormatting>
  <conditionalFormatting sqref="B248">
    <cfRule type="duplicateValues" dxfId="236" priority="313"/>
  </conditionalFormatting>
  <conditionalFormatting sqref="B248">
    <cfRule type="duplicateValues" dxfId="235" priority="314"/>
    <cfRule type="duplicateValues" dxfId="234" priority="315"/>
  </conditionalFormatting>
  <conditionalFormatting sqref="B248">
    <cfRule type="duplicateValues" dxfId="233" priority="316"/>
  </conditionalFormatting>
  <conditionalFormatting sqref="B248">
    <cfRule type="duplicateValues" dxfId="232" priority="317"/>
  </conditionalFormatting>
  <conditionalFormatting sqref="B248">
    <cfRule type="duplicateValues" dxfId="231" priority="318"/>
    <cfRule type="duplicateValues" dxfId="230" priority="319"/>
  </conditionalFormatting>
  <conditionalFormatting sqref="B248">
    <cfRule type="duplicateValues" dxfId="229" priority="320"/>
  </conditionalFormatting>
  <conditionalFormatting sqref="B248">
    <cfRule type="duplicateValues" dxfId="228" priority="321"/>
  </conditionalFormatting>
  <conditionalFormatting sqref="B248">
    <cfRule type="duplicateValues" dxfId="227" priority="310"/>
  </conditionalFormatting>
  <conditionalFormatting sqref="B248">
    <cfRule type="duplicateValues" dxfId="226" priority="322"/>
    <cfRule type="duplicateValues" dxfId="225" priority="323"/>
  </conditionalFormatting>
  <conditionalFormatting sqref="B248">
    <cfRule type="duplicateValues" dxfId="224" priority="324"/>
  </conditionalFormatting>
  <conditionalFormatting sqref="B248">
    <cfRule type="duplicateValues" dxfId="223" priority="325"/>
    <cfRule type="duplicateValues" dxfId="222" priority="326"/>
  </conditionalFormatting>
  <conditionalFormatting sqref="B248">
    <cfRule type="duplicateValues" dxfId="221" priority="327"/>
  </conditionalFormatting>
  <conditionalFormatting sqref="B249">
    <cfRule type="duplicateValues" dxfId="220" priority="293"/>
    <cfRule type="duplicateValues" dxfId="219" priority="294"/>
  </conditionalFormatting>
  <conditionalFormatting sqref="B249">
    <cfRule type="duplicateValues" dxfId="218" priority="295"/>
  </conditionalFormatting>
  <conditionalFormatting sqref="B249">
    <cfRule type="duplicateValues" dxfId="217" priority="296"/>
    <cfRule type="duplicateValues" dxfId="216" priority="297"/>
  </conditionalFormatting>
  <conditionalFormatting sqref="B249">
    <cfRule type="duplicateValues" dxfId="215" priority="298"/>
  </conditionalFormatting>
  <conditionalFormatting sqref="B249">
    <cfRule type="duplicateValues" dxfId="214" priority="299"/>
  </conditionalFormatting>
  <conditionalFormatting sqref="B249">
    <cfRule type="duplicateValues" dxfId="213" priority="300"/>
    <cfRule type="duplicateValues" dxfId="212" priority="301"/>
  </conditionalFormatting>
  <conditionalFormatting sqref="B249">
    <cfRule type="duplicateValues" dxfId="211" priority="302"/>
  </conditionalFormatting>
  <conditionalFormatting sqref="B249">
    <cfRule type="duplicateValues" dxfId="210" priority="303"/>
  </conditionalFormatting>
  <conditionalFormatting sqref="B249">
    <cfRule type="duplicateValues" dxfId="209" priority="292"/>
  </conditionalFormatting>
  <conditionalFormatting sqref="B249">
    <cfRule type="duplicateValues" dxfId="208" priority="304"/>
    <cfRule type="duplicateValues" dxfId="207" priority="305"/>
  </conditionalFormatting>
  <conditionalFormatting sqref="B249">
    <cfRule type="duplicateValues" dxfId="206" priority="306"/>
  </conditionalFormatting>
  <conditionalFormatting sqref="B249">
    <cfRule type="duplicateValues" dxfId="205" priority="307"/>
    <cfRule type="duplicateValues" dxfId="204" priority="308"/>
  </conditionalFormatting>
  <conditionalFormatting sqref="B249">
    <cfRule type="duplicateValues" dxfId="203" priority="309"/>
  </conditionalFormatting>
  <conditionalFormatting sqref="B250">
    <cfRule type="duplicateValues" dxfId="202" priority="275"/>
    <cfRule type="duplicateValues" dxfId="201" priority="276"/>
  </conditionalFormatting>
  <conditionalFormatting sqref="B250">
    <cfRule type="duplicateValues" dxfId="200" priority="277"/>
  </conditionalFormatting>
  <conditionalFormatting sqref="B250">
    <cfRule type="duplicateValues" dxfId="199" priority="278"/>
    <cfRule type="duplicateValues" dxfId="198" priority="279"/>
  </conditionalFormatting>
  <conditionalFormatting sqref="B250">
    <cfRule type="duplicateValues" dxfId="197" priority="280"/>
  </conditionalFormatting>
  <conditionalFormatting sqref="B250">
    <cfRule type="duplicateValues" dxfId="196" priority="281"/>
  </conditionalFormatting>
  <conditionalFormatting sqref="B250">
    <cfRule type="duplicateValues" dxfId="195" priority="282"/>
    <cfRule type="duplicateValues" dxfId="194" priority="283"/>
  </conditionalFormatting>
  <conditionalFormatting sqref="B250">
    <cfRule type="duplicateValues" dxfId="193" priority="284"/>
  </conditionalFormatting>
  <conditionalFormatting sqref="B250">
    <cfRule type="duplicateValues" dxfId="192" priority="285"/>
  </conditionalFormatting>
  <conditionalFormatting sqref="B250">
    <cfRule type="duplicateValues" dxfId="191" priority="274"/>
  </conditionalFormatting>
  <conditionalFormatting sqref="B250">
    <cfRule type="duplicateValues" dxfId="190" priority="286"/>
    <cfRule type="duplicateValues" dxfId="189" priority="287"/>
  </conditionalFormatting>
  <conditionalFormatting sqref="B250">
    <cfRule type="duplicateValues" dxfId="188" priority="288"/>
  </conditionalFormatting>
  <conditionalFormatting sqref="B250">
    <cfRule type="duplicateValues" dxfId="187" priority="289"/>
    <cfRule type="duplicateValues" dxfId="186" priority="290"/>
  </conditionalFormatting>
  <conditionalFormatting sqref="B250">
    <cfRule type="duplicateValues" dxfId="185" priority="291"/>
  </conditionalFormatting>
  <conditionalFormatting sqref="B251:B259">
    <cfRule type="duplicateValues" dxfId="184" priority="257"/>
    <cfRule type="duplicateValues" dxfId="183" priority="258"/>
  </conditionalFormatting>
  <conditionalFormatting sqref="B251:B259">
    <cfRule type="duplicateValues" dxfId="182" priority="259"/>
  </conditionalFormatting>
  <conditionalFormatting sqref="B251:B259">
    <cfRule type="duplicateValues" dxfId="181" priority="260"/>
    <cfRule type="duplicateValues" dxfId="180" priority="261"/>
  </conditionalFormatting>
  <conditionalFormatting sqref="B251:B259">
    <cfRule type="duplicateValues" dxfId="179" priority="262"/>
  </conditionalFormatting>
  <conditionalFormatting sqref="B251:B259">
    <cfRule type="duplicateValues" dxfId="178" priority="263"/>
  </conditionalFormatting>
  <conditionalFormatting sqref="B251:B259">
    <cfRule type="duplicateValues" dxfId="177" priority="264"/>
    <cfRule type="duplicateValues" dxfId="176" priority="265"/>
  </conditionalFormatting>
  <conditionalFormatting sqref="B251:B259">
    <cfRule type="duplicateValues" dxfId="175" priority="266"/>
  </conditionalFormatting>
  <conditionalFormatting sqref="B251:B259">
    <cfRule type="duplicateValues" dxfId="174" priority="267"/>
  </conditionalFormatting>
  <conditionalFormatting sqref="B251:B259">
    <cfRule type="duplicateValues" dxfId="173" priority="256"/>
  </conditionalFormatting>
  <conditionalFormatting sqref="B251:B259">
    <cfRule type="duplicateValues" dxfId="172" priority="268"/>
    <cfRule type="duplicateValues" dxfId="171" priority="269"/>
  </conditionalFormatting>
  <conditionalFormatting sqref="B251:B259">
    <cfRule type="duplicateValues" dxfId="170" priority="270"/>
  </conditionalFormatting>
  <conditionalFormatting sqref="B251:B259">
    <cfRule type="duplicateValues" dxfId="169" priority="271"/>
    <cfRule type="duplicateValues" dxfId="168" priority="272"/>
  </conditionalFormatting>
  <conditionalFormatting sqref="B251:B259">
    <cfRule type="duplicateValues" dxfId="167" priority="273"/>
  </conditionalFormatting>
  <conditionalFormatting sqref="B260:B261">
    <cfRule type="duplicateValues" dxfId="166" priority="203"/>
    <cfRule type="duplicateValues" dxfId="165" priority="204"/>
  </conditionalFormatting>
  <conditionalFormatting sqref="B260:B261">
    <cfRule type="duplicateValues" dxfId="164" priority="205"/>
  </conditionalFormatting>
  <conditionalFormatting sqref="B260:B261">
    <cfRule type="duplicateValues" dxfId="163" priority="206"/>
    <cfRule type="duplicateValues" dxfId="162" priority="207"/>
  </conditionalFormatting>
  <conditionalFormatting sqref="B260:B261">
    <cfRule type="duplicateValues" dxfId="161" priority="208"/>
  </conditionalFormatting>
  <conditionalFormatting sqref="B260:B261">
    <cfRule type="duplicateValues" dxfId="160" priority="209"/>
  </conditionalFormatting>
  <conditionalFormatting sqref="B260:B261">
    <cfRule type="duplicateValues" dxfId="159" priority="210"/>
    <cfRule type="duplicateValues" dxfId="158" priority="211"/>
  </conditionalFormatting>
  <conditionalFormatting sqref="B260:B261">
    <cfRule type="duplicateValues" dxfId="157" priority="212"/>
  </conditionalFormatting>
  <conditionalFormatting sqref="B260:B261">
    <cfRule type="duplicateValues" dxfId="156" priority="213"/>
  </conditionalFormatting>
  <conditionalFormatting sqref="B260:B261">
    <cfRule type="duplicateValues" dxfId="155" priority="202"/>
  </conditionalFormatting>
  <conditionalFormatting sqref="B260:B261">
    <cfRule type="duplicateValues" dxfId="154" priority="214"/>
    <cfRule type="duplicateValues" dxfId="153" priority="215"/>
  </conditionalFormatting>
  <conditionalFormatting sqref="B260:B261">
    <cfRule type="duplicateValues" dxfId="152" priority="216"/>
  </conditionalFormatting>
  <conditionalFormatting sqref="B260:B261">
    <cfRule type="duplicateValues" dxfId="151" priority="217"/>
    <cfRule type="duplicateValues" dxfId="150" priority="218"/>
  </conditionalFormatting>
  <conditionalFormatting sqref="B260:B261">
    <cfRule type="duplicateValues" dxfId="149" priority="219"/>
  </conditionalFormatting>
  <conditionalFormatting sqref="B262:B264">
    <cfRule type="duplicateValues" dxfId="148" priority="185"/>
    <cfRule type="duplicateValues" dxfId="147" priority="186"/>
  </conditionalFormatting>
  <conditionalFormatting sqref="B262:B264">
    <cfRule type="duplicateValues" dxfId="146" priority="187"/>
  </conditionalFormatting>
  <conditionalFormatting sqref="B262:B264">
    <cfRule type="duplicateValues" dxfId="145" priority="188"/>
    <cfRule type="duplicateValues" dxfId="144" priority="189"/>
  </conditionalFormatting>
  <conditionalFormatting sqref="B262:B264">
    <cfRule type="duplicateValues" dxfId="143" priority="190"/>
  </conditionalFormatting>
  <conditionalFormatting sqref="B262:B264">
    <cfRule type="duplicateValues" dxfId="142" priority="191"/>
  </conditionalFormatting>
  <conditionalFormatting sqref="B262:B264">
    <cfRule type="duplicateValues" dxfId="141" priority="192"/>
    <cfRule type="duplicateValues" dxfId="140" priority="193"/>
  </conditionalFormatting>
  <conditionalFormatting sqref="B262:B264">
    <cfRule type="duplicateValues" dxfId="139" priority="194"/>
  </conditionalFormatting>
  <conditionalFormatting sqref="B262:B264">
    <cfRule type="duplicateValues" dxfId="138" priority="195"/>
  </conditionalFormatting>
  <conditionalFormatting sqref="B262:B264">
    <cfRule type="duplicateValues" dxfId="137" priority="184"/>
  </conditionalFormatting>
  <conditionalFormatting sqref="B262:B264">
    <cfRule type="duplicateValues" dxfId="136" priority="196"/>
    <cfRule type="duplicateValues" dxfId="135" priority="197"/>
  </conditionalFormatting>
  <conditionalFormatting sqref="B262:B264">
    <cfRule type="duplicateValues" dxfId="134" priority="198"/>
  </conditionalFormatting>
  <conditionalFormatting sqref="B262:B264">
    <cfRule type="duplicateValues" dxfId="133" priority="199"/>
    <cfRule type="duplicateValues" dxfId="132" priority="200"/>
  </conditionalFormatting>
  <conditionalFormatting sqref="B262:B264">
    <cfRule type="duplicateValues" dxfId="131" priority="201"/>
  </conditionalFormatting>
  <conditionalFormatting sqref="B265:B266">
    <cfRule type="duplicateValues" dxfId="130" priority="167"/>
    <cfRule type="duplicateValues" dxfId="129" priority="168"/>
  </conditionalFormatting>
  <conditionalFormatting sqref="B265:B266">
    <cfRule type="duplicateValues" dxfId="128" priority="169"/>
  </conditionalFormatting>
  <conditionalFormatting sqref="B265:B266">
    <cfRule type="duplicateValues" dxfId="127" priority="170"/>
    <cfRule type="duplicateValues" dxfId="126" priority="171"/>
  </conditionalFormatting>
  <conditionalFormatting sqref="B265:B266">
    <cfRule type="duplicateValues" dxfId="125" priority="172"/>
  </conditionalFormatting>
  <conditionalFormatting sqref="B265:B266">
    <cfRule type="duplicateValues" dxfId="124" priority="173"/>
  </conditionalFormatting>
  <conditionalFormatting sqref="B265:B266">
    <cfRule type="duplicateValues" dxfId="123" priority="174"/>
    <cfRule type="duplicateValues" dxfId="122" priority="175"/>
  </conditionalFormatting>
  <conditionalFormatting sqref="B265:B266">
    <cfRule type="duplicateValues" dxfId="121" priority="176"/>
  </conditionalFormatting>
  <conditionalFormatting sqref="B265:B266">
    <cfRule type="duplicateValues" dxfId="120" priority="177"/>
  </conditionalFormatting>
  <conditionalFormatting sqref="B265:B266">
    <cfRule type="duplicateValues" dxfId="119" priority="166"/>
  </conditionalFormatting>
  <conditionalFormatting sqref="B265:B266">
    <cfRule type="duplicateValues" dxfId="118" priority="178"/>
    <cfRule type="duplicateValues" dxfId="117" priority="179"/>
  </conditionalFormatting>
  <conditionalFormatting sqref="B265:B266">
    <cfRule type="duplicateValues" dxfId="116" priority="180"/>
  </conditionalFormatting>
  <conditionalFormatting sqref="B265:B266">
    <cfRule type="duplicateValues" dxfId="115" priority="181"/>
    <cfRule type="duplicateValues" dxfId="114" priority="182"/>
  </conditionalFormatting>
  <conditionalFormatting sqref="B265:B266">
    <cfRule type="duplicateValues" dxfId="113" priority="183"/>
  </conditionalFormatting>
  <conditionalFormatting sqref="B276:B278 B1:B29 B31:B266 B284:B1048576">
    <cfRule type="duplicateValues" dxfId="112" priority="147"/>
  </conditionalFormatting>
  <conditionalFormatting sqref="B267">
    <cfRule type="duplicateValues" dxfId="111" priority="112"/>
    <cfRule type="duplicateValues" dxfId="110" priority="113"/>
  </conditionalFormatting>
  <conditionalFormatting sqref="B267">
    <cfRule type="duplicateValues" dxfId="109" priority="114"/>
  </conditionalFormatting>
  <conditionalFormatting sqref="B267">
    <cfRule type="duplicateValues" dxfId="108" priority="115"/>
    <cfRule type="duplicateValues" dxfId="107" priority="116"/>
  </conditionalFormatting>
  <conditionalFormatting sqref="B267">
    <cfRule type="duplicateValues" dxfId="106" priority="117"/>
  </conditionalFormatting>
  <conditionalFormatting sqref="B267">
    <cfRule type="duplicateValues" dxfId="105" priority="118"/>
  </conditionalFormatting>
  <conditionalFormatting sqref="B267">
    <cfRule type="duplicateValues" dxfId="104" priority="119"/>
    <cfRule type="duplicateValues" dxfId="103" priority="120"/>
  </conditionalFormatting>
  <conditionalFormatting sqref="B267">
    <cfRule type="duplicateValues" dxfId="102" priority="121"/>
  </conditionalFormatting>
  <conditionalFormatting sqref="B267">
    <cfRule type="duplicateValues" dxfId="101" priority="122"/>
  </conditionalFormatting>
  <conditionalFormatting sqref="B267">
    <cfRule type="duplicateValues" dxfId="100" priority="111"/>
  </conditionalFormatting>
  <conditionalFormatting sqref="B267">
    <cfRule type="duplicateValues" dxfId="99" priority="123"/>
    <cfRule type="duplicateValues" dxfId="98" priority="124"/>
  </conditionalFormatting>
  <conditionalFormatting sqref="B267">
    <cfRule type="duplicateValues" dxfId="97" priority="125"/>
  </conditionalFormatting>
  <conditionalFormatting sqref="B267">
    <cfRule type="duplicateValues" dxfId="96" priority="126"/>
    <cfRule type="duplicateValues" dxfId="95" priority="127"/>
  </conditionalFormatting>
  <conditionalFormatting sqref="B267">
    <cfRule type="duplicateValues" dxfId="94" priority="128"/>
  </conditionalFormatting>
  <conditionalFormatting sqref="B1:B29 B31:B267 B276:B278 B284:B1048576">
    <cfRule type="duplicateValues" dxfId="93" priority="31"/>
  </conditionalFormatting>
  <conditionalFormatting sqref="B268:B271">
    <cfRule type="duplicateValues" dxfId="92" priority="30"/>
  </conditionalFormatting>
  <conditionalFormatting sqref="B268:B271">
    <cfRule type="duplicateValues" dxfId="91" priority="28"/>
    <cfRule type="duplicateValues" dxfId="90" priority="29"/>
  </conditionalFormatting>
  <conditionalFormatting sqref="A268:A271">
    <cfRule type="duplicateValues" dxfId="89" priority="27"/>
  </conditionalFormatting>
  <conditionalFormatting sqref="A268:A271">
    <cfRule type="duplicateValues" dxfId="88" priority="25"/>
    <cfRule type="duplicateValues" dxfId="87" priority="26"/>
  </conditionalFormatting>
  <conditionalFormatting sqref="B274:B275">
    <cfRule type="duplicateValues" dxfId="86" priority="23"/>
  </conditionalFormatting>
  <conditionalFormatting sqref="B275">
    <cfRule type="duplicateValues" dxfId="85" priority="24"/>
  </conditionalFormatting>
  <conditionalFormatting sqref="B272:B275">
    <cfRule type="duplicateValues" dxfId="84" priority="22"/>
  </conditionalFormatting>
  <conditionalFormatting sqref="B272:B275">
    <cfRule type="duplicateValues" dxfId="83" priority="21"/>
  </conditionalFormatting>
  <conditionalFormatting sqref="A274:A275">
    <cfRule type="duplicateValues" dxfId="82" priority="19"/>
  </conditionalFormatting>
  <conditionalFormatting sqref="A275">
    <cfRule type="duplicateValues" dxfId="81" priority="20"/>
  </conditionalFormatting>
  <conditionalFormatting sqref="A272:A275">
    <cfRule type="duplicateValues" dxfId="80" priority="18"/>
  </conditionalFormatting>
  <conditionalFormatting sqref="A272:A275">
    <cfRule type="duplicateValues" dxfId="79" priority="17"/>
  </conditionalFormatting>
  <conditionalFormatting sqref="B279:B283">
    <cfRule type="duplicateValues" dxfId="78" priority="15"/>
  </conditionalFormatting>
  <conditionalFormatting sqref="B279:B283">
    <cfRule type="duplicateValues" dxfId="77" priority="16"/>
  </conditionalFormatting>
  <conditionalFormatting sqref="B279:B283">
    <cfRule type="duplicateValues" dxfId="76" priority="14"/>
  </conditionalFormatting>
  <conditionalFormatting sqref="B279:B283">
    <cfRule type="duplicateValues" dxfId="75" priority="13"/>
  </conditionalFormatting>
  <conditionalFormatting sqref="B279:B283">
    <cfRule type="duplicateValues" dxfId="74" priority="12"/>
  </conditionalFormatting>
  <conditionalFormatting sqref="B279:B283">
    <cfRule type="duplicateValues" dxfId="73" priority="9"/>
    <cfRule type="duplicateValues" dxfId="72" priority="10"/>
  </conditionalFormatting>
  <conditionalFormatting sqref="B279:B283">
    <cfRule type="duplicateValues" dxfId="71" priority="11"/>
  </conditionalFormatting>
  <conditionalFormatting sqref="A279:A283">
    <cfRule type="duplicateValues" dxfId="70" priority="7"/>
  </conditionalFormatting>
  <conditionalFormatting sqref="A279:A283">
    <cfRule type="duplicateValues" dxfId="69" priority="8"/>
  </conditionalFormatting>
  <conditionalFormatting sqref="A279:A283">
    <cfRule type="duplicateValues" dxfId="68" priority="6"/>
  </conditionalFormatting>
  <conditionalFormatting sqref="A279:A283">
    <cfRule type="duplicateValues" dxfId="67" priority="5"/>
  </conditionalFormatting>
  <conditionalFormatting sqref="A279:A283">
    <cfRule type="duplicateValues" dxfId="66" priority="4"/>
  </conditionalFormatting>
  <conditionalFormatting sqref="A279:A283">
    <cfRule type="duplicateValues" dxfId="65" priority="1"/>
    <cfRule type="duplicateValues" dxfId="64" priority="2"/>
  </conditionalFormatting>
  <conditionalFormatting sqref="A279:A283">
    <cfRule type="duplicateValues" dxfId="63" priority="3"/>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3D6F0-6DE1-4214-B205-EDE25CC6F46C}">
  <sheetPr codeName="Sheet10"/>
  <dimension ref="A1:AG678"/>
  <sheetViews>
    <sheetView topLeftCell="F1" zoomScale="130" zoomScaleNormal="130" workbookViewId="0">
      <pane ySplit="1" topLeftCell="A2" activePane="bottomLeft" state="frozen"/>
      <selection pane="bottomLeft" activeCell="N3" sqref="N3"/>
    </sheetView>
  </sheetViews>
  <sheetFormatPr defaultColWidth="18.140625" defaultRowHeight="15"/>
  <cols>
    <col min="1" max="2" width="19.42578125" style="325" bestFit="1" customWidth="1"/>
    <col min="3" max="3" width="23.28515625" style="325" bestFit="1" customWidth="1"/>
    <col min="4" max="4" width="12.5703125" style="325" bestFit="1" customWidth="1"/>
    <col min="5" max="5" width="51" style="325" bestFit="1" customWidth="1"/>
    <col min="6" max="6" width="17.85546875" style="325" bestFit="1" customWidth="1"/>
    <col min="7" max="7" width="11.5703125" style="389" bestFit="1" customWidth="1"/>
    <col min="8" max="8" width="18.140625" style="325"/>
    <col min="9" max="10" width="19.42578125" style="325" bestFit="1" customWidth="1"/>
    <col min="11" max="11" width="22.5703125" style="325" bestFit="1" customWidth="1"/>
    <col min="12" max="12" width="13.42578125" style="325" bestFit="1" customWidth="1"/>
    <col min="13" max="13" width="46.5703125" style="325" bestFit="1" customWidth="1"/>
    <col min="14" max="14" width="17.85546875" style="325" bestFit="1" customWidth="1"/>
    <col min="15" max="15" width="11.42578125" style="325" bestFit="1" customWidth="1"/>
    <col min="16" max="16" width="18.140625" style="325"/>
    <col min="17" max="17" width="31.28515625" style="325" bestFit="1" customWidth="1"/>
    <col min="18" max="16384" width="18.140625" style="325"/>
  </cols>
  <sheetData>
    <row r="1" spans="1:33" ht="15.75" thickBot="1">
      <c r="A1" s="699" t="s">
        <v>3966</v>
      </c>
      <c r="B1" s="700"/>
      <c r="C1" s="700"/>
      <c r="D1" s="700"/>
      <c r="E1" s="700"/>
      <c r="F1" s="701"/>
      <c r="G1" s="321"/>
      <c r="H1" s="322"/>
      <c r="I1" s="702" t="s">
        <v>3967</v>
      </c>
      <c r="J1" s="700"/>
      <c r="K1" s="700"/>
      <c r="L1" s="700"/>
      <c r="M1" s="700"/>
      <c r="N1" s="701"/>
      <c r="O1" s="323"/>
      <c r="P1" s="324"/>
      <c r="Q1" s="324"/>
      <c r="R1" s="323"/>
      <c r="S1" s="323"/>
      <c r="T1" s="323"/>
      <c r="U1" s="323"/>
      <c r="V1" s="323"/>
      <c r="W1" s="323"/>
      <c r="X1" s="323"/>
      <c r="Y1" s="323"/>
      <c r="Z1" s="323"/>
      <c r="AA1" s="323"/>
      <c r="AB1" s="323"/>
      <c r="AC1" s="323"/>
      <c r="AD1" s="323"/>
      <c r="AE1" s="323"/>
      <c r="AF1" s="323"/>
      <c r="AG1" s="323"/>
    </row>
    <row r="2" spans="1:33" ht="96" thickTop="1" thickBot="1">
      <c r="A2" s="326" t="s">
        <v>30</v>
      </c>
      <c r="B2" s="327" t="s">
        <v>2189</v>
      </c>
      <c r="C2" s="328" t="s">
        <v>2287</v>
      </c>
      <c r="D2" s="329" t="s">
        <v>11473</v>
      </c>
      <c r="E2" s="329" t="s">
        <v>3968</v>
      </c>
      <c r="F2" s="330" t="s">
        <v>4314</v>
      </c>
      <c r="G2" s="331" t="s">
        <v>3969</v>
      </c>
      <c r="H2" s="332"/>
      <c r="I2" s="329" t="s">
        <v>30</v>
      </c>
      <c r="J2" s="328" t="s">
        <v>2189</v>
      </c>
      <c r="K2" s="328" t="s">
        <v>2287</v>
      </c>
      <c r="L2" s="328" t="s">
        <v>3970</v>
      </c>
      <c r="M2" s="329" t="s">
        <v>3968</v>
      </c>
      <c r="N2" s="330" t="s">
        <v>4314</v>
      </c>
      <c r="O2" s="331" t="s">
        <v>3969</v>
      </c>
      <c r="P2" s="703" t="s">
        <v>3971</v>
      </c>
      <c r="Q2" s="704"/>
      <c r="R2" s="333"/>
      <c r="S2" s="333"/>
      <c r="T2" s="333"/>
      <c r="U2" s="333"/>
      <c r="V2" s="333"/>
      <c r="W2" s="333"/>
      <c r="X2" s="333"/>
      <c r="Y2" s="333"/>
      <c r="Z2" s="333"/>
      <c r="AA2" s="333"/>
      <c r="AB2" s="333"/>
      <c r="AC2" s="333"/>
      <c r="AD2" s="333"/>
      <c r="AE2" s="333"/>
      <c r="AF2" s="333"/>
      <c r="AG2" s="333"/>
    </row>
    <row r="3" spans="1:33" ht="32.25" thickTop="1">
      <c r="A3" s="334" t="s">
        <v>43</v>
      </c>
      <c r="B3" s="27">
        <f>VLOOKUP(A3,'Northern Branch Phase II Debris'!A:F,2,FALSE)</f>
        <v>410</v>
      </c>
      <c r="C3" s="27" t="str">
        <f>VLOOKUP(A3,'Northern Branch Phase II Debris'!A:F,3,FALSE)</f>
        <v>Onyett Road</v>
      </c>
      <c r="D3" s="335">
        <f>VLOOKUP(A3,'Go Aheads'!A:H,8,FALSE)</f>
        <v>5</v>
      </c>
      <c r="E3" s="28" t="s">
        <v>3972</v>
      </c>
      <c r="F3" s="336">
        <f>VLOOKUP(A3,'Northern Branch Phase II Debris'!A:F,4,FALSE)</f>
        <v>4</v>
      </c>
      <c r="G3" s="337">
        <f>VLOOKUP(A3,'Go Aheads'!A:G,6,FALSE)</f>
        <v>44247</v>
      </c>
      <c r="H3" s="332"/>
      <c r="I3" s="338" t="s">
        <v>176</v>
      </c>
      <c r="J3" s="27">
        <f>VLOOKUP(I3,'Northern Branch Phase II Debris'!A:F,2,FALSE)</f>
        <v>15</v>
      </c>
      <c r="K3" s="27" t="str">
        <f>VLOOKUP(I3,'Northern Branch Phase II Debris'!A:F,3,FALSE)</f>
        <v>Cochise Drive</v>
      </c>
      <c r="L3" s="29">
        <f>VLOOKUP(I3,'Go Backs'!A:H,8,FALSE)</f>
        <v>33</v>
      </c>
      <c r="M3" s="30" t="s">
        <v>3973</v>
      </c>
      <c r="N3" s="336">
        <f>VLOOKUP(I3,'Northern Branch Phase II Debris'!A:F,4,FALSE)</f>
        <v>36</v>
      </c>
      <c r="O3" s="339">
        <f>VLOOKUP(I3,'Go Backs'!A:H,6,FALSE)</f>
        <v>44251</v>
      </c>
      <c r="P3" s="340"/>
      <c r="Q3" s="341" t="s">
        <v>3974</v>
      </c>
      <c r="R3" s="333"/>
      <c r="S3" s="333"/>
      <c r="T3" s="333"/>
      <c r="U3" s="333"/>
      <c r="V3" s="333"/>
      <c r="W3" s="333"/>
      <c r="X3" s="333"/>
      <c r="Y3" s="333"/>
      <c r="Z3" s="333"/>
      <c r="AA3" s="333"/>
      <c r="AB3" s="333"/>
      <c r="AC3" s="333"/>
      <c r="AD3" s="333"/>
      <c r="AE3" s="333"/>
      <c r="AF3" s="333"/>
      <c r="AG3" s="333"/>
    </row>
    <row r="4" spans="1:33" ht="31.5">
      <c r="A4" s="342" t="s">
        <v>45</v>
      </c>
      <c r="B4" s="27">
        <f>VLOOKUP(A4,'Northern Branch Phase II Debris'!A:F,2,FALSE)</f>
        <v>110</v>
      </c>
      <c r="C4" s="27" t="str">
        <f>VLOOKUP(A4,'Northern Branch Phase II Debris'!A:F,3,FALSE)</f>
        <v>Cochise Drive</v>
      </c>
      <c r="D4" s="335">
        <f>VLOOKUP(A4,'Go Aheads'!A:H,8,FALSE)</f>
        <v>19</v>
      </c>
      <c r="E4" s="30" t="s">
        <v>3975</v>
      </c>
      <c r="F4" s="336">
        <f>VLOOKUP(A4,'Northern Branch Phase II Debris'!A:F,4,FALSE)</f>
        <v>20</v>
      </c>
      <c r="G4" s="337">
        <f>VLOOKUP(A4,'Go Aheads'!A:G,6,FALSE)</f>
        <v>44249</v>
      </c>
      <c r="H4" s="332"/>
      <c r="I4" s="338" t="s">
        <v>240</v>
      </c>
      <c r="J4" s="27" t="str">
        <f>VLOOKUP(I4,'Northern Branch Phase II Debris'!A:F,2,FALSE)</f>
        <v>071-290-009-000</v>
      </c>
      <c r="K4" s="27" t="str">
        <f>VLOOKUP(I4,'Northern Branch Phase II Debris'!A:F,3,FALSE)</f>
        <v>Craig Access Road</v>
      </c>
      <c r="L4" s="29">
        <f>VLOOKUP(I4,'Go Backs'!A:H,8,FALSE)</f>
        <v>7</v>
      </c>
      <c r="M4" s="31" t="s">
        <v>3976</v>
      </c>
      <c r="N4" s="336">
        <f>VLOOKUP(I4,'Northern Branch Phase II Debris'!A:F,4,FALSE)</f>
        <v>7</v>
      </c>
      <c r="O4" s="339">
        <f>VLOOKUP(I4,'Go Backs'!A:H,6,FALSE)</f>
        <v>44258</v>
      </c>
      <c r="P4" s="343"/>
      <c r="Q4" s="344" t="s">
        <v>3977</v>
      </c>
      <c r="R4" s="333"/>
      <c r="S4" s="333"/>
      <c r="T4" s="333"/>
      <c r="U4" s="333"/>
      <c r="V4" s="333"/>
      <c r="W4" s="333"/>
      <c r="X4" s="333"/>
      <c r="Y4" s="333"/>
      <c r="Z4" s="333"/>
      <c r="AA4" s="333"/>
      <c r="AB4" s="333"/>
      <c r="AC4" s="333"/>
      <c r="AD4" s="333"/>
      <c r="AE4" s="333"/>
      <c r="AF4" s="333"/>
      <c r="AG4" s="333"/>
    </row>
    <row r="5" spans="1:33" ht="31.5">
      <c r="A5" s="342" t="s">
        <v>45</v>
      </c>
      <c r="B5" s="27">
        <f>VLOOKUP(A5,'Northern Branch Phase II Debris'!A:F,2,FALSE)</f>
        <v>110</v>
      </c>
      <c r="C5" s="27" t="str">
        <f>VLOOKUP(A5,'Northern Branch Phase II Debris'!A:F,3,FALSE)</f>
        <v>Cochise Drive</v>
      </c>
      <c r="D5" s="335">
        <f>VLOOKUP(A5,'Go Aheads'!A:H,8,FALSE)</f>
        <v>19</v>
      </c>
      <c r="E5" s="30" t="s">
        <v>3978</v>
      </c>
      <c r="F5" s="336">
        <f>VLOOKUP(A5,'Northern Branch Phase II Debris'!A:F,4,FALSE)</f>
        <v>20</v>
      </c>
      <c r="G5" s="337">
        <f>VLOOKUP(A5,'Go Aheads'!A:G,6,FALSE)</f>
        <v>44249</v>
      </c>
      <c r="H5" s="332"/>
      <c r="I5" s="338" t="s">
        <v>302</v>
      </c>
      <c r="J5" s="27">
        <f>VLOOKUP(I5,'Northern Branch Phase II Debris'!A:F,2,FALSE)</f>
        <v>35</v>
      </c>
      <c r="K5" s="27" t="str">
        <f>VLOOKUP(I5,'Northern Branch Phase II Debris'!A:F,3,FALSE)</f>
        <v>Hecker Way</v>
      </c>
      <c r="L5" s="29">
        <f>VLOOKUP(I5,'Go Backs'!A:H,8,FALSE)</f>
        <v>7</v>
      </c>
      <c r="M5" s="31" t="s">
        <v>3979</v>
      </c>
      <c r="N5" s="336">
        <f>VLOOKUP(I5,'Northern Branch Phase II Debris'!A:F,4,FALSE)</f>
        <v>9</v>
      </c>
      <c r="O5" s="339">
        <f>VLOOKUP(I5,'Go Backs'!A:H,6,FALSE)</f>
        <v>44259</v>
      </c>
      <c r="P5" s="345"/>
      <c r="Q5" s="346" t="s">
        <v>3980</v>
      </c>
      <c r="R5" s="333"/>
      <c r="S5" s="333"/>
      <c r="T5" s="333"/>
      <c r="U5" s="333"/>
      <c r="V5" s="333"/>
      <c r="W5" s="333"/>
      <c r="X5" s="333"/>
      <c r="Y5" s="333"/>
      <c r="Z5" s="333"/>
      <c r="AA5" s="333"/>
      <c r="AB5" s="333"/>
      <c r="AC5" s="333"/>
      <c r="AD5" s="333"/>
      <c r="AE5" s="333"/>
      <c r="AF5" s="333"/>
      <c r="AG5" s="333"/>
    </row>
    <row r="6" spans="1:33" ht="30">
      <c r="A6" s="334" t="s">
        <v>46</v>
      </c>
      <c r="B6" s="27">
        <f>VLOOKUP(A6,'Northern Branch Phase II Debris'!A:F,2,FALSE)</f>
        <v>2</v>
      </c>
      <c r="C6" s="27" t="str">
        <f>VLOOKUP(A6,'Northern Branch Phase II Debris'!A:F,3,FALSE)</f>
        <v>Happy Hollow Lane</v>
      </c>
      <c r="D6" s="335">
        <f>VLOOKUP(A6,'Go Aheads'!A:H,8,FALSE)</f>
        <v>43</v>
      </c>
      <c r="E6" s="28" t="s">
        <v>3981</v>
      </c>
      <c r="F6" s="336">
        <f>VLOOKUP(A6,'Northern Branch Phase II Debris'!A:F,4,FALSE)</f>
        <v>41</v>
      </c>
      <c r="G6" s="337">
        <f>VLOOKUP(A6,'Go Aheads'!A:G,6,FALSE)</f>
        <v>44251</v>
      </c>
      <c r="H6" s="332"/>
      <c r="I6" s="338" t="s">
        <v>306</v>
      </c>
      <c r="J6" s="27">
        <f>VLOOKUP(I6,'Northern Branch Phase II Debris'!A:F,2,FALSE)</f>
        <v>99</v>
      </c>
      <c r="K6" s="27" t="str">
        <f>VLOOKUP(I6,'Northern Branch Phase II Debris'!A:F,3,FALSE)</f>
        <v>Hecker Way</v>
      </c>
      <c r="L6" s="29">
        <f>VLOOKUP(I6,'Go Backs'!A:H,8,FALSE)</f>
        <v>4</v>
      </c>
      <c r="M6" s="31" t="s">
        <v>3982</v>
      </c>
      <c r="N6" s="336">
        <f>VLOOKUP(I6,'Northern Branch Phase II Debris'!A:F,4,FALSE)</f>
        <v>8</v>
      </c>
      <c r="O6" s="339">
        <f>VLOOKUP(I6,'Go Backs'!A:H,6,FALSE)</f>
        <v>44259</v>
      </c>
      <c r="P6" s="347"/>
      <c r="Q6" s="348" t="s">
        <v>3983</v>
      </c>
      <c r="R6" s="333"/>
      <c r="S6" s="333"/>
      <c r="T6" s="333"/>
      <c r="U6" s="333"/>
      <c r="V6" s="333"/>
      <c r="W6" s="333"/>
      <c r="X6" s="333"/>
      <c r="Y6" s="333"/>
      <c r="Z6" s="333"/>
      <c r="AA6" s="333"/>
      <c r="AB6" s="333"/>
      <c r="AC6" s="333"/>
      <c r="AD6" s="333"/>
      <c r="AE6" s="333"/>
      <c r="AF6" s="333"/>
      <c r="AG6" s="333"/>
    </row>
    <row r="7" spans="1:33" ht="75.75" thickBot="1">
      <c r="A7" s="334" t="s">
        <v>47</v>
      </c>
      <c r="B7" s="27" t="str">
        <f>VLOOKUP(A7,'Northern Branch Phase II Debris'!A:F,2,FALSE)</f>
        <v>061-630-012-000</v>
      </c>
      <c r="C7" s="27" t="str">
        <f>VLOOKUP(A7,'Northern Branch Phase II Debris'!A:F,3,FALSE)</f>
        <v>Deer Meadow Road</v>
      </c>
      <c r="D7" s="335">
        <f>VLOOKUP(A7,'Go Aheads'!A:H,8,FALSE)</f>
        <v>24</v>
      </c>
      <c r="E7" s="30" t="s">
        <v>3984</v>
      </c>
      <c r="F7" s="336">
        <f>VLOOKUP(A7,'Northern Branch Phase II Debris'!A:F,4,FALSE)</f>
        <v>39</v>
      </c>
      <c r="G7" s="337">
        <f>VLOOKUP(A7,'Go Aheads'!A:G,6,FALSE)</f>
        <v>44253</v>
      </c>
      <c r="H7" s="332"/>
      <c r="I7" s="338" t="s">
        <v>273</v>
      </c>
      <c r="J7" s="27">
        <f>VLOOKUP(I7,'Northern Branch Phase II Debris'!A:F,2,FALSE)</f>
        <v>231</v>
      </c>
      <c r="K7" s="27" t="str">
        <f>VLOOKUP(I7,'Northern Branch Phase II Debris'!A:F,3,FALSE)</f>
        <v>Quail Point Lane</v>
      </c>
      <c r="L7" s="29">
        <f>VLOOKUP(I7,'Go Backs'!A:H,8,FALSE)</f>
        <v>14</v>
      </c>
      <c r="M7" s="31" t="s">
        <v>3985</v>
      </c>
      <c r="N7" s="336">
        <f>VLOOKUP(I7,'Northern Branch Phase II Debris'!A:F,4,FALSE)</f>
        <v>15</v>
      </c>
      <c r="O7" s="339">
        <f>VLOOKUP(I7,'Go Backs'!A:H,6,FALSE)</f>
        <v>44260</v>
      </c>
      <c r="P7" s="349"/>
      <c r="Q7" s="350" t="s">
        <v>3986</v>
      </c>
      <c r="R7" s="333"/>
      <c r="S7" s="333"/>
      <c r="T7" s="333"/>
      <c r="U7" s="333"/>
      <c r="V7" s="333"/>
      <c r="W7" s="333"/>
      <c r="X7" s="333"/>
      <c r="Y7" s="333"/>
      <c r="Z7" s="333"/>
      <c r="AA7" s="333"/>
      <c r="AB7" s="333"/>
      <c r="AC7" s="333"/>
      <c r="AD7" s="333"/>
      <c r="AE7" s="333"/>
      <c r="AF7" s="333"/>
      <c r="AG7" s="333"/>
    </row>
    <row r="8" spans="1:33" ht="16.5" thickTop="1">
      <c r="A8" s="334" t="s">
        <v>48</v>
      </c>
      <c r="B8" s="27">
        <f>VLOOKUP(A8,'Northern Branch Phase II Debris'!A:F,2,FALSE)</f>
        <v>240</v>
      </c>
      <c r="C8" s="27" t="str">
        <f>VLOOKUP(A8,'Northern Branch Phase II Debris'!A:F,3,FALSE)</f>
        <v>Cochise Drive</v>
      </c>
      <c r="D8" s="335">
        <f>VLOOKUP(A8,'Go Aheads'!A:H,8,FALSE)</f>
        <v>56</v>
      </c>
      <c r="E8" s="30" t="s">
        <v>3987</v>
      </c>
      <c r="F8" s="336">
        <f>VLOOKUP(A8,'Northern Branch Phase II Debris'!A:F,4,FALSE)</f>
        <v>76</v>
      </c>
      <c r="G8" s="337">
        <f>VLOOKUP(A8,'Go Aheads'!A:G,6,FALSE)</f>
        <v>44257</v>
      </c>
      <c r="H8" s="332"/>
      <c r="I8" s="338" t="s">
        <v>278</v>
      </c>
      <c r="J8" s="27">
        <f>VLOOKUP(I8,'Northern Branch Phase II Debris'!A:F,2,FALSE)</f>
        <v>99</v>
      </c>
      <c r="K8" s="27" t="str">
        <f>VLOOKUP(I8,'Northern Branch Phase II Debris'!A:F,3,FALSE)</f>
        <v>Quail Point Lane</v>
      </c>
      <c r="L8" s="29">
        <f>VLOOKUP(I8,'Go Backs'!A:H,8,FALSE)</f>
        <v>1</v>
      </c>
      <c r="M8" s="31" t="s">
        <v>3988</v>
      </c>
      <c r="N8" s="336">
        <f>VLOOKUP(I8,'Northern Branch Phase II Debris'!A:F,4,FALSE)</f>
        <v>1</v>
      </c>
      <c r="O8" s="339">
        <f>VLOOKUP(I8,'Go Backs'!A:H,6,FALSE)</f>
        <v>44259</v>
      </c>
      <c r="P8" s="333"/>
      <c r="Q8" s="333"/>
      <c r="R8" s="333"/>
      <c r="S8" s="333"/>
      <c r="T8" s="333"/>
      <c r="U8" s="333"/>
      <c r="V8" s="333"/>
      <c r="W8" s="333"/>
      <c r="X8" s="333"/>
      <c r="Y8" s="333"/>
      <c r="Z8" s="333"/>
      <c r="AA8" s="333"/>
      <c r="AB8" s="333"/>
      <c r="AC8" s="333"/>
      <c r="AD8" s="333"/>
      <c r="AE8" s="333"/>
      <c r="AF8" s="333"/>
      <c r="AG8" s="333"/>
    </row>
    <row r="9" spans="1:33" ht="15.75">
      <c r="A9" s="334" t="s">
        <v>49</v>
      </c>
      <c r="B9" s="27">
        <f>VLOOKUP(A9,'Northern Branch Phase II Debris'!A:F,2,FALSE)</f>
        <v>555</v>
      </c>
      <c r="C9" s="27" t="str">
        <f>VLOOKUP(A9,'Northern Branch Phase II Debris'!A:F,3,FALSE)</f>
        <v>Craig Access Road</v>
      </c>
      <c r="D9" s="335">
        <f>VLOOKUP(A9,'Go Aheads'!A:H,8,FALSE)</f>
        <v>4</v>
      </c>
      <c r="E9" s="30" t="s">
        <v>3989</v>
      </c>
      <c r="F9" s="336">
        <f>VLOOKUP(A9,'Northern Branch Phase II Debris'!A:F,4,FALSE)</f>
        <v>4</v>
      </c>
      <c r="G9" s="337">
        <f>VLOOKUP(A9,'Go Aheads'!A:G,6,FALSE)</f>
        <v>44257</v>
      </c>
      <c r="H9" s="332"/>
      <c r="I9" s="338" t="s">
        <v>316</v>
      </c>
      <c r="J9" s="27">
        <f>VLOOKUP(I9,'Northern Branch Phase II Debris'!A:F,2,FALSE)</f>
        <v>63</v>
      </c>
      <c r="K9" s="27" t="str">
        <f>VLOOKUP(I9,'Northern Branch Phase II Debris'!A:F,3,FALSE)</f>
        <v>Quail Point Lane</v>
      </c>
      <c r="L9" s="29">
        <f>VLOOKUP(I9,'Go Backs'!A:H,8,FALSE)</f>
        <v>1</v>
      </c>
      <c r="M9" s="31" t="s">
        <v>3990</v>
      </c>
      <c r="N9" s="336">
        <f>VLOOKUP(I9,'Northern Branch Phase II Debris'!A:F,4,FALSE)</f>
        <v>1</v>
      </c>
      <c r="O9" s="339">
        <f>VLOOKUP(I9,'Go Backs'!A:H,6,FALSE)</f>
        <v>44259</v>
      </c>
      <c r="P9" s="333"/>
      <c r="Q9" s="333"/>
      <c r="R9" s="333"/>
      <c r="S9" s="333"/>
      <c r="T9" s="333"/>
      <c r="U9" s="333"/>
      <c r="V9" s="333"/>
      <c r="W9" s="333"/>
      <c r="X9" s="333"/>
      <c r="Y9" s="333"/>
      <c r="Z9" s="333"/>
      <c r="AA9" s="333"/>
      <c r="AB9" s="333"/>
      <c r="AC9" s="333"/>
      <c r="AD9" s="333"/>
      <c r="AE9" s="333"/>
      <c r="AF9" s="333"/>
      <c r="AG9" s="333"/>
    </row>
    <row r="10" spans="1:33" ht="15.75">
      <c r="A10" s="334" t="s">
        <v>50</v>
      </c>
      <c r="B10" s="27">
        <f>VLOOKUP(A10,'Northern Branch Phase II Debris'!A:F,2,FALSE)</f>
        <v>445</v>
      </c>
      <c r="C10" s="27" t="str">
        <f>VLOOKUP(A10,'Northern Branch Phase II Debris'!A:F,3,FALSE)</f>
        <v>Craig Access Road</v>
      </c>
      <c r="D10" s="335">
        <f>VLOOKUP(A10,'Go Aheads'!A:H,8,FALSE)</f>
        <v>1</v>
      </c>
      <c r="E10" s="30" t="s">
        <v>3991</v>
      </c>
      <c r="F10" s="336">
        <f>VLOOKUP(A10,'Northern Branch Phase II Debris'!A:F,4,FALSE)</f>
        <v>1</v>
      </c>
      <c r="G10" s="337">
        <f>VLOOKUP(A10,'Go Aheads'!A:G,6,FALSE)</f>
        <v>44257</v>
      </c>
      <c r="H10" s="332"/>
      <c r="I10" s="338" t="s">
        <v>310</v>
      </c>
      <c r="J10" s="27">
        <f>VLOOKUP(I10,'Northern Branch Phase II Debris'!A:F,2,FALSE)</f>
        <v>35</v>
      </c>
      <c r="K10" s="27" t="str">
        <f>VLOOKUP(I10,'Northern Branch Phase II Debris'!A:F,3,FALSE)</f>
        <v>Eagle Point Lane</v>
      </c>
      <c r="L10" s="29">
        <f>VLOOKUP(I10,'Go Backs'!A:H,8,FALSE)</f>
        <v>4</v>
      </c>
      <c r="M10" s="31" t="s">
        <v>3992</v>
      </c>
      <c r="N10" s="336">
        <f>VLOOKUP(I10,'Northern Branch Phase II Debris'!A:F,4,FALSE)</f>
        <v>9</v>
      </c>
      <c r="O10" s="339">
        <f>VLOOKUP(I10,'Go Backs'!A:H,6,FALSE)</f>
        <v>44259</v>
      </c>
      <c r="P10" s="333"/>
      <c r="Q10" s="333"/>
      <c r="R10" s="333"/>
      <c r="S10" s="333"/>
      <c r="T10" s="333"/>
      <c r="U10" s="333"/>
      <c r="V10" s="333"/>
      <c r="W10" s="333"/>
      <c r="X10" s="333"/>
      <c r="Y10" s="333"/>
      <c r="Z10" s="333"/>
      <c r="AA10" s="333"/>
      <c r="AB10" s="333"/>
      <c r="AC10" s="333"/>
      <c r="AD10" s="333"/>
      <c r="AE10" s="333"/>
      <c r="AF10" s="333"/>
      <c r="AG10" s="333"/>
    </row>
    <row r="11" spans="1:33" ht="15.75">
      <c r="A11" s="334" t="s">
        <v>51</v>
      </c>
      <c r="B11" s="27">
        <f>VLOOKUP(A11,'Northern Branch Phase II Debris'!A:F,2,FALSE)</f>
        <v>637</v>
      </c>
      <c r="C11" s="27" t="str">
        <f>VLOOKUP(A11,'Northern Branch Phase II Debris'!A:F,3,FALSE)</f>
        <v>Craig Access Road</v>
      </c>
      <c r="D11" s="335">
        <f>VLOOKUP(A11,'Go Aheads'!A:H,8,FALSE)</f>
        <v>11</v>
      </c>
      <c r="E11" s="32" t="s">
        <v>4346</v>
      </c>
      <c r="F11" s="336">
        <f>VLOOKUP(A11,'Northern Branch Phase II Debris'!A:F,4,FALSE)</f>
        <v>16</v>
      </c>
      <c r="G11" s="337">
        <f>VLOOKUP(A11,'Go Aheads'!A:G,6,FALSE)</f>
        <v>44258</v>
      </c>
      <c r="H11" s="332"/>
      <c r="I11" s="338" t="s">
        <v>268</v>
      </c>
      <c r="J11" s="27">
        <f>VLOOKUP(I11,'Northern Branch Phase II Debris'!A:F,2,FALSE)</f>
        <v>25</v>
      </c>
      <c r="K11" s="27" t="str">
        <f>VLOOKUP(I11,'Northern Branch Phase II Debris'!A:F,3,FALSE)</f>
        <v>Carter Road</v>
      </c>
      <c r="L11" s="29">
        <f>VLOOKUP(I11,'Go Backs'!A:H,8,FALSE)</f>
        <v>4</v>
      </c>
      <c r="M11" s="31" t="s">
        <v>3993</v>
      </c>
      <c r="N11" s="336">
        <f>VLOOKUP(I11,'Northern Branch Phase II Debris'!A:F,4,FALSE)</f>
        <v>4</v>
      </c>
      <c r="O11" s="339">
        <f>VLOOKUP(I11,'Go Backs'!A:H,6,FALSE)</f>
        <v>44263</v>
      </c>
      <c r="P11" s="333"/>
      <c r="Q11" s="333"/>
      <c r="R11" s="333"/>
      <c r="S11" s="333"/>
      <c r="T11" s="333"/>
      <c r="U11" s="333"/>
      <c r="V11" s="333"/>
      <c r="W11" s="333"/>
      <c r="X11" s="333"/>
      <c r="Y11" s="333"/>
      <c r="Z11" s="333"/>
      <c r="AA11" s="333"/>
      <c r="AB11" s="333"/>
      <c r="AC11" s="333"/>
      <c r="AD11" s="333"/>
      <c r="AE11" s="333"/>
      <c r="AF11" s="333"/>
      <c r="AG11" s="333"/>
    </row>
    <row r="12" spans="1:33" ht="15.75">
      <c r="A12" s="334" t="s">
        <v>52</v>
      </c>
      <c r="B12" s="27">
        <f>VLOOKUP(A12,'Northern Branch Phase II Debris'!A:F,2,FALSE)</f>
        <v>585</v>
      </c>
      <c r="C12" s="27" t="str">
        <f>VLOOKUP(A12,'Northern Branch Phase II Debris'!A:F,3,FALSE)</f>
        <v>Craig Access Road</v>
      </c>
      <c r="D12" s="335">
        <f>VLOOKUP(A12,'Go Aheads'!A:H,8,FALSE)</f>
        <v>1</v>
      </c>
      <c r="E12" s="30" t="s">
        <v>3994</v>
      </c>
      <c r="F12" s="336">
        <f>VLOOKUP(A12,'Northern Branch Phase II Debris'!A:F,4,FALSE)</f>
        <v>1</v>
      </c>
      <c r="G12" s="337">
        <f>VLOOKUP(A12,'Go Aheads'!A:G,6,FALSE)</f>
        <v>44258</v>
      </c>
      <c r="H12" s="332"/>
      <c r="I12" s="338" t="s">
        <v>238</v>
      </c>
      <c r="J12" s="27">
        <f>VLOOKUP(I12,'Northern Branch Phase II Debris'!A:F,2,FALSE)</f>
        <v>248</v>
      </c>
      <c r="K12" s="27" t="str">
        <f>VLOOKUP(I12,'Northern Branch Phase II Debris'!A:F,3,FALSE)</f>
        <v>Rocky Point Road</v>
      </c>
      <c r="L12" s="29">
        <f>VLOOKUP(I12,'Go Backs'!A:H,8,FALSE)</f>
        <v>8</v>
      </c>
      <c r="M12" s="31" t="s">
        <v>3995</v>
      </c>
      <c r="N12" s="336">
        <f>VLOOKUP(I12,'Northern Branch Phase II Debris'!A:F,4,FALSE)</f>
        <v>8</v>
      </c>
      <c r="O12" s="339">
        <f>VLOOKUP(I12,'Go Backs'!A:H,6,FALSE)</f>
        <v>44263</v>
      </c>
      <c r="P12" s="333"/>
      <c r="Q12" s="333"/>
      <c r="R12" s="333"/>
      <c r="S12" s="333"/>
      <c r="T12" s="333"/>
      <c r="U12" s="333"/>
      <c r="V12" s="333"/>
      <c r="W12" s="333"/>
      <c r="X12" s="333"/>
      <c r="Y12" s="333"/>
      <c r="Z12" s="333"/>
      <c r="AA12" s="333"/>
      <c r="AB12" s="333"/>
      <c r="AC12" s="333"/>
      <c r="AD12" s="333"/>
      <c r="AE12" s="333"/>
      <c r="AF12" s="333"/>
      <c r="AG12" s="333"/>
    </row>
    <row r="13" spans="1:33" ht="15.75">
      <c r="A13" s="334" t="s">
        <v>53</v>
      </c>
      <c r="B13" s="27">
        <f>VLOOKUP(A13,'Northern Branch Phase II Debris'!A:F,2,FALSE)</f>
        <v>481</v>
      </c>
      <c r="C13" s="27" t="str">
        <f>VLOOKUP(A13,'Northern Branch Phase II Debris'!A:F,3,FALSE)</f>
        <v>Craig Access Road</v>
      </c>
      <c r="D13" s="335">
        <f>VLOOKUP(A13,'Go Aheads'!A:H,8,FALSE)</f>
        <v>5</v>
      </c>
      <c r="E13" s="28" t="s">
        <v>3996</v>
      </c>
      <c r="F13" s="336">
        <f>VLOOKUP(A13,'Northern Branch Phase II Debris'!A:F,4,FALSE)</f>
        <v>3</v>
      </c>
      <c r="G13" s="337">
        <f>VLOOKUP(A13,'Go Aheads'!A:G,6,FALSE)</f>
        <v>44258</v>
      </c>
      <c r="H13" s="332"/>
      <c r="I13" s="338" t="s">
        <v>182</v>
      </c>
      <c r="J13" s="27">
        <f>VLOOKUP(I13,'Northern Branch Phase II Debris'!A:F,2,FALSE)</f>
        <v>55</v>
      </c>
      <c r="K13" s="27" t="str">
        <f>VLOOKUP(I13,'Northern Branch Phase II Debris'!A:F,3,FALSE)</f>
        <v>Cedar Tree Lane</v>
      </c>
      <c r="L13" s="29">
        <f>VLOOKUP(I13,'Go Backs'!A:H,8,FALSE)</f>
        <v>16</v>
      </c>
      <c r="M13" s="31" t="s">
        <v>3997</v>
      </c>
      <c r="N13" s="336">
        <f>VLOOKUP(I13,'Northern Branch Phase II Debris'!A:F,4,FALSE)</f>
        <v>20</v>
      </c>
      <c r="O13" s="339">
        <f>VLOOKUP(I13,'Go Backs'!A:H,6,FALSE)</f>
        <v>44264</v>
      </c>
      <c r="P13" s="333"/>
      <c r="Q13" s="333"/>
      <c r="R13" s="333"/>
      <c r="S13" s="333"/>
      <c r="T13" s="333"/>
      <c r="U13" s="333"/>
      <c r="V13" s="333"/>
      <c r="W13" s="333"/>
      <c r="X13" s="333"/>
      <c r="Y13" s="333"/>
      <c r="Z13" s="333"/>
      <c r="AA13" s="333"/>
      <c r="AB13" s="333"/>
      <c r="AC13" s="333"/>
      <c r="AD13" s="333"/>
      <c r="AE13" s="333"/>
      <c r="AF13" s="333"/>
      <c r="AG13" s="333"/>
    </row>
    <row r="14" spans="1:33" ht="15.75">
      <c r="A14" s="334" t="s">
        <v>54</v>
      </c>
      <c r="B14" s="27">
        <f>VLOOKUP(A14,'Northern Branch Phase II Debris'!A:F,2,FALSE)</f>
        <v>136</v>
      </c>
      <c r="C14" s="27" t="str">
        <f>VLOOKUP(A14,'Northern Branch Phase II Debris'!A:F,3,FALSE)</f>
        <v>Canfield Drive</v>
      </c>
      <c r="D14" s="335">
        <f>VLOOKUP(A14,'Go Aheads'!A:H,8,FALSE)</f>
        <v>3</v>
      </c>
      <c r="E14" s="30" t="s">
        <v>3998</v>
      </c>
      <c r="F14" s="336">
        <f>VLOOKUP(A14,'Northern Branch Phase II Debris'!A:F,4,FALSE)</f>
        <v>3</v>
      </c>
      <c r="G14" s="337">
        <f>VLOOKUP(A14,'Go Aheads'!A:G,6,FALSE)</f>
        <v>44258</v>
      </c>
      <c r="H14" s="332"/>
      <c r="I14" s="338" t="s">
        <v>284</v>
      </c>
      <c r="J14" s="27">
        <f>VLOOKUP(I14,'Northern Branch Phase II Debris'!A:F,2,FALSE)</f>
        <v>21</v>
      </c>
      <c r="K14" s="27" t="str">
        <f>VLOOKUP(I14,'Northern Branch Phase II Debris'!A:F,3,FALSE)</f>
        <v>Cedar Tree Lane</v>
      </c>
      <c r="L14" s="29">
        <f>VLOOKUP(I14,'Go Backs'!A:H,8,FALSE)</f>
        <v>14</v>
      </c>
      <c r="M14" s="31" t="s">
        <v>3999</v>
      </c>
      <c r="N14" s="336">
        <f>VLOOKUP(I14,'Northern Branch Phase II Debris'!A:F,4,FALSE)</f>
        <v>14</v>
      </c>
      <c r="O14" s="339">
        <f>VLOOKUP(I14,'Go Backs'!A:H,6,FALSE)</f>
        <v>44264</v>
      </c>
      <c r="P14" s="333"/>
      <c r="Q14" s="333"/>
      <c r="R14" s="333"/>
      <c r="S14" s="333"/>
      <c r="T14" s="333"/>
      <c r="U14" s="333"/>
      <c r="V14" s="333"/>
      <c r="W14" s="333"/>
      <c r="X14" s="333"/>
      <c r="Y14" s="333"/>
      <c r="Z14" s="333"/>
      <c r="AA14" s="333"/>
      <c r="AB14" s="333"/>
      <c r="AC14" s="333"/>
      <c r="AD14" s="333"/>
      <c r="AE14" s="333"/>
      <c r="AF14" s="333"/>
      <c r="AG14" s="333"/>
    </row>
    <row r="15" spans="1:33" ht="15.75">
      <c r="A15" s="334" t="s">
        <v>55</v>
      </c>
      <c r="B15" s="27">
        <f>VLOOKUP(A15,'Northern Branch Phase II Debris'!A:F,2,FALSE)</f>
        <v>121</v>
      </c>
      <c r="C15" s="27" t="str">
        <f>VLOOKUP(A15,'Northern Branch Phase II Debris'!A:F,3,FALSE)</f>
        <v>Rocky Point Road</v>
      </c>
      <c r="D15" s="335">
        <f>VLOOKUP(A15,'Go Aheads'!A:H,8,FALSE)</f>
        <v>3</v>
      </c>
      <c r="E15" s="30" t="s">
        <v>4000</v>
      </c>
      <c r="F15" s="336">
        <f>VLOOKUP(A15,'Northern Branch Phase II Debris'!A:F,4,FALSE)</f>
        <v>3</v>
      </c>
      <c r="G15" s="337">
        <f>VLOOKUP(A15,'Go Aheads'!A:G,6,FALSE)</f>
        <v>44259</v>
      </c>
      <c r="H15" s="332"/>
      <c r="I15" s="338" t="s">
        <v>318</v>
      </c>
      <c r="J15" s="27">
        <f>VLOOKUP(I15,'Northern Branch Phase II Debris'!A:F,2,FALSE)</f>
        <v>95</v>
      </c>
      <c r="K15" s="27" t="str">
        <f>VLOOKUP(I15,'Northern Branch Phase II Debris'!A:F,3,FALSE)</f>
        <v>Mills Ranch Road</v>
      </c>
      <c r="L15" s="29">
        <f>VLOOKUP(I15,'Go Backs'!A:H,8,FALSE)</f>
        <v>4</v>
      </c>
      <c r="M15" s="31" t="s">
        <v>4001</v>
      </c>
      <c r="N15" s="336">
        <f>VLOOKUP(I15,'Northern Branch Phase II Debris'!A:F,4,FALSE)</f>
        <v>4</v>
      </c>
      <c r="O15" s="339">
        <f>VLOOKUP(I15,'Go Backs'!A:H,6,FALSE)</f>
        <v>44264</v>
      </c>
      <c r="P15" s="333"/>
      <c r="Q15" s="333"/>
      <c r="R15" s="333"/>
      <c r="S15" s="333"/>
      <c r="T15" s="333"/>
      <c r="U15" s="333"/>
      <c r="V15" s="333"/>
      <c r="W15" s="333"/>
      <c r="X15" s="333"/>
      <c r="Y15" s="333"/>
      <c r="Z15" s="333"/>
      <c r="AA15" s="333"/>
      <c r="AB15" s="333"/>
      <c r="AC15" s="333"/>
      <c r="AD15" s="333"/>
      <c r="AE15" s="333"/>
      <c r="AF15" s="333"/>
      <c r="AG15" s="333"/>
    </row>
    <row r="16" spans="1:33" ht="15.75">
      <c r="A16" s="334" t="s">
        <v>56</v>
      </c>
      <c r="B16" s="27">
        <f>VLOOKUP(A16,'Northern Branch Phase II Debris'!A:F,2,FALSE)</f>
        <v>504</v>
      </c>
      <c r="C16" s="27" t="str">
        <f>VLOOKUP(A16,'Northern Branch Phase II Debris'!A:F,3,FALSE)</f>
        <v>Mill Road</v>
      </c>
      <c r="D16" s="335">
        <f>VLOOKUP(A16,'Go Aheads'!A:H,8,FALSE)</f>
        <v>3</v>
      </c>
      <c r="E16" s="30" t="s">
        <v>4002</v>
      </c>
      <c r="F16" s="336">
        <f>VLOOKUP(A16,'Northern Branch Phase II Debris'!A:F,4,FALSE)</f>
        <v>4</v>
      </c>
      <c r="G16" s="337">
        <f>VLOOKUP(A16,'Go Aheads'!A:G,6,FALSE)</f>
        <v>44259</v>
      </c>
      <c r="H16" s="332"/>
      <c r="I16" s="338" t="s">
        <v>220</v>
      </c>
      <c r="J16" s="27">
        <f>VLOOKUP(I16,'Northern Branch Phase II Debris'!A:F,2,FALSE)</f>
        <v>131</v>
      </c>
      <c r="K16" s="27" t="str">
        <f>VLOOKUP(I16,'Northern Branch Phase II Debris'!A:F,3,FALSE)</f>
        <v>Cedar Tree Lane</v>
      </c>
      <c r="L16" s="29">
        <f>VLOOKUP(I16,'Go Backs'!A:H,8,FALSE)</f>
        <v>5</v>
      </c>
      <c r="M16" s="31" t="s">
        <v>4003</v>
      </c>
      <c r="N16" s="336">
        <f>VLOOKUP(I16,'Northern Branch Phase II Debris'!A:F,4,FALSE)</f>
        <v>6</v>
      </c>
      <c r="O16" s="339">
        <f>VLOOKUP(I16,'Go Backs'!A:H,6,FALSE)</f>
        <v>44264</v>
      </c>
      <c r="P16" s="333"/>
      <c r="Q16" s="333"/>
      <c r="R16" s="333"/>
      <c r="S16" s="333"/>
      <c r="T16" s="333"/>
      <c r="U16" s="333"/>
      <c r="V16" s="333"/>
      <c r="W16" s="333"/>
      <c r="X16" s="333"/>
      <c r="Y16" s="333"/>
      <c r="Z16" s="333"/>
      <c r="AA16" s="333"/>
      <c r="AB16" s="333"/>
      <c r="AC16" s="333"/>
      <c r="AD16" s="333"/>
      <c r="AE16" s="333"/>
      <c r="AF16" s="333"/>
      <c r="AG16" s="333"/>
    </row>
    <row r="17" spans="1:33" ht="15.75">
      <c r="A17" s="334" t="s">
        <v>57</v>
      </c>
      <c r="B17" s="27">
        <f>VLOOKUP(A17,'Northern Branch Phase II Debris'!A:F,2,FALSE)</f>
        <v>2029</v>
      </c>
      <c r="C17" s="27" t="str">
        <f>VLOOKUP(A17,'Northern Branch Phase II Debris'!A:F,3,FALSE)</f>
        <v>Lumpkin Road</v>
      </c>
      <c r="D17" s="335">
        <f>VLOOKUP(A17,'Go Aheads'!A:H,8,FALSE)</f>
        <v>7</v>
      </c>
      <c r="E17" s="28" t="s">
        <v>4004</v>
      </c>
      <c r="F17" s="336">
        <f>VLOOKUP(A17,'Northern Branch Phase II Debris'!A:F,4,FALSE)</f>
        <v>4</v>
      </c>
      <c r="G17" s="337">
        <f>VLOOKUP(A17,'Go Aheads'!A:G,6,FALSE)</f>
        <v>44259</v>
      </c>
      <c r="H17" s="332"/>
      <c r="I17" s="338" t="s">
        <v>356</v>
      </c>
      <c r="J17" s="27">
        <f>VLOOKUP(I17,'Northern Branch Phase II Debris'!A:F,2,FALSE)</f>
        <v>256</v>
      </c>
      <c r="K17" s="27" t="str">
        <f>VLOOKUP(I17,'Northern Branch Phase II Debris'!A:F,3,FALSE)</f>
        <v>Rocky Point Road</v>
      </c>
      <c r="L17" s="29">
        <f>VLOOKUP(I17,'Go Backs'!A:H,8,FALSE)</f>
        <v>2</v>
      </c>
      <c r="M17" s="33" t="s">
        <v>4305</v>
      </c>
      <c r="N17" s="336">
        <f>VLOOKUP(I17,'Northern Branch Phase II Debris'!A:F,4,FALSE)</f>
        <v>3</v>
      </c>
      <c r="O17" s="339">
        <f>VLOOKUP(I17,'Go Backs'!A:H,6,FALSE)</f>
        <v>44264</v>
      </c>
      <c r="P17" s="333"/>
      <c r="Q17" s="333"/>
      <c r="R17" s="333"/>
      <c r="S17" s="333"/>
      <c r="T17" s="333"/>
      <c r="U17" s="333"/>
      <c r="V17" s="333"/>
      <c r="W17" s="333"/>
      <c r="X17" s="333"/>
      <c r="Y17" s="333"/>
      <c r="Z17" s="333"/>
      <c r="AA17" s="333"/>
      <c r="AB17" s="333"/>
      <c r="AC17" s="333"/>
      <c r="AD17" s="333"/>
      <c r="AE17" s="333"/>
      <c r="AF17" s="333"/>
      <c r="AG17" s="333"/>
    </row>
    <row r="18" spans="1:33" ht="31.5">
      <c r="A18" s="334" t="s">
        <v>60</v>
      </c>
      <c r="B18" s="27">
        <f>VLOOKUP(A18,'Northern Branch Phase II Debris'!A:F,2,FALSE)</f>
        <v>42</v>
      </c>
      <c r="C18" s="27" t="str">
        <f>VLOOKUP(A18,'Northern Branch Phase II Debris'!A:F,3,FALSE)</f>
        <v>Dollar Road</v>
      </c>
      <c r="D18" s="335">
        <f>VLOOKUP(A18,'Go Aheads'!A:H,8,FALSE)</f>
        <v>2</v>
      </c>
      <c r="E18" s="30" t="s">
        <v>4006</v>
      </c>
      <c r="F18" s="336">
        <f>VLOOKUP(A18,'Northern Branch Phase II Debris'!A:F,4,FALSE)</f>
        <v>2</v>
      </c>
      <c r="G18" s="337">
        <f>VLOOKUP(A18,'Go Aheads'!A:G,6,FALSE)</f>
        <v>44260</v>
      </c>
      <c r="H18" s="332"/>
      <c r="I18" s="338" t="s">
        <v>312</v>
      </c>
      <c r="J18" s="27">
        <f>VLOOKUP(I18,'Northern Branch Phase II Debris'!A:F,2,FALSE)</f>
        <v>123</v>
      </c>
      <c r="K18" s="27" t="str">
        <f>VLOOKUP(I18,'Northern Branch Phase II Debris'!A:F,3,FALSE)</f>
        <v>Happy Hollow Lane</v>
      </c>
      <c r="L18" s="29">
        <f>VLOOKUP(I18,'Go Backs'!A:H,8,FALSE)</f>
        <v>4</v>
      </c>
      <c r="M18" s="31" t="s">
        <v>4007</v>
      </c>
      <c r="N18" s="336">
        <f>VLOOKUP(I18,'Northern Branch Phase II Debris'!A:F,4,FALSE)</f>
        <v>4</v>
      </c>
      <c r="O18" s="339">
        <f>VLOOKUP(I18,'Go Backs'!A:H,6,FALSE)</f>
        <v>44264</v>
      </c>
      <c r="P18" s="333"/>
      <c r="Q18" s="333"/>
      <c r="R18" s="333"/>
      <c r="S18" s="333"/>
      <c r="T18" s="333"/>
      <c r="U18" s="333"/>
      <c r="V18" s="333"/>
      <c r="W18" s="333"/>
      <c r="X18" s="333"/>
      <c r="Y18" s="333"/>
      <c r="Z18" s="333"/>
      <c r="AA18" s="333"/>
      <c r="AB18" s="333"/>
      <c r="AC18" s="333"/>
      <c r="AD18" s="333"/>
      <c r="AE18" s="333"/>
      <c r="AF18" s="333"/>
      <c r="AG18" s="333"/>
    </row>
    <row r="19" spans="1:33" ht="31.5">
      <c r="A19" s="342" t="s">
        <v>61</v>
      </c>
      <c r="B19" s="27">
        <f>VLOOKUP(A19,'Northern Branch Phase II Debris'!A:F,2,FALSE)</f>
        <v>458</v>
      </c>
      <c r="C19" s="27" t="str">
        <f>VLOOKUP(A19,'Northern Branch Phase II Debris'!A:F,3,FALSE)</f>
        <v>Bryant Ravine Road</v>
      </c>
      <c r="D19" s="335">
        <f>VLOOKUP(A19,'Go Aheads'!A:H,8,FALSE)</f>
        <v>33</v>
      </c>
      <c r="E19" s="30" t="s">
        <v>4009</v>
      </c>
      <c r="F19" s="336">
        <f>VLOOKUP(A19,'Northern Branch Phase II Debris'!A:F,4,FALSE)</f>
        <v>20</v>
      </c>
      <c r="G19" s="337">
        <f>VLOOKUP(A19,'Go Aheads'!A:G,6,FALSE)</f>
        <v>44362</v>
      </c>
      <c r="H19" s="332"/>
      <c r="I19" s="338" t="s">
        <v>197</v>
      </c>
      <c r="J19" s="27">
        <f>VLOOKUP(I19,'Northern Branch Phase II Debris'!A:F,2,FALSE)</f>
        <v>1394</v>
      </c>
      <c r="K19" s="27" t="str">
        <f>VLOOKUP(I19,'Northern Branch Phase II Debris'!A:F,3,FALSE)</f>
        <v>Lumpkin Road</v>
      </c>
      <c r="L19" s="29">
        <f>VLOOKUP(I19,'Go Backs'!A:H,8,FALSE)</f>
        <v>9</v>
      </c>
      <c r="M19" s="31" t="s">
        <v>4008</v>
      </c>
      <c r="N19" s="336">
        <f>VLOOKUP(I19,'Northern Branch Phase II Debris'!A:F,4,FALSE)</f>
        <v>9</v>
      </c>
      <c r="O19" s="339">
        <f>VLOOKUP(I19,'Go Backs'!A:H,6,FALSE)</f>
        <v>44267</v>
      </c>
      <c r="P19" s="333"/>
      <c r="Q19" s="333"/>
      <c r="R19" s="333"/>
      <c r="S19" s="333"/>
      <c r="T19" s="333"/>
      <c r="U19" s="333"/>
      <c r="V19" s="333"/>
      <c r="W19" s="333"/>
      <c r="X19" s="333"/>
      <c r="Y19" s="333"/>
      <c r="Z19" s="333"/>
      <c r="AA19" s="333"/>
      <c r="AB19" s="333"/>
      <c r="AC19" s="333"/>
      <c r="AD19" s="333"/>
      <c r="AE19" s="333"/>
      <c r="AF19" s="333"/>
      <c r="AG19" s="333"/>
    </row>
    <row r="20" spans="1:33" ht="15.75">
      <c r="A20" s="334" t="s">
        <v>59</v>
      </c>
      <c r="B20" s="27">
        <f>VLOOKUP(A20,'Northern Branch Phase II Debris'!A:F,2,FALSE)</f>
        <v>30</v>
      </c>
      <c r="C20" s="27" t="str">
        <f>VLOOKUP(A20,'Northern Branch Phase II Debris'!A:F,3,FALSE)</f>
        <v>Happy Hollow Lane</v>
      </c>
      <c r="D20" s="335">
        <f>VLOOKUP(A20,'Go Aheads'!A:H,8,FALSE)</f>
        <v>13</v>
      </c>
      <c r="E20" s="30" t="s">
        <v>4011</v>
      </c>
      <c r="F20" s="336">
        <f>VLOOKUP(A20,'Northern Branch Phase II Debris'!A:F,4,FALSE)</f>
        <v>23</v>
      </c>
      <c r="G20" s="337">
        <f>VLOOKUP(A20,'Go Aheads'!A:G,6,FALSE)</f>
        <v>44252</v>
      </c>
      <c r="H20" s="332"/>
      <c r="I20" s="338" t="s">
        <v>286</v>
      </c>
      <c r="J20" s="27">
        <f>VLOOKUP(I20,'Northern Branch Phase II Debris'!A:F,2,FALSE)</f>
        <v>196</v>
      </c>
      <c r="K20" s="27" t="str">
        <f>VLOOKUP(I20,'Northern Branch Phase II Debris'!A:F,3,FALSE)</f>
        <v>Lakeview Terrace</v>
      </c>
      <c r="L20" s="29">
        <f>VLOOKUP(I20,'Go Backs'!A:H,8,FALSE)</f>
        <v>1</v>
      </c>
      <c r="M20" s="31" t="s">
        <v>4010</v>
      </c>
      <c r="N20" s="336">
        <f>VLOOKUP(I20,'Northern Branch Phase II Debris'!A:F,4,FALSE)</f>
        <v>1</v>
      </c>
      <c r="O20" s="339">
        <f>VLOOKUP(I20,'Go Backs'!A:H,6,FALSE)</f>
        <v>44267</v>
      </c>
      <c r="P20" s="333"/>
      <c r="Q20" s="333"/>
      <c r="R20" s="333"/>
      <c r="S20" s="333"/>
      <c r="T20" s="333"/>
      <c r="U20" s="333"/>
      <c r="V20" s="333"/>
      <c r="W20" s="333"/>
      <c r="X20" s="333"/>
      <c r="Y20" s="333"/>
      <c r="Z20" s="333"/>
      <c r="AA20" s="333"/>
      <c r="AB20" s="333"/>
      <c r="AC20" s="333"/>
      <c r="AD20" s="333"/>
      <c r="AE20" s="333"/>
      <c r="AF20" s="333"/>
      <c r="AG20" s="333"/>
    </row>
    <row r="21" spans="1:33" ht="31.5">
      <c r="A21" s="334" t="s">
        <v>62</v>
      </c>
      <c r="B21" s="27">
        <f>VLOOKUP(A21,'Northern Branch Phase II Debris'!A:F,2,FALSE)</f>
        <v>507</v>
      </c>
      <c r="C21" s="27" t="str">
        <f>VLOOKUP(A21,'Northern Branch Phase II Debris'!A:F,3,FALSE)</f>
        <v>Broken Springs Road</v>
      </c>
      <c r="D21" s="335">
        <f>VLOOKUP(A21,'Go Aheads'!A:H,8,FALSE)</f>
        <v>1</v>
      </c>
      <c r="E21" s="30" t="s">
        <v>4013</v>
      </c>
      <c r="F21" s="336">
        <f>VLOOKUP(A21,'Northern Branch Phase II Debris'!A:F,4,FALSE)</f>
        <v>1</v>
      </c>
      <c r="G21" s="337">
        <f>VLOOKUP(A21,'Go Aheads'!A:G,6,FALSE)</f>
        <v>44263</v>
      </c>
      <c r="H21" s="332"/>
      <c r="I21" s="338" t="s">
        <v>250</v>
      </c>
      <c r="J21" s="27">
        <f>VLOOKUP(I21,'Northern Branch Phase II Debris'!A:F,2,FALSE)</f>
        <v>1505</v>
      </c>
      <c r="K21" s="27" t="str">
        <f>VLOOKUP(I21,'Northern Branch Phase II Debris'!A:F,3,FALSE)</f>
        <v>Lumpkin Road</v>
      </c>
      <c r="L21" s="29">
        <f>VLOOKUP(I21,'Go Backs'!A:H,8,FALSE)</f>
        <v>6</v>
      </c>
      <c r="M21" s="31" t="s">
        <v>4012</v>
      </c>
      <c r="N21" s="336">
        <f>VLOOKUP(I21,'Northern Branch Phase II Debris'!A:F,4,FALSE)</f>
        <v>8</v>
      </c>
      <c r="O21" s="339">
        <f>VLOOKUP(I21,'Go Backs'!A:H,6,FALSE)</f>
        <v>44272</v>
      </c>
      <c r="P21" s="333"/>
      <c r="Q21" s="333"/>
      <c r="R21" s="333"/>
      <c r="S21" s="333"/>
      <c r="T21" s="333"/>
      <c r="U21" s="333"/>
      <c r="V21" s="333"/>
      <c r="W21" s="333"/>
      <c r="X21" s="333"/>
      <c r="Y21" s="333"/>
      <c r="Z21" s="333"/>
      <c r="AA21" s="333"/>
      <c r="AB21" s="333"/>
      <c r="AC21" s="333"/>
      <c r="AD21" s="333"/>
      <c r="AE21" s="333"/>
      <c r="AF21" s="333"/>
      <c r="AG21" s="333"/>
    </row>
    <row r="22" spans="1:33" ht="16.5" thickBot="1">
      <c r="A22" s="334" t="s">
        <v>63</v>
      </c>
      <c r="B22" s="27">
        <f>VLOOKUP(A22,'Northern Branch Phase II Debris'!A:F,2,FALSE)</f>
        <v>31</v>
      </c>
      <c r="C22" s="27" t="str">
        <f>VLOOKUP(A22,'Northern Branch Phase II Debris'!A:F,3,FALSE)</f>
        <v>Mills Ranch Road</v>
      </c>
      <c r="D22" s="335">
        <f>VLOOKUP(A22,'Go Aheads'!A:H,8,FALSE)</f>
        <v>1</v>
      </c>
      <c r="E22" s="30" t="s">
        <v>4015</v>
      </c>
      <c r="F22" s="336">
        <f>VLOOKUP(A22,'Northern Branch Phase II Debris'!A:F,4,FALSE)</f>
        <v>1</v>
      </c>
      <c r="G22" s="337">
        <f>VLOOKUP(A22,'Go Aheads'!A:G,6,FALSE)</f>
        <v>44263</v>
      </c>
      <c r="H22" s="332"/>
      <c r="I22" s="338" t="s">
        <v>252</v>
      </c>
      <c r="J22" s="27">
        <f>VLOOKUP(I22,'Northern Branch Phase II Debris'!A:F,2,FALSE)</f>
        <v>1985</v>
      </c>
      <c r="K22" s="27" t="str">
        <f>VLOOKUP(I22,'Northern Branch Phase II Debris'!A:F,3,FALSE)</f>
        <v>Lumpkin Road</v>
      </c>
      <c r="L22" s="29">
        <f>VLOOKUP(I22,'Go Backs'!A:H,8,FALSE)</f>
        <v>7</v>
      </c>
      <c r="M22" s="31" t="s">
        <v>4014</v>
      </c>
      <c r="N22" s="336">
        <f>VLOOKUP(I22,'Northern Branch Phase II Debris'!A:F,4,FALSE)</f>
        <v>9</v>
      </c>
      <c r="O22" s="339">
        <f>VLOOKUP(I22,'Go Backs'!A:H,6,FALSE)</f>
        <v>44272</v>
      </c>
      <c r="P22" s="333"/>
      <c r="Q22" s="333"/>
      <c r="R22" s="333"/>
      <c r="S22" s="333"/>
      <c r="T22" s="333"/>
      <c r="U22" s="333"/>
      <c r="V22" s="333"/>
      <c r="W22" s="333"/>
      <c r="X22" s="333"/>
      <c r="Y22" s="333"/>
      <c r="Z22" s="333"/>
      <c r="AA22" s="333"/>
      <c r="AB22" s="333"/>
      <c r="AC22" s="333"/>
      <c r="AD22" s="333"/>
      <c r="AE22" s="333"/>
      <c r="AF22" s="333"/>
      <c r="AG22" s="333"/>
    </row>
    <row r="23" spans="1:33" ht="16.5" thickTop="1">
      <c r="A23" s="351" t="s">
        <v>38</v>
      </c>
      <c r="B23" s="27">
        <f>VLOOKUP(A23,'Northern Branch Phase II Debris'!A:F,2,FALSE)</f>
        <v>76</v>
      </c>
      <c r="C23" s="27" t="str">
        <f>VLOOKUP(A23,'Northern Branch Phase II Debris'!A:F,3,FALSE)</f>
        <v>Union Bar Road</v>
      </c>
      <c r="D23" s="335">
        <f>VLOOKUP(A23,'Go Aheads'!A:H,8,FALSE)</f>
        <v>1</v>
      </c>
      <c r="E23" s="35" t="s">
        <v>4017</v>
      </c>
      <c r="F23" s="336">
        <f>VLOOKUP(A23,'Northern Branch Phase II Debris'!A:F,4,FALSE)</f>
        <v>1</v>
      </c>
      <c r="G23" s="337">
        <f>VLOOKUP(A23,'Go Aheads'!A:G,6,FALSE)</f>
        <v>44249</v>
      </c>
      <c r="H23" s="332"/>
      <c r="I23" s="338" t="s">
        <v>260</v>
      </c>
      <c r="J23" s="27">
        <f>VLOOKUP(I23,'Northern Branch Phase II Debris'!A:F,2,FALSE)</f>
        <v>1958</v>
      </c>
      <c r="K23" s="27" t="str">
        <f>VLOOKUP(I23,'Northern Branch Phase II Debris'!A:F,3,FALSE)</f>
        <v>Lumpkin Road</v>
      </c>
      <c r="L23" s="29">
        <f>VLOOKUP(I23,'Go Backs'!A:H,8,FALSE)</f>
        <v>2</v>
      </c>
      <c r="M23" s="31" t="s">
        <v>4016</v>
      </c>
      <c r="N23" s="336">
        <f>VLOOKUP(I23,'Northern Branch Phase II Debris'!A:F,4,FALSE)</f>
        <v>8</v>
      </c>
      <c r="O23" s="339">
        <f>VLOOKUP(I23,'Go Backs'!A:H,6,FALSE)</f>
        <v>44272</v>
      </c>
      <c r="P23" s="333"/>
      <c r="Q23" s="333"/>
      <c r="R23" s="333"/>
      <c r="S23" s="333"/>
      <c r="T23" s="333"/>
      <c r="U23" s="333"/>
      <c r="V23" s="333"/>
      <c r="W23" s="333"/>
      <c r="X23" s="333"/>
      <c r="Y23" s="333"/>
      <c r="Z23" s="333"/>
      <c r="AA23" s="333"/>
      <c r="AB23" s="333"/>
      <c r="AC23" s="333"/>
      <c r="AD23" s="333"/>
      <c r="AE23" s="333"/>
      <c r="AF23" s="333"/>
      <c r="AG23" s="333"/>
    </row>
    <row r="24" spans="1:33" ht="15.75">
      <c r="A24" s="351" t="s">
        <v>40</v>
      </c>
      <c r="B24" s="27">
        <f>VLOOKUP(A24,'Northern Branch Phase II Debris'!A:F,2,FALSE)</f>
        <v>51</v>
      </c>
      <c r="C24" s="27" t="str">
        <f>VLOOKUP(A24,'Northern Branch Phase II Debris'!A:F,3,FALSE)</f>
        <v>Cochise Drive</v>
      </c>
      <c r="D24" s="335">
        <f>VLOOKUP(A24,'Go Aheads'!A:H,8,FALSE)</f>
        <v>9</v>
      </c>
      <c r="E24" s="31" t="s">
        <v>4019</v>
      </c>
      <c r="F24" s="336">
        <f>VLOOKUP(A24,'Northern Branch Phase II Debris'!A:F,4,FALSE)</f>
        <v>10</v>
      </c>
      <c r="G24" s="337">
        <f>VLOOKUP(A24,'Go Aheads'!A:G,6,FALSE)</f>
        <v>44252</v>
      </c>
      <c r="H24" s="332"/>
      <c r="I24" s="338" t="s">
        <v>234</v>
      </c>
      <c r="J24" s="27">
        <f>VLOOKUP(I24,'Northern Branch Phase II Debris'!A:F,2,FALSE)</f>
        <v>1662</v>
      </c>
      <c r="K24" s="27" t="str">
        <f>VLOOKUP(I24,'Northern Branch Phase II Debris'!A:F,3,FALSE)</f>
        <v>Lumpkin Road</v>
      </c>
      <c r="L24" s="29">
        <f>VLOOKUP(I24,'Go Backs'!A:H,8,FALSE)</f>
        <v>5</v>
      </c>
      <c r="M24" s="34" t="s">
        <v>4018</v>
      </c>
      <c r="N24" s="336">
        <f>VLOOKUP(I24,'Northern Branch Phase II Debris'!A:F,4,FALSE)</f>
        <v>4</v>
      </c>
      <c r="O24" s="339">
        <f>VLOOKUP(I24,'Go Backs'!A:H,6,FALSE)</f>
        <v>44287</v>
      </c>
      <c r="P24" s="333"/>
      <c r="Q24" s="333"/>
      <c r="R24" s="333"/>
      <c r="S24" s="333"/>
      <c r="T24" s="333"/>
      <c r="U24" s="333"/>
      <c r="V24" s="333"/>
      <c r="W24" s="333"/>
      <c r="X24" s="333"/>
      <c r="Y24" s="333"/>
      <c r="Z24" s="333"/>
      <c r="AA24" s="333"/>
      <c r="AB24" s="333"/>
      <c r="AC24" s="333"/>
      <c r="AD24" s="333"/>
      <c r="AE24" s="333"/>
      <c r="AF24" s="333"/>
      <c r="AG24" s="333"/>
    </row>
    <row r="25" spans="1:33" ht="15.75">
      <c r="A25" s="334" t="s">
        <v>41</v>
      </c>
      <c r="B25" s="27">
        <f>VLOOKUP(A25,'Northern Branch Phase II Debris'!A:F,2,FALSE)</f>
        <v>582</v>
      </c>
      <c r="C25" s="27" t="str">
        <f>VLOOKUP(A25,'Northern Branch Phase II Debris'!A:F,3,FALSE)</f>
        <v>Craig Access Road</v>
      </c>
      <c r="D25" s="335">
        <f>VLOOKUP(A25,'Go Aheads'!A:H,8,FALSE)</f>
        <v>2</v>
      </c>
      <c r="E25" s="30" t="s">
        <v>4020</v>
      </c>
      <c r="F25" s="336">
        <f>VLOOKUP(A25,'Northern Branch Phase II Debris'!A:F,4,FALSE)</f>
        <v>3</v>
      </c>
      <c r="G25" s="337">
        <f>VLOOKUP(A25,'Go Aheads'!A:G,6,FALSE)</f>
        <v>44257</v>
      </c>
      <c r="H25" s="332"/>
      <c r="I25" s="338" t="s">
        <v>204</v>
      </c>
      <c r="J25" s="27">
        <f>VLOOKUP(I25,'Northern Branch Phase II Debris'!A:F,2,FALSE)</f>
        <v>185</v>
      </c>
      <c r="K25" s="27" t="str">
        <f>VLOOKUP(I25,'Northern Branch Phase II Debris'!A:F,3,FALSE)</f>
        <v>Wild Rose Place</v>
      </c>
      <c r="L25" s="29">
        <f>VLOOKUP(I25,'Go Backs'!A:H,8,FALSE)</f>
        <v>8</v>
      </c>
      <c r="M25" s="31" t="s">
        <v>4021</v>
      </c>
      <c r="N25" s="336">
        <f>VLOOKUP(I25,'Northern Branch Phase II Debris'!A:F,4,FALSE)</f>
        <v>23</v>
      </c>
      <c r="O25" s="339">
        <f>VLOOKUP(I25,'Go Backs'!A:H,6,FALSE)</f>
        <v>44278</v>
      </c>
      <c r="P25" s="333"/>
      <c r="Q25" s="333"/>
      <c r="R25" s="333"/>
      <c r="S25" s="333"/>
      <c r="T25" s="333"/>
      <c r="U25" s="333"/>
      <c r="V25" s="333"/>
      <c r="W25" s="333"/>
      <c r="X25" s="333"/>
      <c r="Y25" s="333"/>
      <c r="Z25" s="333"/>
      <c r="AA25" s="333"/>
      <c r="AB25" s="333"/>
      <c r="AC25" s="333"/>
      <c r="AD25" s="333"/>
      <c r="AE25" s="333"/>
      <c r="AF25" s="333"/>
      <c r="AG25" s="333"/>
    </row>
    <row r="26" spans="1:33" ht="15.75">
      <c r="A26" s="334" t="s">
        <v>42</v>
      </c>
      <c r="B26" s="27">
        <f>VLOOKUP(A26,'Northern Branch Phase II Debris'!A:F,2,FALSE)</f>
        <v>510</v>
      </c>
      <c r="C26" s="27" t="str">
        <f>VLOOKUP(A26,'Northern Branch Phase II Debris'!A:F,3,FALSE)</f>
        <v>Craig Access Road</v>
      </c>
      <c r="D26" s="335">
        <f>VLOOKUP(A26,'Go Aheads'!A:H,8,FALSE)</f>
        <v>8</v>
      </c>
      <c r="E26" s="30" t="s">
        <v>4022</v>
      </c>
      <c r="F26" s="336">
        <f>VLOOKUP(A26,'Northern Branch Phase II Debris'!A:F,4,FALSE)</f>
        <v>10</v>
      </c>
      <c r="G26" s="337">
        <f>VLOOKUP(A26,'Go Aheads'!A:G,6,FALSE)</f>
        <v>44258</v>
      </c>
      <c r="H26" s="332"/>
      <c r="I26" s="338" t="s">
        <v>208</v>
      </c>
      <c r="J26" s="27">
        <f>VLOOKUP(I26,'Northern Branch Phase II Debris'!A:F,2,FALSE)</f>
        <v>1045</v>
      </c>
      <c r="K26" s="27" t="str">
        <f>VLOOKUP(I26,'Northern Branch Phase II Debris'!A:F,3,FALSE)</f>
        <v>Ponderosa Way</v>
      </c>
      <c r="L26" s="29">
        <f>VLOOKUP(I26,'Go Backs'!A:H,8,FALSE)</f>
        <v>5</v>
      </c>
      <c r="M26" s="31" t="s">
        <v>4023</v>
      </c>
      <c r="N26" s="336">
        <f>VLOOKUP(I26,'Northern Branch Phase II Debris'!A:F,4,FALSE)</f>
        <v>5</v>
      </c>
      <c r="O26" s="339">
        <f>VLOOKUP(I26,'Go Backs'!A:H,6,FALSE)</f>
        <v>44278</v>
      </c>
      <c r="P26" s="333"/>
      <c r="Q26" s="333"/>
      <c r="R26" s="333"/>
      <c r="S26" s="333"/>
      <c r="T26" s="333"/>
      <c r="U26" s="333"/>
      <c r="V26" s="333"/>
      <c r="W26" s="333"/>
      <c r="X26" s="333"/>
      <c r="Y26" s="333"/>
      <c r="Z26" s="333"/>
      <c r="AA26" s="333"/>
      <c r="AB26" s="333"/>
      <c r="AC26" s="333"/>
      <c r="AD26" s="333"/>
      <c r="AE26" s="333"/>
      <c r="AF26" s="333"/>
      <c r="AG26" s="333"/>
    </row>
    <row r="27" spans="1:33" ht="15.75">
      <c r="A27" s="334" t="s">
        <v>64</v>
      </c>
      <c r="B27" s="27">
        <f>VLOOKUP(A27,'Northern Branch Phase II Debris'!A:F,2,FALSE)</f>
        <v>240</v>
      </c>
      <c r="C27" s="27" t="str">
        <f>VLOOKUP(A27,'Northern Branch Phase II Debris'!A:F,3,FALSE)</f>
        <v>Mills Ranch Road</v>
      </c>
      <c r="D27" s="335">
        <f>VLOOKUP(A27,'Go Aheads'!A:H,8,FALSE)</f>
        <v>10</v>
      </c>
      <c r="E27" s="30" t="s">
        <v>4024</v>
      </c>
      <c r="F27" s="336">
        <f>VLOOKUP(A27,'Northern Branch Phase II Debris'!A:F,4,FALSE)</f>
        <v>17</v>
      </c>
      <c r="G27" s="337">
        <f>VLOOKUP(A27,'Go Aheads'!A:G,6,FALSE)</f>
        <v>44264</v>
      </c>
      <c r="H27" s="332"/>
      <c r="I27" s="338" t="s">
        <v>21</v>
      </c>
      <c r="J27" s="27">
        <f>VLOOKUP(I27,'Northern Branch Phase II Debris'!A:F,2,FALSE)</f>
        <v>2678</v>
      </c>
      <c r="K27" s="27" t="str">
        <f>VLOOKUP(I27,'Northern Branch Phase II Debris'!A:F,3,FALSE)</f>
        <v>Bald Rock Road</v>
      </c>
      <c r="L27" s="29">
        <f>VLOOKUP(I27,'Go Backs'!A:H,8,FALSE)</f>
        <v>9</v>
      </c>
      <c r="M27" s="30" t="s">
        <v>4025</v>
      </c>
      <c r="N27" s="336">
        <f>VLOOKUP(I27,'Northern Branch Phase II Debris'!A:F,4,FALSE)</f>
        <v>9</v>
      </c>
      <c r="O27" s="339">
        <f>VLOOKUP(I27,'Go Backs'!A:H,6,FALSE)</f>
        <v>44279</v>
      </c>
      <c r="P27" s="333"/>
      <c r="Q27" s="333"/>
      <c r="R27" s="333"/>
      <c r="S27" s="333"/>
      <c r="T27" s="333"/>
      <c r="U27" s="333"/>
      <c r="V27" s="333"/>
      <c r="W27" s="333"/>
      <c r="X27" s="333"/>
      <c r="Y27" s="333"/>
      <c r="Z27" s="333"/>
      <c r="AA27" s="333"/>
      <c r="AB27" s="333"/>
      <c r="AC27" s="333"/>
      <c r="AD27" s="333"/>
      <c r="AE27" s="333"/>
      <c r="AF27" s="333"/>
      <c r="AG27" s="333"/>
    </row>
    <row r="28" spans="1:33" ht="15.75">
      <c r="A28" s="334" t="s">
        <v>65</v>
      </c>
      <c r="B28" s="27" t="str">
        <f>VLOOKUP(A28,'Northern Branch Phase II Debris'!A:F,2,FALSE)</f>
        <v>071-180-064-000</v>
      </c>
      <c r="C28" s="27" t="str">
        <f>VLOOKUP(A28,'Northern Branch Phase II Debris'!A:F,3,FALSE)</f>
        <v>Lakeview Terrace</v>
      </c>
      <c r="D28" s="335">
        <f>VLOOKUP(A28,'Go Aheads'!A:H,8,FALSE)</f>
        <v>6</v>
      </c>
      <c r="E28" s="30" t="s">
        <v>4026</v>
      </c>
      <c r="F28" s="336">
        <f>VLOOKUP(A28,'Northern Branch Phase II Debris'!A:F,4,FALSE)</f>
        <v>6</v>
      </c>
      <c r="G28" s="337">
        <f>VLOOKUP(A28,'Go Aheads'!A:G,6,FALSE)</f>
        <v>44264</v>
      </c>
      <c r="H28" s="332"/>
      <c r="I28" s="338" t="s">
        <v>290</v>
      </c>
      <c r="J28" s="27">
        <f>VLOOKUP(I28,'Northern Branch Phase II Debris'!A:F,2,FALSE)</f>
        <v>4340</v>
      </c>
      <c r="K28" s="27" t="str">
        <f>VLOOKUP(I28,'Northern Branch Phase II Debris'!A:F,3,FALSE)</f>
        <v>Bald Rock Road</v>
      </c>
      <c r="L28" s="29">
        <f>VLOOKUP(I28,'Go Backs'!A:H,8,FALSE)</f>
        <v>7</v>
      </c>
      <c r="M28" s="31" t="s">
        <v>4027</v>
      </c>
      <c r="N28" s="336">
        <f>VLOOKUP(I28,'Northern Branch Phase II Debris'!A:F,4,FALSE)</f>
        <v>7</v>
      </c>
      <c r="O28" s="339">
        <f>VLOOKUP(I28,'Go Backs'!A:H,6,FALSE)</f>
        <v>44279</v>
      </c>
      <c r="P28" s="333"/>
      <c r="Q28" s="333"/>
      <c r="R28" s="333"/>
      <c r="S28" s="333"/>
      <c r="T28" s="333"/>
      <c r="U28" s="333"/>
      <c r="V28" s="333"/>
      <c r="W28" s="333"/>
      <c r="X28" s="333"/>
      <c r="Y28" s="333"/>
      <c r="Z28" s="333"/>
      <c r="AA28" s="333"/>
      <c r="AB28" s="333"/>
      <c r="AC28" s="333"/>
      <c r="AD28" s="333"/>
      <c r="AE28" s="333"/>
      <c r="AF28" s="333"/>
      <c r="AG28" s="333"/>
    </row>
    <row r="29" spans="1:33" ht="15.75">
      <c r="A29" s="334" t="s">
        <v>66</v>
      </c>
      <c r="B29" s="27">
        <f>VLOOKUP(A29,'Northern Branch Phase II Debris'!A:F,2,FALSE)</f>
        <v>91</v>
      </c>
      <c r="C29" s="27" t="str">
        <f>VLOOKUP(A29,'Northern Branch Phase II Debris'!A:F,3,FALSE)</f>
        <v>Toyon Hills Drive</v>
      </c>
      <c r="D29" s="335">
        <f>VLOOKUP(A29,'Go Aheads'!A:H,8,FALSE)</f>
        <v>8</v>
      </c>
      <c r="E29" s="30" t="s">
        <v>4028</v>
      </c>
      <c r="F29" s="336">
        <f>VLOOKUP(A29,'Northern Branch Phase II Debris'!A:F,4,FALSE)</f>
        <v>8</v>
      </c>
      <c r="G29" s="337">
        <f>VLOOKUP(A29,'Go Aheads'!A:G,6,FALSE)</f>
        <v>44368</v>
      </c>
      <c r="H29" s="332"/>
      <c r="I29" s="338" t="s">
        <v>22</v>
      </c>
      <c r="J29" s="27">
        <f>VLOOKUP(I29,'Northern Branch Phase II Debris'!A:F,2,FALSE)</f>
        <v>2648</v>
      </c>
      <c r="K29" s="27" t="str">
        <f>VLOOKUP(I29,'Northern Branch Phase II Debris'!A:F,3,FALSE)</f>
        <v>Bald Rock Road</v>
      </c>
      <c r="L29" s="29">
        <f>VLOOKUP(I29,'Go Backs'!A:H,8,FALSE)</f>
        <v>4</v>
      </c>
      <c r="M29" s="31" t="s">
        <v>4029</v>
      </c>
      <c r="N29" s="336">
        <f>VLOOKUP(I29,'Northern Branch Phase II Debris'!A:F,4,FALSE)</f>
        <v>3</v>
      </c>
      <c r="O29" s="339">
        <f>VLOOKUP(I29,'Go Backs'!A:H,6,FALSE)</f>
        <v>44279</v>
      </c>
      <c r="P29" s="333"/>
      <c r="Q29" s="333"/>
      <c r="R29" s="333"/>
      <c r="S29" s="333"/>
      <c r="T29" s="333"/>
      <c r="U29" s="333"/>
      <c r="V29" s="333"/>
      <c r="W29" s="333"/>
      <c r="X29" s="333"/>
      <c r="Y29" s="333"/>
      <c r="Z29" s="333"/>
      <c r="AA29" s="333"/>
      <c r="AB29" s="333"/>
      <c r="AC29" s="333"/>
      <c r="AD29" s="333"/>
      <c r="AE29" s="333"/>
      <c r="AF29" s="333"/>
      <c r="AG29" s="333"/>
    </row>
    <row r="30" spans="1:33" ht="15.75">
      <c r="A30" s="334" t="s">
        <v>44</v>
      </c>
      <c r="B30" s="27">
        <f>VLOOKUP(A30,'Northern Branch Phase II Debris'!A:F,2,FALSE)</f>
        <v>557</v>
      </c>
      <c r="C30" s="27" t="str">
        <f>VLOOKUP(A30,'Northern Branch Phase II Debris'!A:F,3,FALSE)</f>
        <v>Craig Access Road</v>
      </c>
      <c r="D30" s="335">
        <f>VLOOKUP(A30,'Go Aheads'!A:H,8,FALSE)</f>
        <v>3</v>
      </c>
      <c r="E30" s="30" t="s">
        <v>4030</v>
      </c>
      <c r="F30" s="336">
        <f>VLOOKUP(A30,'Northern Branch Phase II Debris'!A:F,4,FALSE)</f>
        <v>3</v>
      </c>
      <c r="G30" s="337">
        <f>VLOOKUP(A30,'Go Aheads'!A:G,6,FALSE)</f>
        <v>44257</v>
      </c>
      <c r="H30" s="332"/>
      <c r="I30" s="338" t="s">
        <v>20</v>
      </c>
      <c r="J30" s="27">
        <f>VLOOKUP(I30,'Northern Branch Phase II Debris'!A:F,2,FALSE)</f>
        <v>2711</v>
      </c>
      <c r="K30" s="27" t="str">
        <f>VLOOKUP(I30,'Northern Branch Phase II Debris'!A:F,3,FALSE)</f>
        <v>Bald Rock Road</v>
      </c>
      <c r="L30" s="29">
        <f>VLOOKUP(I30,'Go Backs'!A:H,8,FALSE)</f>
        <v>2</v>
      </c>
      <c r="M30" s="31" t="s">
        <v>4031</v>
      </c>
      <c r="N30" s="336">
        <f>VLOOKUP(I30,'Northern Branch Phase II Debris'!A:F,4,FALSE)</f>
        <v>2</v>
      </c>
      <c r="O30" s="339">
        <f>VLOOKUP(I30,'Go Backs'!A:H,6,FALSE)</f>
        <v>44279</v>
      </c>
      <c r="P30" s="333"/>
      <c r="Q30" s="333"/>
      <c r="R30" s="333"/>
      <c r="S30" s="333"/>
      <c r="T30" s="333"/>
      <c r="U30" s="333"/>
      <c r="V30" s="333"/>
      <c r="W30" s="333"/>
      <c r="X30" s="333"/>
      <c r="Y30" s="333"/>
      <c r="Z30" s="333"/>
      <c r="AA30" s="333"/>
      <c r="AB30" s="333"/>
      <c r="AC30" s="333"/>
      <c r="AD30" s="333"/>
      <c r="AE30" s="333"/>
      <c r="AF30" s="333"/>
      <c r="AG30" s="333"/>
    </row>
    <row r="31" spans="1:33" ht="15.75">
      <c r="A31" s="334" t="s">
        <v>67</v>
      </c>
      <c r="B31" s="27">
        <f>VLOOKUP(A31,'Northern Branch Phase II Debris'!A:F,2,FALSE)</f>
        <v>1646</v>
      </c>
      <c r="C31" s="27" t="str">
        <f>VLOOKUP(A31,'Northern Branch Phase II Debris'!A:F,3,FALSE)</f>
        <v>Lumpkin Road</v>
      </c>
      <c r="D31" s="335">
        <f>VLOOKUP(A31,'Go Aheads'!A:H,8,FALSE)</f>
        <v>10</v>
      </c>
      <c r="E31" s="30" t="s">
        <v>4032</v>
      </c>
      <c r="F31" s="336">
        <f>VLOOKUP(A31,'Northern Branch Phase II Debris'!A:F,4,FALSE)</f>
        <v>14</v>
      </c>
      <c r="G31" s="337">
        <f>VLOOKUP(A31,'Go Aheads'!A:G,6,FALSE)</f>
        <v>44267</v>
      </c>
      <c r="H31" s="332"/>
      <c r="I31" s="338" t="s">
        <v>346</v>
      </c>
      <c r="J31" s="27">
        <f>VLOOKUP(I31,'Northern Branch Phase II Debris'!A:F,2,FALSE)</f>
        <v>1420</v>
      </c>
      <c r="K31" s="27" t="str">
        <f>VLOOKUP(I31,'Northern Branch Phase II Debris'!A:F,3,FALSE)</f>
        <v>Lumpkin Road</v>
      </c>
      <c r="L31" s="29">
        <f>VLOOKUP(I31,'Go Backs'!A:H,8,FALSE)</f>
        <v>2</v>
      </c>
      <c r="M31" s="31" t="s">
        <v>4033</v>
      </c>
      <c r="N31" s="336">
        <f>VLOOKUP(I31,'Northern Branch Phase II Debris'!A:F,4,FALSE)</f>
        <v>3</v>
      </c>
      <c r="O31" s="339">
        <f>VLOOKUP(I31,'Go Backs'!A:H,6,FALSE)</f>
        <v>44277</v>
      </c>
      <c r="P31" s="333"/>
      <c r="Q31" s="333"/>
      <c r="R31" s="333"/>
      <c r="S31" s="333"/>
      <c r="T31" s="333"/>
      <c r="U31" s="333"/>
      <c r="V31" s="333"/>
      <c r="W31" s="333"/>
      <c r="X31" s="333"/>
      <c r="Y31" s="333"/>
      <c r="Z31" s="333"/>
      <c r="AA31" s="333"/>
      <c r="AB31" s="333"/>
      <c r="AC31" s="333"/>
      <c r="AD31" s="333"/>
      <c r="AE31" s="333"/>
      <c r="AF31" s="333"/>
      <c r="AG31" s="333"/>
    </row>
    <row r="32" spans="1:33" ht="31.5">
      <c r="A32" s="334" t="s">
        <v>68</v>
      </c>
      <c r="B32" s="27">
        <f>VLOOKUP(A32,'Northern Branch Phase II Debris'!A:F,2,FALSE)</f>
        <v>533</v>
      </c>
      <c r="C32" s="27" t="str">
        <f>VLOOKUP(A32,'Northern Branch Phase II Debris'!A:F,3,FALSE)</f>
        <v>Crystal Ranch Road</v>
      </c>
      <c r="D32" s="335">
        <f>VLOOKUP(A32,'Go Aheads'!A:H,8,FALSE)</f>
        <v>4</v>
      </c>
      <c r="E32" s="30" t="s">
        <v>4034</v>
      </c>
      <c r="F32" s="336">
        <f>VLOOKUP(A32,'Northern Branch Phase II Debris'!A:F,4,FALSE)</f>
        <v>5</v>
      </c>
      <c r="G32" s="337">
        <f>VLOOKUP(A32,'Go Aheads'!A:G,6,FALSE)</f>
        <v>44267</v>
      </c>
      <c r="H32" s="332"/>
      <c r="I32" s="338" t="s">
        <v>326</v>
      </c>
      <c r="J32" s="27">
        <f>VLOOKUP(I32,'Northern Branch Phase II Debris'!A:F,2,FALSE)</f>
        <v>67</v>
      </c>
      <c r="K32" s="27" t="str">
        <f>VLOOKUP(I32,'Northern Branch Phase II Debris'!A:F,3,FALSE)</f>
        <v>Enumclaw Road</v>
      </c>
      <c r="L32" s="29">
        <f>VLOOKUP(I32,'Go Backs'!A:H,8,FALSE)</f>
        <v>4</v>
      </c>
      <c r="M32" s="34" t="s">
        <v>4035</v>
      </c>
      <c r="N32" s="336">
        <f>VLOOKUP(I32,'Northern Branch Phase II Debris'!A:F,4,FALSE)</f>
        <v>3</v>
      </c>
      <c r="O32" s="339">
        <f>VLOOKUP(I32,'Go Backs'!A:H,6,FALSE)</f>
        <v>44279</v>
      </c>
      <c r="P32" s="333"/>
      <c r="Q32" s="333"/>
      <c r="R32" s="333"/>
      <c r="S32" s="333"/>
      <c r="T32" s="333"/>
      <c r="U32" s="333"/>
      <c r="V32" s="333"/>
      <c r="W32" s="333"/>
      <c r="X32" s="333"/>
      <c r="Y32" s="333"/>
      <c r="Z32" s="333"/>
      <c r="AA32" s="333"/>
      <c r="AB32" s="333"/>
      <c r="AC32" s="333"/>
      <c r="AD32" s="333"/>
      <c r="AE32" s="333"/>
      <c r="AF32" s="333"/>
      <c r="AG32" s="333"/>
    </row>
    <row r="33" spans="1:33" ht="15.75">
      <c r="A33" s="334" t="s">
        <v>69</v>
      </c>
      <c r="B33" s="27">
        <f>VLOOKUP(A33,'Northern Branch Phase II Debris'!A:F,2,FALSE)</f>
        <v>1445</v>
      </c>
      <c r="C33" s="27" t="str">
        <f>VLOOKUP(A33,'Northern Branch Phase II Debris'!A:F,3,FALSE)</f>
        <v>Lumpkin Road</v>
      </c>
      <c r="D33" s="335">
        <f>VLOOKUP(A33,'Go Aheads'!A:H,8,FALSE)</f>
        <v>2</v>
      </c>
      <c r="E33" s="30" t="s">
        <v>4036</v>
      </c>
      <c r="F33" s="336">
        <f>VLOOKUP(A33,'Northern Branch Phase II Debris'!A:F,4,FALSE)</f>
        <v>3</v>
      </c>
      <c r="G33" s="337">
        <f>VLOOKUP(A33,'Go Aheads'!A:G,6,FALSE)</f>
        <v>44267</v>
      </c>
      <c r="H33" s="332"/>
      <c r="I33" s="338" t="s">
        <v>17</v>
      </c>
      <c r="J33" s="27">
        <f>VLOOKUP(I33,'Northern Branch Phase II Debris'!A:F,2,FALSE)</f>
        <v>3155</v>
      </c>
      <c r="K33" s="27" t="str">
        <f>VLOOKUP(I33,'Northern Branch Phase II Debris'!A:F,3,FALSE)</f>
        <v>Bald Rock Road</v>
      </c>
      <c r="L33" s="29">
        <f>VLOOKUP(I33,'Go Backs'!A:H,8,FALSE)</f>
        <v>3</v>
      </c>
      <c r="M33" s="31" t="s">
        <v>4037</v>
      </c>
      <c r="N33" s="336">
        <f>VLOOKUP(I33,'Northern Branch Phase II Debris'!A:F,4,FALSE)</f>
        <v>3</v>
      </c>
      <c r="O33" s="339">
        <f>VLOOKUP(I33,'Go Backs'!A:H,6,FALSE)</f>
        <v>44279</v>
      </c>
      <c r="P33" s="333"/>
      <c r="Q33" s="333"/>
      <c r="R33" s="333"/>
      <c r="S33" s="333"/>
      <c r="T33" s="333"/>
      <c r="U33" s="333"/>
      <c r="V33" s="333"/>
      <c r="W33" s="333"/>
      <c r="X33" s="333"/>
      <c r="Y33" s="333"/>
      <c r="Z33" s="333"/>
      <c r="AA33" s="333"/>
      <c r="AB33" s="333"/>
      <c r="AC33" s="333"/>
      <c r="AD33" s="333"/>
      <c r="AE33" s="333"/>
      <c r="AF33" s="333"/>
      <c r="AG33" s="333"/>
    </row>
    <row r="34" spans="1:33" ht="15.75">
      <c r="A34" s="334" t="s">
        <v>70</v>
      </c>
      <c r="B34" s="27">
        <f>VLOOKUP(A34,'Northern Branch Phase II Debris'!A:F,2,FALSE)</f>
        <v>1441</v>
      </c>
      <c r="C34" s="27" t="str">
        <f>VLOOKUP(A34,'Northern Branch Phase II Debris'!A:F,3,FALSE)</f>
        <v>Lumpkin Road</v>
      </c>
      <c r="D34" s="335">
        <f>VLOOKUP(A34,'Go Aheads'!A:H,8,FALSE)</f>
        <v>2</v>
      </c>
      <c r="E34" s="30" t="s">
        <v>4038</v>
      </c>
      <c r="F34" s="336">
        <f>VLOOKUP(A34,'Northern Branch Phase II Debris'!A:F,4,FALSE)</f>
        <v>2</v>
      </c>
      <c r="G34" s="337">
        <f>VLOOKUP(A34,'Go Aheads'!A:G,6,FALSE)</f>
        <v>44267</v>
      </c>
      <c r="H34" s="332"/>
      <c r="I34" s="338" t="s">
        <v>328</v>
      </c>
      <c r="J34" s="27">
        <f>VLOOKUP(I34,'Northern Branch Phase II Debris'!A:F,2,FALSE)</f>
        <v>31</v>
      </c>
      <c r="K34" s="27" t="str">
        <f>VLOOKUP(I34,'Northern Branch Phase II Debris'!A:F,3,FALSE)</f>
        <v>Tipsoo Peak Road</v>
      </c>
      <c r="L34" s="29">
        <f>VLOOKUP(I34,'Go Backs'!A:H,8,FALSE)</f>
        <v>8</v>
      </c>
      <c r="M34" s="31" t="s">
        <v>4039</v>
      </c>
      <c r="N34" s="336">
        <f>VLOOKUP(I34,'Northern Branch Phase II Debris'!A:F,4,FALSE)</f>
        <v>11</v>
      </c>
      <c r="O34" s="339">
        <f>VLOOKUP(I34,'Go Backs'!A:H,6,FALSE)</f>
        <v>44279</v>
      </c>
      <c r="P34" s="333"/>
      <c r="Q34" s="333"/>
      <c r="R34" s="333"/>
      <c r="S34" s="333"/>
      <c r="T34" s="333"/>
      <c r="U34" s="333"/>
      <c r="V34" s="333"/>
      <c r="W34" s="333"/>
      <c r="X34" s="333"/>
      <c r="Y34" s="333"/>
      <c r="Z34" s="333"/>
      <c r="AA34" s="333"/>
      <c r="AB34" s="333"/>
      <c r="AC34" s="333"/>
      <c r="AD34" s="333"/>
      <c r="AE34" s="333"/>
      <c r="AF34" s="333"/>
      <c r="AG34" s="333"/>
    </row>
    <row r="35" spans="1:33" ht="31.5">
      <c r="A35" s="334" t="s">
        <v>71</v>
      </c>
      <c r="B35" s="27" t="str">
        <f>VLOOKUP(A35,'Northern Branch Phase II Debris'!A:F,2,FALSE)</f>
        <v>071-270-020-000</v>
      </c>
      <c r="C35" s="27" t="str">
        <f>VLOOKUP(A35,'Northern Branch Phase II Debris'!A:F,3,FALSE)</f>
        <v>Crystal Ranch Road</v>
      </c>
      <c r="D35" s="335">
        <f>VLOOKUP(A35,'Go Aheads'!A:H,8,FALSE)</f>
        <v>3</v>
      </c>
      <c r="E35" s="30" t="s">
        <v>4040</v>
      </c>
      <c r="F35" s="336">
        <f>VLOOKUP(A35,'Northern Branch Phase II Debris'!A:F,4,FALSE)</f>
        <v>3</v>
      </c>
      <c r="G35" s="337">
        <f>VLOOKUP(A35,'Go Aheads'!A:G,6,FALSE)</f>
        <v>44267</v>
      </c>
      <c r="H35" s="332"/>
      <c r="I35" s="338" t="s">
        <v>338</v>
      </c>
      <c r="J35" s="27">
        <f>VLOOKUP(I35,'Northern Branch Phase II Debris'!A:F,2,FALSE)</f>
        <v>55</v>
      </c>
      <c r="K35" s="27" t="str">
        <f>VLOOKUP(I35,'Northern Branch Phase II Debris'!A:F,3,FALSE)</f>
        <v>Lakeview Terrace</v>
      </c>
      <c r="L35" s="29">
        <f>VLOOKUP(I35,'Go Backs'!A:H,8,FALSE)</f>
        <v>1</v>
      </c>
      <c r="M35" s="31" t="s">
        <v>4041</v>
      </c>
      <c r="N35" s="336">
        <f>VLOOKUP(I35,'Northern Branch Phase II Debris'!A:F,4,FALSE)</f>
        <v>1</v>
      </c>
      <c r="O35" s="339">
        <f>VLOOKUP(I35,'Go Backs'!A:H,6,FALSE)</f>
        <v>44277</v>
      </c>
      <c r="P35" s="333"/>
      <c r="Q35" s="333"/>
      <c r="R35" s="333"/>
      <c r="S35" s="333"/>
      <c r="T35" s="333"/>
      <c r="U35" s="333"/>
      <c r="V35" s="333"/>
      <c r="W35" s="333"/>
      <c r="X35" s="333"/>
      <c r="Y35" s="333"/>
      <c r="Z35" s="333"/>
      <c r="AA35" s="333"/>
      <c r="AB35" s="333"/>
      <c r="AC35" s="333"/>
      <c r="AD35" s="333"/>
      <c r="AE35" s="333"/>
      <c r="AF35" s="333"/>
      <c r="AG35" s="333"/>
    </row>
    <row r="36" spans="1:33" ht="15.75">
      <c r="A36" s="334" t="s">
        <v>75</v>
      </c>
      <c r="B36" s="27">
        <f>VLOOKUP(A36,'Northern Branch Phase II Debris'!A:F,2,FALSE)</f>
        <v>24</v>
      </c>
      <c r="C36" s="27" t="str">
        <f>VLOOKUP(A36,'Northern Branch Phase II Debris'!A:F,3,FALSE)</f>
        <v>Blackhawk Trail</v>
      </c>
      <c r="D36" s="335">
        <f>VLOOKUP(A36,'Go Aheads'!A:H,8,FALSE)</f>
        <v>15</v>
      </c>
      <c r="E36" s="36" t="s">
        <v>4045</v>
      </c>
      <c r="F36" s="336">
        <f>VLOOKUP(A36,'Northern Branch Phase II Debris'!A:F,4,FALSE)</f>
        <v>17</v>
      </c>
      <c r="G36" s="337">
        <f>VLOOKUP(A36,'Go Aheads'!A:G,6,FALSE)</f>
        <v>44344</v>
      </c>
      <c r="H36" s="332"/>
      <c r="I36" s="338" t="s">
        <v>342</v>
      </c>
      <c r="J36" s="27">
        <f>VLOOKUP(I36,'Northern Branch Phase II Debris'!A:F,2,FALSE)</f>
        <v>4364</v>
      </c>
      <c r="K36" s="27" t="str">
        <f>VLOOKUP(I36,'Northern Branch Phase II Debris'!A:F,3,FALSE)</f>
        <v>Bald Rock Road</v>
      </c>
      <c r="L36" s="29">
        <f>VLOOKUP(I36,'Go Backs'!A:H,8,FALSE)</f>
        <v>1</v>
      </c>
      <c r="M36" s="31" t="s">
        <v>4043</v>
      </c>
      <c r="N36" s="336">
        <f>VLOOKUP(I36,'Northern Branch Phase II Debris'!A:F,4,FALSE)</f>
        <v>2</v>
      </c>
      <c r="O36" s="339">
        <f>VLOOKUP(I36,'Go Backs'!A:H,6,FALSE)</f>
        <v>44279</v>
      </c>
      <c r="P36" s="333"/>
      <c r="Q36" s="333"/>
      <c r="R36" s="333"/>
      <c r="S36" s="333"/>
      <c r="T36" s="333"/>
      <c r="U36" s="333"/>
      <c r="V36" s="333"/>
      <c r="W36" s="333"/>
      <c r="X36" s="333"/>
      <c r="Y36" s="333"/>
      <c r="Z36" s="333"/>
      <c r="AA36" s="333"/>
      <c r="AB36" s="333"/>
      <c r="AC36" s="333"/>
      <c r="AD36" s="333"/>
      <c r="AE36" s="333"/>
      <c r="AF36" s="333"/>
      <c r="AG36" s="333"/>
    </row>
    <row r="37" spans="1:33" ht="15.75">
      <c r="A37" s="334" t="s">
        <v>74</v>
      </c>
      <c r="B37" s="27">
        <f>VLOOKUP(A37,'Northern Branch Phase II Debris'!A:F,2,FALSE)</f>
        <v>64</v>
      </c>
      <c r="C37" s="27" t="str">
        <f>VLOOKUP(A37,'Northern Branch Phase II Debris'!A:F,3,FALSE)</f>
        <v>Union Bar Road</v>
      </c>
      <c r="D37" s="335">
        <f>VLOOKUP(A37,'Go Aheads'!A:H,8,FALSE)</f>
        <v>13</v>
      </c>
      <c r="E37" s="30" t="s">
        <v>4047</v>
      </c>
      <c r="F37" s="336">
        <f>VLOOKUP(A37,'Northern Branch Phase II Debris'!A:F,4,FALSE)</f>
        <v>26</v>
      </c>
      <c r="G37" s="337">
        <f>VLOOKUP(A37,'Go Aheads'!A:G,6,FALSE)</f>
        <v>44352</v>
      </c>
      <c r="H37" s="332"/>
      <c r="I37" s="338" t="s">
        <v>11</v>
      </c>
      <c r="J37" s="27" t="str">
        <f>VLOOKUP(I37,'Northern Branch Phase II Debris'!A:F,2,FALSE)</f>
        <v>061-310-016-000</v>
      </c>
      <c r="K37" s="27" t="str">
        <f>VLOOKUP(I37,'Northern Branch Phase II Debris'!A:F,3,FALSE)</f>
        <v>Bald Rock Road</v>
      </c>
      <c r="L37" s="29">
        <f>VLOOKUP(I37,'Go Backs'!A:H,8,FALSE)</f>
        <v>9</v>
      </c>
      <c r="M37" s="34" t="s">
        <v>4044</v>
      </c>
      <c r="N37" s="336">
        <f>VLOOKUP(I37,'Northern Branch Phase II Debris'!A:F,4,FALSE)</f>
        <v>7</v>
      </c>
      <c r="O37" s="339">
        <f>VLOOKUP(I37,'Go Backs'!A:H,6,FALSE)</f>
        <v>44280</v>
      </c>
      <c r="P37" s="333"/>
      <c r="Q37" s="333"/>
      <c r="R37" s="333"/>
      <c r="S37" s="333"/>
      <c r="T37" s="333"/>
      <c r="U37" s="333"/>
      <c r="V37" s="333"/>
      <c r="W37" s="333"/>
      <c r="X37" s="333"/>
      <c r="Y37" s="333"/>
      <c r="Z37" s="333"/>
      <c r="AA37" s="333"/>
      <c r="AB37" s="333"/>
      <c r="AC37" s="333"/>
      <c r="AD37" s="333"/>
      <c r="AE37" s="333"/>
      <c r="AF37" s="333"/>
      <c r="AG37" s="333"/>
    </row>
    <row r="38" spans="1:33" ht="15.75">
      <c r="A38" s="334" t="s">
        <v>76</v>
      </c>
      <c r="B38" s="27">
        <f>VLOOKUP(A38,'Northern Branch Phase II Debris'!A:F,2,FALSE)</f>
        <v>290</v>
      </c>
      <c r="C38" s="27" t="str">
        <f>VLOOKUP(A38,'Northern Branch Phase II Debris'!A:F,3,FALSE)</f>
        <v>Toyon Hills Drive</v>
      </c>
      <c r="D38" s="335">
        <f>VLOOKUP(A38,'Go Aheads'!A:H,8,FALSE)</f>
        <v>11</v>
      </c>
      <c r="E38" s="36" t="s">
        <v>4049</v>
      </c>
      <c r="F38" s="336">
        <f>VLOOKUP(A38,'Northern Branch Phase II Debris'!A:F,4,FALSE)</f>
        <v>12</v>
      </c>
      <c r="G38" s="337">
        <f>VLOOKUP(A38,'Go Aheads'!A:G,6,FALSE)</f>
        <v>44368</v>
      </c>
      <c r="H38" s="332"/>
      <c r="I38" s="338" t="s">
        <v>292</v>
      </c>
      <c r="J38" s="27">
        <f>VLOOKUP(I38,'Northern Branch Phase II Debris'!A:F,2,FALSE)</f>
        <v>88</v>
      </c>
      <c r="K38" s="27" t="str">
        <f>VLOOKUP(I38,'Northern Branch Phase II Debris'!A:F,3,FALSE)</f>
        <v>Tipsoo Peak Road</v>
      </c>
      <c r="L38" s="29">
        <f>VLOOKUP(I38,'Go Backs'!A:H,8,FALSE)</f>
        <v>3</v>
      </c>
      <c r="M38" s="31" t="s">
        <v>4046</v>
      </c>
      <c r="N38" s="336">
        <f>VLOOKUP(I38,'Northern Branch Phase II Debris'!A:F,4,FALSE)</f>
        <v>5</v>
      </c>
      <c r="O38" s="339">
        <f>VLOOKUP(I38,'Go Backs'!A:H,6,FALSE)</f>
        <v>44280</v>
      </c>
      <c r="P38" s="333"/>
      <c r="Q38" s="333"/>
      <c r="R38" s="333"/>
      <c r="S38" s="333"/>
      <c r="T38" s="333"/>
      <c r="U38" s="333"/>
      <c r="V38" s="333"/>
      <c r="W38" s="333"/>
      <c r="X38" s="333"/>
      <c r="Y38" s="333"/>
      <c r="Z38" s="333"/>
      <c r="AA38" s="333"/>
      <c r="AB38" s="333"/>
      <c r="AC38" s="333"/>
      <c r="AD38" s="333"/>
      <c r="AE38" s="333"/>
      <c r="AF38" s="333"/>
      <c r="AG38" s="333"/>
    </row>
    <row r="39" spans="1:33" ht="15.75">
      <c r="A39" s="334" t="s">
        <v>72</v>
      </c>
      <c r="B39" s="27">
        <f>VLOOKUP(A39,'Northern Branch Phase II Debris'!A:F,2,FALSE)</f>
        <v>1194</v>
      </c>
      <c r="C39" s="27" t="str">
        <f>VLOOKUP(A39,'Northern Branch Phase II Debris'!A:F,3,FALSE)</f>
        <v>Lumpkin Road</v>
      </c>
      <c r="D39" s="335">
        <f>VLOOKUP(A39,'Go Aheads'!A:H,8,FALSE)</f>
        <v>3</v>
      </c>
      <c r="E39" s="28" t="s">
        <v>4051</v>
      </c>
      <c r="F39" s="336">
        <f>VLOOKUP(A39,'Northern Branch Phase II Debris'!A:F,4,FALSE)</f>
        <v>2</v>
      </c>
      <c r="G39" s="337">
        <f>VLOOKUP(A39,'Go Aheads'!A:G,6,FALSE)</f>
        <v>44267</v>
      </c>
      <c r="H39" s="332"/>
      <c r="I39" s="338" t="s">
        <v>332</v>
      </c>
      <c r="J39" s="27">
        <f>VLOOKUP(I39,'Northern Branch Phase II Debris'!A:F,2,FALSE)</f>
        <v>101</v>
      </c>
      <c r="K39" s="27" t="str">
        <f>VLOOKUP(I39,'Northern Branch Phase II Debris'!A:F,3,FALSE)</f>
        <v>Tipsoo Peak Road</v>
      </c>
      <c r="L39" s="29">
        <f>VLOOKUP(I39,'Go Backs'!A:H,8,FALSE)</f>
        <v>1</v>
      </c>
      <c r="M39" s="31" t="s">
        <v>4048</v>
      </c>
      <c r="N39" s="336">
        <f>VLOOKUP(I39,'Northern Branch Phase II Debris'!A:F,4,FALSE)</f>
        <v>1</v>
      </c>
      <c r="O39" s="339">
        <f>VLOOKUP(I39,'Go Backs'!A:H,6,FALSE)</f>
        <v>44280</v>
      </c>
      <c r="P39" s="333"/>
      <c r="Q39" s="333"/>
      <c r="R39" s="333"/>
      <c r="S39" s="333"/>
      <c r="T39" s="333"/>
      <c r="U39" s="333"/>
      <c r="V39" s="333"/>
      <c r="W39" s="333"/>
      <c r="X39" s="333"/>
      <c r="Y39" s="333"/>
      <c r="Z39" s="333"/>
      <c r="AA39" s="333"/>
      <c r="AB39" s="333"/>
      <c r="AC39" s="333"/>
      <c r="AD39" s="333"/>
      <c r="AE39" s="333"/>
      <c r="AF39" s="333"/>
      <c r="AG39" s="333"/>
    </row>
    <row r="40" spans="1:33" ht="15.75">
      <c r="A40" s="334" t="s">
        <v>77</v>
      </c>
      <c r="B40" s="27">
        <f>VLOOKUP(A40,'Northern Branch Phase II Debris'!A:F,2,FALSE)</f>
        <v>1283</v>
      </c>
      <c r="C40" s="27" t="str">
        <f>VLOOKUP(A40,'Northern Branch Phase II Debris'!A:F,3,FALSE)</f>
        <v>Lumpkin Road</v>
      </c>
      <c r="D40" s="335">
        <f>VLOOKUP(A40,'Go Aheads'!A:H,8,FALSE)</f>
        <v>1</v>
      </c>
      <c r="E40" s="30" t="s">
        <v>4053</v>
      </c>
      <c r="F40" s="336">
        <f>VLOOKUP(A40,'Northern Branch Phase II Debris'!A:F,4,FALSE)</f>
        <v>1</v>
      </c>
      <c r="G40" s="337">
        <f>VLOOKUP(A40,'Go Aheads'!A:G,6,FALSE)</f>
        <v>44277</v>
      </c>
      <c r="H40" s="332"/>
      <c r="I40" s="338" t="s">
        <v>276</v>
      </c>
      <c r="J40" s="27">
        <f>VLOOKUP(I40,'Northern Branch Phase II Debris'!A:F,2,FALSE)</f>
        <v>77</v>
      </c>
      <c r="K40" s="27" t="str">
        <f>VLOOKUP(I40,'Northern Branch Phase II Debris'!A:F,3,FALSE)</f>
        <v>Tipsoo Peak Road</v>
      </c>
      <c r="L40" s="29">
        <f>VLOOKUP(I40,'Go Backs'!A:H,8,FALSE)</f>
        <v>1</v>
      </c>
      <c r="M40" s="31" t="s">
        <v>4050</v>
      </c>
      <c r="N40" s="336">
        <f>VLOOKUP(I40,'Northern Branch Phase II Debris'!A:F,4,FALSE)</f>
        <v>2</v>
      </c>
      <c r="O40" s="339">
        <f>VLOOKUP(I40,'Go Backs'!A:H,6,FALSE)</f>
        <v>44280</v>
      </c>
      <c r="P40" s="333"/>
      <c r="Q40" s="333"/>
      <c r="R40" s="333"/>
      <c r="S40" s="333"/>
      <c r="T40" s="333"/>
      <c r="U40" s="333"/>
      <c r="V40" s="333"/>
      <c r="W40" s="333"/>
      <c r="X40" s="333"/>
      <c r="Y40" s="333"/>
      <c r="Z40" s="333"/>
      <c r="AA40" s="333"/>
      <c r="AB40" s="333"/>
      <c r="AC40" s="333"/>
      <c r="AD40" s="333"/>
      <c r="AE40" s="333"/>
      <c r="AF40" s="333"/>
      <c r="AG40" s="333"/>
    </row>
    <row r="41" spans="1:33" ht="15.75">
      <c r="A41" s="334" t="s">
        <v>78</v>
      </c>
      <c r="B41" s="27">
        <f>VLOOKUP(A41,'Northern Branch Phase II Debris'!A:F,2,FALSE)</f>
        <v>409</v>
      </c>
      <c r="C41" s="27" t="str">
        <f>VLOOKUP(A41,'Northern Branch Phase II Debris'!A:F,3,FALSE)</f>
        <v>Ponderosa Way</v>
      </c>
      <c r="D41" s="335">
        <f>VLOOKUP(A41,'Go Aheads'!A:H,8,FALSE)</f>
        <v>3</v>
      </c>
      <c r="E41" s="30" t="s">
        <v>4055</v>
      </c>
      <c r="F41" s="336">
        <f>VLOOKUP(A41,'Northern Branch Phase II Debris'!A:F,4,FALSE)</f>
        <v>8</v>
      </c>
      <c r="G41" s="337">
        <f>VLOOKUP(A41,'Go Aheads'!A:G,6,FALSE)</f>
        <v>44277</v>
      </c>
      <c r="H41" s="332"/>
      <c r="I41" s="338" t="s">
        <v>364</v>
      </c>
      <c r="J41" s="27">
        <f>VLOOKUP(I41,'Northern Branch Phase II Debris'!A:F,2,FALSE)</f>
        <v>2472</v>
      </c>
      <c r="K41" s="27" t="str">
        <f>VLOOKUP(I41,'Northern Branch Phase II Debris'!A:F,3,FALSE)</f>
        <v>Bald Rock Road</v>
      </c>
      <c r="L41" s="29">
        <f>VLOOKUP(I41,'Go Backs'!A:H,8,FALSE)</f>
        <v>8</v>
      </c>
      <c r="M41" s="31" t="s">
        <v>4052</v>
      </c>
      <c r="N41" s="336">
        <f>VLOOKUP(I41,'Northern Branch Phase II Debris'!A:F,4,FALSE)</f>
        <v>8</v>
      </c>
      <c r="O41" s="339">
        <f>VLOOKUP(I41,'Go Backs'!A:H,6,FALSE)</f>
        <v>44280</v>
      </c>
      <c r="P41" s="333"/>
      <c r="Q41" s="333"/>
      <c r="R41" s="333"/>
      <c r="S41" s="333"/>
      <c r="T41" s="333"/>
      <c r="U41" s="333"/>
      <c r="V41" s="333"/>
      <c r="W41" s="333"/>
      <c r="X41" s="333"/>
      <c r="Y41" s="333"/>
      <c r="Z41" s="333"/>
      <c r="AA41" s="333"/>
      <c r="AB41" s="333"/>
      <c r="AC41" s="333"/>
      <c r="AD41" s="333"/>
      <c r="AE41" s="333"/>
      <c r="AF41" s="333"/>
      <c r="AG41" s="333"/>
    </row>
    <row r="42" spans="1:33" ht="15.75">
      <c r="A42" s="334" t="s">
        <v>1407</v>
      </c>
      <c r="B42" s="27" t="str">
        <f>VLOOKUP(A42,'Northern Branch Phase II Debris'!A:F,2,FALSE)</f>
        <v>071-290-010-000</v>
      </c>
      <c r="C42" s="27" t="str">
        <f>VLOOKUP(A42,'Northern Branch Phase II Debris'!A:F,3,FALSE)</f>
        <v>Craig Access Road</v>
      </c>
      <c r="D42" s="335" t="e">
        <f>VLOOKUP(A42,'Go Aheads'!A:H,8,FALSE)</f>
        <v>#N/A</v>
      </c>
      <c r="E42" s="37" t="s">
        <v>4057</v>
      </c>
      <c r="F42" s="336">
        <f>VLOOKUP(A42,'Northern Branch Phase II Debris'!A:F,4,FALSE)</f>
        <v>1</v>
      </c>
      <c r="G42" s="337" t="e">
        <f>VLOOKUP(A42,'Go Aheads'!A:G,6,FALSE)</f>
        <v>#N/A</v>
      </c>
      <c r="H42" s="332"/>
      <c r="I42" s="338" t="s">
        <v>25</v>
      </c>
      <c r="J42" s="27">
        <f>VLOOKUP(I42,'Northern Branch Phase II Debris'!A:F,2,FALSE)</f>
        <v>2606</v>
      </c>
      <c r="K42" s="27" t="str">
        <f>VLOOKUP(I42,'Northern Branch Phase II Debris'!A:F,3,FALSE)</f>
        <v>Bald Rock Road</v>
      </c>
      <c r="L42" s="29">
        <f>VLOOKUP(I42,'Go Backs'!A:H,8,FALSE)</f>
        <v>2</v>
      </c>
      <c r="M42" s="31" t="s">
        <v>4054</v>
      </c>
      <c r="N42" s="336">
        <f>VLOOKUP(I42,'Northern Branch Phase II Debris'!A:F,4,FALSE)</f>
        <v>2</v>
      </c>
      <c r="O42" s="339">
        <f>VLOOKUP(I42,'Go Backs'!A:H,6,FALSE)</f>
        <v>44280</v>
      </c>
      <c r="P42" s="333"/>
      <c r="Q42" s="333"/>
      <c r="R42" s="333"/>
      <c r="S42" s="333"/>
      <c r="T42" s="333"/>
      <c r="U42" s="333"/>
      <c r="V42" s="333"/>
      <c r="W42" s="333"/>
      <c r="X42" s="333"/>
      <c r="Y42" s="333"/>
      <c r="Z42" s="333"/>
      <c r="AA42" s="333"/>
      <c r="AB42" s="333"/>
      <c r="AC42" s="333"/>
      <c r="AD42" s="333"/>
      <c r="AE42" s="333"/>
      <c r="AF42" s="333"/>
      <c r="AG42" s="333"/>
    </row>
    <row r="43" spans="1:33" ht="15.75">
      <c r="A43" s="334" t="s">
        <v>79</v>
      </c>
      <c r="B43" s="27">
        <f>VLOOKUP(A43,'Northern Branch Phase II Debris'!A:F,2,FALSE)</f>
        <v>205</v>
      </c>
      <c r="C43" s="27" t="str">
        <f>VLOOKUP(A43,'Northern Branch Phase II Debris'!A:F,3,FALSE)</f>
        <v>Edgehill Drive</v>
      </c>
      <c r="D43" s="335">
        <f>VLOOKUP(A43,'Go Aheads'!A:H,8,FALSE)</f>
        <v>1</v>
      </c>
      <c r="E43" s="30" t="s">
        <v>4059</v>
      </c>
      <c r="F43" s="336">
        <f>VLOOKUP(A43,'Northern Branch Phase II Debris'!A:F,4,FALSE)</f>
        <v>2</v>
      </c>
      <c r="G43" s="337">
        <f>VLOOKUP(A43,'Go Aheads'!A:G,6,FALSE)</f>
        <v>44278</v>
      </c>
      <c r="H43" s="332"/>
      <c r="I43" s="338" t="s">
        <v>246</v>
      </c>
      <c r="J43" s="27">
        <f>VLOOKUP(I43,'Northern Branch Phase II Debris'!A:F,2,FALSE)</f>
        <v>81</v>
      </c>
      <c r="K43" s="27" t="str">
        <f>VLOOKUP(I43,'Northern Branch Phase II Debris'!A:F,3,FALSE)</f>
        <v>Green Cedar Way</v>
      </c>
      <c r="L43" s="29">
        <f>VLOOKUP(I43,'Go Backs'!A:H,8,FALSE)</f>
        <v>6</v>
      </c>
      <c r="M43" s="31" t="s">
        <v>4056</v>
      </c>
      <c r="N43" s="336">
        <f>VLOOKUP(I43,'Northern Branch Phase II Debris'!A:F,4,FALSE)</f>
        <v>7</v>
      </c>
      <c r="O43" s="339">
        <f>VLOOKUP(I43,'Go Backs'!A:H,6,FALSE)</f>
        <v>44280</v>
      </c>
      <c r="P43" s="333"/>
      <c r="Q43" s="333"/>
      <c r="R43" s="333"/>
      <c r="S43" s="333"/>
      <c r="T43" s="333"/>
      <c r="U43" s="333"/>
      <c r="V43" s="333"/>
      <c r="W43" s="333"/>
      <c r="X43" s="333"/>
      <c r="Y43" s="333"/>
      <c r="Z43" s="333"/>
      <c r="AA43" s="333"/>
      <c r="AB43" s="333"/>
      <c r="AC43" s="333"/>
      <c r="AD43" s="333"/>
      <c r="AE43" s="333"/>
      <c r="AF43" s="333"/>
      <c r="AG43" s="333"/>
    </row>
    <row r="44" spans="1:33" ht="15.75">
      <c r="A44" s="334" t="s">
        <v>80</v>
      </c>
      <c r="B44" s="27" t="str">
        <f>VLOOKUP(A44,'Northern Branch Phase II Debris'!A:F,2,FALSE)</f>
        <v>061-310-017-000</v>
      </c>
      <c r="C44" s="27" t="str">
        <f>VLOOKUP(A44,'Northern Branch Phase II Debris'!A:F,3,FALSE)</f>
        <v>Woodsmoke Way</v>
      </c>
      <c r="D44" s="335">
        <f>VLOOKUP(A44,'Go Aheads'!A:H,8,FALSE)</f>
        <v>11</v>
      </c>
      <c r="E44" s="30" t="s">
        <v>4061</v>
      </c>
      <c r="F44" s="336">
        <f>VLOOKUP(A44,'Northern Branch Phase II Debris'!A:F,4,FALSE)</f>
        <v>13</v>
      </c>
      <c r="G44" s="337">
        <f>VLOOKUP(A44,'Go Aheads'!A:G,6,FALSE)</f>
        <v>44279</v>
      </c>
      <c r="H44" s="332"/>
      <c r="I44" s="338" t="s">
        <v>27</v>
      </c>
      <c r="J44" s="27">
        <f>VLOOKUP(I44,'Northern Branch Phase II Debris'!A:F,2,FALSE)</f>
        <v>2588</v>
      </c>
      <c r="K44" s="27" t="str">
        <f>VLOOKUP(I44,'Northern Branch Phase II Debris'!A:F,3,FALSE)</f>
        <v>Bald Rock Road</v>
      </c>
      <c r="L44" s="29">
        <f>VLOOKUP(I44,'Go Backs'!A:H,8,FALSE)</f>
        <v>6</v>
      </c>
      <c r="M44" s="31" t="s">
        <v>4058</v>
      </c>
      <c r="N44" s="336">
        <f>VLOOKUP(I44,'Northern Branch Phase II Debris'!A:F,4,FALSE)</f>
        <v>7</v>
      </c>
      <c r="O44" s="339">
        <f>VLOOKUP(I44,'Go Backs'!A:H,6,FALSE)</f>
        <v>44281</v>
      </c>
      <c r="P44" s="333"/>
      <c r="Q44" s="333"/>
      <c r="R44" s="333"/>
      <c r="S44" s="333"/>
      <c r="T44" s="333"/>
      <c r="U44" s="333"/>
      <c r="V44" s="333"/>
      <c r="W44" s="333"/>
      <c r="X44" s="333"/>
      <c r="Y44" s="333"/>
      <c r="Z44" s="333"/>
      <c r="AA44" s="333"/>
      <c r="AB44" s="333"/>
      <c r="AC44" s="333"/>
      <c r="AD44" s="333"/>
      <c r="AE44" s="333"/>
      <c r="AF44" s="333"/>
      <c r="AG44" s="333"/>
    </row>
    <row r="45" spans="1:33" ht="15.75">
      <c r="A45" s="334" t="s">
        <v>10</v>
      </c>
      <c r="B45" s="27" t="str">
        <f>VLOOKUP(A45,'Northern Branch Phase II Debris'!A:F,2,FALSE)</f>
        <v>061-310-030-000</v>
      </c>
      <c r="C45" s="27" t="str">
        <f>VLOOKUP(A45,'Northern Branch Phase II Debris'!A:F,3,FALSE)</f>
        <v>Bean Creek Road</v>
      </c>
      <c r="D45" s="335">
        <f>VLOOKUP(A45,'Go Aheads'!A:H,8,FALSE)</f>
        <v>4</v>
      </c>
      <c r="E45" s="30" t="s">
        <v>4063</v>
      </c>
      <c r="F45" s="336">
        <f>VLOOKUP(A45,'Northern Branch Phase II Debris'!A:F,4,FALSE)</f>
        <v>4</v>
      </c>
      <c r="G45" s="337">
        <f>VLOOKUP(A45,'Go Aheads'!A:G,6,FALSE)</f>
        <v>44279</v>
      </c>
      <c r="H45" s="332"/>
      <c r="I45" s="338" t="s">
        <v>362</v>
      </c>
      <c r="J45" s="27">
        <f>VLOOKUP(I45,'Northern Branch Phase II Debris'!A:F,2,FALSE)</f>
        <v>89</v>
      </c>
      <c r="K45" s="27" t="str">
        <f>VLOOKUP(I45,'Northern Branch Phase II Debris'!A:F,3,FALSE)</f>
        <v>Green Cedar Way</v>
      </c>
      <c r="L45" s="29">
        <f>VLOOKUP(I45,'Go Backs'!A:H,8,FALSE)</f>
        <v>2</v>
      </c>
      <c r="M45" s="31" t="s">
        <v>4060</v>
      </c>
      <c r="N45" s="336">
        <f>VLOOKUP(I45,'Northern Branch Phase II Debris'!A:F,4,FALSE)</f>
        <v>2</v>
      </c>
      <c r="O45" s="339">
        <f>VLOOKUP(I45,'Go Backs'!A:H,6,FALSE)</f>
        <v>44280</v>
      </c>
      <c r="P45" s="333"/>
      <c r="Q45" s="333"/>
      <c r="R45" s="333"/>
      <c r="S45" s="333"/>
      <c r="T45" s="333"/>
      <c r="U45" s="333"/>
      <c r="V45" s="333"/>
      <c r="W45" s="333"/>
      <c r="X45" s="333"/>
      <c r="Y45" s="333"/>
      <c r="Z45" s="333"/>
      <c r="AA45" s="333"/>
      <c r="AB45" s="333"/>
      <c r="AC45" s="333"/>
      <c r="AD45" s="333"/>
      <c r="AE45" s="333"/>
      <c r="AF45" s="333"/>
      <c r="AG45" s="333"/>
    </row>
    <row r="46" spans="1:33" ht="15.75">
      <c r="A46" s="334" t="s">
        <v>14</v>
      </c>
      <c r="B46" s="27" t="str">
        <f>VLOOKUP(A46,'Northern Branch Phase II Debris'!A:F,2,FALSE)</f>
        <v>061-310-061-000</v>
      </c>
      <c r="C46" s="27" t="str">
        <f>VLOOKUP(A46,'Northern Branch Phase II Debris'!A:F,3,FALSE)</f>
        <v>PTN SEC 31-21-6 E</v>
      </c>
      <c r="D46" s="335">
        <f>VLOOKUP(A46,'Go Aheads'!A:H,8,FALSE)</f>
        <v>1</v>
      </c>
      <c r="E46" s="30" t="s">
        <v>4065</v>
      </c>
      <c r="F46" s="336">
        <f>VLOOKUP(A46,'Northern Branch Phase II Debris'!A:F,4,FALSE)</f>
        <v>1</v>
      </c>
      <c r="G46" s="337">
        <f>VLOOKUP(A46,'Go Aheads'!A:G,6,FALSE)</f>
        <v>44279</v>
      </c>
      <c r="H46" s="332"/>
      <c r="I46" s="338" t="s">
        <v>322</v>
      </c>
      <c r="J46" s="27">
        <f>VLOOKUP(I46,'Northern Branch Phase II Debris'!A:F,2,FALSE)</f>
        <v>2356</v>
      </c>
      <c r="K46" s="27" t="str">
        <f>VLOOKUP(I46,'Northern Branch Phase II Debris'!A:F,3,FALSE)</f>
        <v>Bald Rock Road</v>
      </c>
      <c r="L46" s="29">
        <f>VLOOKUP(I46,'Go Backs'!A:H,8,FALSE)</f>
        <v>6</v>
      </c>
      <c r="M46" s="31" t="s">
        <v>4062</v>
      </c>
      <c r="N46" s="336">
        <f>VLOOKUP(I46,'Northern Branch Phase II Debris'!A:F,4,FALSE)</f>
        <v>6</v>
      </c>
      <c r="O46" s="339">
        <f>VLOOKUP(I46,'Go Backs'!A:H,6,FALSE)</f>
        <v>44281</v>
      </c>
      <c r="P46" s="333"/>
      <c r="Q46" s="333"/>
      <c r="R46" s="333"/>
      <c r="S46" s="333"/>
      <c r="T46" s="333"/>
      <c r="U46" s="333"/>
      <c r="V46" s="333"/>
      <c r="W46" s="333"/>
      <c r="X46" s="333"/>
      <c r="Y46" s="333"/>
      <c r="Z46" s="333"/>
      <c r="AA46" s="333"/>
      <c r="AB46" s="333"/>
      <c r="AC46" s="333"/>
      <c r="AD46" s="333"/>
      <c r="AE46" s="333"/>
      <c r="AF46" s="333"/>
      <c r="AG46" s="333"/>
    </row>
    <row r="47" spans="1:33" ht="31.5">
      <c r="A47" s="334" t="s">
        <v>81</v>
      </c>
      <c r="B47" s="27">
        <f>VLOOKUP(A47,'Northern Branch Phase II Debris'!A:F,2,FALSE)</f>
        <v>226</v>
      </c>
      <c r="C47" s="27" t="str">
        <f>VLOOKUP(A47,'Northern Branch Phase II Debris'!A:F,3,FALSE)</f>
        <v>Mill Road</v>
      </c>
      <c r="D47" s="335">
        <f>VLOOKUP(A47,'Go Aheads'!A:H,8,FALSE)</f>
        <v>1</v>
      </c>
      <c r="E47" s="30" t="s">
        <v>4067</v>
      </c>
      <c r="F47" s="336">
        <f>VLOOKUP(A47,'Northern Branch Phase II Debris'!A:F,4,FALSE)</f>
        <v>2</v>
      </c>
      <c r="G47" s="337">
        <f>VLOOKUP(A47,'Go Aheads'!A:G,6,FALSE)</f>
        <v>44259</v>
      </c>
      <c r="H47" s="332"/>
      <c r="I47" s="338" t="s">
        <v>199</v>
      </c>
      <c r="J47" s="27">
        <f>VLOOKUP(I47,'Northern Branch Phase II Debris'!A:F,2,FALSE)</f>
        <v>11690</v>
      </c>
      <c r="K47" s="27" t="str">
        <f>VLOOKUP(I47,'Northern Branch Phase II Debris'!A:F,3,FALSE)</f>
        <v>Oroville Quincy Highway</v>
      </c>
      <c r="L47" s="29">
        <f>VLOOKUP(I47,'Go Backs'!A:H,8,FALSE)</f>
        <v>7</v>
      </c>
      <c r="M47" s="31" t="s">
        <v>4064</v>
      </c>
      <c r="N47" s="336">
        <f>VLOOKUP(I47,'Northern Branch Phase II Debris'!A:F,4,FALSE)</f>
        <v>7</v>
      </c>
      <c r="O47" s="339">
        <f>VLOOKUP(I47,'Go Backs'!A:H,6,FALSE)</f>
        <v>44281</v>
      </c>
      <c r="P47" s="333"/>
      <c r="Q47" s="333"/>
      <c r="R47" s="333"/>
      <c r="S47" s="333"/>
      <c r="T47" s="333"/>
      <c r="U47" s="333"/>
      <c r="V47" s="333"/>
      <c r="W47" s="333"/>
      <c r="X47" s="333"/>
      <c r="Y47" s="333"/>
      <c r="Z47" s="333"/>
      <c r="AA47" s="333"/>
      <c r="AB47" s="333"/>
      <c r="AC47" s="333"/>
      <c r="AD47" s="333"/>
      <c r="AE47" s="333"/>
      <c r="AF47" s="333"/>
      <c r="AG47" s="333"/>
    </row>
    <row r="48" spans="1:33" ht="31.5">
      <c r="A48" s="351" t="s">
        <v>83</v>
      </c>
      <c r="B48" s="27">
        <f>VLOOKUP(A48,'Northern Branch Phase II Debris'!A:F,2,FALSE)</f>
        <v>191</v>
      </c>
      <c r="C48" s="27" t="str">
        <f>VLOOKUP(A48,'Northern Branch Phase II Debris'!A:F,3,FALSE)</f>
        <v>Martin Hill Lane</v>
      </c>
      <c r="D48" s="335">
        <f>VLOOKUP(A48,'Go Aheads'!A:H,8,FALSE)</f>
        <v>13</v>
      </c>
      <c r="E48" s="38" t="s">
        <v>4069</v>
      </c>
      <c r="F48" s="336">
        <f>VLOOKUP(A48,'Northern Branch Phase II Debris'!A:F,4,FALSE)</f>
        <v>22</v>
      </c>
      <c r="G48" s="337">
        <f>VLOOKUP(A48,'Go Aheads'!A:G,6,FALSE)</f>
        <v>44282</v>
      </c>
      <c r="H48" s="332"/>
      <c r="I48" s="338" t="s">
        <v>201</v>
      </c>
      <c r="J48" s="27">
        <f>VLOOKUP(I48,'Northern Branch Phase II Debris'!A:F,2,FALSE)</f>
        <v>11997</v>
      </c>
      <c r="K48" s="27" t="str">
        <f>VLOOKUP(I48,'Northern Branch Phase II Debris'!A:F,3,FALSE)</f>
        <v>Oroville Quincy Highway</v>
      </c>
      <c r="L48" s="29">
        <f>VLOOKUP(I48,'Go Backs'!A:H,8,FALSE)</f>
        <v>9</v>
      </c>
      <c r="M48" s="31" t="s">
        <v>4066</v>
      </c>
      <c r="N48" s="336">
        <f>VLOOKUP(I48,'Northern Branch Phase II Debris'!A:F,4,FALSE)</f>
        <v>9</v>
      </c>
      <c r="O48" s="339">
        <f>VLOOKUP(I48,'Go Backs'!A:H,6,FALSE)</f>
        <v>44281</v>
      </c>
      <c r="P48" s="333"/>
      <c r="Q48" s="333"/>
      <c r="R48" s="333"/>
      <c r="S48" s="333"/>
      <c r="T48" s="333"/>
      <c r="U48" s="333"/>
      <c r="V48" s="333"/>
      <c r="W48" s="333"/>
      <c r="X48" s="333"/>
      <c r="Y48" s="333"/>
      <c r="Z48" s="333"/>
      <c r="AA48" s="333"/>
      <c r="AB48" s="333"/>
      <c r="AC48" s="333"/>
      <c r="AD48" s="333"/>
      <c r="AE48" s="333"/>
      <c r="AF48" s="333"/>
      <c r="AG48" s="333"/>
    </row>
    <row r="49" spans="1:33" ht="31.5">
      <c r="A49" s="334" t="s">
        <v>84</v>
      </c>
      <c r="B49" s="27">
        <f>VLOOKUP(A49,'Northern Branch Phase II Debris'!A:F,2,FALSE)</f>
        <v>2368</v>
      </c>
      <c r="C49" s="27" t="str">
        <f>VLOOKUP(A49,'Northern Branch Phase II Debris'!A:F,3,FALSE)</f>
        <v>Bald Rock Road</v>
      </c>
      <c r="D49" s="335">
        <f>VLOOKUP(A49,'Go Aheads'!A:H,8,FALSE)</f>
        <v>1</v>
      </c>
      <c r="E49" s="38" t="s">
        <v>4071</v>
      </c>
      <c r="F49" s="336">
        <f>VLOOKUP(A49,'Northern Branch Phase II Debris'!A:F,4,FALSE)</f>
        <v>1</v>
      </c>
      <c r="G49" s="337">
        <f>VLOOKUP(A49,'Go Aheads'!A:G,6,FALSE)</f>
        <v>44281</v>
      </c>
      <c r="H49" s="332"/>
      <c r="I49" s="338" t="s">
        <v>206</v>
      </c>
      <c r="J49" s="27">
        <f>VLOOKUP(I49,'Northern Branch Phase II Debris'!A:F,2,FALSE)</f>
        <v>828</v>
      </c>
      <c r="K49" s="27" t="str">
        <f>VLOOKUP(I49,'Northern Branch Phase II Debris'!A:F,3,FALSE)</f>
        <v>Stephens Ridge Road</v>
      </c>
      <c r="L49" s="29">
        <f>VLOOKUP(I49,'Go Backs'!A:H,8,FALSE)</f>
        <v>8</v>
      </c>
      <c r="M49" s="31" t="s">
        <v>4068</v>
      </c>
      <c r="N49" s="336">
        <f>VLOOKUP(I49,'Northern Branch Phase II Debris'!A:F,4,FALSE)</f>
        <v>10</v>
      </c>
      <c r="O49" s="339">
        <f>VLOOKUP(I49,'Go Backs'!A:H,6,FALSE)</f>
        <v>44281</v>
      </c>
      <c r="P49" s="333"/>
      <c r="Q49" s="333"/>
      <c r="R49" s="333"/>
      <c r="S49" s="333"/>
      <c r="T49" s="333"/>
      <c r="U49" s="333"/>
      <c r="V49" s="333"/>
      <c r="W49" s="333"/>
      <c r="X49" s="333"/>
      <c r="Y49" s="333"/>
      <c r="Z49" s="333"/>
      <c r="AA49" s="333"/>
      <c r="AB49" s="333"/>
      <c r="AC49" s="333"/>
      <c r="AD49" s="333"/>
      <c r="AE49" s="333"/>
      <c r="AF49" s="333"/>
      <c r="AG49" s="333"/>
    </row>
    <row r="50" spans="1:33" ht="15.75">
      <c r="A50" s="351" t="s">
        <v>85</v>
      </c>
      <c r="B50" s="27">
        <f>VLOOKUP(A50,'Northern Branch Phase II Debris'!A:F,2,FALSE)</f>
        <v>20</v>
      </c>
      <c r="C50" s="27" t="str">
        <f>VLOOKUP(A50,'Northern Branch Phase II Debris'!A:F,3,FALSE)</f>
        <v>Meadow Lane Drive</v>
      </c>
      <c r="D50" s="335">
        <f>VLOOKUP(A50,'Go Aheads'!A:H,8,FALSE)</f>
        <v>1</v>
      </c>
      <c r="E50" s="38" t="s">
        <v>4073</v>
      </c>
      <c r="F50" s="336">
        <f>VLOOKUP(A50,'Northern Branch Phase II Debris'!A:F,4,FALSE)</f>
        <v>1</v>
      </c>
      <c r="G50" s="337">
        <f>VLOOKUP(A50,'Go Aheads'!A:G,6,FALSE)</f>
        <v>44282</v>
      </c>
      <c r="H50" s="332"/>
      <c r="I50" s="338" t="s">
        <v>366</v>
      </c>
      <c r="J50" s="27">
        <f>VLOOKUP(I50,'Northern Branch Phase II Debris'!A:F,2,FALSE)</f>
        <v>2320</v>
      </c>
      <c r="K50" s="27" t="str">
        <f>VLOOKUP(I50,'Northern Branch Phase II Debris'!A:F,3,FALSE)</f>
        <v>Bald Rock Road</v>
      </c>
      <c r="L50" s="29">
        <f>VLOOKUP(I50,'Go Backs'!A:H,8,FALSE)</f>
        <v>1</v>
      </c>
      <c r="M50" s="31" t="s">
        <v>4070</v>
      </c>
      <c r="N50" s="336">
        <f>VLOOKUP(I50,'Northern Branch Phase II Debris'!A:F,4,FALSE)</f>
        <v>1</v>
      </c>
      <c r="O50" s="339">
        <f>VLOOKUP(I50,'Go Backs'!A:H,6,FALSE)</f>
        <v>44281</v>
      </c>
      <c r="P50" s="333"/>
      <c r="Q50" s="333"/>
      <c r="R50" s="333"/>
      <c r="S50" s="333"/>
      <c r="T50" s="333"/>
      <c r="U50" s="333"/>
      <c r="V50" s="333"/>
      <c r="W50" s="333"/>
      <c r="X50" s="333"/>
      <c r="Y50" s="333"/>
      <c r="Z50" s="333"/>
      <c r="AA50" s="333"/>
      <c r="AB50" s="333"/>
      <c r="AC50" s="333"/>
      <c r="AD50" s="333"/>
      <c r="AE50" s="333"/>
      <c r="AF50" s="333"/>
      <c r="AG50" s="333"/>
    </row>
    <row r="51" spans="1:33" ht="15.75">
      <c r="A51" s="351" t="s">
        <v>86</v>
      </c>
      <c r="B51" s="27">
        <f>VLOOKUP(A51,'Northern Branch Phase II Debris'!A:F,2,FALSE)</f>
        <v>89</v>
      </c>
      <c r="C51" s="27" t="str">
        <f>VLOOKUP(A51,'Northern Branch Phase II Debris'!A:F,3,FALSE)</f>
        <v>Meadow Lane Drive</v>
      </c>
      <c r="D51" s="335">
        <f>VLOOKUP(A51,'Go Aheads'!A:H,8,FALSE)</f>
        <v>1</v>
      </c>
      <c r="E51" s="38" t="s">
        <v>4075</v>
      </c>
      <c r="F51" s="336">
        <f>VLOOKUP(A51,'Northern Branch Phase II Debris'!A:F,4,FALSE)</f>
        <v>1</v>
      </c>
      <c r="G51" s="337">
        <f>VLOOKUP(A51,'Go Aheads'!A:G,6,FALSE)</f>
        <v>44282</v>
      </c>
      <c r="H51" s="332"/>
      <c r="I51" s="338" t="s">
        <v>210</v>
      </c>
      <c r="J51" s="27">
        <f>VLOOKUP(I51,'Northern Branch Phase II Debris'!A:F,2,FALSE)</f>
        <v>19</v>
      </c>
      <c r="K51" s="27" t="str">
        <f>VLOOKUP(I51,'Northern Branch Phase II Debris'!A:F,3,FALSE)</f>
        <v>Ritberger Road</v>
      </c>
      <c r="L51" s="29">
        <f>VLOOKUP(I51,'Go Backs'!A:H,8,FALSE)</f>
        <v>10</v>
      </c>
      <c r="M51" s="36" t="s">
        <v>4072</v>
      </c>
      <c r="N51" s="336">
        <f>VLOOKUP(I51,'Northern Branch Phase II Debris'!A:F,4,FALSE)</f>
        <v>9</v>
      </c>
      <c r="O51" s="339">
        <f>VLOOKUP(I51,'Go Backs'!A:H,6,FALSE)</f>
        <v>44331</v>
      </c>
      <c r="P51" s="333"/>
      <c r="Q51" s="333"/>
      <c r="R51" s="333"/>
      <c r="S51" s="333"/>
      <c r="T51" s="333"/>
      <c r="U51" s="333"/>
      <c r="V51" s="333"/>
      <c r="W51" s="333"/>
      <c r="X51" s="333"/>
      <c r="Y51" s="333"/>
      <c r="Z51" s="333"/>
      <c r="AA51" s="333"/>
      <c r="AB51" s="333"/>
      <c r="AC51" s="333"/>
      <c r="AD51" s="333"/>
      <c r="AE51" s="333"/>
      <c r="AF51" s="333"/>
      <c r="AG51" s="333"/>
    </row>
    <row r="52" spans="1:33" ht="15.75">
      <c r="A52" s="351" t="s">
        <v>87</v>
      </c>
      <c r="B52" s="27">
        <f>VLOOKUP(A52,'Northern Branch Phase II Debris'!A:F,2,FALSE)</f>
        <v>15</v>
      </c>
      <c r="C52" s="27" t="str">
        <f>VLOOKUP(A52,'Northern Branch Phase II Debris'!A:F,3,FALSE)</f>
        <v>Ernie Lane</v>
      </c>
      <c r="D52" s="335">
        <f>VLOOKUP(A52,'Go Aheads'!A:H,8,FALSE)</f>
        <v>2</v>
      </c>
      <c r="E52" s="31" t="s">
        <v>4077</v>
      </c>
      <c r="F52" s="336">
        <f>VLOOKUP(A52,'Northern Branch Phase II Debris'!A:F,4,FALSE)</f>
        <v>3</v>
      </c>
      <c r="G52" s="337">
        <f>VLOOKUP(A52,'Go Aheads'!A:G,6,FALSE)</f>
        <v>44284</v>
      </c>
      <c r="H52" s="332"/>
      <c r="I52" s="338" t="s">
        <v>216</v>
      </c>
      <c r="J52" s="27">
        <f>VLOOKUP(I52,'Northern Branch Phase II Debris'!A:F,2,FALSE)</f>
        <v>5</v>
      </c>
      <c r="K52" s="27" t="str">
        <f>VLOOKUP(I52,'Northern Branch Phase II Debris'!A:F,3,FALSE)</f>
        <v>Four M Court</v>
      </c>
      <c r="L52" s="29">
        <f>VLOOKUP(I52,'Go Backs'!A:H,8,FALSE)</f>
        <v>14</v>
      </c>
      <c r="M52" s="31" t="s">
        <v>4074</v>
      </c>
      <c r="N52" s="336">
        <f>VLOOKUP(I52,'Northern Branch Phase II Debris'!A:F,4,FALSE)</f>
        <v>17</v>
      </c>
      <c r="O52" s="339">
        <f>VLOOKUP(I52,'Go Backs'!A:H,6,FALSE)</f>
        <v>44284</v>
      </c>
      <c r="P52" s="333"/>
      <c r="Q52" s="333"/>
      <c r="R52" s="333"/>
      <c r="S52" s="333"/>
      <c r="T52" s="333"/>
      <c r="U52" s="333"/>
      <c r="V52" s="333"/>
      <c r="W52" s="333"/>
      <c r="X52" s="333"/>
      <c r="Y52" s="333"/>
      <c r="Z52" s="333"/>
      <c r="AA52" s="333"/>
      <c r="AB52" s="333"/>
      <c r="AC52" s="333"/>
      <c r="AD52" s="333"/>
      <c r="AE52" s="333"/>
      <c r="AF52" s="333"/>
      <c r="AG52" s="333"/>
    </row>
    <row r="53" spans="1:33" ht="15.75">
      <c r="A53" s="351" t="s">
        <v>88</v>
      </c>
      <c r="B53" s="27">
        <f>VLOOKUP(A53,'Northern Branch Phase II Debris'!A:F,2,FALSE)</f>
        <v>14</v>
      </c>
      <c r="C53" s="27" t="str">
        <f>VLOOKUP(A53,'Northern Branch Phase II Debris'!A:F,3,FALSE)</f>
        <v>Seminole Drive</v>
      </c>
      <c r="D53" s="335">
        <f>VLOOKUP(A53,'Go Aheads'!A:H,8,FALSE)</f>
        <v>2</v>
      </c>
      <c r="E53" s="31" t="s">
        <v>4079</v>
      </c>
      <c r="F53" s="336">
        <f>VLOOKUP(A53,'Northern Branch Phase II Debris'!A:F,4,FALSE)</f>
        <v>2</v>
      </c>
      <c r="G53" s="337">
        <f>VLOOKUP(A53,'Go Aheads'!A:G,6,FALSE)</f>
        <v>44284</v>
      </c>
      <c r="H53" s="332"/>
      <c r="I53" s="352" t="s">
        <v>218</v>
      </c>
      <c r="J53" s="27">
        <f>VLOOKUP(I53,'Northern Branch Phase II Debris'!A:F,2,FALSE)</f>
        <v>124</v>
      </c>
      <c r="K53" s="27" t="str">
        <f>VLOOKUP(I53,'Northern Branch Phase II Debris'!A:F,3,FALSE)</f>
        <v>Mirage Lake Road</v>
      </c>
      <c r="L53" s="29">
        <f>VLOOKUP(I53,'Go Backs'!A:H,8,FALSE)</f>
        <v>8</v>
      </c>
      <c r="M53" s="31" t="s">
        <v>4076</v>
      </c>
      <c r="N53" s="336">
        <f>VLOOKUP(I53,'Northern Branch Phase II Debris'!A:F,4,FALSE)</f>
        <v>10</v>
      </c>
      <c r="O53" s="339">
        <f>VLOOKUP(I53,'Go Backs'!A:H,6,FALSE)</f>
        <v>44282</v>
      </c>
      <c r="P53" s="333"/>
      <c r="Q53" s="333"/>
      <c r="R53" s="333"/>
      <c r="S53" s="333"/>
      <c r="T53" s="333"/>
      <c r="U53" s="333"/>
      <c r="V53" s="333"/>
      <c r="W53" s="333"/>
      <c r="X53" s="333"/>
      <c r="Y53" s="333"/>
      <c r="Z53" s="333"/>
      <c r="AA53" s="333"/>
      <c r="AB53" s="333"/>
      <c r="AC53" s="333"/>
      <c r="AD53" s="333"/>
      <c r="AE53" s="333"/>
      <c r="AF53" s="333"/>
      <c r="AG53" s="333"/>
    </row>
    <row r="54" spans="1:33" ht="31.5">
      <c r="A54" s="338" t="s">
        <v>89</v>
      </c>
      <c r="B54" s="27">
        <f>VLOOKUP(A54,'Northern Branch Phase II Debris'!A:F,2,FALSE)</f>
        <v>10381</v>
      </c>
      <c r="C54" s="27" t="str">
        <f>VLOOKUP(A54,'Northern Branch Phase II Debris'!A:F,3,FALSE)</f>
        <v>Oroville Quincy Highway</v>
      </c>
      <c r="D54" s="335">
        <f>VLOOKUP(A54,'Go Aheads'!A:H,8,FALSE)</f>
        <v>7</v>
      </c>
      <c r="E54" s="34" t="s">
        <v>4081</v>
      </c>
      <c r="F54" s="336">
        <f>VLOOKUP(A54,'Northern Branch Phase II Debris'!A:F,4,FALSE)</f>
        <v>6</v>
      </c>
      <c r="G54" s="337">
        <f>VLOOKUP(A54,'Go Aheads'!A:G,6,FALSE)</f>
        <v>44285</v>
      </c>
      <c r="H54" s="332"/>
      <c r="I54" s="352" t="s">
        <v>266</v>
      </c>
      <c r="J54" s="27">
        <f>VLOOKUP(I54,'Northern Branch Phase II Debris'!A:F,2,FALSE)</f>
        <v>121</v>
      </c>
      <c r="K54" s="27" t="str">
        <f>VLOOKUP(I54,'Northern Branch Phase II Debris'!A:F,3,FALSE)</f>
        <v>Meadow Lane Drive</v>
      </c>
      <c r="L54" s="29">
        <f>VLOOKUP(I54,'Go Backs'!A:H,8,FALSE)</f>
        <v>1</v>
      </c>
      <c r="M54" s="30" t="s">
        <v>4078</v>
      </c>
      <c r="N54" s="336">
        <f>VLOOKUP(I54,'Northern Branch Phase II Debris'!A:F,4,FALSE)</f>
        <v>1</v>
      </c>
      <c r="O54" s="339">
        <f>VLOOKUP(I54,'Go Backs'!A:H,6,FALSE)</f>
        <v>44282</v>
      </c>
      <c r="P54" s="333"/>
      <c r="Q54" s="333"/>
      <c r="R54" s="333"/>
      <c r="S54" s="333"/>
      <c r="T54" s="333"/>
      <c r="U54" s="333"/>
      <c r="V54" s="333"/>
      <c r="W54" s="333"/>
      <c r="X54" s="333"/>
      <c r="Y54" s="333"/>
      <c r="Z54" s="333"/>
      <c r="AA54" s="333"/>
      <c r="AB54" s="333"/>
      <c r="AC54" s="333"/>
      <c r="AD54" s="333"/>
      <c r="AE54" s="333"/>
      <c r="AF54" s="333"/>
      <c r="AG54" s="333"/>
    </row>
    <row r="55" spans="1:33" ht="15.75">
      <c r="A55" s="338" t="s">
        <v>90</v>
      </c>
      <c r="B55" s="27">
        <f>VLOOKUP(A55,'Northern Branch Phase II Debris'!A:F,2,FALSE)</f>
        <v>2256</v>
      </c>
      <c r="C55" s="27" t="str">
        <f>VLOOKUP(A55,'Northern Branch Phase II Debris'!A:F,3,FALSE)</f>
        <v>Bald Rock Road</v>
      </c>
      <c r="D55" s="335">
        <f>VLOOKUP(A55,'Go Aheads'!A:H,8,FALSE)</f>
        <v>6</v>
      </c>
      <c r="E55" s="31" t="s">
        <v>4083</v>
      </c>
      <c r="F55" s="336">
        <f>VLOOKUP(A55,'Northern Branch Phase II Debris'!A:F,4,FALSE)</f>
        <v>6</v>
      </c>
      <c r="G55" s="337">
        <f>VLOOKUP(A55,'Go Aheads'!A:G,6,FALSE)</f>
        <v>44285</v>
      </c>
      <c r="H55" s="332"/>
      <c r="I55" s="352" t="s">
        <v>288</v>
      </c>
      <c r="J55" s="27">
        <f>VLOOKUP(I55,'Northern Branch Phase II Debris'!A:F,2,FALSE)</f>
        <v>11</v>
      </c>
      <c r="K55" s="27" t="str">
        <f>VLOOKUP(I55,'Northern Branch Phase II Debris'!A:F,3,FALSE)</f>
        <v>Martin Hill Lane</v>
      </c>
      <c r="L55" s="29">
        <f>VLOOKUP(I55,'Go Backs'!A:H,8,FALSE)</f>
        <v>3</v>
      </c>
      <c r="M55" s="34" t="s">
        <v>4080</v>
      </c>
      <c r="N55" s="336">
        <f>VLOOKUP(I55,'Northern Branch Phase II Debris'!A:F,4,FALSE)</f>
        <v>2</v>
      </c>
      <c r="O55" s="339">
        <f>VLOOKUP(I55,'Go Backs'!A:H,6,FALSE)</f>
        <v>44282</v>
      </c>
      <c r="P55" s="333"/>
      <c r="Q55" s="333"/>
      <c r="R55" s="333"/>
      <c r="S55" s="333"/>
      <c r="T55" s="333"/>
      <c r="U55" s="333"/>
      <c r="V55" s="333"/>
      <c r="W55" s="333"/>
      <c r="X55" s="333"/>
      <c r="Y55" s="333"/>
      <c r="Z55" s="333"/>
      <c r="AA55" s="333"/>
      <c r="AB55" s="333"/>
      <c r="AC55" s="333"/>
      <c r="AD55" s="333"/>
      <c r="AE55" s="333"/>
      <c r="AF55" s="333"/>
      <c r="AG55" s="333"/>
    </row>
    <row r="56" spans="1:33" ht="31.5">
      <c r="A56" s="338" t="s">
        <v>91</v>
      </c>
      <c r="B56" s="27">
        <f>VLOOKUP(A56,'Northern Branch Phase II Debris'!A:F,2,FALSE)</f>
        <v>2175</v>
      </c>
      <c r="C56" s="27" t="str">
        <f>VLOOKUP(A56,'Northern Branch Phase II Debris'!A:F,3,FALSE)</f>
        <v>Bald Rock Road</v>
      </c>
      <c r="D56" s="335">
        <f>VLOOKUP(A56,'Go Aheads'!A:H,8,FALSE)</f>
        <v>11</v>
      </c>
      <c r="E56" s="34" t="s">
        <v>4085</v>
      </c>
      <c r="F56" s="336">
        <f>VLOOKUP(A56,'Northern Branch Phase II Debris'!A:F,4,FALSE)</f>
        <v>6</v>
      </c>
      <c r="G56" s="337">
        <f>VLOOKUP(A56,'Go Aheads'!A:G,6,FALSE)</f>
        <v>44285</v>
      </c>
      <c r="H56" s="332"/>
      <c r="I56" s="338" t="s">
        <v>193</v>
      </c>
      <c r="J56" s="27">
        <f>VLOOKUP(I56,'Northern Branch Phase II Debris'!A:F,2,FALSE)</f>
        <v>107</v>
      </c>
      <c r="K56" s="27" t="str">
        <f>VLOOKUP(I56,'Northern Branch Phase II Debris'!A:F,3,FALSE)</f>
        <v>Eden Canyon Road</v>
      </c>
      <c r="L56" s="29">
        <f>VLOOKUP(I56,'Go Backs'!A:H,8,FALSE)</f>
        <v>15</v>
      </c>
      <c r="M56" s="31" t="s">
        <v>4082</v>
      </c>
      <c r="N56" s="336">
        <f>VLOOKUP(I56,'Northern Branch Phase II Debris'!A:F,4,FALSE)</f>
        <v>17</v>
      </c>
      <c r="O56" s="339">
        <f>VLOOKUP(I56,'Go Backs'!A:H,6,FALSE)</f>
        <v>44284</v>
      </c>
      <c r="P56" s="333"/>
      <c r="Q56" s="333"/>
      <c r="R56" s="333"/>
      <c r="S56" s="333"/>
      <c r="T56" s="333"/>
      <c r="U56" s="333"/>
      <c r="V56" s="333"/>
      <c r="W56" s="333"/>
      <c r="X56" s="333"/>
      <c r="Y56" s="333"/>
      <c r="Z56" s="333"/>
      <c r="AA56" s="333"/>
      <c r="AB56" s="333"/>
      <c r="AC56" s="333"/>
      <c r="AD56" s="333"/>
      <c r="AE56" s="333"/>
      <c r="AF56" s="333"/>
      <c r="AG56" s="333"/>
    </row>
    <row r="57" spans="1:33" ht="15.75">
      <c r="A57" s="338" t="s">
        <v>92</v>
      </c>
      <c r="B57" s="27">
        <f>VLOOKUP(A57,'Northern Branch Phase II Debris'!A:F,2,FALSE)</f>
        <v>41</v>
      </c>
      <c r="C57" s="27" t="str">
        <f>VLOOKUP(A57,'Northern Branch Phase II Debris'!A:F,3,FALSE)</f>
        <v>Madalein Court</v>
      </c>
      <c r="D57" s="335">
        <f>VLOOKUP(A57,'Go Aheads'!A:H,8,FALSE)</f>
        <v>11</v>
      </c>
      <c r="E57" s="31" t="s">
        <v>4087</v>
      </c>
      <c r="F57" s="336">
        <f>VLOOKUP(A57,'Northern Branch Phase II Debris'!A:F,4,FALSE)</f>
        <v>11</v>
      </c>
      <c r="G57" s="337">
        <f>VLOOKUP(A57,'Go Aheads'!A:G,6,FALSE)</f>
        <v>44285</v>
      </c>
      <c r="H57" s="332"/>
      <c r="I57" s="353" t="s">
        <v>172</v>
      </c>
      <c r="J57" s="27">
        <f>VLOOKUP(I57,'Northern Branch Phase II Debris'!A:F,2,FALSE)</f>
        <v>2102</v>
      </c>
      <c r="K57" s="27" t="str">
        <f>VLOOKUP(I57,'Northern Branch Phase II Debris'!A:F,3,FALSE)</f>
        <v>Bald Rock Road</v>
      </c>
      <c r="L57" s="29">
        <f>VLOOKUP(I57,'Go Backs'!A:H,8,FALSE)</f>
        <v>92</v>
      </c>
      <c r="M57" s="30" t="s">
        <v>4084</v>
      </c>
      <c r="N57" s="336">
        <f>VLOOKUP(I57,'Northern Branch Phase II Debris'!A:F,4,FALSE)</f>
        <v>17</v>
      </c>
      <c r="O57" s="339">
        <f>VLOOKUP(I57,'Go Backs'!A:H,6,FALSE)</f>
        <v>44284</v>
      </c>
      <c r="P57" s="333"/>
      <c r="Q57" s="333"/>
      <c r="R57" s="333"/>
      <c r="S57" s="333"/>
      <c r="T57" s="333"/>
      <c r="U57" s="333"/>
      <c r="V57" s="333"/>
      <c r="W57" s="333"/>
      <c r="X57" s="333"/>
      <c r="Y57" s="333"/>
      <c r="Z57" s="333"/>
      <c r="AA57" s="333"/>
      <c r="AB57" s="333"/>
      <c r="AC57" s="333"/>
      <c r="AD57" s="333"/>
      <c r="AE57" s="333"/>
      <c r="AF57" s="333"/>
      <c r="AG57" s="333"/>
    </row>
    <row r="58" spans="1:33" ht="31.5">
      <c r="A58" s="338" t="s">
        <v>93</v>
      </c>
      <c r="B58" s="27">
        <f>VLOOKUP(A58,'Northern Branch Phase II Debris'!A:F,2,FALSE)</f>
        <v>9681</v>
      </c>
      <c r="C58" s="27" t="str">
        <f>VLOOKUP(A58,'Northern Branch Phase II Debris'!A:F,3,FALSE)</f>
        <v>Oroville Quincy Highway</v>
      </c>
      <c r="D58" s="335">
        <f>VLOOKUP(A58,'Go Aheads'!A:H,8,FALSE)</f>
        <v>1</v>
      </c>
      <c r="E58" s="31" t="s">
        <v>4089</v>
      </c>
      <c r="F58" s="336">
        <f>VLOOKUP(A58,'Northern Branch Phase II Debris'!A:F,4,FALSE)</f>
        <v>2</v>
      </c>
      <c r="G58" s="337">
        <f>VLOOKUP(A58,'Go Aheads'!A:G,6,FALSE)</f>
        <v>44285</v>
      </c>
      <c r="H58" s="332"/>
      <c r="I58" s="353" t="s">
        <v>282</v>
      </c>
      <c r="J58" s="27">
        <f>VLOOKUP(I58,'Northern Branch Phase II Debris'!A:F,2,FALSE)</f>
        <v>14</v>
      </c>
      <c r="K58" s="27" t="str">
        <f>VLOOKUP(I58,'Northern Branch Phase II Debris'!A:F,3,FALSE)</f>
        <v>Dryad Walk</v>
      </c>
      <c r="L58" s="29">
        <f>VLOOKUP(I58,'Go Backs'!A:H,8,FALSE)</f>
        <v>1</v>
      </c>
      <c r="M58" s="31" t="s">
        <v>4086</v>
      </c>
      <c r="N58" s="336">
        <f>VLOOKUP(I58,'Northern Branch Phase II Debris'!A:F,4,FALSE)</f>
        <v>2</v>
      </c>
      <c r="O58" s="339">
        <f>VLOOKUP(I58,'Go Backs'!A:H,6,FALSE)</f>
        <v>44284</v>
      </c>
      <c r="P58" s="333"/>
      <c r="Q58" s="333"/>
      <c r="R58" s="333"/>
      <c r="S58" s="333"/>
      <c r="T58" s="333"/>
      <c r="U58" s="333"/>
      <c r="V58" s="333"/>
      <c r="W58" s="333"/>
      <c r="X58" s="333"/>
      <c r="Y58" s="333"/>
      <c r="Z58" s="333"/>
      <c r="AA58" s="333"/>
      <c r="AB58" s="333"/>
      <c r="AC58" s="333"/>
      <c r="AD58" s="333"/>
      <c r="AE58" s="333"/>
      <c r="AF58" s="333"/>
      <c r="AG58" s="333"/>
    </row>
    <row r="59" spans="1:33" ht="15.75">
      <c r="A59" s="351" t="s">
        <v>94</v>
      </c>
      <c r="B59" s="27">
        <f>VLOOKUP(A59,'Northern Branch Phase II Debris'!A:F,2,FALSE)</f>
        <v>1966</v>
      </c>
      <c r="C59" s="27" t="str">
        <f>VLOOKUP(A59,'Northern Branch Phase II Debris'!A:F,3,FALSE)</f>
        <v>Bald Rock Road</v>
      </c>
      <c r="D59" s="335">
        <f>VLOOKUP(A59,'Go Aheads'!A:H,8,FALSE)</f>
        <v>12</v>
      </c>
      <c r="E59" s="30" t="s">
        <v>4091</v>
      </c>
      <c r="F59" s="336">
        <f>VLOOKUP(A59,'Northern Branch Phase II Debris'!A:F,4,FALSE)</f>
        <v>12</v>
      </c>
      <c r="G59" s="337">
        <f>VLOOKUP(A59,'Go Aheads'!A:G,6,FALSE)</f>
        <v>44286</v>
      </c>
      <c r="H59" s="332"/>
      <c r="I59" s="338" t="s">
        <v>294</v>
      </c>
      <c r="J59" s="27">
        <f>VLOOKUP(I59,'Northern Branch Phase II Debris'!A:F,2,FALSE)</f>
        <v>1567</v>
      </c>
      <c r="K59" s="27" t="str">
        <f>VLOOKUP(I59,'Northern Branch Phase II Debris'!A:F,3,FALSE)</f>
        <v>Bald Rock Road</v>
      </c>
      <c r="L59" s="29">
        <f>VLOOKUP(I59,'Go Backs'!A:H,8,FALSE)</f>
        <v>2</v>
      </c>
      <c r="M59" s="30" t="s">
        <v>4088</v>
      </c>
      <c r="N59" s="336">
        <f>VLOOKUP(I59,'Northern Branch Phase II Debris'!A:F,4,FALSE)</f>
        <v>2</v>
      </c>
      <c r="O59" s="339">
        <f>VLOOKUP(I59,'Go Backs'!A:H,6,FALSE)</f>
        <v>44284</v>
      </c>
      <c r="P59" s="333"/>
      <c r="Q59" s="333"/>
      <c r="R59" s="333"/>
      <c r="S59" s="333"/>
      <c r="T59" s="333"/>
      <c r="U59" s="333"/>
      <c r="V59" s="333"/>
      <c r="W59" s="333"/>
      <c r="X59" s="333"/>
      <c r="Y59" s="333"/>
      <c r="Z59" s="333"/>
      <c r="AA59" s="333"/>
      <c r="AB59" s="333"/>
      <c r="AC59" s="333"/>
      <c r="AD59" s="333"/>
      <c r="AE59" s="333"/>
      <c r="AF59" s="333"/>
      <c r="AG59" s="333"/>
    </row>
    <row r="60" spans="1:33" ht="15.75">
      <c r="A60" s="351" t="s">
        <v>95</v>
      </c>
      <c r="B60" s="27">
        <f>VLOOKUP(A60,'Northern Branch Phase II Debris'!A:F,2,FALSE)</f>
        <v>1820</v>
      </c>
      <c r="C60" s="27" t="str">
        <f>VLOOKUP(A60,'Northern Branch Phase II Debris'!A:F,3,FALSE)</f>
        <v>Bald Rock Road</v>
      </c>
      <c r="D60" s="335">
        <f>VLOOKUP(A60,'Go Aheads'!A:H,8,FALSE)</f>
        <v>23</v>
      </c>
      <c r="E60" s="30" t="s">
        <v>4093</v>
      </c>
      <c r="F60" s="336">
        <f>VLOOKUP(A60,'Northern Branch Phase II Debris'!A:F,4,FALSE)</f>
        <v>69</v>
      </c>
      <c r="G60" s="337">
        <f>VLOOKUP(A60,'Go Aheads'!A:G,6,FALSE)</f>
        <v>44286</v>
      </c>
      <c r="H60" s="332"/>
      <c r="I60" s="338" t="s">
        <v>228</v>
      </c>
      <c r="J60" s="27">
        <f>VLOOKUP(I60,'Northern Branch Phase II Debris'!A:F,2,FALSE)</f>
        <v>46</v>
      </c>
      <c r="K60" s="27" t="str">
        <f>VLOOKUP(I60,'Northern Branch Phase II Debris'!A:F,3,FALSE)</f>
        <v>Ernie Lane</v>
      </c>
      <c r="L60" s="29">
        <f>VLOOKUP(I60,'Go Backs'!A:H,8,FALSE)</f>
        <v>6</v>
      </c>
      <c r="M60" s="31" t="s">
        <v>4090</v>
      </c>
      <c r="N60" s="336">
        <f>VLOOKUP(I60,'Northern Branch Phase II Debris'!A:F,4,FALSE)</f>
        <v>7</v>
      </c>
      <c r="O60" s="339">
        <f>VLOOKUP(I60,'Go Backs'!A:H,6,FALSE)</f>
        <v>44284</v>
      </c>
      <c r="P60" s="333"/>
      <c r="Q60" s="333"/>
      <c r="R60" s="333"/>
      <c r="S60" s="333"/>
      <c r="T60" s="333"/>
      <c r="U60" s="333"/>
      <c r="V60" s="333"/>
      <c r="W60" s="333"/>
      <c r="X60" s="333"/>
      <c r="Y60" s="333"/>
      <c r="Z60" s="333"/>
      <c r="AA60" s="333"/>
      <c r="AB60" s="333"/>
      <c r="AC60" s="333"/>
      <c r="AD60" s="333"/>
      <c r="AE60" s="333"/>
      <c r="AF60" s="333"/>
      <c r="AG60" s="333"/>
    </row>
    <row r="61" spans="1:33" ht="15.75">
      <c r="A61" s="351" t="s">
        <v>96</v>
      </c>
      <c r="B61" s="27">
        <f>VLOOKUP(A61,'Northern Branch Phase II Debris'!A:F,2,FALSE)</f>
        <v>49</v>
      </c>
      <c r="C61" s="27" t="str">
        <f>VLOOKUP(A61,'Northern Branch Phase II Debris'!A:F,3,FALSE)</f>
        <v>Sugar Pine Drive</v>
      </c>
      <c r="D61" s="335">
        <f>VLOOKUP(A61,'Go Aheads'!A:H,8,FALSE)</f>
        <v>5</v>
      </c>
      <c r="E61" s="30" t="s">
        <v>4095</v>
      </c>
      <c r="F61" s="336">
        <f>VLOOKUP(A61,'Northern Branch Phase II Debris'!A:F,4,FALSE)</f>
        <v>7</v>
      </c>
      <c r="G61" s="337">
        <f>VLOOKUP(A61,'Go Aheads'!A:G,6,FALSE)</f>
        <v>44286</v>
      </c>
      <c r="H61" s="332"/>
      <c r="I61" s="338" t="s">
        <v>264</v>
      </c>
      <c r="J61" s="27">
        <f>VLOOKUP(I61,'Northern Branch Phase II Debris'!A:F,2,FALSE)</f>
        <v>1467</v>
      </c>
      <c r="K61" s="27" t="str">
        <f>VLOOKUP(I61,'Northern Branch Phase II Debris'!A:F,3,FALSE)</f>
        <v>Bald Rock Road</v>
      </c>
      <c r="L61" s="29">
        <f>VLOOKUP(I61,'Go Backs'!A:H,8,FALSE)</f>
        <v>3</v>
      </c>
      <c r="M61" s="31" t="s">
        <v>4092</v>
      </c>
      <c r="N61" s="336">
        <f>VLOOKUP(I61,'Northern Branch Phase II Debris'!A:F,4,FALSE)</f>
        <v>3</v>
      </c>
      <c r="O61" s="339">
        <f>VLOOKUP(I61,'Go Backs'!A:H,6,FALSE)</f>
        <v>44284</v>
      </c>
      <c r="P61" s="333"/>
      <c r="Q61" s="333"/>
      <c r="R61" s="333"/>
      <c r="S61" s="333"/>
      <c r="T61" s="333"/>
      <c r="U61" s="333"/>
      <c r="V61" s="333"/>
      <c r="W61" s="333"/>
      <c r="X61" s="333"/>
      <c r="Y61" s="333"/>
      <c r="Z61" s="333"/>
      <c r="AA61" s="333"/>
      <c r="AB61" s="333"/>
      <c r="AC61" s="333"/>
      <c r="AD61" s="333"/>
      <c r="AE61" s="333"/>
      <c r="AF61" s="333"/>
      <c r="AG61" s="333"/>
    </row>
    <row r="62" spans="1:33" ht="15.75">
      <c r="A62" s="351" t="s">
        <v>97</v>
      </c>
      <c r="B62" s="27">
        <f>VLOOKUP(A62,'Northern Branch Phase II Debris'!A:F,2,FALSE)</f>
        <v>35</v>
      </c>
      <c r="C62" s="27" t="str">
        <f>VLOOKUP(A62,'Northern Branch Phase II Debris'!A:F,3,FALSE)</f>
        <v>Sugar Pine Drive</v>
      </c>
      <c r="D62" s="335">
        <f>VLOOKUP(A62,'Go Aheads'!A:H,8,FALSE)</f>
        <v>4</v>
      </c>
      <c r="E62" s="30" t="s">
        <v>4097</v>
      </c>
      <c r="F62" s="336">
        <f>VLOOKUP(A62,'Northern Branch Phase II Debris'!A:F,4,FALSE)</f>
        <v>4</v>
      </c>
      <c r="G62" s="337">
        <f>VLOOKUP(A62,'Go Aheads'!A:G,6,FALSE)</f>
        <v>44286</v>
      </c>
      <c r="H62" s="332"/>
      <c r="I62" s="353" t="s">
        <v>212</v>
      </c>
      <c r="J62" s="27">
        <f>VLOOKUP(I62,'Northern Branch Phase II Debris'!A:F,2,FALSE)</f>
        <v>1395</v>
      </c>
      <c r="K62" s="27" t="str">
        <f>VLOOKUP(I62,'Northern Branch Phase II Debris'!A:F,3,FALSE)</f>
        <v>Bald Rock Road</v>
      </c>
      <c r="L62" s="29">
        <f>VLOOKUP(I62,'Go Backs'!A:H,8,FALSE)</f>
        <v>4</v>
      </c>
      <c r="M62" s="31" t="s">
        <v>4094</v>
      </c>
      <c r="N62" s="336">
        <f>VLOOKUP(I62,'Northern Branch Phase II Debris'!A:F,4,FALSE)</f>
        <v>4</v>
      </c>
      <c r="O62" s="339">
        <f>VLOOKUP(I62,'Go Backs'!A:H,6,FALSE)</f>
        <v>44284</v>
      </c>
      <c r="P62" s="333"/>
      <c r="Q62" s="333"/>
      <c r="R62" s="333"/>
      <c r="S62" s="333"/>
      <c r="T62" s="333"/>
      <c r="U62" s="333"/>
      <c r="V62" s="333"/>
      <c r="W62" s="333"/>
      <c r="X62" s="333"/>
      <c r="Y62" s="333"/>
      <c r="Z62" s="333"/>
      <c r="AA62" s="333"/>
      <c r="AB62" s="333"/>
      <c r="AC62" s="333"/>
      <c r="AD62" s="333"/>
      <c r="AE62" s="333"/>
      <c r="AF62" s="333"/>
      <c r="AG62" s="333"/>
    </row>
    <row r="63" spans="1:33" ht="15.75">
      <c r="A63" s="351" t="s">
        <v>99</v>
      </c>
      <c r="B63" s="27">
        <f>VLOOKUP(A63,'Northern Branch Phase II Debris'!A:F,2,FALSE)</f>
        <v>66</v>
      </c>
      <c r="C63" s="27" t="str">
        <f>VLOOKUP(A63,'Northern Branch Phase II Debris'!A:F,3,FALSE)</f>
        <v>Sugar Pine Drive</v>
      </c>
      <c r="D63" s="335">
        <f>VLOOKUP(A63,'Go Aheads'!A:H,8,FALSE)</f>
        <v>1</v>
      </c>
      <c r="E63" s="30" t="s">
        <v>4099</v>
      </c>
      <c r="F63" s="336">
        <f>VLOOKUP(A63,'Northern Branch Phase II Debris'!A:F,4,FALSE)</f>
        <v>1</v>
      </c>
      <c r="G63" s="337">
        <f>VLOOKUP(A63,'Go Aheads'!A:G,6,FALSE)</f>
        <v>44286</v>
      </c>
      <c r="H63" s="332"/>
      <c r="I63" s="338" t="s">
        <v>280</v>
      </c>
      <c r="J63" s="27">
        <f>VLOOKUP(I63,'Northern Branch Phase II Debris'!A:F,2,FALSE)</f>
        <v>1449</v>
      </c>
      <c r="K63" s="27" t="str">
        <f>VLOOKUP(I63,'Northern Branch Phase II Debris'!A:F,3,FALSE)</f>
        <v>Bald Rock Road</v>
      </c>
      <c r="L63" s="29">
        <f>VLOOKUP(I63,'Go Backs'!A:H,8,FALSE)</f>
        <v>1</v>
      </c>
      <c r="M63" s="31" t="s">
        <v>4096</v>
      </c>
      <c r="N63" s="336">
        <f>VLOOKUP(I63,'Northern Branch Phase II Debris'!A:F,4,FALSE)</f>
        <v>1</v>
      </c>
      <c r="O63" s="339">
        <f>VLOOKUP(I63,'Go Backs'!A:H,6,FALSE)</f>
        <v>44284</v>
      </c>
      <c r="P63" s="333"/>
      <c r="Q63" s="333"/>
      <c r="R63" s="333"/>
      <c r="S63" s="333"/>
      <c r="T63" s="333"/>
      <c r="U63" s="333"/>
      <c r="V63" s="333"/>
      <c r="W63" s="333"/>
      <c r="X63" s="333"/>
      <c r="Y63" s="333"/>
      <c r="Z63" s="333"/>
      <c r="AA63" s="333"/>
      <c r="AB63" s="333"/>
      <c r="AC63" s="333"/>
      <c r="AD63" s="333"/>
      <c r="AE63" s="333"/>
      <c r="AF63" s="333"/>
      <c r="AG63" s="333"/>
    </row>
    <row r="64" spans="1:33" ht="15.75">
      <c r="A64" s="351" t="s">
        <v>100</v>
      </c>
      <c r="B64" s="27">
        <f>VLOOKUP(A64,'Northern Branch Phase II Debris'!A:F,2,FALSE)</f>
        <v>81</v>
      </c>
      <c r="C64" s="27" t="str">
        <f>VLOOKUP(A64,'Northern Branch Phase II Debris'!A:F,3,FALSE)</f>
        <v>Sugar Pine Drive</v>
      </c>
      <c r="D64" s="335">
        <f>VLOOKUP(A64,'Go Aheads'!A:H,8,FALSE)</f>
        <v>7</v>
      </c>
      <c r="E64" s="28" t="s">
        <v>4101</v>
      </c>
      <c r="F64" s="336">
        <f>VLOOKUP(A64,'Northern Branch Phase II Debris'!A:F,4,FALSE)</f>
        <v>6</v>
      </c>
      <c r="G64" s="337">
        <f>VLOOKUP(A64,'Go Aheads'!A:G,6,FALSE)</f>
        <v>44286</v>
      </c>
      <c r="H64" s="332"/>
      <c r="I64" s="338" t="s">
        <v>191</v>
      </c>
      <c r="J64" s="27">
        <f>VLOOKUP(I64,'Northern Branch Phase II Debris'!A:F,2,FALSE)</f>
        <v>1392</v>
      </c>
      <c r="K64" s="27" t="str">
        <f>VLOOKUP(I64,'Northern Branch Phase II Debris'!A:F,3,FALSE)</f>
        <v>Bald Rock Road</v>
      </c>
      <c r="L64" s="29">
        <f>VLOOKUP(I64,'Go Backs'!A:H,8,FALSE)</f>
        <v>21</v>
      </c>
      <c r="M64" s="31" t="s">
        <v>4098</v>
      </c>
      <c r="N64" s="336">
        <f>VLOOKUP(I64,'Northern Branch Phase II Debris'!A:F,4,FALSE)</f>
        <v>24</v>
      </c>
      <c r="O64" s="339">
        <f>VLOOKUP(I64,'Go Backs'!A:H,6,FALSE)</f>
        <v>44285</v>
      </c>
      <c r="P64" s="333"/>
      <c r="Q64" s="333"/>
      <c r="R64" s="333"/>
      <c r="S64" s="333"/>
      <c r="T64" s="333"/>
      <c r="U64" s="333"/>
      <c r="V64" s="333"/>
      <c r="W64" s="333"/>
      <c r="X64" s="333"/>
      <c r="Y64" s="333"/>
      <c r="Z64" s="333"/>
      <c r="AA64" s="333"/>
      <c r="AB64" s="333"/>
      <c r="AC64" s="333"/>
      <c r="AD64" s="333"/>
      <c r="AE64" s="333"/>
      <c r="AF64" s="333"/>
      <c r="AG64" s="333"/>
    </row>
    <row r="65" spans="1:33" ht="31.5">
      <c r="A65" s="351" t="s">
        <v>98</v>
      </c>
      <c r="B65" s="27">
        <f>VLOOKUP(A65,'Northern Branch Phase II Debris'!A:F,2,FALSE)</f>
        <v>9408</v>
      </c>
      <c r="C65" s="27" t="str">
        <f>VLOOKUP(A65,'Northern Branch Phase II Debris'!A:F,3,FALSE)</f>
        <v>Oroville Quincy Highway</v>
      </c>
      <c r="D65" s="335">
        <f>VLOOKUP(A65,'Go Aheads'!A:H,8,FALSE)</f>
        <v>7</v>
      </c>
      <c r="E65" s="30" t="s">
        <v>4103</v>
      </c>
      <c r="F65" s="336">
        <f>VLOOKUP(A65,'Northern Branch Phase II Debris'!A:F,4,FALSE)</f>
        <v>7</v>
      </c>
      <c r="G65" s="337">
        <f>VLOOKUP(A65,'Go Aheads'!A:G,6,FALSE)</f>
        <v>44287</v>
      </c>
      <c r="H65" s="332"/>
      <c r="I65" s="338" t="s">
        <v>262</v>
      </c>
      <c r="J65" s="27">
        <f>VLOOKUP(I65,'Northern Branch Phase II Debris'!A:F,2,FALSE)</f>
        <v>9890</v>
      </c>
      <c r="K65" s="27" t="str">
        <f>VLOOKUP(I65,'Northern Branch Phase II Debris'!A:F,3,FALSE)</f>
        <v>Oroville Quincy Highway</v>
      </c>
      <c r="L65" s="29">
        <f>VLOOKUP(I65,'Go Backs'!A:H,8,FALSE)</f>
        <v>2</v>
      </c>
      <c r="M65" s="31" t="s">
        <v>4100</v>
      </c>
      <c r="N65" s="336">
        <f>VLOOKUP(I65,'Northern Branch Phase II Debris'!A:F,4,FALSE)</f>
        <v>2</v>
      </c>
      <c r="O65" s="339">
        <f>VLOOKUP(I65,'Go Backs'!A:H,6,FALSE)</f>
        <v>44285</v>
      </c>
      <c r="P65" s="333"/>
      <c r="Q65" s="333"/>
      <c r="R65" s="333"/>
      <c r="S65" s="333"/>
      <c r="T65" s="333"/>
      <c r="U65" s="333"/>
      <c r="V65" s="333"/>
      <c r="W65" s="333"/>
      <c r="X65" s="333"/>
      <c r="Y65" s="333"/>
      <c r="Z65" s="333"/>
      <c r="AA65" s="333"/>
      <c r="AB65" s="333"/>
      <c r="AC65" s="333"/>
      <c r="AD65" s="333"/>
      <c r="AE65" s="333"/>
      <c r="AF65" s="333"/>
      <c r="AG65" s="333"/>
    </row>
    <row r="66" spans="1:33" ht="15.75">
      <c r="A66" s="351" t="s">
        <v>102</v>
      </c>
      <c r="B66" s="27">
        <f>VLOOKUP(A66,'Northern Branch Phase II Debris'!A:F,2,FALSE)</f>
        <v>182</v>
      </c>
      <c r="C66" s="27" t="str">
        <f>VLOOKUP(A66,'Northern Branch Phase II Debris'!A:F,3,FALSE)</f>
        <v>Gamble Road</v>
      </c>
      <c r="D66" s="335">
        <f>VLOOKUP(A66,'Go Aheads'!A:H,8,FALSE)</f>
        <v>10</v>
      </c>
      <c r="E66" s="30" t="s">
        <v>4106</v>
      </c>
      <c r="F66" s="336">
        <f>VLOOKUP(A66,'Northern Branch Phase II Debris'!A:F,4,FALSE)</f>
        <v>21</v>
      </c>
      <c r="G66" s="337">
        <f>VLOOKUP(A66,'Go Aheads'!A:G,6,FALSE)</f>
        <v>44287</v>
      </c>
      <c r="H66" s="332"/>
      <c r="I66" s="338" t="s">
        <v>232</v>
      </c>
      <c r="J66" s="27">
        <f>VLOOKUP(I66,'Northern Branch Phase II Debris'!A:F,2,FALSE)</f>
        <v>100</v>
      </c>
      <c r="K66" s="27" t="str">
        <f>VLOOKUP(I66,'Northern Branch Phase II Debris'!A:F,3,FALSE)</f>
        <v>Silverado Trail</v>
      </c>
      <c r="L66" s="29">
        <f>VLOOKUP(I66,'Go Backs'!A:H,8,FALSE)</f>
        <v>13</v>
      </c>
      <c r="M66" s="31" t="s">
        <v>4102</v>
      </c>
      <c r="N66" s="336">
        <f>VLOOKUP(I66,'Northern Branch Phase II Debris'!A:F,4,FALSE)</f>
        <v>13</v>
      </c>
      <c r="O66" s="339">
        <f>VLOOKUP(I66,'Go Backs'!A:H,6,FALSE)</f>
        <v>44285</v>
      </c>
      <c r="P66" s="333"/>
      <c r="Q66" s="333"/>
      <c r="R66" s="333"/>
      <c r="S66" s="333"/>
      <c r="T66" s="333"/>
      <c r="U66" s="333"/>
      <c r="V66" s="333"/>
      <c r="W66" s="333"/>
      <c r="X66" s="333"/>
      <c r="Y66" s="333"/>
      <c r="Z66" s="333"/>
      <c r="AA66" s="333"/>
      <c r="AB66" s="333"/>
      <c r="AC66" s="333"/>
      <c r="AD66" s="333"/>
      <c r="AE66" s="333"/>
      <c r="AF66" s="333"/>
      <c r="AG66" s="333"/>
    </row>
    <row r="67" spans="1:33" ht="15.75">
      <c r="A67" s="351" t="s">
        <v>103</v>
      </c>
      <c r="B67" s="27">
        <f>VLOOKUP(A67,'Northern Branch Phase II Debris'!A:F,2,FALSE)</f>
        <v>1662</v>
      </c>
      <c r="C67" s="27" t="str">
        <f>VLOOKUP(A67,'Northern Branch Phase II Debris'!A:F,3,FALSE)</f>
        <v>Bald Rock Road</v>
      </c>
      <c r="D67" s="335">
        <f>VLOOKUP(A67,'Go Aheads'!A:H,8,FALSE)</f>
        <v>2</v>
      </c>
      <c r="E67" s="30" t="s">
        <v>4108</v>
      </c>
      <c r="F67" s="336">
        <f>VLOOKUP(A67,'Northern Branch Phase II Debris'!A:F,4,FALSE)</f>
        <v>2</v>
      </c>
      <c r="G67" s="337">
        <f>VLOOKUP(A67,'Go Aheads'!A:G,6,FALSE)</f>
        <v>44287</v>
      </c>
      <c r="H67" s="332"/>
      <c r="I67" s="338" t="s">
        <v>224</v>
      </c>
      <c r="J67" s="27">
        <f>VLOOKUP(I67,'Northern Branch Phase II Debris'!A:F,2,FALSE)</f>
        <v>1996</v>
      </c>
      <c r="K67" s="27" t="str">
        <f>VLOOKUP(I67,'Northern Branch Phase II Debris'!A:F,3,FALSE)</f>
        <v>Bald Rock Road</v>
      </c>
      <c r="L67" s="29">
        <f>VLOOKUP(I67,'Go Backs'!A:H,8,FALSE)</f>
        <v>11</v>
      </c>
      <c r="M67" s="34" t="s">
        <v>4104</v>
      </c>
      <c r="N67" s="336">
        <f>VLOOKUP(I67,'Northern Branch Phase II Debris'!A:F,4,FALSE)</f>
        <v>10</v>
      </c>
      <c r="O67" s="339">
        <f>VLOOKUP(I67,'Go Backs'!A:H,6,FALSE)</f>
        <v>44285</v>
      </c>
      <c r="P67" s="333"/>
      <c r="Q67" s="333"/>
      <c r="R67" s="333"/>
      <c r="S67" s="333"/>
      <c r="T67" s="333"/>
      <c r="U67" s="333"/>
      <c r="V67" s="333"/>
      <c r="W67" s="333"/>
      <c r="X67" s="333"/>
      <c r="Y67" s="333"/>
      <c r="Z67" s="333"/>
      <c r="AA67" s="333"/>
      <c r="AB67" s="333"/>
      <c r="AC67" s="333"/>
      <c r="AD67" s="333"/>
      <c r="AE67" s="333"/>
      <c r="AF67" s="333"/>
      <c r="AG67" s="333"/>
    </row>
    <row r="68" spans="1:33" ht="15.75">
      <c r="A68" s="351" t="s">
        <v>104</v>
      </c>
      <c r="B68" s="27">
        <f>VLOOKUP(A68,'Northern Branch Phase II Debris'!A:F,2,FALSE)</f>
        <v>84</v>
      </c>
      <c r="C68" s="27" t="str">
        <f>VLOOKUP(A68,'Northern Branch Phase II Debris'!A:F,3,FALSE)</f>
        <v>Summerleaf Drive</v>
      </c>
      <c r="D68" s="335">
        <f>VLOOKUP(A68,'Go Aheads'!A:H,8,FALSE)</f>
        <v>2</v>
      </c>
      <c r="E68" s="30" t="s">
        <v>4110</v>
      </c>
      <c r="F68" s="336">
        <f>VLOOKUP(A68,'Northern Branch Phase II Debris'!A:F,4,FALSE)</f>
        <v>2</v>
      </c>
      <c r="G68" s="337">
        <f>VLOOKUP(A68,'Go Aheads'!A:G,6,FALSE)</f>
        <v>44287</v>
      </c>
      <c r="H68" s="332"/>
      <c r="I68" s="353" t="s">
        <v>324</v>
      </c>
      <c r="J68" s="27">
        <f>VLOOKUP(I68,'Northern Branch Phase II Debris'!A:F,2,FALSE)</f>
        <v>116</v>
      </c>
      <c r="K68" s="27" t="str">
        <f>VLOOKUP(I68,'Northern Branch Phase II Debris'!A:F,3,FALSE)</f>
        <v>Silverado Trail</v>
      </c>
      <c r="L68" s="29">
        <f>VLOOKUP(I68,'Go Backs'!A:H,8,FALSE)</f>
        <v>5</v>
      </c>
      <c r="M68" s="31" t="s">
        <v>4105</v>
      </c>
      <c r="N68" s="336">
        <f>VLOOKUP(I68,'Northern Branch Phase II Debris'!A:F,4,FALSE)</f>
        <v>5</v>
      </c>
      <c r="O68" s="339">
        <f>VLOOKUP(I68,'Go Backs'!A:H,6,FALSE)</f>
        <v>44285</v>
      </c>
      <c r="P68" s="333"/>
      <c r="Q68" s="333"/>
      <c r="R68" s="333"/>
      <c r="S68" s="333"/>
      <c r="T68" s="333"/>
      <c r="U68" s="333"/>
      <c r="V68" s="333"/>
      <c r="W68" s="333"/>
      <c r="X68" s="333"/>
      <c r="Y68" s="333"/>
      <c r="Z68" s="333"/>
      <c r="AA68" s="333"/>
      <c r="AB68" s="333"/>
      <c r="AC68" s="333"/>
      <c r="AD68" s="333"/>
      <c r="AE68" s="333"/>
      <c r="AF68" s="333"/>
      <c r="AG68" s="333"/>
    </row>
    <row r="69" spans="1:33" ht="15.75">
      <c r="A69" s="351" t="s">
        <v>105</v>
      </c>
      <c r="B69" s="27">
        <f>VLOOKUP(A69,'Northern Branch Phase II Debris'!A:F,2,FALSE)</f>
        <v>99</v>
      </c>
      <c r="C69" s="27" t="str">
        <f>VLOOKUP(A69,'Northern Branch Phase II Debris'!A:F,3,FALSE)</f>
        <v>Summerleaf Drive</v>
      </c>
      <c r="D69" s="335">
        <f>VLOOKUP(A69,'Go Aheads'!A:H,8,FALSE)</f>
        <v>1</v>
      </c>
      <c r="E69" s="30" t="s">
        <v>4112</v>
      </c>
      <c r="F69" s="336">
        <f>VLOOKUP(A69,'Northern Branch Phase II Debris'!A:F,4,FALSE)</f>
        <v>1</v>
      </c>
      <c r="G69" s="337">
        <f>VLOOKUP(A69,'Go Aheads'!A:G,6,FALSE)</f>
        <v>44287</v>
      </c>
      <c r="H69" s="332"/>
      <c r="I69" s="353" t="s">
        <v>186</v>
      </c>
      <c r="J69" s="27">
        <f>VLOOKUP(I69,'Northern Branch Phase II Debris'!A:F,2,FALSE)</f>
        <v>131</v>
      </c>
      <c r="K69" s="27" t="str">
        <f>VLOOKUP(I69,'Northern Branch Phase II Debris'!A:F,3,FALSE)</f>
        <v>Fairweather Court</v>
      </c>
      <c r="L69" s="29">
        <f>VLOOKUP(I69,'Go Backs'!A:H,8,FALSE)</f>
        <v>13</v>
      </c>
      <c r="M69" s="31" t="s">
        <v>4107</v>
      </c>
      <c r="N69" s="336">
        <f>VLOOKUP(I69,'Northern Branch Phase II Debris'!A:F,4,FALSE)</f>
        <v>15</v>
      </c>
      <c r="O69" s="339">
        <f>VLOOKUP(I69,'Go Backs'!A:H,6,FALSE)</f>
        <v>44286</v>
      </c>
      <c r="P69" s="333"/>
      <c r="Q69" s="333"/>
      <c r="R69" s="333"/>
      <c r="S69" s="333"/>
      <c r="T69" s="333"/>
      <c r="U69" s="333"/>
      <c r="V69" s="333"/>
      <c r="W69" s="333"/>
      <c r="X69" s="333"/>
      <c r="Y69" s="333"/>
      <c r="Z69" s="333"/>
      <c r="AA69" s="333"/>
      <c r="AB69" s="333"/>
      <c r="AC69" s="333"/>
      <c r="AD69" s="333"/>
      <c r="AE69" s="333"/>
      <c r="AF69" s="333"/>
      <c r="AG69" s="333"/>
    </row>
    <row r="70" spans="1:33" ht="15.75">
      <c r="A70" s="351" t="s">
        <v>106</v>
      </c>
      <c r="B70" s="27">
        <f>VLOOKUP(A70,'Northern Branch Phase II Debris'!A:F,2,FALSE)</f>
        <v>226</v>
      </c>
      <c r="C70" s="27" t="str">
        <f>VLOOKUP(A70,'Northern Branch Phase II Debris'!A:F,3,FALSE)</f>
        <v>Big Ridge Road</v>
      </c>
      <c r="D70" s="335">
        <f>VLOOKUP(A70,'Go Aheads'!A:H,8,FALSE)</f>
        <v>2</v>
      </c>
      <c r="E70" s="30" t="s">
        <v>4114</v>
      </c>
      <c r="F70" s="336">
        <f>VLOOKUP(A70,'Northern Branch Phase II Debris'!A:F,4,FALSE)</f>
        <v>2</v>
      </c>
      <c r="G70" s="337">
        <f>VLOOKUP(A70,'Go Aheads'!A:G,6,FALSE)</f>
        <v>44287</v>
      </c>
      <c r="H70" s="332"/>
      <c r="I70" s="353" t="s">
        <v>254</v>
      </c>
      <c r="J70" s="27">
        <f>VLOOKUP(I70,'Northern Branch Phase II Debris'!A:F,2,FALSE)</f>
        <v>237</v>
      </c>
      <c r="K70" s="27" t="str">
        <f>VLOOKUP(I70,'Northern Branch Phase II Debris'!A:F,3,FALSE)</f>
        <v>Sand Creek Drive</v>
      </c>
      <c r="L70" s="29">
        <f>VLOOKUP(I70,'Go Backs'!A:H,8,FALSE)</f>
        <v>2</v>
      </c>
      <c r="M70" s="31" t="s">
        <v>4109</v>
      </c>
      <c r="N70" s="336">
        <f>VLOOKUP(I70,'Northern Branch Phase II Debris'!A:F,4,FALSE)</f>
        <v>5</v>
      </c>
      <c r="O70" s="339">
        <f>VLOOKUP(I70,'Go Backs'!A:H,6,FALSE)</f>
        <v>44286</v>
      </c>
      <c r="P70" s="333"/>
      <c r="Q70" s="333"/>
      <c r="R70" s="333"/>
      <c r="S70" s="333"/>
      <c r="T70" s="333"/>
      <c r="U70" s="333"/>
      <c r="V70" s="333"/>
      <c r="W70" s="333"/>
      <c r="X70" s="333"/>
      <c r="Y70" s="333"/>
      <c r="Z70" s="333"/>
      <c r="AA70" s="333"/>
      <c r="AB70" s="333"/>
      <c r="AC70" s="333"/>
      <c r="AD70" s="333"/>
      <c r="AE70" s="333"/>
      <c r="AF70" s="333"/>
      <c r="AG70" s="333"/>
    </row>
    <row r="71" spans="1:33" ht="15.75">
      <c r="A71" s="351" t="s">
        <v>107</v>
      </c>
      <c r="B71" s="27">
        <f>VLOOKUP(A71,'Northern Branch Phase II Debris'!A:F,2,FALSE)</f>
        <v>540</v>
      </c>
      <c r="C71" s="27" t="str">
        <f>VLOOKUP(A71,'Northern Branch Phase II Debris'!A:F,3,FALSE)</f>
        <v>Big Ridge Road</v>
      </c>
      <c r="D71" s="335">
        <f>VLOOKUP(A71,'Go Aheads'!A:H,8,FALSE)</f>
        <v>3</v>
      </c>
      <c r="E71" s="30" t="s">
        <v>4116</v>
      </c>
      <c r="F71" s="336">
        <f>VLOOKUP(A71,'Northern Branch Phase II Debris'!A:F,4,FALSE)</f>
        <v>3</v>
      </c>
      <c r="G71" s="337">
        <f>VLOOKUP(A71,'Go Aheads'!A:G,6,FALSE)</f>
        <v>44287</v>
      </c>
      <c r="H71" s="332"/>
      <c r="I71" s="353" t="s">
        <v>296</v>
      </c>
      <c r="J71" s="27">
        <f>VLOOKUP(I71,'Northern Branch Phase II Debris'!A:F,2,FALSE)</f>
        <v>194</v>
      </c>
      <c r="K71" s="27" t="str">
        <f>VLOOKUP(I71,'Northern Branch Phase II Debris'!A:F,3,FALSE)</f>
        <v>Sand Creek Drive</v>
      </c>
      <c r="L71" s="29">
        <f>VLOOKUP(I71,'Go Backs'!A:H,8,FALSE)</f>
        <v>2</v>
      </c>
      <c r="M71" s="31" t="s">
        <v>4111</v>
      </c>
      <c r="N71" s="336">
        <f>VLOOKUP(I71,'Northern Branch Phase II Debris'!A:F,4,FALSE)</f>
        <v>3</v>
      </c>
      <c r="O71" s="339">
        <f>VLOOKUP(I71,'Go Backs'!A:H,6,FALSE)</f>
        <v>44286</v>
      </c>
      <c r="P71" s="333"/>
      <c r="Q71" s="333"/>
      <c r="R71" s="333"/>
      <c r="S71" s="333"/>
      <c r="T71" s="333"/>
      <c r="U71" s="333"/>
      <c r="V71" s="333"/>
      <c r="W71" s="333"/>
      <c r="X71" s="333"/>
      <c r="Y71" s="333"/>
      <c r="Z71" s="333"/>
      <c r="AA71" s="333"/>
      <c r="AB71" s="333"/>
      <c r="AC71" s="333"/>
      <c r="AD71" s="333"/>
      <c r="AE71" s="333"/>
      <c r="AF71" s="333"/>
      <c r="AG71" s="333"/>
    </row>
    <row r="72" spans="1:33" ht="31.5">
      <c r="A72" s="351" t="s">
        <v>108</v>
      </c>
      <c r="B72" s="27">
        <f>VLOOKUP(A72,'Northern Branch Phase II Debris'!A:F,2,FALSE)</f>
        <v>565</v>
      </c>
      <c r="C72" s="27" t="str">
        <f>VLOOKUP(A72,'Northern Branch Phase II Debris'!A:F,3,FALSE)</f>
        <v>Big Ridge Road</v>
      </c>
      <c r="D72" s="335">
        <f>VLOOKUP(A72,'Go Aheads'!A:H,8,FALSE)</f>
        <v>2</v>
      </c>
      <c r="E72" s="36" t="s">
        <v>4118</v>
      </c>
      <c r="F72" s="336">
        <f>VLOOKUP(A72,'Northern Branch Phase II Debris'!A:F,4,FALSE)</f>
        <v>2</v>
      </c>
      <c r="G72" s="337">
        <f>VLOOKUP(A72,'Go Aheads'!A:G,6,FALSE)</f>
        <v>44377</v>
      </c>
      <c r="H72" s="332"/>
      <c r="I72" s="353" t="s">
        <v>358</v>
      </c>
      <c r="J72" s="27">
        <f>VLOOKUP(I72,'Northern Branch Phase II Debris'!A:F,2,FALSE)</f>
        <v>9851</v>
      </c>
      <c r="K72" s="27" t="str">
        <f>VLOOKUP(I72,'Northern Branch Phase II Debris'!A:F,3,FALSE)</f>
        <v>Oroville Quincy Highway</v>
      </c>
      <c r="L72" s="29">
        <f>VLOOKUP(I72,'Go Backs'!A:H,8,FALSE)</f>
        <v>1</v>
      </c>
      <c r="M72" s="31" t="s">
        <v>4113</v>
      </c>
      <c r="N72" s="336">
        <f>VLOOKUP(I72,'Northern Branch Phase II Debris'!A:F,4,FALSE)</f>
        <v>1</v>
      </c>
      <c r="O72" s="339">
        <f>VLOOKUP(I72,'Go Backs'!A:H,6,FALSE)</f>
        <v>44286</v>
      </c>
      <c r="P72" s="333"/>
      <c r="Q72" s="333"/>
      <c r="R72" s="333"/>
      <c r="S72" s="333"/>
      <c r="T72" s="333"/>
      <c r="U72" s="333"/>
      <c r="V72" s="333"/>
      <c r="W72" s="333"/>
      <c r="X72" s="333"/>
      <c r="Y72" s="333"/>
      <c r="Z72" s="333"/>
      <c r="AA72" s="333"/>
      <c r="AB72" s="333"/>
      <c r="AC72" s="333"/>
      <c r="AD72" s="333"/>
      <c r="AE72" s="333"/>
      <c r="AF72" s="333"/>
      <c r="AG72" s="333"/>
    </row>
    <row r="73" spans="1:33" ht="31.5">
      <c r="A73" s="351" t="s">
        <v>109</v>
      </c>
      <c r="B73" s="27" t="str">
        <f>VLOOKUP(A73,'Northern Branch Phase II Debris'!A:F,2,FALSE)</f>
        <v>290-300</v>
      </c>
      <c r="C73" s="27" t="str">
        <f>VLOOKUP(A73,'Northern Branch Phase II Debris'!A:F,3,FALSE)</f>
        <v>Oro Vista Drive</v>
      </c>
      <c r="D73" s="335">
        <f>VLOOKUP(A73,'Go Aheads'!A:H,8,FALSE)</f>
        <v>4</v>
      </c>
      <c r="E73" s="30" t="s">
        <v>4120</v>
      </c>
      <c r="F73" s="336">
        <f>VLOOKUP(A73,'Northern Branch Phase II Debris'!A:F,4,FALSE)</f>
        <v>6</v>
      </c>
      <c r="G73" s="337">
        <f>VLOOKUP(A73,'Go Aheads'!A:G,6,FALSE)</f>
        <v>44287</v>
      </c>
      <c r="H73" s="332"/>
      <c r="I73" s="353" t="s">
        <v>258</v>
      </c>
      <c r="J73" s="27">
        <f>VLOOKUP(I73,'Northern Branch Phase II Debris'!A:F,2,FALSE)</f>
        <v>9657</v>
      </c>
      <c r="K73" s="27" t="str">
        <f>VLOOKUP(I73,'Northern Branch Phase II Debris'!A:F,3,FALSE)</f>
        <v>Oroville Quincy Highway</v>
      </c>
      <c r="L73" s="29">
        <f>VLOOKUP(I73,'Go Backs'!A:H,8,FALSE)</f>
        <v>3</v>
      </c>
      <c r="M73" s="31" t="s">
        <v>4115</v>
      </c>
      <c r="N73" s="336">
        <f>VLOOKUP(I73,'Northern Branch Phase II Debris'!A:F,4,FALSE)</f>
        <v>3</v>
      </c>
      <c r="O73" s="339">
        <f>VLOOKUP(I73,'Go Backs'!A:H,6,FALSE)</f>
        <v>44286</v>
      </c>
      <c r="P73" s="333"/>
      <c r="Q73" s="333"/>
      <c r="R73" s="333"/>
      <c r="S73" s="333"/>
      <c r="T73" s="333"/>
      <c r="U73" s="333"/>
      <c r="V73" s="333"/>
      <c r="W73" s="333"/>
      <c r="X73" s="333"/>
      <c r="Y73" s="333"/>
      <c r="Z73" s="333"/>
      <c r="AA73" s="333"/>
      <c r="AB73" s="333"/>
      <c r="AC73" s="333"/>
      <c r="AD73" s="333"/>
      <c r="AE73" s="333"/>
      <c r="AF73" s="333"/>
      <c r="AG73" s="333"/>
    </row>
    <row r="74" spans="1:33" ht="15.75">
      <c r="A74" s="351" t="s">
        <v>110</v>
      </c>
      <c r="B74" s="27" t="str">
        <f>VLOOKUP(A74,'Northern Branch Phase II Debris'!A:F,2,FALSE)</f>
        <v>062-200-127-000</v>
      </c>
      <c r="C74" s="27" t="str">
        <f>VLOOKUP(A74,'Northern Branch Phase II Debris'!A:F,3,FALSE)</f>
        <v>Gamble Road</v>
      </c>
      <c r="D74" s="335">
        <f>VLOOKUP(A74,'Go Aheads'!A:H,8,FALSE)</f>
        <v>3</v>
      </c>
      <c r="E74" s="30" t="s">
        <v>4122</v>
      </c>
      <c r="F74" s="336">
        <f>VLOOKUP(A74,'Northern Branch Phase II Debris'!A:F,4,FALSE)</f>
        <v>3</v>
      </c>
      <c r="G74" s="337">
        <f>VLOOKUP(A74,'Go Aheads'!A:G,6,FALSE)</f>
        <v>44287</v>
      </c>
      <c r="H74" s="332"/>
      <c r="I74" s="353" t="s">
        <v>352</v>
      </c>
      <c r="J74" s="27">
        <f>VLOOKUP(I74,'Northern Branch Phase II Debris'!A:F,2,FALSE)</f>
        <v>226</v>
      </c>
      <c r="K74" s="27" t="str">
        <f>VLOOKUP(I74,'Northern Branch Phase II Debris'!A:F,3,FALSE)</f>
        <v>Sand Creek Drive</v>
      </c>
      <c r="L74" s="29">
        <f>VLOOKUP(I74,'Go Backs'!A:H,8,FALSE)</f>
        <v>1</v>
      </c>
      <c r="M74" s="31" t="s">
        <v>4117</v>
      </c>
      <c r="N74" s="336">
        <f>VLOOKUP(I74,'Northern Branch Phase II Debris'!A:F,4,FALSE)</f>
        <v>1</v>
      </c>
      <c r="O74" s="339">
        <f>VLOOKUP(I74,'Go Backs'!A:H,6,FALSE)</f>
        <v>44286</v>
      </c>
      <c r="P74" s="333"/>
      <c r="Q74" s="333"/>
      <c r="R74" s="333"/>
      <c r="S74" s="333"/>
      <c r="T74" s="333"/>
      <c r="U74" s="333"/>
      <c r="V74" s="333"/>
      <c r="W74" s="333"/>
      <c r="X74" s="333"/>
      <c r="Y74" s="333"/>
      <c r="Z74" s="333"/>
      <c r="AA74" s="333"/>
      <c r="AB74" s="333"/>
      <c r="AC74" s="333"/>
      <c r="AD74" s="333"/>
      <c r="AE74" s="333"/>
      <c r="AF74" s="333"/>
      <c r="AG74" s="333"/>
    </row>
    <row r="75" spans="1:33" ht="15.75">
      <c r="A75" s="351" t="s">
        <v>111</v>
      </c>
      <c r="B75" s="27">
        <f>VLOOKUP(A75,'Northern Branch Phase II Debris'!A:F,2,FALSE)</f>
        <v>245</v>
      </c>
      <c r="C75" s="27" t="str">
        <f>VLOOKUP(A75,'Northern Branch Phase II Debris'!A:F,3,FALSE)</f>
        <v>Oro Vista Drive</v>
      </c>
      <c r="D75" s="335">
        <f>VLOOKUP(A75,'Go Aheads'!A:H,8,FALSE)</f>
        <v>7</v>
      </c>
      <c r="E75" s="39" t="s">
        <v>4124</v>
      </c>
      <c r="F75" s="336">
        <f>VLOOKUP(A75,'Northern Branch Phase II Debris'!A:F,4,FALSE)</f>
        <v>22</v>
      </c>
      <c r="G75" s="337">
        <f>VLOOKUP(A75,'Go Aheads'!A:G,6,FALSE)</f>
        <v>44288</v>
      </c>
      <c r="H75" s="332"/>
      <c r="I75" s="353" t="s">
        <v>330</v>
      </c>
      <c r="J75" s="27">
        <f>VLOOKUP(I75,'Northern Branch Phase II Debris'!A:F,2,FALSE)</f>
        <v>18</v>
      </c>
      <c r="K75" s="27" t="str">
        <f>VLOOKUP(I75,'Northern Branch Phase II Debris'!A:F,3,FALSE)</f>
        <v>Sand Creek Drive</v>
      </c>
      <c r="L75" s="29">
        <f>VLOOKUP(I75,'Go Backs'!A:H,8,FALSE)</f>
        <v>1</v>
      </c>
      <c r="M75" s="31" t="s">
        <v>4119</v>
      </c>
      <c r="N75" s="336">
        <f>VLOOKUP(I75,'Northern Branch Phase II Debris'!A:F,4,FALSE)</f>
        <v>1</v>
      </c>
      <c r="O75" s="339">
        <f>VLOOKUP(I75,'Go Backs'!A:H,6,FALSE)</f>
        <v>44286</v>
      </c>
      <c r="P75" s="333"/>
      <c r="Q75" s="333"/>
      <c r="R75" s="333"/>
      <c r="S75" s="333"/>
      <c r="T75" s="333"/>
      <c r="U75" s="333"/>
      <c r="V75" s="333"/>
      <c r="W75" s="333"/>
      <c r="X75" s="333"/>
      <c r="Y75" s="333"/>
      <c r="Z75" s="333"/>
      <c r="AA75" s="333"/>
      <c r="AB75" s="333"/>
      <c r="AC75" s="333"/>
      <c r="AD75" s="333"/>
      <c r="AE75" s="333"/>
      <c r="AF75" s="333"/>
      <c r="AG75" s="333"/>
    </row>
    <row r="76" spans="1:33" ht="31.5">
      <c r="A76" s="351" t="s">
        <v>113</v>
      </c>
      <c r="B76" s="27">
        <f>VLOOKUP(A76,'Northern Branch Phase II Debris'!A:F,2,FALSE)</f>
        <v>28</v>
      </c>
      <c r="C76" s="27" t="str">
        <f>VLOOKUP(A76,'Northern Branch Phase II Debris'!A:F,3,FALSE)</f>
        <v>He Le Ve Road</v>
      </c>
      <c r="D76" s="335">
        <f>VLOOKUP(A76,'Go Aheads'!A:H,8,FALSE)</f>
        <v>1</v>
      </c>
      <c r="E76" s="38" t="s">
        <v>4126</v>
      </c>
      <c r="F76" s="336">
        <f>VLOOKUP(A76,'Northern Branch Phase II Debris'!A:F,4,FALSE)</f>
        <v>2</v>
      </c>
      <c r="G76" s="337">
        <f>VLOOKUP(A76,'Go Aheads'!A:G,6,FALSE)</f>
        <v>44288</v>
      </c>
      <c r="H76" s="332"/>
      <c r="I76" s="353" t="s">
        <v>350</v>
      </c>
      <c r="J76" s="27">
        <f>VLOOKUP(I76,'Northern Branch Phase II Debris'!A:F,2,FALSE)</f>
        <v>9666</v>
      </c>
      <c r="K76" s="27" t="str">
        <f>VLOOKUP(I76,'Northern Branch Phase II Debris'!A:F,3,FALSE)</f>
        <v>Oroville Quincy Highway</v>
      </c>
      <c r="L76" s="29">
        <f>VLOOKUP(I76,'Go Backs'!A:H,8,FALSE)</f>
        <v>1</v>
      </c>
      <c r="M76" s="31" t="s">
        <v>4121</v>
      </c>
      <c r="N76" s="336">
        <f>VLOOKUP(I76,'Northern Branch Phase II Debris'!A:F,4,FALSE)</f>
        <v>1</v>
      </c>
      <c r="O76" s="339">
        <f>VLOOKUP(I76,'Go Backs'!A:H,6,FALSE)</f>
        <v>44286</v>
      </c>
      <c r="P76" s="333"/>
      <c r="Q76" s="333"/>
      <c r="R76" s="333"/>
      <c r="S76" s="333"/>
      <c r="T76" s="333"/>
      <c r="U76" s="333"/>
      <c r="V76" s="333"/>
      <c r="W76" s="333"/>
      <c r="X76" s="333"/>
      <c r="Y76" s="333"/>
      <c r="Z76" s="333"/>
      <c r="AA76" s="333"/>
      <c r="AB76" s="333"/>
      <c r="AC76" s="333"/>
      <c r="AD76" s="333"/>
      <c r="AE76" s="333"/>
      <c r="AF76" s="333"/>
      <c r="AG76" s="333"/>
    </row>
    <row r="77" spans="1:33" ht="15.75">
      <c r="A77" s="351" t="s">
        <v>114</v>
      </c>
      <c r="B77" s="27">
        <f>VLOOKUP(A77,'Northern Branch Phase II Debris'!A:F,2,FALSE)</f>
        <v>138</v>
      </c>
      <c r="C77" s="27" t="str">
        <f>VLOOKUP(A77,'Northern Branch Phase II Debris'!A:F,3,FALSE)</f>
        <v>Horseshoe Trail</v>
      </c>
      <c r="D77" s="335">
        <f>VLOOKUP(A77,'Go Aheads'!A:H,8,FALSE)</f>
        <v>1</v>
      </c>
      <c r="E77" s="39" t="s">
        <v>4128</v>
      </c>
      <c r="F77" s="336">
        <f>VLOOKUP(A77,'Northern Branch Phase II Debris'!A:F,4,FALSE)</f>
        <v>2</v>
      </c>
      <c r="G77" s="337">
        <f>VLOOKUP(A77,'Go Aheads'!A:G,6,FALSE)</f>
        <v>44288</v>
      </c>
      <c r="H77" s="332"/>
      <c r="I77" s="353" t="s">
        <v>360</v>
      </c>
      <c r="J77" s="27">
        <f>VLOOKUP(I77,'Northern Branch Phase II Debris'!A:F,2,FALSE)</f>
        <v>32</v>
      </c>
      <c r="K77" s="27" t="str">
        <f>VLOOKUP(I77,'Northern Branch Phase II Debris'!A:F,3,FALSE)</f>
        <v>Sugar Pine Drive</v>
      </c>
      <c r="L77" s="29">
        <f>VLOOKUP(I77,'Go Backs'!A:H,8,FALSE)</f>
        <v>2</v>
      </c>
      <c r="M77" s="31" t="s">
        <v>4123</v>
      </c>
      <c r="N77" s="336">
        <f>VLOOKUP(I77,'Northern Branch Phase II Debris'!A:F,4,FALSE)</f>
        <v>2</v>
      </c>
      <c r="O77" s="339">
        <f>VLOOKUP(I77,'Go Backs'!A:H,6,FALSE)</f>
        <v>44286</v>
      </c>
      <c r="P77" s="333"/>
      <c r="Q77" s="333"/>
      <c r="R77" s="333"/>
      <c r="S77" s="333"/>
      <c r="T77" s="333"/>
      <c r="U77" s="333"/>
      <c r="V77" s="333"/>
      <c r="W77" s="333"/>
      <c r="X77" s="333"/>
      <c r="Y77" s="333"/>
      <c r="Z77" s="333"/>
      <c r="AA77" s="333"/>
      <c r="AB77" s="333"/>
      <c r="AC77" s="333"/>
      <c r="AD77" s="333"/>
      <c r="AE77" s="333"/>
      <c r="AF77" s="333"/>
      <c r="AG77" s="333"/>
    </row>
    <row r="78" spans="1:33" ht="15.75">
      <c r="A78" s="351" t="s">
        <v>117</v>
      </c>
      <c r="B78" s="27">
        <f>VLOOKUP(A78,'Northern Branch Phase II Debris'!A:F,2,FALSE)</f>
        <v>2</v>
      </c>
      <c r="C78" s="27" t="str">
        <f>VLOOKUP(A78,'Northern Branch Phase II Debris'!A:F,3,FALSE)</f>
        <v>Horseshoe Trail</v>
      </c>
      <c r="D78" s="335">
        <f>VLOOKUP(A78,'Go Aheads'!A:H,8,FALSE)</f>
        <v>7</v>
      </c>
      <c r="E78" s="39" t="s">
        <v>4130</v>
      </c>
      <c r="F78" s="336">
        <f>VLOOKUP(A78,'Northern Branch Phase II Debris'!A:F,4,FALSE)</f>
        <v>9</v>
      </c>
      <c r="G78" s="337">
        <f>VLOOKUP(A78,'Go Aheads'!A:G,6,FALSE)</f>
        <v>44288</v>
      </c>
      <c r="H78" s="332"/>
      <c r="I78" s="353" t="s">
        <v>188</v>
      </c>
      <c r="J78" s="27">
        <f>VLOOKUP(I78,'Northern Branch Phase II Debris'!A:F,2,FALSE)</f>
        <v>38</v>
      </c>
      <c r="K78" s="27" t="str">
        <f>VLOOKUP(I78,'Northern Branch Phase II Debris'!A:F,3,FALSE)</f>
        <v>Hammer Lane</v>
      </c>
      <c r="L78" s="29">
        <f>VLOOKUP(I78,'Go Backs'!A:H,8,FALSE)</f>
        <v>9</v>
      </c>
      <c r="M78" s="30" t="s">
        <v>4125</v>
      </c>
      <c r="N78" s="336">
        <f>VLOOKUP(I78,'Northern Branch Phase II Debris'!A:F,4,FALSE)</f>
        <v>14</v>
      </c>
      <c r="O78" s="339">
        <f>VLOOKUP(I78,'Go Backs'!A:H,6,FALSE)</f>
        <v>44287</v>
      </c>
      <c r="P78" s="333"/>
      <c r="Q78" s="333"/>
      <c r="R78" s="333"/>
      <c r="S78" s="333"/>
      <c r="T78" s="333"/>
      <c r="U78" s="333"/>
      <c r="V78" s="333"/>
      <c r="W78" s="333"/>
      <c r="X78" s="333"/>
      <c r="Y78" s="333"/>
      <c r="Z78" s="333"/>
      <c r="AA78" s="333"/>
      <c r="AB78" s="333"/>
      <c r="AC78" s="333"/>
      <c r="AD78" s="333"/>
      <c r="AE78" s="333"/>
      <c r="AF78" s="333"/>
      <c r="AG78" s="333"/>
    </row>
    <row r="79" spans="1:33" ht="31.5">
      <c r="A79" s="351" t="s">
        <v>118</v>
      </c>
      <c r="B79" s="27">
        <f>VLOOKUP(A79,'Northern Branch Phase II Debris'!A:F,2,FALSE)</f>
        <v>211</v>
      </c>
      <c r="C79" s="27" t="str">
        <f>VLOOKUP(A79,'Northern Branch Phase II Debris'!A:F,3,FALSE)</f>
        <v>Hidden Springs Road</v>
      </c>
      <c r="D79" s="335">
        <f>VLOOKUP(A79,'Go Aheads'!A:H,8,FALSE)</f>
        <v>2</v>
      </c>
      <c r="E79" s="39" t="s">
        <v>4132</v>
      </c>
      <c r="F79" s="336">
        <f>VLOOKUP(A79,'Northern Branch Phase II Debris'!A:F,4,FALSE)</f>
        <v>2</v>
      </c>
      <c r="G79" s="337">
        <f>VLOOKUP(A79,'Go Aheads'!A:G,6,FALSE)</f>
        <v>44288</v>
      </c>
      <c r="H79" s="332"/>
      <c r="I79" s="353" t="s">
        <v>271</v>
      </c>
      <c r="J79" s="27">
        <f>VLOOKUP(I79,'Northern Branch Phase II Debris'!A:F,2,FALSE)</f>
        <v>30</v>
      </c>
      <c r="K79" s="27" t="str">
        <f>VLOOKUP(I79,'Northern Branch Phase II Debris'!A:F,3,FALSE)</f>
        <v>Hammer Lane</v>
      </c>
      <c r="L79" s="29">
        <f>VLOOKUP(I79,'Go Backs'!A:H,8,FALSE)</f>
        <v>1</v>
      </c>
      <c r="M79" s="31" t="s">
        <v>4127</v>
      </c>
      <c r="N79" s="336">
        <f>VLOOKUP(I79,'Northern Branch Phase II Debris'!A:F,4,FALSE)</f>
        <v>2</v>
      </c>
      <c r="O79" s="339">
        <f>VLOOKUP(I79,'Go Backs'!A:H,6,FALSE)</f>
        <v>44287</v>
      </c>
      <c r="P79" s="333"/>
      <c r="Q79" s="333"/>
      <c r="R79" s="333"/>
      <c r="S79" s="333"/>
      <c r="T79" s="333"/>
      <c r="U79" s="333"/>
      <c r="V79" s="333"/>
      <c r="W79" s="333"/>
      <c r="X79" s="333"/>
      <c r="Y79" s="333"/>
      <c r="Z79" s="333"/>
      <c r="AA79" s="333"/>
      <c r="AB79" s="333"/>
      <c r="AC79" s="333"/>
      <c r="AD79" s="333"/>
      <c r="AE79" s="333"/>
      <c r="AF79" s="333"/>
      <c r="AG79" s="333"/>
    </row>
    <row r="80" spans="1:33" ht="15.75">
      <c r="A80" s="338" t="s">
        <v>112</v>
      </c>
      <c r="B80" s="27">
        <f>VLOOKUP(A80,'Northern Branch Phase II Debris'!A:F,2,FALSE)</f>
        <v>271</v>
      </c>
      <c r="C80" s="27" t="str">
        <f>VLOOKUP(A80,'Northern Branch Phase II Debris'!A:F,3,FALSE)</f>
        <v>Oro Vista Drive</v>
      </c>
      <c r="D80" s="335">
        <f>VLOOKUP(A80,'Go Aheads'!A:H,8,FALSE)</f>
        <v>22</v>
      </c>
      <c r="E80" s="38" t="s">
        <v>4134</v>
      </c>
      <c r="F80" s="336">
        <f>VLOOKUP(A80,'Northern Branch Phase II Debris'!A:F,4,FALSE)</f>
        <v>23</v>
      </c>
      <c r="G80" s="337">
        <f>VLOOKUP(A80,'Go Aheads'!A:G,6,FALSE)</f>
        <v>44291</v>
      </c>
      <c r="H80" s="332"/>
      <c r="I80" s="353" t="s">
        <v>304</v>
      </c>
      <c r="J80" s="27">
        <f>VLOOKUP(I80,'Northern Branch Phase II Debris'!A:F,2,FALSE)</f>
        <v>724</v>
      </c>
      <c r="K80" s="27" t="str">
        <f>VLOOKUP(I80,'Northern Branch Phase II Debris'!A:F,3,FALSE)</f>
        <v>Big Ridge Road</v>
      </c>
      <c r="L80" s="29">
        <f>VLOOKUP(I80,'Go Backs'!A:H,8,FALSE)</f>
        <v>1</v>
      </c>
      <c r="M80" s="31" t="s">
        <v>4129</v>
      </c>
      <c r="N80" s="336">
        <f>VLOOKUP(I80,'Northern Branch Phase II Debris'!A:F,4,FALSE)</f>
        <v>4</v>
      </c>
      <c r="O80" s="339">
        <f>VLOOKUP(I80,'Go Backs'!A:H,6,FALSE)</f>
        <v>44288</v>
      </c>
      <c r="P80" s="333"/>
      <c r="Q80" s="333"/>
      <c r="R80" s="333"/>
      <c r="S80" s="333"/>
      <c r="T80" s="333"/>
      <c r="U80" s="333"/>
      <c r="V80" s="333"/>
      <c r="W80" s="333"/>
      <c r="X80" s="333"/>
      <c r="Y80" s="333"/>
      <c r="Z80" s="333"/>
      <c r="AA80" s="333"/>
      <c r="AB80" s="333"/>
      <c r="AC80" s="333"/>
      <c r="AD80" s="333"/>
      <c r="AE80" s="333"/>
      <c r="AF80" s="333"/>
      <c r="AG80" s="333"/>
    </row>
    <row r="81" spans="1:33" ht="31.5">
      <c r="A81" s="338" t="s">
        <v>116</v>
      </c>
      <c r="B81" s="27" t="str">
        <f>VLOOKUP(A81,'Northern Branch Phase II Debris'!A:F,2,FALSE)</f>
        <v>062-250-010-000</v>
      </c>
      <c r="C81" s="27" t="str">
        <f>VLOOKUP(A81,'Northern Branch Phase II Debris'!A:F,3,FALSE)</f>
        <v>SEC 25 T21N R5E</v>
      </c>
      <c r="D81" s="335">
        <f>VLOOKUP(A81,'Go Aheads'!A:H,8,FALSE)</f>
        <v>17</v>
      </c>
      <c r="E81" s="40" t="s">
        <v>4136</v>
      </c>
      <c r="F81" s="336">
        <f>VLOOKUP(A81,'Northern Branch Phase II Debris'!A:F,4,FALSE)</f>
        <v>16</v>
      </c>
      <c r="G81" s="337">
        <f>VLOOKUP(A81,'Go Aheads'!A:G,6,FALSE)</f>
        <v>44291</v>
      </c>
      <c r="H81" s="332"/>
      <c r="I81" s="353" t="s">
        <v>300</v>
      </c>
      <c r="J81" s="27">
        <f>VLOOKUP(I81,'Northern Branch Phase II Debris'!A:F,2,FALSE)</f>
        <v>99</v>
      </c>
      <c r="K81" s="27" t="str">
        <f>VLOOKUP(I81,'Northern Branch Phase II Debris'!A:F,3,FALSE)</f>
        <v>Hidden Springs Road</v>
      </c>
      <c r="L81" s="29">
        <f>VLOOKUP(I81,'Go Backs'!A:H,8,FALSE)</f>
        <v>13</v>
      </c>
      <c r="M81" s="31" t="s">
        <v>4131</v>
      </c>
      <c r="N81" s="336">
        <f>VLOOKUP(I81,'Northern Branch Phase II Debris'!A:F,4,FALSE)</f>
        <v>15</v>
      </c>
      <c r="O81" s="339">
        <f>VLOOKUP(I81,'Go Backs'!A:H,6,FALSE)</f>
        <v>44288</v>
      </c>
      <c r="P81" s="333"/>
      <c r="Q81" s="333"/>
      <c r="R81" s="333"/>
      <c r="S81" s="333"/>
      <c r="T81" s="333"/>
      <c r="U81" s="333"/>
      <c r="V81" s="333"/>
      <c r="W81" s="333"/>
      <c r="X81" s="333"/>
      <c r="Y81" s="333"/>
      <c r="Z81" s="333"/>
      <c r="AA81" s="333"/>
      <c r="AB81" s="333"/>
      <c r="AC81" s="333"/>
      <c r="AD81" s="333"/>
      <c r="AE81" s="333"/>
      <c r="AF81" s="333"/>
      <c r="AG81" s="333"/>
    </row>
    <row r="82" spans="1:33" ht="15.75">
      <c r="A82" s="338" t="s">
        <v>119</v>
      </c>
      <c r="B82" s="27">
        <f>VLOOKUP(A82,'Northern Branch Phase II Debris'!A:F,2,FALSE)</f>
        <v>242</v>
      </c>
      <c r="C82" s="27" t="str">
        <f>VLOOKUP(A82,'Northern Branch Phase II Debris'!A:F,3,FALSE)</f>
        <v>Oro Vista Drive</v>
      </c>
      <c r="D82" s="335">
        <f>VLOOKUP(A82,'Go Aheads'!A:H,8,FALSE)</f>
        <v>6</v>
      </c>
      <c r="E82" s="40" t="s">
        <v>4138</v>
      </c>
      <c r="F82" s="336">
        <f>VLOOKUP(A82,'Northern Branch Phase II Debris'!A:F,4,FALSE)</f>
        <v>5</v>
      </c>
      <c r="G82" s="337">
        <f>VLOOKUP(A82,'Go Aheads'!A:G,6,FALSE)</f>
        <v>44291</v>
      </c>
      <c r="H82" s="332"/>
      <c r="I82" s="353" t="s">
        <v>222</v>
      </c>
      <c r="J82" s="27">
        <f>VLOOKUP(I82,'Northern Branch Phase II Debris'!A:F,2,FALSE)</f>
        <v>7</v>
      </c>
      <c r="K82" s="27" t="str">
        <f>VLOOKUP(I82,'Northern Branch Phase II Debris'!A:F,3,FALSE)</f>
        <v>Pritchett Drive</v>
      </c>
      <c r="L82" s="29">
        <f>VLOOKUP(I82,'Go Backs'!A:H,8,FALSE)</f>
        <v>4</v>
      </c>
      <c r="M82" s="31" t="s">
        <v>4133</v>
      </c>
      <c r="N82" s="336">
        <f>VLOOKUP(I82,'Northern Branch Phase II Debris'!A:F,4,FALSE)</f>
        <v>4</v>
      </c>
      <c r="O82" s="339">
        <f>VLOOKUP(I82,'Go Backs'!A:H,6,FALSE)</f>
        <v>44288</v>
      </c>
      <c r="P82" s="333"/>
      <c r="Q82" s="333"/>
      <c r="R82" s="333"/>
      <c r="S82" s="333"/>
      <c r="T82" s="333"/>
      <c r="U82" s="333"/>
      <c r="V82" s="333"/>
      <c r="W82" s="333"/>
      <c r="X82" s="333"/>
      <c r="Y82" s="333"/>
      <c r="Z82" s="333"/>
      <c r="AA82" s="333"/>
      <c r="AB82" s="333"/>
      <c r="AC82" s="333"/>
      <c r="AD82" s="333"/>
      <c r="AE82" s="333"/>
      <c r="AF82" s="333"/>
      <c r="AG82" s="333"/>
    </row>
    <row r="83" spans="1:33" ht="31.5">
      <c r="A83" s="338" t="s">
        <v>120</v>
      </c>
      <c r="B83" s="27">
        <f>VLOOKUP(A83,'Northern Branch Phase II Debris'!A:F,2,FALSE)</f>
        <v>45</v>
      </c>
      <c r="C83" s="27" t="str">
        <f>VLOOKUP(A83,'Northern Branch Phase II Debris'!A:F,3,FALSE)</f>
        <v>Stone Road</v>
      </c>
      <c r="D83" s="335">
        <f>VLOOKUP(A83,'Go Aheads'!A:H,8,FALSE)</f>
        <v>42</v>
      </c>
      <c r="E83" s="40" t="s">
        <v>4140</v>
      </c>
      <c r="F83" s="336">
        <f>VLOOKUP(A83,'Northern Branch Phase II Debris'!A:F,4,FALSE)</f>
        <v>38</v>
      </c>
      <c r="G83" s="337">
        <f>VLOOKUP(A83,'Go Aheads'!A:G,6,FALSE)</f>
        <v>44292</v>
      </c>
      <c r="H83" s="332"/>
      <c r="I83" s="353" t="s">
        <v>308</v>
      </c>
      <c r="J83" s="27">
        <f>VLOOKUP(I83,'Northern Branch Phase II Debris'!A:F,2,FALSE)</f>
        <v>114</v>
      </c>
      <c r="K83" s="27" t="str">
        <f>VLOOKUP(I83,'Northern Branch Phase II Debris'!A:F,3,FALSE)</f>
        <v>Hidden Springs Road</v>
      </c>
      <c r="L83" s="29">
        <f>VLOOKUP(I83,'Go Backs'!A:H,8,FALSE)</f>
        <v>3</v>
      </c>
      <c r="M83" s="34" t="s">
        <v>4135</v>
      </c>
      <c r="N83" s="336">
        <f>VLOOKUP(I83,'Northern Branch Phase II Debris'!A:F,4,FALSE)</f>
        <v>2</v>
      </c>
      <c r="O83" s="339">
        <f>VLOOKUP(I83,'Go Backs'!A:H,6,FALSE)</f>
        <v>44288</v>
      </c>
      <c r="P83" s="333"/>
      <c r="Q83" s="333"/>
      <c r="R83" s="333"/>
      <c r="S83" s="333"/>
      <c r="T83" s="333"/>
      <c r="U83" s="333"/>
      <c r="V83" s="333"/>
      <c r="W83" s="333"/>
      <c r="X83" s="333"/>
      <c r="Y83" s="333"/>
      <c r="Z83" s="333"/>
      <c r="AA83" s="333"/>
      <c r="AB83" s="333"/>
      <c r="AC83" s="333"/>
      <c r="AD83" s="333"/>
      <c r="AE83" s="333"/>
      <c r="AF83" s="333"/>
      <c r="AG83" s="333"/>
    </row>
    <row r="84" spans="1:33" ht="31.5">
      <c r="A84" s="351" t="s">
        <v>115</v>
      </c>
      <c r="B84" s="27">
        <f>VLOOKUP(A84,'Northern Branch Phase II Debris'!A:F,2,FALSE)</f>
        <v>448</v>
      </c>
      <c r="C84" s="27" t="str">
        <f>VLOOKUP(A84,'Northern Branch Phase II Debris'!A:F,3,FALSE)</f>
        <v>Zink Road</v>
      </c>
      <c r="D84" s="335">
        <f>VLOOKUP(A84,'Go Aheads'!A:H,8,FALSE)</f>
        <v>44</v>
      </c>
      <c r="E84" s="38" t="s">
        <v>4142</v>
      </c>
      <c r="F84" s="336">
        <f>VLOOKUP(A84,'Northern Branch Phase II Debris'!A:F,4,FALSE)</f>
        <v>46</v>
      </c>
      <c r="G84" s="337">
        <f>VLOOKUP(A84,'Go Aheads'!A:G,6,FALSE)</f>
        <v>44292</v>
      </c>
      <c r="H84" s="332"/>
      <c r="I84" s="353" t="s">
        <v>226</v>
      </c>
      <c r="J84" s="27">
        <f>VLOOKUP(I84,'Northern Branch Phase II Debris'!A:F,2,FALSE)</f>
        <v>227</v>
      </c>
      <c r="K84" s="27" t="str">
        <f>VLOOKUP(I84,'Northern Branch Phase II Debris'!A:F,3,FALSE)</f>
        <v>Hidden Springs Road</v>
      </c>
      <c r="L84" s="29">
        <f>VLOOKUP(I84,'Go Backs'!A:H,8,FALSE)</f>
        <v>5</v>
      </c>
      <c r="M84" s="31" t="s">
        <v>4137</v>
      </c>
      <c r="N84" s="336">
        <f>VLOOKUP(I84,'Northern Branch Phase II Debris'!A:F,4,FALSE)</f>
        <v>5</v>
      </c>
      <c r="O84" s="339">
        <f>VLOOKUP(I84,'Go Backs'!A:H,6,FALSE)</f>
        <v>44288</v>
      </c>
      <c r="P84" s="333"/>
      <c r="Q84" s="333"/>
      <c r="R84" s="333"/>
      <c r="S84" s="333"/>
      <c r="T84" s="333"/>
      <c r="U84" s="333"/>
      <c r="V84" s="333"/>
      <c r="W84" s="333"/>
      <c r="X84" s="333"/>
      <c r="Y84" s="333"/>
      <c r="Z84" s="333"/>
      <c r="AA84" s="333"/>
      <c r="AB84" s="333"/>
      <c r="AC84" s="333"/>
      <c r="AD84" s="333"/>
      <c r="AE84" s="333"/>
      <c r="AF84" s="333"/>
      <c r="AG84" s="333"/>
    </row>
    <row r="85" spans="1:33" ht="15.75">
      <c r="A85" s="351" t="s">
        <v>122</v>
      </c>
      <c r="B85" s="27">
        <f>VLOOKUP(A85,'Northern Branch Phase II Debris'!A:F,2,FALSE)</f>
        <v>4400</v>
      </c>
      <c r="C85" s="27" t="str">
        <f>VLOOKUP(A85,'Northern Branch Phase II Debris'!A:F,3,FALSE)</f>
        <v>Bald Rock Road</v>
      </c>
      <c r="D85" s="335">
        <f>VLOOKUP(A85,'Go Aheads'!A:H,8,FALSE)</f>
        <v>7</v>
      </c>
      <c r="E85" s="31" t="s">
        <v>4143</v>
      </c>
      <c r="F85" s="336">
        <f>VLOOKUP(A85,'Northern Branch Phase II Debris'!A:F,4,FALSE)</f>
        <v>16</v>
      </c>
      <c r="G85" s="337">
        <f>VLOOKUP(A85,'Go Aheads'!A:G,6,FALSE)</f>
        <v>44294</v>
      </c>
      <c r="H85" s="332"/>
      <c r="I85" s="338" t="s">
        <v>340</v>
      </c>
      <c r="J85" s="27">
        <f>VLOOKUP(I85,'Northern Branch Phase II Debris'!A:F,2,FALSE)</f>
        <v>208</v>
      </c>
      <c r="K85" s="27" t="str">
        <f>VLOOKUP(I85,'Northern Branch Phase II Debris'!A:F,3,FALSE)</f>
        <v>Bean Creek Road</v>
      </c>
      <c r="L85" s="29">
        <f>VLOOKUP(I85,'Go Backs'!A:H,8,FALSE)</f>
        <v>4</v>
      </c>
      <c r="M85" s="31" t="s">
        <v>4139</v>
      </c>
      <c r="N85" s="336">
        <f>VLOOKUP(I85,'Northern Branch Phase II Debris'!A:F,4,FALSE)</f>
        <v>2</v>
      </c>
      <c r="O85" s="339">
        <f>VLOOKUP(I85,'Go Backs'!A:H,6,FALSE)</f>
        <v>44344</v>
      </c>
      <c r="P85" s="333"/>
      <c r="Q85" s="333"/>
      <c r="R85" s="333"/>
      <c r="S85" s="333"/>
      <c r="T85" s="333"/>
      <c r="U85" s="333"/>
      <c r="V85" s="333"/>
      <c r="W85" s="333"/>
      <c r="X85" s="333"/>
      <c r="Y85" s="333"/>
      <c r="Z85" s="333"/>
      <c r="AA85" s="333"/>
      <c r="AB85" s="333"/>
      <c r="AC85" s="333"/>
      <c r="AD85" s="333"/>
      <c r="AE85" s="333"/>
      <c r="AF85" s="333"/>
      <c r="AG85" s="333"/>
    </row>
    <row r="86" spans="1:33" ht="15.75">
      <c r="A86" s="351" t="s">
        <v>123</v>
      </c>
      <c r="B86" s="27">
        <f>VLOOKUP(A86,'Northern Branch Phase II Debris'!A:F,2,FALSE)</f>
        <v>63</v>
      </c>
      <c r="C86" s="27" t="str">
        <f>VLOOKUP(A86,'Northern Branch Phase II Debris'!A:F,3,FALSE)</f>
        <v>Handkirk Lane</v>
      </c>
      <c r="D86" s="335">
        <f>VLOOKUP(A86,'Go Aheads'!A:H,8,FALSE)</f>
        <v>7</v>
      </c>
      <c r="E86" s="31" t="s">
        <v>4145</v>
      </c>
      <c r="F86" s="336">
        <f>VLOOKUP(A86,'Northern Branch Phase II Debris'!A:F,4,FALSE)</f>
        <v>8</v>
      </c>
      <c r="G86" s="337">
        <f>VLOOKUP(A86,'Go Aheads'!A:G,6,FALSE)</f>
        <v>44294</v>
      </c>
      <c r="H86" s="332"/>
      <c r="I86" s="338" t="s">
        <v>244</v>
      </c>
      <c r="J86" s="27">
        <f>VLOOKUP(I86,'Northern Branch Phase II Debris'!A:F,2,FALSE)</f>
        <v>126</v>
      </c>
      <c r="K86" s="27" t="str">
        <f>VLOOKUP(I86,'Northern Branch Phase II Debris'!A:F,3,FALSE)</f>
        <v>Bean Creek Road</v>
      </c>
      <c r="L86" s="29">
        <f>VLOOKUP(I86,'Go Backs'!A:H,8,FALSE)</f>
        <v>5</v>
      </c>
      <c r="M86" s="31" t="s">
        <v>4141</v>
      </c>
      <c r="N86" s="336">
        <f>VLOOKUP(I86,'Northern Branch Phase II Debris'!A:F,4,FALSE)</f>
        <v>7</v>
      </c>
      <c r="O86" s="339">
        <f>VLOOKUP(I86,'Go Backs'!A:H,6,FALSE)</f>
        <v>44292</v>
      </c>
      <c r="P86" s="333"/>
      <c r="Q86" s="333"/>
      <c r="R86" s="333"/>
      <c r="S86" s="333"/>
      <c r="T86" s="333"/>
      <c r="U86" s="333"/>
      <c r="V86" s="333"/>
      <c r="W86" s="333"/>
      <c r="X86" s="333"/>
      <c r="Y86" s="333"/>
      <c r="Z86" s="333"/>
      <c r="AA86" s="333"/>
      <c r="AB86" s="333"/>
      <c r="AC86" s="333"/>
      <c r="AD86" s="333"/>
      <c r="AE86" s="333"/>
      <c r="AF86" s="333"/>
      <c r="AG86" s="333"/>
    </row>
    <row r="87" spans="1:33" ht="15.75">
      <c r="A87" s="351" t="s">
        <v>127</v>
      </c>
      <c r="B87" s="27">
        <f>VLOOKUP(A87,'Northern Branch Phase II Debris'!A:F,2,FALSE)</f>
        <v>457</v>
      </c>
      <c r="C87" s="27" t="str">
        <f>VLOOKUP(A87,'Northern Branch Phase II Debris'!A:F,3,FALSE)</f>
        <v>Rockerfeller Road</v>
      </c>
      <c r="D87" s="335">
        <f>VLOOKUP(A87,'Go Aheads'!A:H,8,FALSE)</f>
        <v>16</v>
      </c>
      <c r="E87" s="38" t="s">
        <v>4147</v>
      </c>
      <c r="F87" s="336">
        <f>VLOOKUP(A87,'Northern Branch Phase II Debris'!A:F,4,FALSE)</f>
        <v>24</v>
      </c>
      <c r="G87" s="337">
        <f>VLOOKUP(A87,'Go Aheads'!A:G,6,FALSE)</f>
        <v>44295</v>
      </c>
      <c r="H87" s="332"/>
      <c r="I87" s="338" t="s">
        <v>180</v>
      </c>
      <c r="J87" s="27">
        <f>VLOOKUP(I87,'Northern Branch Phase II Debris'!A:F,2,FALSE)</f>
        <v>123</v>
      </c>
      <c r="K87" s="27" t="str">
        <f>VLOOKUP(I87,'Northern Branch Phase II Debris'!A:F,3,FALSE)</f>
        <v>Treelined Lane</v>
      </c>
      <c r="L87" s="29">
        <f>VLOOKUP(I87,'Go Backs'!A:H,8,FALSE)</f>
        <v>22</v>
      </c>
      <c r="M87" s="31" t="s">
        <v>4144</v>
      </c>
      <c r="N87" s="336">
        <f>VLOOKUP(I87,'Northern Branch Phase II Debris'!A:F,4,FALSE)</f>
        <v>23</v>
      </c>
      <c r="O87" s="339">
        <f>VLOOKUP(I87,'Go Backs'!A:H,6,FALSE)</f>
        <v>44294</v>
      </c>
      <c r="P87" s="333"/>
      <c r="Q87" s="333"/>
      <c r="R87" s="333"/>
      <c r="S87" s="333"/>
      <c r="T87" s="333"/>
      <c r="U87" s="333"/>
      <c r="V87" s="333"/>
      <c r="W87" s="333"/>
      <c r="X87" s="333"/>
      <c r="Y87" s="333"/>
      <c r="Z87" s="333"/>
      <c r="AA87" s="333"/>
      <c r="AB87" s="333"/>
      <c r="AC87" s="333"/>
      <c r="AD87" s="333"/>
      <c r="AE87" s="333"/>
      <c r="AF87" s="333"/>
      <c r="AG87" s="333"/>
    </row>
    <row r="88" spans="1:33" ht="15.75">
      <c r="A88" s="351" t="s">
        <v>128</v>
      </c>
      <c r="B88" s="27">
        <f>VLOOKUP(A88,'Northern Branch Phase II Debris'!A:F,2,FALSE)</f>
        <v>234</v>
      </c>
      <c r="C88" s="27" t="str">
        <f>VLOOKUP(A88,'Northern Branch Phase II Debris'!A:F,3,FALSE)</f>
        <v>Rockerfeller Road</v>
      </c>
      <c r="D88" s="335">
        <f>VLOOKUP(A88,'Go Aheads'!A:H,8,FALSE)</f>
        <v>2</v>
      </c>
      <c r="E88" s="38" t="s">
        <v>4149</v>
      </c>
      <c r="F88" s="336">
        <f>VLOOKUP(A88,'Northern Branch Phase II Debris'!A:F,4,FALSE)</f>
        <v>2</v>
      </c>
      <c r="G88" s="337">
        <f>VLOOKUP(A88,'Go Aheads'!A:G,6,FALSE)</f>
        <v>44295</v>
      </c>
      <c r="H88" s="332"/>
      <c r="I88" s="338" t="s">
        <v>4</v>
      </c>
      <c r="J88" s="27">
        <f>VLOOKUP(I88,'Northern Branch Phase II Debris'!A:F,2,FALSE)</f>
        <v>83</v>
      </c>
      <c r="K88" s="27" t="str">
        <f>VLOOKUP(I88,'Northern Branch Phase II Debris'!A:F,3,FALSE)</f>
        <v>Winners Circle</v>
      </c>
      <c r="L88" s="29">
        <f>VLOOKUP(I88,'Go Backs'!A:H,8,FALSE)</f>
        <v>1</v>
      </c>
      <c r="M88" s="41" t="s">
        <v>4146</v>
      </c>
      <c r="N88" s="336">
        <f>VLOOKUP(I88,'Northern Branch Phase II Debris'!A:F,4,FALSE)</f>
        <v>1</v>
      </c>
      <c r="O88" s="339">
        <f>VLOOKUP(I88,'Go Backs'!A:H,6,FALSE)</f>
        <v>44293</v>
      </c>
      <c r="P88" s="333"/>
      <c r="Q88" s="333"/>
      <c r="R88" s="333"/>
      <c r="S88" s="333"/>
      <c r="T88" s="333"/>
      <c r="U88" s="333"/>
      <c r="V88" s="333"/>
      <c r="W88" s="333"/>
      <c r="X88" s="333"/>
      <c r="Y88" s="333"/>
      <c r="Z88" s="333"/>
      <c r="AA88" s="333"/>
      <c r="AB88" s="333"/>
      <c r="AC88" s="333"/>
      <c r="AD88" s="333"/>
      <c r="AE88" s="333"/>
      <c r="AF88" s="333"/>
      <c r="AG88" s="333"/>
    </row>
    <row r="89" spans="1:33" ht="15.75">
      <c r="A89" s="351" t="s">
        <v>129</v>
      </c>
      <c r="B89" s="27">
        <f>VLOOKUP(A89,'Northern Branch Phase II Debris'!A:F,2,FALSE)</f>
        <v>149</v>
      </c>
      <c r="C89" s="27" t="str">
        <f>VLOOKUP(A89,'Northern Branch Phase II Debris'!A:F,3,FALSE)</f>
        <v>Rockerfeller Road</v>
      </c>
      <c r="D89" s="335">
        <f>VLOOKUP(A89,'Go Aheads'!A:H,8,FALSE)</f>
        <v>4</v>
      </c>
      <c r="E89" s="38" t="s">
        <v>4151</v>
      </c>
      <c r="F89" s="336">
        <f>VLOOKUP(A89,'Northern Branch Phase II Debris'!A:F,4,FALSE)</f>
        <v>5</v>
      </c>
      <c r="G89" s="337">
        <f>VLOOKUP(A89,'Go Aheads'!A:G,6,FALSE)</f>
        <v>44295</v>
      </c>
      <c r="H89" s="332"/>
      <c r="I89" s="354" t="s">
        <v>334</v>
      </c>
      <c r="J89" s="27">
        <f>VLOOKUP(I89,'Northern Branch Phase II Debris'!A:F,2,FALSE)</f>
        <v>58</v>
      </c>
      <c r="K89" s="27" t="str">
        <f>VLOOKUP(I89,'Northern Branch Phase II Debris'!A:F,3,FALSE)</f>
        <v>Big Oak Lane</v>
      </c>
      <c r="L89" s="29">
        <f>VLOOKUP(I89,'Go Backs'!A:H,8,FALSE)</f>
        <v>3</v>
      </c>
      <c r="M89" s="28" t="s">
        <v>4148</v>
      </c>
      <c r="N89" s="336">
        <f>VLOOKUP(I89,'Northern Branch Phase II Debris'!A:F,4,FALSE)</f>
        <v>2</v>
      </c>
      <c r="O89" s="339">
        <f>VLOOKUP(I89,'Go Backs'!A:H,6,FALSE)</f>
        <v>44295</v>
      </c>
      <c r="P89" s="333"/>
      <c r="Q89" s="333"/>
      <c r="R89" s="333"/>
      <c r="S89" s="333"/>
      <c r="T89" s="333"/>
      <c r="U89" s="333"/>
      <c r="V89" s="333"/>
      <c r="W89" s="333"/>
      <c r="X89" s="333"/>
      <c r="Y89" s="333"/>
      <c r="Z89" s="333"/>
      <c r="AA89" s="333"/>
      <c r="AB89" s="333"/>
      <c r="AC89" s="333"/>
      <c r="AD89" s="333"/>
      <c r="AE89" s="333"/>
      <c r="AF89" s="333"/>
      <c r="AG89" s="333"/>
    </row>
    <row r="90" spans="1:33" ht="15.75">
      <c r="A90" s="338" t="s">
        <v>130</v>
      </c>
      <c r="B90" s="27">
        <f>VLOOKUP(A90,'Northern Branch Phase II Debris'!A:F,2,FALSE)</f>
        <v>138</v>
      </c>
      <c r="C90" s="27" t="str">
        <f>VLOOKUP(A90,'Northern Branch Phase II Debris'!A:F,3,FALSE)</f>
        <v>Rockerfeller Road</v>
      </c>
      <c r="D90" s="335">
        <f>VLOOKUP(A90,'Go Aheads'!A:H,8,FALSE)</f>
        <v>7</v>
      </c>
      <c r="E90" s="31" t="s">
        <v>4153</v>
      </c>
      <c r="F90" s="336">
        <f>VLOOKUP(A90,'Northern Branch Phase II Debris'!A:F,4,FALSE)</f>
        <v>8</v>
      </c>
      <c r="G90" s="337">
        <f>VLOOKUP(A90,'Go Aheads'!A:G,6,FALSE)</f>
        <v>44296</v>
      </c>
      <c r="H90" s="332"/>
      <c r="I90" s="354" t="s">
        <v>256</v>
      </c>
      <c r="J90" s="27">
        <f>VLOOKUP(I90,'Northern Branch Phase II Debris'!A:F,2,FALSE)</f>
        <v>543</v>
      </c>
      <c r="K90" s="27" t="str">
        <f>VLOOKUP(I90,'Northern Branch Phase II Debris'!A:F,3,FALSE)</f>
        <v>Rockerfeller Road</v>
      </c>
      <c r="L90" s="29">
        <f>VLOOKUP(I90,'Go Backs'!A:H,8,FALSE)</f>
        <v>3</v>
      </c>
      <c r="M90" s="30" t="s">
        <v>4150</v>
      </c>
      <c r="N90" s="336">
        <f>VLOOKUP(I90,'Northern Branch Phase II Debris'!A:F,4,FALSE)</f>
        <v>3</v>
      </c>
      <c r="O90" s="339">
        <f>VLOOKUP(I90,'Go Backs'!A:H,6,FALSE)</f>
        <v>44295</v>
      </c>
      <c r="P90" s="333"/>
      <c r="Q90" s="333"/>
      <c r="R90" s="333"/>
      <c r="S90" s="333"/>
      <c r="T90" s="333"/>
      <c r="U90" s="333"/>
      <c r="V90" s="333"/>
      <c r="W90" s="333"/>
      <c r="X90" s="333"/>
      <c r="Y90" s="333"/>
      <c r="Z90" s="333"/>
      <c r="AA90" s="333"/>
      <c r="AB90" s="333"/>
      <c r="AC90" s="333"/>
      <c r="AD90" s="333"/>
      <c r="AE90" s="333"/>
      <c r="AF90" s="333"/>
      <c r="AG90" s="333"/>
    </row>
    <row r="91" spans="1:33" ht="31.5">
      <c r="A91" s="338" t="s">
        <v>131</v>
      </c>
      <c r="B91" s="27">
        <f>VLOOKUP(A91,'Northern Branch Phase II Debris'!A:F,2,FALSE)</f>
        <v>970</v>
      </c>
      <c r="C91" s="27" t="str">
        <f>VLOOKUP(A91,'Northern Branch Phase II Debris'!A:F,3,FALSE)</f>
        <v>Encina Grande Road</v>
      </c>
      <c r="D91" s="335">
        <f>VLOOKUP(A91,'Go Aheads'!A:H,8,FALSE)</f>
        <v>2</v>
      </c>
      <c r="E91" s="39" t="s">
        <v>4155</v>
      </c>
      <c r="F91" s="336">
        <f>VLOOKUP(A91,'Northern Branch Phase II Debris'!A:F,4,FALSE)</f>
        <v>2</v>
      </c>
      <c r="G91" s="337">
        <f>VLOOKUP(A91,'Go Aheads'!A:G,6,FALSE)</f>
        <v>44296</v>
      </c>
      <c r="H91" s="332"/>
      <c r="I91" s="354" t="s">
        <v>368</v>
      </c>
      <c r="J91" s="27">
        <f>VLOOKUP(I91,'Northern Branch Phase II Debris'!A:F,2,FALSE)</f>
        <v>258</v>
      </c>
      <c r="K91" s="27" t="str">
        <f>VLOOKUP(I91,'Northern Branch Phase II Debris'!A:F,3,FALSE)</f>
        <v>Rockerfeller Road</v>
      </c>
      <c r="L91" s="29">
        <f>VLOOKUP(I91,'Go Backs'!A:H,8,FALSE)</f>
        <v>2</v>
      </c>
      <c r="M91" s="38" t="s">
        <v>4152</v>
      </c>
      <c r="N91" s="336">
        <f>VLOOKUP(I91,'Northern Branch Phase II Debris'!A:F,4,FALSE)</f>
        <v>2</v>
      </c>
      <c r="O91" s="339">
        <f>VLOOKUP(I91,'Go Backs'!A:H,6,FALSE)</f>
        <v>44295</v>
      </c>
      <c r="P91" s="333"/>
      <c r="Q91" s="333"/>
      <c r="R91" s="333"/>
      <c r="S91" s="333"/>
      <c r="T91" s="333"/>
      <c r="U91" s="333"/>
      <c r="V91" s="333"/>
      <c r="W91" s="333"/>
      <c r="X91" s="333"/>
      <c r="Y91" s="333"/>
      <c r="Z91" s="333"/>
      <c r="AA91" s="333"/>
      <c r="AB91" s="333"/>
      <c r="AC91" s="333"/>
      <c r="AD91" s="333"/>
      <c r="AE91" s="333"/>
      <c r="AF91" s="333"/>
      <c r="AG91" s="333"/>
    </row>
    <row r="92" spans="1:33" ht="31.5">
      <c r="A92" s="338" t="s">
        <v>132</v>
      </c>
      <c r="B92" s="27">
        <f>VLOOKUP(A92,'Northern Branch Phase II Debris'!A:F,2,FALSE)</f>
        <v>1021</v>
      </c>
      <c r="C92" s="27" t="str">
        <f>VLOOKUP(A92,'Northern Branch Phase II Debris'!A:F,3,FALSE)</f>
        <v>Encina Grande Road</v>
      </c>
      <c r="D92" s="335">
        <f>VLOOKUP(A92,'Go Aheads'!A:H,8,FALSE)</f>
        <v>5</v>
      </c>
      <c r="E92" s="39" t="s">
        <v>4157</v>
      </c>
      <c r="F92" s="336">
        <f>VLOOKUP(A92,'Northern Branch Phase II Debris'!A:F,4,FALSE)</f>
        <v>6</v>
      </c>
      <c r="G92" s="337">
        <f>VLOOKUP(A92,'Go Aheads'!A:G,6,FALSE)</f>
        <v>44296</v>
      </c>
      <c r="H92" s="332"/>
      <c r="I92" s="338" t="s">
        <v>314</v>
      </c>
      <c r="J92" s="27">
        <f>VLOOKUP(I92,'Northern Branch Phase II Debris'!A:F,2,FALSE)</f>
        <v>1072</v>
      </c>
      <c r="K92" s="27" t="str">
        <f>VLOOKUP(I92,'Northern Branch Phase II Debris'!A:F,3,FALSE)</f>
        <v>Encina Grande Road</v>
      </c>
      <c r="L92" s="29">
        <f>VLOOKUP(I92,'Go Backs'!A:H,8,FALSE)</f>
        <v>3</v>
      </c>
      <c r="M92" s="39" t="s">
        <v>4154</v>
      </c>
      <c r="N92" s="336">
        <f>VLOOKUP(I92,'Northern Branch Phase II Debris'!A:F,4,FALSE)</f>
        <v>5</v>
      </c>
      <c r="O92" s="339">
        <f>VLOOKUP(I92,'Go Backs'!A:H,6,FALSE)</f>
        <v>44296</v>
      </c>
      <c r="P92" s="333"/>
      <c r="Q92" s="333"/>
      <c r="R92" s="333"/>
      <c r="S92" s="333"/>
      <c r="T92" s="333"/>
      <c r="U92" s="333"/>
      <c r="V92" s="333"/>
      <c r="W92" s="333"/>
      <c r="X92" s="333"/>
      <c r="Y92" s="333"/>
      <c r="Z92" s="333"/>
      <c r="AA92" s="333"/>
      <c r="AB92" s="333"/>
      <c r="AC92" s="333"/>
      <c r="AD92" s="333"/>
      <c r="AE92" s="333"/>
      <c r="AF92" s="333"/>
      <c r="AG92" s="333"/>
    </row>
    <row r="93" spans="1:33" ht="15.75">
      <c r="A93" s="338" t="s">
        <v>133</v>
      </c>
      <c r="B93" s="27">
        <f>VLOOKUP(A93,'Northern Branch Phase II Debris'!A:F,2,FALSE)</f>
        <v>33</v>
      </c>
      <c r="C93" s="27" t="str">
        <f>VLOOKUP(A93,'Northern Branch Phase II Debris'!A:F,3,FALSE)</f>
        <v>Squirrel Lane</v>
      </c>
      <c r="D93" s="335">
        <f>VLOOKUP(A93,'Go Aheads'!A:H,8,FALSE)</f>
        <v>2</v>
      </c>
      <c r="E93" s="39" t="s">
        <v>4159</v>
      </c>
      <c r="F93" s="336">
        <f>VLOOKUP(A93,'Northern Branch Phase II Debris'!A:F,4,FALSE)</f>
        <v>3</v>
      </c>
      <c r="G93" s="337">
        <f>VLOOKUP(A93,'Go Aheads'!A:G,6,FALSE)</f>
        <v>44296</v>
      </c>
      <c r="H93" s="332"/>
      <c r="I93" s="338" t="s">
        <v>242</v>
      </c>
      <c r="J93" s="27">
        <f>VLOOKUP(I93,'Northern Branch Phase II Debris'!A:F,2,FALSE)</f>
        <v>15</v>
      </c>
      <c r="K93" s="27" t="str">
        <f>VLOOKUP(I93,'Northern Branch Phase II Debris'!A:F,3,FALSE)</f>
        <v>Leaf Lane</v>
      </c>
      <c r="L93" s="29">
        <f>VLOOKUP(I93,'Go Backs'!A:H,8,FALSE)</f>
        <v>9</v>
      </c>
      <c r="M93" s="42" t="s">
        <v>4156</v>
      </c>
      <c r="N93" s="336">
        <f>VLOOKUP(I93,'Northern Branch Phase II Debris'!A:F,4,FALSE)</f>
        <v>3</v>
      </c>
      <c r="O93" s="339">
        <f>VLOOKUP(I93,'Go Backs'!A:H,6,FALSE)</f>
        <v>44296</v>
      </c>
      <c r="P93" s="333"/>
      <c r="Q93" s="333"/>
      <c r="R93" s="333"/>
      <c r="S93" s="333"/>
      <c r="T93" s="333"/>
      <c r="U93" s="333"/>
      <c r="V93" s="333"/>
      <c r="W93" s="333"/>
      <c r="X93" s="333"/>
      <c r="Y93" s="333"/>
      <c r="Z93" s="333"/>
      <c r="AA93" s="333"/>
      <c r="AB93" s="333"/>
      <c r="AC93" s="333"/>
      <c r="AD93" s="333"/>
      <c r="AE93" s="333"/>
      <c r="AF93" s="333"/>
      <c r="AG93" s="333"/>
    </row>
    <row r="94" spans="1:33" ht="15.75">
      <c r="A94" s="338" t="s">
        <v>134</v>
      </c>
      <c r="B94" s="27">
        <f>VLOOKUP(A94,'Northern Branch Phase II Debris'!A:F,2,FALSE)</f>
        <v>55</v>
      </c>
      <c r="C94" s="27" t="str">
        <f>VLOOKUP(A94,'Northern Branch Phase II Debris'!A:F,3,FALSE)</f>
        <v>Squirrel Lane</v>
      </c>
      <c r="D94" s="335">
        <f>VLOOKUP(A94,'Go Aheads'!A:H,8,FALSE)</f>
        <v>5</v>
      </c>
      <c r="E94" s="42" t="s">
        <v>4161</v>
      </c>
      <c r="F94" s="336">
        <f>VLOOKUP(A94,'Northern Branch Phase II Debris'!A:F,4,FALSE)</f>
        <v>4</v>
      </c>
      <c r="G94" s="337">
        <f>VLOOKUP(A94,'Go Aheads'!A:G,6,FALSE)</f>
        <v>44296</v>
      </c>
      <c r="H94" s="332"/>
      <c r="I94" s="354" t="s">
        <v>336</v>
      </c>
      <c r="J94" s="27">
        <f>VLOOKUP(I94,'Northern Branch Phase II Debris'!A:F,2,FALSE)</f>
        <v>25</v>
      </c>
      <c r="K94" s="27" t="str">
        <f>VLOOKUP(I94,'Northern Branch Phase II Debris'!A:F,3,FALSE)</f>
        <v>Leaf Lane</v>
      </c>
      <c r="L94" s="29">
        <f>VLOOKUP(I94,'Go Backs'!A:H,8,FALSE)</f>
        <v>1</v>
      </c>
      <c r="M94" s="31" t="s">
        <v>4158</v>
      </c>
      <c r="N94" s="336">
        <f>VLOOKUP(I94,'Northern Branch Phase II Debris'!A:F,4,FALSE)</f>
        <v>1</v>
      </c>
      <c r="O94" s="339">
        <f>VLOOKUP(I94,'Go Backs'!A:H,6,FALSE)</f>
        <v>44298</v>
      </c>
      <c r="P94" s="333"/>
      <c r="Q94" s="333"/>
      <c r="R94" s="333"/>
      <c r="S94" s="333"/>
      <c r="T94" s="333"/>
      <c r="U94" s="333"/>
      <c r="V94" s="333"/>
      <c r="W94" s="333"/>
      <c r="X94" s="333"/>
      <c r="Y94" s="333"/>
      <c r="Z94" s="333"/>
      <c r="AA94" s="333"/>
      <c r="AB94" s="333"/>
      <c r="AC94" s="333"/>
      <c r="AD94" s="333"/>
      <c r="AE94" s="333"/>
      <c r="AF94" s="333"/>
      <c r="AG94" s="333"/>
    </row>
    <row r="95" spans="1:33" ht="31.5">
      <c r="A95" s="338" t="s">
        <v>135</v>
      </c>
      <c r="B95" s="27">
        <f>VLOOKUP(A95,'Northern Branch Phase II Debris'!A:F,2,FALSE)</f>
        <v>101</v>
      </c>
      <c r="C95" s="27" t="str">
        <f>VLOOKUP(A95,'Northern Branch Phase II Debris'!A:F,3,FALSE)</f>
        <v>Squirrel Lane</v>
      </c>
      <c r="D95" s="335">
        <f>VLOOKUP(A95,'Go Aheads'!A:H,8,FALSE)</f>
        <v>2</v>
      </c>
      <c r="E95" s="39" t="s">
        <v>4163</v>
      </c>
      <c r="F95" s="336">
        <f>VLOOKUP(A95,'Northern Branch Phase II Debris'!A:F,4,FALSE)</f>
        <v>2</v>
      </c>
      <c r="G95" s="337">
        <f>VLOOKUP(A95,'Go Aheads'!A:G,6,FALSE)</f>
        <v>44296</v>
      </c>
      <c r="H95" s="332"/>
      <c r="I95" s="354" t="s">
        <v>236</v>
      </c>
      <c r="J95" s="27">
        <f>VLOOKUP(I95,'Northern Branch Phase II Debris'!A:F,2,FALSE)</f>
        <v>272</v>
      </c>
      <c r="K95" s="27" t="str">
        <f>VLOOKUP(I95,'Northern Branch Phase II Debris'!A:F,3,FALSE)</f>
        <v>Hidden Springs Road</v>
      </c>
      <c r="L95" s="29">
        <f>VLOOKUP(I95,'Go Backs'!A:H,8,FALSE)</f>
        <v>9</v>
      </c>
      <c r="M95" s="43" t="s">
        <v>4160</v>
      </c>
      <c r="N95" s="336">
        <f>VLOOKUP(I95,'Northern Branch Phase II Debris'!A:F,4,FALSE)</f>
        <v>7</v>
      </c>
      <c r="O95" s="339">
        <f>VLOOKUP(I95,'Go Backs'!A:H,6,FALSE)</f>
        <v>44298</v>
      </c>
      <c r="P95" s="333"/>
      <c r="Q95" s="333"/>
      <c r="R95" s="333"/>
      <c r="S95" s="333"/>
      <c r="T95" s="333"/>
      <c r="U95" s="333"/>
      <c r="V95" s="333"/>
      <c r="W95" s="333"/>
      <c r="X95" s="333"/>
      <c r="Y95" s="333"/>
      <c r="Z95" s="333"/>
      <c r="AA95" s="333"/>
      <c r="AB95" s="333"/>
      <c r="AC95" s="333"/>
      <c r="AD95" s="333"/>
      <c r="AE95" s="333"/>
      <c r="AF95" s="333"/>
      <c r="AG95" s="333"/>
    </row>
    <row r="96" spans="1:33" ht="31.5">
      <c r="A96" s="338" t="s">
        <v>136</v>
      </c>
      <c r="B96" s="27">
        <f>VLOOKUP(A96,'Northern Branch Phase II Debris'!A:F,2,FALSE)</f>
        <v>1173</v>
      </c>
      <c r="C96" s="27" t="str">
        <f>VLOOKUP(A96,'Northern Branch Phase II Debris'!A:F,3,FALSE)</f>
        <v>Encina Grande Road</v>
      </c>
      <c r="D96" s="335">
        <f>VLOOKUP(A96,'Go Aheads'!A:H,8,FALSE)</f>
        <v>2</v>
      </c>
      <c r="E96" s="39" t="s">
        <v>4164</v>
      </c>
      <c r="F96" s="336">
        <f>VLOOKUP(A96,'Northern Branch Phase II Debris'!A:F,4,FALSE)</f>
        <v>2</v>
      </c>
      <c r="G96" s="337">
        <f>VLOOKUP(A96,'Go Aheads'!A:G,6,FALSE)</f>
        <v>44296</v>
      </c>
      <c r="H96" s="332"/>
      <c r="I96" s="338" t="s">
        <v>230</v>
      </c>
      <c r="J96" s="27">
        <f>VLOOKUP(I96,'Northern Branch Phase II Debris'!A:F,2,FALSE)</f>
        <v>266</v>
      </c>
      <c r="K96" s="27" t="str">
        <f>VLOOKUP(I96,'Northern Branch Phase II Debris'!A:F,3,FALSE)</f>
        <v>Hidden Springs Road</v>
      </c>
      <c r="L96" s="29">
        <f>VLOOKUP(I96,'Go Backs'!A:H,8,FALSE)</f>
        <v>5</v>
      </c>
      <c r="M96" s="31" t="s">
        <v>4162</v>
      </c>
      <c r="N96" s="336">
        <f>VLOOKUP(I96,'Northern Branch Phase II Debris'!A:F,4,FALSE)</f>
        <v>5</v>
      </c>
      <c r="O96" s="339">
        <f>VLOOKUP(I96,'Go Backs'!A:H,6,FALSE)</f>
        <v>44299</v>
      </c>
      <c r="P96" s="333"/>
      <c r="Q96" s="333"/>
      <c r="R96" s="333"/>
      <c r="S96" s="333"/>
      <c r="T96" s="333"/>
      <c r="U96" s="333"/>
      <c r="V96" s="333"/>
      <c r="W96" s="333"/>
      <c r="X96" s="333"/>
      <c r="Y96" s="333"/>
      <c r="Z96" s="333"/>
      <c r="AA96" s="333"/>
      <c r="AB96" s="333"/>
      <c r="AC96" s="333"/>
      <c r="AD96" s="333"/>
      <c r="AE96" s="333"/>
      <c r="AF96" s="333"/>
      <c r="AG96" s="333"/>
    </row>
    <row r="97" spans="1:33" ht="31.5">
      <c r="A97" s="338" t="s">
        <v>137</v>
      </c>
      <c r="B97" s="27">
        <f>VLOOKUP(A97,'Northern Branch Phase II Debris'!A:F,2,FALSE)</f>
        <v>40</v>
      </c>
      <c r="C97" s="27" t="str">
        <f>VLOOKUP(A97,'Northern Branch Phase II Debris'!A:F,3,FALSE)</f>
        <v>Buckboard Way</v>
      </c>
      <c r="D97" s="335">
        <f>VLOOKUP(A97,'Go Aheads'!A:H,8,FALSE)</f>
        <v>15</v>
      </c>
      <c r="E97" s="39" t="s">
        <v>4166</v>
      </c>
      <c r="F97" s="336">
        <f>VLOOKUP(A97,'Northern Branch Phase II Debris'!A:F,4,FALSE)</f>
        <v>21</v>
      </c>
      <c r="G97" s="337">
        <f>VLOOKUP(A97,'Go Aheads'!A:G,6,FALSE)</f>
        <v>44296</v>
      </c>
      <c r="H97" s="332"/>
      <c r="I97" s="338" t="s">
        <v>178</v>
      </c>
      <c r="J97" s="27">
        <f>VLOOKUP(I97,'Northern Branch Phase II Debris'!A:F,2,FALSE)</f>
        <v>280</v>
      </c>
      <c r="K97" s="27" t="str">
        <f>VLOOKUP(I97,'Northern Branch Phase II Debris'!A:F,3,FALSE)</f>
        <v>Hidden Springs Road</v>
      </c>
      <c r="L97" s="29">
        <f>VLOOKUP(I97,'Go Backs'!A:H,8,FALSE)</f>
        <v>28</v>
      </c>
      <c r="M97" s="44" t="s">
        <v>4306</v>
      </c>
      <c r="N97" s="336">
        <f>VLOOKUP(I97,'Northern Branch Phase II Debris'!A:F,4,FALSE)</f>
        <v>25</v>
      </c>
      <c r="O97" s="339">
        <f>VLOOKUP(I97,'Go Backs'!A:H,6,FALSE)</f>
        <v>44299</v>
      </c>
      <c r="P97" s="333"/>
      <c r="Q97" s="333"/>
      <c r="R97" s="333"/>
      <c r="S97" s="333"/>
      <c r="T97" s="333"/>
      <c r="U97" s="333"/>
      <c r="V97" s="333"/>
      <c r="W97" s="333"/>
      <c r="X97" s="333"/>
      <c r="Y97" s="333"/>
      <c r="Z97" s="333"/>
      <c r="AA97" s="333"/>
      <c r="AB97" s="333"/>
      <c r="AC97" s="333"/>
      <c r="AD97" s="333"/>
      <c r="AE97" s="333"/>
      <c r="AF97" s="333"/>
      <c r="AG97" s="333"/>
    </row>
    <row r="98" spans="1:33" ht="31.5">
      <c r="A98" s="354" t="s">
        <v>121</v>
      </c>
      <c r="B98" s="27">
        <f>VLOOKUP(A98,'Northern Branch Phase II Debris'!A:F,2,FALSE)</f>
        <v>4410</v>
      </c>
      <c r="C98" s="27" t="str">
        <f>VLOOKUP(A98,'Northern Branch Phase II Debris'!A:F,3,FALSE)</f>
        <v>Bald Rock Road</v>
      </c>
      <c r="D98" s="335">
        <f>VLOOKUP(A98,'Go Aheads'!A:H,8,FALSE)</f>
        <v>75</v>
      </c>
      <c r="E98" s="31" t="s">
        <v>4168</v>
      </c>
      <c r="F98" s="336">
        <f>VLOOKUP(A98,'Northern Branch Phase II Debris'!A:F,4,FALSE)</f>
        <v>92</v>
      </c>
      <c r="G98" s="337">
        <f>VLOOKUP(A98,'Go Aheads'!A:G,6,FALSE)</f>
        <v>44341</v>
      </c>
      <c r="H98" s="332"/>
      <c r="I98" s="338" t="s">
        <v>320</v>
      </c>
      <c r="J98" s="27">
        <f>VLOOKUP(I98,'Northern Branch Phase II Debris'!A:F,2,FALSE)</f>
        <v>301</v>
      </c>
      <c r="K98" s="27" t="str">
        <f>VLOOKUP(I98,'Northern Branch Phase II Debris'!A:F,3,FALSE)</f>
        <v>Hidden Springs Road</v>
      </c>
      <c r="L98" s="29">
        <f>VLOOKUP(I98,'Go Backs'!A:H,8,FALSE)</f>
        <v>3</v>
      </c>
      <c r="M98" s="39" t="s">
        <v>4165</v>
      </c>
      <c r="N98" s="336">
        <f>VLOOKUP(I98,'Northern Branch Phase II Debris'!A:F,4,FALSE)</f>
        <v>5</v>
      </c>
      <c r="O98" s="339">
        <f>VLOOKUP(I98,'Go Backs'!A:H,6,FALSE)</f>
        <v>44300</v>
      </c>
      <c r="P98" s="333"/>
      <c r="Q98" s="333"/>
      <c r="R98" s="333"/>
      <c r="S98" s="333"/>
      <c r="T98" s="333"/>
      <c r="U98" s="333"/>
      <c r="V98" s="333"/>
      <c r="W98" s="333"/>
      <c r="X98" s="333"/>
      <c r="Y98" s="333"/>
      <c r="Z98" s="333"/>
      <c r="AA98" s="333"/>
      <c r="AB98" s="333"/>
      <c r="AC98" s="333"/>
      <c r="AD98" s="333"/>
      <c r="AE98" s="333"/>
      <c r="AF98" s="333"/>
      <c r="AG98" s="333"/>
    </row>
    <row r="99" spans="1:33" ht="31.5">
      <c r="A99" s="354" t="s">
        <v>138</v>
      </c>
      <c r="B99" s="27">
        <f>VLOOKUP(A99,'Northern Branch Phase II Debris'!A:F,2,FALSE)</f>
        <v>34</v>
      </c>
      <c r="C99" s="27" t="str">
        <f>VLOOKUP(A99,'Northern Branch Phase II Debris'!A:F,3,FALSE)</f>
        <v>Leaf Lane</v>
      </c>
      <c r="D99" s="335">
        <f>VLOOKUP(A99,'Go Aheads'!A:H,8,FALSE)</f>
        <v>3</v>
      </c>
      <c r="E99" s="31" t="s">
        <v>4170</v>
      </c>
      <c r="F99" s="336">
        <f>VLOOKUP(A99,'Northern Branch Phase II Debris'!A:F,4,FALSE)</f>
        <v>6</v>
      </c>
      <c r="G99" s="337">
        <f>VLOOKUP(A99,'Go Aheads'!A:G,6,FALSE)</f>
        <v>44298</v>
      </c>
      <c r="H99" s="332"/>
      <c r="I99" s="338" t="s">
        <v>344</v>
      </c>
      <c r="J99" s="27">
        <f>VLOOKUP(I99,'Northern Branch Phase II Debris'!A:F,2,FALSE)</f>
        <v>327</v>
      </c>
      <c r="K99" s="27" t="str">
        <f>VLOOKUP(I99,'Northern Branch Phase II Debris'!A:F,3,FALSE)</f>
        <v>Simpson Ranch Road</v>
      </c>
      <c r="L99" s="29">
        <f>VLOOKUP(I99,'Go Backs'!A:H,8,FALSE)</f>
        <v>1</v>
      </c>
      <c r="M99" s="31" t="s">
        <v>4167</v>
      </c>
      <c r="N99" s="336">
        <f>VLOOKUP(I99,'Northern Branch Phase II Debris'!A:F,4,FALSE)</f>
        <v>1</v>
      </c>
      <c r="O99" s="339">
        <f>VLOOKUP(I99,'Go Backs'!A:H,6,FALSE)</f>
        <v>44300</v>
      </c>
      <c r="P99" s="333"/>
      <c r="Q99" s="333"/>
      <c r="R99" s="333"/>
      <c r="S99" s="333"/>
      <c r="T99" s="333"/>
      <c r="U99" s="333"/>
      <c r="V99" s="333"/>
      <c r="W99" s="333"/>
      <c r="X99" s="333"/>
      <c r="Y99" s="333"/>
      <c r="Z99" s="333"/>
      <c r="AA99" s="333"/>
      <c r="AB99" s="333"/>
      <c r="AC99" s="333"/>
      <c r="AD99" s="333"/>
      <c r="AE99" s="333"/>
      <c r="AF99" s="333"/>
      <c r="AG99" s="333"/>
    </row>
    <row r="100" spans="1:33" ht="31.5">
      <c r="A100" s="354" t="s">
        <v>139</v>
      </c>
      <c r="B100" s="27">
        <f>VLOOKUP(A100,'Northern Branch Phase II Debris'!A:F,2,FALSE)</f>
        <v>26</v>
      </c>
      <c r="C100" s="27" t="str">
        <f>VLOOKUP(A100,'Northern Branch Phase II Debris'!A:F,3,FALSE)</f>
        <v>Simpson Ranch Road</v>
      </c>
      <c r="D100" s="335">
        <f>VLOOKUP(A100,'Go Aheads'!A:H,8,FALSE)</f>
        <v>1</v>
      </c>
      <c r="E100" s="31" t="s">
        <v>4172</v>
      </c>
      <c r="F100" s="336">
        <f>VLOOKUP(A100,'Northern Branch Phase II Debris'!A:F,4,FALSE)</f>
        <v>1</v>
      </c>
      <c r="G100" s="337">
        <f>VLOOKUP(A100,'Go Aheads'!A:G,6,FALSE)</f>
        <v>44298</v>
      </c>
      <c r="H100" s="332"/>
      <c r="I100" s="338" t="s">
        <v>370</v>
      </c>
      <c r="J100" s="27">
        <f>VLOOKUP(I100,'Northern Branch Phase II Debris'!A:F,2,FALSE)</f>
        <v>228</v>
      </c>
      <c r="K100" s="27" t="str">
        <f>VLOOKUP(I100,'Northern Branch Phase II Debris'!A:F,3,FALSE)</f>
        <v>Simpson Ranch Road</v>
      </c>
      <c r="L100" s="29">
        <f>VLOOKUP(I100,'Go Backs'!A:H,8,FALSE)</f>
        <v>8</v>
      </c>
      <c r="M100" s="34" t="s">
        <v>4171</v>
      </c>
      <c r="N100" s="336">
        <f>VLOOKUP(I100,'Northern Branch Phase II Debris'!A:F,4,FALSE)</f>
        <v>7</v>
      </c>
      <c r="O100" s="339">
        <f>VLOOKUP(I100,'Go Backs'!A:H,6,FALSE)</f>
        <v>44301</v>
      </c>
      <c r="P100" s="333"/>
      <c r="Q100" s="333"/>
      <c r="R100" s="333"/>
      <c r="S100" s="333"/>
      <c r="T100" s="333"/>
      <c r="U100" s="333"/>
      <c r="V100" s="333"/>
      <c r="W100" s="333"/>
      <c r="X100" s="333"/>
      <c r="Y100" s="333"/>
      <c r="Z100" s="333"/>
      <c r="AA100" s="333"/>
      <c r="AB100" s="333"/>
      <c r="AC100" s="333"/>
      <c r="AD100" s="333"/>
      <c r="AE100" s="333"/>
      <c r="AF100" s="333"/>
      <c r="AG100" s="333"/>
    </row>
    <row r="101" spans="1:33" ht="31.5">
      <c r="A101" s="354" t="s">
        <v>140</v>
      </c>
      <c r="B101" s="27">
        <f>VLOOKUP(A101,'Northern Branch Phase II Debris'!A:F,2,FALSE)</f>
        <v>51</v>
      </c>
      <c r="C101" s="27" t="str">
        <f>VLOOKUP(A101,'Northern Branch Phase II Debris'!A:F,3,FALSE)</f>
        <v>Horseshoe Trail</v>
      </c>
      <c r="D101" s="335">
        <f>VLOOKUP(A101,'Go Aheads'!A:H,8,FALSE)</f>
        <v>3</v>
      </c>
      <c r="E101" s="39" t="s">
        <v>4174</v>
      </c>
      <c r="F101" s="336">
        <f>VLOOKUP(A101,'Northern Branch Phase II Debris'!A:F,4,FALSE)</f>
        <v>5</v>
      </c>
      <c r="G101" s="337">
        <f>VLOOKUP(A101,'Go Aheads'!A:G,6,FALSE)</f>
        <v>44298</v>
      </c>
      <c r="H101" s="332"/>
      <c r="I101" s="338" t="s">
        <v>372</v>
      </c>
      <c r="J101" s="27" t="str">
        <f>VLOOKUP(I101,'Northern Branch Phase II Debris'!A:F,2,FALSE)</f>
        <v>764 &amp; 765</v>
      </c>
      <c r="K101" s="27" t="str">
        <f>VLOOKUP(I101,'Northern Branch Phase II Debris'!A:F,3,FALSE)</f>
        <v>Encina Grande Road</v>
      </c>
      <c r="L101" s="29">
        <f>VLOOKUP(I101,'Go Backs'!A:H,8,FALSE)</f>
        <v>4</v>
      </c>
      <c r="M101" s="34" t="s">
        <v>4173</v>
      </c>
      <c r="N101" s="336">
        <f>VLOOKUP(I101,'Northern Branch Phase II Debris'!A:F,4,FALSE)</f>
        <v>2</v>
      </c>
      <c r="O101" s="339">
        <f>VLOOKUP(I101,'Go Backs'!A:H,6,FALSE)</f>
        <v>44301</v>
      </c>
      <c r="P101" s="333"/>
      <c r="Q101" s="333"/>
      <c r="R101" s="333"/>
      <c r="S101" s="333"/>
      <c r="T101" s="333"/>
      <c r="U101" s="333"/>
      <c r="V101" s="333"/>
      <c r="W101" s="333"/>
      <c r="X101" s="333"/>
      <c r="Y101" s="333"/>
      <c r="Z101" s="333"/>
      <c r="AA101" s="333"/>
      <c r="AB101" s="333"/>
      <c r="AC101" s="333"/>
      <c r="AD101" s="333"/>
      <c r="AE101" s="333"/>
      <c r="AF101" s="333"/>
      <c r="AG101" s="333"/>
    </row>
    <row r="102" spans="1:33" ht="31.5">
      <c r="A102" s="338" t="s">
        <v>143</v>
      </c>
      <c r="B102" s="27">
        <f>VLOOKUP(A102,'Northern Branch Phase II Debris'!A:F,2,FALSE)</f>
        <v>278</v>
      </c>
      <c r="C102" s="27" t="str">
        <f>VLOOKUP(A102,'Northern Branch Phase II Debris'!A:F,3,FALSE)</f>
        <v>Hidden Springs Road</v>
      </c>
      <c r="D102" s="335">
        <f>VLOOKUP(A102,'Go Aheads'!A:H,8,FALSE)</f>
        <v>5</v>
      </c>
      <c r="E102" s="42" t="s">
        <v>4176</v>
      </c>
      <c r="F102" s="336">
        <f>VLOOKUP(A102,'Northern Branch Phase II Debris'!A:F,4,FALSE)</f>
        <v>4</v>
      </c>
      <c r="G102" s="337">
        <f>VLOOKUP(A102,'Go Aheads'!A:G,6,FALSE)</f>
        <v>44299</v>
      </c>
      <c r="H102" s="332"/>
      <c r="I102" s="338" t="s">
        <v>374</v>
      </c>
      <c r="J102" s="27">
        <f>VLOOKUP(I102,'Northern Branch Phase II Debris'!A:F,2,FALSE)</f>
        <v>130</v>
      </c>
      <c r="K102" s="27" t="str">
        <f>VLOOKUP(I102,'Northern Branch Phase II Debris'!A:F,3,FALSE)</f>
        <v>Simpson Ranch Road</v>
      </c>
      <c r="L102" s="29">
        <f>VLOOKUP(I102,'Go Backs'!A:H,8,FALSE)</f>
        <v>1</v>
      </c>
      <c r="M102" s="31" t="s">
        <v>4175</v>
      </c>
      <c r="N102" s="336">
        <f>VLOOKUP(I102,'Northern Branch Phase II Debris'!A:F,4,FALSE)</f>
        <v>2</v>
      </c>
      <c r="O102" s="339">
        <f>VLOOKUP(I102,'Go Backs'!A:H,6,FALSE)</f>
        <v>44301</v>
      </c>
      <c r="P102" s="333"/>
      <c r="Q102" s="333"/>
      <c r="R102" s="333"/>
      <c r="S102" s="333"/>
      <c r="T102" s="333"/>
      <c r="U102" s="333"/>
      <c r="V102" s="333"/>
      <c r="W102" s="333"/>
      <c r="X102" s="333"/>
      <c r="Y102" s="333"/>
      <c r="Z102" s="333"/>
      <c r="AA102" s="333"/>
      <c r="AB102" s="333"/>
      <c r="AC102" s="333"/>
      <c r="AD102" s="333"/>
      <c r="AE102" s="333"/>
      <c r="AF102" s="333"/>
      <c r="AG102" s="333"/>
    </row>
    <row r="103" spans="1:33" ht="15.75">
      <c r="A103" s="338" t="s">
        <v>142</v>
      </c>
      <c r="B103" s="27">
        <f>VLOOKUP(A103,'Northern Branch Phase II Debris'!A:F,2,FALSE)</f>
        <v>120</v>
      </c>
      <c r="C103" s="27" t="str">
        <f>VLOOKUP(A103,'Northern Branch Phase II Debris'!A:F,3,FALSE)</f>
        <v>Swede Ranch Road</v>
      </c>
      <c r="D103" s="335">
        <f>VLOOKUP(A103,'Go Aheads'!A:H,8,FALSE)</f>
        <v>36</v>
      </c>
      <c r="E103" s="42" t="s">
        <v>4178</v>
      </c>
      <c r="F103" s="336">
        <f>VLOOKUP(A103,'Northern Branch Phase II Debris'!A:F,4,FALSE)</f>
        <v>33</v>
      </c>
      <c r="G103" s="337">
        <f>VLOOKUP(A103,'Go Aheads'!A:G,6,FALSE)</f>
        <v>44300</v>
      </c>
      <c r="H103" s="332"/>
      <c r="I103" s="338" t="s">
        <v>376</v>
      </c>
      <c r="J103" s="27" t="str">
        <f>VLOOKUP(I103,'Northern Branch Phase II Debris'!A:F,2,FALSE)</f>
        <v>061-550-003-000</v>
      </c>
      <c r="K103" s="27" t="str">
        <f>VLOOKUP(I103,'Northern Branch Phase II Debris'!A:F,3,FALSE)</f>
        <v>Ruiz Road</v>
      </c>
      <c r="L103" s="29">
        <f>VLOOKUP(I103,'Go Backs'!A:H,8,FALSE)</f>
        <v>1</v>
      </c>
      <c r="M103" s="30" t="s">
        <v>4177</v>
      </c>
      <c r="N103" s="336">
        <f>VLOOKUP(I103,'Northern Branch Phase II Debris'!A:F,4,FALSE)</f>
        <v>2</v>
      </c>
      <c r="O103" s="339">
        <f>VLOOKUP(I103,'Go Backs'!A:H,6,FALSE)</f>
        <v>44302</v>
      </c>
      <c r="P103" s="333"/>
      <c r="Q103" s="333"/>
      <c r="R103" s="333"/>
      <c r="S103" s="333"/>
      <c r="T103" s="333"/>
      <c r="U103" s="333"/>
      <c r="V103" s="333"/>
      <c r="W103" s="333"/>
      <c r="X103" s="333"/>
      <c r="Y103" s="333"/>
      <c r="Z103" s="333"/>
      <c r="AA103" s="333"/>
      <c r="AB103" s="333"/>
      <c r="AC103" s="333"/>
      <c r="AD103" s="333"/>
      <c r="AE103" s="333"/>
      <c r="AF103" s="333"/>
      <c r="AG103" s="333"/>
    </row>
    <row r="104" spans="1:33" ht="15.75">
      <c r="A104" s="338" t="s">
        <v>144</v>
      </c>
      <c r="B104" s="27" t="str">
        <f>VLOOKUP(A104,'Northern Branch Phase II Debris'!A:F,2,FALSE)</f>
        <v>061-570-006-000</v>
      </c>
      <c r="C104" s="27" t="str">
        <f>VLOOKUP(A104,'Northern Branch Phase II Debris'!A:F,3,FALSE)</f>
        <v>Feather Ridge Way</v>
      </c>
      <c r="D104" s="335">
        <f>VLOOKUP(A104,'Go Aheads'!A:H,8,FALSE)</f>
        <v>8</v>
      </c>
      <c r="E104" s="42" t="s">
        <v>4180</v>
      </c>
      <c r="F104" s="336">
        <f>VLOOKUP(A104,'Northern Branch Phase II Debris'!A:F,4,FALSE)</f>
        <v>7</v>
      </c>
      <c r="G104" s="337">
        <f>VLOOKUP(A104,'Go Aheads'!A:G,6,FALSE)</f>
        <v>44300</v>
      </c>
      <c r="H104" s="332"/>
      <c r="I104" s="338" t="s">
        <v>378</v>
      </c>
      <c r="J104" s="27" t="str">
        <f>VLOOKUP(I104,'Northern Branch Phase II Debris'!A:F,2,FALSE)</f>
        <v>061-550-009-000</v>
      </c>
      <c r="K104" s="27" t="str">
        <f>VLOOKUP(I104,'Northern Branch Phase II Debris'!A:F,3,FALSE)</f>
        <v>He Le Ve Road</v>
      </c>
      <c r="L104" s="29">
        <f>VLOOKUP(I104,'Go Backs'!A:H,8,FALSE)</f>
        <v>3</v>
      </c>
      <c r="M104" s="31" t="s">
        <v>4179</v>
      </c>
      <c r="N104" s="336">
        <f>VLOOKUP(I104,'Northern Branch Phase II Debris'!A:F,4,FALSE)</f>
        <v>3</v>
      </c>
      <c r="O104" s="339">
        <f>VLOOKUP(I104,'Go Backs'!A:H,6,FALSE)</f>
        <v>44302</v>
      </c>
      <c r="P104" s="333"/>
      <c r="Q104" s="333"/>
      <c r="R104" s="333"/>
      <c r="S104" s="333"/>
      <c r="T104" s="333"/>
      <c r="U104" s="333"/>
      <c r="V104" s="333"/>
      <c r="W104" s="333"/>
      <c r="X104" s="333"/>
      <c r="Y104" s="333"/>
      <c r="Z104" s="333"/>
      <c r="AA104" s="333"/>
      <c r="AB104" s="333"/>
      <c r="AC104" s="333"/>
      <c r="AD104" s="333"/>
      <c r="AE104" s="333"/>
      <c r="AF104" s="333"/>
      <c r="AG104" s="333"/>
    </row>
    <row r="105" spans="1:33" ht="31.5">
      <c r="A105" s="338" t="s">
        <v>145</v>
      </c>
      <c r="B105" s="27">
        <f>VLOOKUP(A105,'Northern Branch Phase II Debris'!A:F,2,FALSE)</f>
        <v>298</v>
      </c>
      <c r="C105" s="27" t="str">
        <f>VLOOKUP(A105,'Northern Branch Phase II Debris'!A:F,3,FALSE)</f>
        <v>Hidden Springs Road</v>
      </c>
      <c r="D105" s="335">
        <f>VLOOKUP(A105,'Go Aheads'!A:H,8,FALSE)</f>
        <v>1</v>
      </c>
      <c r="E105" s="39" t="s">
        <v>4182</v>
      </c>
      <c r="F105" s="336">
        <f>VLOOKUP(A105,'Northern Branch Phase II Debris'!A:F,4,FALSE)</f>
        <v>1</v>
      </c>
      <c r="G105" s="337">
        <f>VLOOKUP(A105,'Go Aheads'!A:G,6,FALSE)</f>
        <v>44300</v>
      </c>
      <c r="H105" s="332"/>
      <c r="I105" s="338" t="s">
        <v>380</v>
      </c>
      <c r="J105" s="27">
        <f>VLOOKUP(I105,'Northern Branch Phase II Debris'!A:F,2,FALSE)</f>
        <v>178</v>
      </c>
      <c r="K105" s="27" t="str">
        <f>VLOOKUP(I105,'Northern Branch Phase II Debris'!A:F,3,FALSE)</f>
        <v>Bay Ranch Road</v>
      </c>
      <c r="L105" s="29">
        <f>VLOOKUP(I105,'Go Backs'!A:H,8,FALSE)</f>
        <v>3</v>
      </c>
      <c r="M105" s="31" t="s">
        <v>4181</v>
      </c>
      <c r="N105" s="336">
        <f>VLOOKUP(I105,'Northern Branch Phase II Debris'!A:F,4,FALSE)</f>
        <v>3</v>
      </c>
      <c r="O105" s="339">
        <f>VLOOKUP(I105,'Go Backs'!A:H,6,FALSE)</f>
        <v>44302</v>
      </c>
      <c r="P105" s="333"/>
      <c r="Q105" s="333"/>
      <c r="R105" s="333"/>
      <c r="S105" s="333"/>
      <c r="T105" s="333"/>
      <c r="U105" s="333"/>
      <c r="V105" s="333"/>
      <c r="W105" s="333"/>
      <c r="X105" s="333"/>
      <c r="Y105" s="333"/>
      <c r="Z105" s="333"/>
      <c r="AA105" s="333"/>
      <c r="AB105" s="333"/>
      <c r="AC105" s="333"/>
      <c r="AD105" s="333"/>
      <c r="AE105" s="333"/>
      <c r="AF105" s="333"/>
      <c r="AG105" s="333"/>
    </row>
    <row r="106" spans="1:33" ht="15.75">
      <c r="A106" s="338" t="s">
        <v>141</v>
      </c>
      <c r="B106" s="27">
        <f>VLOOKUP(A106,'Northern Branch Phase II Debris'!A:F,2,FALSE)</f>
        <v>244</v>
      </c>
      <c r="C106" s="27" t="str">
        <f>VLOOKUP(A106,'Northern Branch Phase II Debris'!A:F,3,FALSE)</f>
        <v>Horseshoe Trail</v>
      </c>
      <c r="D106" s="335">
        <f>VLOOKUP(A106,'Go Aheads'!A:H,8,FALSE)</f>
        <v>3</v>
      </c>
      <c r="E106" s="30" t="s">
        <v>4184</v>
      </c>
      <c r="F106" s="336">
        <f>VLOOKUP(A106,'Northern Branch Phase II Debris'!A:F,4,FALSE)</f>
        <v>3</v>
      </c>
      <c r="G106" s="337">
        <f>VLOOKUP(A106,'Go Aheads'!A:G,6,FALSE)</f>
        <v>44301</v>
      </c>
      <c r="H106" s="332"/>
      <c r="I106" s="355" t="s">
        <v>382</v>
      </c>
      <c r="J106" s="27">
        <f>VLOOKUP(I106,'Northern Branch Phase II Debris'!A:F,2,FALSE)</f>
        <v>62</v>
      </c>
      <c r="K106" s="27" t="str">
        <f>VLOOKUP(I106,'Northern Branch Phase II Debris'!A:F,3,FALSE)</f>
        <v>Obsession Court</v>
      </c>
      <c r="L106" s="29">
        <f>VLOOKUP(I106,'Go Backs'!A:H,8,FALSE)</f>
        <v>9</v>
      </c>
      <c r="M106" s="30" t="s">
        <v>4183</v>
      </c>
      <c r="N106" s="336">
        <f>VLOOKUP(I106,'Northern Branch Phase II Debris'!A:F,4,FALSE)</f>
        <v>13</v>
      </c>
      <c r="O106" s="339">
        <f>VLOOKUP(I106,'Go Backs'!A:H,6,FALSE)</f>
        <v>44303</v>
      </c>
      <c r="P106" s="333"/>
      <c r="Q106" s="333"/>
      <c r="R106" s="333"/>
      <c r="S106" s="333"/>
      <c r="T106" s="333"/>
      <c r="U106" s="333"/>
      <c r="V106" s="333"/>
      <c r="W106" s="333"/>
      <c r="X106" s="333"/>
      <c r="Y106" s="333"/>
      <c r="Z106" s="333"/>
      <c r="AA106" s="333"/>
      <c r="AB106" s="333"/>
      <c r="AC106" s="333"/>
      <c r="AD106" s="333"/>
      <c r="AE106" s="333"/>
      <c r="AF106" s="333"/>
      <c r="AG106" s="333"/>
    </row>
    <row r="107" spans="1:33" ht="15.75">
      <c r="A107" s="338" t="s">
        <v>146</v>
      </c>
      <c r="B107" s="27">
        <f>VLOOKUP(A107,'Northern Branch Phase II Debris'!A:F,2,FALSE)</f>
        <v>83</v>
      </c>
      <c r="C107" s="27" t="str">
        <f>VLOOKUP(A107,'Northern Branch Phase II Debris'!A:F,3,FALSE)</f>
        <v>Lacey Lane</v>
      </c>
      <c r="D107" s="335">
        <f>VLOOKUP(A107,'Go Aheads'!A:H,8,FALSE)</f>
        <v>13</v>
      </c>
      <c r="E107" s="31" t="s">
        <v>4186</v>
      </c>
      <c r="F107" s="336">
        <f>VLOOKUP(A107,'Northern Branch Phase II Debris'!A:F,4,FALSE)</f>
        <v>17</v>
      </c>
      <c r="G107" s="337">
        <f>VLOOKUP(A107,'Go Aheads'!A:G,6,FALSE)</f>
        <v>44301</v>
      </c>
      <c r="H107" s="332"/>
      <c r="I107" s="356" t="s">
        <v>384</v>
      </c>
      <c r="J107" s="27" t="str">
        <f>VLOOKUP(I107,'Northern Branch Phase II Debris'!A:F,2,FALSE)</f>
        <v>062-200-134-000</v>
      </c>
      <c r="K107" s="27" t="str">
        <f>VLOOKUP(I107,'Northern Branch Phase II Debris'!A:F,3,FALSE)</f>
        <v>Starbright Lane</v>
      </c>
      <c r="L107" s="29">
        <f>VLOOKUP(I107,'Go Backs'!A:H,8,FALSE)</f>
        <v>5</v>
      </c>
      <c r="M107" s="30" t="s">
        <v>4185</v>
      </c>
      <c r="N107" s="336">
        <f>VLOOKUP(I107,'Northern Branch Phase II Debris'!A:F,4,FALSE)</f>
        <v>8</v>
      </c>
      <c r="O107" s="339">
        <f>VLOOKUP(I107,'Go Backs'!A:H,6,FALSE)</f>
        <v>44303</v>
      </c>
      <c r="P107" s="333"/>
      <c r="Q107" s="333"/>
      <c r="R107" s="333"/>
      <c r="S107" s="333"/>
      <c r="T107" s="333"/>
      <c r="U107" s="333"/>
      <c r="V107" s="333"/>
      <c r="W107" s="333"/>
      <c r="X107" s="333"/>
      <c r="Y107" s="333"/>
      <c r="Z107" s="333"/>
      <c r="AA107" s="333"/>
      <c r="AB107" s="333"/>
      <c r="AC107" s="333"/>
      <c r="AD107" s="333"/>
      <c r="AE107" s="333"/>
      <c r="AF107" s="333"/>
      <c r="AG107" s="333"/>
    </row>
    <row r="108" spans="1:33" ht="15.75">
      <c r="A108" s="338" t="s">
        <v>147</v>
      </c>
      <c r="B108" s="27">
        <f>VLOOKUP(A108,'Northern Branch Phase II Debris'!A:F,2,FALSE)</f>
        <v>53</v>
      </c>
      <c r="C108" s="27" t="str">
        <f>VLOOKUP(A108,'Northern Branch Phase II Debris'!A:F,3,FALSE)</f>
        <v>Lacey Lane</v>
      </c>
      <c r="D108" s="335">
        <f>VLOOKUP(A108,'Go Aheads'!A:H,8,FALSE)</f>
        <v>3</v>
      </c>
      <c r="E108" s="31" t="s">
        <v>4188</v>
      </c>
      <c r="F108" s="336">
        <f>VLOOKUP(A108,'Northern Branch Phase II Debris'!A:F,4,FALSE)</f>
        <v>4</v>
      </c>
      <c r="G108" s="337">
        <f>VLOOKUP(A108,'Go Aheads'!A:G,6,FALSE)</f>
        <v>44301</v>
      </c>
      <c r="H108" s="332"/>
      <c r="I108" s="356" t="s">
        <v>386</v>
      </c>
      <c r="J108" s="27">
        <f>VLOOKUP(I108,'Northern Branch Phase II Debris'!A:F,2,FALSE)</f>
        <v>374</v>
      </c>
      <c r="K108" s="27" t="str">
        <f>VLOOKUP(I108,'Northern Branch Phase II Debris'!A:F,3,FALSE)</f>
        <v>Jatko Road</v>
      </c>
      <c r="L108" s="29">
        <f>VLOOKUP(I108,'Go Backs'!A:H,8,FALSE)</f>
        <v>6</v>
      </c>
      <c r="M108" s="28" t="s">
        <v>4187</v>
      </c>
      <c r="N108" s="336">
        <f>VLOOKUP(I108,'Northern Branch Phase II Debris'!A:F,4,FALSE)</f>
        <v>5</v>
      </c>
      <c r="O108" s="339">
        <f>VLOOKUP(I108,'Go Backs'!A:H,6,FALSE)</f>
        <v>44303</v>
      </c>
      <c r="P108" s="333"/>
      <c r="Q108" s="333"/>
      <c r="R108" s="333"/>
      <c r="S108" s="333"/>
      <c r="T108" s="333"/>
      <c r="U108" s="333"/>
      <c r="V108" s="333"/>
      <c r="W108" s="333"/>
      <c r="X108" s="333"/>
      <c r="Y108" s="333"/>
      <c r="Z108" s="333"/>
      <c r="AA108" s="333"/>
      <c r="AB108" s="333"/>
      <c r="AC108" s="333"/>
      <c r="AD108" s="333"/>
      <c r="AE108" s="333"/>
      <c r="AF108" s="333"/>
      <c r="AG108" s="333"/>
    </row>
    <row r="109" spans="1:33" ht="15.75">
      <c r="A109" s="338" t="s">
        <v>148</v>
      </c>
      <c r="B109" s="27">
        <f>VLOOKUP(A109,'Northern Branch Phase II Debris'!A:F,2,FALSE)</f>
        <v>28</v>
      </c>
      <c r="C109" s="27" t="str">
        <f>VLOOKUP(A109,'Northern Branch Phase II Debris'!A:F,3,FALSE)</f>
        <v>Horseshoe Trail</v>
      </c>
      <c r="D109" s="335">
        <f>VLOOKUP(A109,'Go Aheads'!A:H,8,FALSE)</f>
        <v>2</v>
      </c>
      <c r="E109" s="39" t="s">
        <v>4190</v>
      </c>
      <c r="F109" s="336">
        <f>VLOOKUP(A109,'Northern Branch Phase II Debris'!A:F,4,FALSE)</f>
        <v>2</v>
      </c>
      <c r="G109" s="337">
        <f>VLOOKUP(A109,'Go Aheads'!A:G,6,FALSE)</f>
        <v>44301</v>
      </c>
      <c r="H109" s="332"/>
      <c r="I109" s="356" t="s">
        <v>390</v>
      </c>
      <c r="J109" s="27">
        <f>VLOOKUP(I109,'Northern Branch Phase II Debris'!A:F,2,FALSE)</f>
        <v>181</v>
      </c>
      <c r="K109" s="27" t="str">
        <f>VLOOKUP(I109,'Northern Branch Phase II Debris'!A:F,3,FALSE)</f>
        <v>Webster Road</v>
      </c>
      <c r="L109" s="29">
        <f>VLOOKUP(I109,'Go Backs'!A:H,8,FALSE)</f>
        <v>1</v>
      </c>
      <c r="M109" s="38" t="s">
        <v>4189</v>
      </c>
      <c r="N109" s="336">
        <f>VLOOKUP(I109,'Northern Branch Phase II Debris'!A:F,4,FALSE)</f>
        <v>1</v>
      </c>
      <c r="O109" s="339">
        <f>VLOOKUP(I109,'Go Backs'!A:H,6,FALSE)</f>
        <v>44303</v>
      </c>
      <c r="P109" s="333"/>
      <c r="Q109" s="333"/>
      <c r="R109" s="333"/>
      <c r="S109" s="333"/>
      <c r="T109" s="333"/>
      <c r="U109" s="333"/>
      <c r="V109" s="333"/>
      <c r="W109" s="333"/>
      <c r="X109" s="333"/>
      <c r="Y109" s="333"/>
      <c r="Z109" s="333"/>
      <c r="AA109" s="333"/>
      <c r="AB109" s="333"/>
      <c r="AC109" s="333"/>
      <c r="AD109" s="333"/>
      <c r="AE109" s="333"/>
      <c r="AF109" s="333"/>
      <c r="AG109" s="333"/>
    </row>
    <row r="110" spans="1:33" ht="31.5">
      <c r="A110" s="338" t="s">
        <v>149</v>
      </c>
      <c r="B110" s="27">
        <f>VLOOKUP(A110,'Northern Branch Phase II Debris'!A:F,2,FALSE)</f>
        <v>709</v>
      </c>
      <c r="C110" s="27" t="str">
        <f>VLOOKUP(A110,'Northern Branch Phase II Debris'!A:F,3,FALSE)</f>
        <v>Encina Grande Road</v>
      </c>
      <c r="D110" s="335">
        <f>VLOOKUP(A110,'Go Aheads'!A:H,8,FALSE)</f>
        <v>14</v>
      </c>
      <c r="E110" s="39" t="s">
        <v>4192</v>
      </c>
      <c r="F110" s="336">
        <f>VLOOKUP(A110,'Northern Branch Phase II Debris'!A:F,4,FALSE)</f>
        <v>16</v>
      </c>
      <c r="G110" s="337">
        <f>VLOOKUP(A110,'Go Aheads'!A:G,6,FALSE)</f>
        <v>44301</v>
      </c>
      <c r="H110" s="332"/>
      <c r="I110" s="357" t="s">
        <v>392</v>
      </c>
      <c r="J110" s="27">
        <f>VLOOKUP(I110,'Northern Branch Phase II Debris'!A:F,2,FALSE)</f>
        <v>91</v>
      </c>
      <c r="K110" s="27" t="str">
        <f>VLOOKUP(I110,'Northern Branch Phase II Debris'!A:F,3,FALSE)</f>
        <v>Shane Court</v>
      </c>
      <c r="L110" s="29">
        <f>VLOOKUP(I110,'Go Backs'!A:H,8,FALSE)</f>
        <v>11</v>
      </c>
      <c r="M110" s="45" t="s">
        <v>4191</v>
      </c>
      <c r="N110" s="336">
        <f>VLOOKUP(I110,'Northern Branch Phase II Debris'!A:F,4,FALSE)</f>
        <v>11</v>
      </c>
      <c r="O110" s="339">
        <f>VLOOKUP(I110,'Go Backs'!A:H,6,FALSE)</f>
        <v>44305</v>
      </c>
      <c r="P110" s="333"/>
      <c r="Q110" s="333"/>
      <c r="R110" s="333"/>
      <c r="S110" s="333"/>
      <c r="T110" s="333"/>
      <c r="U110" s="333"/>
      <c r="V110" s="333"/>
      <c r="W110" s="333"/>
      <c r="X110" s="333"/>
      <c r="Y110" s="333"/>
      <c r="Z110" s="333"/>
      <c r="AA110" s="333"/>
      <c r="AB110" s="333"/>
      <c r="AC110" s="333"/>
      <c r="AD110" s="333"/>
      <c r="AE110" s="333"/>
      <c r="AF110" s="333"/>
      <c r="AG110" s="333"/>
    </row>
    <row r="111" spans="1:33" ht="31.5">
      <c r="A111" s="338" t="s">
        <v>150</v>
      </c>
      <c r="B111" s="27">
        <f>VLOOKUP(A111,'Northern Branch Phase II Debris'!A:F,2,FALSE)</f>
        <v>93</v>
      </c>
      <c r="C111" s="27" t="str">
        <f>VLOOKUP(A111,'Northern Branch Phase II Debris'!A:F,3,FALSE)</f>
        <v>Simpson Ranch Road</v>
      </c>
      <c r="D111" s="335">
        <f>VLOOKUP(A111,'Go Aheads'!A:H,8,FALSE)</f>
        <v>1</v>
      </c>
      <c r="E111" s="39" t="s">
        <v>4194</v>
      </c>
      <c r="F111" s="336">
        <f>VLOOKUP(A111,'Northern Branch Phase II Debris'!A:F,4,FALSE)</f>
        <v>1</v>
      </c>
      <c r="G111" s="337">
        <f>VLOOKUP(A111,'Go Aheads'!A:G,6,FALSE)</f>
        <v>44301</v>
      </c>
      <c r="H111" s="332"/>
      <c r="I111" s="358" t="s">
        <v>394</v>
      </c>
      <c r="J111" s="27">
        <f>VLOOKUP(I111,'Northern Branch Phase II Debris'!A:F,2,FALSE)</f>
        <v>26</v>
      </c>
      <c r="K111" s="27" t="str">
        <f>VLOOKUP(I111,'Northern Branch Phase II Debris'!A:F,3,FALSE)</f>
        <v>Coffey Lane</v>
      </c>
      <c r="L111" s="29">
        <f>VLOOKUP(I111,'Go Backs'!A:H,8,FALSE)</f>
        <v>7</v>
      </c>
      <c r="M111" s="45" t="s">
        <v>4193</v>
      </c>
      <c r="N111" s="336">
        <f>VLOOKUP(I111,'Northern Branch Phase II Debris'!A:F,4,FALSE)</f>
        <v>8</v>
      </c>
      <c r="O111" s="339">
        <f>VLOOKUP(I111,'Go Backs'!A:H,6,FALSE)</f>
        <v>44305</v>
      </c>
      <c r="P111" s="333"/>
      <c r="Q111" s="333"/>
      <c r="R111" s="333"/>
      <c r="S111" s="333"/>
      <c r="T111" s="333"/>
      <c r="U111" s="333"/>
      <c r="V111" s="333"/>
      <c r="W111" s="333"/>
      <c r="X111" s="333"/>
      <c r="Y111" s="333"/>
      <c r="Z111" s="333"/>
      <c r="AA111" s="333"/>
      <c r="AB111" s="333"/>
      <c r="AC111" s="333"/>
      <c r="AD111" s="333"/>
      <c r="AE111" s="333"/>
      <c r="AF111" s="333"/>
      <c r="AG111" s="333"/>
    </row>
    <row r="112" spans="1:33" ht="15.75">
      <c r="A112" s="338" t="s">
        <v>151</v>
      </c>
      <c r="B112" s="27">
        <f>VLOOKUP(A112,'Northern Branch Phase II Debris'!A:F,2,FALSE)</f>
        <v>32</v>
      </c>
      <c r="C112" s="27" t="str">
        <f>VLOOKUP(A112,'Northern Branch Phase II Debris'!A:F,3,FALSE)</f>
        <v>Coyote Road</v>
      </c>
      <c r="D112" s="335">
        <f>VLOOKUP(A112,'Go Aheads'!A:H,8,FALSE)</f>
        <v>7</v>
      </c>
      <c r="E112" s="39" t="s">
        <v>4196</v>
      </c>
      <c r="F112" s="336">
        <f>VLOOKUP(A112,'Northern Branch Phase II Debris'!A:F,4,FALSE)</f>
        <v>7</v>
      </c>
      <c r="G112" s="337">
        <f>VLOOKUP(A112,'Go Aheads'!A:G,6,FALSE)</f>
        <v>44301</v>
      </c>
      <c r="H112" s="332"/>
      <c r="I112" s="358" t="s">
        <v>396</v>
      </c>
      <c r="J112" s="27">
        <f>VLOOKUP(I112,'Northern Branch Phase II Debris'!A:F,2,FALSE)</f>
        <v>1153</v>
      </c>
      <c r="K112" s="27" t="str">
        <f>VLOOKUP(I112,'Northern Branch Phase II Debris'!A:F,3,FALSE)</f>
        <v>Bald Rock Road</v>
      </c>
      <c r="L112" s="29">
        <f>VLOOKUP(I112,'Go Backs'!A:H,8,FALSE)</f>
        <v>1</v>
      </c>
      <c r="M112" s="45" t="s">
        <v>4195</v>
      </c>
      <c r="N112" s="336">
        <f>VLOOKUP(I112,'Northern Branch Phase II Debris'!A:F,4,FALSE)</f>
        <v>1</v>
      </c>
      <c r="O112" s="339">
        <f>VLOOKUP(I112,'Go Backs'!A:H,6,FALSE)</f>
        <v>44305</v>
      </c>
      <c r="P112" s="333"/>
      <c r="Q112" s="333"/>
      <c r="R112" s="333"/>
      <c r="S112" s="333"/>
      <c r="T112" s="333"/>
      <c r="U112" s="333"/>
      <c r="V112" s="333"/>
      <c r="W112" s="333"/>
      <c r="X112" s="333"/>
      <c r="Y112" s="333"/>
      <c r="Z112" s="333"/>
      <c r="AA112" s="333"/>
      <c r="AB112" s="333"/>
      <c r="AC112" s="333"/>
      <c r="AD112" s="333"/>
      <c r="AE112" s="333"/>
      <c r="AF112" s="333"/>
      <c r="AG112" s="333"/>
    </row>
    <row r="113" spans="1:33" ht="15.75">
      <c r="A113" s="338" t="s">
        <v>152</v>
      </c>
      <c r="B113" s="27" t="str">
        <f>VLOOKUP(A113,'Northern Branch Phase II Debris'!A:F,2,FALSE)</f>
        <v>061-630-016-000</v>
      </c>
      <c r="C113" s="27" t="str">
        <f>VLOOKUP(A113,'Northern Branch Phase II Debris'!A:F,3,FALSE)</f>
        <v>Deer Meadow Road</v>
      </c>
      <c r="D113" s="335">
        <f>VLOOKUP(A113,'Go Aheads'!A:H,8,FALSE)</f>
        <v>5</v>
      </c>
      <c r="E113" s="39" t="s">
        <v>4198</v>
      </c>
      <c r="F113" s="336">
        <f>VLOOKUP(A113,'Northern Branch Phase II Debris'!A:F,4,FALSE)</f>
        <v>6</v>
      </c>
      <c r="G113" s="337">
        <f>VLOOKUP(A113,'Go Aheads'!A:G,6,FALSE)</f>
        <v>44301</v>
      </c>
      <c r="H113" s="332"/>
      <c r="I113" s="338" t="s">
        <v>1432</v>
      </c>
      <c r="J113" s="27">
        <f>VLOOKUP(I113,'Northern Branch Phase II Debris'!A:F,2,FALSE)</f>
        <v>1127</v>
      </c>
      <c r="K113" s="27" t="str">
        <f>VLOOKUP(I113,'Northern Branch Phase II Debris'!A:F,3,FALSE)</f>
        <v>Bald Rock Road</v>
      </c>
      <c r="L113" s="29">
        <f>VLOOKUP(I113,'Go Backs'!A:H,8,FALSE)</f>
        <v>3</v>
      </c>
      <c r="M113" s="46" t="s">
        <v>4197</v>
      </c>
      <c r="N113" s="336">
        <f>VLOOKUP(I113,'Northern Branch Phase II Debris'!A:F,4,FALSE)</f>
        <v>3</v>
      </c>
      <c r="O113" s="339">
        <f>VLOOKUP(I113,'Go Backs'!A:H,6,FALSE)</f>
        <v>44306</v>
      </c>
      <c r="P113" s="333"/>
      <c r="Q113" s="333"/>
      <c r="R113" s="333"/>
      <c r="S113" s="333"/>
      <c r="T113" s="333"/>
      <c r="U113" s="333"/>
      <c r="V113" s="333"/>
      <c r="W113" s="333"/>
      <c r="X113" s="333"/>
      <c r="Y113" s="333"/>
      <c r="Z113" s="333"/>
      <c r="AA113" s="333"/>
      <c r="AB113" s="333"/>
      <c r="AC113" s="333"/>
      <c r="AD113" s="333"/>
      <c r="AE113" s="333"/>
      <c r="AF113" s="333"/>
      <c r="AG113" s="333"/>
    </row>
    <row r="114" spans="1:33" ht="15.75">
      <c r="A114" s="338" t="s">
        <v>153</v>
      </c>
      <c r="B114" s="27">
        <f>VLOOKUP(A114,'Northern Branch Phase II Debris'!A:F,2,FALSE)</f>
        <v>236</v>
      </c>
      <c r="C114" s="27" t="str">
        <f>VLOOKUP(A114,'Northern Branch Phase II Debris'!A:F,3,FALSE)</f>
        <v>Graystone Lane</v>
      </c>
      <c r="D114" s="335">
        <f>VLOOKUP(A114,'Go Aheads'!A:H,8,FALSE)</f>
        <v>12</v>
      </c>
      <c r="E114" s="39" t="s">
        <v>4200</v>
      </c>
      <c r="F114" s="336">
        <f>VLOOKUP(A114,'Northern Branch Phase II Debris'!A:F,4,FALSE)</f>
        <v>14</v>
      </c>
      <c r="G114" s="337">
        <f>VLOOKUP(A114,'Go Aheads'!A:G,6,FALSE)</f>
        <v>44301</v>
      </c>
      <c r="H114" s="332"/>
      <c r="I114" s="338" t="s">
        <v>594</v>
      </c>
      <c r="J114" s="27">
        <f>VLOOKUP(I114,'Northern Branch Phase II Debris'!A:F,2,FALSE)</f>
        <v>9</v>
      </c>
      <c r="K114" s="27" t="str">
        <f>VLOOKUP(I114,'Northern Branch Phase II Debris'!A:F,3,FALSE)</f>
        <v>Jatko Road</v>
      </c>
      <c r="L114" s="29">
        <f>VLOOKUP(I114,'Go Backs'!A:H,8,FALSE)</f>
        <v>2</v>
      </c>
      <c r="M114" s="46" t="s">
        <v>4199</v>
      </c>
      <c r="N114" s="336">
        <f>VLOOKUP(I114,'Northern Branch Phase II Debris'!A:F,4,FALSE)</f>
        <v>3</v>
      </c>
      <c r="O114" s="339">
        <f>VLOOKUP(I114,'Go Backs'!A:H,6,FALSE)</f>
        <v>44306</v>
      </c>
      <c r="P114" s="333"/>
      <c r="Q114" s="333"/>
      <c r="R114" s="333"/>
      <c r="S114" s="333"/>
      <c r="T114" s="333"/>
      <c r="U114" s="333"/>
      <c r="V114" s="333"/>
      <c r="W114" s="333"/>
      <c r="X114" s="333"/>
      <c r="Y114" s="333"/>
      <c r="Z114" s="333"/>
      <c r="AA114" s="333"/>
      <c r="AB114" s="333"/>
      <c r="AC114" s="333"/>
      <c r="AD114" s="333"/>
      <c r="AE114" s="333"/>
      <c r="AF114" s="333"/>
      <c r="AG114" s="333"/>
    </row>
    <row r="115" spans="1:33" ht="15.75">
      <c r="A115" s="338" t="s">
        <v>1405</v>
      </c>
      <c r="B115" s="27">
        <f>VLOOKUP(A115,'Northern Branch Phase II Debris'!A:F,2,FALSE)</f>
        <v>384</v>
      </c>
      <c r="C115" s="27" t="str">
        <f>VLOOKUP(A115,'Northern Branch Phase II Debris'!A:F,3,FALSE)</f>
        <v>Jatko Road</v>
      </c>
      <c r="D115" s="335">
        <f>VLOOKUP(A115,'Go Aheads'!A:H,8,FALSE)</f>
        <v>13</v>
      </c>
      <c r="E115" s="31" t="s">
        <v>4202</v>
      </c>
      <c r="F115" s="336">
        <f>VLOOKUP(A115,'Northern Branch Phase II Debris'!A:F,4,FALSE)</f>
        <v>13</v>
      </c>
      <c r="G115" s="337">
        <f>VLOOKUP(A115,'Go Aheads'!A:G,6,FALSE)</f>
        <v>44302</v>
      </c>
      <c r="H115" s="332"/>
      <c r="I115" s="338" t="s">
        <v>1967</v>
      </c>
      <c r="J115" s="27">
        <f>VLOOKUP(I115,'Northern Branch Phase II Debris'!A:F,2,FALSE)</f>
        <v>891</v>
      </c>
      <c r="K115" s="27" t="str">
        <f>VLOOKUP(I115,'Northern Branch Phase II Debris'!A:F,3,FALSE)</f>
        <v>Bald Rock Road</v>
      </c>
      <c r="L115" s="29">
        <f>VLOOKUP(I115,'Go Backs'!A:H,8,FALSE)</f>
        <v>5</v>
      </c>
      <c r="M115" s="47" t="s">
        <v>4201</v>
      </c>
      <c r="N115" s="336">
        <f>VLOOKUP(I115,'Northern Branch Phase II Debris'!A:F,4,FALSE)</f>
        <v>6</v>
      </c>
      <c r="O115" s="339">
        <f>VLOOKUP(I115,'Go Backs'!A:H,6,FALSE)</f>
        <v>44306</v>
      </c>
      <c r="P115" s="333"/>
      <c r="Q115" s="333"/>
      <c r="R115" s="333"/>
      <c r="S115" s="333"/>
      <c r="T115" s="333"/>
      <c r="U115" s="333"/>
      <c r="V115" s="333"/>
      <c r="W115" s="333"/>
      <c r="X115" s="333"/>
      <c r="Y115" s="333"/>
      <c r="Z115" s="333"/>
      <c r="AA115" s="333"/>
      <c r="AB115" s="333"/>
      <c r="AC115" s="333"/>
      <c r="AD115" s="333"/>
      <c r="AE115" s="333"/>
      <c r="AF115" s="333"/>
      <c r="AG115" s="333"/>
    </row>
    <row r="116" spans="1:33" ht="15.75">
      <c r="A116" s="338" t="s">
        <v>154</v>
      </c>
      <c r="B116" s="27">
        <f>VLOOKUP(A116,'Northern Branch Phase II Debris'!A:F,2,FALSE)</f>
        <v>115</v>
      </c>
      <c r="C116" s="27" t="str">
        <f>VLOOKUP(A116,'Northern Branch Phase II Debris'!A:F,3,FALSE)</f>
        <v>Shane Court</v>
      </c>
      <c r="D116" s="335">
        <f>VLOOKUP(A116,'Go Aheads'!A:H,8,FALSE)</f>
        <v>12</v>
      </c>
      <c r="E116" s="31" t="s">
        <v>4204</v>
      </c>
      <c r="F116" s="336">
        <f>VLOOKUP(A116,'Northern Branch Phase II Debris'!A:F,4,FALSE)</f>
        <v>13</v>
      </c>
      <c r="G116" s="337">
        <f>VLOOKUP(A116,'Go Aheads'!A:G,6,FALSE)</f>
        <v>44302</v>
      </c>
      <c r="H116" s="332"/>
      <c r="I116" s="338" t="s">
        <v>1898</v>
      </c>
      <c r="J116" s="27">
        <f>VLOOKUP(I116,'Northern Branch Phase II Debris'!A:F,2,FALSE)</f>
        <v>250</v>
      </c>
      <c r="K116" s="27" t="str">
        <f>VLOOKUP(I116,'Northern Branch Phase II Debris'!A:F,3,FALSE)</f>
        <v>Webster Road</v>
      </c>
      <c r="L116" s="29">
        <f>VLOOKUP(I116,'Go Backs'!A:H,8,FALSE)</f>
        <v>9</v>
      </c>
      <c r="M116" s="47" t="s">
        <v>4203</v>
      </c>
      <c r="N116" s="336">
        <f>VLOOKUP(I116,'Northern Branch Phase II Debris'!A:F,4,FALSE)</f>
        <v>14</v>
      </c>
      <c r="O116" s="339">
        <f>VLOOKUP(I116,'Go Backs'!A:H,6,FALSE)</f>
        <v>44306</v>
      </c>
      <c r="P116" s="333"/>
      <c r="Q116" s="333"/>
      <c r="R116" s="333"/>
      <c r="S116" s="333"/>
      <c r="T116" s="333"/>
      <c r="U116" s="333"/>
      <c r="V116" s="333"/>
      <c r="W116" s="333"/>
      <c r="X116" s="333"/>
      <c r="Y116" s="333"/>
      <c r="Z116" s="333"/>
      <c r="AA116" s="333"/>
      <c r="AB116" s="333"/>
      <c r="AC116" s="333"/>
      <c r="AD116" s="333"/>
      <c r="AE116" s="333"/>
      <c r="AF116" s="333"/>
      <c r="AG116" s="333"/>
    </row>
    <row r="117" spans="1:33" ht="15.75">
      <c r="A117" s="338" t="s">
        <v>155</v>
      </c>
      <c r="B117" s="27">
        <f>VLOOKUP(A117,'Northern Branch Phase II Debris'!A:F,2,FALSE)</f>
        <v>57</v>
      </c>
      <c r="C117" s="27" t="str">
        <f>VLOOKUP(A117,'Northern Branch Phase II Debris'!A:F,3,FALSE)</f>
        <v>T.N.T. Road</v>
      </c>
      <c r="D117" s="335">
        <f>VLOOKUP(A117,'Go Aheads'!A:H,8,FALSE)</f>
        <v>1</v>
      </c>
      <c r="E117" s="31" t="s">
        <v>4206</v>
      </c>
      <c r="F117" s="336">
        <f>VLOOKUP(A117,'Northern Branch Phase II Debris'!A:F,4,FALSE)</f>
        <v>1</v>
      </c>
      <c r="G117" s="337">
        <f>VLOOKUP(A117,'Go Aheads'!A:G,6,FALSE)</f>
        <v>44302</v>
      </c>
      <c r="H117" s="332"/>
      <c r="I117" s="338" t="s">
        <v>1700</v>
      </c>
      <c r="J117" s="27">
        <f>VLOOKUP(I117,'Northern Branch Phase II Debris'!A:F,2,FALSE)</f>
        <v>129</v>
      </c>
      <c r="K117" s="27" t="str">
        <f>VLOOKUP(I117,'Northern Branch Phase II Debris'!A:F,3,FALSE)</f>
        <v>Big Oak Lane</v>
      </c>
      <c r="L117" s="29">
        <f>VLOOKUP(I117,'Go Backs'!A:H,8,FALSE)</f>
        <v>4</v>
      </c>
      <c r="M117" s="46" t="s">
        <v>4205</v>
      </c>
      <c r="N117" s="336">
        <f>VLOOKUP(I117,'Northern Branch Phase II Debris'!A:F,4,FALSE)</f>
        <v>8</v>
      </c>
      <c r="O117" s="339">
        <f>VLOOKUP(I117,'Go Backs'!A:H,6,FALSE)</f>
        <v>44307</v>
      </c>
      <c r="P117" s="333"/>
      <c r="Q117" s="333"/>
      <c r="R117" s="333"/>
      <c r="S117" s="333"/>
      <c r="T117" s="333"/>
      <c r="U117" s="333"/>
      <c r="V117" s="333"/>
      <c r="W117" s="333"/>
      <c r="X117" s="333"/>
      <c r="Y117" s="333"/>
      <c r="Z117" s="333"/>
      <c r="AA117" s="333"/>
      <c r="AB117" s="333"/>
      <c r="AC117" s="333"/>
      <c r="AD117" s="333"/>
      <c r="AE117" s="333"/>
      <c r="AF117" s="333"/>
      <c r="AG117" s="333"/>
    </row>
    <row r="118" spans="1:33" ht="15.75">
      <c r="A118" s="338" t="s">
        <v>156</v>
      </c>
      <c r="B118" s="27">
        <f>VLOOKUP(A118,'Northern Branch Phase II Debris'!A:F,2,FALSE)</f>
        <v>37</v>
      </c>
      <c r="C118" s="27" t="str">
        <f>VLOOKUP(A118,'Northern Branch Phase II Debris'!A:F,3,FALSE)</f>
        <v>T.N.T. Road</v>
      </c>
      <c r="D118" s="335">
        <f>VLOOKUP(A118,'Go Aheads'!A:H,8,FALSE)</f>
        <v>2</v>
      </c>
      <c r="E118" s="31" t="s">
        <v>4208</v>
      </c>
      <c r="F118" s="336">
        <f>VLOOKUP(A118,'Northern Branch Phase II Debris'!A:F,4,FALSE)</f>
        <v>2</v>
      </c>
      <c r="G118" s="337">
        <f>VLOOKUP(A118,'Go Aheads'!A:G,6,FALSE)</f>
        <v>44302</v>
      </c>
      <c r="H118" s="332"/>
      <c r="I118" s="338" t="s">
        <v>1699</v>
      </c>
      <c r="J118" s="27">
        <f>VLOOKUP(I118,'Northern Branch Phase II Debris'!A:F,2,FALSE)</f>
        <v>963</v>
      </c>
      <c r="K118" s="27" t="str">
        <f>VLOOKUP(I118,'Northern Branch Phase II Debris'!A:F,3,FALSE)</f>
        <v>Bald Rock Road</v>
      </c>
      <c r="L118" s="29">
        <f>VLOOKUP(I118,'Go Backs'!A:H,8,FALSE)</f>
        <v>2</v>
      </c>
      <c r="M118" s="46" t="s">
        <v>4207</v>
      </c>
      <c r="N118" s="336">
        <f>VLOOKUP(I118,'Northern Branch Phase II Debris'!A:F,4,FALSE)</f>
        <v>3</v>
      </c>
      <c r="O118" s="339">
        <f>VLOOKUP(I118,'Go Backs'!A:H,6,FALSE)</f>
        <v>44307</v>
      </c>
      <c r="P118" s="333"/>
      <c r="Q118" s="333"/>
      <c r="R118" s="333"/>
      <c r="S118" s="333"/>
      <c r="T118" s="333"/>
      <c r="U118" s="333"/>
      <c r="V118" s="333"/>
      <c r="W118" s="333"/>
      <c r="X118" s="333"/>
      <c r="Y118" s="333"/>
      <c r="Z118" s="333"/>
      <c r="AA118" s="333"/>
      <c r="AB118" s="333"/>
      <c r="AC118" s="333"/>
      <c r="AD118" s="333"/>
      <c r="AE118" s="333"/>
      <c r="AF118" s="333"/>
      <c r="AG118" s="333"/>
    </row>
    <row r="119" spans="1:33" ht="31.5">
      <c r="A119" s="338" t="s">
        <v>157</v>
      </c>
      <c r="B119" s="27">
        <f>VLOOKUP(A119,'Northern Branch Phase II Debris'!A:F,2,FALSE)</f>
        <v>1226</v>
      </c>
      <c r="C119" s="27" t="str">
        <f>VLOOKUP(A119,'Northern Branch Phase II Debris'!A:F,3,FALSE)</f>
        <v>Encina Grande Road</v>
      </c>
      <c r="D119" s="335">
        <f>VLOOKUP(A119,'Go Aheads'!A:H,8,FALSE)</f>
        <v>6</v>
      </c>
      <c r="E119" s="31" t="s">
        <v>4210</v>
      </c>
      <c r="F119" s="336">
        <f>VLOOKUP(A119,'Northern Branch Phase II Debris'!A:F,4,FALSE)</f>
        <v>6</v>
      </c>
      <c r="G119" s="337">
        <f>VLOOKUP(A119,'Go Aheads'!A:G,6,FALSE)</f>
        <v>44302</v>
      </c>
      <c r="H119" s="332"/>
      <c r="I119" s="338" t="s">
        <v>1985</v>
      </c>
      <c r="J119" s="27">
        <f>VLOOKUP(I119,'Northern Branch Phase II Debris'!A:F,2,FALSE)</f>
        <v>47</v>
      </c>
      <c r="K119" s="27" t="str">
        <f>VLOOKUP(I119,'Northern Branch Phase II Debris'!A:F,3,FALSE)</f>
        <v>Berryessa Lane</v>
      </c>
      <c r="L119" s="29">
        <f>VLOOKUP(I119,'Go Backs'!A:H,8,FALSE)</f>
        <v>7</v>
      </c>
      <c r="M119" s="46" t="s">
        <v>4209</v>
      </c>
      <c r="N119" s="336">
        <f>VLOOKUP(I119,'Northern Branch Phase II Debris'!A:F,4,FALSE)</f>
        <v>10</v>
      </c>
      <c r="O119" s="339">
        <f>VLOOKUP(I119,'Go Backs'!A:H,6,FALSE)</f>
        <v>44307</v>
      </c>
      <c r="P119" s="333"/>
      <c r="Q119" s="333"/>
      <c r="R119" s="333"/>
      <c r="S119" s="333"/>
      <c r="T119" s="333"/>
      <c r="U119" s="333"/>
      <c r="V119" s="333"/>
      <c r="W119" s="333"/>
      <c r="X119" s="333"/>
      <c r="Y119" s="333"/>
      <c r="Z119" s="333"/>
      <c r="AA119" s="333"/>
      <c r="AB119" s="333"/>
      <c r="AC119" s="333"/>
      <c r="AD119" s="333"/>
      <c r="AE119" s="333"/>
      <c r="AF119" s="333"/>
      <c r="AG119" s="333"/>
    </row>
    <row r="120" spans="1:33" ht="15.75">
      <c r="A120" s="338" t="s">
        <v>158</v>
      </c>
      <c r="B120" s="27">
        <f>VLOOKUP(A120,'Northern Branch Phase II Debris'!A:F,2,FALSE)</f>
        <v>291</v>
      </c>
      <c r="C120" s="27" t="str">
        <f>VLOOKUP(A120,'Northern Branch Phase II Debris'!A:F,3,FALSE)</f>
        <v>Jatko Road</v>
      </c>
      <c r="D120" s="335">
        <f>VLOOKUP(A120,'Go Aheads'!A:H,8,FALSE)</f>
        <v>14</v>
      </c>
      <c r="E120" s="30" t="s">
        <v>4212</v>
      </c>
      <c r="F120" s="336">
        <f>VLOOKUP(A120,'Northern Branch Phase II Debris'!A:F,4,FALSE)</f>
        <v>16</v>
      </c>
      <c r="G120" s="337">
        <f>VLOOKUP(A120,'Go Aheads'!A:G,6,FALSE)</f>
        <v>44303</v>
      </c>
      <c r="H120" s="332"/>
      <c r="I120" s="338" t="s">
        <v>2158</v>
      </c>
      <c r="J120" s="27">
        <f>VLOOKUP(I120,'Northern Branch Phase II Debris'!A:F,2,FALSE)</f>
        <v>10</v>
      </c>
      <c r="K120" s="27" t="str">
        <f>VLOOKUP(I120,'Northern Branch Phase II Debris'!A:F,3,FALSE)</f>
        <v>Berryessa Lane</v>
      </c>
      <c r="L120" s="29">
        <f>VLOOKUP(I120,'Go Backs'!A:H,8,FALSE)</f>
        <v>3</v>
      </c>
      <c r="M120" s="46" t="s">
        <v>4211</v>
      </c>
      <c r="N120" s="336">
        <f>VLOOKUP(I120,'Northern Branch Phase II Debris'!A:F,4,FALSE)</f>
        <v>5</v>
      </c>
      <c r="O120" s="339">
        <f>VLOOKUP(I120,'Go Backs'!A:H,6,FALSE)</f>
        <v>44307</v>
      </c>
      <c r="P120" s="333"/>
      <c r="Q120" s="333"/>
      <c r="R120" s="333"/>
      <c r="S120" s="333"/>
      <c r="T120" s="333"/>
      <c r="U120" s="333"/>
      <c r="V120" s="333"/>
      <c r="W120" s="333"/>
      <c r="X120" s="333"/>
      <c r="Y120" s="333"/>
      <c r="Z120" s="333"/>
      <c r="AA120" s="333"/>
      <c r="AB120" s="333"/>
      <c r="AC120" s="333"/>
      <c r="AD120" s="333"/>
      <c r="AE120" s="333"/>
      <c r="AF120" s="333"/>
      <c r="AG120" s="333"/>
    </row>
    <row r="121" spans="1:33" ht="15.75">
      <c r="A121" s="338" t="s">
        <v>159</v>
      </c>
      <c r="B121" s="27" t="str">
        <f>VLOOKUP(A121,'Northern Branch Phase II Debris'!A:F,2,FALSE)</f>
        <v>062-720-007-000</v>
      </c>
      <c r="C121" s="27" t="str">
        <f>VLOOKUP(A121,'Northern Branch Phase II Debris'!A:F,3,FALSE)</f>
        <v>Obsession Court</v>
      </c>
      <c r="D121" s="335">
        <f>VLOOKUP(A121,'Go Aheads'!A:H,8,FALSE)</f>
        <v>5</v>
      </c>
      <c r="E121" s="30" t="s">
        <v>4214</v>
      </c>
      <c r="F121" s="336">
        <f>VLOOKUP(A121,'Northern Branch Phase II Debris'!A:F,4,FALSE)</f>
        <v>5</v>
      </c>
      <c r="G121" s="337">
        <f>VLOOKUP(A121,'Go Aheads'!A:G,6,FALSE)</f>
        <v>44303</v>
      </c>
      <c r="H121" s="332"/>
      <c r="I121" s="338" t="s">
        <v>1567</v>
      </c>
      <c r="J121" s="27">
        <f>VLOOKUP(I121,'Northern Branch Phase II Debris'!A:F,2,FALSE)</f>
        <v>75</v>
      </c>
      <c r="K121" s="27" t="str">
        <f>VLOOKUP(I121,'Northern Branch Phase II Debris'!A:F,3,FALSE)</f>
        <v>Oak Tree Lane</v>
      </c>
      <c r="L121" s="29">
        <f>VLOOKUP(I121,'Go Backs'!A:H,8,FALSE)</f>
        <v>3</v>
      </c>
      <c r="M121" s="46" t="s">
        <v>4213</v>
      </c>
      <c r="N121" s="336">
        <f>VLOOKUP(I121,'Northern Branch Phase II Debris'!A:F,4,FALSE)</f>
        <v>5</v>
      </c>
      <c r="O121" s="339">
        <f>VLOOKUP(I121,'Go Backs'!A:H,6,FALSE)</f>
        <v>44307</v>
      </c>
      <c r="P121" s="333"/>
      <c r="Q121" s="333"/>
      <c r="R121" s="333"/>
      <c r="S121" s="333"/>
      <c r="T121" s="333"/>
      <c r="U121" s="333"/>
      <c r="V121" s="333"/>
      <c r="W121" s="333"/>
      <c r="X121" s="333"/>
      <c r="Y121" s="333"/>
      <c r="Z121" s="333"/>
      <c r="AA121" s="333"/>
      <c r="AB121" s="333"/>
      <c r="AC121" s="333"/>
      <c r="AD121" s="333"/>
      <c r="AE121" s="333"/>
      <c r="AF121" s="333"/>
      <c r="AG121" s="333"/>
    </row>
    <row r="122" spans="1:33" ht="15.75">
      <c r="A122" s="338" t="s">
        <v>160</v>
      </c>
      <c r="B122" s="27">
        <f>VLOOKUP(A122,'Northern Branch Phase II Debris'!A:F,2,FALSE)</f>
        <v>10</v>
      </c>
      <c r="C122" s="27" t="str">
        <f>VLOOKUP(A122,'Northern Branch Phase II Debris'!A:F,3,FALSE)</f>
        <v>Starbright Lane</v>
      </c>
      <c r="D122" s="335">
        <f>VLOOKUP(A122,'Go Aheads'!A:H,8,FALSE)</f>
        <v>1</v>
      </c>
      <c r="E122" s="38" t="s">
        <v>4216</v>
      </c>
      <c r="F122" s="336">
        <f>VLOOKUP(A122,'Northern Branch Phase II Debris'!A:F,4,FALSE)</f>
        <v>2</v>
      </c>
      <c r="G122" s="337">
        <f>VLOOKUP(A122,'Go Aheads'!A:G,6,FALSE)</f>
        <v>44303</v>
      </c>
      <c r="H122" s="332"/>
      <c r="I122" s="338" t="s">
        <v>1145</v>
      </c>
      <c r="J122" s="27">
        <f>VLOOKUP(I122,'Northern Branch Phase II Debris'!A:F,2,FALSE)</f>
        <v>21</v>
      </c>
      <c r="K122" s="27" t="str">
        <f>VLOOKUP(I122,'Northern Branch Phase II Debris'!A:F,3,FALSE)</f>
        <v>Oak Tree Lane</v>
      </c>
      <c r="L122" s="29">
        <f>VLOOKUP(I122,'Go Backs'!A:H,8,FALSE)</f>
        <v>3</v>
      </c>
      <c r="M122" s="46" t="s">
        <v>4215</v>
      </c>
      <c r="N122" s="336">
        <f>VLOOKUP(I122,'Northern Branch Phase II Debris'!A:F,4,FALSE)</f>
        <v>5</v>
      </c>
      <c r="O122" s="339">
        <f>VLOOKUP(I122,'Go Backs'!A:H,6,FALSE)</f>
        <v>44307</v>
      </c>
      <c r="P122" s="333"/>
      <c r="Q122" s="333"/>
      <c r="R122" s="333"/>
      <c r="S122" s="333"/>
      <c r="T122" s="333"/>
      <c r="U122" s="333"/>
      <c r="V122" s="333"/>
      <c r="W122" s="333"/>
      <c r="X122" s="333"/>
      <c r="Y122" s="333"/>
      <c r="Z122" s="333"/>
      <c r="AA122" s="333"/>
      <c r="AB122" s="333"/>
      <c r="AC122" s="333"/>
      <c r="AD122" s="333"/>
      <c r="AE122" s="333"/>
      <c r="AF122" s="333"/>
      <c r="AG122" s="333"/>
    </row>
    <row r="123" spans="1:33" ht="15.75">
      <c r="A123" s="338" t="s">
        <v>161</v>
      </c>
      <c r="B123" s="27">
        <f>VLOOKUP(A123,'Northern Branch Phase II Debris'!A:F,2,FALSE)</f>
        <v>752</v>
      </c>
      <c r="C123" s="27" t="str">
        <f>VLOOKUP(A123,'Northern Branch Phase II Debris'!A:F,3,FALSE)</f>
        <v>Bald Rock Road</v>
      </c>
      <c r="D123" s="335">
        <f>VLOOKUP(A123,'Go Aheads'!A:H,8,FALSE)</f>
        <v>5</v>
      </c>
      <c r="E123" s="38" t="s">
        <v>4218</v>
      </c>
      <c r="F123" s="336">
        <f>VLOOKUP(A123,'Northern Branch Phase II Debris'!A:F,4,FALSE)</f>
        <v>8</v>
      </c>
      <c r="G123" s="337">
        <f>VLOOKUP(A123,'Go Aheads'!A:G,6,FALSE)</f>
        <v>44303</v>
      </c>
      <c r="H123" s="332"/>
      <c r="I123" s="338" t="s">
        <v>1513</v>
      </c>
      <c r="J123" s="27">
        <f>VLOOKUP(I123,'Northern Branch Phase II Debris'!A:F,2,FALSE)</f>
        <v>866</v>
      </c>
      <c r="K123" s="27" t="str">
        <f>VLOOKUP(I123,'Northern Branch Phase II Debris'!A:F,3,FALSE)</f>
        <v>Bald Rock Road</v>
      </c>
      <c r="L123" s="29">
        <f>VLOOKUP(I123,'Go Backs'!A:H,8,FALSE)</f>
        <v>3</v>
      </c>
      <c r="M123" s="46" t="s">
        <v>4217</v>
      </c>
      <c r="N123" s="336">
        <f>VLOOKUP(I123,'Northern Branch Phase II Debris'!A:F,4,FALSE)</f>
        <v>3</v>
      </c>
      <c r="O123" s="339">
        <f>VLOOKUP(I123,'Go Backs'!A:H,6,FALSE)</f>
        <v>44307</v>
      </c>
      <c r="P123" s="333"/>
      <c r="Q123" s="333"/>
      <c r="R123" s="333"/>
      <c r="S123" s="333"/>
      <c r="T123" s="333"/>
      <c r="U123" s="333"/>
      <c r="V123" s="333"/>
      <c r="W123" s="333"/>
      <c r="X123" s="333"/>
      <c r="Y123" s="333"/>
      <c r="Z123" s="333"/>
      <c r="AA123" s="333"/>
      <c r="AB123" s="333"/>
      <c r="AC123" s="333"/>
      <c r="AD123" s="333"/>
      <c r="AE123" s="333"/>
      <c r="AF123" s="333"/>
      <c r="AG123" s="333"/>
    </row>
    <row r="124" spans="1:33" ht="15.75">
      <c r="A124" s="338" t="s">
        <v>162</v>
      </c>
      <c r="B124" s="27">
        <f>VLOOKUP(A124,'Northern Branch Phase II Debris'!A:F,2,FALSE)</f>
        <v>48</v>
      </c>
      <c r="C124" s="27" t="str">
        <f>VLOOKUP(A124,'Northern Branch Phase II Debris'!A:F,3,FALSE)</f>
        <v>Shane Court</v>
      </c>
      <c r="D124" s="335">
        <f>VLOOKUP(A124,'Go Aheads'!A:H,8,FALSE)</f>
        <v>4</v>
      </c>
      <c r="E124" s="38" t="s">
        <v>4220</v>
      </c>
      <c r="F124" s="336">
        <f>VLOOKUP(A124,'Northern Branch Phase II Debris'!A:F,4,FALSE)</f>
        <v>4</v>
      </c>
      <c r="G124" s="337">
        <f>VLOOKUP(A124,'Go Aheads'!A:G,6,FALSE)</f>
        <v>44303</v>
      </c>
      <c r="H124" s="332"/>
      <c r="I124" s="338" t="s">
        <v>388</v>
      </c>
      <c r="J124" s="27">
        <f>VLOOKUP(I124,'Northern Branch Phase II Debris'!A:F,2,FALSE)</f>
        <v>51</v>
      </c>
      <c r="K124" s="27" t="str">
        <f>VLOOKUP(I124,'Northern Branch Phase II Debris'!A:F,3,FALSE)</f>
        <v>Starbright Lane</v>
      </c>
      <c r="L124" s="29">
        <f>VLOOKUP(I124,'Go Backs'!A:H,8,FALSE)</f>
        <v>12</v>
      </c>
      <c r="M124" s="46" t="s">
        <v>4219</v>
      </c>
      <c r="N124" s="336">
        <f>VLOOKUP(I124,'Northern Branch Phase II Debris'!A:F,4,FALSE)</f>
        <v>14</v>
      </c>
      <c r="O124" s="339">
        <f>VLOOKUP(I124,'Go Backs'!A:H,6,FALSE)</f>
        <v>44303</v>
      </c>
      <c r="P124" s="333"/>
      <c r="Q124" s="333"/>
      <c r="R124" s="333"/>
      <c r="S124" s="333"/>
      <c r="T124" s="333"/>
      <c r="U124" s="333"/>
      <c r="V124" s="333"/>
      <c r="W124" s="333"/>
      <c r="X124" s="333"/>
      <c r="Y124" s="333"/>
      <c r="Z124" s="333"/>
      <c r="AA124" s="333"/>
      <c r="AB124" s="333"/>
      <c r="AC124" s="333"/>
      <c r="AD124" s="333"/>
      <c r="AE124" s="333"/>
      <c r="AF124" s="333"/>
      <c r="AG124" s="333"/>
    </row>
    <row r="125" spans="1:33" ht="15.75">
      <c r="A125" s="338" t="s">
        <v>163</v>
      </c>
      <c r="B125" s="27">
        <f>VLOOKUP(A125,'Northern Branch Phase II Debris'!A:F,2,FALSE)</f>
        <v>369</v>
      </c>
      <c r="C125" s="27" t="str">
        <f>VLOOKUP(A125,'Northern Branch Phase II Debris'!A:F,3,FALSE)</f>
        <v>Jatko Road</v>
      </c>
      <c r="D125" s="335">
        <f>VLOOKUP(A125,'Go Aheads'!A:H,8,FALSE)</f>
        <v>3</v>
      </c>
      <c r="E125" s="40" t="s">
        <v>4222</v>
      </c>
      <c r="F125" s="336">
        <f>VLOOKUP(A125,'Northern Branch Phase II Debris'!A:F,4,FALSE)</f>
        <v>1</v>
      </c>
      <c r="G125" s="337">
        <f>VLOOKUP(A125,'Go Aheads'!A:G,6,FALSE)</f>
        <v>44303</v>
      </c>
      <c r="H125" s="332"/>
      <c r="I125" s="338" t="s">
        <v>1025</v>
      </c>
      <c r="J125" s="27">
        <f>VLOOKUP(I125,'Northern Branch Phase II Debris'!A:F,2,FALSE)</f>
        <v>19</v>
      </c>
      <c r="K125" s="27" t="str">
        <f>VLOOKUP(I125,'Northern Branch Phase II Debris'!A:F,3,FALSE)</f>
        <v>Berryessa Lane</v>
      </c>
      <c r="L125" s="29">
        <f>VLOOKUP(I125,'Go Backs'!A:H,8,FALSE)</f>
        <v>7</v>
      </c>
      <c r="M125" s="46" t="s">
        <v>4221</v>
      </c>
      <c r="N125" s="336">
        <f>VLOOKUP(I125,'Northern Branch Phase II Debris'!A:F,4,FALSE)</f>
        <v>7</v>
      </c>
      <c r="O125" s="339">
        <f>VLOOKUP(I125,'Go Backs'!A:H,6,FALSE)</f>
        <v>44308</v>
      </c>
      <c r="P125" s="333"/>
      <c r="Q125" s="333"/>
      <c r="R125" s="333"/>
      <c r="S125" s="333"/>
      <c r="T125" s="333"/>
      <c r="U125" s="333"/>
      <c r="V125" s="333"/>
      <c r="W125" s="333"/>
      <c r="X125" s="333"/>
      <c r="Y125" s="333"/>
      <c r="Z125" s="333"/>
      <c r="AA125" s="333"/>
      <c r="AB125" s="333"/>
      <c r="AC125" s="333"/>
      <c r="AD125" s="333"/>
      <c r="AE125" s="333"/>
      <c r="AF125" s="333"/>
      <c r="AG125" s="333"/>
    </row>
    <row r="126" spans="1:33" ht="15.75">
      <c r="A126" s="338" t="s">
        <v>164</v>
      </c>
      <c r="B126" s="27">
        <f>VLOOKUP(A126,'Northern Branch Phase II Debris'!A:F,2,FALSE)</f>
        <v>92</v>
      </c>
      <c r="C126" s="27" t="str">
        <f>VLOOKUP(A126,'Northern Branch Phase II Debris'!A:F,3,FALSE)</f>
        <v>Oak Drive</v>
      </c>
      <c r="D126" s="335">
        <f>VLOOKUP(A126,'Go Aheads'!A:H,8,FALSE)</f>
        <v>2</v>
      </c>
      <c r="E126" s="45" t="s">
        <v>4224</v>
      </c>
      <c r="F126" s="336">
        <f>VLOOKUP(A126,'Northern Branch Phase II Debris'!A:F,4,FALSE)</f>
        <v>4</v>
      </c>
      <c r="G126" s="337">
        <f>VLOOKUP(A126,'Go Aheads'!A:G,6,FALSE)</f>
        <v>44305</v>
      </c>
      <c r="H126" s="332"/>
      <c r="I126" s="338" t="s">
        <v>1720</v>
      </c>
      <c r="J126" s="27">
        <f>VLOOKUP(I126,'Northern Branch Phase II Debris'!A:F,2,FALSE)</f>
        <v>87</v>
      </c>
      <c r="K126" s="27" t="str">
        <f>VLOOKUP(I126,'Northern Branch Phase II Debris'!A:F,3,FALSE)</f>
        <v>Webster Road</v>
      </c>
      <c r="L126" s="29">
        <f>VLOOKUP(I126,'Go Backs'!A:H,8,FALSE)</f>
        <v>8</v>
      </c>
      <c r="M126" s="46" t="s">
        <v>4223</v>
      </c>
      <c r="N126" s="336">
        <f>VLOOKUP(I126,'Northern Branch Phase II Debris'!A:F,4,FALSE)</f>
        <v>11</v>
      </c>
      <c r="O126" s="339">
        <f>VLOOKUP(I126,'Go Backs'!A:H,6,FALSE)</f>
        <v>44308</v>
      </c>
      <c r="P126" s="333"/>
      <c r="Q126" s="333"/>
      <c r="R126" s="333"/>
      <c r="S126" s="333"/>
      <c r="T126" s="333"/>
      <c r="U126" s="333"/>
      <c r="V126" s="333"/>
      <c r="W126" s="333"/>
      <c r="X126" s="333"/>
      <c r="Y126" s="333"/>
      <c r="Z126" s="333"/>
      <c r="AA126" s="333"/>
      <c r="AB126" s="333"/>
      <c r="AC126" s="333"/>
      <c r="AD126" s="333"/>
      <c r="AE126" s="333"/>
      <c r="AF126" s="333"/>
      <c r="AG126" s="333"/>
    </row>
    <row r="127" spans="1:33" ht="15.75">
      <c r="A127" s="358" t="s">
        <v>165</v>
      </c>
      <c r="B127" s="27">
        <f>VLOOKUP(A127,'Northern Branch Phase II Debris'!A:F,2,FALSE)</f>
        <v>114</v>
      </c>
      <c r="C127" s="27" t="str">
        <f>VLOOKUP(A127,'Northern Branch Phase II Debris'!A:F,3,FALSE)</f>
        <v>Oak Drive</v>
      </c>
      <c r="D127" s="335">
        <f>VLOOKUP(A127,'Go Aheads'!A:H,8,FALSE)</f>
        <v>2</v>
      </c>
      <c r="E127" s="45" t="s">
        <v>4226</v>
      </c>
      <c r="F127" s="336">
        <f>VLOOKUP(A127,'Northern Branch Phase II Debris'!A:F,4,FALSE)</f>
        <v>3</v>
      </c>
      <c r="G127" s="337">
        <f>VLOOKUP(A127,'Go Aheads'!A:G,6,FALSE)</f>
        <v>44305</v>
      </c>
      <c r="H127" s="332"/>
      <c r="I127" s="338" t="s">
        <v>2165</v>
      </c>
      <c r="J127" s="27">
        <f>VLOOKUP(I127,'Northern Branch Phase II Debris'!A:F,2,FALSE)</f>
        <v>549</v>
      </c>
      <c r="K127" s="27" t="str">
        <f>VLOOKUP(I127,'Northern Branch Phase II Debris'!A:F,3,FALSE)</f>
        <v>Bald Rock Road</v>
      </c>
      <c r="L127" s="29">
        <f>VLOOKUP(I127,'Go Backs'!A:H,8,FALSE)</f>
        <v>1</v>
      </c>
      <c r="M127" s="46" t="s">
        <v>4225</v>
      </c>
      <c r="N127" s="336">
        <f>VLOOKUP(I127,'Northern Branch Phase II Debris'!A:F,4,FALSE)</f>
        <v>3</v>
      </c>
      <c r="O127" s="339">
        <f>VLOOKUP(I127,'Go Backs'!A:H,6,FALSE)</f>
        <v>44308</v>
      </c>
      <c r="P127" s="333"/>
      <c r="Q127" s="333"/>
      <c r="R127" s="333"/>
      <c r="S127" s="333"/>
      <c r="T127" s="333"/>
      <c r="U127" s="333"/>
      <c r="V127" s="333"/>
      <c r="W127" s="333"/>
      <c r="X127" s="333"/>
      <c r="Y127" s="333"/>
      <c r="Z127" s="333"/>
      <c r="AA127" s="333"/>
      <c r="AB127" s="333"/>
      <c r="AC127" s="333"/>
      <c r="AD127" s="333"/>
      <c r="AE127" s="333"/>
      <c r="AF127" s="333"/>
      <c r="AG127" s="333"/>
    </row>
    <row r="128" spans="1:33" ht="15.75">
      <c r="A128" s="358" t="s">
        <v>166</v>
      </c>
      <c r="B128" s="27">
        <f>VLOOKUP(A128,'Northern Branch Phase II Debris'!A:F,2,FALSE)</f>
        <v>163</v>
      </c>
      <c r="C128" s="27" t="str">
        <f>VLOOKUP(A128,'Northern Branch Phase II Debris'!A:F,3,FALSE)</f>
        <v>Oak Drive</v>
      </c>
      <c r="D128" s="335">
        <f>VLOOKUP(A128,'Go Aheads'!A:H,8,FALSE)</f>
        <v>1</v>
      </c>
      <c r="E128" s="45" t="s">
        <v>4228</v>
      </c>
      <c r="F128" s="336">
        <f>VLOOKUP(A128,'Northern Branch Phase II Debris'!A:F,4,FALSE)</f>
        <v>1</v>
      </c>
      <c r="G128" s="337">
        <f>VLOOKUP(A128,'Go Aheads'!A:G,6,FALSE)</f>
        <v>44305</v>
      </c>
      <c r="H128" s="332"/>
      <c r="I128" s="338" t="s">
        <v>609</v>
      </c>
      <c r="J128" s="27">
        <f>VLOOKUP(I128,'Northern Branch Phase II Debris'!A:F,2,FALSE)</f>
        <v>896</v>
      </c>
      <c r="K128" s="27" t="str">
        <f>VLOOKUP(I128,'Northern Branch Phase II Debris'!A:F,3,FALSE)</f>
        <v>Bald Rock Road</v>
      </c>
      <c r="L128" s="29">
        <f>VLOOKUP(I128,'Go Backs'!A:H,8,FALSE)</f>
        <v>1</v>
      </c>
      <c r="M128" s="46" t="s">
        <v>4227</v>
      </c>
      <c r="N128" s="336">
        <f>VLOOKUP(I128,'Northern Branch Phase II Debris'!A:F,4,FALSE)</f>
        <v>2</v>
      </c>
      <c r="O128" s="339">
        <f>VLOOKUP(I128,'Go Backs'!A:H,6,FALSE)</f>
        <v>44308</v>
      </c>
      <c r="P128" s="333"/>
      <c r="Q128" s="333"/>
      <c r="R128" s="333"/>
      <c r="S128" s="333"/>
      <c r="T128" s="333"/>
      <c r="U128" s="333"/>
      <c r="V128" s="333"/>
      <c r="W128" s="333"/>
      <c r="X128" s="333"/>
      <c r="Y128" s="333"/>
      <c r="Z128" s="333"/>
      <c r="AA128" s="333"/>
      <c r="AB128" s="333"/>
      <c r="AC128" s="333"/>
      <c r="AD128" s="333"/>
      <c r="AE128" s="333"/>
      <c r="AF128" s="333"/>
      <c r="AG128" s="333"/>
    </row>
    <row r="129" spans="1:33" ht="15.75">
      <c r="A129" s="358" t="s">
        <v>167</v>
      </c>
      <c r="B129" s="27">
        <f>VLOOKUP(A129,'Northern Branch Phase II Debris'!A:F,2,FALSE)</f>
        <v>154</v>
      </c>
      <c r="C129" s="27" t="str">
        <f>VLOOKUP(A129,'Northern Branch Phase II Debris'!A:F,3,FALSE)</f>
        <v>Gamble Road</v>
      </c>
      <c r="D129" s="335">
        <f>VLOOKUP(A129,'Go Aheads'!A:H,8,FALSE)</f>
        <v>4</v>
      </c>
      <c r="E129" s="45" t="s">
        <v>4230</v>
      </c>
      <c r="F129" s="336">
        <f>VLOOKUP(A129,'Northern Branch Phase II Debris'!A:F,4,FALSE)</f>
        <v>8</v>
      </c>
      <c r="G129" s="337">
        <f>VLOOKUP(A129,'Go Aheads'!A:G,6,FALSE)</f>
        <v>44305</v>
      </c>
      <c r="H129" s="332"/>
      <c r="I129" s="338" t="s">
        <v>1698</v>
      </c>
      <c r="J129" s="27">
        <f>VLOOKUP(I129,'Northern Branch Phase II Debris'!A:F,2,FALSE)</f>
        <v>854</v>
      </c>
      <c r="K129" s="27" t="str">
        <f>VLOOKUP(I129,'Northern Branch Phase II Debris'!A:F,3,FALSE)</f>
        <v>Bald Rock Road</v>
      </c>
      <c r="L129" s="29">
        <f>VLOOKUP(I129,'Go Backs'!A:H,8,FALSE)</f>
        <v>1</v>
      </c>
      <c r="M129" s="46" t="s">
        <v>4229</v>
      </c>
      <c r="N129" s="336">
        <f>VLOOKUP(I129,'Northern Branch Phase II Debris'!A:F,4,FALSE)</f>
        <v>1</v>
      </c>
      <c r="O129" s="339">
        <f>VLOOKUP(I129,'Go Backs'!A:H,6,FALSE)</f>
        <v>44308</v>
      </c>
      <c r="P129" s="333"/>
      <c r="Q129" s="333"/>
      <c r="R129" s="333"/>
      <c r="S129" s="333"/>
      <c r="T129" s="333"/>
      <c r="U129" s="333"/>
      <c r="V129" s="333"/>
      <c r="W129" s="333"/>
      <c r="X129" s="333"/>
      <c r="Y129" s="333"/>
      <c r="Z129" s="333"/>
      <c r="AA129" s="333"/>
      <c r="AB129" s="333"/>
      <c r="AC129" s="333"/>
      <c r="AD129" s="333"/>
      <c r="AE129" s="333"/>
      <c r="AF129" s="333"/>
      <c r="AG129" s="333"/>
    </row>
    <row r="130" spans="1:33" ht="15.75">
      <c r="A130" s="338" t="s">
        <v>168</v>
      </c>
      <c r="B130" s="27">
        <f>VLOOKUP(A130,'Northern Branch Phase II Debris'!A:F,2,FALSE)</f>
        <v>105</v>
      </c>
      <c r="C130" s="27" t="str">
        <f>VLOOKUP(A130,'Northern Branch Phase II Debris'!A:F,3,FALSE)</f>
        <v>Gamble Road</v>
      </c>
      <c r="D130" s="335">
        <f>VLOOKUP(A130,'Go Aheads'!A:H,8,FALSE)</f>
        <v>2</v>
      </c>
      <c r="E130" s="45" t="s">
        <v>4232</v>
      </c>
      <c r="F130" s="336">
        <f>VLOOKUP(A130,'Northern Branch Phase II Debris'!A:F,4,FALSE)</f>
        <v>2</v>
      </c>
      <c r="G130" s="337">
        <f>VLOOKUP(A130,'Go Aheads'!A:G,6,FALSE)</f>
        <v>44305</v>
      </c>
      <c r="H130" s="332"/>
      <c r="I130" s="338" t="s">
        <v>1558</v>
      </c>
      <c r="J130" s="27">
        <f>VLOOKUP(I130,'Northern Branch Phase II Debris'!A:F,2,FALSE)</f>
        <v>34</v>
      </c>
      <c r="K130" s="27" t="str">
        <f>VLOOKUP(I130,'Northern Branch Phase II Debris'!A:F,3,FALSE)</f>
        <v>Huffright Lane</v>
      </c>
      <c r="L130" s="29">
        <f>VLOOKUP(I130,'Go Backs'!A:H,8,FALSE)</f>
        <v>3</v>
      </c>
      <c r="M130" s="48" t="s">
        <v>4231</v>
      </c>
      <c r="N130" s="336">
        <f>VLOOKUP(I130,'Northern Branch Phase II Debris'!A:F,4,FALSE)</f>
        <v>5</v>
      </c>
      <c r="O130" s="339">
        <f>VLOOKUP(I130,'Go Backs'!A:H,6,FALSE)</f>
        <v>44308</v>
      </c>
      <c r="P130" s="333"/>
      <c r="Q130" s="333"/>
      <c r="R130" s="333"/>
      <c r="S130" s="333"/>
      <c r="T130" s="333"/>
      <c r="U130" s="333"/>
      <c r="V130" s="333"/>
      <c r="W130" s="333"/>
      <c r="X130" s="333"/>
      <c r="Y130" s="333"/>
      <c r="Z130" s="333"/>
      <c r="AA130" s="333"/>
      <c r="AB130" s="333"/>
      <c r="AC130" s="333"/>
      <c r="AD130" s="333"/>
      <c r="AE130" s="333"/>
      <c r="AF130" s="333"/>
      <c r="AG130" s="333"/>
    </row>
    <row r="131" spans="1:33" ht="15.75">
      <c r="A131" s="338" t="s">
        <v>170</v>
      </c>
      <c r="B131" s="27">
        <f>VLOOKUP(A131,'Northern Branch Phase II Debris'!A:F,2,FALSE)</f>
        <v>81</v>
      </c>
      <c r="C131" s="27" t="str">
        <f>VLOOKUP(A131,'Northern Branch Phase II Debris'!A:F,3,FALSE)</f>
        <v>Gamble Road</v>
      </c>
      <c r="D131" s="335">
        <f>VLOOKUP(A131,'Go Aheads'!A:H,8,FALSE)</f>
        <v>10</v>
      </c>
      <c r="E131" s="49" t="s">
        <v>4234</v>
      </c>
      <c r="F131" s="336">
        <f>VLOOKUP(A131,'Northern Branch Phase II Debris'!A:F,4,FALSE)</f>
        <v>9</v>
      </c>
      <c r="G131" s="337">
        <f>VLOOKUP(A131,'Go Aheads'!A:G,6,FALSE)</f>
        <v>44305</v>
      </c>
      <c r="H131" s="332"/>
      <c r="I131" s="338" t="s">
        <v>610</v>
      </c>
      <c r="J131" s="27">
        <f>VLOOKUP(I131,'Northern Branch Phase II Debris'!A:F,2,FALSE)</f>
        <v>841</v>
      </c>
      <c r="K131" s="27" t="str">
        <f>VLOOKUP(I131,'Northern Branch Phase II Debris'!A:F,3,FALSE)</f>
        <v>Bald Rock Road</v>
      </c>
      <c r="L131" s="29">
        <f>VLOOKUP(I131,'Go Backs'!A:H,8,FALSE)</f>
        <v>3</v>
      </c>
      <c r="M131" s="46" t="s">
        <v>4233</v>
      </c>
      <c r="N131" s="336">
        <f>VLOOKUP(I131,'Northern Branch Phase II Debris'!A:F,4,FALSE)</f>
        <v>3</v>
      </c>
      <c r="O131" s="339">
        <f>VLOOKUP(I131,'Go Backs'!A:H,6,FALSE)</f>
        <v>44308</v>
      </c>
      <c r="P131" s="333"/>
      <c r="Q131" s="333"/>
      <c r="R131" s="333"/>
      <c r="S131" s="333"/>
      <c r="T131" s="333"/>
      <c r="U131" s="333"/>
      <c r="V131" s="333"/>
      <c r="W131" s="333"/>
      <c r="X131" s="333"/>
      <c r="Y131" s="333"/>
      <c r="Z131" s="333"/>
      <c r="AA131" s="333"/>
      <c r="AB131" s="333"/>
      <c r="AC131" s="333"/>
      <c r="AD131" s="333"/>
      <c r="AE131" s="333"/>
      <c r="AF131" s="333"/>
      <c r="AG131" s="333"/>
    </row>
    <row r="132" spans="1:33" ht="15.75">
      <c r="A132" s="338" t="s">
        <v>2157</v>
      </c>
      <c r="B132" s="27">
        <f>VLOOKUP(A132,'Northern Branch Phase II Debris'!A:F,2,FALSE)</f>
        <v>269</v>
      </c>
      <c r="C132" s="27" t="str">
        <f>VLOOKUP(A132,'Northern Branch Phase II Debris'!A:F,3,FALSE)</f>
        <v>Webster Road</v>
      </c>
      <c r="D132" s="335">
        <f>VLOOKUP(A132,'Go Aheads'!A:H,8,FALSE)</f>
        <v>22</v>
      </c>
      <c r="E132" s="46" t="s">
        <v>4236</v>
      </c>
      <c r="F132" s="336">
        <f>VLOOKUP(A132,'Northern Branch Phase II Debris'!A:F,4,FALSE)</f>
        <v>22</v>
      </c>
      <c r="G132" s="337">
        <f>VLOOKUP(A132,'Go Aheads'!A:G,6,FALSE)</f>
        <v>44306</v>
      </c>
      <c r="H132" s="332"/>
      <c r="I132" s="338" t="s">
        <v>695</v>
      </c>
      <c r="J132" s="27">
        <f>VLOOKUP(I132,'Northern Branch Phase II Debris'!A:F,2,FALSE)</f>
        <v>142</v>
      </c>
      <c r="K132" s="27" t="str">
        <f>VLOOKUP(I132,'Northern Branch Phase II Debris'!A:F,3,FALSE)</f>
        <v>Big Oak Lane</v>
      </c>
      <c r="L132" s="29">
        <f>VLOOKUP(I132,'Go Backs'!A:H,8,FALSE)</f>
        <v>4</v>
      </c>
      <c r="M132" s="46" t="s">
        <v>4235</v>
      </c>
      <c r="N132" s="336">
        <f>VLOOKUP(I132,'Northern Branch Phase II Debris'!A:F,4,FALSE)</f>
        <v>4</v>
      </c>
      <c r="O132" s="339">
        <f>VLOOKUP(I132,'Go Backs'!A:H,6,FALSE)</f>
        <v>44308</v>
      </c>
      <c r="P132" s="333"/>
      <c r="Q132" s="333"/>
      <c r="R132" s="333"/>
      <c r="S132" s="333"/>
      <c r="T132" s="333"/>
      <c r="U132" s="333"/>
      <c r="V132" s="333"/>
      <c r="W132" s="333"/>
      <c r="X132" s="333"/>
      <c r="Y132" s="333"/>
      <c r="Z132" s="333"/>
      <c r="AA132" s="333"/>
      <c r="AB132" s="333"/>
      <c r="AC132" s="333"/>
      <c r="AD132" s="333"/>
      <c r="AE132" s="333"/>
      <c r="AF132" s="333"/>
      <c r="AG132" s="333"/>
    </row>
    <row r="133" spans="1:33" ht="15.75">
      <c r="A133" s="338" t="s">
        <v>1036</v>
      </c>
      <c r="B133" s="27">
        <f>VLOOKUP(A133,'Northern Branch Phase II Debris'!A:F,2,FALSE)</f>
        <v>117</v>
      </c>
      <c r="C133" s="27" t="str">
        <f>VLOOKUP(A133,'Northern Branch Phase II Debris'!A:F,3,FALSE)</f>
        <v>Jatko Road</v>
      </c>
      <c r="D133" s="335">
        <f>VLOOKUP(A133,'Go Aheads'!A:H,8,FALSE)</f>
        <v>17</v>
      </c>
      <c r="E133" s="46" t="s">
        <v>4238</v>
      </c>
      <c r="F133" s="336">
        <f>VLOOKUP(A133,'Northern Branch Phase II Debris'!A:F,4,FALSE)</f>
        <v>17</v>
      </c>
      <c r="G133" s="337">
        <f>VLOOKUP(A133,'Go Aheads'!A:G,6,FALSE)</f>
        <v>44306</v>
      </c>
      <c r="H133" s="332"/>
      <c r="I133" s="338" t="s">
        <v>1261</v>
      </c>
      <c r="J133" s="27" t="str">
        <f>VLOOKUP(I133,'Northern Branch Phase II Debris'!A:F,2,FALSE)</f>
        <v>062-610-022-000</v>
      </c>
      <c r="K133" s="27" t="str">
        <f>VLOOKUP(I133,'Northern Branch Phase II Debris'!A:F,3,FALSE)</f>
        <v>Galen Ridge Road</v>
      </c>
      <c r="L133" s="29">
        <f>VLOOKUP(I133,'Go Backs'!A:H,8,FALSE)</f>
        <v>2</v>
      </c>
      <c r="M133" s="46" t="s">
        <v>4237</v>
      </c>
      <c r="N133" s="336">
        <f>VLOOKUP(I133,'Northern Branch Phase II Debris'!A:F,4,FALSE)</f>
        <v>2</v>
      </c>
      <c r="O133" s="339">
        <f>VLOOKUP(I133,'Go Backs'!A:H,6,FALSE)</f>
        <v>44308</v>
      </c>
      <c r="P133" s="333"/>
      <c r="Q133" s="333"/>
      <c r="R133" s="333"/>
      <c r="S133" s="333"/>
      <c r="T133" s="333"/>
      <c r="U133" s="333"/>
      <c r="V133" s="333"/>
      <c r="W133" s="333"/>
      <c r="X133" s="333"/>
      <c r="Y133" s="333"/>
      <c r="Z133" s="333"/>
      <c r="AA133" s="333"/>
      <c r="AB133" s="333"/>
      <c r="AC133" s="333"/>
      <c r="AD133" s="333"/>
      <c r="AE133" s="333"/>
      <c r="AF133" s="333"/>
      <c r="AG133" s="333"/>
    </row>
    <row r="134" spans="1:33" ht="15.75">
      <c r="A134" s="338" t="s">
        <v>1149</v>
      </c>
      <c r="B134" s="27">
        <f>VLOOKUP(A134,'Northern Branch Phase II Debris'!A:F,2,FALSE)</f>
        <v>1136</v>
      </c>
      <c r="C134" s="27" t="str">
        <f>VLOOKUP(A134,'Northern Branch Phase II Debris'!A:F,3,FALSE)</f>
        <v>Bald Rock Road</v>
      </c>
      <c r="D134" s="335">
        <f>VLOOKUP(A134,'Go Aheads'!A:H,8,FALSE)</f>
        <v>1</v>
      </c>
      <c r="E134" s="46" t="s">
        <v>4239</v>
      </c>
      <c r="F134" s="336">
        <f>VLOOKUP(A134,'Northern Branch Phase II Debris'!A:F,4,FALSE)</f>
        <v>1</v>
      </c>
      <c r="G134" s="337">
        <f>VLOOKUP(A134,'Go Aheads'!A:G,6,FALSE)</f>
        <v>44306</v>
      </c>
      <c r="H134" s="332"/>
      <c r="I134" s="359" t="s">
        <v>1431</v>
      </c>
      <c r="J134" s="27">
        <f>VLOOKUP(I134,'Northern Branch Phase II Debris'!A:F,2,FALSE)</f>
        <v>327</v>
      </c>
      <c r="K134" s="27" t="str">
        <f>VLOOKUP(I134,'Northern Branch Phase II Debris'!A:F,3,FALSE)</f>
        <v>Bald Rock Road</v>
      </c>
      <c r="L134" s="29">
        <f>VLOOKUP(I134,'Go Backs'!A:H,8,FALSE)</f>
        <v>4</v>
      </c>
      <c r="M134" s="50" t="s">
        <v>4240</v>
      </c>
      <c r="N134" s="336">
        <f>VLOOKUP(I134,'Northern Branch Phase II Debris'!A:F,4,FALSE)</f>
        <v>3</v>
      </c>
      <c r="O134" s="339">
        <f>VLOOKUP(I134,'Go Backs'!A:H,6,FALSE)</f>
        <v>44309</v>
      </c>
      <c r="P134" s="333"/>
      <c r="Q134" s="333"/>
      <c r="R134" s="333"/>
      <c r="S134" s="333"/>
      <c r="T134" s="333"/>
      <c r="U134" s="333"/>
      <c r="V134" s="333"/>
      <c r="W134" s="333"/>
      <c r="X134" s="333"/>
      <c r="Y134" s="333"/>
      <c r="Z134" s="333"/>
      <c r="AA134" s="333"/>
      <c r="AB134" s="333"/>
      <c r="AC134" s="333"/>
      <c r="AD134" s="333"/>
      <c r="AE134" s="333"/>
      <c r="AF134" s="333"/>
      <c r="AG134" s="333"/>
    </row>
    <row r="135" spans="1:33" ht="15.75">
      <c r="A135" s="338" t="s">
        <v>1150</v>
      </c>
      <c r="B135" s="27">
        <f>VLOOKUP(A135,'Northern Branch Phase II Debris'!A:F,2,FALSE)</f>
        <v>1091</v>
      </c>
      <c r="C135" s="27" t="str">
        <f>VLOOKUP(A135,'Northern Branch Phase II Debris'!A:F,3,FALSE)</f>
        <v>Bald Rock Road</v>
      </c>
      <c r="D135" s="335">
        <f>VLOOKUP(A135,'Go Aheads'!A:H,8,FALSE)</f>
        <v>3</v>
      </c>
      <c r="E135" s="46" t="s">
        <v>4241</v>
      </c>
      <c r="F135" s="336">
        <f>VLOOKUP(A135,'Northern Branch Phase II Debris'!A:F,4,FALSE)</f>
        <v>3</v>
      </c>
      <c r="G135" s="337">
        <f>VLOOKUP(A135,'Go Aheads'!A:G,6,FALSE)</f>
        <v>44306</v>
      </c>
      <c r="H135" s="332"/>
      <c r="I135" s="360" t="s">
        <v>1267</v>
      </c>
      <c r="J135" s="27">
        <f>VLOOKUP(I135,'Northern Branch Phase II Debris'!A:F,2,FALSE)</f>
        <v>210</v>
      </c>
      <c r="K135" s="27" t="str">
        <f>VLOOKUP(I135,'Northern Branch Phase II Debris'!A:F,3,FALSE)</f>
        <v>Handkirk Lane</v>
      </c>
      <c r="L135" s="29">
        <f>VLOOKUP(I135,'Go Backs'!A:H,8,FALSE)</f>
        <v>2</v>
      </c>
      <c r="M135" s="46" t="s">
        <v>4242</v>
      </c>
      <c r="N135" s="336">
        <f>VLOOKUP(I135,'Northern Branch Phase II Debris'!A:F,4,FALSE)</f>
        <v>2</v>
      </c>
      <c r="O135" s="339">
        <f>VLOOKUP(I135,'Go Backs'!A:H,6,FALSE)</f>
        <v>44309</v>
      </c>
      <c r="P135" s="333"/>
      <c r="Q135" s="333"/>
      <c r="R135" s="333"/>
      <c r="S135" s="333"/>
      <c r="T135" s="333"/>
      <c r="U135" s="333"/>
      <c r="V135" s="333"/>
      <c r="W135" s="333"/>
      <c r="X135" s="333"/>
      <c r="Y135" s="333"/>
      <c r="Z135" s="333"/>
      <c r="AA135" s="333"/>
      <c r="AB135" s="333"/>
      <c r="AC135" s="333"/>
      <c r="AD135" s="333"/>
      <c r="AE135" s="333"/>
      <c r="AF135" s="333"/>
      <c r="AG135" s="333"/>
    </row>
    <row r="136" spans="1:33" ht="15.75">
      <c r="A136" s="338" t="s">
        <v>1151</v>
      </c>
      <c r="B136" s="27">
        <f>VLOOKUP(A136,'Northern Branch Phase II Debris'!A:F,2,FALSE)</f>
        <v>1074</v>
      </c>
      <c r="C136" s="27" t="str">
        <f>VLOOKUP(A136,'Northern Branch Phase II Debris'!A:F,3,FALSE)</f>
        <v>Bald Rock Road</v>
      </c>
      <c r="D136" s="335">
        <f>VLOOKUP(A136,'Go Aheads'!A:H,8,FALSE)</f>
        <v>2</v>
      </c>
      <c r="E136" s="48" t="s">
        <v>4243</v>
      </c>
      <c r="F136" s="336">
        <f>VLOOKUP(A136,'Northern Branch Phase II Debris'!A:F,4,FALSE)</f>
        <v>3</v>
      </c>
      <c r="G136" s="337">
        <f>VLOOKUP(A136,'Go Aheads'!A:G,6,FALSE)</f>
        <v>44306</v>
      </c>
      <c r="H136" s="332"/>
      <c r="I136" s="361" t="s">
        <v>248</v>
      </c>
      <c r="J136" s="27">
        <f>VLOOKUP(I136,'Northern Branch Phase II Debris'!A:F,2,FALSE)</f>
        <v>36</v>
      </c>
      <c r="K136" s="27" t="str">
        <f>VLOOKUP(I136,'Northern Branch Phase II Debris'!A:F,3,FALSE)</f>
        <v>Tipsoo Peak Road</v>
      </c>
      <c r="L136" s="29">
        <f>VLOOKUP(I136,'Go Backs'!A:H,8,FALSE)</f>
        <v>3</v>
      </c>
      <c r="M136" s="47" t="s">
        <v>4246</v>
      </c>
      <c r="N136" s="336">
        <f>VLOOKUP(I136,'Northern Branch Phase II Debris'!A:F,4,FALSE)</f>
        <v>3</v>
      </c>
      <c r="O136" s="339">
        <f>VLOOKUP(I136,'Go Backs'!A:H,6,FALSE)</f>
        <v>44280</v>
      </c>
      <c r="P136" s="333"/>
      <c r="Q136" s="333"/>
      <c r="R136" s="333"/>
      <c r="S136" s="333"/>
      <c r="T136" s="333"/>
      <c r="U136" s="333"/>
      <c r="V136" s="333"/>
      <c r="W136" s="333"/>
      <c r="X136" s="333"/>
      <c r="Y136" s="333"/>
      <c r="Z136" s="333"/>
      <c r="AA136" s="333"/>
      <c r="AB136" s="333"/>
      <c r="AC136" s="333"/>
      <c r="AD136" s="333"/>
      <c r="AE136" s="333"/>
      <c r="AF136" s="333"/>
      <c r="AG136" s="333"/>
    </row>
    <row r="137" spans="1:33" ht="15.75">
      <c r="A137" s="362" t="s">
        <v>73</v>
      </c>
      <c r="B137" s="27">
        <f>VLOOKUP(A137,'Northern Branch Phase II Debris'!A:F,2,FALSE)</f>
        <v>1851</v>
      </c>
      <c r="C137" s="27" t="str">
        <f>VLOOKUP(A137,'Northern Branch Phase II Debris'!A:F,3,FALSE)</f>
        <v>Lumpkin Road</v>
      </c>
      <c r="D137" s="335" t="e">
        <f>VLOOKUP(A137,'Go Aheads'!A:H,8,FALSE)</f>
        <v>#N/A</v>
      </c>
      <c r="E137" s="51" t="s">
        <v>4245</v>
      </c>
      <c r="F137" s="336">
        <f>VLOOKUP(A137,'Northern Branch Phase II Debris'!A:F,4,FALSE)</f>
        <v>0</v>
      </c>
      <c r="G137" s="337" t="e">
        <f>VLOOKUP(A137,'Go Aheads'!A:G,6,FALSE)</f>
        <v>#N/A</v>
      </c>
      <c r="H137" s="332"/>
      <c r="I137" s="361" t="s">
        <v>808</v>
      </c>
      <c r="J137" s="27">
        <f>VLOOKUP(I137,'Northern Branch Phase II Debris'!A:F,2,FALSE)</f>
        <v>155</v>
      </c>
      <c r="K137" s="27" t="str">
        <f>VLOOKUP(I137,'Northern Branch Phase II Debris'!A:F,3,FALSE)</f>
        <v>Treelined Lane</v>
      </c>
      <c r="L137" s="29">
        <f>VLOOKUP(I137,'Go Backs'!A:H,8,FALSE)</f>
        <v>7</v>
      </c>
      <c r="M137" s="46" t="s">
        <v>4248</v>
      </c>
      <c r="N137" s="336">
        <f>VLOOKUP(I137,'Northern Branch Phase II Debris'!A:F,4,FALSE)</f>
        <v>9</v>
      </c>
      <c r="O137" s="339">
        <f>VLOOKUP(I137,'Go Backs'!A:H,6,FALSE)</f>
        <v>44310</v>
      </c>
      <c r="P137" s="333"/>
      <c r="Q137" s="333"/>
      <c r="R137" s="333"/>
      <c r="S137" s="333"/>
      <c r="T137" s="333"/>
      <c r="U137" s="333"/>
      <c r="V137" s="333"/>
      <c r="W137" s="333"/>
      <c r="X137" s="333"/>
      <c r="Y137" s="333"/>
      <c r="Z137" s="333"/>
      <c r="AA137" s="333"/>
      <c r="AB137" s="333"/>
      <c r="AC137" s="333"/>
      <c r="AD137" s="333"/>
      <c r="AE137" s="333"/>
      <c r="AF137" s="333"/>
      <c r="AG137" s="333"/>
    </row>
    <row r="138" spans="1:33" ht="15.75">
      <c r="A138" s="338" t="s">
        <v>1359</v>
      </c>
      <c r="B138" s="27">
        <f>VLOOKUP(A138,'Northern Branch Phase II Debris'!A:F,2,FALSE)</f>
        <v>211</v>
      </c>
      <c r="C138" s="27" t="str">
        <f>VLOOKUP(A138,'Northern Branch Phase II Debris'!A:F,3,FALSE)</f>
        <v>Jatko Road</v>
      </c>
      <c r="D138" s="335">
        <f>VLOOKUP(A138,'Go Aheads'!A:H,8,FALSE)</f>
        <v>2</v>
      </c>
      <c r="E138" s="46" t="s">
        <v>4247</v>
      </c>
      <c r="F138" s="336">
        <f>VLOOKUP(A138,'Northern Branch Phase II Debris'!A:F,4,FALSE)</f>
        <v>2</v>
      </c>
      <c r="G138" s="337">
        <f>VLOOKUP(A138,'Go Aheads'!A:G,6,FALSE)</f>
        <v>44307</v>
      </c>
      <c r="H138" s="332"/>
      <c r="I138" s="361" t="s">
        <v>1186</v>
      </c>
      <c r="J138" s="27">
        <f>VLOOKUP(I138,'Northern Branch Phase II Debris'!A:F,2,FALSE)</f>
        <v>9</v>
      </c>
      <c r="K138" s="27" t="str">
        <f>VLOOKUP(I138,'Northern Branch Phase II Debris'!A:F,3,FALSE)</f>
        <v>Treelined Lane</v>
      </c>
      <c r="L138" s="29">
        <f>VLOOKUP(I138,'Go Backs'!A:H,8,FALSE)</f>
        <v>1</v>
      </c>
      <c r="M138" s="46" t="s">
        <v>4250</v>
      </c>
      <c r="N138" s="336">
        <f>VLOOKUP(I138,'Northern Branch Phase II Debris'!A:F,4,FALSE)</f>
        <v>2</v>
      </c>
      <c r="O138" s="339">
        <f>VLOOKUP(I138,'Go Backs'!A:H,6,FALSE)</f>
        <v>44310</v>
      </c>
      <c r="P138" s="333"/>
      <c r="Q138" s="333"/>
      <c r="R138" s="333"/>
      <c r="S138" s="333"/>
      <c r="T138" s="333"/>
      <c r="U138" s="333"/>
      <c r="V138" s="333"/>
      <c r="W138" s="333"/>
      <c r="X138" s="333"/>
      <c r="Y138" s="333"/>
      <c r="Z138" s="333"/>
      <c r="AA138" s="333"/>
      <c r="AB138" s="333"/>
      <c r="AC138" s="333"/>
      <c r="AD138" s="333"/>
      <c r="AE138" s="333"/>
      <c r="AF138" s="333"/>
      <c r="AG138" s="333"/>
    </row>
    <row r="139" spans="1:33" ht="15.75">
      <c r="A139" s="338" t="s">
        <v>1080</v>
      </c>
      <c r="B139" s="27">
        <f>VLOOKUP(A139,'Northern Branch Phase II Debris'!A:F,2,FALSE)</f>
        <v>139</v>
      </c>
      <c r="C139" s="27" t="str">
        <f>VLOOKUP(A139,'Northern Branch Phase II Debris'!A:F,3,FALSE)</f>
        <v>Webster Road</v>
      </c>
      <c r="D139" s="335">
        <f>VLOOKUP(A139,'Go Aheads'!A:H,8,FALSE)</f>
        <v>3</v>
      </c>
      <c r="E139" s="50" t="s">
        <v>4249</v>
      </c>
      <c r="F139" s="336">
        <f>VLOOKUP(A139,'Northern Branch Phase II Debris'!A:F,4,FALSE)</f>
        <v>2</v>
      </c>
      <c r="G139" s="337">
        <f>VLOOKUP(A139,'Go Aheads'!A:G,6,FALSE)</f>
        <v>44307</v>
      </c>
      <c r="H139" s="332"/>
      <c r="I139" s="361" t="s">
        <v>608</v>
      </c>
      <c r="J139" s="27">
        <f>VLOOKUP(I139,'Northern Branch Phase II Debris'!A:F,2,FALSE)</f>
        <v>250</v>
      </c>
      <c r="K139" s="27" t="str">
        <f>VLOOKUP(I139,'Northern Branch Phase II Debris'!A:F,3,FALSE)</f>
        <v>Bald Rock Road</v>
      </c>
      <c r="L139" s="29">
        <f>VLOOKUP(I139,'Go Backs'!A:H,8,FALSE)</f>
        <v>3</v>
      </c>
      <c r="M139" s="46" t="s">
        <v>4252</v>
      </c>
      <c r="N139" s="336">
        <f>VLOOKUP(I139,'Northern Branch Phase II Debris'!A:F,4,FALSE)</f>
        <v>3</v>
      </c>
      <c r="O139" s="339">
        <f>VLOOKUP(I139,'Go Backs'!A:H,6,FALSE)</f>
        <v>44310</v>
      </c>
      <c r="P139" s="333"/>
      <c r="Q139" s="333"/>
      <c r="R139" s="333"/>
      <c r="S139" s="333"/>
      <c r="T139" s="333"/>
      <c r="U139" s="333"/>
      <c r="V139" s="333"/>
      <c r="W139" s="333"/>
      <c r="X139" s="333"/>
      <c r="Y139" s="333"/>
      <c r="Z139" s="333"/>
      <c r="AA139" s="333"/>
      <c r="AB139" s="333"/>
      <c r="AC139" s="333"/>
      <c r="AD139" s="333"/>
      <c r="AE139" s="333"/>
      <c r="AF139" s="333"/>
      <c r="AG139" s="333"/>
    </row>
    <row r="140" spans="1:33" ht="15.75">
      <c r="A140" s="338" t="s">
        <v>1670</v>
      </c>
      <c r="B140" s="27">
        <f>VLOOKUP(A140,'Northern Branch Phase II Debris'!A:F,2,FALSE)</f>
        <v>991</v>
      </c>
      <c r="C140" s="27" t="str">
        <f>VLOOKUP(A140,'Northern Branch Phase II Debris'!A:F,3,FALSE)</f>
        <v>Bald Rock Road</v>
      </c>
      <c r="D140" s="335">
        <f>VLOOKUP(A140,'Go Aheads'!A:H,8,FALSE)</f>
        <v>4</v>
      </c>
      <c r="E140" s="46" t="s">
        <v>4251</v>
      </c>
      <c r="F140" s="336">
        <f>VLOOKUP(A140,'Northern Branch Phase II Debris'!A:F,4,FALSE)</f>
        <v>10</v>
      </c>
      <c r="G140" s="337">
        <f>VLOOKUP(A140,'Go Aheads'!A:G,6,FALSE)</f>
        <v>44307</v>
      </c>
      <c r="H140" s="332"/>
      <c r="I140" s="361" t="s">
        <v>1192</v>
      </c>
      <c r="J140" s="27">
        <f>VLOOKUP(I140,'Northern Branch Phase II Debris'!A:F,2,FALSE)</f>
        <v>22</v>
      </c>
      <c r="K140" s="27" t="str">
        <f>VLOOKUP(I140,'Northern Branch Phase II Debris'!A:F,3,FALSE)</f>
        <v>Town Hill Way</v>
      </c>
      <c r="L140" s="29">
        <f>VLOOKUP(I140,'Go Backs'!A:H,8,FALSE)</f>
        <v>1</v>
      </c>
      <c r="M140" s="47" t="s">
        <v>4254</v>
      </c>
      <c r="N140" s="336">
        <f>VLOOKUP(I140,'Northern Branch Phase II Debris'!A:F,4,FALSE)</f>
        <v>1</v>
      </c>
      <c r="O140" s="339">
        <f>VLOOKUP(I140,'Go Backs'!A:H,6,FALSE)</f>
        <v>44310</v>
      </c>
      <c r="P140" s="333"/>
      <c r="Q140" s="333"/>
      <c r="R140" s="333"/>
      <c r="S140" s="333"/>
      <c r="T140" s="333"/>
      <c r="U140" s="333"/>
      <c r="V140" s="333"/>
      <c r="W140" s="333"/>
      <c r="X140" s="333"/>
      <c r="Y140" s="333"/>
      <c r="Z140" s="333"/>
      <c r="AA140" s="333"/>
      <c r="AB140" s="333"/>
      <c r="AC140" s="333"/>
      <c r="AD140" s="333"/>
      <c r="AE140" s="333"/>
      <c r="AF140" s="333"/>
      <c r="AG140" s="333"/>
    </row>
    <row r="141" spans="1:33" ht="15.75">
      <c r="A141" s="338" t="s">
        <v>2056</v>
      </c>
      <c r="B141" s="27">
        <f>VLOOKUP(A141,'Northern Branch Phase II Debris'!A:F,2,FALSE)</f>
        <v>238</v>
      </c>
      <c r="C141" s="27" t="str">
        <f>VLOOKUP(A141,'Northern Branch Phase II Debris'!A:F,3,FALSE)</f>
        <v>Webster Road</v>
      </c>
      <c r="D141" s="335">
        <f>VLOOKUP(A141,'Go Aheads'!A:H,8,FALSE)</f>
        <v>6</v>
      </c>
      <c r="E141" s="46" t="s">
        <v>4253</v>
      </c>
      <c r="F141" s="336">
        <f>VLOOKUP(A141,'Northern Branch Phase II Debris'!A:F,4,FALSE)</f>
        <v>6</v>
      </c>
      <c r="G141" s="337">
        <f>VLOOKUP(A141,'Go Aheads'!A:G,6,FALSE)</f>
        <v>44307</v>
      </c>
      <c r="H141" s="332"/>
      <c r="I141" s="361" t="s">
        <v>997</v>
      </c>
      <c r="J141" s="27">
        <f>VLOOKUP(I141,'Northern Branch Phase II Debris'!A:F,2,FALSE)</f>
        <v>31</v>
      </c>
      <c r="K141" s="27" t="str">
        <f>VLOOKUP(I141,'Northern Branch Phase II Debris'!A:F,3,FALSE)</f>
        <v>Deer Run Lane</v>
      </c>
      <c r="L141" s="29">
        <f>VLOOKUP(I141,'Go Backs'!A:H,8,FALSE)</f>
        <v>1</v>
      </c>
      <c r="M141" s="47" t="s">
        <v>4257</v>
      </c>
      <c r="N141" s="336">
        <f>VLOOKUP(I141,'Northern Branch Phase II Debris'!A:F,4,FALSE)</f>
        <v>1</v>
      </c>
      <c r="O141" s="339">
        <f>VLOOKUP(I141,'Go Backs'!A:H,6,FALSE)</f>
        <v>44310</v>
      </c>
      <c r="P141" s="333"/>
      <c r="Q141" s="333"/>
      <c r="R141" s="333"/>
      <c r="S141" s="333"/>
      <c r="T141" s="333"/>
      <c r="U141" s="333"/>
      <c r="V141" s="333"/>
      <c r="W141" s="333"/>
      <c r="X141" s="333"/>
      <c r="Y141" s="333"/>
      <c r="Z141" s="333"/>
      <c r="AA141" s="333"/>
      <c r="AB141" s="333"/>
      <c r="AC141" s="333"/>
      <c r="AD141" s="333"/>
      <c r="AE141" s="333"/>
      <c r="AF141" s="333"/>
      <c r="AG141" s="333"/>
    </row>
    <row r="142" spans="1:33" ht="15.75">
      <c r="A142" s="338" t="s">
        <v>1152</v>
      </c>
      <c r="B142" s="27">
        <f>VLOOKUP(A142,'Northern Branch Phase II Debris'!A:F,2,FALSE)</f>
        <v>240</v>
      </c>
      <c r="C142" s="27" t="str">
        <f>VLOOKUP(A142,'Northern Branch Phase II Debris'!A:F,3,FALSE)</f>
        <v>Webster Road</v>
      </c>
      <c r="D142" s="335">
        <f>VLOOKUP(A142,'Go Aheads'!A:H,8,FALSE)</f>
        <v>4</v>
      </c>
      <c r="E142" s="46" t="s">
        <v>4255</v>
      </c>
      <c r="F142" s="336">
        <f>VLOOKUP(A142,'Northern Branch Phase II Debris'!A:F,4,FALSE)</f>
        <v>5</v>
      </c>
      <c r="G142" s="337">
        <f>VLOOKUP(A142,'Go Aheads'!A:G,6,FALSE)</f>
        <v>44307</v>
      </c>
      <c r="H142" s="332"/>
      <c r="I142" s="361" t="s">
        <v>1860</v>
      </c>
      <c r="J142" s="27">
        <f>VLOOKUP(I142,'Northern Branch Phase II Debris'!A:F,2,FALSE)</f>
        <v>33</v>
      </c>
      <c r="K142" s="27" t="str">
        <f>VLOOKUP(I142,'Northern Branch Phase II Debris'!A:F,3,FALSE)</f>
        <v>Deer Run Lane</v>
      </c>
      <c r="L142" s="29">
        <f>VLOOKUP(I142,'Go Backs'!A:H,8,FALSE)</f>
        <v>2</v>
      </c>
      <c r="M142" s="47" t="s">
        <v>4259</v>
      </c>
      <c r="N142" s="336">
        <f>VLOOKUP(I142,'Northern Branch Phase II Debris'!A:F,4,FALSE)</f>
        <v>4</v>
      </c>
      <c r="O142" s="339">
        <f>VLOOKUP(I142,'Go Backs'!A:H,6,FALSE)</f>
        <v>44310</v>
      </c>
      <c r="P142" s="333"/>
      <c r="Q142" s="333"/>
      <c r="R142" s="333"/>
      <c r="S142" s="333"/>
      <c r="T142" s="333"/>
      <c r="U142" s="333"/>
      <c r="V142" s="333"/>
      <c r="W142" s="333"/>
      <c r="X142" s="333"/>
      <c r="Y142" s="333"/>
      <c r="Z142" s="333"/>
      <c r="AA142" s="333"/>
      <c r="AB142" s="333"/>
      <c r="AC142" s="333"/>
      <c r="AD142" s="333"/>
      <c r="AE142" s="333"/>
      <c r="AF142" s="333"/>
      <c r="AG142" s="333"/>
    </row>
    <row r="143" spans="1:33" ht="31.5">
      <c r="A143" s="338" t="s">
        <v>1360</v>
      </c>
      <c r="B143" s="27" t="str">
        <f>VLOOKUP(A143,'Northern Branch Phase II Debris'!A:F,2,FALSE)</f>
        <v>062-200-114-000</v>
      </c>
      <c r="C143" s="27" t="str">
        <f>VLOOKUP(A143,'Northern Branch Phase II Debris'!A:F,3,FALSE)</f>
        <v>003.64 AC SEC 34 T21N R5E</v>
      </c>
      <c r="D143" s="335">
        <f>VLOOKUP(A143,'Go Aheads'!A:H,8,FALSE)</f>
        <v>3</v>
      </c>
      <c r="E143" s="46" t="s">
        <v>4256</v>
      </c>
      <c r="F143" s="336">
        <f>VLOOKUP(A143,'Northern Branch Phase II Debris'!A:F,4,FALSE)</f>
        <v>3</v>
      </c>
      <c r="G143" s="337">
        <f>VLOOKUP(A143,'Go Aheads'!A:G,6,FALSE)</f>
        <v>44307</v>
      </c>
      <c r="H143" s="332"/>
      <c r="I143" s="361" t="s">
        <v>1193</v>
      </c>
      <c r="J143" s="27">
        <f>VLOOKUP(I143,'Northern Branch Phase II Debris'!A:F,2,FALSE)</f>
        <v>10</v>
      </c>
      <c r="K143" s="27" t="str">
        <f>VLOOKUP(I143,'Northern Branch Phase II Debris'!A:F,3,FALSE)</f>
        <v>Town Hill Way</v>
      </c>
      <c r="L143" s="29">
        <f>VLOOKUP(I143,'Go Backs'!A:H,8,FALSE)</f>
        <v>1</v>
      </c>
      <c r="M143" s="44" t="s">
        <v>4307</v>
      </c>
      <c r="N143" s="336">
        <f>VLOOKUP(I143,'Northern Branch Phase II Debris'!A:F,4,FALSE)</f>
        <v>1</v>
      </c>
      <c r="O143" s="339">
        <f>VLOOKUP(I143,'Go Backs'!A:H,6,FALSE)</f>
        <v>44312</v>
      </c>
      <c r="P143" s="333"/>
      <c r="Q143" s="333"/>
      <c r="R143" s="333"/>
      <c r="S143" s="333"/>
      <c r="T143" s="333"/>
      <c r="U143" s="333"/>
      <c r="V143" s="333"/>
      <c r="W143" s="333"/>
      <c r="X143" s="333"/>
      <c r="Y143" s="333"/>
      <c r="Z143" s="333"/>
      <c r="AA143" s="333"/>
      <c r="AB143" s="333"/>
      <c r="AC143" s="333"/>
      <c r="AD143" s="333"/>
      <c r="AE143" s="333"/>
      <c r="AF143" s="333"/>
      <c r="AG143" s="333"/>
    </row>
    <row r="144" spans="1:33" ht="15.75">
      <c r="A144" s="338" t="s">
        <v>1082</v>
      </c>
      <c r="B144" s="27">
        <f>VLOOKUP(A144,'Northern Branch Phase II Debris'!A:F,2,FALSE)</f>
        <v>190</v>
      </c>
      <c r="C144" s="27" t="str">
        <f>VLOOKUP(A144,'Northern Branch Phase II Debris'!A:F,3,FALSE)</f>
        <v>Webster Road</v>
      </c>
      <c r="D144" s="335">
        <f>VLOOKUP(A144,'Go Aheads'!A:H,8,FALSE)</f>
        <v>1</v>
      </c>
      <c r="E144" s="46" t="s">
        <v>4258</v>
      </c>
      <c r="F144" s="336">
        <f>VLOOKUP(A144,'Northern Branch Phase II Debris'!A:F,4,FALSE)</f>
        <v>1</v>
      </c>
      <c r="G144" s="337">
        <f>VLOOKUP(A144,'Go Aheads'!A:G,6,FALSE)</f>
        <v>44307</v>
      </c>
      <c r="H144" s="332"/>
      <c r="I144" s="361" t="s">
        <v>682</v>
      </c>
      <c r="J144" s="27">
        <f>VLOOKUP(I144,'Northern Branch Phase II Debris'!A:F,2,FALSE)</f>
        <v>55</v>
      </c>
      <c r="K144" s="27" t="str">
        <f>VLOOKUP(I144,'Northern Branch Phase II Debris'!A:F,3,FALSE)</f>
        <v>Bald Rock Road</v>
      </c>
      <c r="L144" s="29" t="e">
        <f>VLOOKUP(I144,'Go Backs'!A:H,8,FALSE)</f>
        <v>#N/A</v>
      </c>
      <c r="M144" s="44" t="s">
        <v>4308</v>
      </c>
      <c r="N144" s="336">
        <f>VLOOKUP(I144,'Northern Branch Phase II Debris'!A:F,4,FALSE)</f>
        <v>2</v>
      </c>
      <c r="O144" s="339" t="e">
        <f>VLOOKUP(I144,'Go Backs'!A:H,6,FALSE)</f>
        <v>#N/A</v>
      </c>
      <c r="P144" s="333"/>
      <c r="Q144" s="333"/>
      <c r="R144" s="333"/>
      <c r="S144" s="333"/>
      <c r="T144" s="333"/>
      <c r="U144" s="333"/>
      <c r="V144" s="333"/>
      <c r="W144" s="333"/>
      <c r="X144" s="333"/>
      <c r="Y144" s="333"/>
      <c r="Z144" s="333"/>
      <c r="AA144" s="333"/>
      <c r="AB144" s="333"/>
      <c r="AC144" s="333"/>
      <c r="AD144" s="333"/>
      <c r="AE144" s="333"/>
      <c r="AF144" s="333"/>
      <c r="AG144" s="333"/>
    </row>
    <row r="145" spans="1:33" ht="15.75">
      <c r="A145" s="338" t="s">
        <v>2166</v>
      </c>
      <c r="B145" s="27">
        <f>VLOOKUP(A145,'Northern Branch Phase II Debris'!A:F,2,FALSE)</f>
        <v>110</v>
      </c>
      <c r="C145" s="27" t="str">
        <f>VLOOKUP(A145,'Northern Branch Phase II Debris'!A:F,3,FALSE)</f>
        <v>Webster Road</v>
      </c>
      <c r="D145" s="335">
        <f>VLOOKUP(A145,'Go Aheads'!A:H,8,FALSE)</f>
        <v>1</v>
      </c>
      <c r="E145" s="46" t="s">
        <v>4260</v>
      </c>
      <c r="F145" s="336">
        <f>VLOOKUP(A145,'Northern Branch Phase II Debris'!A:F,4,FALSE)</f>
        <v>1</v>
      </c>
      <c r="G145" s="337">
        <f>VLOOKUP(A145,'Go Aheads'!A:G,6,FALSE)</f>
        <v>44307</v>
      </c>
      <c r="H145" s="332"/>
      <c r="I145" s="361" t="s">
        <v>2040</v>
      </c>
      <c r="J145" s="27">
        <f>VLOOKUP(I145,'Northern Branch Phase II Debris'!A:F,2,FALSE)</f>
        <v>3</v>
      </c>
      <c r="K145" s="27" t="str">
        <f>VLOOKUP(I145,'Northern Branch Phase II Debris'!A:F,3,FALSE)</f>
        <v>Town Hill Way</v>
      </c>
      <c r="L145" s="29">
        <f>VLOOKUP(I145,'Go Backs'!A:H,8,FALSE)</f>
        <v>1</v>
      </c>
      <c r="M145" s="52" t="s">
        <v>4309</v>
      </c>
      <c r="N145" s="336">
        <f>VLOOKUP(I145,'Northern Branch Phase II Debris'!A:F,4,FALSE)</f>
        <v>2</v>
      </c>
      <c r="O145" s="339">
        <f>VLOOKUP(I145,'Go Backs'!A:H,6,FALSE)</f>
        <v>44310</v>
      </c>
      <c r="P145" s="333"/>
      <c r="Q145" s="333"/>
      <c r="R145" s="333"/>
      <c r="S145" s="333"/>
      <c r="T145" s="333"/>
      <c r="U145" s="333"/>
      <c r="V145" s="333"/>
      <c r="W145" s="333"/>
      <c r="X145" s="333"/>
      <c r="Y145" s="333"/>
      <c r="Z145" s="333"/>
      <c r="AA145" s="333"/>
      <c r="AB145" s="333"/>
      <c r="AC145" s="333"/>
      <c r="AD145" s="333"/>
      <c r="AE145" s="333"/>
      <c r="AF145" s="333"/>
      <c r="AG145" s="333"/>
    </row>
    <row r="146" spans="1:33" ht="31.5">
      <c r="A146" s="338" t="s">
        <v>525</v>
      </c>
      <c r="B146" s="27">
        <f>VLOOKUP(A146,'Northern Branch Phase II Debris'!A:F,2,FALSE)</f>
        <v>1148</v>
      </c>
      <c r="C146" s="27" t="str">
        <f>VLOOKUP(A146,'Northern Branch Phase II Debris'!A:F,3,FALSE)</f>
        <v>Bald Rock Road</v>
      </c>
      <c r="D146" s="335">
        <f>VLOOKUP(A146,'Go Aheads'!A:H,8,FALSE)</f>
        <v>4</v>
      </c>
      <c r="E146" s="46" t="s">
        <v>4261</v>
      </c>
      <c r="F146" s="336">
        <f>VLOOKUP(A146,'Northern Branch Phase II Debris'!A:F,4,FALSE)</f>
        <v>5</v>
      </c>
      <c r="G146" s="337">
        <f>VLOOKUP(A146,'Go Aheads'!A:G,6,FALSE)</f>
        <v>44306</v>
      </c>
      <c r="H146" s="332"/>
      <c r="I146" s="361" t="s">
        <v>1290</v>
      </c>
      <c r="J146" s="27" t="str">
        <f>VLOOKUP(I146,'Northern Branch Phase II Debris'!A:F,2,FALSE)</f>
        <v>061-480-005-000</v>
      </c>
      <c r="K146" s="27" t="str">
        <f>VLOOKUP(I146,'Northern Branch Phase II Debris'!A:F,3,FALSE)</f>
        <v>Encina Grande Road</v>
      </c>
      <c r="L146" s="29">
        <f>VLOOKUP(I146,'Go Backs'!A:H,8,FALSE)</f>
        <v>3</v>
      </c>
      <c r="M146" s="44" t="s">
        <v>4310</v>
      </c>
      <c r="N146" s="336">
        <f>VLOOKUP(I146,'Northern Branch Phase II Debris'!A:F,4,FALSE)</f>
        <v>3</v>
      </c>
      <c r="O146" s="339">
        <f>VLOOKUP(I146,'Go Backs'!A:H,6,FALSE)</f>
        <v>44302</v>
      </c>
      <c r="P146" s="333"/>
      <c r="Q146" s="333"/>
      <c r="R146" s="333"/>
      <c r="S146" s="333"/>
      <c r="T146" s="333"/>
      <c r="U146" s="333"/>
      <c r="V146" s="333"/>
      <c r="W146" s="333"/>
      <c r="X146" s="333"/>
      <c r="Y146" s="333"/>
      <c r="Z146" s="333"/>
      <c r="AA146" s="333"/>
      <c r="AB146" s="333"/>
      <c r="AC146" s="333"/>
      <c r="AD146" s="333"/>
      <c r="AE146" s="333"/>
      <c r="AF146" s="333"/>
      <c r="AG146" s="333"/>
    </row>
    <row r="147" spans="1:33" ht="15.75">
      <c r="A147" s="338" t="s">
        <v>169</v>
      </c>
      <c r="B147" s="27">
        <f>VLOOKUP(A147,'Northern Branch Phase II Debris'!A:F,2,FALSE)</f>
        <v>93</v>
      </c>
      <c r="C147" s="27" t="str">
        <f>VLOOKUP(A147,'Northern Branch Phase II Debris'!A:F,3,FALSE)</f>
        <v>Shane Court</v>
      </c>
      <c r="D147" s="335">
        <f>VLOOKUP(A147,'Go Aheads'!A:H,8,FALSE)</f>
        <v>6</v>
      </c>
      <c r="E147" s="46" t="s">
        <v>4262</v>
      </c>
      <c r="F147" s="336">
        <f>VLOOKUP(A147,'Northern Branch Phase II Debris'!A:F,4,FALSE)</f>
        <v>6</v>
      </c>
      <c r="G147" s="337">
        <f>VLOOKUP(A147,'Go Aheads'!A:G,6,FALSE)</f>
        <v>44305</v>
      </c>
      <c r="H147" s="332"/>
      <c r="I147" s="361" t="s">
        <v>996</v>
      </c>
      <c r="J147" s="27" t="str">
        <f>VLOOKUP(I147,'Northern Branch Phase II Debris'!A:F,2,FALSE)</f>
        <v>062-440-003-000</v>
      </c>
      <c r="K147" s="27" t="str">
        <f>VLOOKUP(I147,'Northern Branch Phase II Debris'!A:F,3,FALSE)</f>
        <v>Pine Crest Estates</v>
      </c>
      <c r="L147" s="29">
        <f>VLOOKUP(I147,'Go Backs'!A:H,8,FALSE)</f>
        <v>2</v>
      </c>
      <c r="M147" s="44" t="s">
        <v>4312</v>
      </c>
      <c r="N147" s="336">
        <f>VLOOKUP(I147,'Northern Branch Phase II Debris'!A:F,4,FALSE)</f>
        <v>2</v>
      </c>
      <c r="O147" s="339">
        <f>VLOOKUP(I147,'Go Backs'!A:H,6,FALSE)</f>
        <v>44310</v>
      </c>
      <c r="P147" s="333"/>
      <c r="Q147" s="333"/>
      <c r="R147" s="333"/>
      <c r="S147" s="333"/>
      <c r="T147" s="333"/>
      <c r="U147" s="333"/>
      <c r="V147" s="333"/>
      <c r="W147" s="333"/>
      <c r="X147" s="333"/>
      <c r="Y147" s="333"/>
      <c r="Z147" s="333"/>
      <c r="AA147" s="333"/>
      <c r="AB147" s="333"/>
      <c r="AC147" s="333"/>
      <c r="AD147" s="333"/>
      <c r="AE147" s="333"/>
      <c r="AF147" s="333"/>
      <c r="AG147" s="333"/>
    </row>
    <row r="148" spans="1:33" ht="15.75">
      <c r="A148" s="358" t="s">
        <v>1902</v>
      </c>
      <c r="B148" s="27">
        <f>VLOOKUP(A148,'Northern Branch Phase II Debris'!A:F,2,FALSE)</f>
        <v>38</v>
      </c>
      <c r="C148" s="27" t="str">
        <f>VLOOKUP(A148,'Northern Branch Phase II Debris'!A:F,3,FALSE)</f>
        <v>Webster Road</v>
      </c>
      <c r="D148" s="335">
        <f>VLOOKUP(A148,'Go Aheads'!A:H,8,FALSE)</f>
        <v>7</v>
      </c>
      <c r="E148" s="46" t="s">
        <v>4263</v>
      </c>
      <c r="F148" s="336">
        <f>VLOOKUP(A148,'Northern Branch Phase II Debris'!A:F,4,FALSE)</f>
        <v>8</v>
      </c>
      <c r="G148" s="337">
        <f>VLOOKUP(A148,'Go Aheads'!A:G,6,FALSE)</f>
        <v>44308</v>
      </c>
      <c r="H148" s="332"/>
      <c r="I148" s="361" t="s">
        <v>2089</v>
      </c>
      <c r="J148" s="27">
        <f>VLOOKUP(I148,'Northern Branch Phase II Debris'!A:F,2,FALSE)</f>
        <v>270</v>
      </c>
      <c r="K148" s="27" t="str">
        <f>VLOOKUP(I148,'Northern Branch Phase II Debris'!A:F,3,FALSE)</f>
        <v>Pine Tree Lane</v>
      </c>
      <c r="L148" s="29">
        <f>VLOOKUP(I148,'Go Backs'!A:H,8,FALSE)</f>
        <v>1</v>
      </c>
      <c r="M148" s="53" t="s">
        <v>4313</v>
      </c>
      <c r="N148" s="336">
        <f>VLOOKUP(I148,'Northern Branch Phase II Debris'!A:F,4,FALSE)</f>
        <v>1</v>
      </c>
      <c r="O148" s="339">
        <f>VLOOKUP(I148,'Go Backs'!A:H,6,FALSE)</f>
        <v>44312</v>
      </c>
      <c r="P148" s="333"/>
      <c r="Q148" s="333"/>
      <c r="R148" s="333"/>
      <c r="S148" s="333"/>
      <c r="T148" s="333"/>
      <c r="U148" s="333"/>
      <c r="V148" s="333"/>
      <c r="W148" s="333"/>
      <c r="X148" s="333"/>
      <c r="Y148" s="333"/>
      <c r="Z148" s="333"/>
      <c r="AA148" s="333"/>
      <c r="AB148" s="333"/>
      <c r="AC148" s="333"/>
      <c r="AD148" s="333"/>
      <c r="AE148" s="333"/>
      <c r="AF148" s="333"/>
      <c r="AG148" s="333"/>
    </row>
    <row r="149" spans="1:33" ht="15.75">
      <c r="A149" s="338" t="s">
        <v>646</v>
      </c>
      <c r="B149" s="27">
        <f>VLOOKUP(A149,'Northern Branch Phase II Debris'!A:F,2,FALSE)</f>
        <v>7</v>
      </c>
      <c r="C149" s="27" t="str">
        <f>VLOOKUP(A149,'Northern Branch Phase II Debris'!A:F,3,FALSE)</f>
        <v>Huffright Lane</v>
      </c>
      <c r="D149" s="335">
        <f>VLOOKUP(A149,'Go Aheads'!A:H,8,FALSE)</f>
        <v>1</v>
      </c>
      <c r="E149" s="46" t="s">
        <v>4264</v>
      </c>
      <c r="F149" s="336">
        <f>VLOOKUP(A149,'Northern Branch Phase II Debris'!A:F,4,FALSE)</f>
        <v>1</v>
      </c>
      <c r="G149" s="337">
        <f>VLOOKUP(A149,'Go Aheads'!A:G,6,FALSE)</f>
        <v>44308</v>
      </c>
      <c r="H149" s="332"/>
      <c r="I149" s="361" t="s">
        <v>740</v>
      </c>
      <c r="J149" s="27">
        <f>VLOOKUP(I149,'Northern Branch Phase II Debris'!A:F,2,FALSE)</f>
        <v>406</v>
      </c>
      <c r="K149" s="27" t="str">
        <f>VLOOKUP(I149,'Northern Branch Phase II Debris'!A:F,3,FALSE)</f>
        <v>Onyett Road</v>
      </c>
      <c r="L149" s="29">
        <f>VLOOKUP(I149,'Go Backs'!A:H,8,FALSE)</f>
        <v>40</v>
      </c>
      <c r="M149" s="54" t="s">
        <v>4353</v>
      </c>
      <c r="N149" s="336">
        <f>VLOOKUP(I149,'Northern Branch Phase II Debris'!A:F,4,FALSE)</f>
        <v>39</v>
      </c>
      <c r="O149" s="339">
        <f>VLOOKUP(I149,'Go Backs'!A:H,6,FALSE)</f>
        <v>44313</v>
      </c>
      <c r="P149" s="333"/>
      <c r="Q149" s="333"/>
      <c r="R149" s="333"/>
      <c r="S149" s="333"/>
      <c r="T149" s="333"/>
      <c r="U149" s="333"/>
      <c r="V149" s="333"/>
      <c r="W149" s="333"/>
      <c r="X149" s="333"/>
      <c r="Y149" s="333"/>
      <c r="Z149" s="333"/>
      <c r="AA149" s="333"/>
      <c r="AB149" s="333"/>
      <c r="AC149" s="333"/>
      <c r="AD149" s="333"/>
      <c r="AE149" s="333"/>
      <c r="AF149" s="333"/>
      <c r="AG149" s="333"/>
    </row>
    <row r="150" spans="1:33" ht="15.75">
      <c r="A150" s="338" t="s">
        <v>1338</v>
      </c>
      <c r="B150" s="27">
        <f>VLOOKUP(A150,'Northern Branch Phase II Debris'!A:F,2,FALSE)</f>
        <v>15</v>
      </c>
      <c r="C150" s="27" t="str">
        <f>VLOOKUP(A150,'Northern Branch Phase II Debris'!A:F,3,FALSE)</f>
        <v>Webster Road</v>
      </c>
      <c r="D150" s="335">
        <f>VLOOKUP(A150,'Go Aheads'!A:H,8,FALSE)</f>
        <v>2</v>
      </c>
      <c r="E150" s="46" t="s">
        <v>4265</v>
      </c>
      <c r="F150" s="336">
        <f>VLOOKUP(A150,'Northern Branch Phase II Debris'!A:F,4,FALSE)</f>
        <v>3</v>
      </c>
      <c r="G150" s="337">
        <f>VLOOKUP(A150,'Go Aheads'!A:G,6,FALSE)</f>
        <v>44308</v>
      </c>
      <c r="H150" s="332"/>
      <c r="I150" s="361" t="s">
        <v>1349</v>
      </c>
      <c r="J150" s="27" t="str">
        <f>VLOOKUP(I150,'Northern Branch Phase II Debris'!A:F,2,FALSE)</f>
        <v>062-660-006-000</v>
      </c>
      <c r="K150" s="27" t="str">
        <f>VLOOKUP(I150,'Northern Branch Phase II Debris'!A:F,3,FALSE)</f>
        <v>Pine Tree Lane</v>
      </c>
      <c r="L150" s="29">
        <f>VLOOKUP(I150,'Go Backs'!A:H,8,FALSE)</f>
        <v>1</v>
      </c>
      <c r="M150" s="44" t="s">
        <v>4354</v>
      </c>
      <c r="N150" s="336">
        <f>VLOOKUP(I150,'Northern Branch Phase II Debris'!A:F,4,FALSE)</f>
        <v>3</v>
      </c>
      <c r="O150" s="339">
        <f>VLOOKUP(I150,'Go Backs'!A:H,6,FALSE)</f>
        <v>44313</v>
      </c>
      <c r="P150" s="333"/>
      <c r="Q150" s="333"/>
      <c r="R150" s="333"/>
      <c r="S150" s="333"/>
      <c r="T150" s="333"/>
      <c r="U150" s="333"/>
      <c r="V150" s="333"/>
      <c r="W150" s="333"/>
      <c r="X150" s="333"/>
      <c r="Y150" s="333"/>
      <c r="Z150" s="333"/>
      <c r="AA150" s="333"/>
      <c r="AB150" s="333"/>
      <c r="AC150" s="333"/>
      <c r="AD150" s="333"/>
      <c r="AE150" s="333"/>
      <c r="AF150" s="333"/>
      <c r="AG150" s="333"/>
    </row>
    <row r="151" spans="1:33" ht="15.75">
      <c r="A151" s="338" t="s">
        <v>1607</v>
      </c>
      <c r="B151" s="27">
        <f>VLOOKUP(A151,'Northern Branch Phase II Debris'!A:F,2,FALSE)</f>
        <v>458</v>
      </c>
      <c r="C151" s="27" t="str">
        <f>VLOOKUP(A151,'Northern Branch Phase II Debris'!A:F,3,FALSE)</f>
        <v>Bald Rock Road</v>
      </c>
      <c r="D151" s="335">
        <f>VLOOKUP(A151,'Go Aheads'!A:H,8,FALSE)</f>
        <v>3</v>
      </c>
      <c r="E151" s="46" t="s">
        <v>4266</v>
      </c>
      <c r="F151" s="336">
        <f>VLOOKUP(A151,'Northern Branch Phase II Debris'!A:F,4,FALSE)</f>
        <v>3</v>
      </c>
      <c r="G151" s="337">
        <f>VLOOKUP(A151,'Go Aheads'!A:G,6,FALSE)</f>
        <v>44308</v>
      </c>
      <c r="H151" s="332"/>
      <c r="I151" s="361" t="s">
        <v>1584</v>
      </c>
      <c r="J151" s="27">
        <f>VLOOKUP(I151,'Northern Branch Phase II Debris'!A:F,2,FALSE)</f>
        <v>47</v>
      </c>
      <c r="K151" s="27" t="str">
        <f>VLOOKUP(I151,'Northern Branch Phase II Debris'!A:F,3,FALSE)</f>
        <v>Wild Ridge Road</v>
      </c>
      <c r="L151" s="29">
        <f>VLOOKUP(I151,'Go Backs'!A:H,8,FALSE)</f>
        <v>2</v>
      </c>
      <c r="M151" s="44" t="s">
        <v>4355</v>
      </c>
      <c r="N151" s="336">
        <f>VLOOKUP(I151,'Northern Branch Phase II Debris'!A:F,4,FALSE)</f>
        <v>3</v>
      </c>
      <c r="O151" s="339">
        <f>VLOOKUP(I151,'Go Backs'!A:H,6,FALSE)</f>
        <v>44313</v>
      </c>
      <c r="P151" s="333"/>
      <c r="Q151" s="333"/>
      <c r="R151" s="333"/>
      <c r="S151" s="333"/>
      <c r="T151" s="333"/>
      <c r="U151" s="333"/>
      <c r="V151" s="333"/>
      <c r="W151" s="333"/>
      <c r="X151" s="333"/>
      <c r="Y151" s="333"/>
      <c r="Z151" s="333"/>
      <c r="AA151" s="333"/>
      <c r="AB151" s="333"/>
      <c r="AC151" s="333"/>
      <c r="AD151" s="333"/>
      <c r="AE151" s="333"/>
      <c r="AF151" s="333"/>
      <c r="AG151" s="333"/>
    </row>
    <row r="152" spans="1:33" ht="15.75">
      <c r="A152" s="338" t="s">
        <v>739</v>
      </c>
      <c r="B152" s="27">
        <f>VLOOKUP(A152,'Northern Branch Phase II Debris'!A:F,2,FALSE)</f>
        <v>106</v>
      </c>
      <c r="C152" s="27" t="str">
        <f>VLOOKUP(A152,'Northern Branch Phase II Debris'!A:F,3,FALSE)</f>
        <v>Big Oak Lane</v>
      </c>
      <c r="D152" s="335">
        <f>VLOOKUP(A152,'Go Aheads'!A:H,8,FALSE)</f>
        <v>2</v>
      </c>
      <c r="E152" s="46" t="s">
        <v>4267</v>
      </c>
      <c r="F152" s="336">
        <f>VLOOKUP(A152,'Northern Branch Phase II Debris'!A:F,4,FALSE)</f>
        <v>2</v>
      </c>
      <c r="G152" s="337">
        <f>VLOOKUP(A152,'Go Aheads'!A:G,6,FALSE)</f>
        <v>44308</v>
      </c>
      <c r="H152" s="332"/>
      <c r="I152" s="361" t="s">
        <v>1262</v>
      </c>
      <c r="J152" s="27">
        <f>VLOOKUP(I152,'Northern Branch Phase II Debris'!A:F,2,FALSE)</f>
        <v>255</v>
      </c>
      <c r="K152" s="27" t="str">
        <f>VLOOKUP(I152,'Northern Branch Phase II Debris'!A:F,3,FALSE)</f>
        <v>Pine Tree Lane</v>
      </c>
      <c r="L152" s="29">
        <f>VLOOKUP(I152,'Go Backs'!A:H,8,FALSE)</f>
        <v>3</v>
      </c>
      <c r="M152" s="44" t="s">
        <v>4356</v>
      </c>
      <c r="N152" s="336">
        <f>VLOOKUP(I152,'Northern Branch Phase II Debris'!A:F,4,FALSE)</f>
        <v>3</v>
      </c>
      <c r="O152" s="339">
        <f>VLOOKUP(I152,'Go Backs'!A:H,6,FALSE)</f>
        <v>44313</v>
      </c>
      <c r="P152" s="333"/>
      <c r="Q152" s="333"/>
      <c r="R152" s="333"/>
      <c r="S152" s="333"/>
      <c r="T152" s="333"/>
      <c r="U152" s="333"/>
      <c r="V152" s="333"/>
      <c r="W152" s="333"/>
      <c r="X152" s="333"/>
      <c r="Y152" s="333"/>
      <c r="Z152" s="333"/>
      <c r="AA152" s="333"/>
      <c r="AB152" s="333"/>
      <c r="AC152" s="333"/>
      <c r="AD152" s="333"/>
      <c r="AE152" s="333"/>
      <c r="AF152" s="333"/>
      <c r="AG152" s="333"/>
    </row>
    <row r="153" spans="1:33" ht="15.75">
      <c r="A153" s="338" t="s">
        <v>816</v>
      </c>
      <c r="B153" s="27">
        <f>VLOOKUP(A153,'Northern Branch Phase II Debris'!A:F,2,FALSE)</f>
        <v>9</v>
      </c>
      <c r="C153" s="27" t="str">
        <f>VLOOKUP(A153,'Northern Branch Phase II Debris'!A:F,3,FALSE)</f>
        <v>Trillium Way</v>
      </c>
      <c r="D153" s="335">
        <f>VLOOKUP(A153,'Go Aheads'!A:H,8,FALSE)</f>
        <v>2</v>
      </c>
      <c r="E153" s="46" t="s">
        <v>4268</v>
      </c>
      <c r="F153" s="336">
        <f>VLOOKUP(A153,'Northern Branch Phase II Debris'!A:F,4,FALSE)</f>
        <v>2</v>
      </c>
      <c r="G153" s="337">
        <f>VLOOKUP(A153,'Go Aheads'!A:G,6,FALSE)</f>
        <v>44308</v>
      </c>
      <c r="H153" s="332"/>
      <c r="I153" s="361" t="s">
        <v>1442</v>
      </c>
      <c r="J153" s="27">
        <f>VLOOKUP(I153,'Northern Branch Phase II Debris'!A:F,2,FALSE)</f>
        <v>33</v>
      </c>
      <c r="K153" s="27" t="str">
        <f>VLOOKUP(I153,'Northern Branch Phase II Debris'!A:F,3,FALSE)</f>
        <v>Pine Tree Lane</v>
      </c>
      <c r="L153" s="29">
        <f>VLOOKUP(I153,'Go Backs'!A:H,8,FALSE)</f>
        <v>2</v>
      </c>
      <c r="M153" s="44" t="s">
        <v>4357</v>
      </c>
      <c r="N153" s="336">
        <f>VLOOKUP(I153,'Northern Branch Phase II Debris'!A:F,4,FALSE)</f>
        <v>4</v>
      </c>
      <c r="O153" s="339">
        <f>VLOOKUP(I153,'Go Backs'!A:H,6,FALSE)</f>
        <v>44313</v>
      </c>
      <c r="P153" s="333"/>
      <c r="Q153" s="333"/>
      <c r="R153" s="333"/>
      <c r="S153" s="333"/>
      <c r="T153" s="333"/>
      <c r="U153" s="333"/>
      <c r="V153" s="333"/>
      <c r="W153" s="333"/>
      <c r="X153" s="333"/>
      <c r="Y153" s="333"/>
      <c r="Z153" s="333"/>
      <c r="AA153" s="333"/>
      <c r="AB153" s="333"/>
      <c r="AC153" s="333"/>
      <c r="AD153" s="333"/>
      <c r="AE153" s="333"/>
      <c r="AF153" s="333"/>
      <c r="AG153" s="333"/>
    </row>
    <row r="154" spans="1:33" ht="15.75">
      <c r="A154" s="338" t="s">
        <v>1724</v>
      </c>
      <c r="B154" s="27">
        <f>VLOOKUP(A154,'Northern Branch Phase II Debris'!A:F,2,FALSE)</f>
        <v>158</v>
      </c>
      <c r="C154" s="27" t="str">
        <f>VLOOKUP(A154,'Northern Branch Phase II Debris'!A:F,3,FALSE)</f>
        <v>Handkirk Lane</v>
      </c>
      <c r="D154" s="335">
        <f>VLOOKUP(A154,'Go Aheads'!A:H,8,FALSE)</f>
        <v>19</v>
      </c>
      <c r="E154" s="46" t="s">
        <v>4269</v>
      </c>
      <c r="F154" s="336">
        <f>VLOOKUP(A154,'Northern Branch Phase II Debris'!A:F,4,FALSE)</f>
        <v>21</v>
      </c>
      <c r="G154" s="337">
        <f>VLOOKUP(A154,'Go Aheads'!A:G,6,FALSE)</f>
        <v>44309</v>
      </c>
      <c r="H154" s="332"/>
      <c r="I154" s="361" t="s">
        <v>1336</v>
      </c>
      <c r="J154" s="27">
        <f>VLOOKUP(I154,'Northern Branch Phase II Debris'!A:F,2,FALSE)</f>
        <v>78</v>
      </c>
      <c r="K154" s="27" t="str">
        <f>VLOOKUP(I154,'Northern Branch Phase II Debris'!A:F,3,FALSE)</f>
        <v>Pine Tree Lane</v>
      </c>
      <c r="L154" s="29">
        <f>VLOOKUP(I154,'Go Backs'!A:H,8,FALSE)</f>
        <v>3</v>
      </c>
      <c r="M154" s="44" t="s">
        <v>4358</v>
      </c>
      <c r="N154" s="336">
        <f>VLOOKUP(I154,'Northern Branch Phase II Debris'!A:F,4,FALSE)</f>
        <v>4</v>
      </c>
      <c r="O154" s="339">
        <f>VLOOKUP(I154,'Go Backs'!A:H,6,FALSE)</f>
        <v>44313</v>
      </c>
      <c r="P154" s="333"/>
      <c r="Q154" s="333"/>
      <c r="R154" s="333"/>
      <c r="S154" s="333"/>
      <c r="T154" s="333"/>
      <c r="U154" s="333"/>
      <c r="V154" s="333"/>
      <c r="W154" s="333"/>
      <c r="X154" s="333"/>
      <c r="Y154" s="333"/>
      <c r="Z154" s="333"/>
      <c r="AA154" s="333"/>
      <c r="AB154" s="333"/>
      <c r="AC154" s="333"/>
      <c r="AD154" s="333"/>
      <c r="AE154" s="333"/>
      <c r="AF154" s="333"/>
      <c r="AG154" s="333"/>
    </row>
    <row r="155" spans="1:33" ht="15.75">
      <c r="A155" s="338" t="s">
        <v>1952</v>
      </c>
      <c r="B155" s="27">
        <f>VLOOKUP(A155,'Northern Branch Phase II Debris'!A:F,2,FALSE)</f>
        <v>9</v>
      </c>
      <c r="C155" s="27" t="str">
        <f>VLOOKUP(A155,'Northern Branch Phase II Debris'!A:F,3,FALSE)</f>
        <v>Path in the Woods</v>
      </c>
      <c r="D155" s="335">
        <f>VLOOKUP(A155,'Go Aheads'!A:H,8,FALSE)</f>
        <v>1</v>
      </c>
      <c r="E155" s="46" t="s">
        <v>4270</v>
      </c>
      <c r="F155" s="336">
        <f>VLOOKUP(A155,'Northern Branch Phase II Debris'!A:F,4,FALSE)</f>
        <v>2</v>
      </c>
      <c r="G155" s="337">
        <f>VLOOKUP(A155,'Go Aheads'!A:G,6,FALSE)</f>
        <v>44309</v>
      </c>
      <c r="H155" s="332"/>
      <c r="I155" s="361" t="s">
        <v>184</v>
      </c>
      <c r="J155" s="27">
        <f>VLOOKUP(I155,'Northern Branch Phase II Debris'!A:F,2,FALSE)</f>
        <v>2</v>
      </c>
      <c r="K155" s="27" t="str">
        <f>VLOOKUP(I155,'Northern Branch Phase II Debris'!A:F,3,FALSE)</f>
        <v>Bean Creek Road</v>
      </c>
      <c r="L155" s="29">
        <f>VLOOKUP(I155,'Go Backs'!A:H,8,FALSE)</f>
        <v>27</v>
      </c>
      <c r="M155" s="44" t="s">
        <v>4421</v>
      </c>
      <c r="N155" s="336">
        <f>VLOOKUP(I155,'Northern Branch Phase II Debris'!A:F,4,FALSE)</f>
        <v>29</v>
      </c>
      <c r="O155" s="339">
        <f>VLOOKUP(I155,'Go Backs'!A:H,6,FALSE)</f>
        <v>44294</v>
      </c>
      <c r="P155" s="333"/>
      <c r="Q155" s="333"/>
      <c r="R155" s="333"/>
      <c r="S155" s="333"/>
      <c r="T155" s="333"/>
      <c r="U155" s="333"/>
      <c r="V155" s="333"/>
      <c r="W155" s="333"/>
      <c r="X155" s="333"/>
      <c r="Y155" s="333"/>
      <c r="Z155" s="333"/>
      <c r="AA155" s="333"/>
      <c r="AB155" s="333"/>
      <c r="AC155" s="333"/>
      <c r="AD155" s="333"/>
      <c r="AE155" s="333"/>
      <c r="AF155" s="333"/>
      <c r="AG155" s="333"/>
    </row>
    <row r="156" spans="1:33" ht="31.5">
      <c r="A156" s="338" t="s">
        <v>823</v>
      </c>
      <c r="B156" s="27">
        <f>VLOOKUP(A156,'Northern Branch Phase II Debris'!A:F,2,FALSE)</f>
        <v>21</v>
      </c>
      <c r="C156" s="27" t="str">
        <f>VLOOKUP(A156,'Northern Branch Phase II Debris'!A:F,3,FALSE)</f>
        <v>Quartz Hill Lane</v>
      </c>
      <c r="D156" s="335">
        <f>VLOOKUP(A156,'Go Aheads'!A:H,8,FALSE)</f>
        <v>2</v>
      </c>
      <c r="E156" s="46" t="s">
        <v>4271</v>
      </c>
      <c r="F156" s="336">
        <f>VLOOKUP(A156,'Northern Branch Phase II Debris'!A:F,4,FALSE)</f>
        <v>3</v>
      </c>
      <c r="G156" s="337">
        <f>VLOOKUP(A156,'Go Aheads'!A:G,6,FALSE)</f>
        <v>44309</v>
      </c>
      <c r="H156" s="332"/>
      <c r="I156" s="361" t="s">
        <v>214</v>
      </c>
      <c r="J156" s="27">
        <f>VLOOKUP(I156,'Northern Branch Phase II Debris'!A:F,2,FALSE)</f>
        <v>257</v>
      </c>
      <c r="K156" s="27" t="str">
        <f>VLOOKUP(I156,'Northern Branch Phase II Debris'!A:F,3,FALSE)</f>
        <v>Simpson Ranch Road</v>
      </c>
      <c r="L156" s="29">
        <f>VLOOKUP(I156,'Go Backs'!A:H,8,FALSE)</f>
        <v>9</v>
      </c>
      <c r="M156" s="44" t="s">
        <v>4169</v>
      </c>
      <c r="N156" s="336">
        <f>VLOOKUP(I156,'Northern Branch Phase II Debris'!A:F,4,FALSE)</f>
        <v>9</v>
      </c>
      <c r="O156" s="339">
        <f>VLOOKUP(I156,'Go Backs'!A:H,6,FALSE)</f>
        <v>44300</v>
      </c>
      <c r="P156" s="333"/>
      <c r="Q156" s="333"/>
      <c r="R156" s="333"/>
      <c r="S156" s="333"/>
      <c r="T156" s="333"/>
      <c r="U156" s="333"/>
      <c r="V156" s="333"/>
      <c r="W156" s="333"/>
      <c r="X156" s="333"/>
      <c r="Y156" s="333"/>
      <c r="Z156" s="333"/>
      <c r="AA156" s="333"/>
      <c r="AB156" s="333"/>
      <c r="AC156" s="333"/>
      <c r="AD156" s="333"/>
      <c r="AE156" s="333"/>
      <c r="AF156" s="333"/>
      <c r="AG156" s="333"/>
    </row>
    <row r="157" spans="1:33" ht="15.75">
      <c r="A157" s="363" t="s">
        <v>972</v>
      </c>
      <c r="B157" s="27">
        <f>VLOOKUP(A157,'Northern Branch Phase II Debris'!A:F,2,FALSE)</f>
        <v>582</v>
      </c>
      <c r="C157" s="27" t="str">
        <f>VLOOKUP(A157,'Northern Branch Phase II Debris'!A:F,3,FALSE)</f>
        <v>Eden Canyon Road</v>
      </c>
      <c r="D157" s="335">
        <f>VLOOKUP(A157,'Go Aheads'!A:H,8,FALSE)</f>
        <v>5</v>
      </c>
      <c r="E157" s="46" t="s">
        <v>4272</v>
      </c>
      <c r="F157" s="336">
        <f>VLOOKUP(A157,'Northern Branch Phase II Debris'!A:F,4,FALSE)</f>
        <v>1</v>
      </c>
      <c r="G157" s="337">
        <f>VLOOKUP(A157,'Go Aheads'!A:G,6,FALSE)</f>
        <v>44309</v>
      </c>
      <c r="H157" s="332"/>
      <c r="I157" s="361" t="s">
        <v>776</v>
      </c>
      <c r="J157" s="27">
        <f>VLOOKUP(I157,'Northern Branch Phase II Debris'!A:F,2,FALSE)</f>
        <v>42</v>
      </c>
      <c r="K157" s="27" t="str">
        <f>VLOOKUP(I157,'Northern Branch Phase II Debris'!A:F,3,FALSE)</f>
        <v>Star Crest Lane</v>
      </c>
      <c r="L157" s="29">
        <f>VLOOKUP(I157,'Go Backs'!A:H,8,FALSE)</f>
        <v>7</v>
      </c>
      <c r="M157" s="44" t="s">
        <v>4422</v>
      </c>
      <c r="N157" s="336">
        <f>VLOOKUP(I157,'Northern Branch Phase II Debris'!A:F,4,FALSE)</f>
        <v>9</v>
      </c>
      <c r="O157" s="339">
        <f>VLOOKUP(I157,'Go Backs'!A:H,6,FALSE)</f>
        <v>44310</v>
      </c>
      <c r="P157" s="333"/>
      <c r="Q157" s="333"/>
      <c r="R157" s="333"/>
      <c r="S157" s="333"/>
      <c r="T157" s="333"/>
      <c r="U157" s="333"/>
      <c r="V157" s="333"/>
      <c r="W157" s="333"/>
      <c r="X157" s="333"/>
      <c r="Y157" s="333"/>
      <c r="Z157" s="333"/>
      <c r="AA157" s="333"/>
      <c r="AB157" s="333"/>
      <c r="AC157" s="333"/>
      <c r="AD157" s="333"/>
      <c r="AE157" s="333"/>
      <c r="AF157" s="333"/>
      <c r="AG157" s="333"/>
    </row>
    <row r="158" spans="1:33" ht="15.75">
      <c r="A158" s="364" t="s">
        <v>1329</v>
      </c>
      <c r="B158" s="27">
        <f>VLOOKUP(A158,'Northern Branch Phase II Debris'!A:F,2,FALSE)</f>
        <v>91</v>
      </c>
      <c r="C158" s="27" t="str">
        <f>VLOOKUP(A158,'Northern Branch Phase II Debris'!A:F,3,FALSE)</f>
        <v>Eden Canyon Road</v>
      </c>
      <c r="D158" s="335">
        <f>VLOOKUP(A158,'Go Aheads'!A:H,8,FALSE)</f>
        <v>2</v>
      </c>
      <c r="E158" s="46" t="s">
        <v>4273</v>
      </c>
      <c r="F158" s="336">
        <f>VLOOKUP(A158,'Northern Branch Phase II Debris'!A:F,4,FALSE)</f>
        <v>3</v>
      </c>
      <c r="G158" s="337">
        <f>VLOOKUP(A158,'Go Aheads'!A:G,6,FALSE)</f>
        <v>44309</v>
      </c>
      <c r="H158" s="332"/>
      <c r="I158" s="361" t="s">
        <v>1187</v>
      </c>
      <c r="J158" s="27">
        <f>VLOOKUP(I158,'Northern Branch Phase II Debris'!A:F,2,FALSE)</f>
        <v>35</v>
      </c>
      <c r="K158" s="27" t="str">
        <f>VLOOKUP(I158,'Northern Branch Phase II Debris'!A:F,3,FALSE)</f>
        <v>Snowline Road</v>
      </c>
      <c r="L158" s="29">
        <f>VLOOKUP(I158,'Go Backs'!A:H,8,FALSE)</f>
        <v>14</v>
      </c>
      <c r="M158" s="44" t="s">
        <v>4423</v>
      </c>
      <c r="N158" s="336">
        <f>VLOOKUP(I158,'Northern Branch Phase II Debris'!A:F,4,FALSE)</f>
        <v>12</v>
      </c>
      <c r="O158" s="339">
        <f>VLOOKUP(I158,'Go Backs'!A:H,6,FALSE)</f>
        <v>44314</v>
      </c>
      <c r="P158" s="333"/>
      <c r="Q158" s="333"/>
      <c r="R158" s="333"/>
      <c r="S158" s="333"/>
      <c r="T158" s="333"/>
      <c r="U158" s="333"/>
      <c r="V158" s="333"/>
      <c r="W158" s="333"/>
      <c r="X158" s="333"/>
      <c r="Y158" s="333"/>
      <c r="Z158" s="333"/>
      <c r="AA158" s="333"/>
      <c r="AB158" s="333"/>
      <c r="AC158" s="333"/>
      <c r="AD158" s="333"/>
      <c r="AE158" s="333"/>
      <c r="AF158" s="333"/>
      <c r="AG158" s="333"/>
    </row>
    <row r="159" spans="1:33" ht="31.5">
      <c r="A159" s="364" t="s">
        <v>1741</v>
      </c>
      <c r="B159" s="27" t="str">
        <f>VLOOKUP(A159,'Northern Branch Phase II Debris'!A:F,2,FALSE)</f>
        <v>10141 &amp; 10143</v>
      </c>
      <c r="C159" s="27" t="str">
        <f>VLOOKUP(A159,'Northern Branch Phase II Debris'!A:F,3,FALSE)</f>
        <v>Oroville Quincy Highway</v>
      </c>
      <c r="D159" s="335">
        <f>VLOOKUP(A159,'Go Aheads'!A:H,8,FALSE)</f>
        <v>3</v>
      </c>
      <c r="E159" s="50" t="s">
        <v>4274</v>
      </c>
      <c r="F159" s="336">
        <f>VLOOKUP(A159,'Northern Branch Phase II Debris'!A:F,4,FALSE)</f>
        <v>2</v>
      </c>
      <c r="G159" s="337">
        <f>VLOOKUP(A159,'Go Aheads'!A:G,6,FALSE)</f>
        <v>44309</v>
      </c>
      <c r="H159" s="332"/>
      <c r="I159" s="361" t="s">
        <v>1938</v>
      </c>
      <c r="J159" s="27">
        <f>VLOOKUP(I159,'Northern Branch Phase II Debris'!A:F,2,FALSE)</f>
        <v>9</v>
      </c>
      <c r="K159" s="27" t="str">
        <f>VLOOKUP(I159,'Northern Branch Phase II Debris'!A:F,3,FALSE)</f>
        <v>Ermarie Lane</v>
      </c>
      <c r="L159" s="29">
        <f>VLOOKUP(I159,'Go Backs'!A:H,8,FALSE)</f>
        <v>4</v>
      </c>
      <c r="M159" s="44" t="s">
        <v>4424</v>
      </c>
      <c r="N159" s="336">
        <f>VLOOKUP(I159,'Northern Branch Phase II Debris'!A:F,4,FALSE)</f>
        <v>5</v>
      </c>
      <c r="O159" s="339">
        <f>VLOOKUP(I159,'Go Backs'!A:H,6,FALSE)</f>
        <v>44314</v>
      </c>
      <c r="P159" s="333"/>
      <c r="Q159" s="333"/>
      <c r="R159" s="333"/>
      <c r="S159" s="333"/>
      <c r="T159" s="333"/>
      <c r="U159" s="333"/>
      <c r="V159" s="333"/>
      <c r="W159" s="333"/>
      <c r="X159" s="333"/>
      <c r="Y159" s="333"/>
      <c r="Z159" s="333"/>
      <c r="AA159" s="333"/>
      <c r="AB159" s="333"/>
      <c r="AC159" s="333"/>
      <c r="AD159" s="333"/>
      <c r="AE159" s="333"/>
      <c r="AF159" s="333"/>
      <c r="AG159" s="333"/>
    </row>
    <row r="160" spans="1:33" ht="15.75">
      <c r="A160" s="364" t="s">
        <v>1365</v>
      </c>
      <c r="B160" s="27">
        <f>VLOOKUP(A160,'Northern Branch Phase II Debris'!A:F,2,FALSE)</f>
        <v>23</v>
      </c>
      <c r="C160" s="27" t="str">
        <f>VLOOKUP(A160,'Northern Branch Phase II Debris'!A:F,3,FALSE)</f>
        <v>Madrone Way</v>
      </c>
      <c r="D160" s="335">
        <f>VLOOKUP(A160,'Go Aheads'!A:H,8,FALSE)</f>
        <v>4</v>
      </c>
      <c r="E160" s="46" t="s">
        <v>4275</v>
      </c>
      <c r="F160" s="336">
        <f>VLOOKUP(A160,'Northern Branch Phase II Debris'!A:F,4,FALSE)</f>
        <v>4</v>
      </c>
      <c r="G160" s="337">
        <f>VLOOKUP(A160,'Go Aheads'!A:G,6,FALSE)</f>
        <v>44286</v>
      </c>
      <c r="H160" s="332"/>
      <c r="I160" s="361" t="s">
        <v>1094</v>
      </c>
      <c r="J160" s="27">
        <f>VLOOKUP(I160,'Northern Branch Phase II Debris'!A:F,2,FALSE)</f>
        <v>81</v>
      </c>
      <c r="K160" s="27" t="str">
        <f>VLOOKUP(I160,'Northern Branch Phase II Debris'!A:F,3,FALSE)</f>
        <v>Ermarie Lane</v>
      </c>
      <c r="L160" s="29">
        <f>VLOOKUP(I160,'Go Backs'!A:H,8,FALSE)</f>
        <v>2</v>
      </c>
      <c r="M160" s="44" t="s">
        <v>4425</v>
      </c>
      <c r="N160" s="336">
        <f>VLOOKUP(I160,'Northern Branch Phase II Debris'!A:F,4,FALSE)</f>
        <v>4</v>
      </c>
      <c r="O160" s="339">
        <f>VLOOKUP(I160,'Go Backs'!A:H,6,FALSE)</f>
        <v>44314</v>
      </c>
      <c r="P160" s="333"/>
      <c r="Q160" s="333"/>
      <c r="R160" s="333"/>
      <c r="S160" s="333"/>
      <c r="T160" s="333"/>
      <c r="U160" s="333"/>
      <c r="V160" s="333"/>
      <c r="W160" s="333"/>
      <c r="X160" s="333"/>
      <c r="Y160" s="333"/>
      <c r="Z160" s="333"/>
      <c r="AA160" s="333"/>
      <c r="AB160" s="333"/>
      <c r="AC160" s="333"/>
      <c r="AD160" s="333"/>
      <c r="AE160" s="333"/>
      <c r="AF160" s="333"/>
      <c r="AG160" s="333"/>
    </row>
    <row r="161" spans="1:33" ht="15.75">
      <c r="A161" s="364" t="s">
        <v>1735</v>
      </c>
      <c r="B161" s="27">
        <f>VLOOKUP(A161,'Northern Branch Phase II Debris'!A:F,2,FALSE)</f>
        <v>6</v>
      </c>
      <c r="C161" s="27" t="str">
        <f>VLOOKUP(A161,'Northern Branch Phase II Debris'!A:F,3,FALSE)</f>
        <v>Sugar Pine Drive</v>
      </c>
      <c r="D161" s="335">
        <f>VLOOKUP(A161,'Go Aheads'!A:H,8,FALSE)</f>
        <v>6</v>
      </c>
      <c r="E161" s="50" t="s">
        <v>4276</v>
      </c>
      <c r="F161" s="336">
        <f>VLOOKUP(A161,'Northern Branch Phase II Debris'!A:F,4,FALSE)</f>
        <v>5</v>
      </c>
      <c r="G161" s="337">
        <f>VLOOKUP(A161,'Go Aheads'!A:G,6,FALSE)</f>
        <v>44306</v>
      </c>
      <c r="H161" s="332"/>
      <c r="I161" s="361" t="s">
        <v>2097</v>
      </c>
      <c r="J161" s="27">
        <f>VLOOKUP(I161,'Northern Branch Phase II Debris'!A:F,2,FALSE)</f>
        <v>42</v>
      </c>
      <c r="K161" s="27" t="str">
        <f>VLOOKUP(I161,'Northern Branch Phase II Debris'!A:F,3,FALSE)</f>
        <v>Shane Court</v>
      </c>
      <c r="L161" s="29">
        <f>VLOOKUP(I161,'Go Backs'!A:H,8,FALSE)</f>
        <v>4</v>
      </c>
      <c r="M161" s="44" t="s">
        <v>4426</v>
      </c>
      <c r="N161" s="336">
        <f>VLOOKUP(I161,'Northern Branch Phase II Debris'!A:F,4,FALSE)</f>
        <v>6</v>
      </c>
      <c r="O161" s="339">
        <f>VLOOKUP(I161,'Go Backs'!A:H,6,FALSE)</f>
        <v>44314</v>
      </c>
      <c r="P161" s="333"/>
      <c r="Q161" s="333"/>
      <c r="R161" s="333"/>
      <c r="S161" s="333"/>
      <c r="T161" s="333"/>
      <c r="U161" s="333"/>
      <c r="V161" s="333"/>
      <c r="W161" s="333"/>
      <c r="X161" s="333"/>
      <c r="Y161" s="333"/>
      <c r="Z161" s="333"/>
      <c r="AA161" s="333"/>
      <c r="AB161" s="333"/>
      <c r="AC161" s="333"/>
      <c r="AD161" s="333"/>
      <c r="AE161" s="333"/>
      <c r="AF161" s="333"/>
      <c r="AG161" s="333"/>
    </row>
    <row r="162" spans="1:33" ht="15.75">
      <c r="A162" s="364" t="s">
        <v>740</v>
      </c>
      <c r="B162" s="27">
        <f>VLOOKUP(A162,'Northern Branch Phase II Debris'!A:F,2,FALSE)</f>
        <v>406</v>
      </c>
      <c r="C162" s="27" t="str">
        <f>VLOOKUP(A162,'Northern Branch Phase II Debris'!A:F,3,FALSE)</f>
        <v>Onyett Road</v>
      </c>
      <c r="D162" s="335" t="e">
        <f>VLOOKUP(A162,'Go Aheads'!A:H,8,FALSE)</f>
        <v>#N/A</v>
      </c>
      <c r="E162" s="55" t="s">
        <v>4277</v>
      </c>
      <c r="F162" s="336">
        <f>VLOOKUP(A162,'Northern Branch Phase II Debris'!A:F,4,FALSE)</f>
        <v>39</v>
      </c>
      <c r="G162" s="337" t="e">
        <f>VLOOKUP(A162,'Go Aheads'!A:G,6,FALSE)</f>
        <v>#N/A</v>
      </c>
      <c r="H162" s="332"/>
      <c r="I162" s="361" t="s">
        <v>1141</v>
      </c>
      <c r="J162" s="27">
        <f>VLOOKUP(I162,'Northern Branch Phase II Debris'!A:F,2,FALSE)</f>
        <v>106</v>
      </c>
      <c r="K162" s="27" t="str">
        <f>VLOOKUP(I162,'Northern Branch Phase II Debris'!A:F,3,FALSE)</f>
        <v>Ermarie Lane</v>
      </c>
      <c r="L162" s="29">
        <f>VLOOKUP(I162,'Go Backs'!A:H,8,FALSE)</f>
        <v>1</v>
      </c>
      <c r="M162" s="44" t="s">
        <v>4444</v>
      </c>
      <c r="N162" s="336">
        <f>VLOOKUP(I162,'Northern Branch Phase II Debris'!A:F,4,FALSE)</f>
        <v>2</v>
      </c>
      <c r="O162" s="339">
        <f>VLOOKUP(I162,'Go Backs'!A:H,6,FALSE)</f>
        <v>44314</v>
      </c>
      <c r="P162" s="333"/>
      <c r="Q162" s="333"/>
      <c r="R162" s="333"/>
      <c r="S162" s="333"/>
      <c r="T162" s="333"/>
      <c r="U162" s="333"/>
      <c r="V162" s="333"/>
      <c r="W162" s="333"/>
      <c r="X162" s="333"/>
      <c r="Y162" s="333"/>
      <c r="Z162" s="333"/>
      <c r="AA162" s="333"/>
      <c r="AB162" s="333"/>
      <c r="AC162" s="333"/>
      <c r="AD162" s="333"/>
      <c r="AE162" s="333"/>
      <c r="AF162" s="333"/>
      <c r="AG162" s="333"/>
    </row>
    <row r="163" spans="1:33" ht="15.75">
      <c r="A163" s="364" t="s">
        <v>26</v>
      </c>
      <c r="B163" s="27">
        <f>VLOOKUP(A163,'Northern Branch Phase II Debris'!A:F,2,FALSE)</f>
        <v>2605</v>
      </c>
      <c r="C163" s="27" t="str">
        <f>VLOOKUP(A163,'Northern Branch Phase II Debris'!A:F,3,FALSE)</f>
        <v>Bald Rock Road</v>
      </c>
      <c r="D163" s="335">
        <f>VLOOKUP(A163,'Go Aheads'!A:H,8,FALSE)</f>
        <v>8</v>
      </c>
      <c r="E163" s="47" t="s">
        <v>4278</v>
      </c>
      <c r="F163" s="336">
        <f>VLOOKUP(A163,'Northern Branch Phase II Debris'!A:F,4,FALSE)</f>
        <v>8</v>
      </c>
      <c r="G163" s="337">
        <f>VLOOKUP(A163,'Go Aheads'!A:G,6,FALSE)</f>
        <v>44281</v>
      </c>
      <c r="H163" s="332"/>
      <c r="I163" s="361" t="s">
        <v>1296</v>
      </c>
      <c r="J163" s="27">
        <f>VLOOKUP(I163,'Northern Branch Phase II Debris'!A:F,2,FALSE)</f>
        <v>27</v>
      </c>
      <c r="K163" s="27" t="str">
        <f>VLOOKUP(I163,'Northern Branch Phase II Debris'!A:F,3,FALSE)</f>
        <v>Rocky Point Road</v>
      </c>
      <c r="L163" s="29">
        <f>VLOOKUP(I163,'Go Backs'!A:H,8,FALSE)</f>
        <v>3</v>
      </c>
      <c r="M163" s="44" t="s">
        <v>4445</v>
      </c>
      <c r="N163" s="336">
        <f>VLOOKUP(I163,'Northern Branch Phase II Debris'!A:F,4,FALSE)</f>
        <v>4</v>
      </c>
      <c r="O163" s="339">
        <f>VLOOKUP(I163,'Go Backs'!A:H,6,FALSE)</f>
        <v>44315</v>
      </c>
      <c r="P163" s="333"/>
      <c r="Q163" s="333"/>
      <c r="R163" s="333"/>
      <c r="S163" s="333"/>
      <c r="T163" s="333"/>
      <c r="U163" s="333"/>
      <c r="V163" s="333"/>
      <c r="W163" s="333"/>
      <c r="X163" s="333"/>
      <c r="Y163" s="333"/>
      <c r="Z163" s="333"/>
      <c r="AA163" s="333"/>
      <c r="AB163" s="333"/>
      <c r="AC163" s="333"/>
      <c r="AD163" s="333"/>
      <c r="AE163" s="333"/>
      <c r="AF163" s="333"/>
      <c r="AG163" s="333"/>
    </row>
    <row r="164" spans="1:33" ht="15.75">
      <c r="A164" s="361" t="s">
        <v>82</v>
      </c>
      <c r="B164" s="27">
        <f>VLOOKUP(A164,'Northern Branch Phase II Debris'!A:F,2,FALSE)</f>
        <v>29</v>
      </c>
      <c r="C164" s="27" t="str">
        <f>VLOOKUP(A164,'Northern Branch Phase II Debris'!A:F,3,FALSE)</f>
        <v>Isham Lane</v>
      </c>
      <c r="D164" s="335">
        <f>VLOOKUP(A164,'Go Aheads'!A:H,8,FALSE)</f>
        <v>4</v>
      </c>
      <c r="E164" s="47" t="s">
        <v>4279</v>
      </c>
      <c r="F164" s="336">
        <f>VLOOKUP(A164,'Northern Branch Phase II Debris'!A:F,4,FALSE)</f>
        <v>6</v>
      </c>
      <c r="G164" s="337">
        <f>VLOOKUP(A164,'Go Aheads'!A:G,6,FALSE)</f>
        <v>44282</v>
      </c>
      <c r="H164" s="332"/>
      <c r="I164" s="361" t="s">
        <v>1562</v>
      </c>
      <c r="J164" s="27" t="str">
        <f>VLOOKUP(I164,'Northern Branch Phase II Debris'!A:F,2,FALSE)</f>
        <v>95 &amp; 97</v>
      </c>
      <c r="K164" s="27" t="str">
        <f>VLOOKUP(I164,'Northern Branch Phase II Debris'!A:F,3,FALSE)</f>
        <v>Shane Court</v>
      </c>
      <c r="L164" s="29">
        <f>VLOOKUP(I164,'Go Backs'!A:H,8,FALSE)</f>
        <v>9</v>
      </c>
      <c r="M164" s="56" t="s">
        <v>4446</v>
      </c>
      <c r="N164" s="336">
        <f>VLOOKUP(I164,'Northern Branch Phase II Debris'!A:F,4,FALSE)</f>
        <v>5</v>
      </c>
      <c r="O164" s="339">
        <f>VLOOKUP(I164,'Go Backs'!A:H,6,FALSE)</f>
        <v>44315</v>
      </c>
      <c r="P164" s="333"/>
      <c r="Q164" s="333"/>
      <c r="R164" s="333"/>
      <c r="S164" s="333"/>
      <c r="T164" s="333"/>
      <c r="U164" s="333"/>
      <c r="V164" s="333"/>
      <c r="W164" s="333"/>
      <c r="X164" s="333"/>
      <c r="Y164" s="333"/>
      <c r="Z164" s="333"/>
      <c r="AA164" s="333"/>
      <c r="AB164" s="333"/>
      <c r="AC164" s="333"/>
      <c r="AD164" s="333"/>
      <c r="AE164" s="333"/>
      <c r="AF164" s="333"/>
      <c r="AG164" s="333"/>
    </row>
    <row r="165" spans="1:33" ht="15.75">
      <c r="A165" s="361" t="s">
        <v>101</v>
      </c>
      <c r="B165" s="27">
        <f>VLOOKUP(A165,'Northern Branch Phase II Debris'!A:F,2,FALSE)</f>
        <v>5</v>
      </c>
      <c r="C165" s="27" t="str">
        <f>VLOOKUP(A165,'Northern Branch Phase II Debris'!A:F,3,FALSE)</f>
        <v>Madrone Way</v>
      </c>
      <c r="D165" s="335">
        <f>VLOOKUP(A165,'Go Aheads'!A:H,8,FALSE)</f>
        <v>3</v>
      </c>
      <c r="E165" s="47" t="s">
        <v>4280</v>
      </c>
      <c r="F165" s="336">
        <f>VLOOKUP(A165,'Northern Branch Phase II Debris'!A:F,4,FALSE)</f>
        <v>4</v>
      </c>
      <c r="G165" s="337">
        <f>VLOOKUP(A165,'Go Aheads'!A:G,6,FALSE)</f>
        <v>44286</v>
      </c>
      <c r="H165" s="332"/>
      <c r="I165" s="361" t="s">
        <v>1407</v>
      </c>
      <c r="J165" s="27" t="str">
        <f>VLOOKUP(I165,'Northern Branch Phase II Debris'!A:F,2,FALSE)</f>
        <v>071-290-010-000</v>
      </c>
      <c r="K165" s="27" t="str">
        <f>VLOOKUP(I165,'Northern Branch Phase II Debris'!A:F,3,FALSE)</f>
        <v>Craig Access Road</v>
      </c>
      <c r="L165" s="29">
        <f>VLOOKUP(I165,'Go Backs'!A:H,8,FALSE)</f>
        <v>1</v>
      </c>
      <c r="M165" s="44" t="s">
        <v>4447</v>
      </c>
      <c r="N165" s="336">
        <f>VLOOKUP(I165,'Northern Branch Phase II Debris'!A:F,4,FALSE)</f>
        <v>1</v>
      </c>
      <c r="O165" s="339">
        <f>VLOOKUP(I165,'Go Backs'!A:H,6,FALSE)</f>
        <v>44315</v>
      </c>
      <c r="P165" s="333"/>
      <c r="Q165" s="333"/>
      <c r="R165" s="333"/>
      <c r="S165" s="333"/>
      <c r="T165" s="333"/>
      <c r="U165" s="333"/>
      <c r="V165" s="333"/>
      <c r="W165" s="333"/>
      <c r="X165" s="333"/>
      <c r="Y165" s="333"/>
      <c r="Z165" s="333"/>
      <c r="AA165" s="333"/>
      <c r="AB165" s="333"/>
      <c r="AC165" s="333"/>
      <c r="AD165" s="333"/>
      <c r="AE165" s="333"/>
      <c r="AF165" s="333"/>
      <c r="AG165" s="333"/>
    </row>
    <row r="166" spans="1:33" ht="15.75">
      <c r="A166" s="361" t="s">
        <v>124</v>
      </c>
      <c r="B166" s="27">
        <f>VLOOKUP(A166,'Northern Branch Phase II Debris'!A:F,2,FALSE)</f>
        <v>549</v>
      </c>
      <c r="C166" s="27" t="str">
        <f>VLOOKUP(A166,'Northern Branch Phase II Debris'!A:F,3,FALSE)</f>
        <v>Rockerfeller Road</v>
      </c>
      <c r="D166" s="335">
        <f>VLOOKUP(A166,'Go Aheads'!A:H,8,FALSE)</f>
        <v>1</v>
      </c>
      <c r="E166" s="48" t="s">
        <v>4281</v>
      </c>
      <c r="F166" s="336">
        <f>VLOOKUP(A166,'Northern Branch Phase II Debris'!A:F,4,FALSE)</f>
        <v>1</v>
      </c>
      <c r="G166" s="337">
        <f>VLOOKUP(A166,'Go Aheads'!A:G,6,FALSE)</f>
        <v>44294</v>
      </c>
      <c r="H166" s="332"/>
      <c r="I166" s="361" t="s">
        <v>1705</v>
      </c>
      <c r="J166" s="27">
        <f>VLOOKUP(I166,'Northern Branch Phase II Debris'!A:F,2,FALSE)</f>
        <v>1047</v>
      </c>
      <c r="K166" s="27" t="str">
        <f>VLOOKUP(I166,'Northern Branch Phase II Debris'!A:F,3,FALSE)</f>
        <v>Lumpkin Road</v>
      </c>
      <c r="L166" s="29">
        <f>VLOOKUP(I166,'Go Backs'!A:H,8,FALSE)</f>
        <v>2</v>
      </c>
      <c r="M166" s="44" t="s">
        <v>4448</v>
      </c>
      <c r="N166" s="336">
        <f>VLOOKUP(I166,'Northern Branch Phase II Debris'!A:F,4,FALSE)</f>
        <v>2</v>
      </c>
      <c r="O166" s="339">
        <f>VLOOKUP(I166,'Go Backs'!A:H,6,FALSE)</f>
        <v>44315</v>
      </c>
      <c r="P166" s="333"/>
      <c r="Q166" s="333"/>
      <c r="R166" s="333"/>
      <c r="S166" s="333"/>
      <c r="T166" s="333"/>
      <c r="U166" s="333"/>
      <c r="V166" s="333"/>
      <c r="W166" s="333"/>
      <c r="X166" s="333"/>
      <c r="Y166" s="333"/>
      <c r="Z166" s="333"/>
      <c r="AA166" s="333"/>
      <c r="AB166" s="333"/>
      <c r="AC166" s="333"/>
      <c r="AD166" s="333"/>
      <c r="AE166" s="333"/>
      <c r="AF166" s="333"/>
      <c r="AG166" s="333"/>
    </row>
    <row r="167" spans="1:33" ht="15.75">
      <c r="A167" s="361" t="s">
        <v>125</v>
      </c>
      <c r="B167" s="27">
        <f>VLOOKUP(A167,'Northern Branch Phase II Debris'!A:F,2,FALSE)</f>
        <v>4398</v>
      </c>
      <c r="C167" s="27" t="str">
        <f>VLOOKUP(A167,'Northern Branch Phase II Debris'!A:F,3,FALSE)</f>
        <v>Bald Rock Road</v>
      </c>
      <c r="D167" s="335">
        <f>VLOOKUP(A167,'Go Aheads'!A:H,8,FALSE)</f>
        <v>46</v>
      </c>
      <c r="E167" s="46" t="s">
        <v>4282</v>
      </c>
      <c r="F167" s="336">
        <f>VLOOKUP(A167,'Northern Branch Phase II Debris'!A:F,4,FALSE)</f>
        <v>50</v>
      </c>
      <c r="G167" s="337">
        <f>VLOOKUP(A167,'Go Aheads'!A:G,6,FALSE)</f>
        <v>44298</v>
      </c>
      <c r="H167" s="332"/>
      <c r="I167" s="361" t="s">
        <v>1347</v>
      </c>
      <c r="J167" s="27">
        <f>VLOOKUP(I167,'Northern Branch Phase II Debris'!A:F,2,FALSE)</f>
        <v>328</v>
      </c>
      <c r="K167" s="27" t="str">
        <f>VLOOKUP(I167,'Northern Branch Phase II Debris'!A:F,3,FALSE)</f>
        <v>Canfield Drive</v>
      </c>
      <c r="L167" s="29">
        <f>VLOOKUP(I167,'Go Backs'!A:H,8,FALSE)</f>
        <v>2</v>
      </c>
      <c r="M167" s="53" t="s">
        <v>4496</v>
      </c>
      <c r="N167" s="336">
        <f>VLOOKUP(I167,'Northern Branch Phase II Debris'!A:F,4,FALSE)</f>
        <v>2</v>
      </c>
      <c r="O167" s="339">
        <f>VLOOKUP(I167,'Go Backs'!A:H,6,FALSE)</f>
        <v>44316</v>
      </c>
      <c r="P167" s="333"/>
      <c r="Q167" s="333"/>
      <c r="R167" s="333"/>
      <c r="S167" s="333"/>
      <c r="T167" s="333"/>
      <c r="U167" s="333"/>
      <c r="V167" s="333"/>
      <c r="W167" s="333"/>
      <c r="X167" s="333"/>
      <c r="Y167" s="333"/>
      <c r="Z167" s="333"/>
      <c r="AA167" s="333"/>
      <c r="AB167" s="333"/>
      <c r="AC167" s="333"/>
      <c r="AD167" s="333"/>
      <c r="AE167" s="333"/>
      <c r="AF167" s="333"/>
      <c r="AG167" s="333"/>
    </row>
    <row r="168" spans="1:33" ht="15.75">
      <c r="A168" s="361" t="s">
        <v>126</v>
      </c>
      <c r="B168" s="27">
        <f>VLOOKUP(A168,'Northern Branch Phase II Debris'!A:F,2,FALSE)</f>
        <v>550</v>
      </c>
      <c r="C168" s="27" t="str">
        <f>VLOOKUP(A168,'Northern Branch Phase II Debris'!A:F,3,FALSE)</f>
        <v>Rockerfeller Road</v>
      </c>
      <c r="D168" s="335">
        <f>VLOOKUP(A168,'Go Aheads'!A:H,8,FALSE)</f>
        <v>13</v>
      </c>
      <c r="E168" s="47" t="s">
        <v>4283</v>
      </c>
      <c r="F168" s="336">
        <f>VLOOKUP(A168,'Northern Branch Phase II Debris'!A:F,4,FALSE)</f>
        <v>15</v>
      </c>
      <c r="G168" s="337">
        <f>VLOOKUP(A168,'Go Aheads'!A:G,6,FALSE)</f>
        <v>44294</v>
      </c>
      <c r="H168" s="332"/>
      <c r="I168" s="361" t="s">
        <v>354</v>
      </c>
      <c r="J168" s="27">
        <f>VLOOKUP(I168,'Northern Branch Phase II Debris'!A:F,2,FALSE)</f>
        <v>52</v>
      </c>
      <c r="K168" s="27" t="str">
        <f>VLOOKUP(I168,'Northern Branch Phase II Debris'!A:F,3,FALSE)</f>
        <v>Rocky Point Road</v>
      </c>
      <c r="L168" s="29">
        <f>VLOOKUP(I168,'Go Backs'!A:H,8,FALSE)</f>
        <v>1</v>
      </c>
      <c r="M168" s="33" t="s">
        <v>4005</v>
      </c>
      <c r="N168" s="336">
        <f>VLOOKUP(I168,'Northern Branch Phase II Debris'!A:F,4,FALSE)</f>
        <v>3</v>
      </c>
      <c r="O168" s="339">
        <f>VLOOKUP(I168,'Go Backs'!A:H,6,FALSE)</f>
        <v>44264</v>
      </c>
      <c r="P168" s="333"/>
      <c r="Q168" s="333"/>
      <c r="R168" s="333"/>
      <c r="S168" s="333"/>
      <c r="T168" s="333"/>
      <c r="U168" s="333"/>
      <c r="V168" s="333"/>
      <c r="W168" s="333"/>
      <c r="X168" s="333"/>
      <c r="Y168" s="333"/>
      <c r="Z168" s="333"/>
      <c r="AA168" s="333"/>
      <c r="AB168" s="333"/>
      <c r="AC168" s="333"/>
      <c r="AD168" s="333"/>
      <c r="AE168" s="333"/>
      <c r="AF168" s="333"/>
      <c r="AG168" s="333"/>
    </row>
    <row r="169" spans="1:33" ht="15.75">
      <c r="A169" s="361" t="s">
        <v>1890</v>
      </c>
      <c r="B169" s="27">
        <f>VLOOKUP(A169,'Northern Branch Phase II Debris'!A:F,2,FALSE)</f>
        <v>996</v>
      </c>
      <c r="C169" s="27" t="str">
        <f>VLOOKUP(A169,'Northern Branch Phase II Debris'!A:F,3,FALSE)</f>
        <v>Big Ridge Road</v>
      </c>
      <c r="D169" s="335">
        <f>VLOOKUP(A169,'Go Aheads'!A:H,8,FALSE)</f>
        <v>8</v>
      </c>
      <c r="E169" s="57" t="s">
        <v>4284</v>
      </c>
      <c r="F169" s="336">
        <f>VLOOKUP(A169,'Northern Branch Phase II Debris'!A:F,4,FALSE)</f>
        <v>7</v>
      </c>
      <c r="G169" s="337">
        <f>VLOOKUP(A169,'Go Aheads'!A:G,6,FALSE)</f>
        <v>44378</v>
      </c>
      <c r="H169" s="332"/>
      <c r="I169" s="361" t="s">
        <v>2153</v>
      </c>
      <c r="J169" s="27">
        <f>VLOOKUP(I169,'Northern Branch Phase II Debris'!A:F,2,FALSE)</f>
        <v>40</v>
      </c>
      <c r="K169" s="27" t="str">
        <f>VLOOKUP(I169,'Northern Branch Phase II Debris'!A:F,3,FALSE)</f>
        <v>Echo Ridge Road</v>
      </c>
      <c r="L169" s="29">
        <f>VLOOKUP(I169,'Go Backs'!A:H,8,FALSE)</f>
        <v>1</v>
      </c>
      <c r="M169" s="44" t="s">
        <v>4524</v>
      </c>
      <c r="N169" s="336">
        <f>VLOOKUP(I169,'Northern Branch Phase II Debris'!A:F,4,FALSE)</f>
        <v>3</v>
      </c>
      <c r="O169" s="339">
        <f>VLOOKUP(I169,'Go Backs'!A:H,6,FALSE)</f>
        <v>44317</v>
      </c>
      <c r="P169" s="333"/>
      <c r="Q169" s="333"/>
      <c r="R169" s="333"/>
      <c r="S169" s="333"/>
      <c r="T169" s="333"/>
      <c r="U169" s="333"/>
      <c r="V169" s="333"/>
      <c r="W169" s="333"/>
      <c r="X169" s="333"/>
      <c r="Y169" s="333"/>
      <c r="Z169" s="333"/>
      <c r="AA169" s="333"/>
      <c r="AB169" s="333"/>
      <c r="AC169" s="333"/>
      <c r="AD169" s="333"/>
      <c r="AE169" s="333"/>
      <c r="AF169" s="333"/>
      <c r="AG169" s="333"/>
    </row>
    <row r="170" spans="1:33" ht="31.5">
      <c r="A170" s="361" t="s">
        <v>613</v>
      </c>
      <c r="B170" s="27">
        <f>VLOOKUP(A170,'Northern Branch Phase II Debris'!A:F,2,FALSE)</f>
        <v>10645</v>
      </c>
      <c r="C170" s="27" t="str">
        <f>VLOOKUP(A170,'Northern Branch Phase II Debris'!A:F,3,FALSE)</f>
        <v>Oroville Quincy Highway</v>
      </c>
      <c r="D170" s="335">
        <f>VLOOKUP(A170,'Go Aheads'!A:H,8,FALSE)</f>
        <v>7</v>
      </c>
      <c r="E170" s="44" t="s">
        <v>4298</v>
      </c>
      <c r="F170" s="336">
        <f>VLOOKUP(A170,'Northern Branch Phase II Debris'!A:F,4,FALSE)</f>
        <v>9</v>
      </c>
      <c r="G170" s="337">
        <f>VLOOKUP(A170,'Go Aheads'!A:G,6,FALSE)</f>
        <v>44312</v>
      </c>
      <c r="H170" s="332"/>
      <c r="I170" s="361" t="s">
        <v>1986</v>
      </c>
      <c r="J170" s="27">
        <f>VLOOKUP(I170,'Northern Branch Phase II Debris'!A:F,2,FALSE)</f>
        <v>95</v>
      </c>
      <c r="K170" s="27" t="str">
        <f>VLOOKUP(I170,'Northern Branch Phase II Debris'!A:F,3,FALSE)</f>
        <v>Quartz Hill Lane</v>
      </c>
      <c r="L170" s="29">
        <f>VLOOKUP(I170,'Go Backs'!A:H,8,FALSE)</f>
        <v>10</v>
      </c>
      <c r="M170" s="53" t="s">
        <v>4560</v>
      </c>
      <c r="N170" s="336">
        <f>VLOOKUP(I170,'Northern Branch Phase II Debris'!A:F,4,FALSE)</f>
        <v>10</v>
      </c>
      <c r="O170" s="339">
        <f>VLOOKUP(I170,'Go Backs'!A:H,6,FALSE)</f>
        <v>44309</v>
      </c>
      <c r="P170" s="333"/>
      <c r="Q170" s="333"/>
      <c r="R170" s="333"/>
      <c r="S170" s="333"/>
      <c r="T170" s="333"/>
      <c r="U170" s="333"/>
      <c r="V170" s="333"/>
      <c r="W170" s="333"/>
      <c r="X170" s="333"/>
      <c r="Y170" s="333"/>
      <c r="Z170" s="333"/>
      <c r="AA170" s="333"/>
      <c r="AB170" s="333"/>
      <c r="AC170" s="333"/>
      <c r="AD170" s="333"/>
      <c r="AE170" s="333"/>
      <c r="AF170" s="333"/>
      <c r="AG170" s="333"/>
    </row>
    <row r="171" spans="1:33" ht="15.75">
      <c r="A171" s="361" t="s">
        <v>1037</v>
      </c>
      <c r="B171" s="27">
        <f>VLOOKUP(A171,'Northern Branch Phase II Debris'!A:F,2,FALSE)</f>
        <v>15</v>
      </c>
      <c r="C171" s="27" t="str">
        <f>VLOOKUP(A171,'Northern Branch Phase II Debris'!A:F,3,FALSE)</f>
        <v>Pine Ridge Lane</v>
      </c>
      <c r="D171" s="335">
        <f>VLOOKUP(A171,'Go Aheads'!A:H,8,FALSE)</f>
        <v>4</v>
      </c>
      <c r="E171" s="44" t="s">
        <v>4299</v>
      </c>
      <c r="F171" s="336">
        <f>VLOOKUP(A171,'Northern Branch Phase II Debris'!A:F,4,FALSE)</f>
        <v>5</v>
      </c>
      <c r="G171" s="337">
        <f>VLOOKUP(A171,'Go Aheads'!A:G,6,FALSE)</f>
        <v>44312</v>
      </c>
      <c r="H171" s="332"/>
      <c r="I171" s="361" t="s">
        <v>2120</v>
      </c>
      <c r="J171" s="27">
        <f>VLOOKUP(I171,'Northern Branch Phase II Debris'!A:F,2,FALSE)</f>
        <v>2115</v>
      </c>
      <c r="K171" s="27" t="str">
        <f>VLOOKUP(I171,'Northern Branch Phase II Debris'!A:F,3,FALSE)</f>
        <v>Lumpkin Road</v>
      </c>
      <c r="L171" s="29">
        <f>VLOOKUP(I171,'Go Backs'!A:H,8,FALSE)</f>
        <v>1</v>
      </c>
      <c r="M171" s="53" t="s">
        <v>4952</v>
      </c>
      <c r="N171" s="336">
        <f>VLOOKUP(I171,'Northern Branch Phase II Debris'!A:F,4,FALSE)</f>
        <v>2</v>
      </c>
      <c r="O171" s="339">
        <f>VLOOKUP(I171,'Go Backs'!A:H,6,FALSE)</f>
        <v>44326</v>
      </c>
      <c r="P171" s="333"/>
      <c r="Q171" s="333"/>
      <c r="R171" s="333"/>
      <c r="S171" s="333"/>
      <c r="T171" s="333"/>
      <c r="U171" s="333"/>
      <c r="V171" s="333"/>
      <c r="W171" s="333"/>
      <c r="X171" s="333"/>
      <c r="Y171" s="333"/>
      <c r="Z171" s="333"/>
      <c r="AA171" s="333"/>
      <c r="AB171" s="333"/>
      <c r="AC171" s="333"/>
      <c r="AD171" s="333"/>
      <c r="AE171" s="333"/>
      <c r="AF171" s="333"/>
      <c r="AG171" s="333"/>
    </row>
    <row r="172" spans="1:33" ht="15.75">
      <c r="A172" s="361" t="s">
        <v>15</v>
      </c>
      <c r="B172" s="27" t="str">
        <f>VLOOKUP(A172,'Northern Branch Phase II Debris'!A:F,2,FALSE)</f>
        <v>061-310-062-000</v>
      </c>
      <c r="C172" s="27" t="str">
        <f>VLOOKUP(A172,'Northern Branch Phase II Debris'!A:F,3,FALSE)</f>
        <v>PTN SEC 31-21-6 E</v>
      </c>
      <c r="D172" s="335">
        <f>VLOOKUP(A172,'Go Aheads'!A:H,8,FALSE)</f>
        <v>1</v>
      </c>
      <c r="E172" s="44" t="s">
        <v>4300</v>
      </c>
      <c r="F172" s="336">
        <f>VLOOKUP(A172,'Northern Branch Phase II Debris'!A:F,4,FALSE)</f>
        <v>1</v>
      </c>
      <c r="G172" s="337">
        <f>VLOOKUP(A172,'Go Aheads'!A:G,6,FALSE)</f>
        <v>44312</v>
      </c>
      <c r="H172" s="332"/>
      <c r="I172" s="365" t="s">
        <v>195</v>
      </c>
      <c r="J172" s="27">
        <f>VLOOKUP(I172,'Northern Branch Phase II Debris'!A:F,2,FALSE)</f>
        <v>272</v>
      </c>
      <c r="K172" s="27" t="str">
        <f>VLOOKUP(I172,'Northern Branch Phase II Debris'!A:F,3,FALSE)</f>
        <v>Ponderosa Way</v>
      </c>
      <c r="L172" s="29">
        <f>VLOOKUP(I172,'Go Backs'!A:H,8,FALSE)</f>
        <v>9</v>
      </c>
      <c r="M172" s="58" t="s">
        <v>6991</v>
      </c>
      <c r="N172" s="336">
        <f>VLOOKUP(I172,'Northern Branch Phase II Debris'!A:F,4,FALSE)</f>
        <v>13</v>
      </c>
      <c r="O172" s="339">
        <f>VLOOKUP(I172,'Go Backs'!A:H,6,FALSE)</f>
        <v>44277</v>
      </c>
      <c r="P172" s="333"/>
      <c r="Q172" s="333"/>
      <c r="R172" s="333"/>
      <c r="S172" s="333"/>
      <c r="T172" s="333"/>
      <c r="U172" s="333"/>
      <c r="V172" s="333"/>
      <c r="W172" s="333"/>
      <c r="X172" s="333"/>
      <c r="Y172" s="333"/>
      <c r="Z172" s="333"/>
      <c r="AA172" s="333"/>
      <c r="AB172" s="333"/>
      <c r="AC172" s="333"/>
      <c r="AD172" s="333"/>
      <c r="AE172" s="333"/>
      <c r="AF172" s="333"/>
      <c r="AG172" s="333"/>
    </row>
    <row r="173" spans="1:33" ht="15.75">
      <c r="A173" s="361" t="s">
        <v>2071</v>
      </c>
      <c r="B173" s="27">
        <f>VLOOKUP(A173,'Northern Branch Phase II Debris'!A:F,2,FALSE)</f>
        <v>18</v>
      </c>
      <c r="C173" s="27" t="str">
        <f>VLOOKUP(A173,'Northern Branch Phase II Debris'!A:F,3,FALSE)</f>
        <v>Star View Way</v>
      </c>
      <c r="D173" s="335">
        <f>VLOOKUP(A173,'Go Aheads'!A:H,8,FALSE)</f>
        <v>3</v>
      </c>
      <c r="E173" s="44" t="s">
        <v>4301</v>
      </c>
      <c r="F173" s="336">
        <f>VLOOKUP(A173,'Northern Branch Phase II Debris'!A:F,4,FALSE)</f>
        <v>3</v>
      </c>
      <c r="G173" s="337">
        <f>VLOOKUP(A173,'Go Aheads'!A:G,6,FALSE)</f>
        <v>44312</v>
      </c>
      <c r="H173" s="332"/>
      <c r="I173" s="365" t="s">
        <v>1942</v>
      </c>
      <c r="J173" s="27">
        <f>VLOOKUP(I173,'Northern Branch Phase II Debris'!A:F,2,FALSE)</f>
        <v>1029</v>
      </c>
      <c r="K173" s="27" t="str">
        <f>VLOOKUP(I173,'Northern Branch Phase II Debris'!A:F,3,FALSE)</f>
        <v>Bald Rock Road</v>
      </c>
      <c r="L173" s="29">
        <f>VLOOKUP(I173,'Go Backs'!A:H,8,FALSE)</f>
        <v>4</v>
      </c>
      <c r="M173" s="44" t="s">
        <v>4311</v>
      </c>
      <c r="N173" s="336">
        <f>VLOOKUP(I173,'Northern Branch Phase II Debris'!A:F,4,FALSE)</f>
        <v>5</v>
      </c>
      <c r="O173" s="339">
        <f>VLOOKUP(I173,'Go Backs'!A:H,6,FALSE)</f>
        <v>44306</v>
      </c>
      <c r="P173" s="333"/>
      <c r="Q173" s="333"/>
      <c r="R173" s="333"/>
      <c r="S173" s="333"/>
      <c r="T173" s="333"/>
      <c r="U173" s="333"/>
      <c r="V173" s="333"/>
      <c r="W173" s="333"/>
      <c r="X173" s="333"/>
      <c r="Y173" s="333"/>
      <c r="Z173" s="333"/>
      <c r="AA173" s="333"/>
      <c r="AB173" s="333"/>
      <c r="AC173" s="333"/>
      <c r="AD173" s="333"/>
      <c r="AE173" s="333"/>
      <c r="AF173" s="333"/>
      <c r="AG173" s="333"/>
    </row>
    <row r="174" spans="1:33" ht="15.75">
      <c r="A174" s="361" t="s">
        <v>1578</v>
      </c>
      <c r="B174" s="27" t="str">
        <f>VLOOKUP(A174,'Northern Branch Phase II Debris'!A:F,2,FALSE)</f>
        <v>061-350-001-000</v>
      </c>
      <c r="C174" s="27" t="str">
        <f>VLOOKUP(A174,'Northern Branch Phase II Debris'!A:F,3,FALSE)</f>
        <v>Star View Way</v>
      </c>
      <c r="D174" s="335">
        <f>VLOOKUP(A174,'Go Aheads'!A:H,8,FALSE)</f>
        <v>1</v>
      </c>
      <c r="E174" s="53" t="s">
        <v>4302</v>
      </c>
      <c r="F174" s="336">
        <f>VLOOKUP(A174,'Northern Branch Phase II Debris'!A:F,4,FALSE)</f>
        <v>1</v>
      </c>
      <c r="G174" s="337">
        <f>VLOOKUP(A174,'Go Aheads'!A:G,6,FALSE)</f>
        <v>44312</v>
      </c>
      <c r="H174" s="332"/>
      <c r="I174" s="365" t="s">
        <v>28</v>
      </c>
      <c r="J174" s="27">
        <f>VLOOKUP(I174,'Northern Branch Phase II Debris'!A:F,2,FALSE)</f>
        <v>2541</v>
      </c>
      <c r="K174" s="27" t="str">
        <f>VLOOKUP(I174,'Northern Branch Phase II Debris'!A:F,3,FALSE)</f>
        <v>Bald Rock Road</v>
      </c>
      <c r="L174" s="29">
        <f>VLOOKUP(I175,'Go Backs'!A:H,8,FALSE)</f>
        <v>10</v>
      </c>
      <c r="M174" s="44" t="s">
        <v>7065</v>
      </c>
      <c r="N174" s="336">
        <f>VLOOKUP(I174,'Northern Branch Phase II Debris'!A:F,4,FALSE)</f>
        <v>12</v>
      </c>
      <c r="O174" s="339">
        <f>VLOOKUP(I174,'Go Backs'!A:H,6,FALSE)</f>
        <v>44329</v>
      </c>
      <c r="P174" s="333"/>
      <c r="Q174" s="333"/>
      <c r="R174" s="333"/>
      <c r="S174" s="333"/>
      <c r="T174" s="333"/>
      <c r="U174" s="333"/>
      <c r="V174" s="333"/>
      <c r="W174" s="333"/>
      <c r="X174" s="333"/>
      <c r="Y174" s="333"/>
      <c r="Z174" s="333"/>
      <c r="AA174" s="333"/>
      <c r="AB174" s="333"/>
      <c r="AC174" s="333"/>
      <c r="AD174" s="333"/>
      <c r="AE174" s="333"/>
      <c r="AF174" s="333"/>
      <c r="AG174" s="333"/>
    </row>
    <row r="175" spans="1:33" ht="15.75">
      <c r="A175" s="361" t="s">
        <v>1121</v>
      </c>
      <c r="B175" s="27">
        <f>VLOOKUP(A175,'Northern Branch Phase II Debris'!A:F,2,FALSE)</f>
        <v>260</v>
      </c>
      <c r="C175" s="27" t="str">
        <f>VLOOKUP(A175,'Northern Branch Phase II Debris'!A:F,3,FALSE)</f>
        <v>Pine Tree Lane</v>
      </c>
      <c r="D175" s="335">
        <f>VLOOKUP(A175,'Go Aheads'!A:H,8,FALSE)</f>
        <v>2</v>
      </c>
      <c r="E175" s="53" t="s">
        <v>4303</v>
      </c>
      <c r="F175" s="336">
        <f>VLOOKUP(A175,'Northern Branch Phase II Debris'!A:F,4,FALSE)</f>
        <v>2</v>
      </c>
      <c r="G175" s="337">
        <f>VLOOKUP(A175,'Go Aheads'!A:G,6,FALSE)</f>
        <v>44312</v>
      </c>
      <c r="H175" s="332"/>
      <c r="I175" s="325" t="s">
        <v>210</v>
      </c>
      <c r="J175" s="27">
        <f>VLOOKUP(I175,'Northern Branch Phase II Debris'!A:F,2,FALSE)</f>
        <v>19</v>
      </c>
      <c r="K175" s="27" t="str">
        <f>VLOOKUP(I175,'Northern Branch Phase II Debris'!A:F,3,FALSE)</f>
        <v>Ritberger Road</v>
      </c>
      <c r="L175" s="29" t="e">
        <f>VLOOKUP(I176,'Go Backs'!A:H,8,FALSE)</f>
        <v>#N/A</v>
      </c>
      <c r="M175" s="366" t="s">
        <v>7245</v>
      </c>
      <c r="N175" s="336">
        <f>VLOOKUP(I175,'Northern Branch Phase II Debris'!A:F,4,FALSE)</f>
        <v>9</v>
      </c>
      <c r="O175" s="339">
        <f>VLOOKUP(I175,'Go Backs'!A:H,6,FALSE)</f>
        <v>44331</v>
      </c>
      <c r="P175" s="333"/>
      <c r="Q175" s="333"/>
      <c r="R175" s="333"/>
      <c r="S175" s="333"/>
      <c r="T175" s="333"/>
      <c r="U175" s="333"/>
      <c r="V175" s="333"/>
      <c r="W175" s="333"/>
      <c r="X175" s="333"/>
      <c r="Y175" s="333"/>
      <c r="Z175" s="333"/>
      <c r="AA175" s="333"/>
      <c r="AB175" s="333"/>
      <c r="AC175" s="333"/>
      <c r="AD175" s="333"/>
      <c r="AE175" s="333"/>
      <c r="AF175" s="333"/>
      <c r="AG175" s="333"/>
    </row>
    <row r="176" spans="1:33" ht="15.75">
      <c r="A176" s="361" t="s">
        <v>1941</v>
      </c>
      <c r="B176" s="27">
        <f>VLOOKUP(A176,'Northern Branch Phase II Debris'!A:F,2,FALSE)</f>
        <v>5</v>
      </c>
      <c r="C176" s="27" t="str">
        <f>VLOOKUP(A176,'Northern Branch Phase II Debris'!A:F,3,FALSE)</f>
        <v>Rip Van Way</v>
      </c>
      <c r="D176" s="335">
        <f>VLOOKUP(A176,'Go Aheads'!A:H,8,FALSE)</f>
        <v>2</v>
      </c>
      <c r="E176" s="53" t="s">
        <v>4304</v>
      </c>
      <c r="F176" s="336">
        <f>VLOOKUP(A176,'Northern Branch Phase II Debris'!A:F,4,FALSE)</f>
        <v>2</v>
      </c>
      <c r="G176" s="337">
        <f>VLOOKUP(A176,'Go Aheads'!A:G,6,FALSE)</f>
        <v>44312</v>
      </c>
      <c r="H176" s="332"/>
      <c r="I176" s="325" t="s">
        <v>682</v>
      </c>
      <c r="J176" s="27">
        <f>VLOOKUP(I176,'Northern Branch Phase II Debris'!A:F,2,FALSE)</f>
        <v>55</v>
      </c>
      <c r="K176" s="27" t="str">
        <f>VLOOKUP(I176,'Northern Branch Phase II Debris'!A:F,3,FALSE)</f>
        <v>Bald Rock Road</v>
      </c>
      <c r="L176" s="29">
        <f>VLOOKUP(I177,'Go Backs'!A:H,8,FALSE)</f>
        <v>5</v>
      </c>
      <c r="M176" s="69" t="s">
        <v>4308</v>
      </c>
      <c r="N176" s="336">
        <f>VLOOKUP(I176,'Northern Branch Phase II Debris'!A:F,4,FALSE)</f>
        <v>2</v>
      </c>
      <c r="O176" s="339" t="e">
        <f>VLOOKUP(I176,'Go Backs'!A:H,6,FALSE)</f>
        <v>#N/A</v>
      </c>
      <c r="P176" s="333"/>
      <c r="Q176" s="333"/>
      <c r="R176" s="333"/>
      <c r="S176" s="333"/>
      <c r="T176" s="333"/>
      <c r="U176" s="333"/>
      <c r="V176" s="333"/>
      <c r="W176" s="333"/>
      <c r="X176" s="333"/>
      <c r="Y176" s="333"/>
      <c r="Z176" s="333"/>
      <c r="AA176" s="333"/>
      <c r="AB176" s="333"/>
      <c r="AC176" s="333"/>
      <c r="AD176" s="333"/>
      <c r="AE176" s="333"/>
      <c r="AF176" s="333"/>
      <c r="AG176" s="333"/>
    </row>
    <row r="177" spans="1:33" ht="15.75">
      <c r="A177" s="361" t="s">
        <v>1341</v>
      </c>
      <c r="B177" s="27">
        <f>VLOOKUP(A177,'Northern Branch Phase II Debris'!A:F,2,FALSE)</f>
        <v>63</v>
      </c>
      <c r="C177" s="27" t="str">
        <f>VLOOKUP(A177,'Northern Branch Phase II Debris'!A:F,3,FALSE)</f>
        <v>Rip Van Way</v>
      </c>
      <c r="D177" s="335">
        <f>VLOOKUP(A177,'Go Aheads'!A:H,8,FALSE)</f>
        <v>2</v>
      </c>
      <c r="E177" s="44" t="s">
        <v>4347</v>
      </c>
      <c r="F177" s="336">
        <f>VLOOKUP(A177,'Northern Branch Phase II Debris'!A:F,4,FALSE)</f>
        <v>2</v>
      </c>
      <c r="G177" s="337">
        <f>VLOOKUP(A177,'Go Aheads'!A:G,6,FALSE)</f>
        <v>44313</v>
      </c>
      <c r="H177" s="332"/>
      <c r="I177" s="325" t="s">
        <v>1445</v>
      </c>
      <c r="J177" s="27">
        <f>VLOOKUP(I177,'Northern Branch Phase II Debris'!A:F,2,FALSE)</f>
        <v>83</v>
      </c>
      <c r="K177" s="27" t="str">
        <f>VLOOKUP(I177,'Northern Branch Phase II Debris'!A:F,3,FALSE)</f>
        <v>Pam R Lane</v>
      </c>
      <c r="L177" s="29">
        <f>VLOOKUP(I178,'Go Backs'!A:H,8,FALSE)</f>
        <v>2</v>
      </c>
      <c r="M177" s="69" t="s">
        <v>7595</v>
      </c>
      <c r="N177" s="336">
        <f>VLOOKUP(I177,'Northern Branch Phase II Debris'!A:F,4,FALSE)</f>
        <v>3</v>
      </c>
      <c r="O177" s="339">
        <f>VLOOKUP(I177,'Go Backs'!A:H,6,FALSE)</f>
        <v>44335</v>
      </c>
      <c r="P177" s="333"/>
      <c r="Q177" s="333"/>
      <c r="R177" s="333"/>
      <c r="S177" s="333"/>
      <c r="T177" s="333"/>
      <c r="U177" s="333"/>
      <c r="V177" s="333"/>
      <c r="W177" s="333"/>
      <c r="X177" s="333"/>
      <c r="Y177" s="333"/>
      <c r="Z177" s="333"/>
      <c r="AA177" s="333"/>
      <c r="AB177" s="333"/>
      <c r="AC177" s="333"/>
      <c r="AD177" s="333"/>
      <c r="AE177" s="333"/>
      <c r="AF177" s="333"/>
      <c r="AG177" s="333"/>
    </row>
    <row r="178" spans="1:33" ht="31.5">
      <c r="A178" s="361" t="s">
        <v>1497</v>
      </c>
      <c r="B178" s="27">
        <f>VLOOKUP(A178,'Northern Branch Phase II Debris'!A:F,2,FALSE)</f>
        <v>40</v>
      </c>
      <c r="C178" s="27" t="str">
        <f>VLOOKUP(A178,'Northern Branch Phase II Debris'!A:F,3,FALSE)</f>
        <v>Indian Cemetery Road</v>
      </c>
      <c r="D178" s="335">
        <f>VLOOKUP(A178,'Go Aheads'!A:H,8,FALSE)</f>
        <v>1</v>
      </c>
      <c r="E178" s="44" t="s">
        <v>4348</v>
      </c>
      <c r="F178" s="336">
        <f>VLOOKUP(A178,'Northern Branch Phase II Debris'!A:F,4,FALSE)</f>
        <v>1</v>
      </c>
      <c r="G178" s="337">
        <f>VLOOKUP(A178,'Go Aheads'!A:G,6,FALSE)</f>
        <v>44313</v>
      </c>
      <c r="H178" s="332"/>
      <c r="I178" s="325" t="s">
        <v>1500</v>
      </c>
      <c r="J178" s="27">
        <f>VLOOKUP(I178,'Northern Branch Phase II Debris'!A:F,2,FALSE)</f>
        <v>284</v>
      </c>
      <c r="K178" s="27" t="str">
        <f>VLOOKUP(I178,'Northern Branch Phase II Debris'!A:F,3,FALSE)</f>
        <v>Bean Creek Road</v>
      </c>
      <c r="L178" s="29">
        <f>VLOOKUP(I179,'Go Backs'!A:H,8,FALSE)</f>
        <v>7</v>
      </c>
      <c r="M178" s="367" t="s">
        <v>7847</v>
      </c>
      <c r="N178" s="336">
        <f>VLOOKUP(I178,'Northern Branch Phase II Debris'!A:F,4,FALSE)</f>
        <v>2</v>
      </c>
      <c r="O178" s="339">
        <f>VLOOKUP(I178,'Go Backs'!A:H,6,FALSE)</f>
        <v>44340</v>
      </c>
      <c r="P178" s="333"/>
      <c r="Q178" s="333"/>
      <c r="R178" s="333"/>
      <c r="S178" s="333"/>
      <c r="T178" s="333"/>
      <c r="U178" s="333"/>
      <c r="V178" s="333"/>
      <c r="W178" s="333"/>
      <c r="X178" s="333"/>
      <c r="Y178" s="333"/>
      <c r="Z178" s="333"/>
      <c r="AA178" s="333"/>
      <c r="AB178" s="333"/>
      <c r="AC178" s="333"/>
      <c r="AD178" s="333"/>
      <c r="AE178" s="333"/>
      <c r="AF178" s="333"/>
      <c r="AG178" s="333"/>
    </row>
    <row r="179" spans="1:33" ht="15.75">
      <c r="A179" s="361" t="s">
        <v>824</v>
      </c>
      <c r="B179" s="27">
        <f>VLOOKUP(A179,'Northern Branch Phase II Debris'!A:F,2,FALSE)</f>
        <v>86</v>
      </c>
      <c r="C179" s="27" t="str">
        <f>VLOOKUP(A179,'Northern Branch Phase II Debris'!A:F,3,FALSE)</f>
        <v>Aussie Way</v>
      </c>
      <c r="D179" s="335">
        <f>VLOOKUP(A179,'Go Aheads'!A:H,8,FALSE)</f>
        <v>2</v>
      </c>
      <c r="E179" s="44" t="s">
        <v>4349</v>
      </c>
      <c r="F179" s="336">
        <f>VLOOKUP(A179,'Northern Branch Phase II Debris'!A:F,4,FALSE)</f>
        <v>1</v>
      </c>
      <c r="G179" s="337">
        <f>VLOOKUP(A179,'Go Aheads'!A:G,6,FALSE)</f>
        <v>44313</v>
      </c>
      <c r="H179" s="332"/>
      <c r="I179" s="325" t="s">
        <v>2091</v>
      </c>
      <c r="J179" s="27">
        <f>VLOOKUP(I179,'Northern Branch Phase II Debris'!A:F,2,FALSE)</f>
        <v>321</v>
      </c>
      <c r="K179" s="27" t="str">
        <f>VLOOKUP(I179,'Northern Branch Phase II Debris'!A:F,3,FALSE)</f>
        <v>Long Point Road</v>
      </c>
      <c r="L179" s="29">
        <f>VLOOKUP(I180,'Go Backs'!A:H,8,FALSE)</f>
        <v>6</v>
      </c>
      <c r="M179" s="368" t="s">
        <v>8016</v>
      </c>
      <c r="N179" s="336">
        <f>VLOOKUP(I179,'Northern Branch Phase II Debris'!A:F,4,FALSE)</f>
        <v>6</v>
      </c>
      <c r="O179" s="339">
        <f>VLOOKUP(I179,'Go Backs'!A:H,6,FALSE)</f>
        <v>44341</v>
      </c>
      <c r="P179" s="333"/>
      <c r="Q179" s="333"/>
      <c r="R179" s="333"/>
      <c r="S179" s="333"/>
      <c r="T179" s="333"/>
      <c r="U179" s="333"/>
      <c r="V179" s="333"/>
      <c r="W179" s="333"/>
      <c r="X179" s="333"/>
      <c r="Y179" s="333"/>
      <c r="Z179" s="333"/>
      <c r="AA179" s="333"/>
      <c r="AB179" s="333"/>
      <c r="AC179" s="333"/>
      <c r="AD179" s="333"/>
      <c r="AE179" s="333"/>
      <c r="AF179" s="333"/>
      <c r="AG179" s="333"/>
    </row>
    <row r="180" spans="1:33" ht="31.5">
      <c r="A180" s="361" t="s">
        <v>595</v>
      </c>
      <c r="B180" s="27">
        <f>VLOOKUP(A180,'Northern Branch Phase II Debris'!A:F,2,FALSE)</f>
        <v>5</v>
      </c>
      <c r="C180" s="27" t="str">
        <f>VLOOKUP(A180,'Northern Branch Phase II Debris'!A:F,3,FALSE)</f>
        <v>Lower Pine Tree Lane</v>
      </c>
      <c r="D180" s="335">
        <f>VLOOKUP(A180,'Go Aheads'!A:H,8,FALSE)</f>
        <v>2</v>
      </c>
      <c r="E180" s="44" t="s">
        <v>4350</v>
      </c>
      <c r="F180" s="336">
        <f>VLOOKUP(A180,'Northern Branch Phase II Debris'!A:F,4,FALSE)</f>
        <v>4</v>
      </c>
      <c r="G180" s="337">
        <f>VLOOKUP(A180,'Go Aheads'!A:G,6,FALSE)</f>
        <v>44313</v>
      </c>
      <c r="H180" s="332"/>
      <c r="I180" s="325" t="s">
        <v>502</v>
      </c>
      <c r="J180" s="27">
        <f>VLOOKUP(I180,'Northern Branch Phase II Debris'!A:F,2,FALSE)</f>
        <v>15</v>
      </c>
      <c r="K180" s="27" t="str">
        <f>VLOOKUP(I180,'Northern Branch Phase II Debris'!A:F,3,FALSE)</f>
        <v>Granite Peak Court</v>
      </c>
      <c r="L180" s="29">
        <f>VLOOKUP(I181,'Go Backs'!A:H,8,FALSE)</f>
        <v>1</v>
      </c>
      <c r="M180" s="369" t="s">
        <v>8091</v>
      </c>
      <c r="N180" s="336">
        <f>VLOOKUP(I180,'Northern Branch Phase II Debris'!A:F,4,FALSE)</f>
        <v>7</v>
      </c>
      <c r="O180" s="339">
        <f>VLOOKUP(I180,'Go Backs'!A:H,6,FALSE)</f>
        <v>44342</v>
      </c>
      <c r="P180" s="333"/>
      <c r="Q180" s="333"/>
      <c r="R180" s="333"/>
      <c r="S180" s="333"/>
      <c r="T180" s="333"/>
      <c r="U180" s="333"/>
      <c r="V180" s="333"/>
      <c r="W180" s="333"/>
      <c r="X180" s="333"/>
      <c r="Y180" s="333"/>
      <c r="Z180" s="333"/>
      <c r="AA180" s="333"/>
      <c r="AB180" s="333"/>
      <c r="AC180" s="333"/>
      <c r="AD180" s="333"/>
      <c r="AE180" s="333"/>
      <c r="AF180" s="333"/>
      <c r="AG180" s="333"/>
    </row>
    <row r="181" spans="1:33" ht="15.75">
      <c r="A181" s="361" t="s">
        <v>1846</v>
      </c>
      <c r="B181" s="27">
        <f>VLOOKUP(A181,'Northern Branch Phase II Debris'!A:F,2,FALSE)</f>
        <v>425</v>
      </c>
      <c r="C181" s="27" t="str">
        <f>VLOOKUP(A181,'Northern Branch Phase II Debris'!A:F,3,FALSE)</f>
        <v>Onyett Road</v>
      </c>
      <c r="D181" s="335">
        <f>VLOOKUP(A181,'Go Aheads'!A:H,8,FALSE)</f>
        <v>1</v>
      </c>
      <c r="E181" s="44" t="s">
        <v>4351</v>
      </c>
      <c r="F181" s="336">
        <f>VLOOKUP(A181,'Northern Branch Phase II Debris'!A:F,4,FALSE)</f>
        <v>1</v>
      </c>
      <c r="G181" s="337">
        <f>VLOOKUP(A181,'Go Aheads'!A:G,6,FALSE)</f>
        <v>44313</v>
      </c>
      <c r="H181" s="332"/>
      <c r="I181" s="325" t="s">
        <v>825</v>
      </c>
      <c r="J181" s="27">
        <f>VLOOKUP(I181,'Northern Branch Phase II Debris'!A:F,2,FALSE)</f>
        <v>10</v>
      </c>
      <c r="K181" s="27" t="str">
        <f>VLOOKUP(I181,'Northern Branch Phase II Debris'!A:F,3,FALSE)</f>
        <v>Menzie Lane</v>
      </c>
      <c r="L181" s="29" t="e">
        <f>VLOOKUP(I182,'Go Backs'!A:H,8,FALSE)</f>
        <v>#N/A</v>
      </c>
      <c r="M181" s="370" t="s">
        <v>8092</v>
      </c>
      <c r="N181" s="336">
        <f>VLOOKUP(I181,'Northern Branch Phase II Debris'!A:F,4,FALSE)</f>
        <v>2</v>
      </c>
      <c r="O181" s="339">
        <f>VLOOKUP(I181,'Go Backs'!A:H,6,FALSE)</f>
        <v>44342</v>
      </c>
      <c r="P181" s="333"/>
      <c r="Q181" s="333"/>
      <c r="R181" s="333"/>
      <c r="S181" s="333"/>
      <c r="T181" s="333"/>
      <c r="U181" s="333"/>
      <c r="V181" s="333"/>
      <c r="W181" s="333"/>
      <c r="X181" s="333"/>
      <c r="Y181" s="333"/>
      <c r="Z181" s="333"/>
      <c r="AA181" s="333"/>
      <c r="AB181" s="333"/>
      <c r="AC181" s="333"/>
      <c r="AD181" s="333"/>
      <c r="AE181" s="333"/>
      <c r="AF181" s="333"/>
      <c r="AG181" s="333"/>
    </row>
    <row r="182" spans="1:33" ht="15.75">
      <c r="A182" s="361" t="s">
        <v>1845</v>
      </c>
      <c r="B182" s="27" t="str">
        <f>VLOOKUP(A182,'Northern Branch Phase II Debris'!A:F,2,FALSE)</f>
        <v>071-060-030-000</v>
      </c>
      <c r="C182" s="27" t="str">
        <f>VLOOKUP(A182,'Northern Branch Phase II Debris'!A:F,3,FALSE)</f>
        <v>Onyett Road</v>
      </c>
      <c r="D182" s="335">
        <f>VLOOKUP(A182,'Go Aheads'!A:H,8,FALSE)</f>
        <v>2</v>
      </c>
      <c r="E182" s="44" t="s">
        <v>4352</v>
      </c>
      <c r="F182" s="336">
        <f>VLOOKUP(A182,'Northern Branch Phase II Debris'!A:F,4,FALSE)</f>
        <v>2</v>
      </c>
      <c r="G182" s="337">
        <f>VLOOKUP(A182,'Go Aheads'!A:G,6,FALSE)</f>
        <v>44313</v>
      </c>
      <c r="H182" s="332"/>
      <c r="J182" s="27" t="e">
        <f>VLOOKUP(I182,'Northern Branch Phase II Debris'!A:G,2,FALSE)</f>
        <v>#N/A</v>
      </c>
      <c r="K182" s="27" t="e">
        <f>VLOOKUP(I182,'Northern Branch Phase II Debris'!A:G,3,FALSE)</f>
        <v>#N/A</v>
      </c>
      <c r="L182" s="29" t="e">
        <f>VLOOKUP(I183,'Go Backs'!A:H,8,FALSE)</f>
        <v>#N/A</v>
      </c>
      <c r="M182" s="369" t="s">
        <v>11474</v>
      </c>
      <c r="N182" s="336" t="e">
        <f>VLOOKUP(I182,'Northern Branch Phase II Debris'!A:G,4,FALSE)</f>
        <v>#N/A</v>
      </c>
      <c r="O182" s="339" t="e">
        <f>VLOOKUP(I182,'Go Backs'!A:H,6,FALSE)</f>
        <v>#N/A</v>
      </c>
      <c r="P182" s="333"/>
      <c r="Q182" s="333"/>
      <c r="R182" s="333"/>
      <c r="S182" s="333"/>
      <c r="T182" s="333"/>
      <c r="U182" s="333"/>
      <c r="V182" s="333"/>
      <c r="W182" s="333"/>
      <c r="X182" s="333"/>
      <c r="Y182" s="333"/>
      <c r="Z182" s="333"/>
      <c r="AA182" s="333"/>
      <c r="AB182" s="333"/>
      <c r="AC182" s="333"/>
      <c r="AD182" s="333"/>
      <c r="AE182" s="333"/>
      <c r="AF182" s="333"/>
      <c r="AG182" s="333"/>
    </row>
    <row r="183" spans="1:33" ht="15.75">
      <c r="A183" s="361" t="s">
        <v>1808</v>
      </c>
      <c r="B183" s="27">
        <f>VLOOKUP(A183,'Northern Branch Phase II Debris'!A:F,2,FALSE)</f>
        <v>11</v>
      </c>
      <c r="C183" s="27" t="str">
        <f>VLOOKUP(A183,'Northern Branch Phase II Debris'!A:F,3,FALSE)</f>
        <v>Handkirk Lane</v>
      </c>
      <c r="D183" s="335">
        <f>VLOOKUP(A183,'Go Aheads'!A:H,8,FALSE)</f>
        <v>16</v>
      </c>
      <c r="E183" s="44" t="s">
        <v>4417</v>
      </c>
      <c r="F183" s="336">
        <f>VLOOKUP(A183,'Northern Branch Phase II Debris'!A:F,4,FALSE)</f>
        <v>19</v>
      </c>
      <c r="G183" s="337">
        <f>VLOOKUP(A183,'Go Aheads'!A:G,6,FALSE)</f>
        <v>44314</v>
      </c>
      <c r="H183" s="332"/>
      <c r="P183" s="333"/>
      <c r="Q183" s="333"/>
      <c r="R183" s="333"/>
      <c r="S183" s="333"/>
      <c r="T183" s="333"/>
      <c r="U183" s="333"/>
      <c r="V183" s="333"/>
      <c r="W183" s="333"/>
      <c r="X183" s="333"/>
      <c r="Y183" s="333"/>
      <c r="Z183" s="333"/>
      <c r="AA183" s="333"/>
      <c r="AB183" s="333"/>
      <c r="AC183" s="333"/>
      <c r="AD183" s="333"/>
      <c r="AE183" s="333"/>
      <c r="AF183" s="333"/>
      <c r="AG183" s="333"/>
    </row>
    <row r="184" spans="1:33" ht="15.75">
      <c r="A184" s="361" t="s">
        <v>803</v>
      </c>
      <c r="B184" s="27">
        <f>VLOOKUP(A184,'Northern Branch Phase II Debris'!A:F,2,FALSE)</f>
        <v>710</v>
      </c>
      <c r="C184" s="27" t="str">
        <f>VLOOKUP(A184,'Northern Branch Phase II Debris'!A:F,3,FALSE)</f>
        <v>Island Bar Hill Road</v>
      </c>
      <c r="D184" s="335">
        <f>VLOOKUP(A184,'Go Aheads'!A:H,8,FALSE)</f>
        <v>11</v>
      </c>
      <c r="E184" s="44" t="s">
        <v>4418</v>
      </c>
      <c r="F184" s="336">
        <f>VLOOKUP(A184,'Northern Branch Phase II Debris'!A:F,4,FALSE)</f>
        <v>11</v>
      </c>
      <c r="G184" s="337">
        <f>VLOOKUP(A184,'Go Aheads'!A:G,6,FALSE)</f>
        <v>44314</v>
      </c>
      <c r="H184" s="332"/>
      <c r="P184" s="333"/>
      <c r="Q184" s="333"/>
      <c r="R184" s="333"/>
      <c r="S184" s="333"/>
      <c r="T184" s="333"/>
      <c r="U184" s="333"/>
      <c r="V184" s="333"/>
      <c r="W184" s="333"/>
      <c r="X184" s="333"/>
      <c r="Y184" s="333"/>
      <c r="Z184" s="333"/>
      <c r="AA184" s="333"/>
      <c r="AB184" s="333"/>
      <c r="AC184" s="333"/>
      <c r="AD184" s="333"/>
      <c r="AE184" s="333"/>
      <c r="AF184" s="333"/>
      <c r="AG184" s="333"/>
    </row>
    <row r="185" spans="1:33" ht="15.75">
      <c r="A185" s="361" t="s">
        <v>1748</v>
      </c>
      <c r="B185" s="27">
        <f>VLOOKUP(A185,'Northern Branch Phase II Debris'!A:F,2,FALSE)</f>
        <v>474</v>
      </c>
      <c r="C185" s="27" t="str">
        <f>VLOOKUP(A185,'Northern Branch Phase II Debris'!A:F,3,FALSE)</f>
        <v>Onyett Road</v>
      </c>
      <c r="D185" s="335">
        <f>VLOOKUP(A185,'Go Aheads'!A:H,8,FALSE)</f>
        <v>1</v>
      </c>
      <c r="E185" s="44" t="s">
        <v>4244</v>
      </c>
      <c r="F185" s="336">
        <f>VLOOKUP(A185,'Northern Branch Phase II Debris'!A:F,4,FALSE)</f>
        <v>2</v>
      </c>
      <c r="G185" s="337">
        <f>VLOOKUP(A185,'Go Aheads'!A:G,6,FALSE)</f>
        <v>44309</v>
      </c>
      <c r="H185" s="332"/>
      <c r="P185" s="333"/>
      <c r="Q185" s="333"/>
      <c r="R185" s="333"/>
      <c r="S185" s="333"/>
      <c r="T185" s="333"/>
      <c r="U185" s="333"/>
      <c r="V185" s="333"/>
      <c r="W185" s="333"/>
      <c r="X185" s="333"/>
      <c r="Y185" s="333"/>
      <c r="Z185" s="333"/>
      <c r="AA185" s="333"/>
      <c r="AB185" s="333"/>
      <c r="AC185" s="333"/>
      <c r="AD185" s="333"/>
      <c r="AE185" s="333"/>
      <c r="AF185" s="333"/>
      <c r="AG185" s="333"/>
    </row>
    <row r="186" spans="1:33" ht="15.75">
      <c r="A186" s="361" t="s">
        <v>1534</v>
      </c>
      <c r="B186" s="27">
        <f>VLOOKUP(A186,'Northern Branch Phase II Debris'!A:F,2,FALSE)</f>
        <v>91</v>
      </c>
      <c r="C186" s="27" t="str">
        <f>VLOOKUP(A186,'Northern Branch Phase II Debris'!A:F,3,FALSE)</f>
        <v>Bridgeview Circle</v>
      </c>
      <c r="D186" s="335">
        <f>VLOOKUP(A186,'Go Aheads'!A:H,8,FALSE)</f>
        <v>1</v>
      </c>
      <c r="E186" s="44" t="s">
        <v>4419</v>
      </c>
      <c r="F186" s="336">
        <f>VLOOKUP(A186,'Northern Branch Phase II Debris'!A:F,4,FALSE)</f>
        <v>1</v>
      </c>
      <c r="G186" s="337">
        <f>VLOOKUP(A186,'Go Aheads'!A:G,6,FALSE)</f>
        <v>44314</v>
      </c>
      <c r="H186" s="332"/>
      <c r="P186" s="333"/>
      <c r="Q186" s="333"/>
      <c r="R186" s="333"/>
      <c r="S186" s="333"/>
      <c r="T186" s="333"/>
      <c r="U186" s="333"/>
      <c r="V186" s="333"/>
      <c r="W186" s="333"/>
      <c r="X186" s="333"/>
      <c r="Y186" s="333"/>
      <c r="Z186" s="333"/>
      <c r="AA186" s="333"/>
      <c r="AB186" s="333"/>
      <c r="AC186" s="333"/>
      <c r="AD186" s="333"/>
      <c r="AE186" s="333"/>
      <c r="AF186" s="333"/>
      <c r="AG186" s="333"/>
    </row>
    <row r="187" spans="1:33" ht="15.75">
      <c r="A187" s="361" t="s">
        <v>1666</v>
      </c>
      <c r="B187" s="27">
        <f>VLOOKUP(A187,'Northern Branch Phase II Debris'!A:F,2,FALSE)</f>
        <v>80</v>
      </c>
      <c r="C187" s="27" t="str">
        <f>VLOOKUP(A187,'Northern Branch Phase II Debris'!A:F,3,FALSE)</f>
        <v>Canfield Drive</v>
      </c>
      <c r="D187" s="335">
        <f>VLOOKUP(A187,'Go Aheads'!A:H,8,FALSE)</f>
        <v>1</v>
      </c>
      <c r="E187" s="44" t="s">
        <v>4420</v>
      </c>
      <c r="F187" s="336">
        <f>VLOOKUP(A187,'Northern Branch Phase II Debris'!A:F,4,FALSE)</f>
        <v>2</v>
      </c>
      <c r="G187" s="337">
        <f>VLOOKUP(A187,'Go Aheads'!A:G,6,FALSE)</f>
        <v>44314</v>
      </c>
      <c r="H187" s="332"/>
      <c r="P187" s="333"/>
      <c r="Q187" s="333"/>
      <c r="R187" s="333"/>
      <c r="S187" s="333"/>
      <c r="T187" s="333"/>
      <c r="U187" s="333"/>
      <c r="V187" s="333"/>
      <c r="W187" s="333"/>
      <c r="X187" s="333"/>
      <c r="Y187" s="333"/>
      <c r="Z187" s="333"/>
      <c r="AA187" s="333"/>
      <c r="AB187" s="333"/>
      <c r="AC187" s="333"/>
      <c r="AD187" s="333"/>
      <c r="AE187" s="333"/>
      <c r="AF187" s="333"/>
      <c r="AG187" s="333"/>
    </row>
    <row r="188" spans="1:33" ht="15.75">
      <c r="A188" s="361" t="s">
        <v>619</v>
      </c>
      <c r="B188" s="27">
        <f>VLOOKUP(A188,'Northern Branch Phase II Debris'!A:F,2,FALSE)</f>
        <v>312</v>
      </c>
      <c r="C188" s="27" t="str">
        <f>VLOOKUP(A188,'Northern Branch Phase II Debris'!A:F,3,FALSE)</f>
        <v>Mills Ranch Road</v>
      </c>
      <c r="D188" s="335">
        <f>VLOOKUP(A188,'Go Aheads'!A:H,8,FALSE)</f>
        <v>32</v>
      </c>
      <c r="E188" s="44" t="s">
        <v>4431</v>
      </c>
      <c r="F188" s="336">
        <f>VLOOKUP(A188,'Northern Branch Phase II Debris'!A:F,4,FALSE)</f>
        <v>47</v>
      </c>
      <c r="G188" s="337">
        <f>VLOOKUP(A188,'Go Aheads'!A:G,6,FALSE)</f>
        <v>44313</v>
      </c>
      <c r="H188" s="332"/>
      <c r="P188" s="333"/>
      <c r="Q188" s="333"/>
      <c r="R188" s="333"/>
      <c r="S188" s="333"/>
      <c r="T188" s="333"/>
      <c r="U188" s="333"/>
      <c r="V188" s="333"/>
      <c r="W188" s="333"/>
      <c r="X188" s="333"/>
      <c r="Y188" s="333"/>
      <c r="Z188" s="333"/>
      <c r="AA188" s="333"/>
      <c r="AB188" s="333"/>
      <c r="AC188" s="333"/>
      <c r="AD188" s="333"/>
      <c r="AE188" s="333"/>
      <c r="AF188" s="333"/>
      <c r="AG188" s="333"/>
    </row>
    <row r="189" spans="1:33" ht="15.75">
      <c r="A189" s="361" t="s">
        <v>1551</v>
      </c>
      <c r="B189" s="27">
        <f>VLOOKUP(A189,'Northern Branch Phase II Debris'!A:F,2,FALSE)</f>
        <v>105</v>
      </c>
      <c r="C189" s="27" t="str">
        <f>VLOOKUP(A189,'Northern Branch Phase II Debris'!A:F,3,FALSE)</f>
        <v>Pine Tree Lane</v>
      </c>
      <c r="D189" s="335">
        <f>VLOOKUP(A189,'Go Aheads'!A:H,8,FALSE)</f>
        <v>14</v>
      </c>
      <c r="E189" s="44" t="s">
        <v>4432</v>
      </c>
      <c r="F189" s="336">
        <f>VLOOKUP(A189,'Northern Branch Phase II Debris'!A:F,4,FALSE)</f>
        <v>14</v>
      </c>
      <c r="G189" s="337">
        <f>VLOOKUP(A189,'Go Aheads'!A:G,6,FALSE)</f>
        <v>44315</v>
      </c>
      <c r="H189" s="332"/>
      <c r="P189" s="333"/>
      <c r="Q189" s="333"/>
      <c r="R189" s="333"/>
      <c r="S189" s="333"/>
      <c r="T189" s="333"/>
      <c r="U189" s="333"/>
      <c r="V189" s="333"/>
      <c r="W189" s="333"/>
      <c r="X189" s="333"/>
      <c r="Y189" s="333"/>
      <c r="Z189" s="333"/>
      <c r="AA189" s="333"/>
      <c r="AB189" s="333"/>
      <c r="AC189" s="333"/>
      <c r="AD189" s="333"/>
      <c r="AE189" s="333"/>
      <c r="AF189" s="333"/>
      <c r="AG189" s="333"/>
    </row>
    <row r="190" spans="1:33" ht="15.75">
      <c r="A190" s="361" t="s">
        <v>1410</v>
      </c>
      <c r="B190" s="27">
        <f>VLOOKUP(A190,'Northern Branch Phase II Debris'!A:F,2,FALSE)</f>
        <v>341</v>
      </c>
      <c r="C190" s="27" t="str">
        <f>VLOOKUP(A190,'Northern Branch Phase II Debris'!A:F,3,FALSE)</f>
        <v>Rocky Point Road</v>
      </c>
      <c r="D190" s="335">
        <f>VLOOKUP(A190,'Go Aheads'!A:H,8,FALSE)</f>
        <v>2</v>
      </c>
      <c r="E190" s="44" t="s">
        <v>4433</v>
      </c>
      <c r="F190" s="336">
        <f>VLOOKUP(A190,'Northern Branch Phase II Debris'!A:F,4,FALSE)</f>
        <v>2</v>
      </c>
      <c r="G190" s="337">
        <f>VLOOKUP(A190,'Go Aheads'!A:G,6,FALSE)</f>
        <v>44315</v>
      </c>
      <c r="H190" s="332"/>
      <c r="P190" s="333"/>
      <c r="Q190" s="333"/>
      <c r="R190" s="333"/>
      <c r="S190" s="333"/>
      <c r="T190" s="333"/>
      <c r="U190" s="333"/>
      <c r="V190" s="333"/>
      <c r="W190" s="333"/>
      <c r="X190" s="333"/>
      <c r="Y190" s="333"/>
      <c r="Z190" s="333"/>
      <c r="AA190" s="333"/>
      <c r="AB190" s="333"/>
      <c r="AC190" s="333"/>
      <c r="AD190" s="333"/>
      <c r="AE190" s="333"/>
      <c r="AF190" s="333"/>
      <c r="AG190" s="333"/>
    </row>
    <row r="191" spans="1:33" ht="15.75">
      <c r="A191" s="361" t="s">
        <v>512</v>
      </c>
      <c r="B191" s="27">
        <f>VLOOKUP(A191,'Northern Branch Phase II Debris'!A:F,2,FALSE)</f>
        <v>9</v>
      </c>
      <c r="C191" s="27" t="str">
        <f>VLOOKUP(A191,'Northern Branch Phase II Debris'!A:F,3,FALSE)</f>
        <v>Sand Creek Drive</v>
      </c>
      <c r="D191" s="335">
        <f>VLOOKUP(A191,'Go Aheads'!A:H,8,FALSE)</f>
        <v>4</v>
      </c>
      <c r="E191" s="44" t="s">
        <v>4434</v>
      </c>
      <c r="F191" s="336">
        <f>VLOOKUP(A191,'Northern Branch Phase II Debris'!A:F,4,FALSE)</f>
        <v>4</v>
      </c>
      <c r="G191" s="337">
        <f>VLOOKUP(A191,'Go Aheads'!A:G,6,FALSE)</f>
        <v>44315</v>
      </c>
      <c r="H191" s="332"/>
      <c r="P191" s="333"/>
      <c r="Q191" s="333"/>
      <c r="R191" s="333"/>
      <c r="S191" s="333"/>
      <c r="T191" s="333"/>
      <c r="U191" s="333"/>
      <c r="V191" s="333"/>
      <c r="W191" s="333"/>
      <c r="X191" s="333"/>
      <c r="Y191" s="333"/>
      <c r="Z191" s="333"/>
      <c r="AA191" s="333"/>
      <c r="AB191" s="333"/>
      <c r="AC191" s="333"/>
      <c r="AD191" s="333"/>
      <c r="AE191" s="333"/>
      <c r="AF191" s="333"/>
      <c r="AG191" s="333"/>
    </row>
    <row r="192" spans="1:33" ht="15.75">
      <c r="A192" s="361" t="s">
        <v>1214</v>
      </c>
      <c r="B192" s="27">
        <f>VLOOKUP(A192,'Northern Branch Phase II Debris'!A:F,2,FALSE)</f>
        <v>78</v>
      </c>
      <c r="C192" s="27" t="str">
        <f>VLOOKUP(A192,'Northern Branch Phase II Debris'!A:F,3,FALSE)</f>
        <v>Silverado Trail</v>
      </c>
      <c r="D192" s="335">
        <f>VLOOKUP(A192,'Go Aheads'!A:H,8,FALSE)</f>
        <v>1</v>
      </c>
      <c r="E192" s="44" t="s">
        <v>4435</v>
      </c>
      <c r="F192" s="336">
        <f>VLOOKUP(A192,'Northern Branch Phase II Debris'!A:F,4,FALSE)</f>
        <v>1</v>
      </c>
      <c r="G192" s="337">
        <f>VLOOKUP(A192,'Go Aheads'!A:G,6,FALSE)</f>
        <v>44316</v>
      </c>
      <c r="H192" s="332"/>
      <c r="P192" s="333"/>
      <c r="Q192" s="333"/>
      <c r="R192" s="333"/>
      <c r="S192" s="333"/>
      <c r="T192" s="333"/>
      <c r="U192" s="333"/>
      <c r="V192" s="333"/>
      <c r="W192" s="333"/>
      <c r="X192" s="333"/>
      <c r="Y192" s="333"/>
      <c r="Z192" s="333"/>
      <c r="AA192" s="333"/>
      <c r="AB192" s="333"/>
      <c r="AC192" s="333"/>
      <c r="AD192" s="333"/>
      <c r="AE192" s="333"/>
      <c r="AF192" s="333"/>
      <c r="AG192" s="333"/>
    </row>
    <row r="193" spans="1:33" ht="15.75">
      <c r="A193" s="361" t="s">
        <v>687</v>
      </c>
      <c r="B193" s="27" t="str">
        <f>VLOOKUP(A193,'Northern Branch Phase II Debris'!A:F,2,FALSE)</f>
        <v>071-280-029-000</v>
      </c>
      <c r="C193" s="27" t="str">
        <f>VLOOKUP(A193,'Northern Branch Phase II Debris'!A:F,3,FALSE)</f>
        <v>Blackhawk Trail</v>
      </c>
      <c r="D193" s="335">
        <f>VLOOKUP(A193,'Go Aheads'!A:H,8,FALSE)</f>
        <v>1</v>
      </c>
      <c r="E193" s="44" t="s">
        <v>4436</v>
      </c>
      <c r="F193" s="336">
        <f>VLOOKUP(A193,'Northern Branch Phase II Debris'!A:F,4,FALSE)</f>
        <v>1</v>
      </c>
      <c r="G193" s="337">
        <f>VLOOKUP(A193,'Go Aheads'!A:G,6,FALSE)</f>
        <v>44315</v>
      </c>
      <c r="H193" s="332"/>
      <c r="P193" s="333"/>
      <c r="Q193" s="333"/>
      <c r="R193" s="333"/>
      <c r="S193" s="333"/>
      <c r="T193" s="333"/>
      <c r="U193" s="333"/>
      <c r="V193" s="333"/>
      <c r="W193" s="333"/>
      <c r="X193" s="333"/>
      <c r="Y193" s="333"/>
      <c r="Z193" s="333"/>
      <c r="AA193" s="333"/>
      <c r="AB193" s="333"/>
      <c r="AC193" s="333"/>
      <c r="AD193" s="333"/>
      <c r="AE193" s="333"/>
      <c r="AF193" s="333"/>
      <c r="AG193" s="333"/>
    </row>
    <row r="194" spans="1:33" ht="15.75">
      <c r="A194" s="361" t="s">
        <v>749</v>
      </c>
      <c r="B194" s="27">
        <f>VLOOKUP(A194,'Northern Branch Phase II Debris'!A:F,2,FALSE)</f>
        <v>351</v>
      </c>
      <c r="C194" s="27" t="str">
        <f>VLOOKUP(A194,'Northern Branch Phase II Debris'!A:F,3,FALSE)</f>
        <v>Craig Access Road</v>
      </c>
      <c r="D194" s="335">
        <f>VLOOKUP(A194,'Go Aheads'!A:H,8,FALSE)</f>
        <v>9</v>
      </c>
      <c r="E194" s="59" t="s">
        <v>4437</v>
      </c>
      <c r="F194" s="336">
        <f>VLOOKUP(A194,'Northern Branch Phase II Debris'!A:F,4,FALSE)</f>
        <v>6</v>
      </c>
      <c r="G194" s="337">
        <f>VLOOKUP(A194,'Go Aheads'!A:G,6,FALSE)</f>
        <v>44315</v>
      </c>
      <c r="H194" s="332"/>
      <c r="P194" s="333"/>
      <c r="Q194" s="333"/>
      <c r="R194" s="333"/>
      <c r="S194" s="333"/>
      <c r="T194" s="333"/>
      <c r="U194" s="333"/>
      <c r="V194" s="333"/>
      <c r="W194" s="333"/>
      <c r="X194" s="333"/>
      <c r="Y194" s="333"/>
      <c r="Z194" s="333"/>
      <c r="AA194" s="333"/>
      <c r="AB194" s="333"/>
      <c r="AC194" s="333"/>
      <c r="AD194" s="333"/>
      <c r="AE194" s="333"/>
      <c r="AF194" s="333"/>
      <c r="AG194" s="333"/>
    </row>
    <row r="195" spans="1:33" ht="15.75">
      <c r="A195" s="361" t="s">
        <v>1943</v>
      </c>
      <c r="B195" s="27">
        <f>VLOOKUP(A195,'Northern Branch Phase II Debris'!A:F,2,FALSE)</f>
        <v>19</v>
      </c>
      <c r="C195" s="27" t="str">
        <f>VLOOKUP(A195,'Northern Branch Phase II Debris'!A:F,3,FALSE)</f>
        <v>Happy Hollow Lane</v>
      </c>
      <c r="D195" s="335">
        <f>VLOOKUP(A195,'Go Aheads'!A:H,8,FALSE)</f>
        <v>2</v>
      </c>
      <c r="E195" s="44" t="s">
        <v>4438</v>
      </c>
      <c r="F195" s="336">
        <f>VLOOKUP(A195,'Northern Branch Phase II Debris'!A:F,4,FALSE)</f>
        <v>2</v>
      </c>
      <c r="G195" s="337">
        <f>VLOOKUP(A195,'Go Aheads'!A:G,6,FALSE)</f>
        <v>44315</v>
      </c>
      <c r="H195" s="332"/>
      <c r="P195" s="333"/>
      <c r="Q195" s="333"/>
      <c r="R195" s="333"/>
      <c r="S195" s="333"/>
      <c r="T195" s="333"/>
      <c r="U195" s="333"/>
      <c r="V195" s="333"/>
      <c r="W195" s="333"/>
      <c r="X195" s="333"/>
      <c r="Y195" s="333"/>
      <c r="Z195" s="333"/>
      <c r="AA195" s="333"/>
      <c r="AB195" s="333"/>
      <c r="AC195" s="333"/>
      <c r="AD195" s="333"/>
      <c r="AE195" s="333"/>
      <c r="AF195" s="333"/>
      <c r="AG195" s="333"/>
    </row>
    <row r="196" spans="1:33" ht="15.75">
      <c r="A196" s="361" t="s">
        <v>1493</v>
      </c>
      <c r="B196" s="27">
        <f>VLOOKUP(A196,'Northern Branch Phase II Debris'!A:F,2,FALSE)</f>
        <v>43</v>
      </c>
      <c r="C196" s="27" t="str">
        <f>VLOOKUP(A196,'Northern Branch Phase II Debris'!A:F,3,FALSE)</f>
        <v>Zink Road</v>
      </c>
      <c r="D196" s="335">
        <f>VLOOKUP(A196,'Go Aheads'!A:H,8,FALSE)</f>
        <v>2</v>
      </c>
      <c r="E196" s="59" t="s">
        <v>4439</v>
      </c>
      <c r="F196" s="336">
        <f>VLOOKUP(A196,'Northern Branch Phase II Debris'!A:F,4,FALSE)</f>
        <v>6</v>
      </c>
      <c r="G196" s="337">
        <f>VLOOKUP(A196,'Go Aheads'!A:G,6,FALSE)</f>
        <v>44315</v>
      </c>
      <c r="H196" s="332"/>
      <c r="P196" s="333"/>
      <c r="Q196" s="333"/>
      <c r="R196" s="333"/>
      <c r="S196" s="333"/>
      <c r="T196" s="333"/>
      <c r="U196" s="333"/>
      <c r="V196" s="333"/>
      <c r="W196" s="333"/>
      <c r="X196" s="333"/>
      <c r="Y196" s="333"/>
      <c r="Z196" s="333"/>
      <c r="AA196" s="333"/>
      <c r="AB196" s="333"/>
      <c r="AC196" s="333"/>
      <c r="AD196" s="333"/>
      <c r="AE196" s="333"/>
      <c r="AF196" s="333"/>
      <c r="AG196" s="333"/>
    </row>
    <row r="197" spans="1:33" ht="15.75">
      <c r="A197" s="361" t="s">
        <v>1899</v>
      </c>
      <c r="B197" s="27">
        <f>VLOOKUP(A197,'Northern Branch Phase II Debris'!A:F,2,FALSE)</f>
        <v>1694</v>
      </c>
      <c r="C197" s="27" t="str">
        <f>VLOOKUP(A197,'Northern Branch Phase II Debris'!A:F,3,FALSE)</f>
        <v>Bald Rock Road</v>
      </c>
      <c r="D197" s="335">
        <f>VLOOKUP(A197,'Go Aheads'!A:H,8,FALSE)</f>
        <v>3</v>
      </c>
      <c r="E197" s="44" t="s">
        <v>4440</v>
      </c>
      <c r="F197" s="336">
        <f>VLOOKUP(A197,'Northern Branch Phase II Debris'!A:F,4,FALSE)</f>
        <v>3</v>
      </c>
      <c r="G197" s="337">
        <f>VLOOKUP(A197,'Go Aheads'!A:G,6,FALSE)</f>
        <v>44315</v>
      </c>
      <c r="H197" s="332"/>
      <c r="P197" s="333"/>
      <c r="Q197" s="333"/>
      <c r="R197" s="333"/>
      <c r="S197" s="333"/>
      <c r="T197" s="333"/>
      <c r="U197" s="333"/>
      <c r="V197" s="333"/>
      <c r="W197" s="333"/>
      <c r="X197" s="333"/>
      <c r="Y197" s="333"/>
      <c r="Z197" s="333"/>
      <c r="AA197" s="333"/>
      <c r="AB197" s="333"/>
      <c r="AC197" s="333"/>
      <c r="AD197" s="333"/>
      <c r="AE197" s="333"/>
      <c r="AF197" s="333"/>
      <c r="AG197" s="333"/>
    </row>
    <row r="198" spans="1:33" ht="15.75">
      <c r="A198" s="361" t="s">
        <v>1358</v>
      </c>
      <c r="B198" s="27" t="str">
        <f>VLOOKUP(A198,'Northern Branch Phase II Debris'!A:F,2,FALSE)</f>
        <v>071-160-009-000</v>
      </c>
      <c r="C198" s="27" t="str">
        <f>VLOOKUP(A198,'Northern Branch Phase II Debris'!A:F,3,FALSE)</f>
        <v>Lumpkin Road</v>
      </c>
      <c r="D198" s="335">
        <f>VLOOKUP(A198,'Go Aheads'!A:H,8,FALSE)</f>
        <v>4</v>
      </c>
      <c r="E198" s="59" t="s">
        <v>4441</v>
      </c>
      <c r="F198" s="336">
        <f>VLOOKUP(A198,'Northern Branch Phase II Debris'!A:F,4,FALSE)</f>
        <v>2</v>
      </c>
      <c r="G198" s="337">
        <f>VLOOKUP(A198,'Go Aheads'!A:G,6,FALSE)</f>
        <v>44315</v>
      </c>
      <c r="H198" s="332"/>
      <c r="P198" s="333"/>
      <c r="Q198" s="333"/>
      <c r="R198" s="333"/>
      <c r="S198" s="333"/>
      <c r="T198" s="333"/>
      <c r="U198" s="333"/>
      <c r="V198" s="333"/>
      <c r="W198" s="333"/>
      <c r="X198" s="333"/>
      <c r="Y198" s="333"/>
      <c r="Z198" s="333"/>
      <c r="AA198" s="333"/>
      <c r="AB198" s="333"/>
      <c r="AC198" s="333"/>
      <c r="AD198" s="333"/>
      <c r="AE198" s="333"/>
      <c r="AF198" s="333"/>
      <c r="AG198" s="333"/>
    </row>
    <row r="199" spans="1:33" ht="15.75">
      <c r="A199" s="361" t="s">
        <v>1199</v>
      </c>
      <c r="B199" s="27">
        <f>VLOOKUP(A199,'Northern Branch Phase II Debris'!A:F,2,FALSE)</f>
        <v>1666</v>
      </c>
      <c r="C199" s="27" t="str">
        <f>VLOOKUP(A199,'Northern Branch Phase II Debris'!A:F,3,FALSE)</f>
        <v>Bald Rock Road</v>
      </c>
      <c r="D199" s="335">
        <f>VLOOKUP(A199,'Go Aheads'!A:H,8,FALSE)</f>
        <v>3</v>
      </c>
      <c r="E199" s="44" t="s">
        <v>4442</v>
      </c>
      <c r="F199" s="336">
        <f>VLOOKUP(A199,'Northern Branch Phase II Debris'!A:F,4,FALSE)</f>
        <v>3</v>
      </c>
      <c r="G199" s="337">
        <f>VLOOKUP(A199,'Go Aheads'!A:G,6,FALSE)</f>
        <v>44315</v>
      </c>
      <c r="H199" s="332"/>
      <c r="P199" s="333"/>
      <c r="Q199" s="333"/>
      <c r="R199" s="333"/>
      <c r="S199" s="333"/>
      <c r="T199" s="333"/>
      <c r="U199" s="333"/>
      <c r="V199" s="333"/>
      <c r="W199" s="333"/>
      <c r="X199" s="333"/>
      <c r="Y199" s="333"/>
      <c r="Z199" s="333"/>
      <c r="AA199" s="333"/>
      <c r="AB199" s="333"/>
      <c r="AC199" s="333"/>
      <c r="AD199" s="333"/>
      <c r="AE199" s="333"/>
      <c r="AF199" s="333"/>
      <c r="AG199" s="333"/>
    </row>
    <row r="200" spans="1:33" ht="15.75">
      <c r="A200" s="361" t="s">
        <v>793</v>
      </c>
      <c r="B200" s="27">
        <f>VLOOKUP(A200,'Northern Branch Phase II Debris'!A:F,2,FALSE)</f>
        <v>380</v>
      </c>
      <c r="C200" s="27" t="str">
        <f>VLOOKUP(A200,'Northern Branch Phase II Debris'!A:F,3,FALSE)</f>
        <v>Canfield Drive</v>
      </c>
      <c r="D200" s="335">
        <f>VLOOKUP(A200,'Go Aheads'!A:H,8,FALSE)</f>
        <v>3</v>
      </c>
      <c r="E200" s="59" t="s">
        <v>4443</v>
      </c>
      <c r="F200" s="336">
        <f>VLOOKUP(A200,'Northern Branch Phase II Debris'!A:F,4,FALSE)</f>
        <v>2</v>
      </c>
      <c r="G200" s="337">
        <f>VLOOKUP(A200,'Go Aheads'!A:G,6,FALSE)</f>
        <v>44315</v>
      </c>
      <c r="H200" s="332"/>
      <c r="P200" s="333"/>
      <c r="Q200" s="333"/>
      <c r="R200" s="333"/>
      <c r="S200" s="333"/>
      <c r="T200" s="333"/>
      <c r="U200" s="333"/>
      <c r="V200" s="333"/>
      <c r="W200" s="333"/>
      <c r="X200" s="333"/>
      <c r="Y200" s="333"/>
      <c r="Z200" s="333"/>
      <c r="AA200" s="333"/>
      <c r="AB200" s="333"/>
      <c r="AC200" s="333"/>
      <c r="AD200" s="333"/>
      <c r="AE200" s="333"/>
      <c r="AF200" s="333"/>
      <c r="AG200" s="333"/>
    </row>
    <row r="201" spans="1:33" ht="15.75">
      <c r="A201" s="338" t="s">
        <v>697</v>
      </c>
      <c r="B201" s="27" t="str">
        <f>VLOOKUP(A201,'Northern Branch Phase II Debris'!A:F,2,FALSE)</f>
        <v>062-730-036-000</v>
      </c>
      <c r="C201" s="27" t="str">
        <f>VLOOKUP(A201,'Northern Branch Phase II Debris'!A:F,3,FALSE)</f>
        <v>PTN SEC 35-21-5E</v>
      </c>
      <c r="D201" s="335">
        <f>VLOOKUP(A201,'Go Aheads'!A:H,8,FALSE)</f>
        <v>2</v>
      </c>
      <c r="E201" s="53" t="s">
        <v>4491</v>
      </c>
      <c r="F201" s="336">
        <f>VLOOKUP(A201,'Northern Branch Phase II Debris'!A:F,4,FALSE)</f>
        <v>2</v>
      </c>
      <c r="G201" s="337">
        <f>VLOOKUP(A201,'Go Aheads'!A:G,6,FALSE)</f>
        <v>44316</v>
      </c>
      <c r="H201" s="332"/>
      <c r="P201" s="333"/>
      <c r="Q201" s="333"/>
      <c r="R201" s="333"/>
      <c r="S201" s="333"/>
      <c r="T201" s="333"/>
      <c r="U201" s="333"/>
      <c r="V201" s="333"/>
      <c r="W201" s="333"/>
      <c r="X201" s="333"/>
      <c r="Y201" s="333"/>
      <c r="Z201" s="333"/>
      <c r="AA201" s="333"/>
      <c r="AB201" s="333"/>
      <c r="AC201" s="333"/>
      <c r="AD201" s="333"/>
      <c r="AE201" s="333"/>
      <c r="AF201" s="333"/>
      <c r="AG201" s="333"/>
    </row>
    <row r="202" spans="1:33" ht="15.75">
      <c r="A202" s="338" t="s">
        <v>1390</v>
      </c>
      <c r="B202" s="27" t="str">
        <f>VLOOKUP(A202,'Northern Branch Phase II Debris'!A:F,2,FALSE)</f>
        <v>071-240-009-000</v>
      </c>
      <c r="C202" s="27" t="str">
        <f>VLOOKUP(A202,'Northern Branch Phase II Debris'!A:F,3,FALSE)</f>
        <v>SEC 12 T20N R5E</v>
      </c>
      <c r="D202" s="335">
        <f>VLOOKUP(A202,'Go Aheads'!A:H,8,FALSE)</f>
        <v>1</v>
      </c>
      <c r="E202" s="53" t="s">
        <v>4492</v>
      </c>
      <c r="F202" s="336">
        <f>VLOOKUP(A202,'Northern Branch Phase II Debris'!A:F,4,FALSE)</f>
        <v>5</v>
      </c>
      <c r="G202" s="337">
        <f>VLOOKUP(A202,'Go Aheads'!A:G,6,FALSE)</f>
        <v>44316</v>
      </c>
      <c r="H202" s="332"/>
      <c r="P202" s="333"/>
      <c r="Q202" s="333"/>
      <c r="R202" s="333"/>
      <c r="S202" s="333"/>
      <c r="T202" s="333"/>
      <c r="U202" s="333"/>
      <c r="V202" s="333"/>
      <c r="W202" s="333"/>
      <c r="X202" s="333"/>
      <c r="Y202" s="333"/>
      <c r="Z202" s="333"/>
      <c r="AA202" s="333"/>
      <c r="AB202" s="333"/>
      <c r="AC202" s="333"/>
      <c r="AD202" s="333"/>
      <c r="AE202" s="333"/>
      <c r="AF202" s="333"/>
      <c r="AG202" s="333"/>
    </row>
    <row r="203" spans="1:33" ht="15.75">
      <c r="A203" s="338" t="s">
        <v>2118</v>
      </c>
      <c r="B203" s="27" t="str">
        <f>VLOOKUP(A203,'Northern Branch Phase II Debris'!A:F,2,FALSE)</f>
        <v>071-360-028-000</v>
      </c>
      <c r="C203" s="27" t="str">
        <f>VLOOKUP(A203,'Northern Branch Phase II Debris'!A:F,3,FALSE)</f>
        <v>Lumpkin Road</v>
      </c>
      <c r="D203" s="335">
        <f>VLOOKUP(A203,'Go Aheads'!A:H,8,FALSE)</f>
        <v>5</v>
      </c>
      <c r="E203" s="53" t="s">
        <v>4493</v>
      </c>
      <c r="F203" s="336">
        <f>VLOOKUP(A203,'Northern Branch Phase II Debris'!A:F,4,FALSE)</f>
        <v>6</v>
      </c>
      <c r="G203" s="337">
        <f>VLOOKUP(A203,'Go Aheads'!A:G,6,FALSE)</f>
        <v>44316</v>
      </c>
      <c r="H203" s="332"/>
      <c r="P203" s="333"/>
      <c r="Q203" s="333"/>
      <c r="R203" s="333"/>
      <c r="S203" s="333"/>
      <c r="T203" s="333"/>
      <c r="U203" s="333"/>
      <c r="V203" s="333"/>
      <c r="W203" s="333"/>
      <c r="X203" s="333"/>
      <c r="Y203" s="333"/>
      <c r="Z203" s="333"/>
      <c r="AA203" s="333"/>
      <c r="AB203" s="333"/>
      <c r="AC203" s="333"/>
      <c r="AD203" s="333"/>
      <c r="AE203" s="333"/>
      <c r="AF203" s="333"/>
      <c r="AG203" s="333"/>
    </row>
    <row r="204" spans="1:33" ht="15.75">
      <c r="A204" s="338" t="s">
        <v>1681</v>
      </c>
      <c r="B204" s="27">
        <f>VLOOKUP(A204,'Northern Branch Phase II Debris'!A:F,2,FALSE)</f>
        <v>50</v>
      </c>
      <c r="C204" s="27" t="str">
        <f>VLOOKUP(A204,'Northern Branch Phase II Debris'!A:F,3,FALSE)</f>
        <v>Vantage Lane</v>
      </c>
      <c r="D204" s="335">
        <f>VLOOKUP(A204,'Go Aheads'!A:H,8,FALSE)</f>
        <v>4</v>
      </c>
      <c r="E204" s="53" t="s">
        <v>4494</v>
      </c>
      <c r="F204" s="336">
        <f>VLOOKUP(A204,'Northern Branch Phase II Debris'!A:F,4,FALSE)</f>
        <v>4</v>
      </c>
      <c r="G204" s="337">
        <f>VLOOKUP(A204,'Go Aheads'!A:G,6,FALSE)</f>
        <v>44316</v>
      </c>
      <c r="H204" s="332"/>
      <c r="P204" s="333"/>
      <c r="Q204" s="333"/>
      <c r="R204" s="333"/>
      <c r="S204" s="333"/>
      <c r="T204" s="333"/>
      <c r="U204" s="333"/>
      <c r="V204" s="333"/>
      <c r="W204" s="333"/>
      <c r="X204" s="333"/>
      <c r="Y204" s="333"/>
      <c r="Z204" s="333"/>
      <c r="AA204" s="333"/>
      <c r="AB204" s="333"/>
      <c r="AC204" s="333"/>
      <c r="AD204" s="333"/>
      <c r="AE204" s="333"/>
      <c r="AF204" s="333"/>
      <c r="AG204" s="333"/>
    </row>
    <row r="205" spans="1:33" ht="31.5">
      <c r="A205" s="338" t="s">
        <v>2038</v>
      </c>
      <c r="B205" s="27" t="str">
        <f>VLOOKUP(A205,'Northern Branch Phase II Debris'!A:F,2,FALSE)</f>
        <v>071-150-008-000</v>
      </c>
      <c r="C205" s="27" t="str">
        <f>VLOOKUP(A205,'Northern Branch Phase II Debris'!A:F,3,FALSE)</f>
        <v>005.00 AC SEC 31 T20N R6E</v>
      </c>
      <c r="D205" s="335">
        <f>VLOOKUP(A205,'Go Aheads'!A:H,8,FALSE)</f>
        <v>6</v>
      </c>
      <c r="E205" s="53" t="s">
        <v>4495</v>
      </c>
      <c r="F205" s="336">
        <f>VLOOKUP(A205,'Northern Branch Phase II Debris'!A:F,4,FALSE)</f>
        <v>6</v>
      </c>
      <c r="G205" s="337">
        <f>VLOOKUP(A205,'Go Aheads'!A:G,6,FALSE)</f>
        <v>44316</v>
      </c>
      <c r="H205" s="332"/>
      <c r="P205" s="333"/>
      <c r="Q205" s="333"/>
      <c r="R205" s="333"/>
      <c r="S205" s="333"/>
      <c r="T205" s="333"/>
      <c r="U205" s="333"/>
      <c r="V205" s="333"/>
      <c r="W205" s="333"/>
      <c r="X205" s="333"/>
      <c r="Y205" s="333"/>
      <c r="Z205" s="333"/>
      <c r="AA205" s="333"/>
      <c r="AB205" s="333"/>
      <c r="AC205" s="333"/>
      <c r="AD205" s="333"/>
      <c r="AE205" s="333"/>
      <c r="AF205" s="333"/>
      <c r="AG205" s="333"/>
    </row>
    <row r="206" spans="1:33" ht="15.75">
      <c r="A206" s="338" t="s">
        <v>1944</v>
      </c>
      <c r="B206" s="27">
        <f>VLOOKUP(A206,'Northern Branch Phase II Debris'!A:F,2,FALSE)</f>
        <v>100</v>
      </c>
      <c r="C206" s="27" t="str">
        <f>VLOOKUP(A206,'Northern Branch Phase II Debris'!A:F,3,FALSE)</f>
        <v>Happy Hollow Lane</v>
      </c>
      <c r="D206" s="335">
        <f>VLOOKUP(A206,'Go Aheads'!A:H,8,FALSE)</f>
        <v>13</v>
      </c>
      <c r="E206" s="53" t="s">
        <v>4520</v>
      </c>
      <c r="F206" s="336">
        <f>VLOOKUP(A206,'Northern Branch Phase II Debris'!A:F,4,FALSE)</f>
        <v>20</v>
      </c>
      <c r="G206" s="337">
        <f>VLOOKUP(A206,'Go Aheads'!A:G,6,FALSE)</f>
        <v>44317</v>
      </c>
      <c r="H206" s="332"/>
      <c r="P206" s="333"/>
      <c r="Q206" s="333"/>
      <c r="R206" s="333"/>
      <c r="S206" s="333"/>
      <c r="T206" s="333"/>
      <c r="U206" s="333"/>
      <c r="V206" s="333"/>
      <c r="W206" s="333"/>
      <c r="X206" s="333"/>
      <c r="Y206" s="333"/>
      <c r="Z206" s="333"/>
      <c r="AA206" s="333"/>
      <c r="AB206" s="333"/>
      <c r="AC206" s="333"/>
      <c r="AD206" s="333"/>
      <c r="AE206" s="333"/>
      <c r="AF206" s="333"/>
      <c r="AG206" s="333"/>
    </row>
    <row r="207" spans="1:33" ht="15.75">
      <c r="A207" s="338" t="s">
        <v>1662</v>
      </c>
      <c r="B207" s="27">
        <f>VLOOKUP(A207,'Northern Branch Phase II Debris'!A:F,2,FALSE)</f>
        <v>1588</v>
      </c>
      <c r="C207" s="27" t="str">
        <f>VLOOKUP(A207,'Northern Branch Phase II Debris'!A:F,3,FALSE)</f>
        <v>Lumpkin Road</v>
      </c>
      <c r="D207" s="335">
        <f>VLOOKUP(A207,'Go Aheads'!A:H,8,FALSE)</f>
        <v>1</v>
      </c>
      <c r="E207" s="44" t="s">
        <v>4521</v>
      </c>
      <c r="F207" s="336">
        <f>VLOOKUP(A207,'Northern Branch Phase II Debris'!A:F,4,FALSE)</f>
        <v>1</v>
      </c>
      <c r="G207" s="337">
        <f>VLOOKUP(A207,'Go Aheads'!A:G,6,FALSE)</f>
        <v>44317</v>
      </c>
      <c r="H207" s="332"/>
      <c r="P207" s="333"/>
      <c r="Q207" s="333"/>
      <c r="R207" s="333"/>
      <c r="S207" s="333"/>
      <c r="T207" s="333"/>
      <c r="U207" s="333"/>
      <c r="V207" s="333"/>
      <c r="W207" s="333"/>
      <c r="X207" s="333"/>
      <c r="Y207" s="333"/>
      <c r="Z207" s="333"/>
      <c r="AA207" s="333"/>
      <c r="AB207" s="333"/>
      <c r="AC207" s="333"/>
      <c r="AD207" s="333"/>
      <c r="AE207" s="333"/>
      <c r="AF207" s="333"/>
      <c r="AG207" s="333"/>
    </row>
    <row r="208" spans="1:33" ht="15.75">
      <c r="A208" s="338" t="s">
        <v>2124</v>
      </c>
      <c r="B208" s="27">
        <f>VLOOKUP(A208,'Northern Branch Phase II Debris'!A:F,2,FALSE)</f>
        <v>1460</v>
      </c>
      <c r="C208" s="27" t="str">
        <f>VLOOKUP(A208,'Northern Branch Phase II Debris'!A:F,3,FALSE)</f>
        <v>Lumpkin Road</v>
      </c>
      <c r="D208" s="335">
        <f>VLOOKUP(A208,'Go Aheads'!A:H,8,FALSE)</f>
        <v>2</v>
      </c>
      <c r="E208" s="44" t="s">
        <v>4522</v>
      </c>
      <c r="F208" s="336">
        <f>VLOOKUP(A208,'Northern Branch Phase II Debris'!A:F,4,FALSE)</f>
        <v>2</v>
      </c>
      <c r="G208" s="337">
        <f>VLOOKUP(A208,'Go Aheads'!A:G,6,FALSE)</f>
        <v>44317</v>
      </c>
      <c r="H208" s="332"/>
      <c r="P208" s="333"/>
      <c r="Q208" s="333"/>
      <c r="R208" s="333"/>
      <c r="S208" s="333"/>
      <c r="T208" s="333"/>
      <c r="U208" s="333"/>
      <c r="V208" s="333"/>
      <c r="W208" s="333"/>
      <c r="X208" s="333"/>
      <c r="Y208" s="333"/>
      <c r="Z208" s="333"/>
      <c r="AA208" s="333"/>
      <c r="AB208" s="333"/>
      <c r="AC208" s="333"/>
      <c r="AD208" s="333"/>
      <c r="AE208" s="333"/>
      <c r="AF208" s="333"/>
      <c r="AG208" s="333"/>
    </row>
    <row r="209" spans="1:33" ht="15.75">
      <c r="A209" s="338" t="s">
        <v>2117</v>
      </c>
      <c r="B209" s="27" t="str">
        <f>VLOOKUP(A209,'Northern Branch Phase II Debris'!A:F,2,FALSE)</f>
        <v>071-150-035-000</v>
      </c>
      <c r="C209" s="27" t="str">
        <f>VLOOKUP(A209,'Northern Branch Phase II Debris'!A:F,3,FALSE)</f>
        <v>Kaybee Court</v>
      </c>
      <c r="D209" s="335">
        <f>VLOOKUP(A209,'Go Aheads'!A:H,8,FALSE)</f>
        <v>5</v>
      </c>
      <c r="E209" s="53" t="s">
        <v>4523</v>
      </c>
      <c r="F209" s="336">
        <f>VLOOKUP(A209,'Northern Branch Phase II Debris'!A:F,4,FALSE)</f>
        <v>5</v>
      </c>
      <c r="G209" s="337">
        <f>VLOOKUP(A209,'Go Aheads'!A:G,6,FALSE)</f>
        <v>44317</v>
      </c>
      <c r="H209" s="332"/>
      <c r="P209" s="333"/>
      <c r="Q209" s="333"/>
      <c r="R209" s="333"/>
      <c r="S209" s="333"/>
      <c r="T209" s="333"/>
      <c r="U209" s="333"/>
      <c r="V209" s="333"/>
      <c r="W209" s="333"/>
      <c r="X209" s="333"/>
      <c r="Y209" s="333"/>
      <c r="Z209" s="333"/>
      <c r="AA209" s="333"/>
      <c r="AB209" s="333"/>
      <c r="AC209" s="333"/>
      <c r="AD209" s="333"/>
      <c r="AE209" s="333"/>
      <c r="AF209" s="333"/>
      <c r="AG209" s="333"/>
    </row>
    <row r="210" spans="1:33" ht="15.75">
      <c r="A210" s="338" t="s">
        <v>2151</v>
      </c>
      <c r="B210" s="27">
        <f>VLOOKUP(A210,'Northern Branch Phase II Debris'!A:F,2,FALSE)</f>
        <v>635</v>
      </c>
      <c r="C210" s="27" t="str">
        <f>VLOOKUP(A210,'Northern Branch Phase II Debris'!A:F,3,FALSE)</f>
        <v>Craig Access Road</v>
      </c>
      <c r="D210" s="335">
        <f>VLOOKUP(A210,'Go Aheads'!A:H,8,FALSE)</f>
        <v>4</v>
      </c>
      <c r="E210" s="44" t="s">
        <v>4580</v>
      </c>
      <c r="F210" s="336">
        <f>VLOOKUP(A210,'Northern Branch Phase II Debris'!A:F,4,FALSE)</f>
        <v>3</v>
      </c>
      <c r="G210" s="337">
        <f>VLOOKUP(A210,'Go Aheads'!A:G,6,FALSE)</f>
        <v>44320</v>
      </c>
      <c r="H210" s="332"/>
      <c r="P210" s="333"/>
      <c r="Q210" s="333"/>
      <c r="R210" s="333"/>
      <c r="S210" s="333"/>
      <c r="T210" s="333"/>
      <c r="U210" s="333"/>
      <c r="V210" s="333"/>
      <c r="W210" s="333"/>
      <c r="X210" s="333"/>
      <c r="Y210" s="333"/>
      <c r="Z210" s="333"/>
      <c r="AA210" s="333"/>
      <c r="AB210" s="333"/>
      <c r="AC210" s="333"/>
      <c r="AD210" s="333"/>
      <c r="AE210" s="333"/>
      <c r="AF210" s="333"/>
      <c r="AG210" s="333"/>
    </row>
    <row r="211" spans="1:33" ht="15.75">
      <c r="A211" s="338" t="s">
        <v>1723</v>
      </c>
      <c r="B211" s="27">
        <f>VLOOKUP(A211,'Northern Branch Phase II Debris'!A:F,2,FALSE)</f>
        <v>69</v>
      </c>
      <c r="C211" s="27" t="str">
        <f>VLOOKUP(A211,'Northern Branch Phase II Debris'!A:F,3,FALSE)</f>
        <v>Gunderson Road</v>
      </c>
      <c r="D211" s="335">
        <f>VLOOKUP(A211,'Go Aheads'!A:H,8,FALSE)</f>
        <v>1</v>
      </c>
      <c r="E211" s="44" t="s">
        <v>4581</v>
      </c>
      <c r="F211" s="336">
        <f>VLOOKUP(A211,'Northern Branch Phase II Debris'!A:F,4,FALSE)</f>
        <v>1</v>
      </c>
      <c r="G211" s="337">
        <f>VLOOKUP(A211,'Go Aheads'!A:G,6,FALSE)</f>
        <v>44320</v>
      </c>
      <c r="H211" s="332"/>
      <c r="P211" s="333"/>
      <c r="Q211" s="333"/>
      <c r="R211" s="333"/>
      <c r="S211" s="333"/>
      <c r="T211" s="333"/>
      <c r="U211" s="333"/>
      <c r="V211" s="333"/>
      <c r="W211" s="333"/>
      <c r="X211" s="333"/>
      <c r="Y211" s="333"/>
      <c r="Z211" s="333"/>
      <c r="AA211" s="333"/>
      <c r="AB211" s="333"/>
      <c r="AC211" s="333"/>
      <c r="AD211" s="333"/>
      <c r="AE211" s="333"/>
      <c r="AF211" s="333"/>
      <c r="AG211" s="333"/>
    </row>
    <row r="212" spans="1:33" ht="15.75">
      <c r="A212" s="338" t="s">
        <v>477</v>
      </c>
      <c r="B212" s="27">
        <f>VLOOKUP(A212,'Northern Branch Phase II Debris'!A:F,2,FALSE)</f>
        <v>638</v>
      </c>
      <c r="C212" s="27" t="str">
        <f>VLOOKUP(A212,'Northern Branch Phase II Debris'!A:F,3,FALSE)</f>
        <v>Craig Access Road</v>
      </c>
      <c r="D212" s="335">
        <f>VLOOKUP(A212,'Go Aheads'!A:H,8,FALSE)</f>
        <v>2</v>
      </c>
      <c r="E212" s="44" t="s">
        <v>4582</v>
      </c>
      <c r="F212" s="336">
        <f>VLOOKUP(A212,'Northern Branch Phase II Debris'!A:F,4,FALSE)</f>
        <v>2</v>
      </c>
      <c r="G212" s="337">
        <f>VLOOKUP(A212,'Go Aheads'!A:G,6,FALSE)</f>
        <v>44320</v>
      </c>
      <c r="H212" s="332"/>
      <c r="P212" s="333"/>
      <c r="Q212" s="333"/>
      <c r="R212" s="333"/>
      <c r="S212" s="333"/>
      <c r="T212" s="333"/>
      <c r="U212" s="333"/>
      <c r="V212" s="333"/>
      <c r="W212" s="333"/>
      <c r="X212" s="333"/>
      <c r="Y212" s="333"/>
      <c r="Z212" s="333"/>
      <c r="AA212" s="333"/>
      <c r="AB212" s="333"/>
      <c r="AC212" s="333"/>
      <c r="AD212" s="333"/>
      <c r="AE212" s="333"/>
      <c r="AF212" s="333"/>
      <c r="AG212" s="333"/>
    </row>
    <row r="213" spans="1:33" ht="15.75">
      <c r="A213" s="338" t="s">
        <v>750</v>
      </c>
      <c r="B213" s="27">
        <f>VLOOKUP(A213,'Northern Branch Phase II Debris'!A:F,2,FALSE)</f>
        <v>354</v>
      </c>
      <c r="C213" s="27" t="str">
        <f>VLOOKUP(A213,'Northern Branch Phase II Debris'!A:F,3,FALSE)</f>
        <v>Craig Access Road</v>
      </c>
      <c r="D213" s="335">
        <f>VLOOKUP(A213,'Go Aheads'!A:H,8,FALSE)</f>
        <v>1</v>
      </c>
      <c r="E213" s="44" t="s">
        <v>4583</v>
      </c>
      <c r="F213" s="336">
        <f>VLOOKUP(A213,'Northern Branch Phase II Debris'!A:F,4,FALSE)</f>
        <v>1</v>
      </c>
      <c r="G213" s="337">
        <f>VLOOKUP(A213,'Go Aheads'!A:G,6,FALSE)</f>
        <v>44320</v>
      </c>
      <c r="H213" s="332"/>
      <c r="P213" s="333"/>
      <c r="Q213" s="333"/>
      <c r="R213" s="333"/>
      <c r="S213" s="333"/>
      <c r="T213" s="333"/>
      <c r="U213" s="333"/>
      <c r="V213" s="333"/>
      <c r="W213" s="333"/>
      <c r="X213" s="333"/>
      <c r="Y213" s="333"/>
      <c r="Z213" s="333"/>
      <c r="AA213" s="333"/>
      <c r="AB213" s="333"/>
      <c r="AC213" s="333"/>
      <c r="AD213" s="333"/>
      <c r="AE213" s="333"/>
      <c r="AF213" s="333"/>
      <c r="AG213" s="333"/>
    </row>
    <row r="214" spans="1:33" ht="15.75">
      <c r="A214" s="338" t="s">
        <v>603</v>
      </c>
      <c r="B214" s="27">
        <f>VLOOKUP(A214,'Northern Branch Phase II Debris'!A:F,2,FALSE)</f>
        <v>804</v>
      </c>
      <c r="C214" s="27" t="str">
        <f>VLOOKUP(A214,'Northern Branch Phase II Debris'!A:F,3,FALSE)</f>
        <v>Craig Access Road</v>
      </c>
      <c r="D214" s="335">
        <f>VLOOKUP(A214,'Go Aheads'!A:H,8,FALSE)</f>
        <v>2</v>
      </c>
      <c r="E214" s="56" t="s">
        <v>4584</v>
      </c>
      <c r="F214" s="336">
        <f>VLOOKUP(A214,'Northern Branch Phase II Debris'!A:F,4,FALSE)</f>
        <v>3</v>
      </c>
      <c r="G214" s="337">
        <f>VLOOKUP(A214,'Go Aheads'!A:G,6,FALSE)</f>
        <v>44320</v>
      </c>
      <c r="H214" s="332"/>
      <c r="P214" s="333"/>
      <c r="Q214" s="333"/>
      <c r="R214" s="333"/>
      <c r="S214" s="333"/>
      <c r="T214" s="333"/>
      <c r="U214" s="333"/>
      <c r="V214" s="333"/>
      <c r="W214" s="333"/>
      <c r="X214" s="333"/>
      <c r="Y214" s="333"/>
      <c r="Z214" s="333"/>
      <c r="AA214" s="333"/>
      <c r="AB214" s="333"/>
      <c r="AC214" s="333"/>
      <c r="AD214" s="333"/>
      <c r="AE214" s="333"/>
      <c r="AF214" s="333"/>
      <c r="AG214" s="333"/>
    </row>
    <row r="215" spans="1:33" ht="15.75">
      <c r="A215" s="338" t="s">
        <v>1820</v>
      </c>
      <c r="B215" s="27">
        <f>VLOOKUP(A215,'Northern Branch Phase II Debris'!A:F,2,FALSE)</f>
        <v>65</v>
      </c>
      <c r="C215" s="27" t="str">
        <f>VLOOKUP(A215,'Northern Branch Phase II Debris'!A:F,3,FALSE)</f>
        <v>Ron Road</v>
      </c>
      <c r="D215" s="335">
        <f>VLOOKUP(A215,'Go Aheads'!A:H,8,FALSE)</f>
        <v>20</v>
      </c>
      <c r="E215" s="53" t="s">
        <v>4585</v>
      </c>
      <c r="F215" s="336">
        <f>VLOOKUP(A215,'Northern Branch Phase II Debris'!A:F,4,FALSE)</f>
        <v>20</v>
      </c>
      <c r="G215" s="337">
        <f>VLOOKUP(A215,'Go Aheads'!A:G,6,FALSE)</f>
        <v>44320</v>
      </c>
      <c r="H215" s="332"/>
      <c r="O215" s="371"/>
      <c r="P215" s="333"/>
      <c r="Q215" s="333"/>
      <c r="R215" s="333"/>
      <c r="S215" s="333"/>
      <c r="T215" s="333"/>
      <c r="U215" s="333"/>
      <c r="V215" s="333"/>
      <c r="W215" s="333"/>
      <c r="X215" s="333"/>
      <c r="Y215" s="333"/>
      <c r="Z215" s="333"/>
      <c r="AA215" s="333"/>
      <c r="AB215" s="333"/>
      <c r="AC215" s="333"/>
      <c r="AD215" s="333"/>
      <c r="AE215" s="333"/>
      <c r="AF215" s="333"/>
      <c r="AG215" s="333"/>
    </row>
    <row r="216" spans="1:33" ht="15.75">
      <c r="A216" s="338" t="s">
        <v>794</v>
      </c>
      <c r="B216" s="27">
        <f>VLOOKUP(A216,'Northern Branch Phase II Debris'!A:F,2,FALSE)</f>
        <v>104</v>
      </c>
      <c r="C216" s="27" t="str">
        <f>VLOOKUP(A216,'Northern Branch Phase II Debris'!A:F,3,FALSE)</f>
        <v>Justamere Lane</v>
      </c>
      <c r="D216" s="335">
        <f>VLOOKUP(A216,'Go Aheads'!A:H,8,FALSE)</f>
        <v>43</v>
      </c>
      <c r="E216" s="44" t="s">
        <v>4619</v>
      </c>
      <c r="F216" s="336">
        <f>VLOOKUP(A216,'Northern Branch Phase II Debris'!A:F,4,FALSE)</f>
        <v>57</v>
      </c>
      <c r="G216" s="337">
        <f>VLOOKUP(A216,'Go Aheads'!A:G,6,FALSE)</f>
        <v>44321</v>
      </c>
      <c r="H216" s="332"/>
      <c r="O216" s="371"/>
      <c r="P216" s="333"/>
      <c r="Q216" s="333"/>
      <c r="R216" s="333"/>
      <c r="S216" s="333"/>
      <c r="T216" s="333"/>
      <c r="U216" s="333"/>
      <c r="V216" s="333"/>
      <c r="W216" s="333"/>
      <c r="X216" s="333"/>
      <c r="Y216" s="333"/>
      <c r="Z216" s="333"/>
      <c r="AA216" s="333"/>
      <c r="AB216" s="333"/>
      <c r="AC216" s="333"/>
      <c r="AD216" s="333"/>
      <c r="AE216" s="333"/>
      <c r="AF216" s="333"/>
      <c r="AG216" s="333"/>
    </row>
    <row r="217" spans="1:33" ht="15.75">
      <c r="A217" s="338" t="s">
        <v>1339</v>
      </c>
      <c r="B217" s="27" t="str">
        <f>VLOOKUP(A217,'Northern Branch Phase II Debris'!A:F,2,FALSE)</f>
        <v>071-030-023-000</v>
      </c>
      <c r="C217" s="27" t="str">
        <f>VLOOKUP(A217,'Northern Branch Phase II Debris'!A:F,3,FALSE)</f>
        <v>Eckards Lane</v>
      </c>
      <c r="D217" s="335">
        <f>VLOOKUP(A217,'Go Aheads'!A:H,8,FALSE)</f>
        <v>4</v>
      </c>
      <c r="E217" s="44" t="s">
        <v>4620</v>
      </c>
      <c r="F217" s="336">
        <f>VLOOKUP(A217,'Northern Branch Phase II Debris'!A:F,4,FALSE)</f>
        <v>5</v>
      </c>
      <c r="G217" s="337">
        <f>VLOOKUP(A217,'Go Aheads'!A:G,6,FALSE)</f>
        <v>44320</v>
      </c>
      <c r="H217" s="332"/>
      <c r="O217" s="371"/>
      <c r="P217" s="333"/>
      <c r="Q217" s="333"/>
      <c r="R217" s="333"/>
      <c r="S217" s="333"/>
      <c r="T217" s="333"/>
      <c r="U217" s="333"/>
      <c r="V217" s="333"/>
      <c r="W217" s="333"/>
      <c r="X217" s="333"/>
      <c r="Y217" s="333"/>
      <c r="Z217" s="333"/>
      <c r="AA217" s="333"/>
      <c r="AB217" s="333"/>
      <c r="AC217" s="333"/>
      <c r="AD217" s="333"/>
      <c r="AE217" s="333"/>
      <c r="AF217" s="333"/>
      <c r="AG217" s="333"/>
    </row>
    <row r="218" spans="1:33" ht="16.5" thickBot="1">
      <c r="A218" s="338" t="s">
        <v>1071</v>
      </c>
      <c r="B218" s="27" t="str">
        <f>VLOOKUP(A218,'Northern Branch Phase II Debris'!A:F,2,FALSE)</f>
        <v>062-270-002-000</v>
      </c>
      <c r="C218" s="27" t="str">
        <f>VLOOKUP(A218,'Northern Branch Phase II Debris'!A:F,3,FALSE)</f>
        <v>SEC 36 T21N R5E</v>
      </c>
      <c r="D218" s="335">
        <f>VLOOKUP(A218,'Go Aheads'!A:H,8,FALSE)</f>
        <v>2</v>
      </c>
      <c r="E218" s="60" t="s">
        <v>4621</v>
      </c>
      <c r="F218" s="336">
        <f>VLOOKUP(A218,'Northern Branch Phase II Debris'!A:F,4,FALSE)</f>
        <v>2</v>
      </c>
      <c r="G218" s="337">
        <f>VLOOKUP(A218,'Go Aheads'!A:G,6,FALSE)</f>
        <v>44320</v>
      </c>
      <c r="H218" s="332"/>
      <c r="O218" s="371"/>
      <c r="P218" s="333"/>
      <c r="Q218" s="333"/>
      <c r="R218" s="333"/>
      <c r="S218" s="333"/>
      <c r="T218" s="333"/>
      <c r="U218" s="333"/>
      <c r="V218" s="333"/>
      <c r="W218" s="333"/>
      <c r="X218" s="333"/>
      <c r="Y218" s="333"/>
      <c r="Z218" s="333"/>
      <c r="AA218" s="333"/>
      <c r="AB218" s="333"/>
      <c r="AC218" s="333"/>
      <c r="AD218" s="333"/>
      <c r="AE218" s="333"/>
      <c r="AF218" s="333"/>
      <c r="AG218" s="333"/>
    </row>
    <row r="219" spans="1:33" ht="16.5" thickTop="1">
      <c r="A219" s="338" t="s">
        <v>970</v>
      </c>
      <c r="B219" s="27">
        <f>VLOOKUP(A219,'Northern Branch Phase II Debris'!A:F,2,FALSE)</f>
        <v>2359</v>
      </c>
      <c r="C219" s="27" t="str">
        <f>VLOOKUP(A219,'Northern Branch Phase II Debris'!A:F,3,FALSE)</f>
        <v>Bald Rock Road</v>
      </c>
      <c r="D219" s="335">
        <f>VLOOKUP(A219,'Go Aheads'!A:H,8,FALSE)</f>
        <v>1</v>
      </c>
      <c r="E219" s="61" t="s">
        <v>4622</v>
      </c>
      <c r="F219" s="336">
        <f>VLOOKUP(A219,'Northern Branch Phase II Debris'!A:F,4,FALSE)</f>
        <v>1</v>
      </c>
      <c r="G219" s="337">
        <f>VLOOKUP(A219,'Go Aheads'!A:G,6,FALSE)</f>
        <v>44321</v>
      </c>
      <c r="H219" s="332"/>
      <c r="O219" s="371"/>
      <c r="P219" s="333"/>
      <c r="Q219" s="333"/>
      <c r="R219" s="333"/>
      <c r="S219" s="333"/>
      <c r="T219" s="333"/>
      <c r="U219" s="333"/>
      <c r="V219" s="333"/>
      <c r="W219" s="333"/>
      <c r="X219" s="333"/>
      <c r="Y219" s="333"/>
      <c r="Z219" s="333"/>
      <c r="AA219" s="333"/>
      <c r="AB219" s="333"/>
      <c r="AC219" s="333"/>
      <c r="AD219" s="333"/>
      <c r="AE219" s="333"/>
      <c r="AF219" s="333"/>
      <c r="AG219" s="333"/>
    </row>
    <row r="220" spans="1:33" ht="15.75">
      <c r="A220" s="338" t="s">
        <v>593</v>
      </c>
      <c r="B220" s="27">
        <f>VLOOKUP(A220,'Northern Branch Phase II Debris'!A:F,2,FALSE)</f>
        <v>2295</v>
      </c>
      <c r="C220" s="27" t="str">
        <f>VLOOKUP(A220,'Northern Branch Phase II Debris'!A:F,3,FALSE)</f>
        <v>Bald Rock Road</v>
      </c>
      <c r="D220" s="335">
        <f>VLOOKUP(A220,'Go Aheads'!A:H,8,FALSE)</f>
        <v>23</v>
      </c>
      <c r="E220" s="62" t="s">
        <v>4623</v>
      </c>
      <c r="F220" s="336">
        <f>VLOOKUP(A220,'Northern Branch Phase II Debris'!A:F,4,FALSE)</f>
        <v>25</v>
      </c>
      <c r="G220" s="337">
        <f>VLOOKUP(A220,'Go Aheads'!A:G,6,FALSE)</f>
        <v>44321</v>
      </c>
      <c r="H220" s="332"/>
      <c r="O220" s="371"/>
      <c r="P220" s="333"/>
      <c r="Q220" s="333"/>
      <c r="R220" s="333"/>
      <c r="S220" s="333"/>
      <c r="T220" s="333"/>
      <c r="U220" s="333"/>
      <c r="V220" s="333"/>
      <c r="W220" s="333"/>
      <c r="X220" s="333"/>
      <c r="Y220" s="333"/>
      <c r="Z220" s="333"/>
      <c r="AA220" s="333"/>
      <c r="AB220" s="333"/>
      <c r="AC220" s="333"/>
      <c r="AD220" s="333"/>
      <c r="AE220" s="333"/>
      <c r="AF220" s="333"/>
      <c r="AG220" s="333"/>
    </row>
    <row r="221" spans="1:33" ht="15.75">
      <c r="A221" s="338" t="s">
        <v>960</v>
      </c>
      <c r="B221" s="27">
        <f>VLOOKUP(A221,'Northern Branch Phase II Debris'!A:F,2,FALSE)</f>
        <v>89</v>
      </c>
      <c r="C221" s="27" t="str">
        <f>VLOOKUP(A221,'Northern Branch Phase II Debris'!A:F,3,FALSE)</f>
        <v>Star View Way</v>
      </c>
      <c r="D221" s="335">
        <f>VLOOKUP(A221,'Go Aheads'!A:H,8,FALSE)</f>
        <v>73</v>
      </c>
      <c r="E221" s="44" t="s">
        <v>4922</v>
      </c>
      <c r="F221" s="336">
        <f>VLOOKUP(A221,'Northern Branch Phase II Debris'!A:F,4,FALSE)</f>
        <v>65</v>
      </c>
      <c r="G221" s="337">
        <f>VLOOKUP(A221,'Go Aheads'!A:G,6,FALSE)</f>
        <v>44319</v>
      </c>
      <c r="H221" s="332"/>
      <c r="O221" s="371"/>
      <c r="P221" s="333"/>
      <c r="Q221" s="333"/>
      <c r="R221" s="333"/>
      <c r="S221" s="333"/>
      <c r="T221" s="333"/>
      <c r="U221" s="333"/>
      <c r="V221" s="333"/>
      <c r="W221" s="333"/>
      <c r="X221" s="333"/>
      <c r="Y221" s="333"/>
      <c r="Z221" s="333"/>
      <c r="AA221" s="333"/>
      <c r="AB221" s="333"/>
      <c r="AC221" s="333"/>
      <c r="AD221" s="333"/>
      <c r="AE221" s="333"/>
      <c r="AF221" s="333"/>
      <c r="AG221" s="333"/>
    </row>
    <row r="222" spans="1:33" ht="15.75">
      <c r="A222" s="338" t="s">
        <v>510</v>
      </c>
      <c r="B222" s="27">
        <f>VLOOKUP(A222,'Northern Branch Phase II Debris'!A:F,2,FALSE)</f>
        <v>277</v>
      </c>
      <c r="C222" s="27" t="str">
        <f>VLOOKUP(A222,'Northern Branch Phase II Debris'!A:F,3,FALSE)</f>
        <v>Raccoon Road</v>
      </c>
      <c r="D222" s="335">
        <f>VLOOKUP(A222,'Go Aheads'!A:H,8,FALSE)</f>
        <v>12</v>
      </c>
      <c r="E222" s="44" t="s">
        <v>4923</v>
      </c>
      <c r="F222" s="336">
        <f>VLOOKUP(A222,'Northern Branch Phase II Debris'!A:F,4,FALSE)</f>
        <v>16</v>
      </c>
      <c r="G222" s="337">
        <f>VLOOKUP(A222,'Go Aheads'!A:G,6,FALSE)</f>
        <v>44317</v>
      </c>
      <c r="H222" s="332"/>
      <c r="O222" s="371"/>
      <c r="P222" s="333"/>
      <c r="Q222" s="333"/>
      <c r="R222" s="333"/>
      <c r="S222" s="333"/>
      <c r="T222" s="333"/>
      <c r="U222" s="333"/>
      <c r="V222" s="333"/>
      <c r="W222" s="333"/>
      <c r="X222" s="333"/>
      <c r="Y222" s="333"/>
      <c r="Z222" s="333"/>
      <c r="AA222" s="333"/>
      <c r="AB222" s="333"/>
      <c r="AC222" s="333"/>
      <c r="AD222" s="333"/>
      <c r="AE222" s="333"/>
      <c r="AF222" s="333"/>
      <c r="AG222" s="333"/>
    </row>
    <row r="223" spans="1:33" ht="31.5">
      <c r="A223" s="338" t="s">
        <v>622</v>
      </c>
      <c r="B223" s="27">
        <f>VLOOKUP(A223,'Northern Branch Phase II Debris'!A:F,2,FALSE)</f>
        <v>571</v>
      </c>
      <c r="C223" s="27" t="str">
        <f>VLOOKUP(A223,'Northern Branch Phase II Debris'!A:F,3,FALSE)</f>
        <v>Crystal Ranch Road</v>
      </c>
      <c r="D223" s="335">
        <f>VLOOKUP(A223,'Go Aheads'!A:H,8,FALSE)</f>
        <v>33</v>
      </c>
      <c r="E223" s="44" t="s">
        <v>4924</v>
      </c>
      <c r="F223" s="336">
        <f>VLOOKUP(A223,'Northern Branch Phase II Debris'!A:F,4,FALSE)</f>
        <v>41</v>
      </c>
      <c r="G223" s="337">
        <f>VLOOKUP(A223,'Go Aheads'!A:G,6,FALSE)</f>
        <v>44321</v>
      </c>
      <c r="H223" s="332"/>
      <c r="O223" s="371"/>
      <c r="P223" s="333"/>
      <c r="Q223" s="333"/>
      <c r="R223" s="333"/>
      <c r="S223" s="333"/>
      <c r="T223" s="333"/>
      <c r="U223" s="333"/>
      <c r="V223" s="333"/>
      <c r="W223" s="333"/>
      <c r="X223" s="333"/>
      <c r="Y223" s="333"/>
      <c r="Z223" s="333"/>
      <c r="AA223" s="333"/>
      <c r="AB223" s="333"/>
      <c r="AC223" s="333"/>
      <c r="AD223" s="333"/>
      <c r="AE223" s="333"/>
      <c r="AF223" s="333"/>
      <c r="AG223" s="333"/>
    </row>
    <row r="224" spans="1:33" ht="15.75">
      <c r="A224" s="338" t="s">
        <v>1726</v>
      </c>
      <c r="B224" s="27">
        <f>VLOOKUP(A224,'Northern Branch Phase II Debris'!A:F,2,FALSE)</f>
        <v>85</v>
      </c>
      <c r="C224" s="27" t="str">
        <f>VLOOKUP(A224,'Northern Branch Phase II Debris'!A:F,3,FALSE)</f>
        <v>Justamere Lane</v>
      </c>
      <c r="D224" s="335">
        <f>VLOOKUP(A224,'Go Aheads'!A:H,8,FALSE)</f>
        <v>25</v>
      </c>
      <c r="E224" s="44" t="s">
        <v>4925</v>
      </c>
      <c r="F224" s="336">
        <f>VLOOKUP(A224,'Northern Branch Phase II Debris'!A:F,4,FALSE)</f>
        <v>29</v>
      </c>
      <c r="G224" s="337">
        <f>VLOOKUP(A224,'Go Aheads'!A:G,6,FALSE)</f>
        <v>44323</v>
      </c>
      <c r="H224" s="332"/>
      <c r="O224" s="371"/>
      <c r="P224" s="333"/>
      <c r="Q224" s="333"/>
      <c r="R224" s="333"/>
      <c r="S224" s="333"/>
      <c r="T224" s="333"/>
      <c r="U224" s="333"/>
      <c r="V224" s="333"/>
      <c r="W224" s="333"/>
      <c r="X224" s="333"/>
      <c r="Y224" s="333"/>
      <c r="Z224" s="333"/>
      <c r="AA224" s="333"/>
      <c r="AB224" s="333"/>
      <c r="AC224" s="333"/>
      <c r="AD224" s="333"/>
      <c r="AE224" s="333"/>
      <c r="AF224" s="333"/>
      <c r="AG224" s="333"/>
    </row>
    <row r="225" spans="1:33" ht="15.75">
      <c r="A225" s="338" t="s">
        <v>1931</v>
      </c>
      <c r="B225" s="27">
        <f>VLOOKUP(A225,'Northern Branch Phase II Debris'!A:F,2,FALSE)</f>
        <v>77</v>
      </c>
      <c r="C225" s="27" t="str">
        <f>VLOOKUP(A225,'Northern Branch Phase II Debris'!A:F,3,FALSE)</f>
        <v>Justamere Lane</v>
      </c>
      <c r="D225" s="335">
        <f>VLOOKUP(A225,'Go Aheads'!A:H,8,FALSE)</f>
        <v>8</v>
      </c>
      <c r="E225" s="44" t="s">
        <v>4926</v>
      </c>
      <c r="F225" s="336">
        <f>VLOOKUP(A225,'Northern Branch Phase II Debris'!A:F,4,FALSE)</f>
        <v>7</v>
      </c>
      <c r="G225" s="337">
        <f>VLOOKUP(A225,'Go Aheads'!A:G,6,FALSE)</f>
        <v>44323</v>
      </c>
      <c r="H225" s="332"/>
      <c r="O225" s="371"/>
      <c r="P225" s="333"/>
      <c r="Q225" s="333"/>
      <c r="R225" s="333"/>
      <c r="S225" s="333"/>
      <c r="T225" s="333"/>
      <c r="U225" s="333"/>
      <c r="V225" s="333"/>
      <c r="W225" s="333"/>
      <c r="X225" s="333"/>
      <c r="Y225" s="333"/>
      <c r="Z225" s="333"/>
      <c r="AA225" s="333"/>
      <c r="AB225" s="333"/>
      <c r="AC225" s="333"/>
      <c r="AD225" s="333"/>
      <c r="AE225" s="333"/>
      <c r="AF225" s="333"/>
      <c r="AG225" s="333"/>
    </row>
    <row r="226" spans="1:33" ht="15.75">
      <c r="A226" s="338" t="s">
        <v>1420</v>
      </c>
      <c r="B226" s="27" t="str">
        <f>VLOOKUP(A226,'Northern Branch Phase II Debris'!A:F,2,FALSE)</f>
        <v>071-280-022-000</v>
      </c>
      <c r="C226" s="27" t="str">
        <f>VLOOKUP(A226,'Northern Branch Phase II Debris'!A:F,3,FALSE)</f>
        <v>Cochise Drive</v>
      </c>
      <c r="D226" s="335">
        <f>VLOOKUP(A226,'Go Aheads'!A:H,8,FALSE)</f>
        <v>5</v>
      </c>
      <c r="E226" s="44" t="s">
        <v>4929</v>
      </c>
      <c r="F226" s="336">
        <f>VLOOKUP(A226,'Northern Branch Phase II Debris'!A:F,4,FALSE)</f>
        <v>9</v>
      </c>
      <c r="G226" s="337">
        <f>VLOOKUP(A226,'Go Aheads'!A:G,6,FALSE)</f>
        <v>44323</v>
      </c>
      <c r="H226" s="332"/>
      <c r="O226" s="371"/>
      <c r="P226" s="333"/>
      <c r="Q226" s="333"/>
      <c r="R226" s="333"/>
      <c r="S226" s="333"/>
      <c r="T226" s="333"/>
      <c r="U226" s="333"/>
      <c r="V226" s="333"/>
      <c r="W226" s="333"/>
      <c r="X226" s="333"/>
      <c r="Y226" s="333"/>
      <c r="Z226" s="333"/>
      <c r="AA226" s="333"/>
      <c r="AB226" s="333"/>
      <c r="AC226" s="333"/>
      <c r="AD226" s="333"/>
      <c r="AE226" s="333"/>
      <c r="AF226" s="333"/>
      <c r="AG226" s="333"/>
    </row>
    <row r="227" spans="1:33" ht="15.75">
      <c r="A227" s="338" t="s">
        <v>1683</v>
      </c>
      <c r="B227" s="27">
        <f>VLOOKUP(A227,'Northern Branch Phase II Debris'!A:F,2,FALSE)</f>
        <v>109</v>
      </c>
      <c r="C227" s="27" t="str">
        <f>VLOOKUP(A227,'Northern Branch Phase II Debris'!A:F,3,FALSE)</f>
        <v>Isham Lane</v>
      </c>
      <c r="D227" s="335">
        <f>VLOOKUP(A227,'Go Aheads'!A:H,8,FALSE)</f>
        <v>3</v>
      </c>
      <c r="E227" s="44" t="s">
        <v>4930</v>
      </c>
      <c r="F227" s="336">
        <f>VLOOKUP(A227,'Northern Branch Phase II Debris'!A:F,4,FALSE)</f>
        <v>3</v>
      </c>
      <c r="G227" s="337">
        <f>VLOOKUP(A227,'Go Aheads'!A:G,6,FALSE)</f>
        <v>44323</v>
      </c>
      <c r="H227" s="332"/>
      <c r="O227" s="371"/>
      <c r="P227" s="333"/>
      <c r="Q227" s="333"/>
      <c r="R227" s="333"/>
      <c r="S227" s="333"/>
      <c r="T227" s="333"/>
      <c r="U227" s="333"/>
      <c r="V227" s="333"/>
      <c r="W227" s="333"/>
      <c r="X227" s="333"/>
      <c r="Y227" s="333"/>
      <c r="Z227" s="333"/>
      <c r="AA227" s="333"/>
      <c r="AB227" s="333"/>
      <c r="AC227" s="333"/>
      <c r="AD227" s="333"/>
      <c r="AE227" s="333"/>
      <c r="AF227" s="333"/>
      <c r="AG227" s="333"/>
    </row>
    <row r="228" spans="1:33" ht="15.75">
      <c r="A228" s="338" t="s">
        <v>1081</v>
      </c>
      <c r="B228" s="27">
        <f>VLOOKUP(A228,'Northern Branch Phase II Debris'!A:F,2,FALSE)</f>
        <v>39</v>
      </c>
      <c r="C228" s="27" t="str">
        <f>VLOOKUP(A228,'Northern Branch Phase II Debris'!A:F,3,FALSE)</f>
        <v>Sarah Lane</v>
      </c>
      <c r="D228" s="335">
        <f>VLOOKUP(A228,'Go Aheads'!A:H,8,FALSE)</f>
        <v>2</v>
      </c>
      <c r="E228" s="44" t="s">
        <v>4931</v>
      </c>
      <c r="F228" s="336">
        <f>VLOOKUP(A228,'Northern Branch Phase II Debris'!A:F,4,FALSE)</f>
        <v>3</v>
      </c>
      <c r="G228" s="337">
        <f>VLOOKUP(A228,'Go Aheads'!A:G,6,FALSE)</f>
        <v>44321</v>
      </c>
      <c r="H228" s="332"/>
      <c r="O228" s="371"/>
      <c r="P228" s="333"/>
      <c r="Q228" s="333"/>
      <c r="R228" s="333"/>
      <c r="S228" s="333"/>
      <c r="T228" s="333"/>
      <c r="U228" s="333"/>
      <c r="V228" s="333"/>
      <c r="W228" s="333"/>
      <c r="X228" s="333"/>
      <c r="Y228" s="333"/>
      <c r="Z228" s="333"/>
      <c r="AA228" s="333"/>
      <c r="AB228" s="333"/>
      <c r="AC228" s="333"/>
      <c r="AD228" s="333"/>
      <c r="AE228" s="333"/>
      <c r="AF228" s="333"/>
      <c r="AG228" s="333"/>
    </row>
    <row r="229" spans="1:33" ht="15.75">
      <c r="A229" s="338" t="s">
        <v>1894</v>
      </c>
      <c r="B229" s="27">
        <f>VLOOKUP(A229,'Northern Branch Phase II Debris'!A:F,2,FALSE)</f>
        <v>43</v>
      </c>
      <c r="C229" s="27" t="str">
        <f>VLOOKUP(A229,'Northern Branch Phase II Debris'!A:F,3,FALSE)</f>
        <v>Star View Way</v>
      </c>
      <c r="D229" s="335">
        <f>VLOOKUP(A229,'Go Aheads'!A:H,8,FALSE)</f>
        <v>5</v>
      </c>
      <c r="E229" s="44" t="s">
        <v>4932</v>
      </c>
      <c r="F229" s="336">
        <f>VLOOKUP(A229,'Northern Branch Phase II Debris'!A:F,4,FALSE)</f>
        <v>5</v>
      </c>
      <c r="G229" s="337">
        <f>VLOOKUP(A229,'Go Aheads'!A:G,6,FALSE)</f>
        <v>44323</v>
      </c>
      <c r="H229" s="332"/>
      <c r="O229" s="371"/>
      <c r="P229" s="333"/>
      <c r="Q229" s="333"/>
      <c r="R229" s="333"/>
      <c r="S229" s="333"/>
      <c r="T229" s="333"/>
      <c r="U229" s="333"/>
      <c r="V229" s="333"/>
      <c r="W229" s="333"/>
      <c r="X229" s="333"/>
      <c r="Y229" s="333"/>
      <c r="Z229" s="333"/>
      <c r="AA229" s="333"/>
      <c r="AB229" s="333"/>
      <c r="AC229" s="333"/>
      <c r="AD229" s="333"/>
      <c r="AE229" s="333"/>
      <c r="AF229" s="333"/>
      <c r="AG229" s="333"/>
    </row>
    <row r="230" spans="1:33" ht="15.75">
      <c r="A230" s="338" t="s">
        <v>1342</v>
      </c>
      <c r="B230" s="27">
        <f>VLOOKUP(A230,'Northern Branch Phase II Debris'!A:F,2,FALSE)</f>
        <v>155</v>
      </c>
      <c r="C230" s="27" t="str">
        <f>VLOOKUP(A230,'Northern Branch Phase II Debris'!A:F,3,FALSE)</f>
        <v>Justamere Lane</v>
      </c>
      <c r="D230" s="335">
        <f>VLOOKUP(A230,'Go Aheads'!A:H,8,FALSE)</f>
        <v>1</v>
      </c>
      <c r="E230" s="44" t="s">
        <v>4933</v>
      </c>
      <c r="F230" s="336">
        <f>VLOOKUP(A230,'Northern Branch Phase II Debris'!A:F,4,FALSE)</f>
        <v>24</v>
      </c>
      <c r="G230" s="337">
        <f>VLOOKUP(A230,'Go Aheads'!A:G,6,FALSE)</f>
        <v>44323</v>
      </c>
      <c r="H230" s="332"/>
      <c r="O230" s="371"/>
      <c r="P230" s="333"/>
      <c r="Q230" s="333"/>
      <c r="R230" s="333"/>
      <c r="S230" s="333"/>
      <c r="T230" s="333"/>
      <c r="U230" s="333"/>
      <c r="V230" s="333"/>
      <c r="W230" s="333"/>
      <c r="X230" s="333"/>
      <c r="Y230" s="333"/>
      <c r="Z230" s="333"/>
      <c r="AA230" s="333"/>
      <c r="AB230" s="333"/>
      <c r="AC230" s="333"/>
      <c r="AD230" s="333"/>
      <c r="AE230" s="333"/>
      <c r="AF230" s="333"/>
      <c r="AG230" s="333"/>
    </row>
    <row r="231" spans="1:33" ht="31.5">
      <c r="A231" s="338" t="s">
        <v>1831</v>
      </c>
      <c r="B231" s="27" t="str">
        <f>VLOOKUP(A231,'Northern Branch Phase II Debris'!A:F,2,FALSE)</f>
        <v>071-270-044-000</v>
      </c>
      <c r="C231" s="27" t="str">
        <f>VLOOKUP(A231,'Northern Branch Phase II Debris'!A:F,3,FALSE)</f>
        <v>Crystal Ranch Road</v>
      </c>
      <c r="D231" s="335">
        <f>VLOOKUP(A231,'Go Aheads'!A:H,8,FALSE)</f>
        <v>4</v>
      </c>
      <c r="E231" s="44" t="s">
        <v>4934</v>
      </c>
      <c r="F231" s="336">
        <f>VLOOKUP(A231,'Northern Branch Phase II Debris'!A:F,4,FALSE)</f>
        <v>5</v>
      </c>
      <c r="G231" s="337">
        <f>VLOOKUP(A231,'Go Aheads'!A:G,6,FALSE)</f>
        <v>44323</v>
      </c>
      <c r="H231" s="332"/>
      <c r="O231" s="371"/>
      <c r="P231" s="333"/>
      <c r="Q231" s="333"/>
      <c r="R231" s="333"/>
      <c r="S231" s="333"/>
      <c r="T231" s="333"/>
      <c r="U231" s="333"/>
      <c r="V231" s="333"/>
      <c r="W231" s="333"/>
      <c r="X231" s="333"/>
      <c r="Y231" s="333"/>
      <c r="Z231" s="333"/>
      <c r="AA231" s="333"/>
      <c r="AB231" s="333"/>
      <c r="AC231" s="333"/>
      <c r="AD231" s="333"/>
      <c r="AE231" s="333"/>
      <c r="AF231" s="333"/>
      <c r="AG231" s="333"/>
    </row>
    <row r="232" spans="1:33" ht="15.75">
      <c r="A232" s="338" t="s">
        <v>678</v>
      </c>
      <c r="B232" s="27" t="str">
        <f>VLOOKUP(A232,'Northern Branch Phase II Debris'!A:F,2,FALSE)</f>
        <v>071-160-078-000</v>
      </c>
      <c r="C232" s="27" t="str">
        <f>VLOOKUP(A232,'Northern Branch Phase II Debris'!A:F,3,FALSE)</f>
        <v>Kings View Road</v>
      </c>
      <c r="D232" s="335">
        <f>VLOOKUP(A232,'Go Aheads'!A:H,8,FALSE)</f>
        <v>1</v>
      </c>
      <c r="E232" s="53" t="s">
        <v>4935</v>
      </c>
      <c r="F232" s="336">
        <f>VLOOKUP(A232,'Northern Branch Phase II Debris'!A:F,4,FALSE)</f>
        <v>1</v>
      </c>
      <c r="G232" s="337">
        <f>VLOOKUP(A232,'Go Aheads'!A:G,6,FALSE)</f>
        <v>44323</v>
      </c>
      <c r="H232" s="332"/>
      <c r="O232" s="371"/>
      <c r="P232" s="333"/>
      <c r="Q232" s="333"/>
      <c r="R232" s="333"/>
      <c r="S232" s="333"/>
      <c r="T232" s="333"/>
      <c r="U232" s="333"/>
      <c r="V232" s="333"/>
      <c r="W232" s="333"/>
      <c r="X232" s="333"/>
      <c r="Y232" s="333"/>
      <c r="Z232" s="333"/>
      <c r="AA232" s="333"/>
      <c r="AB232" s="333"/>
      <c r="AC232" s="333"/>
      <c r="AD232" s="333"/>
      <c r="AE232" s="333"/>
      <c r="AF232" s="333"/>
      <c r="AG232" s="333"/>
    </row>
    <row r="233" spans="1:33" ht="31.5">
      <c r="A233" s="338" t="s">
        <v>626</v>
      </c>
      <c r="B233" s="27">
        <f>VLOOKUP(A233,'Northern Branch Phase II Debris'!A:F,2,FALSE)</f>
        <v>55</v>
      </c>
      <c r="C233" s="27" t="str">
        <f>VLOOKUP(A233,'Northern Branch Phase II Debris'!A:F,3,FALSE)</f>
        <v>Shadow Creek Road</v>
      </c>
      <c r="D233" s="335">
        <f>VLOOKUP(A233,'Go Aheads'!A:H,8,FALSE)</f>
        <v>2</v>
      </c>
      <c r="E233" s="53" t="s">
        <v>4945</v>
      </c>
      <c r="F233" s="336">
        <f>VLOOKUP(A233,'Northern Branch Phase II Debris'!A:F,4,FALSE)</f>
        <v>2</v>
      </c>
      <c r="G233" s="337">
        <f>VLOOKUP(A233,'Go Aheads'!A:G,6,FALSE)</f>
        <v>44326</v>
      </c>
      <c r="H233" s="332"/>
      <c r="O233" s="371"/>
      <c r="P233" s="333"/>
      <c r="Q233" s="333"/>
      <c r="R233" s="333"/>
      <c r="S233" s="333"/>
      <c r="T233" s="333"/>
      <c r="U233" s="333"/>
      <c r="V233" s="333"/>
      <c r="W233" s="333"/>
      <c r="X233" s="333"/>
      <c r="Y233" s="333"/>
      <c r="Z233" s="333"/>
      <c r="AA233" s="333"/>
      <c r="AB233" s="333"/>
      <c r="AC233" s="333"/>
      <c r="AD233" s="333"/>
      <c r="AE233" s="333"/>
      <c r="AF233" s="333"/>
      <c r="AG233" s="333"/>
    </row>
    <row r="234" spans="1:33" ht="31.5">
      <c r="A234" s="338" t="s">
        <v>806</v>
      </c>
      <c r="B234" s="27">
        <f>VLOOKUP(A234,'Northern Branch Phase II Debris'!A:F,2,FALSE)</f>
        <v>31</v>
      </c>
      <c r="C234" s="27" t="str">
        <f>VLOOKUP(A234,'Northern Branch Phase II Debris'!A:F,3,FALSE)</f>
        <v>Shadow Creek Road</v>
      </c>
      <c r="D234" s="335">
        <f>VLOOKUP(A234,'Go Aheads'!A:H,8,FALSE)</f>
        <v>3</v>
      </c>
      <c r="E234" s="53" t="s">
        <v>4946</v>
      </c>
      <c r="F234" s="336">
        <f>VLOOKUP(A234,'Northern Branch Phase II Debris'!A:F,4,FALSE)</f>
        <v>2</v>
      </c>
      <c r="G234" s="337">
        <f>VLOOKUP(A234,'Go Aheads'!A:G,6,FALSE)</f>
        <v>44326</v>
      </c>
      <c r="H234" s="332"/>
      <c r="O234" s="371"/>
      <c r="P234" s="333"/>
      <c r="Q234" s="333"/>
      <c r="R234" s="333"/>
      <c r="S234" s="333"/>
      <c r="T234" s="333"/>
      <c r="U234" s="333"/>
      <c r="V234" s="333"/>
      <c r="W234" s="333"/>
      <c r="X234" s="333"/>
      <c r="Y234" s="333"/>
      <c r="Z234" s="333"/>
      <c r="AA234" s="333"/>
      <c r="AB234" s="333"/>
      <c r="AC234" s="333"/>
      <c r="AD234" s="333"/>
      <c r="AE234" s="333"/>
      <c r="AF234" s="333"/>
      <c r="AG234" s="333"/>
    </row>
    <row r="235" spans="1:33" ht="15.75">
      <c r="A235" s="338" t="s">
        <v>1129</v>
      </c>
      <c r="B235" s="27">
        <f>VLOOKUP(A235,'Northern Branch Phase II Debris'!A:F,2,FALSE)</f>
        <v>40</v>
      </c>
      <c r="C235" s="27" t="str">
        <f>VLOOKUP(A235,'Northern Branch Phase II Debris'!A:F,3,FALSE)</f>
        <v>Emerald Oak Road</v>
      </c>
      <c r="D235" s="335">
        <f>VLOOKUP(A235,'Go Aheads'!A:H,8,FALSE)</f>
        <v>9</v>
      </c>
      <c r="E235" s="53" t="s">
        <v>4947</v>
      </c>
      <c r="F235" s="336">
        <f>VLOOKUP(A235,'Northern Branch Phase II Debris'!A:F,4,FALSE)</f>
        <v>12</v>
      </c>
      <c r="G235" s="337">
        <f>VLOOKUP(A235,'Go Aheads'!A:G,6,FALSE)</f>
        <v>44326</v>
      </c>
      <c r="H235" s="332"/>
      <c r="P235" s="333"/>
      <c r="Q235" s="333"/>
      <c r="R235" s="333"/>
      <c r="S235" s="333"/>
      <c r="T235" s="333"/>
      <c r="U235" s="333"/>
      <c r="V235" s="333"/>
      <c r="W235" s="333"/>
      <c r="X235" s="333"/>
      <c r="Y235" s="333"/>
      <c r="Z235" s="333"/>
      <c r="AA235" s="333"/>
      <c r="AB235" s="333"/>
      <c r="AC235" s="333"/>
      <c r="AD235" s="333"/>
      <c r="AE235" s="333"/>
      <c r="AF235" s="333"/>
      <c r="AG235" s="333"/>
    </row>
    <row r="236" spans="1:33" ht="15.75">
      <c r="A236" s="338" t="s">
        <v>1913</v>
      </c>
      <c r="B236" s="27">
        <f>VLOOKUP(A236,'Northern Branch Phase II Debris'!A:F,2,FALSE)</f>
        <v>482</v>
      </c>
      <c r="C236" s="27" t="str">
        <f>VLOOKUP(A236,'Northern Branch Phase II Debris'!A:F,3,FALSE)</f>
        <v>Zink Road</v>
      </c>
      <c r="D236" s="335">
        <f>VLOOKUP(A236,'Go Aheads'!A:H,8,FALSE)</f>
        <v>1</v>
      </c>
      <c r="E236" s="53" t="s">
        <v>4948</v>
      </c>
      <c r="F236" s="336">
        <f>VLOOKUP(A236,'Northern Branch Phase II Debris'!A:F,4,FALSE)</f>
        <v>1</v>
      </c>
      <c r="G236" s="337">
        <f>VLOOKUP(A236,'Go Aheads'!A:G,6,FALSE)</f>
        <v>44326</v>
      </c>
      <c r="H236" s="332"/>
      <c r="P236" s="333"/>
      <c r="Q236" s="333"/>
      <c r="R236" s="333"/>
      <c r="S236" s="333"/>
      <c r="T236" s="333"/>
      <c r="U236" s="333"/>
      <c r="V236" s="333"/>
      <c r="W236" s="333"/>
      <c r="X236" s="333"/>
      <c r="Y236" s="333"/>
      <c r="Z236" s="333"/>
      <c r="AA236" s="333"/>
      <c r="AB236" s="333"/>
      <c r="AC236" s="333"/>
      <c r="AD236" s="333"/>
      <c r="AE236" s="333"/>
      <c r="AF236" s="333"/>
      <c r="AG236" s="333"/>
    </row>
    <row r="237" spans="1:33" ht="31.5">
      <c r="A237" s="338" t="s">
        <v>2114</v>
      </c>
      <c r="B237" s="27">
        <f>VLOOKUP(A237,'Northern Branch Phase II Debris'!A:F,2,FALSE)</f>
        <v>122</v>
      </c>
      <c r="C237" s="27" t="str">
        <f>VLOOKUP(A237,'Northern Branch Phase II Debris'!A:F,3,FALSE)</f>
        <v>Sandy Springs Lane</v>
      </c>
      <c r="D237" s="335">
        <f>VLOOKUP(A237,'Go Aheads'!A:H,8,FALSE)</f>
        <v>3</v>
      </c>
      <c r="E237" s="53" t="s">
        <v>4949</v>
      </c>
      <c r="F237" s="336">
        <f>VLOOKUP(A237,'Northern Branch Phase II Debris'!A:F,4,FALSE)</f>
        <v>3</v>
      </c>
      <c r="G237" s="337">
        <f>VLOOKUP(A237,'Go Aheads'!A:G,6,FALSE)</f>
        <v>44326</v>
      </c>
      <c r="H237" s="332"/>
      <c r="P237" s="333"/>
      <c r="Q237" s="333"/>
      <c r="R237" s="333"/>
      <c r="S237" s="333"/>
      <c r="T237" s="333"/>
      <c r="U237" s="333"/>
      <c r="V237" s="333"/>
      <c r="W237" s="333"/>
      <c r="X237" s="333"/>
      <c r="Y237" s="333"/>
      <c r="Z237" s="333"/>
      <c r="AA237" s="333"/>
      <c r="AB237" s="333"/>
      <c r="AC237" s="333"/>
      <c r="AD237" s="333"/>
      <c r="AE237" s="333"/>
      <c r="AF237" s="333"/>
      <c r="AG237" s="333"/>
    </row>
    <row r="238" spans="1:33" ht="31.5">
      <c r="A238" s="338" t="s">
        <v>696</v>
      </c>
      <c r="B238" s="27">
        <f>VLOOKUP(A238,'Northern Branch Phase II Debris'!A:F,2,FALSE)</f>
        <v>181</v>
      </c>
      <c r="C238" s="27" t="str">
        <f>VLOOKUP(A238,'Northern Branch Phase II Debris'!A:F,3,FALSE)</f>
        <v>Sandy Springs Lane</v>
      </c>
      <c r="D238" s="335">
        <f>VLOOKUP(A238,'Go Aheads'!A:H,8,FALSE)</f>
        <v>1</v>
      </c>
      <c r="E238" s="53" t="s">
        <v>4950</v>
      </c>
      <c r="F238" s="336">
        <f>VLOOKUP(A238,'Northern Branch Phase II Debris'!A:F,4,FALSE)</f>
        <v>3</v>
      </c>
      <c r="G238" s="337">
        <f>VLOOKUP(A238,'Go Aheads'!A:G,6,FALSE)</f>
        <v>44326</v>
      </c>
      <c r="H238" s="332"/>
      <c r="P238" s="333"/>
      <c r="Q238" s="333"/>
      <c r="R238" s="333"/>
      <c r="S238" s="333"/>
      <c r="T238" s="333"/>
      <c r="U238" s="333"/>
      <c r="V238" s="333"/>
      <c r="W238" s="333"/>
      <c r="X238" s="333"/>
      <c r="Y238" s="333"/>
      <c r="Z238" s="333"/>
      <c r="AA238" s="333"/>
      <c r="AB238" s="333"/>
      <c r="AC238" s="333"/>
      <c r="AD238" s="333"/>
      <c r="AE238" s="333"/>
      <c r="AF238" s="333"/>
      <c r="AG238" s="333"/>
    </row>
    <row r="239" spans="1:33" ht="31.5">
      <c r="A239" s="338" t="s">
        <v>2112</v>
      </c>
      <c r="B239" s="27">
        <f>VLOOKUP(A239,'Northern Branch Phase II Debris'!A:F,2,FALSE)</f>
        <v>160</v>
      </c>
      <c r="C239" s="27" t="str">
        <f>VLOOKUP(A239,'Northern Branch Phase II Debris'!A:F,3,FALSE)</f>
        <v>Sandy Springs Lane</v>
      </c>
      <c r="D239" s="335">
        <f>VLOOKUP(A239,'Go Aheads'!A:H,8,FALSE)</f>
        <v>1</v>
      </c>
      <c r="E239" s="53" t="s">
        <v>4951</v>
      </c>
      <c r="F239" s="336">
        <f>VLOOKUP(A239,'Northern Branch Phase II Debris'!A:F,4,FALSE)</f>
        <v>1</v>
      </c>
      <c r="G239" s="337">
        <f>VLOOKUP(A239,'Go Aheads'!A:G,6,FALSE)</f>
        <v>44326</v>
      </c>
      <c r="H239" s="332"/>
      <c r="P239" s="333"/>
      <c r="Q239" s="333"/>
      <c r="R239" s="333"/>
      <c r="S239" s="333"/>
      <c r="T239" s="333"/>
      <c r="U239" s="333"/>
      <c r="V239" s="333"/>
      <c r="W239" s="333"/>
      <c r="X239" s="333"/>
      <c r="Y239" s="333"/>
      <c r="Z239" s="333"/>
      <c r="AA239" s="333"/>
      <c r="AB239" s="333"/>
      <c r="AC239" s="333"/>
      <c r="AD239" s="333"/>
      <c r="AE239" s="333"/>
      <c r="AF239" s="333"/>
      <c r="AG239" s="333"/>
    </row>
    <row r="240" spans="1:33" ht="31.5">
      <c r="A240" s="338" t="s">
        <v>1102</v>
      </c>
      <c r="B240" s="27">
        <f>VLOOKUP(A240,'Northern Branch Phase II Debris'!A:F,2,FALSE)</f>
        <v>67</v>
      </c>
      <c r="C240" s="27" t="str">
        <f>VLOOKUP(A240,'Northern Branch Phase II Debris'!A:F,3,FALSE)</f>
        <v>Stephens Ridge Road</v>
      </c>
      <c r="D240" s="335">
        <f>VLOOKUP(A240,'Go Aheads'!A:H,8,FALSE)</f>
        <v>67</v>
      </c>
      <c r="E240" s="44" t="s">
        <v>4996</v>
      </c>
      <c r="F240" s="336">
        <f>VLOOKUP(A240,'Northern Branch Phase II Debris'!A:F,4,FALSE)</f>
        <v>58</v>
      </c>
      <c r="G240" s="337">
        <f>VLOOKUP(A240,'Go Aheads'!A:G,6,FALSE)</f>
        <v>44327</v>
      </c>
      <c r="H240" s="332"/>
      <c r="P240" s="333"/>
      <c r="Q240" s="333"/>
      <c r="R240" s="333"/>
      <c r="S240" s="333"/>
      <c r="T240" s="333"/>
      <c r="U240" s="333"/>
      <c r="V240" s="333"/>
      <c r="W240" s="333"/>
      <c r="X240" s="333"/>
      <c r="Y240" s="333"/>
      <c r="Z240" s="333"/>
      <c r="AA240" s="333"/>
      <c r="AB240" s="333"/>
      <c r="AC240" s="333"/>
      <c r="AD240" s="333"/>
      <c r="AE240" s="333"/>
      <c r="AF240" s="333"/>
      <c r="AG240" s="333"/>
    </row>
    <row r="241" spans="1:33" ht="15.75">
      <c r="A241" s="338" t="s">
        <v>956</v>
      </c>
      <c r="B241" s="27">
        <f>VLOOKUP(A241,'Northern Branch Phase II Debris'!A:F,2,FALSE)</f>
        <v>115</v>
      </c>
      <c r="C241" s="27" t="str">
        <f>VLOOKUP(A241,'Northern Branch Phase II Debris'!A:F,3,FALSE)</f>
        <v>Martin Hill Lane</v>
      </c>
      <c r="D241" s="335">
        <f>VLOOKUP(A241,'Go Aheads'!A:H,8,FALSE)</f>
        <v>8</v>
      </c>
      <c r="E241" s="44" t="s">
        <v>4997</v>
      </c>
      <c r="F241" s="336">
        <f>VLOOKUP(A241,'Northern Branch Phase II Debris'!A:F,4,FALSE)</f>
        <v>11</v>
      </c>
      <c r="G241" s="337">
        <f>VLOOKUP(A241,'Go Aheads'!A:G,6,FALSE)</f>
        <v>44327</v>
      </c>
      <c r="H241" s="332"/>
      <c r="P241" s="333"/>
      <c r="Q241" s="333"/>
      <c r="R241" s="333"/>
      <c r="S241" s="333"/>
      <c r="T241" s="333"/>
      <c r="U241" s="333"/>
      <c r="V241" s="333"/>
      <c r="W241" s="333"/>
      <c r="X241" s="333"/>
      <c r="Y241" s="333"/>
      <c r="Z241" s="333"/>
      <c r="AA241" s="333"/>
      <c r="AB241" s="333"/>
      <c r="AC241" s="333"/>
      <c r="AD241" s="333"/>
      <c r="AE241" s="333"/>
      <c r="AF241" s="333"/>
      <c r="AG241" s="333"/>
    </row>
    <row r="242" spans="1:33" ht="31.5">
      <c r="A242" s="338" t="s">
        <v>1323</v>
      </c>
      <c r="B242" s="27">
        <f>VLOOKUP(A242,'Northern Branch Phase II Debris'!A:F,2,FALSE)</f>
        <v>173</v>
      </c>
      <c r="C242" s="27" t="str">
        <f>VLOOKUP(A242,'Northern Branch Phase II Debris'!A:F,3,FALSE)</f>
        <v>Sandy Springs Lane</v>
      </c>
      <c r="D242" s="335">
        <f>VLOOKUP(A242,'Go Aheads'!A:H,8,FALSE)</f>
        <v>18</v>
      </c>
      <c r="E242" s="63" t="s">
        <v>4998</v>
      </c>
      <c r="F242" s="336">
        <f>VLOOKUP(A242,'Northern Branch Phase II Debris'!A:F,4,FALSE)</f>
        <v>24</v>
      </c>
      <c r="G242" s="337">
        <f>VLOOKUP(A242,'Go Aheads'!A:G,6,FALSE)</f>
        <v>44327</v>
      </c>
      <c r="H242" s="332"/>
      <c r="P242" s="333"/>
      <c r="Q242" s="333"/>
      <c r="R242" s="333"/>
      <c r="S242" s="333"/>
      <c r="T242" s="333"/>
      <c r="U242" s="333"/>
      <c r="V242" s="333"/>
      <c r="W242" s="333"/>
      <c r="X242" s="333"/>
      <c r="Y242" s="333"/>
      <c r="Z242" s="333"/>
      <c r="AA242" s="333"/>
      <c r="AB242" s="333"/>
      <c r="AC242" s="333"/>
      <c r="AD242" s="333"/>
      <c r="AE242" s="333"/>
      <c r="AF242" s="333"/>
      <c r="AG242" s="333"/>
    </row>
    <row r="243" spans="1:33" ht="15.75">
      <c r="A243" s="338" t="s">
        <v>1886</v>
      </c>
      <c r="B243" s="27" t="str">
        <f>VLOOKUP(A243,'Northern Branch Phase II Debris'!A:F,2,FALSE)</f>
        <v>071-040-031-000</v>
      </c>
      <c r="C243" s="27" t="str">
        <f>VLOOKUP(A243,'Northern Branch Phase II Debris'!A:F,3,FALSE)</f>
        <v>Long Point Road</v>
      </c>
      <c r="D243" s="335">
        <f>VLOOKUP(A243,'Go Aheads'!A:H,8,FALSE)</f>
        <v>22</v>
      </c>
      <c r="E243" s="63" t="s">
        <v>4999</v>
      </c>
      <c r="F243" s="336">
        <f>VLOOKUP(A243,'Northern Branch Phase II Debris'!A:F,4,FALSE)</f>
        <v>19</v>
      </c>
      <c r="G243" s="337">
        <f>VLOOKUP(A243,'Go Aheads'!A:G,6,FALSE)</f>
        <v>44327</v>
      </c>
      <c r="H243" s="332"/>
      <c r="P243" s="333"/>
      <c r="Q243" s="333"/>
      <c r="R243" s="333"/>
      <c r="S243" s="333"/>
      <c r="T243" s="333"/>
      <c r="U243" s="333"/>
      <c r="V243" s="333"/>
      <c r="W243" s="333"/>
      <c r="X243" s="333"/>
      <c r="Y243" s="333"/>
      <c r="Z243" s="333"/>
      <c r="AA243" s="333"/>
      <c r="AB243" s="333"/>
      <c r="AC243" s="333"/>
      <c r="AD243" s="333"/>
      <c r="AE243" s="333"/>
      <c r="AF243" s="333"/>
      <c r="AG243" s="333"/>
    </row>
    <row r="244" spans="1:33" ht="15.75">
      <c r="A244" s="338" t="s">
        <v>1195</v>
      </c>
      <c r="B244" s="27" t="str">
        <f>VLOOKUP(A244,'Northern Branch Phase II Debris'!A:F,2,FALSE)</f>
        <v>062-260-055-000</v>
      </c>
      <c r="C244" s="27" t="str">
        <f>VLOOKUP(A244,'Northern Branch Phase II Debris'!A:F,3,FALSE)</f>
        <v>Ron Road</v>
      </c>
      <c r="D244" s="335">
        <f>VLOOKUP(A244,'Go Aheads'!A:H,8,FALSE)</f>
        <v>3</v>
      </c>
      <c r="E244" s="44" t="s">
        <v>5000</v>
      </c>
      <c r="F244" s="336">
        <f>VLOOKUP(A244,'Northern Branch Phase II Debris'!A:F,4,FALSE)</f>
        <v>3</v>
      </c>
      <c r="G244" s="337">
        <f>VLOOKUP(A244,'Go Aheads'!A:G,6,FALSE)</f>
        <v>44327</v>
      </c>
      <c r="H244" s="332"/>
      <c r="P244" s="333"/>
      <c r="Q244" s="333"/>
      <c r="R244" s="333"/>
      <c r="S244" s="333"/>
      <c r="T244" s="333"/>
      <c r="U244" s="333"/>
      <c r="V244" s="333"/>
      <c r="W244" s="333"/>
      <c r="X244" s="333"/>
      <c r="Y244" s="333"/>
      <c r="Z244" s="333"/>
      <c r="AA244" s="333"/>
      <c r="AB244" s="333"/>
      <c r="AC244" s="333"/>
      <c r="AD244" s="333"/>
      <c r="AE244" s="333"/>
      <c r="AF244" s="333"/>
      <c r="AG244" s="333"/>
    </row>
    <row r="245" spans="1:33" ht="15.75">
      <c r="A245" s="338" t="s">
        <v>1640</v>
      </c>
      <c r="B245" s="27">
        <f>VLOOKUP(A245,'Northern Branch Phase II Debris'!A:F,2,FALSE)</f>
        <v>50</v>
      </c>
      <c r="C245" s="27" t="str">
        <f>VLOOKUP(A245,'Northern Branch Phase II Debris'!A:F,3,FALSE)</f>
        <v>Wailaki Court</v>
      </c>
      <c r="D245" s="335">
        <f>VLOOKUP(A245,'Go Aheads'!A:H,8,FALSE)</f>
        <v>4</v>
      </c>
      <c r="E245" s="44" t="s">
        <v>5001</v>
      </c>
      <c r="F245" s="336">
        <f>VLOOKUP(A245,'Northern Branch Phase II Debris'!A:F,4,FALSE)</f>
        <v>7</v>
      </c>
      <c r="G245" s="337">
        <f>VLOOKUP(A245,'Go Aheads'!A:G,6,FALSE)</f>
        <v>44327</v>
      </c>
      <c r="H245" s="332"/>
      <c r="P245" s="333"/>
      <c r="Q245" s="333"/>
      <c r="R245" s="333"/>
      <c r="S245" s="333"/>
      <c r="T245" s="333"/>
      <c r="U245" s="333"/>
      <c r="V245" s="333"/>
      <c r="W245" s="333"/>
      <c r="X245" s="333"/>
      <c r="Y245" s="333"/>
      <c r="Z245" s="333"/>
      <c r="AA245" s="333"/>
      <c r="AB245" s="333"/>
      <c r="AC245" s="333"/>
      <c r="AD245" s="333"/>
      <c r="AE245" s="333"/>
      <c r="AF245" s="333"/>
      <c r="AG245" s="333"/>
    </row>
    <row r="246" spans="1:33" ht="15.75">
      <c r="A246" s="338" t="s">
        <v>838</v>
      </c>
      <c r="B246" s="27">
        <f>VLOOKUP(A246,'Northern Branch Phase II Debris'!A:F,2,FALSE)</f>
        <v>31</v>
      </c>
      <c r="C246" s="27" t="str">
        <f>VLOOKUP(A246,'Northern Branch Phase II Debris'!A:F,3,FALSE)</f>
        <v>Martin Hill Lane</v>
      </c>
      <c r="D246" s="335">
        <f>VLOOKUP(A246,'Go Aheads'!A:H,8,FALSE)</f>
        <v>10</v>
      </c>
      <c r="E246" s="44" t="s">
        <v>5002</v>
      </c>
      <c r="F246" s="336">
        <f>VLOOKUP(A246,'Northern Branch Phase II Debris'!A:F,4,FALSE)</f>
        <v>10</v>
      </c>
      <c r="G246" s="337">
        <f>VLOOKUP(A246,'Go Aheads'!A:G,6,FALSE)</f>
        <v>44327</v>
      </c>
      <c r="H246" s="332"/>
      <c r="P246" s="333"/>
      <c r="Q246" s="333"/>
      <c r="R246" s="333"/>
      <c r="S246" s="333"/>
      <c r="T246" s="333"/>
      <c r="U246" s="333"/>
      <c r="V246" s="333"/>
      <c r="W246" s="333"/>
      <c r="X246" s="333"/>
      <c r="Y246" s="333"/>
      <c r="Z246" s="333"/>
      <c r="AA246" s="333"/>
      <c r="AB246" s="333"/>
      <c r="AC246" s="333"/>
      <c r="AD246" s="333"/>
      <c r="AE246" s="333"/>
      <c r="AF246" s="333"/>
      <c r="AG246" s="333"/>
    </row>
    <row r="247" spans="1:33" ht="15.75">
      <c r="A247" s="338" t="s">
        <v>3</v>
      </c>
      <c r="B247" s="27">
        <f>VLOOKUP(A247,'Northern Branch Phase II Debris'!A:F,2,FALSE)</f>
        <v>45</v>
      </c>
      <c r="C247" s="27" t="str">
        <f>VLOOKUP(A247,'Northern Branch Phase II Debris'!A:F,3,FALSE)</f>
        <v>Winners Circle</v>
      </c>
      <c r="D247" s="335">
        <f>VLOOKUP(A247,'Go Aheads'!A:H,8,FALSE)</f>
        <v>1</v>
      </c>
      <c r="E247" s="44" t="s">
        <v>5003</v>
      </c>
      <c r="F247" s="336">
        <f>VLOOKUP(A247,'Northern Branch Phase II Debris'!A:F,4,FALSE)</f>
        <v>1</v>
      </c>
      <c r="G247" s="337">
        <f>VLOOKUP(A247,'Go Aheads'!A:G,6,FALSE)</f>
        <v>44327</v>
      </c>
      <c r="H247" s="332"/>
      <c r="P247" s="333"/>
      <c r="Q247" s="333"/>
      <c r="R247" s="333"/>
      <c r="S247" s="333"/>
      <c r="T247" s="333"/>
      <c r="U247" s="333"/>
      <c r="V247" s="333"/>
      <c r="W247" s="333"/>
      <c r="X247" s="333"/>
      <c r="Y247" s="333"/>
      <c r="Z247" s="333"/>
      <c r="AA247" s="333"/>
      <c r="AB247" s="333"/>
      <c r="AC247" s="333"/>
      <c r="AD247" s="333"/>
      <c r="AE247" s="333"/>
      <c r="AF247" s="333"/>
      <c r="AG247" s="333"/>
    </row>
    <row r="248" spans="1:33" ht="15.75">
      <c r="A248" s="338" t="s">
        <v>2093</v>
      </c>
      <c r="B248" s="27">
        <f>VLOOKUP(A248,'Northern Branch Phase II Debris'!A:F,2,FALSE)</f>
        <v>84</v>
      </c>
      <c r="C248" s="27" t="str">
        <f>VLOOKUP(A248,'Northern Branch Phase II Debris'!A:F,3,FALSE)</f>
        <v>Bear Cub Circle</v>
      </c>
      <c r="D248" s="335">
        <f>VLOOKUP(A248,'Go Aheads'!A:H,8,FALSE)</f>
        <v>5</v>
      </c>
      <c r="E248" s="44" t="s">
        <v>5004</v>
      </c>
      <c r="F248" s="336">
        <f>VLOOKUP(A248,'Northern Branch Phase II Debris'!A:F,4,FALSE)</f>
        <v>5</v>
      </c>
      <c r="G248" s="337">
        <f>VLOOKUP(A248,'Go Aheads'!A:G,6,FALSE)</f>
        <v>44327</v>
      </c>
      <c r="H248" s="332"/>
      <c r="P248" s="333"/>
      <c r="Q248" s="333"/>
      <c r="R248" s="333"/>
      <c r="S248" s="333"/>
      <c r="T248" s="333"/>
      <c r="U248" s="333"/>
      <c r="V248" s="333"/>
      <c r="W248" s="333"/>
      <c r="X248" s="333"/>
      <c r="Y248" s="333"/>
      <c r="Z248" s="333"/>
      <c r="AA248" s="333"/>
      <c r="AB248" s="333"/>
      <c r="AC248" s="333"/>
      <c r="AD248" s="333"/>
      <c r="AE248" s="333"/>
      <c r="AF248" s="333"/>
      <c r="AG248" s="333"/>
    </row>
    <row r="249" spans="1:33" ht="15.75">
      <c r="A249" s="338" t="s">
        <v>1184</v>
      </c>
      <c r="B249" s="27">
        <f>VLOOKUP(A249,'Northern Branch Phase II Debris'!A:F,2,FALSE)</f>
        <v>115</v>
      </c>
      <c r="C249" s="27" t="str">
        <f>VLOOKUP(A249,'Northern Branch Phase II Debris'!A:F,3,FALSE)</f>
        <v>Bear Cub Circle</v>
      </c>
      <c r="D249" s="335">
        <f>VLOOKUP(A249,'Go Aheads'!A:H,8,FALSE)</f>
        <v>1</v>
      </c>
      <c r="E249" s="44" t="s">
        <v>5005</v>
      </c>
      <c r="F249" s="336">
        <f>VLOOKUP(A249,'Northern Branch Phase II Debris'!A:F,4,FALSE)</f>
        <v>2</v>
      </c>
      <c r="G249" s="337">
        <f>VLOOKUP(A249,'Go Aheads'!A:G,6,FALSE)</f>
        <v>44327</v>
      </c>
      <c r="H249" s="332"/>
      <c r="P249" s="333"/>
      <c r="Q249" s="333"/>
      <c r="R249" s="333"/>
      <c r="S249" s="333"/>
      <c r="T249" s="333"/>
      <c r="U249" s="333"/>
      <c r="V249" s="333"/>
      <c r="W249" s="333"/>
      <c r="X249" s="333"/>
      <c r="Y249" s="333"/>
      <c r="Z249" s="333"/>
      <c r="AA249" s="333"/>
      <c r="AB249" s="333"/>
      <c r="AC249" s="333"/>
      <c r="AD249" s="333"/>
      <c r="AE249" s="333"/>
      <c r="AF249" s="333"/>
      <c r="AG249" s="333"/>
    </row>
    <row r="250" spans="1:33" ht="15.75">
      <c r="A250" s="338" t="s">
        <v>615</v>
      </c>
      <c r="B250" s="27" t="str">
        <f>VLOOKUP(A250,'Northern Branch Phase II Debris'!A:F,2,FALSE)</f>
        <v>071-040-028-000</v>
      </c>
      <c r="C250" s="27" t="str">
        <f>VLOOKUP(A250,'Northern Branch Phase II Debris'!A:F,3,FALSE)</f>
        <v>6 AC SEC10 R6E</v>
      </c>
      <c r="D250" s="335">
        <f>VLOOKUP(A250,'Go Aheads'!A:H,8,FALSE)</f>
        <v>11</v>
      </c>
      <c r="E250" s="44" t="s">
        <v>5006</v>
      </c>
      <c r="F250" s="336">
        <f>VLOOKUP(A250,'Northern Branch Phase II Debris'!A:F,4,FALSE)</f>
        <v>10</v>
      </c>
      <c r="G250" s="337">
        <f>VLOOKUP(A250,'Go Aheads'!A:G,6,FALSE)</f>
        <v>44327</v>
      </c>
      <c r="H250" s="332"/>
      <c r="P250" s="333"/>
      <c r="Q250" s="333"/>
      <c r="R250" s="333"/>
      <c r="S250" s="333"/>
      <c r="T250" s="333"/>
      <c r="U250" s="333"/>
      <c r="V250" s="333"/>
      <c r="W250" s="333"/>
      <c r="X250" s="333"/>
      <c r="Y250" s="333"/>
      <c r="Z250" s="333"/>
      <c r="AA250" s="333"/>
      <c r="AB250" s="333"/>
      <c r="AC250" s="333"/>
      <c r="AD250" s="333"/>
      <c r="AE250" s="333"/>
      <c r="AF250" s="333"/>
      <c r="AG250" s="333"/>
    </row>
    <row r="251" spans="1:33" ht="15.75">
      <c r="A251" s="338" t="s">
        <v>1506</v>
      </c>
      <c r="B251" s="27">
        <f>VLOOKUP(A251,'Northern Branch Phase II Debris'!A:F,2,FALSE)</f>
        <v>56</v>
      </c>
      <c r="C251" s="27" t="str">
        <f>VLOOKUP(A251,'Northern Branch Phase II Debris'!A:F,3,FALSE)</f>
        <v>Coffey Lane</v>
      </c>
      <c r="D251" s="335">
        <f>VLOOKUP(A251,'Go Aheads'!A:H,8,FALSE)</f>
        <v>5</v>
      </c>
      <c r="E251" s="53" t="s">
        <v>6977</v>
      </c>
      <c r="F251" s="336">
        <f>VLOOKUP(A251,'Northern Branch Phase II Debris'!A:F,4,FALSE)</f>
        <v>6</v>
      </c>
      <c r="G251" s="337">
        <f>VLOOKUP(A251,'Go Aheads'!A:G,6,FALSE)</f>
        <v>44328</v>
      </c>
      <c r="H251" s="332"/>
      <c r="P251" s="333"/>
      <c r="Q251" s="333"/>
      <c r="R251" s="333"/>
      <c r="S251" s="333"/>
      <c r="T251" s="333"/>
      <c r="U251" s="333"/>
      <c r="V251" s="333"/>
      <c r="W251" s="333"/>
      <c r="X251" s="333"/>
      <c r="Y251" s="333"/>
      <c r="Z251" s="333"/>
      <c r="AA251" s="333"/>
      <c r="AB251" s="333"/>
      <c r="AC251" s="333"/>
      <c r="AD251" s="333"/>
      <c r="AE251" s="333"/>
      <c r="AF251" s="333"/>
      <c r="AG251" s="333"/>
    </row>
    <row r="252" spans="1:33" ht="31.5">
      <c r="A252" s="338" t="s">
        <v>1099</v>
      </c>
      <c r="B252" s="27" t="str">
        <f>VLOOKUP(A252,'Northern Branch Phase II Debris'!A:F,2,FALSE)</f>
        <v>061-450-003-000</v>
      </c>
      <c r="C252" s="27" t="str">
        <f>VLOOKUP(A252,'Northern Branch Phase II Debris'!A:F,3,FALSE)</f>
        <v>Stephens Ridge Road</v>
      </c>
      <c r="D252" s="335">
        <f>VLOOKUP(A252,'Go Aheads'!A:H,8,FALSE)</f>
        <v>8</v>
      </c>
      <c r="E252" s="53" t="s">
        <v>6978</v>
      </c>
      <c r="F252" s="336">
        <f>VLOOKUP(A252,'Northern Branch Phase II Debris'!A:F,4,FALSE)</f>
        <v>8</v>
      </c>
      <c r="G252" s="337">
        <f>VLOOKUP(A252,'Go Aheads'!A:G,6,FALSE)</f>
        <v>44328</v>
      </c>
      <c r="H252" s="332"/>
      <c r="P252" s="333"/>
      <c r="Q252" s="333"/>
      <c r="R252" s="333"/>
      <c r="S252" s="333"/>
      <c r="T252" s="333"/>
      <c r="U252" s="333"/>
      <c r="V252" s="333"/>
      <c r="W252" s="333"/>
      <c r="X252" s="333"/>
      <c r="Y252" s="333"/>
      <c r="Z252" s="333"/>
      <c r="AA252" s="333"/>
      <c r="AB252" s="333"/>
      <c r="AC252" s="333"/>
      <c r="AD252" s="333"/>
      <c r="AE252" s="333"/>
      <c r="AF252" s="333"/>
      <c r="AG252" s="333"/>
    </row>
    <row r="253" spans="1:33" ht="31.5">
      <c r="A253" s="338" t="s">
        <v>407</v>
      </c>
      <c r="B253" s="27">
        <f>VLOOKUP(A253,'Northern Branch Phase II Debris'!A:F,2,FALSE)</f>
        <v>11484</v>
      </c>
      <c r="C253" s="27" t="str">
        <f>VLOOKUP(A253,'Northern Branch Phase II Debris'!A:F,3,FALSE)</f>
        <v>Oroville Quincy Highway</v>
      </c>
      <c r="D253" s="335">
        <f>VLOOKUP(A253,'Go Aheads'!A:H,8,FALSE)</f>
        <v>5</v>
      </c>
      <c r="E253" s="53" t="s">
        <v>6979</v>
      </c>
      <c r="F253" s="336">
        <f>VLOOKUP(A253,'Northern Branch Phase II Debris'!A:F,4,FALSE)</f>
        <v>3</v>
      </c>
      <c r="G253" s="337">
        <f>VLOOKUP(A253,'Go Aheads'!A:G,6,FALSE)</f>
        <v>44328</v>
      </c>
      <c r="H253" s="332"/>
      <c r="P253" s="333"/>
      <c r="Q253" s="333"/>
      <c r="R253" s="333"/>
      <c r="S253" s="333"/>
      <c r="T253" s="333"/>
      <c r="U253" s="333"/>
      <c r="V253" s="333"/>
      <c r="W253" s="333"/>
      <c r="X253" s="333"/>
      <c r="Y253" s="333"/>
      <c r="Z253" s="333"/>
      <c r="AA253" s="333"/>
      <c r="AB253" s="333"/>
      <c r="AC253" s="333"/>
      <c r="AD253" s="333"/>
      <c r="AE253" s="333"/>
      <c r="AF253" s="333"/>
      <c r="AG253" s="333"/>
    </row>
    <row r="254" spans="1:33" ht="15.75">
      <c r="A254" s="338" t="s">
        <v>1609</v>
      </c>
      <c r="B254" s="27" t="str">
        <f>VLOOKUP(A254,'Northern Branch Phase II Debris'!A:F,2,FALSE)</f>
        <v>071-040-029-000</v>
      </c>
      <c r="C254" s="27" t="str">
        <f>VLOOKUP(A254,'Northern Branch Phase II Debris'!A:F,3,FALSE)</f>
        <v>Long Point Road</v>
      </c>
      <c r="D254" s="335">
        <f>VLOOKUP(A254,'Go Aheads'!A:H,8,FALSE)</f>
        <v>2</v>
      </c>
      <c r="E254" s="53" t="s">
        <v>6980</v>
      </c>
      <c r="F254" s="336">
        <f>VLOOKUP(A254,'Northern Branch Phase II Debris'!A:F,4,FALSE)</f>
        <v>3</v>
      </c>
      <c r="G254" s="337">
        <f>VLOOKUP(A254,'Go Aheads'!A:G,6,FALSE)</f>
        <v>44328</v>
      </c>
      <c r="H254" s="332"/>
      <c r="P254" s="333"/>
      <c r="Q254" s="333"/>
      <c r="R254" s="333"/>
      <c r="S254" s="333"/>
      <c r="T254" s="333"/>
      <c r="U254" s="333"/>
      <c r="V254" s="333"/>
      <c r="W254" s="333"/>
      <c r="X254" s="333"/>
      <c r="Y254" s="333"/>
      <c r="Z254" s="333"/>
      <c r="AA254" s="333"/>
      <c r="AB254" s="333"/>
      <c r="AC254" s="333"/>
      <c r="AD254" s="333"/>
      <c r="AE254" s="333"/>
      <c r="AF254" s="333"/>
      <c r="AG254" s="333"/>
    </row>
    <row r="255" spans="1:33" ht="15.75">
      <c r="A255" s="338" t="s">
        <v>1883</v>
      </c>
      <c r="B255" s="27" t="str">
        <f>VLOOKUP(A255,'Northern Branch Phase II Debris'!A:F,2,FALSE)</f>
        <v>071-040-027-000</v>
      </c>
      <c r="C255" s="27" t="str">
        <f>VLOOKUP(A255,'Northern Branch Phase II Debris'!A:F,3,FALSE)</f>
        <v>Long Point Road</v>
      </c>
      <c r="D255" s="335">
        <f>VLOOKUP(A255,'Go Aheads'!A:H,8,FALSE)</f>
        <v>5</v>
      </c>
      <c r="E255" s="53" t="s">
        <v>6981</v>
      </c>
      <c r="F255" s="336">
        <f>VLOOKUP(A255,'Northern Branch Phase II Debris'!A:F,4,FALSE)</f>
        <v>2</v>
      </c>
      <c r="G255" s="337">
        <f>VLOOKUP(A255,'Go Aheads'!A:G,6,FALSE)</f>
        <v>44328</v>
      </c>
      <c r="H255" s="332"/>
      <c r="P255" s="333"/>
      <c r="Q255" s="333"/>
      <c r="R255" s="333"/>
      <c r="S255" s="333"/>
      <c r="T255" s="333"/>
      <c r="U255" s="333"/>
      <c r="V255" s="333"/>
      <c r="W255" s="333"/>
      <c r="X255" s="333"/>
      <c r="Y255" s="333"/>
      <c r="Z255" s="333"/>
      <c r="AA255" s="333"/>
      <c r="AB255" s="333"/>
      <c r="AC255" s="333"/>
      <c r="AD255" s="333"/>
      <c r="AE255" s="333"/>
      <c r="AF255" s="333"/>
      <c r="AG255" s="333"/>
    </row>
    <row r="256" spans="1:33" ht="15.75">
      <c r="A256" s="372"/>
      <c r="B256" s="27" t="e">
        <f>VLOOKUP(A256,'Northern Branch Phase II Debris'!A:F,2,FALSE)</f>
        <v>#N/A</v>
      </c>
      <c r="C256" s="27" t="e">
        <f>VLOOKUP(A256,'Northern Branch Phase II Debris'!A:F,3,FALSE)</f>
        <v>#N/A</v>
      </c>
      <c r="D256" s="335" t="e">
        <f>VLOOKUP(A256,'Go Aheads'!A:H,8,FALSE)</f>
        <v>#N/A</v>
      </c>
      <c r="E256" s="53" t="s">
        <v>6982</v>
      </c>
      <c r="F256" s="336" t="e">
        <f>VLOOKUP(A256,'Northern Branch Phase II Debris'!A:F,4,FALSE)</f>
        <v>#N/A</v>
      </c>
      <c r="G256" s="337" t="e">
        <f>VLOOKUP(A256,'Go Aheads'!A:G,6,FALSE)</f>
        <v>#N/A</v>
      </c>
      <c r="H256" s="332"/>
      <c r="P256" s="333"/>
      <c r="Q256" s="333"/>
      <c r="R256" s="333"/>
      <c r="S256" s="333"/>
      <c r="T256" s="333"/>
      <c r="U256" s="333"/>
      <c r="V256" s="333"/>
      <c r="W256" s="333"/>
      <c r="X256" s="333"/>
      <c r="Y256" s="333"/>
      <c r="Z256" s="333"/>
      <c r="AA256" s="333"/>
      <c r="AB256" s="333"/>
      <c r="AC256" s="333"/>
      <c r="AD256" s="333"/>
      <c r="AE256" s="333"/>
      <c r="AF256" s="333"/>
      <c r="AG256" s="333"/>
    </row>
    <row r="257" spans="1:33" ht="15.75">
      <c r="A257" s="338" t="s">
        <v>955</v>
      </c>
      <c r="B257" s="27" t="str">
        <f>VLOOKUP(A257,'Northern Branch Phase II Debris'!A:F,2,FALSE)</f>
        <v>062-710-019-000</v>
      </c>
      <c r="C257" s="27" t="str">
        <f>VLOOKUP(A257,'Northern Branch Phase II Debris'!A:F,3,FALSE)</f>
        <v>Shane Court</v>
      </c>
      <c r="D257" s="335">
        <f>VLOOKUP(A257,'Go Aheads'!A:H,8,FALSE)</f>
        <v>1</v>
      </c>
      <c r="E257" s="53" t="s">
        <v>6983</v>
      </c>
      <c r="F257" s="336">
        <f>VLOOKUP(A257,'Northern Branch Phase II Debris'!A:F,4,FALSE)</f>
        <v>1</v>
      </c>
      <c r="G257" s="337">
        <f>VLOOKUP(A257,'Go Aheads'!A:G,6,FALSE)</f>
        <v>44327</v>
      </c>
      <c r="H257" s="332"/>
      <c r="P257" s="333"/>
      <c r="Q257" s="333"/>
      <c r="R257" s="333"/>
      <c r="S257" s="333"/>
      <c r="T257" s="333"/>
      <c r="U257" s="333"/>
      <c r="V257" s="333"/>
      <c r="W257" s="333"/>
      <c r="X257" s="333"/>
      <c r="Y257" s="333"/>
      <c r="Z257" s="333"/>
      <c r="AA257" s="333"/>
      <c r="AB257" s="333"/>
      <c r="AC257" s="333"/>
      <c r="AD257" s="333"/>
      <c r="AE257" s="333"/>
      <c r="AF257" s="333"/>
      <c r="AG257" s="333"/>
    </row>
    <row r="258" spans="1:33" ht="15.75">
      <c r="A258" s="338" t="s">
        <v>1657</v>
      </c>
      <c r="B258" s="27">
        <f>VLOOKUP(A258,'Northern Branch Phase II Debris'!A:F,2,FALSE)</f>
        <v>1875</v>
      </c>
      <c r="C258" s="27" t="str">
        <f>VLOOKUP(A258,'Northern Branch Phase II Debris'!A:F,3,FALSE)</f>
        <v>Lumpkin Road</v>
      </c>
      <c r="D258" s="335">
        <f>VLOOKUP(A258,'Go Aheads'!A:H,8,FALSE)</f>
        <v>2</v>
      </c>
      <c r="E258" s="53" t="s">
        <v>6984</v>
      </c>
      <c r="F258" s="336">
        <f>VLOOKUP(A258,'Northern Branch Phase II Debris'!A:F,4,FALSE)</f>
        <v>1</v>
      </c>
      <c r="G258" s="337">
        <f>VLOOKUP(A258,'Go Aheads'!A:G,6,FALSE)</f>
        <v>44328</v>
      </c>
      <c r="H258" s="332"/>
      <c r="P258" s="333"/>
      <c r="Q258" s="333"/>
      <c r="R258" s="333"/>
      <c r="S258" s="333"/>
      <c r="T258" s="333"/>
      <c r="U258" s="333"/>
      <c r="V258" s="333"/>
      <c r="W258" s="333"/>
      <c r="X258" s="333"/>
      <c r="Y258" s="333"/>
      <c r="Z258" s="333"/>
      <c r="AA258" s="333"/>
      <c r="AB258" s="333"/>
      <c r="AC258" s="333"/>
      <c r="AD258" s="333"/>
      <c r="AE258" s="333"/>
      <c r="AF258" s="333"/>
      <c r="AG258" s="333"/>
    </row>
    <row r="259" spans="1:33" ht="31.5">
      <c r="A259" s="338" t="s">
        <v>6</v>
      </c>
      <c r="B259" s="27" t="str">
        <f>VLOOKUP(A259,'Northern Branch Phase II Debris'!A:F,2,FALSE)</f>
        <v>061-320-027-000</v>
      </c>
      <c r="C259" s="27" t="str">
        <f>VLOOKUP(A259,'Northern Branch Phase II Debris'!A:F,3,FALSE)</f>
        <v>PTN NE QTR SEC 29-21-6-3</v>
      </c>
      <c r="D259" s="335">
        <f>VLOOKUP(A259,'Go Aheads'!A:H,8,FALSE)</f>
        <v>3</v>
      </c>
      <c r="E259" s="53" t="s">
        <v>6985</v>
      </c>
      <c r="F259" s="336">
        <f>VLOOKUP(A259,'Northern Branch Phase II Debris'!A:F,4,FALSE)</f>
        <v>3</v>
      </c>
      <c r="G259" s="337">
        <f>VLOOKUP(A259,'Go Aheads'!A:G,6,FALSE)</f>
        <v>44328</v>
      </c>
      <c r="H259" s="332"/>
      <c r="P259" s="333"/>
      <c r="Q259" s="333"/>
      <c r="R259" s="333"/>
      <c r="S259" s="333"/>
      <c r="T259" s="333"/>
      <c r="U259" s="333"/>
      <c r="V259" s="333"/>
      <c r="W259" s="333"/>
      <c r="X259" s="333"/>
      <c r="Y259" s="333"/>
      <c r="Z259" s="333"/>
      <c r="AA259" s="333"/>
      <c r="AB259" s="333"/>
      <c r="AC259" s="333"/>
      <c r="AD259" s="333"/>
      <c r="AE259" s="333"/>
      <c r="AF259" s="333"/>
      <c r="AG259" s="333"/>
    </row>
    <row r="260" spans="1:33" ht="15.75">
      <c r="A260" s="338" t="s">
        <v>5</v>
      </c>
      <c r="B260" s="27">
        <f>VLOOKUP(A260,'Northern Branch Phase II Debris'!A:F,2,FALSE)</f>
        <v>2699</v>
      </c>
      <c r="C260" s="27" t="str">
        <f>VLOOKUP(A260,'Northern Branch Phase II Debris'!A:F,3,FALSE)</f>
        <v>Bean Creek Road</v>
      </c>
      <c r="D260" s="335">
        <f>VLOOKUP(A260,'Go Aheads'!A:H,8,FALSE)</f>
        <v>7</v>
      </c>
      <c r="E260" s="53" t="s">
        <v>6986</v>
      </c>
      <c r="F260" s="336">
        <f>VLOOKUP(A260,'Northern Branch Phase II Debris'!A:F,4,FALSE)</f>
        <v>7</v>
      </c>
      <c r="G260" s="337">
        <f>VLOOKUP(A260,'Go Aheads'!A:G,6,FALSE)</f>
        <v>44328</v>
      </c>
      <c r="H260" s="332"/>
      <c r="P260" s="333"/>
      <c r="Q260" s="333"/>
      <c r="R260" s="333"/>
      <c r="S260" s="333"/>
      <c r="T260" s="333"/>
      <c r="U260" s="333"/>
      <c r="V260" s="333"/>
      <c r="W260" s="333"/>
      <c r="X260" s="333"/>
      <c r="Y260" s="333"/>
      <c r="Z260" s="333"/>
      <c r="AA260" s="333"/>
      <c r="AB260" s="333"/>
      <c r="AC260" s="333"/>
      <c r="AD260" s="333"/>
      <c r="AE260" s="333"/>
      <c r="AF260" s="333"/>
      <c r="AG260" s="333"/>
    </row>
    <row r="261" spans="1:33" ht="15.75">
      <c r="A261" s="338" t="s">
        <v>7</v>
      </c>
      <c r="B261" s="27">
        <f>VLOOKUP(A261,'Northern Branch Phase II Debris'!A:F,2,FALSE)</f>
        <v>2775</v>
      </c>
      <c r="C261" s="27" t="str">
        <f>VLOOKUP(A261,'Northern Branch Phase II Debris'!A:F,3,FALSE)</f>
        <v>Bean Creek Road</v>
      </c>
      <c r="D261" s="335">
        <f>VLOOKUP(A261,'Go Aheads'!A:H,8,FALSE)</f>
        <v>6</v>
      </c>
      <c r="E261" s="53" t="s">
        <v>6987</v>
      </c>
      <c r="F261" s="336">
        <f>VLOOKUP(A261,'Northern Branch Phase II Debris'!A:F,4,FALSE)</f>
        <v>6</v>
      </c>
      <c r="G261" s="337">
        <f>VLOOKUP(A261,'Go Aheads'!A:G,6,FALSE)</f>
        <v>44328</v>
      </c>
      <c r="H261" s="332"/>
      <c r="P261" s="333"/>
      <c r="Q261" s="333"/>
      <c r="R261" s="333"/>
      <c r="S261" s="333"/>
      <c r="T261" s="333"/>
      <c r="U261" s="333"/>
      <c r="V261" s="333"/>
      <c r="W261" s="333"/>
      <c r="X261" s="333"/>
      <c r="Y261" s="333"/>
      <c r="Z261" s="333"/>
      <c r="AA261" s="333"/>
      <c r="AB261" s="333"/>
      <c r="AC261" s="333"/>
      <c r="AD261" s="333"/>
      <c r="AE261" s="333"/>
      <c r="AF261" s="333"/>
      <c r="AG261" s="333"/>
    </row>
    <row r="262" spans="1:33" ht="31.5">
      <c r="A262" s="338" t="s">
        <v>1857</v>
      </c>
      <c r="B262" s="27">
        <f>VLOOKUP(A262,'Northern Branch Phase II Debris'!A:F,2,FALSE)</f>
        <v>11440</v>
      </c>
      <c r="C262" s="27" t="str">
        <f>VLOOKUP(A262,'Northern Branch Phase II Debris'!A:F,3,FALSE)</f>
        <v>Oroville Quincy Highway</v>
      </c>
      <c r="D262" s="335">
        <f>VLOOKUP(A262,'Go Aheads'!A:H,8,FALSE)</f>
        <v>12</v>
      </c>
      <c r="E262" s="53" t="s">
        <v>6988</v>
      </c>
      <c r="F262" s="336">
        <f>VLOOKUP(A262,'Northern Branch Phase II Debris'!A:F,4,FALSE)</f>
        <v>11</v>
      </c>
      <c r="G262" s="337">
        <f>VLOOKUP(A262,'Go Aheads'!A:G,6,FALSE)</f>
        <v>44328</v>
      </c>
      <c r="H262" s="332"/>
      <c r="P262" s="333"/>
      <c r="Q262" s="333"/>
      <c r="R262" s="333"/>
      <c r="S262" s="333"/>
      <c r="T262" s="333"/>
      <c r="U262" s="333"/>
      <c r="V262" s="333"/>
      <c r="W262" s="333"/>
      <c r="X262" s="333"/>
      <c r="Y262" s="333"/>
      <c r="Z262" s="333"/>
      <c r="AA262" s="333"/>
      <c r="AB262" s="333"/>
      <c r="AC262" s="333"/>
      <c r="AD262" s="333"/>
      <c r="AE262" s="333"/>
      <c r="AF262" s="333"/>
      <c r="AG262" s="333"/>
    </row>
    <row r="263" spans="1:33" ht="15.75">
      <c r="A263" s="338" t="s">
        <v>1929</v>
      </c>
      <c r="B263" s="27">
        <f>VLOOKUP(A263,'Northern Branch Phase II Debris'!A:F,2,FALSE)</f>
        <v>610</v>
      </c>
      <c r="C263" s="27" t="str">
        <f>VLOOKUP(A263,'Northern Branch Phase II Debris'!A:F,3,FALSE)</f>
        <v>Rockerfeller Road</v>
      </c>
      <c r="D263" s="335">
        <f>VLOOKUP(A263,'Go Aheads'!A:H,8,FALSE)</f>
        <v>4</v>
      </c>
      <c r="E263" s="53" t="s">
        <v>6989</v>
      </c>
      <c r="F263" s="336">
        <f>VLOOKUP(A263,'Northern Branch Phase II Debris'!A:F,4,FALSE)</f>
        <v>6</v>
      </c>
      <c r="G263" s="337">
        <f>VLOOKUP(A263,'Go Aheads'!A:G,6,FALSE)</f>
        <v>44328</v>
      </c>
      <c r="H263" s="332"/>
      <c r="P263" s="333"/>
      <c r="Q263" s="333"/>
      <c r="R263" s="333"/>
      <c r="S263" s="333"/>
      <c r="T263" s="333"/>
      <c r="U263" s="333"/>
      <c r="V263" s="333"/>
      <c r="W263" s="333"/>
      <c r="X263" s="333"/>
      <c r="Y263" s="333"/>
      <c r="Z263" s="333"/>
      <c r="AA263" s="333"/>
      <c r="AB263" s="333"/>
      <c r="AC263" s="333"/>
      <c r="AD263" s="333"/>
      <c r="AE263" s="333"/>
      <c r="AF263" s="333"/>
      <c r="AG263" s="333"/>
    </row>
    <row r="264" spans="1:33" ht="15.75">
      <c r="A264" s="338" t="s">
        <v>1438</v>
      </c>
      <c r="B264" s="27">
        <f>VLOOKUP(A264,'Northern Branch Phase II Debris'!A:F,2,FALSE)</f>
        <v>1416</v>
      </c>
      <c r="C264" s="27" t="str">
        <f>VLOOKUP(A264,'Northern Branch Phase II Debris'!A:F,3,FALSE)</f>
        <v>Lumpkin Road</v>
      </c>
      <c r="D264" s="335">
        <f>VLOOKUP(A264,'Go Aheads'!A:H,8,FALSE)</f>
        <v>3</v>
      </c>
      <c r="E264" s="53" t="s">
        <v>6990</v>
      </c>
      <c r="F264" s="336">
        <f>VLOOKUP(A264,'Northern Branch Phase II Debris'!A:F,4,FALSE)</f>
        <v>3</v>
      </c>
      <c r="G264" s="337">
        <f>VLOOKUP(A264,'Go Aheads'!A:G,6,FALSE)</f>
        <v>44328</v>
      </c>
      <c r="H264" s="332"/>
      <c r="P264" s="333"/>
      <c r="Q264" s="333"/>
      <c r="R264" s="333"/>
      <c r="S264" s="333"/>
      <c r="T264" s="333"/>
      <c r="U264" s="333"/>
      <c r="V264" s="333"/>
      <c r="W264" s="333"/>
      <c r="X264" s="333"/>
      <c r="Y264" s="333"/>
      <c r="Z264" s="333"/>
      <c r="AA264" s="333"/>
      <c r="AB264" s="333"/>
      <c r="AC264" s="333"/>
      <c r="AD264" s="333"/>
      <c r="AE264" s="333"/>
      <c r="AF264" s="333"/>
      <c r="AG264" s="333"/>
    </row>
    <row r="265" spans="1:33" ht="15.75">
      <c r="A265" s="338" t="s">
        <v>1045</v>
      </c>
      <c r="B265" s="27">
        <f>VLOOKUP(A265,'Northern Branch Phase II Debris'!A:F,2,FALSE)</f>
        <v>471</v>
      </c>
      <c r="C265" s="27" t="str">
        <f>VLOOKUP(A265,'Northern Branch Phase II Debris'!A:F,3,FALSE)</f>
        <v>Cochise Drive</v>
      </c>
      <c r="D265" s="335">
        <f>VLOOKUP(A265,'Go Aheads'!A:H,8,FALSE)</f>
        <v>12</v>
      </c>
      <c r="E265" s="64" t="s">
        <v>4927</v>
      </c>
      <c r="F265" s="336">
        <f>VLOOKUP(A265,'Northern Branch Phase II Debris'!A:F,4,FALSE)</f>
        <v>7</v>
      </c>
      <c r="G265" s="337">
        <f>VLOOKUP(A265,'Go Aheads'!A:G,6,FALSE)</f>
        <v>44372</v>
      </c>
      <c r="H265" s="332"/>
      <c r="P265" s="333"/>
      <c r="Q265" s="333"/>
      <c r="R265" s="333"/>
      <c r="S265" s="333"/>
      <c r="T265" s="333"/>
      <c r="U265" s="333"/>
      <c r="V265" s="333"/>
      <c r="W265" s="333"/>
      <c r="X265" s="333"/>
      <c r="Y265" s="333"/>
      <c r="Z265" s="333"/>
      <c r="AA265" s="333"/>
      <c r="AB265" s="333"/>
      <c r="AC265" s="333"/>
      <c r="AD265" s="333"/>
      <c r="AE265" s="333"/>
      <c r="AF265" s="333"/>
      <c r="AG265" s="333"/>
    </row>
    <row r="266" spans="1:33" ht="15.75">
      <c r="A266" s="338" t="s">
        <v>581</v>
      </c>
      <c r="B266" s="27">
        <f>VLOOKUP(A266,'Northern Branch Phase II Debris'!A:F,2,FALSE)</f>
        <v>2167</v>
      </c>
      <c r="C266" s="27" t="str">
        <f>VLOOKUP(A266,'Northern Branch Phase II Debris'!A:F,3,FALSE)</f>
        <v>Bald Rock Road</v>
      </c>
      <c r="D266" s="335">
        <f>VLOOKUP(A266,'Go Aheads'!A:H,8,FALSE)</f>
        <v>1</v>
      </c>
      <c r="E266" s="44" t="s">
        <v>4928</v>
      </c>
      <c r="F266" s="336">
        <f>VLOOKUP(A266,'Northern Branch Phase II Debris'!A:F,4,FALSE)</f>
        <v>1</v>
      </c>
      <c r="G266" s="337">
        <f>VLOOKUP(A266,'Go Aheads'!A:G,6,FALSE)</f>
        <v>44321</v>
      </c>
      <c r="H266" s="332"/>
      <c r="P266" s="333"/>
      <c r="Q266" s="333"/>
      <c r="R266" s="333"/>
      <c r="S266" s="333"/>
      <c r="T266" s="333"/>
      <c r="U266" s="333"/>
      <c r="V266" s="333"/>
      <c r="W266" s="333"/>
      <c r="X266" s="333"/>
      <c r="Y266" s="333"/>
      <c r="Z266" s="333"/>
      <c r="AA266" s="333"/>
      <c r="AB266" s="333"/>
      <c r="AC266" s="333"/>
      <c r="AD266" s="333"/>
      <c r="AE266" s="333"/>
      <c r="AF266" s="333"/>
      <c r="AG266" s="333"/>
    </row>
    <row r="267" spans="1:33" ht="15.75">
      <c r="A267" s="338" t="s">
        <v>1605</v>
      </c>
      <c r="B267" s="27" t="str">
        <f>VLOOKUP(A267,'Northern Branch Phase II Debris'!A:F,2,FALSE)</f>
        <v>071-390-002-000</v>
      </c>
      <c r="C267" s="27" t="str">
        <f>VLOOKUP(A267,'Northern Branch Phase II Debris'!A:F,3,FALSE)</f>
        <v>Berry Creek Estates</v>
      </c>
      <c r="D267" s="335">
        <f>VLOOKUP(A267,'Go Aheads'!A:H,8,FALSE)</f>
        <v>2</v>
      </c>
      <c r="E267" s="44" t="s">
        <v>7051</v>
      </c>
      <c r="F267" s="336">
        <f>VLOOKUP(A267,'Northern Branch Phase II Debris'!A:F,4,FALSE)</f>
        <v>2</v>
      </c>
      <c r="G267" s="337">
        <f>VLOOKUP(A267,'Go Aheads'!A:G,6,FALSE)</f>
        <v>44327</v>
      </c>
      <c r="H267" s="332"/>
      <c r="P267" s="333"/>
      <c r="Q267" s="333"/>
      <c r="R267" s="333"/>
      <c r="S267" s="333"/>
      <c r="T267" s="333"/>
      <c r="U267" s="333"/>
      <c r="V267" s="333"/>
      <c r="W267" s="333"/>
      <c r="X267" s="333"/>
      <c r="Y267" s="333"/>
      <c r="Z267" s="333"/>
      <c r="AA267" s="333"/>
      <c r="AB267" s="333"/>
      <c r="AC267" s="333"/>
      <c r="AD267" s="333"/>
      <c r="AE267" s="333"/>
      <c r="AF267" s="333"/>
      <c r="AG267" s="333"/>
    </row>
    <row r="268" spans="1:33" ht="31.5">
      <c r="A268" s="338" t="s">
        <v>966</v>
      </c>
      <c r="B268" s="27">
        <f>VLOOKUP(A268,'Northern Branch Phase II Debris'!A:F,2,FALSE)</f>
        <v>11405</v>
      </c>
      <c r="C268" s="27" t="str">
        <f>VLOOKUP(A268,'Northern Branch Phase II Debris'!A:F,3,FALSE)</f>
        <v>Oroville Quincy Highway</v>
      </c>
      <c r="D268" s="335">
        <f>VLOOKUP(A268,'Go Aheads'!A:H,8,FALSE)</f>
        <v>7</v>
      </c>
      <c r="E268" s="44" t="s">
        <v>7052</v>
      </c>
      <c r="F268" s="336">
        <f>VLOOKUP(A268,'Northern Branch Phase II Debris'!A:F,4,FALSE)</f>
        <v>9</v>
      </c>
      <c r="G268" s="337">
        <f>VLOOKUP(A268,'Go Aheads'!A:G,6,FALSE)</f>
        <v>44329</v>
      </c>
      <c r="H268" s="332"/>
      <c r="P268" s="333"/>
      <c r="Q268" s="333"/>
      <c r="R268" s="333"/>
      <c r="S268" s="333"/>
      <c r="T268" s="333"/>
      <c r="U268" s="333"/>
      <c r="V268" s="333"/>
      <c r="W268" s="333"/>
      <c r="X268" s="333"/>
      <c r="Y268" s="333"/>
      <c r="Z268" s="333"/>
      <c r="AA268" s="333"/>
      <c r="AB268" s="333"/>
      <c r="AC268" s="333"/>
      <c r="AD268" s="333"/>
      <c r="AE268" s="333"/>
      <c r="AF268" s="333"/>
      <c r="AG268" s="333"/>
    </row>
    <row r="269" spans="1:33" ht="15.75">
      <c r="A269" s="338" t="s">
        <v>1721</v>
      </c>
      <c r="B269" s="27">
        <f>VLOOKUP(A269,'Northern Branch Phase II Debris'!A:F,2,FALSE)</f>
        <v>2940</v>
      </c>
      <c r="C269" s="27" t="str">
        <f>VLOOKUP(A269,'Northern Branch Phase II Debris'!A:F,3,FALSE)</f>
        <v>Big Ridge Road</v>
      </c>
      <c r="D269" s="335">
        <f>VLOOKUP(A269,'Go Aheads'!A:H,8,FALSE)</f>
        <v>4</v>
      </c>
      <c r="E269" s="44" t="s">
        <v>7053</v>
      </c>
      <c r="F269" s="336">
        <f>VLOOKUP(A269,'Northern Branch Phase II Debris'!A:F,4,FALSE)</f>
        <v>3</v>
      </c>
      <c r="G269" s="337">
        <f>VLOOKUP(A269,'Go Aheads'!A:G,6,FALSE)</f>
        <v>44329</v>
      </c>
      <c r="H269" s="332"/>
      <c r="P269" s="333"/>
      <c r="Q269" s="333"/>
      <c r="R269" s="333"/>
      <c r="S269" s="333"/>
      <c r="T269" s="333"/>
      <c r="U269" s="333"/>
      <c r="V269" s="333"/>
      <c r="W269" s="333"/>
      <c r="X269" s="333"/>
      <c r="Y269" s="333"/>
      <c r="Z269" s="333"/>
      <c r="AA269" s="333"/>
      <c r="AB269" s="333"/>
      <c r="AC269" s="333"/>
      <c r="AD269" s="333"/>
      <c r="AE269" s="333"/>
      <c r="AF269" s="333"/>
      <c r="AG269" s="333"/>
    </row>
    <row r="270" spans="1:33" ht="15.75">
      <c r="A270" s="338" t="s">
        <v>564</v>
      </c>
      <c r="B270" s="27">
        <f>VLOOKUP(A270,'Northern Branch Phase II Debris'!A:F,2,FALSE)</f>
        <v>2636</v>
      </c>
      <c r="C270" s="27" t="str">
        <f>VLOOKUP(A270,'Northern Branch Phase II Debris'!A:F,3,FALSE)</f>
        <v>Bald Rock Road</v>
      </c>
      <c r="D270" s="335">
        <f>VLOOKUP(A270,'Go Aheads'!A:H,8,FALSE)</f>
        <v>1</v>
      </c>
      <c r="E270" s="44" t="s">
        <v>7054</v>
      </c>
      <c r="F270" s="336">
        <f>VLOOKUP(A270,'Northern Branch Phase II Debris'!A:F,4,FALSE)</f>
        <v>1</v>
      </c>
      <c r="G270" s="337">
        <f>VLOOKUP(A270,'Go Aheads'!A:G,6,FALSE)</f>
        <v>44329</v>
      </c>
      <c r="H270" s="332"/>
      <c r="P270" s="333"/>
      <c r="Q270" s="333"/>
      <c r="R270" s="333"/>
      <c r="S270" s="333"/>
      <c r="T270" s="333"/>
      <c r="U270" s="333"/>
      <c r="V270" s="333"/>
      <c r="W270" s="333"/>
      <c r="X270" s="333"/>
      <c r="Y270" s="333"/>
      <c r="Z270" s="333"/>
      <c r="AA270" s="333"/>
      <c r="AB270" s="333"/>
      <c r="AC270" s="333"/>
      <c r="AD270" s="333"/>
      <c r="AE270" s="333"/>
      <c r="AF270" s="333"/>
      <c r="AG270" s="333"/>
    </row>
    <row r="271" spans="1:33" ht="31.5">
      <c r="A271" s="338" t="s">
        <v>1127</v>
      </c>
      <c r="B271" s="27" t="str">
        <f>VLOOKUP(A271,'Northern Branch Phase II Debris'!A:F,2,FALSE)</f>
        <v>061-440-037-000</v>
      </c>
      <c r="C271" s="27" t="str">
        <f>VLOOKUP(A271,'Northern Branch Phase II Debris'!A:F,3,FALSE)</f>
        <v>Oroville Quincy Highway</v>
      </c>
      <c r="D271" s="335">
        <f>VLOOKUP(A271,'Go Aheads'!A:H,8,FALSE)</f>
        <v>3</v>
      </c>
      <c r="E271" s="44" t="s">
        <v>7055</v>
      </c>
      <c r="F271" s="336">
        <f>VLOOKUP(A271,'Northern Branch Phase II Debris'!A:F,4,FALSE)</f>
        <v>2</v>
      </c>
      <c r="G271" s="337">
        <f>VLOOKUP(A271,'Go Aheads'!A:G,6,FALSE)</f>
        <v>44329</v>
      </c>
      <c r="H271" s="332"/>
      <c r="P271" s="333"/>
      <c r="Q271" s="333"/>
      <c r="R271" s="333"/>
      <c r="S271" s="333"/>
      <c r="T271" s="333"/>
      <c r="U271" s="333"/>
      <c r="V271" s="333"/>
      <c r="W271" s="333"/>
      <c r="X271" s="333"/>
      <c r="Y271" s="333"/>
      <c r="Z271" s="333"/>
      <c r="AA271" s="333"/>
      <c r="AB271" s="333"/>
      <c r="AC271" s="333"/>
      <c r="AD271" s="333"/>
      <c r="AE271" s="333"/>
      <c r="AF271" s="333"/>
      <c r="AG271" s="333"/>
    </row>
    <row r="272" spans="1:33" ht="15.75">
      <c r="A272" s="338" t="s">
        <v>1791</v>
      </c>
      <c r="B272" s="27">
        <f>VLOOKUP(A272,'Northern Branch Phase II Debris'!A:F,2,FALSE)</f>
        <v>85</v>
      </c>
      <c r="C272" s="27" t="str">
        <f>VLOOKUP(A272,'Northern Branch Phase II Debris'!A:F,3,FALSE)</f>
        <v>Mirage Lake Road</v>
      </c>
      <c r="D272" s="335">
        <f>VLOOKUP(A272,'Go Aheads'!A:H,8,FALSE)</f>
        <v>3</v>
      </c>
      <c r="E272" s="44" t="s">
        <v>7056</v>
      </c>
      <c r="F272" s="336">
        <f>VLOOKUP(A272,'Northern Branch Phase II Debris'!A:F,4,FALSE)</f>
        <v>6</v>
      </c>
      <c r="G272" s="337">
        <f>VLOOKUP(A272,'Go Aheads'!A:G,6,FALSE)</f>
        <v>44329</v>
      </c>
      <c r="H272" s="332"/>
      <c r="P272" s="333"/>
      <c r="Q272" s="333"/>
      <c r="R272" s="333"/>
      <c r="S272" s="333"/>
      <c r="T272" s="333"/>
      <c r="U272" s="333"/>
      <c r="V272" s="333"/>
      <c r="W272" s="333"/>
      <c r="X272" s="333"/>
      <c r="Y272" s="333"/>
      <c r="Z272" s="333"/>
      <c r="AA272" s="333"/>
      <c r="AB272" s="333"/>
      <c r="AC272" s="333"/>
      <c r="AD272" s="333"/>
      <c r="AE272" s="333"/>
      <c r="AF272" s="333"/>
      <c r="AG272" s="333"/>
    </row>
    <row r="273" spans="1:33" ht="15.75">
      <c r="A273" s="338" t="s">
        <v>23</v>
      </c>
      <c r="B273" s="27">
        <f>VLOOKUP(A273,'Northern Branch Phase II Debris'!A:F,2,FALSE)</f>
        <v>2629</v>
      </c>
      <c r="C273" s="27" t="str">
        <f>VLOOKUP(A273,'Northern Branch Phase II Debris'!A:F,3,FALSE)</f>
        <v>Bald Rock Road</v>
      </c>
      <c r="D273" s="335">
        <f>VLOOKUP(A273,'Go Aheads'!A:H,8,FALSE)</f>
        <v>2</v>
      </c>
      <c r="E273" s="63" t="s">
        <v>7057</v>
      </c>
      <c r="F273" s="336">
        <f>VLOOKUP(A273,'Northern Branch Phase II Debris'!A:F,4,FALSE)</f>
        <v>3</v>
      </c>
      <c r="G273" s="337">
        <f>VLOOKUP(A273,'Go Aheads'!A:G,6,FALSE)</f>
        <v>44329</v>
      </c>
      <c r="H273" s="332"/>
      <c r="P273" s="333"/>
      <c r="Q273" s="333"/>
      <c r="R273" s="333"/>
      <c r="S273" s="333"/>
      <c r="T273" s="333"/>
      <c r="U273" s="333"/>
      <c r="V273" s="333"/>
      <c r="W273" s="333"/>
      <c r="X273" s="333"/>
      <c r="Y273" s="333"/>
      <c r="Z273" s="333"/>
      <c r="AA273" s="333"/>
      <c r="AB273" s="333"/>
      <c r="AC273" s="333"/>
      <c r="AD273" s="333"/>
      <c r="AE273" s="333"/>
      <c r="AF273" s="333"/>
      <c r="AG273" s="333"/>
    </row>
    <row r="274" spans="1:33" ht="15.75">
      <c r="A274" s="338" t="s">
        <v>13</v>
      </c>
      <c r="B274" s="27" t="str">
        <f>VLOOKUP(A274,'Northern Branch Phase II Debris'!A:F,2,FALSE)</f>
        <v>061-310-024-000</v>
      </c>
      <c r="C274" s="27" t="str">
        <f>VLOOKUP(A274,'Northern Branch Phase II Debris'!A:F,3,FALSE)</f>
        <v>Sec 31-21-6-E</v>
      </c>
      <c r="D274" s="335">
        <f>VLOOKUP(A274,'Go Aheads'!A:H,8,FALSE)</f>
        <v>2</v>
      </c>
      <c r="E274" s="63" t="s">
        <v>7058</v>
      </c>
      <c r="F274" s="336">
        <f>VLOOKUP(A274,'Northern Branch Phase II Debris'!A:F,4,FALSE)</f>
        <v>2</v>
      </c>
      <c r="G274" s="337">
        <f>VLOOKUP(A274,'Go Aheads'!A:G,6,FALSE)</f>
        <v>44329</v>
      </c>
      <c r="H274" s="332"/>
      <c r="P274" s="333"/>
      <c r="Q274" s="333"/>
      <c r="R274" s="333"/>
      <c r="S274" s="333"/>
      <c r="T274" s="333"/>
      <c r="U274" s="333"/>
      <c r="V274" s="333"/>
      <c r="W274" s="333"/>
      <c r="X274" s="333"/>
      <c r="Y274" s="333"/>
      <c r="Z274" s="333"/>
      <c r="AA274" s="333"/>
      <c r="AB274" s="333"/>
      <c r="AC274" s="333"/>
      <c r="AD274" s="333"/>
      <c r="AE274" s="333"/>
      <c r="AF274" s="333"/>
      <c r="AG274" s="333"/>
    </row>
    <row r="275" spans="1:33" ht="15.75">
      <c r="A275" s="338" t="s">
        <v>1852</v>
      </c>
      <c r="B275" s="27">
        <f>VLOOKUP(A275,'Northern Branch Phase II Debris'!A:F,2,FALSE)</f>
        <v>250</v>
      </c>
      <c r="C275" s="27" t="str">
        <f>VLOOKUP(A275,'Northern Branch Phase II Debris'!A:F,3,FALSE)</f>
        <v>Seminole Drive</v>
      </c>
      <c r="D275" s="335">
        <f>VLOOKUP(A275,'Go Aheads'!A:H,8,FALSE)</f>
        <v>1</v>
      </c>
      <c r="E275" s="63" t="s">
        <v>7059</v>
      </c>
      <c r="F275" s="336">
        <f>VLOOKUP(A275,'Northern Branch Phase II Debris'!A:F,4,FALSE)</f>
        <v>2</v>
      </c>
      <c r="G275" s="337">
        <f>VLOOKUP(A275,'Go Aheads'!A:G,6,FALSE)</f>
        <v>44329</v>
      </c>
      <c r="H275" s="332"/>
      <c r="P275" s="333"/>
      <c r="Q275" s="333"/>
      <c r="R275" s="333"/>
      <c r="S275" s="333"/>
      <c r="T275" s="333"/>
      <c r="U275" s="333"/>
      <c r="V275" s="333"/>
      <c r="W275" s="333"/>
      <c r="X275" s="333"/>
      <c r="Y275" s="333"/>
      <c r="Z275" s="333"/>
      <c r="AA275" s="333"/>
      <c r="AB275" s="333"/>
      <c r="AC275" s="333"/>
      <c r="AD275" s="333"/>
      <c r="AE275" s="333"/>
      <c r="AF275" s="333"/>
      <c r="AG275" s="333"/>
    </row>
    <row r="276" spans="1:33" ht="15.75">
      <c r="A276" s="338" t="s">
        <v>812</v>
      </c>
      <c r="B276" s="27">
        <f>VLOOKUP(A276,'Northern Branch Phase II Debris'!A:F,2,FALSE)</f>
        <v>137</v>
      </c>
      <c r="C276" s="27" t="str">
        <f>VLOOKUP(A276,'Northern Branch Phase II Debris'!A:F,3,FALSE)</f>
        <v>He Le Ve Road</v>
      </c>
      <c r="D276" s="335">
        <f>VLOOKUP(A276,'Go Aheads'!A:H,8,FALSE)</f>
        <v>11</v>
      </c>
      <c r="E276" s="63" t="s">
        <v>7060</v>
      </c>
      <c r="F276" s="336">
        <f>VLOOKUP(A276,'Northern Branch Phase II Debris'!A:F,4,FALSE)</f>
        <v>10</v>
      </c>
      <c r="G276" s="337">
        <f>VLOOKUP(A276,'Go Aheads'!A:G,6,FALSE)</f>
        <v>44329</v>
      </c>
      <c r="H276" s="332"/>
      <c r="P276" s="333"/>
      <c r="Q276" s="333"/>
      <c r="R276" s="333"/>
      <c r="S276" s="333"/>
      <c r="T276" s="333"/>
      <c r="U276" s="333"/>
      <c r="V276" s="333"/>
      <c r="W276" s="333"/>
      <c r="X276" s="333"/>
      <c r="Y276" s="333"/>
      <c r="Z276" s="333"/>
      <c r="AA276" s="333"/>
      <c r="AB276" s="333"/>
      <c r="AC276" s="333"/>
      <c r="AD276" s="333"/>
      <c r="AE276" s="333"/>
      <c r="AF276" s="333"/>
      <c r="AG276" s="333"/>
    </row>
    <row r="277" spans="1:33" ht="15.75">
      <c r="A277" s="338" t="s">
        <v>811</v>
      </c>
      <c r="B277" s="27">
        <f>VLOOKUP(A277,'Northern Branch Phase II Debris'!A:F,2,FALSE)</f>
        <v>149</v>
      </c>
      <c r="C277" s="27" t="str">
        <f>VLOOKUP(A277,'Northern Branch Phase II Debris'!A:F,3,FALSE)</f>
        <v>He Le Ve Road</v>
      </c>
      <c r="D277" s="335">
        <f>VLOOKUP(A277,'Go Aheads'!A:H,8,FALSE)</f>
        <v>3</v>
      </c>
      <c r="E277" s="63" t="s">
        <v>7061</v>
      </c>
      <c r="F277" s="336">
        <f>VLOOKUP(A277,'Northern Branch Phase II Debris'!A:F,4,FALSE)</f>
        <v>3</v>
      </c>
      <c r="G277" s="337">
        <f>VLOOKUP(A277,'Go Aheads'!A:G,6,FALSE)</f>
        <v>44329</v>
      </c>
      <c r="H277" s="332"/>
      <c r="P277" s="333"/>
      <c r="Q277" s="333"/>
      <c r="R277" s="333"/>
      <c r="S277" s="333"/>
      <c r="T277" s="333"/>
      <c r="U277" s="333"/>
      <c r="V277" s="333"/>
      <c r="W277" s="333"/>
      <c r="X277" s="333"/>
      <c r="Y277" s="333"/>
      <c r="Z277" s="333"/>
      <c r="AA277" s="333"/>
      <c r="AB277" s="333"/>
      <c r="AC277" s="333"/>
      <c r="AD277" s="333"/>
      <c r="AE277" s="333"/>
      <c r="AF277" s="333"/>
      <c r="AG277" s="333"/>
    </row>
    <row r="278" spans="1:33" ht="31.5">
      <c r="A278" s="338" t="s">
        <v>2125</v>
      </c>
      <c r="B278" s="27">
        <f>VLOOKUP(A278,'Northern Branch Phase II Debris'!A:F,2,FALSE)</f>
        <v>70</v>
      </c>
      <c r="C278" s="27" t="str">
        <f>VLOOKUP(A278,'Northern Branch Phase II Debris'!A:F,3,FALSE)</f>
        <v>Indian Cemetery Road</v>
      </c>
      <c r="D278" s="335">
        <f>VLOOKUP(A278,'Go Aheads'!A:H,8,FALSE)</f>
        <v>5</v>
      </c>
      <c r="E278" s="63" t="s">
        <v>7062</v>
      </c>
      <c r="F278" s="336">
        <f>VLOOKUP(A278,'Northern Branch Phase II Debris'!A:F,4,FALSE)</f>
        <v>6</v>
      </c>
      <c r="G278" s="337">
        <f>VLOOKUP(A278,'Go Aheads'!A:G,6,FALSE)</f>
        <v>44329</v>
      </c>
      <c r="H278" s="332"/>
      <c r="P278" s="333"/>
      <c r="Q278" s="333"/>
      <c r="R278" s="333"/>
      <c r="S278" s="333"/>
      <c r="T278" s="333"/>
      <c r="U278" s="333"/>
      <c r="V278" s="333"/>
      <c r="W278" s="333"/>
      <c r="X278" s="333"/>
      <c r="Y278" s="333"/>
      <c r="Z278" s="333"/>
      <c r="AA278" s="333"/>
      <c r="AB278" s="333"/>
      <c r="AC278" s="333"/>
      <c r="AD278" s="333"/>
      <c r="AE278" s="333"/>
      <c r="AF278" s="333"/>
      <c r="AG278" s="333"/>
    </row>
    <row r="279" spans="1:33" ht="15.75">
      <c r="A279" s="338" t="s">
        <v>1568</v>
      </c>
      <c r="B279" s="27">
        <f>VLOOKUP(A279,'Northern Branch Phase II Debris'!A:F,2,FALSE)</f>
        <v>3040</v>
      </c>
      <c r="C279" s="27" t="str">
        <f>VLOOKUP(A279,'Northern Branch Phase II Debris'!A:F,3,FALSE)</f>
        <v>Big Ridge Road</v>
      </c>
      <c r="D279" s="335">
        <f>VLOOKUP(A279,'Go Aheads'!A:H,8,FALSE)</f>
        <v>1</v>
      </c>
      <c r="E279" s="63" t="s">
        <v>7063</v>
      </c>
      <c r="F279" s="336">
        <f>VLOOKUP(A279,'Northern Branch Phase II Debris'!A:F,4,FALSE)</f>
        <v>1</v>
      </c>
      <c r="G279" s="337">
        <f>VLOOKUP(A279,'Go Aheads'!A:G,6,FALSE)</f>
        <v>44329</v>
      </c>
      <c r="H279" s="332"/>
      <c r="P279" s="333"/>
      <c r="Q279" s="333"/>
      <c r="R279" s="333"/>
      <c r="S279" s="333"/>
      <c r="T279" s="333"/>
      <c r="U279" s="333"/>
      <c r="V279" s="333"/>
      <c r="W279" s="333"/>
      <c r="X279" s="333"/>
      <c r="Y279" s="333"/>
      <c r="Z279" s="333"/>
      <c r="AA279" s="333"/>
      <c r="AB279" s="333"/>
      <c r="AC279" s="333"/>
      <c r="AD279" s="333"/>
      <c r="AE279" s="333"/>
      <c r="AF279" s="333"/>
      <c r="AG279" s="333"/>
    </row>
    <row r="280" spans="1:33" ht="15.75">
      <c r="A280" s="338" t="s">
        <v>1893</v>
      </c>
      <c r="B280" s="27">
        <f>VLOOKUP(A280,'Northern Branch Phase II Debris'!A:F,2,FALSE)</f>
        <v>2514</v>
      </c>
      <c r="C280" s="27" t="str">
        <f>VLOOKUP(A280,'Northern Branch Phase II Debris'!A:F,3,FALSE)</f>
        <v>Big Ridge Road</v>
      </c>
      <c r="D280" s="335">
        <f>VLOOKUP(A280,'Go Aheads'!A:H,8,FALSE)</f>
        <v>3</v>
      </c>
      <c r="E280" s="63" t="s">
        <v>7064</v>
      </c>
      <c r="F280" s="336">
        <f>VLOOKUP(A280,'Northern Branch Phase II Debris'!A:F,4,FALSE)</f>
        <v>13</v>
      </c>
      <c r="G280" s="337">
        <f>VLOOKUP(A280,'Go Aheads'!A:G,6,FALSE)</f>
        <v>44329</v>
      </c>
      <c r="H280" s="332"/>
      <c r="P280" s="333"/>
      <c r="Q280" s="333"/>
      <c r="R280" s="333"/>
      <c r="S280" s="333"/>
      <c r="T280" s="333"/>
      <c r="U280" s="333"/>
      <c r="V280" s="333"/>
      <c r="W280" s="333"/>
      <c r="X280" s="333"/>
      <c r="Y280" s="333"/>
      <c r="Z280" s="333"/>
      <c r="AA280" s="333"/>
      <c r="AB280" s="333"/>
      <c r="AC280" s="333"/>
      <c r="AD280" s="333"/>
      <c r="AE280" s="333"/>
      <c r="AF280" s="333"/>
      <c r="AG280" s="333"/>
    </row>
    <row r="281" spans="1:33" ht="15.75">
      <c r="A281" s="338" t="s">
        <v>1824</v>
      </c>
      <c r="B281" s="27">
        <f>VLOOKUP(A281,'Northern Branch Phase II Debris'!A:F,2,FALSE)</f>
        <v>122</v>
      </c>
      <c r="C281" s="27" t="str">
        <f>VLOOKUP(A281,'Northern Branch Phase II Debris'!A:F,3,FALSE)</f>
        <v>Seminole Drive</v>
      </c>
      <c r="D281" s="335">
        <f>VLOOKUP(A281,'Go Aheads'!A:H,8,FALSE)</f>
        <v>4</v>
      </c>
      <c r="E281" s="63" t="s">
        <v>7148</v>
      </c>
      <c r="F281" s="336">
        <f>VLOOKUP(A281,'Northern Branch Phase II Debris'!A:F,4,FALSE)</f>
        <v>5</v>
      </c>
      <c r="G281" s="337">
        <f>VLOOKUP(A281,'Go Aheads'!A:G,6,FALSE)</f>
        <v>44330</v>
      </c>
      <c r="H281" s="332"/>
      <c r="P281" s="333"/>
      <c r="Q281" s="333"/>
      <c r="R281" s="333"/>
      <c r="S281" s="333"/>
      <c r="T281" s="333"/>
      <c r="U281" s="333"/>
      <c r="V281" s="333"/>
      <c r="W281" s="333"/>
      <c r="X281" s="333"/>
      <c r="Y281" s="333"/>
      <c r="Z281" s="333"/>
      <c r="AA281" s="333"/>
      <c r="AB281" s="333"/>
      <c r="AC281" s="333"/>
      <c r="AD281" s="333"/>
      <c r="AE281" s="333"/>
      <c r="AF281" s="333"/>
      <c r="AG281" s="333"/>
    </row>
    <row r="282" spans="1:33" ht="15.75">
      <c r="A282" s="338" t="s">
        <v>1767</v>
      </c>
      <c r="B282" s="27" t="str">
        <f>VLOOKUP(A282,'Northern Branch Phase II Debris'!A:F,2,FALSE)</f>
        <v>061-320-013-000</v>
      </c>
      <c r="C282" s="27" t="str">
        <f>VLOOKUP(A282,'Northern Branch Phase II Debris'!A:F,3,FALSE)</f>
        <v>SEC 29-21-6-E</v>
      </c>
      <c r="D282" s="335">
        <f>VLOOKUP(A282,'Go Aheads'!A:H,8,FALSE)</f>
        <v>8</v>
      </c>
      <c r="E282" s="65" t="s">
        <v>7149</v>
      </c>
      <c r="F282" s="336">
        <f>VLOOKUP(A282,'Northern Branch Phase II Debris'!A:F,4,FALSE)</f>
        <v>5</v>
      </c>
      <c r="G282" s="337">
        <f>VLOOKUP(A282,'Go Aheads'!A:G,6,FALSE)</f>
        <v>44330</v>
      </c>
      <c r="H282" s="332"/>
      <c r="P282" s="333"/>
      <c r="Q282" s="333"/>
      <c r="R282" s="333"/>
      <c r="S282" s="333"/>
      <c r="T282" s="333"/>
      <c r="U282" s="333"/>
      <c r="V282" s="333"/>
      <c r="W282" s="333"/>
      <c r="X282" s="333"/>
      <c r="Y282" s="333"/>
      <c r="Z282" s="333"/>
      <c r="AA282" s="333"/>
      <c r="AB282" s="333"/>
      <c r="AC282" s="333"/>
      <c r="AD282" s="333"/>
      <c r="AE282" s="333"/>
      <c r="AF282" s="333"/>
      <c r="AG282" s="333"/>
    </row>
    <row r="283" spans="1:33" ht="15.75">
      <c r="A283" s="338" t="s">
        <v>1303</v>
      </c>
      <c r="B283" s="27">
        <f>VLOOKUP(A283,'Northern Branch Phase II Debris'!A:F,2,FALSE)</f>
        <v>158</v>
      </c>
      <c r="C283" s="27" t="str">
        <f>VLOOKUP(A283,'Northern Branch Phase II Debris'!A:F,3,FALSE)</f>
        <v>He Le Ve Road</v>
      </c>
      <c r="D283" s="335">
        <f>VLOOKUP(A283,'Go Aheads'!A:H,8,FALSE)</f>
        <v>11</v>
      </c>
      <c r="E283" s="63" t="s">
        <v>7150</v>
      </c>
      <c r="F283" s="336">
        <f>VLOOKUP(A283,'Northern Branch Phase II Debris'!A:F,4,FALSE)</f>
        <v>7</v>
      </c>
      <c r="G283" s="337">
        <f>VLOOKUP(A283,'Go Aheads'!A:G,6,FALSE)</f>
        <v>44330</v>
      </c>
      <c r="H283" s="332"/>
      <c r="P283" s="333"/>
      <c r="Q283" s="333"/>
      <c r="R283" s="333"/>
      <c r="S283" s="333"/>
      <c r="T283" s="333"/>
      <c r="U283" s="333"/>
      <c r="V283" s="333"/>
      <c r="W283" s="333"/>
      <c r="X283" s="333"/>
      <c r="Y283" s="333"/>
      <c r="Z283" s="333"/>
      <c r="AA283" s="333"/>
      <c r="AB283" s="333"/>
      <c r="AC283" s="333"/>
      <c r="AD283" s="333"/>
      <c r="AE283" s="333"/>
      <c r="AF283" s="333"/>
      <c r="AG283" s="333"/>
    </row>
    <row r="284" spans="1:33" ht="15.75">
      <c r="A284" s="338" t="s">
        <v>1298</v>
      </c>
      <c r="B284" s="27">
        <f>VLOOKUP(A284,'Northern Branch Phase II Debris'!A:F,2,FALSE)</f>
        <v>56</v>
      </c>
      <c r="C284" s="27" t="str">
        <f>VLOOKUP(A284,'Northern Branch Phase II Debris'!A:F,3,FALSE)</f>
        <v>Star Road</v>
      </c>
      <c r="D284" s="335">
        <f>VLOOKUP(A284,'Go Aheads'!A:H,8,FALSE)</f>
        <v>4</v>
      </c>
      <c r="E284" s="66" t="s">
        <v>7151</v>
      </c>
      <c r="F284" s="336">
        <f>VLOOKUP(A284,'Northern Branch Phase II Debris'!A:F,4,FALSE)</f>
        <v>5</v>
      </c>
      <c r="G284" s="337">
        <f>VLOOKUP(A284,'Go Aheads'!A:G,6,FALSE)</f>
        <v>44330</v>
      </c>
      <c r="H284" s="332"/>
      <c r="P284" s="333"/>
      <c r="Q284" s="333"/>
      <c r="R284" s="333"/>
      <c r="S284" s="333"/>
      <c r="T284" s="333"/>
      <c r="U284" s="333"/>
      <c r="V284" s="333"/>
      <c r="W284" s="333"/>
      <c r="X284" s="333"/>
      <c r="Y284" s="333"/>
      <c r="Z284" s="333"/>
      <c r="AA284" s="333"/>
      <c r="AB284" s="333"/>
      <c r="AC284" s="333"/>
      <c r="AD284" s="333"/>
      <c r="AE284" s="333"/>
      <c r="AF284" s="333"/>
      <c r="AG284" s="333"/>
    </row>
    <row r="285" spans="1:33" ht="15.75">
      <c r="A285" s="338" t="s">
        <v>2042</v>
      </c>
      <c r="B285" s="27" t="str">
        <f>VLOOKUP(A285,'Northern Branch Phase II Debris'!A:F,2,FALSE)</f>
        <v>071-320-013-000</v>
      </c>
      <c r="C285" s="27" t="str">
        <f>VLOOKUP(A285,'Northern Branch Phase II Debris'!A:F,3,FALSE)</f>
        <v>SEC 12 T20N R5E</v>
      </c>
      <c r="D285" s="335">
        <f>VLOOKUP(A285,'Go Aheads'!A:H,8,FALSE)</f>
        <v>10</v>
      </c>
      <c r="E285" s="67" t="s">
        <v>7152</v>
      </c>
      <c r="F285" s="336">
        <f>VLOOKUP(A285,'Northern Branch Phase II Debris'!A:F,4,FALSE)</f>
        <v>6</v>
      </c>
      <c r="G285" s="337">
        <f>VLOOKUP(A285,'Go Aheads'!A:G,6,FALSE)</f>
        <v>44330</v>
      </c>
      <c r="H285" s="332"/>
      <c r="P285" s="333"/>
      <c r="Q285" s="333"/>
      <c r="R285" s="333"/>
      <c r="S285" s="333"/>
      <c r="T285" s="333"/>
      <c r="U285" s="333"/>
      <c r="V285" s="333"/>
      <c r="W285" s="333"/>
      <c r="X285" s="333"/>
      <c r="Y285" s="333"/>
      <c r="Z285" s="333"/>
      <c r="AA285" s="333"/>
      <c r="AB285" s="333"/>
      <c r="AC285" s="333"/>
      <c r="AD285" s="333"/>
      <c r="AE285" s="333"/>
      <c r="AF285" s="333"/>
      <c r="AG285" s="333"/>
    </row>
    <row r="286" spans="1:33" ht="15.75">
      <c r="A286" s="338" t="s">
        <v>813</v>
      </c>
      <c r="B286" s="27">
        <f>VLOOKUP(A286,'Northern Branch Phase II Debris'!A:F,2,FALSE)</f>
        <v>216</v>
      </c>
      <c r="C286" s="27" t="str">
        <f>VLOOKUP(A286,'Northern Branch Phase II Debris'!A:F,3,FALSE)</f>
        <v>He Le Ve Road</v>
      </c>
      <c r="D286" s="335">
        <f>VLOOKUP(A286,'Go Aheads'!A:H,8,FALSE)</f>
        <v>3</v>
      </c>
      <c r="E286" s="44" t="s">
        <v>7153</v>
      </c>
      <c r="F286" s="336">
        <f>VLOOKUP(A286,'Northern Branch Phase II Debris'!A:F,4,FALSE)</f>
        <v>3</v>
      </c>
      <c r="G286" s="337">
        <f>VLOOKUP(A286,'Go Aheads'!A:G,6,FALSE)</f>
        <v>44330</v>
      </c>
      <c r="H286" s="332"/>
      <c r="P286" s="333"/>
      <c r="Q286" s="333"/>
      <c r="R286" s="333"/>
      <c r="S286" s="333"/>
      <c r="T286" s="333"/>
      <c r="U286" s="333"/>
      <c r="V286" s="333"/>
      <c r="W286" s="333"/>
      <c r="X286" s="333"/>
      <c r="Y286" s="333"/>
      <c r="Z286" s="333"/>
      <c r="AA286" s="333"/>
      <c r="AB286" s="333"/>
      <c r="AC286" s="333"/>
      <c r="AD286" s="333"/>
      <c r="AE286" s="333"/>
      <c r="AF286" s="333"/>
      <c r="AG286" s="333"/>
    </row>
    <row r="287" spans="1:33" ht="15.75">
      <c r="A287" s="338" t="s">
        <v>1717</v>
      </c>
      <c r="B287" s="27">
        <f>VLOOKUP(A287,'Northern Branch Phase II Debris'!A:F,2,FALSE)</f>
        <v>127</v>
      </c>
      <c r="C287" s="27" t="str">
        <f>VLOOKUP(A287,'Northern Branch Phase II Debris'!A:F,3,FALSE)</f>
        <v>Mann Avenue</v>
      </c>
      <c r="D287" s="335">
        <f>VLOOKUP(A287,'Go Aheads'!A:H,8,FALSE)</f>
        <v>1</v>
      </c>
      <c r="E287" s="44" t="s">
        <v>7154</v>
      </c>
      <c r="F287" s="336">
        <f>VLOOKUP(A287,'Northern Branch Phase II Debris'!A:F,4,FALSE)</f>
        <v>1</v>
      </c>
      <c r="G287" s="337">
        <f>VLOOKUP(A287,'Go Aheads'!A:G,6,FALSE)</f>
        <v>44330</v>
      </c>
      <c r="H287" s="332"/>
      <c r="P287" s="333"/>
      <c r="Q287" s="333"/>
      <c r="R287" s="333"/>
      <c r="S287" s="333"/>
      <c r="T287" s="333"/>
      <c r="U287" s="333"/>
      <c r="V287" s="333"/>
      <c r="W287" s="333"/>
      <c r="X287" s="333"/>
      <c r="Y287" s="333"/>
      <c r="Z287" s="333"/>
      <c r="AA287" s="333"/>
      <c r="AB287" s="333"/>
      <c r="AC287" s="333"/>
      <c r="AD287" s="333"/>
      <c r="AE287" s="333"/>
      <c r="AF287" s="333"/>
      <c r="AG287" s="333"/>
    </row>
    <row r="288" spans="1:33" ht="31.5">
      <c r="A288" s="338" t="s">
        <v>481</v>
      </c>
      <c r="B288" s="27">
        <f>VLOOKUP(A288,'Northern Branch Phase II Debris'!A:F,2,FALSE)</f>
        <v>25</v>
      </c>
      <c r="C288" s="27" t="str">
        <f>VLOOKUP(A288,'Northern Branch Phase II Debris'!A:F,3,FALSE)</f>
        <v>Michael Grove Court</v>
      </c>
      <c r="D288" s="335">
        <f>VLOOKUP(A288,'Go Aheads'!A:H,8,FALSE)</f>
        <v>4</v>
      </c>
      <c r="E288" s="44" t="s">
        <v>7155</v>
      </c>
      <c r="F288" s="336">
        <f>VLOOKUP(A288,'Northern Branch Phase II Debris'!A:F,4,FALSE)</f>
        <v>7</v>
      </c>
      <c r="G288" s="337">
        <f>VLOOKUP(A288,'Go Aheads'!A:G,6,FALSE)</f>
        <v>44330</v>
      </c>
      <c r="H288" s="332"/>
      <c r="P288" s="333"/>
      <c r="Q288" s="333"/>
      <c r="R288" s="333"/>
      <c r="S288" s="333"/>
      <c r="T288" s="333"/>
      <c r="U288" s="333"/>
      <c r="V288" s="333"/>
      <c r="W288" s="333"/>
      <c r="X288" s="333"/>
      <c r="Y288" s="333"/>
      <c r="Z288" s="333"/>
      <c r="AA288" s="333"/>
      <c r="AB288" s="333"/>
      <c r="AC288" s="333"/>
      <c r="AD288" s="333"/>
      <c r="AE288" s="333"/>
      <c r="AF288" s="333"/>
      <c r="AG288" s="333"/>
    </row>
    <row r="289" spans="1:33" ht="15.75">
      <c r="A289" s="338" t="s">
        <v>12</v>
      </c>
      <c r="B289" s="27" t="str">
        <f>VLOOKUP(A289,'Northern Branch Phase II Debris'!A:F,2,FALSE)</f>
        <v>061-320-017-000</v>
      </c>
      <c r="C289" s="27" t="str">
        <f>VLOOKUP(A289,'Northern Branch Phase II Debris'!A:F,3,FALSE)</f>
        <v>Sec 29-21-6-E</v>
      </c>
      <c r="D289" s="335">
        <f>VLOOKUP(A289,'Go Aheads'!A:H,8,FALSE)</f>
        <v>3</v>
      </c>
      <c r="E289" s="53" t="s">
        <v>7156</v>
      </c>
      <c r="F289" s="336">
        <f>VLOOKUP(A289,'Northern Branch Phase II Debris'!A:F,4,FALSE)</f>
        <v>3</v>
      </c>
      <c r="G289" s="337">
        <f>VLOOKUP(A289,'Go Aheads'!A:G,6,FALSE)</f>
        <v>44330</v>
      </c>
      <c r="H289" s="332"/>
      <c r="P289" s="333"/>
      <c r="Q289" s="333"/>
      <c r="R289" s="333"/>
      <c r="S289" s="333"/>
      <c r="T289" s="333"/>
      <c r="U289" s="333"/>
      <c r="V289" s="333"/>
      <c r="W289" s="333"/>
      <c r="X289" s="333"/>
      <c r="Y289" s="333"/>
      <c r="Z289" s="333"/>
      <c r="AA289" s="333"/>
      <c r="AB289" s="333"/>
      <c r="AC289" s="333"/>
      <c r="AD289" s="333"/>
      <c r="AE289" s="333"/>
      <c r="AF289" s="333"/>
      <c r="AG289" s="333"/>
    </row>
    <row r="290" spans="1:33" ht="15.75">
      <c r="A290" s="338" t="s">
        <v>9</v>
      </c>
      <c r="B290" s="27" t="str">
        <f>VLOOKUP(A290,'Northern Branch Phase II Debris'!A:F,2,FALSE)</f>
        <v>061-320-018-000</v>
      </c>
      <c r="C290" s="27" t="str">
        <f>VLOOKUP(A290,'Northern Branch Phase II Debris'!A:F,3,FALSE)</f>
        <v>Darnell Lane</v>
      </c>
      <c r="D290" s="335">
        <f>VLOOKUP(A290,'Go Aheads'!A:H,8,FALSE)</f>
        <v>11</v>
      </c>
      <c r="E290" s="53" t="s">
        <v>7157</v>
      </c>
      <c r="F290" s="336">
        <f>VLOOKUP(A290,'Northern Branch Phase II Debris'!A:F,4,FALSE)</f>
        <v>11</v>
      </c>
      <c r="G290" s="337">
        <f>VLOOKUP(A290,'Go Aheads'!A:G,6,FALSE)</f>
        <v>44330</v>
      </c>
      <c r="H290" s="332"/>
      <c r="P290" s="333"/>
      <c r="Q290" s="333"/>
      <c r="R290" s="333"/>
      <c r="S290" s="333"/>
      <c r="T290" s="333"/>
      <c r="U290" s="333"/>
      <c r="V290" s="333"/>
      <c r="W290" s="333"/>
      <c r="X290" s="333"/>
      <c r="Y290" s="333"/>
      <c r="Z290" s="333"/>
      <c r="AA290" s="333"/>
      <c r="AB290" s="333"/>
      <c r="AC290" s="333"/>
      <c r="AD290" s="333"/>
      <c r="AE290" s="333"/>
      <c r="AF290" s="333"/>
      <c r="AG290" s="333"/>
    </row>
    <row r="291" spans="1:33" ht="31.5">
      <c r="A291" s="338" t="s">
        <v>1858</v>
      </c>
      <c r="B291" s="27">
        <f>VLOOKUP(A291,'Northern Branch Phase II Debris'!A:F,2,FALSE)</f>
        <v>9318</v>
      </c>
      <c r="C291" s="27" t="str">
        <f>VLOOKUP(A291,'Northern Branch Phase II Debris'!A:F,3,FALSE)</f>
        <v>Oroville Quincy Highway</v>
      </c>
      <c r="D291" s="335">
        <f>VLOOKUP(A291,'Go Aheads'!A:H,8,FALSE)</f>
        <v>2</v>
      </c>
      <c r="E291" s="53" t="s">
        <v>7158</v>
      </c>
      <c r="F291" s="336">
        <f>VLOOKUP(A291,'Northern Branch Phase II Debris'!A:F,4,FALSE)</f>
        <v>2</v>
      </c>
      <c r="G291" s="337">
        <f>VLOOKUP(A291,'Go Aheads'!A:G,6,FALSE)</f>
        <v>44330</v>
      </c>
      <c r="H291" s="332"/>
      <c r="P291" s="333"/>
      <c r="Q291" s="333"/>
      <c r="R291" s="333"/>
      <c r="S291" s="333"/>
      <c r="T291" s="333"/>
      <c r="U291" s="333"/>
      <c r="V291" s="333"/>
      <c r="W291" s="333"/>
      <c r="X291" s="333"/>
      <c r="Y291" s="333"/>
      <c r="Z291" s="333"/>
      <c r="AA291" s="333"/>
      <c r="AB291" s="333"/>
      <c r="AC291" s="333"/>
      <c r="AD291" s="333"/>
      <c r="AE291" s="333"/>
      <c r="AF291" s="333"/>
      <c r="AG291" s="333"/>
    </row>
    <row r="292" spans="1:33" ht="15.75">
      <c r="A292" s="373" t="s">
        <v>1253</v>
      </c>
      <c r="B292" s="27">
        <f>VLOOKUP(A292,'Northern Branch Phase II Debris'!A:F,2,FALSE)</f>
        <v>10</v>
      </c>
      <c r="C292" s="27" t="str">
        <f>VLOOKUP(A292,'Northern Branch Phase II Debris'!A:F,3,FALSE)</f>
        <v>Green Cedar Way</v>
      </c>
      <c r="D292" s="335">
        <f>VLOOKUP(A292,'Go Aheads'!A:H,8,FALSE)</f>
        <v>14</v>
      </c>
      <c r="E292" s="68" t="s">
        <v>7159</v>
      </c>
      <c r="F292" s="336">
        <f>VLOOKUP(A292,'Northern Branch Phase II Debris'!A:F,4,FALSE)</f>
        <v>13</v>
      </c>
      <c r="G292" s="337">
        <f>VLOOKUP(A292,'Go Aheads'!A:G,6,FALSE)</f>
        <v>44331</v>
      </c>
      <c r="H292" s="332"/>
      <c r="P292" s="333"/>
      <c r="Q292" s="333"/>
      <c r="R292" s="333"/>
      <c r="S292" s="333"/>
      <c r="T292" s="333"/>
      <c r="U292" s="333"/>
      <c r="V292" s="333"/>
      <c r="W292" s="333"/>
      <c r="X292" s="333"/>
      <c r="Y292" s="333"/>
      <c r="Z292" s="333"/>
      <c r="AA292" s="333"/>
      <c r="AB292" s="333"/>
      <c r="AC292" s="333"/>
      <c r="AD292" s="333"/>
      <c r="AE292" s="333"/>
      <c r="AF292" s="333"/>
      <c r="AG292" s="333"/>
    </row>
    <row r="293" spans="1:33" ht="15.75">
      <c r="A293" s="338" t="s">
        <v>814</v>
      </c>
      <c r="B293" s="27">
        <f>VLOOKUP(A293,'Northern Branch Phase II Debris'!A:F,2,FALSE)</f>
        <v>82</v>
      </c>
      <c r="C293" s="27" t="str">
        <f>VLOOKUP(A293,'Northern Branch Phase II Debris'!A:F,3,FALSE)</f>
        <v>He Le Ve Road</v>
      </c>
      <c r="D293" s="335">
        <f>VLOOKUP(A293,'Go Aheads'!A:H,8,FALSE)</f>
        <v>2</v>
      </c>
      <c r="E293" s="53" t="s">
        <v>7160</v>
      </c>
      <c r="F293" s="336">
        <f>VLOOKUP(A293,'Northern Branch Phase II Debris'!A:F,4,FALSE)</f>
        <v>0</v>
      </c>
      <c r="G293" s="337">
        <f>VLOOKUP(A293,'Go Aheads'!A:G,6,FALSE)</f>
        <v>44330</v>
      </c>
      <c r="H293" s="332"/>
      <c r="P293" s="333"/>
      <c r="Q293" s="333"/>
      <c r="R293" s="333"/>
      <c r="S293" s="333"/>
      <c r="T293" s="333"/>
      <c r="U293" s="333"/>
      <c r="V293" s="333"/>
      <c r="W293" s="333"/>
      <c r="X293" s="333"/>
      <c r="Y293" s="333"/>
      <c r="Z293" s="333"/>
      <c r="AA293" s="333"/>
      <c r="AB293" s="333"/>
      <c r="AC293" s="333"/>
      <c r="AD293" s="333"/>
      <c r="AE293" s="333"/>
      <c r="AF293" s="333"/>
      <c r="AG293" s="333"/>
    </row>
    <row r="294" spans="1:33" ht="31.5">
      <c r="A294" s="373" t="s">
        <v>1920</v>
      </c>
      <c r="B294" s="27">
        <f>VLOOKUP(A294,'Northern Branch Phase II Debris'!A:F,2,FALSE)</f>
        <v>998</v>
      </c>
      <c r="C294" s="27" t="str">
        <f>VLOOKUP(A294,'Northern Branch Phase II Debris'!A:F,3,FALSE)</f>
        <v>Encina Grande Road</v>
      </c>
      <c r="D294" s="335">
        <f>VLOOKUP(A294,'Go Aheads'!A:H,8,FALSE)</f>
        <v>1</v>
      </c>
      <c r="E294" s="53" t="s">
        <v>7161</v>
      </c>
      <c r="F294" s="336">
        <f>VLOOKUP(A294,'Northern Branch Phase II Debris'!A:F,4,FALSE)</f>
        <v>1</v>
      </c>
      <c r="G294" s="337">
        <f>VLOOKUP(A294,'Go Aheads'!A:G,6,FALSE)</f>
        <v>44330</v>
      </c>
      <c r="H294" s="332"/>
      <c r="P294" s="333"/>
      <c r="Q294" s="333"/>
      <c r="R294" s="333"/>
      <c r="S294" s="333"/>
      <c r="T294" s="333"/>
      <c r="U294" s="333"/>
      <c r="V294" s="333"/>
      <c r="W294" s="333"/>
      <c r="X294" s="333"/>
      <c r="Y294" s="333"/>
      <c r="Z294" s="333"/>
      <c r="AA294" s="333"/>
      <c r="AB294" s="333"/>
      <c r="AC294" s="333"/>
      <c r="AD294" s="333"/>
      <c r="AE294" s="333"/>
      <c r="AF294" s="333"/>
      <c r="AG294" s="333"/>
    </row>
    <row r="295" spans="1:33" ht="31.5">
      <c r="A295" s="338" t="s">
        <v>1434</v>
      </c>
      <c r="B295" s="27">
        <f>VLOOKUP(A295,'Northern Branch Phase II Debris'!A:F,2,FALSE)</f>
        <v>1017</v>
      </c>
      <c r="C295" s="27" t="str">
        <f>VLOOKUP(A295,'Northern Branch Phase II Debris'!A:F,3,FALSE)</f>
        <v>Encina Grande Road</v>
      </c>
      <c r="D295" s="335">
        <f>VLOOKUP(A295,'Go Aheads'!A:H,8,FALSE)</f>
        <v>1</v>
      </c>
      <c r="E295" s="53" t="s">
        <v>7162</v>
      </c>
      <c r="F295" s="336">
        <f>VLOOKUP(A295,'Northern Branch Phase II Debris'!A:F,4,FALSE)</f>
        <v>1</v>
      </c>
      <c r="G295" s="337">
        <f>VLOOKUP(A295,'Go Aheads'!A:G,6,FALSE)</f>
        <v>44330</v>
      </c>
      <c r="H295" s="332"/>
      <c r="P295" s="333"/>
      <c r="Q295" s="333"/>
      <c r="R295" s="333"/>
      <c r="S295" s="333"/>
      <c r="T295" s="333"/>
      <c r="U295" s="333"/>
      <c r="V295" s="333"/>
      <c r="W295" s="333"/>
      <c r="X295" s="333"/>
      <c r="Y295" s="333"/>
      <c r="Z295" s="333"/>
      <c r="AA295" s="333"/>
      <c r="AB295" s="333"/>
      <c r="AC295" s="333"/>
      <c r="AD295" s="333"/>
      <c r="AE295" s="333"/>
      <c r="AF295" s="333"/>
      <c r="AG295" s="333"/>
    </row>
    <row r="296" spans="1:33" ht="31.5">
      <c r="A296" s="338" t="s">
        <v>2012</v>
      </c>
      <c r="B296" s="27">
        <f>VLOOKUP(A296,'Northern Branch Phase II Debris'!A:F,2,FALSE)</f>
        <v>130</v>
      </c>
      <c r="C296" s="27" t="str">
        <f>VLOOKUP(A296,'Northern Branch Phase II Debris'!A:F,3,FALSE)</f>
        <v>Indian Cemetery Road</v>
      </c>
      <c r="D296" s="335">
        <f>VLOOKUP(A296,'Go Aheads'!A:H,8,FALSE)</f>
        <v>11</v>
      </c>
      <c r="E296" s="68" t="s">
        <v>7163</v>
      </c>
      <c r="F296" s="336">
        <f>VLOOKUP(A296,'Northern Branch Phase II Debris'!A:F,4,FALSE)</f>
        <v>15</v>
      </c>
      <c r="G296" s="337">
        <f>VLOOKUP(A296,'Go Aheads'!A:G,6,FALSE)</f>
        <v>44331</v>
      </c>
      <c r="H296" s="332"/>
      <c r="P296" s="333"/>
      <c r="Q296" s="333"/>
      <c r="R296" s="333"/>
      <c r="S296" s="333"/>
      <c r="T296" s="333"/>
      <c r="U296" s="333"/>
      <c r="V296" s="333"/>
      <c r="W296" s="333"/>
      <c r="X296" s="333"/>
      <c r="Y296" s="333"/>
      <c r="Z296" s="333"/>
      <c r="AA296" s="333"/>
      <c r="AB296" s="333"/>
      <c r="AC296" s="333"/>
      <c r="AD296" s="333"/>
      <c r="AE296" s="333"/>
      <c r="AF296" s="333"/>
      <c r="AG296" s="333"/>
    </row>
    <row r="297" spans="1:33" ht="15.75">
      <c r="A297" s="374" t="s">
        <v>1727</v>
      </c>
      <c r="B297" s="27">
        <f>VLOOKUP(A297,'Northern Branch Phase II Debris'!A:F,2,FALSE)</f>
        <v>15</v>
      </c>
      <c r="C297" s="27" t="str">
        <f>VLOOKUP(A297,'Northern Branch Phase II Debris'!A:F,3,FALSE)</f>
        <v>Sand Creek Drive</v>
      </c>
      <c r="D297" s="335">
        <f>VLOOKUP(A297,'Go Aheads'!A:H,8,FALSE)</f>
        <v>1</v>
      </c>
      <c r="E297" s="69" t="s">
        <v>7306</v>
      </c>
      <c r="F297" s="336">
        <f>VLOOKUP(A297,'Northern Branch Phase II Debris'!A:F,4,FALSE)</f>
        <v>2</v>
      </c>
      <c r="G297" s="337">
        <f>VLOOKUP(A297,'Go Aheads'!A:G,6,FALSE)</f>
        <v>44331</v>
      </c>
      <c r="H297" s="332"/>
      <c r="P297" s="333"/>
      <c r="Q297" s="333"/>
      <c r="R297" s="333"/>
      <c r="S297" s="333"/>
      <c r="T297" s="333"/>
      <c r="U297" s="333"/>
      <c r="V297" s="333"/>
      <c r="W297" s="333"/>
      <c r="X297" s="333"/>
      <c r="Y297" s="333"/>
      <c r="Z297" s="333"/>
      <c r="AA297" s="333"/>
      <c r="AB297" s="333"/>
      <c r="AC297" s="333"/>
      <c r="AD297" s="333"/>
      <c r="AE297" s="333"/>
      <c r="AF297" s="333"/>
      <c r="AG297" s="333"/>
    </row>
    <row r="298" spans="1:33" ht="15.75">
      <c r="A298" s="374" t="s">
        <v>1678</v>
      </c>
      <c r="B298" s="27" t="str">
        <f>VLOOKUP(A298,'Northern Branch Phase II Debris'!A:F,2,FALSE)</f>
        <v>061-580-014-000</v>
      </c>
      <c r="C298" s="27" t="str">
        <f>VLOOKUP(A298,'Northern Branch Phase II Debris'!A:F,3,FALSE)</f>
        <v>Lacey Lane</v>
      </c>
      <c r="D298" s="335">
        <f>VLOOKUP(A298,'Go Aheads'!A:H,8,FALSE)</f>
        <v>2</v>
      </c>
      <c r="E298" s="69" t="s">
        <v>7307</v>
      </c>
      <c r="F298" s="336">
        <f>VLOOKUP(A298,'Northern Branch Phase II Debris'!A:F,4,FALSE)</f>
        <v>3</v>
      </c>
      <c r="G298" s="337">
        <f>VLOOKUP(A298,'Go Aheads'!A:G,6,FALSE)</f>
        <v>44331</v>
      </c>
      <c r="H298" s="332"/>
      <c r="P298" s="333"/>
      <c r="Q298" s="333"/>
      <c r="R298" s="333"/>
      <c r="S298" s="333"/>
      <c r="T298" s="333"/>
      <c r="U298" s="333"/>
      <c r="V298" s="333"/>
      <c r="W298" s="333"/>
      <c r="X298" s="333"/>
      <c r="Y298" s="333"/>
      <c r="Z298" s="333"/>
      <c r="AA298" s="333"/>
      <c r="AB298" s="333"/>
      <c r="AC298" s="333"/>
      <c r="AD298" s="333"/>
      <c r="AE298" s="333"/>
      <c r="AF298" s="333"/>
      <c r="AG298" s="333"/>
    </row>
    <row r="299" spans="1:33" ht="15.75">
      <c r="A299" s="374" t="s">
        <v>1935</v>
      </c>
      <c r="B299" s="27">
        <f>VLOOKUP(A299,'Northern Branch Phase II Debris'!A:F,2,FALSE)</f>
        <v>35</v>
      </c>
      <c r="C299" s="27" t="str">
        <f>VLOOKUP(A299,'Northern Branch Phase II Debris'!A:F,3,FALSE)</f>
        <v>Yancey Terrace</v>
      </c>
      <c r="D299" s="335">
        <f>VLOOKUP(A299,'Go Aheads'!A:H,8,FALSE)</f>
        <v>1</v>
      </c>
      <c r="E299" s="69" t="s">
        <v>7308</v>
      </c>
      <c r="F299" s="336">
        <f>VLOOKUP(A299,'Northern Branch Phase II Debris'!A:F,4,FALSE)</f>
        <v>1</v>
      </c>
      <c r="G299" s="337">
        <f>VLOOKUP(A299,'Go Aheads'!A:G,6,FALSE)</f>
        <v>44331</v>
      </c>
      <c r="H299" s="332"/>
      <c r="P299" s="333"/>
      <c r="Q299" s="333"/>
      <c r="R299" s="333"/>
      <c r="S299" s="333"/>
      <c r="T299" s="333"/>
      <c r="U299" s="333"/>
      <c r="V299" s="333"/>
      <c r="W299" s="333"/>
      <c r="X299" s="333"/>
      <c r="Y299" s="333"/>
      <c r="Z299" s="333"/>
      <c r="AA299" s="333"/>
      <c r="AB299" s="333"/>
      <c r="AC299" s="333"/>
      <c r="AD299" s="333"/>
      <c r="AE299" s="333"/>
      <c r="AF299" s="333"/>
      <c r="AG299" s="333"/>
    </row>
    <row r="300" spans="1:33" ht="15.75">
      <c r="A300" s="374" t="s">
        <v>2064</v>
      </c>
      <c r="B300" s="27">
        <f>VLOOKUP(A300,'Northern Branch Phase II Debris'!A:F,2,FALSE)</f>
        <v>54</v>
      </c>
      <c r="C300" s="27" t="str">
        <f>VLOOKUP(A300,'Northern Branch Phase II Debris'!A:F,3,FALSE)</f>
        <v>Deer Springs Lane</v>
      </c>
      <c r="D300" s="335">
        <f>VLOOKUP(A300,'Go Aheads'!A:H,8,FALSE)</f>
        <v>6</v>
      </c>
      <c r="E300" s="69" t="s">
        <v>7309</v>
      </c>
      <c r="F300" s="336">
        <f>VLOOKUP(A300,'Northern Branch Phase II Debris'!A:F,4,FALSE)</f>
        <v>9</v>
      </c>
      <c r="G300" s="337">
        <f>VLOOKUP(A300,'Go Aheads'!A:G,6,FALSE)</f>
        <v>44331</v>
      </c>
      <c r="H300" s="332"/>
      <c r="P300" s="333"/>
      <c r="Q300" s="333"/>
      <c r="R300" s="333"/>
      <c r="S300" s="333"/>
      <c r="T300" s="333"/>
      <c r="U300" s="333"/>
      <c r="V300" s="333"/>
      <c r="W300" s="333"/>
      <c r="X300" s="333"/>
      <c r="Y300" s="333"/>
      <c r="Z300" s="333"/>
      <c r="AA300" s="333"/>
      <c r="AB300" s="333"/>
      <c r="AC300" s="333"/>
      <c r="AD300" s="333"/>
      <c r="AE300" s="333"/>
      <c r="AF300" s="333"/>
      <c r="AG300" s="333"/>
    </row>
    <row r="301" spans="1:33" ht="15.75">
      <c r="A301" s="374" t="s">
        <v>1759</v>
      </c>
      <c r="B301" s="27">
        <f>VLOOKUP(A301,'Northern Branch Phase II Debris'!A:F,2,FALSE)</f>
        <v>336</v>
      </c>
      <c r="C301" s="27" t="str">
        <f>VLOOKUP(A301,'Northern Branch Phase II Debris'!A:F,3,FALSE)</f>
        <v>Graystone Lane</v>
      </c>
      <c r="D301" s="335">
        <f>VLOOKUP(A301,'Go Aheads'!A:H,8,FALSE)</f>
        <v>10</v>
      </c>
      <c r="E301" s="69" t="s">
        <v>7318</v>
      </c>
      <c r="F301" s="336">
        <f>VLOOKUP(A301,'Northern Branch Phase II Debris'!A:F,4,FALSE)</f>
        <v>10</v>
      </c>
      <c r="G301" s="337">
        <f>VLOOKUP(A301,'Go Aheads'!A:G,6,FALSE)</f>
        <v>44333</v>
      </c>
      <c r="H301" s="332"/>
      <c r="P301" s="333"/>
      <c r="Q301" s="333"/>
      <c r="R301" s="333"/>
      <c r="S301" s="333"/>
      <c r="T301" s="333"/>
      <c r="U301" s="333"/>
      <c r="V301" s="333"/>
      <c r="W301" s="333"/>
      <c r="X301" s="333"/>
      <c r="Y301" s="333"/>
      <c r="Z301" s="333"/>
      <c r="AA301" s="333"/>
      <c r="AB301" s="333"/>
      <c r="AC301" s="333"/>
      <c r="AD301" s="333"/>
      <c r="AE301" s="333"/>
      <c r="AF301" s="333"/>
      <c r="AG301" s="333"/>
    </row>
    <row r="302" spans="1:33" ht="15.75">
      <c r="A302" s="374" t="s">
        <v>569</v>
      </c>
      <c r="B302" s="27" t="str">
        <f>VLOOKUP(A302,'Northern Branch Phase II Debris'!A:F,2,FALSE)</f>
        <v>061-350-011-000</v>
      </c>
      <c r="C302" s="27" t="str">
        <f>VLOOKUP(A302,'Northern Branch Phase II Debris'!A:F,3,FALSE)</f>
        <v>Bald Rock Road</v>
      </c>
      <c r="D302" s="335">
        <f>VLOOKUP(A302,'Go Aheads'!A:H,8,FALSE)</f>
        <v>2</v>
      </c>
      <c r="E302" s="375" t="s">
        <v>7319</v>
      </c>
      <c r="F302" s="336">
        <f>VLOOKUP(A302,'Northern Branch Phase II Debris'!A:F,4,FALSE)</f>
        <v>2</v>
      </c>
      <c r="G302" s="337">
        <f>VLOOKUP(A302,'Go Aheads'!A:G,6,FALSE)</f>
        <v>44333</v>
      </c>
      <c r="H302" s="332"/>
      <c r="P302" s="333"/>
      <c r="Q302" s="333"/>
      <c r="R302" s="333"/>
      <c r="S302" s="333"/>
      <c r="T302" s="333"/>
      <c r="U302" s="333"/>
      <c r="V302" s="333"/>
      <c r="W302" s="333"/>
      <c r="X302" s="333"/>
      <c r="Y302" s="333"/>
      <c r="Z302" s="333"/>
      <c r="AA302" s="333"/>
      <c r="AB302" s="333"/>
      <c r="AC302" s="333"/>
      <c r="AD302" s="333"/>
      <c r="AE302" s="333"/>
      <c r="AF302" s="333"/>
      <c r="AG302" s="333"/>
    </row>
    <row r="303" spans="1:33" ht="15.75">
      <c r="A303" s="374" t="s">
        <v>1760</v>
      </c>
      <c r="B303" s="27">
        <f>VLOOKUP(A303,'Northern Branch Phase II Debris'!A:F,2,FALSE)</f>
        <v>333</v>
      </c>
      <c r="C303" s="27" t="str">
        <f>VLOOKUP(A303,'Northern Branch Phase II Debris'!A:F,3,FALSE)</f>
        <v>Graystone Lane</v>
      </c>
      <c r="D303" s="335">
        <f>VLOOKUP(A303,'Go Aheads'!A:H,8,FALSE)</f>
        <v>1</v>
      </c>
      <c r="E303" s="375" t="s">
        <v>7320</v>
      </c>
      <c r="F303" s="336">
        <f>VLOOKUP(A303,'Northern Branch Phase II Debris'!A:F,4,FALSE)</f>
        <v>1</v>
      </c>
      <c r="G303" s="337">
        <f>VLOOKUP(A303,'Go Aheads'!A:G,6,FALSE)</f>
        <v>44333</v>
      </c>
      <c r="H303" s="332"/>
      <c r="P303" s="333"/>
      <c r="Q303" s="333"/>
      <c r="R303" s="333"/>
      <c r="S303" s="333"/>
      <c r="T303" s="333"/>
      <c r="U303" s="333"/>
      <c r="V303" s="333"/>
      <c r="W303" s="333"/>
      <c r="X303" s="333"/>
      <c r="Y303" s="333"/>
      <c r="Z303" s="333"/>
      <c r="AA303" s="333"/>
      <c r="AB303" s="333"/>
      <c r="AC303" s="333"/>
      <c r="AD303" s="333"/>
      <c r="AE303" s="333"/>
      <c r="AF303" s="333"/>
      <c r="AG303" s="333"/>
    </row>
    <row r="304" spans="1:33" ht="31.5">
      <c r="A304" s="338" t="s">
        <v>448</v>
      </c>
      <c r="B304" s="27">
        <f>VLOOKUP(A304,'Northern Branch Phase II Debris'!A:F,2,FALSE)</f>
        <v>9769</v>
      </c>
      <c r="C304" s="27" t="str">
        <f>VLOOKUP(A304,'Northern Branch Phase II Debris'!A:F,3,FALSE)</f>
        <v>Oroville Quincy Highway</v>
      </c>
      <c r="D304" s="335">
        <f>VLOOKUP(A304,'Go Aheads'!A:H,8,FALSE)</f>
        <v>14</v>
      </c>
      <c r="E304" s="69" t="s">
        <v>7321</v>
      </c>
      <c r="F304" s="336">
        <f>VLOOKUP(A304,'Northern Branch Phase II Debris'!A:F,4,FALSE)</f>
        <v>16</v>
      </c>
      <c r="G304" s="337">
        <f>VLOOKUP(A304,'Go Aheads'!A:G,6,FALSE)</f>
        <v>44333</v>
      </c>
      <c r="H304" s="332"/>
      <c r="P304" s="333"/>
      <c r="Q304" s="333"/>
      <c r="R304" s="333"/>
      <c r="S304" s="333"/>
      <c r="T304" s="333"/>
      <c r="U304" s="333"/>
      <c r="V304" s="333"/>
      <c r="W304" s="333"/>
      <c r="X304" s="333"/>
      <c r="Y304" s="333"/>
      <c r="Z304" s="333"/>
      <c r="AA304" s="333"/>
      <c r="AB304" s="333"/>
      <c r="AC304" s="333"/>
      <c r="AD304" s="333"/>
      <c r="AE304" s="333"/>
      <c r="AF304" s="333"/>
      <c r="AG304" s="333"/>
    </row>
    <row r="305" spans="1:33" ht="31.5">
      <c r="A305" s="338" t="s">
        <v>444</v>
      </c>
      <c r="B305" s="27">
        <f>VLOOKUP(A305,'Northern Branch Phase II Debris'!A:F,2,FALSE)</f>
        <v>9665</v>
      </c>
      <c r="C305" s="27" t="str">
        <f>VLOOKUP(A305,'Northern Branch Phase II Debris'!A:F,3,FALSE)</f>
        <v>Oroville Quincy Highway</v>
      </c>
      <c r="D305" s="335">
        <f>VLOOKUP(A305,'Go Aheads'!A:H,8,FALSE)</f>
        <v>3</v>
      </c>
      <c r="E305" s="69" t="s">
        <v>7322</v>
      </c>
      <c r="F305" s="336">
        <f>VLOOKUP(A305,'Northern Branch Phase II Debris'!A:F,4,FALSE)</f>
        <v>7</v>
      </c>
      <c r="G305" s="337">
        <f>VLOOKUP(A305,'Go Aheads'!A:G,6,FALSE)</f>
        <v>44333</v>
      </c>
      <c r="H305" s="332"/>
      <c r="P305" s="333"/>
      <c r="Q305" s="333"/>
      <c r="R305" s="333"/>
      <c r="S305" s="333"/>
      <c r="T305" s="333"/>
      <c r="U305" s="333"/>
      <c r="V305" s="333"/>
      <c r="W305" s="333"/>
      <c r="X305" s="333"/>
      <c r="Y305" s="333"/>
      <c r="Z305" s="333"/>
      <c r="AA305" s="333"/>
      <c r="AB305" s="333"/>
      <c r="AC305" s="333"/>
      <c r="AD305" s="333"/>
      <c r="AE305" s="333"/>
      <c r="AF305" s="333"/>
      <c r="AG305" s="333"/>
    </row>
    <row r="306" spans="1:33" ht="15.75">
      <c r="A306" s="338" t="s">
        <v>1983</v>
      </c>
      <c r="B306" s="27">
        <f>VLOOKUP(A306,'Northern Branch Phase II Debris'!A:F,2,FALSE)</f>
        <v>100</v>
      </c>
      <c r="C306" s="27" t="str">
        <f>VLOOKUP(A306,'Northern Branch Phase II Debris'!A:F,3,FALSE)</f>
        <v>Braland Place</v>
      </c>
      <c r="D306" s="335" t="e">
        <f>VLOOKUP(A306,'Go Aheads'!A:H,8,FALSE)</f>
        <v>#N/A</v>
      </c>
      <c r="E306" s="69" t="s">
        <v>7323</v>
      </c>
      <c r="F306" s="336">
        <f>VLOOKUP(A306,'Northern Branch Phase II Debris'!A:F,4,FALSE)</f>
        <v>0</v>
      </c>
      <c r="G306" s="337" t="e">
        <f>VLOOKUP(A306,'Go Aheads'!A:G,6,FALSE)</f>
        <v>#N/A</v>
      </c>
      <c r="H306" s="332"/>
      <c r="P306" s="333"/>
      <c r="Q306" s="333"/>
      <c r="R306" s="333"/>
      <c r="S306" s="333"/>
      <c r="T306" s="333"/>
      <c r="U306" s="333"/>
      <c r="V306" s="333"/>
      <c r="W306" s="333"/>
      <c r="X306" s="333"/>
      <c r="Y306" s="333"/>
      <c r="Z306" s="333"/>
      <c r="AA306" s="333"/>
      <c r="AB306" s="333"/>
      <c r="AC306" s="333"/>
      <c r="AD306" s="333"/>
      <c r="AE306" s="333"/>
      <c r="AF306" s="333"/>
      <c r="AG306" s="333"/>
    </row>
    <row r="307" spans="1:33" ht="15.75">
      <c r="A307" s="338" t="s">
        <v>1630</v>
      </c>
      <c r="B307" s="27">
        <f>VLOOKUP(A307,'Northern Branch Phase II Debris'!A:F,2,FALSE)</f>
        <v>5</v>
      </c>
      <c r="C307" s="27" t="str">
        <f>VLOOKUP(A307,'Northern Branch Phase II Debris'!A:F,3,FALSE)</f>
        <v>Chipmunk Court</v>
      </c>
      <c r="D307" s="335">
        <f>VLOOKUP(A307,'Go Aheads'!A:H,8,FALSE)</f>
        <v>4</v>
      </c>
      <c r="E307" s="69" t="s">
        <v>7455</v>
      </c>
      <c r="F307" s="336">
        <f>VLOOKUP(A307,'Northern Branch Phase II Debris'!A:F,4,FALSE)</f>
        <v>5</v>
      </c>
      <c r="G307" s="337">
        <f>VLOOKUP(A307,'Go Aheads'!A:G,6,FALSE)</f>
        <v>44334</v>
      </c>
      <c r="H307" s="332"/>
      <c r="P307" s="333"/>
      <c r="Q307" s="333"/>
      <c r="R307" s="333"/>
      <c r="S307" s="333"/>
      <c r="T307" s="333"/>
      <c r="U307" s="333"/>
      <c r="V307" s="333"/>
      <c r="W307" s="333"/>
      <c r="X307" s="333"/>
      <c r="Y307" s="333"/>
      <c r="Z307" s="333"/>
      <c r="AA307" s="333"/>
      <c r="AB307" s="333"/>
      <c r="AC307" s="333"/>
      <c r="AD307" s="333"/>
      <c r="AE307" s="333"/>
      <c r="AF307" s="333"/>
      <c r="AG307" s="333"/>
    </row>
    <row r="308" spans="1:33" ht="15.75">
      <c r="A308" s="338" t="s">
        <v>1914</v>
      </c>
      <c r="B308" s="27">
        <f>VLOOKUP(A308,'Northern Branch Phase II Debris'!A:F,2,FALSE)</f>
        <v>62</v>
      </c>
      <c r="C308" s="27" t="str">
        <f>VLOOKUP(A308,'Northern Branch Phase II Debris'!A:F,3,FALSE)</f>
        <v>Issaquah Road</v>
      </c>
      <c r="D308" s="335">
        <f>VLOOKUP(A308,'Go Aheads'!A:H,8,FALSE)</f>
        <v>15</v>
      </c>
      <c r="E308" s="376" t="s">
        <v>7456</v>
      </c>
      <c r="F308" s="336">
        <f>VLOOKUP(A308,'Northern Branch Phase II Debris'!A:F,4,FALSE)</f>
        <v>15</v>
      </c>
      <c r="G308" s="337">
        <f>VLOOKUP(A308,'Go Aheads'!A:G,6,FALSE)</f>
        <v>44334</v>
      </c>
      <c r="H308" s="332"/>
      <c r="P308" s="333"/>
      <c r="Q308" s="333"/>
      <c r="R308" s="333"/>
      <c r="S308" s="333"/>
      <c r="T308" s="333"/>
      <c r="U308" s="333"/>
      <c r="V308" s="333"/>
      <c r="W308" s="333"/>
      <c r="X308" s="333"/>
      <c r="Y308" s="333"/>
      <c r="Z308" s="333"/>
      <c r="AA308" s="333"/>
      <c r="AB308" s="333"/>
      <c r="AC308" s="333"/>
      <c r="AD308" s="333"/>
      <c r="AE308" s="333"/>
      <c r="AF308" s="333"/>
      <c r="AG308" s="333"/>
    </row>
    <row r="309" spans="1:33" ht="15.75">
      <c r="A309" s="338" t="s">
        <v>1281</v>
      </c>
      <c r="B309" s="27">
        <f>VLOOKUP(A309,'Northern Branch Phase II Debris'!A:F,2,FALSE)</f>
        <v>225</v>
      </c>
      <c r="C309" s="27" t="str">
        <f>VLOOKUP(A309,'Northern Branch Phase II Debris'!A:F,3,FALSE)</f>
        <v>Graystone Lane</v>
      </c>
      <c r="D309" s="335">
        <f>VLOOKUP(A309,'Go Aheads'!A:H,8,FALSE)</f>
        <v>7</v>
      </c>
      <c r="E309" s="376" t="s">
        <v>7457</v>
      </c>
      <c r="F309" s="336">
        <f>VLOOKUP(A309,'Northern Branch Phase II Debris'!A:F,4,FALSE)</f>
        <v>9</v>
      </c>
      <c r="G309" s="337">
        <f>VLOOKUP(A309,'Go Aheads'!A:G,6,FALSE)</f>
        <v>44334</v>
      </c>
      <c r="H309" s="332"/>
      <c r="P309" s="333"/>
      <c r="Q309" s="333"/>
      <c r="R309" s="333"/>
      <c r="S309" s="333"/>
      <c r="T309" s="333"/>
      <c r="U309" s="333"/>
      <c r="V309" s="333"/>
      <c r="W309" s="333"/>
      <c r="X309" s="333"/>
      <c r="Y309" s="333"/>
      <c r="Z309" s="333"/>
      <c r="AA309" s="333"/>
      <c r="AB309" s="333"/>
      <c r="AC309" s="333"/>
      <c r="AD309" s="333"/>
      <c r="AE309" s="333"/>
      <c r="AF309" s="333"/>
      <c r="AG309" s="333"/>
    </row>
    <row r="310" spans="1:33" ht="31.5">
      <c r="A310" s="338" t="s">
        <v>1812</v>
      </c>
      <c r="B310" s="27">
        <f>VLOOKUP(A310,'Northern Branch Phase II Debris'!A:F,2,FALSE)</f>
        <v>67</v>
      </c>
      <c r="C310" s="27" t="str">
        <f>VLOOKUP(A310,'Northern Branch Phase II Debris'!A:F,3,FALSE)</f>
        <v>Canyon Creek Road</v>
      </c>
      <c r="D310" s="335">
        <f>VLOOKUP(A310,'Go Aheads'!A:H,8,FALSE)</f>
        <v>8</v>
      </c>
      <c r="E310" s="376" t="s">
        <v>7458</v>
      </c>
      <c r="F310" s="336">
        <f>VLOOKUP(A310,'Northern Branch Phase II Debris'!A:F,4,FALSE)</f>
        <v>9</v>
      </c>
      <c r="G310" s="337">
        <f>VLOOKUP(A310,'Go Aheads'!A:G,6,FALSE)</f>
        <v>44334</v>
      </c>
      <c r="H310" s="332"/>
      <c r="P310" s="333"/>
      <c r="Q310" s="333"/>
      <c r="R310" s="333"/>
      <c r="S310" s="333"/>
      <c r="T310" s="333"/>
      <c r="U310" s="333"/>
      <c r="V310" s="333"/>
      <c r="W310" s="333"/>
      <c r="X310" s="333"/>
      <c r="Y310" s="333"/>
      <c r="Z310" s="333"/>
      <c r="AA310" s="333"/>
      <c r="AB310" s="333"/>
      <c r="AC310" s="333"/>
      <c r="AD310" s="333"/>
      <c r="AE310" s="333"/>
      <c r="AF310" s="333"/>
      <c r="AG310" s="333"/>
    </row>
    <row r="311" spans="1:33" ht="15.75">
      <c r="A311" s="338" t="s">
        <v>1977</v>
      </c>
      <c r="B311" s="27" t="str">
        <f>VLOOKUP(A311,'Northern Branch Phase II Debris'!A:F,2,FALSE)</f>
        <v>071-390-018-000</v>
      </c>
      <c r="C311" s="27" t="str">
        <f>VLOOKUP(A311,'Northern Branch Phase II Debris'!A:F,3,FALSE)</f>
        <v>Chipmunk Court</v>
      </c>
      <c r="D311" s="335">
        <f>VLOOKUP(A311,'Go Aheads'!A:H,8,FALSE)</f>
        <v>5</v>
      </c>
      <c r="E311" s="376" t="s">
        <v>7459</v>
      </c>
      <c r="F311" s="336">
        <f>VLOOKUP(A311,'Northern Branch Phase II Debris'!A:F,4,FALSE)</f>
        <v>5</v>
      </c>
      <c r="G311" s="337">
        <f>VLOOKUP(A311,'Go Aheads'!A:G,6,FALSE)</f>
        <v>44334</v>
      </c>
      <c r="H311" s="332"/>
      <c r="P311" s="333"/>
      <c r="Q311" s="333"/>
      <c r="R311" s="333"/>
      <c r="S311" s="333"/>
      <c r="T311" s="333"/>
      <c r="U311" s="333"/>
      <c r="V311" s="333"/>
      <c r="W311" s="333"/>
      <c r="X311" s="333"/>
      <c r="Y311" s="333"/>
      <c r="Z311" s="333"/>
      <c r="AA311" s="333"/>
      <c r="AB311" s="333"/>
      <c r="AC311" s="333"/>
      <c r="AD311" s="333"/>
      <c r="AE311" s="333"/>
      <c r="AF311" s="333"/>
      <c r="AG311" s="333"/>
    </row>
    <row r="312" spans="1:33" ht="15.75">
      <c r="A312" s="338" t="s">
        <v>728</v>
      </c>
      <c r="B312" s="27">
        <f>VLOOKUP(A312,'Northern Branch Phase II Debris'!A:F,2,FALSE)</f>
        <v>126</v>
      </c>
      <c r="C312" s="27" t="str">
        <f>VLOOKUP(A312,'Northern Branch Phase II Debris'!A:F,3,FALSE)</f>
        <v>Graystone Lane</v>
      </c>
      <c r="D312" s="335">
        <f>VLOOKUP(A312,'Go Aheads'!A:H,8,FALSE)</f>
        <v>3</v>
      </c>
      <c r="E312" s="376" t="s">
        <v>7460</v>
      </c>
      <c r="F312" s="336">
        <f>VLOOKUP(A312,'Northern Branch Phase II Debris'!A:F,4,FALSE)</f>
        <v>4</v>
      </c>
      <c r="G312" s="337">
        <f>VLOOKUP(A312,'Go Aheads'!A:G,6,FALSE)</f>
        <v>44334</v>
      </c>
      <c r="H312" s="332"/>
      <c r="P312" s="333"/>
      <c r="Q312" s="333"/>
      <c r="R312" s="333"/>
      <c r="S312" s="333"/>
      <c r="T312" s="333"/>
      <c r="U312" s="333"/>
      <c r="V312" s="333"/>
      <c r="W312" s="333"/>
      <c r="X312" s="333"/>
      <c r="Y312" s="333"/>
      <c r="Z312" s="333"/>
      <c r="AA312" s="333"/>
      <c r="AB312" s="333"/>
      <c r="AC312" s="333"/>
      <c r="AD312" s="333"/>
      <c r="AE312" s="333"/>
      <c r="AF312" s="333"/>
      <c r="AG312" s="333"/>
    </row>
    <row r="313" spans="1:33" ht="15.75">
      <c r="A313" s="338" t="s">
        <v>738</v>
      </c>
      <c r="B313" s="27">
        <f>VLOOKUP(A313,'Northern Branch Phase II Debris'!A:F,2,FALSE)</f>
        <v>46</v>
      </c>
      <c r="C313" s="27" t="str">
        <f>VLOOKUP(A313,'Northern Branch Phase II Debris'!A:F,3,FALSE)</f>
        <v>Rollos Trail</v>
      </c>
      <c r="D313" s="335">
        <f>VLOOKUP(A313,'Go Aheads'!A:H,8,FALSE)</f>
        <v>9</v>
      </c>
      <c r="E313" s="376" t="s">
        <v>7461</v>
      </c>
      <c r="F313" s="336">
        <f>VLOOKUP(A313,'Northern Branch Phase II Debris'!A:F,4,FALSE)</f>
        <v>9</v>
      </c>
      <c r="G313" s="337">
        <f>VLOOKUP(A313,'Go Aheads'!A:G,6,FALSE)</f>
        <v>44334</v>
      </c>
      <c r="H313" s="332"/>
      <c r="P313" s="333"/>
      <c r="Q313" s="333"/>
      <c r="R313" s="333"/>
      <c r="S313" s="333"/>
      <c r="T313" s="333"/>
      <c r="U313" s="333"/>
      <c r="V313" s="333"/>
      <c r="W313" s="333"/>
      <c r="X313" s="333"/>
      <c r="Y313" s="333"/>
      <c r="Z313" s="333"/>
      <c r="AA313" s="333"/>
      <c r="AB313" s="333"/>
      <c r="AC313" s="333"/>
      <c r="AD313" s="333"/>
      <c r="AE313" s="333"/>
      <c r="AF313" s="333"/>
      <c r="AG313" s="333"/>
    </row>
    <row r="314" spans="1:33" ht="15.75">
      <c r="A314" s="338" t="s">
        <v>727</v>
      </c>
      <c r="B314" s="27" t="str">
        <f>VLOOKUP(A314,'Northern Branch Phase II Debris'!A:F,2,FALSE)</f>
        <v>071-390-004-000</v>
      </c>
      <c r="C314" s="27" t="str">
        <f>VLOOKUP(A314,'Northern Branch Phase II Debris'!A:F,3,FALSE)</f>
        <v>Graystone Lane</v>
      </c>
      <c r="D314" s="335">
        <f>VLOOKUP(A314,'Go Aheads'!A:H,8,FALSE)</f>
        <v>2</v>
      </c>
      <c r="E314" s="376" t="s">
        <v>7462</v>
      </c>
      <c r="F314" s="336">
        <f>VLOOKUP(A314,'Northern Branch Phase II Debris'!A:F,4,FALSE)</f>
        <v>2</v>
      </c>
      <c r="G314" s="337">
        <f>VLOOKUP(A314,'Go Aheads'!A:G,6,FALSE)</f>
        <v>44334</v>
      </c>
      <c r="H314" s="332"/>
      <c r="P314" s="333"/>
      <c r="Q314" s="333"/>
      <c r="R314" s="333"/>
      <c r="S314" s="333"/>
      <c r="T314" s="333"/>
      <c r="U314" s="333"/>
      <c r="V314" s="333"/>
      <c r="W314" s="333"/>
      <c r="X314" s="333"/>
      <c r="Y314" s="333"/>
      <c r="Z314" s="333"/>
      <c r="AA314" s="333"/>
      <c r="AB314" s="333"/>
      <c r="AC314" s="333"/>
      <c r="AD314" s="333"/>
      <c r="AE314" s="333"/>
      <c r="AF314" s="333"/>
      <c r="AG314" s="333"/>
    </row>
    <row r="315" spans="1:33" ht="15.75">
      <c r="A315" s="338" t="s">
        <v>1912</v>
      </c>
      <c r="B315" s="27">
        <f>VLOOKUP(A315,'Northern Branch Phase II Debris'!A:F,2,FALSE)</f>
        <v>104</v>
      </c>
      <c r="C315" s="27" t="str">
        <f>VLOOKUP(A315,'Northern Branch Phase II Debris'!A:F,3,FALSE)</f>
        <v>Pine Tree Lane</v>
      </c>
      <c r="D315" s="335">
        <f>VLOOKUP(A315,'Go Aheads'!A:H,8,FALSE)</f>
        <v>4</v>
      </c>
      <c r="E315" s="376" t="s">
        <v>7463</v>
      </c>
      <c r="F315" s="336">
        <f>VLOOKUP(A315,'Northern Branch Phase II Debris'!A:F,4,FALSE)</f>
        <v>5</v>
      </c>
      <c r="G315" s="337">
        <f>VLOOKUP(A315,'Go Aheads'!A:G,6,FALSE)</f>
        <v>44334</v>
      </c>
      <c r="H315" s="332"/>
      <c r="P315" s="333"/>
      <c r="Q315" s="333"/>
      <c r="R315" s="333"/>
      <c r="S315" s="333"/>
      <c r="T315" s="333"/>
      <c r="U315" s="333"/>
      <c r="V315" s="333"/>
      <c r="W315" s="333"/>
      <c r="X315" s="333"/>
      <c r="Y315" s="333"/>
      <c r="Z315" s="333"/>
      <c r="AA315" s="333"/>
      <c r="AB315" s="333"/>
      <c r="AC315" s="333"/>
      <c r="AD315" s="333"/>
      <c r="AE315" s="333"/>
      <c r="AF315" s="333"/>
      <c r="AG315" s="333"/>
    </row>
    <row r="316" spans="1:33" ht="15.75">
      <c r="A316" s="338" t="s">
        <v>1231</v>
      </c>
      <c r="B316" s="27">
        <f>VLOOKUP(A316,'Northern Branch Phase II Debris'!A:F,2,FALSE)</f>
        <v>148</v>
      </c>
      <c r="C316" s="27" t="str">
        <f>VLOOKUP(A316,'Northern Branch Phase II Debris'!A:F,3,FALSE)</f>
        <v>Pine Tree Lane</v>
      </c>
      <c r="D316" s="335">
        <f>VLOOKUP(A316,'Go Aheads'!A:H,8,FALSE)</f>
        <v>4</v>
      </c>
      <c r="E316" s="376" t="s">
        <v>7464</v>
      </c>
      <c r="F316" s="336">
        <f>VLOOKUP(A316,'Northern Branch Phase II Debris'!A:F,4,FALSE)</f>
        <v>4</v>
      </c>
      <c r="G316" s="337">
        <f>VLOOKUP(A316,'Go Aheads'!A:G,6,FALSE)</f>
        <v>44334</v>
      </c>
      <c r="H316" s="332"/>
      <c r="P316" s="333"/>
      <c r="Q316" s="333"/>
      <c r="R316" s="333"/>
      <c r="S316" s="333"/>
      <c r="T316" s="333"/>
      <c r="U316" s="333"/>
      <c r="V316" s="333"/>
      <c r="W316" s="333"/>
      <c r="X316" s="333"/>
      <c r="Y316" s="333"/>
      <c r="Z316" s="333"/>
      <c r="AA316" s="333"/>
      <c r="AB316" s="333"/>
      <c r="AC316" s="333"/>
      <c r="AD316" s="333"/>
      <c r="AE316" s="333"/>
      <c r="AF316" s="333"/>
      <c r="AG316" s="333"/>
    </row>
    <row r="317" spans="1:33" ht="31.5">
      <c r="A317" s="338" t="s">
        <v>1279</v>
      </c>
      <c r="B317" s="27" t="str">
        <f>VLOOKUP(A317,'Northern Branch Phase II Debris'!A:F,2,FALSE)</f>
        <v>071-260-005-000</v>
      </c>
      <c r="C317" s="27" t="str">
        <f>VLOOKUP(A317,'Northern Branch Phase II Debris'!A:F,3,FALSE)</f>
        <v>Canyon Creek Road</v>
      </c>
      <c r="D317" s="335">
        <f>VLOOKUP(A317,'Go Aheads'!A:H,8,FALSE)</f>
        <v>2</v>
      </c>
      <c r="E317" s="376" t="s">
        <v>7465</v>
      </c>
      <c r="F317" s="336">
        <f>VLOOKUP(A317,'Northern Branch Phase II Debris'!A:F,4,FALSE)</f>
        <v>2</v>
      </c>
      <c r="G317" s="337">
        <f>VLOOKUP(A317,'Go Aheads'!A:G,6,FALSE)</f>
        <v>44334</v>
      </c>
      <c r="H317" s="332"/>
      <c r="P317" s="333"/>
      <c r="Q317" s="333"/>
      <c r="R317" s="333"/>
      <c r="S317" s="333"/>
      <c r="T317" s="333"/>
      <c r="U317" s="333"/>
      <c r="V317" s="333"/>
      <c r="W317" s="333"/>
      <c r="X317" s="333"/>
      <c r="Y317" s="333"/>
      <c r="Z317" s="333"/>
      <c r="AA317" s="333"/>
      <c r="AB317" s="333"/>
      <c r="AC317" s="333"/>
      <c r="AD317" s="333"/>
      <c r="AE317" s="333"/>
      <c r="AF317" s="333"/>
      <c r="AG317" s="333"/>
    </row>
    <row r="318" spans="1:33" ht="31.5">
      <c r="A318" s="338" t="s">
        <v>422</v>
      </c>
      <c r="B318" s="27" t="str">
        <f>VLOOKUP(A318,'Northern Branch Phase II Debris'!A:F,2,FALSE)</f>
        <v>062-390-033-000</v>
      </c>
      <c r="C318" s="27" t="str">
        <f>VLOOKUP(A318,'Northern Branch Phase II Debris'!A:F,3,FALSE)</f>
        <v>Oroville Quincy Highway</v>
      </c>
      <c r="D318" s="335">
        <f>VLOOKUP(A318,'Go Aheads'!A:H,8,FALSE)</f>
        <v>1</v>
      </c>
      <c r="E318" s="375" t="s">
        <v>7305</v>
      </c>
      <c r="F318" s="336">
        <f>VLOOKUP(A318,'Northern Branch Phase II Debris'!A:F,4,FALSE)</f>
        <v>1</v>
      </c>
      <c r="G318" s="337">
        <f>VLOOKUP(A318,'Go Aheads'!A:G,6,FALSE)</f>
        <v>44331</v>
      </c>
      <c r="H318" s="332"/>
      <c r="P318" s="333"/>
      <c r="Q318" s="333"/>
      <c r="R318" s="333"/>
      <c r="S318" s="333"/>
      <c r="T318" s="333"/>
      <c r="U318" s="333"/>
      <c r="V318" s="333"/>
      <c r="W318" s="333"/>
      <c r="X318" s="333"/>
      <c r="Y318" s="333"/>
      <c r="Z318" s="333"/>
      <c r="AA318" s="333"/>
      <c r="AB318" s="333"/>
      <c r="AC318" s="333"/>
      <c r="AD318" s="333"/>
      <c r="AE318" s="333"/>
      <c r="AF318" s="333"/>
      <c r="AG318" s="333"/>
    </row>
    <row r="319" spans="1:33" ht="15.75">
      <c r="A319" s="338" t="s">
        <v>1736</v>
      </c>
      <c r="B319" s="27">
        <f>VLOOKUP(A319,'Northern Branch Phase II Debris'!A:F,2,FALSE)</f>
        <v>62</v>
      </c>
      <c r="C319" s="27" t="str">
        <f>VLOOKUP(A319,'Northern Branch Phase II Debris'!A:F,3,FALSE)</f>
        <v>Bear Cub Circle</v>
      </c>
      <c r="D319" s="335">
        <f>VLOOKUP(A319,'Go Aheads'!A:H,8,FALSE)</f>
        <v>6</v>
      </c>
      <c r="E319" s="69" t="s">
        <v>7566</v>
      </c>
      <c r="F319" s="336">
        <f>VLOOKUP(A319,'Northern Branch Phase II Debris'!A:F,4,FALSE)</f>
        <v>8</v>
      </c>
      <c r="G319" s="337">
        <f>VLOOKUP(A319,'Go Aheads'!A:G,6,FALSE)</f>
        <v>44335</v>
      </c>
      <c r="H319" s="332"/>
      <c r="P319" s="333"/>
      <c r="Q319" s="333"/>
      <c r="R319" s="333"/>
      <c r="S319" s="333"/>
      <c r="T319" s="333"/>
      <c r="U319" s="333"/>
      <c r="V319" s="333"/>
      <c r="W319" s="333"/>
      <c r="X319" s="333"/>
      <c r="Y319" s="333"/>
      <c r="Z319" s="333"/>
      <c r="AA319" s="333"/>
      <c r="AB319" s="333"/>
      <c r="AC319" s="333"/>
      <c r="AD319" s="333"/>
      <c r="AE319" s="333"/>
      <c r="AF319" s="333"/>
      <c r="AG319" s="333"/>
    </row>
    <row r="320" spans="1:33" ht="31.5">
      <c r="A320" s="338" t="s">
        <v>938</v>
      </c>
      <c r="B320" s="27">
        <f>VLOOKUP(A320,'Northern Branch Phase II Debris'!A:F,2,FALSE)</f>
        <v>586</v>
      </c>
      <c r="C320" s="27" t="str">
        <f>VLOOKUP(A320,'Northern Branch Phase II Debris'!A:F,3,FALSE)</f>
        <v>Canyon Creek Road</v>
      </c>
      <c r="D320" s="335" t="e">
        <f>VLOOKUP(A320,'Go Aheads'!A:H,8,FALSE)</f>
        <v>#N/A</v>
      </c>
      <c r="E320" s="377" t="s">
        <v>7567</v>
      </c>
      <c r="F320" s="336">
        <f>VLOOKUP(A320,'Northern Branch Phase II Debris'!A:F,4,FALSE)</f>
        <v>16</v>
      </c>
      <c r="G320" s="337" t="e">
        <f>VLOOKUP(A320,'Go Aheads'!A:G,6,FALSE)</f>
        <v>#N/A</v>
      </c>
      <c r="H320" s="332"/>
      <c r="P320" s="333"/>
      <c r="Q320" s="333"/>
      <c r="R320" s="333"/>
      <c r="S320" s="333"/>
      <c r="T320" s="333"/>
      <c r="U320" s="333"/>
      <c r="V320" s="333"/>
      <c r="W320" s="333"/>
      <c r="X320" s="333"/>
      <c r="Y320" s="333"/>
      <c r="Z320" s="333"/>
      <c r="AA320" s="333"/>
      <c r="AB320" s="333"/>
      <c r="AC320" s="333"/>
      <c r="AD320" s="333"/>
      <c r="AE320" s="333"/>
      <c r="AF320" s="333"/>
      <c r="AG320" s="333"/>
    </row>
    <row r="321" spans="1:33" ht="31.5">
      <c r="A321" s="338" t="s">
        <v>1587</v>
      </c>
      <c r="B321" s="27">
        <f>VLOOKUP(A321,'Northern Branch Phase II Debris'!A:F,2,FALSE)</f>
        <v>23</v>
      </c>
      <c r="C321" s="27" t="str">
        <f>VLOOKUP(A321,'Northern Branch Phase II Debris'!A:F,3,FALSE)</f>
        <v>Simpson Ranch Road</v>
      </c>
      <c r="D321" s="335">
        <f>VLOOKUP(A321,'Go Aheads'!A:H,8,FALSE)</f>
        <v>5</v>
      </c>
      <c r="E321" s="69" t="s">
        <v>7568</v>
      </c>
      <c r="F321" s="336">
        <f>VLOOKUP(A321,'Northern Branch Phase II Debris'!A:F,4,FALSE)</f>
        <v>5</v>
      </c>
      <c r="G321" s="337">
        <f>VLOOKUP(A321,'Go Aheads'!A:G,6,FALSE)</f>
        <v>44335</v>
      </c>
      <c r="H321" s="332"/>
      <c r="P321" s="333"/>
      <c r="Q321" s="333"/>
      <c r="R321" s="333"/>
      <c r="S321" s="333"/>
      <c r="T321" s="333"/>
      <c r="U321" s="333"/>
      <c r="V321" s="333"/>
      <c r="W321" s="333"/>
      <c r="X321" s="333"/>
      <c r="Y321" s="333"/>
      <c r="Z321" s="333"/>
      <c r="AA321" s="333"/>
      <c r="AB321" s="333"/>
      <c r="AC321" s="333"/>
      <c r="AD321" s="333"/>
      <c r="AE321" s="333"/>
      <c r="AF321" s="333"/>
      <c r="AG321" s="333"/>
    </row>
    <row r="322" spans="1:33" ht="31.5">
      <c r="A322" s="338" t="s">
        <v>1569</v>
      </c>
      <c r="B322" s="27">
        <f>VLOOKUP(A322,'Northern Branch Phase II Debris'!A:F,2,FALSE)</f>
        <v>275</v>
      </c>
      <c r="C322" s="27" t="str">
        <f>VLOOKUP(A322,'Northern Branch Phase II Debris'!A:F,3,FALSE)</f>
        <v>Harrison Springs Road</v>
      </c>
      <c r="D322" s="335">
        <f>VLOOKUP(A322,'Go Aheads'!A:H,8,FALSE)</f>
        <v>1</v>
      </c>
      <c r="E322" s="69" t="s">
        <v>7569</v>
      </c>
      <c r="F322" s="336">
        <f>VLOOKUP(A322,'Northern Branch Phase II Debris'!A:F,4,FALSE)</f>
        <v>2</v>
      </c>
      <c r="G322" s="337">
        <f>VLOOKUP(A322,'Go Aheads'!A:G,6,FALSE)</f>
        <v>44335</v>
      </c>
      <c r="H322" s="332"/>
      <c r="P322" s="333"/>
      <c r="Q322" s="333"/>
      <c r="R322" s="333"/>
      <c r="S322" s="333"/>
      <c r="T322" s="333"/>
      <c r="U322" s="333"/>
      <c r="V322" s="333"/>
      <c r="W322" s="333"/>
      <c r="X322" s="333"/>
      <c r="Y322" s="333"/>
      <c r="Z322" s="333"/>
      <c r="AA322" s="333"/>
      <c r="AB322" s="333"/>
      <c r="AC322" s="333"/>
      <c r="AD322" s="333"/>
      <c r="AE322" s="333"/>
      <c r="AF322" s="333"/>
      <c r="AG322" s="333"/>
    </row>
    <row r="323" spans="1:33" ht="15.75">
      <c r="A323" s="338" t="s">
        <v>1602</v>
      </c>
      <c r="B323" s="27">
        <f>VLOOKUP(A323,'Northern Branch Phase II Debris'!A:F,2,FALSE)</f>
        <v>26</v>
      </c>
      <c r="C323" s="27" t="str">
        <f>VLOOKUP(A323,'Northern Branch Phase II Debris'!A:F,3,FALSE)</f>
        <v>Menzie Lane</v>
      </c>
      <c r="D323" s="335">
        <f>VLOOKUP(A323,'Go Aheads'!A:H,8,FALSE)</f>
        <v>5</v>
      </c>
      <c r="E323" s="69" t="s">
        <v>7570</v>
      </c>
      <c r="F323" s="336">
        <f>VLOOKUP(A323,'Northern Branch Phase II Debris'!A:F,4,FALSE)</f>
        <v>5</v>
      </c>
      <c r="G323" s="337">
        <f>VLOOKUP(A323,'Go Aheads'!A:G,6,FALSE)</f>
        <v>44335</v>
      </c>
      <c r="H323" s="332"/>
      <c r="P323" s="333"/>
      <c r="Q323" s="333"/>
      <c r="R323" s="333"/>
      <c r="S323" s="333"/>
      <c r="T323" s="333"/>
      <c r="U323" s="333"/>
      <c r="V323" s="333"/>
      <c r="W323" s="333"/>
      <c r="X323" s="333"/>
      <c r="Y323" s="333"/>
      <c r="Z323" s="333"/>
      <c r="AA323" s="333"/>
      <c r="AB323" s="333"/>
      <c r="AC323" s="333"/>
      <c r="AD323" s="333"/>
      <c r="AE323" s="333"/>
      <c r="AF323" s="333"/>
      <c r="AG323" s="333"/>
    </row>
    <row r="324" spans="1:33" ht="15.75">
      <c r="A324" s="338" t="s">
        <v>1077</v>
      </c>
      <c r="B324" s="27">
        <f>VLOOKUP(A324,'Northern Branch Phase II Debris'!A:F,2,FALSE)</f>
        <v>155</v>
      </c>
      <c r="C324" s="27" t="str">
        <f>VLOOKUP(A324,'Northern Branch Phase II Debris'!A:F,3,FALSE)</f>
        <v>Webster Road</v>
      </c>
      <c r="D324" s="335">
        <f>VLOOKUP(A324,'Go Aheads'!A:H,8,FALSE)</f>
        <v>1</v>
      </c>
      <c r="E324" s="69" t="s">
        <v>7571</v>
      </c>
      <c r="F324" s="336">
        <f>VLOOKUP(A324,'Northern Branch Phase II Debris'!A:F,4,FALSE)</f>
        <v>3</v>
      </c>
      <c r="G324" s="337">
        <f>VLOOKUP(A324,'Go Aheads'!A:G,6,FALSE)</f>
        <v>44335</v>
      </c>
      <c r="H324" s="332"/>
      <c r="P324" s="333"/>
      <c r="Q324" s="333"/>
      <c r="R324" s="333"/>
      <c r="S324" s="333"/>
      <c r="T324" s="333"/>
      <c r="U324" s="333"/>
      <c r="V324" s="333"/>
      <c r="W324" s="333"/>
      <c r="X324" s="333"/>
      <c r="Y324" s="333"/>
      <c r="Z324" s="333"/>
      <c r="AA324" s="333"/>
      <c r="AB324" s="333"/>
      <c r="AC324" s="333"/>
      <c r="AD324" s="333"/>
      <c r="AE324" s="333"/>
      <c r="AF324" s="333"/>
      <c r="AG324" s="333"/>
    </row>
    <row r="325" spans="1:33" ht="15.75">
      <c r="A325" s="378" t="s">
        <v>1936</v>
      </c>
      <c r="B325" s="27" t="str">
        <f>VLOOKUP(A325,'Northern Branch Phase II Debris'!A:F,2,FALSE)</f>
        <v>062-730-006-000</v>
      </c>
      <c r="C325" s="27" t="str">
        <f>VLOOKUP(A325,'Northern Branch Phase II Debris'!A:F,3,FALSE)</f>
        <v>SEC 35-21-5-E</v>
      </c>
      <c r="D325" s="335">
        <f>VLOOKUP(A325,'Go Aheads'!A:H,8,FALSE)</f>
        <v>8</v>
      </c>
      <c r="E325" s="69" t="s">
        <v>7572</v>
      </c>
      <c r="F325" s="336">
        <f>VLOOKUP(A325,'Northern Branch Phase II Debris'!A:F,4,FALSE)</f>
        <v>10</v>
      </c>
      <c r="G325" s="337">
        <f>VLOOKUP(A325,'Go Aheads'!A:G,6,FALSE)</f>
        <v>44335</v>
      </c>
      <c r="H325" s="332"/>
      <c r="P325" s="333"/>
      <c r="Q325" s="333"/>
      <c r="R325" s="333"/>
      <c r="S325" s="333"/>
      <c r="T325" s="333"/>
      <c r="U325" s="333"/>
      <c r="V325" s="333"/>
      <c r="W325" s="333"/>
      <c r="X325" s="333"/>
      <c r="Y325" s="333"/>
      <c r="Z325" s="333"/>
      <c r="AA325" s="333"/>
      <c r="AB325" s="333"/>
      <c r="AC325" s="333"/>
      <c r="AD325" s="333"/>
      <c r="AE325" s="333"/>
      <c r="AF325" s="333"/>
      <c r="AG325" s="333"/>
    </row>
    <row r="326" spans="1:33" ht="31.5">
      <c r="A326" s="338" t="s">
        <v>2016</v>
      </c>
      <c r="B326" s="27" t="str">
        <f>VLOOKUP(A326,'Northern Branch Phase II Debris'!A:F,2,FALSE)</f>
        <v>071-320-006-000</v>
      </c>
      <c r="C326" s="27" t="str">
        <f>VLOOKUP(A326,'Northern Branch Phase II Debris'!A:F,3,FALSE)</f>
        <v>Indian Cemetery Road</v>
      </c>
      <c r="D326" s="335">
        <f>VLOOKUP(A326,'Go Aheads'!A:H,8,FALSE)</f>
        <v>4</v>
      </c>
      <c r="E326" s="69" t="s">
        <v>7573</v>
      </c>
      <c r="F326" s="336">
        <f>VLOOKUP(A326,'Northern Branch Phase II Debris'!A:F,4,FALSE)</f>
        <v>4</v>
      </c>
      <c r="G326" s="337">
        <f>VLOOKUP(A326,'Go Aheads'!A:G,6,FALSE)</f>
        <v>44335</v>
      </c>
      <c r="H326" s="332"/>
      <c r="P326" s="333"/>
      <c r="Q326" s="333"/>
      <c r="R326" s="333"/>
      <c r="S326" s="333"/>
      <c r="T326" s="333"/>
      <c r="U326" s="333"/>
      <c r="V326" s="333"/>
      <c r="W326" s="333"/>
      <c r="X326" s="333"/>
      <c r="Y326" s="333"/>
      <c r="Z326" s="333"/>
      <c r="AA326" s="333"/>
      <c r="AB326" s="333"/>
      <c r="AC326" s="333"/>
      <c r="AD326" s="333"/>
      <c r="AE326" s="333"/>
      <c r="AF326" s="333"/>
      <c r="AG326" s="333"/>
    </row>
    <row r="327" spans="1:33" ht="15.75">
      <c r="A327" s="338" t="s">
        <v>1285</v>
      </c>
      <c r="B327" s="27">
        <f>VLOOKUP(A327,'Northern Branch Phase II Debris'!A:F,2,FALSE)</f>
        <v>21</v>
      </c>
      <c r="C327" s="27" t="str">
        <f>VLOOKUP(A327,'Northern Branch Phase II Debris'!A:F,3,FALSE)</f>
        <v>Pam R Lane</v>
      </c>
      <c r="D327" s="335">
        <f>VLOOKUP(A327,'Go Aheads'!A:H,8,FALSE)</f>
        <v>7</v>
      </c>
      <c r="E327" s="69" t="s">
        <v>7574</v>
      </c>
      <c r="F327" s="336">
        <f>VLOOKUP(A327,'Northern Branch Phase II Debris'!A:F,4,FALSE)</f>
        <v>5</v>
      </c>
      <c r="G327" s="337">
        <f>VLOOKUP(A327,'Go Aheads'!A:G,6,FALSE)</f>
        <v>44335</v>
      </c>
      <c r="H327" s="332"/>
      <c r="P327" s="333"/>
      <c r="Q327" s="333"/>
      <c r="R327" s="333"/>
      <c r="S327" s="333"/>
      <c r="T327" s="333"/>
      <c r="U327" s="333"/>
      <c r="V327" s="333"/>
      <c r="W327" s="333"/>
      <c r="X327" s="333"/>
      <c r="Y327" s="333"/>
      <c r="Z327" s="333"/>
      <c r="AA327" s="333"/>
      <c r="AB327" s="333"/>
      <c r="AC327" s="333"/>
      <c r="AD327" s="333"/>
      <c r="AE327" s="333"/>
      <c r="AF327" s="333"/>
      <c r="AG327" s="333"/>
    </row>
    <row r="328" spans="1:33" ht="15.75">
      <c r="A328" s="338" t="s">
        <v>1287</v>
      </c>
      <c r="B328" s="27">
        <f>VLOOKUP(A328,'Northern Branch Phase II Debris'!A:F,2,FALSE)</f>
        <v>84</v>
      </c>
      <c r="C328" s="27" t="str">
        <f>VLOOKUP(A328,'Northern Branch Phase II Debris'!A:F,3,FALSE)</f>
        <v>Pam R Lane</v>
      </c>
      <c r="D328" s="335">
        <f>VLOOKUP(A328,'Go Aheads'!A:H,8,FALSE)</f>
        <v>3</v>
      </c>
      <c r="E328" s="69" t="s">
        <v>7575</v>
      </c>
      <c r="F328" s="336">
        <f>VLOOKUP(A328,'Northern Branch Phase II Debris'!A:F,4,FALSE)</f>
        <v>3</v>
      </c>
      <c r="G328" s="337">
        <f>VLOOKUP(A328,'Go Aheads'!A:G,6,FALSE)</f>
        <v>44335</v>
      </c>
      <c r="H328" s="332"/>
      <c r="P328" s="333"/>
      <c r="Q328" s="333"/>
      <c r="R328" s="333"/>
      <c r="S328" s="333"/>
      <c r="T328" s="333"/>
      <c r="U328" s="333"/>
      <c r="V328" s="333"/>
      <c r="W328" s="333"/>
      <c r="X328" s="333"/>
      <c r="Y328" s="333"/>
      <c r="Z328" s="333"/>
      <c r="AA328" s="333"/>
      <c r="AB328" s="333"/>
      <c r="AC328" s="333"/>
      <c r="AD328" s="333"/>
      <c r="AE328" s="333"/>
      <c r="AF328" s="333"/>
      <c r="AG328" s="333"/>
    </row>
    <row r="329" spans="1:33" ht="15.75">
      <c r="A329" s="338" t="s">
        <v>1363</v>
      </c>
      <c r="B329" s="27">
        <f>VLOOKUP(A329,'Northern Branch Phase II Debris'!A:F,2,FALSE)</f>
        <v>39</v>
      </c>
      <c r="C329" s="27" t="str">
        <f>VLOOKUP(A329,'Northern Branch Phase II Debris'!A:F,3,FALSE)</f>
        <v>Ernie Lane</v>
      </c>
      <c r="D329" s="335">
        <f>VLOOKUP(A329,'Go Aheads'!A:H,8,FALSE)</f>
        <v>10</v>
      </c>
      <c r="E329" s="69" t="s">
        <v>7576</v>
      </c>
      <c r="F329" s="336">
        <f>VLOOKUP(A329,'Northern Branch Phase II Debris'!A:F,4,FALSE)</f>
        <v>12</v>
      </c>
      <c r="G329" s="337">
        <f>VLOOKUP(A329,'Go Aheads'!A:G,6,FALSE)</f>
        <v>44335</v>
      </c>
      <c r="H329" s="332"/>
      <c r="P329" s="333"/>
      <c r="Q329" s="333"/>
      <c r="R329" s="333"/>
      <c r="S329" s="333"/>
      <c r="T329" s="333"/>
      <c r="U329" s="333"/>
      <c r="V329" s="333"/>
      <c r="W329" s="333"/>
      <c r="X329" s="333"/>
      <c r="Y329" s="333"/>
      <c r="Z329" s="333"/>
      <c r="AA329" s="333"/>
      <c r="AB329" s="333"/>
      <c r="AC329" s="333"/>
      <c r="AD329" s="333"/>
      <c r="AE329" s="333"/>
      <c r="AF329" s="333"/>
      <c r="AG329" s="333"/>
    </row>
    <row r="330" spans="1:33" ht="15.75">
      <c r="A330" s="338" t="s">
        <v>1916</v>
      </c>
      <c r="B330" s="27" t="str">
        <f>VLOOKUP(A330,'Northern Branch Phase II Debris'!A:F,2,FALSE)</f>
        <v>062-710-001-000</v>
      </c>
      <c r="C330" s="27" t="str">
        <f>VLOOKUP(A330,'Northern Branch Phase II Debris'!A:F,3,FALSE)</f>
        <v>SEC 35 T21N R5E</v>
      </c>
      <c r="D330" s="335">
        <f>VLOOKUP(A330,'Go Aheads'!A:H,8,FALSE)</f>
        <v>2</v>
      </c>
      <c r="E330" s="69" t="s">
        <v>7577</v>
      </c>
      <c r="F330" s="336">
        <f>VLOOKUP(A330,'Northern Branch Phase II Debris'!A:F,4,FALSE)</f>
        <v>2</v>
      </c>
      <c r="G330" s="337">
        <f>VLOOKUP(A330,'Go Aheads'!A:G,6,FALSE)</f>
        <v>44335</v>
      </c>
      <c r="H330" s="332"/>
      <c r="P330" s="333"/>
      <c r="Q330" s="333"/>
      <c r="R330" s="333"/>
      <c r="S330" s="333"/>
      <c r="T330" s="333"/>
      <c r="U330" s="333"/>
      <c r="V330" s="333"/>
      <c r="W330" s="333"/>
      <c r="X330" s="333"/>
      <c r="Y330" s="333"/>
      <c r="Z330" s="333"/>
      <c r="AA330" s="333"/>
      <c r="AB330" s="333"/>
      <c r="AC330" s="333"/>
      <c r="AD330" s="333"/>
      <c r="AE330" s="333"/>
      <c r="AF330" s="333"/>
      <c r="AG330" s="333"/>
    </row>
    <row r="331" spans="1:33" ht="31.5">
      <c r="A331" s="338" t="s">
        <v>424</v>
      </c>
      <c r="B331" s="27">
        <f>VLOOKUP(A331,'Northern Branch Phase II Debris'!A:F,2,FALSE)</f>
        <v>9641</v>
      </c>
      <c r="C331" s="27" t="str">
        <f>VLOOKUP(A331,'Northern Branch Phase II Debris'!A:F,3,FALSE)</f>
        <v>Oroville Quincy Highway</v>
      </c>
      <c r="D331" s="335">
        <f>VLOOKUP(A331,'Go Aheads'!A:H,8,FALSE)</f>
        <v>6</v>
      </c>
      <c r="E331" s="376" t="s">
        <v>7587</v>
      </c>
      <c r="F331" s="336">
        <f>VLOOKUP(A331,'Northern Branch Phase II Debris'!A:F,4,FALSE)</f>
        <v>4</v>
      </c>
      <c r="G331" s="337">
        <f>VLOOKUP(A331,'Go Aheads'!A:G,6,FALSE)</f>
        <v>44333</v>
      </c>
      <c r="H331" s="332"/>
      <c r="P331" s="333"/>
      <c r="Q331" s="333"/>
      <c r="R331" s="333"/>
      <c r="S331" s="333"/>
      <c r="T331" s="333"/>
      <c r="U331" s="333"/>
      <c r="V331" s="333"/>
      <c r="W331" s="333"/>
      <c r="X331" s="333"/>
      <c r="Y331" s="333"/>
      <c r="Z331" s="333"/>
      <c r="AA331" s="333"/>
      <c r="AB331" s="333"/>
      <c r="AC331" s="333"/>
      <c r="AD331" s="333"/>
      <c r="AE331" s="333"/>
      <c r="AF331" s="333"/>
      <c r="AG331" s="333"/>
    </row>
    <row r="332" spans="1:33" ht="15.75">
      <c r="A332" s="338" t="s">
        <v>1270</v>
      </c>
      <c r="B332" s="27">
        <f>VLOOKUP(A332,'Northern Branch Phase II Debris'!A:F,2,FALSE)</f>
        <v>37</v>
      </c>
      <c r="C332" s="27" t="str">
        <f>VLOOKUP(A332,'Northern Branch Phase II Debris'!A:F,3,FALSE)</f>
        <v>Cheyenne Circle</v>
      </c>
      <c r="D332" s="335">
        <f>VLOOKUP(A332,'Go Aheads'!A:H,8,FALSE)</f>
        <v>5</v>
      </c>
      <c r="E332" s="376" t="s">
        <v>7588</v>
      </c>
      <c r="F332" s="336">
        <f>VLOOKUP(A332,'Northern Branch Phase II Debris'!A:F,4,FALSE)</f>
        <v>5</v>
      </c>
      <c r="G332" s="337">
        <f>VLOOKUP(A332,'Go Aheads'!A:G,6,FALSE)</f>
        <v>44336</v>
      </c>
      <c r="H332" s="332"/>
      <c r="P332" s="333"/>
      <c r="Q332" s="333"/>
      <c r="R332" s="333"/>
      <c r="S332" s="333"/>
      <c r="T332" s="333"/>
      <c r="U332" s="333"/>
      <c r="V332" s="333"/>
      <c r="W332" s="333"/>
      <c r="X332" s="333"/>
      <c r="Y332" s="333"/>
      <c r="Z332" s="333"/>
      <c r="AA332" s="333"/>
      <c r="AB332" s="333"/>
      <c r="AC332" s="333"/>
      <c r="AD332" s="333"/>
      <c r="AE332" s="333"/>
      <c r="AF332" s="333"/>
      <c r="AG332" s="333"/>
    </row>
    <row r="333" spans="1:33" ht="15.75">
      <c r="A333" s="338" t="s">
        <v>1536</v>
      </c>
      <c r="B333" s="27">
        <f>VLOOKUP(A333,'Northern Branch Phase II Debris'!A:F,2,FALSE)</f>
        <v>40</v>
      </c>
      <c r="C333" s="27" t="str">
        <f>VLOOKUP(A333,'Northern Branch Phase II Debris'!A:F,3,FALSE)</f>
        <v>Bromilow Lane</v>
      </c>
      <c r="D333" s="335">
        <f>VLOOKUP(A333,'Go Aheads'!A:H,8,FALSE)</f>
        <v>4</v>
      </c>
      <c r="E333" s="376" t="s">
        <v>7589</v>
      </c>
      <c r="F333" s="336">
        <f>VLOOKUP(A333,'Northern Branch Phase II Debris'!A:F,4,FALSE)</f>
        <v>4</v>
      </c>
      <c r="G333" s="337">
        <f>VLOOKUP(A333,'Go Aheads'!A:G,6,FALSE)</f>
        <v>44336</v>
      </c>
      <c r="H333" s="332"/>
      <c r="P333" s="333"/>
      <c r="Q333" s="333"/>
      <c r="R333" s="333"/>
      <c r="S333" s="333"/>
      <c r="T333" s="333"/>
      <c r="U333" s="333"/>
      <c r="V333" s="333"/>
      <c r="W333" s="333"/>
      <c r="X333" s="333"/>
      <c r="Y333" s="333"/>
      <c r="Z333" s="333"/>
      <c r="AA333" s="333"/>
      <c r="AB333" s="333"/>
      <c r="AC333" s="333"/>
      <c r="AD333" s="333"/>
      <c r="AE333" s="333"/>
      <c r="AF333" s="333"/>
      <c r="AG333" s="333"/>
    </row>
    <row r="334" spans="1:33" ht="15.75">
      <c r="A334" s="338" t="s">
        <v>1426</v>
      </c>
      <c r="B334" s="27">
        <f>VLOOKUP(A334,'Northern Branch Phase II Debris'!A:F,2,FALSE)</f>
        <v>20</v>
      </c>
      <c r="C334" s="27" t="str">
        <f>VLOOKUP(A334,'Northern Branch Phase II Debris'!A:F,3,FALSE)</f>
        <v>Centurion Way</v>
      </c>
      <c r="D334" s="335">
        <f>VLOOKUP(A334,'Go Aheads'!A:H,8,FALSE)</f>
        <v>5</v>
      </c>
      <c r="E334" s="376" t="s">
        <v>7590</v>
      </c>
      <c r="F334" s="336">
        <f>VLOOKUP(A334,'Northern Branch Phase II Debris'!A:F,4,FALSE)</f>
        <v>15</v>
      </c>
      <c r="G334" s="337">
        <f>VLOOKUP(A334,'Go Aheads'!A:G,6,FALSE)</f>
        <v>44336</v>
      </c>
      <c r="H334" s="332"/>
      <c r="P334" s="333"/>
      <c r="Q334" s="333"/>
      <c r="R334" s="333"/>
      <c r="S334" s="333"/>
      <c r="T334" s="333"/>
      <c r="U334" s="333"/>
      <c r="V334" s="333"/>
      <c r="W334" s="333"/>
      <c r="X334" s="333"/>
      <c r="Y334" s="333"/>
      <c r="Z334" s="333"/>
      <c r="AA334" s="333"/>
      <c r="AB334" s="333"/>
      <c r="AC334" s="333"/>
      <c r="AD334" s="333"/>
      <c r="AE334" s="333"/>
      <c r="AF334" s="333"/>
      <c r="AG334" s="333"/>
    </row>
    <row r="335" spans="1:33" ht="15.75">
      <c r="A335" s="338" t="s">
        <v>1510</v>
      </c>
      <c r="B335" s="27">
        <f>VLOOKUP(A335,'Northern Branch Phase II Debris'!A:F,2,FALSE)</f>
        <v>76</v>
      </c>
      <c r="C335" s="27" t="str">
        <f>VLOOKUP(A335,'Northern Branch Phase II Debris'!A:F,3,FALSE)</f>
        <v>Jatko Road</v>
      </c>
      <c r="D335" s="335">
        <f>VLOOKUP(A335,'Go Aheads'!A:H,8,FALSE)</f>
        <v>2</v>
      </c>
      <c r="E335" s="376" t="s">
        <v>7591</v>
      </c>
      <c r="F335" s="336">
        <f>VLOOKUP(A335,'Northern Branch Phase II Debris'!A:F,4,FALSE)</f>
        <v>3</v>
      </c>
      <c r="G335" s="337">
        <f>VLOOKUP(A335,'Go Aheads'!A:G,6,FALSE)</f>
        <v>44336</v>
      </c>
      <c r="H335" s="332"/>
      <c r="P335" s="333"/>
      <c r="Q335" s="333"/>
      <c r="R335" s="333"/>
      <c r="S335" s="333"/>
      <c r="T335" s="333"/>
      <c r="U335" s="333"/>
      <c r="V335" s="333"/>
      <c r="W335" s="333"/>
      <c r="X335" s="333"/>
      <c r="Y335" s="333"/>
      <c r="Z335" s="333"/>
      <c r="AA335" s="333"/>
      <c r="AB335" s="333"/>
      <c r="AC335" s="333"/>
      <c r="AD335" s="333"/>
      <c r="AE335" s="333"/>
      <c r="AF335" s="333"/>
      <c r="AG335" s="333"/>
    </row>
    <row r="336" spans="1:33" ht="15.75">
      <c r="A336" s="338" t="s">
        <v>2070</v>
      </c>
      <c r="B336" s="27" t="str">
        <f>VLOOKUP(A336,'Northern Branch Phase II Debris'!A:F,2,FALSE)</f>
        <v>071-450-015-000</v>
      </c>
      <c r="C336" s="27" t="str">
        <f>VLOOKUP(A336,'Northern Branch Phase II Debris'!A:F,3,FALSE)</f>
        <v>Little Ridge Road</v>
      </c>
      <c r="D336" s="335">
        <f>VLOOKUP(A336,'Go Aheads'!A:H,8,FALSE)</f>
        <v>5</v>
      </c>
      <c r="E336" s="376" t="s">
        <v>7592</v>
      </c>
      <c r="F336" s="336">
        <f>VLOOKUP(A336,'Northern Branch Phase II Debris'!A:F,4,FALSE)</f>
        <v>6</v>
      </c>
      <c r="G336" s="337">
        <f>VLOOKUP(A336,'Go Aheads'!A:G,6,FALSE)</f>
        <v>44336</v>
      </c>
      <c r="H336" s="332"/>
      <c r="P336" s="333"/>
      <c r="Q336" s="333"/>
      <c r="R336" s="333"/>
      <c r="S336" s="333"/>
      <c r="T336" s="333"/>
      <c r="U336" s="333"/>
      <c r="V336" s="333"/>
      <c r="W336" s="333"/>
      <c r="X336" s="333"/>
      <c r="Y336" s="333"/>
      <c r="Z336" s="333"/>
      <c r="AA336" s="333"/>
      <c r="AB336" s="333"/>
      <c r="AC336" s="333"/>
      <c r="AD336" s="333"/>
      <c r="AE336" s="333"/>
      <c r="AF336" s="333"/>
      <c r="AG336" s="333"/>
    </row>
    <row r="337" spans="1:33" ht="15.75">
      <c r="A337" s="338" t="s">
        <v>1694</v>
      </c>
      <c r="B337" s="27">
        <f>VLOOKUP(A337,'Northern Branch Phase II Debris'!A:F,2,FALSE)</f>
        <v>18</v>
      </c>
      <c r="C337" s="27" t="str">
        <f>VLOOKUP(A337,'Northern Branch Phase II Debris'!A:F,3,FALSE)</f>
        <v>Outpost Road</v>
      </c>
      <c r="D337" s="335">
        <f>VLOOKUP(A337,'Go Aheads'!A:H,8,FALSE)</f>
        <v>4</v>
      </c>
      <c r="E337" s="376" t="s">
        <v>7593</v>
      </c>
      <c r="F337" s="336">
        <f>VLOOKUP(A337,'Northern Branch Phase II Debris'!A:F,4,FALSE)</f>
        <v>4</v>
      </c>
      <c r="G337" s="337">
        <f>VLOOKUP(A337,'Go Aheads'!A:G,6,FALSE)</f>
        <v>44336</v>
      </c>
      <c r="H337" s="332"/>
      <c r="P337" s="333"/>
      <c r="Q337" s="333"/>
      <c r="R337" s="333"/>
      <c r="S337" s="333"/>
      <c r="T337" s="333"/>
      <c r="U337" s="333"/>
      <c r="V337" s="333"/>
      <c r="W337" s="333"/>
      <c r="X337" s="333"/>
      <c r="Y337" s="333"/>
      <c r="Z337" s="333"/>
      <c r="AA337" s="333"/>
      <c r="AB337" s="333"/>
      <c r="AC337" s="333"/>
      <c r="AD337" s="333"/>
      <c r="AE337" s="333"/>
      <c r="AF337" s="333"/>
      <c r="AG337" s="333"/>
    </row>
    <row r="338" spans="1:33" ht="15.75">
      <c r="A338" s="338" t="s">
        <v>737</v>
      </c>
      <c r="B338" s="27">
        <f>VLOOKUP(A338,'Northern Branch Phase II Debris'!A:F,2,FALSE)</f>
        <v>14</v>
      </c>
      <c r="C338" s="27" t="str">
        <f>VLOOKUP(A338,'Northern Branch Phase II Debris'!A:F,3,FALSE)</f>
        <v>Rollos Trail</v>
      </c>
      <c r="D338" s="335">
        <f>VLOOKUP(A338,'Go Aheads'!A:H,8,FALSE)</f>
        <v>3</v>
      </c>
      <c r="E338" s="379" t="s">
        <v>7594</v>
      </c>
      <c r="F338" s="336">
        <f>VLOOKUP(A338,'Northern Branch Phase II Debris'!A:F,4,FALSE)</f>
        <v>6</v>
      </c>
      <c r="G338" s="337">
        <f>VLOOKUP(A338,'Go Aheads'!A:G,6,FALSE)</f>
        <v>44336</v>
      </c>
      <c r="H338" s="332"/>
      <c r="P338" s="333"/>
      <c r="Q338" s="333"/>
      <c r="R338" s="333"/>
      <c r="S338" s="333"/>
      <c r="T338" s="333"/>
      <c r="U338" s="333"/>
      <c r="V338" s="333"/>
      <c r="W338" s="333"/>
      <c r="X338" s="333"/>
      <c r="Y338" s="333"/>
      <c r="Z338" s="333"/>
      <c r="AA338" s="333"/>
      <c r="AB338" s="333"/>
      <c r="AC338" s="333"/>
      <c r="AD338" s="333"/>
      <c r="AE338" s="333"/>
      <c r="AF338" s="333"/>
      <c r="AG338" s="333"/>
    </row>
    <row r="339" spans="1:33" ht="31.5">
      <c r="A339" s="338" t="s">
        <v>453</v>
      </c>
      <c r="B339" s="27">
        <f>VLOOKUP(A339,'Northern Branch Phase II Debris'!A:F,2,FALSE)</f>
        <v>12880</v>
      </c>
      <c r="C339" s="27" t="str">
        <f>VLOOKUP(A339,'Northern Branch Phase II Debris'!A:F,3,FALSE)</f>
        <v>Oroville Quincy Highway</v>
      </c>
      <c r="D339" s="335">
        <f>VLOOKUP(A339,'Go Aheads'!A:H,8,FALSE)</f>
        <v>9</v>
      </c>
      <c r="E339" s="69" t="s">
        <v>7665</v>
      </c>
      <c r="F339" s="336">
        <f>VLOOKUP(A339,'Northern Branch Phase II Debris'!A:F,4,FALSE)</f>
        <v>12</v>
      </c>
      <c r="G339" s="337">
        <f>VLOOKUP(A339,'Go Aheads'!A:G,6,FALSE)</f>
        <v>44337</v>
      </c>
      <c r="H339" s="332"/>
      <c r="P339" s="333"/>
      <c r="Q339" s="333"/>
      <c r="R339" s="333"/>
      <c r="S339" s="333"/>
      <c r="T339" s="333"/>
      <c r="U339" s="333"/>
      <c r="V339" s="333"/>
      <c r="W339" s="333"/>
      <c r="X339" s="333"/>
      <c r="Y339" s="333"/>
      <c r="Z339" s="333"/>
      <c r="AA339" s="333"/>
      <c r="AB339" s="333"/>
      <c r="AC339" s="333"/>
      <c r="AD339" s="333"/>
      <c r="AE339" s="333"/>
      <c r="AF339" s="333"/>
      <c r="AG339" s="333"/>
    </row>
    <row r="340" spans="1:33" ht="15.75">
      <c r="A340" s="338" t="s">
        <v>977</v>
      </c>
      <c r="B340" s="27">
        <f>VLOOKUP(A340,'Northern Branch Phase II Debris'!A:F,2,FALSE)</f>
        <v>444</v>
      </c>
      <c r="C340" s="27" t="str">
        <f>VLOOKUP(A340,'Northern Branch Phase II Debris'!A:F,3,FALSE)</f>
        <v>Little Ridge Road</v>
      </c>
      <c r="D340" s="335">
        <f>VLOOKUP(A340,'Go Aheads'!A:H,8,FALSE)</f>
        <v>5</v>
      </c>
      <c r="E340" s="380" t="s">
        <v>7666</v>
      </c>
      <c r="F340" s="336">
        <f>VLOOKUP(A340,'Northern Branch Phase II Debris'!A:F,4,FALSE)</f>
        <v>6</v>
      </c>
      <c r="G340" s="337">
        <f>VLOOKUP(A340,'Go Aheads'!A:G,6,FALSE)</f>
        <v>44337</v>
      </c>
      <c r="H340" s="332"/>
      <c r="P340" s="333"/>
      <c r="Q340" s="333"/>
      <c r="R340" s="333"/>
      <c r="S340" s="333"/>
      <c r="T340" s="333"/>
      <c r="U340" s="333"/>
      <c r="V340" s="333"/>
      <c r="W340" s="333"/>
      <c r="X340" s="333"/>
      <c r="Y340" s="333"/>
      <c r="Z340" s="333"/>
      <c r="AA340" s="333"/>
      <c r="AB340" s="333"/>
      <c r="AC340" s="333"/>
      <c r="AD340" s="333"/>
      <c r="AE340" s="333"/>
      <c r="AF340" s="333"/>
      <c r="AG340" s="333"/>
    </row>
    <row r="341" spans="1:33" ht="31.5">
      <c r="A341" s="338" t="s">
        <v>454</v>
      </c>
      <c r="B341" s="27" t="str">
        <f>VLOOKUP(A341,'Northern Branch Phase II Debris'!A:F,2,FALSE)</f>
        <v>061-030-051-000</v>
      </c>
      <c r="C341" s="27" t="str">
        <f>VLOOKUP(A341,'Northern Branch Phase II Debris'!A:F,3,FALSE)</f>
        <v>Oroville Quincy Highway</v>
      </c>
      <c r="D341" s="335">
        <f>VLOOKUP(A341,'Go Aheads'!A:H,8,FALSE)</f>
        <v>8</v>
      </c>
      <c r="E341" s="380" t="s">
        <v>7667</v>
      </c>
      <c r="F341" s="336">
        <f>VLOOKUP(A341,'Northern Branch Phase II Debris'!A:F,4,FALSE)</f>
        <v>6</v>
      </c>
      <c r="G341" s="337">
        <f>VLOOKUP(A341,'Go Aheads'!A:G,6,FALSE)</f>
        <v>44337</v>
      </c>
      <c r="H341" s="332"/>
      <c r="P341" s="333"/>
      <c r="Q341" s="333"/>
      <c r="R341" s="333"/>
      <c r="S341" s="333"/>
      <c r="T341" s="333"/>
      <c r="U341" s="333"/>
      <c r="V341" s="333"/>
      <c r="W341" s="333"/>
      <c r="X341" s="333"/>
      <c r="Y341" s="333"/>
      <c r="Z341" s="333"/>
      <c r="AA341" s="333"/>
      <c r="AB341" s="333"/>
      <c r="AC341" s="333"/>
      <c r="AD341" s="333"/>
      <c r="AE341" s="333"/>
      <c r="AF341" s="333"/>
      <c r="AG341" s="333"/>
    </row>
    <row r="342" spans="1:33" ht="15.75">
      <c r="A342" s="338" t="s">
        <v>500</v>
      </c>
      <c r="B342" s="27">
        <f>VLOOKUP(A342,'Northern Branch Phase II Debris'!A:F,2,FALSE)</f>
        <v>19</v>
      </c>
      <c r="C342" s="27" t="str">
        <f>VLOOKUP(A342,'Northern Branch Phase II Debris'!A:F,3,FALSE)</f>
        <v>Horseshoe Trail</v>
      </c>
      <c r="D342" s="335">
        <f>VLOOKUP(A342,'Go Aheads'!A:H,8,FALSE)</f>
        <v>16</v>
      </c>
      <c r="E342" s="380" t="s">
        <v>7668</v>
      </c>
      <c r="F342" s="336">
        <f>VLOOKUP(A342,'Northern Branch Phase II Debris'!A:F,4,FALSE)</f>
        <v>17</v>
      </c>
      <c r="G342" s="337">
        <f>VLOOKUP(A342,'Go Aheads'!A:G,6,FALSE)</f>
        <v>44337</v>
      </c>
      <c r="H342" s="332"/>
      <c r="P342" s="333"/>
      <c r="Q342" s="333"/>
      <c r="R342" s="333"/>
      <c r="S342" s="333"/>
      <c r="T342" s="333"/>
      <c r="U342" s="333"/>
      <c r="V342" s="333"/>
      <c r="W342" s="333"/>
      <c r="X342" s="333"/>
      <c r="Y342" s="333"/>
      <c r="Z342" s="333"/>
      <c r="AA342" s="333"/>
      <c r="AB342" s="333"/>
      <c r="AC342" s="333"/>
      <c r="AD342" s="333"/>
      <c r="AE342" s="333"/>
      <c r="AF342" s="333"/>
      <c r="AG342" s="333"/>
    </row>
    <row r="343" spans="1:33" ht="15.75">
      <c r="A343" s="338" t="s">
        <v>1088</v>
      </c>
      <c r="B343" s="27">
        <f>VLOOKUP(A343,'Northern Branch Phase II Debris'!A:F,2,FALSE)</f>
        <v>434</v>
      </c>
      <c r="C343" s="27" t="str">
        <f>VLOOKUP(A343,'Northern Branch Phase II Debris'!A:F,3,FALSE)</f>
        <v>Little Ridge Road</v>
      </c>
      <c r="D343" s="335">
        <f>VLOOKUP(A343,'Go Aheads'!A:H,8,FALSE)</f>
        <v>13</v>
      </c>
      <c r="E343" s="380" t="s">
        <v>7669</v>
      </c>
      <c r="F343" s="336">
        <f>VLOOKUP(A343,'Northern Branch Phase II Debris'!A:F,4,FALSE)</f>
        <v>9</v>
      </c>
      <c r="G343" s="337">
        <f>VLOOKUP(A343,'Go Aheads'!A:G,6,FALSE)</f>
        <v>44337</v>
      </c>
      <c r="H343" s="332"/>
      <c r="P343" s="333"/>
      <c r="Q343" s="333"/>
      <c r="R343" s="333"/>
      <c r="S343" s="333"/>
      <c r="T343" s="333"/>
      <c r="U343" s="333"/>
      <c r="V343" s="333"/>
      <c r="W343" s="333"/>
      <c r="X343" s="333"/>
      <c r="Y343" s="333"/>
      <c r="Z343" s="333"/>
      <c r="AA343" s="333"/>
      <c r="AB343" s="333"/>
      <c r="AC343" s="333"/>
      <c r="AD343" s="333"/>
      <c r="AE343" s="333"/>
      <c r="AF343" s="333"/>
      <c r="AG343" s="333"/>
    </row>
    <row r="344" spans="1:33" ht="15.75">
      <c r="A344" s="338" t="s">
        <v>529</v>
      </c>
      <c r="B344" s="27">
        <f>VLOOKUP(A344,'Northern Branch Phase II Debris'!A:F,2,FALSE)</f>
        <v>493</v>
      </c>
      <c r="C344" s="27" t="str">
        <f>VLOOKUP(A344,'Northern Branch Phase II Debris'!A:F,3,FALSE)</f>
        <v>Onyett Road</v>
      </c>
      <c r="D344" s="335">
        <f>VLOOKUP(A344,'Go Aheads'!A:H,8,FALSE)</f>
        <v>10</v>
      </c>
      <c r="E344" s="381" t="s">
        <v>7747</v>
      </c>
      <c r="F344" s="336">
        <f>VLOOKUP(A344,'Northern Branch Phase II Debris'!A:F,4,FALSE)</f>
        <v>13</v>
      </c>
      <c r="G344" s="337">
        <f>VLOOKUP(A344,'Go Aheads'!A:G,6,FALSE)</f>
        <v>44338</v>
      </c>
      <c r="H344" s="332"/>
      <c r="P344" s="333"/>
      <c r="Q344" s="333"/>
      <c r="R344" s="333"/>
      <c r="S344" s="333"/>
      <c r="T344" s="333"/>
      <c r="U344" s="333"/>
      <c r="V344" s="333"/>
      <c r="W344" s="333"/>
      <c r="X344" s="333"/>
      <c r="Y344" s="333"/>
      <c r="Z344" s="333"/>
      <c r="AA344" s="333"/>
      <c r="AB344" s="333"/>
      <c r="AC344" s="333"/>
      <c r="AD344" s="333"/>
      <c r="AE344" s="333"/>
      <c r="AF344" s="333"/>
      <c r="AG344" s="333"/>
    </row>
    <row r="345" spans="1:33" ht="15.75">
      <c r="A345" s="338" t="s">
        <v>514</v>
      </c>
      <c r="B345" s="27" t="str">
        <f>VLOOKUP(A345,'Northern Branch Phase II Debris'!A:F,2,FALSE)</f>
        <v>061-350-061-000</v>
      </c>
      <c r="C345" s="27" t="str">
        <f>VLOOKUP(A345,'Northern Branch Phase II Debris'!A:F,3,FALSE)</f>
        <v>Issaquah Road</v>
      </c>
      <c r="D345" s="335">
        <f>VLOOKUP(A345,'Go Aheads'!A:H,8,FALSE)</f>
        <v>4</v>
      </c>
      <c r="E345" s="381" t="s">
        <v>7748</v>
      </c>
      <c r="F345" s="336">
        <f>VLOOKUP(A345,'Northern Branch Phase II Debris'!A:F,4,FALSE)</f>
        <v>4</v>
      </c>
      <c r="G345" s="337">
        <f>VLOOKUP(A345,'Go Aheads'!A:G,6,FALSE)</f>
        <v>44338</v>
      </c>
      <c r="H345" s="332"/>
      <c r="P345" s="333"/>
      <c r="Q345" s="333"/>
      <c r="R345" s="333"/>
      <c r="S345" s="333"/>
      <c r="T345" s="333"/>
      <c r="U345" s="333"/>
      <c r="V345" s="333"/>
      <c r="W345" s="333"/>
      <c r="X345" s="333"/>
      <c r="Y345" s="333"/>
      <c r="Z345" s="333"/>
      <c r="AA345" s="333"/>
      <c r="AB345" s="333"/>
      <c r="AC345" s="333"/>
      <c r="AD345" s="333"/>
      <c r="AE345" s="333"/>
      <c r="AF345" s="333"/>
      <c r="AG345" s="333"/>
    </row>
    <row r="346" spans="1:33" ht="15.75">
      <c r="A346" s="338" t="s">
        <v>1335</v>
      </c>
      <c r="B346" s="27">
        <f>VLOOKUP(A346,'Northern Branch Phase II Debris'!A:F,2,FALSE)</f>
        <v>151</v>
      </c>
      <c r="C346" s="27" t="str">
        <f>VLOOKUP(A346,'Northern Branch Phase II Debris'!A:F,3,FALSE)</f>
        <v>Fairweather Court</v>
      </c>
      <c r="D346" s="335">
        <f>VLOOKUP(A346,'Go Aheads'!A:H,8,FALSE)</f>
        <v>5</v>
      </c>
      <c r="E346" s="381" t="s">
        <v>7749</v>
      </c>
      <c r="F346" s="336">
        <f>VLOOKUP(A346,'Northern Branch Phase II Debris'!A:F,4,FALSE)</f>
        <v>4</v>
      </c>
      <c r="G346" s="337">
        <f>VLOOKUP(A346,'Go Aheads'!A:G,6,FALSE)</f>
        <v>44338</v>
      </c>
      <c r="H346" s="332"/>
      <c r="P346" s="333"/>
      <c r="Q346" s="333"/>
      <c r="R346" s="333"/>
      <c r="S346" s="333"/>
      <c r="T346" s="333"/>
      <c r="U346" s="333"/>
      <c r="V346" s="333"/>
      <c r="W346" s="333"/>
      <c r="X346" s="333"/>
      <c r="Y346" s="333"/>
      <c r="Z346" s="333"/>
      <c r="AA346" s="333"/>
      <c r="AB346" s="333"/>
      <c r="AC346" s="333"/>
      <c r="AD346" s="333"/>
      <c r="AE346" s="333"/>
      <c r="AF346" s="333"/>
      <c r="AG346" s="333"/>
    </row>
    <row r="347" spans="1:33" ht="15.75">
      <c r="A347" s="338" t="s">
        <v>1577</v>
      </c>
      <c r="B347" s="27">
        <f>VLOOKUP(A347,'Northern Branch Phase II Debris'!A:F,2,FALSE)</f>
        <v>310</v>
      </c>
      <c r="C347" s="27" t="str">
        <f>VLOOKUP(A347,'Northern Branch Phase II Debris'!A:F,3,FALSE)</f>
        <v>Big Ridge Road</v>
      </c>
      <c r="D347" s="335">
        <f>VLOOKUP(A347,'Go Aheads'!A:H,8,FALSE)</f>
        <v>2</v>
      </c>
      <c r="E347" s="381" t="s">
        <v>7750</v>
      </c>
      <c r="F347" s="336">
        <f>VLOOKUP(A347,'Northern Branch Phase II Debris'!A:F,4,FALSE)</f>
        <v>2</v>
      </c>
      <c r="G347" s="337">
        <f>VLOOKUP(A347,'Go Aheads'!A:G,6,FALSE)</f>
        <v>44338</v>
      </c>
      <c r="H347" s="332"/>
      <c r="P347" s="333"/>
      <c r="Q347" s="333"/>
      <c r="R347" s="333"/>
      <c r="S347" s="333"/>
      <c r="T347" s="333"/>
      <c r="U347" s="333"/>
      <c r="V347" s="333"/>
      <c r="W347" s="333"/>
      <c r="X347" s="333"/>
      <c r="Y347" s="333"/>
      <c r="Z347" s="333"/>
      <c r="AA347" s="333"/>
      <c r="AB347" s="333"/>
      <c r="AC347" s="333"/>
      <c r="AD347" s="333"/>
      <c r="AE347" s="333"/>
      <c r="AF347" s="333"/>
      <c r="AG347" s="333"/>
    </row>
    <row r="348" spans="1:33" ht="15.75">
      <c r="A348" s="338" t="s">
        <v>2054</v>
      </c>
      <c r="B348" s="27">
        <f>VLOOKUP(A348,'Northern Branch Phase II Debris'!A:F,2,FALSE)</f>
        <v>67</v>
      </c>
      <c r="C348" s="27" t="str">
        <f>VLOOKUP(A348,'Northern Branch Phase II Debris'!A:F,3,FALSE)</f>
        <v>Cedar Tree Lane</v>
      </c>
      <c r="D348" s="335">
        <f>VLOOKUP(A348,'Go Aheads'!A:H,8,FALSE)</f>
        <v>4</v>
      </c>
      <c r="E348" s="381" t="s">
        <v>7751</v>
      </c>
      <c r="F348" s="336">
        <f>VLOOKUP(A348,'Northern Branch Phase II Debris'!A:F,4,FALSE)</f>
        <v>4</v>
      </c>
      <c r="G348" s="337">
        <f>VLOOKUP(A348,'Go Aheads'!A:G,6,FALSE)</f>
        <v>44338</v>
      </c>
      <c r="H348" s="332"/>
      <c r="P348" s="333"/>
      <c r="Q348" s="333"/>
      <c r="R348" s="333"/>
      <c r="S348" s="333"/>
      <c r="T348" s="333"/>
      <c r="U348" s="333"/>
      <c r="V348" s="333"/>
      <c r="W348" s="333"/>
      <c r="X348" s="333"/>
      <c r="Y348" s="333"/>
      <c r="Z348" s="333"/>
      <c r="AA348" s="333"/>
      <c r="AB348" s="333"/>
      <c r="AC348" s="333"/>
      <c r="AD348" s="333"/>
      <c r="AE348" s="333"/>
      <c r="AF348" s="333"/>
      <c r="AG348" s="333"/>
    </row>
    <row r="349" spans="1:33" ht="15.75">
      <c r="A349" s="338" t="s">
        <v>641</v>
      </c>
      <c r="B349" s="27">
        <f>VLOOKUP(A349,'Northern Branch Phase II Debris'!A:F,2,FALSE)</f>
        <v>360</v>
      </c>
      <c r="C349" s="27" t="str">
        <f>VLOOKUP(A349,'Northern Branch Phase II Debris'!A:F,3,FALSE)</f>
        <v>Zink Road</v>
      </c>
      <c r="D349" s="335">
        <f>VLOOKUP(A349,'Go Aheads'!A:H,8,FALSE)</f>
        <v>3</v>
      </c>
      <c r="E349" s="381" t="s">
        <v>7752</v>
      </c>
      <c r="F349" s="336">
        <f>VLOOKUP(A349,'Northern Branch Phase II Debris'!A:F,4,FALSE)</f>
        <v>7</v>
      </c>
      <c r="G349" s="337">
        <f>VLOOKUP(A349,'Go Aheads'!A:G,6,FALSE)</f>
        <v>44338</v>
      </c>
      <c r="H349" s="332"/>
      <c r="P349" s="333"/>
      <c r="Q349" s="333"/>
      <c r="R349" s="333"/>
      <c r="S349" s="333"/>
      <c r="T349" s="333"/>
      <c r="U349" s="333"/>
      <c r="V349" s="333"/>
      <c r="W349" s="333"/>
      <c r="X349" s="333"/>
      <c r="Y349" s="333"/>
      <c r="Z349" s="333"/>
      <c r="AA349" s="333"/>
      <c r="AB349" s="333"/>
      <c r="AC349" s="333"/>
      <c r="AD349" s="333"/>
      <c r="AE349" s="333"/>
      <c r="AF349" s="333"/>
      <c r="AG349" s="333"/>
    </row>
    <row r="350" spans="1:33" ht="15.75">
      <c r="A350" s="338" t="s">
        <v>2140</v>
      </c>
      <c r="B350" s="27">
        <f>VLOOKUP(A350,'Northern Branch Phase II Debris'!A:F,2,FALSE)</f>
        <v>88</v>
      </c>
      <c r="C350" s="27" t="str">
        <f>VLOOKUP(A350,'Northern Branch Phase II Debris'!A:F,3,FALSE)</f>
        <v>Cheyenne Court</v>
      </c>
      <c r="D350" s="335">
        <f>VLOOKUP(A350,'Go Aheads'!A:H,8,FALSE)</f>
        <v>3</v>
      </c>
      <c r="E350" s="69" t="s">
        <v>7753</v>
      </c>
      <c r="F350" s="336">
        <f>VLOOKUP(A350,'Northern Branch Phase II Debris'!A:F,4,FALSE)</f>
        <v>3</v>
      </c>
      <c r="G350" s="337">
        <f>VLOOKUP(A350,'Go Aheads'!A:G,6,FALSE)</f>
        <v>44338</v>
      </c>
      <c r="H350" s="332"/>
      <c r="P350" s="333"/>
      <c r="Q350" s="333"/>
      <c r="R350" s="333"/>
      <c r="S350" s="333"/>
      <c r="T350" s="333"/>
      <c r="U350" s="333"/>
      <c r="V350" s="333"/>
      <c r="W350" s="333"/>
      <c r="X350" s="333"/>
      <c r="Y350" s="333"/>
      <c r="Z350" s="333"/>
      <c r="AA350" s="333"/>
      <c r="AB350" s="333"/>
      <c r="AC350" s="333"/>
      <c r="AD350" s="333"/>
      <c r="AE350" s="333"/>
      <c r="AF350" s="333"/>
      <c r="AG350" s="333"/>
    </row>
    <row r="351" spans="1:33" ht="15.75">
      <c r="A351" s="338" t="s">
        <v>1561</v>
      </c>
      <c r="B351" s="27">
        <f>VLOOKUP(A351,'Northern Branch Phase II Debris'!A:F,2,FALSE)</f>
        <v>54</v>
      </c>
      <c r="C351" s="27" t="str">
        <f>VLOOKUP(A351,'Northern Branch Phase II Debris'!A:F,3,FALSE)</f>
        <v>Shane Court</v>
      </c>
      <c r="D351" s="335">
        <f>VLOOKUP(A351,'Go Aheads'!A:H,8,FALSE)</f>
        <v>2</v>
      </c>
      <c r="E351" s="69" t="s">
        <v>7754</v>
      </c>
      <c r="F351" s="336">
        <f>VLOOKUP(A351,'Northern Branch Phase II Debris'!A:F,4,FALSE)</f>
        <v>2</v>
      </c>
      <c r="G351" s="337">
        <f>VLOOKUP(A351,'Go Aheads'!A:G,6,FALSE)</f>
        <v>44338</v>
      </c>
      <c r="H351" s="332"/>
      <c r="P351" s="333"/>
      <c r="Q351" s="333"/>
      <c r="R351" s="333"/>
      <c r="S351" s="333"/>
      <c r="T351" s="333"/>
      <c r="U351" s="333"/>
      <c r="V351" s="333"/>
      <c r="W351" s="333"/>
      <c r="X351" s="333"/>
      <c r="Y351" s="333"/>
      <c r="Z351" s="333"/>
      <c r="AA351" s="333"/>
      <c r="AB351" s="333"/>
      <c r="AC351" s="333"/>
      <c r="AD351" s="333"/>
      <c r="AE351" s="333"/>
      <c r="AF351" s="333"/>
      <c r="AG351" s="333"/>
    </row>
    <row r="352" spans="1:33" ht="15.75">
      <c r="A352" s="338" t="s">
        <v>2048</v>
      </c>
      <c r="B352" s="27" t="str">
        <f>VLOOKUP(A352,'Northern Branch Phase II Debris'!A:F,2,FALSE)</f>
        <v>061-540-034-000</v>
      </c>
      <c r="C352" s="27" t="str">
        <f>VLOOKUP(A352,'Northern Branch Phase II Debris'!A:F,3,FALSE)</f>
        <v>SEC  32 T21N R5E</v>
      </c>
      <c r="D352" s="335">
        <f>VLOOKUP(A352,'Go Aheads'!A:H,8,FALSE)</f>
        <v>8</v>
      </c>
      <c r="E352" s="376" t="s">
        <v>7755</v>
      </c>
      <c r="F352" s="336">
        <f>VLOOKUP(A352,'Northern Branch Phase II Debris'!A:F,4,FALSE)</f>
        <v>8</v>
      </c>
      <c r="G352" s="337">
        <f>VLOOKUP(A352,'Go Aheads'!A:G,6,FALSE)</f>
        <v>44338</v>
      </c>
      <c r="H352" s="332"/>
      <c r="P352" s="333"/>
      <c r="Q352" s="333"/>
      <c r="R352" s="333"/>
      <c r="S352" s="333"/>
      <c r="T352" s="333"/>
      <c r="U352" s="333"/>
      <c r="V352" s="333"/>
      <c r="W352" s="333"/>
      <c r="X352" s="333"/>
      <c r="Y352" s="333"/>
      <c r="Z352" s="333"/>
      <c r="AA352" s="333"/>
      <c r="AB352" s="333"/>
      <c r="AC352" s="333"/>
      <c r="AD352" s="333"/>
      <c r="AE352" s="333"/>
      <c r="AF352" s="333"/>
      <c r="AG352" s="333"/>
    </row>
    <row r="353" spans="1:33" ht="31.5">
      <c r="A353" s="338" t="s">
        <v>447</v>
      </c>
      <c r="B353" s="27" t="str">
        <f>VLOOKUP(A353,'Northern Branch Phase II Debris'!A:F,2,FALSE)</f>
        <v>061-410-032-000</v>
      </c>
      <c r="C353" s="27" t="str">
        <f>VLOOKUP(A353,'Northern Branch Phase II Debris'!A:F,3,FALSE)</f>
        <v>Oroville Quincy Highway</v>
      </c>
      <c r="D353" s="335">
        <f>VLOOKUP(A353,'Go Aheads'!A:H,8,FALSE)</f>
        <v>6</v>
      </c>
      <c r="E353" s="69" t="s">
        <v>7834</v>
      </c>
      <c r="F353" s="336">
        <f>VLOOKUP(A353,'Northern Branch Phase II Debris'!A:F,4,FALSE)</f>
        <v>14</v>
      </c>
      <c r="G353" s="337">
        <f>VLOOKUP(A353,'Go Aheads'!A:G,6,FALSE)</f>
        <v>44333</v>
      </c>
      <c r="H353" s="332"/>
      <c r="P353" s="333"/>
      <c r="Q353" s="333"/>
      <c r="R353" s="333"/>
      <c r="S353" s="333"/>
      <c r="T353" s="333"/>
      <c r="U353" s="333"/>
      <c r="V353" s="333"/>
      <c r="W353" s="333"/>
      <c r="X353" s="333"/>
      <c r="Y353" s="333"/>
      <c r="Z353" s="333"/>
      <c r="AA353" s="333"/>
      <c r="AB353" s="333"/>
      <c r="AC353" s="333"/>
      <c r="AD353" s="333"/>
      <c r="AE353" s="333"/>
      <c r="AF353" s="333"/>
      <c r="AG353" s="333"/>
    </row>
    <row r="354" spans="1:33" ht="31.5">
      <c r="A354" s="338" t="s">
        <v>470</v>
      </c>
      <c r="B354" s="27">
        <f>VLOOKUP(A354,'Northern Branch Phase II Debris'!A:F,2,FALSE)</f>
        <v>13340</v>
      </c>
      <c r="C354" s="27" t="str">
        <f>VLOOKUP(A354,'Northern Branch Phase II Debris'!A:F,3,FALSE)</f>
        <v>Oroville Quincy Highway</v>
      </c>
      <c r="D354" s="335">
        <f>VLOOKUP(A354,'Go Aheads'!A:H,8,FALSE)</f>
        <v>24</v>
      </c>
      <c r="E354" s="376" t="s">
        <v>7835</v>
      </c>
      <c r="F354" s="336">
        <f>VLOOKUP(A354,'Northern Branch Phase II Debris'!A:F,4,FALSE)</f>
        <v>11</v>
      </c>
      <c r="G354" s="337">
        <f>VLOOKUP(A354,'Go Aheads'!A:G,6,FALSE)</f>
        <v>44340</v>
      </c>
      <c r="H354" s="332"/>
      <c r="P354" s="333"/>
      <c r="Q354" s="333"/>
      <c r="R354" s="333"/>
      <c r="S354" s="333"/>
      <c r="T354" s="333"/>
      <c r="U354" s="333"/>
      <c r="V354" s="333"/>
      <c r="W354" s="333"/>
      <c r="X354" s="333"/>
      <c r="Y354" s="333"/>
      <c r="Z354" s="333"/>
      <c r="AA354" s="333"/>
      <c r="AB354" s="333"/>
      <c r="AC354" s="333"/>
      <c r="AD354" s="333"/>
      <c r="AE354" s="333"/>
      <c r="AF354" s="333"/>
      <c r="AG354" s="333"/>
    </row>
    <row r="355" spans="1:33" ht="15.75">
      <c r="A355" s="338" t="s">
        <v>1158</v>
      </c>
      <c r="B355" s="27">
        <f>VLOOKUP(A355,'Northern Branch Phase II Debris'!A:F,2,FALSE)</f>
        <v>405</v>
      </c>
      <c r="C355" s="27" t="str">
        <f>VLOOKUP(A355,'Northern Branch Phase II Debris'!A:F,3,FALSE)</f>
        <v>Canfield Drive</v>
      </c>
      <c r="D355" s="335">
        <f>VLOOKUP(A355,'Go Aheads'!A:H,8,FALSE)</f>
        <v>11</v>
      </c>
      <c r="E355" s="376" t="s">
        <v>7836</v>
      </c>
      <c r="F355" s="336">
        <f>VLOOKUP(A355,'Northern Branch Phase II Debris'!A:F,4,FALSE)</f>
        <v>11</v>
      </c>
      <c r="G355" s="337">
        <f>VLOOKUP(A355,'Go Aheads'!A:G,6,FALSE)</f>
        <v>44340</v>
      </c>
      <c r="H355" s="332"/>
      <c r="P355" s="333"/>
      <c r="Q355" s="333"/>
      <c r="R355" s="333"/>
      <c r="S355" s="333"/>
      <c r="T355" s="333"/>
      <c r="U355" s="333"/>
      <c r="V355" s="333"/>
      <c r="W355" s="333"/>
      <c r="X355" s="333"/>
      <c r="Y355" s="333"/>
      <c r="Z355" s="333"/>
      <c r="AA355" s="333"/>
      <c r="AB355" s="333"/>
      <c r="AC355" s="333"/>
      <c r="AD355" s="333"/>
      <c r="AE355" s="333"/>
      <c r="AF355" s="333"/>
      <c r="AG355" s="333"/>
    </row>
    <row r="356" spans="1:33" ht="31.5">
      <c r="A356" s="338" t="s">
        <v>1593</v>
      </c>
      <c r="B356" s="27" t="str">
        <f>VLOOKUP(A356,'Northern Branch Phase II Debris'!A:F,2,FALSE)</f>
        <v>071-520-016-000</v>
      </c>
      <c r="C356" s="27" t="str">
        <f>VLOOKUP(A356,'Northern Branch Phase II Debris'!A:F,3,FALSE)</f>
        <v>Simpson Ranch Road</v>
      </c>
      <c r="D356" s="335">
        <f>VLOOKUP(A356,'Go Aheads'!A:H,8,FALSE)</f>
        <v>1</v>
      </c>
      <c r="E356" s="376" t="s">
        <v>7837</v>
      </c>
      <c r="F356" s="336">
        <f>VLOOKUP(A356,'Northern Branch Phase II Debris'!A:F,4,FALSE)</f>
        <v>1</v>
      </c>
      <c r="G356" s="337">
        <f>VLOOKUP(A356,'Go Aheads'!A:G,6,FALSE)</f>
        <v>44340</v>
      </c>
      <c r="H356" s="332"/>
      <c r="P356" s="333"/>
      <c r="Q356" s="333"/>
      <c r="R356" s="333"/>
      <c r="S356" s="333"/>
      <c r="T356" s="333"/>
      <c r="U356" s="333"/>
      <c r="V356" s="333"/>
      <c r="W356" s="333"/>
      <c r="X356" s="333"/>
      <c r="Y356" s="333"/>
      <c r="Z356" s="333"/>
      <c r="AA356" s="333"/>
      <c r="AB356" s="333"/>
      <c r="AC356" s="333"/>
      <c r="AD356" s="333"/>
      <c r="AE356" s="333"/>
      <c r="AF356" s="333"/>
      <c r="AG356" s="333"/>
    </row>
    <row r="357" spans="1:33" ht="15.75">
      <c r="A357" s="338" t="s">
        <v>1054</v>
      </c>
      <c r="B357" s="27">
        <f>VLOOKUP(A357,'Northern Branch Phase II Debris'!A:F,2,FALSE)</f>
        <v>67</v>
      </c>
      <c r="C357" s="27" t="str">
        <f>VLOOKUP(A357,'Northern Branch Phase II Debris'!A:F,3,FALSE)</f>
        <v>Cedar Lane</v>
      </c>
      <c r="D357" s="335">
        <f>VLOOKUP(A357,'Go Aheads'!A:H,8,FALSE)</f>
        <v>5</v>
      </c>
      <c r="E357" s="367" t="s">
        <v>7838</v>
      </c>
      <c r="F357" s="336">
        <f>VLOOKUP(A357,'Northern Branch Phase II Debris'!A:F,4,FALSE)</f>
        <v>10</v>
      </c>
      <c r="G357" s="337">
        <f>VLOOKUP(A357,'Go Aheads'!A:G,6,FALSE)</f>
        <v>44340</v>
      </c>
      <c r="H357" s="332"/>
      <c r="P357" s="333"/>
      <c r="Q357" s="333"/>
      <c r="R357" s="333"/>
      <c r="S357" s="333"/>
      <c r="T357" s="333"/>
      <c r="U357" s="333"/>
      <c r="V357" s="333"/>
      <c r="W357" s="333"/>
      <c r="X357" s="333"/>
      <c r="Y357" s="333"/>
      <c r="Z357" s="333"/>
      <c r="AA357" s="333"/>
      <c r="AB357" s="333"/>
      <c r="AC357" s="333"/>
      <c r="AD357" s="333"/>
      <c r="AE357" s="333"/>
      <c r="AF357" s="333"/>
      <c r="AG357" s="333"/>
    </row>
    <row r="358" spans="1:33" ht="15.75">
      <c r="A358" s="338" t="s">
        <v>1159</v>
      </c>
      <c r="B358" s="27" t="str">
        <f>VLOOKUP(A358,'Northern Branch Phase II Debris'!A:F,2,FALSE)</f>
        <v>071-160-060-000</v>
      </c>
      <c r="C358" s="27" t="str">
        <f>VLOOKUP(A358,'Northern Branch Phase II Debris'!A:F,3,FALSE)</f>
        <v>Canfield Drive</v>
      </c>
      <c r="D358" s="335">
        <f>VLOOKUP(A358,'Go Aheads'!A:H,8,FALSE)</f>
        <v>9</v>
      </c>
      <c r="E358" s="367" t="s">
        <v>7839</v>
      </c>
      <c r="F358" s="336">
        <f>VLOOKUP(A358,'Northern Branch Phase II Debris'!A:F,4,FALSE)</f>
        <v>8</v>
      </c>
      <c r="G358" s="337">
        <f>VLOOKUP(A358,'Go Aheads'!A:G,6,FALSE)</f>
        <v>44340</v>
      </c>
      <c r="H358" s="332"/>
      <c r="P358" s="333"/>
      <c r="Q358" s="333"/>
      <c r="R358" s="333"/>
      <c r="S358" s="333"/>
      <c r="T358" s="333"/>
      <c r="U358" s="333"/>
      <c r="V358" s="333"/>
      <c r="W358" s="333"/>
      <c r="X358" s="333"/>
      <c r="Y358" s="333"/>
      <c r="Z358" s="333"/>
      <c r="AA358" s="333"/>
      <c r="AB358" s="333"/>
      <c r="AC358" s="333"/>
      <c r="AD358" s="333"/>
      <c r="AE358" s="333"/>
      <c r="AF358" s="333"/>
      <c r="AG358" s="333"/>
    </row>
    <row r="359" spans="1:33" ht="15.75">
      <c r="A359" s="338" t="s">
        <v>1908</v>
      </c>
      <c r="B359" s="27" t="str">
        <f>VLOOKUP(A359,'Northern Branch Phase II Debris'!A:F,2,FALSE)</f>
        <v>062-320-029-000</v>
      </c>
      <c r="C359" s="27" t="str">
        <f>VLOOKUP(A359,'Northern Branch Phase II Debris'!A:F,3,FALSE)</f>
        <v>Cedar Lane</v>
      </c>
      <c r="D359" s="335">
        <f>VLOOKUP(A359,'Go Aheads'!A:H,8,FALSE)</f>
        <v>8</v>
      </c>
      <c r="E359" s="367" t="s">
        <v>7840</v>
      </c>
      <c r="F359" s="336">
        <f>VLOOKUP(A359,'Northern Branch Phase II Debris'!A:F,4,FALSE)</f>
        <v>8</v>
      </c>
      <c r="G359" s="337">
        <f>VLOOKUP(A359,'Go Aheads'!A:G,6,FALSE)</f>
        <v>44340</v>
      </c>
      <c r="H359" s="332"/>
      <c r="P359" s="333"/>
      <c r="Q359" s="333"/>
      <c r="R359" s="333"/>
      <c r="S359" s="333"/>
      <c r="T359" s="333"/>
      <c r="U359" s="333"/>
      <c r="V359" s="333"/>
      <c r="W359" s="333"/>
      <c r="X359" s="333"/>
      <c r="Y359" s="333"/>
      <c r="Z359" s="333"/>
      <c r="AA359" s="333"/>
      <c r="AB359" s="333"/>
      <c r="AC359" s="333"/>
      <c r="AD359" s="333"/>
      <c r="AE359" s="333"/>
      <c r="AF359" s="333"/>
      <c r="AG359" s="333"/>
    </row>
    <row r="360" spans="1:33" ht="31.5">
      <c r="A360" s="338" t="s">
        <v>429</v>
      </c>
      <c r="B360" s="27">
        <f>VLOOKUP(A360,'Northern Branch Phase II Debris'!A:F,2,FALSE)</f>
        <v>12857</v>
      </c>
      <c r="C360" s="27" t="str">
        <f>VLOOKUP(A360,'Northern Branch Phase II Debris'!A:F,3,FALSE)</f>
        <v>Oroville Quincy Highway</v>
      </c>
      <c r="D360" s="335">
        <f>VLOOKUP(A360,'Go Aheads'!A:H,8,FALSE)</f>
        <v>6</v>
      </c>
      <c r="E360" s="367" t="s">
        <v>7841</v>
      </c>
      <c r="F360" s="336">
        <f>VLOOKUP(A360,'Northern Branch Phase II Debris'!A:F,4,FALSE)</f>
        <v>7</v>
      </c>
      <c r="G360" s="337">
        <f>VLOOKUP(A360,'Go Aheads'!A:G,6,FALSE)</f>
        <v>44340</v>
      </c>
      <c r="H360" s="332"/>
      <c r="P360" s="333"/>
      <c r="Q360" s="333"/>
      <c r="R360" s="333"/>
      <c r="S360" s="333"/>
      <c r="T360" s="333"/>
      <c r="U360" s="333"/>
      <c r="V360" s="333"/>
      <c r="W360" s="333"/>
      <c r="X360" s="333"/>
      <c r="Y360" s="333"/>
      <c r="Z360" s="333"/>
      <c r="AA360" s="333"/>
      <c r="AB360" s="333"/>
      <c r="AC360" s="333"/>
      <c r="AD360" s="333"/>
      <c r="AE360" s="333"/>
      <c r="AF360" s="333"/>
      <c r="AG360" s="333"/>
    </row>
    <row r="361" spans="1:33" ht="15.75">
      <c r="A361" s="338" t="s">
        <v>1649</v>
      </c>
      <c r="B361" s="27">
        <f>VLOOKUP(A361,'Northern Branch Phase II Debris'!A:F,2,FALSE)</f>
        <v>1188</v>
      </c>
      <c r="C361" s="27" t="str">
        <f>VLOOKUP(A361,'Northern Branch Phase II Debris'!A:F,3,FALSE)</f>
        <v>Lumpkin Road</v>
      </c>
      <c r="D361" s="335">
        <f>VLOOKUP(A361,'Go Aheads'!A:H,8,FALSE)</f>
        <v>3</v>
      </c>
      <c r="E361" s="367" t="s">
        <v>7842</v>
      </c>
      <c r="F361" s="336">
        <f>VLOOKUP(A361,'Northern Branch Phase II Debris'!A:F,4,FALSE)</f>
        <v>3</v>
      </c>
      <c r="G361" s="337">
        <f>VLOOKUP(A361,'Go Aheads'!A:G,6,FALSE)</f>
        <v>44340</v>
      </c>
      <c r="H361" s="332"/>
      <c r="P361" s="333"/>
      <c r="Q361" s="333"/>
      <c r="R361" s="333"/>
      <c r="S361" s="333"/>
      <c r="T361" s="333"/>
      <c r="U361" s="333"/>
      <c r="V361" s="333"/>
      <c r="W361" s="333"/>
      <c r="X361" s="333"/>
      <c r="Y361" s="333"/>
      <c r="Z361" s="333"/>
      <c r="AA361" s="333"/>
      <c r="AB361" s="333"/>
      <c r="AC361" s="333"/>
      <c r="AD361" s="333"/>
      <c r="AE361" s="333"/>
      <c r="AF361" s="333"/>
      <c r="AG361" s="333"/>
    </row>
    <row r="362" spans="1:33" ht="15.75">
      <c r="A362" s="338" t="s">
        <v>680</v>
      </c>
      <c r="B362" s="27" t="str">
        <f>VLOOKUP(A362,'Northern Branch Phase II Debris'!A:F,2,FALSE)</f>
        <v>062-670-006-000</v>
      </c>
      <c r="C362" s="27" t="str">
        <f>VLOOKUP(A362,'Northern Branch Phase II Debris'!A:F,3,FALSE)</f>
        <v>Rip Van Way</v>
      </c>
      <c r="D362" s="335">
        <f>VLOOKUP(A362,'Go Aheads'!A:H,8,FALSE)</f>
        <v>6</v>
      </c>
      <c r="E362" s="367" t="s">
        <v>7843</v>
      </c>
      <c r="F362" s="336">
        <f>VLOOKUP(A362,'Northern Branch Phase II Debris'!A:F,4,FALSE)</f>
        <v>3</v>
      </c>
      <c r="G362" s="337">
        <f>VLOOKUP(A362,'Go Aheads'!A:G,6,FALSE)</f>
        <v>44340</v>
      </c>
      <c r="H362" s="332"/>
      <c r="P362" s="333"/>
      <c r="Q362" s="333"/>
      <c r="R362" s="333"/>
      <c r="S362" s="333"/>
      <c r="T362" s="333"/>
      <c r="U362" s="333"/>
      <c r="V362" s="333"/>
      <c r="W362" s="333"/>
      <c r="X362" s="333"/>
      <c r="Y362" s="333"/>
      <c r="Z362" s="333"/>
      <c r="AA362" s="333"/>
      <c r="AB362" s="333"/>
      <c r="AC362" s="333"/>
      <c r="AD362" s="333"/>
      <c r="AE362" s="333"/>
      <c r="AF362" s="333"/>
      <c r="AG362" s="333"/>
    </row>
    <row r="363" spans="1:33" ht="15.75">
      <c r="A363" s="338" t="s">
        <v>1661</v>
      </c>
      <c r="B363" s="27">
        <f>VLOOKUP(A363,'Northern Branch Phase II Debris'!A:F,2,FALSE)</f>
        <v>1240</v>
      </c>
      <c r="C363" s="27" t="str">
        <f>VLOOKUP(A363,'Northern Branch Phase II Debris'!A:F,3,FALSE)</f>
        <v>Lumpkin Road</v>
      </c>
      <c r="D363" s="335">
        <f>VLOOKUP(A363,'Go Aheads'!A:H,8,FALSE)</f>
        <v>1</v>
      </c>
      <c r="E363" s="367" t="s">
        <v>7844</v>
      </c>
      <c r="F363" s="336">
        <f>VLOOKUP(A363,'Northern Branch Phase II Debris'!A:F,4,FALSE)</f>
        <v>1</v>
      </c>
      <c r="G363" s="337">
        <f>VLOOKUP(A363,'Go Aheads'!A:G,6,FALSE)</f>
        <v>44340</v>
      </c>
      <c r="H363" s="332"/>
      <c r="P363" s="333"/>
      <c r="Q363" s="333"/>
      <c r="R363" s="333"/>
      <c r="S363" s="333"/>
      <c r="T363" s="333"/>
      <c r="U363" s="333"/>
      <c r="V363" s="333"/>
      <c r="W363" s="333"/>
      <c r="X363" s="333"/>
      <c r="Y363" s="333"/>
      <c r="Z363" s="333"/>
      <c r="AA363" s="333"/>
      <c r="AB363" s="333"/>
      <c r="AC363" s="333"/>
      <c r="AD363" s="333"/>
      <c r="AE363" s="333"/>
      <c r="AF363" s="333"/>
      <c r="AG363" s="333"/>
    </row>
    <row r="364" spans="1:33" ht="15.75">
      <c r="A364" s="338" t="s">
        <v>1499</v>
      </c>
      <c r="B364" s="27">
        <f>VLOOKUP(A364,'Northern Branch Phase II Debris'!A:F,2,FALSE)</f>
        <v>242</v>
      </c>
      <c r="C364" s="27" t="str">
        <f>VLOOKUP(A364,'Northern Branch Phase II Debris'!A:F,3,FALSE)</f>
        <v>Bean Creek Road</v>
      </c>
      <c r="D364" s="335">
        <f>VLOOKUP(A364,'Go Aheads'!A:H,8,FALSE)</f>
        <v>5</v>
      </c>
      <c r="E364" s="382" t="s">
        <v>7845</v>
      </c>
      <c r="F364" s="336">
        <f>VLOOKUP(A364,'Northern Branch Phase II Debris'!A:F,4,FALSE)</f>
        <v>10</v>
      </c>
      <c r="G364" s="337">
        <f>VLOOKUP(A364,'Go Aheads'!A:G,6,FALSE)</f>
        <v>44341</v>
      </c>
      <c r="H364" s="332"/>
      <c r="P364" s="333"/>
      <c r="Q364" s="333"/>
      <c r="R364" s="333"/>
      <c r="S364" s="333"/>
      <c r="T364" s="333"/>
      <c r="U364" s="333"/>
      <c r="V364" s="333"/>
      <c r="W364" s="333"/>
      <c r="X364" s="333"/>
      <c r="Y364" s="333"/>
      <c r="Z364" s="333"/>
      <c r="AA364" s="333"/>
      <c r="AB364" s="333"/>
      <c r="AC364" s="333"/>
      <c r="AD364" s="333"/>
      <c r="AE364" s="333"/>
      <c r="AF364" s="333"/>
      <c r="AG364" s="333"/>
    </row>
    <row r="365" spans="1:33" ht="16.5" thickBot="1">
      <c r="A365" s="338" t="s">
        <v>571</v>
      </c>
      <c r="B365" s="27">
        <f>VLOOKUP(A365,'Northern Branch Phase II Debris'!A:F,2,FALSE)</f>
        <v>1465</v>
      </c>
      <c r="C365" s="27" t="str">
        <f>VLOOKUP(A365,'Northern Branch Phase II Debris'!A:F,3,FALSE)</f>
        <v>Bald Rock Road</v>
      </c>
      <c r="D365" s="335">
        <f>VLOOKUP(A365,'Go Aheads'!A:H,8,FALSE)</f>
        <v>1</v>
      </c>
      <c r="E365" s="367" t="s">
        <v>7846</v>
      </c>
      <c r="F365" s="336">
        <f>VLOOKUP(A365,'Northern Branch Phase II Debris'!A:F,4,FALSE)</f>
        <v>2</v>
      </c>
      <c r="G365" s="337">
        <f>VLOOKUP(A365,'Go Aheads'!A:G,6,FALSE)</f>
        <v>44338</v>
      </c>
      <c r="H365" s="332"/>
      <c r="P365" s="333"/>
      <c r="Q365" s="333"/>
      <c r="R365" s="333"/>
      <c r="S365" s="333"/>
      <c r="T365" s="333"/>
      <c r="U365" s="333"/>
      <c r="V365" s="333"/>
      <c r="W365" s="333"/>
      <c r="X365" s="333"/>
      <c r="Y365" s="333"/>
      <c r="Z365" s="333"/>
      <c r="AA365" s="333"/>
      <c r="AB365" s="333"/>
      <c r="AC365" s="333"/>
      <c r="AD365" s="333"/>
      <c r="AE365" s="333"/>
      <c r="AF365" s="333"/>
      <c r="AG365" s="333"/>
    </row>
    <row r="366" spans="1:33" ht="31.5">
      <c r="A366" s="338" t="s">
        <v>464</v>
      </c>
      <c r="B366" s="27">
        <f>VLOOKUP(A366,'Northern Branch Phase II Debris'!A:F,2,FALSE)</f>
        <v>11974</v>
      </c>
      <c r="C366" s="27" t="str">
        <f>VLOOKUP(A366,'Northern Branch Phase II Debris'!A:F,3,FALSE)</f>
        <v>Oroville Quincy Highway</v>
      </c>
      <c r="D366" s="335">
        <f>VLOOKUP(A366,'Go Aheads'!A:H,8,FALSE)</f>
        <v>2</v>
      </c>
      <c r="E366" s="383" t="s">
        <v>8010</v>
      </c>
      <c r="F366" s="336">
        <f>VLOOKUP(A366,'Northern Branch Phase II Debris'!A:F,4,FALSE)</f>
        <v>2</v>
      </c>
      <c r="G366" s="337">
        <f>VLOOKUP(A366,'Go Aheads'!A:G,6,FALSE)</f>
        <v>44341</v>
      </c>
      <c r="H366" s="332"/>
      <c r="P366" s="333"/>
      <c r="Q366" s="333"/>
      <c r="R366" s="333"/>
      <c r="S366" s="333"/>
      <c r="T366" s="333"/>
      <c r="U366" s="333"/>
      <c r="V366" s="333"/>
      <c r="W366" s="333"/>
      <c r="X366" s="333"/>
      <c r="Y366" s="333"/>
      <c r="Z366" s="333"/>
      <c r="AA366" s="333"/>
      <c r="AB366" s="333"/>
      <c r="AC366" s="333"/>
      <c r="AD366" s="333"/>
      <c r="AE366" s="333"/>
      <c r="AF366" s="333"/>
      <c r="AG366" s="333"/>
    </row>
    <row r="367" spans="1:33" ht="15.75">
      <c r="A367" s="338" t="s">
        <v>1885</v>
      </c>
      <c r="B367" s="27">
        <f>VLOOKUP(A367,'Northern Branch Phase II Debris'!A:F,2,FALSE)</f>
        <v>300</v>
      </c>
      <c r="C367" s="27" t="str">
        <f>VLOOKUP(A367,'Northern Branch Phase II Debris'!A:F,3,FALSE)</f>
        <v>Long Point Road</v>
      </c>
      <c r="D367" s="335">
        <f>VLOOKUP(A367,'Go Aheads'!A:H,8,FALSE)</f>
        <v>5</v>
      </c>
      <c r="E367" s="376" t="s">
        <v>8011</v>
      </c>
      <c r="F367" s="336">
        <f>VLOOKUP(A367,'Northern Branch Phase II Debris'!A:F,4,FALSE)</f>
        <v>5</v>
      </c>
      <c r="G367" s="337">
        <f>VLOOKUP(A367,'Go Aheads'!A:G,6,FALSE)</f>
        <v>44341</v>
      </c>
      <c r="H367" s="332"/>
      <c r="P367" s="333"/>
      <c r="Q367" s="333"/>
      <c r="R367" s="333"/>
      <c r="S367" s="333"/>
      <c r="T367" s="333"/>
      <c r="U367" s="333"/>
      <c r="V367" s="333"/>
      <c r="W367" s="333"/>
      <c r="X367" s="333"/>
      <c r="Y367" s="333"/>
      <c r="Z367" s="333"/>
      <c r="AA367" s="333"/>
      <c r="AB367" s="333"/>
      <c r="AC367" s="333"/>
      <c r="AD367" s="333"/>
      <c r="AE367" s="333"/>
      <c r="AF367" s="333"/>
      <c r="AG367" s="333"/>
    </row>
    <row r="368" spans="1:33" ht="15.75">
      <c r="A368" s="338" t="s">
        <v>1418</v>
      </c>
      <c r="B368" s="27">
        <f>VLOOKUP(A368,'Northern Branch Phase II Debris'!A:F,2,FALSE)</f>
        <v>286</v>
      </c>
      <c r="C368" s="27" t="str">
        <f>VLOOKUP(A368,'Northern Branch Phase II Debris'!A:F,3,FALSE)</f>
        <v>Rockerfeller Road</v>
      </c>
      <c r="D368" s="335">
        <f>VLOOKUP(A368,'Go Aheads'!A:H,8,FALSE)</f>
        <v>2</v>
      </c>
      <c r="E368" s="376" t="s">
        <v>8012</v>
      </c>
      <c r="F368" s="336">
        <f>VLOOKUP(A368,'Northern Branch Phase II Debris'!A:F,4,FALSE)</f>
        <v>3</v>
      </c>
      <c r="G368" s="337">
        <f>VLOOKUP(A368,'Go Aheads'!A:G,6,FALSE)</f>
        <v>44341</v>
      </c>
      <c r="H368" s="332"/>
      <c r="P368" s="333"/>
      <c r="Q368" s="333"/>
      <c r="R368" s="333"/>
      <c r="S368" s="333"/>
      <c r="T368" s="333"/>
      <c r="U368" s="333"/>
      <c r="V368" s="333"/>
      <c r="W368" s="333"/>
      <c r="X368" s="333"/>
      <c r="Y368" s="333"/>
      <c r="Z368" s="333"/>
      <c r="AA368" s="333"/>
      <c r="AB368" s="333"/>
      <c r="AC368" s="333"/>
      <c r="AD368" s="333"/>
      <c r="AE368" s="333"/>
      <c r="AF368" s="333"/>
      <c r="AG368" s="333"/>
    </row>
    <row r="369" spans="1:33" ht="15.75">
      <c r="A369" s="338" t="s">
        <v>1182</v>
      </c>
      <c r="B369" s="27" t="str">
        <f>VLOOKUP(A369,'Northern Branch Phase II Debris'!A:F,2,FALSE)</f>
        <v>062-120-047-000</v>
      </c>
      <c r="C369" s="27" t="str">
        <f>VLOOKUP(A369,'Northern Branch Phase II Debris'!A:F,3,FALSE)</f>
        <v>SEC 27 T21N R5E</v>
      </c>
      <c r="D369" s="335">
        <f>VLOOKUP(A369,'Go Aheads'!A:H,8,FALSE)</f>
        <v>3</v>
      </c>
      <c r="E369" s="376" t="s">
        <v>8013</v>
      </c>
      <c r="F369" s="336">
        <f>VLOOKUP(A369,'Northern Branch Phase II Debris'!A:F,4,FALSE)</f>
        <v>3</v>
      </c>
      <c r="G369" s="337">
        <f>VLOOKUP(A369,'Go Aheads'!A:G,6,FALSE)</f>
        <v>44341</v>
      </c>
      <c r="H369" s="332"/>
      <c r="P369" s="333"/>
      <c r="Q369" s="333"/>
      <c r="R369" s="333"/>
      <c r="S369" s="333"/>
      <c r="T369" s="333"/>
      <c r="U369" s="333"/>
      <c r="V369" s="333"/>
      <c r="W369" s="333"/>
      <c r="X369" s="333"/>
      <c r="Y369" s="333"/>
      <c r="Z369" s="333"/>
      <c r="AA369" s="333"/>
      <c r="AB369" s="333"/>
      <c r="AC369" s="333"/>
      <c r="AD369" s="333"/>
      <c r="AE369" s="333"/>
      <c r="AF369" s="333"/>
      <c r="AG369" s="333"/>
    </row>
    <row r="370" spans="1:33" ht="15.75">
      <c r="A370" s="338" t="s">
        <v>1246</v>
      </c>
      <c r="B370" s="27">
        <f>VLOOKUP(A370,'Northern Branch Phase II Debris'!A:F,2,FALSE)</f>
        <v>88</v>
      </c>
      <c r="C370" s="27" t="str">
        <f>VLOOKUP(A370,'Northern Branch Phase II Debris'!A:F,3,FALSE)</f>
        <v>Ron Road</v>
      </c>
      <c r="D370" s="335">
        <f>VLOOKUP(A370,'Go Aheads'!A:H,8,FALSE)</f>
        <v>14</v>
      </c>
      <c r="E370" s="384" t="s">
        <v>8014</v>
      </c>
      <c r="F370" s="336">
        <f>VLOOKUP(A370,'Northern Branch Phase II Debris'!A:F,4,FALSE)</f>
        <v>17</v>
      </c>
      <c r="G370" s="337">
        <f>VLOOKUP(A370,'Go Aheads'!A:G,6,FALSE)</f>
        <v>44376</v>
      </c>
      <c r="H370" s="332"/>
      <c r="P370" s="333"/>
      <c r="Q370" s="333"/>
      <c r="R370" s="333"/>
      <c r="S370" s="333"/>
      <c r="T370" s="333"/>
      <c r="U370" s="333"/>
      <c r="V370" s="333"/>
      <c r="W370" s="333"/>
      <c r="X370" s="333"/>
      <c r="Y370" s="333"/>
      <c r="Z370" s="333"/>
      <c r="AA370" s="333"/>
      <c r="AB370" s="333"/>
      <c r="AC370" s="333"/>
      <c r="AD370" s="333"/>
      <c r="AE370" s="333"/>
      <c r="AF370" s="333"/>
      <c r="AG370" s="333"/>
    </row>
    <row r="371" spans="1:33" ht="15.75">
      <c r="A371" s="338" t="s">
        <v>493</v>
      </c>
      <c r="B371" s="27" t="str">
        <f>VLOOKUP(A371,'Northern Branch Phase II Debris'!A:F,2,FALSE)</f>
        <v>071-200-026-000</v>
      </c>
      <c r="C371" s="27" t="str">
        <f>VLOOKUP(A371,'Northern Branch Phase II Debris'!A:F,3,FALSE)</f>
        <v>SEC 29 T20N R6E</v>
      </c>
      <c r="D371" s="335">
        <f>VLOOKUP(A371,'Go Aheads'!A:H,8,FALSE)</f>
        <v>3</v>
      </c>
      <c r="E371" s="376" t="s">
        <v>8015</v>
      </c>
      <c r="F371" s="336">
        <f>VLOOKUP(A371,'Northern Branch Phase II Debris'!A:F,4,FALSE)</f>
        <v>3</v>
      </c>
      <c r="G371" s="337">
        <f>VLOOKUP(A371,'Go Aheads'!A:G,6,FALSE)</f>
        <v>44341</v>
      </c>
      <c r="H371" s="332"/>
      <c r="P371" s="333"/>
      <c r="Q371" s="333"/>
      <c r="R371" s="333"/>
      <c r="S371" s="333"/>
      <c r="T371" s="333"/>
      <c r="U371" s="333"/>
      <c r="V371" s="333"/>
      <c r="W371" s="333"/>
      <c r="X371" s="333"/>
      <c r="Y371" s="333"/>
      <c r="Z371" s="333"/>
      <c r="AA371" s="333"/>
      <c r="AB371" s="333"/>
      <c r="AC371" s="333"/>
      <c r="AD371" s="333"/>
      <c r="AE371" s="333"/>
      <c r="AF371" s="333"/>
      <c r="AG371" s="333"/>
    </row>
    <row r="372" spans="1:33" ht="15.75">
      <c r="A372" s="338" t="s">
        <v>7469</v>
      </c>
      <c r="B372" s="27">
        <f>VLOOKUP(A372,'Northern Branch Phase II Debris'!A:F,2,FALSE)</f>
        <v>297</v>
      </c>
      <c r="C372" s="27" t="str">
        <f>VLOOKUP(A372,'Northern Branch Phase II Debris'!A:F,3,FALSE)</f>
        <v>Rockerfeller Road</v>
      </c>
      <c r="D372" s="335">
        <f>VLOOKUP(A372,'Go Aheads'!A:H,8,FALSE)</f>
        <v>3</v>
      </c>
      <c r="E372" s="376" t="s">
        <v>8081</v>
      </c>
      <c r="F372" s="336">
        <f>VLOOKUP(A372,'Northern Branch Phase II Debris'!A:F,4,FALSE)</f>
        <v>4</v>
      </c>
      <c r="G372" s="337">
        <f>VLOOKUP(A372,'Go Aheads'!A:G,6,FALSE)</f>
        <v>44342</v>
      </c>
      <c r="H372" s="332"/>
      <c r="P372" s="333"/>
      <c r="Q372" s="333"/>
      <c r="R372" s="333"/>
      <c r="S372" s="333"/>
      <c r="T372" s="333"/>
      <c r="U372" s="333"/>
      <c r="V372" s="333"/>
      <c r="W372" s="333"/>
      <c r="X372" s="333"/>
      <c r="Y372" s="333"/>
      <c r="Z372" s="333"/>
      <c r="AA372" s="333"/>
      <c r="AB372" s="333"/>
      <c r="AC372" s="333"/>
      <c r="AD372" s="333"/>
      <c r="AE372" s="333"/>
      <c r="AF372" s="333"/>
      <c r="AG372" s="333"/>
    </row>
    <row r="373" spans="1:33" ht="15.75">
      <c r="A373" s="338" t="s">
        <v>729</v>
      </c>
      <c r="B373" s="27">
        <f>VLOOKUP(A373,'Northern Branch Phase II Debris'!A:F,2,FALSE)</f>
        <v>164</v>
      </c>
      <c r="C373" s="27" t="str">
        <f>VLOOKUP(A373,'Northern Branch Phase II Debris'!A:F,3,FALSE)</f>
        <v>Graystone Lane</v>
      </c>
      <c r="D373" s="335">
        <f>VLOOKUP(A373,'Go Aheads'!A:H,8,FALSE)</f>
        <v>5</v>
      </c>
      <c r="E373" s="376" t="s">
        <v>8082</v>
      </c>
      <c r="F373" s="336">
        <f>VLOOKUP(A373,'Northern Branch Phase II Debris'!A:F,4,FALSE)</f>
        <v>2</v>
      </c>
      <c r="G373" s="337">
        <f>VLOOKUP(A373,'Go Aheads'!A:G,6,FALSE)</f>
        <v>44342</v>
      </c>
      <c r="H373" s="332"/>
      <c r="P373" s="333"/>
      <c r="Q373" s="333"/>
      <c r="R373" s="333"/>
      <c r="S373" s="333"/>
      <c r="T373" s="333"/>
      <c r="U373" s="333"/>
      <c r="V373" s="333"/>
      <c r="W373" s="333"/>
      <c r="X373" s="333"/>
      <c r="Y373" s="333"/>
      <c r="Z373" s="333"/>
      <c r="AA373" s="333"/>
      <c r="AB373" s="333"/>
      <c r="AC373" s="333"/>
      <c r="AD373" s="333"/>
      <c r="AE373" s="333"/>
      <c r="AF373" s="333"/>
      <c r="AG373" s="333"/>
    </row>
    <row r="374" spans="1:33" ht="15.75">
      <c r="A374" s="338" t="s">
        <v>494</v>
      </c>
      <c r="B374" s="27" t="str">
        <f>VLOOKUP(A374,'Northern Branch Phase II Debris'!A:F,2,FALSE)</f>
        <v>071-190-026-000</v>
      </c>
      <c r="C374" s="27" t="str">
        <f>VLOOKUP(A374,'Northern Branch Phase II Debris'!A:F,3,FALSE)</f>
        <v>SEC 29 T20N R6E</v>
      </c>
      <c r="D374" s="335">
        <f>VLOOKUP(A374,'Go Aheads'!A:H,8,FALSE)</f>
        <v>3</v>
      </c>
      <c r="E374" s="376" t="s">
        <v>8083</v>
      </c>
      <c r="F374" s="336">
        <f>VLOOKUP(A374,'Northern Branch Phase II Debris'!A:F,4,FALSE)</f>
        <v>3</v>
      </c>
      <c r="G374" s="337">
        <f>VLOOKUP(A374,'Go Aheads'!A:G,6,FALSE)</f>
        <v>44342</v>
      </c>
      <c r="H374" s="332"/>
      <c r="P374" s="333"/>
      <c r="Q374" s="333"/>
      <c r="R374" s="333"/>
      <c r="S374" s="333"/>
      <c r="T374" s="333"/>
      <c r="U374" s="333"/>
      <c r="V374" s="333"/>
      <c r="W374" s="333"/>
      <c r="X374" s="333"/>
      <c r="Y374" s="333"/>
      <c r="Z374" s="333"/>
      <c r="AA374" s="333"/>
      <c r="AB374" s="333"/>
      <c r="AC374" s="333"/>
      <c r="AD374" s="333"/>
      <c r="AE374" s="333"/>
      <c r="AF374" s="333"/>
      <c r="AG374" s="333"/>
    </row>
    <row r="375" spans="1:33" ht="15.75">
      <c r="A375" s="338" t="s">
        <v>1919</v>
      </c>
      <c r="B375" s="27">
        <f>VLOOKUP(A375,'Northern Branch Phase II Debris'!A:F,2,FALSE)</f>
        <v>261</v>
      </c>
      <c r="C375" s="27" t="str">
        <f>VLOOKUP(A375,'Northern Branch Phase II Debris'!A:F,3,FALSE)</f>
        <v>Edgehill Drive</v>
      </c>
      <c r="D375" s="335">
        <f>VLOOKUP(A375,'Go Aheads'!A:H,8,FALSE)</f>
        <v>2</v>
      </c>
      <c r="E375" s="376" t="s">
        <v>8084</v>
      </c>
      <c r="F375" s="336">
        <f>VLOOKUP(A375,'Northern Branch Phase II Debris'!A:F,4,FALSE)</f>
        <v>3</v>
      </c>
      <c r="G375" s="337">
        <f>VLOOKUP(A375,'Go Aheads'!A:G,6,FALSE)</f>
        <v>44342</v>
      </c>
      <c r="H375" s="332"/>
      <c r="P375" s="333"/>
      <c r="Q375" s="333"/>
      <c r="R375" s="333"/>
      <c r="S375" s="333"/>
      <c r="T375" s="333"/>
      <c r="U375" s="333"/>
      <c r="V375" s="333"/>
      <c r="W375" s="333"/>
      <c r="X375" s="333"/>
      <c r="Y375" s="333"/>
      <c r="Z375" s="333"/>
      <c r="AA375" s="333"/>
      <c r="AB375" s="333"/>
      <c r="AC375" s="333"/>
      <c r="AD375" s="333"/>
      <c r="AE375" s="333"/>
      <c r="AF375" s="333"/>
      <c r="AG375" s="333"/>
    </row>
    <row r="376" spans="1:33" ht="31.5">
      <c r="A376" s="338" t="s">
        <v>1312</v>
      </c>
      <c r="B376" s="27" t="str">
        <f>VLOOKUP(A376,'Northern Branch Phase II Debris'!A:F,2,FALSE)</f>
        <v>071-250-037-000</v>
      </c>
      <c r="C376" s="27" t="str">
        <f>VLOOKUP(A376,'Northern Branch Phase II Debris'!A:F,3,FALSE)</f>
        <v>Next to 70 Sierra View Loop</v>
      </c>
      <c r="D376" s="335">
        <f>VLOOKUP(A376,'Go Aheads'!A:H,8,FALSE)</f>
        <v>6</v>
      </c>
      <c r="E376" s="376" t="s">
        <v>8085</v>
      </c>
      <c r="F376" s="336">
        <f>VLOOKUP(A376,'Northern Branch Phase II Debris'!A:F,4,FALSE)</f>
        <v>7</v>
      </c>
      <c r="G376" s="337">
        <f>VLOOKUP(A376,'Go Aheads'!A:G,6,FALSE)</f>
        <v>44342</v>
      </c>
      <c r="H376" s="332"/>
      <c r="P376" s="333"/>
      <c r="Q376" s="333"/>
      <c r="R376" s="333"/>
      <c r="S376" s="333"/>
      <c r="T376" s="333"/>
      <c r="U376" s="333"/>
      <c r="V376" s="333"/>
      <c r="W376" s="333"/>
      <c r="X376" s="333"/>
      <c r="Y376" s="333"/>
      <c r="Z376" s="333"/>
      <c r="AA376" s="333"/>
      <c r="AB376" s="333"/>
      <c r="AC376" s="333"/>
      <c r="AD376" s="333"/>
      <c r="AE376" s="333"/>
      <c r="AF376" s="333"/>
      <c r="AG376" s="333"/>
    </row>
    <row r="377" spans="1:33" ht="15.75">
      <c r="A377" s="338" t="s">
        <v>1669</v>
      </c>
      <c r="B377" s="27">
        <f>VLOOKUP(A377,'Northern Branch Phase II Debris'!A:F,2,FALSE)</f>
        <v>224</v>
      </c>
      <c r="C377" s="27" t="str">
        <f>VLOOKUP(A377,'Northern Branch Phase II Debris'!A:F,3,FALSE)</f>
        <v>Edgehill Drive</v>
      </c>
      <c r="D377" s="335">
        <f>VLOOKUP(A377,'Go Aheads'!A:H,8,FALSE)</f>
        <v>2</v>
      </c>
      <c r="E377" s="376" t="s">
        <v>8086</v>
      </c>
      <c r="F377" s="336">
        <f>VLOOKUP(A377,'Northern Branch Phase II Debris'!A:F,4,FALSE)</f>
        <v>3</v>
      </c>
      <c r="G377" s="337">
        <f>VLOOKUP(A377,'Go Aheads'!A:G,6,FALSE)</f>
        <v>44342</v>
      </c>
      <c r="H377" s="332"/>
      <c r="P377" s="333"/>
      <c r="Q377" s="333"/>
      <c r="R377" s="333"/>
      <c r="S377" s="333"/>
      <c r="T377" s="333"/>
      <c r="U377" s="333"/>
      <c r="V377" s="333"/>
      <c r="W377" s="333"/>
      <c r="X377" s="333"/>
      <c r="Y377" s="333"/>
      <c r="Z377" s="333"/>
      <c r="AA377" s="333"/>
      <c r="AB377" s="333"/>
      <c r="AC377" s="333"/>
      <c r="AD377" s="333"/>
      <c r="AE377" s="333"/>
      <c r="AF377" s="333"/>
      <c r="AG377" s="333"/>
    </row>
    <row r="378" spans="1:33" ht="31.5">
      <c r="A378" s="338" t="s">
        <v>2015</v>
      </c>
      <c r="B378" s="27" t="str">
        <f>VLOOKUP(A378,'Northern Branch Phase II Debris'!A:F,2,FALSE)</f>
        <v>071-320-004-000</v>
      </c>
      <c r="C378" s="27" t="str">
        <f>VLOOKUP(A378,'Northern Branch Phase II Debris'!A:F,3,FALSE)</f>
        <v>Indian Cemetery Road</v>
      </c>
      <c r="D378" s="335">
        <f>VLOOKUP(A378,'Go Aheads'!A:H,8,FALSE)</f>
        <v>6</v>
      </c>
      <c r="E378" s="376" t="s">
        <v>8087</v>
      </c>
      <c r="F378" s="336">
        <f>VLOOKUP(A378,'Northern Branch Phase II Debris'!A:F,4,FALSE)</f>
        <v>4</v>
      </c>
      <c r="G378" s="337">
        <f>VLOOKUP(A378,'Go Aheads'!A:G,6,FALSE)</f>
        <v>44342</v>
      </c>
      <c r="H378" s="332"/>
      <c r="P378" s="333"/>
      <c r="Q378" s="333"/>
      <c r="R378" s="333"/>
      <c r="S378" s="333"/>
      <c r="T378" s="333"/>
      <c r="U378" s="333"/>
      <c r="V378" s="333"/>
      <c r="W378" s="333"/>
      <c r="X378" s="333"/>
      <c r="Y378" s="333"/>
      <c r="Z378" s="333"/>
      <c r="AA378" s="333"/>
      <c r="AB378" s="333"/>
      <c r="AC378" s="333"/>
      <c r="AD378" s="333"/>
      <c r="AE378" s="333"/>
      <c r="AF378" s="333"/>
      <c r="AG378" s="333"/>
    </row>
    <row r="379" spans="1:33" ht="30">
      <c r="A379" s="338" t="s">
        <v>1415</v>
      </c>
      <c r="B379" s="27">
        <f>VLOOKUP(A379,'Northern Branch Phase II Debris'!A:F,2,FALSE)</f>
        <v>123</v>
      </c>
      <c r="C379" s="27" t="str">
        <f>VLOOKUP(A379,'Northern Branch Phase II Debris'!A:F,3,FALSE)</f>
        <v>Rockerfeller Road</v>
      </c>
      <c r="D379" s="335" t="e">
        <f>VLOOKUP(A379,'Go Aheads'!A:H,8,FALSE)</f>
        <v>#N/A</v>
      </c>
      <c r="E379" s="376" t="s">
        <v>8088</v>
      </c>
      <c r="F379" s="336">
        <f>VLOOKUP(A379,'Northern Branch Phase II Debris'!A:F,4,FALSE)</f>
        <v>1</v>
      </c>
      <c r="G379" s="337" t="e">
        <f>VLOOKUP(A379,'Go Aheads'!A:G,6,FALSE)</f>
        <v>#N/A</v>
      </c>
      <c r="H379" s="332"/>
      <c r="P379" s="333"/>
      <c r="Q379" s="333"/>
      <c r="R379" s="333"/>
      <c r="S379" s="333"/>
      <c r="T379" s="333"/>
      <c r="U379" s="333"/>
      <c r="V379" s="333"/>
      <c r="W379" s="333"/>
      <c r="X379" s="333"/>
      <c r="Y379" s="333"/>
      <c r="Z379" s="333"/>
      <c r="AA379" s="333"/>
      <c r="AB379" s="333"/>
      <c r="AC379" s="333"/>
      <c r="AD379" s="333"/>
      <c r="AE379" s="333"/>
      <c r="AF379" s="333"/>
      <c r="AG379" s="333"/>
    </row>
    <row r="380" spans="1:33" ht="15.75">
      <c r="A380" s="338" t="s">
        <v>825</v>
      </c>
      <c r="B380" s="27">
        <f>VLOOKUP(A380,'Northern Branch Phase II Debris'!A:F,2,FALSE)</f>
        <v>10</v>
      </c>
      <c r="C380" s="27" t="str">
        <f>VLOOKUP(A380,'Northern Branch Phase II Debris'!A:F,3,FALSE)</f>
        <v>Menzie Lane</v>
      </c>
      <c r="D380" s="335" t="e">
        <f>VLOOKUP(A380,'Go Aheads'!A:H,8,FALSE)</f>
        <v>#N/A</v>
      </c>
      <c r="E380" s="376" t="s">
        <v>8089</v>
      </c>
      <c r="F380" s="336">
        <f>VLOOKUP(A380,'Northern Branch Phase II Debris'!A:F,4,FALSE)</f>
        <v>2</v>
      </c>
      <c r="G380" s="337" t="e">
        <f>VLOOKUP(A380,'Go Aheads'!A:G,6,FALSE)</f>
        <v>#N/A</v>
      </c>
      <c r="H380" s="332"/>
      <c r="P380" s="333"/>
      <c r="Q380" s="333"/>
      <c r="R380" s="333"/>
      <c r="S380" s="333"/>
      <c r="T380" s="333"/>
      <c r="U380" s="333"/>
      <c r="V380" s="333"/>
      <c r="W380" s="333"/>
      <c r="X380" s="333"/>
      <c r="Y380" s="333"/>
      <c r="Z380" s="333"/>
      <c r="AA380" s="333"/>
      <c r="AB380" s="333"/>
      <c r="AC380" s="333"/>
      <c r="AD380" s="333"/>
      <c r="AE380" s="333"/>
      <c r="AF380" s="333"/>
      <c r="AG380" s="333"/>
    </row>
    <row r="381" spans="1:33" ht="15.75">
      <c r="A381" s="338" t="s">
        <v>58</v>
      </c>
      <c r="B381" s="27">
        <f>VLOOKUP(A381,'Northern Branch Phase II Debris'!A:F,2,FALSE)</f>
        <v>197</v>
      </c>
      <c r="C381" s="27" t="str">
        <f>VLOOKUP(A381,'Northern Branch Phase II Debris'!A:F,3,FALSE)</f>
        <v>Edgehill Drive</v>
      </c>
      <c r="D381" s="335">
        <f>VLOOKUP(A381,'Go Aheads'!A:H,8,FALSE)</f>
        <v>10</v>
      </c>
      <c r="E381" s="376" t="s">
        <v>8090</v>
      </c>
      <c r="F381" s="336">
        <f>VLOOKUP(A381,'Northern Branch Phase II Debris'!A:F,4,FALSE)</f>
        <v>11</v>
      </c>
      <c r="G381" s="337">
        <f>VLOOKUP(A381,'Go Aheads'!A:G,6,FALSE)</f>
        <v>44342</v>
      </c>
      <c r="H381" s="332"/>
      <c r="P381" s="333"/>
      <c r="Q381" s="333"/>
      <c r="R381" s="333"/>
      <c r="S381" s="333"/>
      <c r="T381" s="333"/>
      <c r="U381" s="333"/>
      <c r="V381" s="333"/>
      <c r="W381" s="333"/>
      <c r="X381" s="333"/>
      <c r="Y381" s="333"/>
      <c r="Z381" s="333"/>
      <c r="AA381" s="333"/>
      <c r="AB381" s="333"/>
      <c r="AC381" s="333"/>
      <c r="AD381" s="333"/>
      <c r="AE381" s="333"/>
      <c r="AF381" s="333"/>
      <c r="AG381" s="333"/>
    </row>
    <row r="382" spans="1:33" ht="31.5">
      <c r="A382" s="338" t="s">
        <v>1570</v>
      </c>
      <c r="B382" s="27">
        <f>VLOOKUP(A382,'Northern Branch Phase II Debris'!A:F,2,FALSE)</f>
        <v>186</v>
      </c>
      <c r="C382" s="27" t="str">
        <f>VLOOKUP(A382,'Northern Branch Phase II Debris'!A:F,3,FALSE)</f>
        <v>Harrison Springs Road</v>
      </c>
      <c r="D382" s="335">
        <f>VLOOKUP(A382,'Go Aheads'!A:H,8,FALSE)</f>
        <v>8</v>
      </c>
      <c r="E382" s="69" t="s">
        <v>8356</v>
      </c>
      <c r="F382" s="336">
        <f>VLOOKUP(A382,'Northern Branch Phase II Debris'!A:F,4,FALSE)</f>
        <v>7</v>
      </c>
      <c r="G382" s="337">
        <f>VLOOKUP(A382,'Go Aheads'!A:G,6,FALSE)</f>
        <v>44344</v>
      </c>
      <c r="H382" s="332"/>
      <c r="P382" s="333"/>
      <c r="Q382" s="333"/>
      <c r="R382" s="333"/>
      <c r="S382" s="333"/>
      <c r="T382" s="333"/>
      <c r="U382" s="333"/>
      <c r="V382" s="333"/>
      <c r="W382" s="333"/>
      <c r="X382" s="333"/>
      <c r="Y382" s="333"/>
      <c r="Z382" s="333"/>
      <c r="AA382" s="333"/>
      <c r="AB382" s="333"/>
      <c r="AC382" s="333"/>
      <c r="AD382" s="333"/>
      <c r="AE382" s="333"/>
      <c r="AF382" s="333"/>
      <c r="AG382" s="333"/>
    </row>
    <row r="383" spans="1:33" ht="15.75">
      <c r="A383" s="338" t="s">
        <v>1624</v>
      </c>
      <c r="B383" s="27">
        <f>VLOOKUP(A383,'Northern Branch Phase II Debris'!A:F,2,FALSE)</f>
        <v>1300</v>
      </c>
      <c r="C383" s="27" t="str">
        <f>VLOOKUP(A383,'Northern Branch Phase II Debris'!A:F,3,FALSE)</f>
        <v>Milsap Bar Road</v>
      </c>
      <c r="D383" s="335">
        <f>VLOOKUP(A383,'Go Aheads'!A:H,8,FALSE)</f>
        <v>1</v>
      </c>
      <c r="E383" s="69" t="s">
        <v>8357</v>
      </c>
      <c r="F383" s="336">
        <f>VLOOKUP(A383,'Northern Branch Phase II Debris'!A:F,4,FALSE)</f>
        <v>1</v>
      </c>
      <c r="G383" s="337">
        <f>VLOOKUP(A383,'Go Aheads'!A:G,6,FALSE)</f>
        <v>44343</v>
      </c>
      <c r="H383" s="332"/>
      <c r="P383" s="333"/>
      <c r="Q383" s="333"/>
      <c r="R383" s="333"/>
      <c r="S383" s="333"/>
      <c r="T383" s="333"/>
      <c r="U383" s="333"/>
      <c r="V383" s="333"/>
      <c r="W383" s="333"/>
      <c r="X383" s="333"/>
      <c r="Y383" s="333"/>
      <c r="Z383" s="333"/>
      <c r="AA383" s="333"/>
      <c r="AB383" s="333"/>
      <c r="AC383" s="333"/>
      <c r="AD383" s="333"/>
      <c r="AE383" s="333"/>
      <c r="AF383" s="333"/>
      <c r="AG383" s="333"/>
    </row>
    <row r="384" spans="1:33" ht="15.75">
      <c r="A384" s="338" t="s">
        <v>1616</v>
      </c>
      <c r="B384" s="27">
        <f>VLOOKUP(A384,'Northern Branch Phase II Debris'!A:F,2,FALSE)</f>
        <v>1750</v>
      </c>
      <c r="C384" s="27" t="str">
        <f>VLOOKUP(A384,'Northern Branch Phase II Debris'!A:F,3,FALSE)</f>
        <v>Milsap Bar Road</v>
      </c>
      <c r="D384" s="335">
        <f>VLOOKUP(A384,'Go Aheads'!A:H,8,FALSE)</f>
        <v>8</v>
      </c>
      <c r="E384" s="69" t="s">
        <v>8358</v>
      </c>
      <c r="F384" s="336">
        <f>VLOOKUP(A384,'Northern Branch Phase II Debris'!A:F,4,FALSE)</f>
        <v>8</v>
      </c>
      <c r="G384" s="337">
        <f>VLOOKUP(A384,'Go Aheads'!A:G,6,FALSE)</f>
        <v>44343</v>
      </c>
      <c r="H384" s="332"/>
      <c r="P384" s="333"/>
      <c r="Q384" s="333"/>
      <c r="R384" s="333"/>
      <c r="S384" s="333"/>
      <c r="T384" s="333"/>
      <c r="U384" s="333"/>
      <c r="V384" s="333"/>
      <c r="W384" s="333"/>
      <c r="X384" s="333"/>
      <c r="Y384" s="333"/>
      <c r="Z384" s="333"/>
      <c r="AA384" s="333"/>
      <c r="AB384" s="333"/>
      <c r="AC384" s="333"/>
      <c r="AD384" s="333"/>
      <c r="AE384" s="333"/>
      <c r="AF384" s="333"/>
      <c r="AG384" s="333"/>
    </row>
    <row r="385" spans="1:33" ht="15.75">
      <c r="A385" s="338" t="s">
        <v>4481</v>
      </c>
      <c r="B385" s="27">
        <f>VLOOKUP(A385,'Northern Branch Phase II Debris'!A:F,2,FALSE)</f>
        <v>1007</v>
      </c>
      <c r="C385" s="27" t="str">
        <f>VLOOKUP(A385,'Northern Branch Phase II Debris'!A:F,3,FALSE)</f>
        <v>Milsap Bar Road</v>
      </c>
      <c r="D385" s="335">
        <f>VLOOKUP(A385,'Go Aheads'!A:H,8,FALSE)</f>
        <v>4</v>
      </c>
      <c r="E385" s="69" t="s">
        <v>8359</v>
      </c>
      <c r="F385" s="336">
        <f>VLOOKUP(A385,'Northern Branch Phase II Debris'!A:F,4,FALSE)</f>
        <v>4</v>
      </c>
      <c r="G385" s="337">
        <f>VLOOKUP(A385,'Go Aheads'!A:G,6,FALSE)</f>
        <v>44343</v>
      </c>
      <c r="H385" s="332"/>
      <c r="P385" s="333"/>
      <c r="Q385" s="333"/>
      <c r="R385" s="333"/>
      <c r="S385" s="333"/>
      <c r="T385" s="333"/>
      <c r="U385" s="333"/>
      <c r="V385" s="333"/>
      <c r="W385" s="333"/>
      <c r="X385" s="333"/>
      <c r="Y385" s="333"/>
      <c r="Z385" s="333"/>
      <c r="AA385" s="333"/>
      <c r="AB385" s="333"/>
      <c r="AC385" s="333"/>
      <c r="AD385" s="333"/>
      <c r="AE385" s="333"/>
      <c r="AF385" s="333"/>
      <c r="AG385" s="333"/>
    </row>
    <row r="386" spans="1:33" ht="15.75">
      <c r="A386" s="338" t="s">
        <v>1209</v>
      </c>
      <c r="B386" s="27" t="str">
        <f>VLOOKUP(A386,'Northern Branch Phase II Debris'!A:F,2,FALSE)</f>
        <v>071-290-036-000</v>
      </c>
      <c r="C386" s="27" t="str">
        <f>VLOOKUP(A386,'Northern Branch Phase II Debris'!A:F,3,FALSE)</f>
        <v>Rocky Point Road</v>
      </c>
      <c r="D386" s="335">
        <f>VLOOKUP(A386,'Go Aheads'!A:H,8,FALSE)</f>
        <v>4</v>
      </c>
      <c r="E386" s="69" t="s">
        <v>8360</v>
      </c>
      <c r="F386" s="336">
        <f>VLOOKUP(A386,'Northern Branch Phase II Debris'!A:F,4,FALSE)</f>
        <v>4</v>
      </c>
      <c r="G386" s="337">
        <f>VLOOKUP(A386,'Go Aheads'!A:G,6,FALSE)</f>
        <v>44343</v>
      </c>
      <c r="H386" s="332"/>
      <c r="P386" s="333"/>
      <c r="Q386" s="333"/>
      <c r="R386" s="333"/>
      <c r="S386" s="333"/>
      <c r="T386" s="333"/>
      <c r="U386" s="333"/>
      <c r="V386" s="333"/>
      <c r="W386" s="333"/>
      <c r="X386" s="333"/>
      <c r="Y386" s="333"/>
      <c r="Z386" s="333"/>
      <c r="AA386" s="333"/>
      <c r="AB386" s="333"/>
      <c r="AC386" s="333"/>
      <c r="AD386" s="333"/>
      <c r="AE386" s="333"/>
      <c r="AF386" s="333"/>
      <c r="AG386" s="333"/>
    </row>
    <row r="387" spans="1:33" ht="15.75">
      <c r="A387" s="338" t="s">
        <v>2036</v>
      </c>
      <c r="B387" s="27" t="str">
        <f>VLOOKUP(A387,'Northern Branch Phase II Debris'!A:F,2,FALSE)</f>
        <v>071-280-032-000</v>
      </c>
      <c r="C387" s="27" t="str">
        <f>VLOOKUP(A387,'Northern Branch Phase II Debris'!A:F,3,FALSE)</f>
        <v>Blackhawk Trail</v>
      </c>
      <c r="D387" s="335">
        <f>VLOOKUP(A387,'Go Aheads'!A:H,8,FALSE)</f>
        <v>1</v>
      </c>
      <c r="E387" s="69" t="s">
        <v>8361</v>
      </c>
      <c r="F387" s="336">
        <f>VLOOKUP(A387,'Northern Branch Phase II Debris'!A:F,4,FALSE)</f>
        <v>1</v>
      </c>
      <c r="G387" s="337">
        <f>VLOOKUP(A387,'Go Aheads'!A:G,6,FALSE)</f>
        <v>44344</v>
      </c>
      <c r="H387" s="332"/>
      <c r="P387" s="333"/>
      <c r="Q387" s="333"/>
      <c r="R387" s="333"/>
      <c r="S387" s="333"/>
      <c r="T387" s="333"/>
      <c r="U387" s="333"/>
      <c r="V387" s="333"/>
      <c r="W387" s="333"/>
      <c r="X387" s="333"/>
      <c r="Y387" s="333"/>
      <c r="Z387" s="333"/>
      <c r="AA387" s="333"/>
      <c r="AB387" s="333"/>
      <c r="AC387" s="333"/>
      <c r="AD387" s="333"/>
      <c r="AE387" s="333"/>
      <c r="AF387" s="333"/>
      <c r="AG387" s="333"/>
    </row>
    <row r="388" spans="1:33" ht="15.75">
      <c r="A388" s="338" t="s">
        <v>4487</v>
      </c>
      <c r="B388" s="27" t="str">
        <f>VLOOKUP(A388,'Northern Branch Phase II Debris'!A:F,2,FALSE)</f>
        <v>071-280-030-000</v>
      </c>
      <c r="C388" s="27" t="str">
        <f>VLOOKUP(A388,'Northern Branch Phase II Debris'!A:F,3,FALSE)</f>
        <v>Blackhawk Trail</v>
      </c>
      <c r="D388" s="335">
        <f>VLOOKUP(A388,'Go Aheads'!A:H,8,FALSE)</f>
        <v>2</v>
      </c>
      <c r="E388" s="69" t="s">
        <v>8362</v>
      </c>
      <c r="F388" s="336">
        <f>VLOOKUP(A388,'Northern Branch Phase II Debris'!A:F,4,FALSE)</f>
        <v>1</v>
      </c>
      <c r="G388" s="337">
        <f>VLOOKUP(A388,'Go Aheads'!A:G,6,FALSE)</f>
        <v>44344</v>
      </c>
      <c r="H388" s="332"/>
      <c r="P388" s="333"/>
      <c r="Q388" s="333"/>
      <c r="R388" s="333"/>
      <c r="S388" s="333"/>
      <c r="T388" s="333"/>
      <c r="U388" s="333"/>
      <c r="V388" s="333"/>
      <c r="W388" s="333"/>
      <c r="X388" s="333"/>
      <c r="Y388" s="333"/>
      <c r="Z388" s="333"/>
      <c r="AA388" s="333"/>
      <c r="AB388" s="333"/>
      <c r="AC388" s="333"/>
      <c r="AD388" s="333"/>
      <c r="AE388" s="333"/>
      <c r="AF388" s="333"/>
      <c r="AG388" s="333"/>
    </row>
    <row r="389" spans="1:33" ht="15.75">
      <c r="A389" s="338" t="s">
        <v>1617</v>
      </c>
      <c r="B389" s="27">
        <f>VLOOKUP(A389,'Northern Branch Phase II Debris'!A:F,2,FALSE)</f>
        <v>915</v>
      </c>
      <c r="C389" s="27" t="str">
        <f>VLOOKUP(A389,'Northern Branch Phase II Debris'!A:F,3,FALSE)</f>
        <v>Milsap Bar Road</v>
      </c>
      <c r="D389" s="335">
        <f>VLOOKUP(A389,'Go Aheads'!A:H,8,FALSE)</f>
        <v>7</v>
      </c>
      <c r="E389" s="69" t="s">
        <v>8363</v>
      </c>
      <c r="F389" s="336">
        <f>VLOOKUP(A389,'Northern Branch Phase II Debris'!A:F,4,FALSE)</f>
        <v>5</v>
      </c>
      <c r="G389" s="337">
        <f>VLOOKUP(A389,'Go Aheads'!A:G,6,FALSE)</f>
        <v>44344</v>
      </c>
      <c r="H389" s="332"/>
      <c r="P389" s="333"/>
      <c r="Q389" s="333"/>
      <c r="R389" s="333"/>
      <c r="S389" s="333"/>
      <c r="T389" s="333"/>
      <c r="U389" s="333"/>
      <c r="V389" s="333"/>
      <c r="W389" s="333"/>
      <c r="X389" s="333"/>
      <c r="Y389" s="333"/>
      <c r="Z389" s="333"/>
      <c r="AA389" s="333"/>
      <c r="AB389" s="333"/>
      <c r="AC389" s="333"/>
      <c r="AD389" s="333"/>
      <c r="AE389" s="333"/>
      <c r="AF389" s="333"/>
      <c r="AG389" s="333"/>
    </row>
    <row r="390" spans="1:33" ht="15.75">
      <c r="A390" s="338" t="s">
        <v>1613</v>
      </c>
      <c r="B390" s="27" t="str">
        <f>VLOOKUP(A390,'Northern Branch Phase II Debris'!A:F,2,FALSE)</f>
        <v>061-020-106-000</v>
      </c>
      <c r="C390" s="27" t="str">
        <f>VLOOKUP(A390,'Northern Branch Phase II Debris'!A:F,3,FALSE)</f>
        <v>Milsap Bar Road</v>
      </c>
      <c r="D390" s="335">
        <f>VLOOKUP(A390,'Go Aheads'!A:H,8,FALSE)</f>
        <v>1</v>
      </c>
      <c r="E390" s="69" t="s">
        <v>8364</v>
      </c>
      <c r="F390" s="336">
        <f>VLOOKUP(A390,'Northern Branch Phase II Debris'!A:F,4,FALSE)</f>
        <v>1</v>
      </c>
      <c r="G390" s="337">
        <f>VLOOKUP(A390,'Go Aheads'!A:G,6,FALSE)</f>
        <v>44344</v>
      </c>
      <c r="H390" s="332"/>
      <c r="P390" s="333"/>
      <c r="Q390" s="333"/>
      <c r="R390" s="333"/>
      <c r="S390" s="333"/>
      <c r="T390" s="333"/>
      <c r="U390" s="333"/>
      <c r="V390" s="333"/>
      <c r="W390" s="333"/>
      <c r="X390" s="333"/>
      <c r="Y390" s="333"/>
      <c r="Z390" s="333"/>
      <c r="AA390" s="333"/>
      <c r="AB390" s="333"/>
      <c r="AC390" s="333"/>
      <c r="AD390" s="333"/>
      <c r="AE390" s="333"/>
      <c r="AF390" s="333"/>
      <c r="AG390" s="333"/>
    </row>
    <row r="391" spans="1:33" ht="15.75">
      <c r="A391" s="338" t="s">
        <v>1619</v>
      </c>
      <c r="B391" s="27">
        <f>VLOOKUP(A391,'Northern Branch Phase II Debris'!A:F,2,FALSE)</f>
        <v>850</v>
      </c>
      <c r="C391" s="27" t="str">
        <f>VLOOKUP(A391,'Northern Branch Phase II Debris'!A:F,3,FALSE)</f>
        <v>Milsap Bar Road</v>
      </c>
      <c r="D391" s="335">
        <f>VLOOKUP(A391,'Go Aheads'!A:H,8,FALSE)</f>
        <v>3</v>
      </c>
      <c r="E391" s="69" t="s">
        <v>8365</v>
      </c>
      <c r="F391" s="336">
        <f>VLOOKUP(A391,'Northern Branch Phase II Debris'!A:F,4,FALSE)</f>
        <v>3</v>
      </c>
      <c r="G391" s="337">
        <f>VLOOKUP(A391,'Go Aheads'!A:G,6,FALSE)</f>
        <v>44344</v>
      </c>
      <c r="H391" s="332"/>
      <c r="P391" s="333"/>
      <c r="Q391" s="333"/>
      <c r="R391" s="333"/>
      <c r="S391" s="333"/>
      <c r="T391" s="333"/>
      <c r="U391" s="333"/>
      <c r="V391" s="333"/>
      <c r="W391" s="333"/>
      <c r="X391" s="333"/>
      <c r="Y391" s="333"/>
      <c r="Z391" s="333"/>
      <c r="AA391" s="333"/>
      <c r="AB391" s="333"/>
      <c r="AC391" s="333"/>
      <c r="AD391" s="333"/>
      <c r="AE391" s="333"/>
      <c r="AF391" s="333"/>
      <c r="AG391" s="333"/>
    </row>
    <row r="392" spans="1:33" ht="15.75">
      <c r="A392" s="338" t="s">
        <v>1622</v>
      </c>
      <c r="B392" s="27">
        <f>VLOOKUP(A392,'Northern Branch Phase II Debris'!A:F,2,FALSE)</f>
        <v>1235</v>
      </c>
      <c r="C392" s="27" t="str">
        <f>VLOOKUP(A392,'Northern Branch Phase II Debris'!A:F,3,FALSE)</f>
        <v>Milsap Bar Road</v>
      </c>
      <c r="D392" s="335">
        <f>VLOOKUP(A392,'Go Aheads'!A:H,8,FALSE)</f>
        <v>3</v>
      </c>
      <c r="E392" s="385" t="s">
        <v>8366</v>
      </c>
      <c r="F392" s="336">
        <f>VLOOKUP(A392,'Northern Branch Phase II Debris'!A:F,4,FALSE)</f>
        <v>3</v>
      </c>
      <c r="G392" s="337">
        <f>VLOOKUP(A392,'Go Aheads'!A:G,6,FALSE)</f>
        <v>44372</v>
      </c>
      <c r="H392" s="332"/>
      <c r="P392" s="333"/>
      <c r="Q392" s="333"/>
      <c r="R392" s="333"/>
      <c r="S392" s="333"/>
      <c r="T392" s="333"/>
      <c r="U392" s="333"/>
      <c r="V392" s="333"/>
      <c r="W392" s="333"/>
      <c r="X392" s="333"/>
      <c r="Y392" s="333"/>
      <c r="Z392" s="333"/>
      <c r="AA392" s="333"/>
      <c r="AB392" s="333"/>
      <c r="AC392" s="333"/>
      <c r="AD392" s="333"/>
      <c r="AE392" s="333"/>
      <c r="AF392" s="333"/>
      <c r="AG392" s="333"/>
    </row>
    <row r="393" spans="1:33" ht="15.75">
      <c r="A393" s="338" t="s">
        <v>951</v>
      </c>
      <c r="B393" s="27">
        <f>VLOOKUP(A393,'Northern Branch Phase II Debris'!A:F,2,FALSE)</f>
        <v>580</v>
      </c>
      <c r="C393" s="27" t="str">
        <f>VLOOKUP(A393,'Northern Branch Phase II Debris'!A:F,3,FALSE)</f>
        <v>Bald Rock Road</v>
      </c>
      <c r="D393" s="335">
        <f>VLOOKUP(A393,'Go Aheads'!A:H,8,FALSE)</f>
        <v>24</v>
      </c>
      <c r="E393" s="69" t="s">
        <v>10901</v>
      </c>
      <c r="F393" s="336">
        <f>VLOOKUP(A393,'Northern Branch Phase II Debris'!A:F,4,FALSE)</f>
        <v>27</v>
      </c>
      <c r="G393" s="337">
        <f>VLOOKUP(A393,'Go Aheads'!A:G,6,FALSE)</f>
        <v>44348</v>
      </c>
      <c r="H393" s="332"/>
      <c r="P393" s="333"/>
      <c r="Q393" s="333"/>
      <c r="R393" s="333"/>
      <c r="S393" s="333"/>
      <c r="T393" s="333"/>
      <c r="U393" s="333"/>
      <c r="V393" s="333"/>
      <c r="W393" s="333"/>
      <c r="X393" s="333"/>
      <c r="Y393" s="333"/>
      <c r="Z393" s="333"/>
      <c r="AA393" s="333"/>
      <c r="AB393" s="333"/>
      <c r="AC393" s="333"/>
      <c r="AD393" s="333"/>
      <c r="AE393" s="333"/>
      <c r="AF393" s="333"/>
      <c r="AG393" s="333"/>
    </row>
    <row r="394" spans="1:33" ht="15.75">
      <c r="A394" s="338" t="s">
        <v>1174</v>
      </c>
      <c r="B394" s="27">
        <f>VLOOKUP(A394,'Northern Branch Phase II Debris'!A:F,2,FALSE)</f>
        <v>190</v>
      </c>
      <c r="C394" s="27" t="str">
        <f>VLOOKUP(A394,'Northern Branch Phase II Debris'!A:F,3,FALSE)</f>
        <v>Bridgeview Circle</v>
      </c>
      <c r="D394" s="335">
        <f>VLOOKUP(A394,'Go Aheads'!A:H,8,FALSE)</f>
        <v>10</v>
      </c>
      <c r="E394" s="69" t="s">
        <v>10902</v>
      </c>
      <c r="F394" s="336">
        <f>VLOOKUP(A394,'Northern Branch Phase II Debris'!A:F,4,FALSE)</f>
        <v>9</v>
      </c>
      <c r="G394" s="337">
        <f>VLOOKUP(A394,'Go Aheads'!A:G,6,FALSE)</f>
        <v>44348</v>
      </c>
      <c r="H394" s="332"/>
      <c r="P394" s="333"/>
      <c r="Q394" s="333"/>
      <c r="R394" s="333"/>
      <c r="S394" s="333"/>
      <c r="T394" s="333"/>
      <c r="U394" s="333"/>
      <c r="V394" s="333"/>
      <c r="W394" s="333"/>
      <c r="X394" s="333"/>
      <c r="Y394" s="333"/>
      <c r="Z394" s="333"/>
      <c r="AA394" s="333"/>
      <c r="AB394" s="333"/>
      <c r="AC394" s="333"/>
      <c r="AD394" s="333"/>
      <c r="AE394" s="333"/>
      <c r="AF394" s="333"/>
      <c r="AG394" s="333"/>
    </row>
    <row r="395" spans="1:33" ht="15.75">
      <c r="A395" s="338" t="s">
        <v>2142</v>
      </c>
      <c r="B395" s="27">
        <f>VLOOKUP(A395,'Northern Branch Phase II Debris'!A:F,2,FALSE)</f>
        <v>738</v>
      </c>
      <c r="C395" s="27" t="str">
        <f>VLOOKUP(A395,'Northern Branch Phase II Debris'!A:F,3,FALSE)</f>
        <v>Milsap Bar Road</v>
      </c>
      <c r="D395" s="335">
        <f>VLOOKUP(A395,'Go Aheads'!A:H,8,FALSE)</f>
        <v>6</v>
      </c>
      <c r="E395" s="69" t="s">
        <v>10903</v>
      </c>
      <c r="F395" s="336">
        <f>VLOOKUP(A395,'Northern Branch Phase II Debris'!A:F,4,FALSE)</f>
        <v>7</v>
      </c>
      <c r="G395" s="337">
        <f>VLOOKUP(A395,'Go Aheads'!A:G,6,FALSE)</f>
        <v>44348</v>
      </c>
      <c r="H395" s="332"/>
      <c r="P395" s="333"/>
      <c r="Q395" s="333"/>
      <c r="R395" s="333"/>
      <c r="S395" s="333"/>
      <c r="T395" s="333"/>
      <c r="U395" s="333"/>
      <c r="V395" s="333"/>
      <c r="W395" s="333"/>
      <c r="X395" s="333"/>
      <c r="Y395" s="333"/>
      <c r="Z395" s="333"/>
      <c r="AA395" s="333"/>
      <c r="AB395" s="333"/>
      <c r="AC395" s="333"/>
      <c r="AD395" s="333"/>
      <c r="AE395" s="333"/>
      <c r="AF395" s="333"/>
      <c r="AG395" s="333"/>
    </row>
    <row r="396" spans="1:33" ht="15.75">
      <c r="A396" s="338" t="s">
        <v>2050</v>
      </c>
      <c r="B396" s="27" t="str">
        <f>VLOOKUP(A396,'Northern Branch Phase II Debris'!A:F,2,FALSE)</f>
        <v>061-080-122-000</v>
      </c>
      <c r="C396" s="27" t="str">
        <f>VLOOKUP(A396,'Northern Branch Phase II Debris'!A:F,3,FALSE)</f>
        <v>Bean Creek Road</v>
      </c>
      <c r="D396" s="335">
        <f>VLOOKUP(A396,'Go Aheads'!A:H,8,FALSE)</f>
        <v>3</v>
      </c>
      <c r="E396" s="69" t="s">
        <v>10904</v>
      </c>
      <c r="F396" s="336">
        <f>VLOOKUP(A396,'Northern Branch Phase II Debris'!A:F,4,FALSE)</f>
        <v>3</v>
      </c>
      <c r="G396" s="337">
        <f>VLOOKUP(A396,'Go Aheads'!A:G,6,FALSE)</f>
        <v>44348</v>
      </c>
      <c r="H396" s="332"/>
      <c r="P396" s="333"/>
      <c r="Q396" s="333"/>
      <c r="R396" s="333"/>
      <c r="S396" s="333"/>
      <c r="T396" s="333"/>
      <c r="U396" s="333"/>
      <c r="V396" s="333"/>
      <c r="W396" s="333"/>
      <c r="X396" s="333"/>
      <c r="Y396" s="333"/>
      <c r="Z396" s="333"/>
      <c r="AA396" s="333"/>
      <c r="AB396" s="333"/>
      <c r="AC396" s="333"/>
      <c r="AD396" s="333"/>
      <c r="AE396" s="333"/>
      <c r="AF396" s="333"/>
      <c r="AG396" s="333"/>
    </row>
    <row r="397" spans="1:33" ht="15.75">
      <c r="A397" s="338" t="s">
        <v>963</v>
      </c>
      <c r="B397" s="27">
        <f>VLOOKUP(A397,'Northern Branch Phase II Debris'!A:F,2,FALSE)</f>
        <v>38</v>
      </c>
      <c r="C397" s="27" t="str">
        <f>VLOOKUP(A397,'Northern Branch Phase II Debris'!A:F,3,FALSE)</f>
        <v>Katella Road</v>
      </c>
      <c r="D397" s="335">
        <f>VLOOKUP(A397,'Go Aheads'!A:H,8,FALSE)</f>
        <v>3</v>
      </c>
      <c r="E397" s="69" t="s">
        <v>10905</v>
      </c>
      <c r="F397" s="336">
        <f>VLOOKUP(A397,'Northern Branch Phase II Debris'!A:F,4,FALSE)</f>
        <v>3</v>
      </c>
      <c r="G397" s="337">
        <f>VLOOKUP(A397,'Go Aheads'!A:G,6,FALSE)</f>
        <v>44348</v>
      </c>
      <c r="H397" s="332"/>
      <c r="P397" s="333"/>
      <c r="Q397" s="333"/>
      <c r="R397" s="333"/>
      <c r="S397" s="333"/>
      <c r="T397" s="333"/>
      <c r="U397" s="333"/>
      <c r="V397" s="333"/>
      <c r="W397" s="333"/>
      <c r="X397" s="333"/>
      <c r="Y397" s="333"/>
      <c r="Z397" s="333"/>
      <c r="AA397" s="333"/>
      <c r="AB397" s="333"/>
      <c r="AC397" s="333"/>
      <c r="AD397" s="333"/>
      <c r="AE397" s="333"/>
      <c r="AF397" s="333"/>
      <c r="AG397" s="333"/>
    </row>
    <row r="398" spans="1:33" ht="15.75">
      <c r="A398" s="338" t="s">
        <v>550</v>
      </c>
      <c r="B398" s="27">
        <f>VLOOKUP(A398,'Northern Branch Phase II Debris'!A:F,2,FALSE)</f>
        <v>253</v>
      </c>
      <c r="C398" s="27" t="str">
        <f>VLOOKUP(A398,'Northern Branch Phase II Debris'!A:F,3,FALSE)</f>
        <v>Bald Rock Road</v>
      </c>
      <c r="D398" s="335">
        <f>VLOOKUP(A398,'Go Aheads'!A:H,8,FALSE)</f>
        <v>2</v>
      </c>
      <c r="E398" s="69" t="s">
        <v>10906</v>
      </c>
      <c r="F398" s="336">
        <f>VLOOKUP(A398,'Northern Branch Phase II Debris'!A:F,4,FALSE)</f>
        <v>3</v>
      </c>
      <c r="G398" s="337">
        <f>VLOOKUP(A398,'Go Aheads'!A:G,6,FALSE)</f>
        <v>44348</v>
      </c>
      <c r="H398" s="332"/>
      <c r="P398" s="333"/>
      <c r="Q398" s="333"/>
      <c r="R398" s="333"/>
      <c r="S398" s="333"/>
      <c r="T398" s="333"/>
      <c r="U398" s="333"/>
      <c r="V398" s="333"/>
      <c r="W398" s="333"/>
      <c r="X398" s="333"/>
      <c r="Y398" s="333"/>
      <c r="Z398" s="333"/>
      <c r="AA398" s="333"/>
      <c r="AB398" s="333"/>
      <c r="AC398" s="333"/>
      <c r="AD398" s="333"/>
      <c r="AE398" s="333"/>
      <c r="AF398" s="333"/>
      <c r="AG398" s="333"/>
    </row>
    <row r="399" spans="1:33" ht="15.75">
      <c r="A399" s="338" t="s">
        <v>1173</v>
      </c>
      <c r="B399" s="27">
        <f>VLOOKUP(A399,'Northern Branch Phase II Debris'!A:F,2,FALSE)</f>
        <v>285</v>
      </c>
      <c r="C399" s="27" t="str">
        <f>VLOOKUP(A399,'Northern Branch Phase II Debris'!A:F,3,FALSE)</f>
        <v>Bridgeview Circle</v>
      </c>
      <c r="D399" s="335">
        <f>VLOOKUP(A399,'Go Aheads'!A:H,8,FALSE)</f>
        <v>3</v>
      </c>
      <c r="E399" s="69" t="s">
        <v>10907</v>
      </c>
      <c r="F399" s="336">
        <f>VLOOKUP(A399,'Northern Branch Phase II Debris'!A:F,4,FALSE)</f>
        <v>2</v>
      </c>
      <c r="G399" s="337">
        <f>VLOOKUP(A399,'Go Aheads'!A:G,6,FALSE)</f>
        <v>44348</v>
      </c>
      <c r="H399" s="332"/>
      <c r="P399" s="333"/>
      <c r="Q399" s="333"/>
      <c r="R399" s="333"/>
      <c r="S399" s="333"/>
      <c r="T399" s="333"/>
      <c r="U399" s="333"/>
      <c r="V399" s="333"/>
      <c r="W399" s="333"/>
      <c r="X399" s="333"/>
      <c r="Y399" s="333"/>
      <c r="Z399" s="333"/>
      <c r="AA399" s="333"/>
      <c r="AB399" s="333"/>
      <c r="AC399" s="333"/>
      <c r="AD399" s="333"/>
      <c r="AE399" s="333"/>
      <c r="AF399" s="333"/>
      <c r="AG399" s="333"/>
    </row>
    <row r="400" spans="1:33" ht="15.75">
      <c r="A400" s="338" t="s">
        <v>1160</v>
      </c>
      <c r="B400" s="27" t="str">
        <f>VLOOKUP(A400,'Northern Branch Phase II Debris'!A:F,2,FALSE)</f>
        <v>071-160-035-000</v>
      </c>
      <c r="C400" s="27" t="str">
        <f>VLOOKUP(A400,'Northern Branch Phase II Debris'!A:F,3,FALSE)</f>
        <v>Canfield Drive</v>
      </c>
      <c r="D400" s="335">
        <f>VLOOKUP(A400,'Go Aheads'!A:H,8,FALSE)</f>
        <v>1</v>
      </c>
      <c r="E400" s="69" t="s">
        <v>10908</v>
      </c>
      <c r="F400" s="336">
        <f>VLOOKUP(A400,'Northern Branch Phase II Debris'!A:F,4,FALSE)</f>
        <v>1</v>
      </c>
      <c r="G400" s="337">
        <f>VLOOKUP(A400,'Go Aheads'!A:G,6,FALSE)</f>
        <v>44348</v>
      </c>
      <c r="H400" s="332"/>
      <c r="P400" s="333"/>
      <c r="Q400" s="333"/>
      <c r="R400" s="333"/>
      <c r="S400" s="333"/>
      <c r="T400" s="333"/>
      <c r="U400" s="333"/>
      <c r="V400" s="333"/>
      <c r="W400" s="333"/>
      <c r="X400" s="333"/>
      <c r="Y400" s="333"/>
      <c r="Z400" s="333"/>
      <c r="AA400" s="333"/>
      <c r="AB400" s="333"/>
      <c r="AC400" s="333"/>
      <c r="AD400" s="333"/>
      <c r="AE400" s="333"/>
      <c r="AF400" s="333"/>
      <c r="AG400" s="333"/>
    </row>
    <row r="401" spans="1:33" ht="15.75">
      <c r="A401" s="338" t="s">
        <v>1035</v>
      </c>
      <c r="B401" s="27">
        <f>VLOOKUP(A401,'Northern Branch Phase II Debris'!A:F,2,FALSE)</f>
        <v>1959</v>
      </c>
      <c r="C401" s="27" t="str">
        <f>VLOOKUP(A401,'Northern Branch Phase II Debris'!A:F,3,FALSE)</f>
        <v>Bean Creek Road</v>
      </c>
      <c r="D401" s="335">
        <f>VLOOKUP(A401,'Go Aheads'!A:H,8,FALSE)</f>
        <v>11</v>
      </c>
      <c r="E401" s="376" t="s">
        <v>10975</v>
      </c>
      <c r="F401" s="336">
        <f>VLOOKUP(A401,'Northern Branch Phase II Debris'!A:F,4,FALSE)</f>
        <v>7</v>
      </c>
      <c r="G401" s="337">
        <f>VLOOKUP(A401,'Go Aheads'!A:G,6,FALSE)</f>
        <v>44349</v>
      </c>
      <c r="H401" s="332"/>
      <c r="P401" s="333"/>
      <c r="Q401" s="333"/>
      <c r="R401" s="333"/>
      <c r="S401" s="333"/>
      <c r="T401" s="333"/>
      <c r="U401" s="333"/>
      <c r="V401" s="333"/>
      <c r="W401" s="333"/>
      <c r="X401" s="333"/>
      <c r="Y401" s="333"/>
      <c r="Z401" s="333"/>
      <c r="AA401" s="333"/>
      <c r="AB401" s="333"/>
      <c r="AC401" s="333"/>
      <c r="AD401" s="333"/>
      <c r="AE401" s="333"/>
      <c r="AF401" s="333"/>
      <c r="AG401" s="333"/>
    </row>
    <row r="402" spans="1:33" ht="15.75">
      <c r="A402" s="338" t="s">
        <v>1611</v>
      </c>
      <c r="B402" s="27">
        <f>VLOOKUP(A402,'Northern Branch Phase II Debris'!A:F,2,FALSE)</f>
        <v>510</v>
      </c>
      <c r="C402" s="27" t="str">
        <f>VLOOKUP(A402,'Northern Branch Phase II Debris'!A:F,3,FALSE)</f>
        <v>Milsap Bar Road</v>
      </c>
      <c r="D402" s="335">
        <f>VLOOKUP(A402,'Go Aheads'!A:H,8,FALSE)</f>
        <v>6</v>
      </c>
      <c r="E402" s="377" t="s">
        <v>10976</v>
      </c>
      <c r="F402" s="336">
        <f>VLOOKUP(A402,'Northern Branch Phase II Debris'!A:F,4,FALSE)</f>
        <v>7</v>
      </c>
      <c r="G402" s="337">
        <f>VLOOKUP(A402,'Go Aheads'!A:G,6,FALSE)</f>
        <v>44373</v>
      </c>
      <c r="H402" s="332"/>
      <c r="P402" s="333"/>
      <c r="Q402" s="333"/>
      <c r="R402" s="333"/>
      <c r="S402" s="333"/>
      <c r="T402" s="333"/>
      <c r="U402" s="333"/>
      <c r="V402" s="333"/>
      <c r="W402" s="333"/>
      <c r="X402" s="333"/>
      <c r="Y402" s="333"/>
      <c r="Z402" s="333"/>
      <c r="AA402" s="333"/>
      <c r="AB402" s="333"/>
      <c r="AC402" s="333"/>
      <c r="AD402" s="333"/>
      <c r="AE402" s="333"/>
      <c r="AF402" s="333"/>
      <c r="AG402" s="333"/>
    </row>
    <row r="403" spans="1:33" ht="30">
      <c r="A403" s="338" t="s">
        <v>819</v>
      </c>
      <c r="B403" s="27">
        <f>VLOOKUP(A403,'Northern Branch Phase II Debris'!A:F,2,FALSE)</f>
        <v>35</v>
      </c>
      <c r="C403" s="27" t="str">
        <f>VLOOKUP(A403,'Northern Branch Phase II Debris'!A:F,3,FALSE)</f>
        <v>Island Bar Hill Road</v>
      </c>
      <c r="D403" s="335" t="e">
        <f>VLOOKUP(A403,'Go Aheads'!A:H,8,FALSE)</f>
        <v>#N/A</v>
      </c>
      <c r="E403" s="69" t="s">
        <v>10977</v>
      </c>
      <c r="F403" s="336">
        <f>VLOOKUP(A403,'Northern Branch Phase II Debris'!A:F,4,FALSE)</f>
        <v>19</v>
      </c>
      <c r="G403" s="337" t="e">
        <f>VLOOKUP(A403,'Go Aheads'!A:G,6,FALSE)</f>
        <v>#N/A</v>
      </c>
      <c r="H403" s="332"/>
      <c r="P403" s="333"/>
      <c r="Q403" s="333"/>
      <c r="R403" s="333"/>
      <c r="S403" s="333"/>
      <c r="T403" s="333"/>
      <c r="U403" s="333"/>
      <c r="V403" s="333"/>
      <c r="W403" s="333"/>
      <c r="X403" s="333"/>
      <c r="Y403" s="333"/>
      <c r="Z403" s="333"/>
      <c r="AA403" s="333"/>
      <c r="AB403" s="333"/>
      <c r="AC403" s="333"/>
      <c r="AD403" s="333"/>
      <c r="AE403" s="333"/>
      <c r="AF403" s="333"/>
      <c r="AG403" s="333"/>
    </row>
    <row r="404" spans="1:33" ht="15.75">
      <c r="A404" s="338" t="s">
        <v>1615</v>
      </c>
      <c r="B404" s="27">
        <f>VLOOKUP(A404,'Northern Branch Phase II Debris'!A:F,2,FALSE)</f>
        <v>466</v>
      </c>
      <c r="C404" s="27" t="str">
        <f>VLOOKUP(A404,'Northern Branch Phase II Debris'!A:F,3,FALSE)</f>
        <v>Milsap Bar Road</v>
      </c>
      <c r="D404" s="335">
        <f>VLOOKUP(A404,'Go Aheads'!A:H,8,FALSE)</f>
        <v>9</v>
      </c>
      <c r="E404" s="376" t="s">
        <v>10978</v>
      </c>
      <c r="F404" s="336">
        <f>VLOOKUP(A404,'Northern Branch Phase II Debris'!A:F,4,FALSE)</f>
        <v>21</v>
      </c>
      <c r="G404" s="337">
        <f>VLOOKUP(A404,'Go Aheads'!A:G,6,FALSE)</f>
        <v>44349</v>
      </c>
      <c r="H404" s="332"/>
      <c r="P404" s="333"/>
      <c r="Q404" s="333"/>
      <c r="R404" s="333"/>
      <c r="S404" s="333"/>
      <c r="T404" s="333"/>
      <c r="U404" s="333"/>
      <c r="V404" s="333"/>
      <c r="W404" s="333"/>
      <c r="X404" s="333"/>
      <c r="Y404" s="333"/>
      <c r="Z404" s="333"/>
      <c r="AA404" s="333"/>
      <c r="AB404" s="333"/>
      <c r="AC404" s="333"/>
      <c r="AD404" s="333"/>
      <c r="AE404" s="333"/>
      <c r="AF404" s="333"/>
      <c r="AG404" s="333"/>
    </row>
    <row r="405" spans="1:33" ht="15.75">
      <c r="A405" s="338" t="s">
        <v>1612</v>
      </c>
      <c r="B405" s="27">
        <f>VLOOKUP(A405,'Northern Branch Phase II Debris'!A:F,2,FALSE)</f>
        <v>460</v>
      </c>
      <c r="C405" s="27" t="str">
        <f>VLOOKUP(A405,'Northern Branch Phase II Debris'!A:F,3,FALSE)</f>
        <v>Milsap Bar Road</v>
      </c>
      <c r="D405" s="335">
        <f>VLOOKUP(A405,'Go Aheads'!A:H,8,FALSE)</f>
        <v>3</v>
      </c>
      <c r="E405" s="376" t="s">
        <v>10979</v>
      </c>
      <c r="F405" s="336">
        <f>VLOOKUP(A405,'Northern Branch Phase II Debris'!A:F,4,FALSE)</f>
        <v>3</v>
      </c>
      <c r="G405" s="337">
        <f>VLOOKUP(A405,'Go Aheads'!A:G,6,FALSE)</f>
        <v>44349</v>
      </c>
      <c r="H405" s="332"/>
      <c r="P405" s="333"/>
      <c r="Q405" s="333"/>
      <c r="R405" s="333"/>
      <c r="S405" s="333"/>
      <c r="T405" s="333"/>
      <c r="U405" s="333"/>
      <c r="V405" s="333"/>
      <c r="W405" s="333"/>
      <c r="X405" s="333"/>
      <c r="Y405" s="333"/>
      <c r="Z405" s="333"/>
      <c r="AA405" s="333"/>
      <c r="AB405" s="333"/>
      <c r="AC405" s="333"/>
      <c r="AD405" s="333"/>
      <c r="AE405" s="333"/>
      <c r="AF405" s="333"/>
      <c r="AG405" s="333"/>
    </row>
    <row r="406" spans="1:33" ht="15.75">
      <c r="A406" s="338" t="s">
        <v>1621</v>
      </c>
      <c r="B406" s="27">
        <f>VLOOKUP(A406,'Northern Branch Phase II Debris'!A:F,2,FALSE)</f>
        <v>461</v>
      </c>
      <c r="C406" s="27" t="str">
        <f>VLOOKUP(A406,'Northern Branch Phase II Debris'!A:F,3,FALSE)</f>
        <v>Milsap Bar Road</v>
      </c>
      <c r="D406" s="335">
        <f>VLOOKUP(A406,'Go Aheads'!A:H,8,FALSE)</f>
        <v>1</v>
      </c>
      <c r="E406" s="376" t="s">
        <v>10980</v>
      </c>
      <c r="F406" s="336">
        <f>VLOOKUP(A406,'Northern Branch Phase II Debris'!A:F,4,FALSE)</f>
        <v>2</v>
      </c>
      <c r="G406" s="337">
        <f>VLOOKUP(A406,'Go Aheads'!A:G,6,FALSE)</f>
        <v>44349</v>
      </c>
      <c r="H406" s="332"/>
      <c r="P406" s="333"/>
      <c r="Q406" s="333"/>
      <c r="R406" s="333"/>
      <c r="S406" s="333"/>
      <c r="T406" s="333"/>
      <c r="U406" s="333"/>
      <c r="V406" s="333"/>
      <c r="W406" s="333"/>
      <c r="X406" s="333"/>
      <c r="Y406" s="333"/>
      <c r="Z406" s="333"/>
      <c r="AA406" s="333"/>
      <c r="AB406" s="333"/>
      <c r="AC406" s="333"/>
      <c r="AD406" s="333"/>
      <c r="AE406" s="333"/>
      <c r="AF406" s="333"/>
      <c r="AG406" s="333"/>
    </row>
    <row r="407" spans="1:33" ht="15.75">
      <c r="A407" s="338" t="s">
        <v>1618</v>
      </c>
      <c r="B407" s="27">
        <f>VLOOKUP(A407,'Northern Branch Phase II Debris'!A:F,2,FALSE)</f>
        <v>333</v>
      </c>
      <c r="C407" s="27" t="str">
        <f>VLOOKUP(A407,'Northern Branch Phase II Debris'!A:F,3,FALSE)</f>
        <v>Milsap Bar Road</v>
      </c>
      <c r="D407" s="335">
        <f>VLOOKUP(A407,'Go Aheads'!A:H,8,FALSE)</f>
        <v>2</v>
      </c>
      <c r="E407" s="376" t="s">
        <v>10981</v>
      </c>
      <c r="F407" s="336">
        <f>VLOOKUP(A407,'Northern Branch Phase II Debris'!A:F,4,FALSE)</f>
        <v>1</v>
      </c>
      <c r="G407" s="337">
        <f>VLOOKUP(A407,'Go Aheads'!A:G,6,FALSE)</f>
        <v>44349</v>
      </c>
      <c r="H407" s="332"/>
      <c r="P407" s="333"/>
      <c r="Q407" s="333"/>
      <c r="R407" s="333"/>
      <c r="S407" s="333"/>
      <c r="T407" s="333"/>
      <c r="U407" s="333"/>
      <c r="V407" s="333"/>
      <c r="W407" s="333"/>
      <c r="X407" s="333"/>
      <c r="Y407" s="333"/>
      <c r="Z407" s="333"/>
      <c r="AA407" s="333"/>
      <c r="AB407" s="333"/>
      <c r="AC407" s="333"/>
      <c r="AD407" s="333"/>
      <c r="AE407" s="333"/>
      <c r="AF407" s="333"/>
      <c r="AG407" s="333"/>
    </row>
    <row r="408" spans="1:33" ht="15.75">
      <c r="A408" s="338" t="s">
        <v>726</v>
      </c>
      <c r="B408" s="27">
        <f>VLOOKUP(A408,'Northern Branch Phase II Debris'!A:F,2,FALSE)</f>
        <v>28</v>
      </c>
      <c r="C408" s="27" t="str">
        <f>VLOOKUP(A408,'Northern Branch Phase II Debris'!A:F,3,FALSE)</f>
        <v>Graystone Lane</v>
      </c>
      <c r="D408" s="335">
        <f>VLOOKUP(A408,'Go Aheads'!A:H,8,FALSE)</f>
        <v>26</v>
      </c>
      <c r="E408" s="376" t="s">
        <v>10982</v>
      </c>
      <c r="F408" s="336">
        <f>VLOOKUP(A408,'Northern Branch Phase II Debris'!A:F,4,FALSE)</f>
        <v>17</v>
      </c>
      <c r="G408" s="337">
        <f>VLOOKUP(A408,'Go Aheads'!A:G,6,FALSE)</f>
        <v>44349</v>
      </c>
      <c r="H408" s="332"/>
      <c r="P408" s="333"/>
      <c r="Q408" s="333"/>
      <c r="R408" s="333"/>
      <c r="S408" s="333"/>
      <c r="T408" s="333"/>
      <c r="U408" s="333"/>
      <c r="V408" s="333"/>
      <c r="W408" s="333"/>
      <c r="X408" s="333"/>
      <c r="Y408" s="333"/>
      <c r="Z408" s="333"/>
      <c r="AA408" s="333"/>
      <c r="AB408" s="333"/>
      <c r="AC408" s="333"/>
      <c r="AD408" s="333"/>
      <c r="AE408" s="333"/>
      <c r="AF408" s="333"/>
      <c r="AG408" s="333"/>
    </row>
    <row r="409" spans="1:33" ht="31.5">
      <c r="A409" s="338" t="s">
        <v>1864</v>
      </c>
      <c r="B409" s="27">
        <f>VLOOKUP(A409,'Northern Branch Phase II Debris'!A:F,2,FALSE)</f>
        <v>63</v>
      </c>
      <c r="C409" s="27" t="str">
        <f>VLOOKUP(A409,'Northern Branch Phase II Debris'!A:F,3,FALSE)</f>
        <v>Brackenwood Court</v>
      </c>
      <c r="D409" s="335">
        <f>VLOOKUP(A409,'Go Aheads'!A:H,8,FALSE)</f>
        <v>17</v>
      </c>
      <c r="E409" s="69" t="s">
        <v>11085</v>
      </c>
      <c r="F409" s="336">
        <f>VLOOKUP(A409,'Northern Branch Phase II Debris'!A:F,4,FALSE)</f>
        <v>27</v>
      </c>
      <c r="G409" s="337">
        <f>VLOOKUP(A409,'Go Aheads'!A:G,6,FALSE)</f>
        <v>44349</v>
      </c>
      <c r="H409" s="332"/>
      <c r="P409" s="333"/>
      <c r="Q409" s="333"/>
      <c r="R409" s="333"/>
      <c r="S409" s="333"/>
      <c r="T409" s="333"/>
      <c r="U409" s="333"/>
      <c r="V409" s="333"/>
      <c r="W409" s="333"/>
      <c r="X409" s="333"/>
      <c r="Y409" s="333"/>
      <c r="Z409" s="333"/>
      <c r="AA409" s="333"/>
      <c r="AB409" s="333"/>
      <c r="AC409" s="333"/>
      <c r="AD409" s="333"/>
      <c r="AE409" s="333"/>
      <c r="AF409" s="333"/>
      <c r="AG409" s="333"/>
    </row>
    <row r="410" spans="1:33" ht="30">
      <c r="A410" s="338" t="s">
        <v>820</v>
      </c>
      <c r="B410" s="27">
        <f>VLOOKUP(A410,'Northern Branch Phase II Debris'!A:F,2,FALSE)</f>
        <v>125</v>
      </c>
      <c r="C410" s="27" t="str">
        <f>VLOOKUP(A410,'Northern Branch Phase II Debris'!A:F,3,FALSE)</f>
        <v>Island Bar Hill Road</v>
      </c>
      <c r="D410" s="335" t="e">
        <f>VLOOKUP(A410,'Go Aheads'!A:H,8,FALSE)</f>
        <v>#N/A</v>
      </c>
      <c r="E410" s="69" t="s">
        <v>11086</v>
      </c>
      <c r="F410" s="336">
        <f>VLOOKUP(A410,'Northern Branch Phase II Debris'!A:F,4,FALSE)</f>
        <v>35</v>
      </c>
      <c r="G410" s="337" t="e">
        <f>VLOOKUP(A410,'Go Aheads'!A:G,6,FALSE)</f>
        <v>#N/A</v>
      </c>
      <c r="H410" s="332"/>
      <c r="P410" s="333"/>
      <c r="Q410" s="333"/>
      <c r="R410" s="333"/>
      <c r="S410" s="333"/>
      <c r="T410" s="333"/>
      <c r="U410" s="333"/>
      <c r="V410" s="333"/>
      <c r="W410" s="333"/>
      <c r="X410" s="333"/>
      <c r="Y410" s="333"/>
      <c r="Z410" s="333"/>
      <c r="AA410" s="333"/>
      <c r="AB410" s="333"/>
      <c r="AC410" s="333"/>
      <c r="AD410" s="333"/>
      <c r="AE410" s="333"/>
      <c r="AF410" s="333"/>
      <c r="AG410" s="333"/>
    </row>
    <row r="411" spans="1:33" ht="15.75">
      <c r="A411" s="338" t="s">
        <v>949</v>
      </c>
      <c r="B411" s="27">
        <f>VLOOKUP(A411,'Northern Branch Phase II Debris'!A:F,2,FALSE)</f>
        <v>69</v>
      </c>
      <c r="C411" s="27" t="str">
        <f>VLOOKUP(A411,'Northern Branch Phase II Debris'!A:F,3,FALSE)</f>
        <v>Kaelin Road</v>
      </c>
      <c r="D411" s="335">
        <f>VLOOKUP(A411,'Go Aheads'!A:H,8,FALSE)</f>
        <v>43</v>
      </c>
      <c r="E411" s="376" t="s">
        <v>11087</v>
      </c>
      <c r="F411" s="336">
        <f>VLOOKUP(A411,'Northern Branch Phase II Debris'!A:F,4,FALSE)</f>
        <v>39</v>
      </c>
      <c r="G411" s="337">
        <f>VLOOKUP(A411,'Go Aheads'!A:G,6,FALSE)</f>
        <v>44369</v>
      </c>
      <c r="H411" s="332"/>
      <c r="P411" s="333"/>
      <c r="Q411" s="333"/>
      <c r="R411" s="333"/>
      <c r="S411" s="333"/>
      <c r="T411" s="333"/>
      <c r="U411" s="333"/>
      <c r="V411" s="333"/>
      <c r="W411" s="333"/>
      <c r="X411" s="333"/>
      <c r="Y411" s="333"/>
      <c r="Z411" s="333"/>
      <c r="AA411" s="333"/>
      <c r="AB411" s="333"/>
      <c r="AC411" s="333"/>
      <c r="AD411" s="333"/>
      <c r="AE411" s="333"/>
      <c r="AF411" s="333"/>
      <c r="AG411" s="333"/>
    </row>
    <row r="412" spans="1:33" ht="15.75">
      <c r="A412" s="338" t="s">
        <v>944</v>
      </c>
      <c r="B412" s="27">
        <f>VLOOKUP(A412,'Northern Branch Phase II Debris'!A:F,2,FALSE)</f>
        <v>90</v>
      </c>
      <c r="C412" s="27" t="str">
        <f>VLOOKUP(A412,'Northern Branch Phase II Debris'!A:F,3,FALSE)</f>
        <v>Kaelin Road</v>
      </c>
      <c r="D412" s="335">
        <f>VLOOKUP(A412,'Go Aheads'!A:H,8,FALSE)</f>
        <v>1</v>
      </c>
      <c r="E412" s="69" t="s">
        <v>11088</v>
      </c>
      <c r="F412" s="336">
        <f>VLOOKUP(A412,'Northern Branch Phase II Debris'!A:F,4,FALSE)</f>
        <v>1</v>
      </c>
      <c r="G412" s="337">
        <f>VLOOKUP(A412,'Go Aheads'!A:G,6,FALSE)</f>
        <v>44350</v>
      </c>
      <c r="H412" s="332"/>
      <c r="P412" s="333"/>
      <c r="Q412" s="333"/>
      <c r="R412" s="333"/>
      <c r="S412" s="333"/>
      <c r="T412" s="333"/>
      <c r="U412" s="333"/>
      <c r="V412" s="333"/>
      <c r="W412" s="333"/>
      <c r="X412" s="333"/>
      <c r="Y412" s="333"/>
      <c r="Z412" s="333"/>
      <c r="AA412" s="333"/>
      <c r="AB412" s="333"/>
      <c r="AC412" s="333"/>
      <c r="AD412" s="333"/>
      <c r="AE412" s="333"/>
      <c r="AF412" s="333"/>
      <c r="AG412" s="333"/>
    </row>
    <row r="413" spans="1:33" ht="15.75">
      <c r="A413" s="338" t="s">
        <v>592</v>
      </c>
      <c r="B413" s="27">
        <f>VLOOKUP(A413,'Northern Branch Phase II Debris'!A:F,2,FALSE)</f>
        <v>996</v>
      </c>
      <c r="C413" s="27" t="str">
        <f>VLOOKUP(A413,'Northern Branch Phase II Debris'!A:F,3,FALSE)</f>
        <v>Bald Rock Road</v>
      </c>
      <c r="D413" s="335">
        <f>VLOOKUP(A413,'Go Aheads'!A:H,8,FALSE)</f>
        <v>2</v>
      </c>
      <c r="E413" s="69" t="s">
        <v>11089</v>
      </c>
      <c r="F413" s="336">
        <f>VLOOKUP(A413,'Northern Branch Phase II Debris'!A:F,4,FALSE)</f>
        <v>2</v>
      </c>
      <c r="G413" s="337">
        <f>VLOOKUP(A413,'Go Aheads'!A:G,6,FALSE)</f>
        <v>44350</v>
      </c>
      <c r="H413" s="332"/>
      <c r="P413" s="333"/>
      <c r="Q413" s="333"/>
      <c r="R413" s="333"/>
      <c r="S413" s="333"/>
      <c r="T413" s="333"/>
      <c r="U413" s="333"/>
      <c r="V413" s="333"/>
      <c r="W413" s="333"/>
      <c r="X413" s="333"/>
      <c r="Y413" s="333"/>
      <c r="Z413" s="333"/>
      <c r="AA413" s="333"/>
      <c r="AB413" s="333"/>
      <c r="AC413" s="333"/>
      <c r="AD413" s="333"/>
      <c r="AE413" s="333"/>
      <c r="AF413" s="333"/>
      <c r="AG413" s="333"/>
    </row>
    <row r="414" spans="1:33" ht="15.75">
      <c r="A414" s="338" t="s">
        <v>561</v>
      </c>
      <c r="B414" s="27">
        <f>VLOOKUP(A414,'Northern Branch Phase II Debris'!A:F,2,FALSE)</f>
        <v>1032</v>
      </c>
      <c r="C414" s="27" t="str">
        <f>VLOOKUP(A414,'Northern Branch Phase II Debris'!A:F,3,FALSE)</f>
        <v>Bald Rock Road</v>
      </c>
      <c r="D414" s="335">
        <f>VLOOKUP(A414,'Go Aheads'!A:H,8,FALSE)</f>
        <v>1</v>
      </c>
      <c r="E414" s="69" t="s">
        <v>11090</v>
      </c>
      <c r="F414" s="336">
        <f>VLOOKUP(A414,'Northern Branch Phase II Debris'!A:F,4,FALSE)</f>
        <v>1</v>
      </c>
      <c r="G414" s="337">
        <f>VLOOKUP(A414,'Go Aheads'!A:G,6,FALSE)</f>
        <v>44350</v>
      </c>
      <c r="H414" s="332"/>
      <c r="P414" s="333"/>
      <c r="Q414" s="333"/>
      <c r="R414" s="333"/>
      <c r="S414" s="333"/>
      <c r="T414" s="333"/>
      <c r="U414" s="333"/>
      <c r="V414" s="333"/>
      <c r="W414" s="333"/>
      <c r="X414" s="333"/>
      <c r="Y414" s="333"/>
      <c r="Z414" s="333"/>
      <c r="AA414" s="333"/>
      <c r="AB414" s="333"/>
      <c r="AC414" s="333"/>
      <c r="AD414" s="333"/>
      <c r="AE414" s="333"/>
      <c r="AF414" s="333"/>
      <c r="AG414" s="333"/>
    </row>
    <row r="415" spans="1:33" ht="30">
      <c r="A415" s="338" t="s">
        <v>818</v>
      </c>
      <c r="B415" s="27">
        <f>VLOOKUP(A415,'Northern Branch Phase II Debris'!A:F,2,FALSE)</f>
        <v>123</v>
      </c>
      <c r="C415" s="27" t="str">
        <f>VLOOKUP(A415,'Northern Branch Phase II Debris'!A:F,3,FALSE)</f>
        <v>Island Bar Hill Road</v>
      </c>
      <c r="D415" s="335" t="e">
        <f>VLOOKUP(A415,'Go Aheads'!A:H,8,FALSE)</f>
        <v>#N/A</v>
      </c>
      <c r="E415" s="69" t="s">
        <v>11091</v>
      </c>
      <c r="F415" s="336">
        <f>VLOOKUP(A415,'Northern Branch Phase II Debris'!A:F,4,FALSE)</f>
        <v>2</v>
      </c>
      <c r="G415" s="337" t="e">
        <f>VLOOKUP(A415,'Go Aheads'!A:G,6,FALSE)</f>
        <v>#N/A</v>
      </c>
      <c r="H415" s="332"/>
      <c r="P415" s="333"/>
      <c r="Q415" s="333"/>
      <c r="R415" s="333"/>
      <c r="S415" s="333"/>
      <c r="T415" s="333"/>
      <c r="U415" s="333"/>
      <c r="V415" s="333"/>
      <c r="W415" s="333"/>
      <c r="X415" s="333"/>
      <c r="Y415" s="333"/>
      <c r="Z415" s="333"/>
      <c r="AA415" s="333"/>
      <c r="AB415" s="333"/>
      <c r="AC415" s="333"/>
      <c r="AD415" s="333"/>
      <c r="AE415" s="333"/>
      <c r="AF415" s="333"/>
      <c r="AG415" s="333"/>
    </row>
    <row r="416" spans="1:33" ht="15.75">
      <c r="A416" s="378" t="s">
        <v>570</v>
      </c>
      <c r="B416" s="27">
        <f>VLOOKUP(A416,'Northern Branch Phase II Debris'!A:F,2,FALSE)</f>
        <v>1005</v>
      </c>
      <c r="C416" s="27" t="str">
        <f>VLOOKUP(A416,'Northern Branch Phase II Debris'!A:F,3,FALSE)</f>
        <v>Bald Rock Road</v>
      </c>
      <c r="D416" s="335">
        <f>VLOOKUP(A416,'Go Aheads'!A:H,8,FALSE)</f>
        <v>4</v>
      </c>
      <c r="E416" s="69" t="s">
        <v>11092</v>
      </c>
      <c r="F416" s="336">
        <f>VLOOKUP(A416,'Northern Branch Phase II Debris'!A:F,4,FALSE)</f>
        <v>3</v>
      </c>
      <c r="G416" s="337">
        <f>VLOOKUP(A416,'Go Aheads'!A:G,6,FALSE)</f>
        <v>44350</v>
      </c>
      <c r="H416" s="332"/>
      <c r="P416" s="333"/>
      <c r="Q416" s="333"/>
      <c r="R416" s="333"/>
      <c r="S416" s="333"/>
      <c r="T416" s="333"/>
      <c r="U416" s="333"/>
      <c r="V416" s="333"/>
      <c r="W416" s="333"/>
      <c r="X416" s="333"/>
      <c r="Y416" s="333"/>
      <c r="Z416" s="333"/>
      <c r="AA416" s="333"/>
      <c r="AB416" s="333"/>
      <c r="AC416" s="333"/>
      <c r="AD416" s="333"/>
      <c r="AE416" s="333"/>
      <c r="AF416" s="333"/>
      <c r="AG416" s="333"/>
    </row>
    <row r="417" spans="1:33" ht="15.75">
      <c r="A417" s="338" t="s">
        <v>1223</v>
      </c>
      <c r="B417" s="27">
        <f>VLOOKUP(A417,'Northern Branch Phase II Debris'!A:F,2,FALSE)</f>
        <v>35</v>
      </c>
      <c r="C417" s="27" t="str">
        <f>VLOOKUP(A417,'Northern Branch Phase II Debris'!A:F,3,FALSE)</f>
        <v>Bromilow Lane</v>
      </c>
      <c r="D417" s="335">
        <f>VLOOKUP(A417,'Go Aheads'!A:H,8,FALSE)</f>
        <v>3</v>
      </c>
      <c r="E417" s="69" t="s">
        <v>11093</v>
      </c>
      <c r="F417" s="336">
        <f>VLOOKUP(A417,'Northern Branch Phase II Debris'!A:F,4,FALSE)</f>
        <v>3</v>
      </c>
      <c r="G417" s="337">
        <f>VLOOKUP(A417,'Go Aheads'!A:G,6,FALSE)</f>
        <v>44350</v>
      </c>
      <c r="H417" s="332"/>
      <c r="P417" s="333"/>
      <c r="Q417" s="333"/>
      <c r="R417" s="333"/>
      <c r="S417" s="333"/>
      <c r="T417" s="333"/>
      <c r="U417" s="333"/>
      <c r="V417" s="333"/>
      <c r="W417" s="333"/>
      <c r="X417" s="333"/>
      <c r="Y417" s="333"/>
      <c r="Z417" s="333"/>
      <c r="AA417" s="333"/>
      <c r="AB417" s="333"/>
      <c r="AC417" s="333"/>
      <c r="AD417" s="333"/>
      <c r="AE417" s="333"/>
      <c r="AF417" s="333"/>
      <c r="AG417" s="333"/>
    </row>
    <row r="418" spans="1:33" ht="15.75">
      <c r="A418" s="386" t="s">
        <v>947</v>
      </c>
      <c r="B418" s="27">
        <f>VLOOKUP(A418,'Northern Branch Phase II Debris'!A:F,2,FALSE)</f>
        <v>24</v>
      </c>
      <c r="C418" s="27" t="str">
        <f>VLOOKUP(A418,'Northern Branch Phase II Debris'!A:F,3,FALSE)</f>
        <v>Kaelin Road</v>
      </c>
      <c r="D418" s="335">
        <f>VLOOKUP(A418,'Go Aheads'!A:H,8,FALSE)</f>
        <v>1</v>
      </c>
      <c r="E418" s="69" t="s">
        <v>11094</v>
      </c>
      <c r="F418" s="336">
        <f>VLOOKUP(A418,'Northern Branch Phase II Debris'!A:F,4,FALSE)</f>
        <v>2</v>
      </c>
      <c r="G418" s="337">
        <f>VLOOKUP(A418,'Go Aheads'!A:G,6,FALSE)</f>
        <v>44350</v>
      </c>
      <c r="H418" s="332"/>
      <c r="P418" s="333"/>
      <c r="Q418" s="333"/>
      <c r="R418" s="333"/>
      <c r="S418" s="333"/>
      <c r="T418" s="333"/>
      <c r="U418" s="333"/>
      <c r="V418" s="333"/>
      <c r="W418" s="333"/>
      <c r="X418" s="333"/>
      <c r="Y418" s="333"/>
      <c r="Z418" s="333"/>
      <c r="AA418" s="333"/>
      <c r="AB418" s="333"/>
      <c r="AC418" s="333"/>
      <c r="AD418" s="333"/>
      <c r="AE418" s="333"/>
      <c r="AF418" s="333"/>
      <c r="AG418" s="333"/>
    </row>
    <row r="419" spans="1:33" ht="31.5">
      <c r="A419" s="386" t="s">
        <v>1863</v>
      </c>
      <c r="B419" s="27">
        <f>VLOOKUP(A419,'Northern Branch Phase II Debris'!A:F,2,FALSE)</f>
        <v>135</v>
      </c>
      <c r="C419" s="27" t="str">
        <f>VLOOKUP(A419,'Northern Branch Phase II Debris'!A:F,3,FALSE)</f>
        <v>Brackenwood Court</v>
      </c>
      <c r="D419" s="335">
        <f>VLOOKUP(A419,'Go Aheads'!A:H,8,FALSE)</f>
        <v>5</v>
      </c>
      <c r="E419" s="69" t="s">
        <v>11095</v>
      </c>
      <c r="F419" s="336">
        <f>VLOOKUP(A419,'Northern Branch Phase II Debris'!A:F,4,FALSE)</f>
        <v>5</v>
      </c>
      <c r="G419" s="337">
        <f>VLOOKUP(A419,'Go Aheads'!A:G,6,FALSE)</f>
        <v>44350</v>
      </c>
      <c r="H419" s="332"/>
      <c r="P419" s="333"/>
      <c r="Q419" s="333"/>
      <c r="R419" s="333"/>
      <c r="S419" s="333"/>
      <c r="T419" s="333"/>
      <c r="U419" s="333"/>
      <c r="V419" s="333"/>
      <c r="W419" s="333"/>
      <c r="X419" s="333"/>
      <c r="Y419" s="333"/>
      <c r="Z419" s="333"/>
      <c r="AA419" s="333"/>
      <c r="AB419" s="333"/>
      <c r="AC419" s="333"/>
      <c r="AD419" s="333"/>
      <c r="AE419" s="333"/>
      <c r="AF419" s="333"/>
      <c r="AG419" s="333"/>
    </row>
    <row r="420" spans="1:33" ht="15.75">
      <c r="A420" s="386" t="s">
        <v>1708</v>
      </c>
      <c r="B420" s="27">
        <f>VLOOKUP(A420,'Northern Branch Phase II Debris'!A:F,2,FALSE)</f>
        <v>385</v>
      </c>
      <c r="C420" s="27" t="str">
        <f>VLOOKUP(A420,'Northern Branch Phase II Debris'!A:F,3,FALSE)</f>
        <v>Black Bear Road</v>
      </c>
      <c r="D420" s="335">
        <f>VLOOKUP(A420,'Go Aheads'!A:H,8,FALSE)</f>
        <v>1</v>
      </c>
      <c r="E420" s="69" t="s">
        <v>11096</v>
      </c>
      <c r="F420" s="336">
        <f>VLOOKUP(A420,'Northern Branch Phase II Debris'!A:F,4,FALSE)</f>
        <v>5</v>
      </c>
      <c r="G420" s="337">
        <f>VLOOKUP(A420,'Go Aheads'!A:G,6,FALSE)</f>
        <v>44350</v>
      </c>
      <c r="H420" s="332"/>
      <c r="P420" s="333"/>
      <c r="Q420" s="333"/>
      <c r="R420" s="333"/>
      <c r="S420" s="333"/>
      <c r="T420" s="333"/>
      <c r="U420" s="333"/>
      <c r="V420" s="333"/>
      <c r="W420" s="333"/>
      <c r="X420" s="333"/>
      <c r="Y420" s="333"/>
      <c r="Z420" s="333"/>
      <c r="AA420" s="333"/>
      <c r="AB420" s="333"/>
      <c r="AC420" s="333"/>
      <c r="AD420" s="333"/>
      <c r="AE420" s="333"/>
      <c r="AF420" s="333"/>
      <c r="AG420" s="333"/>
    </row>
    <row r="421" spans="1:33" ht="15.75">
      <c r="A421" s="386" t="s">
        <v>495</v>
      </c>
      <c r="B421" s="27">
        <f>VLOOKUP(A421,'Northern Branch Phase II Debris'!A:F,2,FALSE)</f>
        <v>150</v>
      </c>
      <c r="C421" s="27" t="str">
        <f>VLOOKUP(A421,'Northern Branch Phase II Debris'!A:F,3,FALSE)</f>
        <v>Bloomer Hill Road</v>
      </c>
      <c r="D421" s="335">
        <f>VLOOKUP(A421,'Go Aheads'!A:H,8,FALSE)</f>
        <v>1</v>
      </c>
      <c r="E421" s="69" t="s">
        <v>11097</v>
      </c>
      <c r="F421" s="336">
        <f>VLOOKUP(A421,'Northern Branch Phase II Debris'!A:F,4,FALSE)</f>
        <v>1</v>
      </c>
      <c r="G421" s="337">
        <f>VLOOKUP(A421,'Go Aheads'!A:G,6,FALSE)</f>
        <v>44350</v>
      </c>
      <c r="H421" s="332"/>
      <c r="P421" s="333"/>
      <c r="Q421" s="333"/>
      <c r="R421" s="333"/>
      <c r="S421" s="333"/>
      <c r="T421" s="333"/>
      <c r="U421" s="333"/>
      <c r="V421" s="333"/>
      <c r="W421" s="333"/>
      <c r="X421" s="333"/>
      <c r="Y421" s="333"/>
      <c r="Z421" s="333"/>
      <c r="AA421" s="333"/>
      <c r="AB421" s="333"/>
      <c r="AC421" s="333"/>
      <c r="AD421" s="333"/>
      <c r="AE421" s="333"/>
      <c r="AF421" s="333"/>
      <c r="AG421" s="333"/>
    </row>
    <row r="422" spans="1:33" ht="15.75">
      <c r="A422" s="386" t="s">
        <v>1626</v>
      </c>
      <c r="B422" s="27">
        <f>VLOOKUP(A422,'Northern Branch Phase II Debris'!A:F,2,FALSE)</f>
        <v>122</v>
      </c>
      <c r="C422" s="27" t="str">
        <f>VLOOKUP(A422,'Northern Branch Phase II Debris'!A:F,3,FALSE)</f>
        <v>Milsap Bar Road</v>
      </c>
      <c r="D422" s="335">
        <f>VLOOKUP(A422,'Go Aheads'!A:H,8,FALSE)</f>
        <v>1</v>
      </c>
      <c r="E422" s="69" t="s">
        <v>11098</v>
      </c>
      <c r="F422" s="336">
        <f>VLOOKUP(A422,'Northern Branch Phase II Debris'!A:F,4,FALSE)</f>
        <v>1</v>
      </c>
      <c r="G422" s="337">
        <f>VLOOKUP(A422,'Go Aheads'!A:G,6,FALSE)</f>
        <v>44350</v>
      </c>
      <c r="H422" s="332"/>
      <c r="P422" s="333"/>
      <c r="Q422" s="333"/>
      <c r="R422" s="333"/>
      <c r="S422" s="333"/>
      <c r="T422" s="333"/>
      <c r="U422" s="333"/>
      <c r="V422" s="333"/>
      <c r="W422" s="333"/>
      <c r="X422" s="333"/>
      <c r="Y422" s="333"/>
      <c r="Z422" s="333"/>
      <c r="AA422" s="333"/>
      <c r="AB422" s="333"/>
      <c r="AC422" s="333"/>
      <c r="AD422" s="333"/>
      <c r="AE422" s="333"/>
      <c r="AF422" s="333"/>
      <c r="AG422" s="333"/>
    </row>
    <row r="423" spans="1:33" ht="15.75">
      <c r="A423" s="386" t="s">
        <v>1208</v>
      </c>
      <c r="B423" s="27" t="str">
        <f>VLOOKUP(A423,'Northern Branch Phase II Debris'!A:F,2,FALSE)</f>
        <v>071-290-029-000</v>
      </c>
      <c r="C423" s="27" t="str">
        <f>VLOOKUP(A423,'Northern Branch Phase II Debris'!A:F,3,FALSE)</f>
        <v>Rocky Point Road</v>
      </c>
      <c r="D423" s="335">
        <f>VLOOKUP(A423,'Go Aheads'!A:H,8,FALSE)</f>
        <v>4</v>
      </c>
      <c r="E423" s="375" t="s">
        <v>11099</v>
      </c>
      <c r="F423" s="336">
        <f>VLOOKUP(A423,'Northern Branch Phase II Debris'!A:F,4,FALSE)</f>
        <v>3</v>
      </c>
      <c r="G423" s="337">
        <f>VLOOKUP(A423,'Go Aheads'!A:G,6,FALSE)</f>
        <v>44350</v>
      </c>
      <c r="H423" s="332"/>
      <c r="P423" s="333"/>
      <c r="Q423" s="333"/>
      <c r="R423" s="333"/>
      <c r="S423" s="333"/>
      <c r="T423" s="333"/>
      <c r="U423" s="333"/>
      <c r="V423" s="333"/>
      <c r="W423" s="333"/>
      <c r="X423" s="333"/>
      <c r="Y423" s="333"/>
      <c r="Z423" s="333"/>
      <c r="AA423" s="333"/>
      <c r="AB423" s="333"/>
      <c r="AC423" s="333"/>
      <c r="AD423" s="333"/>
      <c r="AE423" s="333"/>
      <c r="AF423" s="333"/>
      <c r="AG423" s="333"/>
    </row>
    <row r="424" spans="1:33" ht="15.75">
      <c r="A424" s="386" t="s">
        <v>821</v>
      </c>
      <c r="B424" s="27">
        <f>VLOOKUP(A424,'Northern Branch Phase II Debris'!A:F,2,FALSE)</f>
        <v>131</v>
      </c>
      <c r="C424" s="27" t="str">
        <f>VLOOKUP(A424,'Northern Branch Phase II Debris'!A:F,3,FALSE)</f>
        <v>Webster Road</v>
      </c>
      <c r="D424" s="335">
        <f>VLOOKUP(A424,'Go Aheads'!A:H,8,FALSE)</f>
        <v>12</v>
      </c>
      <c r="E424" s="69" t="s">
        <v>11281</v>
      </c>
      <c r="F424" s="336">
        <f>VLOOKUP(A424,'Northern Branch Phase II Debris'!A:F,4,FALSE)</f>
        <v>14</v>
      </c>
      <c r="G424" s="337">
        <f>VLOOKUP(A424,'Go Aheads'!A:G,6,FALSE)</f>
        <v>44351</v>
      </c>
      <c r="H424" s="332"/>
      <c r="P424" s="333"/>
      <c r="Q424" s="333"/>
      <c r="R424" s="333"/>
      <c r="S424" s="333"/>
      <c r="T424" s="333"/>
      <c r="U424" s="333"/>
      <c r="V424" s="333"/>
      <c r="W424" s="333"/>
      <c r="X424" s="333"/>
      <c r="Y424" s="333"/>
      <c r="Z424" s="333"/>
      <c r="AA424" s="333"/>
      <c r="AB424" s="333"/>
      <c r="AC424" s="333"/>
      <c r="AD424" s="333"/>
      <c r="AE424" s="333"/>
      <c r="AF424" s="333"/>
      <c r="AG424" s="333"/>
    </row>
    <row r="425" spans="1:33" ht="15.75">
      <c r="A425" s="386" t="s">
        <v>1075</v>
      </c>
      <c r="B425" s="27">
        <f>VLOOKUP(A425,'Northern Branch Phase II Debris'!A:F,2,FALSE)</f>
        <v>137</v>
      </c>
      <c r="C425" s="27" t="str">
        <f>VLOOKUP(A425,'Northern Branch Phase II Debris'!A:F,3,FALSE)</f>
        <v>Webster Road</v>
      </c>
      <c r="D425" s="335">
        <f>VLOOKUP(A425,'Go Aheads'!A:H,8,FALSE)</f>
        <v>6</v>
      </c>
      <c r="E425" s="375" t="s">
        <v>11282</v>
      </c>
      <c r="F425" s="336">
        <f>VLOOKUP(A425,'Northern Branch Phase II Debris'!A:F,4,FALSE)</f>
        <v>6</v>
      </c>
      <c r="G425" s="337">
        <f>VLOOKUP(A425,'Go Aheads'!A:G,6,FALSE)</f>
        <v>44351</v>
      </c>
      <c r="H425" s="332"/>
      <c r="P425" s="333"/>
      <c r="Q425" s="333"/>
      <c r="R425" s="333"/>
      <c r="S425" s="333"/>
      <c r="T425" s="333"/>
      <c r="U425" s="333"/>
      <c r="V425" s="333"/>
      <c r="W425" s="333"/>
      <c r="X425" s="333"/>
      <c r="Y425" s="333"/>
      <c r="Z425" s="333"/>
      <c r="AA425" s="333"/>
      <c r="AB425" s="333"/>
      <c r="AC425" s="333"/>
      <c r="AD425" s="333"/>
      <c r="AE425" s="333"/>
      <c r="AF425" s="333"/>
      <c r="AG425" s="333"/>
    </row>
    <row r="426" spans="1:33" ht="15.75">
      <c r="A426" s="386" t="s">
        <v>1265</v>
      </c>
      <c r="B426" s="27">
        <f>VLOOKUP(A426,'Northern Branch Phase II Debris'!A:F,2,FALSE)</f>
        <v>18</v>
      </c>
      <c r="C426" s="27" t="str">
        <f>VLOOKUP(A426,'Northern Branch Phase II Debris'!A:F,3,FALSE)</f>
        <v>Handkirk Lane</v>
      </c>
      <c r="D426" s="335">
        <f>VLOOKUP(A426,'Go Aheads'!A:H,8,FALSE)</f>
        <v>2</v>
      </c>
      <c r="E426" s="375" t="s">
        <v>11283</v>
      </c>
      <c r="F426" s="336">
        <f>VLOOKUP(A426,'Northern Branch Phase II Debris'!A:F,4,FALSE)</f>
        <v>2</v>
      </c>
      <c r="G426" s="337">
        <f>VLOOKUP(A426,'Go Aheads'!A:G,6,FALSE)</f>
        <v>44336</v>
      </c>
      <c r="H426" s="332"/>
      <c r="P426" s="333"/>
      <c r="Q426" s="333"/>
      <c r="R426" s="333"/>
      <c r="S426" s="333"/>
      <c r="T426" s="333"/>
      <c r="U426" s="333"/>
      <c r="V426" s="333"/>
      <c r="W426" s="333"/>
      <c r="X426" s="333"/>
      <c r="Y426" s="333"/>
      <c r="Z426" s="333"/>
      <c r="AA426" s="333"/>
      <c r="AB426" s="333"/>
      <c r="AC426" s="333"/>
      <c r="AD426" s="333"/>
      <c r="AE426" s="333"/>
      <c r="AF426" s="333"/>
      <c r="AG426" s="333"/>
    </row>
    <row r="427" spans="1:33" ht="15.75">
      <c r="A427" s="386" t="s">
        <v>1629</v>
      </c>
      <c r="B427" s="27" t="str">
        <f>VLOOKUP(A427,'Northern Branch Phase II Debris'!A:F,2,FALSE)</f>
        <v>071-190-020-000</v>
      </c>
      <c r="C427" s="27" t="str">
        <f>VLOOKUP(A427,'Northern Branch Phase II Debris'!A:F,3,FALSE)</f>
        <v>Lumpkin Road</v>
      </c>
      <c r="D427" s="335">
        <f>VLOOKUP(A427,'Go Aheads'!A:H,8,FALSE)</f>
        <v>1</v>
      </c>
      <c r="E427" s="69" t="s">
        <v>11284</v>
      </c>
      <c r="F427" s="336">
        <f>VLOOKUP(A427,'Northern Branch Phase II Debris'!A:F,4,FALSE)</f>
        <v>1</v>
      </c>
      <c r="G427" s="337">
        <f>VLOOKUP(A427,'Go Aheads'!A:G,6,FALSE)</f>
        <v>44317</v>
      </c>
      <c r="H427" s="332"/>
      <c r="P427" s="333"/>
      <c r="Q427" s="333"/>
      <c r="R427" s="333"/>
      <c r="S427" s="333"/>
      <c r="T427" s="333"/>
      <c r="U427" s="333"/>
      <c r="V427" s="333"/>
      <c r="W427" s="333"/>
      <c r="X427" s="333"/>
      <c r="Y427" s="333"/>
      <c r="Z427" s="333"/>
      <c r="AA427" s="333"/>
      <c r="AB427" s="333"/>
      <c r="AC427" s="333"/>
      <c r="AD427" s="333"/>
      <c r="AE427" s="333"/>
      <c r="AF427" s="333"/>
      <c r="AG427" s="333"/>
    </row>
    <row r="428" spans="1:33" ht="15.75">
      <c r="A428" s="357" t="s">
        <v>1465</v>
      </c>
      <c r="B428" s="27">
        <f>VLOOKUP(A428,'Northern Branch Phase II Debris'!A:F,2,FALSE)</f>
        <v>519</v>
      </c>
      <c r="C428" s="27" t="str">
        <f>VLOOKUP(A428,'Northern Branch Phase II Debris'!A:F,3,FALSE)</f>
        <v>Little Ridge Road</v>
      </c>
      <c r="D428" s="335">
        <f>VLOOKUP(A428,'Go Aheads'!A:H,8,FALSE)</f>
        <v>6</v>
      </c>
      <c r="E428" s="69" t="s">
        <v>11285</v>
      </c>
      <c r="F428" s="336">
        <f>VLOOKUP(A428,'Northern Branch Phase II Debris'!A:F,4,FALSE)</f>
        <v>7</v>
      </c>
      <c r="G428" s="337">
        <f>VLOOKUP(A428,'Go Aheads'!A:G,6,FALSE)</f>
        <v>44351</v>
      </c>
      <c r="H428" s="332"/>
      <c r="P428" s="333"/>
      <c r="Q428" s="333"/>
      <c r="R428" s="333"/>
      <c r="S428" s="333"/>
      <c r="T428" s="333"/>
      <c r="U428" s="333"/>
      <c r="V428" s="333"/>
      <c r="W428" s="333"/>
      <c r="X428" s="333"/>
      <c r="Y428" s="333"/>
      <c r="Z428" s="333"/>
      <c r="AA428" s="333"/>
      <c r="AB428" s="333"/>
      <c r="AC428" s="333"/>
      <c r="AD428" s="333"/>
      <c r="AE428" s="333"/>
      <c r="AF428" s="333"/>
      <c r="AG428" s="333"/>
    </row>
    <row r="429" spans="1:33" ht="15.75">
      <c r="A429" s="357" t="s">
        <v>1466</v>
      </c>
      <c r="B429" s="27">
        <f>VLOOKUP(A429,'Northern Branch Phase II Debris'!A:F,2,FALSE)</f>
        <v>565</v>
      </c>
      <c r="C429" s="27" t="str">
        <f>VLOOKUP(A429,'Northern Branch Phase II Debris'!A:F,3,FALSE)</f>
        <v>Little Ridge Road</v>
      </c>
      <c r="D429" s="335">
        <f>VLOOKUP(A429,'Go Aheads'!A:H,8,FALSE)</f>
        <v>3</v>
      </c>
      <c r="E429" s="69" t="s">
        <v>11286</v>
      </c>
      <c r="F429" s="336">
        <f>VLOOKUP(A429,'Northern Branch Phase II Debris'!A:F,4,FALSE)</f>
        <v>2</v>
      </c>
      <c r="G429" s="337">
        <f>VLOOKUP(A429,'Go Aheads'!A:G,6,FALSE)</f>
        <v>44351</v>
      </c>
      <c r="H429" s="332"/>
      <c r="P429" s="333"/>
      <c r="Q429" s="333"/>
      <c r="R429" s="333"/>
      <c r="S429" s="333"/>
      <c r="T429" s="333"/>
      <c r="U429" s="333"/>
      <c r="V429" s="333"/>
      <c r="W429" s="333"/>
      <c r="X429" s="333"/>
      <c r="Y429" s="333"/>
      <c r="Z429" s="333"/>
      <c r="AA429" s="333"/>
      <c r="AB429" s="333"/>
      <c r="AC429" s="333"/>
      <c r="AD429" s="333"/>
      <c r="AE429" s="333"/>
      <c r="AF429" s="333"/>
      <c r="AG429" s="333"/>
    </row>
    <row r="430" spans="1:33" ht="15.75">
      <c r="A430" s="357" t="s">
        <v>1207</v>
      </c>
      <c r="B430" s="27">
        <f>VLOOKUP(A430,'Northern Branch Phase II Debris'!A:F,2,FALSE)</f>
        <v>455</v>
      </c>
      <c r="C430" s="27" t="str">
        <f>VLOOKUP(A430,'Northern Branch Phase II Debris'!A:F,3,FALSE)</f>
        <v>Rocky Point Road</v>
      </c>
      <c r="D430" s="335">
        <f>VLOOKUP(A430,'Go Aheads'!A:H,8,FALSE)</f>
        <v>1</v>
      </c>
      <c r="E430" s="69" t="s">
        <v>11287</v>
      </c>
      <c r="F430" s="336">
        <f>VLOOKUP(A430,'Northern Branch Phase II Debris'!A:F,4,FALSE)</f>
        <v>2</v>
      </c>
      <c r="G430" s="337">
        <f>VLOOKUP(A430,'Go Aheads'!A:G,6,FALSE)</f>
        <v>44351</v>
      </c>
      <c r="H430" s="332"/>
      <c r="P430" s="333"/>
      <c r="Q430" s="333"/>
      <c r="R430" s="333"/>
      <c r="S430" s="333"/>
      <c r="T430" s="333"/>
      <c r="U430" s="333"/>
      <c r="V430" s="333"/>
      <c r="W430" s="333"/>
      <c r="X430" s="333"/>
      <c r="Y430" s="333"/>
      <c r="Z430" s="333"/>
      <c r="AA430" s="333"/>
      <c r="AB430" s="333"/>
      <c r="AC430" s="333"/>
      <c r="AD430" s="333"/>
      <c r="AE430" s="333"/>
      <c r="AF430" s="333"/>
      <c r="AG430" s="333"/>
    </row>
    <row r="431" spans="1:33" ht="31.5">
      <c r="A431" s="357" t="s">
        <v>1818</v>
      </c>
      <c r="B431" s="27" t="str">
        <f>VLOOKUP(A431,'Northern Branch Phase II Debris'!A:F,2,FALSE)</f>
        <v>071-270-024-000</v>
      </c>
      <c r="C431" s="27" t="str">
        <f>VLOOKUP(A431,'Northern Branch Phase II Debris'!A:F,3,FALSE)</f>
        <v>Crystal Ranch Road</v>
      </c>
      <c r="D431" s="335">
        <f>VLOOKUP(A431,'Go Aheads'!A:H,8,FALSE)</f>
        <v>1</v>
      </c>
      <c r="E431" s="69" t="s">
        <v>11288</v>
      </c>
      <c r="F431" s="336">
        <f>VLOOKUP(A431,'Northern Branch Phase II Debris'!A:F,4,FALSE)</f>
        <v>2</v>
      </c>
      <c r="G431" s="337">
        <f>VLOOKUP(A431,'Go Aheads'!A:G,6,FALSE)</f>
        <v>44351</v>
      </c>
      <c r="H431" s="332"/>
      <c r="P431" s="333"/>
      <c r="Q431" s="333"/>
      <c r="R431" s="333"/>
      <c r="S431" s="333"/>
      <c r="T431" s="333"/>
      <c r="U431" s="333"/>
      <c r="V431" s="333"/>
      <c r="W431" s="333"/>
      <c r="X431" s="333"/>
      <c r="Y431" s="333"/>
      <c r="Z431" s="333"/>
      <c r="AA431" s="333"/>
      <c r="AB431" s="333"/>
      <c r="AC431" s="333"/>
      <c r="AD431" s="333"/>
      <c r="AE431" s="333"/>
      <c r="AF431" s="333"/>
      <c r="AG431" s="333"/>
    </row>
    <row r="432" spans="1:33" ht="15.75">
      <c r="A432" s="357" t="s">
        <v>1825</v>
      </c>
      <c r="B432" s="27" t="str">
        <f>VLOOKUP(A432,'Northern Branch Phase II Debris'!A:F,2,FALSE)</f>
        <v>071-280-038-000</v>
      </c>
      <c r="C432" s="27" t="str">
        <f>VLOOKUP(A432,'Northern Branch Phase II Debris'!A:F,3,FALSE)</f>
        <v>Cochise Drive</v>
      </c>
      <c r="D432" s="335">
        <f>VLOOKUP(A432,'Go Aheads'!A:H,8,FALSE)</f>
        <v>1</v>
      </c>
      <c r="E432" s="69" t="s">
        <v>11289</v>
      </c>
      <c r="F432" s="336">
        <f>VLOOKUP(A432,'Northern Branch Phase II Debris'!A:F,4,FALSE)</f>
        <v>1</v>
      </c>
      <c r="G432" s="337">
        <f>VLOOKUP(A432,'Go Aheads'!A:G,6,FALSE)</f>
        <v>44351</v>
      </c>
      <c r="H432" s="332"/>
      <c r="P432" s="333"/>
      <c r="Q432" s="333"/>
      <c r="R432" s="333"/>
      <c r="S432" s="333"/>
      <c r="T432" s="333"/>
      <c r="U432" s="333"/>
      <c r="V432" s="333"/>
      <c r="W432" s="333"/>
      <c r="X432" s="333"/>
      <c r="Y432" s="333"/>
      <c r="Z432" s="333"/>
      <c r="AA432" s="333"/>
      <c r="AB432" s="333"/>
      <c r="AC432" s="333"/>
      <c r="AD432" s="333"/>
      <c r="AE432" s="333"/>
      <c r="AF432" s="333"/>
      <c r="AG432" s="333"/>
    </row>
    <row r="433" spans="1:33" ht="31.5">
      <c r="A433" s="357" t="s">
        <v>1276</v>
      </c>
      <c r="B433" s="27">
        <f>VLOOKUP(A433,'Northern Branch Phase II Debris'!A:F,2,FALSE)</f>
        <v>16</v>
      </c>
      <c r="C433" s="27" t="str">
        <f>VLOOKUP(A433,'Northern Branch Phase II Debris'!A:F,3,FALSE)</f>
        <v>Lower Pine Tree Lane</v>
      </c>
      <c r="D433" s="335">
        <f>VLOOKUP(A433,'Go Aheads'!A:H,8,FALSE)</f>
        <v>6</v>
      </c>
      <c r="E433" s="69" t="s">
        <v>11290</v>
      </c>
      <c r="F433" s="336">
        <f>VLOOKUP(A433,'Northern Branch Phase II Debris'!A:F,4,FALSE)</f>
        <v>6</v>
      </c>
      <c r="G433" s="337">
        <f>VLOOKUP(A433,'Go Aheads'!A:G,6,FALSE)</f>
        <v>44351</v>
      </c>
      <c r="H433" s="332"/>
      <c r="P433" s="333"/>
      <c r="Q433" s="333"/>
      <c r="R433" s="333"/>
      <c r="S433" s="333"/>
      <c r="T433" s="333"/>
      <c r="U433" s="333"/>
      <c r="V433" s="333"/>
      <c r="W433" s="333"/>
      <c r="X433" s="333"/>
      <c r="Y433" s="333"/>
      <c r="Z433" s="333"/>
      <c r="AA433" s="333"/>
      <c r="AB433" s="333"/>
      <c r="AC433" s="333"/>
      <c r="AD433" s="333"/>
      <c r="AE433" s="333"/>
      <c r="AF433" s="333"/>
      <c r="AG433" s="333"/>
    </row>
    <row r="434" spans="1:33" ht="15.75">
      <c r="A434" s="357" t="s">
        <v>1387</v>
      </c>
      <c r="B434" s="27">
        <f>VLOOKUP(A434,'Northern Branch Phase II Debris'!A:F,2,FALSE)</f>
        <v>119</v>
      </c>
      <c r="C434" s="27" t="str">
        <f>VLOOKUP(A434,'Northern Branch Phase II Debris'!A:F,3,FALSE)</f>
        <v>Pine Tree Lane</v>
      </c>
      <c r="D434" s="335">
        <f>VLOOKUP(A434,'Go Aheads'!A:H,8,FALSE)</f>
        <v>2</v>
      </c>
      <c r="E434" s="69" t="s">
        <v>11291</v>
      </c>
      <c r="F434" s="336">
        <f>VLOOKUP(A434,'Northern Branch Phase II Debris'!A:F,4,FALSE)</f>
        <v>3</v>
      </c>
      <c r="G434" s="337">
        <f>VLOOKUP(A434,'Go Aheads'!A:G,6,FALSE)</f>
        <v>44351</v>
      </c>
      <c r="H434" s="332"/>
      <c r="P434" s="333"/>
      <c r="Q434" s="333"/>
      <c r="R434" s="333"/>
      <c r="S434" s="333"/>
      <c r="T434" s="333"/>
      <c r="U434" s="333"/>
      <c r="V434" s="333"/>
      <c r="W434" s="333"/>
      <c r="X434" s="333"/>
      <c r="Y434" s="333"/>
      <c r="Z434" s="333"/>
      <c r="AA434" s="333"/>
      <c r="AB434" s="333"/>
      <c r="AC434" s="333"/>
      <c r="AD434" s="333"/>
      <c r="AE434" s="333"/>
      <c r="AF434" s="333"/>
      <c r="AG434" s="333"/>
    </row>
    <row r="435" spans="1:33" ht="15.75">
      <c r="A435" s="357" t="s">
        <v>1880</v>
      </c>
      <c r="B435" s="27">
        <f>VLOOKUP(A435,'Northern Branch Phase II Debris'!A:F,2,FALSE)</f>
        <v>23</v>
      </c>
      <c r="C435" s="27" t="str">
        <f>VLOOKUP(A435,'Northern Branch Phase II Debris'!A:F,3,FALSE)</f>
        <v>Deer Run Lane</v>
      </c>
      <c r="D435" s="335">
        <f>VLOOKUP(A435,'Go Aheads'!A:H,8,FALSE)</f>
        <v>5</v>
      </c>
      <c r="E435" s="69" t="s">
        <v>11292</v>
      </c>
      <c r="F435" s="336">
        <f>VLOOKUP(A435,'Northern Branch Phase II Debris'!A:F,4,FALSE)</f>
        <v>5</v>
      </c>
      <c r="G435" s="337">
        <f>VLOOKUP(A435,'Go Aheads'!A:G,6,FALSE)</f>
        <v>44351</v>
      </c>
      <c r="H435" s="332"/>
      <c r="P435" s="333"/>
      <c r="Q435" s="333"/>
      <c r="R435" s="333"/>
      <c r="S435" s="333"/>
      <c r="T435" s="333"/>
      <c r="U435" s="333"/>
      <c r="V435" s="333"/>
      <c r="W435" s="333"/>
      <c r="X435" s="333"/>
      <c r="Y435" s="333"/>
      <c r="Z435" s="333"/>
      <c r="AA435" s="333"/>
      <c r="AB435" s="333"/>
      <c r="AC435" s="333"/>
      <c r="AD435" s="333"/>
      <c r="AE435" s="333"/>
      <c r="AF435" s="333"/>
      <c r="AG435" s="333"/>
    </row>
    <row r="436" spans="1:33" ht="15.75">
      <c r="A436" s="387" t="s">
        <v>1888</v>
      </c>
      <c r="B436" s="27" t="str">
        <f>VLOOKUP(A436,'Northern Branch Phase II Debris'!A:F,2,FALSE)</f>
        <v>058-700-027-000</v>
      </c>
      <c r="C436" s="27" t="str">
        <f>VLOOKUP(A436,'Northern Branch Phase II Debris'!A:F,3,FALSE)</f>
        <v>SEC 17 T21N R5E</v>
      </c>
      <c r="D436" s="335">
        <f>VLOOKUP(A436,'Go Aheads'!A:H,8,FALSE)</f>
        <v>35</v>
      </c>
      <c r="E436" s="69" t="s">
        <v>11314</v>
      </c>
      <c r="F436" s="336">
        <f>VLOOKUP(A436,'Northern Branch Phase II Debris'!A:F,4,FALSE)</f>
        <v>41</v>
      </c>
      <c r="G436" s="337">
        <f>VLOOKUP(A436,'Go Aheads'!A:G,6,FALSE)</f>
        <v>44352</v>
      </c>
      <c r="H436" s="332"/>
      <c r="P436" s="333"/>
      <c r="Q436" s="333"/>
      <c r="R436" s="333"/>
      <c r="S436" s="333"/>
      <c r="T436" s="333"/>
      <c r="U436" s="333"/>
      <c r="V436" s="333"/>
      <c r="W436" s="333"/>
      <c r="X436" s="333"/>
      <c r="Y436" s="333"/>
      <c r="Z436" s="333"/>
      <c r="AA436" s="333"/>
      <c r="AB436" s="333"/>
      <c r="AC436" s="333"/>
      <c r="AD436" s="333"/>
      <c r="AE436" s="333"/>
      <c r="AF436" s="333"/>
      <c r="AG436" s="333"/>
    </row>
    <row r="437" spans="1:33" ht="15.75">
      <c r="A437" s="387" t="s">
        <v>2088</v>
      </c>
      <c r="B437" s="27">
        <f>VLOOKUP(A437,'Northern Branch Phase II Debris'!A:F,2,FALSE)</f>
        <v>10239</v>
      </c>
      <c r="C437" s="27" t="str">
        <f>VLOOKUP(A437,'Northern Branch Phase II Debris'!A:F,3,FALSE)</f>
        <v>Timber Cove Way</v>
      </c>
      <c r="D437" s="335">
        <f>VLOOKUP(A437,'Go Aheads'!A:H,8,FALSE)</f>
        <v>62</v>
      </c>
      <c r="E437" s="375" t="s">
        <v>11315</v>
      </c>
      <c r="F437" s="336">
        <f>VLOOKUP(A437,'Northern Branch Phase II Debris'!A:F,4,FALSE)</f>
        <v>88</v>
      </c>
      <c r="G437" s="337">
        <f>VLOOKUP(A437,'Go Aheads'!A:G,6,FALSE)</f>
        <v>44357</v>
      </c>
      <c r="H437" s="332"/>
      <c r="P437" s="333"/>
      <c r="Q437" s="333"/>
      <c r="R437" s="333"/>
      <c r="S437" s="333"/>
      <c r="T437" s="333"/>
      <c r="U437" s="333"/>
      <c r="V437" s="333"/>
      <c r="W437" s="333"/>
      <c r="X437" s="333"/>
      <c r="Y437" s="333"/>
      <c r="Z437" s="333"/>
      <c r="AA437" s="333"/>
      <c r="AB437" s="333"/>
      <c r="AC437" s="333"/>
      <c r="AD437" s="333"/>
      <c r="AE437" s="333"/>
      <c r="AF437" s="333"/>
      <c r="AG437" s="333"/>
    </row>
    <row r="438" spans="1:33" ht="31.5">
      <c r="A438" s="387" t="s">
        <v>426</v>
      </c>
      <c r="B438" s="27" t="str">
        <f>VLOOKUP(A438,'Northern Branch Phase II Debris'!A:F,2,FALSE)</f>
        <v>13491 &amp; 13545</v>
      </c>
      <c r="C438" s="27" t="str">
        <f>VLOOKUP(A438,'Northern Branch Phase II Debris'!A:F,3,FALSE)</f>
        <v>Oroville Quincy Highway</v>
      </c>
      <c r="D438" s="335">
        <f>VLOOKUP(A438,'Go Aheads'!A:H,8,FALSE)</f>
        <v>38</v>
      </c>
      <c r="E438" s="385" t="s">
        <v>11316</v>
      </c>
      <c r="F438" s="336">
        <f>VLOOKUP(A438,'Northern Branch Phase II Debris'!A:F,4,FALSE)</f>
        <v>33</v>
      </c>
      <c r="G438" s="337">
        <f>VLOOKUP(A438,'Go Aheads'!A:G,6,FALSE)</f>
        <v>44362</v>
      </c>
      <c r="H438" s="332"/>
      <c r="P438" s="333"/>
      <c r="Q438" s="333"/>
      <c r="R438" s="333"/>
      <c r="S438" s="333"/>
      <c r="T438" s="333"/>
      <c r="U438" s="333"/>
      <c r="V438" s="333"/>
      <c r="W438" s="333"/>
      <c r="X438" s="333"/>
      <c r="Y438" s="333"/>
      <c r="Z438" s="333"/>
      <c r="AA438" s="333"/>
      <c r="AB438" s="333"/>
      <c r="AC438" s="333"/>
      <c r="AD438" s="333"/>
      <c r="AE438" s="333"/>
      <c r="AF438" s="333"/>
      <c r="AG438" s="333"/>
    </row>
    <row r="439" spans="1:33" ht="15.75">
      <c r="A439" s="387" t="s">
        <v>1855</v>
      </c>
      <c r="B439" s="27" t="str">
        <f>VLOOKUP(A439,'Northern Branch Phase II Debris'!A:F,2,FALSE)</f>
        <v>071-110-002-000</v>
      </c>
      <c r="C439" s="27" t="str">
        <f>VLOOKUP(A439,'Northern Branch Phase II Debris'!A:F,3,FALSE)</f>
        <v>Union Bar Road</v>
      </c>
      <c r="D439" s="335">
        <f>VLOOKUP(A439,'Go Aheads'!A:H,8,FALSE)</f>
        <v>4</v>
      </c>
      <c r="E439" s="69" t="s">
        <v>11317</v>
      </c>
      <c r="F439" s="336">
        <f>VLOOKUP(A439,'Northern Branch Phase II Debris'!A:F,4,FALSE)</f>
        <v>2</v>
      </c>
      <c r="G439" s="337">
        <f>VLOOKUP(A439,'Go Aheads'!A:G,6,FALSE)</f>
        <v>44352</v>
      </c>
      <c r="H439" s="332"/>
      <c r="P439" s="333"/>
      <c r="Q439" s="333"/>
      <c r="R439" s="333"/>
      <c r="S439" s="333"/>
      <c r="T439" s="333"/>
      <c r="U439" s="333"/>
      <c r="V439" s="333"/>
      <c r="W439" s="333"/>
      <c r="X439" s="333"/>
      <c r="Y439" s="333"/>
      <c r="Z439" s="333"/>
      <c r="AA439" s="333"/>
      <c r="AB439" s="333"/>
      <c r="AC439" s="333"/>
      <c r="AD439" s="333"/>
      <c r="AE439" s="333"/>
      <c r="AF439" s="333"/>
      <c r="AG439" s="333"/>
    </row>
    <row r="440" spans="1:33" ht="15.75">
      <c r="A440" s="387" t="s">
        <v>518</v>
      </c>
      <c r="B440" s="27">
        <f>VLOOKUP(A440,'Northern Branch Phase II Debris'!A:F,2,FALSE)</f>
        <v>17</v>
      </c>
      <c r="C440" s="27" t="str">
        <f>VLOOKUP(A440,'Northern Branch Phase II Debris'!A:F,3,FALSE)</f>
        <v>Hammer Lane</v>
      </c>
      <c r="D440" s="335">
        <f>VLOOKUP(A440,'Go Aheads'!A:H,8,FALSE)</f>
        <v>4</v>
      </c>
      <c r="E440" s="69" t="s">
        <v>11318</v>
      </c>
      <c r="F440" s="336">
        <f>VLOOKUP(A440,'Northern Branch Phase II Debris'!A:F,4,FALSE)</f>
        <v>4</v>
      </c>
      <c r="G440" s="337">
        <f>VLOOKUP(A440,'Go Aheads'!A:G,6,FALSE)</f>
        <v>44352</v>
      </c>
      <c r="H440" s="332"/>
      <c r="P440" s="333"/>
      <c r="Q440" s="333"/>
      <c r="R440" s="333"/>
      <c r="S440" s="333"/>
      <c r="T440" s="333"/>
      <c r="U440" s="333"/>
      <c r="V440" s="333"/>
      <c r="W440" s="333"/>
      <c r="X440" s="333"/>
      <c r="Y440" s="333"/>
      <c r="Z440" s="333"/>
      <c r="AA440" s="333"/>
      <c r="AB440" s="333"/>
      <c r="AC440" s="333"/>
      <c r="AD440" s="333"/>
      <c r="AE440" s="333"/>
      <c r="AF440" s="333"/>
      <c r="AG440" s="333"/>
    </row>
    <row r="441" spans="1:33" ht="15.75">
      <c r="A441" s="387" t="s">
        <v>1887</v>
      </c>
      <c r="B441" s="27" t="str">
        <f>VLOOKUP(A441,'Northern Branch Phase II Debris'!A:F,2,FALSE)</f>
        <v>058-700-021-000</v>
      </c>
      <c r="C441" s="27" t="str">
        <f>VLOOKUP(A441,'Northern Branch Phase II Debris'!A:F,3,FALSE)</f>
        <v>SEC 17 T21N R5E</v>
      </c>
      <c r="D441" s="335">
        <f>VLOOKUP(A441,'Go Aheads'!A:H,8,FALSE)</f>
        <v>4</v>
      </c>
      <c r="E441" s="69" t="s">
        <v>11319</v>
      </c>
      <c r="F441" s="336">
        <f>VLOOKUP(A441,'Northern Branch Phase II Debris'!A:F,4,FALSE)</f>
        <v>3</v>
      </c>
      <c r="G441" s="337">
        <f>VLOOKUP(A441,'Go Aheads'!A:G,6,FALSE)</f>
        <v>44352</v>
      </c>
      <c r="H441" s="332"/>
      <c r="P441" s="333"/>
      <c r="Q441" s="333"/>
      <c r="R441" s="333"/>
      <c r="S441" s="333"/>
      <c r="T441" s="333"/>
      <c r="U441" s="333"/>
      <c r="V441" s="333"/>
      <c r="W441" s="333"/>
      <c r="X441" s="333"/>
      <c r="Y441" s="333"/>
      <c r="Z441" s="333"/>
      <c r="AA441" s="333"/>
      <c r="AB441" s="333"/>
      <c r="AC441" s="333"/>
      <c r="AD441" s="333"/>
      <c r="AE441" s="333"/>
      <c r="AF441" s="333"/>
      <c r="AG441" s="333"/>
    </row>
    <row r="442" spans="1:33" ht="31.5">
      <c r="A442" s="387" t="s">
        <v>1994</v>
      </c>
      <c r="B442" s="27">
        <f>VLOOKUP(A442,'Northern Branch Phase II Debris'!A:F,2,FALSE)</f>
        <v>29</v>
      </c>
      <c r="C442" s="27" t="str">
        <f>VLOOKUP(A442,'Northern Branch Phase II Debris'!A:F,3,FALSE)</f>
        <v>Sheltering Pines Road</v>
      </c>
      <c r="D442" s="335">
        <f>VLOOKUP(A442,'Go Aheads'!A:H,8,FALSE)</f>
        <v>2</v>
      </c>
      <c r="E442" s="69" t="s">
        <v>11320</v>
      </c>
      <c r="F442" s="336">
        <f>VLOOKUP(A442,'Northern Branch Phase II Debris'!A:F,4,FALSE)</f>
        <v>2</v>
      </c>
      <c r="G442" s="337">
        <f>VLOOKUP(A442,'Go Aheads'!A:G,6,FALSE)</f>
        <v>44352</v>
      </c>
      <c r="H442" s="332"/>
      <c r="P442" s="333"/>
      <c r="Q442" s="333"/>
      <c r="R442" s="333"/>
      <c r="S442" s="333"/>
      <c r="T442" s="333"/>
      <c r="U442" s="333"/>
      <c r="V442" s="333"/>
      <c r="W442" s="333"/>
      <c r="X442" s="333"/>
      <c r="Y442" s="333"/>
      <c r="Z442" s="333"/>
      <c r="AA442" s="333"/>
      <c r="AB442" s="333"/>
      <c r="AC442" s="333"/>
      <c r="AD442" s="333"/>
      <c r="AE442" s="333"/>
      <c r="AF442" s="333"/>
      <c r="AG442" s="333"/>
    </row>
    <row r="443" spans="1:33" ht="31.5">
      <c r="A443" s="387" t="s">
        <v>1993</v>
      </c>
      <c r="B443" s="27">
        <f>VLOOKUP(A443,'Northern Branch Phase II Debris'!A:F,2,FALSE)</f>
        <v>121</v>
      </c>
      <c r="C443" s="27" t="str">
        <f>VLOOKUP(A443,'Northern Branch Phase II Debris'!A:F,3,FALSE)</f>
        <v>Sheltering Pines Road</v>
      </c>
      <c r="D443" s="335">
        <f>VLOOKUP(A443,'Go Aheads'!A:H,8,FALSE)</f>
        <v>1</v>
      </c>
      <c r="E443" s="69" t="s">
        <v>11321</v>
      </c>
      <c r="F443" s="336">
        <f>VLOOKUP(A443,'Northern Branch Phase II Debris'!A:F,4,FALSE)</f>
        <v>1</v>
      </c>
      <c r="G443" s="337">
        <f>VLOOKUP(A443,'Go Aheads'!A:G,6,FALSE)</f>
        <v>44352</v>
      </c>
      <c r="H443" s="332"/>
      <c r="P443" s="333"/>
      <c r="Q443" s="333"/>
      <c r="R443" s="333"/>
      <c r="S443" s="333"/>
      <c r="T443" s="333"/>
      <c r="U443" s="333"/>
      <c r="V443" s="333"/>
      <c r="W443" s="333"/>
      <c r="X443" s="333"/>
      <c r="Y443" s="333"/>
      <c r="Z443" s="333"/>
      <c r="AA443" s="333"/>
      <c r="AB443" s="333"/>
      <c r="AC443" s="333"/>
      <c r="AD443" s="333"/>
      <c r="AE443" s="333"/>
      <c r="AF443" s="333"/>
      <c r="AG443" s="333"/>
    </row>
    <row r="444" spans="1:33" ht="15.75">
      <c r="A444" s="387" t="s">
        <v>1113</v>
      </c>
      <c r="B444" s="27">
        <f>VLOOKUP(A444,'Northern Branch Phase II Debris'!A:F,2,FALSE)</f>
        <v>293</v>
      </c>
      <c r="C444" s="27" t="str">
        <f>VLOOKUP(A444,'Northern Branch Phase II Debris'!A:F,3,FALSE)</f>
        <v>Simmons Road</v>
      </c>
      <c r="D444" s="335">
        <f>VLOOKUP(A444,'Go Aheads'!A:H,8,FALSE)</f>
        <v>2</v>
      </c>
      <c r="E444" s="69" t="s">
        <v>11322</v>
      </c>
      <c r="F444" s="336">
        <f>VLOOKUP(A444,'Northern Branch Phase II Debris'!A:F,4,FALSE)</f>
        <v>3</v>
      </c>
      <c r="G444" s="337">
        <f>VLOOKUP(A444,'Go Aheads'!A:G,6,FALSE)</f>
        <v>44352</v>
      </c>
      <c r="H444" s="332"/>
      <c r="P444" s="333"/>
      <c r="Q444" s="333"/>
      <c r="R444" s="333"/>
      <c r="S444" s="333"/>
      <c r="T444" s="333"/>
      <c r="U444" s="333"/>
      <c r="V444" s="333"/>
      <c r="W444" s="333"/>
      <c r="X444" s="333"/>
      <c r="Y444" s="333"/>
      <c r="Z444" s="333"/>
      <c r="AA444" s="333"/>
      <c r="AB444" s="333"/>
      <c r="AC444" s="333"/>
      <c r="AD444" s="333"/>
      <c r="AE444" s="333"/>
      <c r="AF444" s="333"/>
      <c r="AG444" s="333"/>
    </row>
    <row r="445" spans="1:33" ht="15.75">
      <c r="A445" s="387" t="s">
        <v>1109</v>
      </c>
      <c r="B445" s="27">
        <f>VLOOKUP(A445,'Northern Branch Phase II Debris'!A:F,2,FALSE)</f>
        <v>457</v>
      </c>
      <c r="C445" s="27" t="str">
        <f>VLOOKUP(A445,'Northern Branch Phase II Debris'!A:F,3,FALSE)</f>
        <v>Simmons Road</v>
      </c>
      <c r="D445" s="335">
        <f>VLOOKUP(A445,'Go Aheads'!A:H,8,FALSE)</f>
        <v>1</v>
      </c>
      <c r="E445" s="69" t="s">
        <v>11323</v>
      </c>
      <c r="F445" s="336">
        <f>VLOOKUP(A445,'Northern Branch Phase II Debris'!A:F,4,FALSE)</f>
        <v>2</v>
      </c>
      <c r="G445" s="337">
        <f>VLOOKUP(A445,'Go Aheads'!A:G,6,FALSE)</f>
        <v>44352</v>
      </c>
      <c r="H445" s="332"/>
      <c r="P445" s="333"/>
      <c r="Q445" s="333"/>
      <c r="R445" s="333"/>
      <c r="S445" s="333"/>
      <c r="T445" s="333"/>
      <c r="U445" s="333"/>
      <c r="V445" s="333"/>
      <c r="W445" s="333"/>
      <c r="X445" s="333"/>
      <c r="Y445" s="333"/>
      <c r="Z445" s="333"/>
      <c r="AA445" s="333"/>
      <c r="AB445" s="333"/>
      <c r="AC445" s="333"/>
      <c r="AD445" s="333"/>
      <c r="AE445" s="333"/>
      <c r="AF445" s="333"/>
      <c r="AG445" s="333"/>
    </row>
    <row r="446" spans="1:33" ht="31.5">
      <c r="A446" s="387" t="s">
        <v>779</v>
      </c>
      <c r="B446" s="27" t="str">
        <f>VLOOKUP(A446,'Northern Branch Phase II Debris'!A:F,2,FALSE)</f>
        <v>071-430-009-000</v>
      </c>
      <c r="C446" s="27" t="str">
        <f>VLOOKUP(A446,'Northern Branch Phase II Debris'!A:F,3,FALSE)</f>
        <v>Hidden Springs Road</v>
      </c>
      <c r="D446" s="335">
        <f>VLOOKUP(A446,'Go Aheads'!A:H,8,FALSE)</f>
        <v>7</v>
      </c>
      <c r="E446" s="376" t="s">
        <v>11324</v>
      </c>
      <c r="F446" s="336">
        <f>VLOOKUP(A446,'Northern Branch Phase II Debris'!A:F,4,FALSE)</f>
        <v>10</v>
      </c>
      <c r="G446" s="337">
        <f>VLOOKUP(A446,'Go Aheads'!A:G,6,FALSE)</f>
        <v>44352</v>
      </c>
      <c r="H446" s="332"/>
      <c r="P446" s="333"/>
      <c r="Q446" s="333"/>
      <c r="R446" s="333"/>
      <c r="S446" s="333"/>
      <c r="T446" s="333"/>
      <c r="U446" s="333"/>
      <c r="V446" s="333"/>
      <c r="W446" s="333"/>
      <c r="X446" s="333"/>
      <c r="Y446" s="333"/>
      <c r="Z446" s="333"/>
      <c r="AA446" s="333"/>
      <c r="AB446" s="333"/>
      <c r="AC446" s="333"/>
      <c r="AD446" s="333"/>
      <c r="AE446" s="333"/>
      <c r="AF446" s="333"/>
      <c r="AG446" s="333"/>
    </row>
    <row r="447" spans="1:33" ht="15.75">
      <c r="A447" s="387" t="s">
        <v>649</v>
      </c>
      <c r="B447" s="27">
        <f>VLOOKUP(A447,'Northern Branch Phase II Debris'!A:F,2,FALSE)</f>
        <v>129</v>
      </c>
      <c r="C447" s="27" t="str">
        <f>VLOOKUP(A447,'Northern Branch Phase II Debris'!A:F,3,FALSE)</f>
        <v>Cedar Tree Lane</v>
      </c>
      <c r="D447" s="335">
        <f>VLOOKUP(A447,'Go Aheads'!A:H,8,FALSE)</f>
        <v>1</v>
      </c>
      <c r="E447" s="376" t="s">
        <v>11325</v>
      </c>
      <c r="F447" s="336">
        <f>VLOOKUP(A447,'Northern Branch Phase II Debris'!A:F,4,FALSE)</f>
        <v>2</v>
      </c>
      <c r="G447" s="337">
        <f>VLOOKUP(A447,'Go Aheads'!A:G,6,FALSE)</f>
        <v>44352</v>
      </c>
      <c r="H447" s="332"/>
      <c r="P447" s="333"/>
      <c r="Q447" s="333"/>
      <c r="R447" s="333"/>
      <c r="S447" s="333"/>
      <c r="T447" s="333"/>
      <c r="U447" s="333"/>
      <c r="V447" s="333"/>
      <c r="W447" s="333"/>
      <c r="X447" s="333"/>
      <c r="Y447" s="333"/>
      <c r="Z447" s="333"/>
      <c r="AA447" s="333"/>
      <c r="AB447" s="333"/>
      <c r="AC447" s="333"/>
      <c r="AD447" s="333"/>
      <c r="AE447" s="333"/>
      <c r="AF447" s="333"/>
      <c r="AG447" s="333"/>
    </row>
    <row r="448" spans="1:33" ht="15.75">
      <c r="A448" s="387" t="s">
        <v>492</v>
      </c>
      <c r="B448" s="27" t="str">
        <f>VLOOKUP(A448,'Northern Branch Phase II Debris'!A:F,2,FALSE)</f>
        <v>071-190-037-000</v>
      </c>
      <c r="C448" s="27" t="str">
        <f>VLOOKUP(A448,'Northern Branch Phase II Debris'!A:F,3,FALSE)</f>
        <v>SEC 29 T20N R6E</v>
      </c>
      <c r="D448" s="335">
        <f>VLOOKUP(A448,'Go Aheads'!A:H,8,FALSE)</f>
        <v>2</v>
      </c>
      <c r="E448" s="376" t="s">
        <v>11326</v>
      </c>
      <c r="F448" s="336">
        <f>VLOOKUP(A448,'Northern Branch Phase II Debris'!A:F,4,FALSE)</f>
        <v>1</v>
      </c>
      <c r="G448" s="337">
        <f>VLOOKUP(A448,'Go Aheads'!A:G,6,FALSE)</f>
        <v>44352</v>
      </c>
      <c r="H448" s="332"/>
      <c r="P448" s="333"/>
      <c r="Q448" s="333"/>
      <c r="R448" s="333"/>
      <c r="S448" s="333"/>
      <c r="T448" s="333"/>
      <c r="U448" s="333"/>
      <c r="V448" s="333"/>
      <c r="W448" s="333"/>
      <c r="X448" s="333"/>
      <c r="Y448" s="333"/>
      <c r="Z448" s="333"/>
      <c r="AA448" s="333"/>
      <c r="AB448" s="333"/>
      <c r="AC448" s="333"/>
      <c r="AD448" s="333"/>
      <c r="AE448" s="333"/>
      <c r="AF448" s="333"/>
      <c r="AG448" s="333"/>
    </row>
    <row r="449" spans="1:33" ht="15.75">
      <c r="A449" s="387" t="s">
        <v>1117</v>
      </c>
      <c r="B449" s="27">
        <f>VLOOKUP(A449,'Northern Branch Phase II Debris'!A:F,2,FALSE)</f>
        <v>407</v>
      </c>
      <c r="C449" s="27" t="str">
        <f>VLOOKUP(A449,'Northern Branch Phase II Debris'!A:F,3,FALSE)</f>
        <v>Simmons Road</v>
      </c>
      <c r="D449" s="335">
        <f>VLOOKUP(A449,'Go Aheads'!A:H,8,FALSE)</f>
        <v>2</v>
      </c>
      <c r="E449" s="376" t="s">
        <v>11327</v>
      </c>
      <c r="F449" s="336">
        <f>VLOOKUP(A449,'Northern Branch Phase II Debris'!A:F,4,FALSE)</f>
        <v>3</v>
      </c>
      <c r="G449" s="337">
        <f>VLOOKUP(A449,'Go Aheads'!A:G,6,FALSE)</f>
        <v>44352</v>
      </c>
      <c r="H449" s="332"/>
      <c r="P449" s="333"/>
      <c r="Q449" s="333"/>
      <c r="R449" s="333"/>
      <c r="S449" s="333"/>
      <c r="T449" s="333"/>
      <c r="U449" s="333"/>
      <c r="V449" s="333"/>
      <c r="W449" s="333"/>
      <c r="X449" s="333"/>
      <c r="Y449" s="333"/>
      <c r="Z449" s="333"/>
      <c r="AA449" s="333"/>
      <c r="AB449" s="333"/>
      <c r="AC449" s="333"/>
      <c r="AD449" s="333"/>
      <c r="AE449" s="333"/>
      <c r="AF449" s="333"/>
      <c r="AG449" s="333"/>
    </row>
    <row r="450" spans="1:33" ht="15.75">
      <c r="A450" s="387" t="s">
        <v>1110</v>
      </c>
      <c r="B450" s="27">
        <f>VLOOKUP(A450,'Northern Branch Phase II Debris'!A:F,2,FALSE)</f>
        <v>297</v>
      </c>
      <c r="C450" s="27" t="str">
        <f>VLOOKUP(A450,'Northern Branch Phase II Debris'!A:F,3,FALSE)</f>
        <v>Simmons Road</v>
      </c>
      <c r="D450" s="335">
        <f>VLOOKUP(A450,'Go Aheads'!A:H,8,FALSE)</f>
        <v>5</v>
      </c>
      <c r="E450" s="376" t="s">
        <v>11328</v>
      </c>
      <c r="F450" s="336">
        <f>VLOOKUP(A450,'Northern Branch Phase II Debris'!A:F,4,FALSE)</f>
        <v>9</v>
      </c>
      <c r="G450" s="337">
        <f>VLOOKUP(A450,'Go Aheads'!A:G,6,FALSE)</f>
        <v>44352</v>
      </c>
      <c r="H450" s="332"/>
      <c r="P450" s="333"/>
      <c r="Q450" s="333"/>
      <c r="R450" s="333"/>
      <c r="S450" s="333"/>
      <c r="T450" s="333"/>
      <c r="U450" s="333"/>
      <c r="V450" s="333"/>
      <c r="W450" s="333"/>
      <c r="X450" s="333"/>
      <c r="Y450" s="333"/>
      <c r="Z450" s="333"/>
      <c r="AA450" s="333"/>
      <c r="AB450" s="333"/>
      <c r="AC450" s="333"/>
      <c r="AD450" s="333"/>
      <c r="AE450" s="333"/>
      <c r="AF450" s="333"/>
      <c r="AG450" s="333"/>
    </row>
    <row r="451" spans="1:33" ht="31.5">
      <c r="A451" s="387" t="s">
        <v>778</v>
      </c>
      <c r="B451" s="27" t="str">
        <f>VLOOKUP(A451,'Northern Branch Phase II Debris'!A:F,2,FALSE)</f>
        <v>071-430-008-000</v>
      </c>
      <c r="C451" s="27" t="str">
        <f>VLOOKUP(A451,'Northern Branch Phase II Debris'!A:F,3,FALSE)</f>
        <v>Hidden Springs Road</v>
      </c>
      <c r="D451" s="335">
        <f>VLOOKUP(A451,'Go Aheads'!A:H,8,FALSE)</f>
        <v>13</v>
      </c>
      <c r="E451" s="376" t="s">
        <v>11329</v>
      </c>
      <c r="F451" s="336">
        <f>VLOOKUP(A451,'Northern Branch Phase II Debris'!A:F,4,FALSE)</f>
        <v>24</v>
      </c>
      <c r="G451" s="337">
        <f>VLOOKUP(A451,'Go Aheads'!A:G,6,FALSE)</f>
        <v>44352</v>
      </c>
      <c r="H451" s="332"/>
      <c r="P451" s="333"/>
      <c r="Q451" s="333"/>
      <c r="R451" s="333"/>
      <c r="S451" s="333"/>
      <c r="T451" s="333"/>
      <c r="U451" s="333"/>
      <c r="V451" s="333"/>
      <c r="W451" s="333"/>
      <c r="X451" s="333"/>
      <c r="Y451" s="333"/>
      <c r="Z451" s="333"/>
      <c r="AA451" s="333"/>
      <c r="AB451" s="333"/>
      <c r="AC451" s="333"/>
      <c r="AD451" s="333"/>
      <c r="AE451" s="333"/>
      <c r="AF451" s="333"/>
      <c r="AG451" s="333"/>
    </row>
    <row r="452" spans="1:33" ht="31.5">
      <c r="A452" s="387" t="s">
        <v>1686</v>
      </c>
      <c r="B452" s="27" t="str">
        <f>VLOOKUP(A452,'Northern Branch Phase II Debris'!A:F,2,FALSE)</f>
        <v>071-060-026-000</v>
      </c>
      <c r="C452" s="27" t="str">
        <f>VLOOKUP(A452,'Northern Branch Phase II Debris'!A:F,3,FALSE)</f>
        <v>2.50 AC SEC 20 T20N R6E</v>
      </c>
      <c r="D452" s="335">
        <f>VLOOKUP(A452,'Go Aheads'!A:H,8,FALSE)</f>
        <v>1</v>
      </c>
      <c r="E452" s="376" t="s">
        <v>11330</v>
      </c>
      <c r="F452" s="336">
        <f>VLOOKUP(A452,'Northern Branch Phase II Debris'!A:F,4,FALSE)</f>
        <v>1</v>
      </c>
      <c r="G452" s="337">
        <f>VLOOKUP(A452,'Go Aheads'!A:G,6,FALSE)</f>
        <v>44352</v>
      </c>
      <c r="H452" s="332"/>
      <c r="P452" s="333"/>
      <c r="Q452" s="333"/>
      <c r="R452" s="333"/>
      <c r="S452" s="333"/>
      <c r="T452" s="333"/>
      <c r="U452" s="333"/>
      <c r="V452" s="333"/>
      <c r="W452" s="333"/>
      <c r="X452" s="333"/>
      <c r="Y452" s="333"/>
      <c r="Z452" s="333"/>
      <c r="AA452" s="333"/>
      <c r="AB452" s="333"/>
      <c r="AC452" s="333"/>
      <c r="AD452" s="333"/>
      <c r="AE452" s="333"/>
      <c r="AF452" s="333"/>
      <c r="AG452" s="333"/>
    </row>
    <row r="453" spans="1:33" ht="31.5">
      <c r="A453" s="387" t="s">
        <v>1992</v>
      </c>
      <c r="B453" s="27">
        <f>VLOOKUP(A453,'Northern Branch Phase II Debris'!A:F,2,FALSE)</f>
        <v>68</v>
      </c>
      <c r="C453" s="27" t="str">
        <f>VLOOKUP(A453,'Northern Branch Phase II Debris'!A:F,3,FALSE)</f>
        <v>Sheltering Pines Road</v>
      </c>
      <c r="D453" s="335">
        <f>VLOOKUP(A453,'Go Aheads'!A:H,8,FALSE)</f>
        <v>14</v>
      </c>
      <c r="E453" s="376" t="s">
        <v>11467</v>
      </c>
      <c r="F453" s="336">
        <f>VLOOKUP(A453,'Northern Branch Phase II Debris'!A:F,4,FALSE)</f>
        <v>9</v>
      </c>
      <c r="G453" s="337">
        <f>VLOOKUP(A453,'Go Aheads'!A:G,6,FALSE)</f>
        <v>44354</v>
      </c>
      <c r="H453" s="332"/>
      <c r="P453" s="333"/>
      <c r="Q453" s="333"/>
      <c r="R453" s="333"/>
      <c r="S453" s="333"/>
      <c r="T453" s="333"/>
      <c r="U453" s="333"/>
      <c r="V453" s="333"/>
      <c r="W453" s="333"/>
      <c r="X453" s="333"/>
      <c r="Y453" s="333"/>
      <c r="Z453" s="333"/>
      <c r="AA453" s="333"/>
      <c r="AB453" s="333"/>
      <c r="AC453" s="333"/>
      <c r="AD453" s="333"/>
      <c r="AE453" s="333"/>
      <c r="AF453" s="333"/>
      <c r="AG453" s="333"/>
    </row>
    <row r="454" spans="1:33" ht="15.75">
      <c r="A454" s="387" t="s">
        <v>1282</v>
      </c>
      <c r="B454" s="27">
        <f>VLOOKUP(A454,'Northern Branch Phase II Debris'!A:F,2,FALSE)</f>
        <v>4</v>
      </c>
      <c r="C454" s="27" t="str">
        <f>VLOOKUP(A454,'Northern Branch Phase II Debris'!A:F,3,FALSE)</f>
        <v>Pam R Lane</v>
      </c>
      <c r="D454" s="335">
        <f>VLOOKUP(A454,'Go Aheads'!A:H,8,FALSE)</f>
        <v>5</v>
      </c>
      <c r="E454" s="376" t="s">
        <v>11468</v>
      </c>
      <c r="F454" s="336">
        <f>VLOOKUP(A454,'Northern Branch Phase II Debris'!A:F,4,FALSE)</f>
        <v>5</v>
      </c>
      <c r="G454" s="337">
        <f>VLOOKUP(A454,'Go Aheads'!A:G,6,FALSE)</f>
        <v>44354</v>
      </c>
      <c r="H454" s="332"/>
      <c r="P454" s="333"/>
      <c r="Q454" s="333"/>
      <c r="R454" s="333"/>
      <c r="S454" s="333"/>
      <c r="T454" s="333"/>
      <c r="U454" s="333"/>
      <c r="V454" s="333"/>
      <c r="W454" s="333"/>
      <c r="X454" s="333"/>
      <c r="Y454" s="333"/>
      <c r="Z454" s="333"/>
      <c r="AA454" s="333"/>
      <c r="AB454" s="333"/>
      <c r="AC454" s="333"/>
      <c r="AD454" s="333"/>
      <c r="AE454" s="333"/>
      <c r="AF454" s="333"/>
      <c r="AG454" s="333"/>
    </row>
    <row r="455" spans="1:33" ht="31.5">
      <c r="A455" s="387" t="s">
        <v>423</v>
      </c>
      <c r="B455" s="27">
        <f>VLOOKUP(A455,'Northern Branch Phase II Debris'!A:F,2,FALSE)</f>
        <v>13266</v>
      </c>
      <c r="C455" s="27" t="str">
        <f>VLOOKUP(A455,'Northern Branch Phase II Debris'!A:F,3,FALSE)</f>
        <v>Oroville Quincy Highway</v>
      </c>
      <c r="D455" s="335">
        <f>VLOOKUP(A455,'Go Aheads'!A:H,8,FALSE)</f>
        <v>4</v>
      </c>
      <c r="E455" s="376" t="s">
        <v>11469</v>
      </c>
      <c r="F455" s="336">
        <f>VLOOKUP(A455,'Northern Branch Phase II Debris'!A:F,4,FALSE)</f>
        <v>3</v>
      </c>
      <c r="G455" s="337">
        <f>VLOOKUP(A455,'Go Aheads'!A:G,6,FALSE)</f>
        <v>44354</v>
      </c>
      <c r="H455" s="332"/>
      <c r="P455" s="333"/>
      <c r="Q455" s="333"/>
      <c r="R455" s="333"/>
      <c r="S455" s="333"/>
      <c r="T455" s="333"/>
      <c r="U455" s="333"/>
      <c r="V455" s="333"/>
      <c r="W455" s="333"/>
      <c r="X455" s="333"/>
      <c r="Y455" s="333"/>
      <c r="Z455" s="333"/>
      <c r="AA455" s="333"/>
      <c r="AB455" s="333"/>
      <c r="AC455" s="333"/>
      <c r="AD455" s="333"/>
      <c r="AE455" s="333"/>
      <c r="AF455" s="333"/>
      <c r="AG455" s="333"/>
    </row>
    <row r="456" spans="1:33" ht="31.5">
      <c r="A456" s="387" t="s">
        <v>435</v>
      </c>
      <c r="B456" s="27">
        <f>VLOOKUP(A456,'Northern Branch Phase II Debris'!A:F,2,FALSE)</f>
        <v>13254</v>
      </c>
      <c r="C456" s="27" t="str">
        <f>VLOOKUP(A456,'Northern Branch Phase II Debris'!A:F,3,FALSE)</f>
        <v>Oroville Quincy Highway</v>
      </c>
      <c r="D456" s="335">
        <f>VLOOKUP(A456,'Go Aheads'!A:H,8,FALSE)</f>
        <v>1</v>
      </c>
      <c r="E456" s="376" t="s">
        <v>11470</v>
      </c>
      <c r="F456" s="336">
        <f>VLOOKUP(A456,'Northern Branch Phase II Debris'!A:F,4,FALSE)</f>
        <v>1</v>
      </c>
      <c r="G456" s="337">
        <f>VLOOKUP(A456,'Go Aheads'!A:G,6,FALSE)</f>
        <v>44354</v>
      </c>
      <c r="H456" s="332"/>
      <c r="P456" s="333"/>
      <c r="Q456" s="333"/>
      <c r="R456" s="333"/>
      <c r="S456" s="333"/>
      <c r="T456" s="333"/>
      <c r="U456" s="333"/>
      <c r="V456" s="333"/>
      <c r="W456" s="333"/>
      <c r="X456" s="333"/>
      <c r="Y456" s="333"/>
      <c r="Z456" s="333"/>
      <c r="AA456" s="333"/>
      <c r="AB456" s="333"/>
      <c r="AC456" s="333"/>
      <c r="AD456" s="333"/>
      <c r="AE456" s="333"/>
      <c r="AF456" s="333"/>
      <c r="AG456" s="333"/>
    </row>
    <row r="457" spans="1:33" ht="15.75">
      <c r="A457" s="387" t="s">
        <v>4484</v>
      </c>
      <c r="B457" s="27">
        <f>VLOOKUP(A457,'Northern Branch Phase II Debris'!A:F,2,FALSE)</f>
        <v>325</v>
      </c>
      <c r="C457" s="27" t="str">
        <f>VLOOKUP(A457,'Northern Branch Phase II Debris'!A:F,3,FALSE)</f>
        <v>Pine Tree Lane</v>
      </c>
      <c r="D457" s="335">
        <f>VLOOKUP(A457,'Go Aheads'!A:H,8,FALSE)</f>
        <v>4</v>
      </c>
      <c r="E457" s="376" t="s">
        <v>11471</v>
      </c>
      <c r="F457" s="336">
        <f>VLOOKUP(A457,'Northern Branch Phase II Debris'!A:F,4,FALSE)</f>
        <v>6</v>
      </c>
      <c r="G457" s="337">
        <f>VLOOKUP(A457,'Go Aheads'!A:G,6,FALSE)</f>
        <v>44354</v>
      </c>
      <c r="H457" s="332"/>
      <c r="P457" s="333"/>
      <c r="Q457" s="333"/>
      <c r="R457" s="333"/>
      <c r="S457" s="333"/>
      <c r="T457" s="333"/>
      <c r="U457" s="333"/>
      <c r="V457" s="333"/>
      <c r="W457" s="333"/>
      <c r="X457" s="333"/>
      <c r="Y457" s="333"/>
      <c r="Z457" s="333"/>
      <c r="AA457" s="333"/>
      <c r="AB457" s="333"/>
      <c r="AC457" s="333"/>
      <c r="AD457" s="333"/>
      <c r="AE457" s="333"/>
      <c r="AF457" s="333"/>
      <c r="AG457" s="333"/>
    </row>
    <row r="458" spans="1:33" ht="16.5" thickBot="1">
      <c r="A458" s="387" t="s">
        <v>1074</v>
      </c>
      <c r="B458" s="27">
        <f>VLOOKUP(A458,'Northern Branch Phase II Debris'!A:F,2,FALSE)</f>
        <v>236</v>
      </c>
      <c r="C458" s="27" t="str">
        <f>VLOOKUP(A458,'Northern Branch Phase II Debris'!A:F,3,FALSE)</f>
        <v>Webster Road</v>
      </c>
      <c r="D458" s="335">
        <f>VLOOKUP(A458,'Go Aheads'!A:H,8,FALSE)</f>
        <v>18</v>
      </c>
      <c r="E458" s="388" t="s">
        <v>11472</v>
      </c>
      <c r="F458" s="336">
        <f>VLOOKUP(A458,'Northern Branch Phase II Debris'!A:F,4,FALSE)</f>
        <v>8</v>
      </c>
      <c r="G458" s="337">
        <f>VLOOKUP(A458,'Go Aheads'!A:G,6,FALSE)</f>
        <v>44354</v>
      </c>
      <c r="H458" s="332"/>
      <c r="P458" s="333"/>
      <c r="Q458" s="333"/>
      <c r="R458" s="333"/>
      <c r="S458" s="333"/>
      <c r="T458" s="333"/>
      <c r="U458" s="333"/>
      <c r="V458" s="333"/>
      <c r="W458" s="333"/>
      <c r="X458" s="333"/>
      <c r="Y458" s="333"/>
      <c r="Z458" s="333"/>
      <c r="AA458" s="333"/>
      <c r="AB458" s="333"/>
      <c r="AC458" s="333"/>
      <c r="AD458" s="333"/>
      <c r="AE458" s="333"/>
      <c r="AF458" s="333"/>
      <c r="AG458" s="333"/>
    </row>
    <row r="459" spans="1:33" ht="15.75">
      <c r="A459" s="387" t="s">
        <v>1376</v>
      </c>
      <c r="B459" s="27">
        <f>VLOOKUP(A459,'Northern Branch Phase II Debris'!A:F,2,FALSE)</f>
        <v>906</v>
      </c>
      <c r="C459" s="27" t="str">
        <f>VLOOKUP(A459,'Northern Branch Phase II Debris'!A:F,3,FALSE)</f>
        <v>Sucker Run Road</v>
      </c>
      <c r="D459" s="335">
        <f>VLOOKUP(A459,'Go Aheads'!A:H,8,FALSE)</f>
        <v>2</v>
      </c>
      <c r="E459" s="394" t="s">
        <v>11680</v>
      </c>
      <c r="F459" s="336">
        <f>VLOOKUP(A459,'Northern Branch Phase II Debris'!A:F,4,FALSE)</f>
        <v>1</v>
      </c>
      <c r="G459" s="337">
        <f>VLOOKUP(A459,'Go Aheads'!A:G,6,FALSE)</f>
        <v>44354</v>
      </c>
      <c r="H459" s="332"/>
      <c r="P459" s="333"/>
      <c r="Q459" s="333"/>
      <c r="R459" s="333"/>
      <c r="S459" s="333"/>
      <c r="T459" s="333"/>
      <c r="U459" s="333"/>
      <c r="V459" s="333"/>
      <c r="W459" s="333"/>
      <c r="X459" s="333"/>
      <c r="Y459" s="333"/>
      <c r="Z459" s="333"/>
      <c r="AA459" s="333"/>
      <c r="AB459" s="333"/>
      <c r="AC459" s="333"/>
      <c r="AD459" s="333"/>
      <c r="AE459" s="333"/>
      <c r="AF459" s="333"/>
      <c r="AG459" s="333"/>
    </row>
    <row r="460" spans="1:33" ht="31.5">
      <c r="A460" s="387" t="s">
        <v>455</v>
      </c>
      <c r="B460" s="27">
        <f>VLOOKUP(A460,'Northern Branch Phase II Debris'!A:F,2,FALSE)</f>
        <v>10255</v>
      </c>
      <c r="C460" s="27" t="str">
        <f>VLOOKUP(A460,'Northern Branch Phase II Debris'!A:F,3,FALSE)</f>
        <v>Oroville Quincy Highway</v>
      </c>
      <c r="D460" s="335">
        <f>VLOOKUP(A460,'Go Aheads'!A:H,8,FALSE)</f>
        <v>1</v>
      </c>
      <c r="E460" s="395" t="s">
        <v>11681</v>
      </c>
      <c r="F460" s="336">
        <f>VLOOKUP(A460,'Northern Branch Phase II Debris'!A:F,4,FALSE)</f>
        <v>1</v>
      </c>
      <c r="G460" s="337">
        <f>VLOOKUP(A460,'Go Aheads'!A:G,6,FALSE)</f>
        <v>44355</v>
      </c>
      <c r="H460" s="332"/>
      <c r="P460" s="333"/>
      <c r="Q460" s="333"/>
      <c r="R460" s="333"/>
      <c r="S460" s="333"/>
      <c r="T460" s="333"/>
      <c r="U460" s="333"/>
      <c r="V460" s="333"/>
      <c r="W460" s="333"/>
      <c r="X460" s="333"/>
      <c r="Y460" s="333"/>
      <c r="Z460" s="333"/>
      <c r="AA460" s="333"/>
      <c r="AB460" s="333"/>
      <c r="AC460" s="333"/>
      <c r="AD460" s="333"/>
      <c r="AE460" s="333"/>
      <c r="AF460" s="333"/>
      <c r="AG460" s="333"/>
    </row>
    <row r="461" spans="1:33" ht="15.75">
      <c r="A461" s="387" t="s">
        <v>1417</v>
      </c>
      <c r="B461" s="27">
        <f>VLOOKUP(A461,'Northern Branch Phase II Debris'!A:F,2,FALSE)</f>
        <v>347</v>
      </c>
      <c r="C461" s="27" t="str">
        <f>VLOOKUP(A461,'Northern Branch Phase II Debris'!A:F,3,FALSE)</f>
        <v>Rockerfeller Road</v>
      </c>
      <c r="D461" s="335">
        <f>VLOOKUP(A461,'Go Aheads'!A:H,8,FALSE)</f>
        <v>4</v>
      </c>
      <c r="E461" s="395" t="s">
        <v>11682</v>
      </c>
      <c r="F461" s="336">
        <f>VLOOKUP(A461,'Northern Branch Phase II Debris'!A:F,4,FALSE)</f>
        <v>15</v>
      </c>
      <c r="G461" s="337">
        <f>VLOOKUP(A461,'Go Aheads'!A:G,6,FALSE)</f>
        <v>44337</v>
      </c>
      <c r="H461" s="332"/>
      <c r="P461" s="333"/>
      <c r="Q461" s="333"/>
      <c r="R461" s="333"/>
      <c r="S461" s="333"/>
      <c r="T461" s="333"/>
      <c r="U461" s="333"/>
      <c r="V461" s="333"/>
      <c r="W461" s="333"/>
      <c r="X461" s="333"/>
      <c r="Y461" s="333"/>
      <c r="Z461" s="333"/>
      <c r="AA461" s="333"/>
      <c r="AB461" s="333"/>
      <c r="AC461" s="333"/>
      <c r="AD461" s="333"/>
      <c r="AE461" s="333"/>
      <c r="AF461" s="333"/>
      <c r="AG461" s="333"/>
    </row>
    <row r="462" spans="1:33" ht="15.75">
      <c r="A462" s="387" t="s">
        <v>1413</v>
      </c>
      <c r="B462" s="27">
        <f>VLOOKUP(A462,'Northern Branch Phase II Debris'!A:F,2,FALSE)</f>
        <v>230</v>
      </c>
      <c r="C462" s="27" t="str">
        <f>VLOOKUP(A462,'Northern Branch Phase II Debris'!A:F,3,FALSE)</f>
        <v>Rockerfeller Road</v>
      </c>
      <c r="D462" s="335">
        <f>VLOOKUP(A462,'Go Aheads'!A:H,8,FALSE)</f>
        <v>6</v>
      </c>
      <c r="E462" s="395" t="s">
        <v>11683</v>
      </c>
      <c r="F462" s="336">
        <f>VLOOKUP(A462,'Northern Branch Phase II Debris'!A:F,4,FALSE)</f>
        <v>6</v>
      </c>
      <c r="G462" s="337">
        <f>VLOOKUP(A462,'Go Aheads'!A:G,6,FALSE)</f>
        <v>44355</v>
      </c>
      <c r="H462" s="332"/>
      <c r="P462" s="333"/>
      <c r="Q462" s="333"/>
      <c r="R462" s="333"/>
      <c r="S462" s="333"/>
      <c r="T462" s="333"/>
      <c r="U462" s="333"/>
      <c r="V462" s="333"/>
      <c r="W462" s="333"/>
      <c r="X462" s="333"/>
      <c r="Y462" s="333"/>
      <c r="Z462" s="333"/>
      <c r="AA462" s="333"/>
      <c r="AB462" s="333"/>
      <c r="AC462" s="333"/>
      <c r="AD462" s="333"/>
      <c r="AE462" s="333"/>
      <c r="AF462" s="333"/>
      <c r="AG462" s="333"/>
    </row>
    <row r="463" spans="1:33" ht="31.5">
      <c r="A463" s="387" t="s">
        <v>452</v>
      </c>
      <c r="B463" s="27">
        <f>VLOOKUP(A463,'Northern Branch Phase II Debris'!A:F,2,FALSE)</f>
        <v>9587</v>
      </c>
      <c r="C463" s="27" t="str">
        <f>VLOOKUP(A463,'Northern Branch Phase II Debris'!A:F,3,FALSE)</f>
        <v>Oroville Quincy Highway</v>
      </c>
      <c r="D463" s="335">
        <f>VLOOKUP(A463,'Go Aheads'!A:H,8,FALSE)</f>
        <v>7</v>
      </c>
      <c r="E463" s="395" t="s">
        <v>11684</v>
      </c>
      <c r="F463" s="336">
        <f>VLOOKUP(A463,'Northern Branch Phase II Debris'!A:F,4,FALSE)</f>
        <v>6</v>
      </c>
      <c r="G463" s="337">
        <f>VLOOKUP(A463,'Go Aheads'!A:G,6,FALSE)</f>
        <v>44355</v>
      </c>
      <c r="H463" s="332"/>
      <c r="P463" s="333"/>
      <c r="Q463" s="333"/>
      <c r="R463" s="333"/>
      <c r="S463" s="333"/>
      <c r="T463" s="333"/>
      <c r="U463" s="333"/>
      <c r="V463" s="333"/>
      <c r="W463" s="333"/>
      <c r="X463" s="333"/>
      <c r="Y463" s="333"/>
      <c r="Z463" s="333"/>
      <c r="AA463" s="333"/>
      <c r="AB463" s="333"/>
      <c r="AC463" s="333"/>
      <c r="AD463" s="333"/>
      <c r="AE463" s="333"/>
      <c r="AF463" s="333"/>
      <c r="AG463" s="333"/>
    </row>
    <row r="464" spans="1:33" ht="31.5">
      <c r="A464" s="387" t="s">
        <v>460</v>
      </c>
      <c r="B464" s="27">
        <f>VLOOKUP(A464,'Northern Branch Phase II Debris'!A:F,2,FALSE)</f>
        <v>9565</v>
      </c>
      <c r="C464" s="27" t="str">
        <f>VLOOKUP(A464,'Northern Branch Phase II Debris'!A:F,3,FALSE)</f>
        <v>Oroville Quincy Highway</v>
      </c>
      <c r="D464" s="335">
        <f>VLOOKUP(A464,'Go Aheads'!A:H,8,FALSE)</f>
        <v>1</v>
      </c>
      <c r="E464" s="395" t="s">
        <v>11685</v>
      </c>
      <c r="F464" s="336">
        <f>VLOOKUP(A464,'Northern Branch Phase II Debris'!A:F,4,FALSE)</f>
        <v>1</v>
      </c>
      <c r="G464" s="337">
        <f>VLOOKUP(A464,'Go Aheads'!A:G,6,FALSE)</f>
        <v>44355</v>
      </c>
      <c r="H464" s="332"/>
      <c r="P464" s="333"/>
      <c r="Q464" s="333"/>
      <c r="R464" s="333"/>
      <c r="S464" s="333"/>
      <c r="T464" s="333"/>
      <c r="U464" s="333"/>
      <c r="V464" s="333"/>
      <c r="W464" s="333"/>
      <c r="X464" s="333"/>
      <c r="Y464" s="333"/>
      <c r="Z464" s="333"/>
      <c r="AA464" s="333"/>
      <c r="AB464" s="333"/>
      <c r="AC464" s="333"/>
      <c r="AD464" s="333"/>
      <c r="AE464" s="333"/>
      <c r="AF464" s="333"/>
      <c r="AG464" s="333"/>
    </row>
    <row r="465" spans="1:33" ht="15.75">
      <c r="A465" s="387" t="s">
        <v>1221</v>
      </c>
      <c r="B465" s="27">
        <f>VLOOKUP(A465,'Northern Branch Phase II Debris'!A:F,2,FALSE)</f>
        <v>8</v>
      </c>
      <c r="C465" s="27" t="str">
        <f>VLOOKUP(A465,'Northern Branch Phase II Debris'!A:F,3,FALSE)</f>
        <v>Rockerfeller Road</v>
      </c>
      <c r="D465" s="335">
        <f>VLOOKUP(A465,'Go Aheads'!A:H,8,FALSE)</f>
        <v>4</v>
      </c>
      <c r="E465" s="395" t="s">
        <v>11686</v>
      </c>
      <c r="F465" s="336">
        <f>VLOOKUP(A465,'Northern Branch Phase II Debris'!A:F,4,FALSE)</f>
        <v>4</v>
      </c>
      <c r="G465" s="337">
        <f>VLOOKUP(A465,'Go Aheads'!A:G,6,FALSE)</f>
        <v>44355</v>
      </c>
      <c r="H465" s="332"/>
      <c r="P465" s="333"/>
      <c r="Q465" s="333"/>
      <c r="R465" s="333"/>
      <c r="S465" s="333"/>
      <c r="T465" s="333"/>
      <c r="U465" s="333"/>
      <c r="V465" s="333"/>
      <c r="W465" s="333"/>
      <c r="X465" s="333"/>
      <c r="Y465" s="333"/>
      <c r="Z465" s="333"/>
      <c r="AA465" s="333"/>
      <c r="AB465" s="333"/>
      <c r="AC465" s="333"/>
      <c r="AD465" s="333"/>
      <c r="AE465" s="333"/>
      <c r="AF465" s="333"/>
      <c r="AG465" s="333"/>
    </row>
    <row r="466" spans="1:33" ht="31.5">
      <c r="A466" s="387" t="s">
        <v>420</v>
      </c>
      <c r="B466" s="27">
        <f>VLOOKUP(A466,'Northern Branch Phase II Debris'!A:F,2,FALSE)</f>
        <v>8805</v>
      </c>
      <c r="C466" s="27" t="str">
        <f>VLOOKUP(A466,'Northern Branch Phase II Debris'!A:F,3,FALSE)</f>
        <v>Oroville Quincy Highway</v>
      </c>
      <c r="D466" s="335">
        <f>VLOOKUP(A466,'Go Aheads'!A:H,8,FALSE)</f>
        <v>4</v>
      </c>
      <c r="E466" s="395" t="s">
        <v>11687</v>
      </c>
      <c r="F466" s="336">
        <f>VLOOKUP(A466,'Northern Branch Phase II Debris'!A:F,4,FALSE)</f>
        <v>4</v>
      </c>
      <c r="G466" s="337">
        <f>VLOOKUP(A466,'Go Aheads'!A:G,6,FALSE)</f>
        <v>44355</v>
      </c>
      <c r="H466" s="332"/>
      <c r="P466" s="333"/>
      <c r="Q466" s="333"/>
      <c r="R466" s="333"/>
      <c r="S466" s="333"/>
      <c r="T466" s="333"/>
      <c r="U466" s="333"/>
      <c r="V466" s="333"/>
      <c r="W466" s="333"/>
      <c r="X466" s="333"/>
      <c r="Y466" s="333"/>
      <c r="Z466" s="333"/>
      <c r="AA466" s="333"/>
      <c r="AB466" s="333"/>
      <c r="AC466" s="333"/>
      <c r="AD466" s="333"/>
      <c r="AE466" s="333"/>
      <c r="AF466" s="333"/>
      <c r="AG466" s="333"/>
    </row>
    <row r="467" spans="1:33" ht="15.75">
      <c r="A467" s="387" t="s">
        <v>1212</v>
      </c>
      <c r="B467" s="27">
        <f>VLOOKUP(A467,'Northern Branch Phase II Debris'!A:F,2,FALSE)</f>
        <v>110</v>
      </c>
      <c r="C467" s="27" t="str">
        <f>VLOOKUP(A467,'Northern Branch Phase II Debris'!A:F,3,FALSE)</f>
        <v>Silverado Trail</v>
      </c>
      <c r="D467" s="335">
        <f>VLOOKUP(A467,'Go Aheads'!A:H,8,FALSE)</f>
        <v>4</v>
      </c>
      <c r="E467" s="395" t="s">
        <v>11688</v>
      </c>
      <c r="F467" s="336">
        <f>VLOOKUP(A467,'Northern Branch Phase II Debris'!A:F,4,FALSE)</f>
        <v>4</v>
      </c>
      <c r="G467" s="337">
        <f>VLOOKUP(A467,'Go Aheads'!A:G,6,FALSE)</f>
        <v>44355</v>
      </c>
      <c r="H467" s="332"/>
      <c r="P467" s="333"/>
      <c r="Q467" s="333"/>
      <c r="R467" s="333"/>
      <c r="S467" s="333"/>
      <c r="T467" s="333"/>
      <c r="U467" s="333"/>
      <c r="V467" s="333"/>
      <c r="W467" s="333"/>
      <c r="X467" s="333"/>
      <c r="Y467" s="333"/>
      <c r="Z467" s="333"/>
      <c r="AA467" s="333"/>
      <c r="AB467" s="333"/>
      <c r="AC467" s="333"/>
      <c r="AD467" s="333"/>
      <c r="AE467" s="333"/>
      <c r="AF467" s="333"/>
      <c r="AG467" s="333"/>
    </row>
    <row r="468" spans="1:33" ht="15.75">
      <c r="A468" s="387" t="s">
        <v>1213</v>
      </c>
      <c r="B468" s="27">
        <f>VLOOKUP(A468,'Northern Branch Phase II Debris'!A:F,2,FALSE)</f>
        <v>21</v>
      </c>
      <c r="C468" s="27" t="str">
        <f>VLOOKUP(A468,'Northern Branch Phase II Debris'!A:F,3,FALSE)</f>
        <v>Silverado Trail</v>
      </c>
      <c r="D468" s="335">
        <f>VLOOKUP(A468,'Go Aheads'!A:H,8,FALSE)</f>
        <v>1</v>
      </c>
      <c r="E468" s="395" t="s">
        <v>11689</v>
      </c>
      <c r="F468" s="336">
        <f>VLOOKUP(A468,'Northern Branch Phase II Debris'!A:F,4,FALSE)</f>
        <v>2</v>
      </c>
      <c r="G468" s="337">
        <f>VLOOKUP(A468,'Go Aheads'!A:G,6,FALSE)</f>
        <v>44355</v>
      </c>
      <c r="H468" s="332"/>
      <c r="P468" s="333"/>
      <c r="Q468" s="333"/>
      <c r="R468" s="333"/>
      <c r="S468" s="333"/>
      <c r="T468" s="333"/>
      <c r="U468" s="333"/>
      <c r="V468" s="333"/>
      <c r="W468" s="333"/>
      <c r="X468" s="333"/>
      <c r="Y468" s="333"/>
      <c r="Z468" s="333"/>
      <c r="AA468" s="333"/>
      <c r="AB468" s="333"/>
      <c r="AC468" s="333"/>
      <c r="AD468" s="333"/>
      <c r="AE468" s="333"/>
      <c r="AF468" s="333"/>
      <c r="AG468" s="333"/>
    </row>
    <row r="469" spans="1:33" ht="15.75">
      <c r="A469" s="387" t="s">
        <v>479</v>
      </c>
      <c r="B469" s="27" t="str">
        <f>VLOOKUP(A469,'Northern Branch Phase II Debris'!A:F,2,FALSE)</f>
        <v>073-040-029-000</v>
      </c>
      <c r="C469" s="27" t="str">
        <f>VLOOKUP(A469,'Northern Branch Phase II Debris'!A:F,3,FALSE)</f>
        <v>Sec 17 T20N R7E</v>
      </c>
      <c r="D469" s="335">
        <f>VLOOKUP(A469,'Go Aheads'!A:H,8,FALSE)</f>
        <v>4</v>
      </c>
      <c r="E469" s="395" t="s">
        <v>11690</v>
      </c>
      <c r="F469" s="336">
        <f>VLOOKUP(A469,'Northern Branch Phase II Debris'!A:F,4,FALSE)</f>
        <v>5</v>
      </c>
      <c r="G469" s="337">
        <f>VLOOKUP(A469,'Go Aheads'!A:G,6,FALSE)</f>
        <v>44355</v>
      </c>
      <c r="H469" s="332"/>
      <c r="P469" s="333"/>
      <c r="Q469" s="333"/>
      <c r="R469" s="333"/>
      <c r="S469" s="333"/>
      <c r="T469" s="333"/>
      <c r="U469" s="333"/>
      <c r="V469" s="333"/>
      <c r="W469" s="333"/>
      <c r="X469" s="333"/>
      <c r="Y469" s="333"/>
      <c r="Z469" s="333"/>
      <c r="AA469" s="333"/>
      <c r="AB469" s="333"/>
      <c r="AC469" s="333"/>
      <c r="AD469" s="333"/>
      <c r="AE469" s="333"/>
      <c r="AF469" s="333"/>
      <c r="AG469" s="333"/>
    </row>
    <row r="470" spans="1:33" ht="31.5">
      <c r="A470" s="387" t="s">
        <v>433</v>
      </c>
      <c r="B470" s="27">
        <f>VLOOKUP(A470,'Northern Branch Phase II Debris'!A:F,2,FALSE)</f>
        <v>12811</v>
      </c>
      <c r="C470" s="27" t="str">
        <f>VLOOKUP(A470,'Northern Branch Phase II Debris'!A:F,3,FALSE)</f>
        <v>Oroville Quincy Highway</v>
      </c>
      <c r="D470" s="335">
        <f>VLOOKUP(A470,'Go Aheads'!A:H,8,FALSE)</f>
        <v>1</v>
      </c>
      <c r="E470" s="395" t="s">
        <v>11691</v>
      </c>
      <c r="F470" s="336">
        <f>VLOOKUP(A470,'Northern Branch Phase II Debris'!A:F,4,FALSE)</f>
        <v>3</v>
      </c>
      <c r="G470" s="337">
        <f>VLOOKUP(A470,'Go Aheads'!A:G,6,FALSE)</f>
        <v>44355</v>
      </c>
      <c r="H470" s="332"/>
      <c r="P470" s="333"/>
      <c r="Q470" s="333"/>
      <c r="R470" s="333"/>
      <c r="S470" s="333"/>
      <c r="T470" s="333"/>
      <c r="U470" s="333"/>
      <c r="V470" s="333"/>
      <c r="W470" s="333"/>
      <c r="X470" s="333"/>
      <c r="Y470" s="333"/>
      <c r="Z470" s="333"/>
      <c r="AA470" s="333"/>
      <c r="AB470" s="333"/>
      <c r="AC470" s="333"/>
      <c r="AD470" s="333"/>
      <c r="AE470" s="333"/>
      <c r="AF470" s="333"/>
      <c r="AG470" s="333"/>
    </row>
    <row r="471" spans="1:33" ht="15.75">
      <c r="A471" s="387" t="s">
        <v>798</v>
      </c>
      <c r="B471" s="27">
        <f>VLOOKUP(A471,'Northern Branch Phase II Debris'!A:F,2,FALSE)</f>
        <v>211</v>
      </c>
      <c r="C471" s="27" t="str">
        <f>VLOOKUP(A471,'Northern Branch Phase II Debris'!A:F,3,FALSE)</f>
        <v>Middlefork Lane</v>
      </c>
      <c r="D471" s="335">
        <f>VLOOKUP(A471,'Go Aheads'!A:H,8,FALSE)</f>
        <v>6</v>
      </c>
      <c r="E471" s="395" t="s">
        <v>11692</v>
      </c>
      <c r="F471" s="336">
        <f>VLOOKUP(A471,'Northern Branch Phase II Debris'!A:F,4,FALSE)</f>
        <v>8</v>
      </c>
      <c r="G471" s="337">
        <f>VLOOKUP(A471,'Go Aheads'!A:G,6,FALSE)</f>
        <v>44355</v>
      </c>
      <c r="H471" s="332"/>
      <c r="P471" s="333"/>
      <c r="Q471" s="333"/>
      <c r="R471" s="333"/>
      <c r="S471" s="333"/>
      <c r="T471" s="333"/>
      <c r="U471" s="333"/>
      <c r="V471" s="333"/>
      <c r="W471" s="333"/>
      <c r="X471" s="333"/>
      <c r="Y471" s="333"/>
      <c r="Z471" s="333"/>
      <c r="AA471" s="333"/>
      <c r="AB471" s="333"/>
      <c r="AC471" s="333"/>
      <c r="AD471" s="333"/>
      <c r="AE471" s="333"/>
      <c r="AF471" s="333"/>
      <c r="AG471" s="333"/>
    </row>
    <row r="472" spans="1:33" ht="15.75">
      <c r="A472" s="387" t="s">
        <v>1115</v>
      </c>
      <c r="B472" s="27">
        <f>VLOOKUP(A472,'Northern Branch Phase II Debris'!A:F,2,FALSE)</f>
        <v>843</v>
      </c>
      <c r="C472" s="27" t="str">
        <f>VLOOKUP(A472,'Northern Branch Phase II Debris'!A:F,3,FALSE)</f>
        <v>Simmons Road</v>
      </c>
      <c r="D472" s="335">
        <f>VLOOKUP(A472,'Go Aheads'!A:H,8,FALSE)</f>
        <v>1</v>
      </c>
      <c r="E472" s="395" t="s">
        <v>11693</v>
      </c>
      <c r="F472" s="336">
        <f>VLOOKUP(A472,'Northern Branch Phase II Debris'!A:F,4,FALSE)</f>
        <v>1</v>
      </c>
      <c r="G472" s="337">
        <f>VLOOKUP(A472,'Go Aheads'!A:G,6,FALSE)</f>
        <v>44355</v>
      </c>
      <c r="H472" s="332"/>
      <c r="P472" s="333"/>
      <c r="Q472" s="333"/>
      <c r="R472" s="333"/>
      <c r="S472" s="333"/>
      <c r="T472" s="333"/>
      <c r="U472" s="333"/>
      <c r="V472" s="333"/>
      <c r="W472" s="333"/>
      <c r="X472" s="333"/>
      <c r="Y472" s="333"/>
      <c r="Z472" s="333"/>
      <c r="AA472" s="333"/>
      <c r="AB472" s="333"/>
      <c r="AC472" s="333"/>
      <c r="AD472" s="333"/>
      <c r="AE472" s="333"/>
      <c r="AF472" s="333"/>
      <c r="AG472" s="333"/>
    </row>
    <row r="473" spans="1:33" ht="15.75">
      <c r="A473" s="387" t="s">
        <v>2141</v>
      </c>
      <c r="B473" s="27" t="str">
        <f>VLOOKUP(A473,'Northern Branch Phase II Debris'!A:F,2,FALSE)</f>
        <v>062-650-012-000</v>
      </c>
      <c r="C473" s="27" t="str">
        <f>VLOOKUP(A473,'Northern Branch Phase II Debris'!A:F,3,FALSE)</f>
        <v>Cheyenne Court</v>
      </c>
      <c r="D473" s="335">
        <f>VLOOKUP(A473,'Go Aheads'!A:H,8,FALSE)</f>
        <v>2</v>
      </c>
      <c r="E473" s="395" t="s">
        <v>11694</v>
      </c>
      <c r="F473" s="336">
        <f>VLOOKUP(A473,'Northern Branch Phase II Debris'!A:F,4,FALSE)</f>
        <v>2</v>
      </c>
      <c r="G473" s="337">
        <f>VLOOKUP(A473,'Go Aheads'!A:G,6,FALSE)</f>
        <v>44355</v>
      </c>
      <c r="H473" s="332"/>
      <c r="P473" s="333"/>
      <c r="Q473" s="333"/>
      <c r="R473" s="333"/>
      <c r="S473" s="333"/>
      <c r="T473" s="333"/>
      <c r="U473" s="333"/>
      <c r="V473" s="333"/>
      <c r="W473" s="333"/>
      <c r="X473" s="333"/>
      <c r="Y473" s="333"/>
      <c r="Z473" s="333"/>
      <c r="AA473" s="333"/>
      <c r="AB473" s="333"/>
      <c r="AC473" s="333"/>
      <c r="AD473" s="333"/>
      <c r="AE473" s="333"/>
      <c r="AF473" s="333"/>
      <c r="AG473" s="333"/>
    </row>
    <row r="474" spans="1:33" ht="31.5">
      <c r="A474" s="387" t="s">
        <v>459</v>
      </c>
      <c r="B474" s="27">
        <f>VLOOKUP(A474,'Northern Branch Phase II Debris'!A:F,2,FALSE)</f>
        <v>11775</v>
      </c>
      <c r="C474" s="27" t="str">
        <f>VLOOKUP(A474,'Northern Branch Phase II Debris'!A:F,3,FALSE)</f>
        <v>Oroville Quincy Highway</v>
      </c>
      <c r="D474" s="335">
        <f>VLOOKUP(A474,'Go Aheads'!A:H,8,FALSE)</f>
        <v>16</v>
      </c>
      <c r="E474" s="425" t="s">
        <v>11760</v>
      </c>
      <c r="F474" s="336">
        <f>VLOOKUP(A474,'Northern Branch Phase II Debris'!A:F,4,FALSE)</f>
        <v>13</v>
      </c>
      <c r="G474" s="337">
        <f>VLOOKUP(A474,'Go Aheads'!A:G,6,FALSE)</f>
        <v>44356</v>
      </c>
      <c r="H474" s="332"/>
      <c r="P474" s="333"/>
      <c r="Q474" s="333"/>
      <c r="R474" s="333"/>
      <c r="S474" s="333"/>
      <c r="T474" s="333"/>
      <c r="U474" s="333"/>
      <c r="V474" s="333"/>
      <c r="W474" s="333"/>
      <c r="X474" s="333"/>
      <c r="Y474" s="333"/>
      <c r="Z474" s="333"/>
      <c r="AA474" s="333"/>
      <c r="AB474" s="333"/>
      <c r="AC474" s="333"/>
      <c r="AD474" s="333"/>
      <c r="AE474" s="333"/>
      <c r="AF474" s="333"/>
      <c r="AG474" s="333"/>
    </row>
    <row r="475" spans="1:33" ht="15.75">
      <c r="A475" s="387" t="s">
        <v>515</v>
      </c>
      <c r="B475" s="27" t="str">
        <f>VLOOKUP(A475,'Northern Branch Phase II Debris'!A:F,2,FALSE)</f>
        <v>062-340-022-000</v>
      </c>
      <c r="C475" s="27" t="str">
        <f>VLOOKUP(A475,'Northern Branch Phase II Debris'!A:F,3,FALSE)</f>
        <v>Madrone Way</v>
      </c>
      <c r="D475" s="335">
        <f>VLOOKUP(A475,'Go Aheads'!A:H,8,FALSE)</f>
        <v>3</v>
      </c>
      <c r="E475" s="426" t="s">
        <v>11761</v>
      </c>
      <c r="F475" s="336">
        <f>VLOOKUP(A475,'Northern Branch Phase II Debris'!A:F,4,FALSE)</f>
        <v>5</v>
      </c>
      <c r="G475" s="337">
        <f>VLOOKUP(A475,'Go Aheads'!A:G,6,FALSE)</f>
        <v>44356</v>
      </c>
      <c r="H475" s="332"/>
      <c r="P475" s="333"/>
      <c r="Q475" s="333"/>
      <c r="R475" s="333"/>
      <c r="S475" s="333"/>
      <c r="T475" s="333"/>
      <c r="U475" s="333"/>
      <c r="V475" s="333"/>
      <c r="W475" s="333"/>
      <c r="X475" s="333"/>
      <c r="Y475" s="333"/>
      <c r="Z475" s="333"/>
      <c r="AA475" s="333"/>
      <c r="AB475" s="333"/>
      <c r="AC475" s="333"/>
      <c r="AD475" s="333"/>
      <c r="AE475" s="333"/>
      <c r="AF475" s="333"/>
      <c r="AG475" s="333"/>
    </row>
    <row r="476" spans="1:33" ht="15.75">
      <c r="A476" s="387" t="s">
        <v>1765</v>
      </c>
      <c r="B476" s="27" t="str">
        <f>VLOOKUP(A476,'Northern Branch Phase II Debris'!A:F,2,FALSE)</f>
        <v>062-340-023-000</v>
      </c>
      <c r="C476" s="27" t="str">
        <f>VLOOKUP(A476,'Northern Branch Phase II Debris'!A:F,3,FALSE)</f>
        <v>Madrone Way</v>
      </c>
      <c r="D476" s="335">
        <f>VLOOKUP(A476,'Go Aheads'!A:H,8,FALSE)</f>
        <v>3</v>
      </c>
      <c r="E476" s="424" t="s">
        <v>11762</v>
      </c>
      <c r="F476" s="336">
        <f>VLOOKUP(A476,'Northern Branch Phase II Debris'!A:F,4,FALSE)</f>
        <v>7</v>
      </c>
      <c r="G476" s="337">
        <f>VLOOKUP(A476,'Go Aheads'!A:G,6,FALSE)</f>
        <v>44356</v>
      </c>
      <c r="H476" s="332"/>
      <c r="P476" s="333"/>
      <c r="Q476" s="333"/>
      <c r="R476" s="333"/>
      <c r="S476" s="333"/>
      <c r="T476" s="333"/>
      <c r="U476" s="333"/>
      <c r="V476" s="333"/>
      <c r="W476" s="333"/>
      <c r="X476" s="333"/>
      <c r="Y476" s="333"/>
      <c r="Z476" s="333"/>
      <c r="AA476" s="333"/>
      <c r="AB476" s="333"/>
      <c r="AC476" s="333"/>
      <c r="AD476" s="333"/>
      <c r="AE476" s="333"/>
      <c r="AF476" s="333"/>
      <c r="AG476" s="333"/>
    </row>
    <row r="477" spans="1:33" ht="15.75">
      <c r="A477" s="387" t="s">
        <v>2169</v>
      </c>
      <c r="B477" s="27">
        <f>VLOOKUP(A477,'Northern Branch Phase II Debris'!A:F,2,FALSE)</f>
        <v>160</v>
      </c>
      <c r="C477" s="27" t="str">
        <f>VLOOKUP(A477,'Northern Branch Phase II Debris'!A:F,3,FALSE)</f>
        <v>Oak Drive</v>
      </c>
      <c r="D477" s="335">
        <f>VLOOKUP(A477,'Go Aheads'!A:H,8,FALSE)</f>
        <v>4</v>
      </c>
      <c r="E477" s="424" t="s">
        <v>11763</v>
      </c>
      <c r="F477" s="336">
        <f>VLOOKUP(A477,'Northern Branch Phase II Debris'!A:F,4,FALSE)</f>
        <v>4</v>
      </c>
      <c r="G477" s="337">
        <f>VLOOKUP(A477,'Go Aheads'!A:G,6,FALSE)</f>
        <v>44356</v>
      </c>
      <c r="H477" s="332"/>
      <c r="P477" s="333"/>
      <c r="Q477" s="333"/>
      <c r="R477" s="333"/>
      <c r="S477" s="333"/>
      <c r="T477" s="333"/>
      <c r="U477" s="333"/>
      <c r="V477" s="333"/>
      <c r="W477" s="333"/>
      <c r="X477" s="333"/>
      <c r="Y477" s="333"/>
      <c r="Z477" s="333"/>
      <c r="AA477" s="333"/>
      <c r="AB477" s="333"/>
      <c r="AC477" s="333"/>
      <c r="AD477" s="333"/>
      <c r="AE477" s="333"/>
      <c r="AF477" s="333"/>
      <c r="AG477" s="333"/>
    </row>
    <row r="478" spans="1:33" ht="15.75">
      <c r="A478" s="387" t="s">
        <v>718</v>
      </c>
      <c r="B478" s="27">
        <f>VLOOKUP(A478,'Northern Branch Phase II Debris'!A:F,2,FALSE)</f>
        <v>234</v>
      </c>
      <c r="C478" s="27" t="str">
        <f>VLOOKUP(A478,'Northern Branch Phase II Debris'!A:F,3,FALSE)</f>
        <v>Sand Creek Drive</v>
      </c>
      <c r="D478" s="335">
        <f>VLOOKUP(A478,'Go Aheads'!A:H,8,FALSE)</f>
        <v>2</v>
      </c>
      <c r="E478" s="426" t="s">
        <v>11764</v>
      </c>
      <c r="F478" s="336">
        <f>VLOOKUP(A478,'Northern Branch Phase II Debris'!A:F,4,FALSE)</f>
        <v>3</v>
      </c>
      <c r="G478" s="337">
        <f>VLOOKUP(A478,'Go Aheads'!A:G,6,FALSE)</f>
        <v>44356</v>
      </c>
      <c r="H478" s="332"/>
      <c r="P478" s="333"/>
      <c r="Q478" s="333"/>
      <c r="R478" s="333"/>
      <c r="S478" s="333"/>
      <c r="T478" s="333"/>
      <c r="U478" s="333"/>
      <c r="V478" s="333"/>
      <c r="W478" s="333"/>
      <c r="X478" s="333"/>
      <c r="Y478" s="333"/>
      <c r="Z478" s="333"/>
      <c r="AA478" s="333"/>
      <c r="AB478" s="333"/>
      <c r="AC478" s="333"/>
      <c r="AD478" s="333"/>
      <c r="AE478" s="333"/>
      <c r="AF478" s="333"/>
      <c r="AG478" s="333"/>
    </row>
    <row r="479" spans="1:33" ht="15.75">
      <c r="A479" s="387" t="s">
        <v>1738</v>
      </c>
      <c r="B479" s="27">
        <f>VLOOKUP(A479,'Northern Branch Phase II Debris'!A:F,2,FALSE)</f>
        <v>236</v>
      </c>
      <c r="C479" s="27" t="str">
        <f>VLOOKUP(A479,'Northern Branch Phase II Debris'!A:F,3,FALSE)</f>
        <v>Mirage Lake Road</v>
      </c>
      <c r="D479" s="335">
        <f>VLOOKUP(A479,'Go Aheads'!A:H,8,FALSE)</f>
        <v>5</v>
      </c>
      <c r="E479" s="426" t="s">
        <v>11765</v>
      </c>
      <c r="F479" s="336">
        <f>VLOOKUP(A479,'Northern Branch Phase II Debris'!A:F,4,FALSE)</f>
        <v>4</v>
      </c>
      <c r="G479" s="337">
        <f>VLOOKUP(A479,'Go Aheads'!A:G,6,FALSE)</f>
        <v>44370</v>
      </c>
      <c r="H479" s="332"/>
      <c r="P479" s="333"/>
      <c r="Q479" s="333"/>
      <c r="R479" s="333"/>
      <c r="S479" s="333"/>
      <c r="T479" s="333"/>
      <c r="U479" s="333"/>
      <c r="V479" s="333"/>
      <c r="W479" s="333"/>
      <c r="X479" s="333"/>
      <c r="Y479" s="333"/>
      <c r="Z479" s="333"/>
      <c r="AA479" s="333"/>
      <c r="AB479" s="333"/>
      <c r="AC479" s="333"/>
      <c r="AD479" s="333"/>
      <c r="AE479" s="333"/>
      <c r="AF479" s="333"/>
      <c r="AG479" s="333"/>
    </row>
    <row r="480" spans="1:33" ht="15.75">
      <c r="A480" s="387" t="s">
        <v>1386</v>
      </c>
      <c r="B480" s="27">
        <f>VLOOKUP(A480,'Northern Branch Phase II Debris'!A:F,2,FALSE)</f>
        <v>15</v>
      </c>
      <c r="C480" s="27" t="str">
        <f>VLOOKUP(A480,'Northern Branch Phase II Debris'!A:F,3,FALSE)</f>
        <v>Pine Tree Lane</v>
      </c>
      <c r="D480" s="335">
        <f>VLOOKUP(A480,'Go Aheads'!A:H,8,FALSE)</f>
        <v>3</v>
      </c>
      <c r="E480" s="426" t="s">
        <v>11766</v>
      </c>
      <c r="F480" s="336">
        <f>VLOOKUP(A480,'Northern Branch Phase II Debris'!A:F,4,FALSE)</f>
        <v>3</v>
      </c>
      <c r="G480" s="337">
        <f>VLOOKUP(A480,'Go Aheads'!A:G,6,FALSE)</f>
        <v>44356</v>
      </c>
      <c r="H480" s="332"/>
      <c r="P480" s="333"/>
      <c r="Q480" s="333"/>
      <c r="R480" s="333"/>
      <c r="S480" s="333"/>
      <c r="T480" s="333"/>
      <c r="U480" s="333"/>
      <c r="V480" s="333"/>
      <c r="W480" s="333"/>
      <c r="X480" s="333"/>
      <c r="Y480" s="333"/>
      <c r="Z480" s="333"/>
      <c r="AA480" s="333"/>
      <c r="AB480" s="333"/>
      <c r="AC480" s="333"/>
      <c r="AD480" s="333"/>
      <c r="AE480" s="333"/>
      <c r="AF480" s="333"/>
      <c r="AG480" s="333"/>
    </row>
    <row r="481" spans="1:33" ht="15.75">
      <c r="A481" s="387" t="s">
        <v>1293</v>
      </c>
      <c r="B481" s="27">
        <f>VLOOKUP(A481,'Northern Branch Phase II Debris'!A:F,2,FALSE)</f>
        <v>19</v>
      </c>
      <c r="C481" s="27" t="str">
        <f>VLOOKUP(A481,'Northern Branch Phase II Debris'!A:F,3,FALSE)</f>
        <v>Spence Way</v>
      </c>
      <c r="D481" s="335">
        <f>VLOOKUP(A481,'Go Aheads'!A:H,8,FALSE)</f>
        <v>2</v>
      </c>
      <c r="E481" s="426" t="s">
        <v>11767</v>
      </c>
      <c r="F481" s="336">
        <f>VLOOKUP(A481,'Northern Branch Phase II Debris'!A:F,4,FALSE)</f>
        <v>8</v>
      </c>
      <c r="G481" s="337">
        <f>VLOOKUP(A481,'Go Aheads'!A:G,6,FALSE)</f>
        <v>44356</v>
      </c>
      <c r="H481" s="332"/>
      <c r="P481" s="333"/>
      <c r="Q481" s="333"/>
      <c r="R481" s="333"/>
      <c r="S481" s="333"/>
      <c r="T481" s="333"/>
      <c r="U481" s="333"/>
      <c r="V481" s="333"/>
      <c r="W481" s="333"/>
      <c r="X481" s="333"/>
      <c r="Y481" s="333"/>
      <c r="Z481" s="333"/>
      <c r="AA481" s="333"/>
      <c r="AB481" s="333"/>
      <c r="AC481" s="333"/>
      <c r="AD481" s="333"/>
      <c r="AE481" s="333"/>
      <c r="AF481" s="333"/>
      <c r="AG481" s="333"/>
    </row>
    <row r="482" spans="1:33" ht="15.75">
      <c r="A482" s="387" t="s">
        <v>1381</v>
      </c>
      <c r="B482" s="27" t="str">
        <f>VLOOKUP(A482,'Northern Branch Phase II Debris'!A:F,2,FALSE)</f>
        <v>061-440-038-000</v>
      </c>
      <c r="C482" s="27" t="str">
        <f>VLOOKUP(A482,'Northern Branch Phase II Debris'!A:F,3,FALSE)</f>
        <v>Mirage Lake Road</v>
      </c>
      <c r="D482" s="335">
        <f>VLOOKUP(A482,'Go Aheads'!A:H,8,FALSE)</f>
        <v>10</v>
      </c>
      <c r="E482" s="426" t="s">
        <v>11768</v>
      </c>
      <c r="F482" s="336">
        <f>VLOOKUP(A482,'Northern Branch Phase II Debris'!A:F,4,FALSE)</f>
        <v>7</v>
      </c>
      <c r="G482" s="337">
        <f>VLOOKUP(A482,'Go Aheads'!A:G,6,FALSE)</f>
        <v>44356</v>
      </c>
      <c r="H482" s="332"/>
      <c r="P482" s="333"/>
      <c r="Q482" s="333"/>
      <c r="R482" s="333"/>
      <c r="S482" s="333"/>
      <c r="T482" s="333"/>
      <c r="U482" s="333"/>
      <c r="V482" s="333"/>
      <c r="W482" s="333"/>
      <c r="X482" s="333"/>
      <c r="Y482" s="333"/>
      <c r="Z482" s="333"/>
      <c r="AA482" s="333"/>
      <c r="AB482" s="333"/>
      <c r="AC482" s="333"/>
      <c r="AD482" s="333"/>
      <c r="AE482" s="333"/>
      <c r="AF482" s="333"/>
      <c r="AG482" s="333"/>
    </row>
    <row r="483" spans="1:33" ht="15.75">
      <c r="A483" s="387" t="s">
        <v>1291</v>
      </c>
      <c r="B483" s="27">
        <f>VLOOKUP(A483,'Northern Branch Phase II Debris'!A:F,2,FALSE)</f>
        <v>126</v>
      </c>
      <c r="C483" s="27" t="str">
        <f>VLOOKUP(A483,'Northern Branch Phase II Debris'!A:F,3,FALSE)</f>
        <v>Spence Way</v>
      </c>
      <c r="D483" s="335">
        <f>VLOOKUP(A483,'Go Aheads'!A:H,8,FALSE)</f>
        <v>6</v>
      </c>
      <c r="E483" s="426" t="s">
        <v>11868</v>
      </c>
      <c r="F483" s="336">
        <f>VLOOKUP(A483,'Northern Branch Phase II Debris'!A:F,4,FALSE)</f>
        <v>6</v>
      </c>
      <c r="G483" s="337">
        <f>VLOOKUP(A483,'Go Aheads'!A:G,6,FALSE)</f>
        <v>44356</v>
      </c>
      <c r="H483" s="332"/>
      <c r="P483" s="333"/>
      <c r="Q483" s="333"/>
      <c r="R483" s="333"/>
      <c r="S483" s="333"/>
      <c r="T483" s="333"/>
      <c r="U483" s="333"/>
      <c r="V483" s="333"/>
      <c r="W483" s="333"/>
      <c r="X483" s="333"/>
      <c r="Y483" s="333"/>
      <c r="Z483" s="333"/>
      <c r="AA483" s="333"/>
      <c r="AB483" s="333"/>
      <c r="AC483" s="333"/>
      <c r="AD483" s="333"/>
      <c r="AE483" s="333"/>
      <c r="AF483" s="333"/>
      <c r="AG483" s="333"/>
    </row>
    <row r="484" spans="1:33" ht="15.75">
      <c r="A484" s="387" t="s">
        <v>1978</v>
      </c>
      <c r="B484" s="27">
        <f>VLOOKUP(A484,'Northern Branch Phase II Debris'!A:F,2,FALSE)</f>
        <v>65</v>
      </c>
      <c r="C484" s="27" t="str">
        <f>VLOOKUP(A484,'Northern Branch Phase II Debris'!A:F,3,FALSE)</f>
        <v>Star Crest Lane</v>
      </c>
      <c r="D484" s="335">
        <f>VLOOKUP(A484,'Go Aheads'!A:H,8,FALSE)</f>
        <v>1</v>
      </c>
      <c r="E484" s="426" t="s">
        <v>11869</v>
      </c>
      <c r="F484" s="336">
        <f>VLOOKUP(A484,'Northern Branch Phase II Debris'!A:F,4,FALSE)</f>
        <v>1</v>
      </c>
      <c r="G484" s="337">
        <f>VLOOKUP(A484,'Go Aheads'!A:G,6,FALSE)</f>
        <v>44357</v>
      </c>
      <c r="H484" s="332"/>
      <c r="P484" s="333"/>
      <c r="Q484" s="333"/>
      <c r="R484" s="333"/>
      <c r="S484" s="333"/>
      <c r="T484" s="333"/>
      <c r="U484" s="333"/>
      <c r="V484" s="333"/>
      <c r="W484" s="333"/>
      <c r="X484" s="333"/>
      <c r="Y484" s="333"/>
      <c r="Z484" s="333"/>
      <c r="AA484" s="333"/>
      <c r="AB484" s="333"/>
      <c r="AC484" s="333"/>
      <c r="AD484" s="333"/>
      <c r="AE484" s="333"/>
      <c r="AF484" s="333"/>
      <c r="AG484" s="333"/>
    </row>
    <row r="485" spans="1:33" ht="15.75">
      <c r="A485" s="387" t="s">
        <v>1848</v>
      </c>
      <c r="B485" s="27" t="str">
        <f>VLOOKUP(A485,'Northern Branch Phase II Debris'!A:F,2,FALSE)</f>
        <v>062-510-011-000</v>
      </c>
      <c r="C485" s="27" t="str">
        <f>VLOOKUP(A485,'Northern Branch Phase II Debris'!A:F,3,FALSE)</f>
        <v>Town Hill Way</v>
      </c>
      <c r="D485" s="335">
        <f>VLOOKUP(A485,'Go Aheads'!A:H,8,FALSE)</f>
        <v>6</v>
      </c>
      <c r="E485" s="426" t="s">
        <v>11870</v>
      </c>
      <c r="F485" s="336">
        <f>VLOOKUP(A485,'Northern Branch Phase II Debris'!A:F,4,FALSE)</f>
        <v>11</v>
      </c>
      <c r="G485" s="337">
        <f>VLOOKUP(A485,'Go Aheads'!A:G,6,FALSE)</f>
        <v>44357</v>
      </c>
      <c r="H485" s="332"/>
      <c r="P485" s="333"/>
      <c r="Q485" s="333"/>
      <c r="R485" s="333"/>
      <c r="S485" s="333"/>
      <c r="T485" s="333"/>
      <c r="U485" s="333"/>
      <c r="V485" s="333"/>
      <c r="W485" s="333"/>
      <c r="X485" s="333"/>
      <c r="Y485" s="333"/>
      <c r="Z485" s="333"/>
      <c r="AA485" s="333"/>
      <c r="AB485" s="333"/>
      <c r="AC485" s="333"/>
      <c r="AD485" s="333"/>
      <c r="AE485" s="333"/>
      <c r="AF485" s="333"/>
      <c r="AG485" s="333"/>
    </row>
    <row r="486" spans="1:33" ht="15.75">
      <c r="A486" s="387" t="s">
        <v>491</v>
      </c>
      <c r="B486" s="27">
        <f>VLOOKUP(A486,'Northern Branch Phase II Debris'!A:F,2,FALSE)</f>
        <v>44</v>
      </c>
      <c r="C486" s="27" t="str">
        <f>VLOOKUP(A486,'Northern Branch Phase II Debris'!A:F,3,FALSE)</f>
        <v>Treelined Lane</v>
      </c>
      <c r="D486" s="335">
        <f>VLOOKUP(A486,'Go Aheads'!A:H,8,FALSE)</f>
        <v>1</v>
      </c>
      <c r="E486" s="426" t="s">
        <v>11871</v>
      </c>
      <c r="F486" s="336">
        <f>VLOOKUP(A486,'Northern Branch Phase II Debris'!A:F,4,FALSE)</f>
        <v>1</v>
      </c>
      <c r="G486" s="337">
        <f>VLOOKUP(A486,'Go Aheads'!A:G,6,FALSE)</f>
        <v>44357</v>
      </c>
      <c r="H486" s="332"/>
      <c r="P486" s="333"/>
      <c r="Q486" s="333"/>
      <c r="R486" s="333"/>
      <c r="S486" s="333"/>
      <c r="T486" s="333"/>
      <c r="U486" s="333"/>
      <c r="V486" s="333"/>
      <c r="W486" s="333"/>
      <c r="X486" s="333"/>
      <c r="Y486" s="333"/>
      <c r="Z486" s="333"/>
      <c r="AA486" s="333"/>
      <c r="AB486" s="333"/>
      <c r="AC486" s="333"/>
      <c r="AD486" s="333"/>
      <c r="AE486" s="333"/>
      <c r="AF486" s="333"/>
      <c r="AG486" s="333"/>
    </row>
    <row r="487" spans="1:33" ht="31.5">
      <c r="A487" s="387" t="s">
        <v>1546</v>
      </c>
      <c r="B487" s="27" t="str">
        <f>VLOOKUP(A487,'Northern Branch Phase II Debris'!A:F,2,FALSE)</f>
        <v>071-180-058-000</v>
      </c>
      <c r="C487" s="27" t="str">
        <f>VLOOKUP(A487,'Northern Branch Phase II Debris'!A:F,3,FALSE)</f>
        <v>PTN SEC 32 T20N R6E</v>
      </c>
      <c r="D487" s="335">
        <f>VLOOKUP(A487,'Go Aheads'!A:H,8,FALSE)</f>
        <v>3</v>
      </c>
      <c r="E487" s="426" t="s">
        <v>11872</v>
      </c>
      <c r="F487" s="336">
        <f>VLOOKUP(A487,'Northern Branch Phase II Debris'!A:F,4,FALSE)</f>
        <v>2</v>
      </c>
      <c r="G487" s="337">
        <f>VLOOKUP(A487,'Go Aheads'!A:G,6,FALSE)</f>
        <v>44357</v>
      </c>
      <c r="H487" s="332"/>
      <c r="P487" s="333"/>
      <c r="Q487" s="333"/>
      <c r="R487" s="333"/>
      <c r="S487" s="333"/>
      <c r="T487" s="333"/>
      <c r="U487" s="333"/>
      <c r="V487" s="333"/>
      <c r="W487" s="333"/>
      <c r="X487" s="333"/>
      <c r="Y487" s="333"/>
      <c r="Z487" s="333"/>
      <c r="AA487" s="333"/>
      <c r="AB487" s="333"/>
      <c r="AC487" s="333"/>
      <c r="AD487" s="333"/>
      <c r="AE487" s="333"/>
      <c r="AF487" s="333"/>
      <c r="AG487" s="333"/>
    </row>
    <row r="488" spans="1:33" ht="15.75">
      <c r="A488" s="387" t="s">
        <v>1905</v>
      </c>
      <c r="B488" s="27" t="str">
        <f>VLOOKUP(A488,'Northern Branch Phase II Debris'!A:F,2,FALSE)</f>
        <v>071-190-051-000</v>
      </c>
      <c r="C488" s="27" t="str">
        <f>VLOOKUP(A488,'Northern Branch Phase II Debris'!A:F,3,FALSE)</f>
        <v>Off Lumpkin Road</v>
      </c>
      <c r="D488" s="335">
        <f>VLOOKUP(A488,'Go Aheads'!A:H,8,FALSE)</f>
        <v>1</v>
      </c>
      <c r="E488" s="426" t="s">
        <v>11873</v>
      </c>
      <c r="F488" s="336">
        <f>VLOOKUP(A488,'Northern Branch Phase II Debris'!A:F,4,FALSE)</f>
        <v>1</v>
      </c>
      <c r="G488" s="337">
        <f>VLOOKUP(A488,'Go Aheads'!A:G,6,FALSE)</f>
        <v>44357</v>
      </c>
      <c r="H488" s="332"/>
      <c r="P488" s="333"/>
      <c r="Q488" s="333"/>
      <c r="R488" s="333"/>
      <c r="S488" s="333"/>
      <c r="T488" s="333"/>
      <c r="U488" s="333"/>
      <c r="V488" s="333"/>
      <c r="W488" s="333"/>
      <c r="X488" s="333"/>
      <c r="Y488" s="333"/>
      <c r="Z488" s="333"/>
      <c r="AA488" s="333"/>
      <c r="AB488" s="333"/>
      <c r="AC488" s="333"/>
      <c r="AD488" s="333"/>
      <c r="AE488" s="333"/>
      <c r="AF488" s="333"/>
      <c r="AG488" s="333"/>
    </row>
    <row r="489" spans="1:33" ht="15.75">
      <c r="A489" s="387" t="s">
        <v>1512</v>
      </c>
      <c r="B489" s="27">
        <f>VLOOKUP(A489,'Northern Branch Phase II Debris'!A:F,2,FALSE)</f>
        <v>790</v>
      </c>
      <c r="C489" s="27" t="str">
        <f>VLOOKUP(A489,'Northern Branch Phase II Debris'!A:F,3,FALSE)</f>
        <v>Jatko Road</v>
      </c>
      <c r="D489" s="335">
        <f>VLOOKUP(A489,'Go Aheads'!A:H,8,FALSE)</f>
        <v>4</v>
      </c>
      <c r="E489" s="426" t="s">
        <v>11874</v>
      </c>
      <c r="F489" s="336">
        <f>VLOOKUP(A489,'Northern Branch Phase II Debris'!A:F,4,FALSE)</f>
        <v>4</v>
      </c>
      <c r="G489" s="337">
        <f>VLOOKUP(A489,'Go Aheads'!A:G,6,FALSE)</f>
        <v>44357</v>
      </c>
      <c r="H489" s="332"/>
      <c r="P489" s="333"/>
      <c r="Q489" s="333"/>
      <c r="R489" s="333"/>
      <c r="S489" s="333"/>
      <c r="T489" s="333"/>
      <c r="U489" s="333"/>
      <c r="V489" s="333"/>
      <c r="W489" s="333"/>
      <c r="X489" s="333"/>
      <c r="Y489" s="333"/>
      <c r="Z489" s="333"/>
      <c r="AA489" s="333"/>
      <c r="AB489" s="333"/>
      <c r="AC489" s="333"/>
      <c r="AD489" s="333"/>
      <c r="AE489" s="333"/>
      <c r="AF489" s="333"/>
      <c r="AG489" s="333"/>
    </row>
    <row r="490" spans="1:33" ht="15.75">
      <c r="A490" s="387" t="s">
        <v>742</v>
      </c>
      <c r="B490" s="27">
        <f>VLOOKUP(A490,'Northern Branch Phase II Debris'!A:F,2,FALSE)</f>
        <v>443</v>
      </c>
      <c r="C490" s="27" t="str">
        <f>VLOOKUP(A490,'Northern Branch Phase II Debris'!A:F,3,FALSE)</f>
        <v>Possum Lane</v>
      </c>
      <c r="D490" s="335">
        <f>VLOOKUP(A490,'Go Aheads'!A:H,8,FALSE)</f>
        <v>1</v>
      </c>
      <c r="E490" s="426" t="s">
        <v>11875</v>
      </c>
      <c r="F490" s="336">
        <f>VLOOKUP(A490,'Northern Branch Phase II Debris'!A:F,4,FALSE)</f>
        <v>2</v>
      </c>
      <c r="G490" s="337">
        <f>VLOOKUP(A490,'Go Aheads'!A:G,6,FALSE)</f>
        <v>44357</v>
      </c>
      <c r="H490" s="332"/>
      <c r="P490" s="333"/>
      <c r="Q490" s="333"/>
      <c r="R490" s="333"/>
      <c r="S490" s="333"/>
      <c r="T490" s="333"/>
      <c r="U490" s="333"/>
      <c r="V490" s="333"/>
      <c r="W490" s="333"/>
      <c r="X490" s="333"/>
      <c r="Y490" s="333"/>
      <c r="Z490" s="333"/>
      <c r="AA490" s="333"/>
      <c r="AB490" s="333"/>
      <c r="AC490" s="333"/>
      <c r="AD490" s="333"/>
      <c r="AE490" s="333"/>
      <c r="AF490" s="333"/>
      <c r="AG490" s="333"/>
    </row>
    <row r="491" spans="1:33" ht="31.5">
      <c r="A491" s="387" t="s">
        <v>833</v>
      </c>
      <c r="B491" s="27">
        <f>VLOOKUP(A491,'Northern Branch Phase II Debris'!A:F,2,FALSE)</f>
        <v>44</v>
      </c>
      <c r="C491" s="27" t="str">
        <f>VLOOKUP(A491,'Northern Branch Phase II Debris'!A:F,3,FALSE)</f>
        <v>Bonnie Meadow Lane</v>
      </c>
      <c r="D491" s="335">
        <f>VLOOKUP(A491,'Go Aheads'!A:H,8,FALSE)</f>
        <v>3</v>
      </c>
      <c r="E491" s="426" t="s">
        <v>11876</v>
      </c>
      <c r="F491" s="336">
        <f>VLOOKUP(A491,'Northern Branch Phase II Debris'!A:F,4,FALSE)</f>
        <v>3</v>
      </c>
      <c r="G491" s="337">
        <f>VLOOKUP(A491,'Go Aheads'!A:G,6,FALSE)</f>
        <v>44357</v>
      </c>
      <c r="H491" s="332"/>
      <c r="P491" s="333"/>
      <c r="Q491" s="333"/>
      <c r="R491" s="333"/>
      <c r="S491" s="333"/>
      <c r="T491" s="333"/>
      <c r="U491" s="333"/>
      <c r="V491" s="333"/>
      <c r="W491" s="333"/>
      <c r="X491" s="333"/>
      <c r="Y491" s="333"/>
      <c r="Z491" s="333"/>
      <c r="AA491" s="333"/>
      <c r="AB491" s="333"/>
      <c r="AC491" s="333"/>
      <c r="AD491" s="333"/>
      <c r="AE491" s="333"/>
      <c r="AF491" s="333"/>
      <c r="AG491" s="333"/>
    </row>
    <row r="492" spans="1:33" ht="31.5">
      <c r="A492" s="387" t="s">
        <v>832</v>
      </c>
      <c r="B492" s="27">
        <f>VLOOKUP(A492,'Northern Branch Phase II Debris'!A:F,2,FALSE)</f>
        <v>175</v>
      </c>
      <c r="C492" s="27" t="str">
        <f>VLOOKUP(A492,'Northern Branch Phase II Debris'!A:F,3,FALSE)</f>
        <v>Bonnie Meadow Lane</v>
      </c>
      <c r="D492" s="335">
        <f>VLOOKUP(A492,'Go Aheads'!A:H,8,FALSE)</f>
        <v>4</v>
      </c>
      <c r="E492" s="426" t="s">
        <v>11877</v>
      </c>
      <c r="F492" s="336">
        <f>VLOOKUP(A492,'Northern Branch Phase II Debris'!A:F,4,FALSE)</f>
        <v>5</v>
      </c>
      <c r="G492" s="337">
        <f>VLOOKUP(A492,'Go Aheads'!A:G,6,FALSE)</f>
        <v>44357</v>
      </c>
      <c r="H492" s="332"/>
      <c r="P492" s="333"/>
      <c r="Q492" s="333"/>
      <c r="R492" s="333"/>
      <c r="S492" s="333"/>
      <c r="T492" s="333"/>
      <c r="U492" s="333"/>
      <c r="V492" s="333"/>
      <c r="W492" s="333"/>
      <c r="X492" s="333"/>
      <c r="Y492" s="333"/>
      <c r="Z492" s="333"/>
      <c r="AA492" s="333"/>
      <c r="AB492" s="333"/>
      <c r="AC492" s="333"/>
      <c r="AD492" s="333"/>
      <c r="AE492" s="333"/>
      <c r="AF492" s="333"/>
      <c r="AG492" s="333"/>
    </row>
    <row r="493" spans="1:33" ht="15.75">
      <c r="A493" s="387" t="s">
        <v>566</v>
      </c>
      <c r="B493" s="27">
        <f>VLOOKUP(A493,'Northern Branch Phase II Debris'!A:F,2,FALSE)</f>
        <v>770</v>
      </c>
      <c r="C493" s="27" t="str">
        <f>VLOOKUP(A493,'Northern Branch Phase II Debris'!A:F,3,FALSE)</f>
        <v>Bald Rock Road</v>
      </c>
      <c r="D493" s="335">
        <f>VLOOKUP(A493,'Go Aheads'!A:H,8,FALSE)</f>
        <v>2</v>
      </c>
      <c r="E493" s="426" t="s">
        <v>11878</v>
      </c>
      <c r="F493" s="336">
        <f>VLOOKUP(A493,'Northern Branch Phase II Debris'!A:F,4,FALSE)</f>
        <v>2</v>
      </c>
      <c r="G493" s="337">
        <f>VLOOKUP(A493,'Go Aheads'!A:G,6,FALSE)</f>
        <v>44357</v>
      </c>
      <c r="H493" s="332"/>
      <c r="P493" s="333"/>
      <c r="Q493" s="333"/>
      <c r="R493" s="333"/>
      <c r="S493" s="333"/>
      <c r="T493" s="333"/>
      <c r="U493" s="333"/>
      <c r="V493" s="333"/>
      <c r="W493" s="333"/>
      <c r="X493" s="333"/>
      <c r="Y493" s="333"/>
      <c r="Z493" s="333"/>
      <c r="AA493" s="333"/>
      <c r="AB493" s="333"/>
      <c r="AC493" s="333"/>
      <c r="AD493" s="333"/>
      <c r="AE493" s="333"/>
      <c r="AF493" s="333"/>
      <c r="AG493" s="333"/>
    </row>
    <row r="494" spans="1:33" ht="15.75">
      <c r="A494" s="387" t="s">
        <v>556</v>
      </c>
      <c r="B494" s="27">
        <f>VLOOKUP(A494,'Northern Branch Phase II Debris'!A:F,2,FALSE)</f>
        <v>696</v>
      </c>
      <c r="C494" s="27" t="str">
        <f>VLOOKUP(A494,'Northern Branch Phase II Debris'!A:F,3,FALSE)</f>
        <v>Bald Rock Road</v>
      </c>
      <c r="D494" s="335">
        <f>VLOOKUP(A494,'Go Aheads'!A:H,8,FALSE)</f>
        <v>2</v>
      </c>
      <c r="E494" s="426" t="s">
        <v>11879</v>
      </c>
      <c r="F494" s="336">
        <f>VLOOKUP(A494,'Northern Branch Phase II Debris'!A:F,4,FALSE)</f>
        <v>2</v>
      </c>
      <c r="G494" s="337">
        <f>VLOOKUP(A494,'Go Aheads'!A:G,6,FALSE)</f>
        <v>44357</v>
      </c>
      <c r="H494" s="332"/>
      <c r="P494" s="333"/>
      <c r="Q494" s="333"/>
      <c r="R494" s="333"/>
      <c r="S494" s="333"/>
      <c r="T494" s="333"/>
      <c r="U494" s="333"/>
      <c r="V494" s="333"/>
      <c r="W494" s="333"/>
      <c r="X494" s="333"/>
      <c r="Y494" s="333"/>
      <c r="Z494" s="333"/>
      <c r="AA494" s="333"/>
      <c r="AB494" s="333"/>
      <c r="AC494" s="333"/>
      <c r="AD494" s="333"/>
      <c r="AE494" s="333"/>
      <c r="AF494" s="333"/>
      <c r="AG494" s="333"/>
    </row>
    <row r="495" spans="1:33" ht="15.75">
      <c r="A495" s="387" t="s">
        <v>1124</v>
      </c>
      <c r="B495" s="27">
        <f>VLOOKUP(A495,'Northern Branch Phase II Debris'!A:F,2,FALSE)</f>
        <v>15</v>
      </c>
      <c r="C495" s="27" t="str">
        <f>VLOOKUP(A495,'Northern Branch Phase II Debris'!A:F,3,FALSE)</f>
        <v>Berry Creek Road</v>
      </c>
      <c r="D495" s="335">
        <f>VLOOKUP(A495,'Go Aheads'!A:H,8,FALSE)</f>
        <v>3</v>
      </c>
      <c r="E495" s="426" t="s">
        <v>11880</v>
      </c>
      <c r="F495" s="336">
        <f>VLOOKUP(A495,'Northern Branch Phase II Debris'!A:F,4,FALSE)</f>
        <v>7</v>
      </c>
      <c r="G495" s="337">
        <f>VLOOKUP(A495,'Go Aheads'!A:G,6,FALSE)</f>
        <v>44357</v>
      </c>
      <c r="H495" s="332"/>
      <c r="P495" s="333"/>
      <c r="Q495" s="333"/>
      <c r="R495" s="333"/>
      <c r="S495" s="333"/>
      <c r="T495" s="333"/>
      <c r="U495" s="333"/>
      <c r="V495" s="333"/>
      <c r="W495" s="333"/>
      <c r="X495" s="333"/>
      <c r="Y495" s="333"/>
      <c r="Z495" s="333"/>
      <c r="AA495" s="333"/>
      <c r="AB495" s="333"/>
      <c r="AC495" s="333"/>
      <c r="AD495" s="333"/>
      <c r="AE495" s="333"/>
      <c r="AF495" s="333"/>
      <c r="AG495" s="333"/>
    </row>
    <row r="496" spans="1:33" ht="15.75">
      <c r="A496" s="387" t="s">
        <v>1344</v>
      </c>
      <c r="B496" s="27" t="str">
        <f>VLOOKUP(A496,'Northern Branch Phase II Debris'!A:F,2,FALSE)</f>
        <v>061-520-022-000</v>
      </c>
      <c r="C496" s="27" t="str">
        <f>VLOOKUP(A496,'Northern Branch Phase II Debris'!A:F,3,FALSE)</f>
        <v>Bloomer Hill Road</v>
      </c>
      <c r="D496" s="335">
        <f>VLOOKUP(A496,'Go Aheads'!A:H,8,FALSE)</f>
        <v>2</v>
      </c>
      <c r="E496" s="426" t="s">
        <v>11881</v>
      </c>
      <c r="F496" s="336">
        <f>VLOOKUP(A496,'Northern Branch Phase II Debris'!A:F,4,FALSE)</f>
        <v>2</v>
      </c>
      <c r="G496" s="337">
        <f>VLOOKUP(A496,'Go Aheads'!A:G,6,FALSE)</f>
        <v>44357</v>
      </c>
      <c r="H496" s="332"/>
      <c r="P496" s="333"/>
      <c r="Q496" s="333"/>
      <c r="R496" s="333"/>
      <c r="S496" s="333"/>
      <c r="T496" s="333"/>
      <c r="U496" s="333"/>
      <c r="V496" s="333"/>
      <c r="W496" s="333"/>
      <c r="X496" s="333"/>
      <c r="Y496" s="333"/>
      <c r="Z496" s="333"/>
      <c r="AA496" s="333"/>
      <c r="AB496" s="333"/>
      <c r="AC496" s="333"/>
      <c r="AD496" s="333"/>
      <c r="AE496" s="333"/>
      <c r="AF496" s="333"/>
      <c r="AG496" s="333"/>
    </row>
    <row r="497" spans="1:33" ht="15.75">
      <c r="A497" s="387" t="s">
        <v>1945</v>
      </c>
      <c r="B497" s="27" t="str">
        <f>VLOOKUP(A497,'Northern Branch Phase II Debris'!A:F,2,FALSE)</f>
        <v>062-390-028-000</v>
      </c>
      <c r="C497" s="27" t="str">
        <f>VLOOKUP(A497,'Northern Branch Phase II Debris'!A:F,3,FALSE)</f>
        <v>SEC 13 T21N R5E</v>
      </c>
      <c r="D497" s="335">
        <f>VLOOKUP(A497,'Go Aheads'!A:H,8,FALSE)</f>
        <v>3</v>
      </c>
      <c r="E497" s="426" t="s">
        <v>11882</v>
      </c>
      <c r="F497" s="336">
        <f>VLOOKUP(A497,'Northern Branch Phase II Debris'!A:F,4,FALSE)</f>
        <v>3</v>
      </c>
      <c r="G497" s="337">
        <f>VLOOKUP(A497,'Go Aheads'!A:G,6,FALSE)</f>
        <v>44357</v>
      </c>
      <c r="H497" s="332"/>
      <c r="P497" s="333"/>
      <c r="Q497" s="333"/>
      <c r="R497" s="333"/>
      <c r="S497" s="333"/>
      <c r="T497" s="333"/>
      <c r="U497" s="333"/>
      <c r="V497" s="333"/>
      <c r="W497" s="333"/>
      <c r="X497" s="333"/>
      <c r="Y497" s="333"/>
      <c r="Z497" s="333"/>
      <c r="AA497" s="333"/>
      <c r="AB497" s="333"/>
      <c r="AC497" s="333"/>
      <c r="AD497" s="333"/>
      <c r="AE497" s="333"/>
      <c r="AF497" s="333"/>
      <c r="AG497" s="333"/>
    </row>
    <row r="498" spans="1:33" ht="15.75">
      <c r="A498" s="387" t="s">
        <v>954</v>
      </c>
      <c r="B498" s="27" t="str">
        <f>VLOOKUP(A498,'Northern Branch Phase II Debris'!A:F,2,FALSE)</f>
        <v>071-210-015-000</v>
      </c>
      <c r="C498" s="27" t="str">
        <f>VLOOKUP(A498,'Northern Branch Phase II Debris'!A:F,3,FALSE)</f>
        <v>Ponderosa Way</v>
      </c>
      <c r="D498" s="335">
        <f>VLOOKUP(A498,'Go Aheads'!A:H,8,FALSE)</f>
        <v>2</v>
      </c>
      <c r="E498" s="426" t="s">
        <v>11883</v>
      </c>
      <c r="F498" s="336">
        <f>VLOOKUP(A498,'Northern Branch Phase II Debris'!A:F,4,FALSE)</f>
        <v>2</v>
      </c>
      <c r="G498" s="337">
        <f>VLOOKUP(A498,'Go Aheads'!A:G,6,FALSE)</f>
        <v>44357</v>
      </c>
      <c r="H498" s="332"/>
      <c r="P498" s="333"/>
      <c r="Q498" s="333"/>
      <c r="R498" s="333"/>
      <c r="S498" s="333"/>
      <c r="T498" s="333"/>
      <c r="U498" s="333"/>
      <c r="V498" s="333"/>
      <c r="W498" s="333"/>
      <c r="X498" s="333"/>
      <c r="Y498" s="333"/>
      <c r="Z498" s="333"/>
      <c r="AA498" s="333"/>
      <c r="AB498" s="333"/>
      <c r="AC498" s="333"/>
      <c r="AD498" s="333"/>
      <c r="AE498" s="333"/>
      <c r="AF498" s="333"/>
      <c r="AG498" s="333"/>
    </row>
    <row r="499" spans="1:33" ht="15.75">
      <c r="A499" s="387" t="s">
        <v>555</v>
      </c>
      <c r="B499" s="27">
        <f>VLOOKUP(A499,'Northern Branch Phase II Debris'!A:F,2,FALSE)</f>
        <v>676</v>
      </c>
      <c r="C499" s="27" t="str">
        <f>VLOOKUP(A499,'Northern Branch Phase II Debris'!A:F,3,FALSE)</f>
        <v>Bald Rock Road</v>
      </c>
      <c r="D499" s="335">
        <f>VLOOKUP(A499,'Go Aheads'!A:H,8,FALSE)</f>
        <v>2</v>
      </c>
      <c r="E499" s="426" t="s">
        <v>11884</v>
      </c>
      <c r="F499" s="336">
        <f>VLOOKUP(A499,'Northern Branch Phase II Debris'!A:F,4,FALSE)</f>
        <v>2</v>
      </c>
      <c r="G499" s="337">
        <f>VLOOKUP(A499,'Go Aheads'!A:G,6,FALSE)</f>
        <v>44357</v>
      </c>
      <c r="H499" s="332"/>
      <c r="P499" s="333"/>
      <c r="Q499" s="333"/>
      <c r="R499" s="333"/>
      <c r="S499" s="333"/>
      <c r="T499" s="333"/>
      <c r="U499" s="333"/>
      <c r="V499" s="333"/>
      <c r="W499" s="333"/>
      <c r="X499" s="333"/>
      <c r="Y499" s="333"/>
      <c r="Z499" s="333"/>
      <c r="AA499" s="333"/>
      <c r="AB499" s="333"/>
      <c r="AC499" s="333"/>
      <c r="AD499" s="333"/>
      <c r="AE499" s="333"/>
      <c r="AF499" s="333"/>
      <c r="AG499" s="333"/>
    </row>
    <row r="500" spans="1:33" ht="15.75">
      <c r="A500" s="387" t="s">
        <v>2132</v>
      </c>
      <c r="B500" s="27">
        <f>VLOOKUP(A500,'Northern Branch Phase II Debris'!A:F,2,FALSE)</f>
        <v>90</v>
      </c>
      <c r="C500" s="27" t="str">
        <f>VLOOKUP(A500,'Northern Branch Phase II Debris'!A:F,3,FALSE)</f>
        <v>Star Crest Lane</v>
      </c>
      <c r="D500" s="335">
        <f>VLOOKUP(A500,'Go Aheads'!A:H,8,FALSE)</f>
        <v>2</v>
      </c>
      <c r="E500" s="435" t="s">
        <v>11972</v>
      </c>
      <c r="F500" s="336">
        <f>VLOOKUP(A500,'Northern Branch Phase II Debris'!A:F,4,FALSE)</f>
        <v>3</v>
      </c>
      <c r="G500" s="337">
        <f>VLOOKUP(A500,'Go Aheads'!A:G,6,FALSE)</f>
        <v>44376</v>
      </c>
      <c r="H500" s="332"/>
      <c r="P500" s="333"/>
      <c r="Q500" s="333"/>
      <c r="R500" s="333"/>
      <c r="S500" s="333"/>
      <c r="T500" s="333"/>
      <c r="U500" s="333"/>
      <c r="V500" s="333"/>
      <c r="W500" s="333"/>
      <c r="X500" s="333"/>
      <c r="Y500" s="333"/>
      <c r="Z500" s="333"/>
      <c r="AA500" s="333"/>
      <c r="AB500" s="333"/>
      <c r="AC500" s="333"/>
      <c r="AD500" s="333"/>
      <c r="AE500" s="333"/>
      <c r="AF500" s="333"/>
      <c r="AG500" s="333"/>
    </row>
    <row r="501" spans="1:33" ht="31.5">
      <c r="A501" s="387" t="s">
        <v>7488</v>
      </c>
      <c r="B501" s="27">
        <f>VLOOKUP(A501,'Northern Branch Phase II Debris'!A:F,2,FALSE)</f>
        <v>366</v>
      </c>
      <c r="C501" s="27" t="str">
        <f>VLOOKUP(A501,'Northern Branch Phase II Debris'!A:F,3,FALSE)</f>
        <v>Crystal Ranch Road</v>
      </c>
      <c r="D501" s="335">
        <f>VLOOKUP(A501,'Go Aheads'!A:H,8,FALSE)</f>
        <v>5</v>
      </c>
      <c r="E501" s="424" t="s">
        <v>11973</v>
      </c>
      <c r="F501" s="336">
        <f>VLOOKUP(A501,'Northern Branch Phase II Debris'!A:F,4,FALSE)</f>
        <v>5</v>
      </c>
      <c r="G501" s="337">
        <f>VLOOKUP(A501,'Go Aheads'!A:G,6,FALSE)</f>
        <v>44358</v>
      </c>
      <c r="H501" s="332"/>
      <c r="P501" s="333"/>
      <c r="Q501" s="333"/>
      <c r="R501" s="333"/>
      <c r="S501" s="333"/>
      <c r="T501" s="333"/>
      <c r="U501" s="333"/>
      <c r="V501" s="333"/>
      <c r="W501" s="333"/>
      <c r="X501" s="333"/>
      <c r="Y501" s="333"/>
      <c r="Z501" s="333"/>
      <c r="AA501" s="333"/>
      <c r="AB501" s="333"/>
      <c r="AC501" s="333"/>
      <c r="AD501" s="333"/>
      <c r="AE501" s="333"/>
      <c r="AF501" s="333"/>
      <c r="AG501" s="333"/>
    </row>
    <row r="502" spans="1:33" ht="15.75">
      <c r="A502" s="387" t="s">
        <v>1284</v>
      </c>
      <c r="B502" s="27">
        <f>VLOOKUP(A502,'Northern Branch Phase II Debris'!A:F,2,FALSE)</f>
        <v>33</v>
      </c>
      <c r="C502" s="27" t="str">
        <f>VLOOKUP(A502,'Northern Branch Phase II Debris'!A:F,3,FALSE)</f>
        <v>Pam R Lane</v>
      </c>
      <c r="D502" s="335">
        <f>VLOOKUP(A502,'Go Aheads'!A:H,8,FALSE)</f>
        <v>1</v>
      </c>
      <c r="E502" s="424" t="s">
        <v>11974</v>
      </c>
      <c r="F502" s="336">
        <f>VLOOKUP(A502,'Northern Branch Phase II Debris'!A:F,4,FALSE)</f>
        <v>1</v>
      </c>
      <c r="G502" s="337">
        <f>VLOOKUP(A502,'Go Aheads'!A:G,6,FALSE)</f>
        <v>44358</v>
      </c>
      <c r="H502" s="332"/>
      <c r="P502" s="333"/>
      <c r="Q502" s="333"/>
      <c r="R502" s="333"/>
      <c r="S502" s="333"/>
      <c r="T502" s="333"/>
      <c r="U502" s="333"/>
      <c r="V502" s="333"/>
      <c r="W502" s="333"/>
      <c r="X502" s="333"/>
      <c r="Y502" s="333"/>
      <c r="Z502" s="333"/>
      <c r="AA502" s="333"/>
      <c r="AB502" s="333"/>
      <c r="AC502" s="333"/>
      <c r="AD502" s="333"/>
      <c r="AE502" s="333"/>
      <c r="AF502" s="333"/>
      <c r="AG502" s="333"/>
    </row>
    <row r="503" spans="1:33" ht="31.5">
      <c r="A503" s="387" t="s">
        <v>627</v>
      </c>
      <c r="B503" s="27">
        <f>VLOOKUP(A503,'Northern Branch Phase II Debris'!A:F,2,FALSE)</f>
        <v>145</v>
      </c>
      <c r="C503" s="27" t="str">
        <f>VLOOKUP(A503,'Northern Branch Phase II Debris'!A:F,3,FALSE)</f>
        <v>Shadow Creek Road</v>
      </c>
      <c r="D503" s="335">
        <f>VLOOKUP(A503,'Go Aheads'!A:H,8,FALSE)</f>
        <v>5</v>
      </c>
      <c r="E503" s="424" t="s">
        <v>11975</v>
      </c>
      <c r="F503" s="336">
        <f>VLOOKUP(A503,'Northern Branch Phase II Debris'!A:F,4,FALSE)</f>
        <v>0</v>
      </c>
      <c r="G503" s="337">
        <f>VLOOKUP(A503,'Go Aheads'!A:G,6,FALSE)</f>
        <v>44358</v>
      </c>
      <c r="H503" s="332"/>
      <c r="P503" s="333"/>
      <c r="Q503" s="333"/>
      <c r="R503" s="333"/>
      <c r="S503" s="333"/>
      <c r="T503" s="333"/>
      <c r="U503" s="333"/>
      <c r="V503" s="333"/>
      <c r="W503" s="333"/>
      <c r="X503" s="333"/>
      <c r="Y503" s="333"/>
      <c r="Z503" s="333"/>
      <c r="AA503" s="333"/>
      <c r="AB503" s="333"/>
      <c r="AC503" s="333"/>
      <c r="AD503" s="333"/>
      <c r="AE503" s="333"/>
      <c r="AF503" s="333"/>
      <c r="AG503" s="333"/>
    </row>
    <row r="504" spans="1:33" ht="31.5">
      <c r="A504" s="387" t="s">
        <v>2060</v>
      </c>
      <c r="B504" s="27" t="str">
        <f>VLOOKUP(A504,'Northern Branch Phase II Debris'!A:F,2,FALSE)</f>
        <v>062-260-028-000</v>
      </c>
      <c r="C504" s="27" t="str">
        <f>VLOOKUP(A504,'Northern Branch Phase II Debris'!A:F,3,FALSE)</f>
        <v>043.60 AC SEC 36 T21N R5E</v>
      </c>
      <c r="D504" s="335">
        <f>VLOOKUP(A504,'Go Aheads'!A:H,8,FALSE)</f>
        <v>2</v>
      </c>
      <c r="E504" s="424" t="s">
        <v>11976</v>
      </c>
      <c r="F504" s="336">
        <f>VLOOKUP(A504,'Northern Branch Phase II Debris'!A:F,4,FALSE)</f>
        <v>6</v>
      </c>
      <c r="G504" s="337">
        <f>VLOOKUP(A504,'Go Aheads'!A:G,6,FALSE)</f>
        <v>44358</v>
      </c>
      <c r="H504" s="332"/>
      <c r="P504" s="333"/>
      <c r="Q504" s="333"/>
      <c r="R504" s="333"/>
      <c r="S504" s="333"/>
      <c r="T504" s="333"/>
      <c r="U504" s="333"/>
      <c r="V504" s="333"/>
      <c r="W504" s="333"/>
      <c r="X504" s="333"/>
      <c r="Y504" s="333"/>
      <c r="Z504" s="333"/>
      <c r="AA504" s="333"/>
      <c r="AB504" s="333"/>
      <c r="AC504" s="333"/>
      <c r="AD504" s="333"/>
      <c r="AE504" s="333"/>
      <c r="AF504" s="333"/>
      <c r="AG504" s="333"/>
    </row>
    <row r="505" spans="1:33" ht="15.75">
      <c r="A505" s="387" t="s">
        <v>2058</v>
      </c>
      <c r="B505" s="27" t="str">
        <f>VLOOKUP(A505,'Northern Branch Phase II Debris'!A:F,2,FALSE)</f>
        <v>061-300-036-000</v>
      </c>
      <c r="C505" s="27" t="str">
        <f>VLOOKUP(A505,'Northern Branch Phase II Debris'!A:F,3,FALSE)</f>
        <v>Milsap Spur A</v>
      </c>
      <c r="D505" s="335">
        <f>VLOOKUP(A505,'Go Aheads'!A:H,8,FALSE)</f>
        <v>4</v>
      </c>
      <c r="E505" s="424" t="s">
        <v>11977</v>
      </c>
      <c r="F505" s="336">
        <f>VLOOKUP(A505,'Northern Branch Phase II Debris'!A:F,4,FALSE)</f>
        <v>4</v>
      </c>
      <c r="G505" s="337">
        <f>VLOOKUP(A505,'Go Aheads'!A:G,6,FALSE)</f>
        <v>44358</v>
      </c>
      <c r="H505" s="332"/>
      <c r="P505" s="333"/>
      <c r="Q505" s="333"/>
      <c r="R505" s="333"/>
      <c r="S505" s="333"/>
      <c r="T505" s="333"/>
      <c r="U505" s="333"/>
      <c r="V505" s="333"/>
      <c r="W505" s="333"/>
      <c r="X505" s="333"/>
      <c r="Y505" s="333"/>
      <c r="Z505" s="333"/>
      <c r="AA505" s="333"/>
      <c r="AB505" s="333"/>
      <c r="AC505" s="333"/>
      <c r="AD505" s="333"/>
      <c r="AE505" s="333"/>
      <c r="AF505" s="333"/>
      <c r="AG505" s="333"/>
    </row>
    <row r="506" spans="1:33" ht="15.75">
      <c r="A506" s="387" t="s">
        <v>1439</v>
      </c>
      <c r="B506" s="27">
        <f>VLOOKUP(A506,'Northern Branch Phase II Debris'!A:F,2,FALSE)</f>
        <v>73</v>
      </c>
      <c r="C506" s="27" t="str">
        <f>VLOOKUP(A506,'Northern Branch Phase II Debris'!A:F,3,FALSE)</f>
        <v>Stump Ranch Road</v>
      </c>
      <c r="D506" s="335">
        <f>VLOOKUP(A506,'Go Aheads'!A:H,8,FALSE)</f>
        <v>4</v>
      </c>
      <c r="E506" s="424" t="s">
        <v>11978</v>
      </c>
      <c r="F506" s="336">
        <f>VLOOKUP(A506,'Northern Branch Phase II Debris'!A:F,4,FALSE)</f>
        <v>3</v>
      </c>
      <c r="G506" s="337">
        <f>VLOOKUP(A506,'Go Aheads'!A:G,6,FALSE)</f>
        <v>44366</v>
      </c>
      <c r="H506" s="332"/>
      <c r="P506" s="333"/>
      <c r="Q506" s="333"/>
      <c r="R506" s="333"/>
      <c r="S506" s="333"/>
      <c r="T506" s="333"/>
      <c r="U506" s="333"/>
      <c r="V506" s="333"/>
      <c r="W506" s="333"/>
      <c r="X506" s="333"/>
      <c r="Y506" s="333"/>
      <c r="Z506" s="333"/>
      <c r="AA506" s="333"/>
      <c r="AB506" s="333"/>
      <c r="AC506" s="333"/>
      <c r="AD506" s="333"/>
      <c r="AE506" s="333"/>
      <c r="AF506" s="333"/>
      <c r="AG506" s="333"/>
    </row>
    <row r="507" spans="1:33" ht="15.75">
      <c r="A507" s="387" t="s">
        <v>7489</v>
      </c>
      <c r="B507" s="27">
        <f>VLOOKUP(A507,'Northern Branch Phase II Debris'!A:F,2,FALSE)</f>
        <v>561</v>
      </c>
      <c r="C507" s="27" t="str">
        <f>VLOOKUP(A507,'Northern Branch Phase II Debris'!A:F,3,FALSE)</f>
        <v>Craig Access Road</v>
      </c>
      <c r="D507" s="335">
        <f>VLOOKUP(A507,'Go Aheads'!A:H,8,FALSE)</f>
        <v>2</v>
      </c>
      <c r="E507" s="424" t="s">
        <v>11979</v>
      </c>
      <c r="F507" s="336">
        <f>VLOOKUP(A507,'Northern Branch Phase II Debris'!A:F,4,FALSE)</f>
        <v>3</v>
      </c>
      <c r="G507" s="337">
        <f>VLOOKUP(A507,'Go Aheads'!A:G,6,FALSE)</f>
        <v>44358</v>
      </c>
      <c r="H507" s="332"/>
      <c r="P507" s="333"/>
      <c r="Q507" s="333"/>
      <c r="R507" s="333"/>
      <c r="S507" s="333"/>
      <c r="T507" s="333"/>
      <c r="U507" s="333"/>
      <c r="V507" s="333"/>
      <c r="W507" s="333"/>
      <c r="X507" s="333"/>
      <c r="Y507" s="333"/>
      <c r="Z507" s="333"/>
      <c r="AA507" s="333"/>
      <c r="AB507" s="333"/>
      <c r="AC507" s="333"/>
      <c r="AD507" s="333"/>
      <c r="AE507" s="333"/>
      <c r="AF507" s="333"/>
      <c r="AG507" s="333"/>
    </row>
    <row r="508" spans="1:33" ht="15.75">
      <c r="A508" s="387" t="s">
        <v>805</v>
      </c>
      <c r="B508" s="27" t="str">
        <f>VLOOKUP(A508,'Northern Branch Phase II Debris'!A:F,2,FALSE)</f>
        <v>071-290-023-000</v>
      </c>
      <c r="C508" s="27" t="str">
        <f>VLOOKUP(A508,'Northern Branch Phase II Debris'!A:F,3,FALSE)</f>
        <v>SEC 36 T20N R5E</v>
      </c>
      <c r="D508" s="335">
        <f>VLOOKUP(A508,'Go Aheads'!A:H,8,FALSE)</f>
        <v>5</v>
      </c>
      <c r="E508" s="426" t="s">
        <v>12127</v>
      </c>
      <c r="F508" s="336">
        <f>VLOOKUP(A508,'Northern Branch Phase II Debris'!A:F,4,FALSE)</f>
        <v>5</v>
      </c>
      <c r="G508" s="337">
        <f>VLOOKUP(A508,'Go Aheads'!A:G,6,FALSE)</f>
        <v>44359</v>
      </c>
      <c r="H508" s="332"/>
      <c r="P508" s="333"/>
      <c r="Q508" s="333"/>
      <c r="R508" s="333"/>
      <c r="S508" s="333"/>
      <c r="T508" s="333"/>
      <c r="U508" s="333"/>
      <c r="V508" s="333"/>
      <c r="W508" s="333"/>
      <c r="X508" s="333"/>
      <c r="Y508" s="333"/>
      <c r="Z508" s="333"/>
      <c r="AA508" s="333"/>
      <c r="AB508" s="333"/>
      <c r="AC508" s="333"/>
      <c r="AD508" s="333"/>
      <c r="AE508" s="333"/>
      <c r="AF508" s="333"/>
      <c r="AG508" s="333"/>
    </row>
    <row r="509" spans="1:33" ht="15.75">
      <c r="A509" s="387" t="s">
        <v>1984</v>
      </c>
      <c r="B509" s="27" t="str">
        <f>VLOOKUP(A509,'Northern Branch Phase II Debris'!A:F,2,FALSE)</f>
        <v>200 &amp; 205</v>
      </c>
      <c r="C509" s="27" t="str">
        <f>VLOOKUP(A509,'Northern Branch Phase II Debris'!A:F,3,FALSE)</f>
        <v>Braland Place</v>
      </c>
      <c r="D509" s="335">
        <f>VLOOKUP(A509,'Go Aheads'!A:H,8,FALSE)</f>
        <v>14</v>
      </c>
      <c r="E509" s="439" t="s">
        <v>12128</v>
      </c>
      <c r="F509" s="336">
        <f>VLOOKUP(A509,'Northern Branch Phase II Debris'!A:F,4,FALSE)</f>
        <v>14</v>
      </c>
      <c r="G509" s="337">
        <f>VLOOKUP(A509,'Go Aheads'!A:G,6,FALSE)</f>
        <v>44363</v>
      </c>
      <c r="H509" s="332"/>
      <c r="P509" s="333"/>
      <c r="Q509" s="333"/>
      <c r="R509" s="333"/>
      <c r="S509" s="333"/>
      <c r="T509" s="333"/>
      <c r="U509" s="333"/>
      <c r="V509" s="333"/>
      <c r="W509" s="333"/>
      <c r="X509" s="333"/>
      <c r="Y509" s="333"/>
      <c r="Z509" s="333"/>
      <c r="AA509" s="333"/>
      <c r="AB509" s="333"/>
      <c r="AC509" s="333"/>
      <c r="AD509" s="333"/>
      <c r="AE509" s="333"/>
      <c r="AF509" s="333"/>
      <c r="AG509" s="333"/>
    </row>
    <row r="510" spans="1:33" ht="31.5">
      <c r="A510" s="387" t="s">
        <v>418</v>
      </c>
      <c r="B510" s="27" t="str">
        <f>VLOOKUP(A510,'Northern Branch Phase II Debris'!A:F,2,FALSE)</f>
        <v>061-030-030-000</v>
      </c>
      <c r="C510" s="27" t="str">
        <f>VLOOKUP(A510,'Northern Branch Phase II Debris'!A:F,3,FALSE)</f>
        <v>Oroville Quincy Highway</v>
      </c>
      <c r="D510" s="335">
        <f>VLOOKUP(A510,'Go Aheads'!A:H,8,FALSE)</f>
        <v>5</v>
      </c>
      <c r="E510" s="426" t="s">
        <v>12129</v>
      </c>
      <c r="F510" s="336">
        <f>VLOOKUP(A510,'Northern Branch Phase II Debris'!A:F,4,FALSE)</f>
        <v>5</v>
      </c>
      <c r="G510" s="337">
        <f>VLOOKUP(A510,'Go Aheads'!A:G,6,FALSE)</f>
        <v>44359</v>
      </c>
      <c r="H510" s="332"/>
      <c r="P510" s="333"/>
      <c r="Q510" s="333"/>
      <c r="R510" s="333"/>
      <c r="S510" s="333"/>
      <c r="T510" s="333"/>
      <c r="U510" s="333"/>
      <c r="V510" s="333"/>
      <c r="W510" s="333"/>
      <c r="X510" s="333"/>
      <c r="Y510" s="333"/>
      <c r="Z510" s="333"/>
      <c r="AA510" s="333"/>
      <c r="AB510" s="333"/>
      <c r="AC510" s="333"/>
      <c r="AD510" s="333"/>
      <c r="AE510" s="333"/>
      <c r="AF510" s="333"/>
      <c r="AG510" s="333"/>
    </row>
    <row r="511" spans="1:33" ht="15.75">
      <c r="A511" s="387" t="s">
        <v>1205</v>
      </c>
      <c r="B511" s="27">
        <f>VLOOKUP(A511,'Northern Branch Phase II Debris'!A:F,2,FALSE)</f>
        <v>337</v>
      </c>
      <c r="C511" s="27" t="str">
        <f>VLOOKUP(A511,'Northern Branch Phase II Debris'!A:F,3,FALSE)</f>
        <v>Rocky Point Road</v>
      </c>
      <c r="D511" s="335">
        <f>VLOOKUP(A511,'Go Aheads'!A:H,8,FALSE)</f>
        <v>3</v>
      </c>
      <c r="E511" s="426" t="s">
        <v>12130</v>
      </c>
      <c r="F511" s="336">
        <f>VLOOKUP(A511,'Northern Branch Phase II Debris'!A:F,4,FALSE)</f>
        <v>6</v>
      </c>
      <c r="G511" s="337">
        <f>VLOOKUP(A511,'Go Aheads'!A:G,6,FALSE)</f>
        <v>44359</v>
      </c>
      <c r="H511" s="332"/>
      <c r="P511" s="333"/>
      <c r="Q511" s="333"/>
      <c r="R511" s="333"/>
      <c r="S511" s="333"/>
      <c r="T511" s="333"/>
      <c r="U511" s="333"/>
      <c r="V511" s="333"/>
      <c r="W511" s="333"/>
      <c r="X511" s="333"/>
      <c r="Y511" s="333"/>
      <c r="Z511" s="333"/>
      <c r="AA511" s="333"/>
      <c r="AB511" s="333"/>
      <c r="AC511" s="333"/>
      <c r="AD511" s="333"/>
      <c r="AE511" s="333"/>
      <c r="AF511" s="333"/>
      <c r="AG511" s="333"/>
    </row>
    <row r="512" spans="1:33" ht="15.75">
      <c r="A512" s="387" t="s">
        <v>1034</v>
      </c>
      <c r="B512" s="27" t="str">
        <f>VLOOKUP(A512,'Northern Branch Phase II Debris'!A:F,2,FALSE)</f>
        <v>062-400-038-000</v>
      </c>
      <c r="C512" s="27" t="str">
        <f>VLOOKUP(A512,'Northern Branch Phase II Debris'!A:F,3,FALSE)</f>
        <v>Galen Ridge Road</v>
      </c>
      <c r="D512" s="335">
        <f>VLOOKUP(A512,'Go Aheads'!A:H,8,FALSE)</f>
        <v>4</v>
      </c>
      <c r="E512" s="426" t="s">
        <v>12131</v>
      </c>
      <c r="F512" s="336">
        <f>VLOOKUP(A512,'Northern Branch Phase II Debris'!A:F,4,FALSE)</f>
        <v>5</v>
      </c>
      <c r="G512" s="337">
        <f>VLOOKUP(A512,'Go Aheads'!A:G,6,FALSE)</f>
        <v>44359</v>
      </c>
      <c r="H512" s="332"/>
      <c r="P512" s="333"/>
      <c r="Q512" s="333"/>
      <c r="R512" s="333"/>
      <c r="S512" s="333"/>
      <c r="T512" s="333"/>
      <c r="U512" s="333"/>
      <c r="V512" s="333"/>
      <c r="W512" s="333"/>
      <c r="X512" s="333"/>
      <c r="Y512" s="333"/>
      <c r="Z512" s="333"/>
      <c r="AA512" s="333"/>
      <c r="AB512" s="333"/>
      <c r="AC512" s="333"/>
      <c r="AD512" s="333"/>
      <c r="AE512" s="333"/>
      <c r="AF512" s="333"/>
      <c r="AG512" s="333"/>
    </row>
    <row r="513" spans="1:33" ht="15.75">
      <c r="A513" s="387" t="s">
        <v>1031</v>
      </c>
      <c r="B513" s="27" t="str">
        <f>VLOOKUP(A513,'Northern Branch Phase II Debris'!A:F,2,FALSE)</f>
        <v>062-400-037-000</v>
      </c>
      <c r="C513" s="27" t="str">
        <f>VLOOKUP(A513,'Northern Branch Phase II Debris'!A:F,3,FALSE)</f>
        <v>Galen Ridge Road</v>
      </c>
      <c r="D513" s="335">
        <f>VLOOKUP(A513,'Go Aheads'!A:H,8,FALSE)</f>
        <v>2</v>
      </c>
      <c r="E513" s="426" t="s">
        <v>12132</v>
      </c>
      <c r="F513" s="336">
        <f>VLOOKUP(A513,'Northern Branch Phase II Debris'!A:F,4,FALSE)</f>
        <v>3</v>
      </c>
      <c r="G513" s="337">
        <f>VLOOKUP(A513,'Go Aheads'!A:G,6,FALSE)</f>
        <v>44359</v>
      </c>
      <c r="H513" s="332"/>
      <c r="P513" s="333"/>
      <c r="Q513" s="333"/>
      <c r="R513" s="333"/>
      <c r="S513" s="333"/>
      <c r="T513" s="333"/>
      <c r="U513" s="333"/>
      <c r="V513" s="333"/>
      <c r="W513" s="333"/>
      <c r="X513" s="333"/>
      <c r="Y513" s="333"/>
      <c r="Z513" s="333"/>
      <c r="AA513" s="333"/>
      <c r="AB513" s="333"/>
      <c r="AC513" s="333"/>
      <c r="AD513" s="333"/>
      <c r="AE513" s="333"/>
      <c r="AF513" s="333"/>
      <c r="AG513" s="333"/>
    </row>
    <row r="514" spans="1:33" ht="15.75">
      <c r="A514" s="387" t="s">
        <v>2128</v>
      </c>
      <c r="B514" s="27" t="str">
        <f>VLOOKUP(A514,'Northern Branch Phase II Debris'!A:F,2,FALSE)</f>
        <v>062-400-029-000</v>
      </c>
      <c r="C514" s="27" t="str">
        <f>VLOOKUP(A514,'Northern Branch Phase II Debris'!A:F,3,FALSE)</f>
        <v>SEC 13 T21 NR5E</v>
      </c>
      <c r="D514" s="335">
        <f>VLOOKUP(A514,'Go Aheads'!A:H,8,FALSE)</f>
        <v>3</v>
      </c>
      <c r="E514" s="426" t="s">
        <v>12133</v>
      </c>
      <c r="F514" s="336">
        <f>VLOOKUP(A514,'Northern Branch Phase II Debris'!A:F,4,FALSE)</f>
        <v>3</v>
      </c>
      <c r="G514" s="337">
        <f>VLOOKUP(A514,'Go Aheads'!A:G,6,FALSE)</f>
        <v>44359</v>
      </c>
      <c r="H514" s="332"/>
      <c r="P514" s="333"/>
      <c r="Q514" s="333"/>
      <c r="R514" s="333"/>
      <c r="S514" s="333"/>
      <c r="T514" s="333"/>
      <c r="U514" s="333"/>
      <c r="V514" s="333"/>
      <c r="W514" s="333"/>
      <c r="X514" s="333"/>
      <c r="Y514" s="333"/>
      <c r="Z514" s="333"/>
      <c r="AA514" s="333"/>
      <c r="AB514" s="333"/>
      <c r="AC514" s="333"/>
      <c r="AD514" s="333"/>
      <c r="AE514" s="333"/>
      <c r="AF514" s="333"/>
      <c r="AG514" s="333"/>
    </row>
    <row r="515" spans="1:33" ht="31.5">
      <c r="A515" s="387" t="s">
        <v>648</v>
      </c>
      <c r="B515" s="27">
        <f>VLOOKUP(A515,'Northern Branch Phase II Debris'!A:F,2,FALSE)</f>
        <v>382</v>
      </c>
      <c r="C515" s="27" t="str">
        <f>VLOOKUP(A515,'Northern Branch Phase II Debris'!A:F,3,FALSE)</f>
        <v>Encina Grande Road</v>
      </c>
      <c r="D515" s="335">
        <f>VLOOKUP(A515,'Go Aheads'!A:H,8,FALSE)</f>
        <v>16</v>
      </c>
      <c r="E515" s="426" t="s">
        <v>12209</v>
      </c>
      <c r="F515" s="336">
        <f>VLOOKUP(A515,'Northern Branch Phase II Debris'!A:F,4,FALSE)</f>
        <v>15</v>
      </c>
      <c r="G515" s="337">
        <f>VLOOKUP(A515,'Go Aheads'!A:G,6,FALSE)</f>
        <v>44361</v>
      </c>
      <c r="H515" s="332"/>
      <c r="P515" s="333"/>
      <c r="Q515" s="333"/>
      <c r="R515" s="333"/>
      <c r="S515" s="333"/>
      <c r="T515" s="333"/>
      <c r="U515" s="333"/>
      <c r="V515" s="333"/>
      <c r="W515" s="333"/>
      <c r="X515" s="333"/>
      <c r="Y515" s="333"/>
      <c r="Z515" s="333"/>
      <c r="AA515" s="333"/>
      <c r="AB515" s="333"/>
      <c r="AC515" s="333"/>
      <c r="AD515" s="333"/>
      <c r="AE515" s="333"/>
      <c r="AF515" s="333"/>
      <c r="AG515" s="333"/>
    </row>
    <row r="516" spans="1:33" ht="15.75">
      <c r="A516" s="387" t="s">
        <v>1033</v>
      </c>
      <c r="B516" s="27" t="str">
        <f>VLOOKUP(A516,'Northern Branch Phase II Debris'!A:F,2,FALSE)</f>
        <v>062-400-015-000</v>
      </c>
      <c r="C516" s="27" t="str">
        <f>VLOOKUP(A516,'Northern Branch Phase II Debris'!A:F,3,FALSE)</f>
        <v>Galen Ridge Road</v>
      </c>
      <c r="D516" s="335">
        <f>VLOOKUP(A516,'Go Aheads'!A:H,8,FALSE)</f>
        <v>5</v>
      </c>
      <c r="E516" s="426" t="s">
        <v>12210</v>
      </c>
      <c r="F516" s="336">
        <f>VLOOKUP(A516,'Northern Branch Phase II Debris'!A:F,4,FALSE)</f>
        <v>6</v>
      </c>
      <c r="G516" s="337">
        <f>VLOOKUP(A516,'Go Aheads'!A:G,6,FALSE)</f>
        <v>44361</v>
      </c>
      <c r="H516" s="332"/>
      <c r="P516" s="333"/>
      <c r="Q516" s="333"/>
      <c r="R516" s="333"/>
      <c r="S516" s="333"/>
      <c r="T516" s="333"/>
      <c r="U516" s="333"/>
      <c r="V516" s="333"/>
      <c r="W516" s="333"/>
      <c r="X516" s="333"/>
      <c r="Y516" s="333"/>
      <c r="Z516" s="333"/>
      <c r="AA516" s="333"/>
      <c r="AB516" s="333"/>
      <c r="AC516" s="333"/>
      <c r="AD516" s="333"/>
      <c r="AE516" s="333"/>
      <c r="AF516" s="333"/>
      <c r="AG516" s="333"/>
    </row>
    <row r="517" spans="1:33" ht="15.75">
      <c r="A517" s="387" t="s">
        <v>1377</v>
      </c>
      <c r="B517" s="27">
        <f>VLOOKUP(A517,'Northern Branch Phase II Debris'!A:F,2,FALSE)</f>
        <v>213</v>
      </c>
      <c r="C517" s="27" t="str">
        <f>VLOOKUP(A517,'Northern Branch Phase II Debris'!A:F,3,FALSE)</f>
        <v>Tamarack Road</v>
      </c>
      <c r="D517" s="335">
        <f>VLOOKUP(A517,'Go Aheads'!A:H,8,FALSE)</f>
        <v>37</v>
      </c>
      <c r="E517" s="440" t="s">
        <v>12211</v>
      </c>
      <c r="F517" s="336">
        <f>VLOOKUP(A517,'Northern Branch Phase II Debris'!A:F,4,FALSE)</f>
        <v>52</v>
      </c>
      <c r="G517" s="337">
        <f>VLOOKUP(A517,'Go Aheads'!A:G,6,FALSE)</f>
        <v>44362</v>
      </c>
      <c r="H517" s="332"/>
      <c r="P517" s="333"/>
      <c r="Q517" s="333"/>
      <c r="R517" s="333"/>
      <c r="S517" s="333"/>
      <c r="T517" s="333"/>
      <c r="U517" s="333"/>
      <c r="V517" s="333"/>
      <c r="W517" s="333"/>
      <c r="X517" s="333"/>
      <c r="Y517" s="333"/>
      <c r="Z517" s="333"/>
      <c r="AA517" s="333"/>
      <c r="AB517" s="333"/>
      <c r="AC517" s="333"/>
      <c r="AD517" s="333"/>
      <c r="AE517" s="333"/>
      <c r="AF517" s="333"/>
      <c r="AG517" s="333"/>
    </row>
    <row r="518" spans="1:33" ht="31.5">
      <c r="A518" s="387" t="s">
        <v>1097</v>
      </c>
      <c r="B518" s="27" t="str">
        <f>VLOOKUP(A518,'Northern Branch Phase II Debris'!A:F,2,FALSE)</f>
        <v>061-440-012-000</v>
      </c>
      <c r="C518" s="27" t="str">
        <f>VLOOKUP(A518,'Northern Branch Phase II Debris'!A:F,3,FALSE)</f>
        <v>Stephens Ridge Road</v>
      </c>
      <c r="D518" s="335">
        <f>VLOOKUP(A518,'Go Aheads'!A:H,8,FALSE)</f>
        <v>7</v>
      </c>
      <c r="E518" s="442" t="s">
        <v>12212</v>
      </c>
      <c r="F518" s="336">
        <f>VLOOKUP(A518,'Northern Branch Phase II Debris'!A:F,4,FALSE)</f>
        <v>9</v>
      </c>
      <c r="G518" s="337">
        <f>VLOOKUP(A518,'Go Aheads'!A:G,6,FALSE)</f>
        <v>44361</v>
      </c>
      <c r="H518" s="332"/>
      <c r="P518" s="333"/>
      <c r="Q518" s="333"/>
      <c r="R518" s="333"/>
      <c r="S518" s="333"/>
      <c r="T518" s="333"/>
      <c r="U518" s="333"/>
      <c r="V518" s="333"/>
      <c r="W518" s="333"/>
      <c r="X518" s="333"/>
      <c r="Y518" s="333"/>
      <c r="Z518" s="333"/>
      <c r="AA518" s="333"/>
      <c r="AB518" s="333"/>
      <c r="AC518" s="333"/>
      <c r="AD518" s="333"/>
      <c r="AE518" s="333"/>
      <c r="AF518" s="333"/>
      <c r="AG518" s="333"/>
    </row>
    <row r="519" spans="1:33" ht="15.75">
      <c r="A519" s="387" t="s">
        <v>1810</v>
      </c>
      <c r="B519" s="27" t="str">
        <f>VLOOKUP(A519,'Northern Branch Phase II Debris'!A:F,2,FALSE)</f>
        <v>062-560-001-000</v>
      </c>
      <c r="C519" s="27" t="str">
        <f>VLOOKUP(A519,'Northern Branch Phase II Debris'!A:F,3,FALSE)</f>
        <v>Quartz Hill Lane</v>
      </c>
      <c r="D519" s="335">
        <f>VLOOKUP(A519,'Go Aheads'!A:H,8,FALSE)</f>
        <v>2</v>
      </c>
      <c r="E519" s="442" t="s">
        <v>12213</v>
      </c>
      <c r="F519" s="336">
        <f>VLOOKUP(A519,'Northern Branch Phase II Debris'!A:F,4,FALSE)</f>
        <v>4</v>
      </c>
      <c r="G519" s="337">
        <f>VLOOKUP(A519,'Go Aheads'!A:G,6,FALSE)</f>
        <v>44361</v>
      </c>
      <c r="H519" s="332"/>
      <c r="P519" s="333"/>
      <c r="Q519" s="333"/>
      <c r="R519" s="333"/>
      <c r="S519" s="333"/>
      <c r="T519" s="333"/>
      <c r="U519" s="333"/>
      <c r="V519" s="333"/>
      <c r="W519" s="333"/>
      <c r="X519" s="333"/>
      <c r="Y519" s="333"/>
      <c r="Z519" s="333"/>
      <c r="AA519" s="333"/>
      <c r="AB519" s="333"/>
      <c r="AC519" s="333"/>
      <c r="AD519" s="333"/>
      <c r="AE519" s="333"/>
      <c r="AF519" s="333"/>
      <c r="AG519" s="333"/>
    </row>
    <row r="520" spans="1:33" ht="15.75">
      <c r="A520" s="387" t="s">
        <v>1809</v>
      </c>
      <c r="B520" s="27">
        <f>VLOOKUP(A520,'Northern Branch Phase II Debris'!A:F,2,FALSE)</f>
        <v>111</v>
      </c>
      <c r="C520" s="27" t="str">
        <f>VLOOKUP(A520,'Northern Branch Phase II Debris'!A:F,3,FALSE)</f>
        <v>Quartz Hill Lane</v>
      </c>
      <c r="D520" s="335">
        <f>VLOOKUP(A520,'Go Aheads'!A:H,8,FALSE)</f>
        <v>2</v>
      </c>
      <c r="E520" s="442" t="s">
        <v>12214</v>
      </c>
      <c r="F520" s="336">
        <f>VLOOKUP(A520,'Northern Branch Phase II Debris'!A:F,4,FALSE)</f>
        <v>2</v>
      </c>
      <c r="G520" s="337">
        <f>VLOOKUP(A520,'Go Aheads'!A:G,6,FALSE)</f>
        <v>44361</v>
      </c>
      <c r="H520" s="332"/>
      <c r="P520" s="333"/>
      <c r="Q520" s="333"/>
      <c r="R520" s="333"/>
      <c r="S520" s="333"/>
      <c r="T520" s="333"/>
      <c r="U520" s="333"/>
      <c r="V520" s="333"/>
      <c r="W520" s="333"/>
      <c r="X520" s="333"/>
      <c r="Y520" s="333"/>
      <c r="Z520" s="333"/>
      <c r="AA520" s="333"/>
      <c r="AB520" s="333"/>
      <c r="AC520" s="333"/>
      <c r="AD520" s="333"/>
      <c r="AE520" s="333"/>
      <c r="AF520" s="333"/>
      <c r="AG520" s="333"/>
    </row>
    <row r="521" spans="1:33" ht="31.5">
      <c r="A521" s="387" t="s">
        <v>1996</v>
      </c>
      <c r="B521" s="27" t="str">
        <f>VLOOKUP(A521,'Northern Branch Phase II Debris'!A:F,2,FALSE)</f>
        <v>061-340-011-000</v>
      </c>
      <c r="C521" s="27" t="str">
        <f>VLOOKUP(A521,'Northern Branch Phase II Debris'!A:F,3,FALSE)</f>
        <v>Shute Mountain Road</v>
      </c>
      <c r="D521" s="335">
        <f>VLOOKUP(A521,'Go Aheads'!A:H,8,FALSE)</f>
        <v>3</v>
      </c>
      <c r="E521" s="442" t="s">
        <v>12215</v>
      </c>
      <c r="F521" s="336">
        <f>VLOOKUP(A521,'Northern Branch Phase II Debris'!A:F,4,FALSE)</f>
        <v>3</v>
      </c>
      <c r="G521" s="337">
        <f>VLOOKUP(A521,'Go Aheads'!A:G,6,FALSE)</f>
        <v>44361</v>
      </c>
      <c r="H521" s="332"/>
      <c r="P521" s="333"/>
      <c r="Q521" s="333"/>
      <c r="R521" s="333"/>
      <c r="S521" s="333"/>
      <c r="T521" s="333"/>
      <c r="U521" s="333"/>
      <c r="V521" s="333"/>
      <c r="W521" s="333"/>
      <c r="X521" s="333"/>
      <c r="Y521" s="333"/>
      <c r="Z521" s="333"/>
      <c r="AA521" s="333"/>
      <c r="AB521" s="333"/>
      <c r="AC521" s="333"/>
      <c r="AD521" s="333"/>
      <c r="AE521" s="333"/>
      <c r="AF521" s="333"/>
      <c r="AG521" s="333"/>
    </row>
    <row r="522" spans="1:33" ht="15.75">
      <c r="A522" s="387" t="s">
        <v>563</v>
      </c>
      <c r="B522" s="27">
        <f>VLOOKUP(A522,'Northern Branch Phase II Debris'!A:F,2,FALSE)</f>
        <v>717</v>
      </c>
      <c r="C522" s="27" t="str">
        <f>VLOOKUP(A522,'Northern Branch Phase II Debris'!A:F,3,FALSE)</f>
        <v>Bald Rock Road</v>
      </c>
      <c r="D522" s="335">
        <f>VLOOKUP(A522,'Go Aheads'!A:H,8,FALSE)</f>
        <v>9</v>
      </c>
      <c r="E522" s="439" t="s">
        <v>12216</v>
      </c>
      <c r="F522" s="336">
        <f>VLOOKUP(A522,'Northern Branch Phase II Debris'!A:F,4,FALSE)</f>
        <v>9</v>
      </c>
      <c r="G522" s="337">
        <f>VLOOKUP(A522,'Go Aheads'!A:G,6,FALSE)</f>
        <v>44362</v>
      </c>
      <c r="H522" s="332"/>
      <c r="P522" s="333"/>
      <c r="Q522" s="333"/>
      <c r="R522" s="333"/>
      <c r="S522" s="333"/>
      <c r="T522" s="333"/>
      <c r="U522" s="333"/>
      <c r="V522" s="333"/>
      <c r="W522" s="333"/>
      <c r="X522" s="333"/>
      <c r="Y522" s="333"/>
      <c r="Z522" s="333"/>
      <c r="AA522" s="333"/>
      <c r="AB522" s="333"/>
      <c r="AC522" s="333"/>
      <c r="AD522" s="333"/>
      <c r="AE522" s="333"/>
      <c r="AF522" s="333"/>
      <c r="AG522" s="333"/>
    </row>
    <row r="523" spans="1:33" ht="31.5">
      <c r="A523" s="387" t="s">
        <v>2127</v>
      </c>
      <c r="B523" s="27" t="str">
        <f>VLOOKUP(A523,'Northern Branch Phase II Debris'!A:F,2,FALSE)</f>
        <v>061-330-013-000</v>
      </c>
      <c r="C523" s="27" t="str">
        <f>VLOOKUP(A523,'Northern Branch Phase II Debris'!A:F,3,FALSE)</f>
        <v>Mountain House Circle</v>
      </c>
      <c r="D523" s="335">
        <f>VLOOKUP(A523,'Go Aheads'!A:H,8,FALSE)</f>
        <v>4</v>
      </c>
      <c r="E523" s="426" t="s">
        <v>12217</v>
      </c>
      <c r="F523" s="336">
        <f>VLOOKUP(A523,'Northern Branch Phase II Debris'!A:F,4,FALSE)</f>
        <v>4</v>
      </c>
      <c r="G523" s="337">
        <f>VLOOKUP(A523,'Go Aheads'!A:G,6,FALSE)</f>
        <v>44361</v>
      </c>
      <c r="H523" s="332"/>
      <c r="P523" s="333"/>
      <c r="Q523" s="333"/>
      <c r="R523" s="333"/>
      <c r="S523" s="333"/>
      <c r="T523" s="333"/>
      <c r="U523" s="333"/>
      <c r="V523" s="333"/>
      <c r="W523" s="333"/>
      <c r="X523" s="333"/>
      <c r="Y523" s="333"/>
      <c r="Z523" s="333"/>
      <c r="AA523" s="333"/>
      <c r="AB523" s="333"/>
      <c r="AC523" s="333"/>
      <c r="AD523" s="333"/>
      <c r="AE523" s="333"/>
      <c r="AF523" s="333"/>
      <c r="AG523" s="333"/>
    </row>
    <row r="524" spans="1:33" ht="15.75">
      <c r="A524" s="387"/>
      <c r="B524" s="27" t="e">
        <f>VLOOKUP(A524,'Northern Branch Phase II Debris'!A:F,2,FALSE)</f>
        <v>#N/A</v>
      </c>
      <c r="C524" s="27" t="e">
        <f>VLOOKUP(A524,'Northern Branch Phase II Debris'!A:F,3,FALSE)</f>
        <v>#N/A</v>
      </c>
      <c r="D524" s="335" t="e">
        <f>VLOOKUP(A524,'Go Aheads'!A:H,8,FALSE)</f>
        <v>#N/A</v>
      </c>
      <c r="E524" s="443" t="s">
        <v>12271</v>
      </c>
      <c r="F524" s="336" t="e">
        <f>VLOOKUP(A524,'Northern Branch Phase II Debris'!A:F,4,FALSE)</f>
        <v>#N/A</v>
      </c>
      <c r="G524" s="337" t="e">
        <f>VLOOKUP(A524,'Go Aheads'!A:G,6,FALSE)</f>
        <v>#N/A</v>
      </c>
      <c r="H524" s="332"/>
      <c r="P524" s="333"/>
      <c r="Q524" s="333"/>
      <c r="R524" s="333"/>
      <c r="S524" s="333"/>
      <c r="T524" s="333"/>
      <c r="U524" s="333"/>
      <c r="V524" s="333"/>
      <c r="W524" s="333"/>
      <c r="X524" s="333"/>
      <c r="Y524" s="333"/>
      <c r="Z524" s="333"/>
      <c r="AA524" s="333"/>
      <c r="AB524" s="333"/>
      <c r="AC524" s="333"/>
      <c r="AD524" s="333"/>
      <c r="AE524" s="333"/>
      <c r="AF524" s="333"/>
      <c r="AG524" s="333"/>
    </row>
    <row r="525" spans="1:33" ht="15.75">
      <c r="A525" s="387"/>
      <c r="B525" s="27" t="e">
        <f>VLOOKUP(A525,'Northern Branch Phase II Debris'!A:F,2,FALSE)</f>
        <v>#N/A</v>
      </c>
      <c r="C525" s="27" t="e">
        <f>VLOOKUP(A525,'Northern Branch Phase II Debris'!A:F,3,FALSE)</f>
        <v>#N/A</v>
      </c>
      <c r="D525" s="335" t="e">
        <f>VLOOKUP(A525,'Go Aheads'!A:H,8,FALSE)</f>
        <v>#N/A</v>
      </c>
      <c r="E525" s="426" t="s">
        <v>12272</v>
      </c>
      <c r="F525" s="336" t="e">
        <f>VLOOKUP(A525,'Northern Branch Phase II Debris'!A:F,4,FALSE)</f>
        <v>#N/A</v>
      </c>
      <c r="G525" s="337" t="e">
        <f>VLOOKUP(A525,'Go Aheads'!A:G,6,FALSE)</f>
        <v>#N/A</v>
      </c>
      <c r="H525" s="332"/>
      <c r="P525" s="333"/>
      <c r="Q525" s="333"/>
      <c r="R525" s="333"/>
      <c r="S525" s="333"/>
      <c r="T525" s="333"/>
      <c r="U525" s="333"/>
      <c r="V525" s="333"/>
      <c r="W525" s="333"/>
      <c r="X525" s="333"/>
      <c r="Y525" s="333"/>
      <c r="Z525" s="333"/>
      <c r="AA525" s="333"/>
      <c r="AB525" s="333"/>
      <c r="AC525" s="333"/>
      <c r="AD525" s="333"/>
      <c r="AE525" s="333"/>
      <c r="AF525" s="333"/>
      <c r="AG525" s="333"/>
    </row>
    <row r="526" spans="1:33" ht="15.75">
      <c r="A526" s="387"/>
      <c r="B526" s="27" t="e">
        <f>VLOOKUP(A526,'Northern Branch Phase II Debris'!A:F,2,FALSE)</f>
        <v>#N/A</v>
      </c>
      <c r="C526" s="27" t="e">
        <f>VLOOKUP(A526,'Northern Branch Phase II Debris'!A:F,3,FALSE)</f>
        <v>#N/A</v>
      </c>
      <c r="D526" s="335" t="e">
        <f>VLOOKUP(A526,'Go Aheads'!A:H,8,FALSE)</f>
        <v>#N/A</v>
      </c>
      <c r="E526" s="426" t="s">
        <v>12273</v>
      </c>
      <c r="F526" s="336" t="e">
        <f>VLOOKUP(A526,'Northern Branch Phase II Debris'!A:F,4,FALSE)</f>
        <v>#N/A</v>
      </c>
      <c r="G526" s="337" t="e">
        <f>VLOOKUP(A526,'Go Aheads'!A:G,6,FALSE)</f>
        <v>#N/A</v>
      </c>
      <c r="H526" s="332"/>
      <c r="P526" s="333"/>
      <c r="Q526" s="333"/>
      <c r="R526" s="333"/>
      <c r="S526" s="333"/>
      <c r="T526" s="333"/>
      <c r="U526" s="333"/>
      <c r="V526" s="333"/>
      <c r="W526" s="333"/>
      <c r="X526" s="333"/>
      <c r="Y526" s="333"/>
      <c r="Z526" s="333"/>
      <c r="AA526" s="333"/>
      <c r="AB526" s="333"/>
      <c r="AC526" s="333"/>
      <c r="AD526" s="333"/>
      <c r="AE526" s="333"/>
      <c r="AF526" s="333"/>
      <c r="AG526" s="333"/>
    </row>
    <row r="527" spans="1:33" ht="15.75">
      <c r="A527" s="387" t="s">
        <v>1866</v>
      </c>
      <c r="B527" s="27">
        <f>VLOOKUP(A527,'Northern Branch Phase II Debris'!A:F,2,FALSE)</f>
        <v>6</v>
      </c>
      <c r="C527" s="27" t="str">
        <f>VLOOKUP(A527,'Northern Branch Phase II Debris'!A:F,3,FALSE)</f>
        <v>Wild Ridge Road</v>
      </c>
      <c r="D527" s="335">
        <f>VLOOKUP(A527,'Go Aheads'!A:H,8,FALSE)</f>
        <v>2</v>
      </c>
      <c r="E527" s="444" t="s">
        <v>12274</v>
      </c>
      <c r="F527" s="336">
        <f>VLOOKUP(A527,'Northern Branch Phase II Debris'!A:F,4,FALSE)</f>
        <v>3</v>
      </c>
      <c r="G527" s="337">
        <f>VLOOKUP(A527,'Go Aheads'!A:G,6,FALSE)</f>
        <v>44375</v>
      </c>
      <c r="H527" s="332"/>
      <c r="P527" s="333"/>
      <c r="Q527" s="333"/>
      <c r="R527" s="333"/>
      <c r="S527" s="333"/>
      <c r="T527" s="333"/>
      <c r="U527" s="333"/>
      <c r="V527" s="333"/>
      <c r="W527" s="333"/>
      <c r="X527" s="333"/>
      <c r="Y527" s="333"/>
      <c r="Z527" s="333"/>
      <c r="AA527" s="333"/>
      <c r="AB527" s="333"/>
      <c r="AC527" s="333"/>
      <c r="AD527" s="333"/>
      <c r="AE527" s="333"/>
      <c r="AF527" s="333"/>
      <c r="AG527" s="333"/>
    </row>
    <row r="528" spans="1:33" ht="15.75">
      <c r="A528" s="387"/>
      <c r="B528" s="27" t="e">
        <f>VLOOKUP(A528,'Northern Branch Phase II Debris'!A:F,2,FALSE)</f>
        <v>#N/A</v>
      </c>
      <c r="C528" s="27" t="e">
        <f>VLOOKUP(A528,'Northern Branch Phase II Debris'!A:F,3,FALSE)</f>
        <v>#N/A</v>
      </c>
      <c r="D528" s="335" t="e">
        <f>VLOOKUP(A528,'Go Aheads'!A:H,8,FALSE)</f>
        <v>#N/A</v>
      </c>
      <c r="E528" s="426" t="s">
        <v>12275</v>
      </c>
      <c r="F528" s="336" t="e">
        <f>VLOOKUP(A528,'Northern Branch Phase II Debris'!A:F,4,FALSE)</f>
        <v>#N/A</v>
      </c>
      <c r="G528" s="337" t="e">
        <f>VLOOKUP(A528,'Go Aheads'!A:G,6,FALSE)</f>
        <v>#N/A</v>
      </c>
      <c r="H528" s="332"/>
      <c r="P528" s="333"/>
      <c r="Q528" s="333"/>
      <c r="R528" s="333"/>
      <c r="S528" s="333"/>
      <c r="T528" s="333"/>
      <c r="U528" s="333"/>
      <c r="V528" s="333"/>
      <c r="W528" s="333"/>
      <c r="X528" s="333"/>
      <c r="Y528" s="333"/>
      <c r="Z528" s="333"/>
      <c r="AA528" s="333"/>
      <c r="AB528" s="333"/>
      <c r="AC528" s="333"/>
      <c r="AD528" s="333"/>
      <c r="AE528" s="333"/>
      <c r="AF528" s="333"/>
      <c r="AG528" s="333"/>
    </row>
    <row r="529" spans="1:33" ht="15.75">
      <c r="A529" s="387"/>
      <c r="B529" s="27" t="e">
        <f>VLOOKUP(A529,'Northern Branch Phase II Debris'!A:F,2,FALSE)</f>
        <v>#N/A</v>
      </c>
      <c r="C529" s="27" t="e">
        <f>VLOOKUP(A529,'Northern Branch Phase II Debris'!A:F,3,FALSE)</f>
        <v>#N/A</v>
      </c>
      <c r="D529" s="335" t="e">
        <f>VLOOKUP(A529,'Go Aheads'!A:H,8,FALSE)</f>
        <v>#N/A</v>
      </c>
      <c r="E529" s="426" t="s">
        <v>12276</v>
      </c>
      <c r="F529" s="336" t="e">
        <f>VLOOKUP(A529,'Northern Branch Phase II Debris'!A:F,4,FALSE)</f>
        <v>#N/A</v>
      </c>
      <c r="G529" s="337" t="e">
        <f>VLOOKUP(A529,'Go Aheads'!A:G,6,FALSE)</f>
        <v>#N/A</v>
      </c>
      <c r="H529" s="332"/>
      <c r="P529" s="333"/>
      <c r="Q529" s="333"/>
      <c r="R529" s="333"/>
      <c r="S529" s="333"/>
      <c r="T529" s="333"/>
      <c r="U529" s="333"/>
      <c r="V529" s="333"/>
      <c r="W529" s="333"/>
      <c r="X529" s="333"/>
      <c r="Y529" s="333"/>
      <c r="Z529" s="333"/>
      <c r="AA529" s="333"/>
      <c r="AB529" s="333"/>
      <c r="AC529" s="333"/>
      <c r="AD529" s="333"/>
      <c r="AE529" s="333"/>
      <c r="AF529" s="333"/>
      <c r="AG529" s="333"/>
    </row>
    <row r="530" spans="1:33" ht="15.75">
      <c r="A530" s="387"/>
      <c r="B530" s="27" t="e">
        <f>VLOOKUP(A530,'Northern Branch Phase II Debris'!A:F,2,FALSE)</f>
        <v>#N/A</v>
      </c>
      <c r="C530" s="27" t="e">
        <f>VLOOKUP(A530,'Northern Branch Phase II Debris'!A:F,3,FALSE)</f>
        <v>#N/A</v>
      </c>
      <c r="D530" s="335" t="e">
        <f>VLOOKUP(A530,'Go Aheads'!A:H,8,FALSE)</f>
        <v>#N/A</v>
      </c>
      <c r="E530" s="439" t="s">
        <v>12277</v>
      </c>
      <c r="F530" s="336" t="e">
        <f>VLOOKUP(A530,'Northern Branch Phase II Debris'!A:F,4,FALSE)</f>
        <v>#N/A</v>
      </c>
      <c r="G530" s="337" t="e">
        <f>VLOOKUP(A530,'Go Aheads'!A:G,6,FALSE)</f>
        <v>#N/A</v>
      </c>
      <c r="H530" s="332"/>
      <c r="P530" s="333"/>
      <c r="Q530" s="333"/>
      <c r="R530" s="333"/>
      <c r="S530" s="333"/>
      <c r="T530" s="333"/>
      <c r="U530" s="333"/>
      <c r="V530" s="333"/>
      <c r="W530" s="333"/>
      <c r="X530" s="333"/>
      <c r="Y530" s="333"/>
      <c r="Z530" s="333"/>
      <c r="AA530" s="333"/>
      <c r="AB530" s="333"/>
      <c r="AC530" s="333"/>
      <c r="AD530" s="333"/>
      <c r="AE530" s="333"/>
      <c r="AF530" s="333"/>
      <c r="AG530" s="333"/>
    </row>
    <row r="531" spans="1:33" ht="15.75">
      <c r="A531" s="387"/>
      <c r="B531" s="27" t="e">
        <f>VLOOKUP(A531,'Northern Branch Phase II Debris'!A:F,2,FALSE)</f>
        <v>#N/A</v>
      </c>
      <c r="C531" s="27" t="e">
        <f>VLOOKUP(A531,'Northern Branch Phase II Debris'!A:F,3,FALSE)</f>
        <v>#N/A</v>
      </c>
      <c r="D531" s="335" t="e">
        <f>VLOOKUP(A531,'Go Aheads'!A:H,8,FALSE)</f>
        <v>#N/A</v>
      </c>
      <c r="E531" s="444" t="s">
        <v>12278</v>
      </c>
      <c r="F531" s="336" t="e">
        <f>VLOOKUP(A531,'Northern Branch Phase II Debris'!A:F,4,FALSE)</f>
        <v>#N/A</v>
      </c>
      <c r="G531" s="337" t="e">
        <f>VLOOKUP(A531,'Go Aheads'!A:G,6,FALSE)</f>
        <v>#N/A</v>
      </c>
      <c r="H531" s="332"/>
      <c r="P531" s="333"/>
      <c r="Q531" s="333"/>
      <c r="R531" s="333"/>
      <c r="S531" s="333"/>
      <c r="T531" s="333"/>
      <c r="U531" s="333"/>
      <c r="V531" s="333"/>
      <c r="W531" s="333"/>
      <c r="X531" s="333"/>
      <c r="Y531" s="333"/>
      <c r="Z531" s="333"/>
      <c r="AA531" s="333"/>
      <c r="AB531" s="333"/>
      <c r="AC531" s="333"/>
      <c r="AD531" s="333"/>
      <c r="AE531" s="333"/>
      <c r="AF531" s="333"/>
      <c r="AG531" s="333"/>
    </row>
    <row r="532" spans="1:33" ht="15.75">
      <c r="A532" s="387"/>
      <c r="B532" s="27" t="e">
        <f>VLOOKUP(A532,'Northern Branch Phase II Debris'!A:F,2,FALSE)</f>
        <v>#N/A</v>
      </c>
      <c r="C532" s="27" t="e">
        <f>VLOOKUP(A532,'Northern Branch Phase II Debris'!A:F,3,FALSE)</f>
        <v>#N/A</v>
      </c>
      <c r="D532" s="335" t="e">
        <f>VLOOKUP(A532,'Go Aheads'!A:H,8,FALSE)</f>
        <v>#N/A</v>
      </c>
      <c r="E532" s="439" t="s">
        <v>12279</v>
      </c>
      <c r="F532" s="336" t="e">
        <f>VLOOKUP(A532,'Northern Branch Phase II Debris'!A:F,4,FALSE)</f>
        <v>#N/A</v>
      </c>
      <c r="G532" s="337" t="e">
        <f>VLOOKUP(A532,'Go Aheads'!A:G,6,FALSE)</f>
        <v>#N/A</v>
      </c>
      <c r="H532" s="332"/>
      <c r="P532" s="333"/>
      <c r="Q532" s="333"/>
      <c r="R532" s="333"/>
      <c r="S532" s="333"/>
      <c r="T532" s="333"/>
      <c r="U532" s="333"/>
      <c r="V532" s="333"/>
      <c r="W532" s="333"/>
      <c r="X532" s="333"/>
      <c r="Y532" s="333"/>
      <c r="Z532" s="333"/>
      <c r="AA532" s="333"/>
      <c r="AB532" s="333"/>
      <c r="AC532" s="333"/>
      <c r="AD532" s="333"/>
      <c r="AE532" s="333"/>
      <c r="AF532" s="333"/>
      <c r="AG532" s="333"/>
    </row>
    <row r="533" spans="1:33" ht="15.75">
      <c r="A533" s="387"/>
      <c r="B533" s="27" t="e">
        <f>VLOOKUP(A533,'Northern Branch Phase II Debris'!A:F,2,FALSE)</f>
        <v>#N/A</v>
      </c>
      <c r="C533" s="27" t="e">
        <f>VLOOKUP(A533,'Northern Branch Phase II Debris'!A:F,3,FALSE)</f>
        <v>#N/A</v>
      </c>
      <c r="D533" s="335" t="e">
        <f>VLOOKUP(A533,'Go Aheads'!A:H,8,FALSE)</f>
        <v>#N/A</v>
      </c>
      <c r="E533" s="439" t="s">
        <v>12280</v>
      </c>
      <c r="F533" s="336" t="e">
        <f>VLOOKUP(A533,'Northern Branch Phase II Debris'!A:F,4,FALSE)</f>
        <v>#N/A</v>
      </c>
      <c r="G533" s="337" t="e">
        <f>VLOOKUP(A533,'Go Aheads'!A:G,6,FALSE)</f>
        <v>#N/A</v>
      </c>
      <c r="H533" s="332"/>
      <c r="P533" s="333"/>
      <c r="Q533" s="333"/>
      <c r="R533" s="333"/>
      <c r="S533" s="333"/>
      <c r="T533" s="333"/>
      <c r="U533" s="333"/>
      <c r="V533" s="333"/>
      <c r="W533" s="333"/>
      <c r="X533" s="333"/>
      <c r="Y533" s="333"/>
      <c r="Z533" s="333"/>
      <c r="AA533" s="333"/>
      <c r="AB533" s="333"/>
      <c r="AC533" s="333"/>
      <c r="AD533" s="333"/>
      <c r="AE533" s="333"/>
      <c r="AF533" s="333"/>
      <c r="AG533" s="333"/>
    </row>
    <row r="534" spans="1:33">
      <c r="A534" s="387"/>
      <c r="H534" s="332"/>
      <c r="P534" s="333"/>
      <c r="Q534" s="333"/>
      <c r="R534" s="333"/>
      <c r="S534" s="333"/>
      <c r="T534" s="333"/>
      <c r="U534" s="333"/>
      <c r="V534" s="333"/>
      <c r="W534" s="333"/>
      <c r="X534" s="333"/>
      <c r="Y534" s="333"/>
      <c r="Z534" s="333"/>
      <c r="AA534" s="333"/>
      <c r="AB534" s="333"/>
      <c r="AC534" s="333"/>
      <c r="AD534" s="333"/>
      <c r="AE534" s="333"/>
      <c r="AF534" s="333"/>
      <c r="AG534" s="333"/>
    </row>
    <row r="535" spans="1:33">
      <c r="A535" s="387"/>
      <c r="H535" s="332"/>
      <c r="P535" s="333"/>
      <c r="Q535" s="333"/>
      <c r="R535" s="333"/>
      <c r="S535" s="333"/>
      <c r="T535" s="333"/>
      <c r="U535" s="333"/>
      <c r="V535" s="333"/>
      <c r="W535" s="333"/>
      <c r="X535" s="333"/>
      <c r="Y535" s="333"/>
      <c r="Z535" s="333"/>
      <c r="AA535" s="333"/>
      <c r="AB535" s="333"/>
      <c r="AC535" s="333"/>
      <c r="AD535" s="333"/>
      <c r="AE535" s="333"/>
      <c r="AF535" s="333"/>
      <c r="AG535" s="333"/>
    </row>
    <row r="536" spans="1:33">
      <c r="A536" s="387"/>
      <c r="H536" s="332"/>
      <c r="P536" s="333"/>
      <c r="Q536" s="333"/>
      <c r="R536" s="333"/>
      <c r="S536" s="333"/>
      <c r="T536" s="333"/>
      <c r="U536" s="333"/>
      <c r="V536" s="333"/>
      <c r="W536" s="333"/>
      <c r="X536" s="333"/>
      <c r="Y536" s="333"/>
      <c r="Z536" s="333"/>
      <c r="AA536" s="333"/>
      <c r="AB536" s="333"/>
      <c r="AC536" s="333"/>
      <c r="AD536" s="333"/>
      <c r="AE536" s="333"/>
      <c r="AF536" s="333"/>
      <c r="AG536" s="333"/>
    </row>
    <row r="537" spans="1:33">
      <c r="A537" s="387"/>
      <c r="H537" s="332"/>
      <c r="P537" s="333"/>
      <c r="Q537" s="333"/>
      <c r="R537" s="333"/>
      <c r="S537" s="333"/>
      <c r="T537" s="333"/>
      <c r="U537" s="333"/>
      <c r="V537" s="333"/>
      <c r="W537" s="333"/>
      <c r="X537" s="333"/>
      <c r="Y537" s="333"/>
      <c r="Z537" s="333"/>
      <c r="AA537" s="333"/>
      <c r="AB537" s="333"/>
      <c r="AC537" s="333"/>
      <c r="AD537" s="333"/>
      <c r="AE537" s="333"/>
      <c r="AF537" s="333"/>
      <c r="AG537" s="333"/>
    </row>
    <row r="538" spans="1:33">
      <c r="A538" s="387"/>
      <c r="H538" s="332"/>
      <c r="P538" s="333"/>
      <c r="Q538" s="333"/>
      <c r="R538" s="333"/>
      <c r="S538" s="333"/>
      <c r="T538" s="333"/>
      <c r="U538" s="333"/>
      <c r="V538" s="333"/>
      <c r="W538" s="333"/>
      <c r="X538" s="333"/>
      <c r="Y538" s="333"/>
      <c r="Z538" s="333"/>
      <c r="AA538" s="333"/>
      <c r="AB538" s="333"/>
      <c r="AC538" s="333"/>
      <c r="AD538" s="333"/>
      <c r="AE538" s="333"/>
      <c r="AF538" s="333"/>
      <c r="AG538" s="333"/>
    </row>
    <row r="539" spans="1:33">
      <c r="A539" s="387"/>
      <c r="H539" s="332"/>
      <c r="P539" s="333"/>
      <c r="Q539" s="333"/>
      <c r="R539" s="333"/>
      <c r="S539" s="333"/>
      <c r="T539" s="333"/>
      <c r="U539" s="333"/>
      <c r="V539" s="333"/>
      <c r="W539" s="333"/>
      <c r="X539" s="333"/>
      <c r="Y539" s="333"/>
      <c r="Z539" s="333"/>
      <c r="AA539" s="333"/>
      <c r="AB539" s="333"/>
      <c r="AC539" s="333"/>
      <c r="AD539" s="333"/>
      <c r="AE539" s="333"/>
      <c r="AF539" s="333"/>
      <c r="AG539" s="333"/>
    </row>
    <row r="540" spans="1:33">
      <c r="A540" s="387"/>
      <c r="H540" s="332"/>
      <c r="P540" s="333"/>
      <c r="Q540" s="333"/>
      <c r="R540" s="333"/>
      <c r="S540" s="333"/>
      <c r="T540" s="333"/>
      <c r="U540" s="333"/>
      <c r="V540" s="333"/>
      <c r="W540" s="333"/>
      <c r="X540" s="333"/>
      <c r="Y540" s="333"/>
      <c r="Z540" s="333"/>
      <c r="AA540" s="333"/>
      <c r="AB540" s="333"/>
      <c r="AC540" s="333"/>
      <c r="AD540" s="333"/>
      <c r="AE540" s="333"/>
      <c r="AF540" s="333"/>
      <c r="AG540" s="333"/>
    </row>
    <row r="541" spans="1:33">
      <c r="A541" s="387"/>
      <c r="H541" s="332"/>
      <c r="P541" s="333"/>
      <c r="Q541" s="333"/>
      <c r="R541" s="333"/>
      <c r="S541" s="333"/>
      <c r="T541" s="333"/>
      <c r="U541" s="333"/>
      <c r="V541" s="333"/>
      <c r="W541" s="333"/>
      <c r="X541" s="333"/>
      <c r="Y541" s="333"/>
      <c r="Z541" s="333"/>
      <c r="AA541" s="333"/>
      <c r="AB541" s="333"/>
      <c r="AC541" s="333"/>
      <c r="AD541" s="333"/>
      <c r="AE541" s="333"/>
      <c r="AF541" s="333"/>
      <c r="AG541" s="333"/>
    </row>
    <row r="542" spans="1:33">
      <c r="A542" s="387"/>
      <c r="H542" s="332"/>
      <c r="P542" s="333"/>
      <c r="Q542" s="333"/>
      <c r="R542" s="333"/>
      <c r="S542" s="333"/>
      <c r="T542" s="333"/>
      <c r="U542" s="333"/>
      <c r="V542" s="333"/>
      <c r="W542" s="333"/>
      <c r="X542" s="333"/>
      <c r="Y542" s="333"/>
      <c r="Z542" s="333"/>
      <c r="AA542" s="333"/>
      <c r="AB542" s="333"/>
      <c r="AC542" s="333"/>
      <c r="AD542" s="333"/>
      <c r="AE542" s="333"/>
      <c r="AF542" s="333"/>
      <c r="AG542" s="333"/>
    </row>
    <row r="543" spans="1:33">
      <c r="A543" s="387"/>
      <c r="H543" s="332"/>
      <c r="P543" s="333"/>
      <c r="Q543" s="333"/>
      <c r="R543" s="333"/>
      <c r="S543" s="333"/>
      <c r="T543" s="333"/>
      <c r="U543" s="333"/>
      <c r="V543" s="333"/>
      <c r="W543" s="333"/>
      <c r="X543" s="333"/>
      <c r="Y543" s="333"/>
      <c r="Z543" s="333"/>
      <c r="AA543" s="333"/>
      <c r="AB543" s="333"/>
      <c r="AC543" s="333"/>
      <c r="AD543" s="333"/>
      <c r="AE543" s="333"/>
      <c r="AF543" s="333"/>
      <c r="AG543" s="333"/>
    </row>
    <row r="544" spans="1:33">
      <c r="A544" s="387"/>
      <c r="H544" s="332"/>
      <c r="P544" s="333"/>
      <c r="Q544" s="333"/>
      <c r="R544" s="333"/>
      <c r="S544" s="333"/>
      <c r="T544" s="333"/>
      <c r="U544" s="333"/>
      <c r="V544" s="333"/>
      <c r="W544" s="333"/>
      <c r="X544" s="333"/>
      <c r="Y544" s="333"/>
      <c r="Z544" s="333"/>
      <c r="AA544" s="333"/>
      <c r="AB544" s="333"/>
      <c r="AC544" s="333"/>
      <c r="AD544" s="333"/>
      <c r="AE544" s="333"/>
      <c r="AF544" s="333"/>
      <c r="AG544" s="333"/>
    </row>
    <row r="545" spans="1:33">
      <c r="A545" s="387"/>
      <c r="H545" s="332"/>
      <c r="P545" s="333"/>
      <c r="Q545" s="333"/>
      <c r="R545" s="333"/>
      <c r="S545" s="333"/>
      <c r="T545" s="333"/>
      <c r="U545" s="333"/>
      <c r="V545" s="333"/>
      <c r="W545" s="333"/>
      <c r="X545" s="333"/>
      <c r="Y545" s="333"/>
      <c r="Z545" s="333"/>
      <c r="AA545" s="333"/>
      <c r="AB545" s="333"/>
      <c r="AC545" s="333"/>
      <c r="AD545" s="333"/>
      <c r="AE545" s="333"/>
      <c r="AF545" s="333"/>
      <c r="AG545" s="333"/>
    </row>
    <row r="546" spans="1:33">
      <c r="A546" s="387"/>
      <c r="H546" s="332"/>
      <c r="P546" s="333"/>
      <c r="Q546" s="333"/>
      <c r="R546" s="333"/>
      <c r="S546" s="333"/>
      <c r="T546" s="333"/>
      <c r="U546" s="333"/>
      <c r="V546" s="333"/>
      <c r="W546" s="333"/>
      <c r="X546" s="333"/>
      <c r="Y546" s="333"/>
      <c r="Z546" s="333"/>
      <c r="AA546" s="333"/>
      <c r="AB546" s="333"/>
      <c r="AC546" s="333"/>
      <c r="AD546" s="333"/>
      <c r="AE546" s="333"/>
      <c r="AF546" s="333"/>
      <c r="AG546" s="333"/>
    </row>
    <row r="547" spans="1:33">
      <c r="A547" s="387"/>
      <c r="H547" s="332"/>
      <c r="P547" s="333"/>
      <c r="Q547" s="333"/>
      <c r="R547" s="333"/>
      <c r="S547" s="333"/>
      <c r="T547" s="333"/>
      <c r="U547" s="333"/>
      <c r="V547" s="333"/>
      <c r="W547" s="333"/>
      <c r="X547" s="333"/>
      <c r="Y547" s="333"/>
      <c r="Z547" s="333"/>
      <c r="AA547" s="333"/>
      <c r="AB547" s="333"/>
      <c r="AC547" s="333"/>
      <c r="AD547" s="333"/>
      <c r="AE547" s="333"/>
      <c r="AF547" s="333"/>
      <c r="AG547" s="333"/>
    </row>
    <row r="548" spans="1:33">
      <c r="A548" s="387"/>
      <c r="H548" s="332"/>
      <c r="P548" s="333"/>
      <c r="Q548" s="333"/>
      <c r="R548" s="333"/>
      <c r="S548" s="333"/>
      <c r="T548" s="333"/>
      <c r="U548" s="333"/>
      <c r="V548" s="333"/>
      <c r="W548" s="333"/>
      <c r="X548" s="333"/>
      <c r="Y548" s="333"/>
      <c r="Z548" s="333"/>
      <c r="AA548" s="333"/>
      <c r="AB548" s="333"/>
      <c r="AC548" s="333"/>
      <c r="AD548" s="333"/>
      <c r="AE548" s="333"/>
      <c r="AF548" s="333"/>
      <c r="AG548" s="333"/>
    </row>
    <row r="549" spans="1:33">
      <c r="A549" s="387"/>
      <c r="H549" s="332"/>
      <c r="P549" s="333"/>
      <c r="Q549" s="333"/>
      <c r="R549" s="333"/>
      <c r="S549" s="333"/>
      <c r="T549" s="333"/>
      <c r="U549" s="333"/>
      <c r="V549" s="333"/>
      <c r="W549" s="333"/>
      <c r="X549" s="333"/>
      <c r="Y549" s="333"/>
      <c r="Z549" s="333"/>
      <c r="AA549" s="333"/>
      <c r="AB549" s="333"/>
      <c r="AC549" s="333"/>
      <c r="AD549" s="333"/>
      <c r="AE549" s="333"/>
      <c r="AF549" s="333"/>
      <c r="AG549" s="333"/>
    </row>
    <row r="550" spans="1:33">
      <c r="A550" s="387"/>
      <c r="H550" s="332"/>
      <c r="P550" s="333"/>
      <c r="Q550" s="333"/>
      <c r="R550" s="333"/>
      <c r="S550" s="333"/>
      <c r="T550" s="333"/>
      <c r="U550" s="333"/>
      <c r="V550" s="333"/>
      <c r="W550" s="333"/>
      <c r="X550" s="333"/>
      <c r="Y550" s="333"/>
      <c r="Z550" s="333"/>
      <c r="AA550" s="333"/>
      <c r="AB550" s="333"/>
      <c r="AC550" s="333"/>
      <c r="AD550" s="333"/>
      <c r="AE550" s="333"/>
      <c r="AF550" s="333"/>
      <c r="AG550" s="333"/>
    </row>
    <row r="551" spans="1:33">
      <c r="A551" s="387"/>
      <c r="H551" s="332"/>
      <c r="P551" s="333"/>
      <c r="Q551" s="333"/>
      <c r="R551" s="333"/>
      <c r="S551" s="333"/>
      <c r="T551" s="333"/>
      <c r="U551" s="333"/>
      <c r="V551" s="333"/>
      <c r="W551" s="333"/>
      <c r="X551" s="333"/>
      <c r="Y551" s="333"/>
      <c r="Z551" s="333"/>
      <c r="AA551" s="333"/>
      <c r="AB551" s="333"/>
      <c r="AC551" s="333"/>
      <c r="AD551" s="333"/>
      <c r="AE551" s="333"/>
      <c r="AF551" s="333"/>
      <c r="AG551" s="333"/>
    </row>
    <row r="552" spans="1:33">
      <c r="A552" s="387"/>
      <c r="H552" s="332"/>
      <c r="P552" s="333"/>
      <c r="Q552" s="333"/>
      <c r="R552" s="333"/>
      <c r="S552" s="333"/>
      <c r="T552" s="333"/>
      <c r="U552" s="333"/>
      <c r="V552" s="333"/>
      <c r="W552" s="333"/>
      <c r="X552" s="333"/>
      <c r="Y552" s="333"/>
      <c r="Z552" s="333"/>
      <c r="AA552" s="333"/>
      <c r="AB552" s="333"/>
      <c r="AC552" s="333"/>
      <c r="AD552" s="333"/>
      <c r="AE552" s="333"/>
      <c r="AF552" s="333"/>
      <c r="AG552" s="333"/>
    </row>
    <row r="553" spans="1:33">
      <c r="A553" s="387"/>
      <c r="H553" s="332"/>
      <c r="P553" s="333"/>
      <c r="Q553" s="333"/>
      <c r="R553" s="333"/>
      <c r="S553" s="333"/>
      <c r="T553" s="333"/>
      <c r="U553" s="333"/>
      <c r="V553" s="333"/>
      <c r="W553" s="333"/>
      <c r="X553" s="333"/>
      <c r="Y553" s="333"/>
      <c r="Z553" s="333"/>
      <c r="AA553" s="333"/>
      <c r="AB553" s="333"/>
      <c r="AC553" s="333"/>
      <c r="AD553" s="333"/>
      <c r="AE553" s="333"/>
      <c r="AF553" s="333"/>
      <c r="AG553" s="333"/>
    </row>
    <row r="554" spans="1:33">
      <c r="A554" s="387"/>
      <c r="H554" s="332"/>
      <c r="P554" s="333"/>
      <c r="Q554" s="333"/>
      <c r="R554" s="333"/>
      <c r="S554" s="333"/>
      <c r="T554" s="333"/>
      <c r="U554" s="333"/>
      <c r="V554" s="333"/>
      <c r="W554" s="333"/>
      <c r="X554" s="333"/>
      <c r="Y554" s="333"/>
      <c r="Z554" s="333"/>
      <c r="AA554" s="333"/>
      <c r="AB554" s="333"/>
      <c r="AC554" s="333"/>
      <c r="AD554" s="333"/>
      <c r="AE554" s="333"/>
      <c r="AF554" s="333"/>
      <c r="AG554" s="333"/>
    </row>
    <row r="555" spans="1:33">
      <c r="A555" s="387"/>
      <c r="H555" s="332"/>
      <c r="P555" s="333"/>
      <c r="Q555" s="333"/>
      <c r="R555" s="333"/>
      <c r="S555" s="333"/>
      <c r="T555" s="333"/>
      <c r="U555" s="333"/>
      <c r="V555" s="333"/>
      <c r="W555" s="333"/>
      <c r="X555" s="333"/>
      <c r="Y555" s="333"/>
      <c r="Z555" s="333"/>
      <c r="AA555" s="333"/>
      <c r="AB555" s="333"/>
      <c r="AC555" s="333"/>
      <c r="AD555" s="333"/>
      <c r="AE555" s="333"/>
      <c r="AF555" s="333"/>
      <c r="AG555" s="333"/>
    </row>
    <row r="556" spans="1:33">
      <c r="A556" s="387"/>
      <c r="H556" s="332"/>
      <c r="P556" s="333"/>
      <c r="Q556" s="333"/>
      <c r="R556" s="333"/>
      <c r="S556" s="333"/>
      <c r="T556" s="333"/>
      <c r="U556" s="333"/>
      <c r="V556" s="333"/>
      <c r="W556" s="333"/>
      <c r="X556" s="333"/>
      <c r="Y556" s="333"/>
      <c r="Z556" s="333"/>
      <c r="AA556" s="333"/>
      <c r="AB556" s="333"/>
      <c r="AC556" s="333"/>
      <c r="AD556" s="333"/>
      <c r="AE556" s="333"/>
      <c r="AF556" s="333"/>
      <c r="AG556" s="333"/>
    </row>
    <row r="557" spans="1:33">
      <c r="A557" s="387"/>
      <c r="H557" s="332"/>
      <c r="P557" s="333"/>
      <c r="Q557" s="333"/>
      <c r="R557" s="333"/>
      <c r="S557" s="333"/>
      <c r="T557" s="333"/>
      <c r="U557" s="333"/>
      <c r="V557" s="333"/>
      <c r="W557" s="333"/>
      <c r="X557" s="333"/>
      <c r="Y557" s="333"/>
      <c r="Z557" s="333"/>
      <c r="AA557" s="333"/>
      <c r="AB557" s="333"/>
      <c r="AC557" s="333"/>
      <c r="AD557" s="333"/>
      <c r="AE557" s="333"/>
      <c r="AF557" s="333"/>
      <c r="AG557" s="333"/>
    </row>
    <row r="558" spans="1:33">
      <c r="A558" s="387"/>
      <c r="H558" s="332"/>
      <c r="P558" s="333"/>
      <c r="Q558" s="333"/>
      <c r="R558" s="333"/>
      <c r="S558" s="333"/>
      <c r="T558" s="333"/>
      <c r="U558" s="333"/>
      <c r="V558" s="333"/>
      <c r="W558" s="333"/>
      <c r="X558" s="333"/>
      <c r="Y558" s="333"/>
      <c r="Z558" s="333"/>
      <c r="AA558" s="333"/>
      <c r="AB558" s="333"/>
      <c r="AC558" s="333"/>
      <c r="AD558" s="333"/>
      <c r="AE558" s="333"/>
      <c r="AF558" s="333"/>
      <c r="AG558" s="333"/>
    </row>
    <row r="559" spans="1:33">
      <c r="A559" s="387"/>
      <c r="H559" s="332"/>
      <c r="P559" s="333"/>
      <c r="Q559" s="333"/>
      <c r="R559" s="333"/>
      <c r="S559" s="333"/>
      <c r="T559" s="333"/>
      <c r="U559" s="333"/>
      <c r="V559" s="333"/>
      <c r="W559" s="333"/>
      <c r="X559" s="333"/>
      <c r="Y559" s="333"/>
      <c r="Z559" s="333"/>
      <c r="AA559" s="333"/>
      <c r="AB559" s="333"/>
      <c r="AC559" s="333"/>
      <c r="AD559" s="333"/>
      <c r="AE559" s="333"/>
      <c r="AF559" s="333"/>
      <c r="AG559" s="333"/>
    </row>
    <row r="560" spans="1:33">
      <c r="A560" s="387"/>
      <c r="H560" s="332"/>
      <c r="P560" s="333"/>
      <c r="Q560" s="333"/>
      <c r="R560" s="333"/>
      <c r="S560" s="333"/>
      <c r="T560" s="333"/>
      <c r="U560" s="333"/>
      <c r="V560" s="333"/>
      <c r="W560" s="333"/>
      <c r="X560" s="333"/>
      <c r="Y560" s="333"/>
      <c r="Z560" s="333"/>
      <c r="AA560" s="333"/>
      <c r="AB560" s="333"/>
      <c r="AC560" s="333"/>
      <c r="AD560" s="333"/>
      <c r="AE560" s="333"/>
      <c r="AF560" s="333"/>
      <c r="AG560" s="333"/>
    </row>
    <row r="561" spans="1:33">
      <c r="A561" s="387"/>
      <c r="H561" s="332"/>
      <c r="P561" s="333"/>
      <c r="Q561" s="333"/>
      <c r="R561" s="333"/>
      <c r="S561" s="333"/>
      <c r="T561" s="333"/>
      <c r="U561" s="333"/>
      <c r="V561" s="333"/>
      <c r="W561" s="333"/>
      <c r="X561" s="333"/>
      <c r="Y561" s="333"/>
      <c r="Z561" s="333"/>
      <c r="AA561" s="333"/>
      <c r="AB561" s="333"/>
      <c r="AC561" s="333"/>
      <c r="AD561" s="333"/>
      <c r="AE561" s="333"/>
      <c r="AF561" s="333"/>
      <c r="AG561" s="333"/>
    </row>
    <row r="562" spans="1:33">
      <c r="A562" s="387"/>
      <c r="H562" s="332"/>
      <c r="P562" s="333"/>
      <c r="Q562" s="333"/>
      <c r="R562" s="333"/>
      <c r="S562" s="333"/>
      <c r="T562" s="333"/>
      <c r="U562" s="333"/>
      <c r="V562" s="333"/>
      <c r="W562" s="333"/>
      <c r="X562" s="333"/>
      <c r="Y562" s="333"/>
      <c r="Z562" s="333"/>
      <c r="AA562" s="333"/>
      <c r="AB562" s="333"/>
      <c r="AC562" s="333"/>
      <c r="AD562" s="333"/>
      <c r="AE562" s="333"/>
      <c r="AF562" s="333"/>
      <c r="AG562" s="333"/>
    </row>
    <row r="563" spans="1:33">
      <c r="A563" s="387"/>
      <c r="H563" s="332"/>
      <c r="P563" s="333"/>
      <c r="Q563" s="333"/>
      <c r="R563" s="333"/>
      <c r="S563" s="333"/>
      <c r="T563" s="333"/>
      <c r="U563" s="333"/>
      <c r="V563" s="333"/>
      <c r="W563" s="333"/>
      <c r="X563" s="333"/>
      <c r="Y563" s="333"/>
      <c r="Z563" s="333"/>
      <c r="AA563" s="333"/>
      <c r="AB563" s="333"/>
      <c r="AC563" s="333"/>
      <c r="AD563" s="333"/>
      <c r="AE563" s="333"/>
      <c r="AF563" s="333"/>
      <c r="AG563" s="333"/>
    </row>
    <row r="564" spans="1:33">
      <c r="A564" s="387"/>
      <c r="H564" s="332"/>
      <c r="P564" s="333"/>
      <c r="Q564" s="333"/>
      <c r="R564" s="333"/>
      <c r="S564" s="333"/>
      <c r="T564" s="333"/>
      <c r="U564" s="333"/>
      <c r="V564" s="333"/>
      <c r="W564" s="333"/>
      <c r="X564" s="333"/>
      <c r="Y564" s="333"/>
      <c r="Z564" s="333"/>
      <c r="AA564" s="333"/>
      <c r="AB564" s="333"/>
      <c r="AC564" s="333"/>
      <c r="AD564" s="333"/>
      <c r="AE564" s="333"/>
      <c r="AF564" s="333"/>
      <c r="AG564" s="333"/>
    </row>
    <row r="565" spans="1:33">
      <c r="A565" s="387"/>
      <c r="H565" s="332"/>
      <c r="P565" s="333"/>
      <c r="Q565" s="333"/>
      <c r="R565" s="333"/>
      <c r="S565" s="333"/>
      <c r="T565" s="333"/>
      <c r="U565" s="333"/>
      <c r="V565" s="333"/>
      <c r="W565" s="333"/>
      <c r="X565" s="333"/>
      <c r="Y565" s="333"/>
      <c r="Z565" s="333"/>
      <c r="AA565" s="333"/>
      <c r="AB565" s="333"/>
      <c r="AC565" s="333"/>
      <c r="AD565" s="333"/>
      <c r="AE565" s="333"/>
      <c r="AF565" s="333"/>
      <c r="AG565" s="333"/>
    </row>
    <row r="566" spans="1:33">
      <c r="A566" s="387"/>
      <c r="H566" s="332"/>
      <c r="P566" s="333"/>
      <c r="Q566" s="333"/>
      <c r="R566" s="333"/>
      <c r="S566" s="333"/>
      <c r="T566" s="333"/>
      <c r="U566" s="333"/>
      <c r="V566" s="333"/>
      <c r="W566" s="333"/>
      <c r="X566" s="333"/>
      <c r="Y566" s="333"/>
      <c r="Z566" s="333"/>
      <c r="AA566" s="333"/>
      <c r="AB566" s="333"/>
      <c r="AC566" s="333"/>
      <c r="AD566" s="333"/>
      <c r="AE566" s="333"/>
      <c r="AF566" s="333"/>
      <c r="AG566" s="333"/>
    </row>
    <row r="567" spans="1:33">
      <c r="A567" s="387"/>
      <c r="H567" s="332"/>
      <c r="P567" s="333"/>
      <c r="Q567" s="333"/>
      <c r="R567" s="333"/>
      <c r="S567" s="333"/>
      <c r="T567" s="333"/>
      <c r="U567" s="333"/>
      <c r="V567" s="333"/>
      <c r="W567" s="333"/>
      <c r="X567" s="333"/>
      <c r="Y567" s="333"/>
      <c r="Z567" s="333"/>
      <c r="AA567" s="333"/>
      <c r="AB567" s="333"/>
      <c r="AC567" s="333"/>
      <c r="AD567" s="333"/>
      <c r="AE567" s="333"/>
      <c r="AF567" s="333"/>
      <c r="AG567" s="333"/>
    </row>
    <row r="568" spans="1:33">
      <c r="A568" s="387"/>
      <c r="H568" s="332"/>
      <c r="P568" s="333"/>
      <c r="Q568" s="333"/>
      <c r="R568" s="333"/>
      <c r="S568" s="333"/>
      <c r="T568" s="333"/>
      <c r="U568" s="333"/>
      <c r="V568" s="333"/>
      <c r="W568" s="333"/>
      <c r="X568" s="333"/>
      <c r="Y568" s="333"/>
      <c r="Z568" s="333"/>
      <c r="AA568" s="333"/>
      <c r="AB568" s="333"/>
      <c r="AC568" s="333"/>
      <c r="AD568" s="333"/>
      <c r="AE568" s="333"/>
      <c r="AF568" s="333"/>
      <c r="AG568" s="333"/>
    </row>
    <row r="569" spans="1:33">
      <c r="A569" s="387"/>
      <c r="H569" s="332"/>
      <c r="P569" s="333"/>
      <c r="Q569" s="333"/>
      <c r="R569" s="333"/>
      <c r="S569" s="333"/>
      <c r="T569" s="333"/>
      <c r="U569" s="333"/>
      <c r="V569" s="333"/>
      <c r="W569" s="333"/>
      <c r="X569" s="333"/>
      <c r="Y569" s="333"/>
      <c r="Z569" s="333"/>
      <c r="AA569" s="333"/>
      <c r="AB569" s="333"/>
      <c r="AC569" s="333"/>
      <c r="AD569" s="333"/>
      <c r="AE569" s="333"/>
      <c r="AF569" s="333"/>
      <c r="AG569" s="333"/>
    </row>
    <row r="570" spans="1:33">
      <c r="A570" s="387"/>
      <c r="H570" s="332"/>
      <c r="P570" s="333"/>
      <c r="Q570" s="333"/>
      <c r="R570" s="333"/>
      <c r="S570" s="333"/>
      <c r="T570" s="333"/>
      <c r="U570" s="333"/>
      <c r="V570" s="333"/>
      <c r="W570" s="333"/>
      <c r="X570" s="333"/>
      <c r="Y570" s="333"/>
      <c r="Z570" s="333"/>
      <c r="AA570" s="333"/>
      <c r="AB570" s="333"/>
      <c r="AC570" s="333"/>
      <c r="AD570" s="333"/>
      <c r="AE570" s="333"/>
      <c r="AF570" s="333"/>
      <c r="AG570" s="333"/>
    </row>
    <row r="571" spans="1:33">
      <c r="A571" s="387"/>
      <c r="H571" s="332"/>
      <c r="P571" s="333"/>
      <c r="Q571" s="333"/>
      <c r="R571" s="333"/>
      <c r="S571" s="333"/>
      <c r="T571" s="333"/>
      <c r="U571" s="333"/>
      <c r="V571" s="333"/>
      <c r="W571" s="333"/>
      <c r="X571" s="333"/>
      <c r="Y571" s="333"/>
      <c r="Z571" s="333"/>
      <c r="AA571" s="333"/>
      <c r="AB571" s="333"/>
      <c r="AC571" s="333"/>
      <c r="AD571" s="333"/>
      <c r="AE571" s="333"/>
      <c r="AF571" s="333"/>
      <c r="AG571" s="333"/>
    </row>
    <row r="572" spans="1:33">
      <c r="A572" s="387"/>
      <c r="H572" s="332"/>
      <c r="P572" s="333"/>
      <c r="Q572" s="333"/>
      <c r="R572" s="333"/>
      <c r="S572" s="333"/>
      <c r="T572" s="333"/>
      <c r="U572" s="333"/>
      <c r="V572" s="333"/>
      <c r="W572" s="333"/>
      <c r="X572" s="333"/>
      <c r="Y572" s="333"/>
      <c r="Z572" s="333"/>
      <c r="AA572" s="333"/>
      <c r="AB572" s="333"/>
      <c r="AC572" s="333"/>
      <c r="AD572" s="333"/>
      <c r="AE572" s="333"/>
      <c r="AF572" s="333"/>
      <c r="AG572" s="333"/>
    </row>
    <row r="573" spans="1:33">
      <c r="H573" s="332"/>
      <c r="P573" s="333"/>
      <c r="Q573" s="333"/>
      <c r="R573" s="333"/>
      <c r="S573" s="333"/>
      <c r="T573" s="333"/>
      <c r="U573" s="333"/>
      <c r="V573" s="333"/>
      <c r="W573" s="333"/>
      <c r="X573" s="333"/>
      <c r="Y573" s="333"/>
      <c r="Z573" s="333"/>
      <c r="AA573" s="333"/>
      <c r="AB573" s="333"/>
      <c r="AC573" s="333"/>
      <c r="AD573" s="333"/>
      <c r="AE573" s="333"/>
      <c r="AF573" s="333"/>
      <c r="AG573" s="333"/>
    </row>
    <row r="574" spans="1:33">
      <c r="H574" s="332"/>
      <c r="P574" s="333"/>
      <c r="Q574" s="333"/>
      <c r="R574" s="333"/>
      <c r="S574" s="333"/>
      <c r="T574" s="333"/>
      <c r="U574" s="333"/>
      <c r="V574" s="333"/>
      <c r="W574" s="333"/>
      <c r="X574" s="333"/>
      <c r="Y574" s="333"/>
      <c r="Z574" s="333"/>
      <c r="AA574" s="333"/>
      <c r="AB574" s="333"/>
      <c r="AC574" s="333"/>
      <c r="AD574" s="333"/>
      <c r="AE574" s="333"/>
      <c r="AF574" s="333"/>
      <c r="AG574" s="333"/>
    </row>
    <row r="575" spans="1:33">
      <c r="H575" s="332"/>
      <c r="P575" s="333"/>
      <c r="Q575" s="333"/>
      <c r="R575" s="333"/>
      <c r="S575" s="333"/>
      <c r="T575" s="333"/>
      <c r="U575" s="333"/>
      <c r="V575" s="333"/>
      <c r="W575" s="333"/>
      <c r="X575" s="333"/>
      <c r="Y575" s="333"/>
      <c r="Z575" s="333"/>
      <c r="AA575" s="333"/>
      <c r="AB575" s="333"/>
      <c r="AC575" s="333"/>
      <c r="AD575" s="333"/>
      <c r="AE575" s="333"/>
      <c r="AF575" s="333"/>
      <c r="AG575" s="333"/>
    </row>
    <row r="576" spans="1:33">
      <c r="H576" s="332"/>
      <c r="P576" s="333"/>
      <c r="Q576" s="333"/>
      <c r="R576" s="333"/>
      <c r="S576" s="333"/>
      <c r="T576" s="333"/>
      <c r="U576" s="333"/>
      <c r="V576" s="333"/>
      <c r="W576" s="333"/>
      <c r="X576" s="333"/>
      <c r="Y576" s="333"/>
      <c r="Z576" s="333"/>
      <c r="AA576" s="333"/>
      <c r="AB576" s="333"/>
      <c r="AC576" s="333"/>
      <c r="AD576" s="333"/>
      <c r="AE576" s="333"/>
      <c r="AF576" s="333"/>
      <c r="AG576" s="333"/>
    </row>
    <row r="577" spans="8:33">
      <c r="H577" s="332"/>
      <c r="P577" s="333"/>
      <c r="Q577" s="333"/>
      <c r="R577" s="333"/>
      <c r="S577" s="333"/>
      <c r="T577" s="333"/>
      <c r="U577" s="333"/>
      <c r="V577" s="333"/>
      <c r="W577" s="333"/>
      <c r="X577" s="333"/>
      <c r="Y577" s="333"/>
      <c r="Z577" s="333"/>
      <c r="AA577" s="333"/>
      <c r="AB577" s="333"/>
      <c r="AC577" s="333"/>
      <c r="AD577" s="333"/>
      <c r="AE577" s="333"/>
      <c r="AF577" s="333"/>
      <c r="AG577" s="333"/>
    </row>
    <row r="578" spans="8:33">
      <c r="H578" s="332"/>
      <c r="P578" s="333"/>
      <c r="Q578" s="333"/>
      <c r="R578" s="333"/>
      <c r="S578" s="333"/>
      <c r="T578" s="333"/>
      <c r="U578" s="333"/>
      <c r="V578" s="333"/>
      <c r="W578" s="333"/>
      <c r="X578" s="333"/>
      <c r="Y578" s="333"/>
      <c r="Z578" s="333"/>
      <c r="AA578" s="333"/>
      <c r="AB578" s="333"/>
      <c r="AC578" s="333"/>
      <c r="AD578" s="333"/>
      <c r="AE578" s="333"/>
      <c r="AF578" s="333"/>
      <c r="AG578" s="333"/>
    </row>
    <row r="579" spans="8:33">
      <c r="H579" s="332"/>
      <c r="P579" s="333"/>
      <c r="Q579" s="333"/>
      <c r="R579" s="333"/>
      <c r="S579" s="333"/>
      <c r="T579" s="333"/>
      <c r="U579" s="333"/>
      <c r="V579" s="333"/>
      <c r="W579" s="333"/>
      <c r="X579" s="333"/>
      <c r="Y579" s="333"/>
      <c r="Z579" s="333"/>
      <c r="AA579" s="333"/>
      <c r="AB579" s="333"/>
      <c r="AC579" s="333"/>
      <c r="AD579" s="333"/>
      <c r="AE579" s="333"/>
      <c r="AF579" s="333"/>
      <c r="AG579" s="333"/>
    </row>
    <row r="580" spans="8:33">
      <c r="H580" s="332"/>
      <c r="P580" s="333"/>
      <c r="Q580" s="333"/>
      <c r="R580" s="333"/>
      <c r="S580" s="333"/>
      <c r="T580" s="333"/>
      <c r="U580" s="333"/>
      <c r="V580" s="333"/>
      <c r="W580" s="333"/>
      <c r="X580" s="333"/>
      <c r="Y580" s="333"/>
      <c r="Z580" s="333"/>
      <c r="AA580" s="333"/>
      <c r="AB580" s="333"/>
      <c r="AC580" s="333"/>
      <c r="AD580" s="333"/>
      <c r="AE580" s="333"/>
      <c r="AF580" s="333"/>
      <c r="AG580" s="333"/>
    </row>
    <row r="581" spans="8:33">
      <c r="H581" s="332"/>
      <c r="P581" s="333"/>
      <c r="Q581" s="333"/>
      <c r="R581" s="333"/>
      <c r="S581" s="333"/>
      <c r="T581" s="333"/>
      <c r="U581" s="333"/>
      <c r="V581" s="333"/>
      <c r="W581" s="333"/>
      <c r="X581" s="333"/>
      <c r="Y581" s="333"/>
      <c r="Z581" s="333"/>
      <c r="AA581" s="333"/>
      <c r="AB581" s="333"/>
      <c r="AC581" s="333"/>
      <c r="AD581" s="333"/>
      <c r="AE581" s="333"/>
      <c r="AF581" s="333"/>
      <c r="AG581" s="333"/>
    </row>
    <row r="582" spans="8:33">
      <c r="H582" s="332"/>
      <c r="P582" s="333"/>
      <c r="Q582" s="333"/>
      <c r="R582" s="333"/>
      <c r="S582" s="333"/>
      <c r="T582" s="333"/>
      <c r="U582" s="333"/>
      <c r="V582" s="333"/>
      <c r="W582" s="333"/>
      <c r="X582" s="333"/>
      <c r="Y582" s="333"/>
      <c r="Z582" s="333"/>
      <c r="AA582" s="333"/>
      <c r="AB582" s="333"/>
      <c r="AC582" s="333"/>
      <c r="AD582" s="333"/>
      <c r="AE582" s="333"/>
      <c r="AF582" s="333"/>
      <c r="AG582" s="333"/>
    </row>
    <row r="583" spans="8:33">
      <c r="H583" s="332"/>
      <c r="P583" s="333"/>
      <c r="Q583" s="333"/>
      <c r="R583" s="333"/>
      <c r="S583" s="333"/>
      <c r="T583" s="333"/>
      <c r="U583" s="333"/>
      <c r="V583" s="333"/>
      <c r="W583" s="333"/>
      <c r="X583" s="333"/>
      <c r="Y583" s="333"/>
      <c r="Z583" s="333"/>
      <c r="AA583" s="333"/>
      <c r="AB583" s="333"/>
      <c r="AC583" s="333"/>
      <c r="AD583" s="333"/>
      <c r="AE583" s="333"/>
      <c r="AF583" s="333"/>
      <c r="AG583" s="333"/>
    </row>
    <row r="584" spans="8:33">
      <c r="H584" s="332"/>
      <c r="P584" s="333"/>
      <c r="Q584" s="333"/>
      <c r="R584" s="333"/>
      <c r="S584" s="333"/>
      <c r="T584" s="333"/>
      <c r="U584" s="333"/>
      <c r="V584" s="333"/>
      <c r="W584" s="333"/>
      <c r="X584" s="333"/>
      <c r="Y584" s="333"/>
      <c r="Z584" s="333"/>
      <c r="AA584" s="333"/>
      <c r="AB584" s="333"/>
      <c r="AC584" s="333"/>
      <c r="AD584" s="333"/>
      <c r="AE584" s="333"/>
      <c r="AF584" s="333"/>
      <c r="AG584" s="333"/>
    </row>
    <row r="585" spans="8:33">
      <c r="H585" s="332"/>
      <c r="P585" s="333"/>
      <c r="Q585" s="333"/>
      <c r="R585" s="333"/>
      <c r="S585" s="333"/>
      <c r="T585" s="333"/>
      <c r="U585" s="333"/>
      <c r="V585" s="333"/>
      <c r="W585" s="333"/>
      <c r="X585" s="333"/>
      <c r="Y585" s="333"/>
      <c r="Z585" s="333"/>
      <c r="AA585" s="333"/>
      <c r="AB585" s="333"/>
      <c r="AC585" s="333"/>
      <c r="AD585" s="333"/>
      <c r="AE585" s="333"/>
      <c r="AF585" s="333"/>
      <c r="AG585" s="333"/>
    </row>
    <row r="586" spans="8:33">
      <c r="H586" s="332"/>
      <c r="P586" s="333"/>
      <c r="Q586" s="333"/>
      <c r="R586" s="333"/>
      <c r="S586" s="333"/>
      <c r="T586" s="333"/>
      <c r="U586" s="333"/>
      <c r="V586" s="333"/>
      <c r="W586" s="333"/>
      <c r="X586" s="333"/>
      <c r="Y586" s="333"/>
      <c r="Z586" s="333"/>
      <c r="AA586" s="333"/>
      <c r="AB586" s="333"/>
      <c r="AC586" s="333"/>
      <c r="AD586" s="333"/>
      <c r="AE586" s="333"/>
      <c r="AF586" s="333"/>
      <c r="AG586" s="333"/>
    </row>
    <row r="587" spans="8:33">
      <c r="H587" s="332"/>
      <c r="P587" s="333"/>
      <c r="Q587" s="333"/>
      <c r="R587" s="333"/>
      <c r="S587" s="333"/>
      <c r="T587" s="333"/>
      <c r="U587" s="333"/>
      <c r="V587" s="333"/>
      <c r="W587" s="333"/>
      <c r="X587" s="333"/>
      <c r="Y587" s="333"/>
      <c r="Z587" s="333"/>
      <c r="AA587" s="333"/>
      <c r="AB587" s="333"/>
      <c r="AC587" s="333"/>
      <c r="AD587" s="333"/>
      <c r="AE587" s="333"/>
      <c r="AF587" s="333"/>
      <c r="AG587" s="333"/>
    </row>
    <row r="588" spans="8:33">
      <c r="H588" s="332"/>
      <c r="P588" s="333"/>
      <c r="Q588" s="333"/>
      <c r="R588" s="333"/>
      <c r="S588" s="333"/>
      <c r="T588" s="333"/>
      <c r="U588" s="333"/>
      <c r="V588" s="333"/>
      <c r="W588" s="333"/>
      <c r="X588" s="333"/>
      <c r="Y588" s="333"/>
      <c r="Z588" s="333"/>
      <c r="AA588" s="333"/>
      <c r="AB588" s="333"/>
      <c r="AC588" s="333"/>
      <c r="AD588" s="333"/>
      <c r="AE588" s="333"/>
      <c r="AF588" s="333"/>
      <c r="AG588" s="333"/>
    </row>
    <row r="589" spans="8:33">
      <c r="H589" s="332"/>
      <c r="P589" s="333"/>
      <c r="Q589" s="333"/>
      <c r="R589" s="333"/>
      <c r="S589" s="333"/>
      <c r="T589" s="333"/>
      <c r="U589" s="333"/>
      <c r="V589" s="333"/>
      <c r="W589" s="333"/>
      <c r="X589" s="333"/>
      <c r="Y589" s="333"/>
      <c r="Z589" s="333"/>
      <c r="AA589" s="333"/>
      <c r="AB589" s="333"/>
      <c r="AC589" s="333"/>
      <c r="AD589" s="333"/>
      <c r="AE589" s="333"/>
      <c r="AF589" s="333"/>
      <c r="AG589" s="333"/>
    </row>
    <row r="590" spans="8:33">
      <c r="H590" s="332"/>
      <c r="P590" s="333"/>
      <c r="Q590" s="333"/>
      <c r="R590" s="333"/>
      <c r="S590" s="333"/>
      <c r="T590" s="333"/>
      <c r="U590" s="333"/>
      <c r="V590" s="333"/>
      <c r="W590" s="333"/>
      <c r="X590" s="333"/>
      <c r="Y590" s="333"/>
      <c r="Z590" s="333"/>
      <c r="AA590" s="333"/>
      <c r="AB590" s="333"/>
      <c r="AC590" s="333"/>
      <c r="AD590" s="333"/>
      <c r="AE590" s="333"/>
      <c r="AF590" s="333"/>
      <c r="AG590" s="333"/>
    </row>
    <row r="591" spans="8:33">
      <c r="H591" s="332"/>
      <c r="P591" s="333"/>
      <c r="Q591" s="333"/>
      <c r="R591" s="333"/>
      <c r="S591" s="333"/>
      <c r="T591" s="333"/>
      <c r="U591" s="333"/>
      <c r="V591" s="333"/>
      <c r="W591" s="333"/>
      <c r="X591" s="333"/>
      <c r="Y591" s="333"/>
      <c r="Z591" s="333"/>
      <c r="AA591" s="333"/>
      <c r="AB591" s="333"/>
      <c r="AC591" s="333"/>
      <c r="AD591" s="333"/>
      <c r="AE591" s="333"/>
      <c r="AF591" s="333"/>
      <c r="AG591" s="333"/>
    </row>
    <row r="592" spans="8:33">
      <c r="H592" s="332"/>
      <c r="P592" s="333"/>
      <c r="Q592" s="333"/>
      <c r="R592" s="333"/>
      <c r="S592" s="333"/>
      <c r="T592" s="333"/>
      <c r="U592" s="333"/>
      <c r="V592" s="333"/>
      <c r="W592" s="333"/>
      <c r="X592" s="333"/>
      <c r="Y592" s="333"/>
      <c r="Z592" s="333"/>
      <c r="AA592" s="333"/>
      <c r="AB592" s="333"/>
      <c r="AC592" s="333"/>
      <c r="AD592" s="333"/>
      <c r="AE592" s="333"/>
      <c r="AF592" s="333"/>
      <c r="AG592" s="333"/>
    </row>
    <row r="593" spans="8:33">
      <c r="H593" s="332"/>
      <c r="P593" s="333"/>
      <c r="Q593" s="333"/>
      <c r="R593" s="333"/>
      <c r="S593" s="333"/>
      <c r="T593" s="333"/>
      <c r="U593" s="333"/>
      <c r="V593" s="333"/>
      <c r="W593" s="333"/>
      <c r="X593" s="333"/>
      <c r="Y593" s="333"/>
      <c r="Z593" s="333"/>
      <c r="AA593" s="333"/>
      <c r="AB593" s="333"/>
      <c r="AC593" s="333"/>
      <c r="AD593" s="333"/>
      <c r="AE593" s="333"/>
      <c r="AF593" s="333"/>
      <c r="AG593" s="333"/>
    </row>
    <row r="594" spans="8:33">
      <c r="H594" s="332"/>
      <c r="P594" s="333"/>
      <c r="Q594" s="333"/>
      <c r="R594" s="333"/>
      <c r="S594" s="333"/>
      <c r="T594" s="333"/>
      <c r="U594" s="333"/>
      <c r="V594" s="333"/>
      <c r="W594" s="333"/>
      <c r="X594" s="333"/>
      <c r="Y594" s="333"/>
      <c r="Z594" s="333"/>
      <c r="AA594" s="333"/>
      <c r="AB594" s="333"/>
      <c r="AC594" s="333"/>
      <c r="AD594" s="333"/>
      <c r="AE594" s="333"/>
      <c r="AF594" s="333"/>
      <c r="AG594" s="333"/>
    </row>
    <row r="595" spans="8:33">
      <c r="H595" s="332"/>
      <c r="P595" s="333"/>
      <c r="Q595" s="333"/>
      <c r="R595" s="333"/>
      <c r="S595" s="333"/>
      <c r="T595" s="333"/>
      <c r="U595" s="333"/>
      <c r="V595" s="333"/>
      <c r="W595" s="333"/>
      <c r="X595" s="333"/>
      <c r="Y595" s="333"/>
      <c r="Z595" s="333"/>
      <c r="AA595" s="333"/>
      <c r="AB595" s="333"/>
      <c r="AC595" s="333"/>
      <c r="AD595" s="333"/>
      <c r="AE595" s="333"/>
      <c r="AF595" s="333"/>
      <c r="AG595" s="333"/>
    </row>
    <row r="596" spans="8:33">
      <c r="H596" s="332"/>
      <c r="P596" s="333"/>
      <c r="Q596" s="333"/>
      <c r="R596" s="333"/>
      <c r="S596" s="333"/>
      <c r="T596" s="333"/>
      <c r="U596" s="333"/>
      <c r="V596" s="333"/>
      <c r="W596" s="333"/>
      <c r="X596" s="333"/>
      <c r="Y596" s="333"/>
      <c r="Z596" s="333"/>
      <c r="AA596" s="333"/>
      <c r="AB596" s="333"/>
      <c r="AC596" s="333"/>
      <c r="AD596" s="333"/>
      <c r="AE596" s="333"/>
      <c r="AF596" s="333"/>
      <c r="AG596" s="333"/>
    </row>
    <row r="597" spans="8:33">
      <c r="H597" s="332"/>
      <c r="P597" s="333"/>
      <c r="Q597" s="333"/>
      <c r="R597" s="333"/>
      <c r="S597" s="333"/>
      <c r="T597" s="333"/>
      <c r="U597" s="333"/>
      <c r="V597" s="333"/>
      <c r="W597" s="333"/>
      <c r="X597" s="333"/>
      <c r="Y597" s="333"/>
      <c r="Z597" s="333"/>
      <c r="AA597" s="333"/>
      <c r="AB597" s="333"/>
      <c r="AC597" s="333"/>
      <c r="AD597" s="333"/>
      <c r="AE597" s="333"/>
      <c r="AF597" s="333"/>
      <c r="AG597" s="333"/>
    </row>
    <row r="598" spans="8:33">
      <c r="H598" s="332"/>
      <c r="P598" s="333"/>
      <c r="Q598" s="333"/>
      <c r="R598" s="333"/>
      <c r="S598" s="333"/>
      <c r="T598" s="333"/>
      <c r="U598" s="333"/>
      <c r="V598" s="333"/>
      <c r="W598" s="333"/>
      <c r="X598" s="333"/>
      <c r="Y598" s="333"/>
      <c r="Z598" s="333"/>
      <c r="AA598" s="333"/>
      <c r="AB598" s="333"/>
      <c r="AC598" s="333"/>
      <c r="AD598" s="333"/>
      <c r="AE598" s="333"/>
      <c r="AF598" s="333"/>
      <c r="AG598" s="333"/>
    </row>
    <row r="599" spans="8:33">
      <c r="H599" s="332"/>
      <c r="P599" s="333"/>
      <c r="Q599" s="333"/>
      <c r="R599" s="333"/>
      <c r="S599" s="333"/>
      <c r="T599" s="333"/>
      <c r="U599" s="333"/>
      <c r="V599" s="333"/>
      <c r="W599" s="333"/>
      <c r="X599" s="333"/>
      <c r="Y599" s="333"/>
      <c r="Z599" s="333"/>
      <c r="AA599" s="333"/>
      <c r="AB599" s="333"/>
      <c r="AC599" s="333"/>
      <c r="AD599" s="333"/>
      <c r="AE599" s="333"/>
      <c r="AF599" s="333"/>
      <c r="AG599" s="333"/>
    </row>
    <row r="600" spans="8:33">
      <c r="H600" s="332"/>
      <c r="P600" s="333"/>
      <c r="Q600" s="333"/>
      <c r="R600" s="333"/>
      <c r="S600" s="333"/>
      <c r="T600" s="333"/>
      <c r="U600" s="333"/>
      <c r="V600" s="333"/>
      <c r="W600" s="333"/>
      <c r="X600" s="333"/>
      <c r="Y600" s="333"/>
      <c r="Z600" s="333"/>
      <c r="AA600" s="333"/>
      <c r="AB600" s="333"/>
      <c r="AC600" s="333"/>
      <c r="AD600" s="333"/>
      <c r="AE600" s="333"/>
      <c r="AF600" s="333"/>
      <c r="AG600" s="333"/>
    </row>
    <row r="601" spans="8:33">
      <c r="H601" s="332"/>
      <c r="P601" s="333"/>
      <c r="Q601" s="333"/>
      <c r="R601" s="333"/>
      <c r="S601" s="333"/>
      <c r="T601" s="333"/>
      <c r="U601" s="333"/>
      <c r="V601" s="333"/>
      <c r="W601" s="333"/>
      <c r="X601" s="333"/>
      <c r="Y601" s="333"/>
      <c r="Z601" s="333"/>
      <c r="AA601" s="333"/>
      <c r="AB601" s="333"/>
      <c r="AC601" s="333"/>
      <c r="AD601" s="333"/>
      <c r="AE601" s="333"/>
      <c r="AF601" s="333"/>
      <c r="AG601" s="333"/>
    </row>
    <row r="602" spans="8:33">
      <c r="H602" s="332"/>
      <c r="P602" s="333"/>
      <c r="Q602" s="333"/>
      <c r="R602" s="333"/>
      <c r="S602" s="333"/>
      <c r="T602" s="333"/>
      <c r="U602" s="333"/>
      <c r="V602" s="333"/>
      <c r="W602" s="333"/>
      <c r="X602" s="333"/>
      <c r="Y602" s="333"/>
      <c r="Z602" s="333"/>
      <c r="AA602" s="333"/>
      <c r="AB602" s="333"/>
      <c r="AC602" s="333"/>
      <c r="AD602" s="333"/>
      <c r="AE602" s="333"/>
      <c r="AF602" s="333"/>
      <c r="AG602" s="333"/>
    </row>
    <row r="603" spans="8:33">
      <c r="H603" s="332"/>
      <c r="P603" s="333"/>
      <c r="Q603" s="333"/>
      <c r="R603" s="333"/>
      <c r="S603" s="333"/>
      <c r="T603" s="333"/>
      <c r="U603" s="333"/>
      <c r="V603" s="333"/>
      <c r="W603" s="333"/>
      <c r="X603" s="333"/>
      <c r="Y603" s="333"/>
      <c r="Z603" s="333"/>
      <c r="AA603" s="333"/>
      <c r="AB603" s="333"/>
      <c r="AC603" s="333"/>
      <c r="AD603" s="333"/>
      <c r="AE603" s="333"/>
      <c r="AF603" s="333"/>
      <c r="AG603" s="333"/>
    </row>
    <row r="604" spans="8:33">
      <c r="H604" s="332"/>
      <c r="P604" s="333"/>
      <c r="Q604" s="333"/>
      <c r="R604" s="333"/>
      <c r="S604" s="333"/>
      <c r="T604" s="333"/>
      <c r="U604" s="333"/>
      <c r="V604" s="333"/>
      <c r="W604" s="333"/>
      <c r="X604" s="333"/>
      <c r="Y604" s="333"/>
      <c r="Z604" s="333"/>
      <c r="AA604" s="333"/>
      <c r="AB604" s="333"/>
      <c r="AC604" s="333"/>
      <c r="AD604" s="333"/>
      <c r="AE604" s="333"/>
      <c r="AF604" s="333"/>
      <c r="AG604" s="333"/>
    </row>
    <row r="605" spans="8:33">
      <c r="H605" s="332"/>
      <c r="P605" s="333"/>
      <c r="Q605" s="333"/>
      <c r="R605" s="333"/>
      <c r="S605" s="333"/>
      <c r="T605" s="333"/>
      <c r="U605" s="333"/>
      <c r="V605" s="333"/>
      <c r="W605" s="333"/>
      <c r="X605" s="333"/>
      <c r="Y605" s="333"/>
      <c r="Z605" s="333"/>
      <c r="AA605" s="333"/>
      <c r="AB605" s="333"/>
      <c r="AC605" s="333"/>
      <c r="AD605" s="333"/>
      <c r="AE605" s="333"/>
      <c r="AF605" s="333"/>
      <c r="AG605" s="333"/>
    </row>
    <row r="606" spans="8:33">
      <c r="H606" s="332"/>
      <c r="P606" s="333"/>
      <c r="Q606" s="333"/>
      <c r="R606" s="333"/>
      <c r="S606" s="333"/>
      <c r="T606" s="333"/>
      <c r="U606" s="333"/>
      <c r="V606" s="333"/>
      <c r="W606" s="333"/>
      <c r="X606" s="333"/>
      <c r="Y606" s="333"/>
      <c r="Z606" s="333"/>
      <c r="AA606" s="333"/>
      <c r="AB606" s="333"/>
      <c r="AC606" s="333"/>
      <c r="AD606" s="333"/>
      <c r="AE606" s="333"/>
      <c r="AF606" s="333"/>
      <c r="AG606" s="333"/>
    </row>
    <row r="607" spans="8:33">
      <c r="H607" s="332"/>
      <c r="P607" s="333"/>
      <c r="Q607" s="333"/>
      <c r="R607" s="333"/>
      <c r="S607" s="333"/>
      <c r="T607" s="333"/>
      <c r="U607" s="333"/>
      <c r="V607" s="333"/>
      <c r="W607" s="333"/>
      <c r="X607" s="333"/>
      <c r="Y607" s="333"/>
      <c r="Z607" s="333"/>
      <c r="AA607" s="333"/>
      <c r="AB607" s="333"/>
      <c r="AC607" s="333"/>
      <c r="AD607" s="333"/>
      <c r="AE607" s="333"/>
      <c r="AF607" s="333"/>
      <c r="AG607" s="333"/>
    </row>
    <row r="608" spans="8:33">
      <c r="H608" s="332"/>
      <c r="P608" s="333"/>
      <c r="Q608" s="333"/>
      <c r="R608" s="333"/>
      <c r="S608" s="333"/>
      <c r="T608" s="333"/>
      <c r="U608" s="333"/>
      <c r="V608" s="333"/>
      <c r="W608" s="333"/>
      <c r="X608" s="333"/>
      <c r="Y608" s="333"/>
      <c r="Z608" s="333"/>
      <c r="AA608" s="333"/>
      <c r="AB608" s="333"/>
      <c r="AC608" s="333"/>
      <c r="AD608" s="333"/>
      <c r="AE608" s="333"/>
      <c r="AF608" s="333"/>
      <c r="AG608" s="333"/>
    </row>
    <row r="609" spans="8:33">
      <c r="H609" s="332"/>
      <c r="P609" s="333"/>
      <c r="Q609" s="333"/>
      <c r="R609" s="333"/>
      <c r="S609" s="333"/>
      <c r="T609" s="333"/>
      <c r="U609" s="333"/>
      <c r="V609" s="333"/>
      <c r="W609" s="333"/>
      <c r="X609" s="333"/>
      <c r="Y609" s="333"/>
      <c r="Z609" s="333"/>
      <c r="AA609" s="333"/>
      <c r="AB609" s="333"/>
      <c r="AC609" s="333"/>
      <c r="AD609" s="333"/>
      <c r="AE609" s="333"/>
      <c r="AF609" s="333"/>
      <c r="AG609" s="333"/>
    </row>
    <row r="610" spans="8:33">
      <c r="H610" s="332"/>
      <c r="P610" s="333"/>
      <c r="Q610" s="333"/>
      <c r="R610" s="333"/>
      <c r="S610" s="333"/>
      <c r="T610" s="333"/>
      <c r="U610" s="333"/>
      <c r="V610" s="333"/>
      <c r="W610" s="333"/>
      <c r="X610" s="333"/>
      <c r="Y610" s="333"/>
      <c r="Z610" s="333"/>
      <c r="AA610" s="333"/>
      <c r="AB610" s="333"/>
      <c r="AC610" s="333"/>
      <c r="AD610" s="333"/>
      <c r="AE610" s="333"/>
      <c r="AF610" s="333"/>
      <c r="AG610" s="333"/>
    </row>
    <row r="611" spans="8:33">
      <c r="H611" s="332"/>
      <c r="P611" s="333"/>
      <c r="Q611" s="333"/>
      <c r="R611" s="333"/>
      <c r="S611" s="333"/>
      <c r="T611" s="333"/>
      <c r="U611" s="333"/>
      <c r="V611" s="333"/>
      <c r="W611" s="333"/>
      <c r="X611" s="333"/>
      <c r="Y611" s="333"/>
      <c r="Z611" s="333"/>
      <c r="AA611" s="333"/>
      <c r="AB611" s="333"/>
      <c r="AC611" s="333"/>
      <c r="AD611" s="333"/>
      <c r="AE611" s="333"/>
      <c r="AF611" s="333"/>
      <c r="AG611" s="333"/>
    </row>
    <row r="612" spans="8:33">
      <c r="H612" s="332"/>
      <c r="P612" s="333"/>
      <c r="Q612" s="333"/>
      <c r="R612" s="333"/>
      <c r="S612" s="333"/>
      <c r="T612" s="333"/>
      <c r="U612" s="333"/>
      <c r="V612" s="333"/>
      <c r="W612" s="333"/>
      <c r="X612" s="333"/>
      <c r="Y612" s="333"/>
      <c r="Z612" s="333"/>
      <c r="AA612" s="333"/>
      <c r="AB612" s="333"/>
      <c r="AC612" s="333"/>
      <c r="AD612" s="333"/>
      <c r="AE612" s="333"/>
      <c r="AF612" s="333"/>
      <c r="AG612" s="333"/>
    </row>
    <row r="613" spans="8:33">
      <c r="H613" s="332"/>
      <c r="P613" s="333"/>
      <c r="Q613" s="333"/>
      <c r="R613" s="333"/>
      <c r="S613" s="333"/>
      <c r="T613" s="333"/>
      <c r="U613" s="333"/>
      <c r="V613" s="333"/>
      <c r="W613" s="333"/>
      <c r="X613" s="333"/>
      <c r="Y613" s="333"/>
      <c r="Z613" s="333"/>
      <c r="AA613" s="333"/>
      <c r="AB613" s="333"/>
      <c r="AC613" s="333"/>
      <c r="AD613" s="333"/>
      <c r="AE613" s="333"/>
      <c r="AF613" s="333"/>
      <c r="AG613" s="333"/>
    </row>
    <row r="614" spans="8:33">
      <c r="H614" s="332"/>
      <c r="P614" s="333"/>
      <c r="Q614" s="333"/>
      <c r="R614" s="333"/>
      <c r="S614" s="333"/>
      <c r="T614" s="333"/>
      <c r="U614" s="333"/>
      <c r="V614" s="333"/>
      <c r="W614" s="333"/>
      <c r="X614" s="333"/>
      <c r="Y614" s="333"/>
      <c r="Z614" s="333"/>
      <c r="AA614" s="333"/>
      <c r="AB614" s="333"/>
      <c r="AC614" s="333"/>
      <c r="AD614" s="333"/>
      <c r="AE614" s="333"/>
      <c r="AF614" s="333"/>
      <c r="AG614" s="333"/>
    </row>
    <row r="615" spans="8:33">
      <c r="H615" s="332"/>
      <c r="P615" s="333"/>
      <c r="Q615" s="333"/>
      <c r="R615" s="333"/>
      <c r="S615" s="333"/>
      <c r="T615" s="333"/>
      <c r="U615" s="333"/>
      <c r="V615" s="333"/>
      <c r="W615" s="333"/>
      <c r="X615" s="333"/>
      <c r="Y615" s="333"/>
      <c r="Z615" s="333"/>
      <c r="AA615" s="333"/>
      <c r="AB615" s="333"/>
      <c r="AC615" s="333"/>
      <c r="AD615" s="333"/>
      <c r="AE615" s="333"/>
      <c r="AF615" s="333"/>
      <c r="AG615" s="333"/>
    </row>
    <row r="616" spans="8:33">
      <c r="H616" s="332"/>
      <c r="P616" s="333"/>
      <c r="Q616" s="333"/>
      <c r="R616" s="333"/>
      <c r="S616" s="333"/>
      <c r="T616" s="333"/>
      <c r="U616" s="333"/>
      <c r="V616" s="333"/>
      <c r="W616" s="333"/>
      <c r="X616" s="333"/>
      <c r="Y616" s="333"/>
      <c r="Z616" s="333"/>
      <c r="AA616" s="333"/>
      <c r="AB616" s="333"/>
      <c r="AC616" s="333"/>
      <c r="AD616" s="333"/>
      <c r="AE616" s="333"/>
      <c r="AF616" s="333"/>
      <c r="AG616" s="333"/>
    </row>
    <row r="617" spans="8:33">
      <c r="H617" s="332"/>
      <c r="P617" s="333"/>
      <c r="Q617" s="333"/>
      <c r="R617" s="333"/>
      <c r="S617" s="333"/>
      <c r="T617" s="333"/>
      <c r="U617" s="333"/>
      <c r="V617" s="333"/>
      <c r="W617" s="333"/>
      <c r="X617" s="333"/>
      <c r="Y617" s="333"/>
      <c r="Z617" s="333"/>
      <c r="AA617" s="333"/>
      <c r="AB617" s="333"/>
      <c r="AC617" s="333"/>
      <c r="AD617" s="333"/>
      <c r="AE617" s="333"/>
      <c r="AF617" s="333"/>
      <c r="AG617" s="333"/>
    </row>
    <row r="618" spans="8:33">
      <c r="H618" s="332"/>
      <c r="P618" s="333"/>
      <c r="Q618" s="333"/>
      <c r="R618" s="333"/>
      <c r="S618" s="333"/>
      <c r="T618" s="333"/>
      <c r="U618" s="333"/>
      <c r="V618" s="333"/>
      <c r="W618" s="333"/>
      <c r="X618" s="333"/>
      <c r="Y618" s="333"/>
      <c r="Z618" s="333"/>
      <c r="AA618" s="333"/>
      <c r="AB618" s="333"/>
      <c r="AC618" s="333"/>
      <c r="AD618" s="333"/>
      <c r="AE618" s="333"/>
      <c r="AF618" s="333"/>
      <c r="AG618" s="333"/>
    </row>
    <row r="619" spans="8:33">
      <c r="H619" s="332"/>
      <c r="P619" s="333"/>
      <c r="Q619" s="333"/>
      <c r="R619" s="333"/>
      <c r="S619" s="333"/>
      <c r="T619" s="333"/>
      <c r="U619" s="333"/>
      <c r="V619" s="333"/>
      <c r="W619" s="333"/>
      <c r="X619" s="333"/>
      <c r="Y619" s="333"/>
      <c r="Z619" s="333"/>
      <c r="AA619" s="333"/>
      <c r="AB619" s="333"/>
      <c r="AC619" s="333"/>
      <c r="AD619" s="333"/>
      <c r="AE619" s="333"/>
      <c r="AF619" s="333"/>
      <c r="AG619" s="333"/>
    </row>
    <row r="620" spans="8:33">
      <c r="H620" s="332"/>
      <c r="P620" s="333"/>
      <c r="Q620" s="333"/>
      <c r="R620" s="333"/>
      <c r="S620" s="333"/>
      <c r="T620" s="333"/>
      <c r="U620" s="333"/>
      <c r="V620" s="333"/>
      <c r="W620" s="333"/>
      <c r="X620" s="333"/>
      <c r="Y620" s="333"/>
      <c r="Z620" s="333"/>
      <c r="AA620" s="333"/>
      <c r="AB620" s="333"/>
      <c r="AC620" s="333"/>
      <c r="AD620" s="333"/>
      <c r="AE620" s="333"/>
      <c r="AF620" s="333"/>
      <c r="AG620" s="333"/>
    </row>
    <row r="621" spans="8:33">
      <c r="H621" s="332"/>
      <c r="P621" s="333"/>
      <c r="Q621" s="333"/>
      <c r="R621" s="333"/>
      <c r="S621" s="333"/>
      <c r="T621" s="333"/>
      <c r="U621" s="333"/>
      <c r="V621" s="333"/>
      <c r="W621" s="333"/>
      <c r="X621" s="333"/>
      <c r="Y621" s="333"/>
      <c r="Z621" s="333"/>
      <c r="AA621" s="333"/>
      <c r="AB621" s="333"/>
      <c r="AC621" s="333"/>
      <c r="AD621" s="333"/>
      <c r="AE621" s="333"/>
      <c r="AF621" s="333"/>
      <c r="AG621" s="333"/>
    </row>
    <row r="622" spans="8:33">
      <c r="H622" s="332"/>
      <c r="P622" s="333"/>
      <c r="Q622" s="333"/>
      <c r="R622" s="333"/>
      <c r="S622" s="333"/>
      <c r="T622" s="333"/>
      <c r="U622" s="333"/>
      <c r="V622" s="333"/>
      <c r="W622" s="333"/>
      <c r="X622" s="333"/>
      <c r="Y622" s="333"/>
      <c r="Z622" s="333"/>
      <c r="AA622" s="333"/>
      <c r="AB622" s="333"/>
      <c r="AC622" s="333"/>
      <c r="AD622" s="333"/>
      <c r="AE622" s="333"/>
      <c r="AF622" s="333"/>
      <c r="AG622" s="333"/>
    </row>
    <row r="623" spans="8:33">
      <c r="H623" s="332"/>
      <c r="P623" s="333"/>
      <c r="Q623" s="333"/>
      <c r="R623" s="333"/>
      <c r="S623" s="333"/>
      <c r="T623" s="333"/>
      <c r="U623" s="333"/>
      <c r="V623" s="333"/>
      <c r="W623" s="333"/>
      <c r="X623" s="333"/>
      <c r="Y623" s="333"/>
      <c r="Z623" s="333"/>
      <c r="AA623" s="333"/>
      <c r="AB623" s="333"/>
      <c r="AC623" s="333"/>
      <c r="AD623" s="333"/>
      <c r="AE623" s="333"/>
      <c r="AF623" s="333"/>
      <c r="AG623" s="333"/>
    </row>
    <row r="624" spans="8:33">
      <c r="H624" s="332"/>
      <c r="P624" s="333"/>
      <c r="Q624" s="333"/>
      <c r="R624" s="333"/>
      <c r="S624" s="333"/>
      <c r="T624" s="333"/>
      <c r="U624" s="333"/>
      <c r="V624" s="333"/>
      <c r="W624" s="333"/>
      <c r="X624" s="333"/>
      <c r="Y624" s="333"/>
      <c r="Z624" s="333"/>
      <c r="AA624" s="333"/>
      <c r="AB624" s="333"/>
      <c r="AC624" s="333"/>
      <c r="AD624" s="333"/>
      <c r="AE624" s="333"/>
      <c r="AF624" s="333"/>
      <c r="AG624" s="333"/>
    </row>
    <row r="625" spans="8:33">
      <c r="H625" s="332"/>
      <c r="P625" s="333"/>
      <c r="Q625" s="333"/>
      <c r="R625" s="333"/>
      <c r="S625" s="333"/>
      <c r="T625" s="333"/>
      <c r="U625" s="333"/>
      <c r="V625" s="333"/>
      <c r="W625" s="333"/>
      <c r="X625" s="333"/>
      <c r="Y625" s="333"/>
      <c r="Z625" s="333"/>
      <c r="AA625" s="333"/>
      <c r="AB625" s="333"/>
      <c r="AC625" s="333"/>
      <c r="AD625" s="333"/>
      <c r="AE625" s="333"/>
      <c r="AF625" s="333"/>
      <c r="AG625" s="333"/>
    </row>
    <row r="626" spans="8:33">
      <c r="H626" s="332"/>
      <c r="P626" s="333"/>
      <c r="Q626" s="333"/>
      <c r="R626" s="333"/>
      <c r="S626" s="333"/>
      <c r="T626" s="333"/>
      <c r="U626" s="333"/>
      <c r="V626" s="333"/>
      <c r="W626" s="333"/>
      <c r="X626" s="333"/>
      <c r="Y626" s="333"/>
      <c r="Z626" s="333"/>
      <c r="AA626" s="333"/>
      <c r="AB626" s="333"/>
      <c r="AC626" s="333"/>
      <c r="AD626" s="333"/>
      <c r="AE626" s="333"/>
      <c r="AF626" s="333"/>
      <c r="AG626" s="333"/>
    </row>
    <row r="627" spans="8:33">
      <c r="H627" s="332"/>
      <c r="P627" s="333"/>
      <c r="Q627" s="333"/>
      <c r="R627" s="333"/>
      <c r="S627" s="333"/>
      <c r="T627" s="333"/>
      <c r="U627" s="333"/>
      <c r="V627" s="333"/>
      <c r="W627" s="333"/>
      <c r="X627" s="333"/>
      <c r="Y627" s="333"/>
      <c r="Z627" s="333"/>
      <c r="AA627" s="333"/>
      <c r="AB627" s="333"/>
      <c r="AC627" s="333"/>
      <c r="AD627" s="333"/>
      <c r="AE627" s="333"/>
      <c r="AF627" s="333"/>
      <c r="AG627" s="333"/>
    </row>
    <row r="628" spans="8:33">
      <c r="H628" s="332"/>
      <c r="P628" s="333"/>
      <c r="Q628" s="333"/>
      <c r="R628" s="333"/>
      <c r="S628" s="333"/>
      <c r="T628" s="333"/>
      <c r="U628" s="333"/>
      <c r="V628" s="333"/>
      <c r="W628" s="333"/>
      <c r="X628" s="333"/>
      <c r="Y628" s="333"/>
      <c r="Z628" s="333"/>
      <c r="AA628" s="333"/>
      <c r="AB628" s="333"/>
      <c r="AC628" s="333"/>
      <c r="AD628" s="333"/>
      <c r="AE628" s="333"/>
      <c r="AF628" s="333"/>
      <c r="AG628" s="333"/>
    </row>
    <row r="629" spans="8:33">
      <c r="H629" s="332"/>
      <c r="P629" s="333"/>
      <c r="Q629" s="333"/>
      <c r="R629" s="333"/>
      <c r="S629" s="333"/>
      <c r="T629" s="333"/>
      <c r="U629" s="333"/>
      <c r="V629" s="333"/>
      <c r="W629" s="333"/>
      <c r="X629" s="333"/>
      <c r="Y629" s="333"/>
      <c r="Z629" s="333"/>
      <c r="AA629" s="333"/>
      <c r="AB629" s="333"/>
      <c r="AC629" s="333"/>
      <c r="AD629" s="333"/>
      <c r="AE629" s="333"/>
      <c r="AF629" s="333"/>
      <c r="AG629" s="333"/>
    </row>
    <row r="630" spans="8:33">
      <c r="H630" s="332"/>
      <c r="P630" s="333"/>
      <c r="Q630" s="333"/>
      <c r="R630" s="333"/>
      <c r="S630" s="333"/>
      <c r="T630" s="333"/>
      <c r="U630" s="333"/>
      <c r="V630" s="333"/>
      <c r="W630" s="333"/>
      <c r="X630" s="333"/>
      <c r="Y630" s="333"/>
      <c r="Z630" s="333"/>
      <c r="AA630" s="333"/>
      <c r="AB630" s="333"/>
      <c r="AC630" s="333"/>
      <c r="AD630" s="333"/>
      <c r="AE630" s="333"/>
      <c r="AF630" s="333"/>
      <c r="AG630" s="333"/>
    </row>
    <row r="631" spans="8:33">
      <c r="H631" s="332"/>
      <c r="P631" s="333"/>
      <c r="Q631" s="333"/>
      <c r="R631" s="333"/>
      <c r="S631" s="333"/>
      <c r="T631" s="333"/>
      <c r="U631" s="333"/>
      <c r="V631" s="333"/>
      <c r="W631" s="333"/>
      <c r="X631" s="333"/>
      <c r="Y631" s="333"/>
      <c r="Z631" s="333"/>
      <c r="AA631" s="333"/>
      <c r="AB631" s="333"/>
      <c r="AC631" s="333"/>
      <c r="AD631" s="333"/>
      <c r="AE631" s="333"/>
      <c r="AF631" s="333"/>
      <c r="AG631" s="333"/>
    </row>
    <row r="632" spans="8:33">
      <c r="H632" s="332"/>
      <c r="P632" s="333"/>
      <c r="Q632" s="333"/>
      <c r="R632" s="333"/>
      <c r="S632" s="333"/>
      <c r="T632" s="333"/>
      <c r="U632" s="333"/>
      <c r="V632" s="333"/>
      <c r="W632" s="333"/>
      <c r="X632" s="333"/>
      <c r="Y632" s="333"/>
      <c r="Z632" s="333"/>
      <c r="AA632" s="333"/>
      <c r="AB632" s="333"/>
      <c r="AC632" s="333"/>
      <c r="AD632" s="333"/>
      <c r="AE632" s="333"/>
      <c r="AF632" s="333"/>
      <c r="AG632" s="333"/>
    </row>
    <row r="633" spans="8:33">
      <c r="H633" s="332"/>
      <c r="P633" s="333"/>
      <c r="Q633" s="333"/>
      <c r="R633" s="333"/>
      <c r="S633" s="333"/>
      <c r="T633" s="333"/>
      <c r="U633" s="333"/>
      <c r="V633" s="333"/>
      <c r="W633" s="333"/>
      <c r="X633" s="333"/>
      <c r="Y633" s="333"/>
      <c r="Z633" s="333"/>
      <c r="AA633" s="333"/>
      <c r="AB633" s="333"/>
      <c r="AC633" s="333"/>
      <c r="AD633" s="333"/>
      <c r="AE633" s="333"/>
      <c r="AF633" s="333"/>
      <c r="AG633" s="333"/>
    </row>
    <row r="634" spans="8:33">
      <c r="H634" s="332"/>
      <c r="P634" s="333"/>
      <c r="Q634" s="333"/>
      <c r="R634" s="333"/>
      <c r="S634" s="333"/>
      <c r="T634" s="333"/>
      <c r="U634" s="333"/>
      <c r="V634" s="333"/>
      <c r="W634" s="333"/>
      <c r="X634" s="333"/>
      <c r="Y634" s="333"/>
      <c r="Z634" s="333"/>
      <c r="AA634" s="333"/>
      <c r="AB634" s="333"/>
      <c r="AC634" s="333"/>
      <c r="AD634" s="333"/>
      <c r="AE634" s="333"/>
      <c r="AF634" s="333"/>
      <c r="AG634" s="333"/>
    </row>
    <row r="635" spans="8:33">
      <c r="H635" s="332"/>
      <c r="P635" s="333"/>
      <c r="Q635" s="333"/>
      <c r="R635" s="333"/>
      <c r="S635" s="333"/>
      <c r="T635" s="333"/>
      <c r="U635" s="333"/>
      <c r="V635" s="333"/>
      <c r="W635" s="333"/>
      <c r="X635" s="333"/>
      <c r="Y635" s="333"/>
      <c r="Z635" s="333"/>
      <c r="AA635" s="333"/>
      <c r="AB635" s="333"/>
      <c r="AC635" s="333"/>
      <c r="AD635" s="333"/>
      <c r="AE635" s="333"/>
      <c r="AF635" s="333"/>
      <c r="AG635" s="333"/>
    </row>
    <row r="636" spans="8:33">
      <c r="H636" s="332"/>
      <c r="P636" s="333"/>
      <c r="Q636" s="333"/>
      <c r="R636" s="333"/>
      <c r="S636" s="333"/>
      <c r="T636" s="333"/>
      <c r="U636" s="333"/>
      <c r="V636" s="333"/>
      <c r="W636" s="333"/>
      <c r="X636" s="333"/>
      <c r="Y636" s="333"/>
      <c r="Z636" s="333"/>
      <c r="AA636" s="333"/>
      <c r="AB636" s="333"/>
      <c r="AC636" s="333"/>
      <c r="AD636" s="333"/>
      <c r="AE636" s="333"/>
      <c r="AF636" s="333"/>
      <c r="AG636" s="333"/>
    </row>
    <row r="637" spans="8:33">
      <c r="H637" s="332"/>
      <c r="P637" s="333"/>
      <c r="Q637" s="333"/>
      <c r="R637" s="333"/>
      <c r="S637" s="333"/>
      <c r="T637" s="333"/>
      <c r="U637" s="333"/>
      <c r="V637" s="333"/>
      <c r="W637" s="333"/>
      <c r="X637" s="333"/>
      <c r="Y637" s="333"/>
      <c r="Z637" s="333"/>
      <c r="AA637" s="333"/>
      <c r="AB637" s="333"/>
      <c r="AC637" s="333"/>
      <c r="AD637" s="333"/>
      <c r="AE637" s="333"/>
      <c r="AF637" s="333"/>
      <c r="AG637" s="333"/>
    </row>
    <row r="638" spans="8:33">
      <c r="H638" s="332"/>
      <c r="P638" s="333"/>
      <c r="Q638" s="333"/>
      <c r="R638" s="333"/>
      <c r="S638" s="333"/>
      <c r="T638" s="333"/>
      <c r="U638" s="333"/>
      <c r="V638" s="333"/>
      <c r="W638" s="333"/>
      <c r="X638" s="333"/>
      <c r="Y638" s="333"/>
      <c r="Z638" s="333"/>
      <c r="AA638" s="333"/>
      <c r="AB638" s="333"/>
      <c r="AC638" s="333"/>
      <c r="AD638" s="333"/>
      <c r="AE638" s="333"/>
      <c r="AF638" s="333"/>
      <c r="AG638" s="333"/>
    </row>
    <row r="639" spans="8:33">
      <c r="H639" s="332"/>
      <c r="P639" s="333"/>
      <c r="Q639" s="333"/>
      <c r="R639" s="333"/>
      <c r="S639" s="333"/>
      <c r="T639" s="333"/>
      <c r="U639" s="333"/>
      <c r="V639" s="333"/>
      <c r="W639" s="333"/>
      <c r="X639" s="333"/>
      <c r="Y639" s="333"/>
      <c r="Z639" s="333"/>
      <c r="AA639" s="333"/>
      <c r="AB639" s="333"/>
      <c r="AC639" s="333"/>
      <c r="AD639" s="333"/>
      <c r="AE639" s="333"/>
      <c r="AF639" s="333"/>
      <c r="AG639" s="333"/>
    </row>
    <row r="640" spans="8:33">
      <c r="H640" s="332"/>
      <c r="P640" s="333"/>
      <c r="Q640" s="333"/>
      <c r="R640" s="333"/>
      <c r="S640" s="333"/>
      <c r="T640" s="333"/>
      <c r="U640" s="333"/>
      <c r="V640" s="333"/>
      <c r="W640" s="333"/>
      <c r="X640" s="333"/>
      <c r="Y640" s="333"/>
      <c r="Z640" s="333"/>
      <c r="AA640" s="333"/>
      <c r="AB640" s="333"/>
      <c r="AC640" s="333"/>
      <c r="AD640" s="333"/>
      <c r="AE640" s="333"/>
      <c r="AF640" s="333"/>
      <c r="AG640" s="333"/>
    </row>
    <row r="641" spans="8:33">
      <c r="H641" s="332"/>
      <c r="P641" s="333"/>
      <c r="Q641" s="333"/>
      <c r="R641" s="333"/>
      <c r="S641" s="333"/>
      <c r="T641" s="333"/>
      <c r="U641" s="333"/>
      <c r="V641" s="333"/>
      <c r="W641" s="333"/>
      <c r="X641" s="333"/>
      <c r="Y641" s="333"/>
      <c r="Z641" s="333"/>
      <c r="AA641" s="333"/>
      <c r="AB641" s="333"/>
      <c r="AC641" s="333"/>
      <c r="AD641" s="333"/>
      <c r="AE641" s="333"/>
      <c r="AF641" s="333"/>
      <c r="AG641" s="333"/>
    </row>
    <row r="642" spans="8:33">
      <c r="H642" s="332"/>
      <c r="P642" s="333"/>
      <c r="Q642" s="333"/>
      <c r="R642" s="333"/>
      <c r="S642" s="333"/>
      <c r="T642" s="333"/>
      <c r="U642" s="333"/>
      <c r="V642" s="333"/>
      <c r="W642" s="333"/>
      <c r="X642" s="333"/>
      <c r="Y642" s="333"/>
      <c r="Z642" s="333"/>
      <c r="AA642" s="333"/>
      <c r="AB642" s="333"/>
      <c r="AC642" s="333"/>
      <c r="AD642" s="333"/>
      <c r="AE642" s="333"/>
      <c r="AF642" s="333"/>
      <c r="AG642" s="333"/>
    </row>
    <row r="643" spans="8:33">
      <c r="H643" s="332"/>
      <c r="P643" s="333"/>
      <c r="Q643" s="333"/>
      <c r="R643" s="333"/>
      <c r="S643" s="333"/>
      <c r="T643" s="333"/>
      <c r="U643" s="333"/>
      <c r="V643" s="333"/>
      <c r="W643" s="333"/>
      <c r="X643" s="333"/>
      <c r="Y643" s="333"/>
      <c r="Z643" s="333"/>
      <c r="AA643" s="333"/>
      <c r="AB643" s="333"/>
      <c r="AC643" s="333"/>
      <c r="AD643" s="333"/>
      <c r="AE643" s="333"/>
      <c r="AF643" s="333"/>
      <c r="AG643" s="333"/>
    </row>
    <row r="644" spans="8:33">
      <c r="H644" s="332"/>
      <c r="P644" s="333"/>
      <c r="Q644" s="333"/>
      <c r="R644" s="333"/>
      <c r="S644" s="333"/>
      <c r="T644" s="333"/>
      <c r="U644" s="333"/>
      <c r="V644" s="333"/>
      <c r="W644" s="333"/>
      <c r="X644" s="333"/>
      <c r="Y644" s="333"/>
      <c r="Z644" s="333"/>
      <c r="AA644" s="333"/>
      <c r="AB644" s="333"/>
      <c r="AC644" s="333"/>
      <c r="AD644" s="333"/>
      <c r="AE644" s="333"/>
      <c r="AF644" s="333"/>
      <c r="AG644" s="333"/>
    </row>
    <row r="645" spans="8:33">
      <c r="H645" s="332"/>
      <c r="P645" s="333"/>
      <c r="Q645" s="333"/>
      <c r="R645" s="333"/>
      <c r="S645" s="333"/>
      <c r="T645" s="333"/>
      <c r="U645" s="333"/>
      <c r="V645" s="333"/>
      <c r="W645" s="333"/>
      <c r="X645" s="333"/>
      <c r="Y645" s="333"/>
      <c r="Z645" s="333"/>
      <c r="AA645" s="333"/>
      <c r="AB645" s="333"/>
      <c r="AC645" s="333"/>
      <c r="AD645" s="333"/>
      <c r="AE645" s="333"/>
      <c r="AF645" s="333"/>
      <c r="AG645" s="333"/>
    </row>
    <row r="646" spans="8:33">
      <c r="H646" s="332"/>
      <c r="P646" s="333"/>
      <c r="Q646" s="333"/>
      <c r="R646" s="333"/>
      <c r="S646" s="333"/>
      <c r="T646" s="333"/>
      <c r="U646" s="333"/>
      <c r="V646" s="333"/>
      <c r="W646" s="333"/>
      <c r="X646" s="333"/>
      <c r="Y646" s="333"/>
      <c r="Z646" s="333"/>
      <c r="AA646" s="333"/>
      <c r="AB646" s="333"/>
      <c r="AC646" s="333"/>
      <c r="AD646" s="333"/>
      <c r="AE646" s="333"/>
      <c r="AF646" s="333"/>
      <c r="AG646" s="333"/>
    </row>
    <row r="647" spans="8:33">
      <c r="H647" s="332"/>
      <c r="P647" s="333"/>
      <c r="Q647" s="333"/>
      <c r="R647" s="333"/>
      <c r="S647" s="333"/>
      <c r="T647" s="333"/>
      <c r="U647" s="333"/>
      <c r="V647" s="333"/>
      <c r="W647" s="333"/>
      <c r="X647" s="333"/>
      <c r="Y647" s="333"/>
      <c r="Z647" s="333"/>
      <c r="AA647" s="333"/>
      <c r="AB647" s="333"/>
      <c r="AC647" s="333"/>
      <c r="AD647" s="333"/>
      <c r="AE647" s="333"/>
      <c r="AF647" s="333"/>
      <c r="AG647" s="333"/>
    </row>
    <row r="648" spans="8:33">
      <c r="H648" s="332"/>
      <c r="P648" s="333"/>
      <c r="Q648" s="333"/>
      <c r="R648" s="333"/>
      <c r="S648" s="333"/>
      <c r="T648" s="333"/>
      <c r="U648" s="333"/>
      <c r="V648" s="333"/>
      <c r="W648" s="333"/>
      <c r="X648" s="333"/>
      <c r="Y648" s="333"/>
      <c r="Z648" s="333"/>
      <c r="AA648" s="333"/>
      <c r="AB648" s="333"/>
      <c r="AC648" s="333"/>
      <c r="AD648" s="333"/>
      <c r="AE648" s="333"/>
      <c r="AF648" s="333"/>
      <c r="AG648" s="333"/>
    </row>
    <row r="649" spans="8:33">
      <c r="H649" s="332"/>
      <c r="P649" s="333"/>
      <c r="Q649" s="333"/>
      <c r="R649" s="333"/>
      <c r="S649" s="333"/>
      <c r="T649" s="333"/>
      <c r="U649" s="333"/>
      <c r="V649" s="333"/>
      <c r="W649" s="333"/>
      <c r="X649" s="333"/>
      <c r="Y649" s="333"/>
      <c r="Z649" s="333"/>
      <c r="AA649" s="333"/>
      <c r="AB649" s="333"/>
      <c r="AC649" s="333"/>
      <c r="AD649" s="333"/>
      <c r="AE649" s="333"/>
      <c r="AF649" s="333"/>
      <c r="AG649" s="333"/>
    </row>
    <row r="650" spans="8:33">
      <c r="H650" s="332"/>
      <c r="P650" s="333"/>
      <c r="Q650" s="333"/>
      <c r="R650" s="333"/>
      <c r="S650" s="333"/>
      <c r="T650" s="333"/>
      <c r="U650" s="333"/>
      <c r="V650" s="333"/>
      <c r="W650" s="333"/>
      <c r="X650" s="333"/>
      <c r="Y650" s="333"/>
      <c r="Z650" s="333"/>
      <c r="AA650" s="333"/>
      <c r="AB650" s="333"/>
      <c r="AC650" s="333"/>
      <c r="AD650" s="333"/>
      <c r="AE650" s="333"/>
      <c r="AF650" s="333"/>
      <c r="AG650" s="333"/>
    </row>
    <row r="651" spans="8:33">
      <c r="H651" s="332"/>
      <c r="P651" s="333"/>
      <c r="Q651" s="333"/>
      <c r="R651" s="333"/>
      <c r="S651" s="333"/>
      <c r="T651" s="333"/>
      <c r="U651" s="333"/>
      <c r="V651" s="333"/>
      <c r="W651" s="333"/>
      <c r="X651" s="333"/>
      <c r="Y651" s="333"/>
      <c r="Z651" s="333"/>
      <c r="AA651" s="333"/>
      <c r="AB651" s="333"/>
      <c r="AC651" s="333"/>
      <c r="AD651" s="333"/>
      <c r="AE651" s="333"/>
      <c r="AF651" s="333"/>
      <c r="AG651" s="333"/>
    </row>
    <row r="652" spans="8:33">
      <c r="H652" s="332"/>
      <c r="P652" s="333"/>
      <c r="Q652" s="333"/>
      <c r="R652" s="333"/>
      <c r="S652" s="333"/>
      <c r="T652" s="333"/>
      <c r="U652" s="333"/>
      <c r="V652" s="333"/>
      <c r="W652" s="333"/>
      <c r="X652" s="333"/>
      <c r="Y652" s="333"/>
      <c r="Z652" s="333"/>
      <c r="AA652" s="333"/>
      <c r="AB652" s="333"/>
      <c r="AC652" s="333"/>
      <c r="AD652" s="333"/>
      <c r="AE652" s="333"/>
      <c r="AF652" s="333"/>
      <c r="AG652" s="333"/>
    </row>
    <row r="653" spans="8:33">
      <c r="H653" s="332"/>
      <c r="P653" s="333"/>
      <c r="Q653" s="333"/>
      <c r="R653" s="333"/>
      <c r="S653" s="333"/>
      <c r="T653" s="333"/>
      <c r="U653" s="333"/>
      <c r="V653" s="333"/>
      <c r="W653" s="333"/>
      <c r="X653" s="333"/>
      <c r="Y653" s="333"/>
      <c r="Z653" s="333"/>
      <c r="AA653" s="333"/>
      <c r="AB653" s="333"/>
      <c r="AC653" s="333"/>
      <c r="AD653" s="333"/>
      <c r="AE653" s="333"/>
      <c r="AF653" s="333"/>
      <c r="AG653" s="333"/>
    </row>
    <row r="654" spans="8:33">
      <c r="H654" s="332"/>
      <c r="P654" s="333"/>
      <c r="Q654" s="333"/>
      <c r="R654" s="333"/>
      <c r="S654" s="333"/>
      <c r="T654" s="333"/>
      <c r="U654" s="333"/>
      <c r="V654" s="333"/>
      <c r="W654" s="333"/>
      <c r="X654" s="333"/>
      <c r="Y654" s="333"/>
      <c r="Z654" s="333"/>
      <c r="AA654" s="333"/>
      <c r="AB654" s="333"/>
      <c r="AC654" s="333"/>
      <c r="AD654" s="333"/>
      <c r="AE654" s="333"/>
      <c r="AF654" s="333"/>
      <c r="AG654" s="333"/>
    </row>
    <row r="655" spans="8:33">
      <c r="H655" s="332"/>
      <c r="P655" s="333"/>
      <c r="Q655" s="333"/>
      <c r="R655" s="333"/>
      <c r="S655" s="333"/>
      <c r="T655" s="333"/>
      <c r="U655" s="333"/>
      <c r="V655" s="333"/>
      <c r="W655" s="333"/>
      <c r="X655" s="333"/>
      <c r="Y655" s="333"/>
      <c r="Z655" s="333"/>
      <c r="AA655" s="333"/>
      <c r="AB655" s="333"/>
      <c r="AC655" s="333"/>
      <c r="AD655" s="333"/>
      <c r="AE655" s="333"/>
      <c r="AF655" s="333"/>
      <c r="AG655" s="333"/>
    </row>
    <row r="656" spans="8:33">
      <c r="H656" s="332"/>
      <c r="P656" s="333"/>
      <c r="Q656" s="333"/>
      <c r="R656" s="333"/>
      <c r="S656" s="333"/>
      <c r="T656" s="333"/>
      <c r="U656" s="333"/>
      <c r="V656" s="333"/>
      <c r="W656" s="333"/>
      <c r="X656" s="333"/>
      <c r="Y656" s="333"/>
      <c r="Z656" s="333"/>
      <c r="AA656" s="333"/>
      <c r="AB656" s="333"/>
      <c r="AC656" s="333"/>
      <c r="AD656" s="333"/>
      <c r="AE656" s="333"/>
      <c r="AF656" s="333"/>
      <c r="AG656" s="333"/>
    </row>
    <row r="657" spans="8:33">
      <c r="H657" s="332"/>
      <c r="P657" s="333"/>
      <c r="Q657" s="333"/>
      <c r="R657" s="333"/>
      <c r="S657" s="333"/>
      <c r="T657" s="333"/>
      <c r="U657" s="333"/>
      <c r="V657" s="333"/>
      <c r="W657" s="333"/>
      <c r="X657" s="333"/>
      <c r="Y657" s="333"/>
      <c r="Z657" s="333"/>
      <c r="AA657" s="333"/>
      <c r="AB657" s="333"/>
      <c r="AC657" s="333"/>
      <c r="AD657" s="333"/>
      <c r="AE657" s="333"/>
      <c r="AF657" s="333"/>
      <c r="AG657" s="333"/>
    </row>
    <row r="658" spans="8:33">
      <c r="H658" s="332"/>
      <c r="P658" s="333"/>
      <c r="Q658" s="333"/>
      <c r="R658" s="333"/>
      <c r="S658" s="333"/>
      <c r="T658" s="333"/>
      <c r="U658" s="333"/>
      <c r="V658" s="333"/>
      <c r="W658" s="333"/>
      <c r="X658" s="333"/>
      <c r="Y658" s="333"/>
      <c r="Z658" s="333"/>
      <c r="AA658" s="333"/>
      <c r="AB658" s="333"/>
      <c r="AC658" s="333"/>
      <c r="AD658" s="333"/>
      <c r="AE658" s="333"/>
      <c r="AF658" s="333"/>
      <c r="AG658" s="333"/>
    </row>
    <row r="659" spans="8:33">
      <c r="H659" s="332"/>
      <c r="P659" s="333"/>
      <c r="Q659" s="333"/>
      <c r="R659" s="333"/>
      <c r="S659" s="333"/>
      <c r="T659" s="333"/>
      <c r="U659" s="333"/>
      <c r="V659" s="333"/>
      <c r="W659" s="333"/>
      <c r="X659" s="333"/>
      <c r="Y659" s="333"/>
      <c r="Z659" s="333"/>
      <c r="AA659" s="333"/>
      <c r="AB659" s="333"/>
      <c r="AC659" s="333"/>
      <c r="AD659" s="333"/>
      <c r="AE659" s="333"/>
      <c r="AF659" s="333"/>
      <c r="AG659" s="333"/>
    </row>
    <row r="660" spans="8:33">
      <c r="H660" s="332"/>
      <c r="P660" s="333"/>
      <c r="Q660" s="333"/>
      <c r="R660" s="333"/>
      <c r="S660" s="333"/>
      <c r="T660" s="333"/>
      <c r="U660" s="333"/>
      <c r="V660" s="333"/>
      <c r="W660" s="333"/>
      <c r="X660" s="333"/>
      <c r="Y660" s="333"/>
      <c r="Z660" s="333"/>
      <c r="AA660" s="333"/>
      <c r="AB660" s="333"/>
      <c r="AC660" s="333"/>
      <c r="AD660" s="333"/>
      <c r="AE660" s="333"/>
      <c r="AF660" s="333"/>
      <c r="AG660" s="333"/>
    </row>
    <row r="661" spans="8:33">
      <c r="H661" s="332"/>
      <c r="P661" s="333"/>
      <c r="Q661" s="333"/>
      <c r="R661" s="333"/>
      <c r="S661" s="333"/>
      <c r="T661" s="333"/>
      <c r="U661" s="333"/>
      <c r="V661" s="333"/>
      <c r="W661" s="333"/>
      <c r="X661" s="333"/>
      <c r="Y661" s="333"/>
      <c r="Z661" s="333"/>
      <c r="AA661" s="333"/>
      <c r="AB661" s="333"/>
      <c r="AC661" s="333"/>
      <c r="AD661" s="333"/>
      <c r="AE661" s="333"/>
      <c r="AF661" s="333"/>
      <c r="AG661" s="333"/>
    </row>
    <row r="662" spans="8:33">
      <c r="H662" s="332"/>
      <c r="P662" s="333"/>
      <c r="Q662" s="333"/>
      <c r="R662" s="333"/>
      <c r="S662" s="333"/>
      <c r="T662" s="333"/>
      <c r="U662" s="333"/>
      <c r="V662" s="333"/>
      <c r="W662" s="333"/>
      <c r="X662" s="333"/>
      <c r="Y662" s="333"/>
      <c r="Z662" s="333"/>
      <c r="AA662" s="333"/>
      <c r="AB662" s="333"/>
      <c r="AC662" s="333"/>
      <c r="AD662" s="333"/>
      <c r="AE662" s="333"/>
      <c r="AF662" s="333"/>
      <c r="AG662" s="333"/>
    </row>
    <row r="663" spans="8:33">
      <c r="H663" s="332"/>
      <c r="P663" s="333"/>
      <c r="Q663" s="333"/>
      <c r="R663" s="333"/>
      <c r="S663" s="333"/>
      <c r="T663" s="333"/>
      <c r="U663" s="333"/>
      <c r="V663" s="333"/>
      <c r="W663" s="333"/>
      <c r="X663" s="333"/>
      <c r="Y663" s="333"/>
      <c r="Z663" s="333"/>
      <c r="AA663" s="333"/>
      <c r="AB663" s="333"/>
      <c r="AC663" s="333"/>
      <c r="AD663" s="333"/>
      <c r="AE663" s="333"/>
      <c r="AF663" s="333"/>
      <c r="AG663" s="333"/>
    </row>
    <row r="664" spans="8:33">
      <c r="H664" s="332"/>
      <c r="P664" s="333"/>
      <c r="Q664" s="333"/>
      <c r="R664" s="333"/>
      <c r="S664" s="333"/>
      <c r="T664" s="333"/>
      <c r="U664" s="333"/>
      <c r="V664" s="333"/>
      <c r="W664" s="333"/>
      <c r="X664" s="333"/>
      <c r="Y664" s="333"/>
      <c r="Z664" s="333"/>
      <c r="AA664" s="333"/>
      <c r="AB664" s="333"/>
      <c r="AC664" s="333"/>
      <c r="AD664" s="333"/>
      <c r="AE664" s="333"/>
      <c r="AF664" s="333"/>
      <c r="AG664" s="333"/>
    </row>
    <row r="665" spans="8:33">
      <c r="H665" s="332"/>
      <c r="P665" s="333"/>
      <c r="Q665" s="333"/>
      <c r="R665" s="333"/>
      <c r="S665" s="333"/>
      <c r="T665" s="333"/>
      <c r="U665" s="333"/>
      <c r="V665" s="333"/>
      <c r="W665" s="333"/>
      <c r="X665" s="333"/>
      <c r="Y665" s="333"/>
      <c r="Z665" s="333"/>
      <c r="AA665" s="333"/>
      <c r="AB665" s="333"/>
      <c r="AC665" s="333"/>
      <c r="AD665" s="333"/>
      <c r="AE665" s="333"/>
      <c r="AF665" s="333"/>
      <c r="AG665" s="333"/>
    </row>
    <row r="666" spans="8:33">
      <c r="H666" s="332"/>
      <c r="P666" s="333"/>
      <c r="Q666" s="333"/>
      <c r="R666" s="333"/>
      <c r="S666" s="333"/>
      <c r="T666" s="333"/>
      <c r="U666" s="333"/>
      <c r="V666" s="333"/>
      <c r="W666" s="333"/>
      <c r="X666" s="333"/>
      <c r="Y666" s="333"/>
      <c r="Z666" s="333"/>
      <c r="AA666" s="333"/>
      <c r="AB666" s="333"/>
      <c r="AC666" s="333"/>
      <c r="AD666" s="333"/>
      <c r="AE666" s="333"/>
      <c r="AF666" s="333"/>
      <c r="AG666" s="333"/>
    </row>
    <row r="667" spans="8:33">
      <c r="H667" s="332"/>
      <c r="P667" s="333"/>
      <c r="Q667" s="333"/>
      <c r="R667" s="333"/>
      <c r="S667" s="333"/>
      <c r="T667" s="333"/>
      <c r="U667" s="333"/>
      <c r="V667" s="333"/>
      <c r="W667" s="333"/>
      <c r="X667" s="333"/>
      <c r="Y667" s="333"/>
      <c r="Z667" s="333"/>
      <c r="AA667" s="333"/>
      <c r="AB667" s="333"/>
      <c r="AC667" s="333"/>
      <c r="AD667" s="333"/>
      <c r="AE667" s="333"/>
      <c r="AF667" s="333"/>
      <c r="AG667" s="333"/>
    </row>
    <row r="668" spans="8:33">
      <c r="H668" s="332"/>
      <c r="P668" s="333"/>
      <c r="Q668" s="333"/>
      <c r="R668" s="333"/>
      <c r="S668" s="333"/>
      <c r="T668" s="333"/>
      <c r="U668" s="333"/>
      <c r="V668" s="333"/>
      <c r="W668" s="333"/>
      <c r="X668" s="333"/>
      <c r="Y668" s="333"/>
      <c r="Z668" s="333"/>
      <c r="AA668" s="333"/>
      <c r="AB668" s="333"/>
      <c r="AC668" s="333"/>
      <c r="AD668" s="333"/>
      <c r="AE668" s="333"/>
      <c r="AF668" s="333"/>
      <c r="AG668" s="333"/>
    </row>
    <row r="669" spans="8:33">
      <c r="H669" s="332"/>
      <c r="P669" s="333"/>
      <c r="Q669" s="333"/>
      <c r="R669" s="333"/>
      <c r="S669" s="333"/>
      <c r="T669" s="333"/>
      <c r="U669" s="333"/>
      <c r="V669" s="333"/>
      <c r="W669" s="333"/>
      <c r="X669" s="333"/>
      <c r="Y669" s="333"/>
      <c r="Z669" s="333"/>
      <c r="AA669" s="333"/>
      <c r="AB669" s="333"/>
      <c r="AC669" s="333"/>
      <c r="AD669" s="333"/>
      <c r="AE669" s="333"/>
      <c r="AF669" s="333"/>
      <c r="AG669" s="333"/>
    </row>
    <row r="670" spans="8:33">
      <c r="H670" s="332"/>
      <c r="P670" s="333"/>
      <c r="Q670" s="333"/>
      <c r="R670" s="333"/>
      <c r="S670" s="333"/>
      <c r="T670" s="333"/>
      <c r="U670" s="333"/>
      <c r="V670" s="333"/>
      <c r="W670" s="333"/>
      <c r="X670" s="333"/>
      <c r="Y670" s="333"/>
      <c r="Z670" s="333"/>
      <c r="AA670" s="333"/>
      <c r="AB670" s="333"/>
      <c r="AC670" s="333"/>
      <c r="AD670" s="333"/>
      <c r="AE670" s="333"/>
      <c r="AF670" s="333"/>
      <c r="AG670" s="333"/>
    </row>
    <row r="671" spans="8:33">
      <c r="H671" s="332"/>
      <c r="P671" s="333"/>
      <c r="Q671" s="333"/>
      <c r="R671" s="333"/>
      <c r="S671" s="333"/>
      <c r="T671" s="333"/>
      <c r="U671" s="333"/>
      <c r="V671" s="333"/>
      <c r="W671" s="333"/>
      <c r="X671" s="333"/>
      <c r="Y671" s="333"/>
      <c r="Z671" s="333"/>
      <c r="AA671" s="333"/>
      <c r="AB671" s="333"/>
      <c r="AC671" s="333"/>
      <c r="AD671" s="333"/>
      <c r="AE671" s="333"/>
      <c r="AF671" s="333"/>
      <c r="AG671" s="333"/>
    </row>
    <row r="672" spans="8:33">
      <c r="H672" s="332"/>
      <c r="P672" s="333"/>
      <c r="Q672" s="333"/>
      <c r="R672" s="333"/>
      <c r="S672" s="333"/>
      <c r="T672" s="333"/>
      <c r="U672" s="333"/>
      <c r="V672" s="333"/>
      <c r="W672" s="333"/>
      <c r="X672" s="333"/>
      <c r="Y672" s="333"/>
      <c r="Z672" s="333"/>
      <c r="AA672" s="333"/>
      <c r="AB672" s="333"/>
      <c r="AC672" s="333"/>
      <c r="AD672" s="333"/>
      <c r="AE672" s="333"/>
      <c r="AF672" s="333"/>
      <c r="AG672" s="333"/>
    </row>
    <row r="673" spans="8:33">
      <c r="H673" s="332"/>
      <c r="P673" s="333"/>
      <c r="Q673" s="333"/>
      <c r="R673" s="333"/>
      <c r="S673" s="333"/>
      <c r="T673" s="333"/>
      <c r="U673" s="333"/>
      <c r="V673" s="333"/>
      <c r="W673" s="333"/>
      <c r="X673" s="333"/>
      <c r="Y673" s="333"/>
      <c r="Z673" s="333"/>
      <c r="AA673" s="333"/>
      <c r="AB673" s="333"/>
      <c r="AC673" s="333"/>
      <c r="AD673" s="333"/>
      <c r="AE673" s="333"/>
      <c r="AF673" s="333"/>
      <c r="AG673" s="333"/>
    </row>
    <row r="674" spans="8:33">
      <c r="H674" s="332"/>
      <c r="P674" s="333"/>
      <c r="Q674" s="333"/>
      <c r="R674" s="333"/>
      <c r="S674" s="333"/>
      <c r="T674" s="333"/>
      <c r="U674" s="333"/>
      <c r="V674" s="333"/>
      <c r="W674" s="333"/>
      <c r="X674" s="333"/>
      <c r="Y674" s="333"/>
      <c r="Z674" s="333"/>
      <c r="AA674" s="333"/>
      <c r="AB674" s="333"/>
      <c r="AC674" s="333"/>
      <c r="AD674" s="333"/>
      <c r="AE674" s="333"/>
      <c r="AF674" s="333"/>
      <c r="AG674" s="333"/>
    </row>
    <row r="675" spans="8:33">
      <c r="H675" s="332"/>
      <c r="P675" s="333"/>
      <c r="Q675" s="333"/>
      <c r="R675" s="333"/>
      <c r="S675" s="333"/>
      <c r="T675" s="333"/>
      <c r="U675" s="333"/>
      <c r="V675" s="333"/>
      <c r="W675" s="333"/>
      <c r="X675" s="333"/>
      <c r="Y675" s="333"/>
      <c r="Z675" s="333"/>
      <c r="AA675" s="333"/>
      <c r="AB675" s="333"/>
      <c r="AC675" s="333"/>
      <c r="AD675" s="333"/>
      <c r="AE675" s="333"/>
      <c r="AF675" s="333"/>
      <c r="AG675" s="333"/>
    </row>
    <row r="676" spans="8:33">
      <c r="H676" s="332"/>
      <c r="P676" s="333"/>
      <c r="Q676" s="333"/>
      <c r="R676" s="333"/>
      <c r="S676" s="333"/>
      <c r="T676" s="333"/>
      <c r="U676" s="333"/>
      <c r="V676" s="333"/>
      <c r="W676" s="333"/>
      <c r="X676" s="333"/>
      <c r="Y676" s="333"/>
      <c r="Z676" s="333"/>
      <c r="AA676" s="333"/>
      <c r="AB676" s="333"/>
      <c r="AC676" s="333"/>
      <c r="AD676" s="333"/>
      <c r="AE676" s="333"/>
      <c r="AF676" s="333"/>
      <c r="AG676" s="333"/>
    </row>
    <row r="677" spans="8:33">
      <c r="H677" s="390"/>
      <c r="P677" s="391"/>
      <c r="Q677" s="391"/>
      <c r="R677" s="391"/>
      <c r="S677" s="391"/>
      <c r="T677" s="391"/>
      <c r="U677" s="391"/>
      <c r="V677" s="391"/>
      <c r="W677" s="391"/>
      <c r="X677" s="391"/>
      <c r="Y677" s="391"/>
      <c r="Z677" s="391"/>
      <c r="AA677" s="391"/>
      <c r="AB677" s="391"/>
      <c r="AC677" s="391"/>
      <c r="AD677" s="391"/>
      <c r="AE677" s="391"/>
      <c r="AF677" s="391"/>
      <c r="AG677" s="391"/>
    </row>
    <row r="678" spans="8:33">
      <c r="H678" s="390"/>
      <c r="P678" s="391"/>
      <c r="Q678" s="391"/>
      <c r="R678" s="391"/>
      <c r="S678" s="391"/>
      <c r="T678" s="391"/>
      <c r="U678" s="391"/>
      <c r="V678" s="391"/>
      <c r="W678" s="391"/>
      <c r="X678" s="391"/>
      <c r="Y678" s="391"/>
      <c r="Z678" s="391"/>
      <c r="AA678" s="391"/>
      <c r="AB678" s="391"/>
      <c r="AC678" s="391"/>
      <c r="AD678" s="391"/>
      <c r="AE678" s="391"/>
      <c r="AF678" s="391"/>
      <c r="AG678" s="391"/>
    </row>
  </sheetData>
  <mergeCells count="3">
    <mergeCell ref="A1:F1"/>
    <mergeCell ref="I1:N1"/>
    <mergeCell ref="P2:Q2"/>
  </mergeCells>
  <conditionalFormatting sqref="E24:E165 A1:A47 A49 I1:I35 I37:I109 M169:M170 M157:M167 M1:M155 E1:E22 E168:E209 A51:A291 I111:I174 A293 A295:A324 A326:A415 A417">
    <cfRule type="expression" dxfId="62" priority="11">
      <formula>COUNTIF(A:A,A1)&gt;1</formula>
    </cfRule>
  </conditionalFormatting>
  <conditionalFormatting sqref="D1:D533">
    <cfRule type="notContainsBlanks" dxfId="61" priority="12">
      <formula>LEN(TRIM(D1))&gt;0</formula>
    </cfRule>
  </conditionalFormatting>
  <conditionalFormatting sqref="L1:L1048576">
    <cfRule type="cellIs" dxfId="60" priority="10" operator="greaterThan">
      <formula>0</formula>
    </cfRule>
  </conditionalFormatting>
  <conditionalFormatting sqref="M177:M1048576 M174:M175 M1:M172">
    <cfRule type="duplicateValues" dxfId="59" priority="15"/>
  </conditionalFormatting>
  <conditionalFormatting sqref="M1:M171">
    <cfRule type="duplicateValues" dxfId="58" priority="16"/>
    <cfRule type="duplicateValues" dxfId="57" priority="17"/>
    <cfRule type="duplicateValues" dxfId="56" priority="18"/>
  </conditionalFormatting>
  <conditionalFormatting sqref="M1:M172">
    <cfRule type="duplicateValues" dxfId="55" priority="19"/>
  </conditionalFormatting>
  <conditionalFormatting sqref="M177:M1048576 M1:M175">
    <cfRule type="duplicateValues" dxfId="54" priority="7"/>
    <cfRule type="duplicateValues" dxfId="53" priority="9"/>
  </conditionalFormatting>
  <conditionalFormatting sqref="A417:A1048576 A1:A324 A326:A415">
    <cfRule type="duplicateValues" dxfId="52" priority="4"/>
  </conditionalFormatting>
  <conditionalFormatting sqref="A417:A1048576 A297:A324 A326:A415">
    <cfRule type="duplicateValues" dxfId="51" priority="763"/>
  </conditionalFormatting>
  <conditionalFormatting sqref="E1:E1048576">
    <cfRule type="duplicateValues" dxfId="50" priority="1"/>
    <cfRule type="duplicateValues" dxfId="49" priority="2"/>
  </conditionalFormatting>
  <conditionalFormatting sqref="E319:E1048576 E267:E317 E1:E264">
    <cfRule type="duplicateValues" dxfId="48" priority="6214"/>
  </conditionalFormatting>
  <conditionalFormatting sqref="E319:E1048576 E267:E317 E1:E22 E24:E264">
    <cfRule type="duplicateValues" dxfId="47" priority="6219"/>
  </conditionalFormatting>
  <conditionalFormatting sqref="E319:E1048576 E1:E317">
    <cfRule type="duplicateValues" dxfId="46" priority="6225"/>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0741E-AB47-49A7-BFEA-E02090C1842A}">
  <sheetPr codeName="Sheet3">
    <tabColor rgb="FFFFFF00"/>
    <outlinePr summaryBelow="0" summaryRight="0"/>
  </sheetPr>
  <dimension ref="A1:H1088"/>
  <sheetViews>
    <sheetView topLeftCell="A37" workbookViewId="0">
      <selection activeCell="A37" sqref="A1:XFD1048576"/>
    </sheetView>
  </sheetViews>
  <sheetFormatPr defaultColWidth="14.42578125" defaultRowHeight="15" customHeight="1"/>
  <cols>
    <col min="1" max="1" width="18.85546875" style="673" customWidth="1"/>
    <col min="2" max="2" width="39.7109375" style="673" customWidth="1"/>
    <col min="3" max="3" width="16.7109375" style="673" customWidth="1"/>
    <col min="4" max="4" width="21.7109375" style="673" customWidth="1"/>
    <col min="5" max="5" width="22" style="673" customWidth="1"/>
    <col min="6" max="6" width="23.5703125" style="673" customWidth="1"/>
    <col min="7" max="7" width="56.42578125" style="673" customWidth="1"/>
    <col min="8" max="8" width="21.28515625" style="673" customWidth="1"/>
    <col min="9" max="16384" width="14.42578125" style="673"/>
  </cols>
  <sheetData>
    <row r="1" spans="1:8" ht="24" customHeight="1" thickBot="1">
      <c r="A1" s="511" t="s">
        <v>30</v>
      </c>
      <c r="B1" s="511" t="s">
        <v>31</v>
      </c>
      <c r="C1" s="511" t="s">
        <v>32</v>
      </c>
      <c r="D1" s="511" t="s">
        <v>33</v>
      </c>
      <c r="E1" s="511" t="s">
        <v>34</v>
      </c>
      <c r="F1" s="511" t="s">
        <v>35</v>
      </c>
      <c r="G1" s="511" t="s">
        <v>36</v>
      </c>
      <c r="H1" s="511" t="s">
        <v>37</v>
      </c>
    </row>
    <row r="2" spans="1:8" ht="20.25" customHeight="1">
      <c r="A2" s="595" t="s">
        <v>172</v>
      </c>
      <c r="B2" s="595" t="s">
        <v>173</v>
      </c>
      <c r="C2" s="596">
        <v>44186</v>
      </c>
      <c r="D2" s="596">
        <v>44188</v>
      </c>
      <c r="E2" s="597" t="s">
        <v>174</v>
      </c>
      <c r="F2" s="598">
        <v>44284</v>
      </c>
      <c r="G2" s="597" t="s">
        <v>175</v>
      </c>
      <c r="H2" s="599">
        <v>92</v>
      </c>
    </row>
    <row r="3" spans="1:8" ht="20.25" customHeight="1">
      <c r="A3" s="600" t="s">
        <v>176</v>
      </c>
      <c r="B3" s="600" t="s">
        <v>177</v>
      </c>
      <c r="C3" s="601">
        <v>44232</v>
      </c>
      <c r="D3" s="601">
        <v>44233</v>
      </c>
      <c r="E3" s="602" t="s">
        <v>174</v>
      </c>
      <c r="F3" s="603">
        <v>44251</v>
      </c>
      <c r="G3" s="602" t="s">
        <v>175</v>
      </c>
      <c r="H3" s="604">
        <v>33</v>
      </c>
    </row>
    <row r="4" spans="1:8" ht="20.25" customHeight="1">
      <c r="A4" s="600" t="s">
        <v>178</v>
      </c>
      <c r="B4" s="600" t="s">
        <v>179</v>
      </c>
      <c r="C4" s="605">
        <v>44177</v>
      </c>
      <c r="D4" s="605">
        <v>44179</v>
      </c>
      <c r="E4" s="602" t="s">
        <v>174</v>
      </c>
      <c r="F4" s="603">
        <v>44299</v>
      </c>
      <c r="G4" s="602" t="s">
        <v>175</v>
      </c>
      <c r="H4" s="604">
        <v>28</v>
      </c>
    </row>
    <row r="5" spans="1:8" ht="20.25" customHeight="1">
      <c r="A5" s="600" t="s">
        <v>180</v>
      </c>
      <c r="B5" s="600" t="s">
        <v>181</v>
      </c>
      <c r="C5" s="601">
        <v>44233</v>
      </c>
      <c r="D5" s="601">
        <v>44236</v>
      </c>
      <c r="E5" s="602" t="s">
        <v>174</v>
      </c>
      <c r="F5" s="603">
        <v>44294</v>
      </c>
      <c r="G5" s="602" t="s">
        <v>175</v>
      </c>
      <c r="H5" s="604">
        <v>22</v>
      </c>
    </row>
    <row r="6" spans="1:8" ht="20.25" customHeight="1">
      <c r="A6" s="600" t="s">
        <v>182</v>
      </c>
      <c r="B6" s="600" t="s">
        <v>183</v>
      </c>
      <c r="C6" s="601">
        <v>44212</v>
      </c>
      <c r="D6" s="601">
        <v>44215</v>
      </c>
      <c r="E6" s="602" t="s">
        <v>174</v>
      </c>
      <c r="F6" s="603">
        <v>44264</v>
      </c>
      <c r="G6" s="602" t="s">
        <v>175</v>
      </c>
      <c r="H6" s="604">
        <v>16</v>
      </c>
    </row>
    <row r="7" spans="1:8" ht="20.25" customHeight="1">
      <c r="A7" s="600" t="s">
        <v>184</v>
      </c>
      <c r="B7" s="600" t="s">
        <v>185</v>
      </c>
      <c r="C7" s="601">
        <v>44212</v>
      </c>
      <c r="D7" s="601">
        <v>44215</v>
      </c>
      <c r="E7" s="602" t="s">
        <v>174</v>
      </c>
      <c r="F7" s="603">
        <v>44294</v>
      </c>
      <c r="G7" s="602" t="s">
        <v>175</v>
      </c>
      <c r="H7" s="604">
        <v>27</v>
      </c>
    </row>
    <row r="8" spans="1:8" ht="20.25" customHeight="1">
      <c r="A8" s="600" t="s">
        <v>186</v>
      </c>
      <c r="B8" s="600" t="s">
        <v>187</v>
      </c>
      <c r="C8" s="605">
        <v>44194</v>
      </c>
      <c r="D8" s="601">
        <v>44208</v>
      </c>
      <c r="E8" s="602" t="s">
        <v>174</v>
      </c>
      <c r="F8" s="603">
        <v>44286</v>
      </c>
      <c r="G8" s="602" t="s">
        <v>175</v>
      </c>
      <c r="H8" s="604">
        <v>13</v>
      </c>
    </row>
    <row r="9" spans="1:8" ht="20.25" customHeight="1">
      <c r="A9" s="600" t="s">
        <v>188</v>
      </c>
      <c r="B9" s="600" t="s">
        <v>189</v>
      </c>
      <c r="C9" s="605">
        <v>44195</v>
      </c>
      <c r="D9" s="605">
        <v>44196</v>
      </c>
      <c r="E9" s="602" t="s">
        <v>174</v>
      </c>
      <c r="F9" s="603">
        <v>44287</v>
      </c>
      <c r="G9" s="602" t="s">
        <v>175</v>
      </c>
      <c r="H9" s="604">
        <v>9</v>
      </c>
    </row>
    <row r="10" spans="1:8" ht="20.25" customHeight="1">
      <c r="A10" s="600" t="s">
        <v>21</v>
      </c>
      <c r="B10" s="600" t="s">
        <v>190</v>
      </c>
      <c r="C10" s="601">
        <v>44235</v>
      </c>
      <c r="D10" s="601">
        <v>44237</v>
      </c>
      <c r="E10" s="602" t="s">
        <v>174</v>
      </c>
      <c r="F10" s="603">
        <v>44279</v>
      </c>
      <c r="G10" s="602" t="s">
        <v>175</v>
      </c>
      <c r="H10" s="604">
        <v>9</v>
      </c>
    </row>
    <row r="11" spans="1:8" ht="20.25" customHeight="1">
      <c r="A11" s="600" t="s">
        <v>191</v>
      </c>
      <c r="B11" s="600" t="s">
        <v>192</v>
      </c>
      <c r="C11" s="601">
        <v>44233</v>
      </c>
      <c r="D11" s="601">
        <v>44235</v>
      </c>
      <c r="E11" s="602" t="s">
        <v>174</v>
      </c>
      <c r="F11" s="603">
        <v>44285</v>
      </c>
      <c r="G11" s="602" t="s">
        <v>175</v>
      </c>
      <c r="H11" s="604">
        <v>21</v>
      </c>
    </row>
    <row r="12" spans="1:8" ht="20.25" customHeight="1">
      <c r="A12" s="600" t="s">
        <v>193</v>
      </c>
      <c r="B12" s="600" t="s">
        <v>194</v>
      </c>
      <c r="C12" s="601">
        <v>44208</v>
      </c>
      <c r="D12" s="601">
        <v>44211</v>
      </c>
      <c r="E12" s="602" t="s">
        <v>174</v>
      </c>
      <c r="F12" s="603">
        <v>44284</v>
      </c>
      <c r="G12" s="602" t="s">
        <v>175</v>
      </c>
      <c r="H12" s="604">
        <v>15</v>
      </c>
    </row>
    <row r="13" spans="1:8" ht="20.25" customHeight="1">
      <c r="A13" s="600" t="s">
        <v>195</v>
      </c>
      <c r="B13" s="600" t="s">
        <v>196</v>
      </c>
      <c r="C13" s="601">
        <v>44232</v>
      </c>
      <c r="D13" s="601">
        <v>44233</v>
      </c>
      <c r="E13" s="602" t="s">
        <v>174</v>
      </c>
      <c r="F13" s="603">
        <v>44277</v>
      </c>
      <c r="G13" s="602" t="s">
        <v>175</v>
      </c>
      <c r="H13" s="604">
        <v>9</v>
      </c>
    </row>
    <row r="14" spans="1:8" ht="20.25" customHeight="1">
      <c r="A14" s="600" t="s">
        <v>197</v>
      </c>
      <c r="B14" s="600" t="s">
        <v>198</v>
      </c>
      <c r="C14" s="601">
        <v>44222</v>
      </c>
      <c r="D14" s="601">
        <v>44231</v>
      </c>
      <c r="E14" s="602" t="s">
        <v>174</v>
      </c>
      <c r="F14" s="603">
        <v>44267</v>
      </c>
      <c r="G14" s="602" t="s">
        <v>175</v>
      </c>
      <c r="H14" s="604">
        <v>9</v>
      </c>
    </row>
    <row r="15" spans="1:8" ht="20.25" customHeight="1">
      <c r="A15" s="600" t="s">
        <v>199</v>
      </c>
      <c r="B15" s="600" t="s">
        <v>200</v>
      </c>
      <c r="C15" s="601">
        <v>44215</v>
      </c>
      <c r="D15" s="601">
        <v>44216</v>
      </c>
      <c r="E15" s="602" t="s">
        <v>174</v>
      </c>
      <c r="F15" s="603">
        <v>44281</v>
      </c>
      <c r="G15" s="602" t="s">
        <v>175</v>
      </c>
      <c r="H15" s="604">
        <v>7</v>
      </c>
    </row>
    <row r="16" spans="1:8" ht="20.25" customHeight="1">
      <c r="A16" s="600" t="s">
        <v>201</v>
      </c>
      <c r="B16" s="602" t="s">
        <v>202</v>
      </c>
      <c r="C16" s="601">
        <v>44216</v>
      </c>
      <c r="D16" s="601">
        <v>44217</v>
      </c>
      <c r="E16" s="602" t="s">
        <v>174</v>
      </c>
      <c r="F16" s="603">
        <v>44281</v>
      </c>
      <c r="G16" s="602" t="s">
        <v>175</v>
      </c>
      <c r="H16" s="604">
        <v>9</v>
      </c>
    </row>
    <row r="17" spans="1:8" ht="20.25" customHeight="1">
      <c r="A17" s="600" t="s">
        <v>11</v>
      </c>
      <c r="B17" s="600" t="s">
        <v>203</v>
      </c>
      <c r="C17" s="605">
        <v>44184</v>
      </c>
      <c r="D17" s="605">
        <v>44186</v>
      </c>
      <c r="E17" s="602" t="s">
        <v>174</v>
      </c>
      <c r="F17" s="603">
        <v>44280</v>
      </c>
      <c r="G17" s="602" t="s">
        <v>175</v>
      </c>
      <c r="H17" s="604">
        <v>9</v>
      </c>
    </row>
    <row r="18" spans="1:8" ht="20.25" customHeight="1">
      <c r="A18" s="600" t="s">
        <v>204</v>
      </c>
      <c r="B18" s="600" t="s">
        <v>205</v>
      </c>
      <c r="C18" s="601">
        <v>44173</v>
      </c>
      <c r="D18" s="601">
        <v>44174</v>
      </c>
      <c r="E18" s="602" t="s">
        <v>174</v>
      </c>
      <c r="F18" s="603">
        <v>44278</v>
      </c>
      <c r="G18" s="602" t="s">
        <v>175</v>
      </c>
      <c r="H18" s="604">
        <v>8</v>
      </c>
    </row>
    <row r="19" spans="1:8" ht="20.25" customHeight="1">
      <c r="A19" s="600" t="s">
        <v>206</v>
      </c>
      <c r="B19" s="600" t="s">
        <v>207</v>
      </c>
      <c r="C19" s="601">
        <v>44217</v>
      </c>
      <c r="D19" s="601">
        <v>44232</v>
      </c>
      <c r="E19" s="602" t="s">
        <v>174</v>
      </c>
      <c r="F19" s="603">
        <v>44281</v>
      </c>
      <c r="G19" s="602" t="s">
        <v>175</v>
      </c>
      <c r="H19" s="604">
        <v>8</v>
      </c>
    </row>
    <row r="20" spans="1:8" ht="20.25" customHeight="1">
      <c r="A20" s="600" t="s">
        <v>208</v>
      </c>
      <c r="B20" s="600" t="s">
        <v>209</v>
      </c>
      <c r="C20" s="601">
        <v>44216</v>
      </c>
      <c r="D20" s="601">
        <v>44219</v>
      </c>
      <c r="E20" s="602" t="s">
        <v>174</v>
      </c>
      <c r="F20" s="603">
        <v>44278</v>
      </c>
      <c r="G20" s="602" t="s">
        <v>175</v>
      </c>
      <c r="H20" s="604">
        <v>5</v>
      </c>
    </row>
    <row r="21" spans="1:8" ht="20.25" customHeight="1">
      <c r="A21" s="600" t="s">
        <v>210</v>
      </c>
      <c r="B21" s="600" t="s">
        <v>211</v>
      </c>
      <c r="C21" s="601">
        <v>44216</v>
      </c>
      <c r="D21" s="601">
        <v>44219</v>
      </c>
      <c r="E21" s="602" t="s">
        <v>174</v>
      </c>
      <c r="F21" s="606">
        <v>44331</v>
      </c>
      <c r="G21" s="602" t="s">
        <v>175</v>
      </c>
      <c r="H21" s="604">
        <v>10</v>
      </c>
    </row>
    <row r="22" spans="1:8" ht="20.25" customHeight="1">
      <c r="A22" s="600" t="s">
        <v>212</v>
      </c>
      <c r="B22" s="600" t="s">
        <v>213</v>
      </c>
      <c r="C22" s="601">
        <v>44217</v>
      </c>
      <c r="D22" s="601">
        <v>44218</v>
      </c>
      <c r="E22" s="602" t="s">
        <v>174</v>
      </c>
      <c r="F22" s="603">
        <v>44284</v>
      </c>
      <c r="G22" s="602" t="s">
        <v>175</v>
      </c>
      <c r="H22" s="604">
        <v>4</v>
      </c>
    </row>
    <row r="23" spans="1:8" ht="20.25" customHeight="1">
      <c r="A23" s="600" t="s">
        <v>214</v>
      </c>
      <c r="B23" s="600" t="s">
        <v>215</v>
      </c>
      <c r="C23" s="601">
        <v>44216</v>
      </c>
      <c r="D23" s="601">
        <v>44217</v>
      </c>
      <c r="E23" s="602" t="s">
        <v>174</v>
      </c>
      <c r="F23" s="603">
        <v>44300</v>
      </c>
      <c r="G23" s="602" t="s">
        <v>175</v>
      </c>
      <c r="H23" s="604">
        <v>9</v>
      </c>
    </row>
    <row r="24" spans="1:8" ht="20.25" customHeight="1">
      <c r="A24" s="600" t="s">
        <v>216</v>
      </c>
      <c r="B24" s="600" t="s">
        <v>217</v>
      </c>
      <c r="C24" s="601">
        <v>44215</v>
      </c>
      <c r="D24" s="601">
        <v>44216</v>
      </c>
      <c r="E24" s="602" t="s">
        <v>174</v>
      </c>
      <c r="F24" s="603">
        <v>44284</v>
      </c>
      <c r="G24" s="602" t="s">
        <v>175</v>
      </c>
      <c r="H24" s="604">
        <v>14</v>
      </c>
    </row>
    <row r="25" spans="1:8" ht="20.25" customHeight="1">
      <c r="A25" s="600" t="s">
        <v>218</v>
      </c>
      <c r="B25" s="600" t="s">
        <v>219</v>
      </c>
      <c r="C25" s="601">
        <v>44212</v>
      </c>
      <c r="D25" s="601">
        <v>44215</v>
      </c>
      <c r="E25" s="602" t="s">
        <v>174</v>
      </c>
      <c r="F25" s="603">
        <v>44282</v>
      </c>
      <c r="G25" s="602" t="s">
        <v>175</v>
      </c>
      <c r="H25" s="604">
        <v>8</v>
      </c>
    </row>
    <row r="26" spans="1:8" ht="20.25" customHeight="1">
      <c r="A26" s="600" t="s">
        <v>220</v>
      </c>
      <c r="B26" s="600" t="s">
        <v>221</v>
      </c>
      <c r="C26" s="601">
        <v>44210</v>
      </c>
      <c r="D26" s="601">
        <v>44212</v>
      </c>
      <c r="E26" s="602" t="s">
        <v>174</v>
      </c>
      <c r="F26" s="603">
        <v>44264</v>
      </c>
      <c r="G26" s="602" t="s">
        <v>175</v>
      </c>
      <c r="H26" s="604">
        <v>5</v>
      </c>
    </row>
    <row r="27" spans="1:8" ht="20.25" customHeight="1">
      <c r="A27" s="600" t="s">
        <v>222</v>
      </c>
      <c r="B27" s="600" t="s">
        <v>223</v>
      </c>
      <c r="C27" s="601">
        <v>44208</v>
      </c>
      <c r="D27" s="601">
        <v>44208</v>
      </c>
      <c r="E27" s="602" t="s">
        <v>174</v>
      </c>
      <c r="F27" s="603">
        <v>44288</v>
      </c>
      <c r="G27" s="602" t="s">
        <v>175</v>
      </c>
      <c r="H27" s="604">
        <v>4</v>
      </c>
    </row>
    <row r="28" spans="1:8" ht="20.25" customHeight="1">
      <c r="A28" s="600" t="s">
        <v>224</v>
      </c>
      <c r="B28" s="600" t="s">
        <v>225</v>
      </c>
      <c r="C28" s="601">
        <v>44203</v>
      </c>
      <c r="D28" s="601">
        <v>44205</v>
      </c>
      <c r="E28" s="602" t="s">
        <v>174</v>
      </c>
      <c r="F28" s="603">
        <v>44285</v>
      </c>
      <c r="G28" s="602" t="s">
        <v>175</v>
      </c>
      <c r="H28" s="604">
        <v>11</v>
      </c>
    </row>
    <row r="29" spans="1:8" ht="20.25" customHeight="1">
      <c r="A29" s="600" t="s">
        <v>226</v>
      </c>
      <c r="B29" s="600" t="s">
        <v>227</v>
      </c>
      <c r="C29" s="601">
        <v>44203</v>
      </c>
      <c r="D29" s="601">
        <v>44204</v>
      </c>
      <c r="E29" s="602" t="s">
        <v>174</v>
      </c>
      <c r="F29" s="603">
        <v>44288</v>
      </c>
      <c r="G29" s="602" t="s">
        <v>175</v>
      </c>
      <c r="H29" s="604">
        <v>5</v>
      </c>
    </row>
    <row r="30" spans="1:8" ht="20.25" customHeight="1">
      <c r="A30" s="600" t="s">
        <v>228</v>
      </c>
      <c r="B30" s="600" t="s">
        <v>229</v>
      </c>
      <c r="C30" s="605">
        <v>44196</v>
      </c>
      <c r="D30" s="601">
        <v>44203</v>
      </c>
      <c r="E30" s="602" t="s">
        <v>174</v>
      </c>
      <c r="F30" s="603">
        <v>44284</v>
      </c>
      <c r="G30" s="602" t="s">
        <v>175</v>
      </c>
      <c r="H30" s="604">
        <v>6</v>
      </c>
    </row>
    <row r="31" spans="1:8" ht="20.25" customHeight="1">
      <c r="A31" s="600" t="s">
        <v>230</v>
      </c>
      <c r="B31" s="600" t="s">
        <v>231</v>
      </c>
      <c r="C31" s="601">
        <v>44202</v>
      </c>
      <c r="D31" s="601">
        <v>44203</v>
      </c>
      <c r="E31" s="602" t="s">
        <v>174</v>
      </c>
      <c r="F31" s="603">
        <v>44299</v>
      </c>
      <c r="G31" s="602" t="s">
        <v>175</v>
      </c>
      <c r="H31" s="604">
        <v>5</v>
      </c>
    </row>
    <row r="32" spans="1:8" ht="20.25" customHeight="1">
      <c r="A32" s="600" t="s">
        <v>232</v>
      </c>
      <c r="B32" s="600" t="s">
        <v>233</v>
      </c>
      <c r="C32" s="605">
        <v>44187</v>
      </c>
      <c r="D32" s="605">
        <v>44188</v>
      </c>
      <c r="E32" s="602" t="s">
        <v>174</v>
      </c>
      <c r="F32" s="603">
        <v>44285</v>
      </c>
      <c r="G32" s="602" t="s">
        <v>175</v>
      </c>
      <c r="H32" s="604">
        <v>13</v>
      </c>
    </row>
    <row r="33" spans="1:8" ht="20.25" customHeight="1">
      <c r="A33" s="600" t="s">
        <v>234</v>
      </c>
      <c r="B33" s="600" t="s">
        <v>235</v>
      </c>
      <c r="C33" s="605">
        <v>44184</v>
      </c>
      <c r="D33" s="605">
        <v>44186</v>
      </c>
      <c r="E33" s="602" t="s">
        <v>174</v>
      </c>
      <c r="F33" s="603">
        <v>44287</v>
      </c>
      <c r="G33" s="602" t="s">
        <v>175</v>
      </c>
      <c r="H33" s="604">
        <v>5</v>
      </c>
    </row>
    <row r="34" spans="1:8" ht="20.25" customHeight="1">
      <c r="A34" s="600" t="s">
        <v>236</v>
      </c>
      <c r="B34" s="600" t="s">
        <v>237</v>
      </c>
      <c r="C34" s="605">
        <v>44176</v>
      </c>
      <c r="D34" s="605">
        <v>44177</v>
      </c>
      <c r="E34" s="602" t="s">
        <v>174</v>
      </c>
      <c r="F34" s="603">
        <v>44298</v>
      </c>
      <c r="G34" s="602" t="s">
        <v>175</v>
      </c>
      <c r="H34" s="604">
        <v>9</v>
      </c>
    </row>
    <row r="35" spans="1:8" ht="20.25" customHeight="1">
      <c r="A35" s="600" t="s">
        <v>238</v>
      </c>
      <c r="B35" s="600" t="s">
        <v>239</v>
      </c>
      <c r="C35" s="601">
        <v>44236</v>
      </c>
      <c r="D35" s="601">
        <v>44237</v>
      </c>
      <c r="E35" s="602" t="s">
        <v>174</v>
      </c>
      <c r="F35" s="603">
        <v>44263</v>
      </c>
      <c r="G35" s="602" t="s">
        <v>175</v>
      </c>
      <c r="H35" s="604">
        <v>8</v>
      </c>
    </row>
    <row r="36" spans="1:8" ht="20.25" customHeight="1">
      <c r="A36" s="600" t="s">
        <v>240</v>
      </c>
      <c r="B36" s="600" t="s">
        <v>241</v>
      </c>
      <c r="C36" s="601">
        <v>44235</v>
      </c>
      <c r="D36" s="601">
        <v>44236</v>
      </c>
      <c r="E36" s="602" t="s">
        <v>174</v>
      </c>
      <c r="F36" s="603">
        <v>44258</v>
      </c>
      <c r="G36" s="602" t="s">
        <v>175</v>
      </c>
      <c r="H36" s="604">
        <v>7</v>
      </c>
    </row>
    <row r="37" spans="1:8" ht="20.25" customHeight="1">
      <c r="A37" s="600" t="s">
        <v>242</v>
      </c>
      <c r="B37" s="600" t="s">
        <v>243</v>
      </c>
      <c r="C37" s="601">
        <v>44218</v>
      </c>
      <c r="D37" s="601">
        <v>44219</v>
      </c>
      <c r="E37" s="602" t="s">
        <v>174</v>
      </c>
      <c r="F37" s="603">
        <v>44296</v>
      </c>
      <c r="G37" s="602" t="s">
        <v>175</v>
      </c>
      <c r="H37" s="604">
        <v>9</v>
      </c>
    </row>
    <row r="38" spans="1:8" ht="20.25" customHeight="1">
      <c r="A38" s="600" t="s">
        <v>244</v>
      </c>
      <c r="B38" s="600" t="s">
        <v>245</v>
      </c>
      <c r="C38" s="601">
        <v>44218</v>
      </c>
      <c r="D38" s="601">
        <v>44219</v>
      </c>
      <c r="E38" s="602" t="s">
        <v>174</v>
      </c>
      <c r="F38" s="603">
        <v>44292</v>
      </c>
      <c r="G38" s="602" t="s">
        <v>175</v>
      </c>
      <c r="H38" s="604">
        <v>5</v>
      </c>
    </row>
    <row r="39" spans="1:8" ht="20.25" customHeight="1">
      <c r="A39" s="600" t="s">
        <v>246</v>
      </c>
      <c r="B39" s="600" t="s">
        <v>247</v>
      </c>
      <c r="C39" s="601">
        <v>44212</v>
      </c>
      <c r="D39" s="601">
        <v>44215</v>
      </c>
      <c r="E39" s="602" t="s">
        <v>174</v>
      </c>
      <c r="F39" s="603">
        <v>44280</v>
      </c>
      <c r="G39" s="602" t="s">
        <v>175</v>
      </c>
      <c r="H39" s="604">
        <v>6</v>
      </c>
    </row>
    <row r="40" spans="1:8" ht="20.25" customHeight="1">
      <c r="A40" s="600" t="s">
        <v>248</v>
      </c>
      <c r="B40" s="600" t="s">
        <v>249</v>
      </c>
      <c r="C40" s="601">
        <v>44211</v>
      </c>
      <c r="D40" s="601">
        <v>44212</v>
      </c>
      <c r="E40" s="602" t="s">
        <v>174</v>
      </c>
      <c r="F40" s="603">
        <v>44280</v>
      </c>
      <c r="G40" s="602" t="s">
        <v>175</v>
      </c>
      <c r="H40" s="604">
        <v>3</v>
      </c>
    </row>
    <row r="41" spans="1:8" ht="20.25" customHeight="1">
      <c r="A41" s="600" t="s">
        <v>250</v>
      </c>
      <c r="B41" s="600" t="s">
        <v>251</v>
      </c>
      <c r="C41" s="601">
        <v>44210</v>
      </c>
      <c r="D41" s="601">
        <v>44211</v>
      </c>
      <c r="E41" s="602" t="s">
        <v>174</v>
      </c>
      <c r="F41" s="603">
        <v>44272</v>
      </c>
      <c r="G41" s="602" t="s">
        <v>175</v>
      </c>
      <c r="H41" s="604">
        <v>6</v>
      </c>
    </row>
    <row r="42" spans="1:8" ht="20.25" customHeight="1">
      <c r="A42" s="600" t="s">
        <v>252</v>
      </c>
      <c r="B42" s="600" t="s">
        <v>253</v>
      </c>
      <c r="C42" s="601">
        <v>44208</v>
      </c>
      <c r="D42" s="601">
        <v>44209</v>
      </c>
      <c r="E42" s="602" t="s">
        <v>174</v>
      </c>
      <c r="F42" s="603">
        <v>44272</v>
      </c>
      <c r="G42" s="602" t="s">
        <v>175</v>
      </c>
      <c r="H42" s="604">
        <v>7</v>
      </c>
    </row>
    <row r="43" spans="1:8" ht="20.25" customHeight="1">
      <c r="A43" s="600" t="s">
        <v>254</v>
      </c>
      <c r="B43" s="600" t="s">
        <v>255</v>
      </c>
      <c r="C43" s="601">
        <v>44207</v>
      </c>
      <c r="D43" s="601">
        <v>44208</v>
      </c>
      <c r="E43" s="602" t="s">
        <v>174</v>
      </c>
      <c r="F43" s="603">
        <v>44286</v>
      </c>
      <c r="G43" s="602" t="s">
        <v>175</v>
      </c>
      <c r="H43" s="604">
        <v>2</v>
      </c>
    </row>
    <row r="44" spans="1:8" ht="20.25" customHeight="1">
      <c r="A44" s="600" t="s">
        <v>256</v>
      </c>
      <c r="B44" s="600" t="s">
        <v>257</v>
      </c>
      <c r="C44" s="605">
        <v>44194</v>
      </c>
      <c r="D44" s="605">
        <v>44195</v>
      </c>
      <c r="E44" s="602" t="s">
        <v>174</v>
      </c>
      <c r="F44" s="603">
        <v>44295</v>
      </c>
      <c r="G44" s="602" t="s">
        <v>175</v>
      </c>
      <c r="H44" s="604">
        <v>3</v>
      </c>
    </row>
    <row r="45" spans="1:8" ht="20.25" customHeight="1">
      <c r="A45" s="600" t="s">
        <v>258</v>
      </c>
      <c r="B45" s="600" t="s">
        <v>259</v>
      </c>
      <c r="C45" s="605">
        <v>44193</v>
      </c>
      <c r="D45" s="605">
        <v>44194</v>
      </c>
      <c r="E45" s="602" t="s">
        <v>174</v>
      </c>
      <c r="F45" s="603">
        <v>44286</v>
      </c>
      <c r="G45" s="602" t="s">
        <v>175</v>
      </c>
      <c r="H45" s="604">
        <v>3</v>
      </c>
    </row>
    <row r="46" spans="1:8" ht="20.25" customHeight="1">
      <c r="A46" s="600" t="s">
        <v>260</v>
      </c>
      <c r="B46" s="600" t="s">
        <v>261</v>
      </c>
      <c r="C46" s="605">
        <v>44188</v>
      </c>
      <c r="D46" s="605">
        <v>44194</v>
      </c>
      <c r="E46" s="602" t="s">
        <v>174</v>
      </c>
      <c r="F46" s="603">
        <v>44272</v>
      </c>
      <c r="G46" s="602" t="s">
        <v>175</v>
      </c>
      <c r="H46" s="604">
        <v>2</v>
      </c>
    </row>
    <row r="47" spans="1:8" ht="20.25" customHeight="1">
      <c r="A47" s="600" t="s">
        <v>262</v>
      </c>
      <c r="B47" s="600" t="s">
        <v>263</v>
      </c>
      <c r="C47" s="605">
        <v>44186</v>
      </c>
      <c r="D47" s="605">
        <v>44186</v>
      </c>
      <c r="E47" s="602" t="s">
        <v>174</v>
      </c>
      <c r="F47" s="603">
        <v>44285</v>
      </c>
      <c r="G47" s="602" t="s">
        <v>175</v>
      </c>
      <c r="H47" s="604">
        <v>2</v>
      </c>
    </row>
    <row r="48" spans="1:8" ht="20.25" customHeight="1">
      <c r="A48" s="600" t="s">
        <v>264</v>
      </c>
      <c r="B48" s="600" t="s">
        <v>265</v>
      </c>
      <c r="C48" s="605">
        <v>44184</v>
      </c>
      <c r="D48" s="605">
        <v>44186</v>
      </c>
      <c r="E48" s="602" t="s">
        <v>174</v>
      </c>
      <c r="F48" s="603">
        <v>44284</v>
      </c>
      <c r="G48" s="602" t="s">
        <v>175</v>
      </c>
      <c r="H48" s="604">
        <v>3</v>
      </c>
    </row>
    <row r="49" spans="1:8" ht="20.25" customHeight="1">
      <c r="A49" s="600" t="s">
        <v>266</v>
      </c>
      <c r="B49" s="600" t="s">
        <v>267</v>
      </c>
      <c r="C49" s="601">
        <v>44237</v>
      </c>
      <c r="D49" s="601">
        <v>44238</v>
      </c>
      <c r="E49" s="602" t="s">
        <v>174</v>
      </c>
      <c r="F49" s="603">
        <v>44282</v>
      </c>
      <c r="G49" s="602" t="s">
        <v>175</v>
      </c>
      <c r="H49" s="604">
        <v>1</v>
      </c>
    </row>
    <row r="50" spans="1:8" ht="20.25" customHeight="1">
      <c r="A50" s="600" t="s">
        <v>268</v>
      </c>
      <c r="B50" s="600" t="s">
        <v>269</v>
      </c>
      <c r="C50" s="601">
        <v>44237</v>
      </c>
      <c r="D50" s="601">
        <v>44238</v>
      </c>
      <c r="E50" s="602" t="s">
        <v>174</v>
      </c>
      <c r="F50" s="603">
        <v>44263</v>
      </c>
      <c r="G50" s="602" t="s">
        <v>175</v>
      </c>
      <c r="H50" s="604">
        <v>4</v>
      </c>
    </row>
    <row r="51" spans="1:8" ht="20.25" customHeight="1">
      <c r="A51" s="600" t="s">
        <v>22</v>
      </c>
      <c r="B51" s="600" t="s">
        <v>270</v>
      </c>
      <c r="C51" s="601">
        <v>44237</v>
      </c>
      <c r="D51" s="601">
        <v>44238</v>
      </c>
      <c r="E51" s="602" t="s">
        <v>174</v>
      </c>
      <c r="F51" s="603">
        <v>44279</v>
      </c>
      <c r="G51" s="602" t="s">
        <v>175</v>
      </c>
      <c r="H51" s="604">
        <v>4</v>
      </c>
    </row>
    <row r="52" spans="1:8" ht="20.25" customHeight="1">
      <c r="A52" s="600" t="s">
        <v>271</v>
      </c>
      <c r="B52" s="600" t="s">
        <v>272</v>
      </c>
      <c r="C52" s="601">
        <v>44235</v>
      </c>
      <c r="D52" s="601">
        <v>44237</v>
      </c>
      <c r="E52" s="602" t="s">
        <v>174</v>
      </c>
      <c r="F52" s="603">
        <v>44287</v>
      </c>
      <c r="G52" s="602" t="s">
        <v>175</v>
      </c>
      <c r="H52" s="604">
        <v>1</v>
      </c>
    </row>
    <row r="53" spans="1:8" ht="20.25" customHeight="1">
      <c r="A53" s="600" t="s">
        <v>273</v>
      </c>
      <c r="B53" s="600" t="s">
        <v>274</v>
      </c>
      <c r="C53" s="601">
        <v>44232</v>
      </c>
      <c r="D53" s="601">
        <v>44236</v>
      </c>
      <c r="E53" s="602" t="s">
        <v>174</v>
      </c>
      <c r="F53" s="603">
        <v>44260</v>
      </c>
      <c r="G53" s="602" t="s">
        <v>175</v>
      </c>
      <c r="H53" s="604">
        <v>14</v>
      </c>
    </row>
    <row r="54" spans="1:8" ht="20.25" customHeight="1">
      <c r="A54" s="600" t="s">
        <v>25</v>
      </c>
      <c r="B54" s="600" t="s">
        <v>275</v>
      </c>
      <c r="C54" s="601">
        <v>44233</v>
      </c>
      <c r="D54" s="601">
        <v>44235</v>
      </c>
      <c r="E54" s="602" t="s">
        <v>174</v>
      </c>
      <c r="F54" s="603">
        <v>44280</v>
      </c>
      <c r="G54" s="602" t="s">
        <v>175</v>
      </c>
      <c r="H54" s="604">
        <v>2</v>
      </c>
    </row>
    <row r="55" spans="1:8" ht="20.25" customHeight="1">
      <c r="A55" s="600" t="s">
        <v>276</v>
      </c>
      <c r="B55" s="600" t="s">
        <v>277</v>
      </c>
      <c r="C55" s="601">
        <v>44219</v>
      </c>
      <c r="D55" s="601">
        <v>44232</v>
      </c>
      <c r="E55" s="602" t="s">
        <v>174</v>
      </c>
      <c r="F55" s="603">
        <v>44280</v>
      </c>
      <c r="G55" s="602" t="s">
        <v>175</v>
      </c>
      <c r="H55" s="604">
        <v>1</v>
      </c>
    </row>
    <row r="56" spans="1:8" ht="20.25" customHeight="1">
      <c r="A56" s="600" t="s">
        <v>278</v>
      </c>
      <c r="B56" s="600" t="s">
        <v>279</v>
      </c>
      <c r="C56" s="601">
        <v>44231</v>
      </c>
      <c r="D56" s="601">
        <v>44232</v>
      </c>
      <c r="E56" s="602" t="s">
        <v>174</v>
      </c>
      <c r="F56" s="603">
        <v>44259</v>
      </c>
      <c r="G56" s="602" t="s">
        <v>175</v>
      </c>
      <c r="H56" s="604">
        <v>1</v>
      </c>
    </row>
    <row r="57" spans="1:8" ht="20.25" customHeight="1">
      <c r="A57" s="600" t="s">
        <v>280</v>
      </c>
      <c r="B57" s="600" t="s">
        <v>281</v>
      </c>
      <c r="C57" s="601">
        <v>44217</v>
      </c>
      <c r="D57" s="601">
        <v>44217</v>
      </c>
      <c r="E57" s="602" t="s">
        <v>174</v>
      </c>
      <c r="F57" s="603">
        <v>44284</v>
      </c>
      <c r="G57" s="602" t="s">
        <v>175</v>
      </c>
      <c r="H57" s="604">
        <v>1</v>
      </c>
    </row>
    <row r="58" spans="1:8" ht="20.25" customHeight="1">
      <c r="A58" s="600" t="s">
        <v>282</v>
      </c>
      <c r="B58" s="600" t="s">
        <v>283</v>
      </c>
      <c r="C58" s="601">
        <v>44216</v>
      </c>
      <c r="D58" s="601">
        <v>44217</v>
      </c>
      <c r="E58" s="602" t="s">
        <v>174</v>
      </c>
      <c r="F58" s="603">
        <v>44284</v>
      </c>
      <c r="G58" s="602" t="s">
        <v>175</v>
      </c>
      <c r="H58" s="604">
        <v>1</v>
      </c>
    </row>
    <row r="59" spans="1:8" ht="20.25" customHeight="1">
      <c r="A59" s="600" t="s">
        <v>284</v>
      </c>
      <c r="B59" s="600" t="s">
        <v>285</v>
      </c>
      <c r="C59" s="601">
        <v>44215</v>
      </c>
      <c r="D59" s="601">
        <v>44216</v>
      </c>
      <c r="E59" s="602" t="s">
        <v>174</v>
      </c>
      <c r="F59" s="603">
        <v>44264</v>
      </c>
      <c r="G59" s="602" t="s">
        <v>175</v>
      </c>
      <c r="H59" s="604">
        <v>14</v>
      </c>
    </row>
    <row r="60" spans="1:8" ht="20.25" customHeight="1">
      <c r="A60" s="600" t="s">
        <v>286</v>
      </c>
      <c r="B60" s="600" t="s">
        <v>287</v>
      </c>
      <c r="C60" s="601">
        <v>44215</v>
      </c>
      <c r="D60" s="601">
        <v>44216</v>
      </c>
      <c r="E60" s="602" t="s">
        <v>174</v>
      </c>
      <c r="F60" s="603">
        <v>44267</v>
      </c>
      <c r="G60" s="602" t="s">
        <v>175</v>
      </c>
      <c r="H60" s="604">
        <v>1</v>
      </c>
    </row>
    <row r="61" spans="1:8" ht="20.25" customHeight="1">
      <c r="A61" s="600" t="s">
        <v>288</v>
      </c>
      <c r="B61" s="600" t="s">
        <v>289</v>
      </c>
      <c r="C61" s="601">
        <v>44214</v>
      </c>
      <c r="D61" s="601">
        <v>44215</v>
      </c>
      <c r="E61" s="602" t="s">
        <v>174</v>
      </c>
      <c r="F61" s="603">
        <v>44282</v>
      </c>
      <c r="G61" s="602" t="s">
        <v>175</v>
      </c>
      <c r="H61" s="604">
        <v>3</v>
      </c>
    </row>
    <row r="62" spans="1:8" ht="20.25" customHeight="1">
      <c r="A62" s="600" t="s">
        <v>290</v>
      </c>
      <c r="B62" s="600" t="s">
        <v>291</v>
      </c>
      <c r="C62" s="601">
        <v>44211</v>
      </c>
      <c r="D62" s="601">
        <v>44214</v>
      </c>
      <c r="E62" s="602" t="s">
        <v>174</v>
      </c>
      <c r="F62" s="603">
        <v>44279</v>
      </c>
      <c r="G62" s="602" t="s">
        <v>175</v>
      </c>
      <c r="H62" s="604">
        <v>7</v>
      </c>
    </row>
    <row r="63" spans="1:8" ht="20.25" customHeight="1">
      <c r="A63" s="600" t="s">
        <v>292</v>
      </c>
      <c r="B63" s="600" t="s">
        <v>293</v>
      </c>
      <c r="C63" s="601">
        <v>44210</v>
      </c>
      <c r="D63" s="601">
        <v>44211</v>
      </c>
      <c r="E63" s="602" t="s">
        <v>174</v>
      </c>
      <c r="F63" s="603">
        <v>44280</v>
      </c>
      <c r="G63" s="602" t="s">
        <v>175</v>
      </c>
      <c r="H63" s="604">
        <v>3</v>
      </c>
    </row>
    <row r="64" spans="1:8" ht="20.25" customHeight="1">
      <c r="A64" s="600" t="s">
        <v>294</v>
      </c>
      <c r="B64" s="600" t="s">
        <v>295</v>
      </c>
      <c r="C64" s="601">
        <v>44209</v>
      </c>
      <c r="D64" s="601">
        <v>44210</v>
      </c>
      <c r="E64" s="602" t="s">
        <v>174</v>
      </c>
      <c r="F64" s="603">
        <v>44284</v>
      </c>
      <c r="G64" s="602" t="s">
        <v>175</v>
      </c>
      <c r="H64" s="604">
        <v>2</v>
      </c>
    </row>
    <row r="65" spans="1:8" ht="20.25" customHeight="1">
      <c r="A65" s="600" t="s">
        <v>296</v>
      </c>
      <c r="B65" s="600" t="s">
        <v>297</v>
      </c>
      <c r="C65" s="601">
        <v>44209</v>
      </c>
      <c r="D65" s="601">
        <v>44210</v>
      </c>
      <c r="E65" s="602" t="s">
        <v>174</v>
      </c>
      <c r="F65" s="603">
        <v>44286</v>
      </c>
      <c r="G65" s="602" t="s">
        <v>175</v>
      </c>
      <c r="H65" s="604">
        <v>2</v>
      </c>
    </row>
    <row r="66" spans="1:8" ht="20.25" customHeight="1">
      <c r="A66" s="600" t="s">
        <v>27</v>
      </c>
      <c r="B66" s="600" t="s">
        <v>298</v>
      </c>
      <c r="C66" s="601">
        <v>44209</v>
      </c>
      <c r="D66" s="601">
        <v>44210</v>
      </c>
      <c r="E66" s="602" t="s">
        <v>174</v>
      </c>
      <c r="F66" s="603">
        <v>44281</v>
      </c>
      <c r="G66" s="602" t="s">
        <v>175</v>
      </c>
      <c r="H66" s="604">
        <v>6</v>
      </c>
    </row>
    <row r="67" spans="1:8" ht="20.25" customHeight="1">
      <c r="A67" s="600" t="s">
        <v>20</v>
      </c>
      <c r="B67" s="600" t="s">
        <v>299</v>
      </c>
      <c r="C67" s="601">
        <v>44208</v>
      </c>
      <c r="D67" s="601">
        <v>44209</v>
      </c>
      <c r="E67" s="602" t="s">
        <v>174</v>
      </c>
      <c r="F67" s="603">
        <v>44279</v>
      </c>
      <c r="G67" s="602" t="s">
        <v>175</v>
      </c>
      <c r="H67" s="604">
        <v>2</v>
      </c>
    </row>
    <row r="68" spans="1:8" ht="20.25" customHeight="1">
      <c r="A68" s="600" t="s">
        <v>300</v>
      </c>
      <c r="B68" s="600" t="s">
        <v>301</v>
      </c>
      <c r="C68" s="601">
        <v>44205</v>
      </c>
      <c r="D68" s="601">
        <v>44208</v>
      </c>
      <c r="E68" s="602" t="s">
        <v>174</v>
      </c>
      <c r="F68" s="603">
        <v>44288</v>
      </c>
      <c r="G68" s="602" t="s">
        <v>175</v>
      </c>
      <c r="H68" s="604">
        <v>13</v>
      </c>
    </row>
    <row r="69" spans="1:8" ht="20.25" customHeight="1">
      <c r="A69" s="600" t="s">
        <v>302</v>
      </c>
      <c r="B69" s="600" t="s">
        <v>303</v>
      </c>
      <c r="C69" s="601">
        <v>44207</v>
      </c>
      <c r="D69" s="601">
        <v>44208</v>
      </c>
      <c r="E69" s="602" t="s">
        <v>174</v>
      </c>
      <c r="F69" s="603">
        <v>44259</v>
      </c>
      <c r="G69" s="602" t="s">
        <v>175</v>
      </c>
      <c r="H69" s="604">
        <v>7</v>
      </c>
    </row>
    <row r="70" spans="1:8" ht="20.25" customHeight="1">
      <c r="A70" s="600" t="s">
        <v>304</v>
      </c>
      <c r="B70" s="600" t="s">
        <v>305</v>
      </c>
      <c r="C70" s="601">
        <v>44204</v>
      </c>
      <c r="D70" s="601">
        <v>44207</v>
      </c>
      <c r="E70" s="602" t="s">
        <v>174</v>
      </c>
      <c r="F70" s="603">
        <v>44288</v>
      </c>
      <c r="G70" s="602" t="s">
        <v>175</v>
      </c>
      <c r="H70" s="604">
        <v>1</v>
      </c>
    </row>
    <row r="71" spans="1:8" ht="20.25" customHeight="1">
      <c r="A71" s="600" t="s">
        <v>306</v>
      </c>
      <c r="B71" s="600" t="s">
        <v>307</v>
      </c>
      <c r="C71" s="601">
        <v>44205</v>
      </c>
      <c r="D71" s="601">
        <v>44207</v>
      </c>
      <c r="E71" s="602" t="s">
        <v>174</v>
      </c>
      <c r="F71" s="603">
        <v>44259</v>
      </c>
      <c r="G71" s="602" t="s">
        <v>175</v>
      </c>
      <c r="H71" s="604">
        <v>4</v>
      </c>
    </row>
    <row r="72" spans="1:8" ht="20.25" customHeight="1">
      <c r="A72" s="600" t="s">
        <v>308</v>
      </c>
      <c r="B72" s="600" t="s">
        <v>309</v>
      </c>
      <c r="C72" s="601">
        <v>44204</v>
      </c>
      <c r="D72" s="601">
        <v>44205</v>
      </c>
      <c r="E72" s="602" t="s">
        <v>174</v>
      </c>
      <c r="F72" s="603">
        <v>44288</v>
      </c>
      <c r="G72" s="602" t="s">
        <v>175</v>
      </c>
      <c r="H72" s="604">
        <v>3</v>
      </c>
    </row>
    <row r="73" spans="1:8" ht="20.25" customHeight="1">
      <c r="A73" s="600" t="s">
        <v>310</v>
      </c>
      <c r="B73" s="600" t="s">
        <v>311</v>
      </c>
      <c r="C73" s="601">
        <v>44203</v>
      </c>
      <c r="D73" s="601">
        <v>44205</v>
      </c>
      <c r="E73" s="600" t="s">
        <v>174</v>
      </c>
      <c r="F73" s="603">
        <v>44259</v>
      </c>
      <c r="G73" s="602" t="s">
        <v>175</v>
      </c>
      <c r="H73" s="604">
        <v>4</v>
      </c>
    </row>
    <row r="74" spans="1:8" ht="20.25" customHeight="1">
      <c r="A74" s="600" t="s">
        <v>312</v>
      </c>
      <c r="B74" s="600" t="s">
        <v>313</v>
      </c>
      <c r="C74" s="601">
        <v>44203</v>
      </c>
      <c r="D74" s="601">
        <v>44204</v>
      </c>
      <c r="E74" s="600" t="s">
        <v>174</v>
      </c>
      <c r="F74" s="603">
        <v>44264</v>
      </c>
      <c r="G74" s="602" t="s">
        <v>175</v>
      </c>
      <c r="H74" s="604">
        <v>4</v>
      </c>
    </row>
    <row r="75" spans="1:8" ht="20.25" customHeight="1">
      <c r="A75" s="600" t="s">
        <v>314</v>
      </c>
      <c r="B75" s="600" t="s">
        <v>315</v>
      </c>
      <c r="C75" s="601">
        <v>44200</v>
      </c>
      <c r="D75" s="601">
        <v>44203</v>
      </c>
      <c r="E75" s="600" t="s">
        <v>174</v>
      </c>
      <c r="F75" s="603">
        <v>44296</v>
      </c>
      <c r="G75" s="602" t="s">
        <v>175</v>
      </c>
      <c r="H75" s="604">
        <v>3</v>
      </c>
    </row>
    <row r="76" spans="1:8" ht="20.25" customHeight="1">
      <c r="A76" s="600" t="s">
        <v>316</v>
      </c>
      <c r="B76" s="600" t="s">
        <v>317</v>
      </c>
      <c r="C76" s="605">
        <v>44196</v>
      </c>
      <c r="D76" s="601">
        <v>44203</v>
      </c>
      <c r="E76" s="600" t="s">
        <v>174</v>
      </c>
      <c r="F76" s="603">
        <v>44259</v>
      </c>
      <c r="G76" s="602" t="s">
        <v>175</v>
      </c>
      <c r="H76" s="604">
        <v>1</v>
      </c>
    </row>
    <row r="77" spans="1:8" ht="20.25" customHeight="1">
      <c r="A77" s="600" t="s">
        <v>318</v>
      </c>
      <c r="B77" s="600" t="s">
        <v>319</v>
      </c>
      <c r="C77" s="605">
        <v>44196</v>
      </c>
      <c r="D77" s="601">
        <v>44202</v>
      </c>
      <c r="E77" s="600" t="s">
        <v>174</v>
      </c>
      <c r="F77" s="603">
        <v>44264</v>
      </c>
      <c r="G77" s="602" t="s">
        <v>175</v>
      </c>
      <c r="H77" s="604">
        <v>4</v>
      </c>
    </row>
    <row r="78" spans="1:8" ht="20.25" customHeight="1">
      <c r="A78" s="600" t="s">
        <v>320</v>
      </c>
      <c r="B78" s="600" t="s">
        <v>321</v>
      </c>
      <c r="C78" s="601">
        <v>44200</v>
      </c>
      <c r="D78" s="601">
        <v>44202</v>
      </c>
      <c r="E78" s="600" t="s">
        <v>174</v>
      </c>
      <c r="F78" s="603">
        <v>44300</v>
      </c>
      <c r="G78" s="602" t="s">
        <v>175</v>
      </c>
      <c r="H78" s="604">
        <v>3</v>
      </c>
    </row>
    <row r="79" spans="1:8" ht="20.25" customHeight="1">
      <c r="A79" s="600" t="s">
        <v>322</v>
      </c>
      <c r="B79" s="600" t="s">
        <v>323</v>
      </c>
      <c r="C79" s="605">
        <v>44188</v>
      </c>
      <c r="D79" s="605">
        <v>44193</v>
      </c>
      <c r="E79" s="600" t="s">
        <v>174</v>
      </c>
      <c r="F79" s="603">
        <v>44281</v>
      </c>
      <c r="G79" s="602" t="s">
        <v>175</v>
      </c>
      <c r="H79" s="604">
        <v>6</v>
      </c>
    </row>
    <row r="80" spans="1:8" ht="20.25" customHeight="1">
      <c r="A80" s="600" t="s">
        <v>324</v>
      </c>
      <c r="B80" s="600" t="s">
        <v>325</v>
      </c>
      <c r="C80" s="605">
        <v>44186</v>
      </c>
      <c r="D80" s="605">
        <v>44187</v>
      </c>
      <c r="E80" s="600" t="s">
        <v>174</v>
      </c>
      <c r="F80" s="603">
        <v>44285</v>
      </c>
      <c r="G80" s="602" t="s">
        <v>175</v>
      </c>
      <c r="H80" s="604">
        <v>5</v>
      </c>
    </row>
    <row r="81" spans="1:8" ht="20.25" customHeight="1">
      <c r="A81" s="600" t="s">
        <v>326</v>
      </c>
      <c r="B81" s="600" t="s">
        <v>327</v>
      </c>
      <c r="C81" s="601">
        <v>44173</v>
      </c>
      <c r="D81" s="601">
        <v>44174</v>
      </c>
      <c r="E81" s="600" t="s">
        <v>174</v>
      </c>
      <c r="F81" s="603">
        <v>44279</v>
      </c>
      <c r="G81" s="602" t="s">
        <v>175</v>
      </c>
      <c r="H81" s="604">
        <v>4</v>
      </c>
    </row>
    <row r="82" spans="1:8" ht="20.25" customHeight="1">
      <c r="A82" s="600" t="s">
        <v>328</v>
      </c>
      <c r="B82" s="600" t="s">
        <v>329</v>
      </c>
      <c r="C82" s="601">
        <v>44169</v>
      </c>
      <c r="D82" s="601">
        <v>44173</v>
      </c>
      <c r="E82" s="600" t="s">
        <v>174</v>
      </c>
      <c r="F82" s="603">
        <v>44279</v>
      </c>
      <c r="G82" s="602" t="s">
        <v>175</v>
      </c>
      <c r="H82" s="604">
        <v>8</v>
      </c>
    </row>
    <row r="83" spans="1:8" ht="20.25" customHeight="1">
      <c r="A83" s="600" t="s">
        <v>330</v>
      </c>
      <c r="B83" s="600" t="s">
        <v>331</v>
      </c>
      <c r="C83" s="601">
        <v>44235</v>
      </c>
      <c r="D83" s="601">
        <v>44235</v>
      </c>
      <c r="E83" s="600" t="s">
        <v>174</v>
      </c>
      <c r="F83" s="603">
        <v>44286</v>
      </c>
      <c r="G83" s="602" t="s">
        <v>175</v>
      </c>
      <c r="H83" s="604">
        <v>1</v>
      </c>
    </row>
    <row r="84" spans="1:8" ht="20.25" customHeight="1">
      <c r="A84" s="600" t="s">
        <v>332</v>
      </c>
      <c r="B84" s="600" t="s">
        <v>333</v>
      </c>
      <c r="C84" s="601">
        <v>44232</v>
      </c>
      <c r="D84" s="601">
        <v>44233</v>
      </c>
      <c r="E84" s="600" t="s">
        <v>174</v>
      </c>
      <c r="F84" s="603">
        <v>44280</v>
      </c>
      <c r="G84" s="602" t="s">
        <v>175</v>
      </c>
      <c r="H84" s="604">
        <v>1</v>
      </c>
    </row>
    <row r="85" spans="1:8" ht="20.25" customHeight="1">
      <c r="A85" s="600" t="s">
        <v>334</v>
      </c>
      <c r="B85" s="600" t="s">
        <v>335</v>
      </c>
      <c r="C85" s="601">
        <v>44231</v>
      </c>
      <c r="D85" s="601">
        <v>44232</v>
      </c>
      <c r="E85" s="600" t="s">
        <v>174</v>
      </c>
      <c r="F85" s="603">
        <v>44295</v>
      </c>
      <c r="G85" s="602" t="s">
        <v>175</v>
      </c>
      <c r="H85" s="604">
        <v>3</v>
      </c>
    </row>
    <row r="86" spans="1:8" ht="20.25" customHeight="1">
      <c r="A86" s="600" t="s">
        <v>336</v>
      </c>
      <c r="B86" s="600" t="s">
        <v>337</v>
      </c>
      <c r="C86" s="601">
        <v>44218</v>
      </c>
      <c r="D86" s="601">
        <v>44218</v>
      </c>
      <c r="E86" s="600" t="s">
        <v>174</v>
      </c>
      <c r="F86" s="603">
        <v>44298</v>
      </c>
      <c r="G86" s="602" t="s">
        <v>175</v>
      </c>
      <c r="H86" s="604">
        <v>1</v>
      </c>
    </row>
    <row r="87" spans="1:8" ht="20.25" customHeight="1">
      <c r="A87" s="600" t="s">
        <v>338</v>
      </c>
      <c r="B87" s="600" t="s">
        <v>339</v>
      </c>
      <c r="C87" s="601">
        <v>44216</v>
      </c>
      <c r="D87" s="601">
        <v>44216</v>
      </c>
      <c r="E87" s="600" t="s">
        <v>174</v>
      </c>
      <c r="F87" s="603">
        <v>44277</v>
      </c>
      <c r="G87" s="602" t="s">
        <v>175</v>
      </c>
      <c r="H87" s="604">
        <v>1</v>
      </c>
    </row>
    <row r="88" spans="1:8" ht="20.25" customHeight="1">
      <c r="A88" s="600" t="s">
        <v>340</v>
      </c>
      <c r="B88" s="600" t="s">
        <v>341</v>
      </c>
      <c r="C88" s="601">
        <v>44215</v>
      </c>
      <c r="D88" s="601">
        <v>44216</v>
      </c>
      <c r="E88" s="600" t="s">
        <v>174</v>
      </c>
      <c r="F88" s="603">
        <v>44344</v>
      </c>
      <c r="G88" s="602" t="s">
        <v>175</v>
      </c>
      <c r="H88" s="604">
        <v>4</v>
      </c>
    </row>
    <row r="89" spans="1:8" ht="20.25" customHeight="1">
      <c r="A89" s="600" t="s">
        <v>342</v>
      </c>
      <c r="B89" s="600" t="s">
        <v>343</v>
      </c>
      <c r="C89" s="601">
        <v>44215</v>
      </c>
      <c r="D89" s="601">
        <v>44215</v>
      </c>
      <c r="E89" s="600" t="s">
        <v>174</v>
      </c>
      <c r="F89" s="603">
        <v>44279</v>
      </c>
      <c r="G89" s="602" t="s">
        <v>175</v>
      </c>
      <c r="H89" s="604">
        <v>1</v>
      </c>
    </row>
    <row r="90" spans="1:8" ht="20.25" customHeight="1">
      <c r="A90" s="600" t="s">
        <v>344</v>
      </c>
      <c r="B90" s="600" t="s">
        <v>345</v>
      </c>
      <c r="C90" s="601">
        <v>44214</v>
      </c>
      <c r="D90" s="601">
        <v>44214</v>
      </c>
      <c r="E90" s="600" t="s">
        <v>174</v>
      </c>
      <c r="F90" s="603">
        <v>44300</v>
      </c>
      <c r="G90" s="602" t="s">
        <v>175</v>
      </c>
      <c r="H90" s="604">
        <v>1</v>
      </c>
    </row>
    <row r="91" spans="1:8" ht="20.25" customHeight="1">
      <c r="A91" s="600" t="s">
        <v>346</v>
      </c>
      <c r="B91" s="600" t="s">
        <v>347</v>
      </c>
      <c r="C91" s="601">
        <v>44214</v>
      </c>
      <c r="D91" s="601">
        <v>44214</v>
      </c>
      <c r="E91" s="600" t="s">
        <v>174</v>
      </c>
      <c r="F91" s="603">
        <v>44277</v>
      </c>
      <c r="G91" s="602" t="s">
        <v>175</v>
      </c>
      <c r="H91" s="604">
        <v>2</v>
      </c>
    </row>
    <row r="92" spans="1:8" ht="20.25" customHeight="1">
      <c r="A92" s="600" t="s">
        <v>4</v>
      </c>
      <c r="B92" s="600" t="s">
        <v>348</v>
      </c>
      <c r="C92" s="601">
        <v>44211</v>
      </c>
      <c r="D92" s="601">
        <v>44211</v>
      </c>
      <c r="E92" s="600" t="s">
        <v>174</v>
      </c>
      <c r="F92" s="603">
        <v>44293</v>
      </c>
      <c r="G92" s="602" t="s">
        <v>175</v>
      </c>
      <c r="H92" s="604">
        <v>1</v>
      </c>
    </row>
    <row r="93" spans="1:8" ht="20.25" customHeight="1">
      <c r="A93" s="600" t="s">
        <v>17</v>
      </c>
      <c r="B93" s="600" t="s">
        <v>349</v>
      </c>
      <c r="C93" s="601">
        <v>44209</v>
      </c>
      <c r="D93" s="601">
        <v>44211</v>
      </c>
      <c r="E93" s="600" t="s">
        <v>174</v>
      </c>
      <c r="F93" s="603">
        <v>44279</v>
      </c>
      <c r="G93" s="602" t="s">
        <v>175</v>
      </c>
      <c r="H93" s="604">
        <v>3</v>
      </c>
    </row>
    <row r="94" spans="1:8" ht="20.25" customHeight="1">
      <c r="A94" s="600" t="s">
        <v>350</v>
      </c>
      <c r="B94" s="600" t="s">
        <v>351</v>
      </c>
      <c r="C94" s="601">
        <v>44211</v>
      </c>
      <c r="D94" s="601">
        <v>44211</v>
      </c>
      <c r="E94" s="600" t="s">
        <v>174</v>
      </c>
      <c r="F94" s="603">
        <v>44286</v>
      </c>
      <c r="G94" s="602" t="s">
        <v>175</v>
      </c>
      <c r="H94" s="604">
        <v>1</v>
      </c>
    </row>
    <row r="95" spans="1:8" ht="20.25" customHeight="1">
      <c r="A95" s="600" t="s">
        <v>352</v>
      </c>
      <c r="B95" s="600" t="s">
        <v>353</v>
      </c>
      <c r="C95" s="601">
        <v>44208</v>
      </c>
      <c r="D95" s="601">
        <v>44209</v>
      </c>
      <c r="E95" s="600" t="s">
        <v>174</v>
      </c>
      <c r="F95" s="603">
        <v>44286</v>
      </c>
      <c r="G95" s="602" t="s">
        <v>175</v>
      </c>
      <c r="H95" s="604">
        <v>1</v>
      </c>
    </row>
    <row r="96" spans="1:8" ht="20.25" customHeight="1">
      <c r="A96" s="600" t="s">
        <v>354</v>
      </c>
      <c r="B96" s="600" t="s">
        <v>355</v>
      </c>
      <c r="C96" s="605">
        <v>44193</v>
      </c>
      <c r="D96" s="605">
        <v>44194</v>
      </c>
      <c r="E96" s="600" t="s">
        <v>174</v>
      </c>
      <c r="F96" s="603">
        <v>44264</v>
      </c>
      <c r="G96" s="602" t="s">
        <v>175</v>
      </c>
      <c r="H96" s="604">
        <v>1</v>
      </c>
    </row>
    <row r="97" spans="1:8" ht="20.25" customHeight="1">
      <c r="A97" s="600" t="s">
        <v>356</v>
      </c>
      <c r="B97" s="600" t="s">
        <v>357</v>
      </c>
      <c r="C97" s="605">
        <v>44188</v>
      </c>
      <c r="D97" s="605">
        <v>44193</v>
      </c>
      <c r="E97" s="600" t="s">
        <v>174</v>
      </c>
      <c r="F97" s="603">
        <v>44264</v>
      </c>
      <c r="G97" s="602" t="s">
        <v>175</v>
      </c>
      <c r="H97" s="604">
        <v>2</v>
      </c>
    </row>
    <row r="98" spans="1:8" ht="20.25" customHeight="1">
      <c r="A98" s="600" t="s">
        <v>358</v>
      </c>
      <c r="B98" s="600" t="s">
        <v>359</v>
      </c>
      <c r="C98" s="605">
        <v>44186</v>
      </c>
      <c r="D98" s="605">
        <v>44188</v>
      </c>
      <c r="E98" s="600" t="s">
        <v>174</v>
      </c>
      <c r="F98" s="603">
        <v>44286</v>
      </c>
      <c r="G98" s="602" t="s">
        <v>175</v>
      </c>
      <c r="H98" s="604">
        <v>1</v>
      </c>
    </row>
    <row r="99" spans="1:8" ht="20.25" customHeight="1">
      <c r="A99" s="600" t="s">
        <v>360</v>
      </c>
      <c r="B99" s="600" t="s">
        <v>361</v>
      </c>
      <c r="C99" s="605">
        <v>44183</v>
      </c>
      <c r="D99" s="605">
        <v>44184</v>
      </c>
      <c r="E99" s="600" t="s">
        <v>174</v>
      </c>
      <c r="F99" s="603">
        <v>44286</v>
      </c>
      <c r="G99" s="602" t="s">
        <v>175</v>
      </c>
      <c r="H99" s="604">
        <v>2</v>
      </c>
    </row>
    <row r="100" spans="1:8" ht="20.25" customHeight="1">
      <c r="A100" s="600" t="s">
        <v>362</v>
      </c>
      <c r="B100" s="600" t="s">
        <v>363</v>
      </c>
      <c r="C100" s="605">
        <v>44183</v>
      </c>
      <c r="D100" s="605">
        <v>44184</v>
      </c>
      <c r="E100" s="600" t="s">
        <v>174</v>
      </c>
      <c r="F100" s="603">
        <v>44280</v>
      </c>
      <c r="G100" s="602" t="s">
        <v>175</v>
      </c>
      <c r="H100" s="604">
        <v>2</v>
      </c>
    </row>
    <row r="101" spans="1:8" ht="20.25" customHeight="1">
      <c r="A101" s="600" t="s">
        <v>364</v>
      </c>
      <c r="B101" s="600" t="s">
        <v>365</v>
      </c>
      <c r="C101" s="605">
        <v>44181</v>
      </c>
      <c r="D101" s="605">
        <v>44181</v>
      </c>
      <c r="E101" s="600" t="s">
        <v>174</v>
      </c>
      <c r="F101" s="603">
        <v>44280</v>
      </c>
      <c r="G101" s="602" t="s">
        <v>175</v>
      </c>
      <c r="H101" s="604">
        <v>8</v>
      </c>
    </row>
    <row r="102" spans="1:8" ht="20.25" customHeight="1">
      <c r="A102" s="600" t="s">
        <v>366</v>
      </c>
      <c r="B102" s="600" t="s">
        <v>367</v>
      </c>
      <c r="C102" s="605">
        <v>44180</v>
      </c>
      <c r="D102" s="605">
        <v>44181</v>
      </c>
      <c r="E102" s="600" t="s">
        <v>174</v>
      </c>
      <c r="F102" s="603">
        <v>44281</v>
      </c>
      <c r="G102" s="602" t="s">
        <v>175</v>
      </c>
      <c r="H102" s="604">
        <v>1</v>
      </c>
    </row>
    <row r="103" spans="1:8" ht="20.25" customHeight="1">
      <c r="A103" s="600" t="s">
        <v>368</v>
      </c>
      <c r="B103" s="600" t="s">
        <v>369</v>
      </c>
      <c r="C103" s="605">
        <v>44179</v>
      </c>
      <c r="D103" s="605">
        <v>44180</v>
      </c>
      <c r="E103" s="600" t="s">
        <v>174</v>
      </c>
      <c r="F103" s="603">
        <v>44295</v>
      </c>
      <c r="G103" s="602" t="s">
        <v>175</v>
      </c>
      <c r="H103" s="604">
        <v>2</v>
      </c>
    </row>
    <row r="104" spans="1:8" ht="20.25" customHeight="1">
      <c r="A104" s="600" t="s">
        <v>370</v>
      </c>
      <c r="B104" s="602" t="s">
        <v>371</v>
      </c>
      <c r="C104" s="601">
        <v>44217</v>
      </c>
      <c r="D104" s="601">
        <v>44218</v>
      </c>
      <c r="E104" s="600" t="s">
        <v>174</v>
      </c>
      <c r="F104" s="603">
        <v>44301</v>
      </c>
      <c r="G104" s="602" t="s">
        <v>175</v>
      </c>
      <c r="H104" s="604">
        <v>8</v>
      </c>
    </row>
    <row r="105" spans="1:8" ht="20.25" customHeight="1">
      <c r="A105" s="600" t="s">
        <v>372</v>
      </c>
      <c r="B105" s="602" t="s">
        <v>373</v>
      </c>
      <c r="C105" s="601">
        <v>44203</v>
      </c>
      <c r="D105" s="601">
        <v>44205</v>
      </c>
      <c r="E105" s="600" t="s">
        <v>174</v>
      </c>
      <c r="F105" s="603">
        <v>44301</v>
      </c>
      <c r="G105" s="602" t="s">
        <v>175</v>
      </c>
      <c r="H105" s="604">
        <v>4</v>
      </c>
    </row>
    <row r="106" spans="1:8" ht="20.25" customHeight="1">
      <c r="A106" s="600" t="s">
        <v>374</v>
      </c>
      <c r="B106" s="602" t="s">
        <v>375</v>
      </c>
      <c r="C106" s="601">
        <v>44215</v>
      </c>
      <c r="D106" s="601">
        <v>44216</v>
      </c>
      <c r="E106" s="600" t="s">
        <v>174</v>
      </c>
      <c r="F106" s="603">
        <v>44301</v>
      </c>
      <c r="G106" s="602" t="s">
        <v>175</v>
      </c>
      <c r="H106" s="604">
        <v>1</v>
      </c>
    </row>
    <row r="107" spans="1:8" ht="20.25" customHeight="1">
      <c r="A107" s="602" t="s">
        <v>376</v>
      </c>
      <c r="B107" s="602" t="s">
        <v>377</v>
      </c>
      <c r="C107" s="601">
        <v>44235</v>
      </c>
      <c r="D107" s="601">
        <v>44236</v>
      </c>
      <c r="E107" s="600" t="s">
        <v>174</v>
      </c>
      <c r="F107" s="603">
        <v>44302</v>
      </c>
      <c r="G107" s="602" t="s">
        <v>175</v>
      </c>
      <c r="H107" s="604">
        <v>1</v>
      </c>
    </row>
    <row r="108" spans="1:8" ht="20.25" customHeight="1">
      <c r="A108" s="602" t="s">
        <v>378</v>
      </c>
      <c r="B108" s="602" t="s">
        <v>379</v>
      </c>
      <c r="C108" s="601">
        <v>44236</v>
      </c>
      <c r="D108" s="601">
        <v>44238</v>
      </c>
      <c r="E108" s="600" t="s">
        <v>174</v>
      </c>
      <c r="F108" s="603">
        <v>44302</v>
      </c>
      <c r="G108" s="602" t="s">
        <v>175</v>
      </c>
      <c r="H108" s="604">
        <v>3</v>
      </c>
    </row>
    <row r="109" spans="1:8" ht="20.25" customHeight="1">
      <c r="A109" s="607" t="s">
        <v>380</v>
      </c>
      <c r="B109" s="608" t="s">
        <v>381</v>
      </c>
      <c r="C109" s="609">
        <v>44211</v>
      </c>
      <c r="D109" s="609">
        <v>44211</v>
      </c>
      <c r="E109" s="607" t="s">
        <v>174</v>
      </c>
      <c r="F109" s="610">
        <v>44302</v>
      </c>
      <c r="G109" s="608" t="s">
        <v>175</v>
      </c>
      <c r="H109" s="611">
        <v>3</v>
      </c>
    </row>
    <row r="110" spans="1:8" ht="20.25" customHeight="1">
      <c r="A110" s="600" t="s">
        <v>382</v>
      </c>
      <c r="B110" s="602" t="s">
        <v>383</v>
      </c>
      <c r="C110" s="601">
        <v>44180</v>
      </c>
      <c r="D110" s="601">
        <v>44182</v>
      </c>
      <c r="E110" s="600" t="s">
        <v>174</v>
      </c>
      <c r="F110" s="603">
        <v>44303</v>
      </c>
      <c r="G110" s="602" t="s">
        <v>175</v>
      </c>
      <c r="H110" s="612">
        <v>9</v>
      </c>
    </row>
    <row r="111" spans="1:8" ht="20.25" customHeight="1">
      <c r="A111" s="600" t="s">
        <v>384</v>
      </c>
      <c r="B111" s="602" t="s">
        <v>385</v>
      </c>
      <c r="C111" s="601">
        <v>44208</v>
      </c>
      <c r="D111" s="601">
        <v>44208</v>
      </c>
      <c r="E111" s="600" t="s">
        <v>174</v>
      </c>
      <c r="F111" s="603">
        <v>44303</v>
      </c>
      <c r="G111" s="602" t="s">
        <v>175</v>
      </c>
      <c r="H111" s="612">
        <v>5</v>
      </c>
    </row>
    <row r="112" spans="1:8" ht="20.25" customHeight="1">
      <c r="A112" s="600" t="s">
        <v>386</v>
      </c>
      <c r="B112" s="602" t="s">
        <v>387</v>
      </c>
      <c r="C112" s="601">
        <v>44176</v>
      </c>
      <c r="D112" s="601">
        <v>44179</v>
      </c>
      <c r="E112" s="600" t="s">
        <v>174</v>
      </c>
      <c r="F112" s="603">
        <v>44303</v>
      </c>
      <c r="G112" s="602" t="s">
        <v>175</v>
      </c>
      <c r="H112" s="612">
        <v>6</v>
      </c>
    </row>
    <row r="113" spans="1:8" ht="20.25" customHeight="1">
      <c r="A113" s="600" t="s">
        <v>388</v>
      </c>
      <c r="B113" s="602" t="s">
        <v>389</v>
      </c>
      <c r="C113" s="601">
        <v>44208</v>
      </c>
      <c r="D113" s="601">
        <v>44210</v>
      </c>
      <c r="E113" s="600" t="s">
        <v>174</v>
      </c>
      <c r="F113" s="603">
        <v>44303</v>
      </c>
      <c r="G113" s="602" t="s">
        <v>175</v>
      </c>
      <c r="H113" s="612">
        <v>12</v>
      </c>
    </row>
    <row r="114" spans="1:8" ht="20.25" customHeight="1">
      <c r="A114" s="600" t="s">
        <v>390</v>
      </c>
      <c r="B114" s="602" t="s">
        <v>391</v>
      </c>
      <c r="C114" s="601">
        <v>44188</v>
      </c>
      <c r="D114" s="601">
        <v>44188</v>
      </c>
      <c r="E114" s="600" t="s">
        <v>174</v>
      </c>
      <c r="F114" s="603">
        <v>44303</v>
      </c>
      <c r="G114" s="602" t="s">
        <v>175</v>
      </c>
      <c r="H114" s="612">
        <v>1</v>
      </c>
    </row>
    <row r="115" spans="1:8" ht="20.25" customHeight="1">
      <c r="A115" s="600" t="s">
        <v>392</v>
      </c>
      <c r="B115" s="602" t="s">
        <v>393</v>
      </c>
      <c r="C115" s="601">
        <v>44236</v>
      </c>
      <c r="D115" s="601">
        <v>44237</v>
      </c>
      <c r="E115" s="600" t="s">
        <v>174</v>
      </c>
      <c r="F115" s="603">
        <v>44305</v>
      </c>
      <c r="G115" s="602" t="s">
        <v>175</v>
      </c>
      <c r="H115" s="612">
        <v>11</v>
      </c>
    </row>
    <row r="116" spans="1:8" ht="20.25" customHeight="1">
      <c r="A116" s="600" t="s">
        <v>394</v>
      </c>
      <c r="B116" s="602" t="s">
        <v>395</v>
      </c>
      <c r="C116" s="601">
        <v>44232</v>
      </c>
      <c r="D116" s="601">
        <v>44232</v>
      </c>
      <c r="E116" s="600" t="s">
        <v>174</v>
      </c>
      <c r="F116" s="603">
        <v>44305</v>
      </c>
      <c r="G116" s="602" t="s">
        <v>175</v>
      </c>
      <c r="H116" s="612">
        <v>7</v>
      </c>
    </row>
    <row r="117" spans="1:8" ht="20.25" customHeight="1">
      <c r="A117" s="607" t="s">
        <v>396</v>
      </c>
      <c r="B117" s="608" t="s">
        <v>397</v>
      </c>
      <c r="C117" s="609">
        <v>44209</v>
      </c>
      <c r="D117" s="609">
        <v>44209</v>
      </c>
      <c r="E117" s="607" t="s">
        <v>174</v>
      </c>
      <c r="F117" s="610">
        <v>44305</v>
      </c>
      <c r="G117" s="608" t="s">
        <v>175</v>
      </c>
      <c r="H117" s="613">
        <v>1</v>
      </c>
    </row>
    <row r="118" spans="1:8" ht="20.25" customHeight="1">
      <c r="A118" s="600" t="s">
        <v>1432</v>
      </c>
      <c r="B118" s="614" t="s">
        <v>3387</v>
      </c>
      <c r="C118" s="615">
        <v>44210</v>
      </c>
      <c r="D118" s="615">
        <v>44211</v>
      </c>
      <c r="E118" s="616" t="s">
        <v>174</v>
      </c>
      <c r="F118" s="617">
        <v>44306</v>
      </c>
      <c r="G118" s="614" t="s">
        <v>175</v>
      </c>
      <c r="H118" s="618">
        <v>3</v>
      </c>
    </row>
    <row r="119" spans="1:8" ht="20.25" customHeight="1">
      <c r="A119" s="619" t="s">
        <v>594</v>
      </c>
      <c r="B119" s="620" t="s">
        <v>3388</v>
      </c>
      <c r="C119" s="621">
        <v>44233</v>
      </c>
      <c r="D119" s="621">
        <v>44235</v>
      </c>
      <c r="E119" s="622" t="s">
        <v>174</v>
      </c>
      <c r="F119" s="623">
        <v>44306</v>
      </c>
      <c r="G119" s="620" t="s">
        <v>175</v>
      </c>
      <c r="H119" s="624">
        <v>2</v>
      </c>
    </row>
    <row r="120" spans="1:8" ht="20.25" customHeight="1">
      <c r="A120" s="619" t="s">
        <v>1967</v>
      </c>
      <c r="B120" s="620" t="s">
        <v>3389</v>
      </c>
      <c r="C120" s="621">
        <v>44236</v>
      </c>
      <c r="D120" s="621">
        <v>44237</v>
      </c>
      <c r="E120" s="622" t="s">
        <v>174</v>
      </c>
      <c r="F120" s="623">
        <v>44306</v>
      </c>
      <c r="G120" s="620" t="s">
        <v>175</v>
      </c>
      <c r="H120" s="624">
        <v>5</v>
      </c>
    </row>
    <row r="121" spans="1:8" ht="20.25" customHeight="1">
      <c r="A121" s="619" t="s">
        <v>1898</v>
      </c>
      <c r="B121" s="620" t="s">
        <v>3390</v>
      </c>
      <c r="C121" s="621">
        <v>44553</v>
      </c>
      <c r="D121" s="621">
        <v>44559</v>
      </c>
      <c r="E121" s="622" t="s">
        <v>174</v>
      </c>
      <c r="F121" s="623">
        <v>44306</v>
      </c>
      <c r="G121" s="620" t="s">
        <v>175</v>
      </c>
      <c r="H121" s="624">
        <v>9</v>
      </c>
    </row>
    <row r="122" spans="1:8" ht="20.25" customHeight="1">
      <c r="A122" s="625" t="s">
        <v>1700</v>
      </c>
      <c r="B122" s="620" t="s">
        <v>3391</v>
      </c>
      <c r="C122" s="621">
        <v>44232</v>
      </c>
      <c r="D122" s="621">
        <v>44235</v>
      </c>
      <c r="E122" s="622" t="s">
        <v>174</v>
      </c>
      <c r="F122" s="623">
        <v>44307</v>
      </c>
      <c r="G122" s="620" t="s">
        <v>175</v>
      </c>
      <c r="H122" s="624">
        <v>4</v>
      </c>
    </row>
    <row r="123" spans="1:8" ht="20.25" customHeight="1">
      <c r="A123" s="625" t="s">
        <v>1699</v>
      </c>
      <c r="B123" s="620" t="s">
        <v>3392</v>
      </c>
      <c r="C123" s="621">
        <v>44232</v>
      </c>
      <c r="D123" s="621">
        <v>44232</v>
      </c>
      <c r="E123" s="622" t="s">
        <v>174</v>
      </c>
      <c r="F123" s="623">
        <v>44307</v>
      </c>
      <c r="G123" s="620" t="s">
        <v>175</v>
      </c>
      <c r="H123" s="624">
        <v>2</v>
      </c>
    </row>
    <row r="124" spans="1:8" ht="20.25" customHeight="1">
      <c r="A124" s="625" t="s">
        <v>1985</v>
      </c>
      <c r="B124" s="620" t="s">
        <v>3393</v>
      </c>
      <c r="C124" s="621">
        <v>44559</v>
      </c>
      <c r="D124" s="621">
        <v>44561</v>
      </c>
      <c r="E124" s="622" t="s">
        <v>174</v>
      </c>
      <c r="F124" s="623">
        <v>44307</v>
      </c>
      <c r="G124" s="620" t="s">
        <v>175</v>
      </c>
      <c r="H124" s="624">
        <v>7</v>
      </c>
    </row>
    <row r="125" spans="1:8" ht="20.25" customHeight="1">
      <c r="A125" s="625" t="s">
        <v>2158</v>
      </c>
      <c r="B125" s="620" t="s">
        <v>3394</v>
      </c>
      <c r="C125" s="621">
        <v>44205</v>
      </c>
      <c r="D125" s="621">
        <v>44205</v>
      </c>
      <c r="E125" s="622" t="s">
        <v>174</v>
      </c>
      <c r="F125" s="623">
        <v>44307</v>
      </c>
      <c r="G125" s="620" t="s">
        <v>175</v>
      </c>
      <c r="H125" s="624">
        <v>3</v>
      </c>
    </row>
    <row r="126" spans="1:8" ht="20.25" customHeight="1">
      <c r="A126" s="625" t="s">
        <v>1567</v>
      </c>
      <c r="B126" s="620" t="s">
        <v>3395</v>
      </c>
      <c r="C126" s="621">
        <v>44237</v>
      </c>
      <c r="D126" s="621">
        <v>44238</v>
      </c>
      <c r="E126" s="622" t="s">
        <v>174</v>
      </c>
      <c r="F126" s="623">
        <v>44307</v>
      </c>
      <c r="G126" s="620" t="s">
        <v>175</v>
      </c>
      <c r="H126" s="624">
        <v>3</v>
      </c>
    </row>
    <row r="127" spans="1:8" ht="20.25" customHeight="1">
      <c r="A127" s="625" t="s">
        <v>1145</v>
      </c>
      <c r="B127" s="620" t="s">
        <v>3396</v>
      </c>
      <c r="C127" s="621">
        <v>44236</v>
      </c>
      <c r="D127" s="621">
        <v>44236</v>
      </c>
      <c r="E127" s="622" t="s">
        <v>174</v>
      </c>
      <c r="F127" s="623">
        <v>44307</v>
      </c>
      <c r="G127" s="620" t="s">
        <v>175</v>
      </c>
      <c r="H127" s="624">
        <v>3</v>
      </c>
    </row>
    <row r="128" spans="1:8" ht="20.25" customHeight="1">
      <c r="A128" s="625" t="s">
        <v>1513</v>
      </c>
      <c r="B128" s="620" t="s">
        <v>3397</v>
      </c>
      <c r="C128" s="621">
        <v>44232</v>
      </c>
      <c r="D128" s="621">
        <v>44233</v>
      </c>
      <c r="E128" s="622" t="s">
        <v>174</v>
      </c>
      <c r="F128" s="623">
        <v>44307</v>
      </c>
      <c r="G128" s="620" t="s">
        <v>175</v>
      </c>
      <c r="H128" s="624">
        <v>3</v>
      </c>
    </row>
    <row r="129" spans="1:8" ht="20.25" customHeight="1">
      <c r="A129" s="607" t="s">
        <v>1025</v>
      </c>
      <c r="B129" s="608" t="s">
        <v>3417</v>
      </c>
      <c r="C129" s="609">
        <v>44561</v>
      </c>
      <c r="D129" s="609">
        <v>44203</v>
      </c>
      <c r="E129" s="607" t="s">
        <v>174</v>
      </c>
      <c r="F129" s="610">
        <v>44308</v>
      </c>
      <c r="G129" s="608" t="s">
        <v>175</v>
      </c>
      <c r="H129" s="613">
        <v>7</v>
      </c>
    </row>
    <row r="130" spans="1:8" ht="20.25" customHeight="1">
      <c r="A130" s="607" t="s">
        <v>1720</v>
      </c>
      <c r="B130" s="608" t="s">
        <v>3418</v>
      </c>
      <c r="C130" s="609">
        <v>44546</v>
      </c>
      <c r="D130" s="609">
        <v>44548</v>
      </c>
      <c r="E130" s="607" t="s">
        <v>174</v>
      </c>
      <c r="F130" s="610">
        <v>44308</v>
      </c>
      <c r="G130" s="608" t="s">
        <v>175</v>
      </c>
      <c r="H130" s="613">
        <v>8</v>
      </c>
    </row>
    <row r="131" spans="1:8" ht="20.25" customHeight="1">
      <c r="A131" s="607" t="s">
        <v>2165</v>
      </c>
      <c r="B131" s="608" t="s">
        <v>3419</v>
      </c>
      <c r="C131" s="609">
        <v>44205</v>
      </c>
      <c r="D131" s="609">
        <v>44208</v>
      </c>
      <c r="E131" s="607" t="s">
        <v>174</v>
      </c>
      <c r="F131" s="610">
        <v>44308</v>
      </c>
      <c r="G131" s="608" t="s">
        <v>175</v>
      </c>
      <c r="H131" s="613">
        <v>1</v>
      </c>
    </row>
    <row r="132" spans="1:8" ht="20.25" customHeight="1">
      <c r="A132" s="607" t="s">
        <v>609</v>
      </c>
      <c r="B132" s="608" t="s">
        <v>3420</v>
      </c>
      <c r="C132" s="609">
        <v>44211</v>
      </c>
      <c r="D132" s="609">
        <v>44212</v>
      </c>
      <c r="E132" s="607" t="s">
        <v>174</v>
      </c>
      <c r="F132" s="610">
        <v>44308</v>
      </c>
      <c r="G132" s="608" t="s">
        <v>175</v>
      </c>
      <c r="H132" s="613">
        <v>1</v>
      </c>
    </row>
    <row r="133" spans="1:8" ht="20.25" customHeight="1">
      <c r="A133" s="607" t="s">
        <v>1698</v>
      </c>
      <c r="B133" s="608" t="s">
        <v>3421</v>
      </c>
      <c r="C133" s="609">
        <v>44232</v>
      </c>
      <c r="D133" s="609">
        <v>44232</v>
      </c>
      <c r="E133" s="607" t="s">
        <v>174</v>
      </c>
      <c r="F133" s="610">
        <v>44308</v>
      </c>
      <c r="G133" s="608" t="s">
        <v>175</v>
      </c>
      <c r="H133" s="613">
        <v>1</v>
      </c>
    </row>
    <row r="134" spans="1:8" ht="20.25" customHeight="1">
      <c r="A134" s="607" t="s">
        <v>1558</v>
      </c>
      <c r="B134" s="608" t="s">
        <v>3422</v>
      </c>
      <c r="C134" s="609">
        <v>44204</v>
      </c>
      <c r="D134" s="609">
        <v>44205</v>
      </c>
      <c r="E134" s="607" t="s">
        <v>174</v>
      </c>
      <c r="F134" s="610">
        <v>44308</v>
      </c>
      <c r="G134" s="608" t="s">
        <v>175</v>
      </c>
      <c r="H134" s="613">
        <v>3</v>
      </c>
    </row>
    <row r="135" spans="1:8" ht="20.25" customHeight="1">
      <c r="A135" s="607" t="s">
        <v>610</v>
      </c>
      <c r="B135" s="608" t="s">
        <v>3423</v>
      </c>
      <c r="C135" s="609">
        <v>44212</v>
      </c>
      <c r="D135" s="609">
        <v>44212</v>
      </c>
      <c r="E135" s="607" t="s">
        <v>174</v>
      </c>
      <c r="F135" s="610">
        <v>44308</v>
      </c>
      <c r="G135" s="608" t="s">
        <v>175</v>
      </c>
      <c r="H135" s="613">
        <v>3</v>
      </c>
    </row>
    <row r="136" spans="1:8" ht="20.25" customHeight="1">
      <c r="A136" s="607" t="s">
        <v>695</v>
      </c>
      <c r="B136" s="608" t="s">
        <v>3424</v>
      </c>
      <c r="C136" s="609">
        <v>44235</v>
      </c>
      <c r="D136" s="609">
        <v>44238</v>
      </c>
      <c r="E136" s="607" t="s">
        <v>174</v>
      </c>
      <c r="F136" s="610">
        <v>44308</v>
      </c>
      <c r="G136" s="608" t="s">
        <v>175</v>
      </c>
      <c r="H136" s="613">
        <v>4</v>
      </c>
    </row>
    <row r="137" spans="1:8" ht="20.25" customHeight="1">
      <c r="A137" s="607" t="s">
        <v>1261</v>
      </c>
      <c r="B137" s="608" t="s">
        <v>3425</v>
      </c>
      <c r="C137" s="609">
        <v>44237</v>
      </c>
      <c r="D137" s="609">
        <v>44237</v>
      </c>
      <c r="E137" s="607" t="s">
        <v>174</v>
      </c>
      <c r="F137" s="610">
        <v>44308</v>
      </c>
      <c r="G137" s="608" t="s">
        <v>175</v>
      </c>
      <c r="H137" s="613">
        <v>2</v>
      </c>
    </row>
    <row r="138" spans="1:8" ht="20.25" customHeight="1">
      <c r="A138" s="607" t="s">
        <v>1986</v>
      </c>
      <c r="B138" s="608" t="s">
        <v>3439</v>
      </c>
      <c r="C138" s="609">
        <v>44238</v>
      </c>
      <c r="D138" s="609">
        <v>44238</v>
      </c>
      <c r="E138" s="607" t="s">
        <v>174</v>
      </c>
      <c r="F138" s="610">
        <v>44309</v>
      </c>
      <c r="G138" s="608" t="s">
        <v>175</v>
      </c>
      <c r="H138" s="613">
        <v>10</v>
      </c>
    </row>
    <row r="139" spans="1:8" ht="20.25" customHeight="1">
      <c r="A139" s="607" t="s">
        <v>1431</v>
      </c>
      <c r="B139" s="608" t="s">
        <v>3440</v>
      </c>
      <c r="C139" s="609">
        <v>44211</v>
      </c>
      <c r="D139" s="609">
        <v>44211</v>
      </c>
      <c r="E139" s="607" t="s">
        <v>174</v>
      </c>
      <c r="F139" s="610">
        <v>44309</v>
      </c>
      <c r="G139" s="608" t="s">
        <v>175</v>
      </c>
      <c r="H139" s="613">
        <v>4</v>
      </c>
    </row>
    <row r="140" spans="1:8" ht="20.25" customHeight="1">
      <c r="A140" s="607" t="s">
        <v>1267</v>
      </c>
      <c r="B140" s="608" t="s">
        <v>3441</v>
      </c>
      <c r="C140" s="609">
        <v>44219</v>
      </c>
      <c r="D140" s="609">
        <v>44219</v>
      </c>
      <c r="E140" s="607" t="s">
        <v>174</v>
      </c>
      <c r="F140" s="610">
        <v>44309</v>
      </c>
      <c r="G140" s="608" t="s">
        <v>175</v>
      </c>
      <c r="H140" s="613">
        <v>2</v>
      </c>
    </row>
    <row r="141" spans="1:8" ht="20.25" customHeight="1">
      <c r="A141" s="600" t="s">
        <v>808</v>
      </c>
      <c r="B141" s="614" t="s">
        <v>3958</v>
      </c>
      <c r="C141" s="615">
        <v>44232</v>
      </c>
      <c r="D141" s="615">
        <v>44232</v>
      </c>
      <c r="E141" s="616" t="s">
        <v>174</v>
      </c>
      <c r="F141" s="626">
        <v>44310</v>
      </c>
      <c r="G141" s="614" t="s">
        <v>175</v>
      </c>
      <c r="H141" s="618">
        <v>7</v>
      </c>
    </row>
    <row r="142" spans="1:8" ht="20.25" customHeight="1">
      <c r="A142" s="619" t="s">
        <v>1186</v>
      </c>
      <c r="B142" s="620" t="s">
        <v>3959</v>
      </c>
      <c r="C142" s="627">
        <v>44232</v>
      </c>
      <c r="D142" s="627">
        <v>44233</v>
      </c>
      <c r="E142" s="622" t="s">
        <v>174</v>
      </c>
      <c r="F142" s="621">
        <v>44310</v>
      </c>
      <c r="G142" s="620" t="s">
        <v>175</v>
      </c>
      <c r="H142" s="624">
        <v>1</v>
      </c>
    </row>
    <row r="143" spans="1:8" ht="20.25" customHeight="1">
      <c r="A143" s="619" t="s">
        <v>608</v>
      </c>
      <c r="B143" s="620" t="s">
        <v>3960</v>
      </c>
      <c r="C143" s="627">
        <v>44211</v>
      </c>
      <c r="D143" s="627">
        <v>44212</v>
      </c>
      <c r="E143" s="622" t="s">
        <v>174</v>
      </c>
      <c r="F143" s="621">
        <v>44310</v>
      </c>
      <c r="G143" s="620" t="s">
        <v>175</v>
      </c>
      <c r="H143" s="624">
        <v>3</v>
      </c>
    </row>
    <row r="144" spans="1:8" ht="20.25" customHeight="1">
      <c r="A144" s="619" t="s">
        <v>1192</v>
      </c>
      <c r="B144" s="620" t="s">
        <v>3961</v>
      </c>
      <c r="C144" s="627">
        <v>44215</v>
      </c>
      <c r="D144" s="627">
        <v>44217</v>
      </c>
      <c r="E144" s="622" t="s">
        <v>174</v>
      </c>
      <c r="F144" s="621">
        <v>44310</v>
      </c>
      <c r="G144" s="620" t="s">
        <v>175</v>
      </c>
      <c r="H144" s="624">
        <v>1</v>
      </c>
    </row>
    <row r="145" spans="1:8" ht="20.25" customHeight="1">
      <c r="A145" s="619" t="s">
        <v>776</v>
      </c>
      <c r="B145" s="620" t="s">
        <v>3962</v>
      </c>
      <c r="C145" s="627">
        <v>44211</v>
      </c>
      <c r="D145" s="627">
        <v>44212</v>
      </c>
      <c r="E145" s="622" t="s">
        <v>174</v>
      </c>
      <c r="F145" s="621">
        <v>44310</v>
      </c>
      <c r="G145" s="620" t="s">
        <v>175</v>
      </c>
      <c r="H145" s="624">
        <v>7</v>
      </c>
    </row>
    <row r="146" spans="1:8" ht="20.25" customHeight="1">
      <c r="A146" s="619" t="s">
        <v>997</v>
      </c>
      <c r="B146" s="620" t="s">
        <v>3963</v>
      </c>
      <c r="C146" s="627">
        <v>44236</v>
      </c>
      <c r="D146" s="627">
        <v>44237</v>
      </c>
      <c r="E146" s="622" t="s">
        <v>174</v>
      </c>
      <c r="F146" s="621">
        <v>44310</v>
      </c>
      <c r="G146" s="620" t="s">
        <v>175</v>
      </c>
      <c r="H146" s="624">
        <v>1</v>
      </c>
    </row>
    <row r="147" spans="1:8" ht="20.25" customHeight="1">
      <c r="A147" s="619" t="s">
        <v>1860</v>
      </c>
      <c r="B147" s="620" t="s">
        <v>3964</v>
      </c>
      <c r="C147" s="627">
        <v>44212</v>
      </c>
      <c r="D147" s="627">
        <v>44214</v>
      </c>
      <c r="E147" s="622" t="s">
        <v>174</v>
      </c>
      <c r="F147" s="621">
        <v>44310</v>
      </c>
      <c r="G147" s="620" t="s">
        <v>175</v>
      </c>
      <c r="H147" s="624">
        <v>2</v>
      </c>
    </row>
    <row r="148" spans="1:8" ht="20.25" customHeight="1">
      <c r="A148" s="619" t="s">
        <v>2040</v>
      </c>
      <c r="B148" s="620" t="s">
        <v>4285</v>
      </c>
      <c r="C148" s="627">
        <v>44217</v>
      </c>
      <c r="D148" s="627">
        <v>44219</v>
      </c>
      <c r="E148" s="622" t="s">
        <v>174</v>
      </c>
      <c r="F148" s="623">
        <v>44310</v>
      </c>
      <c r="G148" s="620" t="s">
        <v>175</v>
      </c>
      <c r="H148" s="624">
        <v>1</v>
      </c>
    </row>
    <row r="149" spans="1:8" ht="20.25" customHeight="1">
      <c r="A149" s="619" t="s">
        <v>1290</v>
      </c>
      <c r="B149" s="620" t="s">
        <v>4286</v>
      </c>
      <c r="C149" s="627">
        <v>44232</v>
      </c>
      <c r="D149" s="627">
        <v>44233</v>
      </c>
      <c r="E149" s="622" t="s">
        <v>174</v>
      </c>
      <c r="F149" s="623">
        <v>44302</v>
      </c>
      <c r="G149" s="620" t="s">
        <v>175</v>
      </c>
      <c r="H149" s="624">
        <v>3</v>
      </c>
    </row>
    <row r="150" spans="1:8" ht="20.25" customHeight="1">
      <c r="A150" s="619" t="s">
        <v>1942</v>
      </c>
      <c r="B150" s="620" t="s">
        <v>4287</v>
      </c>
      <c r="C150" s="627">
        <v>44558</v>
      </c>
      <c r="D150" s="627">
        <v>44560</v>
      </c>
      <c r="E150" s="622" t="s">
        <v>174</v>
      </c>
      <c r="F150" s="623">
        <v>44306</v>
      </c>
      <c r="G150" s="620" t="s">
        <v>175</v>
      </c>
      <c r="H150" s="624">
        <v>4</v>
      </c>
    </row>
    <row r="151" spans="1:8" ht="20.25" customHeight="1">
      <c r="A151" s="619" t="s">
        <v>996</v>
      </c>
      <c r="B151" s="620" t="s">
        <v>4288</v>
      </c>
      <c r="C151" s="627">
        <v>44219</v>
      </c>
      <c r="D151" s="627">
        <v>44222</v>
      </c>
      <c r="E151" s="622" t="s">
        <v>174</v>
      </c>
      <c r="F151" s="623">
        <v>44310</v>
      </c>
      <c r="G151" s="620" t="s">
        <v>175</v>
      </c>
      <c r="H151" s="624">
        <v>2</v>
      </c>
    </row>
    <row r="152" spans="1:8" ht="20.25" customHeight="1">
      <c r="A152" s="619" t="s">
        <v>1193</v>
      </c>
      <c r="B152" s="620" t="s">
        <v>4295</v>
      </c>
      <c r="C152" s="627">
        <v>44216</v>
      </c>
      <c r="D152" s="627">
        <v>44217</v>
      </c>
      <c r="E152" s="622" t="s">
        <v>174</v>
      </c>
      <c r="F152" s="623">
        <v>44312</v>
      </c>
      <c r="G152" s="620" t="s">
        <v>175</v>
      </c>
      <c r="H152" s="624">
        <v>1</v>
      </c>
    </row>
    <row r="153" spans="1:8" ht="20.25" customHeight="1">
      <c r="A153" s="619" t="s">
        <v>1290</v>
      </c>
      <c r="B153" s="620" t="s">
        <v>4296</v>
      </c>
      <c r="C153" s="627">
        <v>44232</v>
      </c>
      <c r="D153" s="627">
        <v>44233</v>
      </c>
      <c r="E153" s="622" t="s">
        <v>174</v>
      </c>
      <c r="F153" s="623">
        <v>44312</v>
      </c>
      <c r="G153" s="620" t="s">
        <v>175</v>
      </c>
      <c r="H153" s="624">
        <v>1</v>
      </c>
    </row>
    <row r="154" spans="1:8" ht="20.25" customHeight="1">
      <c r="A154" s="619" t="s">
        <v>2089</v>
      </c>
      <c r="B154" s="620" t="s">
        <v>4297</v>
      </c>
      <c r="C154" s="627">
        <v>44549</v>
      </c>
      <c r="D154" s="627">
        <v>44549</v>
      </c>
      <c r="E154" s="622" t="s">
        <v>174</v>
      </c>
      <c r="F154" s="623">
        <v>44312</v>
      </c>
      <c r="G154" s="620" t="s">
        <v>175</v>
      </c>
      <c r="H154" s="624">
        <v>1</v>
      </c>
    </row>
    <row r="155" spans="1:8" ht="20.25" customHeight="1">
      <c r="A155" s="619" t="s">
        <v>740</v>
      </c>
      <c r="B155" s="620" t="s">
        <v>4340</v>
      </c>
      <c r="C155" s="627">
        <v>44551</v>
      </c>
      <c r="D155" s="627">
        <v>44553</v>
      </c>
      <c r="E155" s="622" t="s">
        <v>174</v>
      </c>
      <c r="F155" s="623">
        <v>44313</v>
      </c>
      <c r="G155" s="620" t="s">
        <v>175</v>
      </c>
      <c r="H155" s="624">
        <v>40</v>
      </c>
    </row>
    <row r="156" spans="1:8" ht="20.25" customHeight="1">
      <c r="A156" s="619" t="s">
        <v>1349</v>
      </c>
      <c r="B156" s="620" t="s">
        <v>4341</v>
      </c>
      <c r="C156" s="627">
        <v>44549</v>
      </c>
      <c r="D156" s="627">
        <v>44551</v>
      </c>
      <c r="E156" s="622" t="s">
        <v>174</v>
      </c>
      <c r="F156" s="623">
        <v>44313</v>
      </c>
      <c r="G156" s="620" t="s">
        <v>175</v>
      </c>
      <c r="H156" s="624">
        <v>1</v>
      </c>
    </row>
    <row r="157" spans="1:8" ht="20.25" customHeight="1">
      <c r="A157" s="619" t="s">
        <v>1584</v>
      </c>
      <c r="B157" s="620" t="s">
        <v>4342</v>
      </c>
      <c r="C157" s="627">
        <v>44216</v>
      </c>
      <c r="D157" s="627">
        <v>44217</v>
      </c>
      <c r="E157" s="622" t="s">
        <v>174</v>
      </c>
      <c r="F157" s="623">
        <v>44313</v>
      </c>
      <c r="G157" s="620" t="s">
        <v>175</v>
      </c>
      <c r="H157" s="624">
        <v>2</v>
      </c>
    </row>
    <row r="158" spans="1:8" ht="20.25" customHeight="1">
      <c r="A158" s="619" t="s">
        <v>1262</v>
      </c>
      <c r="B158" s="620" t="s">
        <v>4343</v>
      </c>
      <c r="C158" s="627">
        <v>44223</v>
      </c>
      <c r="D158" s="627">
        <v>44231</v>
      </c>
      <c r="E158" s="622" t="s">
        <v>174</v>
      </c>
      <c r="F158" s="623">
        <v>44313</v>
      </c>
      <c r="G158" s="620" t="s">
        <v>175</v>
      </c>
      <c r="H158" s="624">
        <v>3</v>
      </c>
    </row>
    <row r="159" spans="1:8" ht="20.25" customHeight="1">
      <c r="A159" s="619" t="s">
        <v>1442</v>
      </c>
      <c r="B159" s="620" t="s">
        <v>4344</v>
      </c>
      <c r="C159" s="627">
        <v>44218</v>
      </c>
      <c r="D159" s="627">
        <v>44219</v>
      </c>
      <c r="E159" s="622" t="s">
        <v>174</v>
      </c>
      <c r="F159" s="623">
        <v>44313</v>
      </c>
      <c r="G159" s="620" t="s">
        <v>175</v>
      </c>
      <c r="H159" s="624">
        <v>2</v>
      </c>
    </row>
    <row r="160" spans="1:8" ht="20.25" customHeight="1">
      <c r="A160" s="619" t="s">
        <v>1336</v>
      </c>
      <c r="B160" s="620" t="s">
        <v>4345</v>
      </c>
      <c r="C160" s="627">
        <v>44217</v>
      </c>
      <c r="D160" s="627">
        <v>44218</v>
      </c>
      <c r="E160" s="622" t="s">
        <v>174</v>
      </c>
      <c r="F160" s="623">
        <v>44313</v>
      </c>
      <c r="G160" s="620" t="s">
        <v>175</v>
      </c>
      <c r="H160" s="624">
        <v>3</v>
      </c>
    </row>
    <row r="161" spans="1:8" ht="20.25" customHeight="1">
      <c r="A161" s="607" t="s">
        <v>1187</v>
      </c>
      <c r="B161" s="608" t="s">
        <v>4413</v>
      </c>
      <c r="C161" s="609">
        <v>44232</v>
      </c>
      <c r="D161" s="609">
        <v>44232</v>
      </c>
      <c r="E161" s="607" t="s">
        <v>174</v>
      </c>
      <c r="F161" s="610">
        <v>44314</v>
      </c>
      <c r="G161" s="608" t="s">
        <v>175</v>
      </c>
      <c r="H161" s="613">
        <v>14</v>
      </c>
    </row>
    <row r="162" spans="1:8" ht="20.25" customHeight="1">
      <c r="A162" s="607" t="s">
        <v>1938</v>
      </c>
      <c r="B162" s="608" t="s">
        <v>4414</v>
      </c>
      <c r="C162" s="609">
        <v>44216</v>
      </c>
      <c r="D162" s="609">
        <v>44217</v>
      </c>
      <c r="E162" s="607" t="s">
        <v>174</v>
      </c>
      <c r="F162" s="610">
        <v>44314</v>
      </c>
      <c r="G162" s="608" t="s">
        <v>175</v>
      </c>
      <c r="H162" s="613">
        <v>4</v>
      </c>
    </row>
    <row r="163" spans="1:8" ht="20.25" customHeight="1">
      <c r="A163" s="607" t="s">
        <v>1094</v>
      </c>
      <c r="B163" s="608" t="s">
        <v>4415</v>
      </c>
      <c r="C163" s="609">
        <v>44205</v>
      </c>
      <c r="D163" s="609">
        <v>44207</v>
      </c>
      <c r="E163" s="607" t="s">
        <v>174</v>
      </c>
      <c r="F163" s="610">
        <v>44314</v>
      </c>
      <c r="G163" s="608" t="s">
        <v>175</v>
      </c>
      <c r="H163" s="613">
        <v>2</v>
      </c>
    </row>
    <row r="164" spans="1:8" ht="20.25" customHeight="1">
      <c r="A164" s="607" t="s">
        <v>2097</v>
      </c>
      <c r="B164" s="608" t="s">
        <v>4416</v>
      </c>
      <c r="C164" s="609">
        <v>44235</v>
      </c>
      <c r="D164" s="609">
        <v>44236</v>
      </c>
      <c r="E164" s="607" t="s">
        <v>174</v>
      </c>
      <c r="F164" s="610">
        <v>44314</v>
      </c>
      <c r="G164" s="608" t="s">
        <v>175</v>
      </c>
      <c r="H164" s="613">
        <v>4</v>
      </c>
    </row>
    <row r="165" spans="1:8" ht="20.25" customHeight="1">
      <c r="A165" s="607" t="s">
        <v>1296</v>
      </c>
      <c r="B165" s="608" t="s">
        <v>4427</v>
      </c>
      <c r="C165" s="609">
        <v>44559</v>
      </c>
      <c r="D165" s="609">
        <v>44561</v>
      </c>
      <c r="E165" s="607" t="s">
        <v>174</v>
      </c>
      <c r="F165" s="628">
        <v>44315</v>
      </c>
      <c r="G165" s="608" t="s">
        <v>175</v>
      </c>
      <c r="H165" s="613">
        <v>3</v>
      </c>
    </row>
    <row r="166" spans="1:8" ht="20.25" customHeight="1">
      <c r="A166" s="607" t="s">
        <v>1407</v>
      </c>
      <c r="B166" s="608" t="s">
        <v>4057</v>
      </c>
      <c r="C166" s="609">
        <v>44236</v>
      </c>
      <c r="D166" s="609">
        <v>44236</v>
      </c>
      <c r="E166" s="607" t="s">
        <v>174</v>
      </c>
      <c r="F166" s="628">
        <v>44315</v>
      </c>
      <c r="G166" s="608" t="s">
        <v>175</v>
      </c>
      <c r="H166" s="613">
        <v>1</v>
      </c>
    </row>
    <row r="167" spans="1:8" ht="20.25" customHeight="1">
      <c r="A167" s="607" t="s">
        <v>1705</v>
      </c>
      <c r="B167" s="608" t="s">
        <v>4428</v>
      </c>
      <c r="C167" s="609">
        <v>44552</v>
      </c>
      <c r="D167" s="609">
        <v>44553</v>
      </c>
      <c r="E167" s="607" t="s">
        <v>174</v>
      </c>
      <c r="F167" s="628">
        <v>44315</v>
      </c>
      <c r="G167" s="608" t="s">
        <v>175</v>
      </c>
      <c r="H167" s="613">
        <v>2</v>
      </c>
    </row>
    <row r="168" spans="1:8" ht="20.25" customHeight="1">
      <c r="A168" s="607" t="s">
        <v>1562</v>
      </c>
      <c r="B168" s="608" t="s">
        <v>4429</v>
      </c>
      <c r="C168" s="609">
        <v>44305</v>
      </c>
      <c r="D168" s="609">
        <v>44307</v>
      </c>
      <c r="E168" s="607" t="s">
        <v>174</v>
      </c>
      <c r="F168" s="628">
        <v>44315</v>
      </c>
      <c r="G168" s="629" t="s">
        <v>4430</v>
      </c>
      <c r="H168" s="630">
        <v>9</v>
      </c>
    </row>
    <row r="169" spans="1:8" ht="20.25" customHeight="1">
      <c r="A169" s="607" t="s">
        <v>1141</v>
      </c>
      <c r="B169" s="608" t="s">
        <v>4489</v>
      </c>
      <c r="C169" s="609">
        <v>44232</v>
      </c>
      <c r="D169" s="609">
        <v>44233</v>
      </c>
      <c r="E169" s="607" t="s">
        <v>174</v>
      </c>
      <c r="F169" s="628">
        <v>44314</v>
      </c>
      <c r="G169" s="608" t="s">
        <v>175</v>
      </c>
      <c r="H169" s="613">
        <v>1</v>
      </c>
    </row>
    <row r="170" spans="1:8" ht="20.25" customHeight="1">
      <c r="A170" s="607" t="s">
        <v>1347</v>
      </c>
      <c r="B170" s="608" t="s">
        <v>4490</v>
      </c>
      <c r="C170" s="609">
        <v>44209</v>
      </c>
      <c r="D170" s="609">
        <v>44210</v>
      </c>
      <c r="E170" s="607" t="s">
        <v>174</v>
      </c>
      <c r="F170" s="628">
        <v>44316</v>
      </c>
      <c r="G170" s="608" t="s">
        <v>175</v>
      </c>
      <c r="H170" s="613">
        <v>2</v>
      </c>
    </row>
    <row r="171" spans="1:8" ht="20.25" customHeight="1">
      <c r="A171" s="607" t="s">
        <v>2153</v>
      </c>
      <c r="B171" s="608" t="s">
        <v>4525</v>
      </c>
      <c r="C171" s="609">
        <v>44217</v>
      </c>
      <c r="D171" s="609">
        <v>44222</v>
      </c>
      <c r="E171" s="607" t="s">
        <v>174</v>
      </c>
      <c r="F171" s="628">
        <v>44317</v>
      </c>
      <c r="G171" s="608" t="s">
        <v>175</v>
      </c>
      <c r="H171" s="613">
        <v>1</v>
      </c>
    </row>
    <row r="172" spans="1:8" ht="20.25" customHeight="1">
      <c r="A172" s="607" t="s">
        <v>2120</v>
      </c>
      <c r="B172" s="608" t="s">
        <v>4937</v>
      </c>
      <c r="C172" s="609">
        <v>44236</v>
      </c>
      <c r="D172" s="609">
        <v>44238</v>
      </c>
      <c r="E172" s="607" t="s">
        <v>174</v>
      </c>
      <c r="F172" s="628">
        <v>44326</v>
      </c>
      <c r="G172" s="608" t="s">
        <v>175</v>
      </c>
      <c r="H172" s="613">
        <v>1</v>
      </c>
    </row>
    <row r="173" spans="1:8" ht="20.25" customHeight="1">
      <c r="A173" s="602" t="s">
        <v>28</v>
      </c>
      <c r="B173" s="614" t="s">
        <v>7035</v>
      </c>
      <c r="C173" s="609">
        <v>44558</v>
      </c>
      <c r="D173" s="609">
        <v>44559</v>
      </c>
      <c r="E173" s="607" t="s">
        <v>174</v>
      </c>
      <c r="F173" s="628">
        <v>44329</v>
      </c>
      <c r="G173" s="608" t="s">
        <v>175</v>
      </c>
      <c r="H173" s="613">
        <v>12</v>
      </c>
    </row>
    <row r="174" spans="1:8" ht="20.25" customHeight="1">
      <c r="A174" s="607" t="s">
        <v>1445</v>
      </c>
      <c r="B174" s="608" t="s">
        <v>7490</v>
      </c>
      <c r="C174" s="609">
        <v>44217</v>
      </c>
      <c r="D174" s="609">
        <v>44217</v>
      </c>
      <c r="E174" s="607" t="s">
        <v>174</v>
      </c>
      <c r="F174" s="628">
        <v>44335</v>
      </c>
      <c r="G174" s="608" t="s">
        <v>175</v>
      </c>
      <c r="H174" s="613">
        <v>5</v>
      </c>
    </row>
    <row r="175" spans="1:8" ht="20.25" customHeight="1">
      <c r="A175" s="607" t="s">
        <v>1500</v>
      </c>
      <c r="B175" s="608" t="s">
        <v>7822</v>
      </c>
      <c r="C175" s="609">
        <v>44216</v>
      </c>
      <c r="D175" s="609">
        <v>44218</v>
      </c>
      <c r="E175" s="607" t="s">
        <v>174</v>
      </c>
      <c r="F175" s="628">
        <v>44340</v>
      </c>
      <c r="G175" s="608" t="s">
        <v>175</v>
      </c>
      <c r="H175" s="613">
        <v>2</v>
      </c>
    </row>
    <row r="176" spans="1:8" ht="20.25" customHeight="1">
      <c r="A176" s="607" t="s">
        <v>2091</v>
      </c>
      <c r="B176" s="608" t="s">
        <v>8009</v>
      </c>
      <c r="C176" s="609">
        <v>44537</v>
      </c>
      <c r="D176" s="609">
        <v>44537</v>
      </c>
      <c r="E176" s="607" t="s">
        <v>174</v>
      </c>
      <c r="F176" s="628">
        <v>44341</v>
      </c>
      <c r="G176" s="608" t="s">
        <v>175</v>
      </c>
      <c r="H176" s="613">
        <v>7</v>
      </c>
    </row>
    <row r="177" spans="1:8" ht="20.25" customHeight="1">
      <c r="A177" s="607" t="s">
        <v>502</v>
      </c>
      <c r="B177" s="608" t="s">
        <v>8079</v>
      </c>
      <c r="C177" s="609">
        <v>44559</v>
      </c>
      <c r="D177" s="609">
        <v>44560</v>
      </c>
      <c r="E177" s="607" t="s">
        <v>174</v>
      </c>
      <c r="F177" s="610">
        <v>44342</v>
      </c>
      <c r="G177" s="608" t="s">
        <v>175</v>
      </c>
      <c r="H177" s="613">
        <v>6</v>
      </c>
    </row>
    <row r="178" spans="1:8" ht="20.25" customHeight="1">
      <c r="A178" s="607" t="s">
        <v>825</v>
      </c>
      <c r="B178" s="608" t="s">
        <v>8080</v>
      </c>
      <c r="C178" s="609">
        <v>44547</v>
      </c>
      <c r="D178" s="609">
        <v>44548</v>
      </c>
      <c r="E178" s="607" t="s">
        <v>174</v>
      </c>
      <c r="F178" s="610">
        <v>44342</v>
      </c>
      <c r="G178" s="608" t="s">
        <v>175</v>
      </c>
      <c r="H178" s="613">
        <v>1</v>
      </c>
    </row>
    <row r="179" spans="1:8" ht="20.25" customHeight="1">
      <c r="A179" s="607" t="s">
        <v>1411</v>
      </c>
      <c r="B179" s="608" t="s">
        <v>11466</v>
      </c>
      <c r="C179" s="609">
        <v>44551</v>
      </c>
      <c r="D179" s="609">
        <v>44552</v>
      </c>
      <c r="E179" s="607" t="s">
        <v>174</v>
      </c>
      <c r="F179" s="610">
        <v>44354</v>
      </c>
      <c r="G179" s="608" t="s">
        <v>175</v>
      </c>
      <c r="H179" s="613">
        <v>2</v>
      </c>
    </row>
    <row r="180" spans="1:8" ht="20.25" customHeight="1">
      <c r="A180" s="607"/>
      <c r="B180" s="608"/>
      <c r="C180" s="609"/>
      <c r="D180" s="609"/>
      <c r="E180" s="607"/>
      <c r="F180" s="610"/>
      <c r="G180" s="608"/>
      <c r="H180" s="607"/>
    </row>
    <row r="181" spans="1:8" ht="20.25" customHeight="1">
      <c r="A181" s="607"/>
      <c r="B181" s="608"/>
      <c r="C181" s="609"/>
      <c r="D181" s="609"/>
      <c r="E181" s="607"/>
      <c r="F181" s="610"/>
      <c r="G181" s="608"/>
      <c r="H181" s="607"/>
    </row>
    <row r="182" spans="1:8" ht="20.25" customHeight="1">
      <c r="A182" s="607"/>
      <c r="B182" s="608"/>
      <c r="C182" s="609"/>
      <c r="D182" s="609"/>
      <c r="E182" s="607"/>
      <c r="F182" s="610"/>
      <c r="G182" s="608"/>
      <c r="H182" s="607"/>
    </row>
    <row r="183" spans="1:8" ht="20.25" customHeight="1">
      <c r="A183" s="607"/>
      <c r="B183" s="608"/>
      <c r="C183" s="609"/>
      <c r="D183" s="609"/>
      <c r="E183" s="607"/>
      <c r="F183" s="610"/>
      <c r="G183" s="608"/>
      <c r="H183" s="607"/>
    </row>
    <row r="184" spans="1:8" ht="20.25" customHeight="1">
      <c r="A184" s="607"/>
      <c r="B184" s="608"/>
      <c r="C184" s="609"/>
      <c r="D184" s="609"/>
      <c r="E184" s="607"/>
      <c r="F184" s="610"/>
      <c r="G184" s="608"/>
      <c r="H184" s="607"/>
    </row>
    <row r="185" spans="1:8" ht="20.25" customHeight="1">
      <c r="A185" s="607"/>
      <c r="B185" s="608"/>
      <c r="C185" s="609"/>
      <c r="D185" s="609"/>
      <c r="E185" s="607"/>
      <c r="F185" s="610"/>
      <c r="G185" s="608"/>
      <c r="H185" s="607"/>
    </row>
    <row r="186" spans="1:8" ht="20.25" customHeight="1">
      <c r="A186" s="607"/>
      <c r="B186" s="608"/>
      <c r="C186" s="609"/>
      <c r="D186" s="609"/>
      <c r="E186" s="607"/>
      <c r="F186" s="610"/>
      <c r="G186" s="608"/>
      <c r="H186" s="607"/>
    </row>
    <row r="187" spans="1:8" ht="20.25" customHeight="1">
      <c r="A187" s="607"/>
      <c r="B187" s="608"/>
      <c r="C187" s="609"/>
      <c r="D187" s="609"/>
      <c r="E187" s="607"/>
      <c r="F187" s="610"/>
      <c r="G187" s="608"/>
      <c r="H187" s="607"/>
    </row>
    <row r="188" spans="1:8" ht="20.25" customHeight="1">
      <c r="A188" s="607"/>
      <c r="B188" s="608"/>
      <c r="C188" s="609"/>
      <c r="D188" s="609"/>
      <c r="E188" s="607"/>
      <c r="F188" s="610"/>
      <c r="G188" s="608"/>
      <c r="H188" s="607"/>
    </row>
    <row r="189" spans="1:8" ht="20.25" customHeight="1">
      <c r="A189" s="607"/>
      <c r="B189" s="608"/>
      <c r="C189" s="609"/>
      <c r="D189" s="609"/>
      <c r="E189" s="607"/>
      <c r="F189" s="610"/>
      <c r="G189" s="608"/>
      <c r="H189" s="607"/>
    </row>
    <row r="190" spans="1:8" ht="20.25" customHeight="1">
      <c r="A190" s="607"/>
      <c r="B190" s="608"/>
      <c r="C190" s="609"/>
      <c r="D190" s="609"/>
      <c r="E190" s="607"/>
      <c r="F190" s="610"/>
      <c r="G190" s="608"/>
      <c r="H190" s="607"/>
    </row>
    <row r="191" spans="1:8" ht="20.25" customHeight="1">
      <c r="A191" s="607"/>
      <c r="B191" s="608"/>
      <c r="C191" s="609"/>
      <c r="D191" s="609"/>
      <c r="E191" s="607"/>
      <c r="F191" s="610"/>
      <c r="G191" s="608"/>
      <c r="H191" s="607"/>
    </row>
    <row r="192" spans="1:8" ht="20.25" customHeight="1">
      <c r="A192" s="607"/>
      <c r="B192" s="608"/>
      <c r="C192" s="609"/>
      <c r="D192" s="609"/>
      <c r="E192" s="607"/>
      <c r="F192" s="610"/>
      <c r="G192" s="608"/>
      <c r="H192" s="607"/>
    </row>
    <row r="193" spans="1:8" ht="20.25" customHeight="1">
      <c r="A193" s="607"/>
      <c r="B193" s="608"/>
      <c r="C193" s="609"/>
      <c r="D193" s="609"/>
      <c r="E193" s="607"/>
      <c r="F193" s="610"/>
      <c r="G193" s="608"/>
      <c r="H193" s="607"/>
    </row>
    <row r="194" spans="1:8" ht="20.25" customHeight="1">
      <c r="A194" s="607"/>
      <c r="B194" s="608"/>
      <c r="C194" s="609"/>
      <c r="D194" s="609"/>
      <c r="E194" s="607"/>
      <c r="F194" s="610"/>
      <c r="G194" s="608"/>
      <c r="H194" s="607"/>
    </row>
    <row r="195" spans="1:8" ht="20.25" customHeight="1">
      <c r="A195" s="607"/>
      <c r="B195" s="608"/>
      <c r="C195" s="609"/>
      <c r="D195" s="609"/>
      <c r="E195" s="607"/>
      <c r="F195" s="610"/>
      <c r="G195" s="608"/>
      <c r="H195" s="607"/>
    </row>
    <row r="196" spans="1:8" ht="20.25" customHeight="1">
      <c r="A196" s="607"/>
      <c r="B196" s="608"/>
      <c r="C196" s="609"/>
      <c r="D196" s="609"/>
      <c r="E196" s="607"/>
      <c r="F196" s="610"/>
      <c r="G196" s="608"/>
      <c r="H196" s="607"/>
    </row>
    <row r="197" spans="1:8" ht="20.25" customHeight="1" thickBot="1">
      <c r="A197" s="607"/>
      <c r="B197" s="608"/>
      <c r="C197" s="609"/>
      <c r="D197" s="609"/>
      <c r="E197" s="607"/>
      <c r="F197" s="610"/>
      <c r="G197" s="608"/>
      <c r="H197" s="607"/>
    </row>
    <row r="198" spans="1:8" ht="20.25" customHeight="1" thickTop="1" thickBot="1">
      <c r="A198" s="631"/>
      <c r="B198" s="632" t="s">
        <v>398</v>
      </c>
      <c r="C198" s="632">
        <f>COUNT(C2:C197)</f>
        <v>178</v>
      </c>
      <c r="D198" s="632"/>
      <c r="E198" s="633"/>
      <c r="F198" s="632"/>
      <c r="G198" s="632" t="s">
        <v>171</v>
      </c>
      <c r="H198" s="634">
        <f>SUM(H2:H197)</f>
        <v>1030</v>
      </c>
    </row>
    <row r="199" spans="1:8" ht="20.25" customHeight="1" thickTop="1">
      <c r="A199" s="635"/>
      <c r="B199" s="635"/>
      <c r="C199" s="635"/>
      <c r="D199" s="635"/>
      <c r="E199" s="636"/>
      <c r="F199" s="635"/>
      <c r="G199" s="635"/>
    </row>
    <row r="200" spans="1:8" ht="20.25" customHeight="1">
      <c r="A200" s="635"/>
      <c r="B200" s="635"/>
      <c r="C200" s="635"/>
      <c r="D200" s="635"/>
      <c r="E200" s="636"/>
      <c r="F200" s="635"/>
      <c r="G200" s="635"/>
    </row>
    <row r="201" spans="1:8" ht="20.25" customHeight="1">
      <c r="A201" s="635"/>
      <c r="B201" s="635"/>
      <c r="C201" s="635"/>
      <c r="D201" s="635"/>
      <c r="E201" s="636"/>
      <c r="F201" s="635"/>
      <c r="G201" s="635"/>
    </row>
    <row r="202" spans="1:8" ht="20.25" customHeight="1">
      <c r="A202" s="635"/>
      <c r="B202" s="635"/>
      <c r="C202" s="635"/>
      <c r="D202" s="635"/>
      <c r="E202" s="636"/>
      <c r="F202" s="635"/>
      <c r="G202" s="635"/>
    </row>
    <row r="203" spans="1:8" ht="20.25" customHeight="1">
      <c r="A203" s="635"/>
      <c r="B203" s="635"/>
      <c r="C203" s="635"/>
      <c r="D203" s="635"/>
      <c r="E203" s="636"/>
      <c r="F203" s="635"/>
      <c r="G203" s="635"/>
    </row>
    <row r="204" spans="1:8" ht="20.25" customHeight="1">
      <c r="A204" s="635"/>
      <c r="B204" s="635"/>
      <c r="C204" s="635"/>
      <c r="D204" s="635"/>
      <c r="E204" s="636"/>
      <c r="F204" s="635"/>
      <c r="G204" s="635"/>
    </row>
    <row r="205" spans="1:8" ht="20.25" customHeight="1">
      <c r="A205" s="635"/>
      <c r="B205" s="635"/>
      <c r="C205" s="635"/>
      <c r="D205" s="635"/>
      <c r="E205" s="636"/>
      <c r="F205" s="635"/>
      <c r="G205" s="635"/>
    </row>
    <row r="206" spans="1:8" ht="20.25" customHeight="1">
      <c r="A206" s="635"/>
      <c r="B206" s="635"/>
      <c r="C206" s="635"/>
      <c r="D206" s="635"/>
      <c r="E206" s="636"/>
      <c r="F206" s="635"/>
      <c r="G206" s="635"/>
    </row>
    <row r="207" spans="1:8" ht="20.25" customHeight="1">
      <c r="A207" s="635"/>
      <c r="B207" s="635"/>
      <c r="C207" s="635"/>
      <c r="D207" s="635"/>
      <c r="E207" s="636"/>
      <c r="F207" s="635"/>
      <c r="G207" s="635"/>
    </row>
    <row r="208" spans="1:8" ht="20.25" customHeight="1">
      <c r="A208" s="635"/>
      <c r="B208" s="635"/>
      <c r="C208" s="635"/>
      <c r="D208" s="635"/>
      <c r="E208" s="636"/>
      <c r="F208" s="635"/>
      <c r="G208" s="635"/>
    </row>
    <row r="209" spans="1:7" ht="20.25" customHeight="1">
      <c r="A209" s="635"/>
      <c r="B209" s="635"/>
      <c r="C209" s="635"/>
      <c r="D209" s="635"/>
      <c r="E209" s="635"/>
      <c r="F209" s="635"/>
      <c r="G209" s="635"/>
    </row>
    <row r="210" spans="1:7" ht="20.25" customHeight="1">
      <c r="A210" s="635"/>
      <c r="B210" s="635"/>
      <c r="C210" s="635"/>
      <c r="D210" s="635"/>
      <c r="E210" s="635"/>
      <c r="F210" s="635"/>
      <c r="G210" s="635"/>
    </row>
    <row r="211" spans="1:7" ht="20.25" customHeight="1">
      <c r="A211" s="635"/>
      <c r="B211" s="635"/>
      <c r="C211" s="635"/>
      <c r="D211" s="635"/>
      <c r="E211" s="635"/>
      <c r="F211" s="635"/>
      <c r="G211" s="635"/>
    </row>
    <row r="212" spans="1:7" ht="20.25" customHeight="1">
      <c r="A212" s="635"/>
      <c r="B212" s="635"/>
      <c r="C212" s="635"/>
      <c r="D212" s="635"/>
      <c r="E212" s="635"/>
      <c r="F212" s="635"/>
      <c r="G212" s="635"/>
    </row>
    <row r="213" spans="1:7" ht="20.25" customHeight="1">
      <c r="A213" s="635"/>
      <c r="B213" s="635"/>
      <c r="C213" s="635"/>
      <c r="D213" s="635"/>
      <c r="E213" s="635"/>
      <c r="F213" s="635"/>
      <c r="G213" s="635"/>
    </row>
    <row r="214" spans="1:7" ht="20.25" customHeight="1">
      <c r="A214" s="635"/>
      <c r="B214" s="635"/>
      <c r="C214" s="635"/>
      <c r="D214" s="635"/>
      <c r="E214" s="635"/>
      <c r="F214" s="635"/>
      <c r="G214" s="635"/>
    </row>
    <row r="215" spans="1:7" ht="20.25" customHeight="1">
      <c r="A215" s="635"/>
      <c r="B215" s="635"/>
      <c r="C215" s="635"/>
      <c r="D215" s="635"/>
      <c r="E215" s="635"/>
      <c r="F215" s="635"/>
      <c r="G215" s="635"/>
    </row>
    <row r="216" spans="1:7" ht="20.25" customHeight="1">
      <c r="A216" s="635"/>
      <c r="B216" s="635"/>
      <c r="C216" s="635"/>
      <c r="D216" s="635"/>
      <c r="E216" s="635"/>
      <c r="F216" s="635"/>
      <c r="G216" s="635"/>
    </row>
    <row r="217" spans="1:7" ht="20.25" customHeight="1">
      <c r="A217" s="635"/>
      <c r="B217" s="635"/>
      <c r="C217" s="635"/>
      <c r="D217" s="635"/>
      <c r="E217" s="635"/>
      <c r="F217" s="635"/>
      <c r="G217" s="635"/>
    </row>
    <row r="218" spans="1:7" ht="20.25" customHeight="1">
      <c r="A218" s="635"/>
      <c r="B218" s="635"/>
      <c r="C218" s="635"/>
      <c r="D218" s="635"/>
      <c r="E218" s="635"/>
      <c r="F218" s="635"/>
      <c r="G218" s="635"/>
    </row>
    <row r="219" spans="1:7" ht="20.25" customHeight="1">
      <c r="A219" s="635"/>
      <c r="B219" s="635"/>
      <c r="C219" s="635"/>
      <c r="D219" s="635"/>
      <c r="E219" s="635"/>
      <c r="F219" s="635"/>
      <c r="G219" s="635"/>
    </row>
    <row r="220" spans="1:7" ht="20.25" customHeight="1">
      <c r="A220" s="635"/>
      <c r="B220" s="635"/>
      <c r="C220" s="635"/>
      <c r="D220" s="635"/>
      <c r="E220" s="635"/>
      <c r="F220" s="635"/>
      <c r="G220" s="635"/>
    </row>
    <row r="221" spans="1:7" ht="20.25" customHeight="1">
      <c r="A221" s="635"/>
      <c r="B221" s="635"/>
      <c r="C221" s="635"/>
      <c r="D221" s="635"/>
      <c r="E221" s="635"/>
      <c r="F221" s="635"/>
      <c r="G221" s="635"/>
    </row>
    <row r="222" spans="1:7" ht="20.25" customHeight="1">
      <c r="A222" s="635"/>
      <c r="B222" s="635"/>
      <c r="C222" s="635"/>
      <c r="D222" s="635"/>
      <c r="E222" s="635"/>
      <c r="F222" s="635"/>
      <c r="G222" s="635"/>
    </row>
    <row r="223" spans="1:7" ht="20.25" customHeight="1">
      <c r="A223" s="635"/>
      <c r="B223" s="635"/>
      <c r="C223" s="635"/>
      <c r="D223" s="635"/>
      <c r="E223" s="635"/>
      <c r="F223" s="635"/>
      <c r="G223" s="635"/>
    </row>
    <row r="224" spans="1:7" ht="20.25" customHeight="1">
      <c r="A224" s="635"/>
      <c r="B224" s="635"/>
      <c r="C224" s="635"/>
      <c r="D224" s="635"/>
      <c r="E224" s="635"/>
      <c r="F224" s="635"/>
      <c r="G224" s="635"/>
    </row>
    <row r="225" spans="1:7" ht="20.25" customHeight="1">
      <c r="A225" s="635"/>
      <c r="B225" s="635"/>
      <c r="C225" s="635"/>
      <c r="D225" s="635"/>
      <c r="E225" s="635"/>
      <c r="F225" s="635"/>
      <c r="G225" s="635"/>
    </row>
    <row r="226" spans="1:7" ht="20.25" customHeight="1">
      <c r="A226" s="635"/>
      <c r="B226" s="635"/>
      <c r="C226" s="635"/>
      <c r="D226" s="635"/>
      <c r="E226" s="635"/>
      <c r="F226" s="635"/>
      <c r="G226" s="635"/>
    </row>
    <row r="227" spans="1:7" ht="20.25" customHeight="1">
      <c r="A227" s="635"/>
      <c r="B227" s="635"/>
      <c r="C227" s="635"/>
      <c r="D227" s="635"/>
      <c r="E227" s="635"/>
      <c r="F227" s="635"/>
      <c r="G227" s="635"/>
    </row>
    <row r="228" spans="1:7" ht="20.25" customHeight="1">
      <c r="A228" s="635"/>
      <c r="B228" s="635"/>
      <c r="C228" s="635"/>
      <c r="D228" s="635"/>
      <c r="E228" s="635"/>
      <c r="F228" s="635"/>
      <c r="G228" s="635"/>
    </row>
    <row r="229" spans="1:7" ht="20.25" customHeight="1">
      <c r="A229" s="635"/>
      <c r="B229" s="635"/>
      <c r="C229" s="635"/>
      <c r="D229" s="635"/>
      <c r="E229" s="635"/>
      <c r="F229" s="635"/>
      <c r="G229" s="635"/>
    </row>
    <row r="230" spans="1:7" ht="20.25" customHeight="1">
      <c r="A230" s="635"/>
      <c r="B230" s="635"/>
      <c r="C230" s="635"/>
      <c r="D230" s="635"/>
      <c r="E230" s="635"/>
      <c r="F230" s="635"/>
      <c r="G230" s="635"/>
    </row>
    <row r="231" spans="1:7" ht="20.25" customHeight="1">
      <c r="A231" s="635"/>
      <c r="B231" s="635"/>
      <c r="C231" s="635"/>
      <c r="D231" s="635"/>
      <c r="E231" s="635"/>
      <c r="F231" s="635"/>
      <c r="G231" s="635"/>
    </row>
    <row r="232" spans="1:7" ht="20.25" customHeight="1">
      <c r="A232" s="635"/>
      <c r="B232" s="635"/>
      <c r="C232" s="635"/>
      <c r="D232" s="635"/>
      <c r="E232" s="635"/>
      <c r="F232" s="635"/>
      <c r="G232" s="635"/>
    </row>
    <row r="233" spans="1:7" ht="20.25" customHeight="1">
      <c r="A233" s="635"/>
      <c r="B233" s="635"/>
      <c r="C233" s="635"/>
      <c r="D233" s="635"/>
      <c r="E233" s="635"/>
      <c r="F233" s="635"/>
      <c r="G233" s="635"/>
    </row>
    <row r="234" spans="1:7" ht="20.25" customHeight="1">
      <c r="A234" s="635"/>
      <c r="B234" s="635"/>
      <c r="C234" s="635"/>
      <c r="D234" s="635"/>
      <c r="E234" s="635"/>
      <c r="F234" s="635"/>
      <c r="G234" s="635"/>
    </row>
    <row r="235" spans="1:7" ht="20.25" customHeight="1">
      <c r="A235" s="635"/>
      <c r="B235" s="635"/>
      <c r="C235" s="635"/>
      <c r="D235" s="635"/>
      <c r="E235" s="635"/>
      <c r="F235" s="635"/>
      <c r="G235" s="635"/>
    </row>
    <row r="236" spans="1:7" ht="20.25" customHeight="1">
      <c r="A236" s="635"/>
      <c r="B236" s="635"/>
      <c r="C236" s="635"/>
      <c r="D236" s="635"/>
      <c r="E236" s="635"/>
      <c r="F236" s="635"/>
      <c r="G236" s="635"/>
    </row>
    <row r="237" spans="1:7" ht="20.25" customHeight="1">
      <c r="A237" s="635"/>
      <c r="B237" s="635"/>
      <c r="C237" s="635"/>
      <c r="D237" s="635"/>
      <c r="E237" s="635"/>
      <c r="F237" s="635"/>
      <c r="G237" s="635"/>
    </row>
    <row r="238" spans="1:7" ht="20.25" customHeight="1">
      <c r="A238" s="635"/>
      <c r="B238" s="635"/>
      <c r="C238" s="635"/>
      <c r="D238" s="635"/>
      <c r="E238" s="635"/>
      <c r="F238" s="635"/>
      <c r="G238" s="635"/>
    </row>
    <row r="239" spans="1:7" ht="20.25" customHeight="1">
      <c r="A239" s="635"/>
      <c r="B239" s="635"/>
      <c r="C239" s="635"/>
      <c r="D239" s="635"/>
      <c r="E239" s="635"/>
      <c r="F239" s="635"/>
      <c r="G239" s="635"/>
    </row>
    <row r="240" spans="1:7" ht="20.25" customHeight="1">
      <c r="A240" s="635"/>
      <c r="B240" s="635"/>
      <c r="C240" s="635"/>
      <c r="D240" s="635"/>
      <c r="E240" s="635"/>
      <c r="F240" s="635"/>
      <c r="G240" s="635"/>
    </row>
    <row r="241" spans="1:7" ht="20.25" customHeight="1">
      <c r="A241" s="635"/>
      <c r="B241" s="635"/>
      <c r="C241" s="635"/>
      <c r="D241" s="635"/>
      <c r="E241" s="635"/>
      <c r="F241" s="635"/>
      <c r="G241" s="635"/>
    </row>
    <row r="242" spans="1:7" ht="20.25" customHeight="1">
      <c r="A242" s="635"/>
      <c r="B242" s="635"/>
      <c r="C242" s="635"/>
      <c r="D242" s="635"/>
      <c r="E242" s="635"/>
      <c r="F242" s="635"/>
      <c r="G242" s="635"/>
    </row>
    <row r="243" spans="1:7" ht="20.25" customHeight="1">
      <c r="A243" s="635"/>
      <c r="B243" s="635"/>
      <c r="C243" s="635"/>
      <c r="D243" s="635"/>
      <c r="E243" s="635"/>
      <c r="F243" s="635"/>
      <c r="G243" s="635"/>
    </row>
    <row r="244" spans="1:7" ht="20.25" customHeight="1">
      <c r="A244" s="635"/>
      <c r="B244" s="635"/>
      <c r="C244" s="635"/>
      <c r="D244" s="635"/>
      <c r="E244" s="635"/>
      <c r="F244" s="635"/>
      <c r="G244" s="635"/>
    </row>
    <row r="245" spans="1:7" ht="20.25" customHeight="1">
      <c r="A245" s="635"/>
      <c r="B245" s="635"/>
      <c r="C245" s="635"/>
      <c r="D245" s="635"/>
      <c r="E245" s="635"/>
      <c r="F245" s="635"/>
      <c r="G245" s="635"/>
    </row>
    <row r="246" spans="1:7" ht="20.25" customHeight="1">
      <c r="A246" s="635"/>
      <c r="B246" s="635"/>
      <c r="C246" s="635"/>
      <c r="D246" s="635"/>
      <c r="E246" s="635"/>
      <c r="F246" s="635"/>
      <c r="G246" s="635"/>
    </row>
    <row r="247" spans="1:7" ht="20.25" customHeight="1">
      <c r="A247" s="635"/>
      <c r="B247" s="635"/>
      <c r="C247" s="635"/>
      <c r="D247" s="635"/>
      <c r="E247" s="635"/>
      <c r="F247" s="635"/>
      <c r="G247" s="635"/>
    </row>
    <row r="248" spans="1:7" ht="20.25" customHeight="1">
      <c r="A248" s="635"/>
      <c r="B248" s="635"/>
      <c r="C248" s="635"/>
      <c r="D248" s="635"/>
      <c r="E248" s="635"/>
      <c r="F248" s="635"/>
      <c r="G248" s="635"/>
    </row>
    <row r="249" spans="1:7" ht="20.25" customHeight="1">
      <c r="A249" s="635"/>
      <c r="B249" s="635"/>
      <c r="C249" s="635"/>
      <c r="D249" s="635"/>
      <c r="E249" s="635"/>
      <c r="F249" s="635"/>
      <c r="G249" s="635"/>
    </row>
    <row r="250" spans="1:7" ht="20.25" customHeight="1">
      <c r="A250" s="635"/>
      <c r="B250" s="635"/>
      <c r="C250" s="635"/>
      <c r="D250" s="635"/>
      <c r="E250" s="635"/>
      <c r="F250" s="635"/>
      <c r="G250" s="635"/>
    </row>
    <row r="251" spans="1:7" ht="20.25" customHeight="1">
      <c r="A251" s="637"/>
      <c r="B251" s="637"/>
      <c r="C251" s="637"/>
      <c r="D251" s="637"/>
      <c r="E251" s="637"/>
      <c r="F251" s="637"/>
      <c r="G251" s="637"/>
    </row>
    <row r="252" spans="1:7" ht="20.25" customHeight="1">
      <c r="A252" s="637"/>
      <c r="B252" s="637"/>
      <c r="C252" s="637"/>
      <c r="D252" s="637"/>
      <c r="E252" s="637"/>
      <c r="F252" s="637"/>
      <c r="G252" s="637"/>
    </row>
    <row r="253" spans="1:7" ht="20.25" customHeight="1">
      <c r="A253" s="637"/>
      <c r="B253" s="637"/>
      <c r="C253" s="637"/>
      <c r="D253" s="637"/>
      <c r="E253" s="637"/>
      <c r="F253" s="637"/>
      <c r="G253" s="637"/>
    </row>
    <row r="254" spans="1:7" ht="20.25" customHeight="1">
      <c r="A254" s="637"/>
      <c r="B254" s="637"/>
      <c r="C254" s="637"/>
      <c r="D254" s="637"/>
      <c r="E254" s="637"/>
      <c r="F254" s="637"/>
      <c r="G254" s="637"/>
    </row>
    <row r="255" spans="1:7" ht="20.25" customHeight="1">
      <c r="A255" s="637"/>
      <c r="B255" s="637"/>
      <c r="C255" s="637"/>
      <c r="D255" s="637"/>
      <c r="E255" s="637"/>
      <c r="F255" s="637"/>
      <c r="G255" s="637"/>
    </row>
    <row r="256" spans="1:7" ht="20.25" customHeight="1">
      <c r="A256" s="637"/>
      <c r="B256" s="637"/>
      <c r="C256" s="637"/>
      <c r="D256" s="637"/>
      <c r="E256" s="637"/>
      <c r="F256" s="637"/>
      <c r="G256" s="637"/>
    </row>
    <row r="257" spans="1:7" ht="20.25" customHeight="1">
      <c r="A257" s="637"/>
      <c r="B257" s="637"/>
      <c r="C257" s="637"/>
      <c r="D257" s="637"/>
      <c r="E257" s="637"/>
      <c r="F257" s="637"/>
      <c r="G257" s="637"/>
    </row>
    <row r="258" spans="1:7" ht="20.25" customHeight="1">
      <c r="A258" s="637"/>
      <c r="B258" s="637"/>
      <c r="C258" s="637"/>
      <c r="D258" s="637"/>
      <c r="E258" s="637"/>
      <c r="F258" s="637"/>
      <c r="G258" s="637"/>
    </row>
    <row r="259" spans="1:7" ht="20.25" customHeight="1">
      <c r="A259" s="637"/>
      <c r="B259" s="637"/>
      <c r="C259" s="637"/>
      <c r="D259" s="637"/>
      <c r="E259" s="637"/>
      <c r="F259" s="637"/>
      <c r="G259" s="637"/>
    </row>
    <row r="260" spans="1:7" ht="20.25" customHeight="1">
      <c r="A260" s="637"/>
      <c r="B260" s="637"/>
      <c r="C260" s="637"/>
      <c r="D260" s="637"/>
      <c r="E260" s="637"/>
      <c r="F260" s="637"/>
      <c r="G260" s="637"/>
    </row>
    <row r="261" spans="1:7" ht="20.25" customHeight="1">
      <c r="A261" s="637"/>
      <c r="B261" s="637"/>
      <c r="C261" s="637"/>
      <c r="D261" s="637"/>
      <c r="E261" s="637"/>
      <c r="F261" s="637"/>
      <c r="G261" s="637"/>
    </row>
    <row r="262" spans="1:7" ht="20.25" customHeight="1">
      <c r="A262" s="637"/>
      <c r="B262" s="637"/>
      <c r="C262" s="637"/>
      <c r="D262" s="637"/>
      <c r="E262" s="637"/>
      <c r="F262" s="637"/>
      <c r="G262" s="637"/>
    </row>
    <row r="263" spans="1:7" ht="20.25" customHeight="1">
      <c r="A263" s="637"/>
      <c r="B263" s="637"/>
      <c r="C263" s="637"/>
      <c r="D263" s="637"/>
      <c r="E263" s="637"/>
      <c r="F263" s="637"/>
      <c r="G263" s="637"/>
    </row>
    <row r="264" spans="1:7" ht="20.25" customHeight="1">
      <c r="A264" s="637"/>
      <c r="B264" s="637"/>
      <c r="C264" s="637"/>
      <c r="D264" s="637"/>
      <c r="E264" s="637"/>
      <c r="F264" s="637"/>
      <c r="G264" s="637"/>
    </row>
    <row r="265" spans="1:7" ht="20.25" customHeight="1">
      <c r="A265" s="637"/>
      <c r="B265" s="637"/>
      <c r="C265" s="637"/>
      <c r="D265" s="637"/>
      <c r="E265" s="637"/>
      <c r="F265" s="637"/>
      <c r="G265" s="637"/>
    </row>
    <row r="266" spans="1:7" ht="20.25" customHeight="1">
      <c r="A266" s="637"/>
      <c r="B266" s="637"/>
      <c r="C266" s="637"/>
      <c r="D266" s="637"/>
      <c r="E266" s="637"/>
      <c r="F266" s="637"/>
      <c r="G266" s="637"/>
    </row>
    <row r="267" spans="1:7" ht="20.25" customHeight="1">
      <c r="A267" s="637"/>
      <c r="B267" s="637"/>
      <c r="C267" s="637"/>
      <c r="D267" s="637"/>
      <c r="E267" s="637"/>
      <c r="F267" s="637"/>
      <c r="G267" s="637"/>
    </row>
    <row r="268" spans="1:7" ht="20.25" customHeight="1">
      <c r="A268" s="637"/>
      <c r="B268" s="637"/>
      <c r="C268" s="637"/>
      <c r="D268" s="637"/>
      <c r="E268" s="637"/>
      <c r="F268" s="637"/>
      <c r="G268" s="637"/>
    </row>
    <row r="269" spans="1:7" ht="20.25" customHeight="1">
      <c r="A269" s="637"/>
      <c r="B269" s="637"/>
      <c r="C269" s="637"/>
      <c r="D269" s="637"/>
      <c r="E269" s="637"/>
      <c r="F269" s="637"/>
      <c r="G269" s="637"/>
    </row>
    <row r="270" spans="1:7" ht="20.25" customHeight="1">
      <c r="A270" s="637"/>
      <c r="B270" s="637"/>
      <c r="C270" s="637"/>
      <c r="D270" s="637"/>
      <c r="E270" s="637"/>
      <c r="F270" s="637"/>
      <c r="G270" s="637"/>
    </row>
    <row r="271" spans="1:7" ht="20.25" customHeight="1">
      <c r="A271" s="637"/>
      <c r="B271" s="637"/>
      <c r="C271" s="637"/>
      <c r="D271" s="637"/>
      <c r="E271" s="637"/>
      <c r="F271" s="637"/>
      <c r="G271" s="637"/>
    </row>
    <row r="272" spans="1:7" ht="20.25" customHeight="1">
      <c r="A272" s="637"/>
      <c r="B272" s="637"/>
      <c r="C272" s="637"/>
      <c r="D272" s="637"/>
      <c r="E272" s="637"/>
      <c r="F272" s="637"/>
      <c r="G272" s="637"/>
    </row>
    <row r="273" spans="1:7" ht="20.25" customHeight="1">
      <c r="A273" s="637"/>
      <c r="B273" s="637"/>
      <c r="C273" s="637"/>
      <c r="D273" s="637"/>
      <c r="E273" s="637"/>
      <c r="F273" s="637"/>
      <c r="G273" s="637"/>
    </row>
    <row r="274" spans="1:7" ht="20.25" customHeight="1">
      <c r="A274" s="637"/>
      <c r="B274" s="637"/>
      <c r="C274" s="637"/>
      <c r="D274" s="637"/>
      <c r="E274" s="637"/>
      <c r="F274" s="637"/>
      <c r="G274" s="637"/>
    </row>
    <row r="275" spans="1:7" ht="20.25" customHeight="1">
      <c r="A275" s="637"/>
      <c r="B275" s="637"/>
      <c r="C275" s="637"/>
      <c r="D275" s="637"/>
      <c r="E275" s="637"/>
      <c r="F275" s="637"/>
      <c r="G275" s="637"/>
    </row>
    <row r="276" spans="1:7" ht="20.25" customHeight="1">
      <c r="A276" s="637"/>
      <c r="B276" s="637"/>
      <c r="C276" s="637"/>
      <c r="D276" s="637"/>
      <c r="E276" s="637"/>
      <c r="F276" s="637"/>
      <c r="G276" s="637"/>
    </row>
    <row r="277" spans="1:7" ht="20.25" customHeight="1">
      <c r="A277" s="637"/>
      <c r="B277" s="637"/>
      <c r="C277" s="637"/>
      <c r="D277" s="637"/>
      <c r="E277" s="637"/>
      <c r="F277" s="637"/>
      <c r="G277" s="637"/>
    </row>
    <row r="278" spans="1:7" ht="20.25" customHeight="1">
      <c r="A278" s="635"/>
      <c r="B278" s="635"/>
      <c r="C278" s="635"/>
      <c r="D278" s="635"/>
      <c r="E278" s="635"/>
      <c r="F278" s="635"/>
      <c r="G278" s="635"/>
    </row>
    <row r="279" spans="1:7" ht="20.25" customHeight="1">
      <c r="A279" s="635"/>
      <c r="B279" s="635"/>
      <c r="C279" s="635"/>
      <c r="D279" s="635"/>
      <c r="E279" s="635"/>
      <c r="F279" s="635"/>
      <c r="G279" s="635"/>
    </row>
    <row r="280" spans="1:7" ht="20.25" customHeight="1">
      <c r="A280" s="635"/>
      <c r="B280" s="635"/>
      <c r="C280" s="635"/>
      <c r="D280" s="635"/>
      <c r="E280" s="635"/>
      <c r="F280" s="635"/>
      <c r="G280" s="635"/>
    </row>
    <row r="281" spans="1:7" ht="20.25" customHeight="1">
      <c r="A281" s="635"/>
      <c r="B281" s="635"/>
      <c r="C281" s="635"/>
      <c r="D281" s="635"/>
      <c r="E281" s="635"/>
      <c r="F281" s="635"/>
      <c r="G281" s="635"/>
    </row>
    <row r="282" spans="1:7" ht="20.25" customHeight="1">
      <c r="A282" s="635"/>
      <c r="B282" s="635"/>
      <c r="C282" s="635"/>
      <c r="D282" s="635"/>
      <c r="E282" s="635"/>
      <c r="F282" s="635"/>
      <c r="G282" s="635"/>
    </row>
    <row r="283" spans="1:7" ht="20.25" customHeight="1">
      <c r="A283" s="635"/>
      <c r="B283" s="635"/>
      <c r="C283" s="635"/>
      <c r="D283" s="635"/>
      <c r="E283" s="635"/>
      <c r="F283" s="635"/>
      <c r="G283" s="635"/>
    </row>
    <row r="284" spans="1:7" ht="20.25" customHeight="1">
      <c r="A284" s="635"/>
      <c r="B284" s="635"/>
      <c r="C284" s="635"/>
      <c r="D284" s="635"/>
      <c r="E284" s="635"/>
      <c r="F284" s="635"/>
      <c r="G284" s="635"/>
    </row>
    <row r="285" spans="1:7" ht="20.25" customHeight="1">
      <c r="A285" s="635"/>
      <c r="B285" s="635"/>
      <c r="C285" s="635"/>
      <c r="D285" s="635"/>
      <c r="E285" s="635"/>
      <c r="F285" s="635"/>
      <c r="G285" s="635"/>
    </row>
    <row r="286" spans="1:7" ht="20.25" customHeight="1">
      <c r="A286" s="635"/>
      <c r="B286" s="635"/>
      <c r="C286" s="635"/>
      <c r="D286" s="635"/>
      <c r="E286" s="635"/>
      <c r="F286" s="635"/>
      <c r="G286" s="635"/>
    </row>
    <row r="287" spans="1:7" ht="20.25" customHeight="1">
      <c r="A287" s="635"/>
      <c r="B287" s="635"/>
      <c r="C287" s="635"/>
      <c r="D287" s="635"/>
      <c r="E287" s="635"/>
      <c r="F287" s="635"/>
      <c r="G287" s="635"/>
    </row>
    <row r="288" spans="1:7" ht="20.25" customHeight="1">
      <c r="A288" s="635"/>
      <c r="B288" s="635"/>
      <c r="C288" s="635"/>
      <c r="D288" s="635"/>
      <c r="E288" s="635"/>
      <c r="F288" s="635"/>
      <c r="G288" s="635"/>
    </row>
    <row r="289" spans="1:7" ht="20.25" customHeight="1">
      <c r="A289" s="635"/>
      <c r="B289" s="635"/>
      <c r="C289" s="635"/>
      <c r="D289" s="635"/>
      <c r="E289" s="635"/>
      <c r="F289" s="635"/>
      <c r="G289" s="635"/>
    </row>
    <row r="290" spans="1:7" ht="20.25" customHeight="1">
      <c r="A290" s="635"/>
      <c r="B290" s="635"/>
      <c r="C290" s="635"/>
      <c r="D290" s="635"/>
      <c r="E290" s="635"/>
      <c r="F290" s="635"/>
      <c r="G290" s="635"/>
    </row>
    <row r="291" spans="1:7" ht="20.25" customHeight="1">
      <c r="A291" s="635"/>
      <c r="B291" s="635"/>
      <c r="C291" s="635"/>
      <c r="D291" s="635"/>
      <c r="E291" s="635"/>
      <c r="F291" s="635"/>
      <c r="G291" s="635"/>
    </row>
    <row r="292" spans="1:7" ht="20.25" customHeight="1">
      <c r="A292" s="635"/>
      <c r="B292" s="635"/>
      <c r="C292" s="635"/>
      <c r="D292" s="635"/>
      <c r="E292" s="635"/>
      <c r="F292" s="635"/>
      <c r="G292" s="635"/>
    </row>
    <row r="293" spans="1:7" ht="20.25" customHeight="1">
      <c r="A293" s="635"/>
      <c r="B293" s="635"/>
      <c r="C293" s="635"/>
      <c r="D293" s="635"/>
      <c r="E293" s="635"/>
      <c r="F293" s="635"/>
      <c r="G293" s="635"/>
    </row>
    <row r="294" spans="1:7" ht="20.25" customHeight="1">
      <c r="A294" s="635"/>
      <c r="B294" s="635"/>
      <c r="C294" s="635"/>
      <c r="D294" s="635"/>
      <c r="E294" s="635"/>
      <c r="F294" s="635"/>
      <c r="G294" s="635"/>
    </row>
    <row r="295" spans="1:7" ht="20.25" customHeight="1">
      <c r="A295" s="635"/>
      <c r="B295" s="635"/>
      <c r="C295" s="635"/>
      <c r="D295" s="635"/>
      <c r="E295" s="635"/>
      <c r="F295" s="635"/>
      <c r="G295" s="635"/>
    </row>
    <row r="296" spans="1:7" ht="20.25" customHeight="1">
      <c r="A296" s="635"/>
      <c r="B296" s="635"/>
      <c r="C296" s="635"/>
      <c r="D296" s="635"/>
      <c r="E296" s="635"/>
      <c r="F296" s="635"/>
      <c r="G296" s="635"/>
    </row>
    <row r="297" spans="1:7" ht="20.25" customHeight="1">
      <c r="A297" s="635"/>
      <c r="B297" s="635"/>
      <c r="C297" s="635"/>
      <c r="D297" s="635"/>
      <c r="E297" s="635"/>
      <c r="F297" s="635"/>
      <c r="G297" s="635"/>
    </row>
    <row r="298" spans="1:7" ht="15.75" customHeight="1"/>
    <row r="299" spans="1:7" ht="15.75" customHeight="1"/>
    <row r="300" spans="1:7" ht="15.75" customHeight="1"/>
    <row r="301" spans="1:7" ht="15.75" customHeight="1"/>
    <row r="302" spans="1:7" ht="15.75" customHeight="1"/>
    <row r="303" spans="1:7" ht="15.75" customHeight="1"/>
    <row r="304" spans="1:7"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25586-B22D-4477-BC97-2A210FE3E552}">
  <sheetPr codeName="Sheet9" filterMode="1">
    <tabColor rgb="FF00B0F0"/>
    <outlinePr summaryBelow="0" summaryRight="0"/>
  </sheetPr>
  <dimension ref="A1:J1486"/>
  <sheetViews>
    <sheetView workbookViewId="0">
      <selection activeCell="G1" sqref="G1"/>
    </sheetView>
  </sheetViews>
  <sheetFormatPr defaultColWidth="14.42578125" defaultRowHeight="15" customHeight="1"/>
  <cols>
    <col min="1" max="1" width="20.28515625" style="673" customWidth="1"/>
    <col min="2" max="2" width="45.28515625" style="673" customWidth="1"/>
    <col min="3" max="3" width="15.42578125" style="673" customWidth="1"/>
    <col min="4" max="4" width="21.140625" style="673" customWidth="1"/>
    <col min="5" max="5" width="17.42578125" style="673" customWidth="1"/>
    <col min="6" max="6" width="23.140625" style="673" customWidth="1"/>
    <col min="7" max="7" width="64.5703125" style="673" customWidth="1"/>
    <col min="8" max="8" width="17.140625" style="673" customWidth="1"/>
    <col min="9" max="16384" width="14.42578125" style="673"/>
  </cols>
  <sheetData>
    <row r="1" spans="1:8" ht="15.75" customHeight="1">
      <c r="A1" s="511" t="s">
        <v>30</v>
      </c>
      <c r="B1" s="511" t="s">
        <v>31</v>
      </c>
      <c r="C1" s="511" t="s">
        <v>32</v>
      </c>
      <c r="D1" s="511" t="s">
        <v>33</v>
      </c>
      <c r="E1" s="511" t="s">
        <v>34</v>
      </c>
      <c r="F1" s="511" t="s">
        <v>35</v>
      </c>
      <c r="G1" s="511" t="s">
        <v>36</v>
      </c>
      <c r="H1" s="511" t="s">
        <v>37</v>
      </c>
    </row>
    <row r="2" spans="1:8" ht="15.75" hidden="1" customHeight="1">
      <c r="A2" s="512" t="s">
        <v>38</v>
      </c>
      <c r="B2" s="513" t="s">
        <v>4658</v>
      </c>
      <c r="C2" s="512" t="s">
        <v>4659</v>
      </c>
      <c r="D2" s="512" t="s">
        <v>4659</v>
      </c>
      <c r="E2" s="513" t="s">
        <v>39</v>
      </c>
      <c r="F2" s="514">
        <v>44249</v>
      </c>
      <c r="G2" s="515" t="s">
        <v>4660</v>
      </c>
      <c r="H2" s="516">
        <v>1</v>
      </c>
    </row>
    <row r="3" spans="1:8" ht="15.75" hidden="1" customHeight="1">
      <c r="A3" s="517" t="s">
        <v>40</v>
      </c>
      <c r="B3" s="518" t="s">
        <v>4661</v>
      </c>
      <c r="C3" s="519">
        <v>44246</v>
      </c>
      <c r="D3" s="519">
        <v>44247</v>
      </c>
      <c r="E3" s="518" t="s">
        <v>39</v>
      </c>
      <c r="F3" s="520">
        <v>44252</v>
      </c>
      <c r="G3" s="521" t="s">
        <v>4662</v>
      </c>
      <c r="H3" s="522">
        <v>9</v>
      </c>
    </row>
    <row r="4" spans="1:8" ht="15.75" hidden="1" customHeight="1">
      <c r="A4" s="517" t="s">
        <v>41</v>
      </c>
      <c r="B4" s="518" t="s">
        <v>4663</v>
      </c>
      <c r="C4" s="519">
        <v>44252</v>
      </c>
      <c r="D4" s="519">
        <v>2</v>
      </c>
      <c r="E4" s="518" t="s">
        <v>39</v>
      </c>
      <c r="F4" s="520">
        <v>44257</v>
      </c>
      <c r="G4" s="521" t="s">
        <v>4662</v>
      </c>
      <c r="H4" s="522">
        <v>2</v>
      </c>
    </row>
    <row r="5" spans="1:8" ht="15.75" hidden="1" customHeight="1">
      <c r="A5" s="517" t="s">
        <v>42</v>
      </c>
      <c r="B5" s="518" t="s">
        <v>4664</v>
      </c>
      <c r="C5" s="519">
        <v>44249</v>
      </c>
      <c r="D5" s="519">
        <v>44250</v>
      </c>
      <c r="E5" s="518" t="s">
        <v>39</v>
      </c>
      <c r="F5" s="520">
        <v>44258</v>
      </c>
      <c r="G5" s="521" t="s">
        <v>4662</v>
      </c>
      <c r="H5" s="522">
        <v>8</v>
      </c>
    </row>
    <row r="6" spans="1:8" ht="15.75" hidden="1" customHeight="1">
      <c r="A6" s="517" t="s">
        <v>43</v>
      </c>
      <c r="B6" s="518" t="s">
        <v>4665</v>
      </c>
      <c r="C6" s="519">
        <v>44252</v>
      </c>
      <c r="D6" s="519">
        <v>44253</v>
      </c>
      <c r="E6" s="518" t="s">
        <v>39</v>
      </c>
      <c r="F6" s="520">
        <v>44247</v>
      </c>
      <c r="G6" s="521" t="s">
        <v>4662</v>
      </c>
      <c r="H6" s="522">
        <v>5</v>
      </c>
    </row>
    <row r="7" spans="1:8" ht="15.75" hidden="1" customHeight="1">
      <c r="A7" s="517" t="s">
        <v>44</v>
      </c>
      <c r="B7" s="518" t="s">
        <v>4666</v>
      </c>
      <c r="C7" s="519">
        <v>44251</v>
      </c>
      <c r="D7" s="519">
        <v>44251</v>
      </c>
      <c r="E7" s="518" t="s">
        <v>39</v>
      </c>
      <c r="F7" s="520">
        <v>44257</v>
      </c>
      <c r="G7" s="521" t="s">
        <v>4662</v>
      </c>
      <c r="H7" s="522">
        <v>3</v>
      </c>
    </row>
    <row r="8" spans="1:8" ht="15.75" hidden="1" customHeight="1">
      <c r="A8" s="517" t="s">
        <v>45</v>
      </c>
      <c r="B8" s="518" t="s">
        <v>4667</v>
      </c>
      <c r="C8" s="519">
        <v>44246</v>
      </c>
      <c r="D8" s="517" t="s">
        <v>4668</v>
      </c>
      <c r="E8" s="518" t="s">
        <v>39</v>
      </c>
      <c r="F8" s="520">
        <v>44249</v>
      </c>
      <c r="G8" s="518" t="s">
        <v>4669</v>
      </c>
      <c r="H8" s="522">
        <v>19</v>
      </c>
    </row>
    <row r="9" spans="1:8" ht="15.75" hidden="1" customHeight="1">
      <c r="A9" s="517" t="s">
        <v>46</v>
      </c>
      <c r="B9" s="518" t="s">
        <v>4670</v>
      </c>
      <c r="C9" s="519">
        <v>44250</v>
      </c>
      <c r="D9" s="519">
        <v>44253</v>
      </c>
      <c r="E9" s="518" t="s">
        <v>39</v>
      </c>
      <c r="F9" s="520">
        <v>44251</v>
      </c>
      <c r="G9" s="521" t="s">
        <v>4662</v>
      </c>
      <c r="H9" s="522">
        <v>43</v>
      </c>
    </row>
    <row r="10" spans="1:8" ht="15.75" hidden="1" customHeight="1">
      <c r="A10" s="517" t="s">
        <v>47</v>
      </c>
      <c r="B10" s="518" t="s">
        <v>4671</v>
      </c>
      <c r="C10" s="519">
        <v>44254</v>
      </c>
      <c r="D10" s="519">
        <v>44259</v>
      </c>
      <c r="E10" s="518" t="s">
        <v>39</v>
      </c>
      <c r="F10" s="520">
        <v>44253</v>
      </c>
      <c r="G10" s="523" t="s">
        <v>4672</v>
      </c>
      <c r="H10" s="522">
        <v>24</v>
      </c>
    </row>
    <row r="11" spans="1:8" ht="15.75" hidden="1" customHeight="1">
      <c r="A11" s="517" t="s">
        <v>48</v>
      </c>
      <c r="B11" s="518" t="s">
        <v>4673</v>
      </c>
      <c r="C11" s="519">
        <v>44263</v>
      </c>
      <c r="D11" s="519">
        <v>44280</v>
      </c>
      <c r="E11" s="518" t="s">
        <v>39</v>
      </c>
      <c r="F11" s="520">
        <v>44257</v>
      </c>
      <c r="G11" s="524" t="s">
        <v>4674</v>
      </c>
      <c r="H11" s="522">
        <v>56</v>
      </c>
    </row>
    <row r="12" spans="1:8" ht="15.75" hidden="1" customHeight="1">
      <c r="A12" s="517" t="s">
        <v>49</v>
      </c>
      <c r="B12" s="518" t="s">
        <v>4675</v>
      </c>
      <c r="C12" s="519">
        <v>44291</v>
      </c>
      <c r="D12" s="519">
        <v>44292</v>
      </c>
      <c r="E12" s="518" t="s">
        <v>39</v>
      </c>
      <c r="F12" s="520">
        <v>44257</v>
      </c>
      <c r="G12" s="521" t="s">
        <v>4662</v>
      </c>
      <c r="H12" s="522">
        <v>4</v>
      </c>
    </row>
    <row r="13" spans="1:8" ht="15.75" hidden="1" customHeight="1">
      <c r="A13" s="517" t="s">
        <v>50</v>
      </c>
      <c r="B13" s="518" t="s">
        <v>4676</v>
      </c>
      <c r="C13" s="519">
        <v>44284</v>
      </c>
      <c r="D13" s="519">
        <v>44285</v>
      </c>
      <c r="E13" s="518" t="s">
        <v>39</v>
      </c>
      <c r="F13" s="520">
        <v>44257</v>
      </c>
      <c r="G13" s="521" t="s">
        <v>4662</v>
      </c>
      <c r="H13" s="522">
        <v>1</v>
      </c>
    </row>
    <row r="14" spans="1:8" ht="15.75" hidden="1" customHeight="1">
      <c r="A14" s="517" t="s">
        <v>51</v>
      </c>
      <c r="B14" s="518" t="s">
        <v>4677</v>
      </c>
      <c r="C14" s="519">
        <v>44298</v>
      </c>
      <c r="D14" s="519">
        <v>44300</v>
      </c>
      <c r="E14" s="518" t="s">
        <v>39</v>
      </c>
      <c r="F14" s="520">
        <v>44258</v>
      </c>
      <c r="G14" s="524" t="s">
        <v>4674</v>
      </c>
      <c r="H14" s="522">
        <v>11</v>
      </c>
    </row>
    <row r="15" spans="1:8" ht="15.75" hidden="1" customHeight="1">
      <c r="A15" s="517" t="s">
        <v>52</v>
      </c>
      <c r="B15" s="518" t="s">
        <v>4678</v>
      </c>
      <c r="C15" s="519">
        <v>44292</v>
      </c>
      <c r="D15" s="519">
        <v>44293</v>
      </c>
      <c r="E15" s="518" t="s">
        <v>39</v>
      </c>
      <c r="F15" s="520">
        <v>44258</v>
      </c>
      <c r="G15" s="521" t="s">
        <v>4662</v>
      </c>
      <c r="H15" s="522">
        <v>1</v>
      </c>
    </row>
    <row r="16" spans="1:8" ht="15.75" hidden="1" customHeight="1">
      <c r="A16" s="517" t="s">
        <v>53</v>
      </c>
      <c r="B16" s="518" t="s">
        <v>4679</v>
      </c>
      <c r="C16" s="519">
        <v>44286</v>
      </c>
      <c r="D16" s="519">
        <v>44291</v>
      </c>
      <c r="E16" s="518" t="s">
        <v>39</v>
      </c>
      <c r="F16" s="520">
        <v>44258</v>
      </c>
      <c r="G16" s="521" t="s">
        <v>4662</v>
      </c>
      <c r="H16" s="522">
        <v>5</v>
      </c>
    </row>
    <row r="17" spans="1:8" ht="15.75" hidden="1" customHeight="1">
      <c r="A17" s="517" t="s">
        <v>54</v>
      </c>
      <c r="B17" s="518" t="s">
        <v>4680</v>
      </c>
      <c r="C17" s="519">
        <v>44254</v>
      </c>
      <c r="D17" s="519">
        <v>44263</v>
      </c>
      <c r="E17" s="518" t="s">
        <v>39</v>
      </c>
      <c r="F17" s="520">
        <v>44258</v>
      </c>
      <c r="G17" s="521" t="s">
        <v>4662</v>
      </c>
      <c r="H17" s="522">
        <v>3</v>
      </c>
    </row>
    <row r="18" spans="1:8" ht="15.75" hidden="1" customHeight="1">
      <c r="A18" s="517" t="s">
        <v>55</v>
      </c>
      <c r="B18" s="518" t="s">
        <v>4681</v>
      </c>
      <c r="C18" s="519">
        <v>44277</v>
      </c>
      <c r="D18" s="519">
        <v>44278</v>
      </c>
      <c r="E18" s="518" t="s">
        <v>39</v>
      </c>
      <c r="F18" s="520">
        <v>44259</v>
      </c>
      <c r="G18" s="523" t="s">
        <v>4672</v>
      </c>
      <c r="H18" s="522">
        <v>3</v>
      </c>
    </row>
    <row r="19" spans="1:8" ht="15.75" hidden="1" customHeight="1">
      <c r="A19" s="517" t="s">
        <v>56</v>
      </c>
      <c r="B19" s="518" t="s">
        <v>4682</v>
      </c>
      <c r="C19" s="519">
        <v>44258</v>
      </c>
      <c r="D19" s="519">
        <v>44263</v>
      </c>
      <c r="E19" s="518" t="s">
        <v>39</v>
      </c>
      <c r="F19" s="520">
        <v>44259</v>
      </c>
      <c r="G19" s="524" t="s">
        <v>4674</v>
      </c>
      <c r="H19" s="522">
        <v>3</v>
      </c>
    </row>
    <row r="20" spans="1:8" ht="15.75" hidden="1" customHeight="1">
      <c r="A20" s="517" t="s">
        <v>57</v>
      </c>
      <c r="B20" s="518" t="s">
        <v>4683</v>
      </c>
      <c r="C20" s="519">
        <v>44268</v>
      </c>
      <c r="D20" s="519">
        <v>44286</v>
      </c>
      <c r="E20" s="518" t="s">
        <v>39</v>
      </c>
      <c r="F20" s="520">
        <v>44259</v>
      </c>
      <c r="G20" s="521" t="s">
        <v>4662</v>
      </c>
      <c r="H20" s="522">
        <v>7</v>
      </c>
    </row>
    <row r="21" spans="1:8" ht="15.75" hidden="1" customHeight="1">
      <c r="A21" s="517" t="s">
        <v>58</v>
      </c>
      <c r="B21" s="518" t="s">
        <v>4684</v>
      </c>
      <c r="C21" s="519">
        <v>44267</v>
      </c>
      <c r="D21" s="519">
        <v>44272</v>
      </c>
      <c r="E21" s="518" t="s">
        <v>39</v>
      </c>
      <c r="F21" s="520">
        <v>44342</v>
      </c>
      <c r="G21" s="521" t="s">
        <v>4662</v>
      </c>
      <c r="H21" s="522">
        <v>10</v>
      </c>
    </row>
    <row r="22" spans="1:8" ht="15.75" hidden="1" customHeight="1">
      <c r="A22" s="517" t="s">
        <v>59</v>
      </c>
      <c r="B22" s="518" t="s">
        <v>4685</v>
      </c>
      <c r="C22" s="519">
        <v>44246</v>
      </c>
      <c r="D22" s="519">
        <v>44250</v>
      </c>
      <c r="E22" s="518" t="s">
        <v>39</v>
      </c>
      <c r="F22" s="520">
        <v>44252</v>
      </c>
      <c r="G22" s="521" t="s">
        <v>4662</v>
      </c>
      <c r="H22" s="522">
        <v>13</v>
      </c>
    </row>
    <row r="23" spans="1:8" ht="15.75" hidden="1" customHeight="1">
      <c r="A23" s="517" t="s">
        <v>60</v>
      </c>
      <c r="B23" s="518" t="s">
        <v>4686</v>
      </c>
      <c r="C23" s="519">
        <v>44280</v>
      </c>
      <c r="D23" s="519">
        <v>44281</v>
      </c>
      <c r="E23" s="518" t="s">
        <v>39</v>
      </c>
      <c r="F23" s="520">
        <v>44260</v>
      </c>
      <c r="G23" s="521" t="s">
        <v>4662</v>
      </c>
      <c r="H23" s="522">
        <v>2</v>
      </c>
    </row>
    <row r="24" spans="1:8" ht="15.75" hidden="1" customHeight="1">
      <c r="A24" s="517" t="s">
        <v>61</v>
      </c>
      <c r="B24" s="518" t="s">
        <v>4687</v>
      </c>
      <c r="C24" s="519">
        <v>44292</v>
      </c>
      <c r="D24" s="519">
        <v>44300</v>
      </c>
      <c r="E24" s="518" t="s">
        <v>39</v>
      </c>
      <c r="F24" s="520">
        <v>44362</v>
      </c>
      <c r="G24" s="521" t="s">
        <v>4662</v>
      </c>
      <c r="H24" s="522">
        <v>33</v>
      </c>
    </row>
    <row r="25" spans="1:8" ht="15.75" hidden="1" customHeight="1">
      <c r="A25" s="517" t="s">
        <v>62</v>
      </c>
      <c r="B25" s="518" t="s">
        <v>4688</v>
      </c>
      <c r="C25" s="519">
        <v>44278</v>
      </c>
      <c r="D25" s="519">
        <v>44282</v>
      </c>
      <c r="E25" s="518" t="s">
        <v>39</v>
      </c>
      <c r="F25" s="520">
        <v>44263</v>
      </c>
      <c r="G25" s="524" t="s">
        <v>4674</v>
      </c>
      <c r="H25" s="522">
        <v>1</v>
      </c>
    </row>
    <row r="26" spans="1:8" ht="15.75" hidden="1" customHeight="1">
      <c r="A26" s="517" t="s">
        <v>63</v>
      </c>
      <c r="B26" s="518" t="s">
        <v>4689</v>
      </c>
      <c r="C26" s="519">
        <v>44295</v>
      </c>
      <c r="D26" s="519">
        <v>44296</v>
      </c>
      <c r="E26" s="518" t="s">
        <v>39</v>
      </c>
      <c r="F26" s="520">
        <v>44263</v>
      </c>
      <c r="G26" s="521" t="s">
        <v>4662</v>
      </c>
      <c r="H26" s="522">
        <v>1</v>
      </c>
    </row>
    <row r="27" spans="1:8" ht="15.75" hidden="1" customHeight="1">
      <c r="A27" s="517" t="s">
        <v>64</v>
      </c>
      <c r="B27" s="518" t="s">
        <v>4690</v>
      </c>
      <c r="C27" s="519">
        <v>44281</v>
      </c>
      <c r="D27" s="519">
        <v>44287</v>
      </c>
      <c r="E27" s="518" t="s">
        <v>39</v>
      </c>
      <c r="F27" s="520">
        <v>44264</v>
      </c>
      <c r="G27" s="524" t="s">
        <v>4674</v>
      </c>
      <c r="H27" s="522">
        <v>10</v>
      </c>
    </row>
    <row r="28" spans="1:8" ht="15.75" hidden="1" customHeight="1">
      <c r="A28" s="517" t="s">
        <v>65</v>
      </c>
      <c r="B28" s="518" t="s">
        <v>4691</v>
      </c>
      <c r="C28" s="519">
        <v>44263</v>
      </c>
      <c r="D28" s="519">
        <v>44264</v>
      </c>
      <c r="E28" s="518" t="s">
        <v>39</v>
      </c>
      <c r="F28" s="520">
        <v>44264</v>
      </c>
      <c r="G28" s="518" t="s">
        <v>4692</v>
      </c>
      <c r="H28" s="522">
        <v>6</v>
      </c>
    </row>
    <row r="29" spans="1:8" ht="15.75" hidden="1" customHeight="1">
      <c r="A29" s="517" t="s">
        <v>66</v>
      </c>
      <c r="B29" s="518" t="s">
        <v>4693</v>
      </c>
      <c r="C29" s="525">
        <v>44305</v>
      </c>
      <c r="D29" s="525">
        <v>44308</v>
      </c>
      <c r="E29" s="518" t="s">
        <v>39</v>
      </c>
      <c r="F29" s="520">
        <v>44368</v>
      </c>
      <c r="G29" s="526" t="s">
        <v>4696</v>
      </c>
      <c r="H29" s="522">
        <v>8</v>
      </c>
    </row>
    <row r="30" spans="1:8" ht="15.75" hidden="1" customHeight="1">
      <c r="A30" s="517" t="s">
        <v>67</v>
      </c>
      <c r="B30" s="518" t="s">
        <v>4695</v>
      </c>
      <c r="C30" s="519">
        <v>44258</v>
      </c>
      <c r="D30" s="519">
        <v>44263</v>
      </c>
      <c r="E30" s="518" t="s">
        <v>39</v>
      </c>
      <c r="F30" s="520">
        <v>44267</v>
      </c>
      <c r="G30" s="526" t="s">
        <v>4696</v>
      </c>
      <c r="H30" s="522">
        <v>10</v>
      </c>
    </row>
    <row r="31" spans="1:8" ht="15.75" hidden="1" customHeight="1">
      <c r="A31" s="517" t="s">
        <v>68</v>
      </c>
      <c r="B31" s="518" t="s">
        <v>4697</v>
      </c>
      <c r="C31" s="519">
        <v>44257</v>
      </c>
      <c r="D31" s="519">
        <v>44259</v>
      </c>
      <c r="E31" s="518" t="s">
        <v>39</v>
      </c>
      <c r="F31" s="520">
        <v>44267</v>
      </c>
      <c r="G31" s="521" t="s">
        <v>4662</v>
      </c>
      <c r="H31" s="522">
        <v>4</v>
      </c>
    </row>
    <row r="32" spans="1:8" ht="15.75" hidden="1" customHeight="1">
      <c r="A32" s="517" t="s">
        <v>69</v>
      </c>
      <c r="B32" s="518" t="s">
        <v>4698</v>
      </c>
      <c r="C32" s="519">
        <v>44254</v>
      </c>
      <c r="D32" s="519">
        <v>44257</v>
      </c>
      <c r="E32" s="518" t="s">
        <v>39</v>
      </c>
      <c r="F32" s="520">
        <v>44267</v>
      </c>
      <c r="G32" s="526" t="s">
        <v>4696</v>
      </c>
      <c r="H32" s="522">
        <v>2</v>
      </c>
    </row>
    <row r="33" spans="1:8" ht="15.75" hidden="1" customHeight="1">
      <c r="A33" s="517" t="s">
        <v>70</v>
      </c>
      <c r="B33" s="518" t="s">
        <v>4699</v>
      </c>
      <c r="C33" s="519">
        <v>44257</v>
      </c>
      <c r="D33" s="519">
        <v>44258</v>
      </c>
      <c r="E33" s="518" t="s">
        <v>39</v>
      </c>
      <c r="F33" s="520">
        <v>44267</v>
      </c>
      <c r="G33" s="526" t="s">
        <v>4696</v>
      </c>
      <c r="H33" s="522">
        <v>2</v>
      </c>
    </row>
    <row r="34" spans="1:8" ht="15.75" hidden="1" customHeight="1">
      <c r="A34" s="517" t="s">
        <v>71</v>
      </c>
      <c r="B34" s="518" t="s">
        <v>4700</v>
      </c>
      <c r="C34" s="519">
        <v>44259</v>
      </c>
      <c r="D34" s="519">
        <v>44263</v>
      </c>
      <c r="E34" s="518" t="s">
        <v>39</v>
      </c>
      <c r="F34" s="520">
        <v>44267</v>
      </c>
      <c r="G34" s="527" t="s">
        <v>4701</v>
      </c>
      <c r="H34" s="522">
        <v>3</v>
      </c>
    </row>
    <row r="35" spans="1:8" ht="15.75" hidden="1" customHeight="1">
      <c r="A35" s="517" t="s">
        <v>72</v>
      </c>
      <c r="B35" s="518" t="s">
        <v>4702</v>
      </c>
      <c r="C35" s="519">
        <v>44250</v>
      </c>
      <c r="D35" s="519">
        <v>44250</v>
      </c>
      <c r="E35" s="518" t="s">
        <v>39</v>
      </c>
      <c r="F35" s="520">
        <v>44267</v>
      </c>
      <c r="G35" s="521" t="s">
        <v>4662</v>
      </c>
      <c r="H35" s="522">
        <v>3</v>
      </c>
    </row>
    <row r="36" spans="1:8" ht="15.75" hidden="1" customHeight="1">
      <c r="A36" s="517" t="s">
        <v>973</v>
      </c>
      <c r="B36" s="518" t="s">
        <v>4703</v>
      </c>
      <c r="C36" s="519">
        <v>44254</v>
      </c>
      <c r="D36" s="519">
        <v>44257</v>
      </c>
      <c r="E36" s="518" t="s">
        <v>39</v>
      </c>
      <c r="F36" s="520">
        <v>44272</v>
      </c>
      <c r="G36" s="526" t="s">
        <v>4696</v>
      </c>
      <c r="H36" s="522">
        <v>5</v>
      </c>
    </row>
    <row r="37" spans="1:8" ht="15.75" hidden="1" customHeight="1">
      <c r="A37" s="517" t="s">
        <v>74</v>
      </c>
      <c r="B37" s="518" t="s">
        <v>4704</v>
      </c>
      <c r="C37" s="519">
        <v>44280</v>
      </c>
      <c r="D37" s="519">
        <v>44281</v>
      </c>
      <c r="E37" s="518" t="s">
        <v>39</v>
      </c>
      <c r="F37" s="520">
        <v>44352</v>
      </c>
      <c r="G37" s="521" t="s">
        <v>4662</v>
      </c>
      <c r="H37" s="522">
        <v>13</v>
      </c>
    </row>
    <row r="38" spans="1:8" ht="15.75" hidden="1" customHeight="1">
      <c r="A38" s="517" t="s">
        <v>75</v>
      </c>
      <c r="B38" s="518" t="s">
        <v>4705</v>
      </c>
      <c r="C38" s="517" t="s">
        <v>4668</v>
      </c>
      <c r="D38" s="517" t="s">
        <v>4668</v>
      </c>
      <c r="E38" s="518" t="s">
        <v>39</v>
      </c>
      <c r="F38" s="520">
        <v>44344</v>
      </c>
      <c r="G38" s="528" t="s">
        <v>4860</v>
      </c>
      <c r="H38" s="522">
        <v>15</v>
      </c>
    </row>
    <row r="39" spans="1:8" ht="15.75" hidden="1" customHeight="1">
      <c r="A39" s="517" t="s">
        <v>76</v>
      </c>
      <c r="B39" s="518" t="s">
        <v>4706</v>
      </c>
      <c r="C39" s="519">
        <v>44236</v>
      </c>
      <c r="D39" s="519">
        <v>44245</v>
      </c>
      <c r="E39" s="518" t="s">
        <v>39</v>
      </c>
      <c r="F39" s="520">
        <v>44368</v>
      </c>
      <c r="G39" s="524" t="s">
        <v>4674</v>
      </c>
      <c r="H39" s="522">
        <v>11</v>
      </c>
    </row>
    <row r="40" spans="1:8" ht="15.75" hidden="1" customHeight="1">
      <c r="A40" s="517" t="s">
        <v>77</v>
      </c>
      <c r="B40" s="518" t="s">
        <v>4707</v>
      </c>
      <c r="C40" s="519">
        <v>44247</v>
      </c>
      <c r="D40" s="519">
        <v>44249</v>
      </c>
      <c r="E40" s="518" t="s">
        <v>39</v>
      </c>
      <c r="F40" s="520">
        <v>44277</v>
      </c>
      <c r="G40" s="521" t="s">
        <v>4662</v>
      </c>
      <c r="H40" s="522">
        <v>1</v>
      </c>
    </row>
    <row r="41" spans="1:8" ht="15.75" hidden="1" customHeight="1">
      <c r="A41" s="517" t="s">
        <v>78</v>
      </c>
      <c r="B41" s="518" t="s">
        <v>4708</v>
      </c>
      <c r="C41" s="519">
        <v>44219</v>
      </c>
      <c r="D41" s="519">
        <v>44276</v>
      </c>
      <c r="E41" s="518" t="s">
        <v>39</v>
      </c>
      <c r="F41" s="520">
        <v>44277</v>
      </c>
      <c r="G41" s="521" t="s">
        <v>4662</v>
      </c>
      <c r="H41" s="522">
        <v>3</v>
      </c>
    </row>
    <row r="42" spans="1:8" ht="15.75" hidden="1" customHeight="1">
      <c r="A42" s="517" t="s">
        <v>79</v>
      </c>
      <c r="B42" s="518" t="s">
        <v>4709</v>
      </c>
      <c r="C42" s="519">
        <v>44264</v>
      </c>
      <c r="D42" s="519">
        <v>44267</v>
      </c>
      <c r="E42" s="518" t="s">
        <v>39</v>
      </c>
      <c r="F42" s="520">
        <v>44278</v>
      </c>
      <c r="G42" s="526" t="s">
        <v>4696</v>
      </c>
      <c r="H42" s="522">
        <v>1</v>
      </c>
    </row>
    <row r="43" spans="1:8" ht="15.75" hidden="1" customHeight="1">
      <c r="A43" s="517" t="s">
        <v>80</v>
      </c>
      <c r="B43" s="518" t="s">
        <v>4710</v>
      </c>
      <c r="C43" s="519">
        <v>44250</v>
      </c>
      <c r="D43" s="519">
        <v>44251</v>
      </c>
      <c r="E43" s="518" t="s">
        <v>39</v>
      </c>
      <c r="F43" s="520">
        <v>44279</v>
      </c>
      <c r="G43" s="521" t="s">
        <v>4662</v>
      </c>
      <c r="H43" s="522">
        <v>11</v>
      </c>
    </row>
    <row r="44" spans="1:8" ht="15.75" hidden="1" customHeight="1">
      <c r="A44" s="517" t="s">
        <v>10</v>
      </c>
      <c r="B44" s="518" t="s">
        <v>4711</v>
      </c>
      <c r="C44" s="519">
        <v>44244</v>
      </c>
      <c r="D44" s="519">
        <v>44245</v>
      </c>
      <c r="E44" s="518" t="s">
        <v>39</v>
      </c>
      <c r="F44" s="520">
        <v>44279</v>
      </c>
      <c r="G44" s="524" t="s">
        <v>4674</v>
      </c>
      <c r="H44" s="522">
        <v>4</v>
      </c>
    </row>
    <row r="45" spans="1:8" ht="15.75" hidden="1" customHeight="1">
      <c r="A45" s="517" t="s">
        <v>14</v>
      </c>
      <c r="B45" s="518" t="s">
        <v>4712</v>
      </c>
      <c r="C45" s="519">
        <v>44246</v>
      </c>
      <c r="D45" s="519">
        <v>44247</v>
      </c>
      <c r="E45" s="518" t="s">
        <v>39</v>
      </c>
      <c r="F45" s="520">
        <v>44279</v>
      </c>
      <c r="G45" s="521" t="s">
        <v>4662</v>
      </c>
      <c r="H45" s="522">
        <v>1</v>
      </c>
    </row>
    <row r="46" spans="1:8" ht="15.75" hidden="1" customHeight="1">
      <c r="A46" s="517" t="s">
        <v>81</v>
      </c>
      <c r="B46" s="518" t="s">
        <v>4713</v>
      </c>
      <c r="C46" s="519">
        <v>44238</v>
      </c>
      <c r="D46" s="519">
        <v>44246</v>
      </c>
      <c r="E46" s="518" t="s">
        <v>39</v>
      </c>
      <c r="F46" s="520">
        <v>44259</v>
      </c>
      <c r="G46" s="521" t="s">
        <v>4662</v>
      </c>
      <c r="H46" s="522">
        <v>1</v>
      </c>
    </row>
    <row r="47" spans="1:8" ht="15.75" hidden="1" customHeight="1">
      <c r="A47" s="517" t="s">
        <v>26</v>
      </c>
      <c r="B47" s="518" t="s">
        <v>4714</v>
      </c>
      <c r="C47" s="519">
        <v>44247</v>
      </c>
      <c r="D47" s="519">
        <v>44250</v>
      </c>
      <c r="E47" s="518" t="s">
        <v>39</v>
      </c>
      <c r="F47" s="520">
        <v>44281</v>
      </c>
      <c r="G47" s="521" t="s">
        <v>4662</v>
      </c>
      <c r="H47" s="522">
        <v>8</v>
      </c>
    </row>
    <row r="48" spans="1:8" ht="15.75" hidden="1" customHeight="1">
      <c r="A48" s="517" t="s">
        <v>82</v>
      </c>
      <c r="B48" s="518" t="s">
        <v>4715</v>
      </c>
      <c r="C48" s="519">
        <v>44253</v>
      </c>
      <c r="D48" s="519">
        <v>44254</v>
      </c>
      <c r="E48" s="518" t="s">
        <v>39</v>
      </c>
      <c r="F48" s="520">
        <v>44282</v>
      </c>
      <c r="G48" s="526" t="s">
        <v>4696</v>
      </c>
      <c r="H48" s="522">
        <v>4</v>
      </c>
    </row>
    <row r="49" spans="1:8" ht="15.75" hidden="1" customHeight="1">
      <c r="A49" s="517" t="s">
        <v>83</v>
      </c>
      <c r="B49" s="518" t="s">
        <v>4716</v>
      </c>
      <c r="C49" s="519">
        <v>44282</v>
      </c>
      <c r="D49" s="519">
        <v>44287</v>
      </c>
      <c r="E49" s="518" t="s">
        <v>39</v>
      </c>
      <c r="F49" s="520">
        <v>44282</v>
      </c>
      <c r="G49" s="521" t="s">
        <v>4662</v>
      </c>
      <c r="H49" s="522">
        <v>13</v>
      </c>
    </row>
    <row r="50" spans="1:8" ht="15.75" hidden="1" customHeight="1">
      <c r="A50" s="517" t="s">
        <v>84</v>
      </c>
      <c r="B50" s="518" t="s">
        <v>4717</v>
      </c>
      <c r="C50" s="519">
        <v>44259</v>
      </c>
      <c r="D50" s="519">
        <v>44261</v>
      </c>
      <c r="E50" s="518" t="s">
        <v>39</v>
      </c>
      <c r="F50" s="520">
        <v>44281</v>
      </c>
      <c r="G50" s="526" t="s">
        <v>4696</v>
      </c>
      <c r="H50" s="522">
        <v>1</v>
      </c>
    </row>
    <row r="51" spans="1:8" ht="15.75" hidden="1" customHeight="1">
      <c r="A51" s="517" t="s">
        <v>85</v>
      </c>
      <c r="B51" s="518" t="s">
        <v>4718</v>
      </c>
      <c r="C51" s="519">
        <v>44245</v>
      </c>
      <c r="D51" s="519">
        <v>44246</v>
      </c>
      <c r="E51" s="518" t="s">
        <v>39</v>
      </c>
      <c r="F51" s="520">
        <v>44282</v>
      </c>
      <c r="G51" s="526" t="s">
        <v>4696</v>
      </c>
      <c r="H51" s="522">
        <v>1</v>
      </c>
    </row>
    <row r="52" spans="1:8" ht="15.75" hidden="1" customHeight="1">
      <c r="A52" s="517" t="s">
        <v>86</v>
      </c>
      <c r="B52" s="518" t="s">
        <v>4719</v>
      </c>
      <c r="C52" s="519">
        <v>44272</v>
      </c>
      <c r="D52" s="519">
        <v>44278</v>
      </c>
      <c r="E52" s="518" t="s">
        <v>39</v>
      </c>
      <c r="F52" s="520">
        <v>44282</v>
      </c>
      <c r="G52" s="526" t="s">
        <v>4696</v>
      </c>
      <c r="H52" s="522">
        <v>1</v>
      </c>
    </row>
    <row r="53" spans="1:8" ht="15.75" hidden="1" customHeight="1">
      <c r="A53" s="517" t="s">
        <v>87</v>
      </c>
      <c r="B53" s="518" t="s">
        <v>4720</v>
      </c>
      <c r="C53" s="519">
        <v>44258</v>
      </c>
      <c r="D53" s="519">
        <v>44259</v>
      </c>
      <c r="E53" s="518" t="s">
        <v>39</v>
      </c>
      <c r="F53" s="520">
        <v>44284</v>
      </c>
      <c r="G53" s="521" t="s">
        <v>4662</v>
      </c>
      <c r="H53" s="522">
        <v>2</v>
      </c>
    </row>
    <row r="54" spans="1:8" ht="15.75" hidden="1" customHeight="1">
      <c r="A54" s="517" t="s">
        <v>88</v>
      </c>
      <c r="B54" s="518" t="s">
        <v>4721</v>
      </c>
      <c r="C54" s="519">
        <v>44211</v>
      </c>
      <c r="D54" s="519">
        <v>44212</v>
      </c>
      <c r="E54" s="518" t="s">
        <v>39</v>
      </c>
      <c r="F54" s="520">
        <v>44284</v>
      </c>
      <c r="G54" s="523" t="s">
        <v>4672</v>
      </c>
      <c r="H54" s="522">
        <v>2</v>
      </c>
    </row>
    <row r="55" spans="1:8" ht="15.75" hidden="1" customHeight="1">
      <c r="A55" s="517" t="s">
        <v>89</v>
      </c>
      <c r="B55" s="518" t="s">
        <v>4722</v>
      </c>
      <c r="C55" s="519">
        <v>44252</v>
      </c>
      <c r="D55" s="519">
        <v>44258</v>
      </c>
      <c r="E55" s="518" t="s">
        <v>39</v>
      </c>
      <c r="F55" s="520">
        <v>44285</v>
      </c>
      <c r="G55" s="521" t="s">
        <v>4662</v>
      </c>
      <c r="H55" s="522">
        <v>7</v>
      </c>
    </row>
    <row r="56" spans="1:8" ht="15.75" hidden="1" customHeight="1">
      <c r="A56" s="517" t="s">
        <v>90</v>
      </c>
      <c r="B56" s="518" t="s">
        <v>4723</v>
      </c>
      <c r="C56" s="519">
        <v>44256</v>
      </c>
      <c r="D56" s="519">
        <v>44258</v>
      </c>
      <c r="E56" s="518" t="s">
        <v>39</v>
      </c>
      <c r="F56" s="520">
        <v>44285</v>
      </c>
      <c r="G56" s="526" t="s">
        <v>4696</v>
      </c>
      <c r="H56" s="522">
        <v>6</v>
      </c>
    </row>
    <row r="57" spans="1:8" ht="15.75" hidden="1" customHeight="1">
      <c r="A57" s="517" t="s">
        <v>91</v>
      </c>
      <c r="B57" s="518" t="s">
        <v>4724</v>
      </c>
      <c r="C57" s="519">
        <v>44272</v>
      </c>
      <c r="D57" s="519">
        <v>44278</v>
      </c>
      <c r="E57" s="518" t="s">
        <v>39</v>
      </c>
      <c r="F57" s="520">
        <v>44285</v>
      </c>
      <c r="G57" s="521" t="s">
        <v>4662</v>
      </c>
      <c r="H57" s="522">
        <v>11</v>
      </c>
    </row>
    <row r="58" spans="1:8" ht="15.75" hidden="1" customHeight="1">
      <c r="A58" s="517" t="s">
        <v>92</v>
      </c>
      <c r="B58" s="518" t="s">
        <v>4725</v>
      </c>
      <c r="C58" s="519">
        <v>44251</v>
      </c>
      <c r="D58" s="519">
        <v>44252</v>
      </c>
      <c r="E58" s="518" t="s">
        <v>39</v>
      </c>
      <c r="F58" s="520">
        <v>44285</v>
      </c>
      <c r="G58" s="518" t="s">
        <v>4692</v>
      </c>
      <c r="H58" s="522">
        <v>11</v>
      </c>
    </row>
    <row r="59" spans="1:8" ht="15.75" hidden="1" customHeight="1">
      <c r="A59" s="517" t="s">
        <v>93</v>
      </c>
      <c r="B59" s="518" t="s">
        <v>4726</v>
      </c>
      <c r="C59" s="519">
        <v>44264</v>
      </c>
      <c r="D59" s="519">
        <v>44268</v>
      </c>
      <c r="E59" s="518" t="s">
        <v>39</v>
      </c>
      <c r="F59" s="520">
        <v>44285</v>
      </c>
      <c r="G59" s="526" t="s">
        <v>4696</v>
      </c>
      <c r="H59" s="522">
        <v>1</v>
      </c>
    </row>
    <row r="60" spans="1:8" ht="15.75" hidden="1" customHeight="1">
      <c r="A60" s="517" t="s">
        <v>94</v>
      </c>
      <c r="B60" s="518" t="s">
        <v>4727</v>
      </c>
      <c r="C60" s="519">
        <v>44254</v>
      </c>
      <c r="D60" s="519">
        <v>44258</v>
      </c>
      <c r="E60" s="518" t="s">
        <v>39</v>
      </c>
      <c r="F60" s="520">
        <v>44286</v>
      </c>
      <c r="G60" s="521" t="s">
        <v>4662</v>
      </c>
      <c r="H60" s="522">
        <v>12</v>
      </c>
    </row>
    <row r="61" spans="1:8" ht="15.75" hidden="1" customHeight="1">
      <c r="A61" s="517" t="s">
        <v>95</v>
      </c>
      <c r="B61" s="518" t="s">
        <v>4728</v>
      </c>
      <c r="C61" s="519">
        <v>44259</v>
      </c>
      <c r="D61" s="519">
        <v>44279</v>
      </c>
      <c r="E61" s="518" t="s">
        <v>39</v>
      </c>
      <c r="F61" s="520">
        <v>44286</v>
      </c>
      <c r="G61" s="524" t="s">
        <v>4674</v>
      </c>
      <c r="H61" s="522">
        <v>23</v>
      </c>
    </row>
    <row r="62" spans="1:8" ht="15.75" hidden="1" customHeight="1">
      <c r="A62" s="517" t="s">
        <v>96</v>
      </c>
      <c r="B62" s="518" t="s">
        <v>4729</v>
      </c>
      <c r="C62" s="519">
        <v>44256</v>
      </c>
      <c r="D62" s="519">
        <v>44256</v>
      </c>
      <c r="E62" s="518" t="s">
        <v>39</v>
      </c>
      <c r="F62" s="520">
        <v>44286</v>
      </c>
      <c r="G62" s="524" t="s">
        <v>4674</v>
      </c>
      <c r="H62" s="522">
        <v>5</v>
      </c>
    </row>
    <row r="63" spans="1:8" ht="15.75" hidden="1" customHeight="1">
      <c r="A63" s="517" t="s">
        <v>97</v>
      </c>
      <c r="B63" s="518" t="s">
        <v>4730</v>
      </c>
      <c r="C63" s="519">
        <v>44254</v>
      </c>
      <c r="D63" s="519">
        <v>44256</v>
      </c>
      <c r="E63" s="518" t="s">
        <v>39</v>
      </c>
      <c r="F63" s="520">
        <v>44286</v>
      </c>
      <c r="G63" s="526" t="s">
        <v>4696</v>
      </c>
      <c r="H63" s="522">
        <v>4</v>
      </c>
    </row>
    <row r="64" spans="1:8" ht="15.75" hidden="1" customHeight="1">
      <c r="A64" s="517" t="s">
        <v>98</v>
      </c>
      <c r="B64" s="518" t="s">
        <v>4731</v>
      </c>
      <c r="C64" s="519">
        <v>44252</v>
      </c>
      <c r="D64" s="519">
        <v>44264</v>
      </c>
      <c r="E64" s="518" t="s">
        <v>39</v>
      </c>
      <c r="F64" s="520">
        <v>44287</v>
      </c>
      <c r="G64" s="521" t="s">
        <v>4662</v>
      </c>
      <c r="H64" s="522">
        <v>7</v>
      </c>
    </row>
    <row r="65" spans="1:8" ht="15.75" hidden="1" customHeight="1">
      <c r="A65" s="517" t="s">
        <v>99</v>
      </c>
      <c r="B65" s="518" t="s">
        <v>4732</v>
      </c>
      <c r="C65" s="519">
        <v>44260</v>
      </c>
      <c r="D65" s="519">
        <v>44260</v>
      </c>
      <c r="E65" s="518" t="s">
        <v>39</v>
      </c>
      <c r="F65" s="520">
        <v>44286</v>
      </c>
      <c r="G65" s="521" t="s">
        <v>4662</v>
      </c>
      <c r="H65" s="522">
        <v>1</v>
      </c>
    </row>
    <row r="66" spans="1:8" ht="15.75" hidden="1" customHeight="1">
      <c r="A66" s="517" t="s">
        <v>100</v>
      </c>
      <c r="B66" s="518" t="s">
        <v>4733</v>
      </c>
      <c r="C66" s="519">
        <v>44261</v>
      </c>
      <c r="D66" s="519">
        <v>44263</v>
      </c>
      <c r="E66" s="518" t="s">
        <v>39</v>
      </c>
      <c r="F66" s="520">
        <v>44286</v>
      </c>
      <c r="G66" s="524" t="s">
        <v>4674</v>
      </c>
      <c r="H66" s="522">
        <v>7</v>
      </c>
    </row>
    <row r="67" spans="1:8" ht="15.75" hidden="1" customHeight="1">
      <c r="A67" s="517" t="s">
        <v>101</v>
      </c>
      <c r="B67" s="518" t="s">
        <v>4734</v>
      </c>
      <c r="C67" s="519">
        <v>44259</v>
      </c>
      <c r="D67" s="519">
        <v>44260</v>
      </c>
      <c r="E67" s="518" t="s">
        <v>39</v>
      </c>
      <c r="F67" s="520">
        <v>44286</v>
      </c>
      <c r="G67" s="524" t="s">
        <v>4735</v>
      </c>
      <c r="H67" s="522">
        <v>3</v>
      </c>
    </row>
    <row r="68" spans="1:8" ht="15.75" hidden="1" customHeight="1">
      <c r="A68" s="517" t="s">
        <v>102</v>
      </c>
      <c r="B68" s="518" t="s">
        <v>4736</v>
      </c>
      <c r="C68" s="519">
        <v>44257</v>
      </c>
      <c r="D68" s="519">
        <v>44258</v>
      </c>
      <c r="E68" s="518" t="s">
        <v>39</v>
      </c>
      <c r="F68" s="520">
        <v>44287</v>
      </c>
      <c r="G68" s="521" t="s">
        <v>4662</v>
      </c>
      <c r="H68" s="522">
        <v>10</v>
      </c>
    </row>
    <row r="69" spans="1:8" ht="15.75" hidden="1" customHeight="1">
      <c r="A69" s="517" t="s">
        <v>103</v>
      </c>
      <c r="B69" s="518" t="s">
        <v>4737</v>
      </c>
      <c r="C69" s="519">
        <v>44250</v>
      </c>
      <c r="D69" s="519">
        <v>44252</v>
      </c>
      <c r="E69" s="518" t="s">
        <v>39</v>
      </c>
      <c r="F69" s="520">
        <v>44287</v>
      </c>
      <c r="G69" s="521" t="s">
        <v>4662</v>
      </c>
      <c r="H69" s="522">
        <v>2</v>
      </c>
    </row>
    <row r="70" spans="1:8" ht="15.75" hidden="1" customHeight="1">
      <c r="A70" s="517" t="s">
        <v>104</v>
      </c>
      <c r="B70" s="518" t="s">
        <v>4738</v>
      </c>
      <c r="C70" s="519">
        <v>44247</v>
      </c>
      <c r="D70" s="519">
        <v>44249</v>
      </c>
      <c r="E70" s="518" t="s">
        <v>39</v>
      </c>
      <c r="F70" s="520">
        <v>44287</v>
      </c>
      <c r="G70" s="521" t="s">
        <v>4662</v>
      </c>
      <c r="H70" s="522">
        <v>2</v>
      </c>
    </row>
    <row r="71" spans="1:8" ht="15.75" hidden="1" customHeight="1">
      <c r="A71" s="517" t="s">
        <v>105</v>
      </c>
      <c r="B71" s="518" t="s">
        <v>4739</v>
      </c>
      <c r="C71" s="519">
        <v>44249</v>
      </c>
      <c r="D71" s="519">
        <v>44250</v>
      </c>
      <c r="E71" s="518" t="s">
        <v>39</v>
      </c>
      <c r="F71" s="520">
        <v>44287</v>
      </c>
      <c r="G71" s="527" t="s">
        <v>4740</v>
      </c>
      <c r="H71" s="522">
        <v>1</v>
      </c>
    </row>
    <row r="72" spans="1:8" ht="15.75" hidden="1" customHeight="1">
      <c r="A72" s="517" t="s">
        <v>106</v>
      </c>
      <c r="B72" s="518" t="s">
        <v>4741</v>
      </c>
      <c r="C72" s="519">
        <v>44259</v>
      </c>
      <c r="D72" s="519">
        <v>44259</v>
      </c>
      <c r="E72" s="518" t="s">
        <v>39</v>
      </c>
      <c r="F72" s="520">
        <v>44287</v>
      </c>
      <c r="G72" s="521" t="s">
        <v>4662</v>
      </c>
      <c r="H72" s="522">
        <v>2</v>
      </c>
    </row>
    <row r="73" spans="1:8" ht="15.75" hidden="1" customHeight="1">
      <c r="A73" s="517" t="s">
        <v>107</v>
      </c>
      <c r="B73" s="518" t="s">
        <v>4742</v>
      </c>
      <c r="C73" s="519">
        <v>44259</v>
      </c>
      <c r="D73" s="519">
        <v>44263</v>
      </c>
      <c r="E73" s="518" t="s">
        <v>39</v>
      </c>
      <c r="F73" s="520">
        <v>44287</v>
      </c>
      <c r="G73" s="521" t="s">
        <v>4662</v>
      </c>
      <c r="H73" s="522">
        <v>3</v>
      </c>
    </row>
    <row r="74" spans="1:8" ht="15.75" hidden="1" customHeight="1">
      <c r="A74" s="517" t="s">
        <v>108</v>
      </c>
      <c r="B74" s="518" t="s">
        <v>4743</v>
      </c>
      <c r="C74" s="519">
        <v>44268</v>
      </c>
      <c r="D74" s="519">
        <v>44277</v>
      </c>
      <c r="E74" s="518" t="s">
        <v>39</v>
      </c>
      <c r="F74" s="520">
        <v>44377</v>
      </c>
      <c r="G74" s="521" t="s">
        <v>4662</v>
      </c>
      <c r="H74" s="522">
        <v>2</v>
      </c>
    </row>
    <row r="75" spans="1:8" ht="15.75" hidden="1" customHeight="1">
      <c r="A75" s="517" t="s">
        <v>109</v>
      </c>
      <c r="B75" s="518" t="s">
        <v>4744</v>
      </c>
      <c r="C75" s="529">
        <v>44256</v>
      </c>
      <c r="D75" s="529">
        <v>44257</v>
      </c>
      <c r="E75" s="518" t="s">
        <v>39</v>
      </c>
      <c r="F75" s="520">
        <v>44287</v>
      </c>
      <c r="G75" s="521" t="s">
        <v>4662</v>
      </c>
      <c r="H75" s="522">
        <v>4</v>
      </c>
    </row>
    <row r="76" spans="1:8" ht="15.75" hidden="1" customHeight="1">
      <c r="A76" s="517" t="s">
        <v>110</v>
      </c>
      <c r="B76" s="518" t="s">
        <v>4745</v>
      </c>
      <c r="C76" s="529">
        <v>44256</v>
      </c>
      <c r="D76" s="529">
        <v>44257</v>
      </c>
      <c r="E76" s="518" t="s">
        <v>39</v>
      </c>
      <c r="F76" s="520">
        <v>44287</v>
      </c>
      <c r="G76" s="521" t="s">
        <v>4662</v>
      </c>
      <c r="H76" s="522">
        <v>3</v>
      </c>
    </row>
    <row r="77" spans="1:8" ht="15.75" hidden="1" customHeight="1">
      <c r="A77" s="517" t="s">
        <v>111</v>
      </c>
      <c r="B77" s="518" t="s">
        <v>4746</v>
      </c>
      <c r="C77" s="529">
        <v>44244</v>
      </c>
      <c r="D77" s="529">
        <v>44249</v>
      </c>
      <c r="E77" s="518" t="s">
        <v>39</v>
      </c>
      <c r="F77" s="520">
        <v>44288</v>
      </c>
      <c r="G77" s="521" t="s">
        <v>4662</v>
      </c>
      <c r="H77" s="522">
        <v>7</v>
      </c>
    </row>
    <row r="78" spans="1:8" ht="15.75" hidden="1" customHeight="1">
      <c r="A78" s="517" t="s">
        <v>112</v>
      </c>
      <c r="B78" s="518" t="s">
        <v>4747</v>
      </c>
      <c r="C78" s="529">
        <v>44249</v>
      </c>
      <c r="D78" s="529">
        <v>44250</v>
      </c>
      <c r="E78" s="518" t="s">
        <v>39</v>
      </c>
      <c r="F78" s="520">
        <v>44291</v>
      </c>
      <c r="G78" s="524" t="s">
        <v>4735</v>
      </c>
      <c r="H78" s="522">
        <v>22</v>
      </c>
    </row>
    <row r="79" spans="1:8" ht="15.75" hidden="1" customHeight="1">
      <c r="A79" s="517" t="s">
        <v>113</v>
      </c>
      <c r="B79" s="518" t="s">
        <v>4748</v>
      </c>
      <c r="C79" s="529">
        <v>44272</v>
      </c>
      <c r="D79" s="529">
        <v>44278</v>
      </c>
      <c r="E79" s="518" t="s">
        <v>39</v>
      </c>
      <c r="F79" s="520">
        <v>44288</v>
      </c>
      <c r="G79" s="521" t="s">
        <v>4662</v>
      </c>
      <c r="H79" s="522">
        <v>1</v>
      </c>
    </row>
    <row r="80" spans="1:8" ht="15.75" hidden="1" customHeight="1">
      <c r="A80" s="517" t="s">
        <v>114</v>
      </c>
      <c r="B80" s="518" t="s">
        <v>4749</v>
      </c>
      <c r="C80" s="529">
        <v>44260</v>
      </c>
      <c r="D80" s="529">
        <v>44263</v>
      </c>
      <c r="E80" s="518" t="s">
        <v>39</v>
      </c>
      <c r="F80" s="520">
        <v>44288</v>
      </c>
      <c r="G80" s="526" t="s">
        <v>4696</v>
      </c>
      <c r="H80" s="522">
        <v>1</v>
      </c>
    </row>
    <row r="81" spans="1:8" ht="15.75" hidden="1" customHeight="1">
      <c r="A81" s="517" t="s">
        <v>115</v>
      </c>
      <c r="B81" s="518" t="s">
        <v>4750</v>
      </c>
      <c r="C81" s="529">
        <v>44292</v>
      </c>
      <c r="D81" s="529">
        <v>44298</v>
      </c>
      <c r="E81" s="518" t="s">
        <v>39</v>
      </c>
      <c r="F81" s="520">
        <v>44292</v>
      </c>
      <c r="G81" s="524" t="s">
        <v>4735</v>
      </c>
      <c r="H81" s="522">
        <v>44</v>
      </c>
    </row>
    <row r="82" spans="1:8" ht="15.75" hidden="1" customHeight="1">
      <c r="A82" s="517" t="s">
        <v>116</v>
      </c>
      <c r="B82" s="518" t="s">
        <v>4751</v>
      </c>
      <c r="C82" s="529">
        <v>44291</v>
      </c>
      <c r="D82" s="529">
        <v>44292</v>
      </c>
      <c r="E82" s="518" t="s">
        <v>39</v>
      </c>
      <c r="F82" s="520">
        <v>44291</v>
      </c>
      <c r="G82" s="521" t="s">
        <v>4662</v>
      </c>
      <c r="H82" s="522">
        <v>17</v>
      </c>
    </row>
    <row r="83" spans="1:8" ht="15.75" hidden="1" customHeight="1">
      <c r="A83" s="517" t="s">
        <v>117</v>
      </c>
      <c r="B83" s="518" t="s">
        <v>4752</v>
      </c>
      <c r="C83" s="529">
        <v>44257</v>
      </c>
      <c r="D83" s="529">
        <v>44258</v>
      </c>
      <c r="E83" s="518" t="s">
        <v>39</v>
      </c>
      <c r="F83" s="520">
        <v>44288</v>
      </c>
      <c r="G83" s="521" t="s">
        <v>4662</v>
      </c>
      <c r="H83" s="522">
        <v>7</v>
      </c>
    </row>
    <row r="84" spans="1:8" ht="15.75" hidden="1" customHeight="1">
      <c r="A84" s="517" t="s">
        <v>118</v>
      </c>
      <c r="B84" s="518" t="s">
        <v>4753</v>
      </c>
      <c r="C84" s="529">
        <v>44259</v>
      </c>
      <c r="D84" s="529">
        <v>44260</v>
      </c>
      <c r="E84" s="518" t="s">
        <v>39</v>
      </c>
      <c r="F84" s="520">
        <v>44288</v>
      </c>
      <c r="G84" s="521" t="s">
        <v>4662</v>
      </c>
      <c r="H84" s="522">
        <v>2</v>
      </c>
    </row>
    <row r="85" spans="1:8" ht="15.75" hidden="1" customHeight="1">
      <c r="A85" s="517" t="s">
        <v>119</v>
      </c>
      <c r="B85" s="518" t="s">
        <v>4754</v>
      </c>
      <c r="C85" s="529">
        <v>44252</v>
      </c>
      <c r="D85" s="529">
        <v>44253</v>
      </c>
      <c r="E85" s="518" t="s">
        <v>39</v>
      </c>
      <c r="F85" s="520">
        <v>44291</v>
      </c>
      <c r="G85" s="521" t="s">
        <v>4662</v>
      </c>
      <c r="H85" s="522">
        <v>6</v>
      </c>
    </row>
    <row r="86" spans="1:8" ht="15.75" hidden="1" customHeight="1">
      <c r="A86" s="517" t="s">
        <v>120</v>
      </c>
      <c r="B86" s="518" t="s">
        <v>4755</v>
      </c>
      <c r="C86" s="529">
        <v>44292</v>
      </c>
      <c r="D86" s="529">
        <v>44296</v>
      </c>
      <c r="E86" s="518" t="s">
        <v>39</v>
      </c>
      <c r="F86" s="520">
        <v>44292</v>
      </c>
      <c r="G86" s="521" t="s">
        <v>4662</v>
      </c>
      <c r="H86" s="522">
        <v>42</v>
      </c>
    </row>
    <row r="87" spans="1:8" ht="15.75" hidden="1" customHeight="1">
      <c r="A87" s="517" t="s">
        <v>121</v>
      </c>
      <c r="B87" s="518" t="s">
        <v>4756</v>
      </c>
      <c r="C87" s="529" t="s">
        <v>4668</v>
      </c>
      <c r="D87" s="529" t="s">
        <v>4668</v>
      </c>
      <c r="E87" s="518" t="s">
        <v>39</v>
      </c>
      <c r="F87" s="520">
        <v>44341</v>
      </c>
      <c r="G87" s="530" t="s">
        <v>4757</v>
      </c>
      <c r="H87" s="522">
        <v>75</v>
      </c>
    </row>
    <row r="88" spans="1:8" ht="15.75" hidden="1" customHeight="1">
      <c r="A88" s="517" t="s">
        <v>122</v>
      </c>
      <c r="B88" s="518" t="s">
        <v>4758</v>
      </c>
      <c r="C88" s="529" t="s">
        <v>4668</v>
      </c>
      <c r="D88" s="529" t="s">
        <v>4668</v>
      </c>
      <c r="E88" s="518" t="s">
        <v>39</v>
      </c>
      <c r="F88" s="520">
        <v>44294</v>
      </c>
      <c r="G88" s="518" t="s">
        <v>4694</v>
      </c>
      <c r="H88" s="522">
        <v>7</v>
      </c>
    </row>
    <row r="89" spans="1:8" ht="15.75" hidden="1" customHeight="1">
      <c r="A89" s="517" t="s">
        <v>123</v>
      </c>
      <c r="B89" s="518" t="s">
        <v>4759</v>
      </c>
      <c r="C89" s="529">
        <v>44238</v>
      </c>
      <c r="D89" s="529">
        <v>44244</v>
      </c>
      <c r="E89" s="518" t="s">
        <v>39</v>
      </c>
      <c r="F89" s="520">
        <v>44294</v>
      </c>
      <c r="G89" s="524" t="s">
        <v>4735</v>
      </c>
      <c r="H89" s="522">
        <v>7</v>
      </c>
    </row>
    <row r="90" spans="1:8" ht="15.75" hidden="1" customHeight="1">
      <c r="A90" s="517" t="s">
        <v>124</v>
      </c>
      <c r="B90" s="518" t="s">
        <v>4760</v>
      </c>
      <c r="C90" s="529">
        <v>44279</v>
      </c>
      <c r="D90" s="529">
        <v>44280</v>
      </c>
      <c r="E90" s="518" t="s">
        <v>39</v>
      </c>
      <c r="F90" s="520">
        <v>44294</v>
      </c>
      <c r="G90" s="521" t="s">
        <v>4662</v>
      </c>
      <c r="H90" s="522">
        <v>1</v>
      </c>
    </row>
    <row r="91" spans="1:8" ht="15.75" hidden="1" customHeight="1">
      <c r="A91" s="517" t="s">
        <v>125</v>
      </c>
      <c r="B91" s="518" t="s">
        <v>4761</v>
      </c>
      <c r="C91" s="529" t="s">
        <v>4668</v>
      </c>
      <c r="D91" s="529" t="s">
        <v>4668</v>
      </c>
      <c r="E91" s="518" t="s">
        <v>39</v>
      </c>
      <c r="F91" s="520">
        <v>44298</v>
      </c>
      <c r="G91" s="518" t="s">
        <v>4694</v>
      </c>
      <c r="H91" s="522">
        <v>46</v>
      </c>
    </row>
    <row r="92" spans="1:8" ht="15.75" hidden="1" customHeight="1">
      <c r="A92" s="517" t="s">
        <v>126</v>
      </c>
      <c r="B92" s="518" t="s">
        <v>4762</v>
      </c>
      <c r="C92" s="529">
        <v>44282</v>
      </c>
      <c r="D92" s="529">
        <v>44286</v>
      </c>
      <c r="E92" s="518" t="s">
        <v>39</v>
      </c>
      <c r="F92" s="520">
        <v>44294</v>
      </c>
      <c r="G92" s="524" t="s">
        <v>4735</v>
      </c>
      <c r="H92" s="522">
        <v>13</v>
      </c>
    </row>
    <row r="93" spans="1:8" ht="15.75" hidden="1" customHeight="1">
      <c r="A93" s="517" t="s">
        <v>127</v>
      </c>
      <c r="B93" s="518" t="s">
        <v>4763</v>
      </c>
      <c r="C93" s="529">
        <v>44272</v>
      </c>
      <c r="D93" s="529">
        <v>44279</v>
      </c>
      <c r="E93" s="518" t="s">
        <v>39</v>
      </c>
      <c r="F93" s="520">
        <v>44295</v>
      </c>
      <c r="G93" s="521" t="s">
        <v>4662</v>
      </c>
      <c r="H93" s="522">
        <v>16</v>
      </c>
    </row>
    <row r="94" spans="1:8" ht="15.75" hidden="1" customHeight="1">
      <c r="A94" s="517" t="s">
        <v>128</v>
      </c>
      <c r="B94" s="518" t="s">
        <v>4764</v>
      </c>
      <c r="C94" s="529">
        <v>44244</v>
      </c>
      <c r="D94" s="529">
        <v>44245</v>
      </c>
      <c r="E94" s="518" t="s">
        <v>39</v>
      </c>
      <c r="F94" s="520">
        <v>44295</v>
      </c>
      <c r="G94" s="521" t="s">
        <v>4662</v>
      </c>
      <c r="H94" s="522">
        <v>2</v>
      </c>
    </row>
    <row r="95" spans="1:8" ht="15.75" hidden="1" customHeight="1">
      <c r="A95" s="517" t="s">
        <v>129</v>
      </c>
      <c r="B95" s="518" t="s">
        <v>4765</v>
      </c>
      <c r="C95" s="529">
        <v>44246</v>
      </c>
      <c r="D95" s="529">
        <v>44248</v>
      </c>
      <c r="E95" s="518" t="s">
        <v>39</v>
      </c>
      <c r="F95" s="520">
        <v>44295</v>
      </c>
      <c r="G95" s="521" t="s">
        <v>4662</v>
      </c>
      <c r="H95" s="522">
        <v>4</v>
      </c>
    </row>
    <row r="96" spans="1:8" ht="15.75" hidden="1" customHeight="1">
      <c r="A96" s="517" t="s">
        <v>130</v>
      </c>
      <c r="B96" s="518" t="s">
        <v>4766</v>
      </c>
      <c r="C96" s="529">
        <v>44237</v>
      </c>
      <c r="D96" s="529">
        <v>44244</v>
      </c>
      <c r="E96" s="518" t="s">
        <v>39</v>
      </c>
      <c r="F96" s="520">
        <v>44296</v>
      </c>
      <c r="G96" s="526" t="s">
        <v>4696</v>
      </c>
      <c r="H96" s="522">
        <v>7</v>
      </c>
    </row>
    <row r="97" spans="1:8" ht="15.75" hidden="1" customHeight="1">
      <c r="A97" s="517" t="s">
        <v>131</v>
      </c>
      <c r="B97" s="518" t="s">
        <v>4767</v>
      </c>
      <c r="C97" s="529">
        <v>44203</v>
      </c>
      <c r="D97" s="529">
        <v>44203</v>
      </c>
      <c r="E97" s="518" t="s">
        <v>39</v>
      </c>
      <c r="F97" s="520">
        <v>44296</v>
      </c>
      <c r="G97" s="518" t="s">
        <v>4692</v>
      </c>
      <c r="H97" s="522">
        <v>2</v>
      </c>
    </row>
    <row r="98" spans="1:8" ht="15.75" hidden="1" customHeight="1">
      <c r="A98" s="517" t="s">
        <v>132</v>
      </c>
      <c r="B98" s="518" t="s">
        <v>4768</v>
      </c>
      <c r="C98" s="529">
        <v>44278</v>
      </c>
      <c r="D98" s="529">
        <v>44280</v>
      </c>
      <c r="E98" s="518" t="s">
        <v>39</v>
      </c>
      <c r="F98" s="520">
        <v>44296</v>
      </c>
      <c r="G98" s="521" t="s">
        <v>4662</v>
      </c>
      <c r="H98" s="522">
        <v>5</v>
      </c>
    </row>
    <row r="99" spans="1:8" ht="15.75" hidden="1" customHeight="1">
      <c r="A99" s="517" t="s">
        <v>133</v>
      </c>
      <c r="B99" s="518" t="s">
        <v>4769</v>
      </c>
      <c r="C99" s="529">
        <v>44263</v>
      </c>
      <c r="D99" s="529">
        <v>44272</v>
      </c>
      <c r="E99" s="518" t="s">
        <v>39</v>
      </c>
      <c r="F99" s="520">
        <v>44296</v>
      </c>
      <c r="G99" s="521" t="s">
        <v>4662</v>
      </c>
      <c r="H99" s="522">
        <v>2</v>
      </c>
    </row>
    <row r="100" spans="1:8" ht="15.75" hidden="1" customHeight="1">
      <c r="A100" s="517" t="s">
        <v>134</v>
      </c>
      <c r="B100" s="518" t="s">
        <v>4770</v>
      </c>
      <c r="C100" s="529">
        <v>44260</v>
      </c>
      <c r="D100" s="529">
        <v>44263</v>
      </c>
      <c r="E100" s="518" t="s">
        <v>39</v>
      </c>
      <c r="F100" s="520">
        <v>44296</v>
      </c>
      <c r="G100" s="524" t="s">
        <v>4735</v>
      </c>
      <c r="H100" s="522">
        <v>5</v>
      </c>
    </row>
    <row r="101" spans="1:8" ht="15.75" hidden="1" customHeight="1">
      <c r="A101" s="517" t="s">
        <v>135</v>
      </c>
      <c r="B101" s="518" t="s">
        <v>4771</v>
      </c>
      <c r="C101" s="529">
        <v>44259</v>
      </c>
      <c r="D101" s="529">
        <v>44260</v>
      </c>
      <c r="E101" s="518" t="s">
        <v>39</v>
      </c>
      <c r="F101" s="520">
        <v>44296</v>
      </c>
      <c r="G101" s="524" t="s">
        <v>4735</v>
      </c>
      <c r="H101" s="522">
        <v>2</v>
      </c>
    </row>
    <row r="102" spans="1:8" ht="15.75" hidden="1" customHeight="1">
      <c r="A102" s="517" t="s">
        <v>136</v>
      </c>
      <c r="B102" s="518" t="s">
        <v>4772</v>
      </c>
      <c r="C102" s="529">
        <v>44264</v>
      </c>
      <c r="D102" s="529">
        <v>44268</v>
      </c>
      <c r="E102" s="518" t="s">
        <v>39</v>
      </c>
      <c r="F102" s="520">
        <v>44296</v>
      </c>
      <c r="G102" s="521" t="s">
        <v>4662</v>
      </c>
      <c r="H102" s="522">
        <v>2</v>
      </c>
    </row>
    <row r="103" spans="1:8" ht="15.75" hidden="1" customHeight="1">
      <c r="A103" s="517" t="s">
        <v>137</v>
      </c>
      <c r="B103" s="518" t="s">
        <v>4773</v>
      </c>
      <c r="C103" s="529">
        <v>44252</v>
      </c>
      <c r="D103" s="529">
        <v>44254</v>
      </c>
      <c r="E103" s="518" t="s">
        <v>39</v>
      </c>
      <c r="F103" s="520">
        <v>44296</v>
      </c>
      <c r="G103" s="524" t="s">
        <v>4735</v>
      </c>
      <c r="H103" s="522">
        <v>15</v>
      </c>
    </row>
    <row r="104" spans="1:8" ht="15.75" hidden="1" customHeight="1">
      <c r="A104" s="517" t="s">
        <v>138</v>
      </c>
      <c r="B104" s="518" t="s">
        <v>4774</v>
      </c>
      <c r="C104" s="529">
        <v>44246</v>
      </c>
      <c r="D104" s="529">
        <v>44249</v>
      </c>
      <c r="E104" s="518" t="s">
        <v>39</v>
      </c>
      <c r="F104" s="520">
        <v>44298</v>
      </c>
      <c r="G104" s="521" t="s">
        <v>4662</v>
      </c>
      <c r="H104" s="522">
        <v>3</v>
      </c>
    </row>
    <row r="105" spans="1:8" ht="15.75" hidden="1" customHeight="1">
      <c r="A105" s="517" t="s">
        <v>139</v>
      </c>
      <c r="B105" s="518" t="s">
        <v>4775</v>
      </c>
      <c r="C105" s="529">
        <v>44252</v>
      </c>
      <c r="D105" s="529">
        <v>44253</v>
      </c>
      <c r="E105" s="518" t="s">
        <v>39</v>
      </c>
      <c r="F105" s="520">
        <v>44298</v>
      </c>
      <c r="G105" s="521" t="s">
        <v>4662</v>
      </c>
      <c r="H105" s="522">
        <v>1</v>
      </c>
    </row>
    <row r="106" spans="1:8" ht="15.75" hidden="1" customHeight="1">
      <c r="A106" s="517" t="s">
        <v>140</v>
      </c>
      <c r="B106" s="518" t="s">
        <v>4776</v>
      </c>
      <c r="C106" s="529">
        <v>44272</v>
      </c>
      <c r="D106" s="529">
        <v>44278</v>
      </c>
      <c r="E106" s="518" t="s">
        <v>39</v>
      </c>
      <c r="F106" s="520">
        <v>44298</v>
      </c>
      <c r="G106" s="521" t="s">
        <v>4662</v>
      </c>
      <c r="H106" s="522">
        <v>3</v>
      </c>
    </row>
    <row r="107" spans="1:8" ht="15.75" hidden="1" customHeight="1">
      <c r="A107" s="518" t="s">
        <v>141</v>
      </c>
      <c r="B107" s="518" t="s">
        <v>4777</v>
      </c>
      <c r="C107" s="529">
        <v>44282</v>
      </c>
      <c r="D107" s="529">
        <v>44286</v>
      </c>
      <c r="E107" s="518" t="s">
        <v>39</v>
      </c>
      <c r="F107" s="520">
        <v>44301</v>
      </c>
      <c r="G107" s="524" t="s">
        <v>4735</v>
      </c>
      <c r="H107" s="522">
        <v>3</v>
      </c>
    </row>
    <row r="108" spans="1:8" ht="15.75" hidden="1" customHeight="1">
      <c r="A108" s="518" t="s">
        <v>142</v>
      </c>
      <c r="B108" s="518" t="s">
        <v>4778</v>
      </c>
      <c r="C108" s="529">
        <v>44278</v>
      </c>
      <c r="D108" s="529">
        <v>44282</v>
      </c>
      <c r="E108" s="518" t="s">
        <v>39</v>
      </c>
      <c r="F108" s="520">
        <v>44300</v>
      </c>
      <c r="G108" s="524" t="s">
        <v>4735</v>
      </c>
      <c r="H108" s="522">
        <v>36</v>
      </c>
    </row>
    <row r="109" spans="1:8" ht="15.75" hidden="1" customHeight="1">
      <c r="A109" s="517" t="s">
        <v>143</v>
      </c>
      <c r="B109" s="518" t="s">
        <v>4779</v>
      </c>
      <c r="C109" s="529">
        <v>44256</v>
      </c>
      <c r="D109" s="529">
        <v>44257</v>
      </c>
      <c r="E109" s="518" t="s">
        <v>39</v>
      </c>
      <c r="F109" s="520">
        <v>44299</v>
      </c>
      <c r="G109" s="521" t="s">
        <v>4662</v>
      </c>
      <c r="H109" s="522">
        <v>5</v>
      </c>
    </row>
    <row r="110" spans="1:8" ht="15.75" hidden="1" customHeight="1">
      <c r="A110" s="517" t="s">
        <v>144</v>
      </c>
      <c r="B110" s="518" t="s">
        <v>4780</v>
      </c>
      <c r="C110" s="529">
        <v>44263</v>
      </c>
      <c r="D110" s="529">
        <v>44264</v>
      </c>
      <c r="E110" s="518" t="s">
        <v>39</v>
      </c>
      <c r="F110" s="520">
        <v>44300</v>
      </c>
      <c r="G110" s="524" t="s">
        <v>4735</v>
      </c>
      <c r="H110" s="522">
        <v>8</v>
      </c>
    </row>
    <row r="111" spans="1:8" ht="15.75" hidden="1" customHeight="1">
      <c r="A111" s="517" t="s">
        <v>145</v>
      </c>
      <c r="B111" s="518" t="s">
        <v>4781</v>
      </c>
      <c r="C111" s="529">
        <v>44253</v>
      </c>
      <c r="D111" s="529">
        <v>44254</v>
      </c>
      <c r="E111" s="518" t="s">
        <v>39</v>
      </c>
      <c r="F111" s="520">
        <v>44300</v>
      </c>
      <c r="G111" s="521" t="s">
        <v>4662</v>
      </c>
      <c r="H111" s="522">
        <v>1</v>
      </c>
    </row>
    <row r="112" spans="1:8" ht="15.75" hidden="1" customHeight="1">
      <c r="A112" s="517" t="s">
        <v>146</v>
      </c>
      <c r="B112" s="518" t="s">
        <v>4782</v>
      </c>
      <c r="C112" s="529">
        <v>44246</v>
      </c>
      <c r="D112" s="529">
        <v>44249</v>
      </c>
      <c r="E112" s="518" t="s">
        <v>39</v>
      </c>
      <c r="F112" s="520">
        <v>44301</v>
      </c>
      <c r="G112" s="524" t="s">
        <v>4735</v>
      </c>
      <c r="H112" s="522">
        <v>13</v>
      </c>
    </row>
    <row r="113" spans="1:8" ht="15.75" hidden="1" customHeight="1">
      <c r="A113" s="517" t="s">
        <v>147</v>
      </c>
      <c r="B113" s="518" t="s">
        <v>4783</v>
      </c>
      <c r="C113" s="529">
        <v>44245</v>
      </c>
      <c r="D113" s="529">
        <v>44246</v>
      </c>
      <c r="E113" s="518" t="s">
        <v>39</v>
      </c>
      <c r="F113" s="520">
        <v>44301</v>
      </c>
      <c r="G113" s="524" t="s">
        <v>4735</v>
      </c>
      <c r="H113" s="522">
        <v>3</v>
      </c>
    </row>
    <row r="114" spans="1:8" ht="15.75" hidden="1" customHeight="1">
      <c r="A114" s="517" t="s">
        <v>148</v>
      </c>
      <c r="B114" s="518" t="s">
        <v>4784</v>
      </c>
      <c r="C114" s="529">
        <v>44258</v>
      </c>
      <c r="D114" s="529">
        <v>44259</v>
      </c>
      <c r="E114" s="518" t="s">
        <v>39</v>
      </c>
      <c r="F114" s="520">
        <v>44301</v>
      </c>
      <c r="G114" s="521" t="s">
        <v>4662</v>
      </c>
      <c r="H114" s="522">
        <v>2</v>
      </c>
    </row>
    <row r="115" spans="1:8" ht="15.75" hidden="1" customHeight="1">
      <c r="A115" s="531" t="s">
        <v>149</v>
      </c>
      <c r="B115" s="518" t="s">
        <v>4785</v>
      </c>
      <c r="C115" s="532">
        <v>44244</v>
      </c>
      <c r="D115" s="532">
        <v>44245</v>
      </c>
      <c r="E115" s="518" t="s">
        <v>39</v>
      </c>
      <c r="F115" s="532">
        <v>44301</v>
      </c>
      <c r="G115" s="521" t="s">
        <v>4662</v>
      </c>
      <c r="H115" s="528">
        <v>14</v>
      </c>
    </row>
    <row r="116" spans="1:8" ht="15.75" hidden="1" customHeight="1">
      <c r="A116" s="531" t="s">
        <v>150</v>
      </c>
      <c r="B116" s="518" t="s">
        <v>4786</v>
      </c>
      <c r="C116" s="532">
        <v>44254</v>
      </c>
      <c r="D116" s="532">
        <v>44256</v>
      </c>
      <c r="E116" s="518" t="s">
        <v>39</v>
      </c>
      <c r="F116" s="532">
        <v>44301</v>
      </c>
      <c r="G116" s="524" t="s">
        <v>4735</v>
      </c>
      <c r="H116" s="528">
        <v>1</v>
      </c>
    </row>
    <row r="117" spans="1:8" ht="15.75" hidden="1" customHeight="1">
      <c r="A117" s="531" t="s">
        <v>151</v>
      </c>
      <c r="B117" s="518" t="s">
        <v>4787</v>
      </c>
      <c r="C117" s="532">
        <v>44286</v>
      </c>
      <c r="D117" s="532">
        <v>44287</v>
      </c>
      <c r="E117" s="518" t="s">
        <v>39</v>
      </c>
      <c r="F117" s="532">
        <v>44301</v>
      </c>
      <c r="G117" s="524" t="s">
        <v>4735</v>
      </c>
      <c r="H117" s="528">
        <v>7</v>
      </c>
    </row>
    <row r="118" spans="1:8" ht="15.75" hidden="1" customHeight="1">
      <c r="A118" s="531" t="s">
        <v>152</v>
      </c>
      <c r="B118" s="518" t="s">
        <v>4788</v>
      </c>
      <c r="C118" s="532">
        <v>44252</v>
      </c>
      <c r="D118" s="532">
        <v>44252</v>
      </c>
      <c r="E118" s="518" t="s">
        <v>39</v>
      </c>
      <c r="F118" s="532">
        <v>44301</v>
      </c>
      <c r="G118" s="524" t="s">
        <v>4735</v>
      </c>
      <c r="H118" s="528">
        <v>5</v>
      </c>
    </row>
    <row r="119" spans="1:8" ht="15.75" hidden="1" customHeight="1">
      <c r="A119" s="531" t="s">
        <v>153</v>
      </c>
      <c r="B119" s="518" t="s">
        <v>4789</v>
      </c>
      <c r="C119" s="532">
        <v>44287</v>
      </c>
      <c r="D119" s="532">
        <v>44291</v>
      </c>
      <c r="E119" s="518" t="s">
        <v>39</v>
      </c>
      <c r="F119" s="532">
        <v>44301</v>
      </c>
      <c r="G119" s="524" t="s">
        <v>4735</v>
      </c>
      <c r="H119" s="528">
        <v>12</v>
      </c>
    </row>
    <row r="120" spans="1:8" ht="15.75" hidden="1" customHeight="1">
      <c r="A120" s="531" t="s">
        <v>1405</v>
      </c>
      <c r="B120" s="531" t="s">
        <v>4790</v>
      </c>
      <c r="C120" s="532">
        <v>44284</v>
      </c>
      <c r="D120" s="532">
        <v>44285</v>
      </c>
      <c r="E120" s="531" t="s">
        <v>39</v>
      </c>
      <c r="F120" s="532">
        <v>44302</v>
      </c>
      <c r="G120" s="521" t="s">
        <v>4662</v>
      </c>
      <c r="H120" s="528">
        <v>13</v>
      </c>
    </row>
    <row r="121" spans="1:8" ht="15.75" hidden="1" customHeight="1">
      <c r="A121" s="531" t="s">
        <v>154</v>
      </c>
      <c r="B121" s="518" t="s">
        <v>4791</v>
      </c>
      <c r="C121" s="532">
        <v>44302</v>
      </c>
      <c r="D121" s="531" t="s">
        <v>4668</v>
      </c>
      <c r="E121" s="518" t="s">
        <v>39</v>
      </c>
      <c r="F121" s="532">
        <v>44302</v>
      </c>
      <c r="G121" s="518" t="s">
        <v>4669</v>
      </c>
      <c r="H121" s="528">
        <v>12</v>
      </c>
    </row>
    <row r="122" spans="1:8" ht="15.75" hidden="1" customHeight="1">
      <c r="A122" s="531" t="s">
        <v>155</v>
      </c>
      <c r="B122" s="518" t="s">
        <v>4792</v>
      </c>
      <c r="C122" s="532">
        <v>44252</v>
      </c>
      <c r="D122" s="532">
        <v>44252</v>
      </c>
      <c r="E122" s="518" t="s">
        <v>39</v>
      </c>
      <c r="F122" s="532">
        <v>44302</v>
      </c>
      <c r="G122" s="531" t="s">
        <v>4692</v>
      </c>
      <c r="H122" s="528">
        <v>1</v>
      </c>
    </row>
    <row r="123" spans="1:8" ht="15.75" hidden="1" customHeight="1">
      <c r="A123" s="531" t="s">
        <v>156</v>
      </c>
      <c r="B123" s="518" t="s">
        <v>4793</v>
      </c>
      <c r="C123" s="532">
        <v>44251</v>
      </c>
      <c r="D123" s="532">
        <v>44252</v>
      </c>
      <c r="E123" s="518" t="s">
        <v>39</v>
      </c>
      <c r="F123" s="532">
        <v>44302</v>
      </c>
      <c r="G123" s="521" t="s">
        <v>4662</v>
      </c>
      <c r="H123" s="528">
        <v>2</v>
      </c>
    </row>
    <row r="124" spans="1:8" ht="15.75" hidden="1" customHeight="1">
      <c r="A124" s="533" t="s">
        <v>157</v>
      </c>
      <c r="B124" s="534" t="s">
        <v>4794</v>
      </c>
      <c r="C124" s="535">
        <v>44281</v>
      </c>
      <c r="D124" s="535">
        <v>44284</v>
      </c>
      <c r="E124" s="533" t="s">
        <v>39</v>
      </c>
      <c r="F124" s="535">
        <v>44302</v>
      </c>
      <c r="G124" s="536" t="s">
        <v>4795</v>
      </c>
      <c r="H124" s="536">
        <v>6</v>
      </c>
    </row>
    <row r="125" spans="1:8" ht="15.75" hidden="1" customHeight="1">
      <c r="A125" s="531" t="s">
        <v>158</v>
      </c>
      <c r="B125" s="518" t="s">
        <v>4796</v>
      </c>
      <c r="C125" s="532">
        <v>44277</v>
      </c>
      <c r="D125" s="532">
        <v>44281</v>
      </c>
      <c r="E125" s="531" t="s">
        <v>39</v>
      </c>
      <c r="F125" s="532">
        <v>44303</v>
      </c>
      <c r="G125" s="528" t="s">
        <v>4795</v>
      </c>
      <c r="H125" s="528">
        <v>14</v>
      </c>
    </row>
    <row r="126" spans="1:8" ht="15.75" hidden="1" customHeight="1">
      <c r="A126" s="531" t="s">
        <v>159</v>
      </c>
      <c r="B126" s="518" t="s">
        <v>4797</v>
      </c>
      <c r="C126" s="532">
        <v>44233</v>
      </c>
      <c r="D126" s="532">
        <v>44235</v>
      </c>
      <c r="E126" s="531" t="s">
        <v>39</v>
      </c>
      <c r="F126" s="532">
        <v>44303</v>
      </c>
      <c r="G126" s="528" t="s">
        <v>4795</v>
      </c>
      <c r="H126" s="528">
        <v>5</v>
      </c>
    </row>
    <row r="127" spans="1:8" ht="15.75" hidden="1" customHeight="1">
      <c r="A127" s="531" t="s">
        <v>160</v>
      </c>
      <c r="B127" s="518" t="s">
        <v>4798</v>
      </c>
      <c r="C127" s="532">
        <v>44263</v>
      </c>
      <c r="D127" s="532">
        <v>44272</v>
      </c>
      <c r="E127" s="531" t="s">
        <v>39</v>
      </c>
      <c r="F127" s="532">
        <v>44303</v>
      </c>
      <c r="G127" s="528" t="s">
        <v>4795</v>
      </c>
      <c r="H127" s="528">
        <v>1</v>
      </c>
    </row>
    <row r="128" spans="1:8" ht="15.75" hidden="1" customHeight="1">
      <c r="A128" s="531" t="s">
        <v>161</v>
      </c>
      <c r="B128" s="518" t="s">
        <v>4799</v>
      </c>
      <c r="C128" s="532">
        <v>44254</v>
      </c>
      <c r="D128" s="532">
        <v>44256</v>
      </c>
      <c r="E128" s="531" t="s">
        <v>39</v>
      </c>
      <c r="F128" s="532">
        <v>44303</v>
      </c>
      <c r="G128" s="528" t="s">
        <v>4795</v>
      </c>
      <c r="H128" s="528">
        <v>5</v>
      </c>
    </row>
    <row r="129" spans="1:8" ht="15.75" hidden="1" customHeight="1">
      <c r="A129" s="531" t="s">
        <v>162</v>
      </c>
      <c r="B129" s="518" t="s">
        <v>4800</v>
      </c>
      <c r="C129" s="532">
        <v>44245</v>
      </c>
      <c r="D129" s="532">
        <v>44246</v>
      </c>
      <c r="E129" s="531" t="s">
        <v>39</v>
      </c>
      <c r="F129" s="532">
        <v>44303</v>
      </c>
      <c r="G129" s="528" t="s">
        <v>4795</v>
      </c>
      <c r="H129" s="528">
        <v>4</v>
      </c>
    </row>
    <row r="130" spans="1:8" ht="15.75" hidden="1" customHeight="1">
      <c r="A130" s="531" t="s">
        <v>163</v>
      </c>
      <c r="B130" s="518" t="s">
        <v>4801</v>
      </c>
      <c r="C130" s="532">
        <v>44281</v>
      </c>
      <c r="D130" s="532">
        <v>44284</v>
      </c>
      <c r="E130" s="531" t="s">
        <v>39</v>
      </c>
      <c r="F130" s="532">
        <v>44303</v>
      </c>
      <c r="G130" s="528" t="s">
        <v>4795</v>
      </c>
      <c r="H130" s="528">
        <v>3</v>
      </c>
    </row>
    <row r="131" spans="1:8" ht="15.75" hidden="1" customHeight="1">
      <c r="A131" s="531" t="s">
        <v>164</v>
      </c>
      <c r="B131" s="518" t="s">
        <v>4802</v>
      </c>
      <c r="C131" s="532">
        <v>44277</v>
      </c>
      <c r="D131" s="532">
        <v>44278</v>
      </c>
      <c r="E131" s="531" t="s">
        <v>39</v>
      </c>
      <c r="F131" s="532">
        <v>44305</v>
      </c>
      <c r="G131" s="528" t="s">
        <v>4795</v>
      </c>
      <c r="H131" s="528">
        <v>2</v>
      </c>
    </row>
    <row r="132" spans="1:8" ht="15.75" hidden="1" customHeight="1">
      <c r="A132" s="533" t="s">
        <v>165</v>
      </c>
      <c r="B132" s="534" t="s">
        <v>4803</v>
      </c>
      <c r="C132" s="535">
        <v>44272</v>
      </c>
      <c r="D132" s="535">
        <v>44277</v>
      </c>
      <c r="E132" s="533" t="s">
        <v>39</v>
      </c>
      <c r="F132" s="535">
        <v>44305</v>
      </c>
      <c r="G132" s="536" t="s">
        <v>4795</v>
      </c>
      <c r="H132" s="536">
        <v>2</v>
      </c>
    </row>
    <row r="133" spans="1:8" ht="15.75" hidden="1" customHeight="1">
      <c r="A133" s="533" t="s">
        <v>166</v>
      </c>
      <c r="B133" s="534" t="s">
        <v>4804</v>
      </c>
      <c r="C133" s="535">
        <v>44263</v>
      </c>
      <c r="D133" s="535">
        <v>44272</v>
      </c>
      <c r="E133" s="533" t="s">
        <v>39</v>
      </c>
      <c r="F133" s="535">
        <v>44305</v>
      </c>
      <c r="G133" s="537" t="s">
        <v>4662</v>
      </c>
      <c r="H133" s="536">
        <v>1</v>
      </c>
    </row>
    <row r="134" spans="1:8" ht="15.75" hidden="1" customHeight="1">
      <c r="A134" s="533" t="s">
        <v>167</v>
      </c>
      <c r="B134" s="534" t="s">
        <v>4805</v>
      </c>
      <c r="C134" s="535">
        <v>44258</v>
      </c>
      <c r="D134" s="535">
        <v>44259</v>
      </c>
      <c r="E134" s="533" t="s">
        <v>39</v>
      </c>
      <c r="F134" s="535">
        <v>44305</v>
      </c>
      <c r="G134" s="536" t="s">
        <v>4795</v>
      </c>
      <c r="H134" s="536">
        <v>4</v>
      </c>
    </row>
    <row r="135" spans="1:8" ht="15.75" hidden="1" customHeight="1">
      <c r="A135" s="533" t="s">
        <v>168</v>
      </c>
      <c r="B135" s="534" t="s">
        <v>4806</v>
      </c>
      <c r="C135" s="535">
        <v>44252</v>
      </c>
      <c r="D135" s="535">
        <v>44253</v>
      </c>
      <c r="E135" s="533" t="s">
        <v>39</v>
      </c>
      <c r="F135" s="535">
        <v>44305</v>
      </c>
      <c r="G135" s="534" t="s">
        <v>4692</v>
      </c>
      <c r="H135" s="536">
        <v>2</v>
      </c>
    </row>
    <row r="136" spans="1:8" ht="15.75" hidden="1" customHeight="1">
      <c r="A136" s="533" t="s">
        <v>169</v>
      </c>
      <c r="B136" s="534" t="s">
        <v>4807</v>
      </c>
      <c r="C136" s="535">
        <v>44237</v>
      </c>
      <c r="D136" s="535">
        <v>44245</v>
      </c>
      <c r="E136" s="533" t="s">
        <v>39</v>
      </c>
      <c r="F136" s="535">
        <v>44305</v>
      </c>
      <c r="G136" s="536" t="s">
        <v>4795</v>
      </c>
      <c r="H136" s="536">
        <v>6</v>
      </c>
    </row>
    <row r="137" spans="1:8" ht="15.75" hidden="1" customHeight="1">
      <c r="A137" s="533" t="s">
        <v>170</v>
      </c>
      <c r="B137" s="534" t="s">
        <v>4808</v>
      </c>
      <c r="C137" s="535">
        <v>44292</v>
      </c>
      <c r="D137" s="535">
        <v>44293</v>
      </c>
      <c r="E137" s="533" t="s">
        <v>39</v>
      </c>
      <c r="F137" s="535">
        <v>44305</v>
      </c>
      <c r="G137" s="536" t="s">
        <v>4795</v>
      </c>
      <c r="H137" s="536">
        <v>10</v>
      </c>
    </row>
    <row r="138" spans="1:8" ht="15.75" hidden="1" customHeight="1">
      <c r="A138" s="533" t="s">
        <v>2157</v>
      </c>
      <c r="B138" s="534" t="s">
        <v>4809</v>
      </c>
      <c r="C138" s="535">
        <v>44280</v>
      </c>
      <c r="D138" s="535">
        <v>44282</v>
      </c>
      <c r="E138" s="533" t="s">
        <v>39</v>
      </c>
      <c r="F138" s="535">
        <v>44306</v>
      </c>
      <c r="G138" s="538" t="s">
        <v>4735</v>
      </c>
      <c r="H138" s="536">
        <v>22</v>
      </c>
    </row>
    <row r="139" spans="1:8" ht="15.75" hidden="1" customHeight="1">
      <c r="A139" s="533" t="s">
        <v>1036</v>
      </c>
      <c r="B139" s="534" t="s">
        <v>4810</v>
      </c>
      <c r="C139" s="535">
        <v>44256</v>
      </c>
      <c r="D139" s="535">
        <v>44261</v>
      </c>
      <c r="E139" s="533" t="s">
        <v>39</v>
      </c>
      <c r="F139" s="535">
        <v>44306</v>
      </c>
      <c r="G139" s="538" t="s">
        <v>4735</v>
      </c>
      <c r="H139" s="536">
        <v>17</v>
      </c>
    </row>
    <row r="140" spans="1:8" ht="15.75" hidden="1" customHeight="1">
      <c r="A140" s="533" t="s">
        <v>1149</v>
      </c>
      <c r="B140" s="534" t="s">
        <v>4811</v>
      </c>
      <c r="C140" s="535">
        <v>44250</v>
      </c>
      <c r="D140" s="535">
        <v>44250</v>
      </c>
      <c r="E140" s="533" t="s">
        <v>39</v>
      </c>
      <c r="F140" s="535">
        <v>44306</v>
      </c>
      <c r="G140" s="538" t="s">
        <v>4735</v>
      </c>
      <c r="H140" s="536">
        <v>1</v>
      </c>
    </row>
    <row r="141" spans="1:8" ht="15.75" hidden="1" customHeight="1">
      <c r="A141" s="533" t="s">
        <v>1150</v>
      </c>
      <c r="B141" s="534" t="s">
        <v>4812</v>
      </c>
      <c r="C141" s="535">
        <v>44249</v>
      </c>
      <c r="D141" s="535">
        <v>44250</v>
      </c>
      <c r="E141" s="533" t="s">
        <v>39</v>
      </c>
      <c r="F141" s="535">
        <v>44306</v>
      </c>
      <c r="G141" s="538" t="s">
        <v>4735</v>
      </c>
      <c r="H141" s="536">
        <v>3</v>
      </c>
    </row>
    <row r="142" spans="1:8" ht="15.75" hidden="1" customHeight="1">
      <c r="A142" s="533" t="s">
        <v>1151</v>
      </c>
      <c r="B142" s="534" t="s">
        <v>4813</v>
      </c>
      <c r="C142" s="535">
        <v>44249</v>
      </c>
      <c r="D142" s="535">
        <v>44250</v>
      </c>
      <c r="E142" s="533" t="s">
        <v>39</v>
      </c>
      <c r="F142" s="535">
        <v>44306</v>
      </c>
      <c r="G142" s="539" t="s">
        <v>4696</v>
      </c>
      <c r="H142" s="536">
        <v>2</v>
      </c>
    </row>
    <row r="143" spans="1:8" ht="15.75" hidden="1" customHeight="1">
      <c r="A143" s="533" t="s">
        <v>1359</v>
      </c>
      <c r="B143" s="534" t="s">
        <v>4814</v>
      </c>
      <c r="C143" s="535">
        <v>44272</v>
      </c>
      <c r="D143" s="535">
        <v>44277</v>
      </c>
      <c r="E143" s="533" t="s">
        <v>39</v>
      </c>
      <c r="F143" s="535">
        <v>44307</v>
      </c>
      <c r="G143" s="536" t="s">
        <v>4795</v>
      </c>
      <c r="H143" s="536">
        <v>2</v>
      </c>
    </row>
    <row r="144" spans="1:8" ht="15.75" hidden="1" customHeight="1">
      <c r="A144" s="533" t="s">
        <v>1080</v>
      </c>
      <c r="B144" s="534" t="s">
        <v>4815</v>
      </c>
      <c r="C144" s="535">
        <v>44305</v>
      </c>
      <c r="D144" s="535">
        <v>44306</v>
      </c>
      <c r="E144" s="533" t="s">
        <v>39</v>
      </c>
      <c r="F144" s="535">
        <v>44307</v>
      </c>
      <c r="G144" s="536" t="s">
        <v>4795</v>
      </c>
      <c r="H144" s="536">
        <v>3</v>
      </c>
    </row>
    <row r="145" spans="1:8" ht="15.75" hidden="1" customHeight="1">
      <c r="A145" s="533" t="s">
        <v>1670</v>
      </c>
      <c r="B145" s="534" t="s">
        <v>4816</v>
      </c>
      <c r="C145" s="535">
        <v>44245</v>
      </c>
      <c r="D145" s="535">
        <v>44245</v>
      </c>
      <c r="E145" s="533" t="s">
        <v>39</v>
      </c>
      <c r="F145" s="535">
        <v>44307</v>
      </c>
      <c r="G145" s="536" t="s">
        <v>4795</v>
      </c>
      <c r="H145" s="536">
        <v>4</v>
      </c>
    </row>
    <row r="146" spans="1:8" ht="15.75" hidden="1" customHeight="1">
      <c r="A146" s="533" t="s">
        <v>2056</v>
      </c>
      <c r="B146" s="534" t="s">
        <v>4817</v>
      </c>
      <c r="C146" s="535">
        <v>44292</v>
      </c>
      <c r="D146" s="535">
        <v>44293</v>
      </c>
      <c r="E146" s="533" t="s">
        <v>39</v>
      </c>
      <c r="F146" s="535">
        <v>44307</v>
      </c>
      <c r="G146" s="536" t="s">
        <v>4795</v>
      </c>
      <c r="H146" s="536">
        <v>6</v>
      </c>
    </row>
    <row r="147" spans="1:8" ht="15.75" hidden="1" customHeight="1">
      <c r="A147" s="533" t="s">
        <v>1152</v>
      </c>
      <c r="B147" s="534" t="s">
        <v>4818</v>
      </c>
      <c r="C147" s="535">
        <v>44288</v>
      </c>
      <c r="D147" s="535">
        <v>44292</v>
      </c>
      <c r="E147" s="533" t="s">
        <v>39</v>
      </c>
      <c r="F147" s="535">
        <v>44307</v>
      </c>
      <c r="G147" s="536" t="s">
        <v>4795</v>
      </c>
      <c r="H147" s="536">
        <v>4</v>
      </c>
    </row>
    <row r="148" spans="1:8" ht="15.75" hidden="1" customHeight="1">
      <c r="A148" s="533" t="s">
        <v>1360</v>
      </c>
      <c r="B148" s="534" t="s">
        <v>4819</v>
      </c>
      <c r="C148" s="535">
        <v>44244</v>
      </c>
      <c r="D148" s="535">
        <v>44245</v>
      </c>
      <c r="E148" s="533" t="s">
        <v>39</v>
      </c>
      <c r="F148" s="535">
        <v>44307</v>
      </c>
      <c r="G148" s="536" t="s">
        <v>4795</v>
      </c>
      <c r="H148" s="536">
        <v>3</v>
      </c>
    </row>
    <row r="149" spans="1:8" ht="15.75" hidden="1" customHeight="1">
      <c r="A149" s="533" t="s">
        <v>1082</v>
      </c>
      <c r="B149" s="534" t="s">
        <v>4820</v>
      </c>
      <c r="C149" s="535">
        <v>44285</v>
      </c>
      <c r="D149" s="535">
        <v>44288</v>
      </c>
      <c r="E149" s="533" t="s">
        <v>39</v>
      </c>
      <c r="F149" s="535">
        <v>44307</v>
      </c>
      <c r="G149" s="536" t="s">
        <v>4795</v>
      </c>
      <c r="H149" s="536">
        <v>1</v>
      </c>
    </row>
    <row r="150" spans="1:8" ht="15.75" hidden="1" customHeight="1">
      <c r="A150" s="533" t="s">
        <v>2166</v>
      </c>
      <c r="B150" s="534" t="s">
        <v>4821</v>
      </c>
      <c r="C150" s="535">
        <v>44284</v>
      </c>
      <c r="D150" s="535">
        <v>44285</v>
      </c>
      <c r="E150" s="533" t="s">
        <v>39</v>
      </c>
      <c r="F150" s="535">
        <v>44307</v>
      </c>
      <c r="G150" s="536" t="s">
        <v>4795</v>
      </c>
      <c r="H150" s="536">
        <v>1</v>
      </c>
    </row>
    <row r="151" spans="1:8" ht="15.75" hidden="1" customHeight="1">
      <c r="A151" s="517" t="s">
        <v>525</v>
      </c>
      <c r="B151" s="540" t="s">
        <v>4822</v>
      </c>
      <c r="C151" s="541">
        <v>44250</v>
      </c>
      <c r="D151" s="541">
        <v>44252</v>
      </c>
      <c r="E151" s="542" t="s">
        <v>39</v>
      </c>
      <c r="F151" s="543">
        <v>44306</v>
      </c>
      <c r="G151" s="544" t="s">
        <v>4735</v>
      </c>
      <c r="H151" s="545">
        <v>4</v>
      </c>
    </row>
    <row r="152" spans="1:8" ht="15.75" hidden="1" customHeight="1">
      <c r="A152" s="533" t="s">
        <v>1902</v>
      </c>
      <c r="B152" s="534" t="s">
        <v>4823</v>
      </c>
      <c r="C152" s="535">
        <v>44278</v>
      </c>
      <c r="D152" s="535">
        <v>44280</v>
      </c>
      <c r="E152" s="533" t="s">
        <v>39</v>
      </c>
      <c r="F152" s="535">
        <v>44308</v>
      </c>
      <c r="G152" s="536" t="s">
        <v>4795</v>
      </c>
      <c r="H152" s="536">
        <v>7</v>
      </c>
    </row>
    <row r="153" spans="1:8" ht="15.75" hidden="1" customHeight="1">
      <c r="A153" s="533" t="s">
        <v>646</v>
      </c>
      <c r="B153" s="534" t="s">
        <v>4824</v>
      </c>
      <c r="C153" s="535">
        <v>44246</v>
      </c>
      <c r="D153" s="535">
        <v>44246</v>
      </c>
      <c r="E153" s="533" t="s">
        <v>39</v>
      </c>
      <c r="F153" s="535">
        <v>44308</v>
      </c>
      <c r="G153" s="536" t="s">
        <v>4795</v>
      </c>
      <c r="H153" s="536">
        <v>1</v>
      </c>
    </row>
    <row r="154" spans="1:8" ht="15.75" hidden="1" customHeight="1">
      <c r="A154" s="533" t="s">
        <v>1338</v>
      </c>
      <c r="B154" s="534" t="s">
        <v>4825</v>
      </c>
      <c r="C154" s="535">
        <v>44277</v>
      </c>
      <c r="D154" s="535">
        <v>44278</v>
      </c>
      <c r="E154" s="533" t="s">
        <v>39</v>
      </c>
      <c r="F154" s="535">
        <v>44308</v>
      </c>
      <c r="G154" s="537" t="s">
        <v>4662</v>
      </c>
      <c r="H154" s="536">
        <v>2</v>
      </c>
    </row>
    <row r="155" spans="1:8" ht="15.75" hidden="1" customHeight="1">
      <c r="A155" s="533" t="s">
        <v>1607</v>
      </c>
      <c r="B155" s="534" t="s">
        <v>4826</v>
      </c>
      <c r="C155" s="535">
        <v>44246</v>
      </c>
      <c r="D155" s="535">
        <v>44249</v>
      </c>
      <c r="E155" s="533" t="s">
        <v>39</v>
      </c>
      <c r="F155" s="535">
        <v>44308</v>
      </c>
      <c r="G155" s="539" t="s">
        <v>4696</v>
      </c>
      <c r="H155" s="536">
        <v>3</v>
      </c>
    </row>
    <row r="156" spans="1:8" ht="15.75" hidden="1" customHeight="1">
      <c r="A156" s="533" t="s">
        <v>739</v>
      </c>
      <c r="B156" s="534" t="s">
        <v>4827</v>
      </c>
      <c r="C156" s="535">
        <v>44293</v>
      </c>
      <c r="D156" s="535">
        <v>44294</v>
      </c>
      <c r="E156" s="533" t="s">
        <v>39</v>
      </c>
      <c r="F156" s="535">
        <v>44308</v>
      </c>
      <c r="G156" s="536" t="s">
        <v>4795</v>
      </c>
      <c r="H156" s="536">
        <v>2</v>
      </c>
    </row>
    <row r="157" spans="1:8" ht="15.75" hidden="1" customHeight="1">
      <c r="A157" s="533" t="s">
        <v>816</v>
      </c>
      <c r="B157" s="534" t="s">
        <v>4828</v>
      </c>
      <c r="C157" s="535">
        <v>44282</v>
      </c>
      <c r="D157" s="535">
        <v>44284</v>
      </c>
      <c r="E157" s="533" t="s">
        <v>39</v>
      </c>
      <c r="F157" s="535">
        <v>44308</v>
      </c>
      <c r="G157" s="536" t="s">
        <v>4795</v>
      </c>
      <c r="H157" s="536">
        <v>2</v>
      </c>
    </row>
    <row r="158" spans="1:8" ht="15.75" hidden="1" customHeight="1">
      <c r="A158" s="533" t="s">
        <v>1735</v>
      </c>
      <c r="B158" s="534" t="s">
        <v>4829</v>
      </c>
      <c r="C158" s="535">
        <v>44282</v>
      </c>
      <c r="D158" s="535">
        <v>44284</v>
      </c>
      <c r="E158" s="533" t="s">
        <v>39</v>
      </c>
      <c r="F158" s="535">
        <v>44306</v>
      </c>
      <c r="G158" s="536" t="s">
        <v>4795</v>
      </c>
      <c r="H158" s="536">
        <v>6</v>
      </c>
    </row>
    <row r="159" spans="1:8" ht="15.75" hidden="1" customHeight="1">
      <c r="A159" s="533" t="s">
        <v>1365</v>
      </c>
      <c r="B159" s="534" t="s">
        <v>4830</v>
      </c>
      <c r="C159" s="535">
        <v>44260</v>
      </c>
      <c r="D159" s="535">
        <v>44261</v>
      </c>
      <c r="E159" s="533" t="s">
        <v>39</v>
      </c>
      <c r="F159" s="535">
        <v>44286</v>
      </c>
      <c r="G159" s="539" t="s">
        <v>4696</v>
      </c>
      <c r="H159" s="536">
        <v>4</v>
      </c>
    </row>
    <row r="160" spans="1:8" ht="15.75" hidden="1" customHeight="1">
      <c r="A160" s="533" t="s">
        <v>1724</v>
      </c>
      <c r="B160" s="534" t="s">
        <v>4831</v>
      </c>
      <c r="C160" s="535">
        <v>44253</v>
      </c>
      <c r="D160" s="535">
        <v>44257</v>
      </c>
      <c r="E160" s="533" t="s">
        <v>39</v>
      </c>
      <c r="F160" s="535">
        <v>44309</v>
      </c>
      <c r="G160" s="536" t="s">
        <v>4795</v>
      </c>
      <c r="H160" s="536">
        <v>19</v>
      </c>
    </row>
    <row r="161" spans="1:8" ht="15.75" hidden="1" customHeight="1">
      <c r="A161" s="533" t="s">
        <v>1952</v>
      </c>
      <c r="B161" s="534" t="s">
        <v>4832</v>
      </c>
      <c r="C161" s="535">
        <v>44281</v>
      </c>
      <c r="D161" s="535">
        <v>44282</v>
      </c>
      <c r="E161" s="533" t="s">
        <v>39</v>
      </c>
      <c r="F161" s="535">
        <v>44309</v>
      </c>
      <c r="G161" s="536" t="s">
        <v>4795</v>
      </c>
      <c r="H161" s="536">
        <v>1</v>
      </c>
    </row>
    <row r="162" spans="1:8" ht="15.75" hidden="1" customHeight="1">
      <c r="A162" s="533" t="s">
        <v>823</v>
      </c>
      <c r="B162" s="534" t="s">
        <v>4833</v>
      </c>
      <c r="C162" s="535">
        <v>44238</v>
      </c>
      <c r="D162" s="535">
        <v>44246</v>
      </c>
      <c r="E162" s="533" t="s">
        <v>39</v>
      </c>
      <c r="F162" s="535">
        <v>44309</v>
      </c>
      <c r="G162" s="539" t="s">
        <v>4696</v>
      </c>
      <c r="H162" s="536">
        <v>2</v>
      </c>
    </row>
    <row r="163" spans="1:8" ht="15.75" hidden="1" customHeight="1">
      <c r="A163" s="533" t="s">
        <v>972</v>
      </c>
      <c r="B163" s="534" t="s">
        <v>4834</v>
      </c>
      <c r="C163" s="535">
        <v>44284</v>
      </c>
      <c r="D163" s="535">
        <v>44288</v>
      </c>
      <c r="E163" s="533" t="s">
        <v>39</v>
      </c>
      <c r="F163" s="535">
        <v>44309</v>
      </c>
      <c r="G163" s="536" t="s">
        <v>4795</v>
      </c>
      <c r="H163" s="536">
        <v>5</v>
      </c>
    </row>
    <row r="164" spans="1:8" ht="15.75" hidden="1" customHeight="1">
      <c r="A164" s="533" t="s">
        <v>1329</v>
      </c>
      <c r="B164" s="534" t="s">
        <v>4835</v>
      </c>
      <c r="C164" s="535">
        <v>44288</v>
      </c>
      <c r="D164" s="535">
        <v>44293</v>
      </c>
      <c r="E164" s="533" t="s">
        <v>39</v>
      </c>
      <c r="F164" s="535">
        <v>44309</v>
      </c>
      <c r="G164" s="536" t="s">
        <v>4795</v>
      </c>
      <c r="H164" s="536">
        <v>2</v>
      </c>
    </row>
    <row r="165" spans="1:8" ht="15.75" hidden="1" customHeight="1">
      <c r="A165" s="533" t="s">
        <v>1741</v>
      </c>
      <c r="B165" s="534" t="s">
        <v>4836</v>
      </c>
      <c r="C165" s="535">
        <v>44249</v>
      </c>
      <c r="D165" s="535">
        <v>44251</v>
      </c>
      <c r="E165" s="533" t="s">
        <v>39</v>
      </c>
      <c r="F165" s="535">
        <v>44309</v>
      </c>
      <c r="G165" s="536" t="s">
        <v>4795</v>
      </c>
      <c r="H165" s="536">
        <v>3</v>
      </c>
    </row>
    <row r="166" spans="1:8" ht="15.75" hidden="1" customHeight="1">
      <c r="A166" s="533" t="s">
        <v>1890</v>
      </c>
      <c r="B166" s="534" t="s">
        <v>4837</v>
      </c>
      <c r="C166" s="535">
        <v>44287</v>
      </c>
      <c r="D166" s="535">
        <v>44294</v>
      </c>
      <c r="E166" s="533" t="s">
        <v>39</v>
      </c>
      <c r="F166" s="535">
        <v>44378</v>
      </c>
      <c r="G166" s="538" t="s">
        <v>4735</v>
      </c>
      <c r="H166" s="536">
        <v>8</v>
      </c>
    </row>
    <row r="167" spans="1:8" ht="15.75" hidden="1" customHeight="1">
      <c r="A167" s="533" t="s">
        <v>613</v>
      </c>
      <c r="B167" s="534" t="s">
        <v>4838</v>
      </c>
      <c r="C167" s="535">
        <v>44293</v>
      </c>
      <c r="D167" s="535">
        <v>44294</v>
      </c>
      <c r="E167" s="533" t="s">
        <v>39</v>
      </c>
      <c r="F167" s="535">
        <v>44312</v>
      </c>
      <c r="G167" s="536" t="s">
        <v>4795</v>
      </c>
      <c r="H167" s="536">
        <v>7</v>
      </c>
    </row>
    <row r="168" spans="1:8" ht="15.75" hidden="1" customHeight="1">
      <c r="A168" s="533" t="s">
        <v>1037</v>
      </c>
      <c r="B168" s="534" t="s">
        <v>4839</v>
      </c>
      <c r="C168" s="535">
        <v>44219</v>
      </c>
      <c r="D168" s="535">
        <v>44219</v>
      </c>
      <c r="E168" s="533" t="s">
        <v>39</v>
      </c>
      <c r="F168" s="535">
        <v>44312</v>
      </c>
      <c r="G168" s="539" t="s">
        <v>4696</v>
      </c>
      <c r="H168" s="536">
        <v>4</v>
      </c>
    </row>
    <row r="169" spans="1:8" ht="15.75" hidden="1" customHeight="1">
      <c r="A169" s="533" t="s">
        <v>15</v>
      </c>
      <c r="B169" s="534" t="s">
        <v>4840</v>
      </c>
      <c r="C169" s="535">
        <v>44246</v>
      </c>
      <c r="D169" s="535">
        <v>44246</v>
      </c>
      <c r="E169" s="533" t="s">
        <v>39</v>
      </c>
      <c r="F169" s="535">
        <v>44312</v>
      </c>
      <c r="G169" s="534" t="s">
        <v>4692</v>
      </c>
      <c r="H169" s="536">
        <v>1</v>
      </c>
    </row>
    <row r="170" spans="1:8" ht="15.75" hidden="1" customHeight="1">
      <c r="A170" s="533" t="s">
        <v>2071</v>
      </c>
      <c r="B170" s="534" t="s">
        <v>4841</v>
      </c>
      <c r="C170" s="535">
        <v>44252</v>
      </c>
      <c r="D170" s="535">
        <v>44252</v>
      </c>
      <c r="E170" s="533" t="s">
        <v>39</v>
      </c>
      <c r="F170" s="535">
        <v>44312</v>
      </c>
      <c r="G170" s="534" t="s">
        <v>4692</v>
      </c>
      <c r="H170" s="536">
        <v>3</v>
      </c>
    </row>
    <row r="171" spans="1:8" ht="15.75" hidden="1" customHeight="1">
      <c r="A171" s="533" t="s">
        <v>1578</v>
      </c>
      <c r="B171" s="534" t="s">
        <v>4842</v>
      </c>
      <c r="C171" s="535">
        <v>44252</v>
      </c>
      <c r="D171" s="535">
        <v>44253</v>
      </c>
      <c r="E171" s="533" t="s">
        <v>39</v>
      </c>
      <c r="F171" s="535">
        <v>44312</v>
      </c>
      <c r="G171" s="534" t="s">
        <v>4692</v>
      </c>
      <c r="H171" s="536">
        <v>1</v>
      </c>
    </row>
    <row r="172" spans="1:8" ht="15.75" hidden="1" customHeight="1">
      <c r="A172" s="533" t="s">
        <v>1121</v>
      </c>
      <c r="B172" s="534" t="s">
        <v>4843</v>
      </c>
      <c r="C172" s="535">
        <v>44258</v>
      </c>
      <c r="D172" s="535">
        <v>44258</v>
      </c>
      <c r="E172" s="533" t="s">
        <v>39</v>
      </c>
      <c r="F172" s="535">
        <v>44312</v>
      </c>
      <c r="G172" s="536" t="s">
        <v>4795</v>
      </c>
      <c r="H172" s="536">
        <v>2</v>
      </c>
    </row>
    <row r="173" spans="1:8" ht="15.75" hidden="1" customHeight="1">
      <c r="A173" s="533" t="s">
        <v>1941</v>
      </c>
      <c r="B173" s="534" t="s">
        <v>4844</v>
      </c>
      <c r="C173" s="535">
        <v>44258</v>
      </c>
      <c r="D173" s="535">
        <v>44260</v>
      </c>
      <c r="E173" s="533" t="s">
        <v>39</v>
      </c>
      <c r="F173" s="535">
        <v>44312</v>
      </c>
      <c r="G173" s="536" t="s">
        <v>4795</v>
      </c>
      <c r="H173" s="536">
        <v>2</v>
      </c>
    </row>
    <row r="174" spans="1:8" ht="15.75" hidden="1" customHeight="1">
      <c r="A174" s="533" t="s">
        <v>1341</v>
      </c>
      <c r="B174" s="534" t="s">
        <v>4845</v>
      </c>
      <c r="C174" s="535">
        <v>44260</v>
      </c>
      <c r="D174" s="535">
        <v>44263</v>
      </c>
      <c r="E174" s="533" t="s">
        <v>39</v>
      </c>
      <c r="F174" s="535">
        <v>44313</v>
      </c>
      <c r="G174" s="536" t="s">
        <v>4795</v>
      </c>
      <c r="H174" s="536">
        <v>2</v>
      </c>
    </row>
    <row r="175" spans="1:8" ht="15.75" hidden="1" customHeight="1">
      <c r="A175" s="533" t="s">
        <v>824</v>
      </c>
      <c r="B175" s="534" t="s">
        <v>4846</v>
      </c>
      <c r="C175" s="535">
        <v>44252</v>
      </c>
      <c r="D175" s="535">
        <v>44252</v>
      </c>
      <c r="E175" s="533" t="s">
        <v>39</v>
      </c>
      <c r="F175" s="535">
        <v>44313</v>
      </c>
      <c r="G175" s="534" t="s">
        <v>4692</v>
      </c>
      <c r="H175" s="536">
        <v>2</v>
      </c>
    </row>
    <row r="176" spans="1:8" ht="15.75" hidden="1" customHeight="1">
      <c r="A176" s="533" t="s">
        <v>595</v>
      </c>
      <c r="B176" s="534" t="s">
        <v>4847</v>
      </c>
      <c r="C176" s="535">
        <v>44263</v>
      </c>
      <c r="D176" s="535">
        <v>44277</v>
      </c>
      <c r="E176" s="533" t="s">
        <v>39</v>
      </c>
      <c r="F176" s="535">
        <v>44313</v>
      </c>
      <c r="G176" s="536" t="s">
        <v>4795</v>
      </c>
      <c r="H176" s="536">
        <v>2</v>
      </c>
    </row>
    <row r="177" spans="1:8" ht="15.75" hidden="1" customHeight="1">
      <c r="A177" s="533" t="s">
        <v>1846</v>
      </c>
      <c r="B177" s="534" t="s">
        <v>4848</v>
      </c>
      <c r="C177" s="535">
        <v>44253</v>
      </c>
      <c r="D177" s="535">
        <v>44253</v>
      </c>
      <c r="E177" s="533" t="s">
        <v>39</v>
      </c>
      <c r="F177" s="535">
        <v>44313</v>
      </c>
      <c r="G177" s="536" t="s">
        <v>4795</v>
      </c>
      <c r="H177" s="536">
        <v>1</v>
      </c>
    </row>
    <row r="178" spans="1:8" ht="15.75" hidden="1" customHeight="1">
      <c r="A178" s="533" t="s">
        <v>1845</v>
      </c>
      <c r="B178" s="534" t="s">
        <v>4849</v>
      </c>
      <c r="C178" s="535">
        <v>44253</v>
      </c>
      <c r="D178" s="535">
        <v>44253</v>
      </c>
      <c r="E178" s="533" t="s">
        <v>39</v>
      </c>
      <c r="F178" s="535">
        <v>44313</v>
      </c>
      <c r="G178" s="536" t="s">
        <v>4795</v>
      </c>
      <c r="H178" s="536">
        <v>2</v>
      </c>
    </row>
    <row r="179" spans="1:8" ht="15.75" hidden="1" customHeight="1">
      <c r="A179" s="547" t="s">
        <v>1748</v>
      </c>
      <c r="B179" s="534" t="s">
        <v>4850</v>
      </c>
      <c r="C179" s="548">
        <v>44251</v>
      </c>
      <c r="D179" s="548">
        <v>44252</v>
      </c>
      <c r="E179" s="547" t="s">
        <v>39</v>
      </c>
      <c r="F179" s="549">
        <v>44309</v>
      </c>
      <c r="G179" s="550" t="s">
        <v>4851</v>
      </c>
      <c r="H179" s="551">
        <v>1</v>
      </c>
    </row>
    <row r="180" spans="1:8" ht="15.75" hidden="1" customHeight="1">
      <c r="A180" s="533" t="s">
        <v>1808</v>
      </c>
      <c r="B180" s="534" t="s">
        <v>4852</v>
      </c>
      <c r="C180" s="535">
        <v>44251</v>
      </c>
      <c r="D180" s="535">
        <v>44253</v>
      </c>
      <c r="E180" s="533" t="s">
        <v>39</v>
      </c>
      <c r="F180" s="535">
        <v>44314</v>
      </c>
      <c r="G180" s="536" t="s">
        <v>4795</v>
      </c>
      <c r="H180" s="536">
        <v>16</v>
      </c>
    </row>
    <row r="181" spans="1:8" ht="15.75" hidden="1" customHeight="1">
      <c r="A181" s="533" t="s">
        <v>803</v>
      </c>
      <c r="B181" s="534" t="s">
        <v>4853</v>
      </c>
      <c r="C181" s="535">
        <v>44246</v>
      </c>
      <c r="D181" s="535">
        <v>44250</v>
      </c>
      <c r="E181" s="533" t="s">
        <v>39</v>
      </c>
      <c r="F181" s="535">
        <v>44314</v>
      </c>
      <c r="G181" s="536" t="s">
        <v>4795</v>
      </c>
      <c r="H181" s="536">
        <v>11</v>
      </c>
    </row>
    <row r="182" spans="1:8" ht="15.75" hidden="1" customHeight="1">
      <c r="A182" s="533" t="s">
        <v>1534</v>
      </c>
      <c r="B182" s="534" t="s">
        <v>4854</v>
      </c>
      <c r="C182" s="535">
        <v>44251</v>
      </c>
      <c r="D182" s="535">
        <v>44251</v>
      </c>
      <c r="E182" s="533" t="s">
        <v>39</v>
      </c>
      <c r="F182" s="535">
        <v>44314</v>
      </c>
      <c r="G182" s="534" t="s">
        <v>4855</v>
      </c>
      <c r="H182" s="536">
        <v>1</v>
      </c>
    </row>
    <row r="183" spans="1:8" ht="15.75" hidden="1" customHeight="1">
      <c r="A183" s="533" t="s">
        <v>1666</v>
      </c>
      <c r="B183" s="534" t="s">
        <v>4856</v>
      </c>
      <c r="C183" s="535">
        <v>44251</v>
      </c>
      <c r="D183" s="535">
        <v>44251</v>
      </c>
      <c r="E183" s="533" t="s">
        <v>39</v>
      </c>
      <c r="F183" s="535">
        <v>44314</v>
      </c>
      <c r="G183" s="534" t="s">
        <v>4855</v>
      </c>
      <c r="H183" s="536">
        <v>1</v>
      </c>
    </row>
    <row r="184" spans="1:8" ht="15.75" hidden="1" customHeight="1">
      <c r="A184" s="533" t="s">
        <v>1551</v>
      </c>
      <c r="B184" s="534" t="s">
        <v>4857</v>
      </c>
      <c r="C184" s="535">
        <v>44244</v>
      </c>
      <c r="D184" s="535">
        <v>44250</v>
      </c>
      <c r="E184" s="533" t="s">
        <v>39</v>
      </c>
      <c r="F184" s="535">
        <v>44315</v>
      </c>
      <c r="G184" s="538" t="s">
        <v>4735</v>
      </c>
      <c r="H184" s="536">
        <v>14</v>
      </c>
    </row>
    <row r="185" spans="1:8" ht="15.75" hidden="1" customHeight="1">
      <c r="A185" s="533" t="s">
        <v>1410</v>
      </c>
      <c r="B185" s="534" t="s">
        <v>4858</v>
      </c>
      <c r="C185" s="535">
        <v>44244</v>
      </c>
      <c r="D185" s="535">
        <v>44244</v>
      </c>
      <c r="E185" s="533" t="s">
        <v>39</v>
      </c>
      <c r="F185" s="535">
        <v>44315</v>
      </c>
      <c r="G185" s="534" t="s">
        <v>4855</v>
      </c>
      <c r="H185" s="536">
        <v>2</v>
      </c>
    </row>
    <row r="186" spans="1:8" ht="15.75" hidden="1" customHeight="1">
      <c r="A186" s="533" t="s">
        <v>512</v>
      </c>
      <c r="B186" s="534" t="s">
        <v>4859</v>
      </c>
      <c r="C186" s="535">
        <v>44293</v>
      </c>
      <c r="D186" s="535">
        <v>44294</v>
      </c>
      <c r="E186" s="533" t="s">
        <v>39</v>
      </c>
      <c r="F186" s="535">
        <v>44315</v>
      </c>
      <c r="G186" s="536" t="s">
        <v>4860</v>
      </c>
      <c r="H186" s="536">
        <v>4</v>
      </c>
    </row>
    <row r="187" spans="1:8" ht="15.75" hidden="1" customHeight="1">
      <c r="A187" s="533" t="s">
        <v>1214</v>
      </c>
      <c r="B187" s="534" t="s">
        <v>4861</v>
      </c>
      <c r="C187" s="535">
        <v>44308</v>
      </c>
      <c r="D187" s="535">
        <v>44309</v>
      </c>
      <c r="E187" s="533" t="s">
        <v>39</v>
      </c>
      <c r="F187" s="535">
        <v>44316</v>
      </c>
      <c r="G187" s="536" t="s">
        <v>4860</v>
      </c>
      <c r="H187" s="536">
        <v>1</v>
      </c>
    </row>
    <row r="188" spans="1:8" ht="15.75" hidden="1" customHeight="1">
      <c r="A188" s="533" t="s">
        <v>687</v>
      </c>
      <c r="B188" s="534" t="s">
        <v>4862</v>
      </c>
      <c r="C188" s="535">
        <v>44245</v>
      </c>
      <c r="D188" s="535">
        <v>44245</v>
      </c>
      <c r="E188" s="533" t="s">
        <v>39</v>
      </c>
      <c r="F188" s="535">
        <v>44315</v>
      </c>
      <c r="G188" s="550" t="s">
        <v>4851</v>
      </c>
      <c r="H188" s="536">
        <v>1</v>
      </c>
    </row>
    <row r="189" spans="1:8" ht="15.75" hidden="1" customHeight="1">
      <c r="A189" s="533" t="s">
        <v>749</v>
      </c>
      <c r="B189" s="534" t="s">
        <v>4863</v>
      </c>
      <c r="C189" s="535">
        <v>44301</v>
      </c>
      <c r="D189" s="535">
        <v>44303</v>
      </c>
      <c r="E189" s="533" t="s">
        <v>39</v>
      </c>
      <c r="F189" s="535">
        <v>44315</v>
      </c>
      <c r="G189" s="536" t="s">
        <v>4860</v>
      </c>
      <c r="H189" s="536">
        <v>9</v>
      </c>
    </row>
    <row r="190" spans="1:8" ht="15.75" hidden="1" customHeight="1">
      <c r="A190" s="533" t="s">
        <v>1943</v>
      </c>
      <c r="B190" s="534" t="s">
        <v>4864</v>
      </c>
      <c r="C190" s="535">
        <v>44306</v>
      </c>
      <c r="D190" s="535">
        <v>44307</v>
      </c>
      <c r="E190" s="533" t="s">
        <v>39</v>
      </c>
      <c r="F190" s="535">
        <v>44315</v>
      </c>
      <c r="G190" s="537" t="s">
        <v>4662</v>
      </c>
      <c r="H190" s="536">
        <v>2</v>
      </c>
    </row>
    <row r="191" spans="1:8" ht="15.75" hidden="1" customHeight="1">
      <c r="A191" s="533" t="s">
        <v>1493</v>
      </c>
      <c r="B191" s="534" t="s">
        <v>4865</v>
      </c>
      <c r="C191" s="535">
        <v>44279</v>
      </c>
      <c r="D191" s="535">
        <v>44280</v>
      </c>
      <c r="E191" s="533" t="s">
        <v>39</v>
      </c>
      <c r="F191" s="535">
        <v>44315</v>
      </c>
      <c r="G191" s="537" t="s">
        <v>4662</v>
      </c>
      <c r="H191" s="536">
        <v>2</v>
      </c>
    </row>
    <row r="192" spans="1:8" ht="15.75" hidden="1" customHeight="1">
      <c r="A192" s="533" t="s">
        <v>1899</v>
      </c>
      <c r="B192" s="534" t="s">
        <v>4866</v>
      </c>
      <c r="C192" s="535">
        <v>44253</v>
      </c>
      <c r="D192" s="535">
        <v>44254</v>
      </c>
      <c r="E192" s="533" t="s">
        <v>39</v>
      </c>
      <c r="F192" s="535">
        <v>44315</v>
      </c>
      <c r="G192" s="536" t="s">
        <v>4860</v>
      </c>
      <c r="H192" s="536">
        <v>3</v>
      </c>
    </row>
    <row r="193" spans="1:8" ht="15.75" hidden="1" customHeight="1">
      <c r="A193" s="533" t="s">
        <v>1358</v>
      </c>
      <c r="B193" s="534" t="s">
        <v>4867</v>
      </c>
      <c r="C193" s="535">
        <v>44268</v>
      </c>
      <c r="D193" s="535">
        <v>44277</v>
      </c>
      <c r="E193" s="533" t="s">
        <v>39</v>
      </c>
      <c r="F193" s="535">
        <v>44315</v>
      </c>
      <c r="G193" s="539" t="s">
        <v>4696</v>
      </c>
      <c r="H193" s="536">
        <v>4</v>
      </c>
    </row>
    <row r="194" spans="1:8" ht="15.75" hidden="1" customHeight="1">
      <c r="A194" s="533" t="s">
        <v>1199</v>
      </c>
      <c r="B194" s="534" t="s">
        <v>4868</v>
      </c>
      <c r="C194" s="535">
        <v>44252</v>
      </c>
      <c r="D194" s="535">
        <v>44253</v>
      </c>
      <c r="E194" s="533" t="s">
        <v>39</v>
      </c>
      <c r="F194" s="535">
        <v>44315</v>
      </c>
      <c r="G194" s="536" t="s">
        <v>4860</v>
      </c>
      <c r="H194" s="536">
        <v>3</v>
      </c>
    </row>
    <row r="195" spans="1:8" ht="15.75" hidden="1" customHeight="1">
      <c r="A195" s="533" t="s">
        <v>793</v>
      </c>
      <c r="B195" s="534" t="s">
        <v>4869</v>
      </c>
      <c r="C195" s="535">
        <v>44263</v>
      </c>
      <c r="D195" s="535">
        <v>44267</v>
      </c>
      <c r="E195" s="533" t="s">
        <v>39</v>
      </c>
      <c r="F195" s="535">
        <v>44315</v>
      </c>
      <c r="G195" s="539" t="s">
        <v>4696</v>
      </c>
      <c r="H195" s="536">
        <v>3</v>
      </c>
    </row>
    <row r="196" spans="1:8" ht="15.75" hidden="1" customHeight="1">
      <c r="A196" s="533" t="s">
        <v>697</v>
      </c>
      <c r="B196" s="534" t="s">
        <v>4870</v>
      </c>
      <c r="C196" s="535">
        <v>44308</v>
      </c>
      <c r="D196" s="535">
        <v>44309</v>
      </c>
      <c r="E196" s="533" t="s">
        <v>39</v>
      </c>
      <c r="F196" s="535">
        <v>44316</v>
      </c>
      <c r="G196" s="536" t="s">
        <v>4860</v>
      </c>
      <c r="H196" s="536">
        <v>2</v>
      </c>
    </row>
    <row r="197" spans="1:8" ht="15.75" hidden="1" customHeight="1">
      <c r="A197" s="533" t="s">
        <v>1390</v>
      </c>
      <c r="B197" s="534" t="s">
        <v>4871</v>
      </c>
      <c r="C197" s="535">
        <v>44278</v>
      </c>
      <c r="D197" s="535">
        <v>44279</v>
      </c>
      <c r="E197" s="533" t="s">
        <v>39</v>
      </c>
      <c r="F197" s="535">
        <v>44316</v>
      </c>
      <c r="G197" s="537" t="s">
        <v>4662</v>
      </c>
      <c r="H197" s="536">
        <v>1</v>
      </c>
    </row>
    <row r="198" spans="1:8" ht="15.75" hidden="1" customHeight="1">
      <c r="A198" s="533" t="s">
        <v>2118</v>
      </c>
      <c r="B198" s="534" t="s">
        <v>4872</v>
      </c>
      <c r="C198" s="535">
        <v>44287</v>
      </c>
      <c r="D198" s="535">
        <v>44288</v>
      </c>
      <c r="E198" s="533" t="s">
        <v>39</v>
      </c>
      <c r="F198" s="535">
        <v>44316</v>
      </c>
      <c r="G198" s="536" t="s">
        <v>4860</v>
      </c>
      <c r="H198" s="536">
        <v>5</v>
      </c>
    </row>
    <row r="199" spans="1:8" ht="15.75" hidden="1" customHeight="1">
      <c r="A199" s="533" t="s">
        <v>1681</v>
      </c>
      <c r="B199" s="534" t="s">
        <v>4873</v>
      </c>
      <c r="C199" s="535">
        <v>44257</v>
      </c>
      <c r="D199" s="535">
        <v>44259</v>
      </c>
      <c r="E199" s="533" t="s">
        <v>39</v>
      </c>
      <c r="F199" s="535">
        <v>44316</v>
      </c>
      <c r="G199" s="539" t="s">
        <v>4696</v>
      </c>
      <c r="H199" s="536">
        <v>4</v>
      </c>
    </row>
    <row r="200" spans="1:8" ht="15.75" hidden="1" customHeight="1">
      <c r="A200" s="533" t="s">
        <v>2038</v>
      </c>
      <c r="B200" s="534" t="s">
        <v>4874</v>
      </c>
      <c r="C200" s="535">
        <v>44249</v>
      </c>
      <c r="D200" s="535">
        <v>44250</v>
      </c>
      <c r="E200" s="533" t="s">
        <v>39</v>
      </c>
      <c r="F200" s="535">
        <v>44316</v>
      </c>
      <c r="G200" s="536" t="s">
        <v>4860</v>
      </c>
      <c r="H200" s="536">
        <v>6</v>
      </c>
    </row>
    <row r="201" spans="1:8" ht="15.75" hidden="1" customHeight="1">
      <c r="A201" s="533" t="s">
        <v>510</v>
      </c>
      <c r="B201" s="534" t="s">
        <v>4875</v>
      </c>
      <c r="C201" s="535">
        <v>44306</v>
      </c>
      <c r="D201" s="535">
        <v>44308</v>
      </c>
      <c r="E201" s="533" t="s">
        <v>39</v>
      </c>
      <c r="F201" s="535">
        <v>44317</v>
      </c>
      <c r="G201" s="536" t="s">
        <v>4860</v>
      </c>
      <c r="H201" s="536">
        <v>12</v>
      </c>
    </row>
    <row r="202" spans="1:8" ht="15.75" hidden="1" customHeight="1">
      <c r="A202" s="533" t="s">
        <v>1944</v>
      </c>
      <c r="B202" s="534" t="s">
        <v>4876</v>
      </c>
      <c r="C202" s="535">
        <v>44307</v>
      </c>
      <c r="D202" s="535">
        <v>44314</v>
      </c>
      <c r="E202" s="533" t="s">
        <v>39</v>
      </c>
      <c r="F202" s="535">
        <v>44317</v>
      </c>
      <c r="G202" s="536" t="s">
        <v>4860</v>
      </c>
      <c r="H202" s="536">
        <v>13</v>
      </c>
    </row>
    <row r="203" spans="1:8" ht="15.75" hidden="1" customHeight="1">
      <c r="A203" s="533" t="s">
        <v>1662</v>
      </c>
      <c r="B203" s="534" t="s">
        <v>4877</v>
      </c>
      <c r="C203" s="535">
        <v>44314</v>
      </c>
      <c r="D203" s="535">
        <v>44314</v>
      </c>
      <c r="E203" s="533" t="s">
        <v>39</v>
      </c>
      <c r="F203" s="535">
        <v>44317</v>
      </c>
      <c r="G203" s="536" t="s">
        <v>4860</v>
      </c>
      <c r="H203" s="536">
        <v>1</v>
      </c>
    </row>
    <row r="204" spans="1:8" ht="15.75" hidden="1" customHeight="1">
      <c r="A204" s="533" t="s">
        <v>2124</v>
      </c>
      <c r="B204" s="534" t="s">
        <v>4878</v>
      </c>
      <c r="C204" s="535">
        <v>44254</v>
      </c>
      <c r="D204" s="535">
        <v>44254</v>
      </c>
      <c r="E204" s="533" t="s">
        <v>39</v>
      </c>
      <c r="F204" s="535">
        <v>44317</v>
      </c>
      <c r="G204" s="539" t="s">
        <v>4696</v>
      </c>
      <c r="H204" s="536">
        <v>2</v>
      </c>
    </row>
    <row r="205" spans="1:8" ht="15.75" hidden="1" customHeight="1">
      <c r="A205" s="533" t="s">
        <v>2117</v>
      </c>
      <c r="B205" s="534" t="s">
        <v>4879</v>
      </c>
      <c r="C205" s="535">
        <v>44303</v>
      </c>
      <c r="D205" s="535">
        <v>44305</v>
      </c>
      <c r="E205" s="533" t="s">
        <v>39</v>
      </c>
      <c r="F205" s="535">
        <v>44317</v>
      </c>
      <c r="G205" s="536" t="s">
        <v>4860</v>
      </c>
      <c r="H205" s="536">
        <v>5</v>
      </c>
    </row>
    <row r="206" spans="1:8" ht="15.75" hidden="1" customHeight="1">
      <c r="A206" s="533" t="s">
        <v>960</v>
      </c>
      <c r="B206" s="534" t="s">
        <v>4880</v>
      </c>
      <c r="C206" s="535">
        <v>44319</v>
      </c>
      <c r="D206" s="533" t="s">
        <v>4668</v>
      </c>
      <c r="E206" s="533" t="s">
        <v>39</v>
      </c>
      <c r="F206" s="535">
        <v>44319</v>
      </c>
      <c r="G206" s="534" t="s">
        <v>4669</v>
      </c>
      <c r="H206" s="536">
        <v>73</v>
      </c>
    </row>
    <row r="207" spans="1:8" ht="15.75" hidden="1" customHeight="1">
      <c r="A207" s="533" t="s">
        <v>603</v>
      </c>
      <c r="B207" s="534" t="s">
        <v>4881</v>
      </c>
      <c r="C207" s="535">
        <v>44294</v>
      </c>
      <c r="D207" s="535">
        <v>44295</v>
      </c>
      <c r="E207" s="533" t="s">
        <v>39</v>
      </c>
      <c r="F207" s="535">
        <v>44320</v>
      </c>
      <c r="G207" s="537" t="s">
        <v>4662</v>
      </c>
      <c r="H207" s="537">
        <v>2</v>
      </c>
    </row>
    <row r="208" spans="1:8" ht="15.75" hidden="1" customHeight="1">
      <c r="A208" s="533" t="s">
        <v>2151</v>
      </c>
      <c r="B208" s="534" t="s">
        <v>4882</v>
      </c>
      <c r="C208" s="535">
        <v>44300</v>
      </c>
      <c r="D208" s="535">
        <v>44300</v>
      </c>
      <c r="E208" s="533" t="s">
        <v>39</v>
      </c>
      <c r="F208" s="535">
        <v>44320</v>
      </c>
      <c r="G208" s="536" t="s">
        <v>4860</v>
      </c>
      <c r="H208" s="536">
        <v>4</v>
      </c>
    </row>
    <row r="209" spans="1:8" ht="15.75" hidden="1" customHeight="1">
      <c r="A209" s="533" t="s">
        <v>1339</v>
      </c>
      <c r="B209" s="534" t="s">
        <v>4883</v>
      </c>
      <c r="C209" s="535">
        <v>44259</v>
      </c>
      <c r="D209" s="535">
        <v>44261</v>
      </c>
      <c r="E209" s="533" t="s">
        <v>39</v>
      </c>
      <c r="F209" s="535">
        <v>44320</v>
      </c>
      <c r="G209" s="536" t="s">
        <v>4860</v>
      </c>
      <c r="H209" s="536">
        <v>4</v>
      </c>
    </row>
    <row r="210" spans="1:8" ht="15.75" hidden="1" customHeight="1">
      <c r="A210" s="533" t="s">
        <v>1723</v>
      </c>
      <c r="B210" s="534" t="s">
        <v>4884</v>
      </c>
      <c r="C210" s="535">
        <v>44253</v>
      </c>
      <c r="D210" s="535">
        <v>44257</v>
      </c>
      <c r="E210" s="533" t="s">
        <v>39</v>
      </c>
      <c r="F210" s="535">
        <v>44320</v>
      </c>
      <c r="G210" s="536" t="s">
        <v>4860</v>
      </c>
      <c r="H210" s="536">
        <v>1</v>
      </c>
    </row>
    <row r="211" spans="1:8" ht="15.75" hidden="1" customHeight="1">
      <c r="A211" s="533" t="s">
        <v>477</v>
      </c>
      <c r="B211" s="534" t="s">
        <v>4885</v>
      </c>
      <c r="C211" s="535">
        <v>44293</v>
      </c>
      <c r="D211" s="535">
        <v>44294</v>
      </c>
      <c r="E211" s="533" t="s">
        <v>39</v>
      </c>
      <c r="F211" s="535">
        <v>44320</v>
      </c>
      <c r="G211" s="536" t="s">
        <v>4860</v>
      </c>
      <c r="H211" s="536">
        <v>2</v>
      </c>
    </row>
    <row r="212" spans="1:8" ht="15.75" hidden="1" customHeight="1">
      <c r="A212" s="533" t="s">
        <v>750</v>
      </c>
      <c r="B212" s="534" t="s">
        <v>4886</v>
      </c>
      <c r="C212" s="535">
        <v>44303</v>
      </c>
      <c r="D212" s="535">
        <v>44303</v>
      </c>
      <c r="E212" s="533" t="s">
        <v>39</v>
      </c>
      <c r="F212" s="535">
        <v>44320</v>
      </c>
      <c r="G212" s="536" t="s">
        <v>4860</v>
      </c>
      <c r="H212" s="536">
        <v>1</v>
      </c>
    </row>
    <row r="213" spans="1:8" ht="15.75" hidden="1" customHeight="1">
      <c r="A213" s="533" t="s">
        <v>1820</v>
      </c>
      <c r="B213" s="534" t="s">
        <v>4887</v>
      </c>
      <c r="C213" s="535">
        <v>44294</v>
      </c>
      <c r="D213" s="535">
        <v>44298</v>
      </c>
      <c r="E213" s="533" t="s">
        <v>39</v>
      </c>
      <c r="F213" s="535">
        <v>44320</v>
      </c>
      <c r="G213" s="537" t="s">
        <v>4662</v>
      </c>
      <c r="H213" s="536">
        <v>20</v>
      </c>
    </row>
    <row r="214" spans="1:8" ht="15.75" hidden="1" customHeight="1">
      <c r="A214" s="533" t="s">
        <v>1071</v>
      </c>
      <c r="B214" s="534" t="s">
        <v>4888</v>
      </c>
      <c r="C214" s="535">
        <v>44309</v>
      </c>
      <c r="D214" s="535">
        <v>44310</v>
      </c>
      <c r="E214" s="533" t="s">
        <v>39</v>
      </c>
      <c r="F214" s="535">
        <v>44320</v>
      </c>
      <c r="G214" s="538" t="s">
        <v>4735</v>
      </c>
      <c r="H214" s="536">
        <v>2</v>
      </c>
    </row>
    <row r="215" spans="1:8" ht="15.75" hidden="1" customHeight="1">
      <c r="A215" s="533" t="s">
        <v>622</v>
      </c>
      <c r="B215" s="534" t="s">
        <v>4889</v>
      </c>
      <c r="C215" s="535">
        <v>44308</v>
      </c>
      <c r="D215" s="535">
        <v>44314</v>
      </c>
      <c r="E215" s="533" t="s">
        <v>39</v>
      </c>
      <c r="F215" s="535">
        <v>44321</v>
      </c>
      <c r="G215" s="536" t="s">
        <v>4860</v>
      </c>
      <c r="H215" s="536">
        <v>33</v>
      </c>
    </row>
    <row r="216" spans="1:8" ht="15.75" hidden="1" customHeight="1">
      <c r="A216" s="533" t="s">
        <v>970</v>
      </c>
      <c r="B216" s="534" t="s">
        <v>4890</v>
      </c>
      <c r="C216" s="535">
        <v>44294</v>
      </c>
      <c r="D216" s="535">
        <v>44296</v>
      </c>
      <c r="E216" s="533" t="s">
        <v>39</v>
      </c>
      <c r="F216" s="535">
        <v>44321</v>
      </c>
      <c r="G216" s="537" t="s">
        <v>4662</v>
      </c>
      <c r="H216" s="536">
        <v>1</v>
      </c>
    </row>
    <row r="217" spans="1:8" ht="15.75" hidden="1" customHeight="1">
      <c r="A217" s="533" t="s">
        <v>593</v>
      </c>
      <c r="B217" s="534" t="s">
        <v>4891</v>
      </c>
      <c r="C217" s="535">
        <v>44303</v>
      </c>
      <c r="D217" s="535">
        <v>44307</v>
      </c>
      <c r="E217" s="533" t="s">
        <v>39</v>
      </c>
      <c r="F217" s="535">
        <v>44321</v>
      </c>
      <c r="G217" s="536" t="s">
        <v>4860</v>
      </c>
      <c r="H217" s="536">
        <v>23</v>
      </c>
    </row>
    <row r="218" spans="1:8" ht="15.75" hidden="1" customHeight="1">
      <c r="A218" s="533" t="s">
        <v>794</v>
      </c>
      <c r="B218" s="534" t="s">
        <v>4892</v>
      </c>
      <c r="C218" s="535">
        <v>44288</v>
      </c>
      <c r="D218" s="535">
        <v>44294</v>
      </c>
      <c r="E218" s="533" t="s">
        <v>39</v>
      </c>
      <c r="F218" s="535">
        <v>44321</v>
      </c>
      <c r="G218" s="536" t="s">
        <v>4860</v>
      </c>
      <c r="H218" s="536">
        <v>43</v>
      </c>
    </row>
    <row r="219" spans="1:8" ht="15.75" hidden="1" customHeight="1">
      <c r="A219" s="533" t="s">
        <v>1081</v>
      </c>
      <c r="B219" s="534" t="s">
        <v>4893</v>
      </c>
      <c r="C219" s="535">
        <v>44287</v>
      </c>
      <c r="D219" s="535">
        <v>44288</v>
      </c>
      <c r="E219" s="533" t="s">
        <v>39</v>
      </c>
      <c r="F219" s="535">
        <v>44321</v>
      </c>
      <c r="G219" s="538" t="s">
        <v>4735</v>
      </c>
      <c r="H219" s="536">
        <v>2</v>
      </c>
    </row>
    <row r="220" spans="1:8" ht="15.75" hidden="1" customHeight="1">
      <c r="A220" s="533" t="s">
        <v>581</v>
      </c>
      <c r="B220" s="534" t="s">
        <v>4894</v>
      </c>
      <c r="C220" s="535">
        <v>44313</v>
      </c>
      <c r="D220" s="535">
        <v>44314</v>
      </c>
      <c r="E220" s="533" t="s">
        <v>39</v>
      </c>
      <c r="F220" s="535">
        <v>44321</v>
      </c>
      <c r="G220" s="537" t="s">
        <v>4662</v>
      </c>
      <c r="H220" s="536">
        <v>1</v>
      </c>
    </row>
    <row r="221" spans="1:8" ht="15.75" hidden="1" customHeight="1">
      <c r="A221" s="533" t="s">
        <v>1420</v>
      </c>
      <c r="B221" s="534" t="s">
        <v>4895</v>
      </c>
      <c r="C221" s="535">
        <v>44287</v>
      </c>
      <c r="D221" s="535">
        <v>44288</v>
      </c>
      <c r="E221" s="533" t="s">
        <v>39</v>
      </c>
      <c r="F221" s="535">
        <v>44323</v>
      </c>
      <c r="G221" s="536" t="s">
        <v>4860</v>
      </c>
      <c r="H221" s="536">
        <v>5</v>
      </c>
    </row>
    <row r="222" spans="1:8" ht="15.75" hidden="1" customHeight="1">
      <c r="A222" s="533" t="s">
        <v>1045</v>
      </c>
      <c r="B222" s="534" t="s">
        <v>4896</v>
      </c>
      <c r="C222" s="535">
        <v>44281</v>
      </c>
      <c r="D222" s="535">
        <v>44287</v>
      </c>
      <c r="E222" s="533" t="s">
        <v>39</v>
      </c>
      <c r="F222" s="535">
        <v>44372</v>
      </c>
      <c r="G222" s="536" t="s">
        <v>4860</v>
      </c>
      <c r="H222" s="536">
        <v>12</v>
      </c>
    </row>
    <row r="223" spans="1:8" ht="15.75" hidden="1" customHeight="1">
      <c r="A223" s="533" t="s">
        <v>1683</v>
      </c>
      <c r="B223" s="534" t="s">
        <v>4897</v>
      </c>
      <c r="C223" s="535">
        <v>44307</v>
      </c>
      <c r="D223" s="535">
        <v>44308</v>
      </c>
      <c r="E223" s="533" t="s">
        <v>39</v>
      </c>
      <c r="F223" s="535">
        <v>44323</v>
      </c>
      <c r="G223" s="536" t="s">
        <v>4860</v>
      </c>
      <c r="H223" s="536">
        <v>3</v>
      </c>
    </row>
    <row r="224" spans="1:8" ht="15.75" hidden="1" customHeight="1">
      <c r="A224" s="533" t="s">
        <v>1894</v>
      </c>
      <c r="B224" s="534" t="s">
        <v>4898</v>
      </c>
      <c r="C224" s="535">
        <v>44279</v>
      </c>
      <c r="D224" s="535">
        <v>44282</v>
      </c>
      <c r="E224" s="533" t="s">
        <v>39</v>
      </c>
      <c r="F224" s="535">
        <v>44323</v>
      </c>
      <c r="G224" s="537" t="s">
        <v>4662</v>
      </c>
      <c r="H224" s="536">
        <v>5</v>
      </c>
    </row>
    <row r="225" spans="1:8" ht="15.75" hidden="1" customHeight="1">
      <c r="A225" s="533" t="s">
        <v>1726</v>
      </c>
      <c r="B225" s="534" t="s">
        <v>4899</v>
      </c>
      <c r="C225" s="535">
        <v>44299</v>
      </c>
      <c r="D225" s="535">
        <v>44301</v>
      </c>
      <c r="E225" s="533" t="s">
        <v>39</v>
      </c>
      <c r="F225" s="535">
        <v>44323</v>
      </c>
      <c r="G225" s="536" t="s">
        <v>4860</v>
      </c>
      <c r="H225" s="536">
        <v>25</v>
      </c>
    </row>
    <row r="226" spans="1:8" ht="15.75" hidden="1" customHeight="1">
      <c r="A226" s="533" t="s">
        <v>1931</v>
      </c>
      <c r="B226" s="534" t="s">
        <v>4900</v>
      </c>
      <c r="C226" s="535">
        <v>44301</v>
      </c>
      <c r="D226" s="535">
        <v>44303</v>
      </c>
      <c r="E226" s="533" t="s">
        <v>39</v>
      </c>
      <c r="F226" s="535">
        <v>44323</v>
      </c>
      <c r="G226" s="536" t="s">
        <v>4860</v>
      </c>
      <c r="H226" s="536">
        <v>8</v>
      </c>
    </row>
    <row r="227" spans="1:8" ht="15.75" hidden="1" customHeight="1">
      <c r="A227" s="533" t="s">
        <v>1342</v>
      </c>
      <c r="B227" s="534" t="s">
        <v>4901</v>
      </c>
      <c r="C227" s="535">
        <v>44294</v>
      </c>
      <c r="D227" s="535">
        <v>44299</v>
      </c>
      <c r="E227" s="533" t="s">
        <v>39</v>
      </c>
      <c r="F227" s="535">
        <v>44323</v>
      </c>
      <c r="G227" s="537" t="s">
        <v>4662</v>
      </c>
      <c r="H227" s="536">
        <v>1</v>
      </c>
    </row>
    <row r="228" spans="1:8" ht="15.75" hidden="1" customHeight="1">
      <c r="A228" s="533" t="s">
        <v>1831</v>
      </c>
      <c r="B228" s="534" t="s">
        <v>4042</v>
      </c>
      <c r="C228" s="535">
        <v>44291</v>
      </c>
      <c r="D228" s="535">
        <v>44293</v>
      </c>
      <c r="E228" s="533" t="s">
        <v>39</v>
      </c>
      <c r="F228" s="535">
        <v>44323</v>
      </c>
      <c r="G228" s="536" t="s">
        <v>4860</v>
      </c>
      <c r="H228" s="536">
        <v>4</v>
      </c>
    </row>
    <row r="229" spans="1:8" ht="15.75" hidden="1" customHeight="1">
      <c r="A229" s="533" t="s">
        <v>678</v>
      </c>
      <c r="B229" s="534" t="s">
        <v>4902</v>
      </c>
      <c r="C229" s="535">
        <v>44314</v>
      </c>
      <c r="D229" s="535">
        <v>44314</v>
      </c>
      <c r="E229" s="533" t="s">
        <v>39</v>
      </c>
      <c r="F229" s="535">
        <v>44323</v>
      </c>
      <c r="G229" s="537" t="s">
        <v>4662</v>
      </c>
      <c r="H229" s="536">
        <v>1</v>
      </c>
    </row>
    <row r="230" spans="1:8" ht="15.75" hidden="1" customHeight="1">
      <c r="A230" s="533" t="s">
        <v>626</v>
      </c>
      <c r="B230" s="534" t="s">
        <v>4938</v>
      </c>
      <c r="C230" s="535">
        <v>44303</v>
      </c>
      <c r="D230" s="535">
        <v>44305</v>
      </c>
      <c r="E230" s="533" t="s">
        <v>39</v>
      </c>
      <c r="F230" s="535">
        <v>44326</v>
      </c>
      <c r="G230" s="536" t="s">
        <v>4860</v>
      </c>
      <c r="H230" s="536">
        <v>2</v>
      </c>
    </row>
    <row r="231" spans="1:8" ht="15.75" hidden="1" customHeight="1">
      <c r="A231" s="533" t="s">
        <v>806</v>
      </c>
      <c r="B231" s="534" t="s">
        <v>4939</v>
      </c>
      <c r="C231" s="535">
        <v>44302</v>
      </c>
      <c r="D231" s="535">
        <v>44303</v>
      </c>
      <c r="E231" s="533" t="s">
        <v>39</v>
      </c>
      <c r="F231" s="535">
        <v>44326</v>
      </c>
      <c r="G231" s="537" t="s">
        <v>4662</v>
      </c>
      <c r="H231" s="536">
        <v>3</v>
      </c>
    </row>
    <row r="232" spans="1:8" ht="15.75" hidden="1" customHeight="1">
      <c r="A232" s="533" t="s">
        <v>1129</v>
      </c>
      <c r="B232" s="534" t="s">
        <v>4940</v>
      </c>
      <c r="C232" s="535">
        <v>44307</v>
      </c>
      <c r="D232" s="535">
        <v>44309</v>
      </c>
      <c r="E232" s="533" t="s">
        <v>39</v>
      </c>
      <c r="F232" s="535">
        <v>44326</v>
      </c>
      <c r="G232" s="536" t="s">
        <v>4860</v>
      </c>
      <c r="H232" s="536">
        <v>9</v>
      </c>
    </row>
    <row r="233" spans="1:8" ht="15.75" hidden="1" customHeight="1">
      <c r="A233" s="533" t="s">
        <v>1913</v>
      </c>
      <c r="B233" s="534" t="s">
        <v>4941</v>
      </c>
      <c r="C233" s="535">
        <v>44298</v>
      </c>
      <c r="D233" s="535">
        <v>44299</v>
      </c>
      <c r="E233" s="533" t="s">
        <v>39</v>
      </c>
      <c r="F233" s="535">
        <v>44326</v>
      </c>
      <c r="G233" s="537" t="s">
        <v>4662</v>
      </c>
      <c r="H233" s="536">
        <v>1</v>
      </c>
    </row>
    <row r="234" spans="1:8" ht="15.75" hidden="1" customHeight="1">
      <c r="A234" s="533" t="s">
        <v>2114</v>
      </c>
      <c r="B234" s="534" t="s">
        <v>4942</v>
      </c>
      <c r="C234" s="535">
        <v>44305</v>
      </c>
      <c r="D234" s="535">
        <v>44306</v>
      </c>
      <c r="E234" s="533" t="s">
        <v>39</v>
      </c>
      <c r="F234" s="535">
        <v>44326</v>
      </c>
      <c r="G234" s="537" t="s">
        <v>4662</v>
      </c>
      <c r="H234" s="536">
        <v>3</v>
      </c>
    </row>
    <row r="235" spans="1:8" ht="15.75" hidden="1" customHeight="1">
      <c r="A235" s="533" t="s">
        <v>696</v>
      </c>
      <c r="B235" s="534" t="s">
        <v>4943</v>
      </c>
      <c r="C235" s="535">
        <v>44288</v>
      </c>
      <c r="D235" s="535">
        <v>44299</v>
      </c>
      <c r="E235" s="533" t="s">
        <v>39</v>
      </c>
      <c r="F235" s="535">
        <v>44326</v>
      </c>
      <c r="G235" s="536" t="s">
        <v>4860</v>
      </c>
      <c r="H235" s="536">
        <v>1</v>
      </c>
    </row>
    <row r="236" spans="1:8" ht="15.75" hidden="1" customHeight="1">
      <c r="A236" s="533" t="s">
        <v>2112</v>
      </c>
      <c r="B236" s="534" t="s">
        <v>4944</v>
      </c>
      <c r="C236" s="535">
        <v>44306</v>
      </c>
      <c r="D236" s="535">
        <v>44307</v>
      </c>
      <c r="E236" s="533" t="s">
        <v>39</v>
      </c>
      <c r="F236" s="535">
        <v>44326</v>
      </c>
      <c r="G236" s="536" t="s">
        <v>4860</v>
      </c>
      <c r="H236" s="536">
        <v>1</v>
      </c>
    </row>
    <row r="237" spans="1:8" ht="15.75" hidden="1" customHeight="1">
      <c r="A237" s="533" t="s">
        <v>1102</v>
      </c>
      <c r="B237" s="534" t="s">
        <v>4982</v>
      </c>
      <c r="C237" s="533" t="s">
        <v>4668</v>
      </c>
      <c r="D237" s="533" t="s">
        <v>4668</v>
      </c>
      <c r="E237" s="533" t="s">
        <v>39</v>
      </c>
      <c r="F237" s="535">
        <v>44327</v>
      </c>
      <c r="G237" s="534" t="s">
        <v>4694</v>
      </c>
      <c r="H237" s="536">
        <v>67</v>
      </c>
    </row>
    <row r="238" spans="1:8" ht="15.75" hidden="1" customHeight="1">
      <c r="A238" s="533" t="s">
        <v>956</v>
      </c>
      <c r="B238" s="534" t="s">
        <v>4983</v>
      </c>
      <c r="C238" s="535">
        <v>44300</v>
      </c>
      <c r="D238" s="535">
        <v>44302</v>
      </c>
      <c r="E238" s="533" t="s">
        <v>39</v>
      </c>
      <c r="F238" s="535">
        <v>44327</v>
      </c>
      <c r="G238" s="537" t="s">
        <v>4662</v>
      </c>
      <c r="H238" s="536">
        <v>8</v>
      </c>
    </row>
    <row r="239" spans="1:8" ht="15.75" hidden="1" customHeight="1">
      <c r="A239" s="533" t="s">
        <v>1323</v>
      </c>
      <c r="B239" s="534" t="s">
        <v>4984</v>
      </c>
      <c r="C239" s="535">
        <v>44288</v>
      </c>
      <c r="D239" s="535">
        <v>44296</v>
      </c>
      <c r="E239" s="533" t="s">
        <v>39</v>
      </c>
      <c r="F239" s="535">
        <v>44327</v>
      </c>
      <c r="G239" s="537" t="s">
        <v>4662</v>
      </c>
      <c r="H239" s="536">
        <v>18</v>
      </c>
    </row>
    <row r="240" spans="1:8" ht="15.75" hidden="1" customHeight="1">
      <c r="A240" s="533" t="s">
        <v>1886</v>
      </c>
      <c r="B240" s="534" t="s">
        <v>4985</v>
      </c>
      <c r="C240" s="535">
        <v>44305</v>
      </c>
      <c r="D240" s="535">
        <v>44315</v>
      </c>
      <c r="E240" s="533" t="s">
        <v>39</v>
      </c>
      <c r="F240" s="535">
        <v>44327</v>
      </c>
      <c r="G240" s="536" t="s">
        <v>4860</v>
      </c>
      <c r="H240" s="536">
        <v>22</v>
      </c>
    </row>
    <row r="241" spans="1:8" ht="15.75" hidden="1" customHeight="1">
      <c r="A241" s="533" t="s">
        <v>1195</v>
      </c>
      <c r="B241" s="534" t="s">
        <v>4986</v>
      </c>
      <c r="C241" s="535">
        <v>44293</v>
      </c>
      <c r="D241" s="535">
        <v>44294</v>
      </c>
      <c r="E241" s="533" t="s">
        <v>39</v>
      </c>
      <c r="F241" s="535">
        <v>44327</v>
      </c>
      <c r="G241" s="536" t="s">
        <v>4860</v>
      </c>
      <c r="H241" s="536">
        <v>3</v>
      </c>
    </row>
    <row r="242" spans="1:8" ht="15.75" hidden="1" customHeight="1">
      <c r="A242" s="533" t="s">
        <v>1640</v>
      </c>
      <c r="B242" s="534" t="s">
        <v>4987</v>
      </c>
      <c r="C242" s="535">
        <v>44286</v>
      </c>
      <c r="D242" s="535">
        <v>44288</v>
      </c>
      <c r="E242" s="533" t="s">
        <v>39</v>
      </c>
      <c r="F242" s="535">
        <v>44327</v>
      </c>
      <c r="G242" s="537" t="s">
        <v>4662</v>
      </c>
      <c r="H242" s="536">
        <v>4</v>
      </c>
    </row>
    <row r="243" spans="1:8" ht="15.75" hidden="1" customHeight="1">
      <c r="A243" s="533" t="s">
        <v>838</v>
      </c>
      <c r="B243" s="534" t="s">
        <v>4988</v>
      </c>
      <c r="C243" s="535">
        <v>44320</v>
      </c>
      <c r="D243" s="535">
        <v>44321</v>
      </c>
      <c r="E243" s="533" t="s">
        <v>39</v>
      </c>
      <c r="F243" s="535">
        <v>44327</v>
      </c>
      <c r="G243" s="536" t="s">
        <v>4860</v>
      </c>
      <c r="H243" s="536">
        <v>10</v>
      </c>
    </row>
    <row r="244" spans="1:8" ht="15.75" hidden="1" customHeight="1">
      <c r="A244" s="533" t="s">
        <v>3</v>
      </c>
      <c r="B244" s="534" t="s">
        <v>4989</v>
      </c>
      <c r="C244" s="535">
        <v>44285</v>
      </c>
      <c r="D244" s="535">
        <v>44287</v>
      </c>
      <c r="E244" s="533" t="s">
        <v>39</v>
      </c>
      <c r="F244" s="535">
        <v>44327</v>
      </c>
      <c r="G244" s="536" t="s">
        <v>4860</v>
      </c>
      <c r="H244" s="536">
        <v>1</v>
      </c>
    </row>
    <row r="245" spans="1:8" ht="15.75" hidden="1" customHeight="1">
      <c r="A245" s="533" t="s">
        <v>2093</v>
      </c>
      <c r="B245" s="534" t="s">
        <v>4990</v>
      </c>
      <c r="C245" s="535">
        <v>44292</v>
      </c>
      <c r="D245" s="535">
        <v>44294</v>
      </c>
      <c r="E245" s="533" t="s">
        <v>39</v>
      </c>
      <c r="F245" s="535">
        <v>44327</v>
      </c>
      <c r="G245" s="537" t="s">
        <v>4662</v>
      </c>
      <c r="H245" s="536">
        <v>5</v>
      </c>
    </row>
    <row r="246" spans="1:8" ht="15.75" hidden="1" customHeight="1">
      <c r="A246" s="533" t="s">
        <v>1184</v>
      </c>
      <c r="B246" s="534" t="s">
        <v>4991</v>
      </c>
      <c r="C246" s="535">
        <v>44295</v>
      </c>
      <c r="D246" s="535">
        <v>44296</v>
      </c>
      <c r="E246" s="533" t="s">
        <v>39</v>
      </c>
      <c r="F246" s="535">
        <v>44327</v>
      </c>
      <c r="G246" s="537" t="s">
        <v>4662</v>
      </c>
      <c r="H246" s="536">
        <v>1</v>
      </c>
    </row>
    <row r="247" spans="1:8" ht="15.75" hidden="1" customHeight="1">
      <c r="A247" s="533" t="s">
        <v>615</v>
      </c>
      <c r="B247" s="534" t="s">
        <v>4992</v>
      </c>
      <c r="C247" s="535">
        <v>44315</v>
      </c>
      <c r="D247" s="535">
        <v>44317</v>
      </c>
      <c r="E247" s="533" t="s">
        <v>39</v>
      </c>
      <c r="F247" s="535">
        <v>44327</v>
      </c>
      <c r="G247" s="536" t="s">
        <v>4860</v>
      </c>
      <c r="H247" s="536">
        <v>11</v>
      </c>
    </row>
    <row r="248" spans="1:8" ht="15.75" hidden="1" customHeight="1">
      <c r="A248" s="533" t="s">
        <v>1506</v>
      </c>
      <c r="B248" s="534" t="s">
        <v>6965</v>
      </c>
      <c r="C248" s="535">
        <v>44307</v>
      </c>
      <c r="D248" s="535">
        <v>44308</v>
      </c>
      <c r="E248" s="533" t="s">
        <v>39</v>
      </c>
      <c r="F248" s="535">
        <v>44328</v>
      </c>
      <c r="G248" s="537" t="s">
        <v>4662</v>
      </c>
      <c r="H248" s="536">
        <v>5</v>
      </c>
    </row>
    <row r="249" spans="1:8" ht="15.75" hidden="1" customHeight="1">
      <c r="A249" s="533" t="s">
        <v>1099</v>
      </c>
      <c r="B249" s="534" t="s">
        <v>6966</v>
      </c>
      <c r="C249" s="535">
        <v>44321</v>
      </c>
      <c r="D249" s="535">
        <v>44326</v>
      </c>
      <c r="E249" s="533" t="s">
        <v>39</v>
      </c>
      <c r="F249" s="535">
        <v>44328</v>
      </c>
      <c r="G249" s="536" t="s">
        <v>4860</v>
      </c>
      <c r="H249" s="536">
        <v>8</v>
      </c>
    </row>
    <row r="250" spans="1:8" ht="15.75" hidden="1" customHeight="1">
      <c r="A250" s="533" t="s">
        <v>615</v>
      </c>
      <c r="B250" s="534" t="s">
        <v>4992</v>
      </c>
      <c r="C250" s="535">
        <v>44315</v>
      </c>
      <c r="D250" s="535">
        <v>44317</v>
      </c>
      <c r="E250" s="533" t="s">
        <v>39</v>
      </c>
      <c r="F250" s="535">
        <v>44328</v>
      </c>
      <c r="G250" s="538" t="s">
        <v>4735</v>
      </c>
      <c r="H250" s="536">
        <v>11</v>
      </c>
    </row>
    <row r="251" spans="1:8" ht="15.75" hidden="1" customHeight="1">
      <c r="A251" s="533" t="s">
        <v>407</v>
      </c>
      <c r="B251" s="534" t="s">
        <v>6967</v>
      </c>
      <c r="C251" s="535">
        <v>44305</v>
      </c>
      <c r="D251" s="535">
        <v>44308</v>
      </c>
      <c r="E251" s="533" t="s">
        <v>39</v>
      </c>
      <c r="F251" s="535">
        <v>44328</v>
      </c>
      <c r="G251" s="536" t="s">
        <v>4860</v>
      </c>
      <c r="H251" s="536">
        <v>5</v>
      </c>
    </row>
    <row r="252" spans="1:8" ht="15.75" hidden="1" customHeight="1">
      <c r="A252" s="533" t="s">
        <v>1609</v>
      </c>
      <c r="B252" s="534" t="s">
        <v>6968</v>
      </c>
      <c r="C252" s="535">
        <v>44300</v>
      </c>
      <c r="D252" s="535">
        <v>44305</v>
      </c>
      <c r="E252" s="533" t="s">
        <v>39</v>
      </c>
      <c r="F252" s="535">
        <v>44328</v>
      </c>
      <c r="G252" s="536" t="s">
        <v>4860</v>
      </c>
      <c r="H252" s="536">
        <v>2</v>
      </c>
    </row>
    <row r="253" spans="1:8" ht="15.75" hidden="1" customHeight="1">
      <c r="A253" s="533" t="s">
        <v>1883</v>
      </c>
      <c r="B253" s="534" t="s">
        <v>6969</v>
      </c>
      <c r="C253" s="535">
        <v>44317</v>
      </c>
      <c r="D253" s="535">
        <v>44320</v>
      </c>
      <c r="E253" s="533" t="s">
        <v>39</v>
      </c>
      <c r="F253" s="535">
        <v>44328</v>
      </c>
      <c r="G253" s="536" t="s">
        <v>4860</v>
      </c>
      <c r="H253" s="536">
        <v>5</v>
      </c>
    </row>
    <row r="254" spans="1:8" ht="15.75" hidden="1" customHeight="1">
      <c r="A254" s="533" t="s">
        <v>1657</v>
      </c>
      <c r="B254" s="534" t="s">
        <v>6970</v>
      </c>
      <c r="C254" s="535">
        <v>44320</v>
      </c>
      <c r="D254" s="535">
        <v>44321</v>
      </c>
      <c r="E254" s="533" t="s">
        <v>39</v>
      </c>
      <c r="F254" s="535">
        <v>44328</v>
      </c>
      <c r="G254" s="536" t="s">
        <v>4860</v>
      </c>
      <c r="H254" s="536">
        <v>2</v>
      </c>
    </row>
    <row r="255" spans="1:8" ht="15.75" hidden="1" customHeight="1">
      <c r="A255" s="533" t="s">
        <v>6</v>
      </c>
      <c r="B255" s="534" t="s">
        <v>6971</v>
      </c>
      <c r="C255" s="535">
        <v>44282</v>
      </c>
      <c r="D255" s="535">
        <v>44284</v>
      </c>
      <c r="E255" s="533" t="s">
        <v>39</v>
      </c>
      <c r="F255" s="535">
        <v>44328</v>
      </c>
      <c r="G255" s="539" t="s">
        <v>4696</v>
      </c>
      <c r="H255" s="536">
        <v>3</v>
      </c>
    </row>
    <row r="256" spans="1:8" ht="15.75" hidden="1" customHeight="1">
      <c r="A256" s="533" t="s">
        <v>5</v>
      </c>
      <c r="B256" s="534" t="s">
        <v>6972</v>
      </c>
      <c r="C256" s="535">
        <v>44279</v>
      </c>
      <c r="D256" s="535">
        <v>44281</v>
      </c>
      <c r="E256" s="533" t="s">
        <v>39</v>
      </c>
      <c r="F256" s="535">
        <v>44328</v>
      </c>
      <c r="G256" s="537" t="s">
        <v>4662</v>
      </c>
      <c r="H256" s="536">
        <v>7</v>
      </c>
    </row>
    <row r="257" spans="1:8" ht="15.75" hidden="1" customHeight="1">
      <c r="A257" s="533" t="s">
        <v>7</v>
      </c>
      <c r="B257" s="534" t="s">
        <v>6973</v>
      </c>
      <c r="C257" s="535">
        <v>44300</v>
      </c>
      <c r="D257" s="535">
        <v>44303</v>
      </c>
      <c r="E257" s="533" t="s">
        <v>39</v>
      </c>
      <c r="F257" s="535">
        <v>44328</v>
      </c>
      <c r="G257" s="536" t="s">
        <v>4860</v>
      </c>
      <c r="H257" s="536">
        <v>6</v>
      </c>
    </row>
    <row r="258" spans="1:8" ht="15.75" hidden="1" customHeight="1">
      <c r="A258" s="533" t="s">
        <v>1857</v>
      </c>
      <c r="B258" s="534" t="s">
        <v>6974</v>
      </c>
      <c r="C258" s="535">
        <v>44296</v>
      </c>
      <c r="D258" s="535">
        <v>44299</v>
      </c>
      <c r="E258" s="533" t="s">
        <v>39</v>
      </c>
      <c r="F258" s="535">
        <v>44328</v>
      </c>
      <c r="G258" s="536" t="s">
        <v>4860</v>
      </c>
      <c r="H258" s="536">
        <v>12</v>
      </c>
    </row>
    <row r="259" spans="1:8" ht="15.75" hidden="1" customHeight="1">
      <c r="A259" s="533" t="s">
        <v>1929</v>
      </c>
      <c r="B259" s="534" t="s">
        <v>6975</v>
      </c>
      <c r="C259" s="535">
        <v>44280</v>
      </c>
      <c r="D259" s="535">
        <v>44281</v>
      </c>
      <c r="E259" s="533" t="s">
        <v>39</v>
      </c>
      <c r="F259" s="535">
        <v>44328</v>
      </c>
      <c r="G259" s="537" t="s">
        <v>4662</v>
      </c>
      <c r="H259" s="536">
        <v>4</v>
      </c>
    </row>
    <row r="260" spans="1:8" ht="15.75" hidden="1" customHeight="1">
      <c r="A260" s="533" t="s">
        <v>1438</v>
      </c>
      <c r="B260" s="534" t="s">
        <v>6976</v>
      </c>
      <c r="C260" s="535">
        <v>44302</v>
      </c>
      <c r="D260" s="535">
        <v>44303</v>
      </c>
      <c r="E260" s="533" t="s">
        <v>39</v>
      </c>
      <c r="F260" s="535">
        <v>44328</v>
      </c>
      <c r="G260" s="536" t="s">
        <v>4860</v>
      </c>
      <c r="H260" s="536">
        <v>3</v>
      </c>
    </row>
    <row r="261" spans="1:8" ht="15.75" hidden="1" customHeight="1">
      <c r="A261" s="533" t="s">
        <v>1605</v>
      </c>
      <c r="B261" s="534" t="s">
        <v>7036</v>
      </c>
      <c r="C261" s="535">
        <v>44307</v>
      </c>
      <c r="D261" s="535">
        <v>44308</v>
      </c>
      <c r="E261" s="533" t="s">
        <v>39</v>
      </c>
      <c r="F261" s="535">
        <v>44327</v>
      </c>
      <c r="G261" s="538" t="s">
        <v>4735</v>
      </c>
      <c r="H261" s="536">
        <v>2</v>
      </c>
    </row>
    <row r="262" spans="1:8" ht="15.75" hidden="1" customHeight="1">
      <c r="A262" s="533" t="s">
        <v>955</v>
      </c>
      <c r="B262" s="534" t="s">
        <v>7037</v>
      </c>
      <c r="C262" s="535">
        <v>44301</v>
      </c>
      <c r="D262" s="535">
        <v>44302</v>
      </c>
      <c r="E262" s="533" t="s">
        <v>39</v>
      </c>
      <c r="F262" s="535">
        <v>44327</v>
      </c>
      <c r="G262" s="537" t="s">
        <v>4662</v>
      </c>
      <c r="H262" s="536">
        <v>1</v>
      </c>
    </row>
    <row r="263" spans="1:8" ht="15.75" hidden="1" customHeight="1">
      <c r="A263" s="533" t="s">
        <v>966</v>
      </c>
      <c r="B263" s="552" t="s">
        <v>7038</v>
      </c>
      <c r="C263" s="535">
        <v>44293</v>
      </c>
      <c r="D263" s="535">
        <v>44296</v>
      </c>
      <c r="E263" s="533" t="s">
        <v>39</v>
      </c>
      <c r="F263" s="535">
        <v>44329</v>
      </c>
      <c r="G263" s="537" t="s">
        <v>4662</v>
      </c>
      <c r="H263" s="536">
        <v>7</v>
      </c>
    </row>
    <row r="264" spans="1:8" ht="15.75" hidden="1" customHeight="1">
      <c r="A264" s="533" t="s">
        <v>1721</v>
      </c>
      <c r="B264" s="553" t="s">
        <v>7039</v>
      </c>
      <c r="C264" s="535">
        <v>44268</v>
      </c>
      <c r="D264" s="535">
        <v>44278</v>
      </c>
      <c r="E264" s="533" t="s">
        <v>39</v>
      </c>
      <c r="F264" s="535">
        <v>44329</v>
      </c>
      <c r="G264" s="539" t="s">
        <v>4696</v>
      </c>
      <c r="H264" s="536">
        <v>4</v>
      </c>
    </row>
    <row r="265" spans="1:8" ht="15.75" hidden="1" customHeight="1">
      <c r="A265" s="533" t="s">
        <v>564</v>
      </c>
      <c r="B265" s="554" t="s">
        <v>7040</v>
      </c>
      <c r="C265" s="535">
        <v>44308</v>
      </c>
      <c r="D265" s="535">
        <v>44310</v>
      </c>
      <c r="E265" s="533" t="s">
        <v>39</v>
      </c>
      <c r="F265" s="535">
        <v>44329</v>
      </c>
      <c r="G265" s="536" t="s">
        <v>4860</v>
      </c>
      <c r="H265" s="536">
        <v>1</v>
      </c>
    </row>
    <row r="266" spans="1:8" ht="15.75" hidden="1" customHeight="1">
      <c r="A266" s="533" t="s">
        <v>1127</v>
      </c>
      <c r="B266" s="554" t="s">
        <v>7041</v>
      </c>
      <c r="C266" s="535">
        <v>44299</v>
      </c>
      <c r="D266" s="535">
        <v>44300</v>
      </c>
      <c r="E266" s="533" t="s">
        <v>39</v>
      </c>
      <c r="F266" s="535">
        <v>44329</v>
      </c>
      <c r="G266" s="537" t="s">
        <v>4662</v>
      </c>
      <c r="H266" s="536">
        <v>3</v>
      </c>
    </row>
    <row r="267" spans="1:8" ht="15.75" hidden="1" customHeight="1">
      <c r="A267" s="531" t="s">
        <v>1791</v>
      </c>
      <c r="B267" s="540" t="s">
        <v>7042</v>
      </c>
      <c r="C267" s="555">
        <v>44300</v>
      </c>
      <c r="D267" s="555">
        <v>44302</v>
      </c>
      <c r="E267" s="556" t="s">
        <v>39</v>
      </c>
      <c r="F267" s="555">
        <v>44329</v>
      </c>
      <c r="G267" s="536" t="s">
        <v>4860</v>
      </c>
      <c r="H267" s="557">
        <v>3</v>
      </c>
    </row>
    <row r="268" spans="1:8" ht="15.75" hidden="1" customHeight="1">
      <c r="A268" s="558" t="s">
        <v>23</v>
      </c>
      <c r="B268" s="559" t="s">
        <v>7043</v>
      </c>
      <c r="C268" s="560">
        <v>44284</v>
      </c>
      <c r="D268" s="560">
        <v>44286</v>
      </c>
      <c r="E268" s="561" t="s">
        <v>39</v>
      </c>
      <c r="F268" s="560">
        <v>44329</v>
      </c>
      <c r="G268" s="536" t="s">
        <v>4860</v>
      </c>
      <c r="H268" s="562">
        <v>2</v>
      </c>
    </row>
    <row r="269" spans="1:8" ht="15.75" hidden="1" customHeight="1">
      <c r="A269" s="558" t="s">
        <v>13</v>
      </c>
      <c r="B269" s="559" t="s">
        <v>7044</v>
      </c>
      <c r="C269" s="560">
        <v>44282</v>
      </c>
      <c r="D269" s="560">
        <v>44284</v>
      </c>
      <c r="E269" s="561" t="s">
        <v>39</v>
      </c>
      <c r="F269" s="560">
        <v>44329</v>
      </c>
      <c r="G269" s="536" t="s">
        <v>4860</v>
      </c>
      <c r="H269" s="562">
        <v>2</v>
      </c>
    </row>
    <row r="270" spans="1:8" ht="15.75" hidden="1" customHeight="1">
      <c r="A270" s="558" t="s">
        <v>1852</v>
      </c>
      <c r="B270" s="559" t="s">
        <v>7045</v>
      </c>
      <c r="C270" s="560">
        <v>44299</v>
      </c>
      <c r="D270" s="560">
        <v>44300</v>
      </c>
      <c r="E270" s="561" t="s">
        <v>39</v>
      </c>
      <c r="F270" s="560">
        <v>44329</v>
      </c>
      <c r="G270" s="536" t="s">
        <v>4860</v>
      </c>
      <c r="H270" s="562">
        <v>1</v>
      </c>
    </row>
    <row r="271" spans="1:8" ht="15.75" hidden="1" customHeight="1">
      <c r="A271" s="558" t="s">
        <v>812</v>
      </c>
      <c r="B271" s="559" t="s">
        <v>7046</v>
      </c>
      <c r="C271" s="560">
        <v>44309</v>
      </c>
      <c r="D271" s="560">
        <v>44312</v>
      </c>
      <c r="E271" s="561" t="s">
        <v>39</v>
      </c>
      <c r="F271" s="560">
        <v>44329</v>
      </c>
      <c r="G271" s="536" t="s">
        <v>4860</v>
      </c>
      <c r="H271" s="562">
        <v>11</v>
      </c>
    </row>
    <row r="272" spans="1:8" ht="15.75" hidden="1" customHeight="1">
      <c r="A272" s="558" t="s">
        <v>811</v>
      </c>
      <c r="B272" s="559" t="s">
        <v>7047</v>
      </c>
      <c r="C272" s="560">
        <v>44303</v>
      </c>
      <c r="D272" s="560">
        <v>44305</v>
      </c>
      <c r="E272" s="561" t="s">
        <v>39</v>
      </c>
      <c r="F272" s="560">
        <v>44329</v>
      </c>
      <c r="G272" s="537" t="s">
        <v>4662</v>
      </c>
      <c r="H272" s="562">
        <v>3</v>
      </c>
    </row>
    <row r="273" spans="1:8" ht="15.75" hidden="1" customHeight="1">
      <c r="A273" s="558" t="s">
        <v>2125</v>
      </c>
      <c r="B273" s="559" t="s">
        <v>7048</v>
      </c>
      <c r="C273" s="560">
        <v>44253</v>
      </c>
      <c r="D273" s="560">
        <v>44254</v>
      </c>
      <c r="E273" s="561" t="s">
        <v>39</v>
      </c>
      <c r="F273" s="560">
        <v>44329</v>
      </c>
      <c r="G273" s="534" t="s">
        <v>4855</v>
      </c>
      <c r="H273" s="562">
        <v>5</v>
      </c>
    </row>
    <row r="274" spans="1:8" ht="15.75" hidden="1" customHeight="1">
      <c r="A274" s="558" t="s">
        <v>1568</v>
      </c>
      <c r="B274" s="559" t="s">
        <v>7049</v>
      </c>
      <c r="C274" s="560">
        <v>44264</v>
      </c>
      <c r="D274" s="560">
        <v>44268</v>
      </c>
      <c r="E274" s="561" t="s">
        <v>39</v>
      </c>
      <c r="F274" s="560">
        <v>44329</v>
      </c>
      <c r="G274" s="539" t="s">
        <v>4696</v>
      </c>
      <c r="H274" s="562">
        <v>1</v>
      </c>
    </row>
    <row r="275" spans="1:8" ht="15.75" hidden="1" customHeight="1">
      <c r="A275" s="558" t="s">
        <v>1893</v>
      </c>
      <c r="B275" s="559" t="s">
        <v>7050</v>
      </c>
      <c r="C275" s="560">
        <v>44261</v>
      </c>
      <c r="D275" s="560">
        <v>44264</v>
      </c>
      <c r="E275" s="561" t="s">
        <v>39</v>
      </c>
      <c r="F275" s="560">
        <v>44329</v>
      </c>
      <c r="G275" s="536" t="s">
        <v>4860</v>
      </c>
      <c r="H275" s="562">
        <v>3</v>
      </c>
    </row>
    <row r="276" spans="1:8" ht="15.75" hidden="1" customHeight="1">
      <c r="A276" s="558" t="s">
        <v>1824</v>
      </c>
      <c r="B276" s="563" t="s">
        <v>7133</v>
      </c>
      <c r="C276" s="560">
        <v>44300</v>
      </c>
      <c r="D276" s="560">
        <v>44301</v>
      </c>
      <c r="E276" s="561" t="s">
        <v>39</v>
      </c>
      <c r="F276" s="560">
        <v>44330</v>
      </c>
      <c r="G276" s="537" t="s">
        <v>4662</v>
      </c>
      <c r="H276" s="562">
        <v>4</v>
      </c>
    </row>
    <row r="277" spans="1:8" ht="15.75" hidden="1" customHeight="1">
      <c r="A277" s="533" t="s">
        <v>1767</v>
      </c>
      <c r="B277" s="564" t="s">
        <v>7134</v>
      </c>
      <c r="C277" s="535">
        <v>44327</v>
      </c>
      <c r="D277" s="535">
        <v>44327</v>
      </c>
      <c r="E277" s="533" t="s">
        <v>39</v>
      </c>
      <c r="F277" s="535">
        <v>44330</v>
      </c>
      <c r="G277" s="536" t="s">
        <v>4860</v>
      </c>
      <c r="H277" s="536">
        <v>8</v>
      </c>
    </row>
    <row r="278" spans="1:8" ht="15.75" hidden="1" customHeight="1">
      <c r="A278" s="533" t="s">
        <v>1303</v>
      </c>
      <c r="B278" s="565" t="s">
        <v>7135</v>
      </c>
      <c r="C278" s="535">
        <v>44302</v>
      </c>
      <c r="D278" s="535">
        <v>44303</v>
      </c>
      <c r="E278" s="533" t="s">
        <v>39</v>
      </c>
      <c r="F278" s="535">
        <v>44330</v>
      </c>
      <c r="G278" s="536" t="s">
        <v>4860</v>
      </c>
      <c r="H278" s="536">
        <v>11</v>
      </c>
    </row>
    <row r="279" spans="1:8" ht="15.75" hidden="1" customHeight="1">
      <c r="A279" s="533" t="s">
        <v>1298</v>
      </c>
      <c r="B279" s="564" t="s">
        <v>7136</v>
      </c>
      <c r="C279" s="535">
        <v>44295</v>
      </c>
      <c r="D279" s="535">
        <v>44299</v>
      </c>
      <c r="E279" s="533" t="s">
        <v>39</v>
      </c>
      <c r="F279" s="535">
        <v>44330</v>
      </c>
      <c r="G279" s="536" t="s">
        <v>4860</v>
      </c>
      <c r="H279" s="536">
        <v>4</v>
      </c>
    </row>
    <row r="280" spans="1:8" ht="15.75" hidden="1" customHeight="1">
      <c r="A280" s="533" t="s">
        <v>2042</v>
      </c>
      <c r="B280" s="565" t="s">
        <v>7137</v>
      </c>
      <c r="C280" s="535">
        <v>44308</v>
      </c>
      <c r="D280" s="535">
        <v>44309</v>
      </c>
      <c r="E280" s="533" t="s">
        <v>39</v>
      </c>
      <c r="F280" s="535">
        <v>44330</v>
      </c>
      <c r="G280" s="536" t="s">
        <v>4860</v>
      </c>
      <c r="H280" s="536">
        <v>10</v>
      </c>
    </row>
    <row r="281" spans="1:8" ht="15.75" hidden="1" customHeight="1">
      <c r="A281" s="533" t="s">
        <v>813</v>
      </c>
      <c r="B281" s="565" t="s">
        <v>7138</v>
      </c>
      <c r="C281" s="535">
        <v>44306</v>
      </c>
      <c r="D281" s="535">
        <v>44307</v>
      </c>
      <c r="E281" s="533" t="s">
        <v>39</v>
      </c>
      <c r="F281" s="535">
        <v>44330</v>
      </c>
      <c r="G281" s="536" t="s">
        <v>4860</v>
      </c>
      <c r="H281" s="536">
        <v>3</v>
      </c>
    </row>
    <row r="282" spans="1:8" ht="15.75" hidden="1" customHeight="1">
      <c r="A282" s="533" t="s">
        <v>1717</v>
      </c>
      <c r="B282" s="565" t="s">
        <v>7139</v>
      </c>
      <c r="C282" s="535">
        <v>44291</v>
      </c>
      <c r="D282" s="535">
        <v>44292</v>
      </c>
      <c r="E282" s="533" t="s">
        <v>39</v>
      </c>
      <c r="F282" s="535">
        <v>44330</v>
      </c>
      <c r="G282" s="536" t="s">
        <v>4860</v>
      </c>
      <c r="H282" s="536">
        <v>1</v>
      </c>
    </row>
    <row r="283" spans="1:8" ht="15.75" hidden="1" customHeight="1">
      <c r="A283" s="533" t="s">
        <v>481</v>
      </c>
      <c r="B283" s="565" t="s">
        <v>7140</v>
      </c>
      <c r="C283" s="535">
        <v>44308</v>
      </c>
      <c r="D283" s="535">
        <v>44309</v>
      </c>
      <c r="E283" s="533" t="s">
        <v>39</v>
      </c>
      <c r="F283" s="535">
        <v>44330</v>
      </c>
      <c r="G283" s="536" t="s">
        <v>4860</v>
      </c>
      <c r="H283" s="536">
        <v>4</v>
      </c>
    </row>
    <row r="284" spans="1:8" ht="15.75" hidden="1" customHeight="1">
      <c r="A284" s="533" t="s">
        <v>12</v>
      </c>
      <c r="B284" s="565" t="s">
        <v>7141</v>
      </c>
      <c r="C284" s="535">
        <v>44287</v>
      </c>
      <c r="D284" s="535">
        <v>44288</v>
      </c>
      <c r="E284" s="533" t="s">
        <v>39</v>
      </c>
      <c r="F284" s="535">
        <v>44330</v>
      </c>
      <c r="G284" s="536" t="s">
        <v>4860</v>
      </c>
      <c r="H284" s="536">
        <v>3</v>
      </c>
    </row>
    <row r="285" spans="1:8" ht="15.75" hidden="1" customHeight="1">
      <c r="A285" s="533" t="s">
        <v>9</v>
      </c>
      <c r="B285" s="565" t="s">
        <v>7142</v>
      </c>
      <c r="C285" s="535">
        <v>44298</v>
      </c>
      <c r="D285" s="535">
        <v>44300</v>
      </c>
      <c r="E285" s="533" t="s">
        <v>39</v>
      </c>
      <c r="F285" s="535">
        <v>44330</v>
      </c>
      <c r="G285" s="537" t="s">
        <v>4662</v>
      </c>
      <c r="H285" s="536">
        <v>11</v>
      </c>
    </row>
    <row r="286" spans="1:8" ht="15.75" hidden="1" customHeight="1">
      <c r="A286" s="533" t="s">
        <v>1858</v>
      </c>
      <c r="B286" s="565" t="s">
        <v>7143</v>
      </c>
      <c r="C286" s="535">
        <v>44295</v>
      </c>
      <c r="D286" s="535">
        <v>44299</v>
      </c>
      <c r="E286" s="533" t="s">
        <v>39</v>
      </c>
      <c r="F286" s="535">
        <v>44330</v>
      </c>
      <c r="G286" s="536" t="s">
        <v>4860</v>
      </c>
      <c r="H286" s="536">
        <v>2</v>
      </c>
    </row>
    <row r="287" spans="1:8" ht="15.75" hidden="1" customHeight="1">
      <c r="A287" s="533" t="s">
        <v>814</v>
      </c>
      <c r="B287" s="534" t="s">
        <v>7144</v>
      </c>
      <c r="C287" s="533" t="s">
        <v>4659</v>
      </c>
      <c r="D287" s="533" t="s">
        <v>4659</v>
      </c>
      <c r="E287" s="533" t="s">
        <v>39</v>
      </c>
      <c r="F287" s="535">
        <v>44330</v>
      </c>
      <c r="G287" s="566" t="s">
        <v>7145</v>
      </c>
      <c r="H287" s="536">
        <v>2</v>
      </c>
    </row>
    <row r="288" spans="1:8" ht="15.75" hidden="1" customHeight="1">
      <c r="A288" s="533" t="s">
        <v>1920</v>
      </c>
      <c r="B288" s="534" t="s">
        <v>7146</v>
      </c>
      <c r="C288" s="535">
        <v>44250</v>
      </c>
      <c r="D288" s="535">
        <v>44252</v>
      </c>
      <c r="E288" s="533" t="s">
        <v>39</v>
      </c>
      <c r="F288" s="535">
        <v>44330</v>
      </c>
      <c r="G288" s="537" t="s">
        <v>4662</v>
      </c>
      <c r="H288" s="536">
        <v>1</v>
      </c>
    </row>
    <row r="289" spans="1:8" ht="15.75" hidden="1" customHeight="1">
      <c r="A289" s="533" t="s">
        <v>1434</v>
      </c>
      <c r="B289" s="534" t="s">
        <v>7147</v>
      </c>
      <c r="C289" s="535">
        <v>44284</v>
      </c>
      <c r="D289" s="535">
        <v>44285</v>
      </c>
      <c r="E289" s="533" t="s">
        <v>39</v>
      </c>
      <c r="F289" s="535">
        <v>44330</v>
      </c>
      <c r="G289" s="537" t="s">
        <v>4662</v>
      </c>
      <c r="H289" s="536">
        <v>1</v>
      </c>
    </row>
    <row r="290" spans="1:8" ht="15.75" hidden="1" customHeight="1">
      <c r="A290" s="533" t="s">
        <v>1253</v>
      </c>
      <c r="B290" s="534" t="s">
        <v>7232</v>
      </c>
      <c r="C290" s="535">
        <v>44292</v>
      </c>
      <c r="D290" s="535">
        <v>44294</v>
      </c>
      <c r="E290" s="533" t="s">
        <v>39</v>
      </c>
      <c r="F290" s="535">
        <v>44331</v>
      </c>
      <c r="G290" s="536" t="s">
        <v>4860</v>
      </c>
      <c r="H290" s="536">
        <v>14</v>
      </c>
    </row>
    <row r="291" spans="1:8" ht="15.75" hidden="1" customHeight="1">
      <c r="A291" s="533" t="s">
        <v>2012</v>
      </c>
      <c r="B291" s="534" t="s">
        <v>7233</v>
      </c>
      <c r="C291" s="535">
        <v>44323</v>
      </c>
      <c r="D291" s="535">
        <v>44327</v>
      </c>
      <c r="E291" s="533" t="s">
        <v>39</v>
      </c>
      <c r="F291" s="535">
        <v>44331</v>
      </c>
      <c r="G291" s="536" t="s">
        <v>4860</v>
      </c>
      <c r="H291" s="536">
        <v>11</v>
      </c>
    </row>
    <row r="292" spans="1:8" ht="15.75" hidden="1" customHeight="1">
      <c r="A292" s="533" t="s">
        <v>432</v>
      </c>
      <c r="B292" s="534" t="s">
        <v>7234</v>
      </c>
      <c r="C292" s="533" t="s">
        <v>4668</v>
      </c>
      <c r="D292" s="533" t="s">
        <v>4668</v>
      </c>
      <c r="E292" s="533" t="s">
        <v>39</v>
      </c>
      <c r="F292" s="535">
        <v>44331</v>
      </c>
      <c r="G292" s="534" t="s">
        <v>4694</v>
      </c>
      <c r="H292" s="536">
        <v>4</v>
      </c>
    </row>
    <row r="293" spans="1:8" ht="15.75" hidden="1" customHeight="1">
      <c r="A293" s="533" t="s">
        <v>519</v>
      </c>
      <c r="B293" s="534" t="s">
        <v>7235</v>
      </c>
      <c r="C293" s="535">
        <v>44300</v>
      </c>
      <c r="D293" s="535">
        <v>44302</v>
      </c>
      <c r="E293" s="533" t="s">
        <v>39</v>
      </c>
      <c r="F293" s="535">
        <v>44331</v>
      </c>
      <c r="G293" s="536" t="s">
        <v>4860</v>
      </c>
      <c r="H293" s="536">
        <v>4</v>
      </c>
    </row>
    <row r="294" spans="1:8" ht="15.75" hidden="1" customHeight="1">
      <c r="A294" s="533" t="s">
        <v>7236</v>
      </c>
      <c r="B294" s="534" t="s">
        <v>7237</v>
      </c>
      <c r="C294" s="535">
        <v>44317</v>
      </c>
      <c r="D294" s="535">
        <v>44319</v>
      </c>
      <c r="E294" s="533" t="s">
        <v>39</v>
      </c>
      <c r="F294" s="535">
        <v>44331</v>
      </c>
      <c r="G294" s="536" t="s">
        <v>4860</v>
      </c>
      <c r="H294" s="536">
        <v>1</v>
      </c>
    </row>
    <row r="295" spans="1:8" ht="15.75" hidden="1" customHeight="1">
      <c r="A295" s="533" t="s">
        <v>2009</v>
      </c>
      <c r="B295" s="534" t="s">
        <v>7238</v>
      </c>
      <c r="C295" s="535">
        <v>44294</v>
      </c>
      <c r="D295" s="535">
        <v>44295</v>
      </c>
      <c r="E295" s="533" t="s">
        <v>39</v>
      </c>
      <c r="F295" s="535">
        <v>44331</v>
      </c>
      <c r="G295" s="536" t="s">
        <v>4860</v>
      </c>
      <c r="H295" s="536">
        <v>3</v>
      </c>
    </row>
    <row r="296" spans="1:8" ht="15.75" hidden="1" customHeight="1">
      <c r="A296" s="533" t="s">
        <v>623</v>
      </c>
      <c r="B296" s="534" t="s">
        <v>7239</v>
      </c>
      <c r="C296" s="533" t="s">
        <v>4668</v>
      </c>
      <c r="D296" s="533" t="s">
        <v>4668</v>
      </c>
      <c r="E296" s="533" t="s">
        <v>39</v>
      </c>
      <c r="F296" s="535">
        <v>44331</v>
      </c>
      <c r="G296" s="534" t="s">
        <v>4694</v>
      </c>
      <c r="H296" s="536">
        <v>5</v>
      </c>
    </row>
    <row r="297" spans="1:8" ht="15.75" hidden="1" customHeight="1">
      <c r="A297" s="533" t="s">
        <v>422</v>
      </c>
      <c r="B297" s="534" t="s">
        <v>7240</v>
      </c>
      <c r="C297" s="535">
        <v>44313</v>
      </c>
      <c r="D297" s="535">
        <v>44315</v>
      </c>
      <c r="E297" s="533" t="s">
        <v>39</v>
      </c>
      <c r="F297" s="535">
        <v>44331</v>
      </c>
      <c r="G297" s="536" t="s">
        <v>4860</v>
      </c>
      <c r="H297" s="536">
        <v>1</v>
      </c>
    </row>
    <row r="298" spans="1:8" ht="15.75" hidden="1" customHeight="1">
      <c r="A298" s="533" t="s">
        <v>1727</v>
      </c>
      <c r="B298" s="534" t="s">
        <v>7241</v>
      </c>
      <c r="C298" s="535">
        <v>44294</v>
      </c>
      <c r="D298" s="535">
        <v>44301</v>
      </c>
      <c r="E298" s="533" t="s">
        <v>39</v>
      </c>
      <c r="F298" s="535">
        <v>44331</v>
      </c>
      <c r="G298" s="536" t="s">
        <v>4860</v>
      </c>
      <c r="H298" s="536">
        <v>1</v>
      </c>
    </row>
    <row r="299" spans="1:8" ht="15.75" hidden="1" customHeight="1">
      <c r="A299" s="533" t="s">
        <v>1678</v>
      </c>
      <c r="B299" s="534" t="s">
        <v>7242</v>
      </c>
      <c r="C299" s="535">
        <v>44286</v>
      </c>
      <c r="D299" s="535">
        <v>44287</v>
      </c>
      <c r="E299" s="533" t="s">
        <v>39</v>
      </c>
      <c r="F299" s="535">
        <v>44331</v>
      </c>
      <c r="G299" s="536" t="s">
        <v>4860</v>
      </c>
      <c r="H299" s="536">
        <v>2</v>
      </c>
    </row>
    <row r="300" spans="1:8" ht="15.75" hidden="1" customHeight="1">
      <c r="A300" s="533" t="s">
        <v>1935</v>
      </c>
      <c r="B300" s="534" t="s">
        <v>7243</v>
      </c>
      <c r="C300" s="535">
        <v>44299</v>
      </c>
      <c r="D300" s="535">
        <v>44301</v>
      </c>
      <c r="E300" s="533" t="s">
        <v>39</v>
      </c>
      <c r="F300" s="535">
        <v>44331</v>
      </c>
      <c r="G300" s="536" t="s">
        <v>4860</v>
      </c>
      <c r="H300" s="536">
        <v>1</v>
      </c>
    </row>
    <row r="301" spans="1:8" ht="15.75" hidden="1" customHeight="1">
      <c r="A301" s="533" t="s">
        <v>2064</v>
      </c>
      <c r="B301" s="534" t="s">
        <v>7244</v>
      </c>
      <c r="C301" s="535">
        <v>44291</v>
      </c>
      <c r="D301" s="535">
        <v>44292</v>
      </c>
      <c r="E301" s="533" t="s">
        <v>39</v>
      </c>
      <c r="F301" s="535">
        <v>44331</v>
      </c>
      <c r="G301" s="536" t="s">
        <v>4860</v>
      </c>
      <c r="H301" s="536">
        <v>6</v>
      </c>
    </row>
    <row r="302" spans="1:8" ht="15.75" hidden="1" customHeight="1">
      <c r="A302" s="533" t="s">
        <v>569</v>
      </c>
      <c r="B302" s="534" t="s">
        <v>7310</v>
      </c>
      <c r="C302" s="535">
        <v>44313</v>
      </c>
      <c r="D302" s="535">
        <v>44314</v>
      </c>
      <c r="E302" s="533" t="s">
        <v>39</v>
      </c>
      <c r="F302" s="535">
        <v>44333</v>
      </c>
      <c r="G302" s="537" t="s">
        <v>4662</v>
      </c>
      <c r="H302" s="536">
        <v>2</v>
      </c>
    </row>
    <row r="303" spans="1:8" ht="15.75" hidden="1" customHeight="1">
      <c r="A303" s="533" t="s">
        <v>1759</v>
      </c>
      <c r="B303" s="534" t="s">
        <v>7311</v>
      </c>
      <c r="C303" s="535">
        <v>44296</v>
      </c>
      <c r="D303" s="535">
        <v>44299</v>
      </c>
      <c r="E303" s="533" t="s">
        <v>39</v>
      </c>
      <c r="F303" s="535">
        <v>44333</v>
      </c>
      <c r="G303" s="536" t="s">
        <v>4860</v>
      </c>
      <c r="H303" s="536">
        <v>10</v>
      </c>
    </row>
    <row r="304" spans="1:8" ht="15.75" hidden="1" customHeight="1">
      <c r="A304" s="533" t="s">
        <v>1760</v>
      </c>
      <c r="B304" s="534" t="s">
        <v>7312</v>
      </c>
      <c r="C304" s="535">
        <v>44299</v>
      </c>
      <c r="D304" s="535">
        <v>44299</v>
      </c>
      <c r="E304" s="533" t="s">
        <v>39</v>
      </c>
      <c r="F304" s="535">
        <v>44333</v>
      </c>
      <c r="G304" s="537" t="s">
        <v>4662</v>
      </c>
      <c r="H304" s="536">
        <v>1</v>
      </c>
    </row>
    <row r="305" spans="1:8" ht="15.75" hidden="1" customHeight="1">
      <c r="A305" s="533" t="s">
        <v>448</v>
      </c>
      <c r="B305" s="534" t="s">
        <v>7313</v>
      </c>
      <c r="C305" s="533" t="s">
        <v>4668</v>
      </c>
      <c r="D305" s="533" t="s">
        <v>4668</v>
      </c>
      <c r="E305" s="533" t="s">
        <v>39</v>
      </c>
      <c r="F305" s="535">
        <v>44333</v>
      </c>
      <c r="G305" s="533" t="s">
        <v>7314</v>
      </c>
      <c r="H305" s="536">
        <v>14</v>
      </c>
    </row>
    <row r="306" spans="1:8" ht="15.75" hidden="1" customHeight="1">
      <c r="A306" s="533" t="s">
        <v>444</v>
      </c>
      <c r="B306" s="534" t="s">
        <v>7315</v>
      </c>
      <c r="C306" s="535">
        <v>44326</v>
      </c>
      <c r="D306" s="535">
        <v>44330</v>
      </c>
      <c r="E306" s="533" t="s">
        <v>39</v>
      </c>
      <c r="F306" s="535">
        <v>44333</v>
      </c>
      <c r="G306" s="536" t="s">
        <v>4860</v>
      </c>
      <c r="H306" s="536">
        <v>3</v>
      </c>
    </row>
    <row r="307" spans="1:8" ht="15.75" hidden="1" customHeight="1">
      <c r="A307" s="533" t="s">
        <v>447</v>
      </c>
      <c r="B307" s="534" t="s">
        <v>7316</v>
      </c>
      <c r="C307" s="533" t="s">
        <v>4668</v>
      </c>
      <c r="D307" s="533" t="s">
        <v>4668</v>
      </c>
      <c r="E307" s="533" t="s">
        <v>39</v>
      </c>
      <c r="F307" s="535">
        <v>44333</v>
      </c>
      <c r="G307" s="533" t="s">
        <v>7314</v>
      </c>
      <c r="H307" s="536">
        <v>6</v>
      </c>
    </row>
    <row r="308" spans="1:8" ht="15.75" hidden="1" customHeight="1">
      <c r="A308" s="533" t="s">
        <v>1982</v>
      </c>
      <c r="B308" s="534" t="s">
        <v>7317</v>
      </c>
      <c r="C308" s="535">
        <v>44305</v>
      </c>
      <c r="D308" s="535">
        <v>44308</v>
      </c>
      <c r="E308" s="533" t="s">
        <v>39</v>
      </c>
      <c r="F308" s="535">
        <v>44333</v>
      </c>
      <c r="G308" s="536" t="s">
        <v>4860</v>
      </c>
      <c r="H308" s="536">
        <v>5</v>
      </c>
    </row>
    <row r="309" spans="1:8" ht="15.75" hidden="1" customHeight="1">
      <c r="A309" s="533" t="s">
        <v>1630</v>
      </c>
      <c r="B309" s="534" t="s">
        <v>7443</v>
      </c>
      <c r="C309" s="535">
        <v>44301</v>
      </c>
      <c r="D309" s="535">
        <v>44302</v>
      </c>
      <c r="E309" s="533" t="s">
        <v>39</v>
      </c>
      <c r="F309" s="535">
        <v>44334</v>
      </c>
      <c r="G309" s="536" t="s">
        <v>4860</v>
      </c>
      <c r="H309" s="536">
        <v>4</v>
      </c>
    </row>
    <row r="310" spans="1:8" ht="15.75" hidden="1" customHeight="1">
      <c r="A310" s="533" t="s">
        <v>1914</v>
      </c>
      <c r="B310" s="534" t="s">
        <v>7444</v>
      </c>
      <c r="C310" s="535">
        <v>44261</v>
      </c>
      <c r="D310" s="535">
        <v>44272</v>
      </c>
      <c r="E310" s="533" t="s">
        <v>39</v>
      </c>
      <c r="F310" s="535">
        <v>44334</v>
      </c>
      <c r="G310" s="537" t="s">
        <v>4662</v>
      </c>
      <c r="H310" s="536">
        <v>15</v>
      </c>
    </row>
    <row r="311" spans="1:8" ht="15.75" hidden="1" customHeight="1">
      <c r="A311" s="533" t="s">
        <v>1281</v>
      </c>
      <c r="B311" s="534" t="s">
        <v>7445</v>
      </c>
      <c r="C311" s="535">
        <v>44302</v>
      </c>
      <c r="D311" s="535">
        <v>44305</v>
      </c>
      <c r="E311" s="533" t="s">
        <v>39</v>
      </c>
      <c r="F311" s="535">
        <v>44334</v>
      </c>
      <c r="G311" s="536" t="s">
        <v>4860</v>
      </c>
      <c r="H311" s="536">
        <v>7</v>
      </c>
    </row>
    <row r="312" spans="1:8" ht="15.75" hidden="1" customHeight="1">
      <c r="A312" s="533" t="s">
        <v>1812</v>
      </c>
      <c r="B312" s="534" t="s">
        <v>7446</v>
      </c>
      <c r="C312" s="535">
        <v>44302</v>
      </c>
      <c r="D312" s="535">
        <v>44303</v>
      </c>
      <c r="E312" s="533" t="s">
        <v>39</v>
      </c>
      <c r="F312" s="535">
        <v>44334</v>
      </c>
      <c r="G312" s="536" t="s">
        <v>4860</v>
      </c>
      <c r="H312" s="536">
        <v>8</v>
      </c>
    </row>
    <row r="313" spans="1:8" ht="15.75" hidden="1" customHeight="1">
      <c r="A313" s="533" t="s">
        <v>1977</v>
      </c>
      <c r="B313" s="534" t="s">
        <v>7447</v>
      </c>
      <c r="C313" s="535">
        <v>44301</v>
      </c>
      <c r="D313" s="535">
        <v>44301</v>
      </c>
      <c r="E313" s="533" t="s">
        <v>39</v>
      </c>
      <c r="F313" s="535">
        <v>44334</v>
      </c>
      <c r="G313" s="536" t="s">
        <v>4860</v>
      </c>
      <c r="H313" s="536">
        <v>5</v>
      </c>
    </row>
    <row r="314" spans="1:8" ht="15.75" hidden="1" customHeight="1">
      <c r="A314" s="533" t="s">
        <v>728</v>
      </c>
      <c r="B314" s="534" t="s">
        <v>7448</v>
      </c>
      <c r="C314" s="535">
        <v>44305</v>
      </c>
      <c r="D314" s="535">
        <v>44307</v>
      </c>
      <c r="E314" s="533" t="s">
        <v>39</v>
      </c>
      <c r="F314" s="535">
        <v>44334</v>
      </c>
      <c r="G314" s="536" t="s">
        <v>4860</v>
      </c>
      <c r="H314" s="536">
        <v>3</v>
      </c>
    </row>
    <row r="315" spans="1:8" ht="15.75" hidden="1" customHeight="1">
      <c r="A315" s="533" t="s">
        <v>738</v>
      </c>
      <c r="B315" s="534" t="s">
        <v>7449</v>
      </c>
      <c r="C315" s="535">
        <v>44306</v>
      </c>
      <c r="D315" s="535">
        <v>44309</v>
      </c>
      <c r="E315" s="533" t="s">
        <v>39</v>
      </c>
      <c r="F315" s="535">
        <v>44334</v>
      </c>
      <c r="G315" s="536" t="s">
        <v>4860</v>
      </c>
      <c r="H315" s="536">
        <v>9</v>
      </c>
    </row>
    <row r="316" spans="1:8" ht="15.75" hidden="1" customHeight="1">
      <c r="A316" s="533" t="s">
        <v>727</v>
      </c>
      <c r="B316" s="534" t="s">
        <v>7450</v>
      </c>
      <c r="C316" s="535">
        <v>44305</v>
      </c>
      <c r="D316" s="535">
        <v>44305</v>
      </c>
      <c r="E316" s="533" t="s">
        <v>39</v>
      </c>
      <c r="F316" s="535">
        <v>44334</v>
      </c>
      <c r="G316" s="536" t="s">
        <v>4860</v>
      </c>
      <c r="H316" s="536">
        <v>2</v>
      </c>
    </row>
    <row r="317" spans="1:8" ht="15.75" hidden="1" customHeight="1">
      <c r="A317" s="533" t="s">
        <v>1912</v>
      </c>
      <c r="B317" s="534" t="s">
        <v>7451</v>
      </c>
      <c r="C317" s="535">
        <v>44298</v>
      </c>
      <c r="D317" s="535">
        <v>44299</v>
      </c>
      <c r="E317" s="533" t="s">
        <v>39</v>
      </c>
      <c r="F317" s="535">
        <v>44334</v>
      </c>
      <c r="G317" s="567" t="s">
        <v>7452</v>
      </c>
      <c r="H317" s="536">
        <v>4</v>
      </c>
    </row>
    <row r="318" spans="1:8" ht="15.75" hidden="1" customHeight="1">
      <c r="A318" s="533" t="s">
        <v>1231</v>
      </c>
      <c r="B318" s="534" t="s">
        <v>7453</v>
      </c>
      <c r="C318" s="535">
        <v>44299</v>
      </c>
      <c r="D318" s="535">
        <v>44302</v>
      </c>
      <c r="E318" s="533" t="s">
        <v>39</v>
      </c>
      <c r="F318" s="535">
        <v>44334</v>
      </c>
      <c r="G318" s="536" t="s">
        <v>4860</v>
      </c>
      <c r="H318" s="536">
        <v>4</v>
      </c>
    </row>
    <row r="319" spans="1:8" ht="15.75" hidden="1" customHeight="1">
      <c r="A319" s="533" t="s">
        <v>1279</v>
      </c>
      <c r="B319" s="534" t="s">
        <v>7454</v>
      </c>
      <c r="C319" s="535">
        <v>44303</v>
      </c>
      <c r="D319" s="535">
        <v>44305</v>
      </c>
      <c r="E319" s="533" t="s">
        <v>39</v>
      </c>
      <c r="F319" s="535">
        <v>44334</v>
      </c>
      <c r="G319" s="536" t="s">
        <v>4860</v>
      </c>
      <c r="H319" s="536">
        <v>2</v>
      </c>
    </row>
    <row r="320" spans="1:8" ht="15.75" hidden="1" customHeight="1">
      <c r="A320" s="533" t="s">
        <v>1736</v>
      </c>
      <c r="B320" s="534" t="s">
        <v>7491</v>
      </c>
      <c r="C320" s="535">
        <v>44291</v>
      </c>
      <c r="D320" s="535">
        <v>44292</v>
      </c>
      <c r="E320" s="533" t="s">
        <v>39</v>
      </c>
      <c r="F320" s="535">
        <v>44335</v>
      </c>
      <c r="G320" s="538" t="s">
        <v>4735</v>
      </c>
      <c r="H320" s="536">
        <v>6</v>
      </c>
    </row>
    <row r="321" spans="1:8" ht="15.75" hidden="1" customHeight="1">
      <c r="A321" s="533" t="s">
        <v>1074</v>
      </c>
      <c r="B321" s="534" t="s">
        <v>7492</v>
      </c>
      <c r="C321" s="535">
        <v>44335</v>
      </c>
      <c r="D321" s="533" t="s">
        <v>4668</v>
      </c>
      <c r="E321" s="533" t="s">
        <v>39</v>
      </c>
      <c r="F321" s="535">
        <v>44354</v>
      </c>
      <c r="G321" s="533" t="s">
        <v>7314</v>
      </c>
      <c r="H321" s="536">
        <v>18</v>
      </c>
    </row>
    <row r="322" spans="1:8" ht="15.75" hidden="1" customHeight="1">
      <c r="A322" s="533" t="s">
        <v>1587</v>
      </c>
      <c r="B322" s="534" t="s">
        <v>7493</v>
      </c>
      <c r="C322" s="535">
        <v>44320</v>
      </c>
      <c r="D322" s="535">
        <v>44323</v>
      </c>
      <c r="E322" s="533" t="s">
        <v>39</v>
      </c>
      <c r="F322" s="535">
        <v>44335</v>
      </c>
      <c r="G322" s="536" t="s">
        <v>4860</v>
      </c>
      <c r="H322" s="536">
        <v>5</v>
      </c>
    </row>
    <row r="323" spans="1:8" ht="15.75" hidden="1" customHeight="1">
      <c r="A323" s="533" t="s">
        <v>1569</v>
      </c>
      <c r="B323" s="534" t="s">
        <v>7494</v>
      </c>
      <c r="C323" s="535">
        <v>44315</v>
      </c>
      <c r="D323" s="535">
        <v>44316</v>
      </c>
      <c r="E323" s="533" t="s">
        <v>39</v>
      </c>
      <c r="F323" s="535">
        <v>44335</v>
      </c>
      <c r="G323" s="536" t="s">
        <v>4860</v>
      </c>
      <c r="H323" s="536">
        <v>1</v>
      </c>
    </row>
    <row r="324" spans="1:8" ht="15.75" hidden="1" customHeight="1">
      <c r="A324" s="533" t="s">
        <v>1602</v>
      </c>
      <c r="B324" s="534" t="s">
        <v>7495</v>
      </c>
      <c r="C324" s="535">
        <v>44308</v>
      </c>
      <c r="D324" s="535">
        <v>44308</v>
      </c>
      <c r="E324" s="533" t="s">
        <v>39</v>
      </c>
      <c r="F324" s="535">
        <v>44335</v>
      </c>
      <c r="G324" s="536" t="s">
        <v>4860</v>
      </c>
      <c r="H324" s="536">
        <v>5</v>
      </c>
    </row>
    <row r="325" spans="1:8" ht="15.75" hidden="1" customHeight="1">
      <c r="A325" s="533" t="s">
        <v>1077</v>
      </c>
      <c r="B325" s="534" t="s">
        <v>7496</v>
      </c>
      <c r="C325" s="535">
        <v>44305</v>
      </c>
      <c r="D325" s="535">
        <v>44305</v>
      </c>
      <c r="E325" s="533" t="s">
        <v>39</v>
      </c>
      <c r="F325" s="535">
        <v>44335</v>
      </c>
      <c r="G325" s="536" t="s">
        <v>4860</v>
      </c>
      <c r="H325" s="536">
        <v>1</v>
      </c>
    </row>
    <row r="326" spans="1:8" ht="15.75" hidden="1" customHeight="1">
      <c r="A326" s="533" t="s">
        <v>1936</v>
      </c>
      <c r="B326" s="534" t="s">
        <v>7497</v>
      </c>
      <c r="C326" s="535">
        <v>44302</v>
      </c>
      <c r="D326" s="535">
        <v>44303</v>
      </c>
      <c r="E326" s="533" t="s">
        <v>39</v>
      </c>
      <c r="F326" s="535">
        <v>44335</v>
      </c>
      <c r="G326" s="536" t="s">
        <v>4860</v>
      </c>
      <c r="H326" s="536">
        <v>8</v>
      </c>
    </row>
    <row r="327" spans="1:8" ht="15.75" hidden="1" customHeight="1">
      <c r="A327" s="533" t="s">
        <v>2016</v>
      </c>
      <c r="B327" s="534" t="s">
        <v>7498</v>
      </c>
      <c r="C327" s="535">
        <v>44329</v>
      </c>
      <c r="D327" s="535">
        <v>44331</v>
      </c>
      <c r="E327" s="533" t="s">
        <v>39</v>
      </c>
      <c r="F327" s="535">
        <v>44335</v>
      </c>
      <c r="G327" s="536" t="s">
        <v>4860</v>
      </c>
      <c r="H327" s="536">
        <v>4</v>
      </c>
    </row>
    <row r="328" spans="1:8" ht="15.75" hidden="1" customHeight="1">
      <c r="A328" s="533" t="s">
        <v>1285</v>
      </c>
      <c r="B328" s="534" t="s">
        <v>7499</v>
      </c>
      <c r="C328" s="535">
        <v>44309</v>
      </c>
      <c r="D328" s="535">
        <v>44314</v>
      </c>
      <c r="E328" s="533" t="s">
        <v>39</v>
      </c>
      <c r="F328" s="535">
        <v>44335</v>
      </c>
      <c r="G328" s="536" t="s">
        <v>4860</v>
      </c>
      <c r="H328" s="536">
        <v>7</v>
      </c>
    </row>
    <row r="329" spans="1:8" ht="15.75" hidden="1" customHeight="1">
      <c r="A329" s="533" t="s">
        <v>1287</v>
      </c>
      <c r="B329" s="534" t="s">
        <v>7500</v>
      </c>
      <c r="C329" s="535">
        <v>44306</v>
      </c>
      <c r="D329" s="535">
        <v>44308</v>
      </c>
      <c r="E329" s="533" t="s">
        <v>39</v>
      </c>
      <c r="F329" s="535">
        <v>44335</v>
      </c>
      <c r="G329" s="536" t="s">
        <v>4860</v>
      </c>
      <c r="H329" s="536">
        <v>3</v>
      </c>
    </row>
    <row r="330" spans="1:8" ht="15.75" hidden="1" customHeight="1">
      <c r="A330" s="533" t="s">
        <v>1363</v>
      </c>
      <c r="B330" s="534" t="s">
        <v>7501</v>
      </c>
      <c r="C330" s="535">
        <v>44306</v>
      </c>
      <c r="D330" s="535">
        <v>44308</v>
      </c>
      <c r="E330" s="533" t="s">
        <v>39</v>
      </c>
      <c r="F330" s="535">
        <v>44335</v>
      </c>
      <c r="G330" s="536" t="s">
        <v>4860</v>
      </c>
      <c r="H330" s="536">
        <v>10</v>
      </c>
    </row>
    <row r="331" spans="1:8" ht="15.75" hidden="1" customHeight="1">
      <c r="A331" s="533" t="s">
        <v>1916</v>
      </c>
      <c r="B331" s="534" t="s">
        <v>7502</v>
      </c>
      <c r="C331" s="535">
        <v>44308</v>
      </c>
      <c r="D331" s="535">
        <v>44308</v>
      </c>
      <c r="E331" s="533" t="s">
        <v>39</v>
      </c>
      <c r="F331" s="535">
        <v>44335</v>
      </c>
      <c r="G331" s="536" t="s">
        <v>4860</v>
      </c>
      <c r="H331" s="536">
        <v>2</v>
      </c>
    </row>
    <row r="332" spans="1:8" ht="15.75" hidden="1" customHeight="1">
      <c r="A332" s="533" t="s">
        <v>424</v>
      </c>
      <c r="B332" s="534" t="s">
        <v>7578</v>
      </c>
      <c r="C332" s="535">
        <v>44331</v>
      </c>
      <c r="D332" s="533" t="s">
        <v>4668</v>
      </c>
      <c r="E332" s="533" t="s">
        <v>39</v>
      </c>
      <c r="F332" s="535">
        <v>44333</v>
      </c>
      <c r="G332" s="534" t="s">
        <v>7314</v>
      </c>
      <c r="H332" s="536">
        <v>6</v>
      </c>
    </row>
    <row r="333" spans="1:8" ht="15.75" hidden="1" customHeight="1">
      <c r="A333" s="533" t="s">
        <v>1270</v>
      </c>
      <c r="B333" s="568" t="s">
        <v>7579</v>
      </c>
      <c r="C333" s="535">
        <v>44313</v>
      </c>
      <c r="D333" s="535">
        <v>44313</v>
      </c>
      <c r="E333" s="533" t="s">
        <v>39</v>
      </c>
      <c r="F333" s="535">
        <v>44336</v>
      </c>
      <c r="G333" s="536" t="s">
        <v>4860</v>
      </c>
      <c r="H333" s="536">
        <v>5</v>
      </c>
    </row>
    <row r="334" spans="1:8" ht="15.75" hidden="1" customHeight="1">
      <c r="A334" s="533" t="s">
        <v>1536</v>
      </c>
      <c r="B334" s="552" t="s">
        <v>7580</v>
      </c>
      <c r="C334" s="535">
        <v>44245</v>
      </c>
      <c r="D334" s="535">
        <v>44246</v>
      </c>
      <c r="E334" s="533" t="s">
        <v>39</v>
      </c>
      <c r="F334" s="535">
        <v>44336</v>
      </c>
      <c r="G334" s="534" t="s">
        <v>4855</v>
      </c>
      <c r="H334" s="536">
        <v>4</v>
      </c>
    </row>
    <row r="335" spans="1:8" ht="15.75" hidden="1" customHeight="1">
      <c r="A335" s="533" t="s">
        <v>1426</v>
      </c>
      <c r="B335" s="552" t="s">
        <v>7581</v>
      </c>
      <c r="C335" s="535">
        <v>44251</v>
      </c>
      <c r="D335" s="535">
        <v>44254</v>
      </c>
      <c r="E335" s="533" t="s">
        <v>39</v>
      </c>
      <c r="F335" s="535">
        <v>44336</v>
      </c>
      <c r="G335" s="537" t="s">
        <v>4662</v>
      </c>
      <c r="H335" s="536">
        <v>5</v>
      </c>
    </row>
    <row r="336" spans="1:8" ht="15.75" hidden="1" customHeight="1">
      <c r="A336" s="533" t="s">
        <v>1510</v>
      </c>
      <c r="B336" s="552" t="s">
        <v>7582</v>
      </c>
      <c r="C336" s="535">
        <v>44335</v>
      </c>
      <c r="D336" s="535">
        <v>44335</v>
      </c>
      <c r="E336" s="533" t="s">
        <v>39</v>
      </c>
      <c r="F336" s="535">
        <v>44336</v>
      </c>
      <c r="G336" s="536" t="s">
        <v>4860</v>
      </c>
      <c r="H336" s="536">
        <v>2</v>
      </c>
    </row>
    <row r="337" spans="1:8" ht="15.75" hidden="1" customHeight="1">
      <c r="A337" s="533" t="s">
        <v>2070</v>
      </c>
      <c r="B337" s="552" t="s">
        <v>7583</v>
      </c>
      <c r="C337" s="535">
        <v>44294</v>
      </c>
      <c r="D337" s="535">
        <v>44295</v>
      </c>
      <c r="E337" s="533" t="s">
        <v>39</v>
      </c>
      <c r="F337" s="535">
        <v>44336</v>
      </c>
      <c r="G337" s="536" t="s">
        <v>4860</v>
      </c>
      <c r="H337" s="536">
        <v>5</v>
      </c>
    </row>
    <row r="338" spans="1:8" ht="15.75" hidden="1" customHeight="1">
      <c r="A338" s="533" t="s">
        <v>1694</v>
      </c>
      <c r="B338" s="552" t="s">
        <v>7584</v>
      </c>
      <c r="C338" s="535">
        <v>44326</v>
      </c>
      <c r="D338" s="535">
        <v>44328</v>
      </c>
      <c r="E338" s="533" t="s">
        <v>39</v>
      </c>
      <c r="F338" s="535">
        <v>44336</v>
      </c>
      <c r="G338" s="536" t="s">
        <v>4860</v>
      </c>
      <c r="H338" s="536">
        <v>4</v>
      </c>
    </row>
    <row r="339" spans="1:8" ht="15.75" hidden="1" customHeight="1">
      <c r="A339" s="533" t="s">
        <v>453</v>
      </c>
      <c r="B339" s="534" t="s">
        <v>7585</v>
      </c>
      <c r="C339" s="535">
        <v>44331</v>
      </c>
      <c r="D339" s="535">
        <v>44335</v>
      </c>
      <c r="E339" s="533" t="s">
        <v>39</v>
      </c>
      <c r="F339" s="535">
        <v>44337</v>
      </c>
      <c r="G339" s="536" t="s">
        <v>4860</v>
      </c>
      <c r="H339" s="536">
        <v>9</v>
      </c>
    </row>
    <row r="340" spans="1:8" ht="15.75" hidden="1" customHeight="1">
      <c r="A340" s="533" t="s">
        <v>737</v>
      </c>
      <c r="B340" s="534" t="s">
        <v>7586</v>
      </c>
      <c r="C340" s="535">
        <v>44309</v>
      </c>
      <c r="D340" s="535">
        <v>44312</v>
      </c>
      <c r="E340" s="533" t="s">
        <v>39</v>
      </c>
      <c r="F340" s="535">
        <v>44336</v>
      </c>
      <c r="G340" s="537" t="s">
        <v>4662</v>
      </c>
      <c r="H340" s="536">
        <v>3</v>
      </c>
    </row>
    <row r="341" spans="1:8" ht="15.75" hidden="1" customHeight="1">
      <c r="A341" s="533" t="s">
        <v>977</v>
      </c>
      <c r="B341" s="534" t="s">
        <v>7660</v>
      </c>
      <c r="C341" s="535">
        <v>44277</v>
      </c>
      <c r="D341" s="535">
        <v>44280</v>
      </c>
      <c r="E341" s="533" t="s">
        <v>39</v>
      </c>
      <c r="F341" s="535">
        <v>44337</v>
      </c>
      <c r="G341" s="536" t="s">
        <v>4860</v>
      </c>
      <c r="H341" s="536">
        <v>5</v>
      </c>
    </row>
    <row r="342" spans="1:8" ht="15.75" hidden="1" customHeight="1">
      <c r="A342" s="533" t="s">
        <v>454</v>
      </c>
      <c r="B342" s="534" t="s">
        <v>7661</v>
      </c>
      <c r="C342" s="535">
        <v>44329</v>
      </c>
      <c r="D342" s="535">
        <v>44330</v>
      </c>
      <c r="E342" s="533" t="s">
        <v>39</v>
      </c>
      <c r="F342" s="535">
        <v>44337</v>
      </c>
      <c r="G342" s="536" t="s">
        <v>4860</v>
      </c>
      <c r="H342" s="536">
        <v>8</v>
      </c>
    </row>
    <row r="343" spans="1:8" ht="15.75" hidden="1" customHeight="1">
      <c r="A343" s="533" t="s">
        <v>447</v>
      </c>
      <c r="B343" s="534" t="s">
        <v>7316</v>
      </c>
      <c r="C343" s="535">
        <v>44331</v>
      </c>
      <c r="D343" s="535">
        <v>44334</v>
      </c>
      <c r="E343" s="533" t="s">
        <v>39</v>
      </c>
      <c r="F343" s="535">
        <v>44337</v>
      </c>
      <c r="G343" s="536" t="s">
        <v>4860</v>
      </c>
      <c r="H343" s="536">
        <v>8</v>
      </c>
    </row>
    <row r="344" spans="1:8" ht="15.75" hidden="1" customHeight="1">
      <c r="A344" s="533" t="s">
        <v>500</v>
      </c>
      <c r="B344" s="534" t="s">
        <v>7662</v>
      </c>
      <c r="C344" s="533" t="s">
        <v>4668</v>
      </c>
      <c r="D344" s="533" t="s">
        <v>4668</v>
      </c>
      <c r="E344" s="533" t="s">
        <v>39</v>
      </c>
      <c r="F344" s="535">
        <v>44337</v>
      </c>
      <c r="G344" s="534" t="s">
        <v>4694</v>
      </c>
      <c r="H344" s="536">
        <v>16</v>
      </c>
    </row>
    <row r="345" spans="1:8" ht="15.75" hidden="1" customHeight="1">
      <c r="A345" s="533" t="s">
        <v>1417</v>
      </c>
      <c r="B345" s="534" t="s">
        <v>7663</v>
      </c>
      <c r="C345" s="535">
        <v>44310</v>
      </c>
      <c r="D345" s="535">
        <v>44313</v>
      </c>
      <c r="E345" s="533" t="s">
        <v>39</v>
      </c>
      <c r="F345" s="535">
        <v>44337</v>
      </c>
      <c r="G345" s="536" t="s">
        <v>4860</v>
      </c>
      <c r="H345" s="536">
        <v>4</v>
      </c>
    </row>
    <row r="346" spans="1:8" ht="15.75" hidden="1" customHeight="1">
      <c r="A346" s="533" t="s">
        <v>1088</v>
      </c>
      <c r="B346" s="534" t="s">
        <v>7664</v>
      </c>
      <c r="C346" s="535">
        <v>44280</v>
      </c>
      <c r="D346" s="535">
        <v>44286</v>
      </c>
      <c r="E346" s="533" t="s">
        <v>39</v>
      </c>
      <c r="F346" s="535">
        <v>44337</v>
      </c>
      <c r="G346" s="536" t="s">
        <v>4860</v>
      </c>
      <c r="H346" s="536">
        <v>13</v>
      </c>
    </row>
    <row r="347" spans="1:8" ht="15.75" hidden="1" customHeight="1">
      <c r="A347" s="533" t="s">
        <v>529</v>
      </c>
      <c r="B347" s="534" t="s">
        <v>7738</v>
      </c>
      <c r="C347" s="533" t="s">
        <v>4668</v>
      </c>
      <c r="D347" s="533" t="s">
        <v>4668</v>
      </c>
      <c r="E347" s="533" t="s">
        <v>39</v>
      </c>
      <c r="F347" s="535">
        <v>44338</v>
      </c>
      <c r="G347" s="534" t="s">
        <v>4694</v>
      </c>
      <c r="H347" s="536">
        <v>10</v>
      </c>
    </row>
    <row r="348" spans="1:8" ht="15.75" hidden="1" customHeight="1">
      <c r="A348" s="533" t="s">
        <v>514</v>
      </c>
      <c r="B348" s="534" t="s">
        <v>7739</v>
      </c>
      <c r="C348" s="535">
        <v>44308</v>
      </c>
      <c r="D348" s="535">
        <v>44308</v>
      </c>
      <c r="E348" s="533" t="s">
        <v>39</v>
      </c>
      <c r="F348" s="535">
        <v>44338</v>
      </c>
      <c r="G348" s="536" t="s">
        <v>4860</v>
      </c>
      <c r="H348" s="536">
        <v>4</v>
      </c>
    </row>
    <row r="349" spans="1:8" ht="15.75" hidden="1" customHeight="1">
      <c r="A349" s="533" t="s">
        <v>1335</v>
      </c>
      <c r="B349" s="534" t="s">
        <v>7740</v>
      </c>
      <c r="C349" s="533" t="s">
        <v>4668</v>
      </c>
      <c r="D349" s="533" t="s">
        <v>4668</v>
      </c>
      <c r="E349" s="533" t="s">
        <v>39</v>
      </c>
      <c r="F349" s="535">
        <v>44338</v>
      </c>
      <c r="G349" s="534" t="s">
        <v>4694</v>
      </c>
      <c r="H349" s="536">
        <v>5</v>
      </c>
    </row>
    <row r="350" spans="1:8" ht="15.75" hidden="1" customHeight="1">
      <c r="A350" s="533" t="s">
        <v>1577</v>
      </c>
      <c r="B350" s="534" t="s">
        <v>7741</v>
      </c>
      <c r="C350" s="535">
        <v>44286</v>
      </c>
      <c r="D350" s="535">
        <v>44287</v>
      </c>
      <c r="E350" s="533" t="s">
        <v>39</v>
      </c>
      <c r="F350" s="535">
        <v>44338</v>
      </c>
      <c r="G350" s="537" t="s">
        <v>4662</v>
      </c>
      <c r="H350" s="536">
        <v>2</v>
      </c>
    </row>
    <row r="351" spans="1:8" ht="15.75" hidden="1" customHeight="1">
      <c r="A351" s="533" t="s">
        <v>2054</v>
      </c>
      <c r="B351" s="534" t="s">
        <v>7742</v>
      </c>
      <c r="C351" s="535">
        <v>44299</v>
      </c>
      <c r="D351" s="535">
        <v>44301</v>
      </c>
      <c r="E351" s="533" t="s">
        <v>39</v>
      </c>
      <c r="F351" s="535">
        <v>44338</v>
      </c>
      <c r="G351" s="536" t="s">
        <v>4860</v>
      </c>
      <c r="H351" s="536">
        <v>4</v>
      </c>
    </row>
    <row r="352" spans="1:8" ht="15.75" hidden="1" customHeight="1">
      <c r="A352" s="533" t="s">
        <v>641</v>
      </c>
      <c r="B352" s="534" t="s">
        <v>7743</v>
      </c>
      <c r="C352" s="535">
        <v>44316</v>
      </c>
      <c r="D352" s="535">
        <v>44317</v>
      </c>
      <c r="E352" s="533" t="s">
        <v>39</v>
      </c>
      <c r="F352" s="535">
        <v>44338</v>
      </c>
      <c r="G352" s="537" t="s">
        <v>4662</v>
      </c>
      <c r="H352" s="536">
        <v>3</v>
      </c>
    </row>
    <row r="353" spans="1:8" ht="15.75" hidden="1" customHeight="1">
      <c r="A353" s="533" t="s">
        <v>2140</v>
      </c>
      <c r="B353" s="534" t="s">
        <v>7744</v>
      </c>
      <c r="C353" s="535">
        <v>44312</v>
      </c>
      <c r="D353" s="535">
        <v>44312</v>
      </c>
      <c r="E353" s="533" t="s">
        <v>39</v>
      </c>
      <c r="F353" s="535">
        <v>44338</v>
      </c>
      <c r="G353" s="536" t="s">
        <v>4860</v>
      </c>
      <c r="H353" s="536">
        <v>3</v>
      </c>
    </row>
    <row r="354" spans="1:8" ht="15.75" hidden="1" customHeight="1">
      <c r="A354" s="533" t="s">
        <v>1561</v>
      </c>
      <c r="B354" s="534" t="s">
        <v>7745</v>
      </c>
      <c r="C354" s="535">
        <v>44315</v>
      </c>
      <c r="D354" s="535">
        <v>43950</v>
      </c>
      <c r="E354" s="533" t="s">
        <v>39</v>
      </c>
      <c r="F354" s="535">
        <v>44338</v>
      </c>
      <c r="G354" s="536" t="s">
        <v>4860</v>
      </c>
      <c r="H354" s="536">
        <v>2</v>
      </c>
    </row>
    <row r="355" spans="1:8" ht="15.75" hidden="1" customHeight="1">
      <c r="A355" s="533" t="s">
        <v>2048</v>
      </c>
      <c r="B355" s="534" t="s">
        <v>7746</v>
      </c>
      <c r="C355" s="535">
        <v>44336</v>
      </c>
      <c r="D355" s="535">
        <v>44337</v>
      </c>
      <c r="E355" s="533" t="s">
        <v>39</v>
      </c>
      <c r="F355" s="535">
        <v>44338</v>
      </c>
      <c r="G355" s="536" t="s">
        <v>4860</v>
      </c>
      <c r="H355" s="536">
        <v>8</v>
      </c>
    </row>
    <row r="356" spans="1:8" ht="15.75" hidden="1" customHeight="1">
      <c r="A356" s="533" t="s">
        <v>571</v>
      </c>
      <c r="B356" s="534" t="s">
        <v>7823</v>
      </c>
      <c r="C356" s="535">
        <v>44310</v>
      </c>
      <c r="D356" s="535">
        <v>44312</v>
      </c>
      <c r="E356" s="533" t="s">
        <v>39</v>
      </c>
      <c r="F356" s="535">
        <v>44338</v>
      </c>
      <c r="G356" s="536" t="s">
        <v>4860</v>
      </c>
      <c r="H356" s="536">
        <v>1</v>
      </c>
    </row>
    <row r="357" spans="1:8" ht="15.75" hidden="1" customHeight="1">
      <c r="A357" s="533" t="s">
        <v>470</v>
      </c>
      <c r="B357" s="534" t="s">
        <v>7824</v>
      </c>
      <c r="C357" s="535">
        <v>44337</v>
      </c>
      <c r="D357" s="533" t="s">
        <v>4668</v>
      </c>
      <c r="E357" s="533" t="s">
        <v>39</v>
      </c>
      <c r="F357" s="535">
        <v>44340</v>
      </c>
      <c r="G357" s="534" t="s">
        <v>7314</v>
      </c>
      <c r="H357" s="536">
        <v>24</v>
      </c>
    </row>
    <row r="358" spans="1:8" ht="15.75" hidden="1" customHeight="1">
      <c r="A358" s="533" t="s">
        <v>1158</v>
      </c>
      <c r="B358" s="518" t="s">
        <v>7825</v>
      </c>
      <c r="C358" s="535">
        <v>44321</v>
      </c>
      <c r="D358" s="535">
        <v>44326</v>
      </c>
      <c r="E358" s="533" t="s">
        <v>39</v>
      </c>
      <c r="F358" s="535">
        <v>44340</v>
      </c>
      <c r="G358" s="536" t="s">
        <v>4860</v>
      </c>
      <c r="H358" s="536">
        <v>11</v>
      </c>
    </row>
    <row r="359" spans="1:8" ht="15.75" hidden="1" customHeight="1">
      <c r="A359" s="533" t="s">
        <v>1593</v>
      </c>
      <c r="B359" s="569" t="s">
        <v>7826</v>
      </c>
      <c r="C359" s="535">
        <v>44313</v>
      </c>
      <c r="D359" s="535">
        <v>44315</v>
      </c>
      <c r="E359" s="533" t="s">
        <v>39</v>
      </c>
      <c r="F359" s="535">
        <v>44340</v>
      </c>
      <c r="G359" s="534" t="s">
        <v>4855</v>
      </c>
      <c r="H359" s="536">
        <v>1</v>
      </c>
    </row>
    <row r="360" spans="1:8" ht="15.75" hidden="1" customHeight="1">
      <c r="A360" s="533" t="s">
        <v>1054</v>
      </c>
      <c r="B360" s="554" t="s">
        <v>7827</v>
      </c>
      <c r="C360" s="535">
        <v>44313</v>
      </c>
      <c r="D360" s="535">
        <v>44315</v>
      </c>
      <c r="E360" s="533" t="s">
        <v>39</v>
      </c>
      <c r="F360" s="535">
        <v>44340</v>
      </c>
      <c r="G360" s="537" t="s">
        <v>4662</v>
      </c>
      <c r="H360" s="536">
        <v>5</v>
      </c>
    </row>
    <row r="361" spans="1:8" ht="15.75" hidden="1" customHeight="1">
      <c r="A361" s="533" t="s">
        <v>1159</v>
      </c>
      <c r="B361" s="554" t="s">
        <v>7828</v>
      </c>
      <c r="C361" s="535">
        <v>44317</v>
      </c>
      <c r="D361" s="535">
        <v>44321</v>
      </c>
      <c r="E361" s="533" t="s">
        <v>39</v>
      </c>
      <c r="F361" s="535">
        <v>44340</v>
      </c>
      <c r="G361" s="536" t="s">
        <v>4860</v>
      </c>
      <c r="H361" s="536">
        <v>9</v>
      </c>
    </row>
    <row r="362" spans="1:8" ht="15.75" hidden="1" customHeight="1">
      <c r="A362" s="533" t="s">
        <v>1908</v>
      </c>
      <c r="B362" s="554" t="s">
        <v>7829</v>
      </c>
      <c r="C362" s="535">
        <v>44316</v>
      </c>
      <c r="D362" s="535">
        <v>44317</v>
      </c>
      <c r="E362" s="533" t="s">
        <v>39</v>
      </c>
      <c r="F362" s="535">
        <v>44340</v>
      </c>
      <c r="G362" s="537" t="s">
        <v>4662</v>
      </c>
      <c r="H362" s="536">
        <v>8</v>
      </c>
    </row>
    <row r="363" spans="1:8" ht="15.75" hidden="1" customHeight="1">
      <c r="A363" s="533" t="s">
        <v>429</v>
      </c>
      <c r="B363" s="554" t="s">
        <v>7830</v>
      </c>
      <c r="C363" s="535">
        <v>44328</v>
      </c>
      <c r="D363" s="535">
        <v>44329</v>
      </c>
      <c r="E363" s="533" t="s">
        <v>39</v>
      </c>
      <c r="F363" s="535">
        <v>44340</v>
      </c>
      <c r="G363" s="536" t="s">
        <v>4860</v>
      </c>
      <c r="H363" s="536">
        <v>6</v>
      </c>
    </row>
    <row r="364" spans="1:8" ht="15.75" hidden="1" customHeight="1">
      <c r="A364" s="533" t="s">
        <v>1649</v>
      </c>
      <c r="B364" s="554" t="s">
        <v>7831</v>
      </c>
      <c r="C364" s="535">
        <v>44327</v>
      </c>
      <c r="D364" s="535">
        <v>44328</v>
      </c>
      <c r="E364" s="533" t="s">
        <v>39</v>
      </c>
      <c r="F364" s="535">
        <v>44340</v>
      </c>
      <c r="G364" s="536" t="s">
        <v>4860</v>
      </c>
      <c r="H364" s="536">
        <v>3</v>
      </c>
    </row>
    <row r="365" spans="1:8" ht="15.75" hidden="1" customHeight="1">
      <c r="A365" s="533" t="s">
        <v>680</v>
      </c>
      <c r="B365" s="554" t="s">
        <v>7832</v>
      </c>
      <c r="C365" s="535">
        <v>44295</v>
      </c>
      <c r="D365" s="535">
        <v>44298</v>
      </c>
      <c r="E365" s="533" t="s">
        <v>39</v>
      </c>
      <c r="F365" s="535">
        <v>44340</v>
      </c>
      <c r="G365" s="536" t="s">
        <v>4860</v>
      </c>
      <c r="H365" s="536">
        <v>6</v>
      </c>
    </row>
    <row r="366" spans="1:8" ht="15.75" hidden="1" customHeight="1">
      <c r="A366" s="533" t="s">
        <v>1661</v>
      </c>
      <c r="B366" s="554" t="s">
        <v>7833</v>
      </c>
      <c r="C366" s="535">
        <v>44326</v>
      </c>
      <c r="D366" s="535">
        <v>44327</v>
      </c>
      <c r="E366" s="533" t="s">
        <v>39</v>
      </c>
      <c r="F366" s="535">
        <v>44340</v>
      </c>
      <c r="G366" s="537" t="s">
        <v>4662</v>
      </c>
      <c r="H366" s="536">
        <v>1</v>
      </c>
    </row>
    <row r="367" spans="1:8" ht="15.75" hidden="1" customHeight="1">
      <c r="A367" s="533" t="s">
        <v>1499</v>
      </c>
      <c r="B367" s="534" t="s">
        <v>8002</v>
      </c>
      <c r="C367" s="535">
        <v>44250</v>
      </c>
      <c r="D367" s="535">
        <v>44252</v>
      </c>
      <c r="E367" s="533" t="s">
        <v>39</v>
      </c>
      <c r="F367" s="535">
        <v>44341</v>
      </c>
      <c r="G367" s="536" t="s">
        <v>4860</v>
      </c>
      <c r="H367" s="536">
        <v>5</v>
      </c>
    </row>
    <row r="368" spans="1:8" ht="15.75" hidden="1" customHeight="1">
      <c r="A368" s="533" t="s">
        <v>464</v>
      </c>
      <c r="B368" s="534" t="s">
        <v>8003</v>
      </c>
      <c r="C368" s="535">
        <v>44315</v>
      </c>
      <c r="D368" s="535">
        <v>44317</v>
      </c>
      <c r="E368" s="533" t="s">
        <v>39</v>
      </c>
      <c r="F368" s="535">
        <v>44341</v>
      </c>
      <c r="G368" s="536" t="s">
        <v>4860</v>
      </c>
      <c r="H368" s="536">
        <v>2</v>
      </c>
    </row>
    <row r="369" spans="1:8" ht="15.75" hidden="1" customHeight="1">
      <c r="A369" s="533" t="s">
        <v>1885</v>
      </c>
      <c r="B369" s="534" t="s">
        <v>8004</v>
      </c>
      <c r="C369" s="535">
        <v>44324</v>
      </c>
      <c r="D369" s="535">
        <v>44328</v>
      </c>
      <c r="E369" s="533" t="s">
        <v>39</v>
      </c>
      <c r="F369" s="535">
        <v>44341</v>
      </c>
      <c r="G369" s="536" t="s">
        <v>4860</v>
      </c>
      <c r="H369" s="536">
        <v>5</v>
      </c>
    </row>
    <row r="370" spans="1:8" ht="15.75" hidden="1" customHeight="1">
      <c r="A370" s="533" t="s">
        <v>1418</v>
      </c>
      <c r="B370" s="534" t="s">
        <v>8005</v>
      </c>
      <c r="C370" s="533" t="s">
        <v>4668</v>
      </c>
      <c r="D370" s="533" t="s">
        <v>4668</v>
      </c>
      <c r="E370" s="533" t="s">
        <v>39</v>
      </c>
      <c r="F370" s="535">
        <v>44341</v>
      </c>
      <c r="G370" s="534" t="s">
        <v>7314</v>
      </c>
      <c r="H370" s="536">
        <v>2</v>
      </c>
    </row>
    <row r="371" spans="1:8" ht="15.75" hidden="1" customHeight="1">
      <c r="A371" s="533" t="s">
        <v>1182</v>
      </c>
      <c r="B371" s="534" t="s">
        <v>8006</v>
      </c>
      <c r="C371" s="535">
        <v>44308</v>
      </c>
      <c r="D371" s="535">
        <v>44308</v>
      </c>
      <c r="E371" s="533" t="s">
        <v>39</v>
      </c>
      <c r="F371" s="535">
        <v>44341</v>
      </c>
      <c r="G371" s="536" t="s">
        <v>4860</v>
      </c>
      <c r="H371" s="536">
        <v>3</v>
      </c>
    </row>
    <row r="372" spans="1:8" ht="15.75" hidden="1" customHeight="1">
      <c r="A372" s="533" t="s">
        <v>1246</v>
      </c>
      <c r="B372" s="534" t="s">
        <v>8007</v>
      </c>
      <c r="C372" s="535">
        <v>44298</v>
      </c>
      <c r="D372" s="535">
        <v>44301</v>
      </c>
      <c r="E372" s="533" t="s">
        <v>39</v>
      </c>
      <c r="F372" s="535">
        <v>44376</v>
      </c>
      <c r="G372" s="536" t="s">
        <v>4860</v>
      </c>
      <c r="H372" s="536">
        <v>14</v>
      </c>
    </row>
    <row r="373" spans="1:8" ht="15.75" hidden="1" customHeight="1">
      <c r="A373" s="533" t="s">
        <v>493</v>
      </c>
      <c r="B373" s="534" t="s">
        <v>8008</v>
      </c>
      <c r="C373" s="535">
        <v>44316</v>
      </c>
      <c r="D373" s="535">
        <v>44319</v>
      </c>
      <c r="E373" s="533" t="s">
        <v>39</v>
      </c>
      <c r="F373" s="535">
        <v>44341</v>
      </c>
      <c r="G373" s="536" t="s">
        <v>4860</v>
      </c>
      <c r="H373" s="536">
        <v>3</v>
      </c>
    </row>
    <row r="374" spans="1:8" ht="15.75" hidden="1" customHeight="1">
      <c r="A374" s="533" t="s">
        <v>7469</v>
      </c>
      <c r="B374" s="534" t="s">
        <v>8069</v>
      </c>
      <c r="C374" s="533" t="s">
        <v>4668</v>
      </c>
      <c r="D374" s="533" t="s">
        <v>4668</v>
      </c>
      <c r="E374" s="533" t="s">
        <v>39</v>
      </c>
      <c r="F374" s="535">
        <v>44342</v>
      </c>
      <c r="G374" s="534" t="s">
        <v>4694</v>
      </c>
      <c r="H374" s="536">
        <v>3</v>
      </c>
    </row>
    <row r="375" spans="1:8" ht="15.75" hidden="1" customHeight="1">
      <c r="A375" s="533" t="s">
        <v>729</v>
      </c>
      <c r="B375" s="534" t="s">
        <v>8070</v>
      </c>
      <c r="C375" s="535">
        <v>44320</v>
      </c>
      <c r="D375" s="535">
        <v>44320</v>
      </c>
      <c r="E375" s="533" t="s">
        <v>39</v>
      </c>
      <c r="F375" s="535">
        <v>44342</v>
      </c>
      <c r="G375" s="536" t="s">
        <v>4860</v>
      </c>
      <c r="H375" s="536">
        <v>5</v>
      </c>
    </row>
    <row r="376" spans="1:8" ht="15.75" hidden="1" customHeight="1">
      <c r="A376" s="533" t="s">
        <v>494</v>
      </c>
      <c r="B376" s="534" t="s">
        <v>8071</v>
      </c>
      <c r="C376" s="535">
        <v>44335</v>
      </c>
      <c r="D376" s="535">
        <v>44336</v>
      </c>
      <c r="E376" s="533" t="s">
        <v>39</v>
      </c>
      <c r="F376" s="535">
        <v>44342</v>
      </c>
      <c r="G376" s="536" t="s">
        <v>4860</v>
      </c>
      <c r="H376" s="536">
        <v>3</v>
      </c>
    </row>
    <row r="377" spans="1:8" ht="15.75" hidden="1" customHeight="1">
      <c r="A377" s="533" t="s">
        <v>1919</v>
      </c>
      <c r="B377" s="534" t="s">
        <v>8072</v>
      </c>
      <c r="C377" s="535">
        <v>44272</v>
      </c>
      <c r="D377" s="535">
        <v>44278</v>
      </c>
      <c r="E377" s="533" t="s">
        <v>39</v>
      </c>
      <c r="F377" s="535">
        <v>44342</v>
      </c>
      <c r="G377" s="536" t="s">
        <v>4860</v>
      </c>
      <c r="H377" s="536">
        <v>2</v>
      </c>
    </row>
    <row r="378" spans="1:8" ht="15.75" hidden="1" customHeight="1">
      <c r="A378" s="533" t="s">
        <v>1312</v>
      </c>
      <c r="B378" s="534" t="s">
        <v>8073</v>
      </c>
      <c r="C378" s="535">
        <v>44316</v>
      </c>
      <c r="D378" s="535">
        <v>44317</v>
      </c>
      <c r="E378" s="533" t="s">
        <v>39</v>
      </c>
      <c r="F378" s="535">
        <v>44342</v>
      </c>
      <c r="G378" s="536" t="s">
        <v>4860</v>
      </c>
      <c r="H378" s="536">
        <v>6</v>
      </c>
    </row>
    <row r="379" spans="1:8" ht="15.75" hidden="1" customHeight="1">
      <c r="A379" s="533" t="s">
        <v>1669</v>
      </c>
      <c r="B379" s="534" t="s">
        <v>8074</v>
      </c>
      <c r="C379" s="535">
        <v>44333</v>
      </c>
      <c r="D379" s="535">
        <v>44335</v>
      </c>
      <c r="E379" s="533" t="s">
        <v>39</v>
      </c>
      <c r="F379" s="535">
        <v>44342</v>
      </c>
      <c r="G379" s="536" t="s">
        <v>4860</v>
      </c>
      <c r="H379" s="536">
        <v>2</v>
      </c>
    </row>
    <row r="380" spans="1:8" ht="15.75" hidden="1" customHeight="1">
      <c r="A380" s="533" t="s">
        <v>2015</v>
      </c>
      <c r="B380" s="534" t="s">
        <v>8075</v>
      </c>
      <c r="C380" s="535">
        <v>44327</v>
      </c>
      <c r="D380" s="535">
        <v>44328</v>
      </c>
      <c r="E380" s="533" t="s">
        <v>39</v>
      </c>
      <c r="F380" s="535">
        <v>44342</v>
      </c>
      <c r="G380" s="536" t="s">
        <v>4860</v>
      </c>
      <c r="H380" s="536">
        <v>6</v>
      </c>
    </row>
    <row r="381" spans="1:8" ht="15.75" hidden="1" customHeight="1">
      <c r="A381" s="533" t="s">
        <v>8076</v>
      </c>
      <c r="B381" s="565" t="s">
        <v>8077</v>
      </c>
      <c r="C381" s="535">
        <v>44319</v>
      </c>
      <c r="D381" s="535">
        <v>44320</v>
      </c>
      <c r="E381" s="533" t="s">
        <v>39</v>
      </c>
      <c r="F381" s="535">
        <v>44342</v>
      </c>
      <c r="G381" s="537" t="s">
        <v>4662</v>
      </c>
      <c r="H381" s="536">
        <v>1</v>
      </c>
    </row>
    <row r="382" spans="1:8" ht="15.75" hidden="1" customHeight="1">
      <c r="A382" s="533" t="s">
        <v>1601</v>
      </c>
      <c r="B382" s="570" t="s">
        <v>8078</v>
      </c>
      <c r="C382" s="535">
        <v>44320</v>
      </c>
      <c r="D382" s="535">
        <v>44321</v>
      </c>
      <c r="E382" s="533" t="s">
        <v>39</v>
      </c>
      <c r="F382" s="535">
        <v>44342</v>
      </c>
      <c r="G382" s="536" t="s">
        <v>4860</v>
      </c>
      <c r="H382" s="536">
        <v>11</v>
      </c>
    </row>
    <row r="383" spans="1:8" ht="15.75" hidden="1" customHeight="1">
      <c r="A383" s="534" t="s">
        <v>1624</v>
      </c>
      <c r="B383" s="570" t="s">
        <v>8104</v>
      </c>
      <c r="C383" s="571">
        <v>44313</v>
      </c>
      <c r="D383" s="571">
        <v>44315</v>
      </c>
      <c r="E383" s="534" t="s">
        <v>39</v>
      </c>
      <c r="F383" s="571">
        <v>44343</v>
      </c>
      <c r="G383" s="536" t="s">
        <v>4860</v>
      </c>
      <c r="H383" s="536">
        <v>1</v>
      </c>
    </row>
    <row r="384" spans="1:8" ht="15.75" hidden="1" customHeight="1">
      <c r="A384" s="533" t="s">
        <v>1616</v>
      </c>
      <c r="B384" s="570" t="s">
        <v>8105</v>
      </c>
      <c r="C384" s="535">
        <v>44309</v>
      </c>
      <c r="D384" s="535">
        <v>44313</v>
      </c>
      <c r="E384" s="533" t="s">
        <v>39</v>
      </c>
      <c r="F384" s="535">
        <v>44343</v>
      </c>
      <c r="G384" s="537" t="s">
        <v>4662</v>
      </c>
      <c r="H384" s="536">
        <v>8</v>
      </c>
    </row>
    <row r="385" spans="1:8" ht="15.75" hidden="1" customHeight="1">
      <c r="A385" s="533" t="s">
        <v>4481</v>
      </c>
      <c r="B385" s="534" t="s">
        <v>8106</v>
      </c>
      <c r="C385" s="535">
        <v>44336</v>
      </c>
      <c r="D385" s="535">
        <v>44337</v>
      </c>
      <c r="E385" s="533" t="s">
        <v>39</v>
      </c>
      <c r="F385" s="535">
        <v>44343</v>
      </c>
      <c r="G385" s="536" t="s">
        <v>4860</v>
      </c>
      <c r="H385" s="536">
        <v>4</v>
      </c>
    </row>
    <row r="386" spans="1:8" ht="15.75" hidden="1" customHeight="1">
      <c r="A386" s="533" t="s">
        <v>1209</v>
      </c>
      <c r="B386" s="534" t="s">
        <v>8107</v>
      </c>
      <c r="C386" s="535">
        <v>44340</v>
      </c>
      <c r="D386" s="535">
        <v>44341</v>
      </c>
      <c r="E386" s="533" t="s">
        <v>39</v>
      </c>
      <c r="F386" s="535">
        <v>44343</v>
      </c>
      <c r="G386" s="536" t="s">
        <v>4860</v>
      </c>
      <c r="H386" s="536">
        <v>4</v>
      </c>
    </row>
    <row r="387" spans="1:8" ht="15.75" hidden="1" customHeight="1">
      <c r="A387" s="533" t="s">
        <v>1570</v>
      </c>
      <c r="B387" s="534" t="s">
        <v>8177</v>
      </c>
      <c r="C387" s="535">
        <v>44313</v>
      </c>
      <c r="D387" s="535">
        <v>44315</v>
      </c>
      <c r="E387" s="533" t="s">
        <v>39</v>
      </c>
      <c r="F387" s="535">
        <v>44344</v>
      </c>
      <c r="G387" s="536" t="s">
        <v>4860</v>
      </c>
      <c r="H387" s="536">
        <v>8</v>
      </c>
    </row>
    <row r="388" spans="1:8" ht="15.75" hidden="1" customHeight="1">
      <c r="A388" s="533" t="s">
        <v>2036</v>
      </c>
      <c r="B388" s="534" t="s">
        <v>8178</v>
      </c>
      <c r="C388" s="535">
        <v>44321</v>
      </c>
      <c r="D388" s="535">
        <v>44323</v>
      </c>
      <c r="E388" s="533" t="s">
        <v>39</v>
      </c>
      <c r="F388" s="535">
        <v>44344</v>
      </c>
      <c r="G388" s="537" t="s">
        <v>4662</v>
      </c>
      <c r="H388" s="536">
        <v>1</v>
      </c>
    </row>
    <row r="389" spans="1:8" ht="15.75" hidden="1" customHeight="1">
      <c r="A389" s="533" t="s">
        <v>4487</v>
      </c>
      <c r="B389" s="534" t="s">
        <v>8179</v>
      </c>
      <c r="C389" s="535">
        <v>44323</v>
      </c>
      <c r="D389" s="535">
        <v>44323</v>
      </c>
      <c r="E389" s="533" t="s">
        <v>39</v>
      </c>
      <c r="F389" s="535">
        <v>44344</v>
      </c>
      <c r="G389" s="537" t="s">
        <v>4662</v>
      </c>
      <c r="H389" s="536">
        <v>2</v>
      </c>
    </row>
    <row r="390" spans="1:8" ht="15.75" hidden="1" customHeight="1">
      <c r="A390" s="533" t="s">
        <v>1617</v>
      </c>
      <c r="B390" s="534" t="s">
        <v>8180</v>
      </c>
      <c r="C390" s="535">
        <v>44320</v>
      </c>
      <c r="D390" s="535">
        <v>44321</v>
      </c>
      <c r="E390" s="533" t="s">
        <v>39</v>
      </c>
      <c r="F390" s="535">
        <v>44344</v>
      </c>
      <c r="G390" s="536" t="s">
        <v>4860</v>
      </c>
      <c r="H390" s="536">
        <v>7</v>
      </c>
    </row>
    <row r="391" spans="1:8" ht="15.75" hidden="1" customHeight="1">
      <c r="A391" s="533" t="s">
        <v>1613</v>
      </c>
      <c r="B391" s="534" t="s">
        <v>8181</v>
      </c>
      <c r="C391" s="535">
        <v>44319</v>
      </c>
      <c r="D391" s="535">
        <v>44320</v>
      </c>
      <c r="E391" s="533" t="s">
        <v>39</v>
      </c>
      <c r="F391" s="535">
        <v>44344</v>
      </c>
      <c r="G391" s="536" t="s">
        <v>4860</v>
      </c>
      <c r="H391" s="536">
        <v>1</v>
      </c>
    </row>
    <row r="392" spans="1:8" ht="15.75" hidden="1" customHeight="1">
      <c r="A392" s="533" t="s">
        <v>1619</v>
      </c>
      <c r="B392" s="534" t="s">
        <v>8182</v>
      </c>
      <c r="C392" s="535">
        <v>44323</v>
      </c>
      <c r="D392" s="535">
        <v>44327</v>
      </c>
      <c r="E392" s="533" t="s">
        <v>39</v>
      </c>
      <c r="F392" s="535">
        <v>44344</v>
      </c>
      <c r="G392" s="536" t="s">
        <v>4860</v>
      </c>
      <c r="H392" s="536">
        <v>3</v>
      </c>
    </row>
    <row r="393" spans="1:8" ht="15.75" hidden="1" customHeight="1">
      <c r="A393" s="533" t="s">
        <v>951</v>
      </c>
      <c r="B393" s="534" t="s">
        <v>10893</v>
      </c>
      <c r="C393" s="533" t="s">
        <v>4668</v>
      </c>
      <c r="D393" s="533" t="s">
        <v>4668</v>
      </c>
      <c r="E393" s="533" t="s">
        <v>39</v>
      </c>
      <c r="F393" s="535">
        <v>44348</v>
      </c>
      <c r="G393" s="572" t="s">
        <v>4757</v>
      </c>
      <c r="H393" s="536">
        <v>24</v>
      </c>
    </row>
    <row r="394" spans="1:8" ht="15.75" hidden="1" customHeight="1">
      <c r="A394" s="533" t="s">
        <v>1174</v>
      </c>
      <c r="B394" s="534" t="s">
        <v>10894</v>
      </c>
      <c r="C394" s="535">
        <v>44314</v>
      </c>
      <c r="D394" s="535">
        <v>44317</v>
      </c>
      <c r="E394" s="533" t="s">
        <v>39</v>
      </c>
      <c r="F394" s="535">
        <v>44348</v>
      </c>
      <c r="G394" s="536" t="s">
        <v>4860</v>
      </c>
      <c r="H394" s="536">
        <v>10</v>
      </c>
    </row>
    <row r="395" spans="1:8" ht="15.75" hidden="1" customHeight="1">
      <c r="A395" s="533" t="s">
        <v>2142</v>
      </c>
      <c r="B395" s="534" t="s">
        <v>10895</v>
      </c>
      <c r="C395" s="535">
        <v>44331</v>
      </c>
      <c r="D395" s="535">
        <v>44334</v>
      </c>
      <c r="E395" s="533" t="s">
        <v>39</v>
      </c>
      <c r="F395" s="535">
        <v>44348</v>
      </c>
      <c r="G395" s="536" t="s">
        <v>4860</v>
      </c>
      <c r="H395" s="536">
        <v>6</v>
      </c>
    </row>
    <row r="396" spans="1:8" ht="15.75" hidden="1" customHeight="1">
      <c r="A396" s="533" t="s">
        <v>2050</v>
      </c>
      <c r="B396" s="534" t="s">
        <v>10896</v>
      </c>
      <c r="C396" s="535">
        <v>44340</v>
      </c>
      <c r="D396" s="535">
        <v>44342</v>
      </c>
      <c r="E396" s="533" t="s">
        <v>39</v>
      </c>
      <c r="F396" s="535">
        <v>44348</v>
      </c>
      <c r="G396" s="536" t="s">
        <v>4860</v>
      </c>
      <c r="H396" s="536">
        <v>3</v>
      </c>
    </row>
    <row r="397" spans="1:8" ht="15.75" hidden="1" customHeight="1">
      <c r="A397" s="533" t="s">
        <v>963</v>
      </c>
      <c r="B397" s="534" t="s">
        <v>10897</v>
      </c>
      <c r="C397" s="535">
        <v>44343</v>
      </c>
      <c r="D397" s="535">
        <v>44348</v>
      </c>
      <c r="E397" s="533" t="s">
        <v>39</v>
      </c>
      <c r="F397" s="535">
        <v>44348</v>
      </c>
      <c r="G397" s="536" t="s">
        <v>4860</v>
      </c>
      <c r="H397" s="536">
        <v>3</v>
      </c>
    </row>
    <row r="398" spans="1:8" ht="15.75" hidden="1" customHeight="1">
      <c r="A398" s="533" t="s">
        <v>550</v>
      </c>
      <c r="B398" s="534" t="s">
        <v>10898</v>
      </c>
      <c r="C398" s="535">
        <v>44330</v>
      </c>
      <c r="D398" s="535">
        <v>44331</v>
      </c>
      <c r="E398" s="533" t="s">
        <v>39</v>
      </c>
      <c r="F398" s="535">
        <v>44348</v>
      </c>
      <c r="G398" s="537" t="s">
        <v>4662</v>
      </c>
      <c r="H398" s="536">
        <v>2</v>
      </c>
    </row>
    <row r="399" spans="1:8" ht="15.75" hidden="1" customHeight="1">
      <c r="A399" s="533" t="s">
        <v>1173</v>
      </c>
      <c r="B399" s="534" t="s">
        <v>10899</v>
      </c>
      <c r="C399" s="535">
        <v>44317</v>
      </c>
      <c r="D399" s="535">
        <v>44317</v>
      </c>
      <c r="E399" s="533" t="s">
        <v>39</v>
      </c>
      <c r="F399" s="535">
        <v>44348</v>
      </c>
      <c r="G399" s="537" t="s">
        <v>4662</v>
      </c>
      <c r="H399" s="536">
        <v>3</v>
      </c>
    </row>
    <row r="400" spans="1:8" ht="15.75" hidden="1" customHeight="1">
      <c r="A400" s="533" t="s">
        <v>1160</v>
      </c>
      <c r="B400" s="534" t="s">
        <v>10900</v>
      </c>
      <c r="C400" s="535">
        <v>44326</v>
      </c>
      <c r="D400" s="535">
        <v>44326</v>
      </c>
      <c r="E400" s="533" t="s">
        <v>39</v>
      </c>
      <c r="F400" s="535">
        <v>44348</v>
      </c>
      <c r="G400" s="537" t="s">
        <v>4662</v>
      </c>
      <c r="H400" s="536">
        <v>1</v>
      </c>
    </row>
    <row r="401" spans="1:8" ht="15.75" hidden="1" customHeight="1">
      <c r="A401" s="533" t="s">
        <v>1035</v>
      </c>
      <c r="B401" s="534" t="s">
        <v>10966</v>
      </c>
      <c r="C401" s="535">
        <v>44342</v>
      </c>
      <c r="D401" s="535">
        <v>44348</v>
      </c>
      <c r="E401" s="533" t="s">
        <v>39</v>
      </c>
      <c r="F401" s="535">
        <v>44349</v>
      </c>
      <c r="G401" s="536" t="s">
        <v>4860</v>
      </c>
      <c r="H401" s="536">
        <v>11</v>
      </c>
    </row>
    <row r="402" spans="1:8" ht="15.75" hidden="1" customHeight="1">
      <c r="A402" s="533" t="s">
        <v>1611</v>
      </c>
      <c r="B402" s="534" t="s">
        <v>10967</v>
      </c>
      <c r="C402" s="535">
        <v>44328</v>
      </c>
      <c r="D402" s="535">
        <v>44331</v>
      </c>
      <c r="E402" s="533" t="s">
        <v>39</v>
      </c>
      <c r="F402" s="535">
        <v>44373</v>
      </c>
      <c r="G402" s="538" t="s">
        <v>4735</v>
      </c>
      <c r="H402" s="536">
        <v>6</v>
      </c>
    </row>
    <row r="403" spans="1:8" ht="15.75" hidden="1" customHeight="1">
      <c r="A403" s="533" t="s">
        <v>10952</v>
      </c>
      <c r="B403" s="534" t="s">
        <v>10968</v>
      </c>
      <c r="C403" s="535">
        <v>44336</v>
      </c>
      <c r="D403" s="535">
        <v>44340</v>
      </c>
      <c r="E403" s="533" t="s">
        <v>39</v>
      </c>
      <c r="F403" s="535">
        <v>44349</v>
      </c>
      <c r="G403" s="536" t="s">
        <v>4860</v>
      </c>
      <c r="H403" s="536">
        <v>7</v>
      </c>
    </row>
    <row r="404" spans="1:8" ht="15.75" hidden="1" customHeight="1">
      <c r="A404" s="533" t="s">
        <v>1615</v>
      </c>
      <c r="B404" s="534" t="s">
        <v>10969</v>
      </c>
      <c r="C404" s="535">
        <v>44337</v>
      </c>
      <c r="D404" s="535">
        <v>44342</v>
      </c>
      <c r="E404" s="533" t="s">
        <v>39</v>
      </c>
      <c r="F404" s="535">
        <v>44349</v>
      </c>
      <c r="G404" s="536" t="s">
        <v>4860</v>
      </c>
      <c r="H404" s="536">
        <v>9</v>
      </c>
    </row>
    <row r="405" spans="1:8" ht="15.75" hidden="1" customHeight="1">
      <c r="A405" s="533" t="s">
        <v>1612</v>
      </c>
      <c r="B405" s="534" t="s">
        <v>10970</v>
      </c>
      <c r="C405" s="535">
        <v>44342</v>
      </c>
      <c r="D405" s="535">
        <v>44343</v>
      </c>
      <c r="E405" s="533" t="s">
        <v>39</v>
      </c>
      <c r="F405" s="535">
        <v>44349</v>
      </c>
      <c r="G405" s="536" t="s">
        <v>4860</v>
      </c>
      <c r="H405" s="536">
        <v>3</v>
      </c>
    </row>
    <row r="406" spans="1:8" ht="15.75" hidden="1" customHeight="1">
      <c r="A406" s="533" t="s">
        <v>1621</v>
      </c>
      <c r="B406" s="534" t="s">
        <v>10971</v>
      </c>
      <c r="C406" s="535">
        <v>44344</v>
      </c>
      <c r="D406" s="535">
        <v>44349</v>
      </c>
      <c r="E406" s="533" t="s">
        <v>39</v>
      </c>
      <c r="F406" s="535">
        <v>44349</v>
      </c>
      <c r="G406" s="536" t="s">
        <v>4860</v>
      </c>
      <c r="H406" s="536">
        <v>1</v>
      </c>
    </row>
    <row r="407" spans="1:8" ht="15.75" hidden="1" customHeight="1">
      <c r="A407" s="533" t="s">
        <v>1618</v>
      </c>
      <c r="B407" s="534" t="s">
        <v>10972</v>
      </c>
      <c r="C407" s="533" t="s">
        <v>4668</v>
      </c>
      <c r="D407" s="533" t="s">
        <v>4668</v>
      </c>
      <c r="E407" s="533" t="s">
        <v>39</v>
      </c>
      <c r="F407" s="535">
        <v>44349</v>
      </c>
      <c r="G407" s="534" t="s">
        <v>4694</v>
      </c>
      <c r="H407" s="536">
        <v>2</v>
      </c>
    </row>
    <row r="408" spans="1:8" ht="15.75" hidden="1" customHeight="1">
      <c r="A408" s="533" t="s">
        <v>726</v>
      </c>
      <c r="B408" s="534" t="s">
        <v>10973</v>
      </c>
      <c r="C408" s="535">
        <v>44313</v>
      </c>
      <c r="D408" s="535">
        <v>44317</v>
      </c>
      <c r="E408" s="533" t="s">
        <v>39</v>
      </c>
      <c r="F408" s="535">
        <v>44349</v>
      </c>
      <c r="G408" s="538" t="s">
        <v>4735</v>
      </c>
      <c r="H408" s="536">
        <v>26</v>
      </c>
    </row>
    <row r="409" spans="1:8" ht="15.75" hidden="1" customHeight="1">
      <c r="A409" s="533" t="s">
        <v>1864</v>
      </c>
      <c r="B409" s="534" t="s">
        <v>10974</v>
      </c>
      <c r="C409" s="535">
        <v>44320</v>
      </c>
      <c r="D409" s="535">
        <v>44328</v>
      </c>
      <c r="E409" s="533" t="s">
        <v>39</v>
      </c>
      <c r="F409" s="535">
        <v>44349</v>
      </c>
      <c r="G409" s="536" t="s">
        <v>4860</v>
      </c>
      <c r="H409" s="536">
        <v>17</v>
      </c>
    </row>
    <row r="410" spans="1:8" ht="15.75" hidden="1" customHeight="1">
      <c r="A410" s="533" t="s">
        <v>10951</v>
      </c>
      <c r="B410" s="568" t="s">
        <v>11067</v>
      </c>
      <c r="C410" s="535">
        <v>44329</v>
      </c>
      <c r="D410" s="535">
        <v>44336</v>
      </c>
      <c r="E410" s="533" t="s">
        <v>39</v>
      </c>
      <c r="F410" s="535">
        <v>44350</v>
      </c>
      <c r="G410" s="536" t="s">
        <v>4860</v>
      </c>
      <c r="H410" s="536">
        <v>34</v>
      </c>
    </row>
    <row r="411" spans="1:8" ht="15.75" hidden="1" customHeight="1">
      <c r="A411" s="533" t="s">
        <v>1888</v>
      </c>
      <c r="B411" s="552" t="s">
        <v>11068</v>
      </c>
      <c r="C411" s="535">
        <v>44349</v>
      </c>
      <c r="D411" s="533" t="s">
        <v>4668</v>
      </c>
      <c r="E411" s="533" t="s">
        <v>39</v>
      </c>
      <c r="F411" s="535">
        <v>44352</v>
      </c>
      <c r="G411" s="534" t="s">
        <v>7314</v>
      </c>
      <c r="H411" s="536">
        <v>35</v>
      </c>
    </row>
    <row r="412" spans="1:8" ht="15.75" hidden="1" customHeight="1">
      <c r="A412" s="533" t="s">
        <v>949</v>
      </c>
      <c r="B412" s="552" t="s">
        <v>11069</v>
      </c>
      <c r="C412" s="535">
        <v>44216</v>
      </c>
      <c r="D412" s="533" t="s">
        <v>4668</v>
      </c>
      <c r="E412" s="533" t="s">
        <v>39</v>
      </c>
      <c r="F412" s="535">
        <v>44369</v>
      </c>
      <c r="G412" s="534" t="s">
        <v>11070</v>
      </c>
      <c r="H412" s="536">
        <v>43</v>
      </c>
    </row>
    <row r="413" spans="1:8" ht="15.75" hidden="1" customHeight="1">
      <c r="A413" s="533" t="s">
        <v>944</v>
      </c>
      <c r="B413" s="552" t="s">
        <v>11071</v>
      </c>
      <c r="C413" s="533" t="s">
        <v>4668</v>
      </c>
      <c r="D413" s="533" t="s">
        <v>4668</v>
      </c>
      <c r="E413" s="533" t="s">
        <v>39</v>
      </c>
      <c r="F413" s="535">
        <v>44350</v>
      </c>
      <c r="G413" s="534" t="s">
        <v>4694</v>
      </c>
      <c r="H413" s="536">
        <v>1</v>
      </c>
    </row>
    <row r="414" spans="1:8" ht="15.75" hidden="1" customHeight="1">
      <c r="A414" s="533" t="s">
        <v>592</v>
      </c>
      <c r="B414" s="552" t="s">
        <v>11072</v>
      </c>
      <c r="C414" s="535">
        <v>44319</v>
      </c>
      <c r="D414" s="535">
        <v>44320</v>
      </c>
      <c r="E414" s="533" t="s">
        <v>39</v>
      </c>
      <c r="F414" s="535">
        <v>44350</v>
      </c>
      <c r="G414" s="537" t="s">
        <v>4662</v>
      </c>
      <c r="H414" s="536">
        <v>2</v>
      </c>
    </row>
    <row r="415" spans="1:8" ht="15.75" hidden="1" customHeight="1">
      <c r="A415" s="533" t="s">
        <v>561</v>
      </c>
      <c r="B415" s="552" t="s">
        <v>11073</v>
      </c>
      <c r="C415" s="535">
        <v>44317</v>
      </c>
      <c r="D415" s="535">
        <v>44319</v>
      </c>
      <c r="E415" s="533" t="s">
        <v>39</v>
      </c>
      <c r="F415" s="535">
        <v>44350</v>
      </c>
      <c r="G415" s="536" t="s">
        <v>4860</v>
      </c>
      <c r="H415" s="536">
        <v>1</v>
      </c>
    </row>
    <row r="416" spans="1:8" ht="15.75" hidden="1" customHeight="1">
      <c r="A416" s="533" t="s">
        <v>10950</v>
      </c>
      <c r="B416" s="552" t="s">
        <v>11074</v>
      </c>
      <c r="C416" s="535">
        <v>44328</v>
      </c>
      <c r="D416" s="535">
        <v>44329</v>
      </c>
      <c r="E416" s="533" t="s">
        <v>39</v>
      </c>
      <c r="F416" s="535">
        <v>44350</v>
      </c>
      <c r="G416" s="536" t="s">
        <v>4860</v>
      </c>
      <c r="H416" s="536">
        <v>2</v>
      </c>
    </row>
    <row r="417" spans="1:8" ht="15.75" hidden="1" customHeight="1">
      <c r="A417" s="533" t="s">
        <v>570</v>
      </c>
      <c r="B417" s="552" t="s">
        <v>11075</v>
      </c>
      <c r="C417" s="535">
        <v>44320</v>
      </c>
      <c r="D417" s="535">
        <v>44321</v>
      </c>
      <c r="E417" s="533" t="s">
        <v>39</v>
      </c>
      <c r="F417" s="535">
        <v>44350</v>
      </c>
      <c r="G417" s="537" t="s">
        <v>4662</v>
      </c>
      <c r="H417" s="536">
        <v>4</v>
      </c>
    </row>
    <row r="418" spans="1:8" ht="15.75" hidden="1" customHeight="1">
      <c r="A418" s="533" t="s">
        <v>1223</v>
      </c>
      <c r="B418" s="552" t="s">
        <v>11076</v>
      </c>
      <c r="C418" s="535">
        <v>44321</v>
      </c>
      <c r="D418" s="535">
        <v>44323</v>
      </c>
      <c r="E418" s="533" t="s">
        <v>39</v>
      </c>
      <c r="F418" s="535">
        <v>44350</v>
      </c>
      <c r="G418" s="573" t="s">
        <v>11077</v>
      </c>
      <c r="H418" s="536">
        <v>3</v>
      </c>
    </row>
    <row r="419" spans="1:8" ht="15.75" hidden="1" customHeight="1">
      <c r="A419" s="533" t="s">
        <v>947</v>
      </c>
      <c r="B419" s="552" t="s">
        <v>11078</v>
      </c>
      <c r="C419" s="533" t="s">
        <v>4668</v>
      </c>
      <c r="D419" s="533" t="s">
        <v>4668</v>
      </c>
      <c r="E419" s="533" t="s">
        <v>39</v>
      </c>
      <c r="F419" s="535">
        <v>44350</v>
      </c>
      <c r="G419" s="534" t="s">
        <v>4694</v>
      </c>
      <c r="H419" s="536">
        <v>1</v>
      </c>
    </row>
    <row r="420" spans="1:8" ht="15.75" hidden="1" customHeight="1">
      <c r="A420" s="533" t="s">
        <v>1863</v>
      </c>
      <c r="B420" s="552" t="s">
        <v>11079</v>
      </c>
      <c r="C420" s="535">
        <v>44312</v>
      </c>
      <c r="D420" s="535">
        <v>44316</v>
      </c>
      <c r="E420" s="533" t="s">
        <v>39</v>
      </c>
      <c r="F420" s="535">
        <v>44350</v>
      </c>
      <c r="G420" s="537" t="s">
        <v>4662</v>
      </c>
      <c r="H420" s="536">
        <v>5</v>
      </c>
    </row>
    <row r="421" spans="1:8" ht="15.75" hidden="1" customHeight="1">
      <c r="A421" s="533" t="s">
        <v>1708</v>
      </c>
      <c r="B421" s="552" t="s">
        <v>11080</v>
      </c>
      <c r="C421" s="535">
        <v>44316</v>
      </c>
      <c r="D421" s="535">
        <v>44319</v>
      </c>
      <c r="E421" s="533" t="s">
        <v>39</v>
      </c>
      <c r="F421" s="535">
        <v>44350</v>
      </c>
      <c r="G421" s="574" t="s">
        <v>11081</v>
      </c>
      <c r="H421" s="536">
        <v>1</v>
      </c>
    </row>
    <row r="422" spans="1:8" ht="15.75" hidden="1" customHeight="1">
      <c r="A422" s="533" t="s">
        <v>495</v>
      </c>
      <c r="B422" s="552" t="s">
        <v>11082</v>
      </c>
      <c r="C422" s="535">
        <v>44331</v>
      </c>
      <c r="D422" s="535">
        <v>44333</v>
      </c>
      <c r="E422" s="533" t="s">
        <v>39</v>
      </c>
      <c r="F422" s="535">
        <v>44350</v>
      </c>
      <c r="G422" s="536" t="s">
        <v>4860</v>
      </c>
      <c r="H422" s="536">
        <v>1</v>
      </c>
    </row>
    <row r="423" spans="1:8" ht="15.75" hidden="1" customHeight="1">
      <c r="A423" s="533" t="s">
        <v>1626</v>
      </c>
      <c r="B423" s="552" t="s">
        <v>11083</v>
      </c>
      <c r="C423" s="533" t="s">
        <v>4668</v>
      </c>
      <c r="D423" s="533" t="s">
        <v>4668</v>
      </c>
      <c r="E423" s="533" t="s">
        <v>39</v>
      </c>
      <c r="F423" s="535">
        <v>44350</v>
      </c>
      <c r="G423" s="534" t="s">
        <v>4694</v>
      </c>
      <c r="H423" s="536">
        <v>1</v>
      </c>
    </row>
    <row r="424" spans="1:8" ht="15.75" hidden="1" customHeight="1">
      <c r="A424" s="533" t="s">
        <v>1208</v>
      </c>
      <c r="B424" s="575" t="s">
        <v>11084</v>
      </c>
      <c r="C424" s="535">
        <v>44336</v>
      </c>
      <c r="D424" s="535">
        <v>44336</v>
      </c>
      <c r="E424" s="533" t="s">
        <v>39</v>
      </c>
      <c r="F424" s="535">
        <v>44350</v>
      </c>
      <c r="G424" s="536" t="s">
        <v>4860</v>
      </c>
      <c r="H424" s="536">
        <v>4</v>
      </c>
    </row>
    <row r="425" spans="1:8" ht="15.75" hidden="1" customHeight="1">
      <c r="A425" s="533" t="s">
        <v>1497</v>
      </c>
      <c r="B425" s="534" t="s">
        <v>11266</v>
      </c>
      <c r="C425" s="535">
        <v>44254</v>
      </c>
      <c r="D425" s="535">
        <v>44256</v>
      </c>
      <c r="E425" s="533" t="s">
        <v>39</v>
      </c>
      <c r="F425" s="535">
        <v>44313</v>
      </c>
      <c r="G425" s="536" t="s">
        <v>4860</v>
      </c>
      <c r="H425" s="536">
        <v>1</v>
      </c>
    </row>
    <row r="426" spans="1:8" ht="15.75" hidden="1" customHeight="1">
      <c r="A426" s="533" t="s">
        <v>1629</v>
      </c>
      <c r="B426" s="534" t="s">
        <v>11267</v>
      </c>
      <c r="C426" s="535">
        <v>44301</v>
      </c>
      <c r="D426" s="535">
        <v>44301</v>
      </c>
      <c r="E426" s="533" t="s">
        <v>39</v>
      </c>
      <c r="F426" s="535">
        <v>44317</v>
      </c>
      <c r="G426" s="573" t="s">
        <v>11077</v>
      </c>
      <c r="H426" s="536">
        <v>1</v>
      </c>
    </row>
    <row r="427" spans="1:8" ht="15.75" hidden="1" customHeight="1">
      <c r="A427" s="533" t="s">
        <v>1265</v>
      </c>
      <c r="B427" s="534" t="s">
        <v>11268</v>
      </c>
      <c r="C427" s="535">
        <v>44294</v>
      </c>
      <c r="D427" s="535">
        <v>44295</v>
      </c>
      <c r="E427" s="533" t="s">
        <v>39</v>
      </c>
      <c r="F427" s="535">
        <v>44336</v>
      </c>
      <c r="G427" s="537" t="s">
        <v>4662</v>
      </c>
      <c r="H427" s="536">
        <v>2</v>
      </c>
    </row>
    <row r="428" spans="1:8" ht="15.75" hidden="1" customHeight="1">
      <c r="A428" s="533" t="s">
        <v>619</v>
      </c>
      <c r="B428" s="534" t="s">
        <v>11269</v>
      </c>
      <c r="C428" s="535">
        <v>44287</v>
      </c>
      <c r="D428" s="535">
        <v>44294</v>
      </c>
      <c r="E428" s="533" t="s">
        <v>39</v>
      </c>
      <c r="F428" s="535">
        <v>44313</v>
      </c>
      <c r="G428" s="537" t="s">
        <v>4662</v>
      </c>
      <c r="H428" s="536">
        <v>32</v>
      </c>
    </row>
    <row r="429" spans="1:8" ht="15.75" hidden="1" customHeight="1">
      <c r="A429" s="533" t="s">
        <v>821</v>
      </c>
      <c r="B429" s="534" t="s">
        <v>11270</v>
      </c>
      <c r="C429" s="535">
        <v>44340</v>
      </c>
      <c r="D429" s="535">
        <v>44341</v>
      </c>
      <c r="E429" s="533" t="s">
        <v>39</v>
      </c>
      <c r="F429" s="535">
        <v>44351</v>
      </c>
      <c r="G429" s="536" t="s">
        <v>4860</v>
      </c>
      <c r="H429" s="536">
        <v>12</v>
      </c>
    </row>
    <row r="430" spans="1:8" ht="15.75" hidden="1" customHeight="1">
      <c r="A430" s="533" t="s">
        <v>1075</v>
      </c>
      <c r="B430" s="534" t="s">
        <v>11271</v>
      </c>
      <c r="C430" s="535">
        <v>44314</v>
      </c>
      <c r="D430" s="535">
        <v>44316</v>
      </c>
      <c r="E430" s="533" t="s">
        <v>39</v>
      </c>
      <c r="F430" s="535">
        <v>44351</v>
      </c>
      <c r="G430" s="536" t="s">
        <v>4860</v>
      </c>
      <c r="H430" s="536">
        <v>6</v>
      </c>
    </row>
    <row r="431" spans="1:8" ht="15.75" hidden="1" customHeight="1">
      <c r="A431" s="533" t="s">
        <v>2088</v>
      </c>
      <c r="B431" s="534" t="s">
        <v>11272</v>
      </c>
      <c r="C431" s="533" t="s">
        <v>4668</v>
      </c>
      <c r="D431" s="533" t="s">
        <v>4668</v>
      </c>
      <c r="E431" s="533" t="s">
        <v>39</v>
      </c>
      <c r="F431" s="535">
        <v>44357</v>
      </c>
      <c r="G431" s="534" t="s">
        <v>4694</v>
      </c>
      <c r="H431" s="536">
        <v>62</v>
      </c>
    </row>
    <row r="432" spans="1:8" ht="15.75" hidden="1" customHeight="1">
      <c r="A432" s="533" t="s">
        <v>1465</v>
      </c>
      <c r="B432" s="534" t="s">
        <v>11273</v>
      </c>
      <c r="C432" s="535">
        <v>44343</v>
      </c>
      <c r="D432" s="535">
        <v>44349</v>
      </c>
      <c r="E432" s="533" t="s">
        <v>39</v>
      </c>
      <c r="F432" s="535">
        <v>44351</v>
      </c>
      <c r="G432" s="536" t="s">
        <v>4860</v>
      </c>
      <c r="H432" s="536">
        <v>6</v>
      </c>
    </row>
    <row r="433" spans="1:8" ht="15.75" hidden="1" customHeight="1">
      <c r="A433" s="533" t="s">
        <v>1466</v>
      </c>
      <c r="B433" s="534" t="s">
        <v>11274</v>
      </c>
      <c r="C433" s="535">
        <v>44340</v>
      </c>
      <c r="D433" s="535">
        <v>44343</v>
      </c>
      <c r="E433" s="533" t="s">
        <v>39</v>
      </c>
      <c r="F433" s="535">
        <v>44351</v>
      </c>
      <c r="G433" s="536" t="s">
        <v>4860</v>
      </c>
      <c r="H433" s="536">
        <v>3</v>
      </c>
    </row>
    <row r="434" spans="1:8" ht="15.75" hidden="1" customHeight="1">
      <c r="A434" s="533" t="s">
        <v>1207</v>
      </c>
      <c r="B434" s="534" t="s">
        <v>11275</v>
      </c>
      <c r="C434" s="535">
        <v>44341</v>
      </c>
      <c r="D434" s="535">
        <v>44344</v>
      </c>
      <c r="E434" s="533" t="s">
        <v>39</v>
      </c>
      <c r="F434" s="535">
        <v>44351</v>
      </c>
      <c r="G434" s="536" t="s">
        <v>4860</v>
      </c>
      <c r="H434" s="536">
        <v>1</v>
      </c>
    </row>
    <row r="435" spans="1:8" ht="15.75" hidden="1" customHeight="1">
      <c r="A435" s="533" t="s">
        <v>1818</v>
      </c>
      <c r="B435" s="534" t="s">
        <v>11276</v>
      </c>
      <c r="C435" s="535">
        <v>44334</v>
      </c>
      <c r="D435" s="535">
        <v>44335</v>
      </c>
      <c r="E435" s="533" t="s">
        <v>39</v>
      </c>
      <c r="F435" s="535">
        <v>44351</v>
      </c>
      <c r="G435" s="536" t="s">
        <v>4860</v>
      </c>
      <c r="H435" s="536">
        <v>1</v>
      </c>
    </row>
    <row r="436" spans="1:8" ht="15.75" hidden="1" customHeight="1">
      <c r="A436" s="533" t="s">
        <v>1825</v>
      </c>
      <c r="B436" s="534" t="s">
        <v>11277</v>
      </c>
      <c r="C436" s="535">
        <v>44334</v>
      </c>
      <c r="D436" s="535">
        <v>44334</v>
      </c>
      <c r="E436" s="533" t="s">
        <v>39</v>
      </c>
      <c r="F436" s="535">
        <v>44351</v>
      </c>
      <c r="G436" s="536" t="s">
        <v>4860</v>
      </c>
      <c r="H436" s="536">
        <v>1</v>
      </c>
    </row>
    <row r="437" spans="1:8" ht="15.75" hidden="1" customHeight="1">
      <c r="A437" s="533" t="s">
        <v>1276</v>
      </c>
      <c r="B437" s="534" t="s">
        <v>11278</v>
      </c>
      <c r="C437" s="535">
        <v>44348</v>
      </c>
      <c r="D437" s="535">
        <v>44349</v>
      </c>
      <c r="E437" s="533" t="s">
        <v>39</v>
      </c>
      <c r="F437" s="535">
        <v>44351</v>
      </c>
      <c r="G437" s="536" t="s">
        <v>4860</v>
      </c>
      <c r="H437" s="536">
        <v>6</v>
      </c>
    </row>
    <row r="438" spans="1:8" ht="15.75" hidden="1" customHeight="1">
      <c r="A438" s="533" t="s">
        <v>1387</v>
      </c>
      <c r="B438" s="534" t="s">
        <v>11279</v>
      </c>
      <c r="C438" s="535">
        <v>44343</v>
      </c>
      <c r="D438" s="535">
        <v>44344</v>
      </c>
      <c r="E438" s="533" t="s">
        <v>39</v>
      </c>
      <c r="F438" s="535">
        <v>44351</v>
      </c>
      <c r="G438" s="536" t="s">
        <v>4860</v>
      </c>
      <c r="H438" s="536">
        <v>2</v>
      </c>
    </row>
    <row r="439" spans="1:8" ht="15.75" hidden="1" customHeight="1">
      <c r="A439" s="533" t="s">
        <v>1880</v>
      </c>
      <c r="B439" s="534" t="s">
        <v>11280</v>
      </c>
      <c r="C439" s="535">
        <v>44335</v>
      </c>
      <c r="D439" s="535">
        <v>44337</v>
      </c>
      <c r="E439" s="533" t="s">
        <v>39</v>
      </c>
      <c r="F439" s="535">
        <v>44351</v>
      </c>
      <c r="G439" s="537" t="s">
        <v>4662</v>
      </c>
      <c r="H439" s="536">
        <v>5</v>
      </c>
    </row>
    <row r="440" spans="1:8" ht="15.75" hidden="1" customHeight="1">
      <c r="A440" s="533" t="s">
        <v>1855</v>
      </c>
      <c r="B440" s="568" t="s">
        <v>11302</v>
      </c>
      <c r="C440" s="535">
        <v>44323</v>
      </c>
      <c r="D440" s="535">
        <v>44331</v>
      </c>
      <c r="E440" s="533" t="s">
        <v>39</v>
      </c>
      <c r="F440" s="535">
        <v>44352</v>
      </c>
      <c r="G440" s="537" t="s">
        <v>4662</v>
      </c>
      <c r="H440" s="536">
        <v>4</v>
      </c>
    </row>
    <row r="441" spans="1:8" ht="15.75" hidden="1" customHeight="1">
      <c r="A441" s="533" t="s">
        <v>518</v>
      </c>
      <c r="B441" s="552" t="s">
        <v>11303</v>
      </c>
      <c r="C441" s="535">
        <v>44317</v>
      </c>
      <c r="D441" s="535">
        <v>44317</v>
      </c>
      <c r="E441" s="533" t="s">
        <v>39</v>
      </c>
      <c r="F441" s="535">
        <v>44352</v>
      </c>
      <c r="G441" s="537" t="s">
        <v>4662</v>
      </c>
      <c r="H441" s="536">
        <v>4</v>
      </c>
    </row>
    <row r="442" spans="1:8" ht="15.75" hidden="1" customHeight="1">
      <c r="A442" s="533" t="s">
        <v>1887</v>
      </c>
      <c r="B442" s="552" t="s">
        <v>11304</v>
      </c>
      <c r="C442" s="533" t="s">
        <v>4668</v>
      </c>
      <c r="D442" s="533" t="s">
        <v>4668</v>
      </c>
      <c r="E442" s="533" t="s">
        <v>39</v>
      </c>
      <c r="F442" s="535">
        <v>44352</v>
      </c>
      <c r="G442" s="534" t="s">
        <v>4694</v>
      </c>
      <c r="H442" s="536">
        <v>4</v>
      </c>
    </row>
    <row r="443" spans="1:8" ht="15.75" hidden="1" customHeight="1">
      <c r="A443" s="533" t="s">
        <v>1994</v>
      </c>
      <c r="B443" s="552" t="s">
        <v>11305</v>
      </c>
      <c r="C443" s="535">
        <v>44344</v>
      </c>
      <c r="D443" s="535">
        <v>44350</v>
      </c>
      <c r="E443" s="533" t="s">
        <v>39</v>
      </c>
      <c r="F443" s="535">
        <v>44352</v>
      </c>
      <c r="G443" s="536" t="s">
        <v>4860</v>
      </c>
      <c r="H443" s="536">
        <v>2</v>
      </c>
    </row>
    <row r="444" spans="1:8" ht="15.75" hidden="1" customHeight="1">
      <c r="A444" s="533" t="s">
        <v>1993</v>
      </c>
      <c r="B444" s="552" t="s">
        <v>11306</v>
      </c>
      <c r="C444" s="535">
        <v>44341</v>
      </c>
      <c r="D444" s="535">
        <v>44343</v>
      </c>
      <c r="E444" s="533" t="s">
        <v>39</v>
      </c>
      <c r="F444" s="535">
        <v>44352</v>
      </c>
      <c r="G444" s="536" t="s">
        <v>4860</v>
      </c>
      <c r="H444" s="536">
        <v>1</v>
      </c>
    </row>
    <row r="445" spans="1:8" ht="15.75" hidden="1" customHeight="1">
      <c r="A445" s="533" t="s">
        <v>1113</v>
      </c>
      <c r="B445" s="552" t="s">
        <v>11307</v>
      </c>
      <c r="C445" s="535">
        <v>44313</v>
      </c>
      <c r="D445" s="535">
        <v>44316</v>
      </c>
      <c r="E445" s="533" t="s">
        <v>39</v>
      </c>
      <c r="F445" s="535">
        <v>44352</v>
      </c>
      <c r="G445" s="537" t="s">
        <v>4662</v>
      </c>
      <c r="H445" s="536">
        <v>2</v>
      </c>
    </row>
    <row r="446" spans="1:8" ht="15.75" hidden="1" customHeight="1">
      <c r="A446" s="533" t="s">
        <v>1109</v>
      </c>
      <c r="B446" s="552" t="s">
        <v>11308</v>
      </c>
      <c r="C446" s="535">
        <v>44321</v>
      </c>
      <c r="D446" s="535">
        <v>44323</v>
      </c>
      <c r="E446" s="533" t="s">
        <v>39</v>
      </c>
      <c r="F446" s="535">
        <v>44352</v>
      </c>
      <c r="G446" s="537" t="s">
        <v>4662</v>
      </c>
      <c r="H446" s="536">
        <v>1</v>
      </c>
    </row>
    <row r="447" spans="1:8" ht="15.75" hidden="1" customHeight="1">
      <c r="A447" s="533" t="s">
        <v>779</v>
      </c>
      <c r="B447" s="552" t="s">
        <v>11309</v>
      </c>
      <c r="C447" s="535">
        <v>44342</v>
      </c>
      <c r="D447" s="535">
        <v>44343</v>
      </c>
      <c r="E447" s="533" t="s">
        <v>39</v>
      </c>
      <c r="F447" s="535">
        <v>44352</v>
      </c>
      <c r="G447" s="536" t="s">
        <v>4860</v>
      </c>
      <c r="H447" s="536">
        <v>7</v>
      </c>
    </row>
    <row r="448" spans="1:8" ht="15.75" hidden="1" customHeight="1">
      <c r="A448" s="533" t="s">
        <v>649</v>
      </c>
      <c r="B448" s="552" t="s">
        <v>11310</v>
      </c>
      <c r="C448" s="535">
        <v>44315</v>
      </c>
      <c r="D448" s="535">
        <v>44316</v>
      </c>
      <c r="E448" s="533" t="s">
        <v>39</v>
      </c>
      <c r="F448" s="535">
        <v>44352</v>
      </c>
      <c r="G448" s="537" t="s">
        <v>4662</v>
      </c>
      <c r="H448" s="536">
        <v>1</v>
      </c>
    </row>
    <row r="449" spans="1:8" ht="15.75" hidden="1" customHeight="1">
      <c r="A449" s="533" t="s">
        <v>492</v>
      </c>
      <c r="B449" s="552" t="s">
        <v>11311</v>
      </c>
      <c r="C449" s="535">
        <v>44331</v>
      </c>
      <c r="D449" s="535">
        <v>44333</v>
      </c>
      <c r="E449" s="533" t="s">
        <v>39</v>
      </c>
      <c r="F449" s="535">
        <v>44352</v>
      </c>
      <c r="G449" s="537" t="s">
        <v>4662</v>
      </c>
      <c r="H449" s="536">
        <v>2</v>
      </c>
    </row>
    <row r="450" spans="1:8" ht="15.75" hidden="1" customHeight="1">
      <c r="A450" s="533" t="s">
        <v>1117</v>
      </c>
      <c r="B450" s="534" t="s">
        <v>11312</v>
      </c>
      <c r="C450" s="535">
        <v>44317</v>
      </c>
      <c r="D450" s="535">
        <v>44321</v>
      </c>
      <c r="E450" s="533" t="s">
        <v>39</v>
      </c>
      <c r="F450" s="535">
        <v>44352</v>
      </c>
      <c r="G450" s="537" t="s">
        <v>4662</v>
      </c>
      <c r="H450" s="536">
        <v>2</v>
      </c>
    </row>
    <row r="451" spans="1:8" ht="15.75" hidden="1" customHeight="1">
      <c r="A451" s="533" t="s">
        <v>1110</v>
      </c>
      <c r="B451" s="534" t="s">
        <v>11313</v>
      </c>
      <c r="C451" s="535">
        <v>44315</v>
      </c>
      <c r="D451" s="535">
        <v>44317</v>
      </c>
      <c r="E451" s="533" t="s">
        <v>39</v>
      </c>
      <c r="F451" s="535">
        <v>44352</v>
      </c>
      <c r="G451" s="537" t="s">
        <v>4662</v>
      </c>
      <c r="H451" s="536">
        <v>5</v>
      </c>
    </row>
    <row r="452" spans="1:8" ht="15.75" hidden="1" customHeight="1">
      <c r="A452" s="533" t="s">
        <v>1992</v>
      </c>
      <c r="B452" s="534" t="s">
        <v>11460</v>
      </c>
      <c r="C452" s="535">
        <v>44343</v>
      </c>
      <c r="D452" s="535">
        <v>44344</v>
      </c>
      <c r="E452" s="533" t="s">
        <v>39</v>
      </c>
      <c r="F452" s="535">
        <v>44354</v>
      </c>
      <c r="G452" s="536" t="s">
        <v>4860</v>
      </c>
      <c r="H452" s="536">
        <v>14</v>
      </c>
    </row>
    <row r="453" spans="1:8" ht="15.75" hidden="1" customHeight="1">
      <c r="A453" s="533" t="s">
        <v>1282</v>
      </c>
      <c r="B453" s="534" t="s">
        <v>11461</v>
      </c>
      <c r="C453" s="535">
        <v>44351</v>
      </c>
      <c r="D453" s="535">
        <v>44352</v>
      </c>
      <c r="E453" s="533" t="s">
        <v>39</v>
      </c>
      <c r="F453" s="535">
        <v>44354</v>
      </c>
      <c r="G453" s="536" t="s">
        <v>4860</v>
      </c>
      <c r="H453" s="536">
        <v>5</v>
      </c>
    </row>
    <row r="454" spans="1:8" ht="15.75" hidden="1" customHeight="1">
      <c r="A454" s="533" t="s">
        <v>423</v>
      </c>
      <c r="B454" s="534" t="s">
        <v>11462</v>
      </c>
      <c r="C454" s="535">
        <v>44327</v>
      </c>
      <c r="D454" s="535">
        <v>44328</v>
      </c>
      <c r="E454" s="533" t="s">
        <v>39</v>
      </c>
      <c r="F454" s="535">
        <v>44354</v>
      </c>
      <c r="G454" s="536" t="s">
        <v>4860</v>
      </c>
      <c r="H454" s="536">
        <v>4</v>
      </c>
    </row>
    <row r="455" spans="1:8" ht="15.75" hidden="1" customHeight="1">
      <c r="A455" s="533" t="s">
        <v>435</v>
      </c>
      <c r="B455" s="534" t="s">
        <v>11463</v>
      </c>
      <c r="C455" s="535">
        <v>44323</v>
      </c>
      <c r="D455" s="535">
        <v>44327</v>
      </c>
      <c r="E455" s="533" t="s">
        <v>39</v>
      </c>
      <c r="F455" s="535">
        <v>44354</v>
      </c>
      <c r="G455" s="537" t="s">
        <v>4662</v>
      </c>
      <c r="H455" s="536">
        <v>1</v>
      </c>
    </row>
    <row r="456" spans="1:8" ht="15.75" hidden="1" customHeight="1">
      <c r="A456" s="533" t="s">
        <v>4484</v>
      </c>
      <c r="B456" s="534" t="s">
        <v>11464</v>
      </c>
      <c r="C456" s="535">
        <v>44344</v>
      </c>
      <c r="D456" s="533" t="s">
        <v>4668</v>
      </c>
      <c r="E456" s="533" t="s">
        <v>39</v>
      </c>
      <c r="F456" s="535">
        <v>44354</v>
      </c>
      <c r="G456" s="534" t="s">
        <v>7314</v>
      </c>
      <c r="H456" s="536">
        <v>4</v>
      </c>
    </row>
    <row r="457" spans="1:8" ht="15.75" hidden="1" customHeight="1">
      <c r="A457" s="531" t="s">
        <v>1376</v>
      </c>
      <c r="B457" s="540" t="s">
        <v>11465</v>
      </c>
      <c r="C457" s="555">
        <v>44342</v>
      </c>
      <c r="D457" s="555">
        <v>44352</v>
      </c>
      <c r="E457" s="556" t="s">
        <v>39</v>
      </c>
      <c r="F457" s="555">
        <v>44354</v>
      </c>
      <c r="G457" s="557" t="s">
        <v>4860</v>
      </c>
      <c r="H457" s="557">
        <v>2</v>
      </c>
    </row>
    <row r="458" spans="1:8" ht="15.75" hidden="1" customHeight="1">
      <c r="A458" s="558" t="s">
        <v>455</v>
      </c>
      <c r="B458" s="559" t="s">
        <v>11667</v>
      </c>
      <c r="C458" s="560">
        <v>44308</v>
      </c>
      <c r="D458" s="560">
        <v>44309</v>
      </c>
      <c r="E458" s="561" t="s">
        <v>39</v>
      </c>
      <c r="F458" s="560">
        <v>44355</v>
      </c>
      <c r="G458" s="576" t="s">
        <v>11077</v>
      </c>
      <c r="H458" s="562">
        <v>1</v>
      </c>
    </row>
    <row r="459" spans="1:8" ht="15.75" hidden="1" customHeight="1">
      <c r="A459" s="558" t="s">
        <v>1417</v>
      </c>
      <c r="B459" s="559" t="s">
        <v>7663</v>
      </c>
      <c r="C459" s="560">
        <v>44310</v>
      </c>
      <c r="D459" s="560">
        <v>44313</v>
      </c>
      <c r="E459" s="561" t="s">
        <v>39</v>
      </c>
      <c r="F459" s="560">
        <v>44355</v>
      </c>
      <c r="G459" s="577" t="s">
        <v>4735</v>
      </c>
      <c r="H459" s="562">
        <v>2</v>
      </c>
    </row>
    <row r="460" spans="1:8" ht="15.75" hidden="1" customHeight="1">
      <c r="A460" s="558" t="s">
        <v>1413</v>
      </c>
      <c r="B460" s="559" t="s">
        <v>11668</v>
      </c>
      <c r="C460" s="560">
        <v>44323</v>
      </c>
      <c r="D460" s="560">
        <v>44327</v>
      </c>
      <c r="E460" s="561" t="s">
        <v>39</v>
      </c>
      <c r="F460" s="560">
        <v>44355</v>
      </c>
      <c r="G460" s="562" t="s">
        <v>4860</v>
      </c>
      <c r="H460" s="562">
        <v>6</v>
      </c>
    </row>
    <row r="461" spans="1:8" ht="15.75" hidden="1" customHeight="1">
      <c r="A461" s="558" t="s">
        <v>452</v>
      </c>
      <c r="B461" s="559" t="s">
        <v>11669</v>
      </c>
      <c r="C461" s="560" t="s">
        <v>4668</v>
      </c>
      <c r="D461" s="560" t="s">
        <v>4668</v>
      </c>
      <c r="E461" s="561" t="s">
        <v>39</v>
      </c>
      <c r="F461" s="560">
        <v>44355</v>
      </c>
      <c r="G461" s="578" t="s">
        <v>4757</v>
      </c>
      <c r="H461" s="562">
        <v>7</v>
      </c>
    </row>
    <row r="462" spans="1:8" ht="15.75" hidden="1" customHeight="1">
      <c r="A462" s="558" t="s">
        <v>460</v>
      </c>
      <c r="B462" s="559" t="s">
        <v>11670</v>
      </c>
      <c r="C462" s="560">
        <v>44348</v>
      </c>
      <c r="D462" s="560">
        <v>44349</v>
      </c>
      <c r="E462" s="561" t="s">
        <v>39</v>
      </c>
      <c r="F462" s="560">
        <v>44355</v>
      </c>
      <c r="G462" s="562" t="s">
        <v>4860</v>
      </c>
      <c r="H462" s="562">
        <v>1</v>
      </c>
    </row>
    <row r="463" spans="1:8" ht="15.75" hidden="1" customHeight="1">
      <c r="A463" s="558" t="s">
        <v>1221</v>
      </c>
      <c r="B463" s="559" t="s">
        <v>11671</v>
      </c>
      <c r="C463" s="560">
        <v>44331</v>
      </c>
      <c r="D463" s="560">
        <v>44333</v>
      </c>
      <c r="E463" s="561" t="s">
        <v>39</v>
      </c>
      <c r="F463" s="560">
        <v>44355</v>
      </c>
      <c r="G463" s="562" t="s">
        <v>4860</v>
      </c>
      <c r="H463" s="562">
        <v>4</v>
      </c>
    </row>
    <row r="464" spans="1:8" ht="15.75" hidden="1" customHeight="1">
      <c r="A464" s="558" t="s">
        <v>420</v>
      </c>
      <c r="B464" s="559" t="s">
        <v>11672</v>
      </c>
      <c r="C464" s="560">
        <v>44349</v>
      </c>
      <c r="D464" s="560">
        <v>44350</v>
      </c>
      <c r="E464" s="561" t="s">
        <v>39</v>
      </c>
      <c r="F464" s="560">
        <v>44355</v>
      </c>
      <c r="G464" s="562" t="s">
        <v>4860</v>
      </c>
      <c r="H464" s="562">
        <v>4</v>
      </c>
    </row>
    <row r="465" spans="1:8" ht="15.75" hidden="1" customHeight="1">
      <c r="A465" s="558" t="s">
        <v>1212</v>
      </c>
      <c r="B465" s="559" t="s">
        <v>11673</v>
      </c>
      <c r="C465" s="560">
        <v>44310</v>
      </c>
      <c r="D465" s="560">
        <v>44312</v>
      </c>
      <c r="E465" s="561" t="s">
        <v>39</v>
      </c>
      <c r="F465" s="560">
        <v>44355</v>
      </c>
      <c r="G465" s="579" t="s">
        <v>4662</v>
      </c>
      <c r="H465" s="562">
        <v>4</v>
      </c>
    </row>
    <row r="466" spans="1:8" ht="15.75" hidden="1" customHeight="1">
      <c r="A466" s="558" t="s">
        <v>1213</v>
      </c>
      <c r="B466" s="559" t="s">
        <v>11674</v>
      </c>
      <c r="C466" s="560">
        <v>44314</v>
      </c>
      <c r="D466" s="560">
        <v>44315</v>
      </c>
      <c r="E466" s="561" t="s">
        <v>39</v>
      </c>
      <c r="F466" s="560">
        <v>44355</v>
      </c>
      <c r="G466" s="562" t="s">
        <v>4860</v>
      </c>
      <c r="H466" s="562">
        <v>1</v>
      </c>
    </row>
    <row r="467" spans="1:8" ht="15.75" hidden="1" customHeight="1">
      <c r="A467" s="558" t="s">
        <v>479</v>
      </c>
      <c r="B467" s="559" t="s">
        <v>11675</v>
      </c>
      <c r="C467" s="560">
        <v>44340</v>
      </c>
      <c r="D467" s="560">
        <v>44343</v>
      </c>
      <c r="E467" s="561" t="s">
        <v>39</v>
      </c>
      <c r="F467" s="560">
        <v>44355</v>
      </c>
      <c r="G467" s="562" t="s">
        <v>4860</v>
      </c>
      <c r="H467" s="562">
        <v>4</v>
      </c>
    </row>
    <row r="468" spans="1:8" ht="15.75" hidden="1" customHeight="1">
      <c r="A468" s="558" t="s">
        <v>433</v>
      </c>
      <c r="B468" s="559" t="s">
        <v>11676</v>
      </c>
      <c r="C468" s="560" t="s">
        <v>4668</v>
      </c>
      <c r="D468" s="560" t="s">
        <v>4668</v>
      </c>
      <c r="E468" s="561" t="s">
        <v>39</v>
      </c>
      <c r="F468" s="560">
        <v>44355</v>
      </c>
      <c r="G468" s="578" t="s">
        <v>4757</v>
      </c>
      <c r="H468" s="562">
        <v>1</v>
      </c>
    </row>
    <row r="469" spans="1:8" ht="15.75" hidden="1" customHeight="1">
      <c r="A469" s="558" t="s">
        <v>798</v>
      </c>
      <c r="B469" s="559" t="s">
        <v>11677</v>
      </c>
      <c r="C469" s="560">
        <v>44336</v>
      </c>
      <c r="D469" s="560">
        <v>44338</v>
      </c>
      <c r="E469" s="561" t="s">
        <v>39</v>
      </c>
      <c r="F469" s="560">
        <v>44355</v>
      </c>
      <c r="G469" s="579" t="s">
        <v>4662</v>
      </c>
      <c r="H469" s="562">
        <v>6</v>
      </c>
    </row>
    <row r="470" spans="1:8" ht="15.75" hidden="1" customHeight="1">
      <c r="A470" s="558" t="s">
        <v>1115</v>
      </c>
      <c r="B470" s="559" t="s">
        <v>11678</v>
      </c>
      <c r="C470" s="560">
        <v>44334</v>
      </c>
      <c r="D470" s="560">
        <v>44336</v>
      </c>
      <c r="E470" s="561" t="s">
        <v>39</v>
      </c>
      <c r="F470" s="560">
        <v>44355</v>
      </c>
      <c r="G470" s="579" t="s">
        <v>4662</v>
      </c>
      <c r="H470" s="562">
        <v>1</v>
      </c>
    </row>
    <row r="471" spans="1:8" ht="15.75" hidden="1" customHeight="1">
      <c r="A471" s="558" t="s">
        <v>2141</v>
      </c>
      <c r="B471" s="559" t="s">
        <v>11679</v>
      </c>
      <c r="C471" s="560">
        <v>44314</v>
      </c>
      <c r="D471" s="560">
        <v>44314</v>
      </c>
      <c r="E471" s="561" t="s">
        <v>39</v>
      </c>
      <c r="F471" s="560">
        <v>44355</v>
      </c>
      <c r="G471" s="579" t="s">
        <v>4662</v>
      </c>
      <c r="H471" s="562">
        <v>2</v>
      </c>
    </row>
    <row r="472" spans="1:8" ht="15.75" hidden="1" customHeight="1">
      <c r="A472" s="558" t="s">
        <v>459</v>
      </c>
      <c r="B472" s="580" t="s">
        <v>11750</v>
      </c>
      <c r="C472" s="561" t="s">
        <v>4668</v>
      </c>
      <c r="D472" s="561" t="s">
        <v>4668</v>
      </c>
      <c r="E472" s="561" t="s">
        <v>39</v>
      </c>
      <c r="F472" s="560">
        <v>44356</v>
      </c>
      <c r="G472" s="534" t="s">
        <v>4694</v>
      </c>
      <c r="H472" s="562">
        <v>16</v>
      </c>
    </row>
    <row r="473" spans="1:8" ht="15.75" hidden="1" customHeight="1">
      <c r="A473" s="533" t="s">
        <v>515</v>
      </c>
      <c r="B473" s="518" t="s">
        <v>11751</v>
      </c>
      <c r="C473" s="535">
        <v>44343</v>
      </c>
      <c r="D473" s="535">
        <v>44344</v>
      </c>
      <c r="E473" s="533" t="s">
        <v>39</v>
      </c>
      <c r="F473" s="535">
        <v>44356</v>
      </c>
      <c r="G473" s="562" t="s">
        <v>4860</v>
      </c>
      <c r="H473" s="536">
        <v>3</v>
      </c>
    </row>
    <row r="474" spans="1:8" ht="15.75" hidden="1" customHeight="1">
      <c r="A474" s="533" t="s">
        <v>1765</v>
      </c>
      <c r="B474" s="563" t="s">
        <v>11752</v>
      </c>
      <c r="C474" s="535">
        <v>44288</v>
      </c>
      <c r="D474" s="535">
        <v>44291</v>
      </c>
      <c r="E474" s="533" t="s">
        <v>39</v>
      </c>
      <c r="F474" s="535">
        <v>44356</v>
      </c>
      <c r="G474" s="576" t="s">
        <v>11077</v>
      </c>
      <c r="H474" s="536">
        <v>3</v>
      </c>
    </row>
    <row r="475" spans="1:8" ht="15.75" hidden="1" customHeight="1">
      <c r="A475" s="533" t="s">
        <v>2169</v>
      </c>
      <c r="B475" s="563" t="s">
        <v>11753</v>
      </c>
      <c r="C475" s="535">
        <v>44341</v>
      </c>
      <c r="D475" s="535">
        <v>44343</v>
      </c>
      <c r="E475" s="533" t="s">
        <v>39</v>
      </c>
      <c r="F475" s="535">
        <v>44356</v>
      </c>
      <c r="G475" s="562" t="s">
        <v>4860</v>
      </c>
      <c r="H475" s="536">
        <v>4</v>
      </c>
    </row>
    <row r="476" spans="1:8" ht="15.75" hidden="1" customHeight="1">
      <c r="A476" s="533" t="s">
        <v>718</v>
      </c>
      <c r="B476" s="563" t="s">
        <v>11754</v>
      </c>
      <c r="C476" s="535">
        <v>44312</v>
      </c>
      <c r="D476" s="535">
        <v>44313</v>
      </c>
      <c r="E476" s="533" t="s">
        <v>39</v>
      </c>
      <c r="F476" s="535">
        <v>44356</v>
      </c>
      <c r="G476" s="579" t="s">
        <v>4662</v>
      </c>
      <c r="H476" s="536">
        <v>2</v>
      </c>
    </row>
    <row r="477" spans="1:8" ht="15.75" hidden="1" customHeight="1">
      <c r="A477" s="533" t="s">
        <v>1386</v>
      </c>
      <c r="B477" s="563" t="s">
        <v>11756</v>
      </c>
      <c r="C477" s="535">
        <v>44342</v>
      </c>
      <c r="D477" s="535">
        <v>44343</v>
      </c>
      <c r="E477" s="533" t="s">
        <v>39</v>
      </c>
      <c r="F477" s="535">
        <v>44356</v>
      </c>
      <c r="G477" s="557" t="s">
        <v>4860</v>
      </c>
      <c r="H477" s="536">
        <v>3</v>
      </c>
    </row>
    <row r="478" spans="1:8" ht="15.75" hidden="1" customHeight="1">
      <c r="A478" s="533" t="s">
        <v>1291</v>
      </c>
      <c r="B478" s="563" t="s">
        <v>11757</v>
      </c>
      <c r="C478" s="535">
        <v>44344</v>
      </c>
      <c r="D478" s="535">
        <v>44349</v>
      </c>
      <c r="E478" s="533" t="s">
        <v>39</v>
      </c>
      <c r="F478" s="535">
        <v>44356</v>
      </c>
      <c r="G478" s="562" t="s">
        <v>4860</v>
      </c>
      <c r="H478" s="536">
        <v>6</v>
      </c>
    </row>
    <row r="479" spans="1:8" ht="15.75" hidden="1" customHeight="1">
      <c r="A479" s="533" t="s">
        <v>1293</v>
      </c>
      <c r="B479" s="563" t="s">
        <v>11758</v>
      </c>
      <c r="C479" s="535">
        <v>44338</v>
      </c>
      <c r="D479" s="535">
        <v>44343</v>
      </c>
      <c r="E479" s="533" t="s">
        <v>39</v>
      </c>
      <c r="F479" s="535">
        <v>44356</v>
      </c>
      <c r="G479" s="562" t="s">
        <v>4860</v>
      </c>
      <c r="H479" s="536">
        <v>2</v>
      </c>
    </row>
    <row r="480" spans="1:8" ht="15.75" hidden="1" customHeight="1">
      <c r="A480" s="533" t="s">
        <v>1381</v>
      </c>
      <c r="B480" s="563" t="s">
        <v>11759</v>
      </c>
      <c r="C480" s="535">
        <v>44302</v>
      </c>
      <c r="D480" s="535">
        <v>44305</v>
      </c>
      <c r="E480" s="533" t="s">
        <v>39</v>
      </c>
      <c r="F480" s="535">
        <v>44356</v>
      </c>
      <c r="G480" s="579" t="s">
        <v>4662</v>
      </c>
      <c r="H480" s="536">
        <v>10</v>
      </c>
    </row>
    <row r="481" spans="1:10" ht="15.75" hidden="1" customHeight="1">
      <c r="A481" s="533" t="s">
        <v>2132</v>
      </c>
      <c r="B481" s="552" t="s">
        <v>11851</v>
      </c>
      <c r="C481" s="535">
        <v>44317</v>
      </c>
      <c r="D481" s="535">
        <v>44320</v>
      </c>
      <c r="E481" s="533" t="s">
        <v>39</v>
      </c>
      <c r="F481" s="535">
        <v>44376</v>
      </c>
      <c r="G481" s="536" t="s">
        <v>4860</v>
      </c>
      <c r="H481" s="536">
        <v>2</v>
      </c>
    </row>
    <row r="482" spans="1:10" ht="15.75" hidden="1" customHeight="1">
      <c r="A482" s="533" t="s">
        <v>1978</v>
      </c>
      <c r="B482" s="552" t="s">
        <v>11852</v>
      </c>
      <c r="C482" s="535">
        <v>44316</v>
      </c>
      <c r="D482" s="535">
        <v>44317</v>
      </c>
      <c r="E482" s="533" t="s">
        <v>39</v>
      </c>
      <c r="F482" s="535">
        <v>44357</v>
      </c>
      <c r="G482" s="579" t="s">
        <v>4662</v>
      </c>
      <c r="H482" s="536">
        <v>1</v>
      </c>
    </row>
    <row r="483" spans="1:10" ht="15.75" hidden="1" customHeight="1">
      <c r="A483" s="533" t="s">
        <v>1848</v>
      </c>
      <c r="B483" s="552" t="s">
        <v>11853</v>
      </c>
      <c r="C483" s="535">
        <v>44320</v>
      </c>
      <c r="D483" s="535">
        <v>44321</v>
      </c>
      <c r="E483" s="533" t="s">
        <v>39</v>
      </c>
      <c r="F483" s="535">
        <v>44357</v>
      </c>
      <c r="G483" s="579" t="s">
        <v>4662</v>
      </c>
      <c r="H483" s="536">
        <v>6</v>
      </c>
    </row>
    <row r="484" spans="1:10" ht="15.75" hidden="1" customHeight="1">
      <c r="A484" s="533" t="s">
        <v>491</v>
      </c>
      <c r="B484" s="552" t="s">
        <v>11854</v>
      </c>
      <c r="C484" s="535">
        <v>44338</v>
      </c>
      <c r="D484" s="535">
        <v>44340</v>
      </c>
      <c r="E484" s="533" t="s">
        <v>39</v>
      </c>
      <c r="F484" s="535">
        <v>44357</v>
      </c>
      <c r="G484" s="579" t="s">
        <v>4662</v>
      </c>
      <c r="H484" s="536">
        <v>1</v>
      </c>
    </row>
    <row r="485" spans="1:10" ht="15.75" hidden="1" customHeight="1">
      <c r="A485" s="533" t="s">
        <v>1546</v>
      </c>
      <c r="B485" s="552" t="s">
        <v>11855</v>
      </c>
      <c r="C485" s="535">
        <v>44305</v>
      </c>
      <c r="D485" s="535">
        <v>44306</v>
      </c>
      <c r="E485" s="533" t="s">
        <v>39</v>
      </c>
      <c r="F485" s="535">
        <v>44357</v>
      </c>
      <c r="G485" s="539" t="s">
        <v>4696</v>
      </c>
      <c r="H485" s="536">
        <v>3</v>
      </c>
    </row>
    <row r="486" spans="1:10" ht="15.75" hidden="1" customHeight="1">
      <c r="A486" s="533" t="s">
        <v>1905</v>
      </c>
      <c r="B486" s="552" t="s">
        <v>11856</v>
      </c>
      <c r="C486" s="535">
        <v>44314</v>
      </c>
      <c r="D486" s="535">
        <v>44315</v>
      </c>
      <c r="E486" s="533" t="s">
        <v>39</v>
      </c>
      <c r="F486" s="535">
        <v>44357</v>
      </c>
      <c r="G486" s="579" t="s">
        <v>4662</v>
      </c>
      <c r="H486" s="536">
        <v>1</v>
      </c>
    </row>
    <row r="487" spans="1:10" ht="15.75" hidden="1" customHeight="1">
      <c r="A487" s="533" t="s">
        <v>1512</v>
      </c>
      <c r="B487" s="552" t="s">
        <v>11857</v>
      </c>
      <c r="C487" s="535">
        <v>44340</v>
      </c>
      <c r="D487" s="535">
        <v>44342</v>
      </c>
      <c r="E487" s="533" t="s">
        <v>39</v>
      </c>
      <c r="F487" s="535">
        <v>44357</v>
      </c>
      <c r="G487" s="562" t="s">
        <v>4860</v>
      </c>
      <c r="H487" s="536">
        <v>4</v>
      </c>
    </row>
    <row r="488" spans="1:10" ht="15.75" hidden="1" customHeight="1">
      <c r="A488" s="533" t="s">
        <v>742</v>
      </c>
      <c r="B488" s="552" t="s">
        <v>11858</v>
      </c>
      <c r="C488" s="535">
        <v>44335</v>
      </c>
      <c r="D488" s="535">
        <v>44337</v>
      </c>
      <c r="E488" s="533" t="s">
        <v>39</v>
      </c>
      <c r="F488" s="535">
        <v>44357</v>
      </c>
      <c r="G488" s="562" t="s">
        <v>4860</v>
      </c>
      <c r="H488" s="536">
        <v>1</v>
      </c>
    </row>
    <row r="489" spans="1:10" ht="15.75" hidden="1" customHeight="1">
      <c r="A489" s="533" t="s">
        <v>833</v>
      </c>
      <c r="B489" s="552" t="s">
        <v>11859</v>
      </c>
      <c r="C489" s="535">
        <v>44327</v>
      </c>
      <c r="D489" s="535">
        <v>44331</v>
      </c>
      <c r="E489" s="533" t="s">
        <v>39</v>
      </c>
      <c r="F489" s="535">
        <v>44357</v>
      </c>
      <c r="G489" s="579" t="s">
        <v>4662</v>
      </c>
      <c r="H489" s="536">
        <v>3</v>
      </c>
    </row>
    <row r="490" spans="1:10" ht="15.75" hidden="1" customHeight="1">
      <c r="A490" s="533" t="s">
        <v>832</v>
      </c>
      <c r="B490" s="552" t="s">
        <v>11860</v>
      </c>
      <c r="C490" s="535">
        <v>44337</v>
      </c>
      <c r="D490" s="535">
        <v>44340</v>
      </c>
      <c r="E490" s="533" t="s">
        <v>39</v>
      </c>
      <c r="F490" s="535">
        <v>44357</v>
      </c>
      <c r="G490" s="579" t="s">
        <v>4662</v>
      </c>
      <c r="H490" s="536">
        <v>4</v>
      </c>
      <c r="I490" s="705" t="s">
        <v>12580</v>
      </c>
      <c r="J490" s="706"/>
    </row>
    <row r="491" spans="1:10" ht="15.75" hidden="1" customHeight="1">
      <c r="A491" s="533" t="s">
        <v>566</v>
      </c>
      <c r="B491" s="552" t="s">
        <v>11861</v>
      </c>
      <c r="C491" s="535">
        <v>44335</v>
      </c>
      <c r="D491" s="535">
        <v>44336</v>
      </c>
      <c r="E491" s="533" t="s">
        <v>39</v>
      </c>
      <c r="F491" s="535">
        <v>44357</v>
      </c>
      <c r="G491" s="562" t="s">
        <v>4860</v>
      </c>
      <c r="H491" s="536">
        <v>2</v>
      </c>
    </row>
    <row r="492" spans="1:10" ht="15.75" hidden="1" customHeight="1">
      <c r="A492" s="533" t="s">
        <v>556</v>
      </c>
      <c r="B492" s="552" t="s">
        <v>11862</v>
      </c>
      <c r="C492" s="535">
        <v>44351</v>
      </c>
      <c r="D492" s="535">
        <v>44352</v>
      </c>
      <c r="E492" s="533" t="s">
        <v>39</v>
      </c>
      <c r="F492" s="535">
        <v>44357</v>
      </c>
      <c r="G492" s="562" t="s">
        <v>4860</v>
      </c>
      <c r="H492" s="536">
        <v>2</v>
      </c>
    </row>
    <row r="493" spans="1:10" ht="15.75" hidden="1" customHeight="1">
      <c r="A493" s="533" t="s">
        <v>1124</v>
      </c>
      <c r="B493" s="552" t="s">
        <v>11863</v>
      </c>
      <c r="C493" s="535">
        <v>44309</v>
      </c>
      <c r="D493" s="535">
        <v>44313</v>
      </c>
      <c r="E493" s="533" t="s">
        <v>39</v>
      </c>
      <c r="F493" s="535">
        <v>44357</v>
      </c>
      <c r="G493" s="579" t="s">
        <v>4662</v>
      </c>
      <c r="H493" s="536">
        <v>3</v>
      </c>
    </row>
    <row r="494" spans="1:10" ht="15.75" hidden="1" customHeight="1">
      <c r="A494" s="533" t="s">
        <v>1344</v>
      </c>
      <c r="B494" s="552" t="s">
        <v>11864</v>
      </c>
      <c r="C494" s="535">
        <v>44330</v>
      </c>
      <c r="D494" s="535">
        <v>44331</v>
      </c>
      <c r="E494" s="533" t="s">
        <v>39</v>
      </c>
      <c r="F494" s="535">
        <v>44357</v>
      </c>
      <c r="G494" s="562" t="s">
        <v>4860</v>
      </c>
      <c r="H494" s="536">
        <v>2</v>
      </c>
    </row>
    <row r="495" spans="1:10" ht="15.75" hidden="1" customHeight="1">
      <c r="A495" s="533" t="s">
        <v>1945</v>
      </c>
      <c r="B495" s="552" t="s">
        <v>11865</v>
      </c>
      <c r="C495" s="535">
        <v>44317</v>
      </c>
      <c r="D495" s="535">
        <v>44319</v>
      </c>
      <c r="E495" s="533" t="s">
        <v>39</v>
      </c>
      <c r="F495" s="535">
        <v>44357</v>
      </c>
      <c r="G495" s="576" t="s">
        <v>11077</v>
      </c>
      <c r="H495" s="536">
        <v>3</v>
      </c>
    </row>
    <row r="496" spans="1:10" ht="15.75" hidden="1" customHeight="1">
      <c r="A496" s="533" t="s">
        <v>954</v>
      </c>
      <c r="B496" s="552" t="s">
        <v>11866</v>
      </c>
      <c r="C496" s="535">
        <v>44337</v>
      </c>
      <c r="D496" s="535">
        <v>44340</v>
      </c>
      <c r="E496" s="533" t="s">
        <v>39</v>
      </c>
      <c r="F496" s="535">
        <v>44357</v>
      </c>
      <c r="G496" s="579" t="s">
        <v>4662</v>
      </c>
      <c r="H496" s="536">
        <v>2</v>
      </c>
    </row>
    <row r="497" spans="1:8" ht="15.75" hidden="1" customHeight="1">
      <c r="A497" s="533" t="s">
        <v>555</v>
      </c>
      <c r="B497" s="552" t="s">
        <v>11867</v>
      </c>
      <c r="C497" s="535">
        <v>44350</v>
      </c>
      <c r="D497" s="535">
        <v>44351</v>
      </c>
      <c r="E497" s="533" t="s">
        <v>39</v>
      </c>
      <c r="F497" s="535">
        <v>44357</v>
      </c>
      <c r="G497" s="579" t="s">
        <v>4662</v>
      </c>
      <c r="H497" s="536">
        <v>2</v>
      </c>
    </row>
    <row r="498" spans="1:8" ht="15.75" hidden="1" customHeight="1">
      <c r="A498" s="533" t="s">
        <v>7488</v>
      </c>
      <c r="B498" s="552" t="s">
        <v>11965</v>
      </c>
      <c r="C498" s="535">
        <v>44355</v>
      </c>
      <c r="D498" s="535">
        <v>44357</v>
      </c>
      <c r="E498" s="533" t="s">
        <v>39</v>
      </c>
      <c r="F498" s="535">
        <v>44358</v>
      </c>
      <c r="G498" s="562" t="s">
        <v>4860</v>
      </c>
      <c r="H498" s="536">
        <v>5</v>
      </c>
    </row>
    <row r="499" spans="1:8" ht="15.75" hidden="1" customHeight="1">
      <c r="A499" s="533" t="s">
        <v>1284</v>
      </c>
      <c r="B499" s="552" t="s">
        <v>11966</v>
      </c>
      <c r="C499" s="535">
        <v>44308</v>
      </c>
      <c r="D499" s="535">
        <v>44309</v>
      </c>
      <c r="E499" s="533" t="s">
        <v>39</v>
      </c>
      <c r="F499" s="535">
        <v>44358</v>
      </c>
      <c r="G499" s="579" t="s">
        <v>4662</v>
      </c>
      <c r="H499" s="536">
        <v>1</v>
      </c>
    </row>
    <row r="500" spans="1:8" ht="15.75" hidden="1" customHeight="1">
      <c r="A500" s="533" t="s">
        <v>627</v>
      </c>
      <c r="B500" s="552" t="s">
        <v>11967</v>
      </c>
      <c r="C500" s="535">
        <v>44340</v>
      </c>
      <c r="D500" s="535">
        <v>44341</v>
      </c>
      <c r="E500" s="533" t="s">
        <v>39</v>
      </c>
      <c r="F500" s="535">
        <v>44358</v>
      </c>
      <c r="G500" s="562" t="s">
        <v>4860</v>
      </c>
      <c r="H500" s="536">
        <v>5</v>
      </c>
    </row>
    <row r="501" spans="1:8" ht="15.75" hidden="1" customHeight="1">
      <c r="A501" s="533" t="s">
        <v>2060</v>
      </c>
      <c r="B501" s="552" t="s">
        <v>11968</v>
      </c>
      <c r="C501" s="535">
        <v>44312</v>
      </c>
      <c r="D501" s="535">
        <v>44313</v>
      </c>
      <c r="E501" s="533" t="s">
        <v>39</v>
      </c>
      <c r="F501" s="535">
        <v>44358</v>
      </c>
      <c r="G501" s="579" t="s">
        <v>4662</v>
      </c>
      <c r="H501" s="536">
        <v>2</v>
      </c>
    </row>
    <row r="502" spans="1:8" ht="15.75" hidden="1" customHeight="1">
      <c r="A502" s="533" t="s">
        <v>2058</v>
      </c>
      <c r="B502" s="552" t="s">
        <v>11969</v>
      </c>
      <c r="C502" s="535">
        <v>44350</v>
      </c>
      <c r="D502" s="535">
        <v>44352</v>
      </c>
      <c r="E502" s="533" t="s">
        <v>39</v>
      </c>
      <c r="F502" s="535">
        <v>44358</v>
      </c>
      <c r="G502" s="562" t="s">
        <v>4860</v>
      </c>
      <c r="H502" s="536">
        <v>4</v>
      </c>
    </row>
    <row r="503" spans="1:8" ht="15.75" hidden="1" customHeight="1">
      <c r="A503" s="533" t="s">
        <v>1439</v>
      </c>
      <c r="B503" s="552" t="s">
        <v>11970</v>
      </c>
      <c r="C503" s="535">
        <v>44334</v>
      </c>
      <c r="D503" s="535">
        <v>44336</v>
      </c>
      <c r="E503" s="533" t="s">
        <v>39</v>
      </c>
      <c r="F503" s="535">
        <v>44366</v>
      </c>
      <c r="G503" s="579" t="s">
        <v>4662</v>
      </c>
      <c r="H503" s="536">
        <v>4</v>
      </c>
    </row>
    <row r="504" spans="1:8" ht="15.75" hidden="1" customHeight="1">
      <c r="A504" s="533" t="s">
        <v>7489</v>
      </c>
      <c r="B504" s="552" t="s">
        <v>11971</v>
      </c>
      <c r="C504" s="535">
        <v>44354</v>
      </c>
      <c r="D504" s="535">
        <v>44355</v>
      </c>
      <c r="E504" s="533" t="s">
        <v>39</v>
      </c>
      <c r="F504" s="535">
        <v>44358</v>
      </c>
      <c r="G504" s="562" t="s">
        <v>4860</v>
      </c>
      <c r="H504" s="536">
        <v>2</v>
      </c>
    </row>
    <row r="505" spans="1:8" ht="15.75" hidden="1" customHeight="1">
      <c r="A505" s="533" t="s">
        <v>805</v>
      </c>
      <c r="B505" s="581" t="s">
        <v>12121</v>
      </c>
      <c r="C505" s="535">
        <v>44344</v>
      </c>
      <c r="D505" s="535">
        <v>44348</v>
      </c>
      <c r="E505" s="533" t="s">
        <v>39</v>
      </c>
      <c r="F505" s="535">
        <v>44359</v>
      </c>
      <c r="G505" s="562" t="s">
        <v>4860</v>
      </c>
      <c r="H505" s="536">
        <v>5</v>
      </c>
    </row>
    <row r="506" spans="1:8" ht="15.75" hidden="1" customHeight="1">
      <c r="A506" s="533" t="s">
        <v>418</v>
      </c>
      <c r="B506" s="581" t="s">
        <v>12122</v>
      </c>
      <c r="C506" s="535">
        <v>44351</v>
      </c>
      <c r="D506" s="535">
        <v>44355</v>
      </c>
      <c r="E506" s="533" t="s">
        <v>39</v>
      </c>
      <c r="F506" s="535">
        <v>44359</v>
      </c>
      <c r="G506" s="562" t="s">
        <v>4860</v>
      </c>
      <c r="H506" s="536">
        <v>5</v>
      </c>
    </row>
    <row r="507" spans="1:8" ht="15.75" hidden="1" customHeight="1">
      <c r="A507" s="533" t="s">
        <v>1205</v>
      </c>
      <c r="B507" s="581" t="s">
        <v>12123</v>
      </c>
      <c r="C507" s="535">
        <v>44331</v>
      </c>
      <c r="D507" s="535">
        <v>44336</v>
      </c>
      <c r="E507" s="533" t="s">
        <v>39</v>
      </c>
      <c r="F507" s="535">
        <v>44359</v>
      </c>
      <c r="G507" s="579" t="s">
        <v>4662</v>
      </c>
      <c r="H507" s="536">
        <v>3</v>
      </c>
    </row>
    <row r="508" spans="1:8" ht="15.75" hidden="1" customHeight="1">
      <c r="A508" s="533" t="s">
        <v>1034</v>
      </c>
      <c r="B508" s="581" t="s">
        <v>12124</v>
      </c>
      <c r="C508" s="535">
        <v>44329</v>
      </c>
      <c r="D508" s="535">
        <v>44331</v>
      </c>
      <c r="E508" s="533" t="s">
        <v>39</v>
      </c>
      <c r="F508" s="535">
        <v>44359</v>
      </c>
      <c r="G508" s="579" t="s">
        <v>4662</v>
      </c>
      <c r="H508" s="536">
        <v>4</v>
      </c>
    </row>
    <row r="509" spans="1:8" ht="15.75" hidden="1" customHeight="1">
      <c r="A509" s="533" t="s">
        <v>1031</v>
      </c>
      <c r="B509" s="581" t="s">
        <v>12125</v>
      </c>
      <c r="C509" s="535">
        <v>44331</v>
      </c>
      <c r="D509" s="535">
        <v>44333</v>
      </c>
      <c r="E509" s="533" t="s">
        <v>39</v>
      </c>
      <c r="F509" s="535">
        <v>44359</v>
      </c>
      <c r="G509" s="579" t="s">
        <v>4662</v>
      </c>
      <c r="H509" s="536">
        <v>2</v>
      </c>
    </row>
    <row r="510" spans="1:8" ht="15.75" hidden="1" customHeight="1">
      <c r="A510" s="533" t="s">
        <v>2128</v>
      </c>
      <c r="B510" s="581" t="s">
        <v>12126</v>
      </c>
      <c r="C510" s="535">
        <v>44328</v>
      </c>
      <c r="D510" s="535">
        <v>44329</v>
      </c>
      <c r="E510" s="533" t="s">
        <v>39</v>
      </c>
      <c r="F510" s="535">
        <v>44359</v>
      </c>
      <c r="G510" s="562" t="s">
        <v>4860</v>
      </c>
      <c r="H510" s="536">
        <v>3</v>
      </c>
    </row>
    <row r="511" spans="1:8" ht="15.75" hidden="1" customHeight="1">
      <c r="A511" s="533" t="s">
        <v>648</v>
      </c>
      <c r="B511" s="534" t="s">
        <v>12202</v>
      </c>
      <c r="C511" s="535">
        <v>44336</v>
      </c>
      <c r="D511" s="535">
        <v>44338</v>
      </c>
      <c r="E511" s="533" t="s">
        <v>39</v>
      </c>
      <c r="F511" s="535">
        <v>44361</v>
      </c>
      <c r="G511" s="562" t="s">
        <v>4860</v>
      </c>
      <c r="H511" s="536">
        <v>16</v>
      </c>
    </row>
    <row r="512" spans="1:8" ht="15.75" hidden="1" customHeight="1">
      <c r="A512" s="533" t="s">
        <v>1033</v>
      </c>
      <c r="B512" s="534" t="s">
        <v>12203</v>
      </c>
      <c r="C512" s="535">
        <v>44327</v>
      </c>
      <c r="D512" s="535">
        <v>44328</v>
      </c>
      <c r="E512" s="533" t="s">
        <v>39</v>
      </c>
      <c r="F512" s="535">
        <v>44361</v>
      </c>
      <c r="G512" s="562" t="s">
        <v>4860</v>
      </c>
      <c r="H512" s="536">
        <v>5</v>
      </c>
    </row>
    <row r="513" spans="1:8" ht="15.75" hidden="1" customHeight="1">
      <c r="A513" s="533" t="s">
        <v>1097</v>
      </c>
      <c r="B513" s="534" t="s">
        <v>12204</v>
      </c>
      <c r="C513" s="535">
        <v>44351</v>
      </c>
      <c r="D513" s="535">
        <v>44355</v>
      </c>
      <c r="E513" s="533" t="s">
        <v>39</v>
      </c>
      <c r="F513" s="535">
        <v>44361</v>
      </c>
      <c r="G513" s="562" t="s">
        <v>4860</v>
      </c>
      <c r="H513" s="536">
        <v>7</v>
      </c>
    </row>
    <row r="514" spans="1:8" ht="15.75" hidden="1" customHeight="1">
      <c r="A514" s="533" t="s">
        <v>1810</v>
      </c>
      <c r="B514" s="534" t="s">
        <v>12205</v>
      </c>
      <c r="C514" s="535">
        <v>44343</v>
      </c>
      <c r="D514" s="535">
        <v>44349</v>
      </c>
      <c r="E514" s="533" t="s">
        <v>39</v>
      </c>
      <c r="F514" s="535">
        <v>44361</v>
      </c>
      <c r="G514" s="562" t="s">
        <v>4860</v>
      </c>
      <c r="H514" s="536">
        <v>2</v>
      </c>
    </row>
    <row r="515" spans="1:8" ht="15.75" hidden="1" customHeight="1">
      <c r="A515" s="533" t="s">
        <v>1809</v>
      </c>
      <c r="B515" s="534" t="s">
        <v>12206</v>
      </c>
      <c r="C515" s="535">
        <v>44341</v>
      </c>
      <c r="D515" s="535">
        <v>44343</v>
      </c>
      <c r="E515" s="533" t="s">
        <v>39</v>
      </c>
      <c r="F515" s="535">
        <v>44361</v>
      </c>
      <c r="G515" s="579" t="s">
        <v>4662</v>
      </c>
      <c r="H515" s="536">
        <v>2</v>
      </c>
    </row>
    <row r="516" spans="1:8" ht="15.75" hidden="1" customHeight="1">
      <c r="A516" s="533" t="s">
        <v>1996</v>
      </c>
      <c r="B516" s="518" t="s">
        <v>12207</v>
      </c>
      <c r="C516" s="535">
        <v>44317</v>
      </c>
      <c r="D516" s="535">
        <v>44319</v>
      </c>
      <c r="E516" s="533" t="s">
        <v>39</v>
      </c>
      <c r="F516" s="535">
        <v>44361</v>
      </c>
      <c r="G516" s="579" t="s">
        <v>4662</v>
      </c>
      <c r="H516" s="536">
        <v>3</v>
      </c>
    </row>
    <row r="517" spans="1:8" ht="15.75" hidden="1" customHeight="1">
      <c r="A517" s="533" t="s">
        <v>2127</v>
      </c>
      <c r="B517" s="563" t="s">
        <v>12208</v>
      </c>
      <c r="C517" s="535">
        <v>44356</v>
      </c>
      <c r="D517" s="535">
        <v>44357</v>
      </c>
      <c r="E517" s="533" t="s">
        <v>39</v>
      </c>
      <c r="F517" s="535">
        <v>44361</v>
      </c>
      <c r="G517" s="562" t="s">
        <v>4860</v>
      </c>
      <c r="H517" s="536">
        <v>4</v>
      </c>
    </row>
    <row r="518" spans="1:8" ht="15.75" hidden="1" customHeight="1">
      <c r="A518" s="533" t="s">
        <v>1377</v>
      </c>
      <c r="B518" s="534" t="s">
        <v>12262</v>
      </c>
      <c r="C518" s="535">
        <v>44321</v>
      </c>
      <c r="D518" s="535">
        <v>44329</v>
      </c>
      <c r="E518" s="533" t="s">
        <v>39</v>
      </c>
      <c r="F518" s="535">
        <v>44362</v>
      </c>
      <c r="G518" s="562" t="s">
        <v>4860</v>
      </c>
      <c r="H518" s="536">
        <v>37</v>
      </c>
    </row>
    <row r="519" spans="1:8" ht="15.75" hidden="1" customHeight="1">
      <c r="A519" s="533" t="s">
        <v>563</v>
      </c>
      <c r="B519" s="534" t="s">
        <v>12263</v>
      </c>
      <c r="C519" s="535">
        <v>44349</v>
      </c>
      <c r="D519" s="535">
        <v>44351</v>
      </c>
      <c r="E519" s="533" t="s">
        <v>39</v>
      </c>
      <c r="F519" s="535">
        <v>44362</v>
      </c>
      <c r="G519" s="562" t="s">
        <v>12264</v>
      </c>
      <c r="H519" s="536">
        <v>9</v>
      </c>
    </row>
    <row r="520" spans="1:8" ht="15.75" hidden="1" customHeight="1">
      <c r="A520" s="533" t="s">
        <v>445</v>
      </c>
      <c r="B520" s="534" t="s">
        <v>12265</v>
      </c>
      <c r="C520" s="535">
        <v>44335</v>
      </c>
      <c r="D520" s="535">
        <v>44337</v>
      </c>
      <c r="E520" s="533" t="s">
        <v>39</v>
      </c>
      <c r="F520" s="535">
        <v>44362</v>
      </c>
      <c r="G520" s="579" t="s">
        <v>4662</v>
      </c>
      <c r="H520" s="536">
        <v>1</v>
      </c>
    </row>
    <row r="521" spans="1:8" ht="15.75" hidden="1" customHeight="1">
      <c r="A521" s="533" t="s">
        <v>1866</v>
      </c>
      <c r="B521" s="534" t="s">
        <v>12266</v>
      </c>
      <c r="C521" s="535">
        <v>44349</v>
      </c>
      <c r="D521" s="535">
        <v>44351</v>
      </c>
      <c r="E521" s="533" t="s">
        <v>39</v>
      </c>
      <c r="F521" s="535">
        <v>44375</v>
      </c>
      <c r="G521" s="536" t="s">
        <v>4860</v>
      </c>
      <c r="H521" s="536">
        <v>2</v>
      </c>
    </row>
    <row r="522" spans="1:8" ht="15.75" hidden="1" customHeight="1">
      <c r="A522" s="533" t="s">
        <v>1096</v>
      </c>
      <c r="B522" s="534" t="s">
        <v>12267</v>
      </c>
      <c r="C522" s="535">
        <v>44356</v>
      </c>
      <c r="D522" s="535">
        <v>44361</v>
      </c>
      <c r="E522" s="533" t="s">
        <v>39</v>
      </c>
      <c r="F522" s="535">
        <v>44362</v>
      </c>
      <c r="G522" s="562" t="s">
        <v>4860</v>
      </c>
      <c r="H522" s="536">
        <v>4</v>
      </c>
    </row>
    <row r="523" spans="1:8" ht="15.75" hidden="1" customHeight="1">
      <c r="A523" s="533" t="s">
        <v>1709</v>
      </c>
      <c r="B523" s="534" t="s">
        <v>12268</v>
      </c>
      <c r="C523" s="535">
        <v>44320</v>
      </c>
      <c r="D523" s="535">
        <v>44320</v>
      </c>
      <c r="E523" s="533" t="s">
        <v>39</v>
      </c>
      <c r="F523" s="535">
        <v>44362</v>
      </c>
      <c r="G523" s="579" t="s">
        <v>4662</v>
      </c>
      <c r="H523" s="536">
        <v>3</v>
      </c>
    </row>
    <row r="524" spans="1:8" ht="15.75" hidden="1" customHeight="1">
      <c r="A524" s="533" t="s">
        <v>1557</v>
      </c>
      <c r="B524" s="534" t="s">
        <v>12269</v>
      </c>
      <c r="C524" s="535">
        <v>44340</v>
      </c>
      <c r="D524" s="535">
        <v>44341</v>
      </c>
      <c r="E524" s="533" t="s">
        <v>39</v>
      </c>
      <c r="F524" s="535">
        <v>44362</v>
      </c>
      <c r="G524" s="579" t="s">
        <v>4662</v>
      </c>
      <c r="H524" s="536">
        <v>2</v>
      </c>
    </row>
    <row r="525" spans="1:8" ht="15.75" hidden="1" customHeight="1">
      <c r="A525" s="533" t="s">
        <v>426</v>
      </c>
      <c r="B525" s="534" t="s">
        <v>12270</v>
      </c>
      <c r="C525" s="535">
        <v>44350</v>
      </c>
      <c r="D525" s="535">
        <v>44356</v>
      </c>
      <c r="E525" s="533" t="s">
        <v>39</v>
      </c>
      <c r="F525" s="535">
        <v>44362</v>
      </c>
      <c r="G525" s="562" t="s">
        <v>4860</v>
      </c>
      <c r="H525" s="536">
        <v>38</v>
      </c>
    </row>
    <row r="526" spans="1:8" ht="15.75" hidden="1" customHeight="1">
      <c r="A526" s="533" t="s">
        <v>1691</v>
      </c>
      <c r="B526" s="518" t="s">
        <v>12367</v>
      </c>
      <c r="C526" s="535">
        <v>44258</v>
      </c>
      <c r="D526" s="535">
        <v>44259</v>
      </c>
      <c r="E526" s="533" t="s">
        <v>39</v>
      </c>
      <c r="F526" s="535">
        <v>44358</v>
      </c>
      <c r="G526" s="534" t="s">
        <v>4855</v>
      </c>
      <c r="H526" s="536">
        <v>2</v>
      </c>
    </row>
    <row r="527" spans="1:8" ht="15.75" hidden="1" customHeight="1">
      <c r="A527" s="533" t="s">
        <v>778</v>
      </c>
      <c r="B527" s="568" t="s">
        <v>12368</v>
      </c>
      <c r="C527" s="535">
        <v>44337</v>
      </c>
      <c r="D527" s="535">
        <v>44340</v>
      </c>
      <c r="E527" s="533" t="s">
        <v>39</v>
      </c>
      <c r="F527" s="535">
        <v>44352</v>
      </c>
      <c r="G527" s="579" t="s">
        <v>4662</v>
      </c>
      <c r="H527" s="536">
        <v>13</v>
      </c>
    </row>
    <row r="528" spans="1:8" ht="15.75" hidden="1" customHeight="1">
      <c r="A528" s="533" t="s">
        <v>1686</v>
      </c>
      <c r="B528" s="552" t="s">
        <v>12369</v>
      </c>
      <c r="C528" s="535">
        <v>44321</v>
      </c>
      <c r="D528" s="535">
        <v>44321</v>
      </c>
      <c r="E528" s="533" t="s">
        <v>39</v>
      </c>
      <c r="F528" s="535">
        <v>44352</v>
      </c>
      <c r="G528" s="579" t="s">
        <v>4662</v>
      </c>
      <c r="H528" s="536">
        <v>1</v>
      </c>
    </row>
    <row r="529" spans="1:8" ht="15.75" hidden="1" customHeight="1">
      <c r="A529" s="533" t="s">
        <v>1984</v>
      </c>
      <c r="B529" s="534" t="s">
        <v>12370</v>
      </c>
      <c r="C529" s="535">
        <v>44348</v>
      </c>
      <c r="D529" s="535">
        <v>44356</v>
      </c>
      <c r="E529" s="533" t="s">
        <v>39</v>
      </c>
      <c r="F529" s="535">
        <v>44363</v>
      </c>
      <c r="G529" s="562" t="s">
        <v>4860</v>
      </c>
      <c r="H529" s="536">
        <v>14</v>
      </c>
    </row>
    <row r="530" spans="1:8" ht="15.75" hidden="1" customHeight="1">
      <c r="A530" s="533" t="s">
        <v>402</v>
      </c>
      <c r="B530" s="534" t="s">
        <v>12371</v>
      </c>
      <c r="C530" s="535">
        <v>44328</v>
      </c>
      <c r="D530" s="535">
        <v>44330</v>
      </c>
      <c r="E530" s="533" t="s">
        <v>39</v>
      </c>
      <c r="F530" s="535">
        <v>44363</v>
      </c>
      <c r="G530" s="562" t="s">
        <v>4860</v>
      </c>
      <c r="H530" s="536">
        <v>4</v>
      </c>
    </row>
    <row r="531" spans="1:8" ht="15.75" hidden="1" customHeight="1">
      <c r="A531" s="533" t="s">
        <v>1382</v>
      </c>
      <c r="B531" s="534" t="s">
        <v>12372</v>
      </c>
      <c r="C531" s="535">
        <v>44329</v>
      </c>
      <c r="D531" s="535">
        <v>44329</v>
      </c>
      <c r="E531" s="533" t="s">
        <v>39</v>
      </c>
      <c r="F531" s="535">
        <v>44363</v>
      </c>
      <c r="G531" s="562" t="s">
        <v>4860</v>
      </c>
      <c r="H531" s="536">
        <v>5</v>
      </c>
    </row>
    <row r="532" spans="1:8" ht="15.75" hidden="1" customHeight="1">
      <c r="A532" s="533" t="s">
        <v>727</v>
      </c>
      <c r="B532" s="534" t="s">
        <v>7450</v>
      </c>
      <c r="C532" s="535">
        <v>44305</v>
      </c>
      <c r="D532" s="535">
        <v>44305</v>
      </c>
      <c r="E532" s="533" t="s">
        <v>39</v>
      </c>
      <c r="F532" s="535">
        <v>44363</v>
      </c>
      <c r="G532" s="579" t="s">
        <v>4662</v>
      </c>
      <c r="H532" s="536">
        <v>1</v>
      </c>
    </row>
    <row r="533" spans="1:8" ht="15.75" hidden="1" customHeight="1">
      <c r="A533" s="533" t="s">
        <v>4485</v>
      </c>
      <c r="B533" s="534" t="s">
        <v>12373</v>
      </c>
      <c r="C533" s="535">
        <v>44323</v>
      </c>
      <c r="D533" s="535">
        <v>44327</v>
      </c>
      <c r="E533" s="533" t="s">
        <v>39</v>
      </c>
      <c r="F533" s="535">
        <v>44363</v>
      </c>
      <c r="G533" s="539" t="s">
        <v>4696</v>
      </c>
      <c r="H533" s="536">
        <v>2</v>
      </c>
    </row>
    <row r="534" spans="1:8" ht="15.75" hidden="1" customHeight="1">
      <c r="A534" s="533" t="s">
        <v>7169</v>
      </c>
      <c r="B534" s="534" t="s">
        <v>12412</v>
      </c>
      <c r="C534" s="533" t="s">
        <v>4668</v>
      </c>
      <c r="D534" s="533" t="s">
        <v>4668</v>
      </c>
      <c r="E534" s="533" t="s">
        <v>39</v>
      </c>
      <c r="F534" s="535">
        <v>44364</v>
      </c>
      <c r="G534" s="534" t="s">
        <v>4694</v>
      </c>
      <c r="H534" s="536">
        <v>38</v>
      </c>
    </row>
    <row r="535" spans="1:8" ht="15.75" hidden="1" customHeight="1">
      <c r="A535" s="533" t="s">
        <v>837</v>
      </c>
      <c r="B535" s="534" t="s">
        <v>12413</v>
      </c>
      <c r="C535" s="535">
        <v>44303</v>
      </c>
      <c r="D535" s="535">
        <v>44306</v>
      </c>
      <c r="E535" s="533" t="s">
        <v>39</v>
      </c>
      <c r="F535" s="535">
        <v>44364</v>
      </c>
      <c r="G535" s="534" t="s">
        <v>4855</v>
      </c>
      <c r="H535" s="536">
        <v>3</v>
      </c>
    </row>
    <row r="536" spans="1:8" ht="15.75" hidden="1" customHeight="1">
      <c r="A536" s="533" t="s">
        <v>1588</v>
      </c>
      <c r="B536" s="534" t="s">
        <v>12414</v>
      </c>
      <c r="C536" s="535">
        <v>44323</v>
      </c>
      <c r="D536" s="535">
        <v>44327</v>
      </c>
      <c r="E536" s="533" t="s">
        <v>39</v>
      </c>
      <c r="F536" s="535">
        <v>44364</v>
      </c>
      <c r="G536" s="562" t="s">
        <v>4860</v>
      </c>
      <c r="H536" s="536">
        <v>3</v>
      </c>
    </row>
    <row r="537" spans="1:8" ht="15.75" hidden="1" customHeight="1">
      <c r="A537" s="533" t="s">
        <v>1787</v>
      </c>
      <c r="B537" s="534" t="s">
        <v>12415</v>
      </c>
      <c r="C537" s="535">
        <v>44307</v>
      </c>
      <c r="D537" s="535">
        <v>44308</v>
      </c>
      <c r="E537" s="533" t="s">
        <v>39</v>
      </c>
      <c r="F537" s="535">
        <v>44364</v>
      </c>
      <c r="G537" s="579" t="s">
        <v>4662</v>
      </c>
      <c r="H537" s="536">
        <v>2</v>
      </c>
    </row>
    <row r="538" spans="1:8" ht="15.75" hidden="1" customHeight="1">
      <c r="A538" s="533" t="s">
        <v>810</v>
      </c>
      <c r="B538" s="534" t="s">
        <v>12416</v>
      </c>
      <c r="C538" s="535">
        <v>44305</v>
      </c>
      <c r="D538" s="535">
        <v>44306</v>
      </c>
      <c r="E538" s="533" t="s">
        <v>39</v>
      </c>
      <c r="F538" s="535">
        <v>44364</v>
      </c>
      <c r="G538" s="539" t="s">
        <v>4696</v>
      </c>
      <c r="H538" s="536">
        <v>2</v>
      </c>
    </row>
    <row r="539" spans="1:8" ht="15.75" hidden="1" customHeight="1">
      <c r="A539" s="533" t="s">
        <v>1177</v>
      </c>
      <c r="B539" s="534" t="s">
        <v>12417</v>
      </c>
      <c r="C539" s="535">
        <v>44338</v>
      </c>
      <c r="D539" s="535">
        <v>44340</v>
      </c>
      <c r="E539" s="533" t="s">
        <v>39</v>
      </c>
      <c r="F539" s="535">
        <v>44364</v>
      </c>
      <c r="G539" s="579" t="s">
        <v>4662</v>
      </c>
      <c r="H539" s="536">
        <v>2</v>
      </c>
    </row>
    <row r="540" spans="1:8" ht="15.75" hidden="1" customHeight="1">
      <c r="A540" s="533" t="s">
        <v>7168</v>
      </c>
      <c r="B540" s="534" t="s">
        <v>12418</v>
      </c>
      <c r="C540" s="535">
        <v>44350</v>
      </c>
      <c r="D540" s="535">
        <v>44351</v>
      </c>
      <c r="E540" s="533" t="s">
        <v>39</v>
      </c>
      <c r="F540" s="535">
        <v>44364</v>
      </c>
      <c r="G540" s="562" t="s">
        <v>4860</v>
      </c>
      <c r="H540" s="536">
        <v>2</v>
      </c>
    </row>
    <row r="541" spans="1:8" ht="15.75" hidden="1" customHeight="1">
      <c r="A541" s="533" t="s">
        <v>2013</v>
      </c>
      <c r="B541" s="534" t="s">
        <v>12419</v>
      </c>
      <c r="C541" s="535">
        <v>44321</v>
      </c>
      <c r="D541" s="535">
        <v>44323</v>
      </c>
      <c r="E541" s="533" t="s">
        <v>39</v>
      </c>
      <c r="F541" s="535">
        <v>44364</v>
      </c>
      <c r="G541" s="579" t="s">
        <v>4662</v>
      </c>
      <c r="H541" s="536">
        <v>3</v>
      </c>
    </row>
    <row r="542" spans="1:8" ht="15.75" hidden="1" customHeight="1">
      <c r="A542" s="533" t="s">
        <v>2049</v>
      </c>
      <c r="B542" s="534" t="s">
        <v>12420</v>
      </c>
      <c r="C542" s="535">
        <v>44327</v>
      </c>
      <c r="D542" s="535">
        <v>44328</v>
      </c>
      <c r="E542" s="533" t="s">
        <v>39</v>
      </c>
      <c r="F542" s="535">
        <v>44364</v>
      </c>
      <c r="G542" s="579" t="s">
        <v>4662</v>
      </c>
      <c r="H542" s="536">
        <v>2</v>
      </c>
    </row>
    <row r="543" spans="1:8" ht="15.75" hidden="1" customHeight="1">
      <c r="A543" s="533" t="s">
        <v>780</v>
      </c>
      <c r="B543" s="581" t="s">
        <v>12464</v>
      </c>
      <c r="C543" s="535">
        <v>44328</v>
      </c>
      <c r="D543" s="535">
        <v>44329</v>
      </c>
      <c r="E543" s="533" t="s">
        <v>39</v>
      </c>
      <c r="F543" s="535">
        <v>44365</v>
      </c>
      <c r="G543" s="579" t="s">
        <v>4662</v>
      </c>
      <c r="H543" s="536">
        <v>2</v>
      </c>
    </row>
    <row r="544" spans="1:8" ht="15.75" hidden="1" customHeight="1">
      <c r="A544" s="533" t="s">
        <v>10953</v>
      </c>
      <c r="B544" s="581" t="s">
        <v>12465</v>
      </c>
      <c r="C544" s="535">
        <v>44330</v>
      </c>
      <c r="D544" s="535">
        <v>44330</v>
      </c>
      <c r="E544" s="533" t="s">
        <v>39</v>
      </c>
      <c r="F544" s="535">
        <v>44365</v>
      </c>
      <c r="G544" s="534" t="s">
        <v>4855</v>
      </c>
      <c r="H544" s="536">
        <v>1</v>
      </c>
    </row>
    <row r="545" spans="1:8" ht="15.75" hidden="1" customHeight="1">
      <c r="A545" s="533" t="s">
        <v>24</v>
      </c>
      <c r="B545" s="581" t="s">
        <v>12466</v>
      </c>
      <c r="C545" s="535">
        <v>44251</v>
      </c>
      <c r="D545" s="535">
        <v>44252</v>
      </c>
      <c r="E545" s="533" t="s">
        <v>39</v>
      </c>
      <c r="F545" s="535">
        <v>44365</v>
      </c>
      <c r="G545" s="576" t="s">
        <v>11077</v>
      </c>
      <c r="H545" s="536">
        <v>1</v>
      </c>
    </row>
    <row r="546" spans="1:8" ht="15.75" hidden="1" customHeight="1">
      <c r="A546" s="533" t="s">
        <v>1589</v>
      </c>
      <c r="B546" s="581" t="s">
        <v>12467</v>
      </c>
      <c r="C546" s="535">
        <v>44315</v>
      </c>
      <c r="D546" s="535">
        <v>44316</v>
      </c>
      <c r="E546" s="533" t="s">
        <v>39</v>
      </c>
      <c r="F546" s="535">
        <v>44365</v>
      </c>
      <c r="G546" s="562" t="s">
        <v>4860</v>
      </c>
      <c r="H546" s="536">
        <v>3</v>
      </c>
    </row>
    <row r="547" spans="1:8" ht="15.75" hidden="1" customHeight="1">
      <c r="A547" s="533" t="s">
        <v>1292</v>
      </c>
      <c r="B547" s="581" t="s">
        <v>12468</v>
      </c>
      <c r="C547" s="535">
        <v>44349</v>
      </c>
      <c r="D547" s="535">
        <v>44351</v>
      </c>
      <c r="E547" s="533" t="s">
        <v>39</v>
      </c>
      <c r="F547" s="535">
        <v>44365</v>
      </c>
      <c r="G547" s="562" t="s">
        <v>4860</v>
      </c>
      <c r="H547" s="536">
        <v>7</v>
      </c>
    </row>
    <row r="548" spans="1:8" ht="15.75" hidden="1" customHeight="1">
      <c r="A548" s="533" t="s">
        <v>499</v>
      </c>
      <c r="B548" s="581" t="s">
        <v>12469</v>
      </c>
      <c r="C548" s="535">
        <v>44309</v>
      </c>
      <c r="D548" s="535">
        <v>44309</v>
      </c>
      <c r="E548" s="533" t="s">
        <v>39</v>
      </c>
      <c r="F548" s="535">
        <v>44365</v>
      </c>
      <c r="G548" s="562" t="s">
        <v>4860</v>
      </c>
      <c r="H548" s="536">
        <v>3</v>
      </c>
    </row>
    <row r="549" spans="1:8" ht="15.75" hidden="1" customHeight="1">
      <c r="A549" s="533" t="s">
        <v>1283</v>
      </c>
      <c r="B549" s="581" t="s">
        <v>12470</v>
      </c>
      <c r="C549" s="535">
        <v>44362</v>
      </c>
      <c r="D549" s="535">
        <v>44364</v>
      </c>
      <c r="E549" s="533" t="s">
        <v>39</v>
      </c>
      <c r="F549" s="535">
        <v>44365</v>
      </c>
      <c r="G549" s="562" t="s">
        <v>4860</v>
      </c>
      <c r="H549" s="536">
        <v>4</v>
      </c>
    </row>
    <row r="550" spans="1:8" ht="15.75" hidden="1" customHeight="1">
      <c r="A550" s="533" t="s">
        <v>1404</v>
      </c>
      <c r="B550" s="581" t="s">
        <v>12471</v>
      </c>
      <c r="C550" s="535">
        <v>44285</v>
      </c>
      <c r="D550" s="535">
        <v>44286</v>
      </c>
      <c r="E550" s="533" t="s">
        <v>39</v>
      </c>
      <c r="F550" s="535">
        <v>44365</v>
      </c>
      <c r="G550" s="579" t="s">
        <v>4662</v>
      </c>
      <c r="H550" s="536">
        <v>1</v>
      </c>
    </row>
    <row r="551" spans="1:8" ht="15.75" hidden="1" customHeight="1">
      <c r="A551" s="533" t="s">
        <v>7486</v>
      </c>
      <c r="B551" s="534" t="s">
        <v>12472</v>
      </c>
      <c r="C551" s="535">
        <v>44356</v>
      </c>
      <c r="D551" s="535">
        <v>44357</v>
      </c>
      <c r="E551" s="533" t="s">
        <v>39</v>
      </c>
      <c r="F551" s="535">
        <v>44365</v>
      </c>
      <c r="G551" s="579" t="s">
        <v>4662</v>
      </c>
      <c r="H551" s="536">
        <v>1</v>
      </c>
    </row>
    <row r="552" spans="1:8" ht="15.75" hidden="1" customHeight="1">
      <c r="A552" s="531" t="s">
        <v>12473</v>
      </c>
      <c r="B552" s="540" t="s">
        <v>12474</v>
      </c>
      <c r="C552" s="555">
        <v>44321</v>
      </c>
      <c r="D552" s="555">
        <v>44328</v>
      </c>
      <c r="E552" s="556" t="s">
        <v>39</v>
      </c>
      <c r="F552" s="555">
        <v>44365</v>
      </c>
      <c r="G552" s="579" t="s">
        <v>4662</v>
      </c>
      <c r="H552" s="557">
        <v>8</v>
      </c>
    </row>
    <row r="553" spans="1:8" ht="15.75" hidden="1" customHeight="1">
      <c r="A553" s="558" t="s">
        <v>7170</v>
      </c>
      <c r="B553" s="559" t="s">
        <v>12475</v>
      </c>
      <c r="C553" s="561" t="s">
        <v>4668</v>
      </c>
      <c r="D553" s="561" t="s">
        <v>4668</v>
      </c>
      <c r="E553" s="561" t="s">
        <v>39</v>
      </c>
      <c r="F553" s="560">
        <v>44375</v>
      </c>
      <c r="G553" s="562" t="s">
        <v>4860</v>
      </c>
      <c r="H553" s="562">
        <v>17</v>
      </c>
    </row>
    <row r="554" spans="1:8" ht="15.75" hidden="1" customHeight="1">
      <c r="A554" s="533" t="s">
        <v>1039</v>
      </c>
      <c r="B554" s="552" t="s">
        <v>12527</v>
      </c>
      <c r="C554" s="535">
        <v>44337</v>
      </c>
      <c r="D554" s="535">
        <v>44341</v>
      </c>
      <c r="E554" s="533" t="s">
        <v>39</v>
      </c>
      <c r="F554" s="535">
        <v>44366</v>
      </c>
      <c r="G554" s="579" t="s">
        <v>4662</v>
      </c>
      <c r="H554" s="536">
        <v>3</v>
      </c>
    </row>
    <row r="555" spans="1:8" ht="15.75" hidden="1" customHeight="1">
      <c r="A555" s="533" t="s">
        <v>1996</v>
      </c>
      <c r="B555" s="552" t="s">
        <v>12528</v>
      </c>
      <c r="C555" s="535">
        <v>44351</v>
      </c>
      <c r="D555" s="535">
        <v>44352</v>
      </c>
      <c r="E555" s="533" t="s">
        <v>39</v>
      </c>
      <c r="F555" s="535">
        <v>44366</v>
      </c>
      <c r="G555" s="562" t="s">
        <v>4860</v>
      </c>
      <c r="H555" s="536">
        <v>6</v>
      </c>
    </row>
    <row r="556" spans="1:8" ht="15.75" hidden="1" customHeight="1">
      <c r="A556" s="533" t="s">
        <v>7173</v>
      </c>
      <c r="B556" s="552" t="s">
        <v>12529</v>
      </c>
      <c r="C556" s="535">
        <v>44362</v>
      </c>
      <c r="D556" s="535">
        <v>44363</v>
      </c>
      <c r="E556" s="533" t="s">
        <v>39</v>
      </c>
      <c r="F556" s="535">
        <v>44366</v>
      </c>
      <c r="G556" s="562" t="s">
        <v>4860</v>
      </c>
      <c r="H556" s="536">
        <v>3</v>
      </c>
    </row>
    <row r="557" spans="1:8" ht="15.75" hidden="1" customHeight="1">
      <c r="A557" s="533" t="s">
        <v>1294</v>
      </c>
      <c r="B557" s="552" t="s">
        <v>12530</v>
      </c>
      <c r="C557" s="535">
        <v>44333</v>
      </c>
      <c r="D557" s="535">
        <v>44334</v>
      </c>
      <c r="E557" s="533" t="s">
        <v>39</v>
      </c>
      <c r="F557" s="535">
        <v>44366</v>
      </c>
      <c r="G557" s="579" t="s">
        <v>4662</v>
      </c>
      <c r="H557" s="536">
        <v>1</v>
      </c>
    </row>
    <row r="558" spans="1:8" ht="15.75" hidden="1" customHeight="1">
      <c r="A558" s="533" t="s">
        <v>743</v>
      </c>
      <c r="B558" s="552" t="s">
        <v>12531</v>
      </c>
      <c r="C558" s="535">
        <v>44329</v>
      </c>
      <c r="D558" s="535">
        <v>44335</v>
      </c>
      <c r="E558" s="533" t="s">
        <v>39</v>
      </c>
      <c r="F558" s="535">
        <v>44366</v>
      </c>
      <c r="G558" s="562" t="s">
        <v>4860</v>
      </c>
      <c r="H558" s="536">
        <v>8</v>
      </c>
    </row>
    <row r="559" spans="1:8" ht="15.75" hidden="1" customHeight="1">
      <c r="A559" s="533" t="s">
        <v>614</v>
      </c>
      <c r="B559" s="552" t="s">
        <v>12532</v>
      </c>
      <c r="C559" s="535">
        <v>44263</v>
      </c>
      <c r="D559" s="535">
        <v>44272</v>
      </c>
      <c r="E559" s="533" t="s">
        <v>39</v>
      </c>
      <c r="F559" s="535">
        <v>44366</v>
      </c>
      <c r="G559" s="576" t="s">
        <v>11077</v>
      </c>
      <c r="H559" s="536">
        <v>2</v>
      </c>
    </row>
    <row r="560" spans="1:8" ht="15.75" hidden="1" customHeight="1">
      <c r="A560" s="533" t="s">
        <v>1239</v>
      </c>
      <c r="B560" s="534" t="s">
        <v>12581</v>
      </c>
      <c r="C560" s="535">
        <v>44366</v>
      </c>
      <c r="D560" s="533" t="s">
        <v>4668</v>
      </c>
      <c r="E560" s="533" t="s">
        <v>39</v>
      </c>
      <c r="F560" s="535">
        <v>44368</v>
      </c>
      <c r="G560" s="583" t="s">
        <v>12582</v>
      </c>
      <c r="H560" s="536">
        <v>4</v>
      </c>
    </row>
    <row r="561" spans="1:8" ht="15.75" hidden="1" customHeight="1">
      <c r="A561" s="533" t="s">
        <v>1553</v>
      </c>
      <c r="B561" s="534" t="s">
        <v>12583</v>
      </c>
      <c r="C561" s="535">
        <v>44285</v>
      </c>
      <c r="D561" s="535">
        <v>44286</v>
      </c>
      <c r="E561" s="533" t="s">
        <v>39</v>
      </c>
      <c r="F561" s="535">
        <v>44368</v>
      </c>
      <c r="G561" s="534" t="s">
        <v>4855</v>
      </c>
      <c r="H561" s="536">
        <v>3</v>
      </c>
    </row>
    <row r="562" spans="1:8" ht="15.75" customHeight="1">
      <c r="A562" s="533" t="s">
        <v>1737</v>
      </c>
      <c r="B562" s="534" t="s">
        <v>12584</v>
      </c>
      <c r="C562" s="533" t="s">
        <v>4668</v>
      </c>
      <c r="D562" s="533" t="s">
        <v>4668</v>
      </c>
      <c r="E562" s="533" t="s">
        <v>39</v>
      </c>
      <c r="F562" s="535">
        <v>44368</v>
      </c>
      <c r="G562" s="546" t="s">
        <v>12737</v>
      </c>
      <c r="H562" s="546">
        <v>14</v>
      </c>
    </row>
    <row r="563" spans="1:8" ht="15.75" hidden="1" customHeight="1">
      <c r="A563" s="533" t="s">
        <v>4648</v>
      </c>
      <c r="B563" s="534" t="s">
        <v>12622</v>
      </c>
      <c r="C563" s="535">
        <v>44358</v>
      </c>
      <c r="D563" s="533" t="s">
        <v>4668</v>
      </c>
      <c r="E563" s="533" t="s">
        <v>39</v>
      </c>
      <c r="F563" s="535">
        <v>44369</v>
      </c>
      <c r="G563" s="583" t="s">
        <v>7314</v>
      </c>
      <c r="H563" s="536">
        <v>3</v>
      </c>
    </row>
    <row r="564" spans="1:8" ht="15.75" hidden="1" customHeight="1">
      <c r="A564" s="533" t="s">
        <v>1738</v>
      </c>
      <c r="B564" s="534" t="s">
        <v>11755</v>
      </c>
      <c r="C564" s="535">
        <v>44369</v>
      </c>
      <c r="D564" s="533" t="s">
        <v>4668</v>
      </c>
      <c r="E564" s="533" t="s">
        <v>39</v>
      </c>
      <c r="F564" s="535">
        <v>44370</v>
      </c>
      <c r="G564" s="583" t="s">
        <v>7314</v>
      </c>
      <c r="H564" s="536">
        <v>5</v>
      </c>
    </row>
    <row r="565" spans="1:8" ht="15.75" hidden="1" customHeight="1">
      <c r="A565" s="533" t="s">
        <v>1453</v>
      </c>
      <c r="B565" s="534" t="s">
        <v>12646</v>
      </c>
      <c r="C565" s="535">
        <v>44357</v>
      </c>
      <c r="D565" s="535">
        <v>44359</v>
      </c>
      <c r="E565" s="533" t="s">
        <v>39</v>
      </c>
      <c r="F565" s="535">
        <v>44370</v>
      </c>
      <c r="G565" s="562" t="s">
        <v>4860</v>
      </c>
      <c r="H565" s="536">
        <v>5</v>
      </c>
    </row>
    <row r="566" spans="1:8" ht="15.75" hidden="1" customHeight="1">
      <c r="A566" s="533" t="s">
        <v>511</v>
      </c>
      <c r="B566" s="534" t="s">
        <v>12647</v>
      </c>
      <c r="C566" s="535">
        <v>44331</v>
      </c>
      <c r="D566" s="535">
        <v>44333</v>
      </c>
      <c r="E566" s="533" t="s">
        <v>39</v>
      </c>
      <c r="F566" s="535">
        <v>44370</v>
      </c>
      <c r="G566" s="562" t="s">
        <v>4860</v>
      </c>
      <c r="H566" s="536">
        <v>1</v>
      </c>
    </row>
    <row r="567" spans="1:8" ht="15.75" hidden="1" customHeight="1">
      <c r="A567" s="533" t="s">
        <v>635</v>
      </c>
      <c r="B567" s="534" t="s">
        <v>12648</v>
      </c>
      <c r="C567" s="535">
        <v>44286</v>
      </c>
      <c r="D567" s="535">
        <v>44288</v>
      </c>
      <c r="E567" s="533" t="s">
        <v>39</v>
      </c>
      <c r="F567" s="535">
        <v>44370</v>
      </c>
      <c r="G567" s="579" t="s">
        <v>4662</v>
      </c>
      <c r="H567" s="536">
        <v>4</v>
      </c>
    </row>
    <row r="568" spans="1:8" ht="15.75" hidden="1" customHeight="1">
      <c r="A568" s="533" t="s">
        <v>7485</v>
      </c>
      <c r="B568" s="534" t="s">
        <v>12649</v>
      </c>
      <c r="C568" s="535">
        <v>44351</v>
      </c>
      <c r="D568" s="535">
        <v>44356</v>
      </c>
      <c r="E568" s="533" t="s">
        <v>39</v>
      </c>
      <c r="F568" s="535">
        <v>44370</v>
      </c>
      <c r="G568" s="562" t="s">
        <v>4860</v>
      </c>
      <c r="H568" s="536">
        <v>1</v>
      </c>
    </row>
    <row r="569" spans="1:8" ht="15.75" hidden="1" customHeight="1">
      <c r="A569" s="533" t="s">
        <v>1419</v>
      </c>
      <c r="B569" s="534" t="s">
        <v>12650</v>
      </c>
      <c r="C569" s="535">
        <v>44321</v>
      </c>
      <c r="D569" s="535">
        <v>44323</v>
      </c>
      <c r="E569" s="533" t="s">
        <v>39</v>
      </c>
      <c r="F569" s="535">
        <v>44370</v>
      </c>
      <c r="G569" s="579" t="s">
        <v>4662</v>
      </c>
      <c r="H569" s="536">
        <v>1</v>
      </c>
    </row>
    <row r="570" spans="1:8" ht="15.75" hidden="1" customHeight="1">
      <c r="A570" s="534" t="s">
        <v>1592</v>
      </c>
      <c r="B570" s="534" t="s">
        <v>12738</v>
      </c>
      <c r="C570" s="571">
        <v>44365</v>
      </c>
      <c r="D570" s="571">
        <v>44370</v>
      </c>
      <c r="E570" s="534" t="s">
        <v>39</v>
      </c>
      <c r="F570" s="571">
        <v>44371</v>
      </c>
      <c r="G570" s="562" t="s">
        <v>4860</v>
      </c>
      <c r="H570" s="536">
        <v>5</v>
      </c>
    </row>
    <row r="571" spans="1:8" ht="15.75" hidden="1" customHeight="1">
      <c r="A571" s="533" t="s">
        <v>1032</v>
      </c>
      <c r="B571" s="534" t="s">
        <v>12739</v>
      </c>
      <c r="C571" s="535">
        <v>44371</v>
      </c>
      <c r="D571" s="533" t="s">
        <v>4668</v>
      </c>
      <c r="E571" s="533" t="s">
        <v>39</v>
      </c>
      <c r="F571" s="535">
        <v>44372</v>
      </c>
      <c r="G571" s="584" t="s">
        <v>7314</v>
      </c>
      <c r="H571" s="536">
        <v>25</v>
      </c>
    </row>
    <row r="572" spans="1:8" ht="15.75" hidden="1" customHeight="1">
      <c r="A572" s="533" t="s">
        <v>1379</v>
      </c>
      <c r="B572" s="534" t="s">
        <v>12740</v>
      </c>
      <c r="C572" s="535">
        <v>44317</v>
      </c>
      <c r="D572" s="535">
        <v>44320</v>
      </c>
      <c r="E572" s="533" t="s">
        <v>39</v>
      </c>
      <c r="F572" s="535">
        <v>44371</v>
      </c>
      <c r="G572" s="579" t="s">
        <v>4662</v>
      </c>
      <c r="H572" s="536">
        <v>6</v>
      </c>
    </row>
    <row r="573" spans="1:8" ht="15.75" hidden="1" customHeight="1">
      <c r="A573" s="533" t="s">
        <v>730</v>
      </c>
      <c r="B573" s="534" t="s">
        <v>12792</v>
      </c>
      <c r="C573" s="535">
        <v>44308</v>
      </c>
      <c r="D573" s="535">
        <v>44313</v>
      </c>
      <c r="E573" s="533" t="s">
        <v>39</v>
      </c>
      <c r="F573" s="535">
        <v>44372</v>
      </c>
      <c r="G573" s="579" t="s">
        <v>4662</v>
      </c>
      <c r="H573" s="536">
        <v>17</v>
      </c>
    </row>
    <row r="574" spans="1:8" ht="15.75" hidden="1" customHeight="1">
      <c r="A574" s="533" t="s">
        <v>1029</v>
      </c>
      <c r="B574" s="534" t="s">
        <v>12793</v>
      </c>
      <c r="C574" s="535">
        <v>44372</v>
      </c>
      <c r="D574" s="533" t="s">
        <v>4668</v>
      </c>
      <c r="E574" s="533" t="s">
        <v>39</v>
      </c>
      <c r="F574" s="535">
        <v>44372</v>
      </c>
      <c r="G574" s="583" t="s">
        <v>7314</v>
      </c>
      <c r="H574" s="536">
        <v>22</v>
      </c>
    </row>
    <row r="575" spans="1:8" ht="15.75" hidden="1" customHeight="1">
      <c r="A575" s="533" t="s">
        <v>2022</v>
      </c>
      <c r="B575" s="534" t="s">
        <v>12794</v>
      </c>
      <c r="C575" s="535">
        <v>44343</v>
      </c>
      <c r="D575" s="535">
        <v>44343</v>
      </c>
      <c r="E575" s="533" t="s">
        <v>39</v>
      </c>
      <c r="F575" s="535">
        <v>44372</v>
      </c>
      <c r="G575" s="579" t="s">
        <v>4662</v>
      </c>
      <c r="H575" s="536">
        <v>4</v>
      </c>
    </row>
    <row r="576" spans="1:8" ht="15.75" hidden="1" customHeight="1">
      <c r="A576" s="533" t="s">
        <v>587</v>
      </c>
      <c r="B576" s="534" t="s">
        <v>12795</v>
      </c>
      <c r="C576" s="535">
        <v>44343</v>
      </c>
      <c r="D576" s="535">
        <v>44343</v>
      </c>
      <c r="E576" s="533" t="s">
        <v>39</v>
      </c>
      <c r="F576" s="535">
        <v>44372</v>
      </c>
      <c r="G576" s="579" t="s">
        <v>4662</v>
      </c>
      <c r="H576" s="536">
        <v>1</v>
      </c>
    </row>
    <row r="577" spans="1:8" ht="15.75" hidden="1" customHeight="1">
      <c r="A577" s="533" t="s">
        <v>1028</v>
      </c>
      <c r="B577" s="534" t="s">
        <v>12796</v>
      </c>
      <c r="C577" s="535">
        <v>44369</v>
      </c>
      <c r="D577" s="535">
        <v>44371</v>
      </c>
      <c r="E577" s="533" t="s">
        <v>39</v>
      </c>
      <c r="F577" s="535">
        <v>44372</v>
      </c>
      <c r="G577" s="562" t="s">
        <v>4860</v>
      </c>
      <c r="H577" s="536">
        <v>3</v>
      </c>
    </row>
    <row r="578" spans="1:8" ht="15.75" hidden="1" customHeight="1">
      <c r="A578" s="533" t="s">
        <v>1622</v>
      </c>
      <c r="B578" s="534" t="s">
        <v>12797</v>
      </c>
      <c r="C578" s="535">
        <v>44315</v>
      </c>
      <c r="D578" s="535">
        <v>44317</v>
      </c>
      <c r="E578" s="533" t="s">
        <v>39</v>
      </c>
      <c r="F578" s="535">
        <v>44372</v>
      </c>
      <c r="G578" s="579" t="s">
        <v>4662</v>
      </c>
      <c r="H578" s="536">
        <v>3</v>
      </c>
    </row>
    <row r="579" spans="1:8" ht="15.75" hidden="1" customHeight="1">
      <c r="A579" s="533" t="s">
        <v>1030</v>
      </c>
      <c r="B579" s="534" t="s">
        <v>12877</v>
      </c>
      <c r="C579" s="533" t="s">
        <v>4668</v>
      </c>
      <c r="D579" s="533" t="s">
        <v>4668</v>
      </c>
      <c r="E579" s="533" t="s">
        <v>39</v>
      </c>
      <c r="F579" s="535">
        <v>44373</v>
      </c>
      <c r="G579" s="534" t="s">
        <v>4694</v>
      </c>
      <c r="H579" s="536">
        <v>5</v>
      </c>
    </row>
    <row r="580" spans="1:8" ht="15.75" hidden="1" customHeight="1">
      <c r="A580" s="533" t="s">
        <v>465</v>
      </c>
      <c r="B580" s="534" t="s">
        <v>12878</v>
      </c>
      <c r="C580" s="535">
        <v>44357</v>
      </c>
      <c r="D580" s="535">
        <v>44357</v>
      </c>
      <c r="E580" s="533" t="s">
        <v>39</v>
      </c>
      <c r="F580" s="535">
        <v>44373</v>
      </c>
      <c r="G580" s="562" t="s">
        <v>4860</v>
      </c>
      <c r="H580" s="536">
        <v>1</v>
      </c>
    </row>
    <row r="581" spans="1:8" ht="15.75" hidden="1" customHeight="1">
      <c r="A581" s="533" t="s">
        <v>1342</v>
      </c>
      <c r="B581" s="534" t="s">
        <v>4901</v>
      </c>
      <c r="C581" s="535">
        <v>44294</v>
      </c>
      <c r="D581" s="535">
        <v>44299</v>
      </c>
      <c r="E581" s="533" t="s">
        <v>39</v>
      </c>
      <c r="F581" s="535">
        <v>44373</v>
      </c>
      <c r="G581" s="579" t="s">
        <v>4662</v>
      </c>
      <c r="H581" s="536">
        <v>21</v>
      </c>
    </row>
    <row r="582" spans="1:8" ht="15.75" hidden="1" customHeight="1">
      <c r="A582" s="533" t="s">
        <v>1440</v>
      </c>
      <c r="B582" s="534" t="s">
        <v>12879</v>
      </c>
      <c r="C582" s="535">
        <v>44327</v>
      </c>
      <c r="D582" s="535">
        <v>44328</v>
      </c>
      <c r="E582" s="533" t="s">
        <v>39</v>
      </c>
      <c r="F582" s="535">
        <v>44373</v>
      </c>
      <c r="G582" s="579" t="s">
        <v>4662</v>
      </c>
      <c r="H582" s="536">
        <v>1</v>
      </c>
    </row>
    <row r="583" spans="1:8" ht="15.75" hidden="1" customHeight="1">
      <c r="A583" s="533" t="s">
        <v>7172</v>
      </c>
      <c r="B583" s="534" t="s">
        <v>12880</v>
      </c>
      <c r="C583" s="535">
        <v>44359</v>
      </c>
      <c r="D583" s="535">
        <v>44362</v>
      </c>
      <c r="E583" s="533" t="s">
        <v>39</v>
      </c>
      <c r="F583" s="535">
        <v>44373</v>
      </c>
      <c r="G583" s="562" t="s">
        <v>4860</v>
      </c>
      <c r="H583" s="536">
        <v>1</v>
      </c>
    </row>
    <row r="584" spans="1:8" ht="15.75" hidden="1" customHeight="1">
      <c r="A584" s="533" t="s">
        <v>439</v>
      </c>
      <c r="B584" s="534" t="s">
        <v>12896</v>
      </c>
      <c r="C584" s="535">
        <v>44362</v>
      </c>
      <c r="D584" s="535">
        <v>44365</v>
      </c>
      <c r="E584" s="533" t="s">
        <v>39</v>
      </c>
      <c r="F584" s="535">
        <v>44375</v>
      </c>
      <c r="G584" s="562" t="s">
        <v>4860</v>
      </c>
      <c r="H584" s="536">
        <v>2</v>
      </c>
    </row>
    <row r="585" spans="1:8" ht="15.75" hidden="1" customHeight="1">
      <c r="A585" s="533" t="s">
        <v>1625</v>
      </c>
      <c r="B585" s="534" t="s">
        <v>12897</v>
      </c>
      <c r="C585" s="535">
        <v>44317</v>
      </c>
      <c r="D585" s="535">
        <v>44319</v>
      </c>
      <c r="E585" s="533" t="s">
        <v>39</v>
      </c>
      <c r="F585" s="535">
        <v>44375</v>
      </c>
      <c r="G585" s="534" t="s">
        <v>4855</v>
      </c>
      <c r="H585" s="536">
        <v>1</v>
      </c>
    </row>
    <row r="586" spans="1:8" ht="15.75" hidden="1" customHeight="1">
      <c r="A586" s="533" t="s">
        <v>1620</v>
      </c>
      <c r="B586" s="534" t="s">
        <v>12898</v>
      </c>
      <c r="C586" s="535">
        <v>44352</v>
      </c>
      <c r="D586" s="535">
        <v>44352</v>
      </c>
      <c r="E586" s="533" t="s">
        <v>39</v>
      </c>
      <c r="F586" s="535">
        <v>44375</v>
      </c>
      <c r="G586" s="579" t="s">
        <v>4662</v>
      </c>
      <c r="H586" s="536">
        <v>1</v>
      </c>
    </row>
    <row r="587" spans="1:8" ht="15.75" hidden="1" customHeight="1">
      <c r="A587" s="533" t="s">
        <v>1614</v>
      </c>
      <c r="B587" s="534" t="s">
        <v>12899</v>
      </c>
      <c r="C587" s="535">
        <v>44349</v>
      </c>
      <c r="D587" s="535">
        <v>44350</v>
      </c>
      <c r="E587" s="533" t="s">
        <v>39</v>
      </c>
      <c r="F587" s="535">
        <v>44375</v>
      </c>
      <c r="G587" s="579" t="s">
        <v>4662</v>
      </c>
      <c r="H587" s="536">
        <v>8</v>
      </c>
    </row>
    <row r="588" spans="1:8" ht="15.75" hidden="1" customHeight="1">
      <c r="A588" s="533" t="s">
        <v>412</v>
      </c>
      <c r="B588" s="534" t="s">
        <v>12900</v>
      </c>
      <c r="C588" s="535">
        <v>44366</v>
      </c>
      <c r="D588" s="535">
        <v>44368</v>
      </c>
      <c r="E588" s="533" t="s">
        <v>39</v>
      </c>
      <c r="F588" s="535">
        <v>44375</v>
      </c>
      <c r="G588" s="562" t="s">
        <v>4860</v>
      </c>
      <c r="H588" s="536">
        <v>1</v>
      </c>
    </row>
    <row r="589" spans="1:8" ht="15.75" hidden="1" customHeight="1">
      <c r="A589" s="533" t="s">
        <v>702</v>
      </c>
      <c r="B589" s="534" t="s">
        <v>12901</v>
      </c>
      <c r="C589" s="535">
        <v>44331</v>
      </c>
      <c r="D589" s="535">
        <v>44333</v>
      </c>
      <c r="E589" s="533" t="s">
        <v>39</v>
      </c>
      <c r="F589" s="535">
        <v>44375</v>
      </c>
      <c r="G589" s="579" t="s">
        <v>4662</v>
      </c>
      <c r="H589" s="536">
        <v>2</v>
      </c>
    </row>
    <row r="590" spans="1:8" ht="15.75" hidden="1" customHeight="1">
      <c r="A590" s="533" t="s">
        <v>834</v>
      </c>
      <c r="B590" s="534" t="s">
        <v>12902</v>
      </c>
      <c r="C590" s="535">
        <v>44331</v>
      </c>
      <c r="D590" s="535">
        <v>44335</v>
      </c>
      <c r="E590" s="533" t="s">
        <v>39</v>
      </c>
      <c r="F590" s="535">
        <v>44375</v>
      </c>
      <c r="G590" s="579" t="s">
        <v>4662</v>
      </c>
      <c r="H590" s="536">
        <v>1</v>
      </c>
    </row>
    <row r="591" spans="1:8" ht="15.75" hidden="1" customHeight="1">
      <c r="A591" s="533" t="s">
        <v>8</v>
      </c>
      <c r="B591" s="534" t="s">
        <v>12977</v>
      </c>
      <c r="C591" s="535">
        <v>44284</v>
      </c>
      <c r="D591" s="535">
        <v>44285</v>
      </c>
      <c r="E591" s="533" t="s">
        <v>39</v>
      </c>
      <c r="F591" s="535">
        <v>44376</v>
      </c>
      <c r="G591" s="550" t="s">
        <v>4851</v>
      </c>
      <c r="H591" s="536">
        <v>1</v>
      </c>
    </row>
    <row r="592" spans="1:8" ht="15.75" hidden="1" customHeight="1">
      <c r="A592" s="533" t="s">
        <v>4639</v>
      </c>
      <c r="B592" s="534" t="s">
        <v>12980</v>
      </c>
      <c r="C592" s="535">
        <v>44365</v>
      </c>
      <c r="D592" s="535">
        <v>44366</v>
      </c>
      <c r="E592" s="533" t="s">
        <v>39</v>
      </c>
      <c r="F592" s="535">
        <v>44377</v>
      </c>
      <c r="G592" s="585" t="s">
        <v>4662</v>
      </c>
      <c r="H592" s="536">
        <v>1</v>
      </c>
    </row>
    <row r="593" spans="1:8" ht="15.75" hidden="1" customHeight="1">
      <c r="A593" s="533" t="s">
        <v>839</v>
      </c>
      <c r="B593" s="534" t="s">
        <v>12981</v>
      </c>
      <c r="C593" s="535">
        <v>44364</v>
      </c>
      <c r="D593" s="535">
        <v>44365</v>
      </c>
      <c r="E593" s="533" t="s">
        <v>39</v>
      </c>
      <c r="F593" s="535">
        <v>44377</v>
      </c>
      <c r="G593" s="582" t="s">
        <v>4860</v>
      </c>
      <c r="H593" s="536">
        <v>1</v>
      </c>
    </row>
    <row r="594" spans="1:8" ht="15.75" hidden="1" customHeight="1">
      <c r="A594" s="533" t="s">
        <v>1050</v>
      </c>
      <c r="B594" s="534" t="s">
        <v>12982</v>
      </c>
      <c r="C594" s="535">
        <v>44320</v>
      </c>
      <c r="D594" s="535">
        <v>44320</v>
      </c>
      <c r="E594" s="533" t="s">
        <v>39</v>
      </c>
      <c r="F594" s="535">
        <v>44377</v>
      </c>
      <c r="G594" s="523" t="s">
        <v>4672</v>
      </c>
      <c r="H594" s="536">
        <v>1</v>
      </c>
    </row>
    <row r="595" spans="1:8" ht="15.75" customHeight="1">
      <c r="A595" s="533"/>
      <c r="B595" s="534"/>
      <c r="C595" s="535"/>
      <c r="D595" s="535"/>
      <c r="E595" s="533"/>
      <c r="F595" s="535"/>
      <c r="G595" s="534"/>
      <c r="H595" s="534"/>
    </row>
    <row r="596" spans="1:8" ht="15.75" customHeight="1">
      <c r="A596" s="533"/>
      <c r="B596" s="534"/>
      <c r="C596" s="535"/>
      <c r="D596" s="535"/>
      <c r="E596" s="533"/>
      <c r="F596" s="535"/>
      <c r="G596" s="534"/>
      <c r="H596" s="534"/>
    </row>
    <row r="597" spans="1:8" ht="15.75" customHeight="1">
      <c r="A597" s="533"/>
      <c r="B597" s="534"/>
      <c r="C597" s="535"/>
      <c r="D597" s="535"/>
      <c r="E597" s="533"/>
      <c r="F597" s="535"/>
      <c r="G597" s="534"/>
      <c r="H597" s="534"/>
    </row>
    <row r="598" spans="1:8" ht="15.75" customHeight="1">
      <c r="A598" s="533"/>
      <c r="B598" s="534"/>
      <c r="C598" s="535"/>
      <c r="D598" s="535"/>
      <c r="E598" s="533"/>
      <c r="F598" s="535"/>
      <c r="G598" s="534"/>
      <c r="H598" s="534"/>
    </row>
    <row r="599" spans="1:8" ht="15.75" customHeight="1">
      <c r="A599" s="533"/>
      <c r="B599" s="534"/>
      <c r="C599" s="535"/>
      <c r="D599" s="535"/>
      <c r="E599" s="533"/>
      <c r="F599" s="535"/>
      <c r="G599" s="534"/>
      <c r="H599" s="534"/>
    </row>
    <row r="600" spans="1:8" ht="15.75" customHeight="1">
      <c r="A600" s="533"/>
      <c r="B600" s="534"/>
      <c r="C600" s="535"/>
      <c r="D600" s="535"/>
      <c r="E600" s="533"/>
      <c r="F600" s="535"/>
      <c r="G600" s="534"/>
      <c r="H600" s="534"/>
    </row>
    <row r="601" spans="1:8" ht="15.75" customHeight="1">
      <c r="A601" s="533"/>
      <c r="B601" s="534"/>
      <c r="C601" s="535"/>
      <c r="D601" s="535"/>
      <c r="E601" s="533"/>
      <c r="F601" s="535"/>
      <c r="G601" s="534"/>
      <c r="H601" s="534"/>
    </row>
    <row r="602" spans="1:8" ht="15.75" customHeight="1">
      <c r="A602" s="533"/>
      <c r="B602" s="534"/>
      <c r="C602" s="535"/>
      <c r="D602" s="535"/>
      <c r="E602" s="533"/>
      <c r="F602" s="535"/>
      <c r="G602" s="534"/>
      <c r="H602" s="534"/>
    </row>
    <row r="603" spans="1:8" ht="15.75" customHeight="1">
      <c r="A603" s="533"/>
      <c r="B603" s="534"/>
      <c r="C603" s="535"/>
      <c r="D603" s="535"/>
      <c r="E603" s="533"/>
      <c r="F603" s="535"/>
      <c r="G603" s="534"/>
      <c r="H603" s="534"/>
    </row>
    <row r="604" spans="1:8" ht="15.75" customHeight="1">
      <c r="A604" s="533"/>
      <c r="B604" s="534"/>
      <c r="C604" s="535"/>
      <c r="D604" s="535"/>
      <c r="E604" s="533"/>
      <c r="F604" s="535"/>
      <c r="G604" s="534"/>
      <c r="H604" s="534"/>
    </row>
    <row r="605" spans="1:8" ht="15.75" customHeight="1">
      <c r="A605" s="533"/>
      <c r="B605" s="534"/>
      <c r="C605" s="535"/>
      <c r="D605" s="535"/>
      <c r="E605" s="533"/>
      <c r="F605" s="535"/>
      <c r="G605" s="534"/>
      <c r="H605" s="534"/>
    </row>
    <row r="606" spans="1:8" ht="15.75" customHeight="1">
      <c r="A606" s="533"/>
      <c r="B606" s="534"/>
      <c r="C606" s="535"/>
      <c r="D606" s="535"/>
      <c r="E606" s="533"/>
      <c r="F606" s="535"/>
      <c r="G606" s="534"/>
      <c r="H606" s="534"/>
    </row>
    <row r="607" spans="1:8" ht="15.75" customHeight="1">
      <c r="A607" s="533"/>
      <c r="B607" s="534"/>
      <c r="C607" s="535"/>
      <c r="D607" s="535"/>
      <c r="E607" s="533"/>
      <c r="F607" s="535"/>
      <c r="G607" s="534"/>
      <c r="H607" s="534"/>
    </row>
    <row r="608" spans="1:8" ht="15.75" customHeight="1">
      <c r="A608" s="533"/>
      <c r="B608" s="534"/>
      <c r="C608" s="535"/>
      <c r="D608" s="535"/>
      <c r="E608" s="533"/>
      <c r="F608" s="535"/>
      <c r="G608" s="534"/>
      <c r="H608" s="534"/>
    </row>
    <row r="609" spans="1:8" ht="15.75" customHeight="1" thickBot="1">
      <c r="A609" s="533"/>
      <c r="B609" s="534"/>
      <c r="C609" s="535"/>
      <c r="D609" s="535"/>
      <c r="E609" s="533"/>
      <c r="F609" s="535"/>
      <c r="G609" s="534"/>
      <c r="H609" s="534"/>
    </row>
    <row r="610" spans="1:8" ht="15.75" customHeight="1" thickTop="1">
      <c r="A610" s="586"/>
      <c r="B610" s="587" t="s">
        <v>4903</v>
      </c>
      <c r="C610" s="588">
        <v>582</v>
      </c>
      <c r="D610" s="589"/>
      <c r="E610" s="589"/>
      <c r="F610" s="589"/>
      <c r="G610" s="587" t="s">
        <v>171</v>
      </c>
      <c r="H610" s="588">
        <f>SUM(H2:H609)</f>
        <v>3733</v>
      </c>
    </row>
    <row r="611" spans="1:8" ht="15.75" customHeight="1" thickBot="1">
      <c r="A611" s="590"/>
      <c r="B611" s="591" t="s">
        <v>4904</v>
      </c>
      <c r="C611" s="592">
        <v>7</v>
      </c>
      <c r="D611" s="593"/>
      <c r="E611" s="593"/>
      <c r="F611" s="593"/>
      <c r="G611" s="594"/>
      <c r="H611" s="592"/>
    </row>
    <row r="612" spans="1:8" ht="15.75" customHeight="1" thickTop="1"/>
    <row r="613" spans="1:8" ht="15.75" customHeight="1"/>
    <row r="614" spans="1:8" ht="15.75" customHeight="1"/>
    <row r="615" spans="1:8" ht="15.75" customHeight="1"/>
    <row r="616" spans="1:8" ht="15.75" customHeight="1"/>
    <row r="617" spans="1:8" ht="15.75" customHeight="1"/>
    <row r="618" spans="1:8" ht="15.75" customHeight="1"/>
    <row r="619" spans="1:8" ht="15.75" customHeight="1"/>
    <row r="620" spans="1:8" ht="15.75" customHeight="1"/>
    <row r="621" spans="1:8" ht="15.75" customHeight="1"/>
    <row r="622" spans="1:8" ht="15.75" customHeight="1"/>
    <row r="623" spans="1:8" ht="15.75" customHeight="1"/>
    <row r="624" spans="1:8"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row r="1135" ht="15.75" customHeight="1"/>
    <row r="1136" ht="15.75" customHeight="1"/>
    <row r="1137" ht="15.75" customHeight="1"/>
    <row r="1138" ht="15.75" customHeight="1"/>
    <row r="1139" ht="15.75" customHeight="1"/>
    <row r="1140" ht="15.75" customHeight="1"/>
    <row r="1141" ht="15.75" customHeight="1"/>
    <row r="1142" ht="15.75" customHeight="1"/>
    <row r="1143" ht="15.75" customHeight="1"/>
    <row r="1144" ht="15.75" customHeight="1"/>
    <row r="1145" ht="15.75" customHeight="1"/>
    <row r="1146" ht="15.75" customHeight="1"/>
    <row r="1147" ht="15.75" customHeight="1"/>
    <row r="1148" ht="15.75" customHeight="1"/>
    <row r="1149" ht="15.75" customHeight="1"/>
    <row r="1150" ht="15.75" customHeight="1"/>
    <row r="1151" ht="15.75" customHeight="1"/>
    <row r="1152" ht="15.75" customHeight="1"/>
    <row r="1153" ht="15.75" customHeight="1"/>
    <row r="1154" ht="15.75" customHeight="1"/>
    <row r="1155" ht="15.75" customHeight="1"/>
    <row r="1156" ht="15.75" customHeight="1"/>
    <row r="1157" ht="15.75" customHeight="1"/>
    <row r="1158" ht="15.75" customHeight="1"/>
    <row r="1159" ht="15.75" customHeight="1"/>
    <row r="1160" ht="15.75" customHeight="1"/>
    <row r="1161" ht="15.75" customHeight="1"/>
    <row r="1162" ht="15.75" customHeight="1"/>
    <row r="1163" ht="15.75" customHeight="1"/>
    <row r="1164" ht="15.75" customHeight="1"/>
    <row r="1165" ht="15.75" customHeight="1"/>
    <row r="1166" ht="15.75" customHeight="1"/>
    <row r="1167" ht="15.75" customHeight="1"/>
    <row r="1168" ht="15.75" customHeight="1"/>
    <row r="1169" ht="15.75" customHeight="1"/>
    <row r="1170" ht="15.75" customHeight="1"/>
    <row r="1171" ht="15.75" customHeight="1"/>
    <row r="1172" ht="15.75" customHeight="1"/>
    <row r="1173" ht="15.75" customHeight="1"/>
    <row r="1174" ht="15.75" customHeight="1"/>
    <row r="1175" ht="15.75" customHeight="1"/>
    <row r="1176" ht="15.75" customHeight="1"/>
    <row r="1177" ht="15.75" customHeight="1"/>
    <row r="1178" ht="15.75" customHeight="1"/>
    <row r="1179" ht="15.75" customHeight="1"/>
    <row r="1180" ht="15.75" customHeight="1"/>
    <row r="1181" ht="15.75" customHeight="1"/>
    <row r="1182" ht="15.75" customHeight="1"/>
    <row r="1183" ht="15.75" customHeight="1"/>
    <row r="1184" ht="15.75" customHeight="1"/>
    <row r="1185" ht="15.75" customHeight="1"/>
    <row r="1186" ht="15.75" customHeight="1"/>
    <row r="1187" ht="15.75" customHeight="1"/>
    <row r="1188" ht="15.75" customHeight="1"/>
    <row r="1189" ht="15.75" customHeight="1"/>
    <row r="1190" ht="15.75" customHeight="1"/>
    <row r="1191" ht="15.75" customHeight="1"/>
    <row r="1192" ht="15.75" customHeight="1"/>
    <row r="1193" ht="15.75" customHeight="1"/>
    <row r="1194" ht="15.75" customHeight="1"/>
    <row r="1195" ht="15.75" customHeight="1"/>
    <row r="1196" ht="15.75" customHeight="1"/>
    <row r="1197" ht="15.75" customHeight="1"/>
    <row r="1198" ht="15.75" customHeight="1"/>
    <row r="1199" ht="15.75" customHeight="1"/>
    <row r="1200" ht="15.75" customHeight="1"/>
    <row r="1201" ht="15.75" customHeight="1"/>
    <row r="1202" ht="15.75" customHeight="1"/>
    <row r="1203" ht="15.75" customHeight="1"/>
    <row r="1204" ht="15.75" customHeight="1"/>
    <row r="1205" ht="15.75" customHeight="1"/>
    <row r="1206" ht="15.75" customHeight="1"/>
    <row r="1207" ht="15.75" customHeight="1"/>
    <row r="1208" ht="15.75" customHeight="1"/>
    <row r="1209" ht="15.75" customHeight="1"/>
    <row r="1210" ht="15.75" customHeight="1"/>
    <row r="1211" ht="15.75" customHeight="1"/>
    <row r="1212" ht="15.75" customHeight="1"/>
    <row r="1213" ht="15.75" customHeight="1"/>
    <row r="1214" ht="15.75" customHeight="1"/>
    <row r="1215" ht="15.75" customHeight="1"/>
    <row r="1216" ht="15.75" customHeight="1"/>
    <row r="1217" ht="15.75" customHeight="1"/>
    <row r="1218" ht="15.75" customHeight="1"/>
    <row r="1219" ht="15.75" customHeight="1"/>
    <row r="1220" ht="15.75" customHeight="1"/>
    <row r="1221" ht="15.75" customHeight="1"/>
    <row r="1222" ht="15.75" customHeight="1"/>
    <row r="1223" ht="15.75" customHeight="1"/>
    <row r="1224" ht="15.75" customHeight="1"/>
    <row r="1225" ht="15.75" customHeight="1"/>
    <row r="1226" ht="15.75" customHeight="1"/>
    <row r="1227" ht="15.75" customHeight="1"/>
    <row r="1228" ht="15.75" customHeight="1"/>
    <row r="1229" ht="15.75" customHeight="1"/>
    <row r="1230" ht="15.75" customHeight="1"/>
    <row r="1231" ht="15.75" customHeight="1"/>
    <row r="1232" ht="15.75" customHeight="1"/>
    <row r="1233" ht="15.75" customHeight="1"/>
    <row r="1234" ht="15.75" customHeight="1"/>
    <row r="1235" ht="15.75" customHeight="1"/>
    <row r="1236" ht="15.75" customHeight="1"/>
    <row r="1237" ht="15.75" customHeight="1"/>
    <row r="1238" ht="15.75" customHeight="1"/>
    <row r="1239" ht="15.75" customHeight="1"/>
    <row r="1240" ht="15.75" customHeight="1"/>
    <row r="1241" ht="15.75" customHeight="1"/>
    <row r="1242" ht="15.75" customHeight="1"/>
    <row r="1243" ht="15.75" customHeight="1"/>
    <row r="1244" ht="15.75" customHeight="1"/>
    <row r="1245" ht="15.75" customHeight="1"/>
    <row r="1246" ht="15.75" customHeight="1"/>
    <row r="1247" ht="15.75" customHeight="1"/>
    <row r="1248" ht="15.75" customHeight="1"/>
    <row r="1249" ht="15.75" customHeight="1"/>
    <row r="1250" ht="15.75" customHeight="1"/>
    <row r="1251" ht="15.75" customHeight="1"/>
    <row r="1252" ht="15.75" customHeight="1"/>
    <row r="1253" ht="15.75" customHeight="1"/>
    <row r="1254" ht="15.75" customHeight="1"/>
    <row r="1255" ht="15.75" customHeight="1"/>
    <row r="1256" ht="15.75" customHeight="1"/>
    <row r="1257" ht="15.75" customHeight="1"/>
    <row r="1258" ht="15.75" customHeight="1"/>
    <row r="1259" ht="15.75" customHeight="1"/>
    <row r="1260" ht="15.75" customHeight="1"/>
    <row r="1261" ht="15.75" customHeight="1"/>
    <row r="1262" ht="15.75" customHeight="1"/>
    <row r="1263" ht="15.75" customHeight="1"/>
    <row r="1264" ht="15.75" customHeight="1"/>
    <row r="1265" ht="15.75" customHeight="1"/>
    <row r="1266" ht="15.75" customHeight="1"/>
    <row r="1267" ht="15.75" customHeight="1"/>
    <row r="1268" ht="15.75" customHeight="1"/>
    <row r="1269" ht="15.75" customHeight="1"/>
    <row r="1270" ht="15.75" customHeight="1"/>
    <row r="1271" ht="15.75" customHeight="1"/>
    <row r="1272" ht="15.75" customHeight="1"/>
    <row r="1273" ht="15.75" customHeight="1"/>
    <row r="1274" ht="15.75" customHeight="1"/>
    <row r="1275" ht="15.75" customHeight="1"/>
    <row r="1276" ht="15.75" customHeight="1"/>
    <row r="1277" ht="15.75" customHeight="1"/>
    <row r="1278" ht="15.75" customHeight="1"/>
    <row r="1279" ht="15.75" customHeight="1"/>
    <row r="1280" ht="15.75" customHeight="1"/>
    <row r="1281" ht="15.75" customHeight="1"/>
    <row r="1282" ht="15.75" customHeight="1"/>
    <row r="1283" ht="15.75" customHeight="1"/>
    <row r="1284" ht="15.75" customHeight="1"/>
    <row r="1285" ht="15.75" customHeight="1"/>
    <row r="1286" ht="15.75" customHeight="1"/>
    <row r="1287" ht="15.75" customHeight="1"/>
    <row r="1288" ht="15.75" customHeight="1"/>
    <row r="1289" ht="15.75" customHeight="1"/>
    <row r="1290" ht="15.75" customHeight="1"/>
    <row r="1291" ht="15.75" customHeight="1"/>
    <row r="1292" ht="15.75" customHeight="1"/>
    <row r="1293" ht="15.75" customHeight="1"/>
    <row r="1294" ht="15.75" customHeight="1"/>
    <row r="1295" ht="15.75" customHeight="1"/>
    <row r="1296" ht="15.75" customHeight="1"/>
    <row r="1297" ht="15.75" customHeight="1"/>
    <row r="1298" ht="15.75" customHeight="1"/>
    <row r="1299" ht="15.75" customHeight="1"/>
    <row r="1300" ht="15.75" customHeight="1"/>
    <row r="1301" ht="15.75" customHeight="1"/>
    <row r="1302" ht="15.75" customHeight="1"/>
    <row r="1303" ht="15.75" customHeight="1"/>
    <row r="1304" ht="15.75" customHeight="1"/>
    <row r="1305" ht="15.75" customHeight="1"/>
    <row r="1306" ht="15.75" customHeight="1"/>
    <row r="1307" ht="15.75" customHeight="1"/>
    <row r="1308" ht="15.75" customHeight="1"/>
    <row r="1309" ht="15.75" customHeight="1"/>
    <row r="1310" ht="15.75" customHeight="1"/>
    <row r="1311" ht="15.75" customHeight="1"/>
    <row r="1312" ht="15.75" customHeight="1"/>
    <row r="1313" ht="15.75" customHeight="1"/>
    <row r="1314" ht="15.75" customHeight="1"/>
    <row r="1315" ht="15.75" customHeight="1"/>
    <row r="1316" ht="15.75" customHeight="1"/>
    <row r="1317" ht="15.75" customHeight="1"/>
    <row r="1318" ht="15.75" customHeight="1"/>
    <row r="1319" ht="15.75" customHeight="1"/>
    <row r="1320" ht="15.75" customHeight="1"/>
    <row r="1321" ht="15.75" customHeight="1"/>
    <row r="1322" ht="15.75" customHeight="1"/>
    <row r="1323" ht="15.75" customHeight="1"/>
    <row r="1324" ht="15.75" customHeight="1"/>
    <row r="1325" ht="15.75" customHeight="1"/>
    <row r="1326" ht="15.75" customHeight="1"/>
    <row r="1327" ht="15.75" customHeight="1"/>
    <row r="1328" ht="15.75" customHeight="1"/>
    <row r="1329" ht="15.75" customHeight="1"/>
    <row r="1330" ht="15.75" customHeight="1"/>
    <row r="1331" ht="15.75" customHeight="1"/>
    <row r="1332" ht="15.75" customHeight="1"/>
    <row r="1333" ht="15.75" customHeight="1"/>
    <row r="1334" ht="15.75" customHeight="1"/>
    <row r="1335" ht="15.75" customHeight="1"/>
    <row r="1336" ht="15.75" customHeight="1"/>
    <row r="1337" ht="15.75" customHeight="1"/>
    <row r="1338" ht="15.75" customHeight="1"/>
    <row r="1339" ht="15.75" customHeight="1"/>
    <row r="1340" ht="15.75" customHeight="1"/>
    <row r="1341" ht="15.75" customHeight="1"/>
    <row r="1342" ht="15.75" customHeight="1"/>
    <row r="1343" ht="15.75" customHeight="1"/>
    <row r="1344" ht="15.75" customHeight="1"/>
    <row r="1345" ht="15.75" customHeight="1"/>
    <row r="1346" ht="15.75" customHeight="1"/>
    <row r="1347" ht="15.75" customHeight="1"/>
    <row r="1348" ht="15.75" customHeight="1"/>
    <row r="1349" ht="15.75" customHeight="1"/>
    <row r="1350" ht="15.75" customHeight="1"/>
    <row r="1351" ht="15.75" customHeight="1"/>
    <row r="1352" ht="15.75" customHeight="1"/>
    <row r="1353" ht="15.75" customHeight="1"/>
    <row r="1354" ht="15.75" customHeight="1"/>
    <row r="1355" ht="15.75" customHeight="1"/>
    <row r="1356" ht="15.75" customHeight="1"/>
    <row r="1357" ht="15.75" customHeight="1"/>
    <row r="1358" ht="15.75" customHeight="1"/>
    <row r="1359" ht="15.75" customHeight="1"/>
    <row r="1360" ht="15.75" customHeight="1"/>
    <row r="1361" ht="15.75" customHeight="1"/>
    <row r="1362" ht="15.75" customHeight="1"/>
    <row r="1363" ht="15.75" customHeight="1"/>
    <row r="1364" ht="15.75" customHeight="1"/>
    <row r="1365" ht="15.75" customHeight="1"/>
    <row r="1366" ht="15.75" customHeight="1"/>
    <row r="1367" ht="15.75" customHeight="1"/>
    <row r="1368" ht="15.75" customHeight="1"/>
    <row r="1369" ht="15.75" customHeight="1"/>
    <row r="1370" ht="15.75" customHeight="1"/>
    <row r="1371" ht="15.75" customHeight="1"/>
    <row r="1372" ht="15.75" customHeight="1"/>
    <row r="1373" ht="15.75" customHeight="1"/>
    <row r="1374" ht="15.75" customHeight="1"/>
    <row r="1375" ht="15.75" customHeight="1"/>
    <row r="1376" ht="15.75" customHeight="1"/>
    <row r="1377" ht="15.75" customHeight="1"/>
    <row r="1378" ht="15.75" customHeight="1"/>
    <row r="1379" ht="15.75" customHeight="1"/>
    <row r="1380" ht="15.75" customHeight="1"/>
    <row r="1381" ht="15.75" customHeight="1"/>
    <row r="1382" ht="15.75" customHeight="1"/>
    <row r="1383" ht="15.75" customHeight="1"/>
    <row r="1384" ht="15.75" customHeight="1"/>
    <row r="1385" ht="15.75" customHeight="1"/>
    <row r="1386" ht="15.75" customHeight="1"/>
    <row r="1387" ht="15.75" customHeight="1"/>
    <row r="1388" ht="15.75" customHeight="1"/>
    <row r="1389" ht="15.75" customHeight="1"/>
    <row r="1390" ht="15.75" customHeight="1"/>
    <row r="1391" ht="15.75" customHeight="1"/>
    <row r="1392" ht="15.75" customHeight="1"/>
    <row r="1393" ht="15.75" customHeight="1"/>
    <row r="1394" ht="15.75" customHeight="1"/>
    <row r="1395" ht="15.75" customHeight="1"/>
    <row r="1396" ht="15.75" customHeight="1"/>
    <row r="1397" ht="15.75" customHeight="1"/>
    <row r="1398" ht="15.75" customHeight="1"/>
    <row r="1399" ht="15.75" customHeight="1"/>
    <row r="1400" ht="15.75" customHeight="1"/>
    <row r="1401" ht="15.75" customHeight="1"/>
    <row r="1402" ht="15.75" customHeight="1"/>
    <row r="1403" ht="15.75" customHeight="1"/>
    <row r="1404" ht="15.75" customHeight="1"/>
    <row r="1405" ht="15.75" customHeight="1"/>
    <row r="1406" ht="15.75" customHeight="1"/>
    <row r="1407" ht="15.75" customHeight="1"/>
    <row r="1408" ht="15.75" customHeight="1"/>
    <row r="1409" ht="15.75" customHeight="1"/>
    <row r="1410" ht="15.75" customHeight="1"/>
    <row r="1411" ht="15.75" customHeight="1"/>
    <row r="1412" ht="15.75" customHeight="1"/>
    <row r="1413" ht="15.75" customHeight="1"/>
    <row r="1414" ht="15.75" customHeight="1"/>
    <row r="1415" ht="15.75" customHeight="1"/>
    <row r="1416" ht="15.75" customHeight="1"/>
    <row r="1417" ht="15.75" customHeight="1"/>
    <row r="1418" ht="15.75" customHeight="1"/>
    <row r="1419" ht="15.75" customHeight="1"/>
    <row r="1420" ht="15.75" customHeight="1"/>
    <row r="1421" ht="15.75" customHeight="1"/>
    <row r="1422" ht="15.75" customHeight="1"/>
    <row r="1423" ht="15.75" customHeight="1"/>
    <row r="1424" ht="15.75" customHeight="1"/>
    <row r="1425" ht="15.75" customHeight="1"/>
    <row r="1426" ht="15.75" customHeight="1"/>
    <row r="1427" ht="15.75" customHeight="1"/>
    <row r="1428" ht="15.75" customHeight="1"/>
    <row r="1429" ht="15.75" customHeight="1"/>
    <row r="1430" ht="15.75" customHeight="1"/>
    <row r="1431" ht="15.75" customHeight="1"/>
    <row r="1432" ht="15.75" customHeight="1"/>
    <row r="1433" ht="15.75" customHeight="1"/>
    <row r="1434" ht="15.75" customHeight="1"/>
    <row r="1435" ht="15.75" customHeight="1"/>
    <row r="1436" ht="15.75" customHeight="1"/>
    <row r="1437" ht="15.75" customHeight="1"/>
    <row r="1438" ht="15.75" customHeight="1"/>
    <row r="1439" ht="15.75" customHeight="1"/>
    <row r="1440" ht="15.75" customHeight="1"/>
    <row r="1441" ht="15.75" customHeight="1"/>
    <row r="1442" ht="15.75" customHeight="1"/>
    <row r="1443" ht="15.75" customHeight="1"/>
    <row r="1444" ht="15.75" customHeight="1"/>
    <row r="1445" ht="15.75" customHeight="1"/>
    <row r="1446" ht="15.75" customHeight="1"/>
    <row r="1447" ht="15.75" customHeight="1"/>
    <row r="1448" ht="15.75" customHeight="1"/>
    <row r="1449" ht="15.75" customHeight="1"/>
    <row r="1450" ht="15.75" customHeight="1"/>
    <row r="1451" ht="15.75" customHeight="1"/>
    <row r="1452" ht="15.75" customHeight="1"/>
    <row r="1453" ht="15.75" customHeight="1"/>
    <row r="1454" ht="15.75" customHeight="1"/>
    <row r="1455" ht="15.75" customHeight="1"/>
    <row r="1456" ht="15.75" customHeight="1"/>
    <row r="1457" ht="15.75" customHeight="1"/>
    <row r="1458" ht="15.75" customHeight="1"/>
    <row r="1459" ht="15.75" customHeight="1"/>
    <row r="1460" ht="15.75" customHeight="1"/>
    <row r="1461" ht="15.75" customHeight="1"/>
    <row r="1462" ht="15.75" customHeight="1"/>
    <row r="1463" ht="15.75" customHeight="1"/>
    <row r="1464" ht="15.75" customHeight="1"/>
    <row r="1465" ht="15.75" customHeight="1"/>
    <row r="1466" ht="15.75" customHeight="1"/>
    <row r="1467" ht="15.75" customHeight="1"/>
    <row r="1468" ht="15.75" customHeight="1"/>
    <row r="1469" ht="15.75" customHeight="1"/>
    <row r="1470" ht="15.75" customHeight="1"/>
    <row r="1471" ht="15.75" customHeight="1"/>
    <row r="1472" ht="15.75" customHeight="1"/>
    <row r="1473" ht="15.75" customHeight="1"/>
    <row r="1474" ht="15.75" customHeight="1"/>
    <row r="1475" ht="15.75" customHeight="1"/>
    <row r="1476" ht="15.75" customHeight="1"/>
    <row r="1477" ht="15.75" customHeight="1"/>
    <row r="1478" ht="15.75" customHeight="1"/>
    <row r="1479" ht="15.75" customHeight="1"/>
    <row r="1480" ht="15.75" customHeight="1"/>
    <row r="1481" ht="15.75" customHeight="1"/>
    <row r="1482" ht="15.75" customHeight="1"/>
    <row r="1483" ht="15.75" customHeight="1"/>
    <row r="1484" ht="15.75" customHeight="1"/>
    <row r="1485" ht="15.75" customHeight="1"/>
    <row r="1486" ht="15.75" customHeight="1"/>
  </sheetData>
  <autoFilter ref="A1:K594" xr:uid="{F3AA1C42-6412-4242-9D79-3F8438A144B6}">
    <filterColumn colId="6">
      <colorFilter dxfId="437"/>
    </filterColumn>
  </autoFilter>
  <mergeCells count="1">
    <mergeCell ref="I490:J490"/>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3DB18-5CD4-4DD0-A9FE-60527C3E2BF7}">
  <sheetPr codeName="Sheet2">
    <tabColor rgb="FF7030A0"/>
    <outlinePr summaryBelow="0"/>
  </sheetPr>
  <dimension ref="A1:G2254"/>
  <sheetViews>
    <sheetView topLeftCell="A2217" workbookViewId="0">
      <selection sqref="A1:XFD1048576"/>
    </sheetView>
  </sheetViews>
  <sheetFormatPr defaultRowHeight="12.75"/>
  <cols>
    <col min="1" max="1" width="24" style="639" bestFit="1" customWidth="1"/>
    <col min="2" max="2" width="21.140625" style="639" bestFit="1" customWidth="1"/>
    <col min="3" max="3" width="43.28515625" style="639" bestFit="1" customWidth="1"/>
    <col min="4" max="4" width="23.42578125" style="639" bestFit="1" customWidth="1"/>
    <col min="5" max="5" width="57.42578125" style="639" bestFit="1" customWidth="1"/>
    <col min="6" max="6" width="18.140625" style="639" bestFit="1" customWidth="1"/>
    <col min="7" max="7" width="11.85546875" style="639" bestFit="1" customWidth="1"/>
    <col min="8" max="16384" width="9.140625" style="639"/>
  </cols>
  <sheetData>
    <row r="1" spans="1:7" ht="15">
      <c r="A1" s="638" t="s">
        <v>30</v>
      </c>
      <c r="B1" s="638" t="s">
        <v>2189</v>
      </c>
      <c r="C1" s="638" t="s">
        <v>2287</v>
      </c>
      <c r="D1" s="638" t="s">
        <v>2783</v>
      </c>
      <c r="E1" s="638" t="s">
        <v>2784</v>
      </c>
      <c r="F1" s="638" t="s">
        <v>3366</v>
      </c>
      <c r="G1" s="638" t="s">
        <v>3442</v>
      </c>
    </row>
    <row r="2" spans="1:7" ht="15">
      <c r="A2" s="638" t="s">
        <v>1519</v>
      </c>
      <c r="B2" s="639" t="s">
        <v>1519</v>
      </c>
      <c r="C2" s="639" t="s">
        <v>2606</v>
      </c>
      <c r="G2" s="639" t="s">
        <v>3949</v>
      </c>
    </row>
    <row r="3" spans="1:7" ht="15">
      <c r="A3" s="638" t="s">
        <v>1520</v>
      </c>
      <c r="B3" s="639" t="s">
        <v>1520</v>
      </c>
      <c r="C3" s="639" t="s">
        <v>2607</v>
      </c>
      <c r="G3" s="639" t="s">
        <v>3949</v>
      </c>
    </row>
    <row r="4" spans="1:7" ht="15">
      <c r="A4" s="638" t="s">
        <v>744</v>
      </c>
      <c r="B4" s="639" t="s">
        <v>744</v>
      </c>
      <c r="C4" s="639" t="s">
        <v>2410</v>
      </c>
      <c r="G4" s="639" t="s">
        <v>3949</v>
      </c>
    </row>
    <row r="5" spans="1:7" ht="15">
      <c r="A5" s="638" t="s">
        <v>1233</v>
      </c>
      <c r="B5" s="639" t="s">
        <v>1233</v>
      </c>
      <c r="C5" s="639" t="s">
        <v>2532</v>
      </c>
      <c r="G5" s="639" t="s">
        <v>3949</v>
      </c>
    </row>
    <row r="6" spans="1:7" ht="15">
      <c r="A6" s="638" t="s">
        <v>12747</v>
      </c>
      <c r="B6" s="639" t="s">
        <v>12747</v>
      </c>
      <c r="C6" s="639" t="s">
        <v>12748</v>
      </c>
      <c r="G6" s="639" t="s">
        <v>3949</v>
      </c>
    </row>
    <row r="7" spans="1:7" ht="15">
      <c r="A7" s="638" t="s">
        <v>1342</v>
      </c>
      <c r="B7" s="639">
        <v>155</v>
      </c>
      <c r="C7" s="639" t="s">
        <v>2422</v>
      </c>
      <c r="D7" s="639">
        <v>24</v>
      </c>
      <c r="E7" s="639">
        <v>22</v>
      </c>
      <c r="F7" s="640">
        <v>44299</v>
      </c>
      <c r="G7" s="639" t="s">
        <v>3949</v>
      </c>
    </row>
    <row r="8" spans="1:7" ht="15">
      <c r="A8" s="638" t="s">
        <v>1726</v>
      </c>
      <c r="B8" s="639">
        <v>85</v>
      </c>
      <c r="C8" s="639" t="s">
        <v>2422</v>
      </c>
      <c r="D8" s="639">
        <v>29</v>
      </c>
      <c r="E8" s="639">
        <v>25</v>
      </c>
      <c r="F8" s="640">
        <v>44301</v>
      </c>
      <c r="G8" s="639" t="s">
        <v>3949</v>
      </c>
    </row>
    <row r="9" spans="1:7" ht="15">
      <c r="A9" s="638" t="s">
        <v>1931</v>
      </c>
      <c r="B9" s="639">
        <v>77</v>
      </c>
      <c r="C9" s="639" t="s">
        <v>2422</v>
      </c>
      <c r="D9" s="639">
        <v>7</v>
      </c>
      <c r="E9" s="639">
        <v>8</v>
      </c>
      <c r="F9" s="640">
        <v>44303</v>
      </c>
      <c r="G9" s="639" t="s">
        <v>3949</v>
      </c>
    </row>
    <row r="10" spans="1:7" ht="15">
      <c r="A10" s="638" t="s">
        <v>794</v>
      </c>
      <c r="B10" s="639">
        <v>104</v>
      </c>
      <c r="C10" s="639" t="s">
        <v>2422</v>
      </c>
      <c r="D10" s="639">
        <v>57</v>
      </c>
      <c r="E10" s="639">
        <v>44</v>
      </c>
      <c r="F10" s="640">
        <v>44294</v>
      </c>
      <c r="G10" s="639" t="s">
        <v>3949</v>
      </c>
    </row>
    <row r="11" spans="1:7" ht="15">
      <c r="A11" s="638" t="s">
        <v>947</v>
      </c>
      <c r="B11" s="639">
        <v>24</v>
      </c>
      <c r="C11" s="639" t="s">
        <v>2447</v>
      </c>
      <c r="D11" s="639">
        <v>2</v>
      </c>
      <c r="E11" s="639">
        <v>1</v>
      </c>
      <c r="F11" s="640">
        <v>44358</v>
      </c>
      <c r="G11" s="639" t="s">
        <v>3949</v>
      </c>
    </row>
    <row r="12" spans="1:7" ht="15">
      <c r="A12" s="638" t="s">
        <v>946</v>
      </c>
      <c r="B12" s="639">
        <v>54</v>
      </c>
      <c r="C12" s="639" t="s">
        <v>2447</v>
      </c>
      <c r="D12" s="639">
        <v>2</v>
      </c>
      <c r="F12" s="640">
        <v>44354</v>
      </c>
      <c r="G12" s="639" t="s">
        <v>3949</v>
      </c>
    </row>
    <row r="13" spans="1:7" ht="15">
      <c r="A13" s="638" t="s">
        <v>944</v>
      </c>
      <c r="B13" s="639">
        <v>90</v>
      </c>
      <c r="C13" s="639" t="s">
        <v>2447</v>
      </c>
      <c r="D13" s="639">
        <v>1</v>
      </c>
      <c r="E13" s="639">
        <v>1</v>
      </c>
      <c r="F13" s="640">
        <v>44358</v>
      </c>
      <c r="G13" s="639" t="s">
        <v>3949</v>
      </c>
    </row>
    <row r="14" spans="1:7" ht="15">
      <c r="A14" s="638" t="s">
        <v>948</v>
      </c>
      <c r="B14" s="639">
        <v>126</v>
      </c>
      <c r="C14" s="639" t="s">
        <v>2447</v>
      </c>
      <c r="G14" s="639" t="s">
        <v>3949</v>
      </c>
    </row>
    <row r="15" spans="1:7" ht="15">
      <c r="A15" s="638" t="s">
        <v>1123</v>
      </c>
      <c r="B15" s="639" t="s">
        <v>1123</v>
      </c>
      <c r="C15" s="639" t="s">
        <v>2447</v>
      </c>
      <c r="F15" s="640">
        <v>44363</v>
      </c>
      <c r="G15" s="639" t="s">
        <v>3949</v>
      </c>
    </row>
    <row r="16" spans="1:7" ht="15">
      <c r="A16" s="638" t="s">
        <v>945</v>
      </c>
      <c r="B16" s="639" t="s">
        <v>945</v>
      </c>
      <c r="C16" s="639" t="s">
        <v>2447</v>
      </c>
      <c r="F16" s="640">
        <v>44354</v>
      </c>
      <c r="G16" s="639" t="s">
        <v>3949</v>
      </c>
    </row>
    <row r="17" spans="1:7" ht="15">
      <c r="A17" s="638" t="s">
        <v>2</v>
      </c>
      <c r="B17" s="639">
        <v>97</v>
      </c>
      <c r="C17" s="639" t="s">
        <v>2447</v>
      </c>
      <c r="D17" s="639">
        <v>3</v>
      </c>
      <c r="E17" s="639" t="s">
        <v>12586</v>
      </c>
      <c r="F17" s="640">
        <v>44216</v>
      </c>
      <c r="G17" s="639" t="s">
        <v>3949</v>
      </c>
    </row>
    <row r="18" spans="1:7" ht="15">
      <c r="A18" s="638" t="s">
        <v>949</v>
      </c>
      <c r="B18" s="639">
        <v>69</v>
      </c>
      <c r="C18" s="639" t="s">
        <v>2447</v>
      </c>
      <c r="D18" s="639">
        <v>39</v>
      </c>
      <c r="E18" s="639">
        <v>43</v>
      </c>
      <c r="F18" s="640">
        <v>44365</v>
      </c>
      <c r="G18" s="639" t="s">
        <v>3949</v>
      </c>
    </row>
    <row r="19" spans="1:7" ht="15">
      <c r="A19" s="638" t="s">
        <v>2186</v>
      </c>
      <c r="B19" s="639" t="s">
        <v>2186</v>
      </c>
      <c r="C19" s="639" t="s">
        <v>2776</v>
      </c>
      <c r="D19" s="639">
        <v>1</v>
      </c>
      <c r="F19" s="640">
        <v>44301</v>
      </c>
      <c r="G19" s="639" t="s">
        <v>3951</v>
      </c>
    </row>
    <row r="20" spans="1:7" ht="15">
      <c r="A20" s="638" t="s">
        <v>404</v>
      </c>
      <c r="B20" s="639" t="s">
        <v>404</v>
      </c>
      <c r="C20" s="639" t="s">
        <v>2294</v>
      </c>
      <c r="D20" s="639">
        <v>1</v>
      </c>
      <c r="E20" s="639">
        <v>1</v>
      </c>
      <c r="F20" s="640">
        <v>44244</v>
      </c>
      <c r="G20" s="639" t="s">
        <v>3951</v>
      </c>
    </row>
    <row r="21" spans="1:7" ht="15">
      <c r="A21" s="638" t="s">
        <v>193</v>
      </c>
      <c r="B21" s="639">
        <v>107</v>
      </c>
      <c r="C21" s="639" t="s">
        <v>2373</v>
      </c>
      <c r="D21" s="639">
        <v>17</v>
      </c>
      <c r="E21" s="639">
        <v>15</v>
      </c>
      <c r="F21" s="640">
        <v>44211</v>
      </c>
      <c r="G21" s="639" t="s">
        <v>3949</v>
      </c>
    </row>
    <row r="22" spans="1:7" ht="15">
      <c r="A22" s="638" t="s">
        <v>972</v>
      </c>
      <c r="B22" s="639">
        <v>582</v>
      </c>
      <c r="C22" s="639" t="s">
        <v>2373</v>
      </c>
      <c r="D22" s="639">
        <v>1</v>
      </c>
      <c r="E22" s="639">
        <v>5</v>
      </c>
      <c r="F22" s="640">
        <v>44288</v>
      </c>
      <c r="G22" s="639" t="s">
        <v>3949</v>
      </c>
    </row>
    <row r="23" spans="1:7" ht="15">
      <c r="A23" s="638" t="s">
        <v>1165</v>
      </c>
      <c r="B23" s="639" t="s">
        <v>1165</v>
      </c>
      <c r="C23" s="639" t="s">
        <v>2373</v>
      </c>
      <c r="G23" s="639" t="s">
        <v>3949</v>
      </c>
    </row>
    <row r="24" spans="1:7" ht="15">
      <c r="A24" s="638" t="s">
        <v>1329</v>
      </c>
      <c r="B24" s="639">
        <v>91</v>
      </c>
      <c r="C24" s="639" t="s">
        <v>2373</v>
      </c>
      <c r="D24" s="639">
        <v>3</v>
      </c>
      <c r="E24" s="639">
        <v>2</v>
      </c>
      <c r="F24" s="640">
        <v>44293</v>
      </c>
      <c r="G24" s="639" t="s">
        <v>3949</v>
      </c>
    </row>
    <row r="25" spans="1:7" ht="15">
      <c r="A25" s="638" t="s">
        <v>1166</v>
      </c>
      <c r="B25" s="639" t="s">
        <v>1166</v>
      </c>
      <c r="C25" s="639" t="s">
        <v>2373</v>
      </c>
      <c r="G25" s="639" t="s">
        <v>3949</v>
      </c>
    </row>
    <row r="26" spans="1:7" ht="15">
      <c r="A26" s="638" t="s">
        <v>1215</v>
      </c>
      <c r="B26" s="639" t="s">
        <v>1215</v>
      </c>
      <c r="C26" s="639" t="s">
        <v>2528</v>
      </c>
      <c r="F26" s="640">
        <v>44238</v>
      </c>
      <c r="G26" s="639" t="s">
        <v>3949</v>
      </c>
    </row>
    <row r="27" spans="1:7" ht="15">
      <c r="A27" s="638" t="s">
        <v>1609</v>
      </c>
      <c r="B27" s="639" t="s">
        <v>1609</v>
      </c>
      <c r="C27" s="639" t="s">
        <v>2638</v>
      </c>
      <c r="D27" s="639">
        <v>3</v>
      </c>
      <c r="E27" s="639">
        <v>2</v>
      </c>
      <c r="F27" s="640">
        <v>44305</v>
      </c>
      <c r="G27" s="639" t="s">
        <v>3949</v>
      </c>
    </row>
    <row r="28" spans="1:7" ht="15">
      <c r="A28" s="638" t="s">
        <v>2091</v>
      </c>
      <c r="B28" s="639">
        <v>321</v>
      </c>
      <c r="C28" s="639" t="s">
        <v>2638</v>
      </c>
      <c r="D28" s="639">
        <v>6</v>
      </c>
      <c r="E28" s="639">
        <v>7</v>
      </c>
      <c r="F28" s="640">
        <v>44172</v>
      </c>
      <c r="G28" s="639" t="s">
        <v>3949</v>
      </c>
    </row>
    <row r="29" spans="1:7" ht="15">
      <c r="A29" s="638" t="s">
        <v>1883</v>
      </c>
      <c r="B29" s="639" t="s">
        <v>1883</v>
      </c>
      <c r="C29" s="639" t="s">
        <v>2638</v>
      </c>
      <c r="D29" s="639">
        <v>2</v>
      </c>
      <c r="E29" s="639">
        <v>5</v>
      </c>
      <c r="F29" s="640">
        <v>44320</v>
      </c>
      <c r="G29" s="639" t="s">
        <v>3949</v>
      </c>
    </row>
    <row r="30" spans="1:7" ht="15">
      <c r="A30" s="638" t="s">
        <v>1884</v>
      </c>
      <c r="B30" s="639">
        <v>151</v>
      </c>
      <c r="C30" s="639" t="s">
        <v>2638</v>
      </c>
      <c r="D30" s="639">
        <v>5</v>
      </c>
      <c r="F30" s="640">
        <v>44324</v>
      </c>
      <c r="G30" s="639" t="s">
        <v>3949</v>
      </c>
    </row>
    <row r="31" spans="1:7" ht="15">
      <c r="A31" s="638" t="s">
        <v>1885</v>
      </c>
      <c r="B31" s="639">
        <v>300</v>
      </c>
      <c r="C31" s="639" t="s">
        <v>2638</v>
      </c>
      <c r="D31" s="639">
        <v>5</v>
      </c>
      <c r="E31" s="639">
        <v>5</v>
      </c>
      <c r="F31" s="640">
        <v>44328</v>
      </c>
      <c r="G31" s="639" t="s">
        <v>3949</v>
      </c>
    </row>
    <row r="32" spans="1:7" ht="15">
      <c r="A32" s="638" t="s">
        <v>1882</v>
      </c>
      <c r="B32" s="639" t="s">
        <v>1882</v>
      </c>
      <c r="C32" s="639" t="s">
        <v>2638</v>
      </c>
      <c r="G32" s="639" t="s">
        <v>3949</v>
      </c>
    </row>
    <row r="33" spans="1:7" ht="15">
      <c r="A33" s="638" t="s">
        <v>1886</v>
      </c>
      <c r="B33" s="639" t="s">
        <v>1886</v>
      </c>
      <c r="C33" s="639" t="s">
        <v>2638</v>
      </c>
      <c r="D33" s="639">
        <v>19</v>
      </c>
      <c r="E33" s="639">
        <v>22</v>
      </c>
      <c r="F33" s="640">
        <v>44315</v>
      </c>
      <c r="G33" s="639" t="s">
        <v>3949</v>
      </c>
    </row>
    <row r="34" spans="1:7" ht="15">
      <c r="A34" s="638" t="s">
        <v>12799</v>
      </c>
      <c r="B34" s="639">
        <v>10233</v>
      </c>
      <c r="C34" s="639" t="s">
        <v>2680</v>
      </c>
      <c r="G34" s="639" t="s">
        <v>3950</v>
      </c>
    </row>
    <row r="35" spans="1:7" ht="15">
      <c r="A35" s="638" t="s">
        <v>12800</v>
      </c>
      <c r="B35" s="639">
        <v>10958</v>
      </c>
      <c r="C35" s="639" t="s">
        <v>2680</v>
      </c>
      <c r="G35" s="639" t="s">
        <v>3950</v>
      </c>
    </row>
    <row r="36" spans="1:7" ht="15">
      <c r="A36" s="638" t="s">
        <v>12801</v>
      </c>
      <c r="B36" s="639">
        <v>10089</v>
      </c>
      <c r="C36" s="639" t="s">
        <v>2680</v>
      </c>
      <c r="G36" s="639" t="s">
        <v>3950</v>
      </c>
    </row>
    <row r="37" spans="1:7" ht="15">
      <c r="A37" s="638" t="s">
        <v>1794</v>
      </c>
      <c r="B37" s="639">
        <v>12560</v>
      </c>
      <c r="C37" s="639" t="s">
        <v>2680</v>
      </c>
      <c r="G37" s="639" t="s">
        <v>3950</v>
      </c>
    </row>
    <row r="38" spans="1:7" ht="15">
      <c r="A38" s="638" t="s">
        <v>1803</v>
      </c>
      <c r="B38" s="639">
        <v>1560</v>
      </c>
      <c r="C38" s="639" t="s">
        <v>2680</v>
      </c>
      <c r="D38" s="639">
        <v>12</v>
      </c>
      <c r="G38" s="639" t="s">
        <v>3950</v>
      </c>
    </row>
    <row r="39" spans="1:7" ht="15">
      <c r="A39" s="638" t="s">
        <v>1798</v>
      </c>
      <c r="B39" s="639">
        <v>11889</v>
      </c>
      <c r="C39" s="639" t="s">
        <v>2680</v>
      </c>
      <c r="G39" s="639" t="s">
        <v>3950</v>
      </c>
    </row>
    <row r="40" spans="1:7" ht="15">
      <c r="A40" s="638" t="s">
        <v>1799</v>
      </c>
      <c r="B40" s="639">
        <v>11889</v>
      </c>
      <c r="C40" s="639" t="s">
        <v>2680</v>
      </c>
      <c r="G40" s="639" t="s">
        <v>3950</v>
      </c>
    </row>
    <row r="41" spans="1:7" ht="15">
      <c r="A41" s="638" t="s">
        <v>1800</v>
      </c>
      <c r="B41" s="639">
        <v>11889</v>
      </c>
      <c r="C41" s="639" t="s">
        <v>2680</v>
      </c>
      <c r="G41" s="639" t="s">
        <v>3950</v>
      </c>
    </row>
    <row r="42" spans="1:7" ht="15">
      <c r="A42" s="638" t="s">
        <v>1801</v>
      </c>
      <c r="B42" s="639">
        <v>11889</v>
      </c>
      <c r="C42" s="639" t="s">
        <v>2680</v>
      </c>
      <c r="G42" s="639" t="s">
        <v>3950</v>
      </c>
    </row>
    <row r="43" spans="1:7" ht="15">
      <c r="A43" s="638" t="s">
        <v>1795</v>
      </c>
      <c r="B43" s="639">
        <v>1330</v>
      </c>
      <c r="C43" s="639" t="s">
        <v>2680</v>
      </c>
      <c r="D43" s="639">
        <v>6</v>
      </c>
      <c r="E43" s="639">
        <v>2</v>
      </c>
      <c r="F43" s="640">
        <v>44368</v>
      </c>
      <c r="G43" s="639" t="s">
        <v>3950</v>
      </c>
    </row>
    <row r="44" spans="1:7" ht="15">
      <c r="A44" s="638" t="s">
        <v>1804</v>
      </c>
      <c r="B44" s="639">
        <v>11889</v>
      </c>
      <c r="C44" s="639" t="s">
        <v>2680</v>
      </c>
      <c r="G44" s="639" t="s">
        <v>3950</v>
      </c>
    </row>
    <row r="45" spans="1:7" ht="15">
      <c r="A45" s="638" t="s">
        <v>1802</v>
      </c>
      <c r="B45" s="639">
        <v>11889</v>
      </c>
      <c r="C45" s="639" t="s">
        <v>2680</v>
      </c>
      <c r="D45" s="639">
        <v>1</v>
      </c>
      <c r="G45" s="639" t="s">
        <v>3950</v>
      </c>
    </row>
    <row r="46" spans="1:7" ht="15">
      <c r="A46" s="638" t="s">
        <v>1796</v>
      </c>
      <c r="B46" s="639">
        <v>12141</v>
      </c>
      <c r="C46" s="639" t="s">
        <v>2680</v>
      </c>
      <c r="G46" s="639" t="s">
        <v>3950</v>
      </c>
    </row>
    <row r="47" spans="1:7" ht="15">
      <c r="A47" s="638" t="s">
        <v>1797</v>
      </c>
      <c r="B47" s="639">
        <v>12171</v>
      </c>
      <c r="C47" s="639" t="s">
        <v>2680</v>
      </c>
      <c r="G47" s="639" t="s">
        <v>3950</v>
      </c>
    </row>
    <row r="48" spans="1:7" ht="15">
      <c r="A48" s="638" t="s">
        <v>1805</v>
      </c>
      <c r="B48" s="639">
        <v>9921</v>
      </c>
      <c r="C48" s="639" t="s">
        <v>2680</v>
      </c>
      <c r="D48" s="639">
        <v>7</v>
      </c>
      <c r="G48" s="639" t="s">
        <v>3950</v>
      </c>
    </row>
    <row r="49" spans="1:7" ht="15">
      <c r="A49" s="638" t="s">
        <v>1155</v>
      </c>
      <c r="B49" s="639" t="s">
        <v>2227</v>
      </c>
      <c r="C49" s="639" t="s">
        <v>2500</v>
      </c>
      <c r="D49" s="639">
        <v>1</v>
      </c>
      <c r="F49" s="640">
        <v>44364</v>
      </c>
      <c r="G49" s="639" t="s">
        <v>3950</v>
      </c>
    </row>
    <row r="50" spans="1:7" ht="15">
      <c r="A50" s="638" t="s">
        <v>1141</v>
      </c>
      <c r="B50" s="639">
        <v>106</v>
      </c>
      <c r="C50" s="639" t="s">
        <v>2329</v>
      </c>
      <c r="D50" s="639">
        <v>2</v>
      </c>
      <c r="E50" s="639">
        <v>1</v>
      </c>
      <c r="F50" s="640">
        <v>44233</v>
      </c>
      <c r="G50" s="639" t="s">
        <v>3949</v>
      </c>
    </row>
    <row r="51" spans="1:7" ht="15">
      <c r="A51" s="638" t="s">
        <v>1094</v>
      </c>
      <c r="B51" s="639">
        <v>81</v>
      </c>
      <c r="C51" s="639" t="s">
        <v>2329</v>
      </c>
      <c r="D51" s="639">
        <v>4</v>
      </c>
      <c r="E51" s="639">
        <v>2</v>
      </c>
      <c r="F51" s="640">
        <v>44207</v>
      </c>
      <c r="G51" s="639" t="s">
        <v>3949</v>
      </c>
    </row>
    <row r="52" spans="1:7" ht="15">
      <c r="A52" s="638" t="s">
        <v>513</v>
      </c>
      <c r="B52" s="639">
        <v>70</v>
      </c>
      <c r="C52" s="639" t="s">
        <v>2329</v>
      </c>
      <c r="D52" s="639">
        <v>0</v>
      </c>
      <c r="F52" s="640">
        <v>44216</v>
      </c>
      <c r="G52" s="639" t="s">
        <v>3949</v>
      </c>
    </row>
    <row r="53" spans="1:7" ht="15">
      <c r="A53" s="638" t="s">
        <v>1938</v>
      </c>
      <c r="B53" s="639">
        <v>9</v>
      </c>
      <c r="C53" s="639" t="s">
        <v>2329</v>
      </c>
      <c r="D53" s="639">
        <v>5</v>
      </c>
      <c r="E53" s="639">
        <v>4</v>
      </c>
      <c r="F53" s="640">
        <v>44217</v>
      </c>
      <c r="G53" s="639" t="s">
        <v>3949</v>
      </c>
    </row>
    <row r="54" spans="1:7" ht="15">
      <c r="A54" s="638" t="s">
        <v>2106</v>
      </c>
      <c r="B54" s="639">
        <v>2325</v>
      </c>
      <c r="C54" s="639" t="s">
        <v>2768</v>
      </c>
      <c r="D54" s="639">
        <v>3</v>
      </c>
      <c r="E54" s="639">
        <v>3</v>
      </c>
      <c r="F54" s="640">
        <v>44356</v>
      </c>
      <c r="G54" s="639" t="s">
        <v>3952</v>
      </c>
    </row>
    <row r="55" spans="1:7" ht="15">
      <c r="A55" s="638" t="s">
        <v>2108</v>
      </c>
      <c r="B55" s="639">
        <v>2315</v>
      </c>
      <c r="C55" s="639" t="s">
        <v>2768</v>
      </c>
      <c r="D55" s="639">
        <v>7</v>
      </c>
      <c r="E55" s="639">
        <v>4</v>
      </c>
      <c r="F55" s="640">
        <v>44351</v>
      </c>
      <c r="G55" s="639" t="s">
        <v>3952</v>
      </c>
    </row>
    <row r="56" spans="1:7" ht="15">
      <c r="A56" s="638" t="s">
        <v>2098</v>
      </c>
      <c r="B56" s="639">
        <v>2212</v>
      </c>
      <c r="C56" s="639" t="s">
        <v>2768</v>
      </c>
      <c r="D56" s="639">
        <v>3</v>
      </c>
      <c r="E56" s="639">
        <v>3</v>
      </c>
      <c r="F56" s="640">
        <v>44348</v>
      </c>
      <c r="G56" s="639" t="s">
        <v>3952</v>
      </c>
    </row>
    <row r="57" spans="1:7" ht="15">
      <c r="A57" s="638" t="s">
        <v>2103</v>
      </c>
      <c r="B57" s="639">
        <v>2201</v>
      </c>
      <c r="C57" s="639" t="s">
        <v>2768</v>
      </c>
      <c r="D57" s="639">
        <v>3</v>
      </c>
      <c r="E57" s="639">
        <v>2</v>
      </c>
      <c r="F57" s="640">
        <v>44342</v>
      </c>
      <c r="G57" s="639" t="s">
        <v>3952</v>
      </c>
    </row>
    <row r="58" spans="1:7" ht="15">
      <c r="A58" s="638" t="s">
        <v>8202</v>
      </c>
      <c r="B58" s="639">
        <v>2038</v>
      </c>
      <c r="C58" s="639" t="s">
        <v>2768</v>
      </c>
      <c r="F58" s="640">
        <v>44373</v>
      </c>
      <c r="G58" s="639" t="s">
        <v>3952</v>
      </c>
    </row>
    <row r="59" spans="1:7" ht="15">
      <c r="A59" s="638" t="s">
        <v>2102</v>
      </c>
      <c r="B59" s="639">
        <v>2038</v>
      </c>
      <c r="C59" s="639" t="s">
        <v>2768</v>
      </c>
      <c r="D59" s="639">
        <v>1</v>
      </c>
      <c r="F59" s="640">
        <v>44361</v>
      </c>
      <c r="G59" s="639" t="s">
        <v>3952</v>
      </c>
    </row>
    <row r="60" spans="1:7" ht="15">
      <c r="A60" s="638" t="s">
        <v>2100</v>
      </c>
      <c r="B60" s="639">
        <v>2227</v>
      </c>
      <c r="C60" s="639" t="s">
        <v>2768</v>
      </c>
      <c r="D60" s="639">
        <v>6</v>
      </c>
      <c r="E60" s="639">
        <v>2</v>
      </c>
      <c r="F60" s="640">
        <v>44354</v>
      </c>
      <c r="G60" s="639" t="s">
        <v>3952</v>
      </c>
    </row>
    <row r="61" spans="1:7" ht="15">
      <c r="A61" s="638" t="s">
        <v>2107</v>
      </c>
      <c r="B61" s="639">
        <v>2209</v>
      </c>
      <c r="C61" s="639" t="s">
        <v>2768</v>
      </c>
      <c r="D61" s="639">
        <v>2</v>
      </c>
      <c r="E61" s="639">
        <v>3</v>
      </c>
      <c r="F61" s="640">
        <v>44341</v>
      </c>
      <c r="G61" s="639" t="s">
        <v>3952</v>
      </c>
    </row>
    <row r="62" spans="1:7" ht="15">
      <c r="A62" s="638" t="s">
        <v>2099</v>
      </c>
      <c r="B62" s="639" t="s">
        <v>2285</v>
      </c>
      <c r="C62" s="639" t="s">
        <v>2768</v>
      </c>
      <c r="D62" s="639">
        <v>1</v>
      </c>
      <c r="E62" s="639">
        <v>1</v>
      </c>
      <c r="F62" s="640">
        <v>44350</v>
      </c>
      <c r="G62" s="639" t="s">
        <v>3952</v>
      </c>
    </row>
    <row r="63" spans="1:7" ht="15">
      <c r="A63" s="638" t="s">
        <v>2109</v>
      </c>
      <c r="B63" s="639">
        <v>2209</v>
      </c>
      <c r="C63" s="639" t="s">
        <v>2768</v>
      </c>
      <c r="G63" s="639" t="s">
        <v>3952</v>
      </c>
    </row>
    <row r="64" spans="1:7" ht="15">
      <c r="A64" s="638" t="s">
        <v>2105</v>
      </c>
      <c r="B64" s="639">
        <v>2333</v>
      </c>
      <c r="C64" s="639" t="s">
        <v>2768</v>
      </c>
      <c r="D64" s="639">
        <v>1</v>
      </c>
      <c r="E64" s="639">
        <v>1</v>
      </c>
      <c r="F64" s="640">
        <v>44357</v>
      </c>
      <c r="G64" s="639" t="s">
        <v>3952</v>
      </c>
    </row>
    <row r="65" spans="1:7" ht="15">
      <c r="A65" s="638" t="s">
        <v>2101</v>
      </c>
      <c r="B65" s="639" t="s">
        <v>2101</v>
      </c>
      <c r="C65" s="639" t="s">
        <v>2768</v>
      </c>
      <c r="D65" s="639">
        <v>3</v>
      </c>
      <c r="E65" s="639">
        <v>2</v>
      </c>
      <c r="F65" s="640">
        <v>44357</v>
      </c>
      <c r="G65" s="639" t="s">
        <v>3952</v>
      </c>
    </row>
    <row r="66" spans="1:7" ht="15">
      <c r="A66" s="638" t="s">
        <v>2104</v>
      </c>
      <c r="B66" s="639">
        <v>2330</v>
      </c>
      <c r="C66" s="639" t="s">
        <v>2768</v>
      </c>
      <c r="D66" s="639">
        <v>3</v>
      </c>
      <c r="E66" s="639">
        <v>4</v>
      </c>
      <c r="F66" s="640">
        <v>44359</v>
      </c>
      <c r="G66" s="639" t="s">
        <v>3952</v>
      </c>
    </row>
    <row r="67" spans="1:7" ht="15">
      <c r="A67" s="638" t="s">
        <v>12951</v>
      </c>
      <c r="B67" s="639">
        <v>2228</v>
      </c>
      <c r="C67" s="639" t="s">
        <v>2768</v>
      </c>
      <c r="G67" s="639" t="s">
        <v>3952</v>
      </c>
    </row>
    <row r="68" spans="1:7" ht="15">
      <c r="A68" s="638" t="s">
        <v>482</v>
      </c>
      <c r="B68" s="639">
        <v>16</v>
      </c>
      <c r="C68" s="639" t="s">
        <v>2308</v>
      </c>
      <c r="D68" s="639">
        <v>1</v>
      </c>
      <c r="G68" s="639" t="s">
        <v>3949</v>
      </c>
    </row>
    <row r="69" spans="1:7" ht="15">
      <c r="A69" s="638" t="s">
        <v>481</v>
      </c>
      <c r="B69" s="639">
        <v>25</v>
      </c>
      <c r="C69" s="639" t="s">
        <v>2308</v>
      </c>
      <c r="D69" s="639">
        <v>7</v>
      </c>
      <c r="E69" s="639">
        <v>4</v>
      </c>
      <c r="F69" s="640">
        <v>44309</v>
      </c>
      <c r="G69" s="639" t="s">
        <v>3949</v>
      </c>
    </row>
    <row r="70" spans="1:7" ht="15">
      <c r="A70" s="638" t="s">
        <v>2047</v>
      </c>
      <c r="B70" s="639">
        <v>136</v>
      </c>
      <c r="C70" s="639" t="s">
        <v>2754</v>
      </c>
      <c r="D70" s="639">
        <v>5</v>
      </c>
      <c r="E70" s="639" t="s">
        <v>7817</v>
      </c>
      <c r="F70" s="640">
        <v>44329</v>
      </c>
      <c r="G70" s="639" t="s">
        <v>3949</v>
      </c>
    </row>
    <row r="71" spans="1:7" ht="15">
      <c r="A71" s="638" t="s">
        <v>2046</v>
      </c>
      <c r="B71" s="639">
        <v>5</v>
      </c>
      <c r="C71" s="639" t="s">
        <v>2754</v>
      </c>
      <c r="G71" s="639" t="s">
        <v>3949</v>
      </c>
    </row>
    <row r="72" spans="1:7" ht="15">
      <c r="A72" s="638" t="s">
        <v>1895</v>
      </c>
      <c r="B72" s="639" t="s">
        <v>2274</v>
      </c>
      <c r="C72" s="639" t="s">
        <v>2713</v>
      </c>
      <c r="F72" s="640">
        <v>44286</v>
      </c>
      <c r="G72" s="639" t="s">
        <v>3950</v>
      </c>
    </row>
    <row r="73" spans="1:7" ht="15">
      <c r="A73" s="638" t="s">
        <v>1153</v>
      </c>
      <c r="B73" s="639" t="s">
        <v>2225</v>
      </c>
      <c r="C73" s="639" t="s">
        <v>2498</v>
      </c>
      <c r="G73" s="639" t="s">
        <v>3950</v>
      </c>
    </row>
    <row r="74" spans="1:7" ht="15">
      <c r="A74" s="638" t="s">
        <v>683</v>
      </c>
      <c r="B74" s="639" t="s">
        <v>2206</v>
      </c>
      <c r="C74" s="639" t="s">
        <v>2384</v>
      </c>
      <c r="G74" s="639" t="s">
        <v>3950</v>
      </c>
    </row>
    <row r="75" spans="1:7" ht="15">
      <c r="A75" s="638" t="s">
        <v>1327</v>
      </c>
      <c r="B75" s="639" t="s">
        <v>2235</v>
      </c>
      <c r="C75" s="639" t="s">
        <v>2567</v>
      </c>
      <c r="D75" s="639">
        <v>2</v>
      </c>
      <c r="E75" s="639">
        <v>1</v>
      </c>
      <c r="F75" s="640">
        <v>44299</v>
      </c>
      <c r="G75" s="639" t="s">
        <v>3950</v>
      </c>
    </row>
    <row r="76" spans="1:7" ht="15">
      <c r="A76" s="638" t="s">
        <v>473</v>
      </c>
      <c r="B76" s="639" t="s">
        <v>2193</v>
      </c>
      <c r="C76" s="639" t="s">
        <v>2299</v>
      </c>
      <c r="G76" s="639" t="s">
        <v>3950</v>
      </c>
    </row>
    <row r="77" spans="1:7" ht="15">
      <c r="A77" s="638" t="s">
        <v>1891</v>
      </c>
      <c r="B77" s="639" t="s">
        <v>2273</v>
      </c>
      <c r="C77" s="639" t="s">
        <v>2712</v>
      </c>
      <c r="D77" s="639">
        <v>3</v>
      </c>
      <c r="E77" s="639">
        <v>3</v>
      </c>
      <c r="F77" s="640">
        <v>44361</v>
      </c>
      <c r="G77" s="639" t="s">
        <v>3950</v>
      </c>
    </row>
    <row r="78" spans="1:7" ht="15">
      <c r="A78" s="638" t="s">
        <v>1268</v>
      </c>
      <c r="B78" s="639" t="s">
        <v>2229</v>
      </c>
      <c r="C78" s="639" t="s">
        <v>11850</v>
      </c>
      <c r="D78" s="639">
        <v>4</v>
      </c>
      <c r="E78" s="639">
        <v>2</v>
      </c>
      <c r="F78" s="640">
        <v>44356</v>
      </c>
      <c r="G78" s="639" t="s">
        <v>3950</v>
      </c>
    </row>
    <row r="79" spans="1:7" ht="15">
      <c r="A79" s="638" t="s">
        <v>2010</v>
      </c>
      <c r="B79" s="639" t="s">
        <v>2281</v>
      </c>
      <c r="C79" s="639" t="s">
        <v>2743</v>
      </c>
      <c r="D79" s="639">
        <v>4</v>
      </c>
      <c r="E79" s="639">
        <v>2</v>
      </c>
      <c r="F79" s="640">
        <v>44349</v>
      </c>
      <c r="G79" s="639" t="s">
        <v>3950</v>
      </c>
    </row>
    <row r="80" spans="1:7" ht="15">
      <c r="A80" s="638" t="s">
        <v>1137</v>
      </c>
      <c r="B80" s="639" t="s">
        <v>2223</v>
      </c>
      <c r="C80" s="639" t="s">
        <v>4954</v>
      </c>
      <c r="F80" s="640">
        <v>44348</v>
      </c>
      <c r="G80" s="639" t="s">
        <v>3950</v>
      </c>
    </row>
    <row r="81" spans="1:7" ht="15">
      <c r="A81" s="638" t="s">
        <v>1668</v>
      </c>
      <c r="B81" s="639" t="s">
        <v>2251</v>
      </c>
      <c r="C81" s="639" t="s">
        <v>2647</v>
      </c>
      <c r="D81" s="639">
        <v>5</v>
      </c>
      <c r="E81" s="639">
        <v>1</v>
      </c>
      <c r="F81" s="640">
        <v>44341</v>
      </c>
      <c r="G81" s="639" t="s">
        <v>3950</v>
      </c>
    </row>
    <row r="82" spans="1:7" ht="15">
      <c r="A82" s="638" t="s">
        <v>489</v>
      </c>
      <c r="B82" s="639">
        <v>165</v>
      </c>
      <c r="C82" s="639" t="s">
        <v>2314</v>
      </c>
      <c r="G82" s="639" t="s">
        <v>3949</v>
      </c>
    </row>
    <row r="83" spans="1:7" ht="15">
      <c r="A83" s="638" t="s">
        <v>180</v>
      </c>
      <c r="B83" s="639">
        <v>123</v>
      </c>
      <c r="C83" s="639" t="s">
        <v>2314</v>
      </c>
      <c r="D83" s="639">
        <v>23</v>
      </c>
      <c r="E83" s="639">
        <v>22</v>
      </c>
      <c r="F83" s="640">
        <v>44236</v>
      </c>
      <c r="G83" s="639" t="s">
        <v>3949</v>
      </c>
    </row>
    <row r="84" spans="1:7" ht="15">
      <c r="A84" s="638" t="s">
        <v>808</v>
      </c>
      <c r="B84" s="639">
        <v>155</v>
      </c>
      <c r="C84" s="639" t="s">
        <v>2314</v>
      </c>
      <c r="D84" s="639">
        <v>9</v>
      </c>
      <c r="E84" s="639">
        <v>7</v>
      </c>
      <c r="F84" s="640">
        <v>44232</v>
      </c>
      <c r="G84" s="639" t="s">
        <v>3949</v>
      </c>
    </row>
    <row r="85" spans="1:7" ht="15">
      <c r="A85" s="638" t="s">
        <v>490</v>
      </c>
      <c r="B85" s="639" t="s">
        <v>490</v>
      </c>
      <c r="C85" s="639" t="s">
        <v>2314</v>
      </c>
      <c r="D85" s="639">
        <v>1</v>
      </c>
      <c r="F85" s="640">
        <v>44341</v>
      </c>
      <c r="G85" s="639" t="s">
        <v>3949</v>
      </c>
    </row>
    <row r="86" spans="1:7" ht="15">
      <c r="A86" s="638" t="s">
        <v>491</v>
      </c>
      <c r="B86" s="639">
        <v>44</v>
      </c>
      <c r="C86" s="639" t="s">
        <v>2314</v>
      </c>
      <c r="D86" s="639">
        <v>1</v>
      </c>
      <c r="E86" s="639">
        <v>1</v>
      </c>
      <c r="F86" s="640">
        <v>44340</v>
      </c>
      <c r="G86" s="639" t="s">
        <v>3949</v>
      </c>
    </row>
    <row r="87" spans="1:7" ht="15">
      <c r="A87" s="638" t="s">
        <v>1186</v>
      </c>
      <c r="B87" s="639">
        <v>9</v>
      </c>
      <c r="C87" s="639" t="s">
        <v>2314</v>
      </c>
      <c r="D87" s="639">
        <v>2</v>
      </c>
      <c r="E87" s="639">
        <v>1</v>
      </c>
      <c r="F87" s="640">
        <v>44233</v>
      </c>
      <c r="G87" s="639" t="s">
        <v>3949</v>
      </c>
    </row>
    <row r="88" spans="1:7" ht="15">
      <c r="A88" s="638" t="s">
        <v>2065</v>
      </c>
      <c r="B88" s="639">
        <v>45</v>
      </c>
      <c r="C88" s="639" t="s">
        <v>2762</v>
      </c>
      <c r="F88" s="640">
        <v>44316</v>
      </c>
      <c r="G88" s="639" t="s">
        <v>3949</v>
      </c>
    </row>
    <row r="89" spans="1:7" ht="15">
      <c r="A89" s="638" t="s">
        <v>2067</v>
      </c>
      <c r="B89" s="639">
        <v>52</v>
      </c>
      <c r="C89" s="639" t="s">
        <v>2762</v>
      </c>
      <c r="F89" s="640">
        <v>44317</v>
      </c>
      <c r="G89" s="639" t="s">
        <v>3949</v>
      </c>
    </row>
    <row r="90" spans="1:7" ht="15">
      <c r="A90" s="638" t="s">
        <v>2066</v>
      </c>
      <c r="B90" s="639" t="s">
        <v>2066</v>
      </c>
      <c r="C90" s="639" t="s">
        <v>2762</v>
      </c>
      <c r="G90" s="639" t="s">
        <v>3949</v>
      </c>
    </row>
    <row r="91" spans="1:7" ht="15">
      <c r="A91" s="638" t="s">
        <v>7172</v>
      </c>
      <c r="B91" s="639">
        <v>25</v>
      </c>
      <c r="C91" s="639" t="s">
        <v>2762</v>
      </c>
      <c r="D91" s="639">
        <v>1</v>
      </c>
      <c r="E91" s="639">
        <v>1</v>
      </c>
      <c r="F91" s="640">
        <v>44362</v>
      </c>
      <c r="G91" s="639" t="s">
        <v>3949</v>
      </c>
    </row>
    <row r="92" spans="1:7" ht="15">
      <c r="A92" s="638" t="s">
        <v>1603</v>
      </c>
      <c r="B92" s="639">
        <v>3305</v>
      </c>
      <c r="C92" s="639" t="s">
        <v>2635</v>
      </c>
      <c r="D92" s="639">
        <v>3</v>
      </c>
      <c r="G92" s="639" t="s">
        <v>3950</v>
      </c>
    </row>
    <row r="93" spans="1:7" ht="15">
      <c r="A93" s="638" t="s">
        <v>1604</v>
      </c>
      <c r="B93" s="639">
        <v>6500</v>
      </c>
      <c r="C93" s="639" t="s">
        <v>2636</v>
      </c>
      <c r="D93" s="639">
        <v>1</v>
      </c>
      <c r="G93" s="639" t="s">
        <v>3950</v>
      </c>
    </row>
    <row r="94" spans="1:7" ht="15">
      <c r="A94" s="638" t="s">
        <v>601</v>
      </c>
      <c r="B94" s="639">
        <v>2830</v>
      </c>
      <c r="C94" s="639" t="s">
        <v>2352</v>
      </c>
      <c r="G94" s="639" t="s">
        <v>3950</v>
      </c>
    </row>
    <row r="95" spans="1:7" ht="15">
      <c r="A95" s="638" t="s">
        <v>600</v>
      </c>
      <c r="B95" s="639">
        <v>3070</v>
      </c>
      <c r="C95" s="639" t="s">
        <v>2352</v>
      </c>
      <c r="G95" s="639" t="s">
        <v>3950</v>
      </c>
    </row>
    <row r="96" spans="1:7" ht="15">
      <c r="A96" s="638" t="s">
        <v>957</v>
      </c>
      <c r="B96" s="639">
        <v>3000</v>
      </c>
      <c r="C96" s="639" t="s">
        <v>2449</v>
      </c>
      <c r="G96" s="639" t="s">
        <v>3950</v>
      </c>
    </row>
    <row r="97" spans="1:7" ht="15">
      <c r="A97" s="638" t="s">
        <v>1970</v>
      </c>
      <c r="B97" s="639">
        <v>17915</v>
      </c>
      <c r="C97" s="639" t="s">
        <v>2732</v>
      </c>
      <c r="G97" s="639" t="s">
        <v>3954</v>
      </c>
    </row>
    <row r="98" spans="1:7" ht="15">
      <c r="A98" s="638" t="s">
        <v>1971</v>
      </c>
      <c r="B98" s="639">
        <v>3701</v>
      </c>
      <c r="C98" s="639" t="s">
        <v>2733</v>
      </c>
      <c r="D98" s="639">
        <v>6</v>
      </c>
      <c r="E98" s="639">
        <v>4</v>
      </c>
      <c r="F98" s="640">
        <v>44363</v>
      </c>
      <c r="G98" s="639" t="s">
        <v>3950</v>
      </c>
    </row>
    <row r="99" spans="1:7" ht="15">
      <c r="A99" s="638" t="s">
        <v>1973</v>
      </c>
      <c r="B99" s="639">
        <v>811</v>
      </c>
      <c r="C99" s="639" t="s">
        <v>2733</v>
      </c>
      <c r="D99" s="639">
        <v>3</v>
      </c>
      <c r="G99" s="639" t="s">
        <v>3950</v>
      </c>
    </row>
    <row r="100" spans="1:7" ht="15">
      <c r="A100" s="638" t="s">
        <v>1972</v>
      </c>
      <c r="B100" s="639">
        <v>3354</v>
      </c>
      <c r="C100" s="639" t="s">
        <v>2733</v>
      </c>
      <c r="D100" s="639">
        <v>5</v>
      </c>
      <c r="E100" s="639">
        <v>4</v>
      </c>
      <c r="F100" s="640">
        <v>44370</v>
      </c>
      <c r="G100" s="639" t="s">
        <v>3950</v>
      </c>
    </row>
    <row r="101" spans="1:7" ht="15">
      <c r="A101" s="638" t="s">
        <v>12886</v>
      </c>
      <c r="B101" s="639">
        <v>1530</v>
      </c>
      <c r="C101" s="639" t="s">
        <v>2733</v>
      </c>
      <c r="G101" s="639" t="s">
        <v>3950</v>
      </c>
    </row>
    <row r="102" spans="1:7" ht="15">
      <c r="A102" s="638" t="s">
        <v>1872</v>
      </c>
      <c r="B102" s="639" t="s">
        <v>1872</v>
      </c>
      <c r="C102" s="639" t="s">
        <v>2708</v>
      </c>
      <c r="E102" s="639">
        <v>1</v>
      </c>
      <c r="F102" s="640">
        <v>44342</v>
      </c>
      <c r="G102" s="639" t="s">
        <v>3952</v>
      </c>
    </row>
    <row r="103" spans="1:7" ht="15">
      <c r="A103" s="638" t="s">
        <v>1875</v>
      </c>
      <c r="B103" s="639">
        <v>725</v>
      </c>
      <c r="C103" s="639" t="s">
        <v>2708</v>
      </c>
      <c r="D103" s="639">
        <v>3</v>
      </c>
      <c r="E103" s="639">
        <v>5</v>
      </c>
      <c r="F103" s="640">
        <v>44341</v>
      </c>
      <c r="G103" s="639" t="s">
        <v>3952</v>
      </c>
    </row>
    <row r="104" spans="1:7" ht="15">
      <c r="A104" s="638" t="s">
        <v>1874</v>
      </c>
      <c r="B104" s="639">
        <v>711</v>
      </c>
      <c r="C104" s="639" t="s">
        <v>2708</v>
      </c>
      <c r="G104" s="639" t="s">
        <v>3952</v>
      </c>
    </row>
    <row r="105" spans="1:7" ht="15">
      <c r="A105" s="638" t="s">
        <v>1879</v>
      </c>
      <c r="B105" s="639">
        <v>321</v>
      </c>
      <c r="C105" s="639" t="s">
        <v>2708</v>
      </c>
      <c r="D105" s="639">
        <v>1</v>
      </c>
      <c r="E105" s="639">
        <v>1</v>
      </c>
      <c r="F105" s="640">
        <v>44343</v>
      </c>
      <c r="G105" s="639" t="s">
        <v>3952</v>
      </c>
    </row>
    <row r="106" spans="1:7" ht="15">
      <c r="A106" s="638" t="s">
        <v>1877</v>
      </c>
      <c r="B106" s="639" t="s">
        <v>2272</v>
      </c>
      <c r="C106" s="639" t="s">
        <v>2708</v>
      </c>
      <c r="F106" s="640">
        <v>44376</v>
      </c>
      <c r="G106" s="639" t="s">
        <v>3952</v>
      </c>
    </row>
    <row r="107" spans="1:7" ht="15">
      <c r="A107" s="638" t="s">
        <v>1873</v>
      </c>
      <c r="B107" s="639">
        <v>211</v>
      </c>
      <c r="C107" s="639" t="s">
        <v>2708</v>
      </c>
      <c r="D107" s="639">
        <v>34</v>
      </c>
      <c r="E107" s="639">
        <v>39</v>
      </c>
      <c r="F107" s="640">
        <v>44356</v>
      </c>
      <c r="G107" s="639" t="s">
        <v>3952</v>
      </c>
    </row>
    <row r="108" spans="1:7" ht="15">
      <c r="A108" s="638" t="s">
        <v>1876</v>
      </c>
      <c r="B108" s="639">
        <v>333</v>
      </c>
      <c r="C108" s="639" t="s">
        <v>2708</v>
      </c>
      <c r="D108" s="639">
        <v>11</v>
      </c>
      <c r="E108" s="639">
        <v>8</v>
      </c>
      <c r="F108" s="640">
        <v>44377</v>
      </c>
      <c r="G108" s="639" t="s">
        <v>3952</v>
      </c>
    </row>
    <row r="109" spans="1:7" ht="15">
      <c r="A109" s="638" t="s">
        <v>1878</v>
      </c>
      <c r="B109" s="639" t="s">
        <v>1878</v>
      </c>
      <c r="C109" s="639" t="s">
        <v>2708</v>
      </c>
      <c r="G109" s="639" t="s">
        <v>3952</v>
      </c>
    </row>
    <row r="110" spans="1:7" ht="15">
      <c r="A110" s="638" t="s">
        <v>2076</v>
      </c>
      <c r="B110" s="639">
        <v>74</v>
      </c>
      <c r="C110" s="639" t="s">
        <v>2764</v>
      </c>
      <c r="D110" s="639">
        <v>2</v>
      </c>
      <c r="E110" s="639">
        <v>2</v>
      </c>
      <c r="F110" s="640">
        <v>44375</v>
      </c>
      <c r="G110" s="639" t="s">
        <v>3950</v>
      </c>
    </row>
    <row r="111" spans="1:7" ht="15">
      <c r="A111" s="638" t="s">
        <v>2081</v>
      </c>
      <c r="B111" s="639">
        <v>1760</v>
      </c>
      <c r="C111" s="639" t="s">
        <v>2764</v>
      </c>
      <c r="D111" s="639">
        <v>3</v>
      </c>
      <c r="E111" s="639">
        <v>2</v>
      </c>
      <c r="F111" s="640">
        <v>44378</v>
      </c>
      <c r="G111" s="639" t="s">
        <v>3950</v>
      </c>
    </row>
    <row r="112" spans="1:7" ht="15">
      <c r="A112" s="638" t="s">
        <v>2079</v>
      </c>
      <c r="B112" s="639">
        <v>1961</v>
      </c>
      <c r="C112" s="639" t="s">
        <v>2764</v>
      </c>
      <c r="G112" s="639" t="s">
        <v>3950</v>
      </c>
    </row>
    <row r="113" spans="1:7" ht="15">
      <c r="A113" s="638" t="s">
        <v>2080</v>
      </c>
      <c r="B113" s="639">
        <v>2080</v>
      </c>
      <c r="C113" s="639" t="s">
        <v>2764</v>
      </c>
      <c r="F113" s="640">
        <v>44377</v>
      </c>
      <c r="G113" s="639" t="s">
        <v>3950</v>
      </c>
    </row>
    <row r="114" spans="1:7" ht="15">
      <c r="A114" s="638" t="s">
        <v>2083</v>
      </c>
      <c r="B114" s="639">
        <v>2431</v>
      </c>
      <c r="C114" s="639" t="s">
        <v>2764</v>
      </c>
      <c r="D114" s="639">
        <v>4</v>
      </c>
      <c r="G114" s="639" t="s">
        <v>3950</v>
      </c>
    </row>
    <row r="115" spans="1:7" ht="15">
      <c r="A115" s="638" t="s">
        <v>2077</v>
      </c>
      <c r="B115" s="639">
        <v>2641</v>
      </c>
      <c r="C115" s="639" t="s">
        <v>2764</v>
      </c>
      <c r="G115" s="639" t="s">
        <v>3950</v>
      </c>
    </row>
    <row r="116" spans="1:7" ht="15">
      <c r="A116" s="638" t="s">
        <v>2078</v>
      </c>
      <c r="B116" s="639">
        <v>280</v>
      </c>
      <c r="C116" s="639" t="s">
        <v>2764</v>
      </c>
      <c r="F116" s="640">
        <v>44373</v>
      </c>
      <c r="G116" s="639" t="s">
        <v>3950</v>
      </c>
    </row>
    <row r="117" spans="1:7" ht="15">
      <c r="A117" s="638" t="s">
        <v>2082</v>
      </c>
      <c r="B117" s="639">
        <v>220</v>
      </c>
      <c r="C117" s="639" t="s">
        <v>2764</v>
      </c>
      <c r="F117" s="640">
        <v>44372</v>
      </c>
      <c r="G117" s="639" t="s">
        <v>3950</v>
      </c>
    </row>
    <row r="118" spans="1:7" ht="15">
      <c r="A118" s="638" t="s">
        <v>2075</v>
      </c>
      <c r="B118" s="639">
        <v>70</v>
      </c>
      <c r="C118" s="639" t="s">
        <v>2764</v>
      </c>
      <c r="G118" s="639" t="s">
        <v>3950</v>
      </c>
    </row>
    <row r="119" spans="1:7" ht="15">
      <c r="A119" s="638" t="s">
        <v>12803</v>
      </c>
      <c r="B119" s="639" t="s">
        <v>12803</v>
      </c>
      <c r="C119" s="639" t="s">
        <v>12804</v>
      </c>
      <c r="G119" s="639" t="s">
        <v>3949</v>
      </c>
    </row>
    <row r="120" spans="1:7" ht="15">
      <c r="A120" s="638" t="s">
        <v>15</v>
      </c>
      <c r="B120" s="639" t="s">
        <v>15</v>
      </c>
      <c r="C120" s="639" t="s">
        <v>2518</v>
      </c>
      <c r="D120" s="639">
        <v>1</v>
      </c>
      <c r="E120" s="639">
        <v>1</v>
      </c>
      <c r="F120" s="640">
        <v>44246</v>
      </c>
      <c r="G120" s="639" t="s">
        <v>3949</v>
      </c>
    </row>
    <row r="121" spans="1:7" ht="15">
      <c r="A121" s="638" t="s">
        <v>14</v>
      </c>
      <c r="B121" s="639" t="s">
        <v>14</v>
      </c>
      <c r="C121" s="639" t="s">
        <v>2518</v>
      </c>
      <c r="D121" s="639">
        <v>1</v>
      </c>
      <c r="E121" s="639">
        <v>1</v>
      </c>
      <c r="F121" s="640">
        <v>44247</v>
      </c>
      <c r="G121" s="639" t="s">
        <v>3949</v>
      </c>
    </row>
    <row r="122" spans="1:7" ht="15">
      <c r="A122" s="638" t="s">
        <v>1545</v>
      </c>
      <c r="B122" s="639" t="s">
        <v>1545</v>
      </c>
      <c r="C122" s="639" t="s">
        <v>2616</v>
      </c>
      <c r="G122" s="639" t="s">
        <v>3949</v>
      </c>
    </row>
    <row r="123" spans="1:7" ht="15">
      <c r="A123" s="638" t="s">
        <v>1546</v>
      </c>
      <c r="B123" s="639" t="s">
        <v>1546</v>
      </c>
      <c r="C123" s="639" t="s">
        <v>2617</v>
      </c>
      <c r="D123" s="639">
        <v>2</v>
      </c>
      <c r="E123" s="639">
        <v>3</v>
      </c>
      <c r="F123" s="640">
        <v>44306</v>
      </c>
      <c r="G123" s="639" t="s">
        <v>3949</v>
      </c>
    </row>
    <row r="124" spans="1:7" ht="15">
      <c r="A124" s="638" t="s">
        <v>1547</v>
      </c>
      <c r="B124" s="639" t="s">
        <v>1547</v>
      </c>
      <c r="C124" s="639" t="s">
        <v>2618</v>
      </c>
      <c r="G124" s="639" t="s">
        <v>3949</v>
      </c>
    </row>
    <row r="125" spans="1:7" ht="15">
      <c r="A125" s="638" t="s">
        <v>1457</v>
      </c>
      <c r="B125" s="639" t="s">
        <v>1457</v>
      </c>
      <c r="C125" s="639" t="s">
        <v>2599</v>
      </c>
      <c r="F125" s="640">
        <v>44277</v>
      </c>
      <c r="G125" s="639" t="s">
        <v>3949</v>
      </c>
    </row>
    <row r="126" spans="1:7" ht="15">
      <c r="A126" s="638" t="s">
        <v>725</v>
      </c>
      <c r="B126" s="639">
        <v>11</v>
      </c>
      <c r="C126" s="639" t="s">
        <v>2397</v>
      </c>
      <c r="G126" s="639" t="s">
        <v>3949</v>
      </c>
    </row>
    <row r="127" spans="1:7" ht="15">
      <c r="A127" s="638" t="s">
        <v>1856</v>
      </c>
      <c r="B127" s="639" t="s">
        <v>1856</v>
      </c>
      <c r="C127" s="639" t="s">
        <v>2699</v>
      </c>
      <c r="G127" s="639" t="s">
        <v>3949</v>
      </c>
    </row>
    <row r="128" spans="1:7" ht="15">
      <c r="A128" s="638" t="s">
        <v>4395</v>
      </c>
      <c r="B128" s="639">
        <v>44</v>
      </c>
      <c r="C128" s="639" t="s">
        <v>2474</v>
      </c>
      <c r="D128" s="639">
        <v>4</v>
      </c>
      <c r="E128" s="639" t="s">
        <v>7817</v>
      </c>
      <c r="F128" s="640">
        <v>44321</v>
      </c>
      <c r="G128" s="639" t="s">
        <v>3949</v>
      </c>
    </row>
    <row r="129" spans="1:7" ht="15">
      <c r="A129" s="638" t="s">
        <v>1907</v>
      </c>
      <c r="B129" s="639" t="s">
        <v>1907</v>
      </c>
      <c r="C129" s="639" t="s">
        <v>2474</v>
      </c>
      <c r="G129" s="639" t="s">
        <v>3949</v>
      </c>
    </row>
    <row r="130" spans="1:7" ht="15">
      <c r="A130" s="638" t="s">
        <v>1046</v>
      </c>
      <c r="B130" s="639" t="s">
        <v>1046</v>
      </c>
      <c r="C130" s="639" t="s">
        <v>2474</v>
      </c>
      <c r="G130" s="639" t="s">
        <v>3949</v>
      </c>
    </row>
    <row r="131" spans="1:7" ht="15">
      <c r="A131" s="638" t="s">
        <v>1047</v>
      </c>
      <c r="B131" s="639">
        <v>73</v>
      </c>
      <c r="C131" s="639" t="s">
        <v>2474</v>
      </c>
      <c r="F131" s="640">
        <v>44316</v>
      </c>
      <c r="G131" s="639" t="s">
        <v>3949</v>
      </c>
    </row>
    <row r="132" spans="1:7" ht="15">
      <c r="A132" s="638" t="s">
        <v>1054</v>
      </c>
      <c r="B132" s="639">
        <v>67</v>
      </c>
      <c r="C132" s="639" t="s">
        <v>2474</v>
      </c>
      <c r="D132" s="639">
        <v>10</v>
      </c>
      <c r="E132" s="639">
        <v>5</v>
      </c>
      <c r="F132" s="640">
        <v>44315</v>
      </c>
      <c r="G132" s="639" t="s">
        <v>3949</v>
      </c>
    </row>
    <row r="133" spans="1:7" ht="15">
      <c r="A133" s="638" t="s">
        <v>1641</v>
      </c>
      <c r="B133" s="639" t="s">
        <v>1641</v>
      </c>
      <c r="C133" s="639" t="s">
        <v>2474</v>
      </c>
      <c r="G133" s="639" t="s">
        <v>3949</v>
      </c>
    </row>
    <row r="134" spans="1:7" ht="15">
      <c r="A134" s="638" t="s">
        <v>1052</v>
      </c>
      <c r="B134" s="639">
        <v>47</v>
      </c>
      <c r="C134" s="639" t="s">
        <v>2474</v>
      </c>
      <c r="F134" s="640">
        <v>44315</v>
      </c>
      <c r="G134" s="639" t="s">
        <v>3949</v>
      </c>
    </row>
    <row r="135" spans="1:7" ht="15">
      <c r="A135" s="638" t="s">
        <v>1056</v>
      </c>
      <c r="B135" s="639" t="s">
        <v>1056</v>
      </c>
      <c r="C135" s="639" t="s">
        <v>2474</v>
      </c>
      <c r="G135" s="639" t="s">
        <v>3949</v>
      </c>
    </row>
    <row r="136" spans="1:7" ht="15">
      <c r="A136" s="638" t="s">
        <v>1049</v>
      </c>
      <c r="B136" s="639">
        <v>70</v>
      </c>
      <c r="C136" s="639" t="s">
        <v>2474</v>
      </c>
      <c r="D136" s="639">
        <v>1</v>
      </c>
      <c r="F136" s="640">
        <v>44319</v>
      </c>
      <c r="G136" s="639" t="s">
        <v>3949</v>
      </c>
    </row>
    <row r="137" spans="1:7" ht="15">
      <c r="A137" s="638" t="s">
        <v>1908</v>
      </c>
      <c r="B137" s="639" t="s">
        <v>1908</v>
      </c>
      <c r="C137" s="639" t="s">
        <v>2474</v>
      </c>
      <c r="D137" s="639">
        <v>8</v>
      </c>
      <c r="E137" s="639">
        <v>8</v>
      </c>
      <c r="F137" s="640">
        <v>44317</v>
      </c>
      <c r="G137" s="639" t="s">
        <v>3949</v>
      </c>
    </row>
    <row r="138" spans="1:7" ht="15">
      <c r="A138" s="638" t="s">
        <v>1055</v>
      </c>
      <c r="B138" s="639">
        <v>78</v>
      </c>
      <c r="C138" s="639" t="s">
        <v>2474</v>
      </c>
      <c r="F138" s="640">
        <v>44331</v>
      </c>
      <c r="G138" s="639" t="s">
        <v>3949</v>
      </c>
    </row>
    <row r="139" spans="1:7" ht="15">
      <c r="A139" s="638" t="s">
        <v>1050</v>
      </c>
      <c r="B139" s="639" t="s">
        <v>1050</v>
      </c>
      <c r="C139" s="639" t="s">
        <v>2474</v>
      </c>
      <c r="D139" s="639">
        <v>1</v>
      </c>
      <c r="E139" s="639">
        <v>1</v>
      </c>
      <c r="F139" s="640">
        <v>44320</v>
      </c>
      <c r="G139" s="639" t="s">
        <v>3949</v>
      </c>
    </row>
    <row r="140" spans="1:7" ht="15">
      <c r="A140" s="638" t="s">
        <v>1051</v>
      </c>
      <c r="B140" s="639">
        <v>104</v>
      </c>
      <c r="C140" s="639" t="s">
        <v>2474</v>
      </c>
      <c r="F140" s="640">
        <v>44320</v>
      </c>
      <c r="G140" s="639" t="s">
        <v>3949</v>
      </c>
    </row>
    <row r="141" spans="1:7" ht="15">
      <c r="A141" s="638" t="s">
        <v>1057</v>
      </c>
      <c r="B141" s="639" t="s">
        <v>1057</v>
      </c>
      <c r="C141" s="639" t="s">
        <v>2474</v>
      </c>
      <c r="G141" s="639" t="s">
        <v>3949</v>
      </c>
    </row>
    <row r="142" spans="1:7" ht="15">
      <c r="A142" s="638" t="s">
        <v>1053</v>
      </c>
      <c r="B142" s="639" t="s">
        <v>1053</v>
      </c>
      <c r="C142" s="639" t="s">
        <v>2474</v>
      </c>
      <c r="G142" s="639" t="s">
        <v>3949</v>
      </c>
    </row>
    <row r="143" spans="1:7" ht="15">
      <c r="A143" s="638" t="s">
        <v>1048</v>
      </c>
      <c r="B143" s="639">
        <v>27</v>
      </c>
      <c r="C143" s="639" t="s">
        <v>2474</v>
      </c>
      <c r="G143" s="639" t="s">
        <v>3949</v>
      </c>
    </row>
    <row r="144" spans="1:7" ht="15">
      <c r="A144" s="638" t="s">
        <v>2068</v>
      </c>
      <c r="B144" s="639" t="s">
        <v>2068</v>
      </c>
      <c r="C144" s="639" t="s">
        <v>2474</v>
      </c>
      <c r="G144" s="639" t="s">
        <v>3949</v>
      </c>
    </row>
    <row r="145" spans="1:7" ht="15">
      <c r="A145" s="638" t="s">
        <v>536</v>
      </c>
      <c r="B145" s="639">
        <v>31</v>
      </c>
      <c r="C145" s="639" t="s">
        <v>2347</v>
      </c>
      <c r="D145" s="639">
        <v>0</v>
      </c>
      <c r="F145" s="640">
        <v>44263</v>
      </c>
      <c r="G145" s="639" t="s">
        <v>3949</v>
      </c>
    </row>
    <row r="146" spans="1:7" ht="15">
      <c r="A146" s="638" t="s">
        <v>800</v>
      </c>
      <c r="B146" s="639">
        <v>36</v>
      </c>
      <c r="C146" s="639" t="s">
        <v>2347</v>
      </c>
      <c r="F146" s="640">
        <v>44232</v>
      </c>
      <c r="G146" s="639" t="s">
        <v>3949</v>
      </c>
    </row>
    <row r="147" spans="1:7" ht="15">
      <c r="A147" s="638" t="s">
        <v>1701</v>
      </c>
      <c r="B147" s="639">
        <v>35</v>
      </c>
      <c r="C147" s="639" t="s">
        <v>2347</v>
      </c>
      <c r="F147" s="640">
        <v>44260</v>
      </c>
      <c r="G147" s="639" t="s">
        <v>3949</v>
      </c>
    </row>
    <row r="148" spans="1:7" ht="15">
      <c r="A148" s="638" t="s">
        <v>1446</v>
      </c>
      <c r="B148" s="639">
        <v>21</v>
      </c>
      <c r="C148" s="639" t="s">
        <v>2347</v>
      </c>
      <c r="D148" s="639">
        <v>0</v>
      </c>
      <c r="F148" s="640">
        <v>44219</v>
      </c>
      <c r="G148" s="639" t="s">
        <v>3949</v>
      </c>
    </row>
    <row r="149" spans="1:7" ht="15">
      <c r="A149" s="638" t="s">
        <v>1785</v>
      </c>
      <c r="B149" s="639">
        <v>15</v>
      </c>
      <c r="C149" s="639" t="s">
        <v>2347</v>
      </c>
      <c r="D149" s="639">
        <v>0</v>
      </c>
      <c r="F149" s="640">
        <v>44233</v>
      </c>
      <c r="G149" s="639" t="s">
        <v>3949</v>
      </c>
    </row>
    <row r="150" spans="1:7" ht="15">
      <c r="A150" s="638" t="s">
        <v>1541</v>
      </c>
      <c r="B150" s="639" t="s">
        <v>1541</v>
      </c>
      <c r="C150" s="639" t="s">
        <v>2347</v>
      </c>
      <c r="G150" s="639" t="s">
        <v>3949</v>
      </c>
    </row>
    <row r="151" spans="1:7" ht="15">
      <c r="A151" s="638" t="s">
        <v>1119</v>
      </c>
      <c r="B151" s="639" t="s">
        <v>1119</v>
      </c>
      <c r="C151" s="639" t="s">
        <v>2347</v>
      </c>
      <c r="G151" s="639" t="s">
        <v>3949</v>
      </c>
    </row>
    <row r="152" spans="1:7" ht="15">
      <c r="A152" s="638" t="s">
        <v>1540</v>
      </c>
      <c r="B152" s="639">
        <v>40</v>
      </c>
      <c r="C152" s="639" t="s">
        <v>2347</v>
      </c>
      <c r="G152" s="639" t="s">
        <v>3949</v>
      </c>
    </row>
    <row r="153" spans="1:7" ht="15">
      <c r="A153" s="638" t="s">
        <v>1542</v>
      </c>
      <c r="B153" s="639">
        <v>51</v>
      </c>
      <c r="C153" s="639" t="s">
        <v>2347</v>
      </c>
      <c r="G153" s="639" t="s">
        <v>3949</v>
      </c>
    </row>
    <row r="154" spans="1:7" ht="15">
      <c r="A154" s="638" t="s">
        <v>182</v>
      </c>
      <c r="B154" s="639">
        <v>55</v>
      </c>
      <c r="C154" s="639" t="s">
        <v>2354</v>
      </c>
      <c r="D154" s="639">
        <v>20</v>
      </c>
      <c r="E154" s="639">
        <v>16</v>
      </c>
      <c r="F154" s="640">
        <v>44215</v>
      </c>
      <c r="G154" s="639" t="s">
        <v>3949</v>
      </c>
    </row>
    <row r="155" spans="1:7" ht="15">
      <c r="A155" s="638" t="s">
        <v>284</v>
      </c>
      <c r="B155" s="639">
        <v>21</v>
      </c>
      <c r="C155" s="639" t="s">
        <v>2354</v>
      </c>
      <c r="D155" s="639">
        <v>14</v>
      </c>
      <c r="E155" s="639">
        <v>14</v>
      </c>
      <c r="F155" s="640">
        <v>44216</v>
      </c>
      <c r="G155" s="639" t="s">
        <v>3949</v>
      </c>
    </row>
    <row r="156" spans="1:7" ht="15">
      <c r="A156" s="638" t="s">
        <v>220</v>
      </c>
      <c r="B156" s="639">
        <v>131</v>
      </c>
      <c r="C156" s="639" t="s">
        <v>2354</v>
      </c>
      <c r="D156" s="639">
        <v>6</v>
      </c>
      <c r="E156" s="639">
        <v>5</v>
      </c>
      <c r="F156" s="640">
        <v>44212</v>
      </c>
      <c r="G156" s="639" t="s">
        <v>3949</v>
      </c>
    </row>
    <row r="157" spans="1:7" ht="15">
      <c r="A157" s="638" t="s">
        <v>649</v>
      </c>
      <c r="B157" s="639">
        <v>129</v>
      </c>
      <c r="C157" s="639" t="s">
        <v>2354</v>
      </c>
      <c r="D157" s="639">
        <v>2</v>
      </c>
      <c r="E157" s="639">
        <v>1</v>
      </c>
      <c r="F157" s="640">
        <v>44316</v>
      </c>
      <c r="G157" s="639" t="s">
        <v>3949</v>
      </c>
    </row>
    <row r="158" spans="1:7" ht="15">
      <c r="A158" s="638" t="s">
        <v>1870</v>
      </c>
      <c r="B158" s="639">
        <v>109</v>
      </c>
      <c r="C158" s="639" t="s">
        <v>2354</v>
      </c>
      <c r="F158" s="640">
        <v>44299</v>
      </c>
      <c r="G158" s="639" t="s">
        <v>3949</v>
      </c>
    </row>
    <row r="159" spans="1:7" ht="15">
      <c r="A159" s="638" t="s">
        <v>1370</v>
      </c>
      <c r="B159" s="639">
        <v>105</v>
      </c>
      <c r="C159" s="639" t="s">
        <v>2354</v>
      </c>
      <c r="D159" s="639">
        <v>3</v>
      </c>
      <c r="F159" s="640">
        <v>44208</v>
      </c>
      <c r="G159" s="639" t="s">
        <v>3949</v>
      </c>
    </row>
    <row r="160" spans="1:7" ht="15">
      <c r="A160" s="638" t="s">
        <v>2054</v>
      </c>
      <c r="B160" s="639">
        <v>67</v>
      </c>
      <c r="C160" s="639" t="s">
        <v>2354</v>
      </c>
      <c r="D160" s="639">
        <v>4</v>
      </c>
      <c r="E160" s="639">
        <v>4</v>
      </c>
      <c r="F160" s="640">
        <v>44301</v>
      </c>
      <c r="G160" s="639" t="s">
        <v>3949</v>
      </c>
    </row>
    <row r="161" spans="1:7" ht="15">
      <c r="A161" s="638" t="s">
        <v>1915</v>
      </c>
      <c r="B161" s="639" t="s">
        <v>1915</v>
      </c>
      <c r="C161" s="639" t="s">
        <v>2716</v>
      </c>
      <c r="G161" s="639" t="s">
        <v>3949</v>
      </c>
    </row>
    <row r="162" spans="1:7" ht="15">
      <c r="A162" s="638" t="s">
        <v>3445</v>
      </c>
      <c r="B162" s="639" t="s">
        <v>3445</v>
      </c>
      <c r="C162" s="639" t="s">
        <v>3446</v>
      </c>
      <c r="G162" s="639" t="s">
        <v>3949</v>
      </c>
    </row>
    <row r="163" spans="1:7" ht="15">
      <c r="A163" s="638" t="s">
        <v>1916</v>
      </c>
      <c r="B163" s="639" t="s">
        <v>1916</v>
      </c>
      <c r="C163" s="639" t="s">
        <v>2717</v>
      </c>
      <c r="D163" s="639">
        <v>2</v>
      </c>
      <c r="E163" s="639">
        <v>2</v>
      </c>
      <c r="F163" s="640">
        <v>44308</v>
      </c>
      <c r="G163" s="639" t="s">
        <v>3949</v>
      </c>
    </row>
    <row r="164" spans="1:7" ht="15">
      <c r="A164" s="638" t="s">
        <v>1917</v>
      </c>
      <c r="B164" s="639" t="s">
        <v>1917</v>
      </c>
      <c r="C164" s="639" t="s">
        <v>2717</v>
      </c>
      <c r="G164" s="639" t="s">
        <v>3949</v>
      </c>
    </row>
    <row r="165" spans="1:7" ht="15">
      <c r="A165" s="638" t="s">
        <v>1507</v>
      </c>
      <c r="B165" s="639" t="s">
        <v>1507</v>
      </c>
      <c r="C165" s="639" t="s">
        <v>2604</v>
      </c>
      <c r="F165" s="640">
        <v>44328</v>
      </c>
      <c r="G165" s="639" t="s">
        <v>3949</v>
      </c>
    </row>
    <row r="166" spans="1:7" ht="15">
      <c r="A166" s="638" t="s">
        <v>1936</v>
      </c>
      <c r="B166" s="639" t="s">
        <v>1936</v>
      </c>
      <c r="C166" s="639" t="s">
        <v>2725</v>
      </c>
      <c r="D166" s="639">
        <v>10</v>
      </c>
      <c r="E166" s="639">
        <v>8</v>
      </c>
      <c r="F166" s="640">
        <v>44303</v>
      </c>
      <c r="G166" s="639" t="s">
        <v>3949</v>
      </c>
    </row>
    <row r="167" spans="1:7" ht="15">
      <c r="A167" s="638" t="s">
        <v>805</v>
      </c>
      <c r="B167" s="639" t="s">
        <v>805</v>
      </c>
      <c r="C167" s="639" t="s">
        <v>2428</v>
      </c>
      <c r="D167" s="639">
        <v>5</v>
      </c>
      <c r="E167" s="639">
        <v>5</v>
      </c>
      <c r="F167" s="640">
        <v>44348</v>
      </c>
      <c r="G167" s="639" t="s">
        <v>3949</v>
      </c>
    </row>
    <row r="168" spans="1:7" ht="15">
      <c r="A168" s="638" t="s">
        <v>804</v>
      </c>
      <c r="B168" s="639" t="s">
        <v>804</v>
      </c>
      <c r="C168" s="639" t="s">
        <v>2428</v>
      </c>
      <c r="G168" s="639" t="s">
        <v>3949</v>
      </c>
    </row>
    <row r="169" spans="1:7" ht="15">
      <c r="A169" s="638" t="s">
        <v>1365</v>
      </c>
      <c r="B169" s="639">
        <v>23</v>
      </c>
      <c r="C169" s="639" t="s">
        <v>2331</v>
      </c>
      <c r="D169" s="639">
        <v>4</v>
      </c>
      <c r="E169" s="639">
        <v>4</v>
      </c>
      <c r="F169" s="640">
        <v>44261</v>
      </c>
      <c r="G169" s="639" t="s">
        <v>3949</v>
      </c>
    </row>
    <row r="170" spans="1:7" ht="15">
      <c r="A170" s="638" t="s">
        <v>101</v>
      </c>
      <c r="B170" s="639">
        <v>5</v>
      </c>
      <c r="C170" s="639" t="s">
        <v>2331</v>
      </c>
      <c r="D170" s="639">
        <v>4</v>
      </c>
      <c r="E170" s="639">
        <v>3</v>
      </c>
      <c r="F170" s="640">
        <v>44260</v>
      </c>
      <c r="G170" s="639" t="s">
        <v>3949</v>
      </c>
    </row>
    <row r="171" spans="1:7" ht="15">
      <c r="A171" s="638" t="s">
        <v>2027</v>
      </c>
      <c r="B171" s="639">
        <v>82</v>
      </c>
      <c r="C171" s="639" t="s">
        <v>2331</v>
      </c>
      <c r="F171" s="640">
        <v>44356</v>
      </c>
      <c r="G171" s="639" t="s">
        <v>3949</v>
      </c>
    </row>
    <row r="172" spans="1:7" ht="15">
      <c r="A172" s="638" t="s">
        <v>2033</v>
      </c>
      <c r="B172" s="639">
        <v>19</v>
      </c>
      <c r="C172" s="639" t="s">
        <v>2331</v>
      </c>
      <c r="G172" s="639" t="s">
        <v>3949</v>
      </c>
    </row>
    <row r="173" spans="1:7" ht="15">
      <c r="A173" s="638" t="s">
        <v>2031</v>
      </c>
      <c r="B173" s="639" t="s">
        <v>2031</v>
      </c>
      <c r="C173" s="639" t="s">
        <v>2331</v>
      </c>
      <c r="G173" s="639" t="s">
        <v>3949</v>
      </c>
    </row>
    <row r="174" spans="1:7" ht="15">
      <c r="A174" s="638" t="s">
        <v>1389</v>
      </c>
      <c r="B174" s="639">
        <v>41</v>
      </c>
      <c r="C174" s="639" t="s">
        <v>2331</v>
      </c>
      <c r="D174" s="639">
        <v>0</v>
      </c>
      <c r="F174" s="640">
        <v>44260</v>
      </c>
      <c r="G174" s="639" t="s">
        <v>3949</v>
      </c>
    </row>
    <row r="175" spans="1:7" ht="15">
      <c r="A175" s="638" t="s">
        <v>516</v>
      </c>
      <c r="B175" s="639" t="s">
        <v>516</v>
      </c>
      <c r="C175" s="639" t="s">
        <v>2331</v>
      </c>
      <c r="G175" s="639" t="s">
        <v>3949</v>
      </c>
    </row>
    <row r="176" spans="1:7" ht="15">
      <c r="A176" s="638" t="s">
        <v>1765</v>
      </c>
      <c r="B176" s="639" t="s">
        <v>1765</v>
      </c>
      <c r="C176" s="639" t="s">
        <v>2331</v>
      </c>
      <c r="D176" s="639">
        <v>7</v>
      </c>
      <c r="E176" s="639">
        <v>3</v>
      </c>
      <c r="F176" s="640">
        <v>44291</v>
      </c>
      <c r="G176" s="639" t="s">
        <v>3949</v>
      </c>
    </row>
    <row r="177" spans="1:7" ht="15">
      <c r="A177" s="638" t="s">
        <v>2034</v>
      </c>
      <c r="B177" s="639">
        <v>80</v>
      </c>
      <c r="C177" s="639" t="s">
        <v>2331</v>
      </c>
      <c r="F177" s="640">
        <v>44349</v>
      </c>
      <c r="G177" s="639" t="s">
        <v>3949</v>
      </c>
    </row>
    <row r="178" spans="1:7" ht="15">
      <c r="A178" s="638" t="s">
        <v>2032</v>
      </c>
      <c r="B178" s="639">
        <v>90</v>
      </c>
      <c r="C178" s="639" t="s">
        <v>2331</v>
      </c>
      <c r="F178" s="640">
        <v>44356</v>
      </c>
      <c r="G178" s="639" t="s">
        <v>3949</v>
      </c>
    </row>
    <row r="179" spans="1:7" ht="15">
      <c r="A179" s="638" t="s">
        <v>2030</v>
      </c>
      <c r="B179" s="639">
        <v>94</v>
      </c>
      <c r="C179" s="639" t="s">
        <v>2331</v>
      </c>
      <c r="F179" s="640">
        <v>44356</v>
      </c>
      <c r="G179" s="639" t="s">
        <v>3949</v>
      </c>
    </row>
    <row r="180" spans="1:7" ht="15">
      <c r="A180" s="638" t="s">
        <v>2028</v>
      </c>
      <c r="B180" s="639" t="s">
        <v>2028</v>
      </c>
      <c r="C180" s="639" t="s">
        <v>2331</v>
      </c>
      <c r="G180" s="639" t="s">
        <v>3949</v>
      </c>
    </row>
    <row r="181" spans="1:7" ht="15">
      <c r="A181" s="638" t="s">
        <v>745</v>
      </c>
      <c r="B181" s="639">
        <v>16</v>
      </c>
      <c r="C181" s="639" t="s">
        <v>2331</v>
      </c>
      <c r="F181" s="640">
        <v>44251</v>
      </c>
      <c r="G181" s="639" t="s">
        <v>3949</v>
      </c>
    </row>
    <row r="182" spans="1:7" ht="15">
      <c r="A182" s="638" t="s">
        <v>1198</v>
      </c>
      <c r="B182" s="639">
        <v>15</v>
      </c>
      <c r="C182" s="639" t="s">
        <v>2331</v>
      </c>
      <c r="F182" s="640">
        <v>44252</v>
      </c>
      <c r="G182" s="639" t="s">
        <v>3949</v>
      </c>
    </row>
    <row r="183" spans="1:7" ht="15">
      <c r="A183" s="638" t="s">
        <v>2029</v>
      </c>
      <c r="B183" s="639" t="s">
        <v>2029</v>
      </c>
      <c r="C183" s="639" t="s">
        <v>2331</v>
      </c>
      <c r="G183" s="639" t="s">
        <v>3949</v>
      </c>
    </row>
    <row r="184" spans="1:7" ht="15">
      <c r="A184" s="638" t="s">
        <v>515</v>
      </c>
      <c r="B184" s="639" t="s">
        <v>515</v>
      </c>
      <c r="C184" s="639" t="s">
        <v>2331</v>
      </c>
      <c r="D184" s="639">
        <v>5</v>
      </c>
      <c r="E184" s="639">
        <v>3</v>
      </c>
      <c r="F184" s="640">
        <v>44344</v>
      </c>
      <c r="G184" s="639" t="s">
        <v>3949</v>
      </c>
    </row>
    <row r="185" spans="1:7" ht="15">
      <c r="A185" s="638" t="s">
        <v>1411</v>
      </c>
      <c r="B185" s="639">
        <v>65</v>
      </c>
      <c r="C185" s="639" t="s">
        <v>2593</v>
      </c>
      <c r="D185" s="639">
        <v>2</v>
      </c>
      <c r="E185" s="639">
        <v>2</v>
      </c>
      <c r="F185" s="640">
        <v>44187</v>
      </c>
      <c r="G185" s="639" t="s">
        <v>3949</v>
      </c>
    </row>
    <row r="186" spans="1:7" ht="15">
      <c r="A186" s="638" t="s">
        <v>12749</v>
      </c>
      <c r="B186" s="639">
        <v>83</v>
      </c>
      <c r="C186" s="639" t="s">
        <v>2593</v>
      </c>
      <c r="G186" s="639" t="s">
        <v>3949</v>
      </c>
    </row>
    <row r="187" spans="1:7" ht="15">
      <c r="A187" s="638" t="s">
        <v>1202</v>
      </c>
      <c r="B187" s="639" t="s">
        <v>1202</v>
      </c>
      <c r="C187" s="639" t="s">
        <v>2524</v>
      </c>
      <c r="G187" s="639" t="s">
        <v>3950</v>
      </c>
    </row>
    <row r="188" spans="1:7" ht="15">
      <c r="A188" s="638" t="s">
        <v>1201</v>
      </c>
      <c r="B188" s="639">
        <v>1691</v>
      </c>
      <c r="C188" s="639" t="s">
        <v>2524</v>
      </c>
      <c r="D188" s="639">
        <v>3</v>
      </c>
      <c r="E188" s="639">
        <v>2</v>
      </c>
      <c r="F188" s="640">
        <v>44341</v>
      </c>
      <c r="G188" s="639" t="s">
        <v>3950</v>
      </c>
    </row>
    <row r="189" spans="1:7" ht="15">
      <c r="A189" s="638" t="s">
        <v>1203</v>
      </c>
      <c r="B189" s="639">
        <v>541</v>
      </c>
      <c r="C189" s="639" t="s">
        <v>2524</v>
      </c>
      <c r="D189" s="639">
        <v>2</v>
      </c>
      <c r="E189" s="639">
        <v>2</v>
      </c>
      <c r="F189" s="640">
        <v>44344</v>
      </c>
      <c r="G189" s="639" t="s">
        <v>3950</v>
      </c>
    </row>
    <row r="190" spans="1:7" ht="15">
      <c r="A190" s="638" t="s">
        <v>1204</v>
      </c>
      <c r="B190" s="639">
        <v>81</v>
      </c>
      <c r="C190" s="639" t="s">
        <v>2525</v>
      </c>
      <c r="D190" s="639">
        <v>7</v>
      </c>
      <c r="E190" s="639">
        <v>6</v>
      </c>
      <c r="F190" s="640">
        <v>44378</v>
      </c>
      <c r="G190" s="639" t="s">
        <v>3950</v>
      </c>
    </row>
    <row r="191" spans="1:7" ht="15">
      <c r="A191" s="638" t="s">
        <v>1921</v>
      </c>
      <c r="B191" s="639">
        <v>13755</v>
      </c>
      <c r="C191" s="639" t="s">
        <v>2718</v>
      </c>
      <c r="F191" s="640">
        <v>44260</v>
      </c>
      <c r="G191" s="639" t="s">
        <v>3951</v>
      </c>
    </row>
    <row r="192" spans="1:7" ht="15">
      <c r="A192" s="638" t="s">
        <v>1270</v>
      </c>
      <c r="B192" s="639">
        <v>37</v>
      </c>
      <c r="C192" s="639" t="s">
        <v>2545</v>
      </c>
      <c r="D192" s="639">
        <v>5</v>
      </c>
      <c r="E192" s="639">
        <v>5</v>
      </c>
      <c r="F192" s="640">
        <v>44313</v>
      </c>
      <c r="G192" s="639" t="s">
        <v>3949</v>
      </c>
    </row>
    <row r="193" spans="1:7" ht="15">
      <c r="A193" s="638" t="s">
        <v>1269</v>
      </c>
      <c r="B193" s="639">
        <v>53</v>
      </c>
      <c r="C193" s="639" t="s">
        <v>2545</v>
      </c>
      <c r="F193" s="640">
        <v>44313</v>
      </c>
      <c r="G193" s="639" t="s">
        <v>3949</v>
      </c>
    </row>
    <row r="194" spans="1:7" ht="15">
      <c r="A194" s="638" t="s">
        <v>2141</v>
      </c>
      <c r="B194" s="639" t="s">
        <v>2141</v>
      </c>
      <c r="C194" s="639" t="s">
        <v>2774</v>
      </c>
      <c r="D194" s="639">
        <v>2</v>
      </c>
      <c r="E194" s="639">
        <v>2</v>
      </c>
      <c r="F194" s="640">
        <v>44314</v>
      </c>
      <c r="G194" s="639" t="s">
        <v>3949</v>
      </c>
    </row>
    <row r="195" spans="1:7" ht="15">
      <c r="A195" s="638" t="s">
        <v>2140</v>
      </c>
      <c r="B195" s="639">
        <v>88</v>
      </c>
      <c r="C195" s="639" t="s">
        <v>2774</v>
      </c>
      <c r="D195" s="639">
        <v>3</v>
      </c>
      <c r="E195" s="639">
        <v>3</v>
      </c>
      <c r="F195" s="640">
        <v>44312</v>
      </c>
      <c r="G195" s="639" t="s">
        <v>3949</v>
      </c>
    </row>
    <row r="196" spans="1:7" ht="15">
      <c r="A196" s="638" t="s">
        <v>1976</v>
      </c>
      <c r="B196" s="639">
        <v>40</v>
      </c>
      <c r="C196" s="639" t="s">
        <v>2641</v>
      </c>
      <c r="F196" s="640">
        <v>44301</v>
      </c>
      <c r="G196" s="639" t="s">
        <v>3949</v>
      </c>
    </row>
    <row r="197" spans="1:7" ht="15">
      <c r="A197" s="638" t="s">
        <v>1630</v>
      </c>
      <c r="B197" s="639">
        <v>5</v>
      </c>
      <c r="C197" s="639" t="s">
        <v>2641</v>
      </c>
      <c r="D197" s="639">
        <v>5</v>
      </c>
      <c r="E197" s="639">
        <v>4</v>
      </c>
      <c r="F197" s="640">
        <v>44302</v>
      </c>
      <c r="G197" s="639" t="s">
        <v>3949</v>
      </c>
    </row>
    <row r="198" spans="1:7" ht="15">
      <c r="A198" s="638" t="s">
        <v>1977</v>
      </c>
      <c r="B198" s="639" t="s">
        <v>1977</v>
      </c>
      <c r="C198" s="639" t="s">
        <v>2641</v>
      </c>
      <c r="D198" s="639">
        <v>5</v>
      </c>
      <c r="E198" s="639">
        <v>5</v>
      </c>
      <c r="F198" s="640">
        <v>44301</v>
      </c>
      <c r="G198" s="639" t="s">
        <v>3949</v>
      </c>
    </row>
    <row r="199" spans="1:7" ht="15">
      <c r="A199" s="638" t="s">
        <v>1276</v>
      </c>
      <c r="B199" s="639">
        <v>16</v>
      </c>
      <c r="C199" s="639" t="s">
        <v>2350</v>
      </c>
      <c r="D199" s="639">
        <v>6</v>
      </c>
      <c r="E199" s="639">
        <v>6</v>
      </c>
      <c r="F199" s="640">
        <v>44349</v>
      </c>
      <c r="G199" s="639" t="s">
        <v>3949</v>
      </c>
    </row>
    <row r="200" spans="1:7" ht="15">
      <c r="A200" s="638" t="s">
        <v>595</v>
      </c>
      <c r="B200" s="639">
        <v>5</v>
      </c>
      <c r="C200" s="639" t="s">
        <v>2350</v>
      </c>
      <c r="D200" s="639">
        <v>4</v>
      </c>
      <c r="E200" s="639">
        <v>2</v>
      </c>
      <c r="F200" s="640">
        <v>44277</v>
      </c>
      <c r="G200" s="639" t="s">
        <v>3949</v>
      </c>
    </row>
    <row r="201" spans="1:7" ht="15">
      <c r="A201" s="638" t="s">
        <v>12733</v>
      </c>
      <c r="B201" s="639">
        <v>6611</v>
      </c>
      <c r="C201" s="639" t="s">
        <v>2543</v>
      </c>
      <c r="G201" s="639" t="s">
        <v>3950</v>
      </c>
    </row>
    <row r="202" spans="1:7" ht="15">
      <c r="A202" s="638" t="s">
        <v>1258</v>
      </c>
      <c r="B202" s="639">
        <v>5180</v>
      </c>
      <c r="C202" s="639" t="s">
        <v>2543</v>
      </c>
      <c r="F202" s="640">
        <v>44357</v>
      </c>
      <c r="G202" s="639" t="s">
        <v>3950</v>
      </c>
    </row>
    <row r="203" spans="1:7" ht="15">
      <c r="A203" s="638" t="s">
        <v>1255</v>
      </c>
      <c r="B203" s="639">
        <v>5901</v>
      </c>
      <c r="C203" s="639" t="s">
        <v>2543</v>
      </c>
      <c r="G203" s="639" t="s">
        <v>3950</v>
      </c>
    </row>
    <row r="204" spans="1:7" ht="15">
      <c r="A204" s="638" t="s">
        <v>1254</v>
      </c>
      <c r="B204" s="639">
        <v>5421</v>
      </c>
      <c r="C204" s="639" t="s">
        <v>2543</v>
      </c>
      <c r="D204" s="639">
        <v>2</v>
      </c>
      <c r="E204" s="639">
        <v>2</v>
      </c>
      <c r="F204" s="640">
        <v>44359</v>
      </c>
      <c r="G204" s="639" t="s">
        <v>3950</v>
      </c>
    </row>
    <row r="205" spans="1:7" ht="15">
      <c r="A205" s="638" t="s">
        <v>1257</v>
      </c>
      <c r="B205" s="639" t="s">
        <v>1257</v>
      </c>
      <c r="C205" s="639" t="s">
        <v>2543</v>
      </c>
      <c r="D205" s="639">
        <v>1</v>
      </c>
      <c r="F205" s="640">
        <v>44344</v>
      </c>
      <c r="G205" s="639" t="s">
        <v>3950</v>
      </c>
    </row>
    <row r="206" spans="1:7" ht="15">
      <c r="A206" s="638" t="s">
        <v>1256</v>
      </c>
      <c r="B206" s="639">
        <v>5791</v>
      </c>
      <c r="C206" s="639" t="s">
        <v>2543</v>
      </c>
      <c r="F206" s="640">
        <v>44342</v>
      </c>
      <c r="G206" s="639" t="s">
        <v>3950</v>
      </c>
    </row>
    <row r="207" spans="1:7" ht="15">
      <c r="A207" s="638" t="s">
        <v>10956</v>
      </c>
      <c r="B207" s="639" t="s">
        <v>10956</v>
      </c>
      <c r="C207" s="639" t="s">
        <v>10964</v>
      </c>
      <c r="G207" s="639" t="s">
        <v>3949</v>
      </c>
    </row>
    <row r="208" spans="1:7" ht="15">
      <c r="A208" s="638" t="s">
        <v>1643</v>
      </c>
      <c r="B208" s="639" t="s">
        <v>1643</v>
      </c>
      <c r="C208" s="639" t="s">
        <v>2645</v>
      </c>
      <c r="G208" s="639" t="s">
        <v>3949</v>
      </c>
    </row>
    <row r="209" spans="1:7" ht="15">
      <c r="A209" s="638" t="s">
        <v>4550</v>
      </c>
      <c r="B209" s="639" t="s">
        <v>4550</v>
      </c>
      <c r="C209" s="639" t="s">
        <v>4563</v>
      </c>
      <c r="G209" s="639" t="s">
        <v>3949</v>
      </c>
    </row>
    <row r="210" spans="1:7" ht="15">
      <c r="A210" s="638" t="s">
        <v>12741</v>
      </c>
      <c r="B210" s="639" t="s">
        <v>12741</v>
      </c>
      <c r="C210" s="639" t="s">
        <v>12742</v>
      </c>
      <c r="G210" s="639" t="s">
        <v>3949</v>
      </c>
    </row>
    <row r="211" spans="1:7" ht="15">
      <c r="A211" s="638" t="s">
        <v>1839</v>
      </c>
      <c r="B211" s="639">
        <v>440</v>
      </c>
      <c r="C211" s="639" t="s">
        <v>2693</v>
      </c>
      <c r="D211" s="639">
        <v>1</v>
      </c>
      <c r="E211" s="639">
        <v>1</v>
      </c>
      <c r="F211" s="640">
        <v>44319</v>
      </c>
      <c r="G211" s="639" t="s">
        <v>3950</v>
      </c>
    </row>
    <row r="212" spans="1:7" ht="15">
      <c r="A212" s="638" t="s">
        <v>1838</v>
      </c>
      <c r="B212" s="639">
        <v>1001</v>
      </c>
      <c r="C212" s="639" t="s">
        <v>2693</v>
      </c>
      <c r="D212" s="639">
        <v>13</v>
      </c>
      <c r="E212" s="639">
        <v>10</v>
      </c>
      <c r="F212" s="640">
        <v>44310</v>
      </c>
      <c r="G212" s="639" t="s">
        <v>3950</v>
      </c>
    </row>
    <row r="213" spans="1:7" ht="15">
      <c r="A213" s="638" t="s">
        <v>1841</v>
      </c>
      <c r="B213" s="639">
        <v>1263</v>
      </c>
      <c r="C213" s="639" t="s">
        <v>2693</v>
      </c>
      <c r="D213" s="639">
        <v>11</v>
      </c>
      <c r="E213" s="639">
        <v>8</v>
      </c>
      <c r="F213" s="640">
        <v>44316</v>
      </c>
      <c r="G213" s="639" t="s">
        <v>3950</v>
      </c>
    </row>
    <row r="214" spans="1:7" ht="15">
      <c r="A214" s="638" t="s">
        <v>1840</v>
      </c>
      <c r="B214" s="639">
        <v>451</v>
      </c>
      <c r="C214" s="639" t="s">
        <v>2693</v>
      </c>
      <c r="D214" s="639">
        <v>2</v>
      </c>
      <c r="E214" s="639">
        <v>1</v>
      </c>
      <c r="F214" s="640">
        <v>44330</v>
      </c>
      <c r="G214" s="639" t="s">
        <v>3950</v>
      </c>
    </row>
    <row r="215" spans="1:7" ht="15">
      <c r="A215" s="638" t="s">
        <v>79</v>
      </c>
      <c r="B215" s="639">
        <v>205</v>
      </c>
      <c r="C215" s="639" t="s">
        <v>2482</v>
      </c>
      <c r="D215" s="639">
        <v>2</v>
      </c>
      <c r="E215" s="639">
        <v>1</v>
      </c>
      <c r="F215" s="640">
        <v>44267</v>
      </c>
      <c r="G215" s="639" t="s">
        <v>3949</v>
      </c>
    </row>
    <row r="216" spans="1:7" ht="15">
      <c r="A216" s="638" t="s">
        <v>1669</v>
      </c>
      <c r="B216" s="639">
        <v>224</v>
      </c>
      <c r="C216" s="639" t="s">
        <v>2482</v>
      </c>
      <c r="D216" s="639">
        <v>3</v>
      </c>
      <c r="E216" s="639">
        <v>2</v>
      </c>
      <c r="F216" s="640">
        <v>44335</v>
      </c>
      <c r="G216" s="639" t="s">
        <v>3949</v>
      </c>
    </row>
    <row r="217" spans="1:7" ht="15">
      <c r="A217" s="638" t="s">
        <v>1919</v>
      </c>
      <c r="B217" s="639">
        <v>261</v>
      </c>
      <c r="C217" s="639" t="s">
        <v>2482</v>
      </c>
      <c r="D217" s="639">
        <v>3</v>
      </c>
      <c r="E217" s="639">
        <v>2</v>
      </c>
      <c r="F217" s="640">
        <v>44278</v>
      </c>
      <c r="G217" s="639" t="s">
        <v>3949</v>
      </c>
    </row>
    <row r="218" spans="1:7" ht="15">
      <c r="A218" s="638" t="s">
        <v>58</v>
      </c>
      <c r="B218" s="639">
        <v>197</v>
      </c>
      <c r="C218" s="639" t="s">
        <v>2482</v>
      </c>
      <c r="D218" s="639">
        <v>11</v>
      </c>
      <c r="E218" s="639">
        <v>10</v>
      </c>
      <c r="F218" s="640">
        <v>44272</v>
      </c>
      <c r="G218" s="639" t="s">
        <v>3949</v>
      </c>
    </row>
    <row r="219" spans="1:7" ht="15">
      <c r="A219" s="638" t="s">
        <v>1574</v>
      </c>
      <c r="B219" s="639">
        <v>4</v>
      </c>
      <c r="C219" s="639" t="s">
        <v>2482</v>
      </c>
      <c r="F219" s="640">
        <v>44280</v>
      </c>
      <c r="G219" s="639" t="s">
        <v>3949</v>
      </c>
    </row>
    <row r="220" spans="1:7" ht="15">
      <c r="A220" s="638" t="s">
        <v>1918</v>
      </c>
      <c r="B220" s="639">
        <v>60</v>
      </c>
      <c r="C220" s="639" t="s">
        <v>2482</v>
      </c>
      <c r="F220" s="640">
        <v>44278</v>
      </c>
      <c r="G220" s="639" t="s">
        <v>3949</v>
      </c>
    </row>
    <row r="221" spans="1:7" ht="15">
      <c r="A221" s="638" t="s">
        <v>1128</v>
      </c>
      <c r="B221" s="639">
        <v>26</v>
      </c>
      <c r="C221" s="639" t="s">
        <v>2491</v>
      </c>
      <c r="F221" s="640">
        <v>44317</v>
      </c>
      <c r="G221" s="639" t="s">
        <v>3949</v>
      </c>
    </row>
    <row r="222" spans="1:7" ht="15">
      <c r="A222" s="638" t="s">
        <v>1129</v>
      </c>
      <c r="B222" s="639">
        <v>40</v>
      </c>
      <c r="C222" s="639" t="s">
        <v>2492</v>
      </c>
      <c r="D222" s="639">
        <v>12</v>
      </c>
      <c r="E222" s="639">
        <v>9</v>
      </c>
      <c r="F222" s="640">
        <v>44309</v>
      </c>
      <c r="G222" s="639" t="s">
        <v>3949</v>
      </c>
    </row>
    <row r="223" spans="1:7" ht="15">
      <c r="A223" s="638" t="s">
        <v>679</v>
      </c>
      <c r="B223" s="639" t="s">
        <v>679</v>
      </c>
      <c r="C223" s="639" t="s">
        <v>2382</v>
      </c>
      <c r="G223" s="639" t="s">
        <v>3949</v>
      </c>
    </row>
    <row r="224" spans="1:7" ht="15">
      <c r="A224" s="638" t="s">
        <v>1932</v>
      </c>
      <c r="B224" s="639" t="s">
        <v>1932</v>
      </c>
      <c r="C224" s="639" t="s">
        <v>2722</v>
      </c>
      <c r="G224" s="639" t="s">
        <v>3949</v>
      </c>
    </row>
    <row r="225" spans="1:7" ht="15">
      <c r="A225" s="638" t="s">
        <v>147</v>
      </c>
      <c r="B225" s="639">
        <v>53</v>
      </c>
      <c r="C225" s="639" t="s">
        <v>2487</v>
      </c>
      <c r="D225" s="639">
        <v>4</v>
      </c>
      <c r="E225" s="639">
        <v>3</v>
      </c>
      <c r="F225" s="640">
        <v>44246</v>
      </c>
      <c r="G225" s="639" t="s">
        <v>3949</v>
      </c>
    </row>
    <row r="226" spans="1:7" ht="15">
      <c r="A226" s="638" t="s">
        <v>146</v>
      </c>
      <c r="B226" s="639">
        <v>83</v>
      </c>
      <c r="C226" s="639" t="s">
        <v>2487</v>
      </c>
      <c r="D226" s="639">
        <v>17</v>
      </c>
      <c r="E226" s="639">
        <v>13</v>
      </c>
      <c r="F226" s="640">
        <v>44249</v>
      </c>
      <c r="G226" s="639" t="s">
        <v>3949</v>
      </c>
    </row>
    <row r="227" spans="1:7" ht="15">
      <c r="A227" s="638" t="s">
        <v>1678</v>
      </c>
      <c r="B227" s="639" t="s">
        <v>1678</v>
      </c>
      <c r="C227" s="639" t="s">
        <v>2487</v>
      </c>
      <c r="D227" s="639">
        <v>3</v>
      </c>
      <c r="E227" s="639">
        <v>2</v>
      </c>
      <c r="F227" s="640">
        <v>44287</v>
      </c>
      <c r="G227" s="639" t="s">
        <v>3949</v>
      </c>
    </row>
    <row r="228" spans="1:7" ht="15">
      <c r="A228" s="638" t="s">
        <v>4627</v>
      </c>
      <c r="B228" s="639" t="s">
        <v>4627</v>
      </c>
      <c r="C228" s="639" t="s">
        <v>4625</v>
      </c>
      <c r="G228" s="639" t="s">
        <v>3949</v>
      </c>
    </row>
    <row r="229" spans="1:7" ht="15">
      <c r="A229" s="638" t="s">
        <v>1357</v>
      </c>
      <c r="B229" s="639">
        <v>99</v>
      </c>
      <c r="C229" s="639" t="s">
        <v>2579</v>
      </c>
      <c r="D229" s="639">
        <v>2</v>
      </c>
      <c r="F229" s="640">
        <v>44169</v>
      </c>
      <c r="G229" s="639" t="s">
        <v>3949</v>
      </c>
    </row>
    <row r="230" spans="1:7" ht="15">
      <c r="A230" s="638" t="s">
        <v>963</v>
      </c>
      <c r="B230" s="639">
        <v>38</v>
      </c>
      <c r="C230" s="639" t="s">
        <v>2451</v>
      </c>
      <c r="D230" s="639">
        <v>3</v>
      </c>
      <c r="E230" s="639">
        <v>3</v>
      </c>
      <c r="F230" s="640">
        <v>44348</v>
      </c>
      <c r="G230" s="639" t="s">
        <v>3949</v>
      </c>
    </row>
    <row r="231" spans="1:7" ht="15">
      <c r="A231" s="638" t="s">
        <v>962</v>
      </c>
      <c r="B231" s="639">
        <v>50</v>
      </c>
      <c r="C231" s="639" t="s">
        <v>2451</v>
      </c>
      <c r="F231" s="640">
        <v>44349</v>
      </c>
      <c r="G231" s="639" t="s">
        <v>3949</v>
      </c>
    </row>
    <row r="232" spans="1:7" ht="15">
      <c r="A232" s="638" t="s">
        <v>1631</v>
      </c>
      <c r="B232" s="639" t="s">
        <v>2250</v>
      </c>
      <c r="C232" s="639" t="s">
        <v>2642</v>
      </c>
      <c r="F232" s="640">
        <v>44365</v>
      </c>
      <c r="G232" s="639" t="s">
        <v>3950</v>
      </c>
    </row>
    <row r="233" spans="1:7" ht="15">
      <c r="A233" s="638" t="s">
        <v>1167</v>
      </c>
      <c r="B233" s="639">
        <v>34</v>
      </c>
      <c r="C233" s="639" t="s">
        <v>2291</v>
      </c>
      <c r="G233" s="639" t="s">
        <v>3949</v>
      </c>
    </row>
    <row r="234" spans="1:7" ht="15">
      <c r="A234" s="638" t="s">
        <v>210</v>
      </c>
      <c r="B234" s="639">
        <v>19</v>
      </c>
      <c r="C234" s="639" t="s">
        <v>2291</v>
      </c>
      <c r="D234" s="639">
        <v>9</v>
      </c>
      <c r="E234" s="639">
        <v>10</v>
      </c>
      <c r="F234" s="640">
        <v>44219</v>
      </c>
      <c r="G234" s="639" t="s">
        <v>3949</v>
      </c>
    </row>
    <row r="235" spans="1:7" ht="15">
      <c r="A235" s="638" t="s">
        <v>1817</v>
      </c>
      <c r="B235" s="639" t="s">
        <v>2263</v>
      </c>
      <c r="C235" s="639" t="s">
        <v>2685</v>
      </c>
      <c r="D235" s="639">
        <v>1</v>
      </c>
      <c r="E235" s="639">
        <v>1</v>
      </c>
      <c r="F235" s="640">
        <v>44359</v>
      </c>
      <c r="G235" s="639" t="s">
        <v>3950</v>
      </c>
    </row>
    <row r="236" spans="1:7" ht="15">
      <c r="A236" s="638" t="s">
        <v>1488</v>
      </c>
      <c r="B236" s="639" t="s">
        <v>2244</v>
      </c>
      <c r="C236" s="639" t="s">
        <v>2602</v>
      </c>
      <c r="F236" s="640">
        <v>44299</v>
      </c>
      <c r="G236" s="639" t="s">
        <v>3950</v>
      </c>
    </row>
    <row r="237" spans="1:7" ht="15">
      <c r="A237" s="638" t="s">
        <v>2053</v>
      </c>
      <c r="B237" s="639" t="s">
        <v>2283</v>
      </c>
      <c r="C237" s="639" t="s">
        <v>2757</v>
      </c>
      <c r="F237" s="640">
        <v>44316</v>
      </c>
      <c r="G237" s="639" t="s">
        <v>3950</v>
      </c>
    </row>
    <row r="238" spans="1:7" ht="15">
      <c r="A238" s="638" t="s">
        <v>605</v>
      </c>
      <c r="B238" s="639" t="s">
        <v>605</v>
      </c>
      <c r="C238" s="639" t="s">
        <v>2346</v>
      </c>
      <c r="E238" s="639">
        <v>3</v>
      </c>
      <c r="F238" s="640">
        <v>44243</v>
      </c>
      <c r="G238" s="639" t="s">
        <v>3951</v>
      </c>
    </row>
    <row r="239" spans="1:7" ht="15">
      <c r="A239" s="638" t="s">
        <v>1645</v>
      </c>
      <c r="B239" s="639" t="s">
        <v>1645</v>
      </c>
      <c r="C239" s="639" t="s">
        <v>2346</v>
      </c>
      <c r="G239" s="639" t="s">
        <v>3951</v>
      </c>
    </row>
    <row r="240" spans="1:7" ht="15">
      <c r="A240" s="638" t="s">
        <v>607</v>
      </c>
      <c r="B240" s="639" t="s">
        <v>607</v>
      </c>
      <c r="C240" s="639" t="s">
        <v>2346</v>
      </c>
      <c r="D240" s="639">
        <v>11</v>
      </c>
      <c r="E240" s="639">
        <v>10</v>
      </c>
      <c r="F240" s="640">
        <v>44300</v>
      </c>
      <c r="G240" s="639" t="s">
        <v>3952</v>
      </c>
    </row>
    <row r="241" spans="1:7" ht="15">
      <c r="A241" s="638" t="s">
        <v>1289</v>
      </c>
      <c r="B241" s="639">
        <v>1225</v>
      </c>
      <c r="C241" s="639" t="s">
        <v>2346</v>
      </c>
      <c r="D241" s="639">
        <v>8</v>
      </c>
      <c r="E241" s="639">
        <v>9</v>
      </c>
      <c r="F241" s="640">
        <v>44295</v>
      </c>
      <c r="G241" s="639" t="s">
        <v>3952</v>
      </c>
    </row>
    <row r="242" spans="1:7" ht="15">
      <c r="A242" s="638" t="s">
        <v>1639</v>
      </c>
      <c r="B242" s="639">
        <v>206</v>
      </c>
      <c r="C242" s="639" t="s">
        <v>2346</v>
      </c>
      <c r="D242" s="639">
        <v>20</v>
      </c>
      <c r="E242" s="639">
        <v>21</v>
      </c>
      <c r="F242" s="640">
        <v>44288</v>
      </c>
      <c r="G242" s="639" t="s">
        <v>3952</v>
      </c>
    </row>
    <row r="243" spans="1:7" ht="15">
      <c r="A243" s="638" t="s">
        <v>1135</v>
      </c>
      <c r="B243" s="639">
        <v>13044</v>
      </c>
      <c r="C243" s="639" t="s">
        <v>2346</v>
      </c>
      <c r="D243" s="639">
        <v>3</v>
      </c>
      <c r="F243" s="640">
        <v>44237</v>
      </c>
      <c r="G243" s="639" t="s">
        <v>3951</v>
      </c>
    </row>
    <row r="244" spans="1:7" ht="15">
      <c r="A244" s="638" t="s">
        <v>1672</v>
      </c>
      <c r="B244" s="639">
        <v>13070</v>
      </c>
      <c r="C244" s="639" t="s">
        <v>2346</v>
      </c>
      <c r="D244" s="639">
        <v>7</v>
      </c>
      <c r="E244" s="639">
        <v>6</v>
      </c>
      <c r="F244" s="640">
        <v>44245</v>
      </c>
      <c r="G244" s="639" t="s">
        <v>3951</v>
      </c>
    </row>
    <row r="245" spans="1:7" ht="15">
      <c r="A245" s="638" t="s">
        <v>1646</v>
      </c>
      <c r="B245" s="639">
        <v>1732</v>
      </c>
      <c r="C245" s="639" t="s">
        <v>2346</v>
      </c>
      <c r="D245" s="639">
        <v>1</v>
      </c>
      <c r="G245" s="639" t="s">
        <v>3952</v>
      </c>
    </row>
    <row r="246" spans="1:7" ht="15">
      <c r="A246" s="638" t="s">
        <v>1644</v>
      </c>
      <c r="B246" s="639" t="s">
        <v>1644</v>
      </c>
      <c r="C246" s="639" t="s">
        <v>2346</v>
      </c>
      <c r="G246" s="639" t="s">
        <v>3952</v>
      </c>
    </row>
    <row r="247" spans="1:7" ht="15">
      <c r="A247" s="638" t="s">
        <v>1307</v>
      </c>
      <c r="B247" s="639">
        <v>13593</v>
      </c>
      <c r="C247" s="639" t="s">
        <v>2346</v>
      </c>
      <c r="D247" s="639">
        <v>7</v>
      </c>
      <c r="E247" s="639">
        <v>9</v>
      </c>
      <c r="F247" s="640">
        <v>44258</v>
      </c>
      <c r="G247" s="639" t="s">
        <v>3951</v>
      </c>
    </row>
    <row r="248" spans="1:7" ht="15">
      <c r="A248" s="638" t="s">
        <v>1105</v>
      </c>
      <c r="B248" s="639">
        <v>13550</v>
      </c>
      <c r="C248" s="639" t="s">
        <v>2346</v>
      </c>
      <c r="D248" s="639">
        <v>2</v>
      </c>
      <c r="E248" s="639">
        <v>2</v>
      </c>
      <c r="F248" s="640">
        <v>44259</v>
      </c>
      <c r="G248" s="639" t="s">
        <v>3951</v>
      </c>
    </row>
    <row r="249" spans="1:7" ht="15">
      <c r="A249" s="638" t="s">
        <v>535</v>
      </c>
      <c r="B249" s="639">
        <v>13411</v>
      </c>
      <c r="C249" s="639" t="s">
        <v>2346</v>
      </c>
      <c r="D249" s="639">
        <v>16</v>
      </c>
      <c r="E249" s="639">
        <v>22</v>
      </c>
      <c r="F249" s="640">
        <v>44250</v>
      </c>
      <c r="G249" s="639" t="s">
        <v>3951</v>
      </c>
    </row>
    <row r="250" spans="1:7" ht="15">
      <c r="A250" s="638" t="s">
        <v>1302</v>
      </c>
      <c r="B250" s="639">
        <v>22</v>
      </c>
      <c r="C250" s="639" t="s">
        <v>2346</v>
      </c>
      <c r="D250" s="639">
        <v>14</v>
      </c>
      <c r="E250" s="639">
        <v>12</v>
      </c>
      <c r="F250" s="640">
        <v>44299</v>
      </c>
      <c r="G250" s="639" t="s">
        <v>3952</v>
      </c>
    </row>
    <row r="251" spans="1:7" ht="15">
      <c r="A251" s="638" t="s">
        <v>1058</v>
      </c>
      <c r="B251" s="639">
        <v>129</v>
      </c>
      <c r="C251" s="639" t="s">
        <v>2346</v>
      </c>
      <c r="D251" s="639">
        <v>12</v>
      </c>
      <c r="E251" s="639">
        <v>12</v>
      </c>
      <c r="F251" s="640">
        <v>44214</v>
      </c>
      <c r="G251" s="639" t="s">
        <v>3952</v>
      </c>
    </row>
    <row r="252" spans="1:7" ht="15">
      <c r="A252" s="638" t="s">
        <v>1301</v>
      </c>
      <c r="B252" s="639" t="s">
        <v>1301</v>
      </c>
      <c r="C252" s="639" t="s">
        <v>2346</v>
      </c>
      <c r="D252" s="639">
        <v>1</v>
      </c>
      <c r="E252" s="639">
        <v>1</v>
      </c>
      <c r="F252" s="640">
        <v>44299</v>
      </c>
      <c r="G252" s="639" t="s">
        <v>3952</v>
      </c>
    </row>
    <row r="253" spans="1:7" ht="15">
      <c r="A253" s="638" t="s">
        <v>1293</v>
      </c>
      <c r="B253" s="639">
        <v>19</v>
      </c>
      <c r="C253" s="639" t="s">
        <v>2552</v>
      </c>
      <c r="D253" s="639">
        <v>8</v>
      </c>
      <c r="E253" s="639">
        <v>2</v>
      </c>
      <c r="F253" s="640">
        <v>44343</v>
      </c>
      <c r="G253" s="639" t="s">
        <v>3949</v>
      </c>
    </row>
    <row r="254" spans="1:7" ht="15">
      <c r="A254" s="638" t="s">
        <v>1292</v>
      </c>
      <c r="B254" s="639">
        <v>129</v>
      </c>
      <c r="C254" s="639" t="s">
        <v>2552</v>
      </c>
      <c r="D254" s="639">
        <v>13</v>
      </c>
      <c r="E254" s="639">
        <v>7</v>
      </c>
      <c r="F254" s="640">
        <v>44351</v>
      </c>
      <c r="G254" s="639" t="s">
        <v>3949</v>
      </c>
    </row>
    <row r="255" spans="1:7" ht="15">
      <c r="A255" s="638" t="s">
        <v>1291</v>
      </c>
      <c r="B255" s="639">
        <v>126</v>
      </c>
      <c r="C255" s="639" t="s">
        <v>2552</v>
      </c>
      <c r="D255" s="639">
        <v>6</v>
      </c>
      <c r="E255" s="639">
        <v>6</v>
      </c>
      <c r="F255" s="640">
        <v>44349</v>
      </c>
      <c r="G255" s="639" t="s">
        <v>3949</v>
      </c>
    </row>
    <row r="256" spans="1:7" ht="15">
      <c r="A256" s="638" t="s">
        <v>2124</v>
      </c>
      <c r="B256" s="639">
        <v>1460</v>
      </c>
      <c r="C256" s="639" t="s">
        <v>2288</v>
      </c>
      <c r="D256" s="639">
        <v>2</v>
      </c>
      <c r="E256" s="639">
        <v>2</v>
      </c>
      <c r="F256" s="640">
        <v>44254</v>
      </c>
      <c r="G256" s="639" t="s">
        <v>3949</v>
      </c>
    </row>
    <row r="257" spans="1:7" ht="15">
      <c r="A257" s="638" t="s">
        <v>1651</v>
      </c>
      <c r="B257" s="639">
        <v>1675</v>
      </c>
      <c r="C257" s="639" t="s">
        <v>2288</v>
      </c>
      <c r="G257" s="639" t="s">
        <v>3949</v>
      </c>
    </row>
    <row r="258" spans="1:7" ht="15">
      <c r="A258" s="638" t="s">
        <v>70</v>
      </c>
      <c r="B258" s="639">
        <v>1441</v>
      </c>
      <c r="C258" s="639" t="s">
        <v>2288</v>
      </c>
      <c r="D258" s="639">
        <v>2</v>
      </c>
      <c r="E258" s="639">
        <v>2</v>
      </c>
      <c r="F258" s="640">
        <v>44258</v>
      </c>
      <c r="G258" s="639" t="s">
        <v>3949</v>
      </c>
    </row>
    <row r="259" spans="1:7" ht="15">
      <c r="A259" s="638" t="s">
        <v>346</v>
      </c>
      <c r="B259" s="639">
        <v>1420</v>
      </c>
      <c r="C259" s="639" t="s">
        <v>2288</v>
      </c>
      <c r="D259" s="639">
        <v>3</v>
      </c>
      <c r="E259" s="639">
        <v>2</v>
      </c>
      <c r="F259" s="640">
        <v>44214</v>
      </c>
      <c r="G259" s="639" t="s">
        <v>3949</v>
      </c>
    </row>
    <row r="260" spans="1:7" ht="15">
      <c r="A260" s="638" t="s">
        <v>521</v>
      </c>
      <c r="B260" s="639">
        <v>1050</v>
      </c>
      <c r="C260" s="639" t="s">
        <v>2288</v>
      </c>
      <c r="D260" s="639">
        <v>0</v>
      </c>
      <c r="F260" s="640">
        <v>44187</v>
      </c>
      <c r="G260" s="639" t="s">
        <v>3949</v>
      </c>
    </row>
    <row r="261" spans="1:7" ht="15">
      <c r="A261" s="638" t="s">
        <v>520</v>
      </c>
      <c r="B261" s="639">
        <v>1048</v>
      </c>
      <c r="C261" s="639" t="s">
        <v>2288</v>
      </c>
      <c r="D261" s="639">
        <v>0</v>
      </c>
      <c r="F261" s="640">
        <v>44187</v>
      </c>
      <c r="G261" s="639" t="s">
        <v>3949</v>
      </c>
    </row>
    <row r="262" spans="1:7" ht="15">
      <c r="A262" s="638" t="s">
        <v>1705</v>
      </c>
      <c r="B262" s="639">
        <v>1047</v>
      </c>
      <c r="C262" s="639" t="s">
        <v>2288</v>
      </c>
      <c r="D262" s="639">
        <v>2</v>
      </c>
      <c r="E262" s="639">
        <v>2</v>
      </c>
      <c r="F262" s="640">
        <v>44188</v>
      </c>
      <c r="G262" s="639" t="s">
        <v>3949</v>
      </c>
    </row>
    <row r="263" spans="1:7" ht="15">
      <c r="A263" s="638" t="s">
        <v>1653</v>
      </c>
      <c r="B263" s="639">
        <v>1019</v>
      </c>
      <c r="C263" s="639" t="s">
        <v>2288</v>
      </c>
      <c r="G263" s="639" t="s">
        <v>3949</v>
      </c>
    </row>
    <row r="264" spans="1:7" ht="15">
      <c r="A264" s="638" t="s">
        <v>1658</v>
      </c>
      <c r="B264" s="639" t="s">
        <v>1658</v>
      </c>
      <c r="C264" s="639" t="s">
        <v>2288</v>
      </c>
      <c r="G264" s="639" t="s">
        <v>3949</v>
      </c>
    </row>
    <row r="265" spans="1:7" ht="15">
      <c r="A265" s="638" t="s">
        <v>69</v>
      </c>
      <c r="B265" s="639">
        <v>1445</v>
      </c>
      <c r="C265" s="639" t="s">
        <v>2288</v>
      </c>
      <c r="D265" s="639">
        <v>3</v>
      </c>
      <c r="E265" s="639">
        <v>2</v>
      </c>
      <c r="F265" s="640">
        <v>44257</v>
      </c>
      <c r="G265" s="639" t="s">
        <v>3949</v>
      </c>
    </row>
    <row r="266" spans="1:7" ht="15">
      <c r="A266" s="638" t="s">
        <v>1183</v>
      </c>
      <c r="B266" s="639">
        <v>1450</v>
      </c>
      <c r="C266" s="639" t="s">
        <v>2288</v>
      </c>
      <c r="D266" s="639">
        <v>3</v>
      </c>
      <c r="F266" s="640">
        <v>44296</v>
      </c>
      <c r="G266" s="639" t="s">
        <v>3949</v>
      </c>
    </row>
    <row r="267" spans="1:7" ht="15">
      <c r="A267" s="638" t="s">
        <v>67</v>
      </c>
      <c r="B267" s="639">
        <v>1646</v>
      </c>
      <c r="C267" s="639" t="s">
        <v>2288</v>
      </c>
      <c r="D267" s="639">
        <v>14</v>
      </c>
      <c r="E267" s="639">
        <v>10</v>
      </c>
      <c r="F267" s="640">
        <v>44263</v>
      </c>
      <c r="G267" s="639" t="s">
        <v>3949</v>
      </c>
    </row>
    <row r="268" spans="1:7" ht="15">
      <c r="A268" s="638" t="s">
        <v>1652</v>
      </c>
      <c r="B268" s="639" t="s">
        <v>1652</v>
      </c>
      <c r="C268" s="639" t="s">
        <v>2288</v>
      </c>
      <c r="G268" s="639" t="s">
        <v>3949</v>
      </c>
    </row>
    <row r="269" spans="1:7" ht="15">
      <c r="A269" s="638" t="s">
        <v>1660</v>
      </c>
      <c r="B269" s="639">
        <v>1924</v>
      </c>
      <c r="C269" s="639" t="s">
        <v>2288</v>
      </c>
      <c r="G269" s="639" t="s">
        <v>3949</v>
      </c>
    </row>
    <row r="270" spans="1:7" ht="15">
      <c r="A270" s="638" t="s">
        <v>1659</v>
      </c>
      <c r="B270" s="639">
        <v>1456</v>
      </c>
      <c r="C270" s="639" t="s">
        <v>2288</v>
      </c>
      <c r="G270" s="639" t="s">
        <v>3949</v>
      </c>
    </row>
    <row r="271" spans="1:7" ht="15">
      <c r="A271" s="638" t="s">
        <v>250</v>
      </c>
      <c r="B271" s="639">
        <v>1505</v>
      </c>
      <c r="C271" s="639" t="s">
        <v>2288</v>
      </c>
      <c r="D271" s="639">
        <v>8</v>
      </c>
      <c r="E271" s="639">
        <v>6</v>
      </c>
      <c r="F271" s="640">
        <v>44211</v>
      </c>
      <c r="G271" s="639" t="s">
        <v>3949</v>
      </c>
    </row>
    <row r="272" spans="1:7" ht="15">
      <c r="A272" s="638" t="s">
        <v>815</v>
      </c>
      <c r="B272" s="639">
        <v>1899</v>
      </c>
      <c r="C272" s="639" t="s">
        <v>2288</v>
      </c>
      <c r="D272" s="639">
        <v>1</v>
      </c>
      <c r="F272" s="640">
        <v>44184</v>
      </c>
      <c r="G272" s="639" t="s">
        <v>3949</v>
      </c>
    </row>
    <row r="273" spans="1:7" ht="15">
      <c r="A273" s="638" t="s">
        <v>8199</v>
      </c>
      <c r="B273" s="639">
        <v>1706</v>
      </c>
      <c r="C273" s="639" t="s">
        <v>2288</v>
      </c>
      <c r="G273" s="639" t="s">
        <v>3949</v>
      </c>
    </row>
    <row r="274" spans="1:7" ht="15">
      <c r="A274" s="638" t="s">
        <v>1235</v>
      </c>
      <c r="B274" s="639" t="s">
        <v>1235</v>
      </c>
      <c r="C274" s="639" t="s">
        <v>2288</v>
      </c>
      <c r="D274" s="639">
        <v>0</v>
      </c>
      <c r="F274" s="640">
        <v>44268</v>
      </c>
      <c r="G274" s="639" t="s">
        <v>3949</v>
      </c>
    </row>
    <row r="275" spans="1:7" ht="15">
      <c r="A275" s="638" t="s">
        <v>1650</v>
      </c>
      <c r="B275" s="639">
        <v>1079</v>
      </c>
      <c r="C275" s="639" t="s">
        <v>2288</v>
      </c>
      <c r="G275" s="639" t="s">
        <v>3949</v>
      </c>
    </row>
    <row r="276" spans="1:7" ht="15">
      <c r="A276" s="638" t="s">
        <v>11417</v>
      </c>
      <c r="B276" s="639">
        <v>1315</v>
      </c>
      <c r="C276" s="639" t="s">
        <v>2288</v>
      </c>
      <c r="F276" s="640">
        <v>44373</v>
      </c>
      <c r="G276" s="639" t="s">
        <v>3949</v>
      </c>
    </row>
    <row r="277" spans="1:7" ht="15">
      <c r="A277" s="638" t="s">
        <v>1438</v>
      </c>
      <c r="B277" s="639">
        <v>1416</v>
      </c>
      <c r="C277" s="639" t="s">
        <v>2288</v>
      </c>
      <c r="D277" s="639">
        <v>3</v>
      </c>
      <c r="E277" s="639">
        <v>3</v>
      </c>
      <c r="F277" s="640">
        <v>44303</v>
      </c>
      <c r="G277" s="639" t="s">
        <v>3949</v>
      </c>
    </row>
    <row r="278" spans="1:7" ht="15">
      <c r="A278" s="638" t="s">
        <v>11416</v>
      </c>
      <c r="B278" s="639">
        <v>1834</v>
      </c>
      <c r="C278" s="639" t="s">
        <v>2288</v>
      </c>
      <c r="F278" s="640">
        <v>44378</v>
      </c>
      <c r="G278" s="639" t="s">
        <v>3949</v>
      </c>
    </row>
    <row r="279" spans="1:7" ht="15">
      <c r="A279" s="638" t="s">
        <v>12197</v>
      </c>
      <c r="B279" s="639">
        <v>2357</v>
      </c>
      <c r="C279" s="639" t="s">
        <v>2288</v>
      </c>
      <c r="G279" s="639" t="s">
        <v>3949</v>
      </c>
    </row>
    <row r="280" spans="1:7" ht="15">
      <c r="A280" s="638" t="s">
        <v>1661</v>
      </c>
      <c r="B280" s="639">
        <v>1240</v>
      </c>
      <c r="C280" s="639" t="s">
        <v>2288</v>
      </c>
      <c r="D280" s="639">
        <v>1</v>
      </c>
      <c r="E280" s="639">
        <v>1</v>
      </c>
      <c r="F280" s="640">
        <v>44327</v>
      </c>
      <c r="G280" s="639" t="s">
        <v>3949</v>
      </c>
    </row>
    <row r="281" spans="1:7" ht="15">
      <c r="A281" s="638" t="s">
        <v>1358</v>
      </c>
      <c r="B281" s="639" t="s">
        <v>1358</v>
      </c>
      <c r="C281" s="639" t="s">
        <v>2288</v>
      </c>
      <c r="D281" s="639">
        <v>2</v>
      </c>
      <c r="E281" s="639">
        <v>4</v>
      </c>
      <c r="F281" s="640">
        <v>44277</v>
      </c>
      <c r="G281" s="639" t="s">
        <v>3949</v>
      </c>
    </row>
    <row r="282" spans="1:7" ht="15">
      <c r="A282" s="638" t="s">
        <v>2120</v>
      </c>
      <c r="B282" s="639">
        <v>2115</v>
      </c>
      <c r="C282" s="639" t="s">
        <v>2288</v>
      </c>
      <c r="D282" s="639">
        <v>2</v>
      </c>
      <c r="E282" s="639">
        <v>1</v>
      </c>
      <c r="F282" s="640">
        <v>44238</v>
      </c>
      <c r="G282" s="639" t="s">
        <v>3949</v>
      </c>
    </row>
    <row r="283" spans="1:7" ht="15">
      <c r="A283" s="638" t="s">
        <v>8201</v>
      </c>
      <c r="B283" s="639">
        <v>2303</v>
      </c>
      <c r="C283" s="639" t="s">
        <v>2288</v>
      </c>
      <c r="G283" s="639" t="s">
        <v>3949</v>
      </c>
    </row>
    <row r="284" spans="1:7" ht="15">
      <c r="A284" s="638" t="s">
        <v>1663</v>
      </c>
      <c r="B284" s="639">
        <v>2333</v>
      </c>
      <c r="C284" s="639" t="s">
        <v>2288</v>
      </c>
      <c r="G284" s="639" t="s">
        <v>3949</v>
      </c>
    </row>
    <row r="285" spans="1:7" ht="15">
      <c r="A285" s="638" t="s">
        <v>10960</v>
      </c>
      <c r="B285" s="639">
        <v>1788</v>
      </c>
      <c r="C285" s="639" t="s">
        <v>2288</v>
      </c>
      <c r="G285" s="639" t="s">
        <v>3949</v>
      </c>
    </row>
    <row r="286" spans="1:7" ht="15">
      <c r="A286" s="638" t="s">
        <v>8198</v>
      </c>
      <c r="B286" s="639" t="s">
        <v>8198</v>
      </c>
      <c r="C286" s="639" t="s">
        <v>2288</v>
      </c>
      <c r="G286" s="639" t="s">
        <v>3949</v>
      </c>
    </row>
    <row r="287" spans="1:7" ht="15">
      <c r="A287" s="638" t="s">
        <v>602</v>
      </c>
      <c r="B287" s="639">
        <v>1293</v>
      </c>
      <c r="C287" s="639" t="s">
        <v>2288</v>
      </c>
      <c r="G287" s="639" t="s">
        <v>3949</v>
      </c>
    </row>
    <row r="288" spans="1:7" ht="15">
      <c r="A288" s="638" t="s">
        <v>77</v>
      </c>
      <c r="B288" s="639">
        <v>1283</v>
      </c>
      <c r="C288" s="639" t="s">
        <v>2288</v>
      </c>
      <c r="D288" s="639">
        <v>1</v>
      </c>
      <c r="E288" s="639">
        <v>1</v>
      </c>
      <c r="F288" s="640">
        <v>44249</v>
      </c>
      <c r="G288" s="639" t="s">
        <v>3949</v>
      </c>
    </row>
    <row r="289" spans="1:7" ht="15">
      <c r="A289" s="638" t="s">
        <v>1654</v>
      </c>
      <c r="B289" s="639">
        <v>2651</v>
      </c>
      <c r="C289" s="639" t="s">
        <v>2288</v>
      </c>
      <c r="G289" s="639" t="s">
        <v>3949</v>
      </c>
    </row>
    <row r="290" spans="1:7" ht="15">
      <c r="A290" s="638" t="s">
        <v>252</v>
      </c>
      <c r="B290" s="639">
        <v>1985</v>
      </c>
      <c r="C290" s="639" t="s">
        <v>2288</v>
      </c>
      <c r="D290" s="639">
        <v>9</v>
      </c>
      <c r="E290" s="639">
        <v>7</v>
      </c>
      <c r="F290" s="640">
        <v>44302</v>
      </c>
      <c r="G290" s="639" t="s">
        <v>3949</v>
      </c>
    </row>
    <row r="291" spans="1:7" ht="15">
      <c r="A291" s="638" t="s">
        <v>57</v>
      </c>
      <c r="B291" s="639">
        <v>2029</v>
      </c>
      <c r="C291" s="639" t="s">
        <v>2288</v>
      </c>
      <c r="D291" s="639">
        <v>4</v>
      </c>
      <c r="E291" s="639">
        <v>7</v>
      </c>
      <c r="F291" s="640">
        <v>44286</v>
      </c>
      <c r="G291" s="639" t="s">
        <v>3949</v>
      </c>
    </row>
    <row r="292" spans="1:7" ht="15">
      <c r="A292" s="638" t="s">
        <v>1662</v>
      </c>
      <c r="B292" s="639">
        <v>1588</v>
      </c>
      <c r="C292" s="639" t="s">
        <v>2288</v>
      </c>
      <c r="D292" s="639">
        <v>1</v>
      </c>
      <c r="E292" s="639">
        <v>1</v>
      </c>
      <c r="F292" s="640">
        <v>44314</v>
      </c>
      <c r="G292" s="639" t="s">
        <v>3949</v>
      </c>
    </row>
    <row r="293" spans="1:7" ht="15">
      <c r="A293" s="638" t="s">
        <v>4545</v>
      </c>
      <c r="B293" s="639">
        <v>1289</v>
      </c>
      <c r="C293" s="639" t="s">
        <v>2288</v>
      </c>
      <c r="G293" s="639" t="s">
        <v>3949</v>
      </c>
    </row>
    <row r="294" spans="1:7" ht="15">
      <c r="A294" s="638" t="s">
        <v>11062</v>
      </c>
      <c r="B294" s="639" t="s">
        <v>11062</v>
      </c>
      <c r="C294" s="639" t="s">
        <v>2288</v>
      </c>
      <c r="G294" s="639" t="s">
        <v>3949</v>
      </c>
    </row>
    <row r="295" spans="1:7" ht="15">
      <c r="A295" s="638" t="s">
        <v>234</v>
      </c>
      <c r="B295" s="639">
        <v>1662</v>
      </c>
      <c r="C295" s="639" t="s">
        <v>2288</v>
      </c>
      <c r="D295" s="639">
        <v>4</v>
      </c>
      <c r="E295" s="639">
        <v>5</v>
      </c>
      <c r="F295" s="640">
        <v>44186</v>
      </c>
      <c r="G295" s="639" t="s">
        <v>3949</v>
      </c>
    </row>
    <row r="296" spans="1:7" ht="15">
      <c r="A296" s="638" t="s">
        <v>10959</v>
      </c>
      <c r="B296" s="639">
        <v>1778</v>
      </c>
      <c r="C296" s="639" t="s">
        <v>2288</v>
      </c>
      <c r="G296" s="639" t="s">
        <v>3949</v>
      </c>
    </row>
    <row r="297" spans="1:7" ht="15">
      <c r="A297" s="638" t="s">
        <v>1535</v>
      </c>
      <c r="B297" s="639">
        <v>1840</v>
      </c>
      <c r="C297" s="639" t="s">
        <v>2288</v>
      </c>
      <c r="D297" s="639">
        <v>6</v>
      </c>
      <c r="E297" s="639" t="s">
        <v>7817</v>
      </c>
      <c r="F297" s="640">
        <v>44214</v>
      </c>
      <c r="G297" s="639" t="s">
        <v>3949</v>
      </c>
    </row>
    <row r="298" spans="1:7" ht="15">
      <c r="A298" s="638" t="s">
        <v>1095</v>
      </c>
      <c r="B298" s="639">
        <v>1957</v>
      </c>
      <c r="C298" s="639" t="s">
        <v>2288</v>
      </c>
      <c r="F298" s="640">
        <v>44236</v>
      </c>
      <c r="G298" s="639" t="s">
        <v>3949</v>
      </c>
    </row>
    <row r="299" spans="1:7" ht="15">
      <c r="A299" s="638" t="s">
        <v>2118</v>
      </c>
      <c r="B299" s="639" t="s">
        <v>2118</v>
      </c>
      <c r="C299" s="639" t="s">
        <v>2288</v>
      </c>
      <c r="D299" s="639">
        <v>6</v>
      </c>
      <c r="E299" s="639">
        <v>5</v>
      </c>
      <c r="F299" s="640">
        <v>44288</v>
      </c>
      <c r="G299" s="639" t="s">
        <v>3949</v>
      </c>
    </row>
    <row r="300" spans="1:7" ht="15">
      <c r="A300" s="638" t="s">
        <v>72</v>
      </c>
      <c r="B300" s="639">
        <v>1194</v>
      </c>
      <c r="C300" s="639" t="s">
        <v>2288</v>
      </c>
      <c r="D300" s="639">
        <v>2</v>
      </c>
      <c r="E300" s="639">
        <v>3</v>
      </c>
      <c r="F300" s="640">
        <v>44250</v>
      </c>
      <c r="G300" s="639" t="s">
        <v>3949</v>
      </c>
    </row>
    <row r="301" spans="1:7" ht="15">
      <c r="A301" s="638" t="s">
        <v>1664</v>
      </c>
      <c r="B301" s="639" t="s">
        <v>1664</v>
      </c>
      <c r="C301" s="639" t="s">
        <v>2288</v>
      </c>
      <c r="F301" s="640">
        <v>44321</v>
      </c>
      <c r="G301" s="639" t="s">
        <v>3949</v>
      </c>
    </row>
    <row r="302" spans="1:7" ht="15">
      <c r="A302" s="638" t="s">
        <v>1125</v>
      </c>
      <c r="B302" s="639">
        <v>1517</v>
      </c>
      <c r="C302" s="639" t="s">
        <v>2288</v>
      </c>
      <c r="F302" s="640">
        <v>44210</v>
      </c>
      <c r="G302" s="639" t="s">
        <v>3949</v>
      </c>
    </row>
    <row r="303" spans="1:7" ht="15">
      <c r="A303" s="638" t="s">
        <v>3444</v>
      </c>
      <c r="B303" s="639">
        <v>1364</v>
      </c>
      <c r="C303" s="639" t="s">
        <v>2288</v>
      </c>
      <c r="G303" s="639" t="s">
        <v>3949</v>
      </c>
    </row>
    <row r="304" spans="1:7" ht="15">
      <c r="A304" s="638" t="s">
        <v>399</v>
      </c>
      <c r="B304" s="639">
        <v>1879</v>
      </c>
      <c r="C304" s="639" t="s">
        <v>2288</v>
      </c>
      <c r="D304" s="639">
        <v>0</v>
      </c>
      <c r="F304" s="640">
        <v>44169</v>
      </c>
      <c r="G304" s="639" t="s">
        <v>3949</v>
      </c>
    </row>
    <row r="305" spans="1:7" ht="15">
      <c r="A305" s="638" t="s">
        <v>1068</v>
      </c>
      <c r="B305" s="639">
        <v>1871</v>
      </c>
      <c r="C305" s="639" t="s">
        <v>2288</v>
      </c>
      <c r="D305" s="639">
        <v>3</v>
      </c>
      <c r="F305" s="640">
        <v>44287</v>
      </c>
      <c r="G305" s="639" t="s">
        <v>3949</v>
      </c>
    </row>
    <row r="306" spans="1:7" ht="15">
      <c r="A306" s="638" t="s">
        <v>4553</v>
      </c>
      <c r="B306" s="639" t="s">
        <v>4553</v>
      </c>
      <c r="C306" s="639" t="s">
        <v>2288</v>
      </c>
      <c r="G306" s="639" t="s">
        <v>3949</v>
      </c>
    </row>
    <row r="307" spans="1:7" ht="15">
      <c r="A307" s="638" t="s">
        <v>1648</v>
      </c>
      <c r="B307" s="639">
        <v>1454</v>
      </c>
      <c r="C307" s="639" t="s">
        <v>2288</v>
      </c>
      <c r="D307" s="639">
        <v>1</v>
      </c>
      <c r="F307" s="640">
        <v>44298</v>
      </c>
      <c r="G307" s="639" t="s">
        <v>3949</v>
      </c>
    </row>
    <row r="308" spans="1:7" ht="15">
      <c r="A308" s="638" t="s">
        <v>260</v>
      </c>
      <c r="B308" s="639">
        <v>1958</v>
      </c>
      <c r="C308" s="639" t="s">
        <v>2288</v>
      </c>
      <c r="D308" s="639">
        <v>8</v>
      </c>
      <c r="E308" s="639">
        <v>2</v>
      </c>
      <c r="F308" s="640">
        <v>44194</v>
      </c>
      <c r="G308" s="639" t="s">
        <v>3949</v>
      </c>
    </row>
    <row r="309" spans="1:7" ht="15">
      <c r="A309" s="638" t="s">
        <v>1649</v>
      </c>
      <c r="B309" s="639">
        <v>1188</v>
      </c>
      <c r="C309" s="639" t="s">
        <v>2288</v>
      </c>
      <c r="D309" s="639">
        <v>3</v>
      </c>
      <c r="E309" s="639">
        <v>3</v>
      </c>
      <c r="F309" s="640">
        <v>44328</v>
      </c>
      <c r="G309" s="639" t="s">
        <v>3949</v>
      </c>
    </row>
    <row r="310" spans="1:7" ht="15">
      <c r="A310" s="638" t="s">
        <v>73</v>
      </c>
      <c r="B310" s="639">
        <v>1851</v>
      </c>
      <c r="C310" s="639" t="s">
        <v>2288</v>
      </c>
      <c r="F310" s="640">
        <v>44257</v>
      </c>
      <c r="G310" s="639" t="s">
        <v>3949</v>
      </c>
    </row>
    <row r="311" spans="1:7" ht="15">
      <c r="A311" s="638" t="s">
        <v>1655</v>
      </c>
      <c r="B311" s="639">
        <v>2033</v>
      </c>
      <c r="C311" s="639" t="s">
        <v>2288</v>
      </c>
      <c r="G311" s="639" t="s">
        <v>3949</v>
      </c>
    </row>
    <row r="312" spans="1:7" ht="15">
      <c r="A312" s="638" t="s">
        <v>1657</v>
      </c>
      <c r="B312" s="639">
        <v>1875</v>
      </c>
      <c r="C312" s="639" t="s">
        <v>2288</v>
      </c>
      <c r="D312" s="639">
        <v>1</v>
      </c>
      <c r="E312" s="639">
        <v>1</v>
      </c>
      <c r="F312" s="640">
        <v>44321</v>
      </c>
      <c r="G312" s="639" t="s">
        <v>3949</v>
      </c>
    </row>
    <row r="313" spans="1:7" ht="15">
      <c r="A313" s="638" t="s">
        <v>1629</v>
      </c>
      <c r="B313" s="639" t="s">
        <v>1629</v>
      </c>
      <c r="C313" s="639" t="s">
        <v>2288</v>
      </c>
      <c r="D313" s="639">
        <v>1</v>
      </c>
      <c r="E313" s="639">
        <v>1</v>
      </c>
      <c r="F313" s="640">
        <v>44302</v>
      </c>
      <c r="G313" s="639" t="s">
        <v>3949</v>
      </c>
    </row>
    <row r="314" spans="1:7" ht="15">
      <c r="A314" s="638" t="s">
        <v>197</v>
      </c>
      <c r="B314" s="639">
        <v>1394</v>
      </c>
      <c r="C314" s="639" t="s">
        <v>2288</v>
      </c>
      <c r="D314" s="639">
        <v>9</v>
      </c>
      <c r="E314" s="639">
        <v>9</v>
      </c>
      <c r="F314" s="640">
        <v>44231</v>
      </c>
      <c r="G314" s="639" t="s">
        <v>3949</v>
      </c>
    </row>
    <row r="315" spans="1:7" ht="15">
      <c r="A315" s="638" t="s">
        <v>1656</v>
      </c>
      <c r="B315" s="639">
        <v>1785</v>
      </c>
      <c r="C315" s="639" t="s">
        <v>2288</v>
      </c>
      <c r="F315" s="640">
        <v>44320</v>
      </c>
      <c r="G315" s="639" t="s">
        <v>3949</v>
      </c>
    </row>
    <row r="316" spans="1:7" ht="15">
      <c r="A316" s="638" t="s">
        <v>973</v>
      </c>
      <c r="B316" s="639">
        <v>1851</v>
      </c>
      <c r="C316" s="639" t="s">
        <v>2288</v>
      </c>
      <c r="D316" s="639">
        <v>5</v>
      </c>
      <c r="E316" s="639">
        <v>5</v>
      </c>
      <c r="F316" s="640">
        <v>44257</v>
      </c>
      <c r="G316" s="639" t="s">
        <v>3949</v>
      </c>
    </row>
    <row r="317" spans="1:7" ht="15">
      <c r="A317" s="638" t="s">
        <v>12744</v>
      </c>
      <c r="B317" s="639" t="s">
        <v>12744</v>
      </c>
      <c r="C317" s="639" t="s">
        <v>2288</v>
      </c>
      <c r="G317" s="639" t="s">
        <v>3949</v>
      </c>
    </row>
    <row r="318" spans="1:7" ht="15">
      <c r="A318" s="638" t="s">
        <v>12750</v>
      </c>
      <c r="B318" s="639">
        <v>1752</v>
      </c>
      <c r="C318" s="639" t="s">
        <v>2288</v>
      </c>
      <c r="G318" s="639" t="s">
        <v>3949</v>
      </c>
    </row>
    <row r="319" spans="1:7" ht="15">
      <c r="A319" s="638" t="s">
        <v>950</v>
      </c>
      <c r="B319" s="639">
        <v>11431</v>
      </c>
      <c r="C319" s="639" t="s">
        <v>2448</v>
      </c>
      <c r="D319" s="639">
        <v>1</v>
      </c>
      <c r="E319" s="639">
        <v>2</v>
      </c>
      <c r="F319" s="640">
        <v>44307</v>
      </c>
      <c r="G319" s="639" t="s">
        <v>3951</v>
      </c>
    </row>
    <row r="320" spans="1:7" ht="15">
      <c r="A320" s="638" t="s">
        <v>1854</v>
      </c>
      <c r="B320" s="639" t="s">
        <v>1854</v>
      </c>
      <c r="C320" s="639" t="s">
        <v>2448</v>
      </c>
      <c r="D320" s="639">
        <v>12</v>
      </c>
      <c r="E320" s="639">
        <v>10</v>
      </c>
      <c r="F320" s="640">
        <v>44258</v>
      </c>
      <c r="G320" s="639" t="s">
        <v>3951</v>
      </c>
    </row>
    <row r="321" spans="1:7" ht="15">
      <c r="A321" s="638" t="s">
        <v>1089</v>
      </c>
      <c r="B321" s="639" t="s">
        <v>1089</v>
      </c>
      <c r="C321" s="639" t="s">
        <v>2448</v>
      </c>
      <c r="D321" s="639">
        <v>1</v>
      </c>
      <c r="E321" s="639">
        <v>1</v>
      </c>
      <c r="F321" s="640">
        <v>44259</v>
      </c>
      <c r="G321" s="639" t="s">
        <v>3951</v>
      </c>
    </row>
    <row r="322" spans="1:7" ht="15">
      <c r="A322" s="638" t="s">
        <v>1425</v>
      </c>
      <c r="B322" s="639">
        <v>390</v>
      </c>
      <c r="C322" s="639" t="s">
        <v>2362</v>
      </c>
      <c r="D322" s="639">
        <v>27</v>
      </c>
      <c r="E322" s="639">
        <v>18</v>
      </c>
      <c r="F322" s="640">
        <v>44293</v>
      </c>
      <c r="G322" s="639" t="s">
        <v>3950</v>
      </c>
    </row>
    <row r="323" spans="1:7" ht="15">
      <c r="A323" s="638" t="s">
        <v>621</v>
      </c>
      <c r="B323" s="639">
        <v>300</v>
      </c>
      <c r="C323" s="639" t="s">
        <v>2362</v>
      </c>
      <c r="D323" s="639">
        <v>1</v>
      </c>
      <c r="E323" s="639">
        <v>1</v>
      </c>
      <c r="F323" s="640">
        <v>44294</v>
      </c>
      <c r="G323" s="639" t="s">
        <v>3950</v>
      </c>
    </row>
    <row r="324" spans="1:7" ht="15">
      <c r="A324" s="638" t="s">
        <v>1633</v>
      </c>
      <c r="B324" s="639">
        <v>161</v>
      </c>
      <c r="C324" s="639" t="s">
        <v>2362</v>
      </c>
      <c r="G324" s="639" t="s">
        <v>3950</v>
      </c>
    </row>
    <row r="325" spans="1:7" ht="15">
      <c r="A325" s="638" t="s">
        <v>1632</v>
      </c>
      <c r="B325" s="639">
        <v>231</v>
      </c>
      <c r="C325" s="639" t="s">
        <v>2362</v>
      </c>
      <c r="G325" s="639" t="s">
        <v>3950</v>
      </c>
    </row>
    <row r="326" spans="1:7" ht="15">
      <c r="A326" s="638" t="s">
        <v>634</v>
      </c>
      <c r="B326" s="639">
        <v>63111</v>
      </c>
      <c r="C326" s="639" t="s">
        <v>2374</v>
      </c>
      <c r="G326" s="639" t="s">
        <v>3952</v>
      </c>
    </row>
    <row r="327" spans="1:7" ht="15">
      <c r="A327" s="638" t="s">
        <v>1565</v>
      </c>
      <c r="B327" s="639">
        <v>559</v>
      </c>
      <c r="C327" s="639" t="s">
        <v>2622</v>
      </c>
      <c r="G327" s="639" t="s">
        <v>3949</v>
      </c>
    </row>
    <row r="328" spans="1:7" ht="15">
      <c r="A328" s="638" t="s">
        <v>4631</v>
      </c>
      <c r="B328" s="639">
        <v>615</v>
      </c>
      <c r="C328" s="639" t="s">
        <v>2622</v>
      </c>
      <c r="G328" s="639" t="s">
        <v>3949</v>
      </c>
    </row>
    <row r="329" spans="1:7" ht="15">
      <c r="A329" s="638" t="s">
        <v>4546</v>
      </c>
      <c r="B329" s="639" t="s">
        <v>4546</v>
      </c>
      <c r="C329" s="639" t="s">
        <v>2622</v>
      </c>
      <c r="G329" s="639" t="s">
        <v>3949</v>
      </c>
    </row>
    <row r="330" spans="1:7" ht="15">
      <c r="A330" s="638" t="s">
        <v>12198</v>
      </c>
      <c r="B330" s="639" t="s">
        <v>12198</v>
      </c>
      <c r="C330" s="639" t="s">
        <v>2622</v>
      </c>
      <c r="G330" s="639" t="s">
        <v>3949</v>
      </c>
    </row>
    <row r="331" spans="1:7" ht="15">
      <c r="A331" s="638" t="s">
        <v>1563</v>
      </c>
      <c r="B331" s="639" t="s">
        <v>1563</v>
      </c>
      <c r="C331" s="639" t="s">
        <v>2622</v>
      </c>
      <c r="G331" s="639" t="s">
        <v>3949</v>
      </c>
    </row>
    <row r="332" spans="1:7" ht="15">
      <c r="A332" s="638" t="s">
        <v>1564</v>
      </c>
      <c r="B332" s="639" t="s">
        <v>1564</v>
      </c>
      <c r="C332" s="639" t="s">
        <v>2622</v>
      </c>
      <c r="G332" s="639" t="s">
        <v>3949</v>
      </c>
    </row>
    <row r="333" spans="1:7" ht="15">
      <c r="A333" s="638" t="s">
        <v>1566</v>
      </c>
      <c r="B333" s="639" t="s">
        <v>1566</v>
      </c>
      <c r="C333" s="639" t="s">
        <v>2622</v>
      </c>
      <c r="G333" s="639" t="s">
        <v>3949</v>
      </c>
    </row>
    <row r="334" spans="1:7" ht="15">
      <c r="A334" s="638" t="s">
        <v>1439</v>
      </c>
      <c r="B334" s="639">
        <v>73</v>
      </c>
      <c r="C334" s="639" t="s">
        <v>2595</v>
      </c>
      <c r="D334" s="639">
        <v>3</v>
      </c>
      <c r="E334" s="639">
        <v>4</v>
      </c>
      <c r="F334" s="640">
        <v>44336</v>
      </c>
      <c r="G334" s="639" t="s">
        <v>3949</v>
      </c>
    </row>
    <row r="335" spans="1:7" ht="15">
      <c r="A335" s="638" t="s">
        <v>7173</v>
      </c>
      <c r="B335" s="639">
        <v>93</v>
      </c>
      <c r="C335" s="639" t="s">
        <v>2595</v>
      </c>
      <c r="D335" s="639">
        <v>3</v>
      </c>
      <c r="E335" s="639">
        <v>3</v>
      </c>
      <c r="F335" s="640">
        <v>44363</v>
      </c>
      <c r="G335" s="639" t="s">
        <v>3949</v>
      </c>
    </row>
    <row r="336" spans="1:7" ht="15">
      <c r="A336" s="638" t="s">
        <v>1440</v>
      </c>
      <c r="B336" s="639">
        <v>6</v>
      </c>
      <c r="C336" s="639" t="s">
        <v>2595</v>
      </c>
      <c r="D336" s="639">
        <v>1</v>
      </c>
      <c r="E336" s="639">
        <v>1</v>
      </c>
      <c r="F336" s="640">
        <v>44328</v>
      </c>
      <c r="G336" s="639" t="s">
        <v>3949</v>
      </c>
    </row>
    <row r="337" spans="1:7" ht="15">
      <c r="A337" s="638" t="s">
        <v>1441</v>
      </c>
      <c r="B337" s="639" t="s">
        <v>1441</v>
      </c>
      <c r="C337" s="639" t="s">
        <v>2595</v>
      </c>
      <c r="G337" s="639" t="s">
        <v>3949</v>
      </c>
    </row>
    <row r="338" spans="1:7" ht="15">
      <c r="A338" s="638" t="s">
        <v>1736</v>
      </c>
      <c r="B338" s="639">
        <v>62</v>
      </c>
      <c r="C338" s="639" t="s">
        <v>2512</v>
      </c>
      <c r="D338" s="639">
        <v>8</v>
      </c>
      <c r="E338" s="639">
        <v>6</v>
      </c>
      <c r="F338" s="640">
        <v>44292</v>
      </c>
      <c r="G338" s="639" t="s">
        <v>3949</v>
      </c>
    </row>
    <row r="339" spans="1:7" ht="15">
      <c r="A339" s="638" t="s">
        <v>2009</v>
      </c>
      <c r="B339" s="639">
        <v>126</v>
      </c>
      <c r="C339" s="639" t="s">
        <v>2512</v>
      </c>
      <c r="D339" s="639">
        <v>5</v>
      </c>
      <c r="E339" s="639">
        <v>3</v>
      </c>
      <c r="F339" s="640">
        <v>44295</v>
      </c>
      <c r="G339" s="639" t="s">
        <v>3949</v>
      </c>
    </row>
    <row r="340" spans="1:7" ht="15">
      <c r="A340" s="638" t="s">
        <v>2093</v>
      </c>
      <c r="B340" s="639">
        <v>84</v>
      </c>
      <c r="C340" s="639" t="s">
        <v>2512</v>
      </c>
      <c r="D340" s="639">
        <v>5</v>
      </c>
      <c r="E340" s="639">
        <v>5</v>
      </c>
      <c r="F340" s="640">
        <v>44294</v>
      </c>
      <c r="G340" s="639" t="s">
        <v>3949</v>
      </c>
    </row>
    <row r="341" spans="1:7" ht="15">
      <c r="A341" s="638" t="s">
        <v>1892</v>
      </c>
      <c r="B341" s="639">
        <v>45</v>
      </c>
      <c r="C341" s="639" t="s">
        <v>2512</v>
      </c>
      <c r="F341" s="640">
        <v>44200</v>
      </c>
      <c r="G341" s="639" t="s">
        <v>3949</v>
      </c>
    </row>
    <row r="342" spans="1:7" ht="15">
      <c r="A342" s="638" t="s">
        <v>1184</v>
      </c>
      <c r="B342" s="639">
        <v>115</v>
      </c>
      <c r="C342" s="639" t="s">
        <v>2512</v>
      </c>
      <c r="D342" s="639">
        <v>2</v>
      </c>
      <c r="E342" s="639">
        <v>1</v>
      </c>
      <c r="F342" s="640">
        <v>44296</v>
      </c>
      <c r="G342" s="639" t="s">
        <v>3949</v>
      </c>
    </row>
    <row r="343" spans="1:7" ht="15">
      <c r="A343" s="638" t="s">
        <v>394</v>
      </c>
      <c r="B343" s="639">
        <v>26</v>
      </c>
      <c r="C343" s="639" t="s">
        <v>2513</v>
      </c>
      <c r="D343" s="639">
        <v>8</v>
      </c>
      <c r="E343" s="639">
        <v>7</v>
      </c>
      <c r="F343" s="640">
        <v>44232</v>
      </c>
      <c r="G343" s="639" t="s">
        <v>3949</v>
      </c>
    </row>
    <row r="344" spans="1:7" ht="15">
      <c r="A344" s="638" t="s">
        <v>1185</v>
      </c>
      <c r="B344" s="639">
        <v>42</v>
      </c>
      <c r="C344" s="639" t="s">
        <v>2513</v>
      </c>
      <c r="F344" s="640">
        <v>44233</v>
      </c>
      <c r="G344" s="639" t="s">
        <v>3949</v>
      </c>
    </row>
    <row r="345" spans="1:7" ht="15">
      <c r="A345" s="638" t="s">
        <v>1506</v>
      </c>
      <c r="B345" s="639">
        <v>56</v>
      </c>
      <c r="C345" s="639" t="s">
        <v>2513</v>
      </c>
      <c r="D345" s="639">
        <v>6</v>
      </c>
      <c r="E345" s="639">
        <v>5</v>
      </c>
      <c r="F345" s="640">
        <v>44308</v>
      </c>
      <c r="G345" s="639" t="s">
        <v>3949</v>
      </c>
    </row>
    <row r="346" spans="1:7" ht="15">
      <c r="A346" s="638" t="s">
        <v>7174</v>
      </c>
      <c r="B346" s="639">
        <v>60</v>
      </c>
      <c r="C346" s="639" t="s">
        <v>2513</v>
      </c>
      <c r="F346" s="640">
        <v>44364</v>
      </c>
      <c r="G346" s="639" t="s">
        <v>3949</v>
      </c>
    </row>
    <row r="347" spans="1:7" ht="15">
      <c r="A347" s="638" t="s">
        <v>531</v>
      </c>
      <c r="B347" s="639">
        <v>19</v>
      </c>
      <c r="C347" s="639" t="s">
        <v>2342</v>
      </c>
      <c r="F347" s="640">
        <v>44176</v>
      </c>
      <c r="G347" s="639" t="s">
        <v>3949</v>
      </c>
    </row>
    <row r="348" spans="1:7" ht="15">
      <c r="A348" s="638" t="s">
        <v>151</v>
      </c>
      <c r="B348" s="639">
        <v>32</v>
      </c>
      <c r="C348" s="639" t="s">
        <v>2342</v>
      </c>
      <c r="D348" s="639">
        <v>7</v>
      </c>
      <c r="E348" s="639">
        <v>7</v>
      </c>
      <c r="F348" s="640">
        <v>44287</v>
      </c>
      <c r="G348" s="639" t="s">
        <v>3949</v>
      </c>
    </row>
    <row r="349" spans="1:7" ht="15">
      <c r="A349" s="638" t="s">
        <v>1401</v>
      </c>
      <c r="B349" s="639">
        <v>400</v>
      </c>
      <c r="C349" s="639" t="s">
        <v>2303</v>
      </c>
      <c r="F349" s="640">
        <v>44235</v>
      </c>
      <c r="G349" s="639" t="s">
        <v>3949</v>
      </c>
    </row>
    <row r="350" spans="1:7" ht="15">
      <c r="A350" s="638" t="s">
        <v>750</v>
      </c>
      <c r="B350" s="639">
        <v>354</v>
      </c>
      <c r="C350" s="639" t="s">
        <v>2303</v>
      </c>
      <c r="D350" s="639">
        <v>1</v>
      </c>
      <c r="E350" s="639">
        <v>1</v>
      </c>
      <c r="F350" s="640">
        <v>44303</v>
      </c>
      <c r="G350" s="639" t="s">
        <v>3949</v>
      </c>
    </row>
    <row r="351" spans="1:7" ht="15">
      <c r="A351" s="638" t="s">
        <v>240</v>
      </c>
      <c r="B351" s="639" t="s">
        <v>240</v>
      </c>
      <c r="C351" s="639" t="s">
        <v>2303</v>
      </c>
      <c r="D351" s="639">
        <v>7</v>
      </c>
      <c r="E351" s="639">
        <v>7</v>
      </c>
      <c r="F351" s="640">
        <v>44236</v>
      </c>
      <c r="G351" s="639" t="s">
        <v>3949</v>
      </c>
    </row>
    <row r="352" spans="1:7" ht="15">
      <c r="A352" s="638" t="s">
        <v>1407</v>
      </c>
      <c r="B352" s="639" t="s">
        <v>1407</v>
      </c>
      <c r="C352" s="639" t="s">
        <v>2303</v>
      </c>
      <c r="D352" s="639">
        <v>1</v>
      </c>
      <c r="E352" s="639">
        <v>1</v>
      </c>
      <c r="F352" s="640">
        <v>44236</v>
      </c>
      <c r="G352" s="639" t="s">
        <v>3949</v>
      </c>
    </row>
    <row r="353" spans="1:7" ht="15">
      <c r="A353" s="638" t="s">
        <v>1063</v>
      </c>
      <c r="B353" s="639" t="s">
        <v>1063</v>
      </c>
      <c r="C353" s="639" t="s">
        <v>2303</v>
      </c>
      <c r="G353" s="639" t="s">
        <v>3949</v>
      </c>
    </row>
    <row r="354" spans="1:7" ht="15">
      <c r="A354" s="638" t="s">
        <v>4544</v>
      </c>
      <c r="B354" s="639">
        <v>11</v>
      </c>
      <c r="C354" s="639" t="s">
        <v>2303</v>
      </c>
      <c r="G354" s="639" t="s">
        <v>3949</v>
      </c>
    </row>
    <row r="355" spans="1:7" ht="15">
      <c r="A355" s="638" t="s">
        <v>1060</v>
      </c>
      <c r="B355" s="639">
        <v>154</v>
      </c>
      <c r="C355" s="639" t="s">
        <v>2303</v>
      </c>
      <c r="G355" s="639" t="s">
        <v>3949</v>
      </c>
    </row>
    <row r="356" spans="1:7" ht="15">
      <c r="A356" s="638" t="s">
        <v>1062</v>
      </c>
      <c r="B356" s="639" t="s">
        <v>1062</v>
      </c>
      <c r="C356" s="639" t="s">
        <v>2303</v>
      </c>
      <c r="G356" s="639" t="s">
        <v>3949</v>
      </c>
    </row>
    <row r="357" spans="1:7" ht="15">
      <c r="A357" s="638" t="s">
        <v>2025</v>
      </c>
      <c r="B357" s="639" t="s">
        <v>2025</v>
      </c>
      <c r="C357" s="639" t="s">
        <v>2303</v>
      </c>
      <c r="F357" s="640">
        <v>44251</v>
      </c>
      <c r="G357" s="639" t="s">
        <v>3949</v>
      </c>
    </row>
    <row r="358" spans="1:7" ht="15">
      <c r="A358" s="638" t="s">
        <v>603</v>
      </c>
      <c r="B358" s="639">
        <v>804</v>
      </c>
      <c r="C358" s="639" t="s">
        <v>2303</v>
      </c>
      <c r="D358" s="639">
        <v>3</v>
      </c>
      <c r="E358" s="639">
        <v>2</v>
      </c>
      <c r="F358" s="640">
        <v>44295</v>
      </c>
      <c r="G358" s="639" t="s">
        <v>3949</v>
      </c>
    </row>
    <row r="359" spans="1:7" ht="15">
      <c r="A359" s="638" t="s">
        <v>477</v>
      </c>
      <c r="B359" s="639">
        <v>638</v>
      </c>
      <c r="C359" s="639" t="s">
        <v>2303</v>
      </c>
      <c r="D359" s="639">
        <v>2</v>
      </c>
      <c r="E359" s="639">
        <v>2</v>
      </c>
      <c r="F359" s="640">
        <v>44294</v>
      </c>
      <c r="G359" s="639" t="s">
        <v>3949</v>
      </c>
    </row>
    <row r="360" spans="1:7" ht="15">
      <c r="A360" s="638" t="s">
        <v>1059</v>
      </c>
      <c r="B360" s="639" t="s">
        <v>1059</v>
      </c>
      <c r="C360" s="639" t="s">
        <v>2303</v>
      </c>
      <c r="G360" s="639" t="s">
        <v>3949</v>
      </c>
    </row>
    <row r="361" spans="1:7" ht="15">
      <c r="A361" s="638" t="s">
        <v>2151</v>
      </c>
      <c r="B361" s="639">
        <v>635</v>
      </c>
      <c r="C361" s="639" t="s">
        <v>2303</v>
      </c>
      <c r="D361" s="639">
        <v>3</v>
      </c>
      <c r="E361" s="639">
        <v>4</v>
      </c>
      <c r="F361" s="640">
        <v>44300</v>
      </c>
      <c r="G361" s="639" t="s">
        <v>3949</v>
      </c>
    </row>
    <row r="362" spans="1:7" ht="15">
      <c r="A362" s="638" t="s">
        <v>1923</v>
      </c>
      <c r="B362" s="639" t="s">
        <v>1923</v>
      </c>
      <c r="C362" s="639" t="s">
        <v>2303</v>
      </c>
      <c r="D362" s="639">
        <v>1</v>
      </c>
      <c r="F362" s="640">
        <v>44301</v>
      </c>
      <c r="G362" s="639" t="s">
        <v>3949</v>
      </c>
    </row>
    <row r="363" spans="1:7" ht="15">
      <c r="A363" s="638" t="s">
        <v>1061</v>
      </c>
      <c r="B363" s="639" t="s">
        <v>1061</v>
      </c>
      <c r="C363" s="639" t="s">
        <v>2303</v>
      </c>
      <c r="G363" s="639" t="s">
        <v>3949</v>
      </c>
    </row>
    <row r="364" spans="1:7" ht="15">
      <c r="A364" s="638" t="s">
        <v>53</v>
      </c>
      <c r="B364" s="639">
        <v>481</v>
      </c>
      <c r="C364" s="639" t="s">
        <v>2303</v>
      </c>
      <c r="D364" s="639">
        <v>3</v>
      </c>
      <c r="E364" s="639">
        <v>5</v>
      </c>
      <c r="F364" s="640">
        <v>44291</v>
      </c>
      <c r="G364" s="639" t="s">
        <v>3949</v>
      </c>
    </row>
    <row r="365" spans="1:7" ht="15">
      <c r="A365" s="638" t="s">
        <v>2156</v>
      </c>
      <c r="B365" s="639">
        <v>461</v>
      </c>
      <c r="C365" s="639" t="s">
        <v>2303</v>
      </c>
      <c r="F365" s="640">
        <v>44286</v>
      </c>
      <c r="G365" s="639" t="s">
        <v>3949</v>
      </c>
    </row>
    <row r="366" spans="1:7" ht="15">
      <c r="A366" s="638" t="s">
        <v>50</v>
      </c>
      <c r="B366" s="639">
        <v>445</v>
      </c>
      <c r="C366" s="639" t="s">
        <v>2303</v>
      </c>
      <c r="D366" s="639">
        <v>1</v>
      </c>
      <c r="E366" s="639">
        <v>1</v>
      </c>
      <c r="F366" s="640">
        <v>44285</v>
      </c>
      <c r="G366" s="639" t="s">
        <v>3949</v>
      </c>
    </row>
    <row r="367" spans="1:7" ht="15">
      <c r="A367" s="638" t="s">
        <v>749</v>
      </c>
      <c r="B367" s="639">
        <v>351</v>
      </c>
      <c r="C367" s="639" t="s">
        <v>2303</v>
      </c>
      <c r="D367" s="639">
        <v>6</v>
      </c>
      <c r="E367" s="639">
        <v>9</v>
      </c>
      <c r="F367" s="640">
        <v>44303</v>
      </c>
      <c r="G367" s="639" t="s">
        <v>3949</v>
      </c>
    </row>
    <row r="368" spans="1:7" ht="15">
      <c r="A368" s="638" t="s">
        <v>42</v>
      </c>
      <c r="B368" s="639">
        <v>510</v>
      </c>
      <c r="C368" s="639" t="s">
        <v>2303</v>
      </c>
      <c r="D368" s="639">
        <v>10</v>
      </c>
      <c r="E368" s="639">
        <v>8</v>
      </c>
      <c r="F368" s="640">
        <v>44250</v>
      </c>
      <c r="G368" s="639" t="s">
        <v>3949</v>
      </c>
    </row>
    <row r="369" spans="1:7" ht="15">
      <c r="A369" s="638" t="s">
        <v>51</v>
      </c>
      <c r="B369" s="639">
        <v>637</v>
      </c>
      <c r="C369" s="639" t="s">
        <v>2303</v>
      </c>
      <c r="D369" s="639">
        <v>16</v>
      </c>
      <c r="E369" s="639">
        <v>11</v>
      </c>
      <c r="F369" s="640">
        <v>44300</v>
      </c>
      <c r="G369" s="639" t="s">
        <v>3949</v>
      </c>
    </row>
    <row r="370" spans="1:7" ht="15">
      <c r="A370" s="638" t="s">
        <v>49</v>
      </c>
      <c r="B370" s="639">
        <v>555</v>
      </c>
      <c r="C370" s="639" t="s">
        <v>2303</v>
      </c>
      <c r="D370" s="639">
        <v>4</v>
      </c>
      <c r="E370" s="639">
        <v>4</v>
      </c>
      <c r="F370" s="640">
        <v>44292</v>
      </c>
      <c r="G370" s="639" t="s">
        <v>3949</v>
      </c>
    </row>
    <row r="371" spans="1:7" ht="15">
      <c r="A371" s="638" t="s">
        <v>52</v>
      </c>
      <c r="B371" s="639">
        <v>585</v>
      </c>
      <c r="C371" s="639" t="s">
        <v>2303</v>
      </c>
      <c r="D371" s="639">
        <v>1</v>
      </c>
      <c r="E371" s="639">
        <v>1</v>
      </c>
      <c r="F371" s="640">
        <v>44293</v>
      </c>
      <c r="G371" s="639" t="s">
        <v>3949</v>
      </c>
    </row>
    <row r="372" spans="1:7" ht="15">
      <c r="A372" s="638" t="s">
        <v>7489</v>
      </c>
      <c r="B372" s="639">
        <v>561</v>
      </c>
      <c r="C372" s="639" t="s">
        <v>2303</v>
      </c>
      <c r="D372" s="639">
        <v>3</v>
      </c>
      <c r="E372" s="639">
        <v>2</v>
      </c>
      <c r="F372" s="640">
        <v>44355</v>
      </c>
      <c r="G372" s="639" t="s">
        <v>3949</v>
      </c>
    </row>
    <row r="373" spans="1:7" ht="15">
      <c r="A373" s="638" t="s">
        <v>41</v>
      </c>
      <c r="B373" s="639">
        <v>582</v>
      </c>
      <c r="C373" s="639" t="s">
        <v>2303</v>
      </c>
      <c r="D373" s="639">
        <v>3</v>
      </c>
      <c r="E373" s="639">
        <v>2</v>
      </c>
      <c r="F373" s="640">
        <v>44253</v>
      </c>
      <c r="G373" s="639" t="s">
        <v>3949</v>
      </c>
    </row>
    <row r="374" spans="1:7" ht="15">
      <c r="A374" s="638" t="s">
        <v>44</v>
      </c>
      <c r="B374" s="639">
        <v>557</v>
      </c>
      <c r="C374" s="639" t="s">
        <v>2303</v>
      </c>
      <c r="D374" s="639">
        <v>3</v>
      </c>
      <c r="E374" s="639">
        <v>3</v>
      </c>
      <c r="F374" s="640">
        <v>44251</v>
      </c>
      <c r="G374" s="639" t="s">
        <v>3949</v>
      </c>
    </row>
    <row r="375" spans="1:7" ht="15">
      <c r="A375" s="638" t="s">
        <v>12881</v>
      </c>
      <c r="B375" s="639">
        <v>511</v>
      </c>
      <c r="C375" s="639" t="s">
        <v>2303</v>
      </c>
      <c r="G375" s="639" t="s">
        <v>3949</v>
      </c>
    </row>
    <row r="376" spans="1:7" ht="15">
      <c r="A376" s="638" t="s">
        <v>1694</v>
      </c>
      <c r="B376" s="639">
        <v>18</v>
      </c>
      <c r="C376" s="639" t="s">
        <v>2656</v>
      </c>
      <c r="D376" s="639">
        <v>4</v>
      </c>
      <c r="E376" s="639">
        <v>4</v>
      </c>
      <c r="F376" s="640">
        <v>44328</v>
      </c>
      <c r="G376" s="639" t="s">
        <v>3949</v>
      </c>
    </row>
    <row r="377" spans="1:7" ht="15">
      <c r="A377" s="638" t="s">
        <v>2112</v>
      </c>
      <c r="B377" s="639">
        <v>160</v>
      </c>
      <c r="C377" s="639" t="s">
        <v>2391</v>
      </c>
      <c r="D377" s="639">
        <v>1</v>
      </c>
      <c r="E377" s="639">
        <v>1</v>
      </c>
      <c r="F377" s="640">
        <v>44307</v>
      </c>
      <c r="G377" s="639" t="s">
        <v>3949</v>
      </c>
    </row>
    <row r="378" spans="1:7" ht="15">
      <c r="A378" s="638" t="s">
        <v>1323</v>
      </c>
      <c r="B378" s="639">
        <v>173</v>
      </c>
      <c r="C378" s="639" t="s">
        <v>2391</v>
      </c>
      <c r="D378" s="639">
        <v>24</v>
      </c>
      <c r="E378" s="639">
        <v>18</v>
      </c>
      <c r="F378" s="640">
        <v>44296</v>
      </c>
      <c r="G378" s="639" t="s">
        <v>3949</v>
      </c>
    </row>
    <row r="379" spans="1:7" ht="15">
      <c r="A379" s="638" t="s">
        <v>2113</v>
      </c>
      <c r="B379" s="639" t="s">
        <v>2113</v>
      </c>
      <c r="C379" s="639" t="s">
        <v>2391</v>
      </c>
      <c r="G379" s="639" t="s">
        <v>3949</v>
      </c>
    </row>
    <row r="380" spans="1:7" ht="15">
      <c r="A380" s="638" t="s">
        <v>2114</v>
      </c>
      <c r="B380" s="639">
        <v>122</v>
      </c>
      <c r="C380" s="639" t="s">
        <v>2391</v>
      </c>
      <c r="D380" s="639">
        <v>3</v>
      </c>
      <c r="E380" s="639">
        <v>3</v>
      </c>
      <c r="F380" s="640">
        <v>44306</v>
      </c>
      <c r="G380" s="639" t="s">
        <v>3949</v>
      </c>
    </row>
    <row r="381" spans="1:7" ht="15">
      <c r="A381" s="638" t="s">
        <v>2111</v>
      </c>
      <c r="B381" s="639">
        <v>117</v>
      </c>
      <c r="C381" s="639" t="s">
        <v>2391</v>
      </c>
      <c r="G381" s="639" t="s">
        <v>3949</v>
      </c>
    </row>
    <row r="382" spans="1:7" ht="15">
      <c r="A382" s="638" t="s">
        <v>696</v>
      </c>
      <c r="B382" s="639">
        <v>181</v>
      </c>
      <c r="C382" s="639" t="s">
        <v>2391</v>
      </c>
      <c r="D382" s="639">
        <v>3</v>
      </c>
      <c r="E382" s="639">
        <v>1</v>
      </c>
      <c r="F382" s="640">
        <v>44299</v>
      </c>
      <c r="G382" s="639" t="s">
        <v>3949</v>
      </c>
    </row>
    <row r="383" spans="1:7" ht="15">
      <c r="A383" s="638" t="s">
        <v>1144</v>
      </c>
      <c r="B383" s="639">
        <v>133</v>
      </c>
      <c r="C383" s="639" t="s">
        <v>2391</v>
      </c>
      <c r="F383" s="640">
        <v>44303</v>
      </c>
      <c r="G383" s="639" t="s">
        <v>3949</v>
      </c>
    </row>
    <row r="384" spans="1:7" ht="15">
      <c r="A384" s="638" t="s">
        <v>2090</v>
      </c>
      <c r="B384" s="639" t="s">
        <v>2090</v>
      </c>
      <c r="C384" s="639" t="s">
        <v>2391</v>
      </c>
      <c r="F384" s="640">
        <v>44305</v>
      </c>
      <c r="G384" s="639" t="s">
        <v>3949</v>
      </c>
    </row>
    <row r="385" spans="1:7" ht="15">
      <c r="A385" s="638" t="s">
        <v>1143</v>
      </c>
      <c r="B385" s="639">
        <v>151</v>
      </c>
      <c r="C385" s="639" t="s">
        <v>2391</v>
      </c>
      <c r="F385" s="640">
        <v>44303</v>
      </c>
      <c r="G385" s="639" t="s">
        <v>3949</v>
      </c>
    </row>
    <row r="386" spans="1:7" ht="15">
      <c r="A386" s="638" t="s">
        <v>1081</v>
      </c>
      <c r="B386" s="639">
        <v>39</v>
      </c>
      <c r="C386" s="639" t="s">
        <v>2480</v>
      </c>
      <c r="D386" s="639">
        <v>3</v>
      </c>
      <c r="E386" s="639">
        <v>2</v>
      </c>
      <c r="F386" s="640">
        <v>44288</v>
      </c>
      <c r="G386" s="639" t="s">
        <v>3949</v>
      </c>
    </row>
    <row r="387" spans="1:7" ht="15">
      <c r="A387" s="638" t="s">
        <v>1487</v>
      </c>
      <c r="B387" s="639" t="s">
        <v>2243</v>
      </c>
      <c r="C387" s="639" t="s">
        <v>2601</v>
      </c>
      <c r="G387" s="639" t="s">
        <v>3950</v>
      </c>
    </row>
    <row r="388" spans="1:7" ht="15">
      <c r="A388" s="638" t="s">
        <v>483</v>
      </c>
      <c r="B388" s="639" t="s">
        <v>2195</v>
      </c>
      <c r="C388" s="639" t="s">
        <v>2309</v>
      </c>
      <c r="F388" s="640">
        <v>44344</v>
      </c>
      <c r="G388" s="639" t="s">
        <v>3950</v>
      </c>
    </row>
    <row r="389" spans="1:7" ht="15">
      <c r="A389" s="638" t="s">
        <v>484</v>
      </c>
      <c r="B389" s="639" t="s">
        <v>2196</v>
      </c>
      <c r="C389" s="639" t="s">
        <v>2310</v>
      </c>
      <c r="D389" s="639">
        <v>1</v>
      </c>
      <c r="E389" s="639">
        <v>2</v>
      </c>
      <c r="F389" s="640">
        <v>44357</v>
      </c>
      <c r="G389" s="639" t="s">
        <v>3950</v>
      </c>
    </row>
    <row r="390" spans="1:7" ht="15">
      <c r="A390" s="638" t="s">
        <v>485</v>
      </c>
      <c r="B390" s="639" t="s">
        <v>2197</v>
      </c>
      <c r="C390" s="639" t="s">
        <v>12281</v>
      </c>
      <c r="D390" s="639">
        <v>2</v>
      </c>
      <c r="E390" s="639">
        <v>3</v>
      </c>
      <c r="F390" s="640">
        <v>44359</v>
      </c>
      <c r="G390" s="639" t="s">
        <v>3950</v>
      </c>
    </row>
    <row r="391" spans="1:7" ht="15">
      <c r="A391" s="638" t="s">
        <v>486</v>
      </c>
      <c r="B391" s="639" t="s">
        <v>2198</v>
      </c>
      <c r="C391" s="639" t="s">
        <v>2311</v>
      </c>
      <c r="D391" s="639">
        <v>2</v>
      </c>
      <c r="E391" s="639">
        <v>1</v>
      </c>
      <c r="F391" s="640">
        <v>44355</v>
      </c>
      <c r="G391" s="639" t="s">
        <v>3950</v>
      </c>
    </row>
    <row r="392" spans="1:7" ht="15">
      <c r="A392" s="638" t="s">
        <v>487</v>
      </c>
      <c r="B392" s="639" t="s">
        <v>2199</v>
      </c>
      <c r="C392" s="639" t="s">
        <v>2312</v>
      </c>
      <c r="F392" s="640">
        <v>44356</v>
      </c>
      <c r="G392" s="639" t="s">
        <v>3950</v>
      </c>
    </row>
    <row r="393" spans="1:7" ht="15">
      <c r="A393" s="638" t="s">
        <v>1085</v>
      </c>
      <c r="B393" s="639" t="s">
        <v>2220</v>
      </c>
      <c r="C393" s="639" t="s">
        <v>2483</v>
      </c>
      <c r="G393" s="639" t="s">
        <v>3950</v>
      </c>
    </row>
    <row r="394" spans="1:7" ht="15">
      <c r="A394" s="638" t="s">
        <v>1274</v>
      </c>
      <c r="B394" s="639" t="s">
        <v>2230</v>
      </c>
      <c r="C394" s="639" t="s">
        <v>2547</v>
      </c>
      <c r="D394" s="639">
        <v>9</v>
      </c>
      <c r="E394" s="639">
        <v>6</v>
      </c>
      <c r="F394" s="640">
        <v>44369</v>
      </c>
      <c r="G394" s="639" t="s">
        <v>3950</v>
      </c>
    </row>
    <row r="395" spans="1:7" ht="15">
      <c r="A395" s="638" t="s">
        <v>1300</v>
      </c>
      <c r="B395" s="639" t="s">
        <v>2231</v>
      </c>
      <c r="C395" s="639" t="s">
        <v>2553</v>
      </c>
      <c r="D395" s="639">
        <v>6</v>
      </c>
      <c r="E395" s="639">
        <v>1</v>
      </c>
      <c r="F395" s="640">
        <v>44370</v>
      </c>
      <c r="G395" s="639" t="s">
        <v>3950</v>
      </c>
    </row>
    <row r="396" spans="1:7" ht="15">
      <c r="A396" s="638" t="s">
        <v>1154</v>
      </c>
      <c r="B396" s="639" t="s">
        <v>2226</v>
      </c>
      <c r="C396" s="639" t="s">
        <v>2499</v>
      </c>
      <c r="D396" s="639">
        <v>7</v>
      </c>
      <c r="E396" s="639">
        <v>3</v>
      </c>
      <c r="F396" s="640">
        <v>44365</v>
      </c>
      <c r="G396" s="639" t="s">
        <v>3950</v>
      </c>
    </row>
    <row r="397" spans="1:7" ht="15">
      <c r="A397" s="638" t="s">
        <v>1353</v>
      </c>
      <c r="B397" s="639" t="s">
        <v>2238</v>
      </c>
      <c r="C397" s="639" t="s">
        <v>2576</v>
      </c>
      <c r="G397" s="639" t="s">
        <v>3950</v>
      </c>
    </row>
    <row r="398" spans="1:7" ht="15">
      <c r="A398" s="638" t="s">
        <v>1354</v>
      </c>
      <c r="B398" s="639" t="s">
        <v>2239</v>
      </c>
      <c r="C398" s="639" t="s">
        <v>2577</v>
      </c>
      <c r="D398" s="639">
        <v>1</v>
      </c>
      <c r="F398" s="640">
        <v>44355</v>
      </c>
      <c r="G398" s="639" t="s">
        <v>3950</v>
      </c>
    </row>
    <row r="399" spans="1:7" ht="15">
      <c r="A399" s="638" t="s">
        <v>732</v>
      </c>
      <c r="B399" s="639" t="s">
        <v>2208</v>
      </c>
      <c r="C399" s="639" t="s">
        <v>2399</v>
      </c>
      <c r="D399" s="639">
        <v>4</v>
      </c>
      <c r="E399" s="639">
        <v>5</v>
      </c>
      <c r="F399" s="640">
        <v>44359</v>
      </c>
      <c r="G399" s="639" t="s">
        <v>3950</v>
      </c>
    </row>
    <row r="400" spans="1:7" ht="15">
      <c r="A400" s="638" t="s">
        <v>733</v>
      </c>
      <c r="B400" s="639" t="s">
        <v>2209</v>
      </c>
      <c r="C400" s="639" t="s">
        <v>2400</v>
      </c>
      <c r="D400" s="639">
        <v>2</v>
      </c>
      <c r="E400" s="639">
        <v>1</v>
      </c>
      <c r="F400" s="640">
        <v>44358</v>
      </c>
      <c r="G400" s="639" t="s">
        <v>3950</v>
      </c>
    </row>
    <row r="401" spans="1:7" ht="15">
      <c r="A401" s="638" t="s">
        <v>734</v>
      </c>
      <c r="B401" s="639" t="s">
        <v>2210</v>
      </c>
      <c r="C401" s="639" t="s">
        <v>2401</v>
      </c>
      <c r="D401" s="639">
        <v>2</v>
      </c>
      <c r="E401" s="639">
        <v>1</v>
      </c>
      <c r="F401" s="640">
        <v>44358</v>
      </c>
      <c r="G401" s="639" t="s">
        <v>3950</v>
      </c>
    </row>
    <row r="402" spans="1:7" ht="15">
      <c r="A402" s="638" t="s">
        <v>735</v>
      </c>
      <c r="B402" s="639" t="s">
        <v>2211</v>
      </c>
      <c r="C402" s="639" t="s">
        <v>2402</v>
      </c>
      <c r="D402" s="639">
        <v>2</v>
      </c>
      <c r="E402" s="639">
        <v>2</v>
      </c>
      <c r="F402" s="640">
        <v>44357</v>
      </c>
      <c r="G402" s="639" t="s">
        <v>3950</v>
      </c>
    </row>
    <row r="403" spans="1:7" ht="15">
      <c r="A403" s="638" t="s">
        <v>736</v>
      </c>
      <c r="B403" s="639" t="s">
        <v>2212</v>
      </c>
      <c r="C403" s="639" t="s">
        <v>2403</v>
      </c>
      <c r="F403" s="640">
        <v>44357</v>
      </c>
      <c r="G403" s="639" t="s">
        <v>3950</v>
      </c>
    </row>
    <row r="404" spans="1:7" ht="15">
      <c r="A404" s="638" t="s">
        <v>1571</v>
      </c>
      <c r="B404" s="639" t="s">
        <v>2247</v>
      </c>
      <c r="C404" s="639" t="s">
        <v>2624</v>
      </c>
      <c r="E404" s="639">
        <v>1</v>
      </c>
      <c r="F404" s="640">
        <v>44342</v>
      </c>
      <c r="G404" s="639" t="s">
        <v>3950</v>
      </c>
    </row>
    <row r="405" spans="1:7" ht="15">
      <c r="A405" s="638" t="s">
        <v>1572</v>
      </c>
      <c r="B405" s="639" t="s">
        <v>2248</v>
      </c>
      <c r="C405" s="639" t="s">
        <v>2625</v>
      </c>
      <c r="G405" s="639" t="s">
        <v>3950</v>
      </c>
    </row>
    <row r="406" spans="1:7" ht="15">
      <c r="A406" s="638" t="s">
        <v>1573</v>
      </c>
      <c r="B406" s="639" t="s">
        <v>2249</v>
      </c>
      <c r="C406" s="639" t="s">
        <v>2626</v>
      </c>
      <c r="G406" s="639" t="s">
        <v>3950</v>
      </c>
    </row>
    <row r="407" spans="1:7" ht="15">
      <c r="A407" s="638" t="s">
        <v>1725</v>
      </c>
      <c r="B407" s="639" t="s">
        <v>2255</v>
      </c>
      <c r="C407" s="639" t="s">
        <v>2658</v>
      </c>
      <c r="G407" s="639" t="s">
        <v>3950</v>
      </c>
    </row>
    <row r="408" spans="1:7" ht="15">
      <c r="A408" s="638" t="s">
        <v>480</v>
      </c>
      <c r="B408" s="639" t="s">
        <v>2194</v>
      </c>
      <c r="C408" s="639" t="s">
        <v>2307</v>
      </c>
      <c r="F408" s="640">
        <v>44378</v>
      </c>
      <c r="G408" s="639" t="s">
        <v>3950</v>
      </c>
    </row>
    <row r="409" spans="1:7" ht="15">
      <c r="A409" s="638" t="s">
        <v>1771</v>
      </c>
      <c r="B409" s="639">
        <v>501</v>
      </c>
      <c r="C409" s="639" t="s">
        <v>2673</v>
      </c>
      <c r="D409" s="639">
        <v>9</v>
      </c>
      <c r="E409" s="639">
        <v>7</v>
      </c>
      <c r="F409" s="640">
        <v>44352</v>
      </c>
      <c r="G409" s="639" t="s">
        <v>3950</v>
      </c>
    </row>
    <row r="410" spans="1:7" ht="15">
      <c r="A410" s="638" t="s">
        <v>1772</v>
      </c>
      <c r="B410" s="639">
        <v>471</v>
      </c>
      <c r="C410" s="639" t="s">
        <v>2673</v>
      </c>
      <c r="D410" s="639">
        <v>3</v>
      </c>
      <c r="E410" s="639">
        <v>3</v>
      </c>
      <c r="F410" s="640">
        <v>44354</v>
      </c>
      <c r="G410" s="639" t="s">
        <v>3950</v>
      </c>
    </row>
    <row r="411" spans="1:7" ht="15">
      <c r="A411" s="638" t="s">
        <v>12892</v>
      </c>
      <c r="B411" s="639">
        <v>411</v>
      </c>
      <c r="C411" s="639" t="s">
        <v>2673</v>
      </c>
      <c r="G411" s="639" t="s">
        <v>3950</v>
      </c>
    </row>
    <row r="412" spans="1:7" ht="15">
      <c r="A412" s="638" t="s">
        <v>111</v>
      </c>
      <c r="B412" s="639">
        <v>245</v>
      </c>
      <c r="C412" s="639" t="s">
        <v>2297</v>
      </c>
      <c r="D412" s="639">
        <v>22</v>
      </c>
      <c r="E412" s="639">
        <v>7</v>
      </c>
      <c r="F412" s="640">
        <v>44249</v>
      </c>
      <c r="G412" s="639" t="s">
        <v>3949</v>
      </c>
    </row>
    <row r="413" spans="1:7" ht="15">
      <c r="A413" s="638" t="s">
        <v>112</v>
      </c>
      <c r="B413" s="639">
        <v>271</v>
      </c>
      <c r="C413" s="639" t="s">
        <v>2297</v>
      </c>
      <c r="D413" s="639">
        <v>23</v>
      </c>
      <c r="E413" s="639">
        <v>22</v>
      </c>
      <c r="F413" s="640">
        <v>44250</v>
      </c>
      <c r="G413" s="639" t="s">
        <v>3949</v>
      </c>
    </row>
    <row r="414" spans="1:7" ht="15">
      <c r="A414" s="638" t="s">
        <v>109</v>
      </c>
      <c r="B414" s="639" t="s">
        <v>2190</v>
      </c>
      <c r="C414" s="639" t="s">
        <v>2297</v>
      </c>
      <c r="D414" s="639">
        <v>6</v>
      </c>
      <c r="E414" s="639">
        <v>4</v>
      </c>
      <c r="F414" s="640">
        <v>44257</v>
      </c>
      <c r="G414" s="639" t="s">
        <v>3949</v>
      </c>
    </row>
    <row r="415" spans="1:7" ht="15">
      <c r="A415" s="638" t="s">
        <v>119</v>
      </c>
      <c r="B415" s="639">
        <v>242</v>
      </c>
      <c r="C415" s="639" t="s">
        <v>2297</v>
      </c>
      <c r="D415" s="639">
        <v>5</v>
      </c>
      <c r="E415" s="639">
        <v>6</v>
      </c>
      <c r="F415" s="640">
        <v>44253</v>
      </c>
      <c r="G415" s="639" t="s">
        <v>3949</v>
      </c>
    </row>
    <row r="416" spans="1:7" ht="15">
      <c r="A416" s="638" t="s">
        <v>1179</v>
      </c>
      <c r="B416" s="639" t="s">
        <v>1179</v>
      </c>
      <c r="C416" s="639" t="s">
        <v>2510</v>
      </c>
      <c r="D416" s="639">
        <v>5</v>
      </c>
      <c r="F416" s="640">
        <v>44188</v>
      </c>
      <c r="G416" s="639" t="s">
        <v>3949</v>
      </c>
    </row>
    <row r="417" spans="1:7" ht="15">
      <c r="A417" s="638" t="s">
        <v>1180</v>
      </c>
      <c r="B417" s="639" t="s">
        <v>1180</v>
      </c>
      <c r="C417" s="639" t="s">
        <v>2511</v>
      </c>
      <c r="D417" s="639">
        <v>5</v>
      </c>
      <c r="F417" s="640">
        <v>44317</v>
      </c>
      <c r="G417" s="639" t="s">
        <v>3949</v>
      </c>
    </row>
    <row r="418" spans="1:7" ht="15">
      <c r="A418" s="638" t="s">
        <v>1410</v>
      </c>
      <c r="B418" s="639">
        <v>341</v>
      </c>
      <c r="C418" s="639" t="s">
        <v>2406</v>
      </c>
      <c r="D418" s="639">
        <v>2</v>
      </c>
      <c r="E418" s="639">
        <v>2</v>
      </c>
      <c r="F418" s="640">
        <v>44244</v>
      </c>
      <c r="G418" s="639" t="s">
        <v>3949</v>
      </c>
    </row>
    <row r="419" spans="1:7" ht="15">
      <c r="A419" s="638" t="s">
        <v>1205</v>
      </c>
      <c r="B419" s="639">
        <v>337</v>
      </c>
      <c r="C419" s="639" t="s">
        <v>2406</v>
      </c>
      <c r="D419" s="639">
        <v>6</v>
      </c>
      <c r="E419" s="639">
        <v>3</v>
      </c>
      <c r="F419" s="640">
        <v>44336</v>
      </c>
      <c r="G419" s="639" t="s">
        <v>3949</v>
      </c>
    </row>
    <row r="420" spans="1:7" ht="15">
      <c r="A420" s="638" t="s">
        <v>1966</v>
      </c>
      <c r="B420" s="639">
        <v>155</v>
      </c>
      <c r="C420" s="639" t="s">
        <v>2406</v>
      </c>
      <c r="F420" s="640">
        <v>44247</v>
      </c>
      <c r="G420" s="639" t="s">
        <v>3949</v>
      </c>
    </row>
    <row r="421" spans="1:7" ht="15">
      <c r="A421" s="638" t="s">
        <v>1208</v>
      </c>
      <c r="B421" s="639" t="s">
        <v>1208</v>
      </c>
      <c r="C421" s="639" t="s">
        <v>2406</v>
      </c>
      <c r="D421" s="639">
        <v>3</v>
      </c>
      <c r="E421" s="639">
        <v>4</v>
      </c>
      <c r="F421" s="640">
        <v>44336</v>
      </c>
      <c r="G421" s="639" t="s">
        <v>3949</v>
      </c>
    </row>
    <row r="422" spans="1:7" ht="15">
      <c r="A422" s="638" t="s">
        <v>1207</v>
      </c>
      <c r="B422" s="639">
        <v>455</v>
      </c>
      <c r="C422" s="639" t="s">
        <v>2406</v>
      </c>
      <c r="D422" s="639">
        <v>2</v>
      </c>
      <c r="E422" s="639">
        <v>1</v>
      </c>
      <c r="F422" s="640">
        <v>44344</v>
      </c>
      <c r="G422" s="639" t="s">
        <v>3949</v>
      </c>
    </row>
    <row r="423" spans="1:7" ht="15">
      <c r="A423" s="638" t="s">
        <v>1209</v>
      </c>
      <c r="B423" s="639" t="s">
        <v>1209</v>
      </c>
      <c r="C423" s="639" t="s">
        <v>2406</v>
      </c>
      <c r="D423" s="639">
        <v>4</v>
      </c>
      <c r="E423" s="639">
        <v>4</v>
      </c>
      <c r="F423" s="640">
        <v>44341</v>
      </c>
      <c r="G423" s="639" t="s">
        <v>3949</v>
      </c>
    </row>
    <row r="424" spans="1:7" ht="15">
      <c r="A424" s="638" t="s">
        <v>55</v>
      </c>
      <c r="B424" s="639">
        <v>121</v>
      </c>
      <c r="C424" s="639" t="s">
        <v>2406</v>
      </c>
      <c r="D424" s="639">
        <v>3</v>
      </c>
      <c r="E424" s="639">
        <v>3</v>
      </c>
      <c r="F424" s="640">
        <v>44278</v>
      </c>
      <c r="G424" s="639" t="s">
        <v>3949</v>
      </c>
    </row>
    <row r="425" spans="1:7" ht="15">
      <c r="A425" s="638" t="s">
        <v>354</v>
      </c>
      <c r="B425" s="639">
        <v>52</v>
      </c>
      <c r="C425" s="639" t="s">
        <v>2406</v>
      </c>
      <c r="D425" s="639">
        <v>3</v>
      </c>
      <c r="E425" s="639">
        <v>1</v>
      </c>
      <c r="F425" s="640">
        <v>44194</v>
      </c>
      <c r="G425" s="639" t="s">
        <v>3949</v>
      </c>
    </row>
    <row r="426" spans="1:7" ht="15">
      <c r="A426" s="638" t="s">
        <v>1550</v>
      </c>
      <c r="B426" s="639">
        <v>191</v>
      </c>
      <c r="C426" s="639" t="s">
        <v>2406</v>
      </c>
      <c r="D426" s="639">
        <v>1</v>
      </c>
      <c r="F426" s="640">
        <v>44246</v>
      </c>
      <c r="G426" s="639" t="s">
        <v>3949</v>
      </c>
    </row>
    <row r="427" spans="1:7" ht="15">
      <c r="A427" s="638" t="s">
        <v>238</v>
      </c>
      <c r="B427" s="639">
        <v>248</v>
      </c>
      <c r="C427" s="639" t="s">
        <v>2406</v>
      </c>
      <c r="D427" s="639">
        <v>8</v>
      </c>
      <c r="E427" s="639">
        <v>8</v>
      </c>
      <c r="F427" s="640">
        <v>44237</v>
      </c>
      <c r="G427" s="639" t="s">
        <v>3949</v>
      </c>
    </row>
    <row r="428" spans="1:7" ht="15">
      <c r="A428" s="638" t="s">
        <v>356</v>
      </c>
      <c r="B428" s="639">
        <v>256</v>
      </c>
      <c r="C428" s="639" t="s">
        <v>2406</v>
      </c>
      <c r="D428" s="639">
        <v>3</v>
      </c>
      <c r="E428" s="639">
        <v>2</v>
      </c>
      <c r="F428" s="640">
        <v>44193</v>
      </c>
      <c r="G428" s="639" t="s">
        <v>3949</v>
      </c>
    </row>
    <row r="429" spans="1:7" ht="15">
      <c r="A429" s="638" t="s">
        <v>1206</v>
      </c>
      <c r="B429" s="639">
        <v>268</v>
      </c>
      <c r="C429" s="639" t="s">
        <v>2406</v>
      </c>
      <c r="D429" s="639">
        <v>7</v>
      </c>
      <c r="F429" s="640">
        <v>44331</v>
      </c>
      <c r="G429" s="639" t="s">
        <v>3949</v>
      </c>
    </row>
    <row r="430" spans="1:7" ht="15">
      <c r="A430" s="638" t="s">
        <v>1296</v>
      </c>
      <c r="B430" s="639">
        <v>27</v>
      </c>
      <c r="C430" s="639" t="s">
        <v>2406</v>
      </c>
      <c r="D430" s="639">
        <v>4</v>
      </c>
      <c r="E430" s="639">
        <v>3</v>
      </c>
      <c r="F430" s="640">
        <v>44196</v>
      </c>
      <c r="G430" s="639" t="s">
        <v>3949</v>
      </c>
    </row>
    <row r="431" spans="1:7" ht="15">
      <c r="A431" s="638" t="s">
        <v>1443</v>
      </c>
      <c r="B431" s="639">
        <v>125</v>
      </c>
      <c r="C431" s="639" t="s">
        <v>2406</v>
      </c>
      <c r="F431" s="640">
        <v>44282</v>
      </c>
      <c r="G431" s="639" t="s">
        <v>3949</v>
      </c>
    </row>
    <row r="432" spans="1:7" ht="15">
      <c r="A432" s="638" t="s">
        <v>11410</v>
      </c>
      <c r="B432" s="639">
        <v>31</v>
      </c>
      <c r="C432" s="639" t="s">
        <v>2681</v>
      </c>
      <c r="D432" s="639">
        <v>6</v>
      </c>
      <c r="G432" s="639" t="s">
        <v>3952</v>
      </c>
    </row>
    <row r="433" spans="1:7" ht="15">
      <c r="A433" s="638" t="s">
        <v>1470</v>
      </c>
      <c r="B433" s="639">
        <v>19320</v>
      </c>
      <c r="C433" s="639" t="s">
        <v>2418</v>
      </c>
      <c r="G433" s="639" t="s">
        <v>3950</v>
      </c>
    </row>
    <row r="434" spans="1:7" ht="15">
      <c r="A434" s="638" t="s">
        <v>1484</v>
      </c>
      <c r="B434" s="639">
        <v>15561</v>
      </c>
      <c r="C434" s="639" t="s">
        <v>2418</v>
      </c>
      <c r="D434" s="639">
        <v>8</v>
      </c>
      <c r="E434" s="639">
        <v>6</v>
      </c>
      <c r="F434" s="640">
        <v>44351</v>
      </c>
      <c r="G434" s="639" t="s">
        <v>3950</v>
      </c>
    </row>
    <row r="435" spans="1:7" ht="15">
      <c r="A435" s="638" t="s">
        <v>1473</v>
      </c>
      <c r="B435" s="639">
        <v>13971</v>
      </c>
      <c r="C435" s="639" t="s">
        <v>2418</v>
      </c>
      <c r="G435" s="639" t="s">
        <v>3950</v>
      </c>
    </row>
    <row r="436" spans="1:7" ht="15">
      <c r="A436" s="638" t="s">
        <v>1266</v>
      </c>
      <c r="B436" s="639">
        <v>12191</v>
      </c>
      <c r="C436" s="639" t="s">
        <v>2418</v>
      </c>
      <c r="D436" s="639">
        <v>4</v>
      </c>
      <c r="E436" s="639">
        <v>3</v>
      </c>
      <c r="F436" s="640">
        <v>44302</v>
      </c>
      <c r="G436" s="639" t="s">
        <v>3950</v>
      </c>
    </row>
    <row r="437" spans="1:7" ht="15">
      <c r="A437" s="638" t="s">
        <v>1350</v>
      </c>
      <c r="B437" s="639">
        <v>11751</v>
      </c>
      <c r="C437" s="639" t="s">
        <v>2418</v>
      </c>
      <c r="D437" s="639">
        <v>4</v>
      </c>
      <c r="E437" s="639">
        <v>6</v>
      </c>
      <c r="F437" s="640">
        <v>44298</v>
      </c>
      <c r="G437" s="639" t="s">
        <v>3950</v>
      </c>
    </row>
    <row r="438" spans="1:7" ht="15">
      <c r="A438" s="638" t="s">
        <v>1494</v>
      </c>
      <c r="B438" s="639">
        <v>11750</v>
      </c>
      <c r="C438" s="639" t="s">
        <v>2418</v>
      </c>
      <c r="D438" s="639">
        <v>1</v>
      </c>
      <c r="E438" s="639">
        <v>1</v>
      </c>
      <c r="F438" s="640">
        <v>44295</v>
      </c>
      <c r="G438" s="639" t="s">
        <v>3950</v>
      </c>
    </row>
    <row r="439" spans="1:7" ht="15">
      <c r="A439" s="638" t="s">
        <v>1483</v>
      </c>
      <c r="B439" s="639">
        <v>15341</v>
      </c>
      <c r="C439" s="639" t="s">
        <v>2418</v>
      </c>
      <c r="F439" s="640">
        <v>44354</v>
      </c>
      <c r="G439" s="639" t="s">
        <v>3950</v>
      </c>
    </row>
    <row r="440" spans="1:7" ht="15">
      <c r="A440" s="638" t="s">
        <v>1481</v>
      </c>
      <c r="B440" s="639">
        <v>12981</v>
      </c>
      <c r="C440" s="639" t="s">
        <v>2418</v>
      </c>
      <c r="D440" s="639">
        <v>6</v>
      </c>
      <c r="E440" s="639">
        <v>9</v>
      </c>
      <c r="F440" s="640">
        <v>44334</v>
      </c>
      <c r="G440" s="639" t="s">
        <v>3950</v>
      </c>
    </row>
    <row r="441" spans="1:7" ht="15">
      <c r="A441" s="638" t="s">
        <v>1477</v>
      </c>
      <c r="B441" s="639">
        <v>12491</v>
      </c>
      <c r="C441" s="639" t="s">
        <v>2418</v>
      </c>
      <c r="E441" s="639">
        <v>1</v>
      </c>
      <c r="F441" s="640">
        <v>44308</v>
      </c>
      <c r="G441" s="639" t="s">
        <v>3950</v>
      </c>
    </row>
    <row r="442" spans="1:7" ht="15">
      <c r="A442" s="638" t="s">
        <v>1478</v>
      </c>
      <c r="B442" s="639">
        <v>12511</v>
      </c>
      <c r="C442" s="639" t="s">
        <v>2418</v>
      </c>
      <c r="D442" s="639">
        <v>2</v>
      </c>
      <c r="F442" s="640">
        <v>44315</v>
      </c>
      <c r="G442" s="639" t="s">
        <v>3950</v>
      </c>
    </row>
    <row r="443" spans="1:7" ht="15">
      <c r="A443" s="638" t="s">
        <v>1482</v>
      </c>
      <c r="B443" s="639">
        <v>26600</v>
      </c>
      <c r="C443" s="639" t="s">
        <v>2418</v>
      </c>
      <c r="D443" s="639">
        <v>1</v>
      </c>
      <c r="E443" s="639">
        <v>1</v>
      </c>
      <c r="F443" s="640">
        <v>44350</v>
      </c>
      <c r="G443" s="639" t="s">
        <v>3950</v>
      </c>
    </row>
    <row r="444" spans="1:7" ht="15">
      <c r="A444" s="638" t="s">
        <v>1479</v>
      </c>
      <c r="B444" s="639">
        <v>25610</v>
      </c>
      <c r="C444" s="639" t="s">
        <v>2418</v>
      </c>
      <c r="D444" s="639">
        <v>4</v>
      </c>
      <c r="E444" s="639">
        <v>2</v>
      </c>
      <c r="F444" s="640">
        <v>44348</v>
      </c>
      <c r="G444" s="639" t="s">
        <v>3950</v>
      </c>
    </row>
    <row r="445" spans="1:7" ht="15">
      <c r="A445" s="638" t="s">
        <v>1476</v>
      </c>
      <c r="B445" s="639">
        <v>26601</v>
      </c>
      <c r="C445" s="639" t="s">
        <v>2418</v>
      </c>
      <c r="D445" s="639">
        <v>3</v>
      </c>
      <c r="E445" s="639">
        <v>3</v>
      </c>
      <c r="F445" s="640">
        <v>44335</v>
      </c>
      <c r="G445" s="639" t="s">
        <v>3950</v>
      </c>
    </row>
    <row r="446" spans="1:7" ht="15">
      <c r="A446" s="638" t="s">
        <v>1475</v>
      </c>
      <c r="B446" s="639">
        <v>28101</v>
      </c>
      <c r="C446" s="639" t="s">
        <v>2418</v>
      </c>
      <c r="D446" s="639">
        <v>11</v>
      </c>
      <c r="E446" s="639">
        <v>10</v>
      </c>
      <c r="F446" s="640">
        <v>44331</v>
      </c>
      <c r="G446" s="639" t="s">
        <v>3950</v>
      </c>
    </row>
    <row r="447" spans="1:7" ht="15">
      <c r="A447" s="638" t="s">
        <v>1474</v>
      </c>
      <c r="B447" s="639">
        <v>13311</v>
      </c>
      <c r="C447" s="639" t="s">
        <v>2418</v>
      </c>
      <c r="D447" s="639">
        <v>1</v>
      </c>
      <c r="E447" s="639">
        <v>1</v>
      </c>
      <c r="F447" s="640">
        <v>44352</v>
      </c>
      <c r="G447" s="639" t="s">
        <v>3950</v>
      </c>
    </row>
    <row r="448" spans="1:7" ht="15">
      <c r="A448" s="638" t="s">
        <v>1469</v>
      </c>
      <c r="B448" s="639">
        <v>12371</v>
      </c>
      <c r="C448" s="639" t="s">
        <v>2418</v>
      </c>
      <c r="F448" s="640">
        <v>44308</v>
      </c>
      <c r="G448" s="639" t="s">
        <v>3950</v>
      </c>
    </row>
    <row r="449" spans="1:7" ht="15">
      <c r="A449" s="638" t="s">
        <v>1485</v>
      </c>
      <c r="B449" s="639">
        <v>13601</v>
      </c>
      <c r="C449" s="639" t="s">
        <v>2418</v>
      </c>
      <c r="D449" s="639">
        <v>7</v>
      </c>
      <c r="E449" s="639">
        <v>13</v>
      </c>
      <c r="F449" s="640">
        <v>44364</v>
      </c>
      <c r="G449" s="639" t="s">
        <v>3950</v>
      </c>
    </row>
    <row r="450" spans="1:7" ht="15">
      <c r="A450" s="638" t="s">
        <v>1471</v>
      </c>
      <c r="B450" s="639">
        <v>7281</v>
      </c>
      <c r="C450" s="639" t="s">
        <v>2418</v>
      </c>
      <c r="G450" s="639" t="s">
        <v>3950</v>
      </c>
    </row>
    <row r="451" spans="1:7" ht="15">
      <c r="A451" s="638" t="s">
        <v>781</v>
      </c>
      <c r="B451" s="639">
        <v>19791</v>
      </c>
      <c r="C451" s="639" t="s">
        <v>2418</v>
      </c>
      <c r="D451" s="639">
        <v>2</v>
      </c>
      <c r="E451" s="639">
        <v>1</v>
      </c>
      <c r="F451" s="640">
        <v>44299</v>
      </c>
      <c r="G451" s="639" t="s">
        <v>3950</v>
      </c>
    </row>
    <row r="452" spans="1:7" ht="15">
      <c r="A452" s="638" t="s">
        <v>1480</v>
      </c>
      <c r="B452" s="639">
        <v>28000</v>
      </c>
      <c r="C452" s="639" t="s">
        <v>2418</v>
      </c>
      <c r="D452" s="639">
        <v>9</v>
      </c>
      <c r="E452" s="639">
        <v>7</v>
      </c>
      <c r="F452" s="640">
        <v>44340</v>
      </c>
      <c r="G452" s="639" t="s">
        <v>3950</v>
      </c>
    </row>
    <row r="453" spans="1:7" ht="15">
      <c r="A453" s="638" t="s">
        <v>1472</v>
      </c>
      <c r="B453" s="639">
        <v>28050</v>
      </c>
      <c r="C453" s="639" t="s">
        <v>2418</v>
      </c>
      <c r="D453" s="639">
        <v>2</v>
      </c>
      <c r="E453" s="639">
        <v>2</v>
      </c>
      <c r="F453" s="640">
        <v>44326</v>
      </c>
      <c r="G453" s="639" t="s">
        <v>3950</v>
      </c>
    </row>
    <row r="454" spans="1:7" ht="15">
      <c r="A454" s="638" t="s">
        <v>12735</v>
      </c>
      <c r="B454" s="639">
        <v>24351</v>
      </c>
      <c r="C454" s="639" t="s">
        <v>2418</v>
      </c>
      <c r="G454" s="639" t="s">
        <v>3950</v>
      </c>
    </row>
    <row r="455" spans="1:7" ht="15">
      <c r="A455" s="638" t="s">
        <v>92</v>
      </c>
      <c r="B455" s="639">
        <v>41</v>
      </c>
      <c r="C455" s="639" t="s">
        <v>2494</v>
      </c>
      <c r="D455" s="639">
        <v>11</v>
      </c>
      <c r="E455" s="639">
        <v>11</v>
      </c>
      <c r="F455" s="640">
        <v>44252</v>
      </c>
      <c r="G455" s="639" t="s">
        <v>3949</v>
      </c>
    </row>
    <row r="456" spans="1:7" ht="15">
      <c r="A456" s="638" t="s">
        <v>1570</v>
      </c>
      <c r="B456" s="639">
        <v>186</v>
      </c>
      <c r="C456" s="639" t="s">
        <v>2623</v>
      </c>
      <c r="D456" s="639">
        <v>7</v>
      </c>
      <c r="E456" s="639">
        <v>8</v>
      </c>
      <c r="F456" s="640">
        <v>44315</v>
      </c>
      <c r="G456" s="639" t="s">
        <v>3949</v>
      </c>
    </row>
    <row r="457" spans="1:7" ht="15">
      <c r="A457" s="638" t="s">
        <v>2139</v>
      </c>
      <c r="B457" s="639">
        <v>280</v>
      </c>
      <c r="C457" s="639" t="s">
        <v>2623</v>
      </c>
      <c r="D457" s="639">
        <v>0</v>
      </c>
      <c r="F457" s="640">
        <v>44219</v>
      </c>
      <c r="G457" s="639" t="s">
        <v>3949</v>
      </c>
    </row>
    <row r="458" spans="1:7" ht="15">
      <c r="A458" s="638" t="s">
        <v>1569</v>
      </c>
      <c r="B458" s="639">
        <v>275</v>
      </c>
      <c r="C458" s="639" t="s">
        <v>2623</v>
      </c>
      <c r="D458" s="639">
        <v>2</v>
      </c>
      <c r="E458" s="639">
        <v>1</v>
      </c>
      <c r="F458" s="640">
        <v>44316</v>
      </c>
      <c r="G458" s="639" t="s">
        <v>3949</v>
      </c>
    </row>
    <row r="459" spans="1:7" ht="15">
      <c r="A459" s="638" t="s">
        <v>814</v>
      </c>
      <c r="B459" s="639">
        <v>82</v>
      </c>
      <c r="C459" s="639" t="s">
        <v>2430</v>
      </c>
      <c r="E459" s="639">
        <v>2</v>
      </c>
      <c r="G459" s="639" t="s">
        <v>3949</v>
      </c>
    </row>
    <row r="460" spans="1:7" ht="15">
      <c r="A460" s="638" t="s">
        <v>113</v>
      </c>
      <c r="B460" s="639">
        <v>28</v>
      </c>
      <c r="C460" s="639" t="s">
        <v>2430</v>
      </c>
      <c r="D460" s="639">
        <v>2</v>
      </c>
      <c r="E460" s="639">
        <v>2</v>
      </c>
      <c r="F460" s="640">
        <v>44278</v>
      </c>
      <c r="G460" s="639" t="s">
        <v>3949</v>
      </c>
    </row>
    <row r="461" spans="1:7" ht="15">
      <c r="A461" s="638" t="s">
        <v>813</v>
      </c>
      <c r="B461" s="639">
        <v>216</v>
      </c>
      <c r="C461" s="639" t="s">
        <v>2430</v>
      </c>
      <c r="D461" s="639">
        <v>3</v>
      </c>
      <c r="E461" s="639">
        <v>3</v>
      </c>
      <c r="F461" s="640">
        <v>44307</v>
      </c>
      <c r="G461" s="639" t="s">
        <v>3949</v>
      </c>
    </row>
    <row r="462" spans="1:7" ht="15">
      <c r="A462" s="638" t="s">
        <v>1303</v>
      </c>
      <c r="B462" s="639">
        <v>158</v>
      </c>
      <c r="C462" s="639" t="s">
        <v>2430</v>
      </c>
      <c r="D462" s="639">
        <v>7</v>
      </c>
      <c r="E462" s="639">
        <v>11</v>
      </c>
      <c r="F462" s="640">
        <v>44303</v>
      </c>
      <c r="G462" s="639" t="s">
        <v>3949</v>
      </c>
    </row>
    <row r="463" spans="1:7" ht="15">
      <c r="A463" s="638" t="s">
        <v>1505</v>
      </c>
      <c r="B463" s="639">
        <v>79</v>
      </c>
      <c r="C463" s="639" t="s">
        <v>2430</v>
      </c>
      <c r="F463" s="640">
        <v>44284</v>
      </c>
      <c r="G463" s="639" t="s">
        <v>3949</v>
      </c>
    </row>
    <row r="464" spans="1:7" ht="15">
      <c r="A464" s="638" t="s">
        <v>812</v>
      </c>
      <c r="B464" s="639">
        <v>137</v>
      </c>
      <c r="C464" s="639" t="s">
        <v>2430</v>
      </c>
      <c r="D464" s="639">
        <v>10</v>
      </c>
      <c r="E464" s="639">
        <v>11</v>
      </c>
      <c r="F464" s="640">
        <v>44312</v>
      </c>
      <c r="G464" s="639" t="s">
        <v>3949</v>
      </c>
    </row>
    <row r="465" spans="1:7" ht="15">
      <c r="A465" s="638" t="s">
        <v>811</v>
      </c>
      <c r="B465" s="639">
        <v>149</v>
      </c>
      <c r="C465" s="639" t="s">
        <v>2430</v>
      </c>
      <c r="D465" s="639">
        <v>3</v>
      </c>
      <c r="E465" s="639">
        <v>3</v>
      </c>
      <c r="F465" s="640">
        <v>44305</v>
      </c>
      <c r="G465" s="639" t="s">
        <v>3949</v>
      </c>
    </row>
    <row r="466" spans="1:7" ht="15">
      <c r="A466" s="638" t="s">
        <v>810</v>
      </c>
      <c r="B466" s="639">
        <v>185</v>
      </c>
      <c r="C466" s="639" t="s">
        <v>2430</v>
      </c>
      <c r="D466" s="639">
        <v>2</v>
      </c>
      <c r="E466" s="639">
        <v>2</v>
      </c>
      <c r="F466" s="640">
        <v>44306</v>
      </c>
      <c r="G466" s="639" t="s">
        <v>3949</v>
      </c>
    </row>
    <row r="467" spans="1:7" ht="15">
      <c r="A467" s="638" t="s">
        <v>378</v>
      </c>
      <c r="B467" s="639" t="s">
        <v>378</v>
      </c>
      <c r="C467" s="639" t="s">
        <v>2430</v>
      </c>
      <c r="D467" s="639">
        <v>3</v>
      </c>
      <c r="E467" s="639">
        <v>3</v>
      </c>
      <c r="F467" s="640">
        <v>44238</v>
      </c>
      <c r="G467" s="639" t="s">
        <v>3949</v>
      </c>
    </row>
    <row r="468" spans="1:7" ht="15">
      <c r="A468" s="638" t="s">
        <v>1683</v>
      </c>
      <c r="B468" s="639">
        <v>109</v>
      </c>
      <c r="C468" s="639" t="s">
        <v>2320</v>
      </c>
      <c r="D468" s="639">
        <v>3</v>
      </c>
      <c r="E468" s="639">
        <v>3</v>
      </c>
      <c r="F468" s="640">
        <v>44308</v>
      </c>
      <c r="G468" s="639" t="s">
        <v>3949</v>
      </c>
    </row>
    <row r="469" spans="1:7" ht="15">
      <c r="A469" s="638" t="s">
        <v>82</v>
      </c>
      <c r="B469" s="639">
        <v>29</v>
      </c>
      <c r="C469" s="639" t="s">
        <v>2320</v>
      </c>
      <c r="D469" s="639">
        <v>6</v>
      </c>
      <c r="E469" s="639">
        <v>4</v>
      </c>
      <c r="F469" s="640">
        <v>44254</v>
      </c>
      <c r="G469" s="639" t="s">
        <v>3949</v>
      </c>
    </row>
    <row r="470" spans="1:7" ht="15">
      <c r="A470" s="638" t="s">
        <v>803</v>
      </c>
      <c r="B470" s="639">
        <v>710</v>
      </c>
      <c r="C470" s="639" t="s">
        <v>2427</v>
      </c>
      <c r="D470" s="639">
        <v>11</v>
      </c>
      <c r="E470" s="639">
        <v>11</v>
      </c>
      <c r="F470" s="640">
        <v>44250</v>
      </c>
      <c r="G470" s="639" t="s">
        <v>3949</v>
      </c>
    </row>
    <row r="471" spans="1:7" ht="15">
      <c r="A471" s="638" t="s">
        <v>802</v>
      </c>
      <c r="B471" s="639" t="s">
        <v>802</v>
      </c>
      <c r="C471" s="639" t="s">
        <v>2427</v>
      </c>
      <c r="D471" s="639">
        <v>1</v>
      </c>
      <c r="F471" s="640">
        <v>44250</v>
      </c>
      <c r="G471" s="639" t="s">
        <v>3949</v>
      </c>
    </row>
    <row r="472" spans="1:7" ht="15">
      <c r="A472" s="638" t="s">
        <v>818</v>
      </c>
      <c r="B472" s="639">
        <v>123</v>
      </c>
      <c r="C472" s="639" t="s">
        <v>2427</v>
      </c>
      <c r="D472" s="639">
        <v>2</v>
      </c>
      <c r="E472" s="639">
        <v>2</v>
      </c>
      <c r="F472" s="640">
        <v>44329</v>
      </c>
      <c r="G472" s="639" t="s">
        <v>3949</v>
      </c>
    </row>
    <row r="473" spans="1:7" ht="15">
      <c r="A473" s="638" t="s">
        <v>820</v>
      </c>
      <c r="B473" s="639">
        <v>125</v>
      </c>
      <c r="C473" s="639" t="s">
        <v>2427</v>
      </c>
      <c r="D473" s="639">
        <v>35</v>
      </c>
      <c r="E473" s="639">
        <v>34</v>
      </c>
      <c r="F473" s="640">
        <v>44336</v>
      </c>
      <c r="G473" s="639" t="s">
        <v>3949</v>
      </c>
    </row>
    <row r="474" spans="1:7" ht="15">
      <c r="A474" s="638" t="s">
        <v>819</v>
      </c>
      <c r="B474" s="639">
        <v>35</v>
      </c>
      <c r="C474" s="639" t="s">
        <v>2427</v>
      </c>
      <c r="D474" s="639">
        <v>19</v>
      </c>
      <c r="E474" s="639">
        <v>7</v>
      </c>
      <c r="F474" s="640">
        <v>44340</v>
      </c>
      <c r="G474" s="639" t="s">
        <v>3949</v>
      </c>
    </row>
    <row r="475" spans="1:7" ht="15">
      <c r="A475" s="638" t="s">
        <v>1755</v>
      </c>
      <c r="B475" s="639" t="s">
        <v>1755</v>
      </c>
      <c r="C475" s="639" t="s">
        <v>2667</v>
      </c>
      <c r="G475" s="639" t="s">
        <v>3949</v>
      </c>
    </row>
    <row r="476" spans="1:7" ht="15">
      <c r="A476" s="638" t="s">
        <v>1756</v>
      </c>
      <c r="B476" s="639" t="s">
        <v>1756</v>
      </c>
      <c r="C476" s="639" t="s">
        <v>2667</v>
      </c>
      <c r="G476" s="639" t="s">
        <v>3949</v>
      </c>
    </row>
    <row r="477" spans="1:7" ht="15">
      <c r="A477" s="638" t="s">
        <v>12190</v>
      </c>
      <c r="B477" s="639" t="s">
        <v>12190</v>
      </c>
      <c r="C477" s="639" t="s">
        <v>2667</v>
      </c>
      <c r="G477" s="639" t="s">
        <v>3949</v>
      </c>
    </row>
    <row r="478" spans="1:7" ht="15">
      <c r="A478" s="638" t="s">
        <v>12191</v>
      </c>
      <c r="B478" s="639" t="s">
        <v>12191</v>
      </c>
      <c r="C478" s="639" t="s">
        <v>2667</v>
      </c>
      <c r="G478" s="639" t="s">
        <v>3949</v>
      </c>
    </row>
    <row r="479" spans="1:7" ht="15">
      <c r="A479" s="638" t="s">
        <v>1757</v>
      </c>
      <c r="B479" s="639" t="s">
        <v>1757</v>
      </c>
      <c r="C479" s="639" t="s">
        <v>4393</v>
      </c>
      <c r="G479" s="639" t="s">
        <v>3949</v>
      </c>
    </row>
    <row r="480" spans="1:7" ht="15">
      <c r="A480" s="638" t="s">
        <v>8183</v>
      </c>
      <c r="B480" s="639" t="s">
        <v>8183</v>
      </c>
      <c r="C480" s="639" t="s">
        <v>8184</v>
      </c>
      <c r="G480" s="639" t="s">
        <v>3949</v>
      </c>
    </row>
    <row r="481" spans="1:7" ht="15">
      <c r="A481" s="638" t="s">
        <v>1758</v>
      </c>
      <c r="B481" s="639">
        <v>190</v>
      </c>
      <c r="C481" s="639" t="s">
        <v>2668</v>
      </c>
      <c r="D481" s="639">
        <v>3</v>
      </c>
      <c r="E481" s="639">
        <v>3</v>
      </c>
      <c r="F481" s="640">
        <v>44336</v>
      </c>
      <c r="G481" s="639" t="s">
        <v>3950</v>
      </c>
    </row>
    <row r="482" spans="1:7" ht="15">
      <c r="A482" s="638" t="s">
        <v>1171</v>
      </c>
      <c r="B482" s="639">
        <v>360</v>
      </c>
      <c r="C482" s="639" t="s">
        <v>2504</v>
      </c>
      <c r="D482" s="639">
        <v>5</v>
      </c>
      <c r="E482" s="639">
        <v>3</v>
      </c>
      <c r="F482" s="640">
        <v>44355</v>
      </c>
      <c r="G482" s="639" t="s">
        <v>3950</v>
      </c>
    </row>
    <row r="483" spans="1:7" ht="15">
      <c r="A483" s="638" t="s">
        <v>1170</v>
      </c>
      <c r="B483" s="639">
        <v>368</v>
      </c>
      <c r="C483" s="639" t="s">
        <v>2504</v>
      </c>
      <c r="F483" s="640">
        <v>44356</v>
      </c>
      <c r="G483" s="639" t="s">
        <v>3950</v>
      </c>
    </row>
    <row r="484" spans="1:7" ht="15">
      <c r="A484" s="638" t="s">
        <v>1169</v>
      </c>
      <c r="B484" s="639">
        <v>491</v>
      </c>
      <c r="C484" s="639" t="s">
        <v>2504</v>
      </c>
      <c r="E484" s="639">
        <v>2</v>
      </c>
      <c r="F484" s="640">
        <v>44358</v>
      </c>
      <c r="G484" s="639" t="s">
        <v>3950</v>
      </c>
    </row>
    <row r="485" spans="1:7" ht="15">
      <c r="A485" s="638" t="s">
        <v>985</v>
      </c>
      <c r="B485" s="639">
        <v>530</v>
      </c>
      <c r="C485" s="639" t="s">
        <v>2459</v>
      </c>
      <c r="G485" s="639" t="s">
        <v>3950</v>
      </c>
    </row>
    <row r="486" spans="1:7" ht="15">
      <c r="A486" s="638" t="s">
        <v>986</v>
      </c>
      <c r="B486" s="639">
        <v>1854</v>
      </c>
      <c r="C486" s="639" t="s">
        <v>2459</v>
      </c>
      <c r="D486" s="639">
        <v>2</v>
      </c>
      <c r="E486" s="639">
        <v>2</v>
      </c>
      <c r="F486" s="640">
        <v>44371</v>
      </c>
      <c r="G486" s="639" t="s">
        <v>3950</v>
      </c>
    </row>
    <row r="487" spans="1:7" ht="15">
      <c r="A487" s="638" t="s">
        <v>987</v>
      </c>
      <c r="B487" s="639">
        <v>364</v>
      </c>
      <c r="C487" s="639" t="s">
        <v>2459</v>
      </c>
      <c r="F487" s="640">
        <v>44368</v>
      </c>
      <c r="G487" s="639" t="s">
        <v>3950</v>
      </c>
    </row>
    <row r="488" spans="1:7" ht="15">
      <c r="A488" s="638" t="s">
        <v>984</v>
      </c>
      <c r="B488" s="639">
        <v>450</v>
      </c>
      <c r="C488" s="639" t="s">
        <v>2459</v>
      </c>
      <c r="D488" s="639">
        <v>11</v>
      </c>
      <c r="E488" s="639">
        <v>12</v>
      </c>
      <c r="F488" s="640">
        <v>44366</v>
      </c>
      <c r="G488" s="639" t="s">
        <v>3950</v>
      </c>
    </row>
    <row r="489" spans="1:7" ht="15">
      <c r="A489" s="638" t="s">
        <v>530</v>
      </c>
      <c r="B489" s="639" t="s">
        <v>530</v>
      </c>
      <c r="C489" s="639" t="s">
        <v>2341</v>
      </c>
      <c r="D489" s="639">
        <v>2</v>
      </c>
      <c r="E489" s="639" t="s">
        <v>12585</v>
      </c>
      <c r="F489" s="640">
        <v>44278</v>
      </c>
      <c r="G489" s="639" t="s">
        <v>3949</v>
      </c>
    </row>
    <row r="490" spans="1:7" ht="15">
      <c r="A490" s="638" t="s">
        <v>204</v>
      </c>
      <c r="B490" s="639">
        <v>185</v>
      </c>
      <c r="C490" s="639" t="s">
        <v>2341</v>
      </c>
      <c r="D490" s="639">
        <v>23</v>
      </c>
      <c r="E490" s="639">
        <v>8</v>
      </c>
      <c r="F490" s="640">
        <v>44174</v>
      </c>
      <c r="G490" s="639" t="s">
        <v>3949</v>
      </c>
    </row>
    <row r="491" spans="1:7" ht="15">
      <c r="A491" s="638" t="s">
        <v>692</v>
      </c>
      <c r="B491" s="639">
        <v>1011</v>
      </c>
      <c r="C491" s="639" t="s">
        <v>2389</v>
      </c>
      <c r="D491" s="639">
        <v>1</v>
      </c>
      <c r="E491" s="639">
        <v>1</v>
      </c>
      <c r="F491" s="640">
        <v>44317</v>
      </c>
      <c r="G491" s="639" t="s">
        <v>3950</v>
      </c>
    </row>
    <row r="492" spans="1:7" ht="15">
      <c r="A492" s="638" t="s">
        <v>689</v>
      </c>
      <c r="B492" s="639">
        <v>850</v>
      </c>
      <c r="C492" s="639" t="s">
        <v>2389</v>
      </c>
      <c r="D492" s="639">
        <v>4</v>
      </c>
      <c r="E492" s="639">
        <v>2</v>
      </c>
      <c r="F492" s="640">
        <v>44300</v>
      </c>
      <c r="G492" s="639" t="s">
        <v>3950</v>
      </c>
    </row>
    <row r="493" spans="1:7" ht="15">
      <c r="A493" s="638" t="s">
        <v>694</v>
      </c>
      <c r="B493" s="639">
        <v>650</v>
      </c>
      <c r="C493" s="639" t="s">
        <v>2389</v>
      </c>
      <c r="D493" s="639">
        <v>2</v>
      </c>
      <c r="E493" s="639">
        <v>1</v>
      </c>
      <c r="F493" s="640">
        <v>44321</v>
      </c>
      <c r="G493" s="639" t="s">
        <v>3950</v>
      </c>
    </row>
    <row r="494" spans="1:7" ht="15">
      <c r="A494" s="638" t="s">
        <v>691</v>
      </c>
      <c r="B494" s="639">
        <v>620</v>
      </c>
      <c r="C494" s="639" t="s">
        <v>2389</v>
      </c>
      <c r="D494" s="639">
        <v>2</v>
      </c>
      <c r="F494" s="640">
        <v>44323</v>
      </c>
      <c r="G494" s="639" t="s">
        <v>3950</v>
      </c>
    </row>
    <row r="495" spans="1:7" ht="15">
      <c r="A495" s="638" t="s">
        <v>690</v>
      </c>
      <c r="B495" s="639">
        <v>790</v>
      </c>
      <c r="C495" s="639" t="s">
        <v>2389</v>
      </c>
      <c r="D495" s="639">
        <v>6</v>
      </c>
      <c r="E495" s="639">
        <v>6</v>
      </c>
      <c r="F495" s="640">
        <v>44320</v>
      </c>
      <c r="G495" s="639" t="s">
        <v>3950</v>
      </c>
    </row>
    <row r="496" spans="1:7" ht="15">
      <c r="A496" s="638" t="s">
        <v>693</v>
      </c>
      <c r="B496" s="639">
        <v>381</v>
      </c>
      <c r="C496" s="639" t="s">
        <v>2389</v>
      </c>
      <c r="D496" s="639">
        <v>4</v>
      </c>
      <c r="E496" s="639">
        <v>5</v>
      </c>
      <c r="F496" s="640">
        <v>44310</v>
      </c>
      <c r="G496" s="639" t="s">
        <v>3950</v>
      </c>
    </row>
    <row r="497" spans="1:7" ht="15">
      <c r="A497" s="638" t="s">
        <v>528</v>
      </c>
      <c r="B497" s="639" t="s">
        <v>2202</v>
      </c>
      <c r="C497" s="639" t="s">
        <v>2339</v>
      </c>
      <c r="D497" s="639">
        <v>6</v>
      </c>
      <c r="E497" s="639">
        <v>6</v>
      </c>
      <c r="F497" s="640">
        <v>44366</v>
      </c>
      <c r="G497" s="639" t="s">
        <v>3953</v>
      </c>
    </row>
    <row r="498" spans="1:7" ht="15">
      <c r="A498" s="638" t="s">
        <v>1748</v>
      </c>
      <c r="B498" s="639">
        <v>474</v>
      </c>
      <c r="C498" s="639" t="s">
        <v>2340</v>
      </c>
      <c r="D498" s="639">
        <v>2</v>
      </c>
      <c r="E498" s="639">
        <v>1</v>
      </c>
      <c r="F498" s="640">
        <v>44252</v>
      </c>
      <c r="G498" s="639" t="s">
        <v>3949</v>
      </c>
    </row>
    <row r="499" spans="1:7" ht="15">
      <c r="A499" s="638" t="s">
        <v>740</v>
      </c>
      <c r="B499" s="639">
        <v>406</v>
      </c>
      <c r="C499" s="639" t="s">
        <v>2340</v>
      </c>
      <c r="D499" s="639">
        <v>39</v>
      </c>
      <c r="E499" s="639">
        <v>40</v>
      </c>
      <c r="F499" s="640">
        <v>44188</v>
      </c>
      <c r="G499" s="639" t="s">
        <v>3949</v>
      </c>
    </row>
    <row r="500" spans="1:7" ht="15">
      <c r="A500" s="638" t="s">
        <v>1846</v>
      </c>
      <c r="B500" s="639">
        <v>425</v>
      </c>
      <c r="C500" s="639" t="s">
        <v>2340</v>
      </c>
      <c r="D500" s="639">
        <v>1</v>
      </c>
      <c r="E500" s="639">
        <v>1</v>
      </c>
      <c r="F500" s="640">
        <v>44253</v>
      </c>
      <c r="G500" s="639" t="s">
        <v>3949</v>
      </c>
    </row>
    <row r="501" spans="1:7" ht="15">
      <c r="A501" s="638" t="s">
        <v>1845</v>
      </c>
      <c r="B501" s="639" t="s">
        <v>1845</v>
      </c>
      <c r="C501" s="639" t="s">
        <v>2340</v>
      </c>
      <c r="D501" s="639">
        <v>2</v>
      </c>
      <c r="E501" s="639">
        <v>2</v>
      </c>
      <c r="F501" s="640">
        <v>44253</v>
      </c>
      <c r="G501" s="639" t="s">
        <v>3949</v>
      </c>
    </row>
    <row r="502" spans="1:7" ht="15">
      <c r="A502" s="638" t="s">
        <v>43</v>
      </c>
      <c r="B502" s="639">
        <v>410</v>
      </c>
      <c r="C502" s="639" t="s">
        <v>2340</v>
      </c>
      <c r="D502" s="639">
        <v>4</v>
      </c>
      <c r="E502" s="639">
        <v>5</v>
      </c>
      <c r="F502" s="640">
        <v>44253</v>
      </c>
      <c r="G502" s="639" t="s">
        <v>3949</v>
      </c>
    </row>
    <row r="503" spans="1:7" ht="15">
      <c r="A503" s="638" t="s">
        <v>529</v>
      </c>
      <c r="B503" s="639">
        <v>493</v>
      </c>
      <c r="C503" s="639" t="s">
        <v>2340</v>
      </c>
      <c r="D503" s="639">
        <v>13</v>
      </c>
      <c r="E503" s="639">
        <v>10</v>
      </c>
      <c r="F503" s="640">
        <v>44361</v>
      </c>
      <c r="G503" s="639" t="s">
        <v>3949</v>
      </c>
    </row>
    <row r="504" spans="1:7" ht="15">
      <c r="A504" s="638" t="s">
        <v>1306</v>
      </c>
      <c r="B504" s="639">
        <v>14132</v>
      </c>
      <c r="C504" s="639" t="s">
        <v>2554</v>
      </c>
      <c r="D504" s="639">
        <v>4</v>
      </c>
      <c r="E504" s="639">
        <v>4</v>
      </c>
      <c r="F504" s="640">
        <v>44258</v>
      </c>
      <c r="G504" s="639" t="s">
        <v>3956</v>
      </c>
    </row>
    <row r="505" spans="1:7" ht="15">
      <c r="A505" s="638" t="s">
        <v>828</v>
      </c>
      <c r="B505" s="639" t="s">
        <v>828</v>
      </c>
      <c r="C505" s="639" t="s">
        <v>2435</v>
      </c>
      <c r="G505" s="639" t="s">
        <v>3954</v>
      </c>
    </row>
    <row r="506" spans="1:7" ht="15">
      <c r="A506" s="638" t="s">
        <v>826</v>
      </c>
      <c r="B506" s="639">
        <v>1700</v>
      </c>
      <c r="C506" s="639" t="s">
        <v>2435</v>
      </c>
      <c r="D506" s="639">
        <v>4</v>
      </c>
      <c r="G506" s="639" t="s">
        <v>3954</v>
      </c>
    </row>
    <row r="507" spans="1:7" ht="15">
      <c r="A507" s="638" t="s">
        <v>827</v>
      </c>
      <c r="B507" s="639" t="s">
        <v>827</v>
      </c>
      <c r="C507" s="639" t="s">
        <v>2435</v>
      </c>
      <c r="G507" s="639" t="s">
        <v>3954</v>
      </c>
    </row>
    <row r="508" spans="1:7" ht="15">
      <c r="A508" s="638" t="s">
        <v>829</v>
      </c>
      <c r="B508" s="639" t="s">
        <v>829</v>
      </c>
      <c r="C508" s="639" t="s">
        <v>2435</v>
      </c>
      <c r="G508" s="639" t="s">
        <v>3954</v>
      </c>
    </row>
    <row r="509" spans="1:7" ht="15">
      <c r="A509" s="638" t="s">
        <v>12905</v>
      </c>
      <c r="B509" s="639">
        <v>9607</v>
      </c>
      <c r="C509" s="639" t="s">
        <v>2298</v>
      </c>
      <c r="G509" s="639" t="s">
        <v>3949</v>
      </c>
    </row>
    <row r="510" spans="1:7" ht="15">
      <c r="A510" s="638" t="s">
        <v>1149</v>
      </c>
      <c r="B510" s="639">
        <v>1136</v>
      </c>
      <c r="C510" s="639" t="s">
        <v>2338</v>
      </c>
      <c r="D510" s="639">
        <v>1</v>
      </c>
      <c r="E510" s="639">
        <v>1</v>
      </c>
      <c r="F510" s="640">
        <v>44250</v>
      </c>
      <c r="G510" s="639" t="s">
        <v>3949</v>
      </c>
    </row>
    <row r="511" spans="1:7" ht="15">
      <c r="A511" s="638" t="s">
        <v>25</v>
      </c>
      <c r="B511" s="639">
        <v>2606</v>
      </c>
      <c r="C511" s="639" t="s">
        <v>2338</v>
      </c>
      <c r="D511" s="639">
        <v>2</v>
      </c>
      <c r="E511" s="639">
        <v>2</v>
      </c>
      <c r="F511" s="640">
        <v>44235</v>
      </c>
      <c r="G511" s="639" t="s">
        <v>3949</v>
      </c>
    </row>
    <row r="512" spans="1:7" ht="15">
      <c r="A512" s="638" t="s">
        <v>585</v>
      </c>
      <c r="B512" s="639">
        <v>646</v>
      </c>
      <c r="C512" s="639" t="s">
        <v>2338</v>
      </c>
      <c r="F512" s="640">
        <v>44349</v>
      </c>
      <c r="G512" s="639" t="s">
        <v>3949</v>
      </c>
    </row>
    <row r="513" spans="1:7" ht="15">
      <c r="A513" s="638" t="s">
        <v>552</v>
      </c>
      <c r="B513" s="639" t="s">
        <v>552</v>
      </c>
      <c r="C513" s="639" t="s">
        <v>2338</v>
      </c>
      <c r="G513" s="639" t="s">
        <v>3949</v>
      </c>
    </row>
    <row r="514" spans="1:7" ht="15">
      <c r="A514" s="638" t="s">
        <v>553</v>
      </c>
      <c r="B514" s="639" t="s">
        <v>553</v>
      </c>
      <c r="C514" s="639" t="s">
        <v>2338</v>
      </c>
      <c r="G514" s="639" t="s">
        <v>3949</v>
      </c>
    </row>
    <row r="515" spans="1:7" ht="15">
      <c r="A515" s="638" t="s">
        <v>554</v>
      </c>
      <c r="B515" s="639" t="s">
        <v>554</v>
      </c>
      <c r="C515" s="639" t="s">
        <v>2338</v>
      </c>
      <c r="G515" s="639" t="s">
        <v>3949</v>
      </c>
    </row>
    <row r="516" spans="1:7" ht="15">
      <c r="A516" s="638" t="s">
        <v>549</v>
      </c>
      <c r="B516" s="639">
        <v>660</v>
      </c>
      <c r="C516" s="639" t="s">
        <v>2338</v>
      </c>
      <c r="F516" s="640">
        <v>44350</v>
      </c>
      <c r="G516" s="639" t="s">
        <v>3949</v>
      </c>
    </row>
    <row r="517" spans="1:7" ht="15">
      <c r="A517" s="638" t="s">
        <v>555</v>
      </c>
      <c r="B517" s="639">
        <v>676</v>
      </c>
      <c r="C517" s="639" t="s">
        <v>2338</v>
      </c>
      <c r="D517" s="639">
        <v>2</v>
      </c>
      <c r="E517" s="639">
        <v>2</v>
      </c>
      <c r="F517" s="640">
        <v>44351</v>
      </c>
      <c r="G517" s="639" t="s">
        <v>3949</v>
      </c>
    </row>
    <row r="518" spans="1:7" ht="15">
      <c r="A518" s="638" t="s">
        <v>556</v>
      </c>
      <c r="B518" s="639">
        <v>696</v>
      </c>
      <c r="C518" s="639" t="s">
        <v>2338</v>
      </c>
      <c r="D518" s="639">
        <v>2</v>
      </c>
      <c r="E518" s="639">
        <v>2</v>
      </c>
      <c r="F518" s="640">
        <v>44352</v>
      </c>
      <c r="G518" s="639" t="s">
        <v>3949</v>
      </c>
    </row>
    <row r="519" spans="1:7" ht="15">
      <c r="A519" s="638" t="s">
        <v>290</v>
      </c>
      <c r="B519" s="639">
        <v>4340</v>
      </c>
      <c r="C519" s="639" t="s">
        <v>2338</v>
      </c>
      <c r="D519" s="639">
        <v>7</v>
      </c>
      <c r="E519" s="639">
        <v>7</v>
      </c>
      <c r="F519" s="640">
        <v>44214</v>
      </c>
      <c r="G519" s="639" t="s">
        <v>3949</v>
      </c>
    </row>
    <row r="520" spans="1:7" ht="15">
      <c r="A520" s="638" t="s">
        <v>7020</v>
      </c>
      <c r="B520" s="639">
        <v>4017</v>
      </c>
      <c r="C520" s="639" t="s">
        <v>2338</v>
      </c>
      <c r="G520" s="639" t="s">
        <v>3949</v>
      </c>
    </row>
    <row r="521" spans="1:7" ht="15">
      <c r="A521" s="638" t="s">
        <v>952</v>
      </c>
      <c r="B521" s="639">
        <v>1501</v>
      </c>
      <c r="C521" s="639" t="s">
        <v>2338</v>
      </c>
      <c r="G521" s="639" t="s">
        <v>3949</v>
      </c>
    </row>
    <row r="522" spans="1:7" ht="15">
      <c r="A522" s="638" t="s">
        <v>809</v>
      </c>
      <c r="B522" s="639">
        <v>1511</v>
      </c>
      <c r="C522" s="639" t="s">
        <v>2338</v>
      </c>
      <c r="D522" s="639">
        <v>0</v>
      </c>
      <c r="F522" s="640">
        <v>44209</v>
      </c>
      <c r="G522" s="639" t="s">
        <v>3949</v>
      </c>
    </row>
    <row r="523" spans="1:7" ht="15">
      <c r="A523" s="638" t="s">
        <v>579</v>
      </c>
      <c r="B523" s="639" t="s">
        <v>579</v>
      </c>
      <c r="C523" s="639" t="s">
        <v>2338</v>
      </c>
      <c r="G523" s="639" t="s">
        <v>3949</v>
      </c>
    </row>
    <row r="524" spans="1:7" ht="15">
      <c r="A524" s="638" t="s">
        <v>1692</v>
      </c>
      <c r="B524" s="639">
        <v>475</v>
      </c>
      <c r="C524" s="639" t="s">
        <v>2338</v>
      </c>
      <c r="F524" s="640">
        <v>44217</v>
      </c>
      <c r="G524" s="639" t="s">
        <v>3949</v>
      </c>
    </row>
    <row r="525" spans="1:7" ht="15">
      <c r="A525" s="638" t="s">
        <v>1430</v>
      </c>
      <c r="B525" s="639">
        <v>403</v>
      </c>
      <c r="C525" s="639" t="s">
        <v>2338</v>
      </c>
      <c r="D525" s="639">
        <v>1</v>
      </c>
      <c r="F525" s="640">
        <v>44211</v>
      </c>
      <c r="G525" s="639" t="s">
        <v>3949</v>
      </c>
    </row>
    <row r="526" spans="1:7" ht="15">
      <c r="A526" s="638" t="s">
        <v>548</v>
      </c>
      <c r="B526" s="639" t="s">
        <v>548</v>
      </c>
      <c r="C526" s="639" t="s">
        <v>2338</v>
      </c>
      <c r="G526" s="639" t="s">
        <v>3949</v>
      </c>
    </row>
    <row r="527" spans="1:7" ht="15">
      <c r="A527" s="638" t="s">
        <v>681</v>
      </c>
      <c r="B527" s="639">
        <v>235</v>
      </c>
      <c r="C527" s="639" t="s">
        <v>2338</v>
      </c>
      <c r="D527" s="639">
        <v>0</v>
      </c>
      <c r="F527" s="640">
        <v>44214</v>
      </c>
      <c r="G527" s="639" t="s">
        <v>3949</v>
      </c>
    </row>
    <row r="528" spans="1:7" ht="15">
      <c r="A528" s="638" t="s">
        <v>545</v>
      </c>
      <c r="B528" s="639" t="s">
        <v>545</v>
      </c>
      <c r="C528" s="639" t="s">
        <v>2338</v>
      </c>
      <c r="G528" s="639" t="s">
        <v>3949</v>
      </c>
    </row>
    <row r="529" spans="1:7" ht="15">
      <c r="A529" s="638" t="s">
        <v>550</v>
      </c>
      <c r="B529" s="639">
        <v>253</v>
      </c>
      <c r="C529" s="639" t="s">
        <v>2338</v>
      </c>
      <c r="D529" s="639">
        <v>3</v>
      </c>
      <c r="E529" s="639" t="s">
        <v>12841</v>
      </c>
      <c r="F529" s="640">
        <v>44331</v>
      </c>
      <c r="G529" s="639" t="s">
        <v>3949</v>
      </c>
    </row>
    <row r="530" spans="1:7" ht="15">
      <c r="A530" s="638" t="s">
        <v>565</v>
      </c>
      <c r="B530" s="639" t="s">
        <v>565</v>
      </c>
      <c r="C530" s="639" t="s">
        <v>2338</v>
      </c>
      <c r="G530" s="639" t="s">
        <v>3949</v>
      </c>
    </row>
    <row r="531" spans="1:7" ht="15">
      <c r="A531" s="638" t="s">
        <v>587</v>
      </c>
      <c r="B531" s="639" t="s">
        <v>587</v>
      </c>
      <c r="C531" s="639" t="s">
        <v>2338</v>
      </c>
      <c r="D531" s="639">
        <v>1</v>
      </c>
      <c r="E531" s="639">
        <v>1</v>
      </c>
      <c r="F531" s="640">
        <v>44343</v>
      </c>
      <c r="G531" s="639" t="s">
        <v>3949</v>
      </c>
    </row>
    <row r="532" spans="1:7" ht="15">
      <c r="A532" s="638" t="s">
        <v>12200</v>
      </c>
      <c r="B532" s="639">
        <v>755</v>
      </c>
      <c r="C532" s="639" t="s">
        <v>2338</v>
      </c>
      <c r="G532" s="639" t="s">
        <v>3949</v>
      </c>
    </row>
    <row r="533" spans="1:7" ht="15">
      <c r="A533" s="638" t="s">
        <v>543</v>
      </c>
      <c r="B533" s="639">
        <v>781</v>
      </c>
      <c r="C533" s="639" t="s">
        <v>2338</v>
      </c>
      <c r="F533" s="640">
        <v>44335</v>
      </c>
      <c r="G533" s="639" t="s">
        <v>3949</v>
      </c>
    </row>
    <row r="534" spans="1:7" ht="15">
      <c r="A534" s="638" t="s">
        <v>561</v>
      </c>
      <c r="B534" s="639">
        <v>1032</v>
      </c>
      <c r="C534" s="639" t="s">
        <v>2338</v>
      </c>
      <c r="D534" s="639">
        <v>1</v>
      </c>
      <c r="E534" s="639">
        <v>1</v>
      </c>
      <c r="F534" s="640">
        <v>44319</v>
      </c>
      <c r="G534" s="639" t="s">
        <v>3949</v>
      </c>
    </row>
    <row r="535" spans="1:7" ht="15">
      <c r="A535" s="638" t="s">
        <v>1608</v>
      </c>
      <c r="B535" s="639">
        <v>1340</v>
      </c>
      <c r="C535" s="639" t="s">
        <v>2338</v>
      </c>
      <c r="F535" s="640">
        <v>44249</v>
      </c>
      <c r="G535" s="639" t="s">
        <v>3949</v>
      </c>
    </row>
    <row r="536" spans="1:7" ht="15">
      <c r="A536" s="638" t="s">
        <v>191</v>
      </c>
      <c r="B536" s="639">
        <v>1392</v>
      </c>
      <c r="C536" s="639" t="s">
        <v>2338</v>
      </c>
      <c r="D536" s="639">
        <v>24</v>
      </c>
      <c r="E536" s="639">
        <v>21</v>
      </c>
      <c r="F536" s="640">
        <v>44235</v>
      </c>
      <c r="G536" s="639" t="s">
        <v>3949</v>
      </c>
    </row>
    <row r="537" spans="1:7" ht="15">
      <c r="A537" s="638" t="s">
        <v>264</v>
      </c>
      <c r="B537" s="639">
        <v>1467</v>
      </c>
      <c r="C537" s="639" t="s">
        <v>2338</v>
      </c>
      <c r="D537" s="639">
        <v>3</v>
      </c>
      <c r="E537" s="639">
        <v>3</v>
      </c>
      <c r="F537" s="640">
        <v>44186</v>
      </c>
      <c r="G537" s="639" t="s">
        <v>3949</v>
      </c>
    </row>
    <row r="538" spans="1:7" ht="15">
      <c r="A538" s="638" t="s">
        <v>582</v>
      </c>
      <c r="B538" s="639">
        <v>300</v>
      </c>
      <c r="C538" s="639" t="s">
        <v>2338</v>
      </c>
      <c r="G538" s="639" t="s">
        <v>3949</v>
      </c>
    </row>
    <row r="539" spans="1:7" ht="15">
      <c r="A539" s="638" t="s">
        <v>589</v>
      </c>
      <c r="B539" s="639" t="s">
        <v>589</v>
      </c>
      <c r="C539" s="639" t="s">
        <v>2338</v>
      </c>
      <c r="G539" s="639" t="s">
        <v>3949</v>
      </c>
    </row>
    <row r="540" spans="1:7" ht="15">
      <c r="A540" s="638" t="s">
        <v>566</v>
      </c>
      <c r="B540" s="639">
        <v>770</v>
      </c>
      <c r="C540" s="639" t="s">
        <v>2338</v>
      </c>
      <c r="D540" s="639">
        <v>2</v>
      </c>
      <c r="E540" s="639">
        <v>2</v>
      </c>
      <c r="F540" s="640">
        <v>44336</v>
      </c>
      <c r="G540" s="639" t="s">
        <v>3949</v>
      </c>
    </row>
    <row r="541" spans="1:7" ht="15">
      <c r="A541" s="638" t="s">
        <v>84</v>
      </c>
      <c r="B541" s="639">
        <v>2368</v>
      </c>
      <c r="C541" s="639" t="s">
        <v>2338</v>
      </c>
      <c r="D541" s="639">
        <v>1</v>
      </c>
      <c r="E541" s="639">
        <v>1</v>
      </c>
      <c r="F541" s="640">
        <v>44261</v>
      </c>
      <c r="G541" s="639" t="s">
        <v>3949</v>
      </c>
    </row>
    <row r="542" spans="1:7" ht="15">
      <c r="A542" s="638" t="s">
        <v>544</v>
      </c>
      <c r="B542" s="639" t="s">
        <v>544</v>
      </c>
      <c r="C542" s="639" t="s">
        <v>2338</v>
      </c>
      <c r="G542" s="639" t="s">
        <v>3949</v>
      </c>
    </row>
    <row r="543" spans="1:7" ht="15">
      <c r="A543" s="638" t="s">
        <v>1607</v>
      </c>
      <c r="B543" s="639">
        <v>458</v>
      </c>
      <c r="C543" s="639" t="s">
        <v>2338</v>
      </c>
      <c r="D543" s="639">
        <v>3</v>
      </c>
      <c r="E543" s="639">
        <v>3</v>
      </c>
      <c r="F543" s="640">
        <v>44249</v>
      </c>
      <c r="G543" s="639" t="s">
        <v>3949</v>
      </c>
    </row>
    <row r="544" spans="1:7" ht="15">
      <c r="A544" s="638" t="s">
        <v>584</v>
      </c>
      <c r="B544" s="639" t="s">
        <v>584</v>
      </c>
      <c r="C544" s="639" t="s">
        <v>2338</v>
      </c>
      <c r="G544" s="639" t="s">
        <v>3949</v>
      </c>
    </row>
    <row r="545" spans="1:7" ht="15">
      <c r="A545" s="638" t="s">
        <v>94</v>
      </c>
      <c r="B545" s="639">
        <v>1966</v>
      </c>
      <c r="C545" s="639" t="s">
        <v>2338</v>
      </c>
      <c r="D545" s="639">
        <v>12</v>
      </c>
      <c r="E545" s="639">
        <v>12</v>
      </c>
      <c r="F545" s="640">
        <v>44258</v>
      </c>
      <c r="G545" s="639" t="s">
        <v>3949</v>
      </c>
    </row>
    <row r="546" spans="1:7" ht="15">
      <c r="A546" s="638" t="s">
        <v>224</v>
      </c>
      <c r="B546" s="639">
        <v>1996</v>
      </c>
      <c r="C546" s="639" t="s">
        <v>2338</v>
      </c>
      <c r="D546" s="639">
        <v>10</v>
      </c>
      <c r="E546" s="639">
        <v>11</v>
      </c>
      <c r="F546" s="640">
        <v>44205</v>
      </c>
      <c r="G546" s="639" t="s">
        <v>3949</v>
      </c>
    </row>
    <row r="547" spans="1:7" ht="15">
      <c r="A547" s="638" t="s">
        <v>18</v>
      </c>
      <c r="B547" s="639">
        <v>3120</v>
      </c>
      <c r="C547" s="639" t="s">
        <v>2338</v>
      </c>
      <c r="D547" s="639">
        <v>1</v>
      </c>
      <c r="F547" s="640">
        <v>44209</v>
      </c>
      <c r="G547" s="639" t="s">
        <v>3949</v>
      </c>
    </row>
    <row r="548" spans="1:7" ht="15">
      <c r="A548" s="638" t="s">
        <v>572</v>
      </c>
      <c r="B548" s="639">
        <v>3156</v>
      </c>
      <c r="C548" s="639" t="s">
        <v>2338</v>
      </c>
      <c r="G548" s="639" t="s">
        <v>3949</v>
      </c>
    </row>
    <row r="549" spans="1:7" ht="15">
      <c r="A549" s="638" t="s">
        <v>575</v>
      </c>
      <c r="B549" s="639" t="s">
        <v>575</v>
      </c>
      <c r="C549" s="639" t="s">
        <v>2338</v>
      </c>
      <c r="G549" s="639" t="s">
        <v>3949</v>
      </c>
    </row>
    <row r="550" spans="1:7" ht="15">
      <c r="A550" s="638" t="s">
        <v>542</v>
      </c>
      <c r="B550" s="639" t="s">
        <v>542</v>
      </c>
      <c r="C550" s="639" t="s">
        <v>2338</v>
      </c>
      <c r="G550" s="639" t="s">
        <v>3949</v>
      </c>
    </row>
    <row r="551" spans="1:7" ht="15">
      <c r="A551" s="638" t="s">
        <v>396</v>
      </c>
      <c r="B551" s="639">
        <v>1153</v>
      </c>
      <c r="C551" s="639" t="s">
        <v>2338</v>
      </c>
      <c r="D551" s="639">
        <v>1</v>
      </c>
      <c r="E551" s="639">
        <v>1</v>
      </c>
      <c r="F551" s="640">
        <v>44209</v>
      </c>
      <c r="G551" s="639" t="s">
        <v>3949</v>
      </c>
    </row>
    <row r="552" spans="1:7" ht="15">
      <c r="A552" s="638" t="s">
        <v>1699</v>
      </c>
      <c r="B552" s="639">
        <v>963</v>
      </c>
      <c r="C552" s="639" t="s">
        <v>2338</v>
      </c>
      <c r="D552" s="639">
        <v>3</v>
      </c>
      <c r="E552" s="639">
        <v>2</v>
      </c>
      <c r="F552" s="640">
        <v>44232</v>
      </c>
      <c r="G552" s="639" t="s">
        <v>3949</v>
      </c>
    </row>
    <row r="553" spans="1:7" ht="15">
      <c r="A553" s="638" t="s">
        <v>1543</v>
      </c>
      <c r="B553" s="639">
        <v>1090</v>
      </c>
      <c r="C553" s="639" t="s">
        <v>2338</v>
      </c>
      <c r="D553" s="639">
        <v>0</v>
      </c>
      <c r="F553" s="640">
        <v>44175</v>
      </c>
      <c r="G553" s="639" t="s">
        <v>3949</v>
      </c>
    </row>
    <row r="554" spans="1:7" ht="15">
      <c r="A554" s="638" t="s">
        <v>569</v>
      </c>
      <c r="B554" s="639" t="s">
        <v>569</v>
      </c>
      <c r="C554" s="639" t="s">
        <v>2338</v>
      </c>
      <c r="D554" s="639">
        <v>2</v>
      </c>
      <c r="E554" s="639">
        <v>2</v>
      </c>
      <c r="F554" s="640">
        <v>44314</v>
      </c>
      <c r="G554" s="639" t="s">
        <v>3949</v>
      </c>
    </row>
    <row r="555" spans="1:7" ht="15">
      <c r="A555" s="638" t="s">
        <v>970</v>
      </c>
      <c r="B555" s="639">
        <v>2359</v>
      </c>
      <c r="C555" s="639" t="s">
        <v>2338</v>
      </c>
      <c r="D555" s="639">
        <v>1</v>
      </c>
      <c r="E555" s="639">
        <v>1</v>
      </c>
      <c r="F555" s="640">
        <v>44296</v>
      </c>
      <c r="G555" s="639" t="s">
        <v>3949</v>
      </c>
    </row>
    <row r="556" spans="1:7" ht="15">
      <c r="A556" s="638" t="s">
        <v>21</v>
      </c>
      <c r="B556" s="639">
        <v>2678</v>
      </c>
      <c r="C556" s="639" t="s">
        <v>2338</v>
      </c>
      <c r="D556" s="639">
        <v>9</v>
      </c>
      <c r="E556" s="639">
        <v>9</v>
      </c>
      <c r="F556" s="640">
        <v>44237</v>
      </c>
      <c r="G556" s="639" t="s">
        <v>3949</v>
      </c>
    </row>
    <row r="557" spans="1:7" ht="15">
      <c r="A557" s="638" t="s">
        <v>8187</v>
      </c>
      <c r="B557" s="639" t="s">
        <v>8187</v>
      </c>
      <c r="C557" s="639" t="s">
        <v>2338</v>
      </c>
      <c r="G557" s="639" t="s">
        <v>3949</v>
      </c>
    </row>
    <row r="558" spans="1:7" ht="15">
      <c r="A558" s="638" t="s">
        <v>682</v>
      </c>
      <c r="B558" s="639">
        <v>55</v>
      </c>
      <c r="C558" s="639" t="s">
        <v>2338</v>
      </c>
      <c r="D558" s="639">
        <v>2</v>
      </c>
      <c r="E558" s="639">
        <v>1</v>
      </c>
      <c r="F558" s="640">
        <v>44214</v>
      </c>
      <c r="G558" s="639" t="s">
        <v>3949</v>
      </c>
    </row>
    <row r="559" spans="1:7" ht="15">
      <c r="A559" s="638" t="s">
        <v>951</v>
      </c>
      <c r="B559" s="639">
        <v>580</v>
      </c>
      <c r="C559" s="639" t="s">
        <v>2338</v>
      </c>
      <c r="D559" s="639">
        <v>27</v>
      </c>
      <c r="E559" s="639">
        <v>24</v>
      </c>
      <c r="F559" s="640">
        <v>44361</v>
      </c>
      <c r="G559" s="639" t="s">
        <v>3949</v>
      </c>
    </row>
    <row r="560" spans="1:7" ht="15">
      <c r="A560" s="638" t="s">
        <v>11064</v>
      </c>
      <c r="B560" s="639" t="s">
        <v>11064</v>
      </c>
      <c r="C560" s="639" t="s">
        <v>2338</v>
      </c>
      <c r="G560" s="639" t="s">
        <v>3949</v>
      </c>
    </row>
    <row r="561" spans="1:7" ht="15">
      <c r="A561" s="638" t="s">
        <v>23</v>
      </c>
      <c r="B561" s="639">
        <v>2629</v>
      </c>
      <c r="C561" s="639" t="s">
        <v>2338</v>
      </c>
      <c r="D561" s="639">
        <v>3</v>
      </c>
      <c r="E561" s="639">
        <v>2</v>
      </c>
      <c r="F561" s="640">
        <v>44286</v>
      </c>
      <c r="G561" s="639" t="s">
        <v>3949</v>
      </c>
    </row>
    <row r="562" spans="1:7" ht="15">
      <c r="A562" s="638" t="s">
        <v>11</v>
      </c>
      <c r="B562" s="639" t="s">
        <v>11</v>
      </c>
      <c r="C562" s="639" t="s">
        <v>2338</v>
      </c>
      <c r="D562" s="639">
        <v>7</v>
      </c>
      <c r="E562" s="639">
        <v>9</v>
      </c>
      <c r="F562" s="640">
        <v>44186</v>
      </c>
      <c r="G562" s="639" t="s">
        <v>3949</v>
      </c>
    </row>
    <row r="563" spans="1:7" ht="15">
      <c r="A563" s="638" t="s">
        <v>1698</v>
      </c>
      <c r="B563" s="639">
        <v>854</v>
      </c>
      <c r="C563" s="639" t="s">
        <v>2338</v>
      </c>
      <c r="D563" s="639">
        <v>1</v>
      </c>
      <c r="E563" s="639">
        <v>1</v>
      </c>
      <c r="F563" s="640">
        <v>44232</v>
      </c>
      <c r="G563" s="639" t="s">
        <v>3949</v>
      </c>
    </row>
    <row r="564" spans="1:7" ht="15">
      <c r="A564" s="638" t="s">
        <v>560</v>
      </c>
      <c r="B564" s="639">
        <v>842</v>
      </c>
      <c r="C564" s="639" t="s">
        <v>2338</v>
      </c>
      <c r="D564" s="639">
        <v>1</v>
      </c>
      <c r="F564" s="640">
        <v>44330</v>
      </c>
      <c r="G564" s="639" t="s">
        <v>3949</v>
      </c>
    </row>
    <row r="565" spans="1:7" ht="15">
      <c r="A565" s="638" t="s">
        <v>24</v>
      </c>
      <c r="B565" s="639" t="s">
        <v>24</v>
      </c>
      <c r="C565" s="639" t="s">
        <v>2338</v>
      </c>
      <c r="D565" s="639">
        <v>2</v>
      </c>
      <c r="E565" s="639">
        <v>1</v>
      </c>
      <c r="F565" s="640">
        <v>44252</v>
      </c>
      <c r="G565" s="639" t="s">
        <v>3949</v>
      </c>
    </row>
    <row r="566" spans="1:7" ht="15">
      <c r="A566" s="638" t="s">
        <v>26</v>
      </c>
      <c r="B566" s="639">
        <v>2605</v>
      </c>
      <c r="C566" s="639" t="s">
        <v>2338</v>
      </c>
      <c r="D566" s="639">
        <v>8</v>
      </c>
      <c r="E566" s="639">
        <v>8</v>
      </c>
      <c r="F566" s="640">
        <v>44250</v>
      </c>
      <c r="G566" s="639" t="s">
        <v>3949</v>
      </c>
    </row>
    <row r="567" spans="1:7" ht="15">
      <c r="A567" s="638" t="s">
        <v>571</v>
      </c>
      <c r="B567" s="639">
        <v>1465</v>
      </c>
      <c r="C567" s="639" t="s">
        <v>2338</v>
      </c>
      <c r="D567" s="639">
        <v>2</v>
      </c>
      <c r="E567" s="639">
        <v>1</v>
      </c>
      <c r="F567" s="640">
        <v>44312</v>
      </c>
      <c r="G567" s="639" t="s">
        <v>3949</v>
      </c>
    </row>
    <row r="568" spans="1:7" ht="15">
      <c r="A568" s="638" t="s">
        <v>586</v>
      </c>
      <c r="B568" s="639">
        <v>1501</v>
      </c>
      <c r="C568" s="639" t="s">
        <v>2338</v>
      </c>
      <c r="G568" s="639" t="s">
        <v>3949</v>
      </c>
    </row>
    <row r="569" spans="1:7" ht="15">
      <c r="A569" s="638" t="s">
        <v>121</v>
      </c>
      <c r="B569" s="639">
        <v>4410</v>
      </c>
      <c r="C569" s="639" t="s">
        <v>2338</v>
      </c>
      <c r="D569" s="639">
        <v>92</v>
      </c>
      <c r="E569" s="639">
        <v>76</v>
      </c>
      <c r="F569" s="640">
        <v>44342</v>
      </c>
      <c r="G569" s="639" t="s">
        <v>3949</v>
      </c>
    </row>
    <row r="570" spans="1:7" ht="15">
      <c r="A570" s="638" t="s">
        <v>122</v>
      </c>
      <c r="B570" s="639">
        <v>4400</v>
      </c>
      <c r="C570" s="639" t="s">
        <v>2338</v>
      </c>
      <c r="D570" s="639">
        <v>16</v>
      </c>
      <c r="E570" s="639">
        <v>7</v>
      </c>
      <c r="F570" s="640">
        <v>44343</v>
      </c>
      <c r="G570" s="639" t="s">
        <v>3949</v>
      </c>
    </row>
    <row r="571" spans="1:7" ht="15">
      <c r="A571" s="638" t="s">
        <v>28</v>
      </c>
      <c r="B571" s="639">
        <v>2541</v>
      </c>
      <c r="C571" s="639" t="s">
        <v>2338</v>
      </c>
      <c r="D571" s="639">
        <v>12</v>
      </c>
      <c r="E571" s="639">
        <v>12</v>
      </c>
      <c r="F571" s="640">
        <v>44194</v>
      </c>
      <c r="G571" s="639" t="s">
        <v>3949</v>
      </c>
    </row>
    <row r="572" spans="1:7" ht="15">
      <c r="A572" s="638" t="s">
        <v>541</v>
      </c>
      <c r="B572" s="639">
        <v>2208</v>
      </c>
      <c r="C572" s="639" t="s">
        <v>2338</v>
      </c>
      <c r="G572" s="639" t="s">
        <v>3949</v>
      </c>
    </row>
    <row r="573" spans="1:7" ht="15">
      <c r="A573" s="638" t="s">
        <v>172</v>
      </c>
      <c r="B573" s="639">
        <v>2102</v>
      </c>
      <c r="C573" s="639" t="s">
        <v>2338</v>
      </c>
      <c r="D573" s="639">
        <v>17</v>
      </c>
      <c r="E573" s="639">
        <v>92</v>
      </c>
      <c r="F573" s="640">
        <v>44188</v>
      </c>
      <c r="G573" s="639" t="s">
        <v>3949</v>
      </c>
    </row>
    <row r="574" spans="1:7" ht="15">
      <c r="A574" s="638" t="s">
        <v>125</v>
      </c>
      <c r="B574" s="639">
        <v>4398</v>
      </c>
      <c r="C574" s="639" t="s">
        <v>2338</v>
      </c>
      <c r="D574" s="639">
        <v>50</v>
      </c>
      <c r="E574" s="639">
        <v>46</v>
      </c>
      <c r="F574" s="640">
        <v>44351</v>
      </c>
      <c r="G574" s="639" t="s">
        <v>3949</v>
      </c>
    </row>
    <row r="575" spans="1:7" ht="15">
      <c r="A575" s="638" t="s">
        <v>212</v>
      </c>
      <c r="B575" s="639">
        <v>1395</v>
      </c>
      <c r="C575" s="639" t="s">
        <v>2338</v>
      </c>
      <c r="D575" s="639">
        <v>4</v>
      </c>
      <c r="E575" s="639">
        <v>4</v>
      </c>
      <c r="F575" s="640">
        <v>44218</v>
      </c>
      <c r="G575" s="639" t="s">
        <v>3949</v>
      </c>
    </row>
    <row r="576" spans="1:7" ht="15">
      <c r="A576" s="638" t="s">
        <v>280</v>
      </c>
      <c r="B576" s="639">
        <v>1449</v>
      </c>
      <c r="C576" s="639" t="s">
        <v>2338</v>
      </c>
      <c r="D576" s="639">
        <v>1</v>
      </c>
      <c r="E576" s="639">
        <v>1</v>
      </c>
      <c r="F576" s="640">
        <v>44217</v>
      </c>
      <c r="G576" s="639" t="s">
        <v>3949</v>
      </c>
    </row>
    <row r="577" spans="1:7" ht="15">
      <c r="A577" s="638" t="s">
        <v>11411</v>
      </c>
      <c r="B577" s="639" t="s">
        <v>11412</v>
      </c>
      <c r="C577" s="639" t="s">
        <v>2338</v>
      </c>
      <c r="D577" s="639">
        <v>6</v>
      </c>
      <c r="F577" s="640">
        <v>44368</v>
      </c>
      <c r="G577" s="639" t="s">
        <v>3949</v>
      </c>
    </row>
    <row r="578" spans="1:7" ht="15">
      <c r="A578" s="638" t="s">
        <v>570</v>
      </c>
      <c r="B578" s="639">
        <v>1005</v>
      </c>
      <c r="C578" s="639" t="s">
        <v>2338</v>
      </c>
      <c r="D578" s="639">
        <v>3</v>
      </c>
      <c r="E578" s="639">
        <v>4</v>
      </c>
      <c r="F578" s="640">
        <v>44321</v>
      </c>
      <c r="G578" s="639" t="s">
        <v>3949</v>
      </c>
    </row>
    <row r="579" spans="1:7" ht="15">
      <c r="A579" s="638" t="s">
        <v>8203</v>
      </c>
      <c r="B579" s="639">
        <v>1049</v>
      </c>
      <c r="C579" s="639" t="s">
        <v>2338</v>
      </c>
      <c r="F579" s="640">
        <v>44373</v>
      </c>
      <c r="G579" s="639" t="s">
        <v>3949</v>
      </c>
    </row>
    <row r="580" spans="1:7" ht="15">
      <c r="A580" s="638" t="s">
        <v>563</v>
      </c>
      <c r="B580" s="639">
        <v>717</v>
      </c>
      <c r="C580" s="639" t="s">
        <v>2338</v>
      </c>
      <c r="D580" s="639">
        <v>9</v>
      </c>
      <c r="E580" s="639">
        <v>9</v>
      </c>
      <c r="F580" s="640">
        <v>44351</v>
      </c>
      <c r="G580" s="639" t="s">
        <v>3949</v>
      </c>
    </row>
    <row r="581" spans="1:7" ht="15">
      <c r="A581" s="638" t="s">
        <v>1670</v>
      </c>
      <c r="B581" s="639">
        <v>991</v>
      </c>
      <c r="C581" s="639" t="s">
        <v>2338</v>
      </c>
      <c r="D581" s="639">
        <v>10</v>
      </c>
      <c r="E581" s="639">
        <v>4</v>
      </c>
      <c r="F581" s="640">
        <v>44245</v>
      </c>
      <c r="G581" s="639" t="s">
        <v>3949</v>
      </c>
    </row>
    <row r="582" spans="1:7" ht="15">
      <c r="A582" s="638" t="s">
        <v>525</v>
      </c>
      <c r="B582" s="639">
        <v>1148</v>
      </c>
      <c r="C582" s="639" t="s">
        <v>2338</v>
      </c>
      <c r="D582" s="639">
        <v>5</v>
      </c>
      <c r="E582" s="639">
        <v>4</v>
      </c>
      <c r="F582" s="640">
        <v>44252</v>
      </c>
      <c r="G582" s="639" t="s">
        <v>3949</v>
      </c>
    </row>
    <row r="583" spans="1:7" ht="15">
      <c r="A583" s="638" t="s">
        <v>20</v>
      </c>
      <c r="B583" s="639">
        <v>2711</v>
      </c>
      <c r="C583" s="639" t="s">
        <v>2338</v>
      </c>
      <c r="D583" s="639">
        <v>2</v>
      </c>
      <c r="E583" s="639">
        <v>2</v>
      </c>
      <c r="F583" s="640">
        <v>44209</v>
      </c>
      <c r="G583" s="639" t="s">
        <v>3949</v>
      </c>
    </row>
    <row r="584" spans="1:7" ht="15">
      <c r="A584" s="638" t="s">
        <v>1594</v>
      </c>
      <c r="B584" s="639">
        <v>2701</v>
      </c>
      <c r="C584" s="639" t="s">
        <v>2338</v>
      </c>
      <c r="F584" s="640">
        <v>44244</v>
      </c>
      <c r="G584" s="639" t="s">
        <v>3949</v>
      </c>
    </row>
    <row r="585" spans="1:7" ht="15">
      <c r="A585" s="638" t="s">
        <v>90</v>
      </c>
      <c r="B585" s="639">
        <v>2256</v>
      </c>
      <c r="C585" s="639" t="s">
        <v>2338</v>
      </c>
      <c r="D585" s="639">
        <v>6</v>
      </c>
      <c r="E585" s="639">
        <v>6</v>
      </c>
      <c r="F585" s="640">
        <v>44258</v>
      </c>
      <c r="G585" s="639" t="s">
        <v>3949</v>
      </c>
    </row>
    <row r="586" spans="1:7" ht="15">
      <c r="A586" s="638" t="s">
        <v>581</v>
      </c>
      <c r="B586" s="639">
        <v>2167</v>
      </c>
      <c r="C586" s="639" t="s">
        <v>2338</v>
      </c>
      <c r="D586" s="639">
        <v>1</v>
      </c>
      <c r="E586" s="639">
        <v>1</v>
      </c>
      <c r="F586" s="640">
        <v>44314</v>
      </c>
      <c r="G586" s="639" t="s">
        <v>3949</v>
      </c>
    </row>
    <row r="587" spans="1:7" ht="15">
      <c r="A587" s="638" t="s">
        <v>91</v>
      </c>
      <c r="B587" s="639">
        <v>2175</v>
      </c>
      <c r="C587" s="639" t="s">
        <v>2338</v>
      </c>
      <c r="D587" s="639">
        <v>6</v>
      </c>
      <c r="E587" s="639">
        <v>11</v>
      </c>
      <c r="F587" s="640">
        <v>44278</v>
      </c>
      <c r="G587" s="639" t="s">
        <v>3949</v>
      </c>
    </row>
    <row r="588" spans="1:7" ht="15">
      <c r="A588" s="638" t="s">
        <v>2121</v>
      </c>
      <c r="B588" s="639">
        <v>2255</v>
      </c>
      <c r="C588" s="639" t="s">
        <v>2338</v>
      </c>
      <c r="D588" s="639">
        <v>2</v>
      </c>
      <c r="F588" s="640">
        <v>44279</v>
      </c>
      <c r="G588" s="639" t="s">
        <v>3949</v>
      </c>
    </row>
    <row r="589" spans="1:7" ht="15">
      <c r="A589" s="638" t="s">
        <v>366</v>
      </c>
      <c r="B589" s="639">
        <v>2320</v>
      </c>
      <c r="C589" s="639" t="s">
        <v>2338</v>
      </c>
      <c r="D589" s="639">
        <v>1</v>
      </c>
      <c r="E589" s="639">
        <v>1</v>
      </c>
      <c r="F589" s="640">
        <v>44181</v>
      </c>
      <c r="G589" s="639" t="s">
        <v>3949</v>
      </c>
    </row>
    <row r="590" spans="1:7" ht="15">
      <c r="A590" s="638" t="s">
        <v>4635</v>
      </c>
      <c r="B590" s="639" t="s">
        <v>4635</v>
      </c>
      <c r="C590" s="639" t="s">
        <v>2338</v>
      </c>
      <c r="G590" s="639" t="s">
        <v>3949</v>
      </c>
    </row>
    <row r="591" spans="1:7" ht="15">
      <c r="A591" s="638" t="s">
        <v>1967</v>
      </c>
      <c r="B591" s="639">
        <v>891</v>
      </c>
      <c r="C591" s="639" t="s">
        <v>2338</v>
      </c>
      <c r="D591" s="639">
        <v>6</v>
      </c>
      <c r="E591" s="639">
        <v>5</v>
      </c>
      <c r="F591" s="640">
        <v>44237</v>
      </c>
      <c r="G591" s="639" t="s">
        <v>3949</v>
      </c>
    </row>
    <row r="592" spans="1:7" ht="15">
      <c r="A592" s="638" t="s">
        <v>161</v>
      </c>
      <c r="B592" s="639">
        <v>752</v>
      </c>
      <c r="C592" s="639" t="s">
        <v>2338</v>
      </c>
      <c r="D592" s="639">
        <v>8</v>
      </c>
      <c r="E592" s="639">
        <v>5</v>
      </c>
      <c r="F592" s="640">
        <v>44256</v>
      </c>
      <c r="G592" s="639" t="s">
        <v>3949</v>
      </c>
    </row>
    <row r="593" spans="1:7" ht="15">
      <c r="A593" s="638" t="s">
        <v>523</v>
      </c>
      <c r="B593" s="639">
        <v>2011</v>
      </c>
      <c r="C593" s="639" t="s">
        <v>2338</v>
      </c>
      <c r="D593" s="639">
        <v>1</v>
      </c>
      <c r="F593" s="640">
        <v>44302</v>
      </c>
      <c r="G593" s="639" t="s">
        <v>3949</v>
      </c>
    </row>
    <row r="594" spans="1:7" ht="15">
      <c r="A594" s="638" t="s">
        <v>574</v>
      </c>
      <c r="B594" s="639">
        <v>1537</v>
      </c>
      <c r="C594" s="639" t="s">
        <v>2338</v>
      </c>
      <c r="D594" s="639">
        <v>3</v>
      </c>
      <c r="G594" s="639" t="s">
        <v>3949</v>
      </c>
    </row>
    <row r="595" spans="1:7" ht="15">
      <c r="A595" s="638" t="s">
        <v>546</v>
      </c>
      <c r="B595" s="639" t="s">
        <v>546</v>
      </c>
      <c r="C595" s="639" t="s">
        <v>2338</v>
      </c>
      <c r="D595" s="639">
        <v>1</v>
      </c>
      <c r="F595" s="640">
        <v>44369</v>
      </c>
      <c r="G595" s="639" t="s">
        <v>3949</v>
      </c>
    </row>
    <row r="596" spans="1:7" ht="15">
      <c r="A596" s="638" t="s">
        <v>547</v>
      </c>
      <c r="B596" s="639" t="s">
        <v>547</v>
      </c>
      <c r="C596" s="639" t="s">
        <v>2338</v>
      </c>
      <c r="G596" s="639" t="s">
        <v>3949</v>
      </c>
    </row>
    <row r="597" spans="1:7" ht="15">
      <c r="A597" s="638" t="s">
        <v>1533</v>
      </c>
      <c r="B597" s="639">
        <v>1200</v>
      </c>
      <c r="C597" s="639" t="s">
        <v>2338</v>
      </c>
      <c r="D597" s="639">
        <v>0</v>
      </c>
      <c r="F597" s="640">
        <v>44193</v>
      </c>
      <c r="G597" s="639" t="s">
        <v>3949</v>
      </c>
    </row>
    <row r="598" spans="1:7" ht="15">
      <c r="A598" s="638" t="s">
        <v>1431</v>
      </c>
      <c r="B598" s="639">
        <v>327</v>
      </c>
      <c r="C598" s="639" t="s">
        <v>2338</v>
      </c>
      <c r="D598" s="639">
        <v>3</v>
      </c>
      <c r="E598" s="639">
        <v>4</v>
      </c>
      <c r="F598" s="640">
        <v>44211</v>
      </c>
      <c r="G598" s="639" t="s">
        <v>3949</v>
      </c>
    </row>
    <row r="599" spans="1:7" ht="15">
      <c r="A599" s="638" t="s">
        <v>1731</v>
      </c>
      <c r="B599" s="639">
        <v>2311</v>
      </c>
      <c r="C599" s="639" t="s">
        <v>2338</v>
      </c>
      <c r="F599" s="640">
        <v>44215</v>
      </c>
      <c r="G599" s="639" t="s">
        <v>3949</v>
      </c>
    </row>
    <row r="600" spans="1:7" ht="15">
      <c r="A600" s="638" t="s">
        <v>593</v>
      </c>
      <c r="B600" s="639">
        <v>2295</v>
      </c>
      <c r="C600" s="639" t="s">
        <v>2338</v>
      </c>
      <c r="D600" s="639">
        <v>25</v>
      </c>
      <c r="E600" s="639">
        <v>23</v>
      </c>
      <c r="F600" s="640">
        <v>44307</v>
      </c>
      <c r="G600" s="639" t="s">
        <v>3949</v>
      </c>
    </row>
    <row r="601" spans="1:7" ht="15">
      <c r="A601" s="638" t="s">
        <v>95</v>
      </c>
      <c r="B601" s="639">
        <v>1820</v>
      </c>
      <c r="C601" s="639" t="s">
        <v>2338</v>
      </c>
      <c r="D601" s="639">
        <v>69</v>
      </c>
      <c r="E601" s="639">
        <v>23</v>
      </c>
      <c r="F601" s="640">
        <v>44279</v>
      </c>
      <c r="G601" s="639" t="s">
        <v>3949</v>
      </c>
    </row>
    <row r="602" spans="1:7" ht="15">
      <c r="A602" s="638" t="s">
        <v>591</v>
      </c>
      <c r="B602" s="639">
        <v>990</v>
      </c>
      <c r="C602" s="639" t="s">
        <v>2338</v>
      </c>
      <c r="D602" s="639">
        <v>1</v>
      </c>
      <c r="F602" s="640">
        <v>44329</v>
      </c>
      <c r="G602" s="639" t="s">
        <v>3949</v>
      </c>
    </row>
    <row r="603" spans="1:7" ht="15">
      <c r="A603" s="638" t="s">
        <v>592</v>
      </c>
      <c r="B603" s="639">
        <v>996</v>
      </c>
      <c r="C603" s="639" t="s">
        <v>2338</v>
      </c>
      <c r="D603" s="639">
        <v>2</v>
      </c>
      <c r="E603" s="639">
        <v>2</v>
      </c>
      <c r="F603" s="640">
        <v>44320</v>
      </c>
      <c r="G603" s="639" t="s">
        <v>3949</v>
      </c>
    </row>
    <row r="604" spans="1:7" ht="15">
      <c r="A604" s="638" t="s">
        <v>1</v>
      </c>
      <c r="B604" s="639">
        <v>4350</v>
      </c>
      <c r="C604" s="639" t="s">
        <v>2338</v>
      </c>
      <c r="D604" s="639">
        <v>1</v>
      </c>
      <c r="F604" s="640">
        <v>44215</v>
      </c>
      <c r="G604" s="639" t="s">
        <v>3949</v>
      </c>
    </row>
    <row r="605" spans="1:7" ht="15">
      <c r="A605" s="638" t="s">
        <v>7021</v>
      </c>
      <c r="B605" s="639">
        <v>1506</v>
      </c>
      <c r="C605" s="639" t="s">
        <v>2338</v>
      </c>
      <c r="G605" s="639" t="s">
        <v>3949</v>
      </c>
    </row>
    <row r="606" spans="1:7" ht="15">
      <c r="A606" s="638" t="s">
        <v>573</v>
      </c>
      <c r="B606" s="639">
        <v>1526</v>
      </c>
      <c r="C606" s="639" t="s">
        <v>2338</v>
      </c>
      <c r="G606" s="639" t="s">
        <v>3949</v>
      </c>
    </row>
    <row r="607" spans="1:7" ht="15">
      <c r="A607" s="638" t="s">
        <v>4639</v>
      </c>
      <c r="B607" s="639">
        <v>2568</v>
      </c>
      <c r="C607" s="639" t="s">
        <v>2338</v>
      </c>
      <c r="D607" s="639">
        <v>1</v>
      </c>
      <c r="E607" s="639">
        <v>1</v>
      </c>
      <c r="F607" s="640">
        <v>44366</v>
      </c>
      <c r="G607" s="639" t="s">
        <v>3949</v>
      </c>
    </row>
    <row r="608" spans="1:7" ht="15">
      <c r="A608" s="638" t="s">
        <v>27</v>
      </c>
      <c r="B608" s="639">
        <v>2588</v>
      </c>
      <c r="C608" s="639" t="s">
        <v>2338</v>
      </c>
      <c r="D608" s="639">
        <v>7</v>
      </c>
      <c r="E608" s="639">
        <v>6</v>
      </c>
      <c r="F608" s="640">
        <v>44210</v>
      </c>
      <c r="G608" s="639" t="s">
        <v>3949</v>
      </c>
    </row>
    <row r="609" spans="1:7" ht="15">
      <c r="A609" s="638" t="s">
        <v>1150</v>
      </c>
      <c r="B609" s="639">
        <v>1091</v>
      </c>
      <c r="C609" s="639" t="s">
        <v>2338</v>
      </c>
      <c r="D609" s="639">
        <v>3</v>
      </c>
      <c r="E609" s="639">
        <v>3</v>
      </c>
      <c r="F609" s="640">
        <v>44250</v>
      </c>
      <c r="G609" s="639" t="s">
        <v>3949</v>
      </c>
    </row>
    <row r="610" spans="1:7" ht="15">
      <c r="A610" s="638" t="s">
        <v>364</v>
      </c>
      <c r="B610" s="639">
        <v>2472</v>
      </c>
      <c r="C610" s="639" t="s">
        <v>2338</v>
      </c>
      <c r="D610" s="639">
        <v>8</v>
      </c>
      <c r="E610" s="639">
        <v>8</v>
      </c>
      <c r="F610" s="640">
        <v>44181</v>
      </c>
      <c r="G610" s="639" t="s">
        <v>3949</v>
      </c>
    </row>
    <row r="611" spans="1:7" ht="15">
      <c r="A611" s="638" t="s">
        <v>294</v>
      </c>
      <c r="B611" s="639">
        <v>1567</v>
      </c>
      <c r="C611" s="639" t="s">
        <v>2338</v>
      </c>
      <c r="D611" s="639">
        <v>2</v>
      </c>
      <c r="E611" s="639">
        <v>2</v>
      </c>
      <c r="F611" s="640">
        <v>44210</v>
      </c>
      <c r="G611" s="639" t="s">
        <v>3949</v>
      </c>
    </row>
    <row r="612" spans="1:7" ht="15">
      <c r="A612" s="638" t="s">
        <v>558</v>
      </c>
      <c r="B612" s="639">
        <v>1654</v>
      </c>
      <c r="C612" s="639" t="s">
        <v>2338</v>
      </c>
      <c r="F612" s="640">
        <v>44306</v>
      </c>
      <c r="G612" s="639" t="s">
        <v>3949</v>
      </c>
    </row>
    <row r="613" spans="1:7" ht="15">
      <c r="A613" s="638" t="s">
        <v>590</v>
      </c>
      <c r="B613" s="639" t="s">
        <v>590</v>
      </c>
      <c r="C613" s="639" t="s">
        <v>2338</v>
      </c>
      <c r="G613" s="639" t="s">
        <v>3949</v>
      </c>
    </row>
    <row r="614" spans="1:7" ht="15">
      <c r="A614" s="638" t="s">
        <v>29</v>
      </c>
      <c r="B614" s="639">
        <v>2497</v>
      </c>
      <c r="C614" s="639" t="s">
        <v>2338</v>
      </c>
      <c r="D614" s="639">
        <v>2</v>
      </c>
      <c r="E614" s="639" t="s">
        <v>7817</v>
      </c>
      <c r="F614" s="640">
        <v>44210</v>
      </c>
      <c r="G614" s="639" t="s">
        <v>3949</v>
      </c>
    </row>
    <row r="615" spans="1:7" ht="15">
      <c r="A615" s="638" t="s">
        <v>610</v>
      </c>
      <c r="B615" s="639">
        <v>841</v>
      </c>
      <c r="C615" s="639" t="s">
        <v>2338</v>
      </c>
      <c r="D615" s="639">
        <v>3</v>
      </c>
      <c r="E615" s="639">
        <v>3</v>
      </c>
      <c r="F615" s="640">
        <v>44212</v>
      </c>
      <c r="G615" s="639" t="s">
        <v>3949</v>
      </c>
    </row>
    <row r="616" spans="1:7" ht="15">
      <c r="A616" s="638" t="s">
        <v>562</v>
      </c>
      <c r="B616" s="639" t="s">
        <v>562</v>
      </c>
      <c r="C616" s="639" t="s">
        <v>2338</v>
      </c>
      <c r="G616" s="639" t="s">
        <v>3949</v>
      </c>
    </row>
    <row r="617" spans="1:7" ht="15">
      <c r="A617" s="638" t="s">
        <v>11413</v>
      </c>
      <c r="B617" s="639">
        <v>1477</v>
      </c>
      <c r="C617" s="639" t="s">
        <v>2338</v>
      </c>
      <c r="F617" s="640">
        <v>44376</v>
      </c>
      <c r="G617" s="639" t="s">
        <v>3949</v>
      </c>
    </row>
    <row r="618" spans="1:7" ht="15">
      <c r="A618" s="638" t="s">
        <v>2063</v>
      </c>
      <c r="B618" s="639">
        <v>1103</v>
      </c>
      <c r="C618" s="639" t="s">
        <v>2338</v>
      </c>
      <c r="F618" s="640">
        <v>44292</v>
      </c>
      <c r="G618" s="639" t="s">
        <v>3949</v>
      </c>
    </row>
    <row r="619" spans="1:7" ht="15">
      <c r="A619" s="638" t="s">
        <v>1432</v>
      </c>
      <c r="B619" s="639">
        <v>1127</v>
      </c>
      <c r="C619" s="639" t="s">
        <v>2338</v>
      </c>
      <c r="D619" s="639">
        <v>3</v>
      </c>
      <c r="E619" s="639">
        <v>3</v>
      </c>
      <c r="F619" s="640">
        <v>44211</v>
      </c>
      <c r="G619" s="639" t="s">
        <v>3949</v>
      </c>
    </row>
    <row r="620" spans="1:7" ht="15">
      <c r="A620" s="638" t="s">
        <v>1532</v>
      </c>
      <c r="B620" s="639">
        <v>1145</v>
      </c>
      <c r="C620" s="639" t="s">
        <v>2338</v>
      </c>
      <c r="F620" s="640">
        <v>44193</v>
      </c>
      <c r="G620" s="639" t="s">
        <v>3949</v>
      </c>
    </row>
    <row r="621" spans="1:7" ht="15">
      <c r="A621" s="638" t="s">
        <v>576</v>
      </c>
      <c r="B621" s="639">
        <v>1236</v>
      </c>
      <c r="C621" s="639" t="s">
        <v>2338</v>
      </c>
      <c r="G621" s="639" t="s">
        <v>3949</v>
      </c>
    </row>
    <row r="622" spans="1:7" ht="15">
      <c r="A622" s="638" t="s">
        <v>1899</v>
      </c>
      <c r="B622" s="639">
        <v>1694</v>
      </c>
      <c r="C622" s="639" t="s">
        <v>2338</v>
      </c>
      <c r="D622" s="639">
        <v>3</v>
      </c>
      <c r="E622" s="639">
        <v>3</v>
      </c>
      <c r="F622" s="640">
        <v>44254</v>
      </c>
      <c r="G622" s="639" t="s">
        <v>3949</v>
      </c>
    </row>
    <row r="623" spans="1:7" ht="15">
      <c r="A623" s="638" t="s">
        <v>1199</v>
      </c>
      <c r="B623" s="639">
        <v>1666</v>
      </c>
      <c r="C623" s="639" t="s">
        <v>2338</v>
      </c>
      <c r="D623" s="639">
        <v>3</v>
      </c>
      <c r="E623" s="639">
        <v>3</v>
      </c>
      <c r="F623" s="640">
        <v>44253</v>
      </c>
      <c r="G623" s="639" t="s">
        <v>3949</v>
      </c>
    </row>
    <row r="624" spans="1:7" ht="15">
      <c r="A624" s="638" t="s">
        <v>103</v>
      </c>
      <c r="B624" s="639">
        <v>1662</v>
      </c>
      <c r="C624" s="639" t="s">
        <v>2338</v>
      </c>
      <c r="D624" s="639">
        <v>2</v>
      </c>
      <c r="E624" s="639">
        <v>2</v>
      </c>
      <c r="F624" s="640">
        <v>44252</v>
      </c>
      <c r="G624" s="639" t="s">
        <v>3949</v>
      </c>
    </row>
    <row r="625" spans="1:7" ht="15">
      <c r="A625" s="638" t="s">
        <v>609</v>
      </c>
      <c r="B625" s="639">
        <v>896</v>
      </c>
      <c r="C625" s="639" t="s">
        <v>2338</v>
      </c>
      <c r="D625" s="639">
        <v>2</v>
      </c>
      <c r="E625" s="639">
        <v>1</v>
      </c>
      <c r="F625" s="640">
        <v>44212</v>
      </c>
      <c r="G625" s="639" t="s">
        <v>3949</v>
      </c>
    </row>
    <row r="626" spans="1:7" ht="15">
      <c r="A626" s="638" t="s">
        <v>568</v>
      </c>
      <c r="B626" s="639">
        <v>1171</v>
      </c>
      <c r="C626" s="639" t="s">
        <v>2338</v>
      </c>
      <c r="G626" s="639" t="s">
        <v>3949</v>
      </c>
    </row>
    <row r="627" spans="1:7" ht="15">
      <c r="A627" s="638" t="s">
        <v>1942</v>
      </c>
      <c r="B627" s="639">
        <v>1029</v>
      </c>
      <c r="C627" s="639" t="s">
        <v>2338</v>
      </c>
      <c r="D627" s="639">
        <v>5</v>
      </c>
      <c r="E627" s="639">
        <v>4</v>
      </c>
      <c r="F627" s="640">
        <v>44195</v>
      </c>
      <c r="G627" s="639" t="s">
        <v>3949</v>
      </c>
    </row>
    <row r="628" spans="1:7" ht="15">
      <c r="A628" s="638" t="s">
        <v>580</v>
      </c>
      <c r="B628" s="639" t="s">
        <v>580</v>
      </c>
      <c r="C628" s="639" t="s">
        <v>2338</v>
      </c>
      <c r="G628" s="639" t="s">
        <v>3949</v>
      </c>
    </row>
    <row r="629" spans="1:7" ht="15">
      <c r="A629" s="638" t="s">
        <v>342</v>
      </c>
      <c r="B629" s="639">
        <v>4364</v>
      </c>
      <c r="C629" s="639" t="s">
        <v>2338</v>
      </c>
      <c r="D629" s="639">
        <v>2</v>
      </c>
      <c r="E629" s="639">
        <v>1</v>
      </c>
      <c r="F629" s="640">
        <v>44215</v>
      </c>
      <c r="G629" s="639" t="s">
        <v>3949</v>
      </c>
    </row>
    <row r="630" spans="1:7" ht="15">
      <c r="A630" s="638" t="s">
        <v>564</v>
      </c>
      <c r="B630" s="639">
        <v>2636</v>
      </c>
      <c r="C630" s="639" t="s">
        <v>2338</v>
      </c>
      <c r="D630" s="639">
        <v>1</v>
      </c>
      <c r="E630" s="639">
        <v>1</v>
      </c>
      <c r="F630" s="640">
        <v>44310</v>
      </c>
      <c r="G630" s="639" t="s">
        <v>3949</v>
      </c>
    </row>
    <row r="631" spans="1:7" ht="15">
      <c r="A631" s="638" t="s">
        <v>578</v>
      </c>
      <c r="B631" s="639">
        <v>1650</v>
      </c>
      <c r="C631" s="639" t="s">
        <v>2338</v>
      </c>
      <c r="D631" s="639">
        <v>2</v>
      </c>
      <c r="E631" s="639" t="s">
        <v>8409</v>
      </c>
      <c r="G631" s="639" t="s">
        <v>3949</v>
      </c>
    </row>
    <row r="632" spans="1:7" ht="15">
      <c r="A632" s="638" t="s">
        <v>322</v>
      </c>
      <c r="B632" s="639">
        <v>2356</v>
      </c>
      <c r="C632" s="639" t="s">
        <v>2338</v>
      </c>
      <c r="D632" s="639">
        <v>6</v>
      </c>
      <c r="E632" s="639">
        <v>6</v>
      </c>
      <c r="F632" s="640">
        <v>44193</v>
      </c>
      <c r="G632" s="639" t="s">
        <v>3949</v>
      </c>
    </row>
    <row r="633" spans="1:7" ht="15">
      <c r="A633" s="638" t="s">
        <v>608</v>
      </c>
      <c r="B633" s="639">
        <v>250</v>
      </c>
      <c r="C633" s="639" t="s">
        <v>2338</v>
      </c>
      <c r="D633" s="639">
        <v>3</v>
      </c>
      <c r="E633" s="639">
        <v>3</v>
      </c>
      <c r="F633" s="640">
        <v>44212</v>
      </c>
      <c r="G633" s="639" t="s">
        <v>3949</v>
      </c>
    </row>
    <row r="634" spans="1:7" ht="15">
      <c r="A634" s="638" t="s">
        <v>567</v>
      </c>
      <c r="B634" s="639">
        <v>260</v>
      </c>
      <c r="C634" s="639" t="s">
        <v>2338</v>
      </c>
      <c r="G634" s="639" t="s">
        <v>3949</v>
      </c>
    </row>
    <row r="635" spans="1:7" ht="15">
      <c r="A635" s="638" t="s">
        <v>583</v>
      </c>
      <c r="B635" s="639">
        <v>3660</v>
      </c>
      <c r="C635" s="639" t="s">
        <v>2338</v>
      </c>
      <c r="F635" s="640">
        <v>44319</v>
      </c>
      <c r="G635" s="639" t="s">
        <v>3949</v>
      </c>
    </row>
    <row r="636" spans="1:7" ht="15">
      <c r="A636" s="638" t="s">
        <v>551</v>
      </c>
      <c r="B636" s="639" t="s">
        <v>551</v>
      </c>
      <c r="C636" s="639" t="s">
        <v>2338</v>
      </c>
      <c r="G636" s="639" t="s">
        <v>3949</v>
      </c>
    </row>
    <row r="637" spans="1:7" ht="15">
      <c r="A637" s="638" t="s">
        <v>1151</v>
      </c>
      <c r="B637" s="639">
        <v>1074</v>
      </c>
      <c r="C637" s="639" t="s">
        <v>2338</v>
      </c>
      <c r="D637" s="639">
        <v>3</v>
      </c>
      <c r="E637" s="639">
        <v>2</v>
      </c>
      <c r="F637" s="640">
        <v>44250</v>
      </c>
      <c r="G637" s="639" t="s">
        <v>3949</v>
      </c>
    </row>
    <row r="638" spans="1:7" ht="15">
      <c r="A638" s="638" t="s">
        <v>557</v>
      </c>
      <c r="B638" s="639">
        <v>3071</v>
      </c>
      <c r="C638" s="639" t="s">
        <v>2338</v>
      </c>
      <c r="F638" s="640">
        <v>44313</v>
      </c>
      <c r="G638" s="639" t="s">
        <v>3949</v>
      </c>
    </row>
    <row r="639" spans="1:7" ht="15">
      <c r="A639" s="638" t="s">
        <v>1606</v>
      </c>
      <c r="B639" s="639">
        <v>1320</v>
      </c>
      <c r="C639" s="639" t="s">
        <v>2338</v>
      </c>
      <c r="D639" s="639">
        <v>0</v>
      </c>
      <c r="F639" s="640">
        <v>44249</v>
      </c>
      <c r="G639" s="639" t="s">
        <v>3949</v>
      </c>
    </row>
    <row r="640" spans="1:7" ht="15">
      <c r="A640" s="638" t="s">
        <v>2165</v>
      </c>
      <c r="B640" s="639">
        <v>549</v>
      </c>
      <c r="C640" s="639" t="s">
        <v>2338</v>
      </c>
      <c r="D640" s="639">
        <v>3</v>
      </c>
      <c r="E640" s="639">
        <v>1</v>
      </c>
      <c r="F640" s="640">
        <v>44208</v>
      </c>
      <c r="G640" s="639" t="s">
        <v>3949</v>
      </c>
    </row>
    <row r="641" spans="1:7" ht="15">
      <c r="A641" s="638" t="s">
        <v>1513</v>
      </c>
      <c r="B641" s="639">
        <v>866</v>
      </c>
      <c r="C641" s="639" t="s">
        <v>2338</v>
      </c>
      <c r="D641" s="639">
        <v>3</v>
      </c>
      <c r="E641" s="639">
        <v>3</v>
      </c>
      <c r="F641" s="640">
        <v>44233</v>
      </c>
      <c r="G641" s="639" t="s">
        <v>3949</v>
      </c>
    </row>
    <row r="642" spans="1:7" ht="15">
      <c r="A642" s="638" t="s">
        <v>559</v>
      </c>
      <c r="B642" s="639" t="s">
        <v>559</v>
      </c>
      <c r="C642" s="639" t="s">
        <v>2338</v>
      </c>
      <c r="G642" s="639" t="s">
        <v>3949</v>
      </c>
    </row>
    <row r="643" spans="1:7" ht="15">
      <c r="A643" s="638" t="s">
        <v>577</v>
      </c>
      <c r="B643" s="639" t="s">
        <v>577</v>
      </c>
      <c r="C643" s="639" t="s">
        <v>2338</v>
      </c>
      <c r="G643" s="639" t="s">
        <v>3949</v>
      </c>
    </row>
    <row r="644" spans="1:7" ht="15">
      <c r="A644" s="638" t="s">
        <v>17</v>
      </c>
      <c r="B644" s="639">
        <v>3155</v>
      </c>
      <c r="C644" s="639" t="s">
        <v>2338</v>
      </c>
      <c r="D644" s="639">
        <v>3</v>
      </c>
      <c r="E644" s="639">
        <v>3</v>
      </c>
      <c r="F644" s="640">
        <v>44211</v>
      </c>
      <c r="G644" s="639" t="s">
        <v>3949</v>
      </c>
    </row>
    <row r="645" spans="1:7" ht="15">
      <c r="A645" s="638" t="s">
        <v>1518</v>
      </c>
      <c r="B645" s="639">
        <v>776</v>
      </c>
      <c r="C645" s="639" t="s">
        <v>2338</v>
      </c>
      <c r="D645" s="639">
        <v>2</v>
      </c>
      <c r="F645" s="640">
        <v>44219</v>
      </c>
      <c r="G645" s="639" t="s">
        <v>3949</v>
      </c>
    </row>
    <row r="646" spans="1:7" ht="15">
      <c r="A646" s="638" t="s">
        <v>588</v>
      </c>
      <c r="B646" s="639">
        <v>734</v>
      </c>
      <c r="C646" s="639" t="s">
        <v>2338</v>
      </c>
      <c r="G646" s="639" t="s">
        <v>3949</v>
      </c>
    </row>
    <row r="647" spans="1:7" ht="15">
      <c r="A647" s="638" t="s">
        <v>22</v>
      </c>
      <c r="B647" s="639">
        <v>2648</v>
      </c>
      <c r="C647" s="639" t="s">
        <v>2338</v>
      </c>
      <c r="D647" s="639">
        <v>3</v>
      </c>
      <c r="E647" s="639">
        <v>4</v>
      </c>
      <c r="F647" s="640">
        <v>44238</v>
      </c>
      <c r="G647" s="639" t="s">
        <v>3949</v>
      </c>
    </row>
    <row r="648" spans="1:7" ht="15">
      <c r="A648" s="638" t="s">
        <v>12806</v>
      </c>
      <c r="B648" s="639">
        <v>872</v>
      </c>
      <c r="C648" s="639" t="s">
        <v>2338</v>
      </c>
      <c r="G648" s="639" t="s">
        <v>3949</v>
      </c>
    </row>
    <row r="649" spans="1:7" ht="15">
      <c r="A649" s="638" t="s">
        <v>12746</v>
      </c>
      <c r="B649" s="639" t="s">
        <v>12746</v>
      </c>
      <c r="C649" s="639" t="s">
        <v>2338</v>
      </c>
      <c r="G649" s="639" t="s">
        <v>3949</v>
      </c>
    </row>
    <row r="650" spans="1:7" ht="15">
      <c r="A650" s="638" t="s">
        <v>12882</v>
      </c>
      <c r="B650" s="639" t="s">
        <v>12882</v>
      </c>
      <c r="C650" s="639" t="s">
        <v>2338</v>
      </c>
      <c r="G650" s="639" t="s">
        <v>3949</v>
      </c>
    </row>
    <row r="651" spans="1:7" ht="15">
      <c r="A651" s="638" t="s">
        <v>12883</v>
      </c>
      <c r="B651" s="639" t="s">
        <v>12883</v>
      </c>
      <c r="C651" s="639" t="s">
        <v>2338</v>
      </c>
      <c r="G651" s="639" t="s">
        <v>3949</v>
      </c>
    </row>
    <row r="652" spans="1:7" ht="15">
      <c r="A652" s="638" t="s">
        <v>142</v>
      </c>
      <c r="B652" s="639">
        <v>120</v>
      </c>
      <c r="C652" s="639" t="s">
        <v>2670</v>
      </c>
      <c r="D652" s="639">
        <v>33</v>
      </c>
      <c r="E652" s="639">
        <v>36</v>
      </c>
      <c r="F652" s="640">
        <v>44282</v>
      </c>
      <c r="G652" s="639" t="s">
        <v>3949</v>
      </c>
    </row>
    <row r="653" spans="1:7" ht="15">
      <c r="A653" s="638" t="s">
        <v>1842</v>
      </c>
      <c r="B653" s="639">
        <v>21</v>
      </c>
      <c r="C653" s="639" t="s">
        <v>2694</v>
      </c>
      <c r="G653" s="639" t="s">
        <v>3949</v>
      </c>
    </row>
    <row r="654" spans="1:7" ht="15">
      <c r="A654" s="638" t="s">
        <v>155</v>
      </c>
      <c r="B654" s="639">
        <v>57</v>
      </c>
      <c r="C654" s="639" t="s">
        <v>2515</v>
      </c>
      <c r="D654" s="639">
        <v>1</v>
      </c>
      <c r="E654" s="639">
        <v>1</v>
      </c>
      <c r="F654" s="640">
        <v>44252</v>
      </c>
      <c r="G654" s="639" t="s">
        <v>3949</v>
      </c>
    </row>
    <row r="655" spans="1:7" ht="15">
      <c r="A655" s="638" t="s">
        <v>156</v>
      </c>
      <c r="B655" s="639">
        <v>37</v>
      </c>
      <c r="C655" s="639" t="s">
        <v>2515</v>
      </c>
      <c r="D655" s="639">
        <v>2</v>
      </c>
      <c r="E655" s="639">
        <v>2</v>
      </c>
      <c r="F655" s="640">
        <v>44252</v>
      </c>
      <c r="G655" s="639" t="s">
        <v>3949</v>
      </c>
    </row>
    <row r="656" spans="1:7" ht="15">
      <c r="A656" s="638" t="s">
        <v>1377</v>
      </c>
      <c r="B656" s="639">
        <v>213</v>
      </c>
      <c r="C656" s="639" t="s">
        <v>2584</v>
      </c>
      <c r="D656" s="639">
        <v>52</v>
      </c>
      <c r="E656" s="639">
        <v>37</v>
      </c>
      <c r="F656" s="640">
        <v>44329</v>
      </c>
      <c r="G656" s="639" t="s">
        <v>3949</v>
      </c>
    </row>
    <row r="657" spans="1:7" ht="15">
      <c r="A657" s="638" t="s">
        <v>1191</v>
      </c>
      <c r="B657" s="639">
        <v>10523</v>
      </c>
      <c r="C657" s="639" t="s">
        <v>2519</v>
      </c>
      <c r="D657" s="639">
        <v>7</v>
      </c>
      <c r="F657" s="640">
        <v>44247</v>
      </c>
      <c r="G657" s="639" t="s">
        <v>3957</v>
      </c>
    </row>
    <row r="658" spans="1:7" ht="15">
      <c r="A658" s="638" t="s">
        <v>1190</v>
      </c>
      <c r="B658" s="639">
        <v>10417</v>
      </c>
      <c r="C658" s="639" t="s">
        <v>2519</v>
      </c>
      <c r="F658" s="640">
        <v>44247</v>
      </c>
      <c r="G658" s="639" t="s">
        <v>3957</v>
      </c>
    </row>
    <row r="659" spans="1:7" ht="15">
      <c r="A659" s="638" t="s">
        <v>1264</v>
      </c>
      <c r="B659" s="639">
        <v>10393</v>
      </c>
      <c r="C659" s="639" t="s">
        <v>2519</v>
      </c>
      <c r="D659" s="639">
        <v>3</v>
      </c>
      <c r="E659" s="639">
        <v>3</v>
      </c>
      <c r="F659" s="640">
        <v>44249</v>
      </c>
      <c r="G659" s="639" t="s">
        <v>3957</v>
      </c>
    </row>
    <row r="660" spans="1:7" ht="15">
      <c r="A660" s="638" t="s">
        <v>1704</v>
      </c>
      <c r="B660" s="639">
        <v>10583</v>
      </c>
      <c r="C660" s="639" t="s">
        <v>2519</v>
      </c>
      <c r="D660" s="639">
        <v>0</v>
      </c>
      <c r="F660" s="640">
        <v>44245</v>
      </c>
      <c r="G660" s="639" t="s">
        <v>3957</v>
      </c>
    </row>
    <row r="661" spans="1:7" ht="15">
      <c r="A661" s="638" t="s">
        <v>2020</v>
      </c>
      <c r="B661" s="639">
        <v>200</v>
      </c>
      <c r="C661" s="639" t="s">
        <v>2744</v>
      </c>
      <c r="G661" s="639" t="s">
        <v>3950</v>
      </c>
    </row>
    <row r="662" spans="1:7" ht="15">
      <c r="A662" s="638" t="s">
        <v>841</v>
      </c>
      <c r="B662" s="639">
        <v>124</v>
      </c>
      <c r="C662" s="639" t="s">
        <v>2441</v>
      </c>
      <c r="F662" s="640">
        <v>44284</v>
      </c>
      <c r="G662" s="639" t="s">
        <v>3949</v>
      </c>
    </row>
    <row r="663" spans="1:7" ht="15">
      <c r="A663" s="638" t="s">
        <v>1188</v>
      </c>
      <c r="B663" s="639">
        <v>30</v>
      </c>
      <c r="C663" s="639" t="s">
        <v>2441</v>
      </c>
      <c r="F663" s="640">
        <v>44209</v>
      </c>
      <c r="G663" s="639" t="s">
        <v>3949</v>
      </c>
    </row>
    <row r="664" spans="1:7" ht="15">
      <c r="A664" s="638" t="s">
        <v>842</v>
      </c>
      <c r="B664" s="639">
        <v>51</v>
      </c>
      <c r="C664" s="639" t="s">
        <v>2441</v>
      </c>
      <c r="F664" s="640">
        <v>44284</v>
      </c>
      <c r="G664" s="639" t="s">
        <v>3949</v>
      </c>
    </row>
    <row r="665" spans="1:7" ht="15">
      <c r="A665" s="638" t="s">
        <v>302</v>
      </c>
      <c r="B665" s="639">
        <v>35</v>
      </c>
      <c r="C665" s="639" t="s">
        <v>2441</v>
      </c>
      <c r="D665" s="639">
        <v>9</v>
      </c>
      <c r="E665" s="639">
        <v>7</v>
      </c>
      <c r="F665" s="640">
        <v>44208</v>
      </c>
      <c r="G665" s="639" t="s">
        <v>3949</v>
      </c>
    </row>
    <row r="666" spans="1:7" ht="15">
      <c r="A666" s="638" t="s">
        <v>306</v>
      </c>
      <c r="B666" s="639">
        <v>99</v>
      </c>
      <c r="C666" s="639" t="s">
        <v>2441</v>
      </c>
      <c r="D666" s="639">
        <v>8</v>
      </c>
      <c r="E666" s="639">
        <v>4</v>
      </c>
      <c r="F666" s="640">
        <v>44207</v>
      </c>
      <c r="G666" s="639" t="s">
        <v>3949</v>
      </c>
    </row>
    <row r="667" spans="1:7" ht="15">
      <c r="A667" s="638" t="s">
        <v>1285</v>
      </c>
      <c r="B667" s="639">
        <v>21</v>
      </c>
      <c r="C667" s="639" t="s">
        <v>2551</v>
      </c>
      <c r="D667" s="639">
        <v>5</v>
      </c>
      <c r="E667" s="639">
        <v>7</v>
      </c>
      <c r="F667" s="640">
        <v>44314</v>
      </c>
      <c r="G667" s="639" t="s">
        <v>3949</v>
      </c>
    </row>
    <row r="668" spans="1:7" ht="15">
      <c r="A668" s="638" t="s">
        <v>1286</v>
      </c>
      <c r="B668" s="639">
        <v>5</v>
      </c>
      <c r="C668" s="639" t="s">
        <v>2551</v>
      </c>
      <c r="F668" s="640">
        <v>44316</v>
      </c>
      <c r="G668" s="639" t="s">
        <v>3949</v>
      </c>
    </row>
    <row r="669" spans="1:7" ht="15">
      <c r="A669" s="638" t="s">
        <v>1284</v>
      </c>
      <c r="B669" s="639">
        <v>33</v>
      </c>
      <c r="C669" s="639" t="s">
        <v>2551</v>
      </c>
      <c r="D669" s="639">
        <v>1</v>
      </c>
      <c r="E669" s="639">
        <v>1</v>
      </c>
      <c r="F669" s="640">
        <v>44309</v>
      </c>
      <c r="G669" s="639" t="s">
        <v>3949</v>
      </c>
    </row>
    <row r="670" spans="1:7" ht="15">
      <c r="A670" s="638" t="s">
        <v>1288</v>
      </c>
      <c r="B670" s="639">
        <v>44</v>
      </c>
      <c r="C670" s="639" t="s">
        <v>2551</v>
      </c>
      <c r="F670" s="640">
        <v>44308</v>
      </c>
      <c r="G670" s="639" t="s">
        <v>3949</v>
      </c>
    </row>
    <row r="671" spans="1:7" ht="15">
      <c r="A671" s="638" t="s">
        <v>1283</v>
      </c>
      <c r="B671" s="639">
        <v>45</v>
      </c>
      <c r="C671" s="639" t="s">
        <v>2551</v>
      </c>
      <c r="D671" s="639">
        <v>3</v>
      </c>
      <c r="E671" s="639">
        <v>4</v>
      </c>
      <c r="F671" s="640">
        <v>44364</v>
      </c>
      <c r="G671" s="639" t="s">
        <v>3949</v>
      </c>
    </row>
    <row r="672" spans="1:7" ht="15">
      <c r="A672" s="638" t="s">
        <v>1445</v>
      </c>
      <c r="B672" s="639">
        <v>83</v>
      </c>
      <c r="C672" s="639" t="s">
        <v>2551</v>
      </c>
      <c r="D672" s="639">
        <v>3</v>
      </c>
      <c r="E672" s="639">
        <v>5</v>
      </c>
      <c r="F672" s="640">
        <v>44217</v>
      </c>
      <c r="G672" s="639" t="s">
        <v>3949</v>
      </c>
    </row>
    <row r="673" spans="1:7" ht="15">
      <c r="A673" s="638" t="s">
        <v>1287</v>
      </c>
      <c r="B673" s="639">
        <v>84</v>
      </c>
      <c r="C673" s="639" t="s">
        <v>2551</v>
      </c>
      <c r="D673" s="639">
        <v>3</v>
      </c>
      <c r="E673" s="639">
        <v>3</v>
      </c>
      <c r="F673" s="640">
        <v>44308</v>
      </c>
      <c r="G673" s="639" t="s">
        <v>3949</v>
      </c>
    </row>
    <row r="674" spans="1:7" ht="15">
      <c r="A674" s="638" t="s">
        <v>1282</v>
      </c>
      <c r="B674" s="639">
        <v>4</v>
      </c>
      <c r="C674" s="639" t="s">
        <v>2551</v>
      </c>
      <c r="D674" s="639">
        <v>5</v>
      </c>
      <c r="E674" s="639">
        <v>5</v>
      </c>
      <c r="F674" s="640">
        <v>44352</v>
      </c>
      <c r="G674" s="639" t="s">
        <v>3949</v>
      </c>
    </row>
    <row r="675" spans="1:7" ht="15">
      <c r="A675" s="638" t="s">
        <v>10958</v>
      </c>
      <c r="B675" s="639" t="s">
        <v>10958</v>
      </c>
      <c r="C675" s="639" t="s">
        <v>10965</v>
      </c>
      <c r="G675" s="639" t="s">
        <v>3949</v>
      </c>
    </row>
    <row r="676" spans="1:7" ht="15">
      <c r="A676" s="638" t="s">
        <v>494</v>
      </c>
      <c r="B676" s="639" t="s">
        <v>494</v>
      </c>
      <c r="C676" s="639" t="s">
        <v>2315</v>
      </c>
      <c r="D676" s="639">
        <v>3</v>
      </c>
      <c r="E676" s="639">
        <v>3</v>
      </c>
      <c r="F676" s="640">
        <v>44336</v>
      </c>
      <c r="G676" s="639" t="s">
        <v>3949</v>
      </c>
    </row>
    <row r="677" spans="1:7" ht="15">
      <c r="A677" s="638" t="s">
        <v>493</v>
      </c>
      <c r="B677" s="639" t="s">
        <v>493</v>
      </c>
      <c r="C677" s="639" t="s">
        <v>2315</v>
      </c>
      <c r="D677" s="639">
        <v>3</v>
      </c>
      <c r="E677" s="639">
        <v>3</v>
      </c>
      <c r="F677" s="640">
        <v>44319</v>
      </c>
      <c r="G677" s="639" t="s">
        <v>3949</v>
      </c>
    </row>
    <row r="678" spans="1:7" ht="15">
      <c r="A678" s="638" t="s">
        <v>492</v>
      </c>
      <c r="B678" s="639" t="s">
        <v>492</v>
      </c>
      <c r="C678" s="639" t="s">
        <v>2315</v>
      </c>
      <c r="D678" s="639">
        <v>1</v>
      </c>
      <c r="E678" s="639">
        <v>2</v>
      </c>
      <c r="F678" s="640">
        <v>44333</v>
      </c>
      <c r="G678" s="639" t="s">
        <v>3949</v>
      </c>
    </row>
    <row r="679" spans="1:7" ht="15">
      <c r="A679" s="638" t="s">
        <v>1196</v>
      </c>
      <c r="B679" s="639" t="s">
        <v>1196</v>
      </c>
      <c r="C679" s="639" t="s">
        <v>2315</v>
      </c>
      <c r="D679" s="639">
        <v>2</v>
      </c>
      <c r="F679" s="640">
        <v>44294</v>
      </c>
      <c r="G679" s="639" t="s">
        <v>3949</v>
      </c>
    </row>
    <row r="680" spans="1:7" ht="15">
      <c r="A680" s="638" t="s">
        <v>741</v>
      </c>
      <c r="B680" s="639" t="s">
        <v>741</v>
      </c>
      <c r="C680" s="639" t="s">
        <v>2408</v>
      </c>
      <c r="G680" s="639" t="s">
        <v>3949</v>
      </c>
    </row>
    <row r="681" spans="1:7" ht="15">
      <c r="A681" s="638" t="s">
        <v>762</v>
      </c>
      <c r="B681" s="639" t="s">
        <v>762</v>
      </c>
      <c r="C681" s="639" t="s">
        <v>2408</v>
      </c>
      <c r="G681" s="639" t="s">
        <v>3949</v>
      </c>
    </row>
    <row r="682" spans="1:7" ht="15">
      <c r="A682" s="638" t="s">
        <v>757</v>
      </c>
      <c r="B682" s="639">
        <v>82</v>
      </c>
      <c r="C682" s="639" t="s">
        <v>2408</v>
      </c>
      <c r="G682" s="639" t="s">
        <v>3949</v>
      </c>
    </row>
    <row r="683" spans="1:7" ht="15">
      <c r="A683" s="638" t="s">
        <v>767</v>
      </c>
      <c r="B683" s="639">
        <v>88</v>
      </c>
      <c r="C683" s="639" t="s">
        <v>2408</v>
      </c>
      <c r="G683" s="639" t="s">
        <v>3949</v>
      </c>
    </row>
    <row r="684" spans="1:7" ht="15">
      <c r="A684" s="638" t="s">
        <v>756</v>
      </c>
      <c r="B684" s="639">
        <v>125</v>
      </c>
      <c r="C684" s="639" t="s">
        <v>2408</v>
      </c>
      <c r="G684" s="639" t="s">
        <v>3949</v>
      </c>
    </row>
    <row r="685" spans="1:7" ht="15">
      <c r="A685" s="638" t="s">
        <v>765</v>
      </c>
      <c r="B685" s="639">
        <v>110</v>
      </c>
      <c r="C685" s="639" t="s">
        <v>2408</v>
      </c>
      <c r="G685" s="639" t="s">
        <v>3949</v>
      </c>
    </row>
    <row r="686" spans="1:7" ht="15">
      <c r="A686" s="638" t="s">
        <v>752</v>
      </c>
      <c r="B686" s="639" t="s">
        <v>752</v>
      </c>
      <c r="C686" s="639" t="s">
        <v>2408</v>
      </c>
      <c r="G686" s="639" t="s">
        <v>3949</v>
      </c>
    </row>
    <row r="687" spans="1:7" ht="15">
      <c r="A687" s="638" t="s">
        <v>754</v>
      </c>
      <c r="B687" s="639" t="s">
        <v>754</v>
      </c>
      <c r="C687" s="639" t="s">
        <v>2408</v>
      </c>
      <c r="G687" s="639" t="s">
        <v>3949</v>
      </c>
    </row>
    <row r="688" spans="1:7" ht="15">
      <c r="A688" s="638" t="s">
        <v>755</v>
      </c>
      <c r="B688" s="639" t="s">
        <v>755</v>
      </c>
      <c r="C688" s="639" t="s">
        <v>2408</v>
      </c>
      <c r="G688" s="639" t="s">
        <v>3949</v>
      </c>
    </row>
    <row r="689" spans="1:7" ht="15">
      <c r="A689" s="638" t="s">
        <v>766</v>
      </c>
      <c r="B689" s="639">
        <v>105</v>
      </c>
      <c r="C689" s="639" t="s">
        <v>2408</v>
      </c>
      <c r="G689" s="639" t="s">
        <v>3949</v>
      </c>
    </row>
    <row r="690" spans="1:7" ht="15">
      <c r="A690" s="638" t="s">
        <v>758</v>
      </c>
      <c r="B690" s="639">
        <v>40</v>
      </c>
      <c r="C690" s="639" t="s">
        <v>2408</v>
      </c>
      <c r="G690" s="639" t="s">
        <v>3949</v>
      </c>
    </row>
    <row r="691" spans="1:7" ht="15">
      <c r="A691" s="638" t="s">
        <v>759</v>
      </c>
      <c r="B691" s="639">
        <v>126</v>
      </c>
      <c r="C691" s="639" t="s">
        <v>2408</v>
      </c>
      <c r="G691" s="639" t="s">
        <v>3949</v>
      </c>
    </row>
    <row r="692" spans="1:7" ht="15">
      <c r="A692" s="638" t="s">
        <v>763</v>
      </c>
      <c r="B692" s="639">
        <v>30</v>
      </c>
      <c r="C692" s="639" t="s">
        <v>2408</v>
      </c>
      <c r="G692" s="639" t="s">
        <v>3949</v>
      </c>
    </row>
    <row r="693" spans="1:7" ht="15">
      <c r="A693" s="638" t="s">
        <v>753</v>
      </c>
      <c r="B693" s="639">
        <v>22</v>
      </c>
      <c r="C693" s="639" t="s">
        <v>2408</v>
      </c>
      <c r="G693" s="639" t="s">
        <v>3949</v>
      </c>
    </row>
    <row r="694" spans="1:7" ht="15">
      <c r="A694" s="638" t="s">
        <v>760</v>
      </c>
      <c r="B694" s="639">
        <v>12</v>
      </c>
      <c r="C694" s="639" t="s">
        <v>2408</v>
      </c>
      <c r="G694" s="639" t="s">
        <v>3949</v>
      </c>
    </row>
    <row r="695" spans="1:7" ht="15">
      <c r="A695" s="638" t="s">
        <v>764</v>
      </c>
      <c r="B695" s="639">
        <v>95</v>
      </c>
      <c r="C695" s="639" t="s">
        <v>2408</v>
      </c>
      <c r="F695" s="640">
        <v>44308</v>
      </c>
      <c r="G695" s="639" t="s">
        <v>3949</v>
      </c>
    </row>
    <row r="696" spans="1:7" ht="15">
      <c r="A696" s="638" t="s">
        <v>12283</v>
      </c>
      <c r="B696" s="639">
        <v>90</v>
      </c>
      <c r="C696" s="639" t="s">
        <v>2408</v>
      </c>
      <c r="G696" s="639" t="s">
        <v>3949</v>
      </c>
    </row>
    <row r="697" spans="1:7" ht="15">
      <c r="A697" s="638" t="s">
        <v>761</v>
      </c>
      <c r="B697" s="639">
        <v>64</v>
      </c>
      <c r="C697" s="639" t="s">
        <v>2408</v>
      </c>
      <c r="G697" s="639" t="s">
        <v>3949</v>
      </c>
    </row>
    <row r="698" spans="1:7" ht="15">
      <c r="A698" s="638" t="s">
        <v>8185</v>
      </c>
      <c r="B698" s="639" t="s">
        <v>8185</v>
      </c>
      <c r="C698" s="639" t="s">
        <v>2367</v>
      </c>
      <c r="G698" s="639" t="s">
        <v>3949</v>
      </c>
    </row>
    <row r="699" spans="1:7" ht="15">
      <c r="A699" s="638" t="s">
        <v>8186</v>
      </c>
      <c r="B699" s="639" t="s">
        <v>8186</v>
      </c>
      <c r="C699" s="639" t="s">
        <v>2367</v>
      </c>
      <c r="G699" s="639" t="s">
        <v>3949</v>
      </c>
    </row>
    <row r="700" spans="1:7" ht="15">
      <c r="A700" s="638" t="s">
        <v>4</v>
      </c>
      <c r="B700" s="639">
        <v>83</v>
      </c>
      <c r="C700" s="639" t="s">
        <v>2367</v>
      </c>
      <c r="D700" s="639">
        <v>1</v>
      </c>
      <c r="E700" s="639">
        <v>1</v>
      </c>
      <c r="F700" s="640">
        <v>44211</v>
      </c>
      <c r="G700" s="639" t="s">
        <v>3949</v>
      </c>
    </row>
    <row r="701" spans="1:7" ht="15">
      <c r="A701" s="638" t="s">
        <v>1026</v>
      </c>
      <c r="B701" s="639">
        <v>78</v>
      </c>
      <c r="C701" s="639" t="s">
        <v>2367</v>
      </c>
      <c r="F701" s="640">
        <v>44219</v>
      </c>
      <c r="G701" s="639" t="s">
        <v>3949</v>
      </c>
    </row>
    <row r="702" spans="1:7" ht="15">
      <c r="A702" s="638" t="s">
        <v>3</v>
      </c>
      <c r="B702" s="639">
        <v>45</v>
      </c>
      <c r="C702" s="639" t="s">
        <v>2367</v>
      </c>
      <c r="D702" s="639">
        <v>1</v>
      </c>
      <c r="E702" s="639">
        <v>1</v>
      </c>
      <c r="F702" s="640">
        <v>44287</v>
      </c>
      <c r="G702" s="639" t="s">
        <v>3949</v>
      </c>
    </row>
    <row r="703" spans="1:7" ht="15">
      <c r="A703" s="638" t="s">
        <v>2159</v>
      </c>
      <c r="B703" s="639">
        <v>15</v>
      </c>
      <c r="C703" s="639" t="s">
        <v>2613</v>
      </c>
      <c r="F703" s="640">
        <v>44246</v>
      </c>
      <c r="G703" s="639" t="s">
        <v>3949</v>
      </c>
    </row>
    <row r="704" spans="1:7" ht="15">
      <c r="A704" s="638" t="s">
        <v>80</v>
      </c>
      <c r="B704" s="639" t="s">
        <v>80</v>
      </c>
      <c r="C704" s="639" t="s">
        <v>2613</v>
      </c>
      <c r="D704" s="639">
        <v>13</v>
      </c>
      <c r="E704" s="639">
        <v>11</v>
      </c>
      <c r="F704" s="640">
        <v>44251</v>
      </c>
      <c r="G704" s="639" t="s">
        <v>3949</v>
      </c>
    </row>
    <row r="705" spans="1:7" ht="15">
      <c r="A705" s="638" t="s">
        <v>1682</v>
      </c>
      <c r="B705" s="639">
        <v>13075</v>
      </c>
      <c r="C705" s="639" t="s">
        <v>2650</v>
      </c>
      <c r="D705" s="639">
        <v>3</v>
      </c>
      <c r="E705" s="639">
        <v>2</v>
      </c>
      <c r="F705" s="640">
        <v>44361</v>
      </c>
      <c r="G705" s="639" t="s">
        <v>3957</v>
      </c>
    </row>
    <row r="706" spans="1:7" ht="15">
      <c r="A706" s="638" t="s">
        <v>1935</v>
      </c>
      <c r="B706" s="639">
        <v>35</v>
      </c>
      <c r="C706" s="639" t="s">
        <v>2724</v>
      </c>
      <c r="D706" s="639">
        <v>1</v>
      </c>
      <c r="E706" s="639">
        <v>1</v>
      </c>
      <c r="F706" s="640">
        <v>44301</v>
      </c>
      <c r="G706" s="639" t="s">
        <v>3949</v>
      </c>
    </row>
    <row r="707" spans="1:7" ht="15">
      <c r="A707" s="638" t="s">
        <v>1263</v>
      </c>
      <c r="B707" s="639">
        <v>10938</v>
      </c>
      <c r="C707" s="639" t="s">
        <v>2544</v>
      </c>
      <c r="F707" s="640">
        <v>44249</v>
      </c>
      <c r="G707" s="639" t="s">
        <v>3957</v>
      </c>
    </row>
    <row r="708" spans="1:7" ht="15">
      <c r="A708" s="638" t="s">
        <v>7379</v>
      </c>
      <c r="B708" s="639">
        <v>22</v>
      </c>
      <c r="C708" s="639" t="s">
        <v>2395</v>
      </c>
      <c r="G708" s="639" t="s">
        <v>3949</v>
      </c>
    </row>
    <row r="709" spans="1:7" ht="15">
      <c r="A709" s="638" t="s">
        <v>723</v>
      </c>
      <c r="B709" s="639">
        <v>36</v>
      </c>
      <c r="C709" s="639" t="s">
        <v>2395</v>
      </c>
      <c r="D709" s="639">
        <v>0</v>
      </c>
      <c r="F709" s="640">
        <v>44293</v>
      </c>
      <c r="G709" s="639" t="s">
        <v>3949</v>
      </c>
    </row>
    <row r="710" spans="1:7" ht="15">
      <c r="A710" s="638" t="s">
        <v>1774</v>
      </c>
      <c r="B710" s="639">
        <v>829</v>
      </c>
      <c r="C710" s="639" t="s">
        <v>2674</v>
      </c>
      <c r="D710" s="639">
        <v>4</v>
      </c>
      <c r="E710" s="639">
        <v>4</v>
      </c>
      <c r="F710" s="640">
        <v>44368</v>
      </c>
      <c r="G710" s="639" t="s">
        <v>3952</v>
      </c>
    </row>
    <row r="711" spans="1:7" ht="15">
      <c r="A711" s="638" t="s">
        <v>1778</v>
      </c>
      <c r="B711" s="639">
        <v>826</v>
      </c>
      <c r="C711" s="639" t="s">
        <v>2674</v>
      </c>
      <c r="D711" s="639">
        <v>3</v>
      </c>
      <c r="E711" s="639">
        <v>1</v>
      </c>
      <c r="F711" s="640">
        <v>44343</v>
      </c>
      <c r="G711" s="639" t="s">
        <v>3952</v>
      </c>
    </row>
    <row r="712" spans="1:7" ht="15">
      <c r="A712" s="638" t="s">
        <v>1773</v>
      </c>
      <c r="B712" s="639">
        <v>1304</v>
      </c>
      <c r="C712" s="639" t="s">
        <v>2674</v>
      </c>
      <c r="D712" s="639">
        <v>6</v>
      </c>
      <c r="E712" s="639">
        <v>7</v>
      </c>
      <c r="F712" s="640">
        <v>44363</v>
      </c>
      <c r="G712" s="639" t="s">
        <v>3952</v>
      </c>
    </row>
    <row r="713" spans="1:7" ht="15">
      <c r="A713" s="638" t="s">
        <v>1780</v>
      </c>
      <c r="B713" s="639">
        <v>1122</v>
      </c>
      <c r="C713" s="639" t="s">
        <v>2674</v>
      </c>
      <c r="D713" s="639">
        <v>1</v>
      </c>
      <c r="F713" s="640">
        <v>44351</v>
      </c>
      <c r="G713" s="639" t="s">
        <v>3952</v>
      </c>
    </row>
    <row r="714" spans="1:7" ht="15">
      <c r="A714" s="638" t="s">
        <v>1776</v>
      </c>
      <c r="B714" s="639">
        <v>917</v>
      </c>
      <c r="C714" s="639" t="s">
        <v>2674</v>
      </c>
      <c r="F714" s="640">
        <v>44365</v>
      </c>
      <c r="G714" s="639" t="s">
        <v>3952</v>
      </c>
    </row>
    <row r="715" spans="1:7" ht="15">
      <c r="A715" s="638" t="s">
        <v>1781</v>
      </c>
      <c r="B715" s="639" t="s">
        <v>1781</v>
      </c>
      <c r="C715" s="639" t="s">
        <v>2674</v>
      </c>
      <c r="F715" s="640">
        <v>44364</v>
      </c>
      <c r="G715" s="639" t="s">
        <v>3952</v>
      </c>
    </row>
    <row r="716" spans="1:7" ht="15">
      <c r="A716" s="638" t="s">
        <v>3398</v>
      </c>
      <c r="B716" s="639">
        <v>1206</v>
      </c>
      <c r="C716" s="639" t="s">
        <v>2674</v>
      </c>
      <c r="F716" s="640">
        <v>44356</v>
      </c>
      <c r="G716" s="639" t="s">
        <v>3952</v>
      </c>
    </row>
    <row r="717" spans="1:7" ht="15">
      <c r="A717" s="638" t="s">
        <v>1783</v>
      </c>
      <c r="B717" s="639">
        <v>1202</v>
      </c>
      <c r="C717" s="639" t="s">
        <v>2674</v>
      </c>
      <c r="D717" s="639">
        <v>4</v>
      </c>
      <c r="E717" s="639">
        <v>4</v>
      </c>
      <c r="F717" s="640">
        <v>44355</v>
      </c>
      <c r="G717" s="639" t="s">
        <v>3952</v>
      </c>
    </row>
    <row r="718" spans="1:7" ht="15">
      <c r="A718" s="638" t="s">
        <v>1782</v>
      </c>
      <c r="B718" s="639">
        <v>1133</v>
      </c>
      <c r="C718" s="639" t="s">
        <v>2674</v>
      </c>
      <c r="F718" s="640">
        <v>44364</v>
      </c>
      <c r="G718" s="639" t="s">
        <v>3952</v>
      </c>
    </row>
    <row r="719" spans="1:7" ht="15">
      <c r="A719" s="638" t="s">
        <v>1775</v>
      </c>
      <c r="B719" s="639">
        <v>1206</v>
      </c>
      <c r="C719" s="639" t="s">
        <v>2674</v>
      </c>
      <c r="D719" s="639">
        <v>2</v>
      </c>
      <c r="E719" s="639">
        <v>2</v>
      </c>
      <c r="F719" s="640">
        <v>44354</v>
      </c>
      <c r="G719" s="639" t="s">
        <v>3952</v>
      </c>
    </row>
    <row r="720" spans="1:7" ht="15">
      <c r="A720" s="638" t="s">
        <v>1777</v>
      </c>
      <c r="B720" s="639">
        <v>900</v>
      </c>
      <c r="C720" s="639" t="s">
        <v>2674</v>
      </c>
      <c r="F720" s="640">
        <v>44344</v>
      </c>
      <c r="G720" s="639" t="s">
        <v>3952</v>
      </c>
    </row>
    <row r="721" spans="1:7" ht="15">
      <c r="A721" s="638" t="s">
        <v>1779</v>
      </c>
      <c r="B721" s="639">
        <v>1016</v>
      </c>
      <c r="C721" s="639" t="s">
        <v>2674</v>
      </c>
      <c r="D721" s="639">
        <v>10</v>
      </c>
      <c r="E721" s="639">
        <v>6</v>
      </c>
      <c r="F721" s="640">
        <v>44349</v>
      </c>
      <c r="G721" s="639" t="s">
        <v>3952</v>
      </c>
    </row>
    <row r="722" spans="1:7" ht="15">
      <c r="A722" s="638" t="s">
        <v>1243</v>
      </c>
      <c r="B722" s="639" t="s">
        <v>1243</v>
      </c>
      <c r="C722" s="639" t="s">
        <v>2539</v>
      </c>
      <c r="G722" s="639" t="s">
        <v>3949</v>
      </c>
    </row>
    <row r="723" spans="1:7" ht="15">
      <c r="A723" s="638" t="s">
        <v>4647</v>
      </c>
      <c r="B723" s="639" t="s">
        <v>4647</v>
      </c>
      <c r="C723" s="639" t="s">
        <v>2539</v>
      </c>
      <c r="G723" s="639" t="s">
        <v>3949</v>
      </c>
    </row>
    <row r="724" spans="1:7" ht="15">
      <c r="A724" s="638" t="s">
        <v>2021</v>
      </c>
      <c r="B724" s="639" t="s">
        <v>2021</v>
      </c>
      <c r="C724" s="639" t="s">
        <v>2745</v>
      </c>
      <c r="G724" s="639" t="s">
        <v>3949</v>
      </c>
    </row>
    <row r="725" spans="1:7" ht="15">
      <c r="A725" s="638" t="s">
        <v>13</v>
      </c>
      <c r="B725" s="639" t="s">
        <v>13</v>
      </c>
      <c r="C725" s="639" t="s">
        <v>2735</v>
      </c>
      <c r="D725" s="639">
        <v>2</v>
      </c>
      <c r="E725" s="639">
        <v>2</v>
      </c>
      <c r="F725" s="640">
        <v>44284</v>
      </c>
      <c r="G725" s="639" t="s">
        <v>3949</v>
      </c>
    </row>
    <row r="726" spans="1:7" ht="15">
      <c r="A726" s="638" t="s">
        <v>2022</v>
      </c>
      <c r="B726" s="639" t="s">
        <v>2022</v>
      </c>
      <c r="C726" s="639" t="s">
        <v>2746</v>
      </c>
      <c r="D726" s="639">
        <v>2</v>
      </c>
      <c r="E726" s="639">
        <v>4</v>
      </c>
      <c r="F726" s="640">
        <v>44343</v>
      </c>
      <c r="G726" s="639" t="s">
        <v>3949</v>
      </c>
    </row>
    <row r="727" spans="1:7" ht="15">
      <c r="A727" s="638" t="s">
        <v>2023</v>
      </c>
      <c r="B727" s="639" t="s">
        <v>2023</v>
      </c>
      <c r="C727" s="639" t="s">
        <v>2747</v>
      </c>
      <c r="G727" s="639" t="s">
        <v>3949</v>
      </c>
    </row>
    <row r="728" spans="1:7" ht="15">
      <c r="A728" s="638" t="s">
        <v>1871</v>
      </c>
      <c r="B728" s="639" t="s">
        <v>1871</v>
      </c>
      <c r="C728" s="639" t="s">
        <v>2707</v>
      </c>
      <c r="D728" s="639">
        <v>7</v>
      </c>
      <c r="F728" s="640">
        <v>44350</v>
      </c>
      <c r="G728" s="639" t="s">
        <v>3949</v>
      </c>
    </row>
    <row r="729" spans="1:7" ht="15">
      <c r="A729" s="638" t="s">
        <v>11061</v>
      </c>
      <c r="B729" s="639" t="s">
        <v>11061</v>
      </c>
      <c r="C729" s="639" t="s">
        <v>11100</v>
      </c>
      <c r="G729" s="639" t="s">
        <v>3949</v>
      </c>
    </row>
    <row r="730" spans="1:7" ht="15">
      <c r="A730" s="638" t="s">
        <v>626</v>
      </c>
      <c r="B730" s="639">
        <v>55</v>
      </c>
      <c r="C730" s="639" t="s">
        <v>2368</v>
      </c>
      <c r="D730" s="639">
        <v>2</v>
      </c>
      <c r="E730" s="639">
        <v>2</v>
      </c>
      <c r="F730" s="640">
        <v>44305</v>
      </c>
      <c r="G730" s="639" t="s">
        <v>3949</v>
      </c>
    </row>
    <row r="731" spans="1:7" ht="15">
      <c r="A731" s="638" t="s">
        <v>627</v>
      </c>
      <c r="B731" s="639">
        <v>145</v>
      </c>
      <c r="C731" s="639" t="s">
        <v>2368</v>
      </c>
      <c r="E731" s="639">
        <v>5</v>
      </c>
      <c r="F731" s="640">
        <v>44341</v>
      </c>
      <c r="G731" s="639" t="s">
        <v>3949</v>
      </c>
    </row>
    <row r="732" spans="1:7" ht="15">
      <c r="A732" s="638" t="s">
        <v>628</v>
      </c>
      <c r="B732" s="639">
        <v>161</v>
      </c>
      <c r="C732" s="639" t="s">
        <v>2368</v>
      </c>
      <c r="D732" s="639">
        <v>3</v>
      </c>
      <c r="F732" s="640">
        <v>44343</v>
      </c>
      <c r="G732" s="639" t="s">
        <v>3949</v>
      </c>
    </row>
    <row r="733" spans="1:7" ht="15">
      <c r="A733" s="638" t="s">
        <v>806</v>
      </c>
      <c r="B733" s="639">
        <v>31</v>
      </c>
      <c r="C733" s="639" t="s">
        <v>2368</v>
      </c>
      <c r="D733" s="639">
        <v>2</v>
      </c>
      <c r="E733" s="639">
        <v>3</v>
      </c>
      <c r="F733" s="640">
        <v>44303</v>
      </c>
      <c r="G733" s="639" t="s">
        <v>3949</v>
      </c>
    </row>
    <row r="734" spans="1:7" ht="15">
      <c r="A734" s="638" t="s">
        <v>154</v>
      </c>
      <c r="B734" s="639">
        <v>115</v>
      </c>
      <c r="C734" s="639" t="s">
        <v>2407</v>
      </c>
      <c r="D734" s="639">
        <v>13</v>
      </c>
      <c r="E734" s="639">
        <v>12</v>
      </c>
      <c r="F734" s="640">
        <v>44305</v>
      </c>
      <c r="G734" s="639" t="s">
        <v>3949</v>
      </c>
    </row>
    <row r="735" spans="1:7" ht="15">
      <c r="A735" s="638" t="s">
        <v>392</v>
      </c>
      <c r="B735" s="639">
        <v>91</v>
      </c>
      <c r="C735" s="639" t="s">
        <v>2407</v>
      </c>
      <c r="D735" s="639">
        <v>11</v>
      </c>
      <c r="E735" s="639">
        <v>11</v>
      </c>
      <c r="F735" s="640">
        <v>44237</v>
      </c>
      <c r="G735" s="639" t="s">
        <v>3949</v>
      </c>
    </row>
    <row r="736" spans="1:7" ht="15">
      <c r="A736" s="638" t="s">
        <v>2097</v>
      </c>
      <c r="B736" s="639">
        <v>42</v>
      </c>
      <c r="C736" s="639" t="s">
        <v>2407</v>
      </c>
      <c r="D736" s="639">
        <v>6</v>
      </c>
      <c r="E736" s="639">
        <v>4</v>
      </c>
      <c r="F736" s="640">
        <v>44236</v>
      </c>
      <c r="G736" s="639" t="s">
        <v>3949</v>
      </c>
    </row>
    <row r="737" spans="1:7" ht="15">
      <c r="A737" s="638" t="s">
        <v>162</v>
      </c>
      <c r="B737" s="639">
        <v>48</v>
      </c>
      <c r="C737" s="639" t="s">
        <v>2407</v>
      </c>
      <c r="D737" s="639">
        <v>4</v>
      </c>
      <c r="E737" s="639">
        <v>4</v>
      </c>
      <c r="F737" s="640">
        <v>44246</v>
      </c>
      <c r="G737" s="639" t="s">
        <v>3949</v>
      </c>
    </row>
    <row r="738" spans="1:7" ht="15">
      <c r="A738" s="638" t="s">
        <v>1561</v>
      </c>
      <c r="B738" s="639">
        <v>54</v>
      </c>
      <c r="C738" s="639" t="s">
        <v>2407</v>
      </c>
      <c r="D738" s="639">
        <v>2</v>
      </c>
      <c r="E738" s="639">
        <v>2</v>
      </c>
      <c r="F738" s="640">
        <v>44315</v>
      </c>
      <c r="G738" s="639" t="s">
        <v>3949</v>
      </c>
    </row>
    <row r="739" spans="1:7" ht="15">
      <c r="A739" s="638" t="s">
        <v>955</v>
      </c>
      <c r="B739" s="639" t="s">
        <v>955</v>
      </c>
      <c r="C739" s="639" t="s">
        <v>2407</v>
      </c>
      <c r="D739" s="639">
        <v>1</v>
      </c>
      <c r="E739" s="639">
        <v>1</v>
      </c>
      <c r="F739" s="640">
        <v>44302</v>
      </c>
      <c r="G739" s="639" t="s">
        <v>3949</v>
      </c>
    </row>
    <row r="740" spans="1:7" ht="15">
      <c r="A740" s="638" t="s">
        <v>1562</v>
      </c>
      <c r="B740" s="639" t="s">
        <v>4396</v>
      </c>
      <c r="C740" s="639" t="s">
        <v>2407</v>
      </c>
      <c r="D740" s="639">
        <v>5</v>
      </c>
      <c r="E740" s="639">
        <v>9</v>
      </c>
      <c r="F740" s="640">
        <v>44307</v>
      </c>
      <c r="G740" s="639" t="s">
        <v>3949</v>
      </c>
    </row>
    <row r="741" spans="1:7" ht="15">
      <c r="A741" s="638" t="s">
        <v>169</v>
      </c>
      <c r="B741" s="639">
        <v>93</v>
      </c>
      <c r="C741" s="639" t="s">
        <v>2407</v>
      </c>
      <c r="D741" s="639">
        <v>6</v>
      </c>
      <c r="E741" s="639">
        <v>6</v>
      </c>
      <c r="F741" s="640">
        <v>44245</v>
      </c>
      <c r="G741" s="639" t="s">
        <v>3949</v>
      </c>
    </row>
    <row r="742" spans="1:7" ht="15">
      <c r="A742" s="638" t="s">
        <v>1869</v>
      </c>
      <c r="B742" s="639" t="s">
        <v>1869</v>
      </c>
      <c r="C742" s="639" t="s">
        <v>2706</v>
      </c>
      <c r="G742" s="639" t="s">
        <v>3949</v>
      </c>
    </row>
    <row r="743" spans="1:7" ht="15">
      <c r="A743" s="638" t="s">
        <v>1746</v>
      </c>
      <c r="B743" s="639" t="s">
        <v>1746</v>
      </c>
      <c r="C743" s="639" t="s">
        <v>2663</v>
      </c>
      <c r="G743" s="639" t="s">
        <v>3949</v>
      </c>
    </row>
    <row r="744" spans="1:7" ht="15">
      <c r="A744" s="638" t="s">
        <v>698</v>
      </c>
      <c r="B744" s="639" t="s">
        <v>698</v>
      </c>
      <c r="C744" s="639" t="s">
        <v>2394</v>
      </c>
      <c r="G744" s="639" t="s">
        <v>3949</v>
      </c>
    </row>
    <row r="745" spans="1:7" ht="15">
      <c r="A745" s="638" t="s">
        <v>699</v>
      </c>
      <c r="B745" s="639" t="s">
        <v>699</v>
      </c>
      <c r="C745" s="639" t="s">
        <v>2394</v>
      </c>
      <c r="G745" s="639" t="s">
        <v>3949</v>
      </c>
    </row>
    <row r="746" spans="1:7" ht="15">
      <c r="A746" s="638" t="s">
        <v>697</v>
      </c>
      <c r="B746" s="639" t="s">
        <v>697</v>
      </c>
      <c r="C746" s="639" t="s">
        <v>2394</v>
      </c>
      <c r="D746" s="639">
        <v>2</v>
      </c>
      <c r="E746" s="639">
        <v>2</v>
      </c>
      <c r="F746" s="640">
        <v>44309</v>
      </c>
      <c r="G746" s="639" t="s">
        <v>3949</v>
      </c>
    </row>
    <row r="747" spans="1:7" ht="15">
      <c r="A747" s="638" t="s">
        <v>1130</v>
      </c>
      <c r="B747" s="639" t="s">
        <v>1130</v>
      </c>
      <c r="C747" s="639" t="s">
        <v>2493</v>
      </c>
      <c r="D747" s="639">
        <v>4</v>
      </c>
      <c r="F747" s="640">
        <v>44378</v>
      </c>
      <c r="G747" s="639" t="s">
        <v>3949</v>
      </c>
    </row>
    <row r="748" spans="1:7" ht="15">
      <c r="A748" s="638" t="s">
        <v>4637</v>
      </c>
      <c r="B748" s="639" t="s">
        <v>4637</v>
      </c>
      <c r="C748" s="639" t="s">
        <v>4638</v>
      </c>
      <c r="D748" s="639">
        <v>1</v>
      </c>
      <c r="F748" s="640">
        <v>44362</v>
      </c>
      <c r="G748" s="639" t="s">
        <v>3949</v>
      </c>
    </row>
    <row r="749" spans="1:7" ht="15">
      <c r="A749" s="638" t="s">
        <v>4645</v>
      </c>
      <c r="B749" s="639" t="s">
        <v>4645</v>
      </c>
      <c r="C749" s="639" t="s">
        <v>4905</v>
      </c>
      <c r="G749" s="639" t="s">
        <v>3949</v>
      </c>
    </row>
    <row r="750" spans="1:7" ht="15">
      <c r="A750" s="638" t="s">
        <v>4646</v>
      </c>
      <c r="B750" s="639" t="s">
        <v>4646</v>
      </c>
      <c r="C750" s="639" t="s">
        <v>4905</v>
      </c>
      <c r="G750" s="639" t="s">
        <v>3949</v>
      </c>
    </row>
    <row r="751" spans="1:7" ht="15">
      <c r="A751" s="638" t="s">
        <v>7024</v>
      </c>
      <c r="B751" s="639" t="s">
        <v>7024</v>
      </c>
      <c r="C751" s="639" t="s">
        <v>7132</v>
      </c>
      <c r="G751" s="639" t="s">
        <v>3949</v>
      </c>
    </row>
    <row r="752" spans="1:7" ht="15">
      <c r="A752" s="638" t="s">
        <v>1992</v>
      </c>
      <c r="B752" s="639">
        <v>68</v>
      </c>
      <c r="C752" s="639" t="s">
        <v>2740</v>
      </c>
      <c r="D752" s="639">
        <v>9</v>
      </c>
      <c r="E752" s="639">
        <v>14</v>
      </c>
      <c r="F752" s="640">
        <v>44344</v>
      </c>
      <c r="G752" s="639" t="s">
        <v>3949</v>
      </c>
    </row>
    <row r="753" spans="1:7" ht="15">
      <c r="A753" s="638" t="s">
        <v>1994</v>
      </c>
      <c r="B753" s="639">
        <v>29</v>
      </c>
      <c r="C753" s="639" t="s">
        <v>2740</v>
      </c>
      <c r="D753" s="639">
        <v>2</v>
      </c>
      <c r="E753" s="639">
        <v>2</v>
      </c>
      <c r="F753" s="640">
        <v>44350</v>
      </c>
      <c r="G753" s="639" t="s">
        <v>3949</v>
      </c>
    </row>
    <row r="754" spans="1:7" ht="15">
      <c r="A754" s="638" t="s">
        <v>1993</v>
      </c>
      <c r="B754" s="639">
        <v>121</v>
      </c>
      <c r="C754" s="639" t="s">
        <v>2740</v>
      </c>
      <c r="D754" s="639">
        <v>1</v>
      </c>
      <c r="E754" s="639">
        <v>1</v>
      </c>
      <c r="F754" s="640">
        <v>44343</v>
      </c>
      <c r="G754" s="639" t="s">
        <v>3949</v>
      </c>
    </row>
    <row r="755" spans="1:7" ht="15">
      <c r="A755" s="638" t="s">
        <v>1894</v>
      </c>
      <c r="B755" s="639">
        <v>43</v>
      </c>
      <c r="C755" s="639" t="s">
        <v>2450</v>
      </c>
      <c r="D755" s="639">
        <v>5</v>
      </c>
      <c r="E755" s="639">
        <v>5</v>
      </c>
      <c r="F755" s="640">
        <v>44282</v>
      </c>
      <c r="G755" s="639" t="s">
        <v>3949</v>
      </c>
    </row>
    <row r="756" spans="1:7" ht="15">
      <c r="A756" s="638" t="s">
        <v>1578</v>
      </c>
      <c r="B756" s="639" t="s">
        <v>1578</v>
      </c>
      <c r="C756" s="639" t="s">
        <v>2450</v>
      </c>
      <c r="D756" s="639">
        <v>1</v>
      </c>
      <c r="E756" s="639">
        <v>1</v>
      </c>
      <c r="F756" s="640">
        <v>44253</v>
      </c>
      <c r="G756" s="639" t="s">
        <v>3949</v>
      </c>
    </row>
    <row r="757" spans="1:7" ht="15">
      <c r="A757" s="638" t="s">
        <v>961</v>
      </c>
      <c r="B757" s="639" t="s">
        <v>961</v>
      </c>
      <c r="C757" s="639" t="s">
        <v>2450</v>
      </c>
      <c r="G757" s="639" t="s">
        <v>3949</v>
      </c>
    </row>
    <row r="758" spans="1:7" ht="15">
      <c r="A758" s="638" t="s">
        <v>2071</v>
      </c>
      <c r="B758" s="639">
        <v>18</v>
      </c>
      <c r="C758" s="639" t="s">
        <v>2450</v>
      </c>
      <c r="D758" s="639">
        <v>3</v>
      </c>
      <c r="E758" s="639">
        <v>3</v>
      </c>
      <c r="F758" s="640">
        <v>44252</v>
      </c>
      <c r="G758" s="639" t="s">
        <v>3949</v>
      </c>
    </row>
    <row r="759" spans="1:7" ht="15">
      <c r="A759" s="638" t="s">
        <v>960</v>
      </c>
      <c r="B759" s="639">
        <v>89</v>
      </c>
      <c r="C759" s="639" t="s">
        <v>2450</v>
      </c>
      <c r="D759" s="639">
        <v>65</v>
      </c>
      <c r="E759" s="639">
        <v>73</v>
      </c>
      <c r="F759" s="640">
        <v>44327</v>
      </c>
      <c r="G759" s="639" t="s">
        <v>3949</v>
      </c>
    </row>
    <row r="760" spans="1:7" ht="15">
      <c r="A760" s="638" t="s">
        <v>1897</v>
      </c>
      <c r="B760" s="639">
        <v>77</v>
      </c>
      <c r="C760" s="639" t="s">
        <v>2365</v>
      </c>
      <c r="F760" s="640">
        <v>44194</v>
      </c>
      <c r="G760" s="639" t="s">
        <v>3949</v>
      </c>
    </row>
    <row r="761" spans="1:7" ht="15">
      <c r="A761" s="638" t="s">
        <v>2056</v>
      </c>
      <c r="B761" s="639">
        <v>238</v>
      </c>
      <c r="C761" s="639" t="s">
        <v>2365</v>
      </c>
      <c r="D761" s="639">
        <v>6</v>
      </c>
      <c r="E761" s="639">
        <v>6</v>
      </c>
      <c r="F761" s="640">
        <v>44293</v>
      </c>
      <c r="G761" s="639" t="s">
        <v>3949</v>
      </c>
    </row>
    <row r="762" spans="1:7" ht="15">
      <c r="A762" s="638" t="s">
        <v>1898</v>
      </c>
      <c r="B762" s="639">
        <v>250</v>
      </c>
      <c r="C762" s="639" t="s">
        <v>2365</v>
      </c>
      <c r="D762" s="639">
        <v>14</v>
      </c>
      <c r="E762" s="639">
        <v>9</v>
      </c>
      <c r="F762" s="640">
        <v>44194</v>
      </c>
      <c r="G762" s="639" t="s">
        <v>3949</v>
      </c>
    </row>
    <row r="763" spans="1:7" ht="15">
      <c r="A763" s="638" t="s">
        <v>1079</v>
      </c>
      <c r="B763" s="639">
        <v>201</v>
      </c>
      <c r="C763" s="639" t="s">
        <v>2365</v>
      </c>
      <c r="D763" s="639">
        <v>1</v>
      </c>
      <c r="G763" s="639" t="s">
        <v>3949</v>
      </c>
    </row>
    <row r="764" spans="1:7" ht="15">
      <c r="A764" s="638" t="s">
        <v>2166</v>
      </c>
      <c r="B764" s="639">
        <v>110</v>
      </c>
      <c r="C764" s="639" t="s">
        <v>2365</v>
      </c>
      <c r="D764" s="639">
        <v>1</v>
      </c>
      <c r="E764" s="639">
        <v>1</v>
      </c>
      <c r="F764" s="640">
        <v>44285</v>
      </c>
      <c r="G764" s="639" t="s">
        <v>3949</v>
      </c>
    </row>
    <row r="765" spans="1:7" ht="15">
      <c r="A765" s="638" t="s">
        <v>1073</v>
      </c>
      <c r="B765" s="639" t="s">
        <v>1073</v>
      </c>
      <c r="C765" s="639" t="s">
        <v>2365</v>
      </c>
      <c r="G765" s="639" t="s">
        <v>3949</v>
      </c>
    </row>
    <row r="766" spans="1:7" ht="15">
      <c r="A766" s="638" t="s">
        <v>1080</v>
      </c>
      <c r="B766" s="639">
        <v>139</v>
      </c>
      <c r="C766" s="639" t="s">
        <v>2365</v>
      </c>
      <c r="D766" s="639">
        <v>2</v>
      </c>
      <c r="E766" s="639">
        <v>3</v>
      </c>
      <c r="F766" s="640">
        <v>44306</v>
      </c>
      <c r="G766" s="639" t="s">
        <v>3949</v>
      </c>
    </row>
    <row r="767" spans="1:7" ht="15">
      <c r="A767" s="638" t="s">
        <v>1078</v>
      </c>
      <c r="B767" s="639">
        <v>130</v>
      </c>
      <c r="C767" s="639" t="s">
        <v>2365</v>
      </c>
      <c r="F767" s="640">
        <v>44338</v>
      </c>
      <c r="G767" s="639" t="s">
        <v>3949</v>
      </c>
    </row>
    <row r="768" spans="1:7" ht="15">
      <c r="A768" s="638" t="s">
        <v>2157</v>
      </c>
      <c r="B768" s="639">
        <v>269</v>
      </c>
      <c r="C768" s="639" t="s">
        <v>2365</v>
      </c>
      <c r="D768" s="639">
        <v>22</v>
      </c>
      <c r="E768" s="639">
        <v>22</v>
      </c>
      <c r="F768" s="640">
        <v>44282</v>
      </c>
      <c r="G768" s="639" t="s">
        <v>3949</v>
      </c>
    </row>
    <row r="769" spans="1:7" ht="15">
      <c r="A769" s="638" t="s">
        <v>390</v>
      </c>
      <c r="B769" s="639">
        <v>181</v>
      </c>
      <c r="C769" s="639" t="s">
        <v>2365</v>
      </c>
      <c r="D769" s="639">
        <v>1</v>
      </c>
      <c r="E769" s="639">
        <v>1</v>
      </c>
      <c r="F769" s="640">
        <v>44188</v>
      </c>
      <c r="G769" s="639" t="s">
        <v>3949</v>
      </c>
    </row>
    <row r="770" spans="1:7" ht="15">
      <c r="A770" s="638" t="s">
        <v>1077</v>
      </c>
      <c r="B770" s="639">
        <v>155</v>
      </c>
      <c r="C770" s="639" t="s">
        <v>2365</v>
      </c>
      <c r="D770" s="639">
        <v>3</v>
      </c>
      <c r="E770" s="639">
        <v>1</v>
      </c>
      <c r="F770" s="640">
        <v>44305</v>
      </c>
      <c r="G770" s="639" t="s">
        <v>3949</v>
      </c>
    </row>
    <row r="771" spans="1:7" ht="15">
      <c r="A771" s="638" t="s">
        <v>1076</v>
      </c>
      <c r="B771" s="639">
        <v>2</v>
      </c>
      <c r="C771" s="639" t="s">
        <v>2365</v>
      </c>
      <c r="D771" s="639">
        <v>3</v>
      </c>
      <c r="G771" s="639" t="s">
        <v>3949</v>
      </c>
    </row>
    <row r="772" spans="1:7" ht="15">
      <c r="A772" s="638" t="s">
        <v>1338</v>
      </c>
      <c r="B772" s="639">
        <v>15</v>
      </c>
      <c r="C772" s="639" t="s">
        <v>2365</v>
      </c>
      <c r="D772" s="639">
        <v>3</v>
      </c>
      <c r="E772" s="639">
        <v>2</v>
      </c>
      <c r="F772" s="640">
        <v>44278</v>
      </c>
      <c r="G772" s="639" t="s">
        <v>3949</v>
      </c>
    </row>
    <row r="773" spans="1:7" ht="15">
      <c r="A773" s="638" t="s">
        <v>4551</v>
      </c>
      <c r="B773" s="639">
        <v>32</v>
      </c>
      <c r="C773" s="639" t="s">
        <v>2365</v>
      </c>
      <c r="F773" s="640">
        <v>44340</v>
      </c>
      <c r="G773" s="639" t="s">
        <v>3949</v>
      </c>
    </row>
    <row r="774" spans="1:7" ht="15">
      <c r="A774" s="638" t="s">
        <v>821</v>
      </c>
      <c r="B774" s="639">
        <v>131</v>
      </c>
      <c r="C774" s="639" t="s">
        <v>2365</v>
      </c>
      <c r="D774" s="639">
        <v>14</v>
      </c>
      <c r="E774" s="639">
        <v>12</v>
      </c>
      <c r="F774" s="640">
        <v>44341</v>
      </c>
      <c r="G774" s="639" t="s">
        <v>3949</v>
      </c>
    </row>
    <row r="775" spans="1:7" ht="15">
      <c r="A775" s="638" t="s">
        <v>1075</v>
      </c>
      <c r="B775" s="639">
        <v>137</v>
      </c>
      <c r="C775" s="639" t="s">
        <v>2365</v>
      </c>
      <c r="D775" s="639">
        <v>6</v>
      </c>
      <c r="E775" s="639">
        <v>6</v>
      </c>
      <c r="F775" s="640">
        <v>44316</v>
      </c>
      <c r="G775" s="639" t="s">
        <v>3949</v>
      </c>
    </row>
    <row r="776" spans="1:7" ht="15">
      <c r="A776" s="638" t="s">
        <v>624</v>
      </c>
      <c r="B776" s="639">
        <v>274</v>
      </c>
      <c r="C776" s="639" t="s">
        <v>2365</v>
      </c>
      <c r="F776" s="640">
        <v>44181</v>
      </c>
      <c r="G776" s="639" t="s">
        <v>3949</v>
      </c>
    </row>
    <row r="777" spans="1:7" ht="15">
      <c r="A777" s="638" t="s">
        <v>1082</v>
      </c>
      <c r="B777" s="639">
        <v>190</v>
      </c>
      <c r="C777" s="639" t="s">
        <v>2365</v>
      </c>
      <c r="D777" s="639">
        <v>1</v>
      </c>
      <c r="E777" s="639">
        <v>1</v>
      </c>
      <c r="F777" s="640">
        <v>44288</v>
      </c>
      <c r="G777" s="639" t="s">
        <v>3949</v>
      </c>
    </row>
    <row r="778" spans="1:7" ht="15">
      <c r="A778" s="638" t="s">
        <v>1152</v>
      </c>
      <c r="B778" s="639">
        <v>240</v>
      </c>
      <c r="C778" s="639" t="s">
        <v>2365</v>
      </c>
      <c r="D778" s="639">
        <v>5</v>
      </c>
      <c r="E778" s="639">
        <v>4</v>
      </c>
      <c r="F778" s="640">
        <v>44292</v>
      </c>
      <c r="G778" s="639" t="s">
        <v>3949</v>
      </c>
    </row>
    <row r="779" spans="1:7" ht="15">
      <c r="A779" s="638" t="s">
        <v>1074</v>
      </c>
      <c r="B779" s="639">
        <v>236</v>
      </c>
      <c r="C779" s="639" t="s">
        <v>2365</v>
      </c>
      <c r="D779" s="639">
        <v>8</v>
      </c>
      <c r="E779" s="639">
        <v>18</v>
      </c>
      <c r="F779" s="640">
        <v>44337</v>
      </c>
      <c r="G779" s="639" t="s">
        <v>3949</v>
      </c>
    </row>
    <row r="780" spans="1:7" ht="15">
      <c r="A780" s="638" t="s">
        <v>1027</v>
      </c>
      <c r="B780" s="639">
        <v>265</v>
      </c>
      <c r="C780" s="639" t="s">
        <v>2365</v>
      </c>
      <c r="F780" s="640">
        <v>44284</v>
      </c>
      <c r="G780" s="639" t="s">
        <v>3949</v>
      </c>
    </row>
    <row r="781" spans="1:7" ht="15">
      <c r="A781" s="638" t="s">
        <v>1902</v>
      </c>
      <c r="B781" s="639">
        <v>38</v>
      </c>
      <c r="C781" s="639" t="s">
        <v>2365</v>
      </c>
      <c r="D781" s="639">
        <v>8</v>
      </c>
      <c r="E781" s="639">
        <v>7</v>
      </c>
      <c r="F781" s="640">
        <v>44280</v>
      </c>
      <c r="G781" s="639" t="s">
        <v>3949</v>
      </c>
    </row>
    <row r="782" spans="1:7" ht="15">
      <c r="A782" s="638" t="s">
        <v>1400</v>
      </c>
      <c r="B782" s="639">
        <v>133</v>
      </c>
      <c r="C782" s="639" t="s">
        <v>2365</v>
      </c>
      <c r="D782" s="639">
        <v>1</v>
      </c>
      <c r="E782" s="639" t="s">
        <v>12586</v>
      </c>
      <c r="F782" s="640">
        <v>44187</v>
      </c>
      <c r="G782" s="639" t="s">
        <v>3949</v>
      </c>
    </row>
    <row r="783" spans="1:7" ht="15">
      <c r="A783" s="638" t="s">
        <v>1720</v>
      </c>
      <c r="B783" s="639">
        <v>87</v>
      </c>
      <c r="C783" s="639" t="s">
        <v>2365</v>
      </c>
      <c r="D783" s="639">
        <v>11</v>
      </c>
      <c r="E783" s="639">
        <v>8</v>
      </c>
      <c r="F783" s="640">
        <v>44183</v>
      </c>
      <c r="G783" s="639" t="s">
        <v>3949</v>
      </c>
    </row>
    <row r="784" spans="1:7" ht="15">
      <c r="A784" s="638" t="s">
        <v>1322</v>
      </c>
      <c r="B784" s="639">
        <v>7571</v>
      </c>
      <c r="C784" s="639" t="s">
        <v>2565</v>
      </c>
      <c r="D784" s="639">
        <v>1</v>
      </c>
      <c r="F784" s="640">
        <v>44253</v>
      </c>
      <c r="G784" s="639" t="s">
        <v>3956</v>
      </c>
    </row>
    <row r="785" spans="1:7" ht="15">
      <c r="A785" s="638" t="s">
        <v>1187</v>
      </c>
      <c r="B785" s="639">
        <v>35</v>
      </c>
      <c r="C785" s="639" t="s">
        <v>2516</v>
      </c>
      <c r="D785" s="639">
        <v>12</v>
      </c>
      <c r="E785" s="639">
        <v>11</v>
      </c>
      <c r="F785" s="640">
        <v>44232</v>
      </c>
      <c r="G785" s="639" t="s">
        <v>3949</v>
      </c>
    </row>
    <row r="786" spans="1:7" ht="15">
      <c r="A786" s="638" t="s">
        <v>506</v>
      </c>
      <c r="B786" s="639">
        <v>555</v>
      </c>
      <c r="C786" s="639" t="s">
        <v>2326</v>
      </c>
      <c r="F786" s="640">
        <v>44334</v>
      </c>
      <c r="G786" s="639" t="s">
        <v>3949</v>
      </c>
    </row>
    <row r="787" spans="1:7" ht="15">
      <c r="A787" s="638" t="s">
        <v>507</v>
      </c>
      <c r="B787" s="639" t="s">
        <v>507</v>
      </c>
      <c r="C787" s="639" t="s">
        <v>2326</v>
      </c>
      <c r="G787" s="639" t="s">
        <v>3949</v>
      </c>
    </row>
    <row r="788" spans="1:7" ht="15">
      <c r="A788" s="638" t="s">
        <v>509</v>
      </c>
      <c r="B788" s="639">
        <v>363</v>
      </c>
      <c r="C788" s="639" t="s">
        <v>2326</v>
      </c>
      <c r="D788" s="639">
        <v>24</v>
      </c>
      <c r="F788" s="640">
        <v>44340</v>
      </c>
      <c r="G788" s="639" t="s">
        <v>3949</v>
      </c>
    </row>
    <row r="789" spans="1:7" ht="15">
      <c r="A789" s="638" t="s">
        <v>510</v>
      </c>
      <c r="B789" s="639">
        <v>277</v>
      </c>
      <c r="C789" s="639" t="s">
        <v>2326</v>
      </c>
      <c r="D789" s="639">
        <v>16</v>
      </c>
      <c r="E789" s="639">
        <v>13</v>
      </c>
      <c r="F789" s="640">
        <v>44308</v>
      </c>
      <c r="G789" s="639" t="s">
        <v>3949</v>
      </c>
    </row>
    <row r="790" spans="1:7" ht="15">
      <c r="A790" s="638" t="s">
        <v>508</v>
      </c>
      <c r="B790" s="639">
        <v>338</v>
      </c>
      <c r="C790" s="639" t="s">
        <v>2326</v>
      </c>
      <c r="D790" s="639">
        <v>2</v>
      </c>
      <c r="F790" s="640">
        <v>44306</v>
      </c>
      <c r="G790" s="639" t="s">
        <v>3949</v>
      </c>
    </row>
    <row r="791" spans="1:7" ht="15">
      <c r="A791" s="638" t="s">
        <v>134</v>
      </c>
      <c r="B791" s="639">
        <v>55</v>
      </c>
      <c r="C791" s="639" t="s">
        <v>2420</v>
      </c>
      <c r="D791" s="639">
        <v>4</v>
      </c>
      <c r="E791" s="639">
        <v>5</v>
      </c>
      <c r="F791" s="640">
        <v>44263</v>
      </c>
      <c r="G791" s="639" t="s">
        <v>3949</v>
      </c>
    </row>
    <row r="792" spans="1:7" ht="15">
      <c r="A792" s="638" t="s">
        <v>135</v>
      </c>
      <c r="B792" s="639">
        <v>101</v>
      </c>
      <c r="C792" s="639" t="s">
        <v>2420</v>
      </c>
      <c r="D792" s="639">
        <v>2</v>
      </c>
      <c r="E792" s="639">
        <v>2</v>
      </c>
      <c r="F792" s="640">
        <v>44260</v>
      </c>
      <c r="G792" s="639" t="s">
        <v>3949</v>
      </c>
    </row>
    <row r="793" spans="1:7" ht="15">
      <c r="A793" s="638" t="s">
        <v>133</v>
      </c>
      <c r="B793" s="639">
        <v>33</v>
      </c>
      <c r="C793" s="639" t="s">
        <v>2420</v>
      </c>
      <c r="D793" s="639">
        <v>3</v>
      </c>
      <c r="E793" s="639">
        <v>2</v>
      </c>
      <c r="F793" s="640">
        <v>44272</v>
      </c>
      <c r="G793" s="639" t="s">
        <v>3949</v>
      </c>
    </row>
    <row r="794" spans="1:7" ht="15">
      <c r="A794" s="638" t="s">
        <v>1147</v>
      </c>
      <c r="B794" s="639">
        <v>128</v>
      </c>
      <c r="C794" s="639" t="s">
        <v>2420</v>
      </c>
      <c r="D794" s="639">
        <v>1</v>
      </c>
      <c r="E794" s="639">
        <v>1</v>
      </c>
      <c r="F794" s="640">
        <v>44330</v>
      </c>
      <c r="G794" s="639" t="s">
        <v>3949</v>
      </c>
    </row>
    <row r="795" spans="1:7" ht="15">
      <c r="A795" s="638" t="s">
        <v>1148</v>
      </c>
      <c r="B795" s="639">
        <v>130</v>
      </c>
      <c r="C795" s="639" t="s">
        <v>2420</v>
      </c>
      <c r="F795" s="640">
        <v>44330</v>
      </c>
      <c r="G795" s="639" t="s">
        <v>3949</v>
      </c>
    </row>
    <row r="796" spans="1:7" ht="15">
      <c r="A796" s="638" t="s">
        <v>8192</v>
      </c>
      <c r="B796" s="639" t="s">
        <v>8192</v>
      </c>
      <c r="C796" s="639" t="s">
        <v>2772</v>
      </c>
      <c r="G796" s="639" t="s">
        <v>3949</v>
      </c>
    </row>
    <row r="797" spans="1:7" ht="15">
      <c r="A797" s="638" t="s">
        <v>2130</v>
      </c>
      <c r="B797" s="639" t="s">
        <v>2130</v>
      </c>
      <c r="C797" s="639" t="s">
        <v>2772</v>
      </c>
      <c r="G797" s="639" t="s">
        <v>3949</v>
      </c>
    </row>
    <row r="798" spans="1:7" ht="15">
      <c r="A798" s="638" t="s">
        <v>2131</v>
      </c>
      <c r="B798" s="639" t="s">
        <v>2131</v>
      </c>
      <c r="C798" s="639" t="s">
        <v>2772</v>
      </c>
      <c r="G798" s="639" t="s">
        <v>3949</v>
      </c>
    </row>
    <row r="799" spans="1:7" ht="15">
      <c r="A799" s="638" t="s">
        <v>1978</v>
      </c>
      <c r="B799" s="639">
        <v>65</v>
      </c>
      <c r="C799" s="639" t="s">
        <v>2772</v>
      </c>
      <c r="D799" s="639">
        <v>1</v>
      </c>
      <c r="E799" s="639">
        <v>1</v>
      </c>
      <c r="F799" s="640">
        <v>44317</v>
      </c>
      <c r="G799" s="639" t="s">
        <v>3949</v>
      </c>
    </row>
    <row r="800" spans="1:7" ht="15">
      <c r="A800" s="638" t="s">
        <v>2132</v>
      </c>
      <c r="B800" s="639">
        <v>90</v>
      </c>
      <c r="C800" s="639" t="s">
        <v>2772</v>
      </c>
      <c r="D800" s="639">
        <v>3</v>
      </c>
      <c r="E800" s="639">
        <v>3</v>
      </c>
      <c r="F800" s="640">
        <v>44320</v>
      </c>
      <c r="G800" s="639" t="s">
        <v>3949</v>
      </c>
    </row>
    <row r="801" spans="1:7" ht="15">
      <c r="A801" s="638" t="s">
        <v>1968</v>
      </c>
      <c r="B801" s="639" t="s">
        <v>1968</v>
      </c>
      <c r="C801" s="639" t="s">
        <v>2772</v>
      </c>
      <c r="D801" s="639">
        <v>0</v>
      </c>
      <c r="F801" s="640">
        <v>44237</v>
      </c>
      <c r="G801" s="639" t="s">
        <v>3949</v>
      </c>
    </row>
    <row r="802" spans="1:7" ht="15">
      <c r="A802" s="638" t="s">
        <v>776</v>
      </c>
      <c r="B802" s="639">
        <v>42</v>
      </c>
      <c r="C802" s="639" t="s">
        <v>2772</v>
      </c>
      <c r="D802" s="639">
        <v>9</v>
      </c>
      <c r="E802" s="639">
        <v>7</v>
      </c>
      <c r="F802" s="640">
        <v>44212</v>
      </c>
      <c r="G802" s="639" t="s">
        <v>3949</v>
      </c>
    </row>
    <row r="803" spans="1:7" ht="15">
      <c r="A803" s="638" t="s">
        <v>1298</v>
      </c>
      <c r="B803" s="639">
        <v>56</v>
      </c>
      <c r="C803" s="639" t="s">
        <v>2412</v>
      </c>
      <c r="D803" s="639">
        <v>5</v>
      </c>
      <c r="E803" s="639">
        <v>4</v>
      </c>
      <c r="F803" s="640">
        <v>44299</v>
      </c>
      <c r="G803" s="639" t="s">
        <v>3949</v>
      </c>
    </row>
    <row r="804" spans="1:7" ht="15">
      <c r="A804" s="638" t="s">
        <v>7476</v>
      </c>
      <c r="B804" s="639">
        <v>12</v>
      </c>
      <c r="C804" s="639" t="s">
        <v>2412</v>
      </c>
      <c r="G804" s="639" t="s">
        <v>3949</v>
      </c>
    </row>
    <row r="805" spans="1:7" ht="15">
      <c r="A805" s="638" t="s">
        <v>7472</v>
      </c>
      <c r="B805" s="639">
        <v>12</v>
      </c>
      <c r="C805" s="639" t="s">
        <v>2412</v>
      </c>
      <c r="G805" s="639" t="s">
        <v>3949</v>
      </c>
    </row>
    <row r="806" spans="1:7" ht="15">
      <c r="A806" s="638" t="s">
        <v>7473</v>
      </c>
      <c r="B806" s="639">
        <v>12</v>
      </c>
      <c r="C806" s="639" t="s">
        <v>2412</v>
      </c>
      <c r="G806" s="639" t="s">
        <v>3949</v>
      </c>
    </row>
    <row r="807" spans="1:7" ht="15">
      <c r="A807" s="638" t="s">
        <v>7474</v>
      </c>
      <c r="B807" s="639">
        <v>12</v>
      </c>
      <c r="C807" s="639" t="s">
        <v>2412</v>
      </c>
      <c r="G807" s="639" t="s">
        <v>3949</v>
      </c>
    </row>
    <row r="808" spans="1:7" ht="15">
      <c r="A808" s="638" t="s">
        <v>7468</v>
      </c>
      <c r="B808" s="639">
        <v>12</v>
      </c>
      <c r="C808" s="639" t="s">
        <v>2412</v>
      </c>
      <c r="G808" s="639" t="s">
        <v>3949</v>
      </c>
    </row>
    <row r="809" spans="1:7" ht="15">
      <c r="A809" s="638" t="s">
        <v>748</v>
      </c>
      <c r="B809" s="639">
        <v>274</v>
      </c>
      <c r="C809" s="639" t="s">
        <v>2412</v>
      </c>
      <c r="F809" s="640">
        <v>44303</v>
      </c>
      <c r="G809" s="639" t="s">
        <v>3949</v>
      </c>
    </row>
    <row r="810" spans="1:7" ht="15">
      <c r="A810" s="638" t="s">
        <v>1909</v>
      </c>
      <c r="B810" s="639" t="s">
        <v>1909</v>
      </c>
      <c r="C810" s="639" t="s">
        <v>2715</v>
      </c>
      <c r="G810" s="639" t="s">
        <v>3949</v>
      </c>
    </row>
    <row r="811" spans="1:7" ht="15">
      <c r="A811" s="638" t="s">
        <v>1910</v>
      </c>
      <c r="B811" s="639" t="s">
        <v>1910</v>
      </c>
      <c r="C811" s="639" t="s">
        <v>2715</v>
      </c>
      <c r="G811" s="639" t="s">
        <v>3949</v>
      </c>
    </row>
    <row r="812" spans="1:7" ht="15">
      <c r="A812" s="638" t="s">
        <v>1911</v>
      </c>
      <c r="B812" s="639" t="s">
        <v>1911</v>
      </c>
      <c r="C812" s="639" t="s">
        <v>2715</v>
      </c>
      <c r="G812" s="639" t="s">
        <v>3949</v>
      </c>
    </row>
    <row r="813" spans="1:7" ht="15">
      <c r="A813" s="638" t="s">
        <v>983</v>
      </c>
      <c r="B813" s="639">
        <v>301</v>
      </c>
      <c r="C813" s="639" t="s">
        <v>2458</v>
      </c>
      <c r="G813" s="639" t="s">
        <v>3950</v>
      </c>
    </row>
    <row r="814" spans="1:7" ht="15">
      <c r="A814" s="638" t="s">
        <v>982</v>
      </c>
      <c r="B814" s="639">
        <v>140</v>
      </c>
      <c r="C814" s="639" t="s">
        <v>2458</v>
      </c>
      <c r="D814" s="639">
        <v>3</v>
      </c>
      <c r="E814" s="639">
        <v>1</v>
      </c>
      <c r="F814" s="640">
        <v>44348</v>
      </c>
      <c r="G814" s="639" t="s">
        <v>3950</v>
      </c>
    </row>
    <row r="815" spans="1:7" ht="15">
      <c r="A815" s="638" t="s">
        <v>1517</v>
      </c>
      <c r="B815" s="639">
        <v>1247</v>
      </c>
      <c r="C815" s="639" t="s">
        <v>2388</v>
      </c>
      <c r="F815" s="640">
        <v>44302</v>
      </c>
      <c r="G815" s="639" t="s">
        <v>3950</v>
      </c>
    </row>
    <row r="816" spans="1:7" ht="15">
      <c r="A816" s="638" t="s">
        <v>1064</v>
      </c>
      <c r="B816" s="639">
        <v>1361</v>
      </c>
      <c r="C816" s="639" t="s">
        <v>2388</v>
      </c>
      <c r="D816" s="639">
        <v>2</v>
      </c>
      <c r="F816" s="640">
        <v>44301</v>
      </c>
      <c r="G816" s="639" t="s">
        <v>3950</v>
      </c>
    </row>
    <row r="817" spans="1:7" ht="15">
      <c r="A817" s="638" t="s">
        <v>1904</v>
      </c>
      <c r="B817" s="639">
        <v>1061</v>
      </c>
      <c r="C817" s="639" t="s">
        <v>2388</v>
      </c>
      <c r="D817" s="639">
        <v>47</v>
      </c>
      <c r="E817" s="639">
        <v>39</v>
      </c>
      <c r="F817" s="640">
        <v>44309</v>
      </c>
      <c r="G817" s="639" t="s">
        <v>3950</v>
      </c>
    </row>
    <row r="818" spans="1:7" ht="15">
      <c r="A818" s="638" t="s">
        <v>1903</v>
      </c>
      <c r="B818" s="639">
        <v>881</v>
      </c>
      <c r="C818" s="639" t="s">
        <v>2388</v>
      </c>
      <c r="D818" s="639">
        <v>20</v>
      </c>
      <c r="E818" s="639">
        <v>20</v>
      </c>
      <c r="F818" s="640">
        <v>44315</v>
      </c>
      <c r="G818" s="639" t="s">
        <v>3950</v>
      </c>
    </row>
    <row r="819" spans="1:7" ht="15">
      <c r="A819" s="638" t="s">
        <v>688</v>
      </c>
      <c r="B819" s="639">
        <v>1591</v>
      </c>
      <c r="C819" s="639" t="s">
        <v>2388</v>
      </c>
      <c r="F819" s="640">
        <v>44300</v>
      </c>
      <c r="G819" s="639" t="s">
        <v>3950</v>
      </c>
    </row>
    <row r="820" spans="1:7" ht="15">
      <c r="A820" s="638" t="s">
        <v>380</v>
      </c>
      <c r="B820" s="639">
        <v>178</v>
      </c>
      <c r="C820" s="639" t="s">
        <v>2464</v>
      </c>
      <c r="D820" s="639">
        <v>3</v>
      </c>
      <c r="E820" s="639">
        <v>3</v>
      </c>
      <c r="F820" s="640">
        <v>44211</v>
      </c>
      <c r="G820" s="639" t="s">
        <v>3949</v>
      </c>
    </row>
    <row r="821" spans="1:7" ht="15">
      <c r="A821" s="638" t="s">
        <v>1379</v>
      </c>
      <c r="B821" s="639">
        <v>28</v>
      </c>
      <c r="C821" s="639" t="s">
        <v>2464</v>
      </c>
      <c r="D821" s="639">
        <v>4</v>
      </c>
      <c r="E821" s="639" t="s">
        <v>12842</v>
      </c>
      <c r="F821" s="640">
        <v>44320</v>
      </c>
      <c r="G821" s="639" t="s">
        <v>3949</v>
      </c>
    </row>
    <row r="822" spans="1:7" ht="15">
      <c r="A822" s="638" t="s">
        <v>2084</v>
      </c>
      <c r="B822" s="639">
        <v>500</v>
      </c>
      <c r="C822" s="639" t="s">
        <v>2765</v>
      </c>
      <c r="F822" s="640">
        <v>44363</v>
      </c>
      <c r="G822" s="639" t="s">
        <v>3950</v>
      </c>
    </row>
    <row r="823" spans="1:7" ht="15">
      <c r="A823" s="638" t="s">
        <v>2086</v>
      </c>
      <c r="B823" s="639">
        <v>271</v>
      </c>
      <c r="C823" s="639" t="s">
        <v>2765</v>
      </c>
      <c r="E823" s="639">
        <v>1</v>
      </c>
      <c r="F823" s="640">
        <v>44364</v>
      </c>
      <c r="G823" s="639" t="s">
        <v>3950</v>
      </c>
    </row>
    <row r="824" spans="1:7" ht="15">
      <c r="A824" s="638" t="s">
        <v>2085</v>
      </c>
      <c r="B824" s="639">
        <v>340</v>
      </c>
      <c r="C824" s="639" t="s">
        <v>2765</v>
      </c>
      <c r="G824" s="639" t="s">
        <v>3950</v>
      </c>
    </row>
    <row r="825" spans="1:7" ht="15">
      <c r="A825" s="638" t="s">
        <v>1881</v>
      </c>
      <c r="B825" s="639">
        <v>3761</v>
      </c>
      <c r="C825" s="639" t="s">
        <v>2709</v>
      </c>
      <c r="G825" s="639" t="s">
        <v>3950</v>
      </c>
    </row>
    <row r="826" spans="1:7" ht="15">
      <c r="A826" s="638" t="s">
        <v>332</v>
      </c>
      <c r="B826" s="639">
        <v>101</v>
      </c>
      <c r="C826" s="639" t="s">
        <v>2417</v>
      </c>
      <c r="D826" s="639">
        <v>1</v>
      </c>
      <c r="E826" s="639">
        <v>1</v>
      </c>
      <c r="F826" s="640">
        <v>44233</v>
      </c>
      <c r="G826" s="639" t="s">
        <v>3949</v>
      </c>
    </row>
    <row r="827" spans="1:7" ht="15">
      <c r="A827" s="638" t="s">
        <v>1691</v>
      </c>
      <c r="B827" s="639">
        <v>151</v>
      </c>
      <c r="C827" s="639" t="s">
        <v>2417</v>
      </c>
      <c r="D827" s="639">
        <v>2</v>
      </c>
      <c r="E827" s="639">
        <v>2</v>
      </c>
      <c r="F827" s="640">
        <v>44259</v>
      </c>
      <c r="G827" s="639" t="s">
        <v>3949</v>
      </c>
    </row>
    <row r="828" spans="1:7" ht="15">
      <c r="A828" s="638" t="s">
        <v>292</v>
      </c>
      <c r="B828" s="639">
        <v>88</v>
      </c>
      <c r="C828" s="639" t="s">
        <v>2417</v>
      </c>
      <c r="D828" s="639">
        <v>5</v>
      </c>
      <c r="E828" s="639">
        <v>3</v>
      </c>
      <c r="F828" s="640">
        <v>44211</v>
      </c>
      <c r="G828" s="639" t="s">
        <v>3949</v>
      </c>
    </row>
    <row r="829" spans="1:7" ht="15">
      <c r="A829" s="638" t="s">
        <v>276</v>
      </c>
      <c r="B829" s="639">
        <v>77</v>
      </c>
      <c r="C829" s="639" t="s">
        <v>2417</v>
      </c>
      <c r="D829" s="639">
        <v>2</v>
      </c>
      <c r="E829" s="639">
        <v>1</v>
      </c>
      <c r="F829" s="640">
        <v>44232</v>
      </c>
      <c r="G829" s="639" t="s">
        <v>3949</v>
      </c>
    </row>
    <row r="830" spans="1:7" ht="15">
      <c r="A830" s="638" t="s">
        <v>328</v>
      </c>
      <c r="B830" s="639">
        <v>31</v>
      </c>
      <c r="C830" s="639" t="s">
        <v>2417</v>
      </c>
      <c r="D830" s="639">
        <v>11</v>
      </c>
      <c r="E830" s="639">
        <v>8</v>
      </c>
      <c r="F830" s="640">
        <v>44173</v>
      </c>
      <c r="G830" s="639" t="s">
        <v>3949</v>
      </c>
    </row>
    <row r="831" spans="1:7" ht="15">
      <c r="A831" s="638" t="s">
        <v>248</v>
      </c>
      <c r="B831" s="639">
        <v>36</v>
      </c>
      <c r="C831" s="639" t="s">
        <v>2417</v>
      </c>
      <c r="D831" s="639">
        <v>3</v>
      </c>
      <c r="E831" s="639">
        <v>3</v>
      </c>
      <c r="F831" s="640">
        <v>44212</v>
      </c>
      <c r="G831" s="639" t="s">
        <v>3949</v>
      </c>
    </row>
    <row r="832" spans="1:7" ht="15">
      <c r="A832" s="638" t="s">
        <v>2040</v>
      </c>
      <c r="B832" s="639">
        <v>3</v>
      </c>
      <c r="C832" s="639" t="s">
        <v>2520</v>
      </c>
      <c r="D832" s="639">
        <v>2</v>
      </c>
      <c r="E832" s="639">
        <v>1</v>
      </c>
      <c r="F832" s="640">
        <v>44219</v>
      </c>
      <c r="G832" s="639" t="s">
        <v>3949</v>
      </c>
    </row>
    <row r="833" spans="1:7" ht="15">
      <c r="A833" s="638" t="s">
        <v>1193</v>
      </c>
      <c r="B833" s="639">
        <v>10</v>
      </c>
      <c r="C833" s="639" t="s">
        <v>2520</v>
      </c>
      <c r="D833" s="639">
        <v>1</v>
      </c>
      <c r="E833" s="639">
        <v>1</v>
      </c>
      <c r="F833" s="640">
        <v>44217</v>
      </c>
      <c r="G833" s="639" t="s">
        <v>3949</v>
      </c>
    </row>
    <row r="834" spans="1:7" ht="15">
      <c r="A834" s="638" t="s">
        <v>1848</v>
      </c>
      <c r="B834" s="639" t="s">
        <v>1848</v>
      </c>
      <c r="C834" s="639" t="s">
        <v>2520</v>
      </c>
      <c r="D834" s="639">
        <v>11</v>
      </c>
      <c r="E834" s="639">
        <v>6</v>
      </c>
      <c r="F834" s="640">
        <v>44321</v>
      </c>
      <c r="G834" s="639" t="s">
        <v>3949</v>
      </c>
    </row>
    <row r="835" spans="1:7" ht="15">
      <c r="A835" s="638" t="s">
        <v>1192</v>
      </c>
      <c r="B835" s="639">
        <v>22</v>
      </c>
      <c r="C835" s="639" t="s">
        <v>2520</v>
      </c>
      <c r="D835" s="639">
        <v>1</v>
      </c>
      <c r="E835" s="639">
        <v>1</v>
      </c>
      <c r="F835" s="640">
        <v>44217</v>
      </c>
      <c r="G835" s="639" t="s">
        <v>3949</v>
      </c>
    </row>
    <row r="836" spans="1:7" ht="15">
      <c r="A836" s="638" t="s">
        <v>1429</v>
      </c>
      <c r="B836" s="639">
        <v>99</v>
      </c>
      <c r="C836" s="639" t="s">
        <v>2520</v>
      </c>
      <c r="F836" s="640">
        <v>44326</v>
      </c>
      <c r="G836" s="639" t="s">
        <v>3949</v>
      </c>
    </row>
    <row r="837" spans="1:7" ht="15">
      <c r="A837" s="638" t="s">
        <v>1719</v>
      </c>
      <c r="B837" s="639">
        <v>55</v>
      </c>
      <c r="C837" s="639" t="s">
        <v>2520</v>
      </c>
      <c r="F837" s="640">
        <v>44215</v>
      </c>
      <c r="G837" s="639" t="s">
        <v>3949</v>
      </c>
    </row>
    <row r="838" spans="1:7" ht="15">
      <c r="A838" s="638" t="s">
        <v>76</v>
      </c>
      <c r="B838" s="639">
        <v>290</v>
      </c>
      <c r="C838" s="639" t="s">
        <v>2592</v>
      </c>
      <c r="D838" s="639">
        <v>12</v>
      </c>
      <c r="E838" s="639">
        <v>11</v>
      </c>
      <c r="F838" s="640">
        <v>44245</v>
      </c>
      <c r="G838" s="639" t="s">
        <v>3949</v>
      </c>
    </row>
    <row r="839" spans="1:7" ht="15">
      <c r="A839" s="638" t="s">
        <v>66</v>
      </c>
      <c r="B839" s="639">
        <v>91</v>
      </c>
      <c r="C839" s="639" t="s">
        <v>2592</v>
      </c>
      <c r="D839" s="639">
        <v>8</v>
      </c>
      <c r="E839" s="639">
        <v>8</v>
      </c>
      <c r="F839" s="640">
        <v>44308</v>
      </c>
      <c r="G839" s="639" t="s">
        <v>3949</v>
      </c>
    </row>
    <row r="840" spans="1:7" ht="15">
      <c r="A840" s="638" t="s">
        <v>1769</v>
      </c>
      <c r="B840" s="639" t="s">
        <v>1769</v>
      </c>
      <c r="C840" s="639" t="s">
        <v>2672</v>
      </c>
      <c r="D840" s="639">
        <v>15</v>
      </c>
      <c r="E840" s="639">
        <v>18</v>
      </c>
      <c r="F840" s="640">
        <v>44305</v>
      </c>
      <c r="G840" s="639" t="s">
        <v>3951</v>
      </c>
    </row>
    <row r="841" spans="1:7" ht="15">
      <c r="A841" s="638" t="s">
        <v>2137</v>
      </c>
      <c r="B841" s="639" t="s">
        <v>2137</v>
      </c>
      <c r="C841" s="639" t="s">
        <v>2773</v>
      </c>
      <c r="D841" s="639">
        <v>1</v>
      </c>
      <c r="F841" s="640">
        <v>44313</v>
      </c>
      <c r="G841" s="639" t="s">
        <v>3949</v>
      </c>
    </row>
    <row r="842" spans="1:7" ht="15">
      <c r="A842" s="638" t="s">
        <v>2138</v>
      </c>
      <c r="B842" s="639" t="s">
        <v>2138</v>
      </c>
      <c r="C842" s="639" t="s">
        <v>2773</v>
      </c>
      <c r="D842" s="639">
        <v>1</v>
      </c>
      <c r="F842" s="640">
        <v>44343</v>
      </c>
      <c r="G842" s="639" t="s">
        <v>3949</v>
      </c>
    </row>
    <row r="843" spans="1:7" ht="15">
      <c r="A843" s="638" t="s">
        <v>1642</v>
      </c>
      <c r="B843" s="639" t="s">
        <v>1642</v>
      </c>
      <c r="C843" s="639" t="s">
        <v>2644</v>
      </c>
      <c r="G843" s="639" t="s">
        <v>3949</v>
      </c>
    </row>
    <row r="844" spans="1:7" ht="15">
      <c r="A844" s="638" t="s">
        <v>1106</v>
      </c>
      <c r="B844" s="639" t="s">
        <v>1106</v>
      </c>
      <c r="C844" s="639" t="s">
        <v>2488</v>
      </c>
      <c r="G844" s="639" t="s">
        <v>3949</v>
      </c>
    </row>
    <row r="845" spans="1:7" ht="15">
      <c r="A845" s="638" t="s">
        <v>1107</v>
      </c>
      <c r="B845" s="639" t="s">
        <v>1107</v>
      </c>
      <c r="C845" s="639" t="s">
        <v>2488</v>
      </c>
      <c r="G845" s="639" t="s">
        <v>3949</v>
      </c>
    </row>
    <row r="846" spans="1:7" ht="15">
      <c r="A846" s="638" t="s">
        <v>1108</v>
      </c>
      <c r="B846" s="639" t="s">
        <v>1108</v>
      </c>
      <c r="C846" s="639" t="s">
        <v>2488</v>
      </c>
      <c r="G846" s="639" t="s">
        <v>3949</v>
      </c>
    </row>
    <row r="847" spans="1:7" ht="15">
      <c r="A847" s="638" t="s">
        <v>1905</v>
      </c>
      <c r="B847" s="639" t="s">
        <v>1905</v>
      </c>
      <c r="C847" s="639" t="s">
        <v>2628</v>
      </c>
      <c r="D847" s="639">
        <v>1</v>
      </c>
      <c r="E847" s="639">
        <v>1</v>
      </c>
      <c r="F847" s="640">
        <v>44315</v>
      </c>
      <c r="G847" s="639" t="s">
        <v>3949</v>
      </c>
    </row>
    <row r="848" spans="1:7" ht="15">
      <c r="A848" s="638" t="s">
        <v>1575</v>
      </c>
      <c r="B848" s="639" t="s">
        <v>1575</v>
      </c>
      <c r="C848" s="639" t="s">
        <v>2628</v>
      </c>
      <c r="D848" s="639">
        <v>3</v>
      </c>
      <c r="F848" s="640">
        <v>44184</v>
      </c>
      <c r="G848" s="639" t="s">
        <v>3949</v>
      </c>
    </row>
    <row r="849" spans="1:7" ht="15">
      <c r="A849" s="638" t="s">
        <v>1906</v>
      </c>
      <c r="B849" s="639" t="s">
        <v>1906</v>
      </c>
      <c r="C849" s="639" t="s">
        <v>2628</v>
      </c>
      <c r="G849" s="639" t="s">
        <v>3949</v>
      </c>
    </row>
    <row r="850" spans="1:7" ht="15">
      <c r="A850" s="638" t="s">
        <v>1140</v>
      </c>
      <c r="B850" s="639" t="s">
        <v>1140</v>
      </c>
      <c r="C850" s="639" t="s">
        <v>2496</v>
      </c>
      <c r="D850" s="639">
        <v>4</v>
      </c>
      <c r="F850" s="640">
        <v>44323</v>
      </c>
      <c r="G850" s="639" t="s">
        <v>3949</v>
      </c>
    </row>
    <row r="851" spans="1:7" ht="15">
      <c r="A851" s="638" t="s">
        <v>1093</v>
      </c>
      <c r="B851" s="639" t="s">
        <v>2222</v>
      </c>
      <c r="C851" s="639" t="s">
        <v>12587</v>
      </c>
      <c r="D851" s="639">
        <v>1</v>
      </c>
      <c r="F851" s="640">
        <v>44356</v>
      </c>
      <c r="G851" s="639" t="s">
        <v>3950</v>
      </c>
    </row>
    <row r="852" spans="1:7" ht="15">
      <c r="A852" s="638" t="s">
        <v>1331</v>
      </c>
      <c r="B852" s="639" t="s">
        <v>2236</v>
      </c>
      <c r="C852" s="639" t="s">
        <v>2569</v>
      </c>
      <c r="F852" s="640">
        <v>44361</v>
      </c>
      <c r="G852" s="639" t="s">
        <v>3950</v>
      </c>
    </row>
    <row r="853" spans="1:7" ht="15">
      <c r="A853" s="638" t="s">
        <v>1332</v>
      </c>
      <c r="B853" s="639" t="s">
        <v>2237</v>
      </c>
      <c r="C853" s="639" t="s">
        <v>2570</v>
      </c>
      <c r="D853" s="639">
        <v>2</v>
      </c>
      <c r="F853" s="640">
        <v>44359</v>
      </c>
      <c r="G853" s="639" t="s">
        <v>3950</v>
      </c>
    </row>
    <row r="854" spans="1:7" ht="15">
      <c r="A854" s="638" t="s">
        <v>1356</v>
      </c>
      <c r="B854" s="639" t="s">
        <v>2240</v>
      </c>
      <c r="C854" s="639" t="s">
        <v>2578</v>
      </c>
      <c r="F854" s="640">
        <v>44355</v>
      </c>
      <c r="G854" s="639" t="s">
        <v>3950</v>
      </c>
    </row>
    <row r="855" spans="1:7" ht="15">
      <c r="A855" s="638" t="s">
        <v>1311</v>
      </c>
      <c r="B855" s="639" t="s">
        <v>2233</v>
      </c>
      <c r="C855" s="639" t="s">
        <v>2556</v>
      </c>
      <c r="D855" s="639">
        <v>2</v>
      </c>
      <c r="E855" s="639">
        <v>1</v>
      </c>
      <c r="F855" s="640">
        <v>44288</v>
      </c>
      <c r="G855" s="639" t="s">
        <v>3950</v>
      </c>
    </row>
    <row r="856" spans="1:7" ht="15">
      <c r="A856" s="638" t="s">
        <v>1953</v>
      </c>
      <c r="B856" s="639" t="s">
        <v>2275</v>
      </c>
      <c r="C856" s="639" t="s">
        <v>2730</v>
      </c>
      <c r="G856" s="639" t="s">
        <v>3950</v>
      </c>
    </row>
    <row r="857" spans="1:7" ht="15">
      <c r="A857" s="638" t="s">
        <v>2160</v>
      </c>
      <c r="B857" s="639" t="s">
        <v>2286</v>
      </c>
      <c r="C857" s="639" t="s">
        <v>2775</v>
      </c>
      <c r="F857" s="640">
        <v>44291</v>
      </c>
      <c r="G857" s="639" t="s">
        <v>3950</v>
      </c>
    </row>
    <row r="858" spans="1:7" ht="15">
      <c r="A858" s="638" t="s">
        <v>1850</v>
      </c>
      <c r="B858" s="639" t="s">
        <v>2269</v>
      </c>
      <c r="C858" s="639" t="s">
        <v>2697</v>
      </c>
      <c r="F858" s="640">
        <v>44300</v>
      </c>
      <c r="G858" s="639" t="s">
        <v>3950</v>
      </c>
    </row>
    <row r="859" spans="1:7" ht="15">
      <c r="A859" s="638" t="s">
        <v>1851</v>
      </c>
      <c r="B859" s="639" t="s">
        <v>2270</v>
      </c>
      <c r="C859" s="639" t="s">
        <v>2698</v>
      </c>
      <c r="D859" s="639">
        <v>1</v>
      </c>
      <c r="F859" s="640">
        <v>44300</v>
      </c>
      <c r="G859" s="639" t="s">
        <v>3950</v>
      </c>
    </row>
    <row r="860" spans="1:7" ht="15">
      <c r="A860" s="638" t="s">
        <v>747</v>
      </c>
      <c r="B860" s="639" t="s">
        <v>2213</v>
      </c>
      <c r="C860" s="639" t="s">
        <v>2411</v>
      </c>
      <c r="D860" s="639">
        <v>1</v>
      </c>
      <c r="E860" s="639">
        <v>1</v>
      </c>
      <c r="F860" s="640">
        <v>44302</v>
      </c>
      <c r="G860" s="639" t="s">
        <v>3950</v>
      </c>
    </row>
    <row r="861" spans="1:7" ht="15">
      <c r="A861" s="638" t="s">
        <v>1495</v>
      </c>
      <c r="B861" s="639" t="s">
        <v>2245</v>
      </c>
      <c r="C861" s="639" t="s">
        <v>4394</v>
      </c>
      <c r="D861" s="639">
        <v>2</v>
      </c>
      <c r="F861" s="640">
        <v>44305</v>
      </c>
      <c r="G861" s="639" t="s">
        <v>3950</v>
      </c>
    </row>
    <row r="862" spans="1:7" ht="15">
      <c r="A862" s="638" t="s">
        <v>1139</v>
      </c>
      <c r="B862" s="639" t="s">
        <v>2224</v>
      </c>
      <c r="C862" s="639" t="s">
        <v>2495</v>
      </c>
      <c r="G862" s="639" t="s">
        <v>3950</v>
      </c>
    </row>
    <row r="863" spans="1:7" ht="15">
      <c r="A863" s="638" t="s">
        <v>1711</v>
      </c>
      <c r="B863" s="639" t="s">
        <v>2254</v>
      </c>
      <c r="C863" s="639" t="s">
        <v>4392</v>
      </c>
      <c r="D863" s="639">
        <v>1</v>
      </c>
      <c r="F863" s="640">
        <v>44305</v>
      </c>
      <c r="G863" s="639" t="s">
        <v>3950</v>
      </c>
    </row>
    <row r="864" spans="1:7" ht="15">
      <c r="A864" s="638" t="s">
        <v>1843</v>
      </c>
      <c r="B864" s="639" t="s">
        <v>2267</v>
      </c>
      <c r="C864" s="639" t="s">
        <v>2695</v>
      </c>
      <c r="F864" s="640">
        <v>44306</v>
      </c>
      <c r="G864" s="639" t="s">
        <v>3950</v>
      </c>
    </row>
    <row r="865" spans="1:7" ht="15">
      <c r="A865" s="638" t="s">
        <v>131</v>
      </c>
      <c r="B865" s="639">
        <v>970</v>
      </c>
      <c r="C865" s="639" t="s">
        <v>2364</v>
      </c>
      <c r="D865" s="639">
        <v>2</v>
      </c>
      <c r="E865" s="639">
        <v>2</v>
      </c>
      <c r="F865" s="640">
        <v>44203</v>
      </c>
      <c r="G865" s="639" t="s">
        <v>3949</v>
      </c>
    </row>
    <row r="866" spans="1:7" ht="15">
      <c r="A866" s="638" t="s">
        <v>1308</v>
      </c>
      <c r="B866" s="639">
        <v>955</v>
      </c>
      <c r="C866" s="639" t="s">
        <v>2364</v>
      </c>
      <c r="F866" s="640">
        <v>44286</v>
      </c>
      <c r="G866" s="639" t="s">
        <v>3949</v>
      </c>
    </row>
    <row r="867" spans="1:7" ht="15">
      <c r="A867" s="638" t="s">
        <v>1434</v>
      </c>
      <c r="B867" s="639">
        <v>1017</v>
      </c>
      <c r="C867" s="639" t="s">
        <v>2364</v>
      </c>
      <c r="D867" s="639">
        <v>1</v>
      </c>
      <c r="E867" s="639">
        <v>1</v>
      </c>
      <c r="F867" s="640">
        <v>44285</v>
      </c>
      <c r="G867" s="639" t="s">
        <v>3949</v>
      </c>
    </row>
    <row r="868" spans="1:7" ht="15">
      <c r="A868" s="638" t="s">
        <v>1819</v>
      </c>
      <c r="B868" s="639">
        <v>927</v>
      </c>
      <c r="C868" s="639" t="s">
        <v>2364</v>
      </c>
      <c r="F868" s="640">
        <v>44250</v>
      </c>
      <c r="G868" s="639" t="s">
        <v>3949</v>
      </c>
    </row>
    <row r="869" spans="1:7" ht="15">
      <c r="A869" s="638" t="s">
        <v>1309</v>
      </c>
      <c r="B869" s="639">
        <v>930</v>
      </c>
      <c r="C869" s="639" t="s">
        <v>2364</v>
      </c>
      <c r="F869" s="640">
        <v>44286</v>
      </c>
      <c r="G869" s="639" t="s">
        <v>3949</v>
      </c>
    </row>
    <row r="870" spans="1:7" ht="15">
      <c r="A870" s="638" t="s">
        <v>623</v>
      </c>
      <c r="B870" s="639" t="s">
        <v>623</v>
      </c>
      <c r="C870" s="639" t="s">
        <v>2364</v>
      </c>
      <c r="D870" s="639">
        <v>4</v>
      </c>
      <c r="E870" s="639">
        <v>5</v>
      </c>
      <c r="F870" s="640">
        <v>44350</v>
      </c>
      <c r="G870" s="639" t="s">
        <v>3949</v>
      </c>
    </row>
    <row r="871" spans="1:7" ht="15">
      <c r="A871" s="638" t="s">
        <v>1596</v>
      </c>
      <c r="B871" s="639">
        <v>601</v>
      </c>
      <c r="C871" s="639" t="s">
        <v>2364</v>
      </c>
      <c r="D871" s="639">
        <v>0</v>
      </c>
      <c r="F871" s="640">
        <v>44244</v>
      </c>
      <c r="G871" s="639" t="s">
        <v>3949</v>
      </c>
    </row>
    <row r="872" spans="1:7" ht="15">
      <c r="A872" s="638" t="s">
        <v>648</v>
      </c>
      <c r="B872" s="639">
        <v>382</v>
      </c>
      <c r="C872" s="639" t="s">
        <v>2364</v>
      </c>
      <c r="D872" s="639">
        <v>15</v>
      </c>
      <c r="E872" s="639">
        <v>16</v>
      </c>
      <c r="F872" s="640">
        <v>44338</v>
      </c>
      <c r="G872" s="639" t="s">
        <v>3949</v>
      </c>
    </row>
    <row r="873" spans="1:7" ht="15">
      <c r="A873" s="638" t="s">
        <v>1427</v>
      </c>
      <c r="B873" s="639">
        <v>1220</v>
      </c>
      <c r="C873" s="639" t="s">
        <v>2364</v>
      </c>
      <c r="F873" s="640">
        <v>44281</v>
      </c>
      <c r="G873" s="639" t="s">
        <v>3949</v>
      </c>
    </row>
    <row r="874" spans="1:7" ht="15">
      <c r="A874" s="638" t="s">
        <v>149</v>
      </c>
      <c r="B874" s="639">
        <v>709</v>
      </c>
      <c r="C874" s="639" t="s">
        <v>2364</v>
      </c>
      <c r="D874" s="639">
        <v>16</v>
      </c>
      <c r="E874" s="639">
        <v>14</v>
      </c>
      <c r="F874" s="640">
        <v>44245</v>
      </c>
      <c r="G874" s="639" t="s">
        <v>3949</v>
      </c>
    </row>
    <row r="875" spans="1:7" ht="15">
      <c r="A875" s="638" t="s">
        <v>136</v>
      </c>
      <c r="B875" s="639">
        <v>1173</v>
      </c>
      <c r="C875" s="639" t="s">
        <v>2364</v>
      </c>
      <c r="D875" s="639">
        <v>2</v>
      </c>
      <c r="E875" s="639">
        <v>2</v>
      </c>
      <c r="F875" s="640">
        <v>44268</v>
      </c>
      <c r="G875" s="639" t="s">
        <v>3949</v>
      </c>
    </row>
    <row r="876" spans="1:7" ht="15">
      <c r="A876" s="638" t="s">
        <v>314</v>
      </c>
      <c r="B876" s="639">
        <v>1072</v>
      </c>
      <c r="C876" s="639" t="s">
        <v>2364</v>
      </c>
      <c r="D876" s="639">
        <v>5</v>
      </c>
      <c r="E876" s="639">
        <v>3</v>
      </c>
      <c r="F876" s="640">
        <v>44203</v>
      </c>
      <c r="G876" s="639" t="s">
        <v>3949</v>
      </c>
    </row>
    <row r="877" spans="1:7" ht="15">
      <c r="A877" s="638" t="s">
        <v>1920</v>
      </c>
      <c r="B877" s="639">
        <v>998</v>
      </c>
      <c r="C877" s="639" t="s">
        <v>2364</v>
      </c>
      <c r="D877" s="639">
        <v>1</v>
      </c>
      <c r="E877" s="639">
        <v>1</v>
      </c>
      <c r="F877" s="640">
        <v>44252</v>
      </c>
      <c r="G877" s="639" t="s">
        <v>3949</v>
      </c>
    </row>
    <row r="878" spans="1:7" ht="15">
      <c r="A878" s="638" t="s">
        <v>1290</v>
      </c>
      <c r="B878" s="639" t="s">
        <v>1290</v>
      </c>
      <c r="C878" s="639" t="s">
        <v>2364</v>
      </c>
      <c r="D878" s="639">
        <v>3</v>
      </c>
      <c r="E878" s="639">
        <v>3</v>
      </c>
      <c r="F878" s="640">
        <v>44233</v>
      </c>
      <c r="G878" s="639" t="s">
        <v>3949</v>
      </c>
    </row>
    <row r="879" spans="1:7" ht="15">
      <c r="A879" s="638" t="s">
        <v>157</v>
      </c>
      <c r="B879" s="639">
        <v>1226</v>
      </c>
      <c r="C879" s="639" t="s">
        <v>2364</v>
      </c>
      <c r="D879" s="639">
        <v>6</v>
      </c>
      <c r="E879" s="639">
        <v>6</v>
      </c>
      <c r="F879" s="640">
        <v>44284</v>
      </c>
      <c r="G879" s="639" t="s">
        <v>3949</v>
      </c>
    </row>
    <row r="880" spans="1:7" ht="15">
      <c r="A880" s="638" t="s">
        <v>132</v>
      </c>
      <c r="B880" s="639">
        <v>1021</v>
      </c>
      <c r="C880" s="639" t="s">
        <v>2364</v>
      </c>
      <c r="D880" s="639">
        <v>6</v>
      </c>
      <c r="E880" s="639">
        <v>5</v>
      </c>
      <c r="F880" s="640">
        <v>44280</v>
      </c>
      <c r="G880" s="639" t="s">
        <v>3949</v>
      </c>
    </row>
    <row r="881" spans="1:7" ht="15">
      <c r="A881" s="638" t="s">
        <v>372</v>
      </c>
      <c r="B881" s="639" t="s">
        <v>3289</v>
      </c>
      <c r="C881" s="639" t="s">
        <v>2364</v>
      </c>
      <c r="D881" s="639">
        <v>2</v>
      </c>
      <c r="E881" s="639">
        <v>4</v>
      </c>
      <c r="F881" s="640">
        <v>44205</v>
      </c>
      <c r="G881" s="639" t="s">
        <v>3949</v>
      </c>
    </row>
    <row r="882" spans="1:7" ht="15">
      <c r="A882" s="638" t="s">
        <v>47</v>
      </c>
      <c r="B882" s="639" t="s">
        <v>47</v>
      </c>
      <c r="C882" s="639" t="s">
        <v>2442</v>
      </c>
      <c r="D882" s="639">
        <v>39</v>
      </c>
      <c r="E882" s="639">
        <v>24</v>
      </c>
      <c r="F882" s="640">
        <v>44259</v>
      </c>
      <c r="G882" s="639" t="s">
        <v>3949</v>
      </c>
    </row>
    <row r="883" spans="1:7" ht="15">
      <c r="A883" s="638" t="s">
        <v>152</v>
      </c>
      <c r="B883" s="639" t="s">
        <v>152</v>
      </c>
      <c r="C883" s="639" t="s">
        <v>2442</v>
      </c>
      <c r="D883" s="639">
        <v>6</v>
      </c>
      <c r="E883" s="639">
        <v>5</v>
      </c>
      <c r="F883" s="640">
        <v>44252</v>
      </c>
      <c r="G883" s="639" t="s">
        <v>3949</v>
      </c>
    </row>
    <row r="884" spans="1:7" ht="15">
      <c r="A884" s="638" t="s">
        <v>1490</v>
      </c>
      <c r="B884" s="639" t="s">
        <v>1490</v>
      </c>
      <c r="C884" s="639" t="s">
        <v>2463</v>
      </c>
      <c r="G884" s="639" t="s">
        <v>3949</v>
      </c>
    </row>
    <row r="885" spans="1:7" ht="15">
      <c r="A885" s="638" t="s">
        <v>1491</v>
      </c>
      <c r="B885" s="639" t="s">
        <v>1491</v>
      </c>
      <c r="C885" s="639" t="s">
        <v>2463</v>
      </c>
      <c r="G885" s="639" t="s">
        <v>3949</v>
      </c>
    </row>
    <row r="886" spans="1:7" ht="15">
      <c r="A886" s="638" t="s">
        <v>1880</v>
      </c>
      <c r="B886" s="639">
        <v>23</v>
      </c>
      <c r="C886" s="639" t="s">
        <v>2463</v>
      </c>
      <c r="D886" s="639">
        <v>5</v>
      </c>
      <c r="E886" s="639">
        <v>5</v>
      </c>
      <c r="F886" s="640">
        <v>44337</v>
      </c>
      <c r="G886" s="639" t="s">
        <v>3949</v>
      </c>
    </row>
    <row r="887" spans="1:7" ht="15">
      <c r="A887" s="638" t="s">
        <v>1489</v>
      </c>
      <c r="B887" s="639">
        <v>15</v>
      </c>
      <c r="C887" s="639" t="s">
        <v>2463</v>
      </c>
      <c r="G887" s="639" t="s">
        <v>3949</v>
      </c>
    </row>
    <row r="888" spans="1:7" ht="15">
      <c r="A888" s="638" t="s">
        <v>997</v>
      </c>
      <c r="B888" s="639">
        <v>31</v>
      </c>
      <c r="C888" s="639" t="s">
        <v>2463</v>
      </c>
      <c r="D888" s="639">
        <v>1</v>
      </c>
      <c r="E888" s="639">
        <v>1</v>
      </c>
      <c r="F888" s="640">
        <v>44237</v>
      </c>
      <c r="G888" s="639" t="s">
        <v>3949</v>
      </c>
    </row>
    <row r="889" spans="1:7" ht="15">
      <c r="A889" s="638" t="s">
        <v>1860</v>
      </c>
      <c r="B889" s="639">
        <v>33</v>
      </c>
      <c r="C889" s="639" t="s">
        <v>2463</v>
      </c>
      <c r="D889" s="639">
        <v>4</v>
      </c>
      <c r="E889" s="639">
        <v>2</v>
      </c>
      <c r="F889" s="640">
        <v>44214</v>
      </c>
      <c r="G889" s="639" t="s">
        <v>3949</v>
      </c>
    </row>
    <row r="890" spans="1:7" ht="15">
      <c r="A890" s="638" t="s">
        <v>1069</v>
      </c>
      <c r="B890" s="639">
        <v>15</v>
      </c>
      <c r="C890" s="639" t="s">
        <v>2478</v>
      </c>
      <c r="D890" s="639">
        <v>2</v>
      </c>
      <c r="F890" s="640">
        <v>44287</v>
      </c>
      <c r="G890" s="639" t="s">
        <v>3949</v>
      </c>
    </row>
    <row r="891" spans="1:7" ht="15">
      <c r="A891" s="638" t="s">
        <v>1969</v>
      </c>
      <c r="B891" s="639">
        <v>77</v>
      </c>
      <c r="C891" s="639" t="s">
        <v>2478</v>
      </c>
      <c r="F891" s="640">
        <v>44291</v>
      </c>
      <c r="G891" s="639" t="s">
        <v>3949</v>
      </c>
    </row>
    <row r="892" spans="1:7" ht="15">
      <c r="A892" s="638" t="s">
        <v>2064</v>
      </c>
      <c r="B892" s="639">
        <v>54</v>
      </c>
      <c r="C892" s="639" t="s">
        <v>2478</v>
      </c>
      <c r="D892" s="639">
        <v>9</v>
      </c>
      <c r="E892" s="639">
        <v>6</v>
      </c>
      <c r="F892" s="640">
        <v>44292</v>
      </c>
      <c r="G892" s="639" t="s">
        <v>3949</v>
      </c>
    </row>
    <row r="893" spans="1:7" ht="15">
      <c r="A893" s="638" t="s">
        <v>1847</v>
      </c>
      <c r="B893" s="639">
        <v>34</v>
      </c>
      <c r="C893" s="639" t="s">
        <v>2318</v>
      </c>
      <c r="F893" s="640">
        <v>44253</v>
      </c>
      <c r="G893" s="639" t="s">
        <v>3949</v>
      </c>
    </row>
    <row r="894" spans="1:7" ht="15">
      <c r="A894" s="638" t="s">
        <v>498</v>
      </c>
      <c r="B894" s="639">
        <v>48</v>
      </c>
      <c r="C894" s="639" t="s">
        <v>2318</v>
      </c>
      <c r="D894" s="639">
        <v>1</v>
      </c>
      <c r="E894" s="639" t="s">
        <v>7817</v>
      </c>
      <c r="F894" s="640">
        <v>44215</v>
      </c>
      <c r="G894" s="639" t="s">
        <v>3949</v>
      </c>
    </row>
    <row r="895" spans="1:7" ht="15">
      <c r="A895" s="638" t="s">
        <v>1277</v>
      </c>
      <c r="B895" s="639">
        <v>670</v>
      </c>
      <c r="C895" s="639" t="s">
        <v>2548</v>
      </c>
      <c r="G895" s="639" t="s">
        <v>3950</v>
      </c>
    </row>
    <row r="896" spans="1:7" ht="15">
      <c r="A896" s="638" t="s">
        <v>1278</v>
      </c>
      <c r="B896" s="639">
        <v>1141</v>
      </c>
      <c r="C896" s="639" t="s">
        <v>2548</v>
      </c>
      <c r="D896" s="639">
        <v>7</v>
      </c>
      <c r="E896" s="639">
        <v>5</v>
      </c>
      <c r="F896" s="640">
        <v>44335</v>
      </c>
      <c r="G896" s="639" t="s">
        <v>3950</v>
      </c>
    </row>
    <row r="897" spans="1:7" ht="15">
      <c r="A897" s="638" t="s">
        <v>737</v>
      </c>
      <c r="B897" s="639">
        <v>14</v>
      </c>
      <c r="C897" s="639" t="s">
        <v>2404</v>
      </c>
      <c r="D897" s="639">
        <v>6</v>
      </c>
      <c r="E897" s="639">
        <v>3</v>
      </c>
      <c r="F897" s="640">
        <v>44312</v>
      </c>
      <c r="G897" s="639" t="s">
        <v>3949</v>
      </c>
    </row>
    <row r="898" spans="1:7" ht="15">
      <c r="A898" s="638" t="s">
        <v>738</v>
      </c>
      <c r="B898" s="639">
        <v>46</v>
      </c>
      <c r="C898" s="639" t="s">
        <v>2404</v>
      </c>
      <c r="D898" s="639">
        <v>9</v>
      </c>
      <c r="E898" s="639">
        <v>9</v>
      </c>
      <c r="F898" s="640">
        <v>44309</v>
      </c>
      <c r="G898" s="639" t="s">
        <v>3949</v>
      </c>
    </row>
    <row r="899" spans="1:7" ht="15">
      <c r="A899" s="638" t="s">
        <v>1195</v>
      </c>
      <c r="B899" s="639" t="s">
        <v>1195</v>
      </c>
      <c r="C899" s="639" t="s">
        <v>2521</v>
      </c>
      <c r="D899" s="639">
        <v>3</v>
      </c>
      <c r="E899" s="639">
        <v>3</v>
      </c>
      <c r="F899" s="640">
        <v>44294</v>
      </c>
      <c r="G899" s="639" t="s">
        <v>3949</v>
      </c>
    </row>
    <row r="900" spans="1:7" ht="15">
      <c r="A900" s="638" t="s">
        <v>1820</v>
      </c>
      <c r="B900" s="639">
        <v>65</v>
      </c>
      <c r="C900" s="639" t="s">
        <v>2521</v>
      </c>
      <c r="D900" s="639">
        <v>20</v>
      </c>
      <c r="E900" s="639">
        <v>20</v>
      </c>
      <c r="F900" s="640">
        <v>44298</v>
      </c>
      <c r="G900" s="639" t="s">
        <v>3949</v>
      </c>
    </row>
    <row r="901" spans="1:7" ht="15">
      <c r="A901" s="638" t="s">
        <v>1246</v>
      </c>
      <c r="B901" s="639">
        <v>88</v>
      </c>
      <c r="C901" s="639" t="s">
        <v>2521</v>
      </c>
      <c r="D901" s="639">
        <v>17</v>
      </c>
      <c r="E901" s="639">
        <v>14</v>
      </c>
      <c r="F901" s="640">
        <v>44301</v>
      </c>
      <c r="G901" s="639" t="s">
        <v>3949</v>
      </c>
    </row>
    <row r="902" spans="1:7" ht="15">
      <c r="A902" s="638" t="s">
        <v>376</v>
      </c>
      <c r="B902" s="639" t="s">
        <v>376</v>
      </c>
      <c r="C902" s="639" t="s">
        <v>2675</v>
      </c>
      <c r="D902" s="639">
        <v>2</v>
      </c>
      <c r="E902" s="639">
        <v>1</v>
      </c>
      <c r="F902" s="640">
        <v>44236</v>
      </c>
      <c r="G902" s="639" t="s">
        <v>3949</v>
      </c>
    </row>
    <row r="903" spans="1:7" ht="15">
      <c r="A903" s="638" t="s">
        <v>1787</v>
      </c>
      <c r="B903" s="639" t="s">
        <v>1787</v>
      </c>
      <c r="C903" s="639" t="s">
        <v>2675</v>
      </c>
      <c r="D903" s="639">
        <v>2</v>
      </c>
      <c r="E903" s="639">
        <v>2</v>
      </c>
      <c r="F903" s="640">
        <v>44308</v>
      </c>
      <c r="G903" s="639" t="s">
        <v>3949</v>
      </c>
    </row>
    <row r="904" spans="1:7" ht="15">
      <c r="A904" s="638" t="s">
        <v>1364</v>
      </c>
      <c r="B904" s="639" t="s">
        <v>2241</v>
      </c>
      <c r="C904" s="639" t="s">
        <v>2581</v>
      </c>
      <c r="F904" s="640">
        <v>44287</v>
      </c>
      <c r="G904" s="639" t="s">
        <v>3950</v>
      </c>
    </row>
    <row r="905" spans="1:7" ht="15">
      <c r="A905" s="638" t="s">
        <v>1310</v>
      </c>
      <c r="B905" s="639" t="s">
        <v>2232</v>
      </c>
      <c r="C905" s="639" t="s">
        <v>2555</v>
      </c>
      <c r="F905" s="640">
        <v>44286</v>
      </c>
      <c r="G905" s="639" t="s">
        <v>3950</v>
      </c>
    </row>
    <row r="906" spans="1:7" ht="15">
      <c r="A906" s="638" t="s">
        <v>1067</v>
      </c>
      <c r="B906" s="639" t="s">
        <v>2218</v>
      </c>
      <c r="C906" s="639" t="s">
        <v>2477</v>
      </c>
      <c r="F906" s="640">
        <v>44359</v>
      </c>
      <c r="G906" s="639" t="s">
        <v>3950</v>
      </c>
    </row>
    <row r="907" spans="1:7" ht="15">
      <c r="A907" s="638" t="s">
        <v>1988</v>
      </c>
      <c r="B907" s="639" t="s">
        <v>2277</v>
      </c>
      <c r="C907" s="639" t="s">
        <v>2736</v>
      </c>
      <c r="G907" s="639" t="s">
        <v>3950</v>
      </c>
    </row>
    <row r="908" spans="1:7" ht="15">
      <c r="A908" s="638" t="s">
        <v>1989</v>
      </c>
      <c r="B908" s="639" t="s">
        <v>2278</v>
      </c>
      <c r="C908" s="639" t="s">
        <v>2737</v>
      </c>
      <c r="D908" s="639">
        <v>1</v>
      </c>
      <c r="F908" s="640">
        <v>44368</v>
      </c>
      <c r="G908" s="639" t="s">
        <v>3950</v>
      </c>
    </row>
    <row r="909" spans="1:7" ht="15">
      <c r="A909" s="638" t="s">
        <v>1990</v>
      </c>
      <c r="B909" s="639" t="s">
        <v>2279</v>
      </c>
      <c r="C909" s="639" t="s">
        <v>2738</v>
      </c>
      <c r="F909" s="640">
        <v>44366</v>
      </c>
      <c r="G909" s="639" t="s">
        <v>3950</v>
      </c>
    </row>
    <row r="910" spans="1:7" ht="15">
      <c r="A910" s="638" t="s">
        <v>1991</v>
      </c>
      <c r="B910" s="639" t="s">
        <v>2280</v>
      </c>
      <c r="C910" s="639" t="s">
        <v>2739</v>
      </c>
      <c r="D910" s="639">
        <v>1</v>
      </c>
      <c r="F910" s="640">
        <v>44365</v>
      </c>
      <c r="G910" s="639" t="s">
        <v>3950</v>
      </c>
    </row>
    <row r="911" spans="1:7" ht="15">
      <c r="A911" s="638" t="s">
        <v>1227</v>
      </c>
      <c r="B911" s="639">
        <v>12730</v>
      </c>
      <c r="C911" s="639" t="s">
        <v>2531</v>
      </c>
      <c r="G911" s="639" t="s">
        <v>3950</v>
      </c>
    </row>
    <row r="912" spans="1:7" ht="15">
      <c r="A912" s="638" t="s">
        <v>1229</v>
      </c>
      <c r="B912" s="639">
        <v>11561</v>
      </c>
      <c r="C912" s="639" t="s">
        <v>2531</v>
      </c>
      <c r="D912" s="639">
        <v>1</v>
      </c>
      <c r="F912" s="640">
        <v>44365</v>
      </c>
      <c r="G912" s="639" t="s">
        <v>3950</v>
      </c>
    </row>
    <row r="913" spans="1:7" ht="15">
      <c r="A913" s="638" t="s">
        <v>1226</v>
      </c>
      <c r="B913" s="639">
        <v>10935</v>
      </c>
      <c r="C913" s="639" t="s">
        <v>2531</v>
      </c>
      <c r="D913" s="639">
        <v>10</v>
      </c>
      <c r="E913" s="639">
        <v>13</v>
      </c>
      <c r="F913" s="640">
        <v>44364</v>
      </c>
      <c r="G913" s="639" t="s">
        <v>3950</v>
      </c>
    </row>
    <row r="914" spans="1:7" ht="15">
      <c r="A914" s="638" t="s">
        <v>1225</v>
      </c>
      <c r="B914" s="639">
        <v>10931</v>
      </c>
      <c r="C914" s="639" t="s">
        <v>2531</v>
      </c>
      <c r="D914" s="639">
        <v>2</v>
      </c>
      <c r="E914" s="639">
        <v>1</v>
      </c>
      <c r="F914" s="640">
        <v>44362</v>
      </c>
      <c r="G914" s="639" t="s">
        <v>3950</v>
      </c>
    </row>
    <row r="915" spans="1:7" ht="15">
      <c r="A915" s="638" t="s">
        <v>1228</v>
      </c>
      <c r="B915" s="639">
        <v>9590</v>
      </c>
      <c r="C915" s="639" t="s">
        <v>2531</v>
      </c>
      <c r="F915" s="640">
        <v>44373</v>
      </c>
      <c r="G915" s="639" t="s">
        <v>3950</v>
      </c>
    </row>
    <row r="916" spans="1:7" ht="15">
      <c r="A916" s="638" t="s">
        <v>1230</v>
      </c>
      <c r="B916" s="639">
        <v>241</v>
      </c>
      <c r="C916" s="639" t="s">
        <v>2531</v>
      </c>
      <c r="D916" s="639">
        <v>7</v>
      </c>
      <c r="E916" s="639">
        <v>7</v>
      </c>
      <c r="F916" s="640">
        <v>44340</v>
      </c>
      <c r="G916" s="639" t="s">
        <v>3950</v>
      </c>
    </row>
    <row r="917" spans="1:7" ht="15">
      <c r="A917" s="638" t="s">
        <v>12734</v>
      </c>
      <c r="B917" s="639">
        <v>10760</v>
      </c>
      <c r="C917" s="639" t="s">
        <v>2531</v>
      </c>
      <c r="G917" s="639" t="s">
        <v>3950</v>
      </c>
    </row>
    <row r="918" spans="1:7" ht="15">
      <c r="A918" s="638" t="s">
        <v>12736</v>
      </c>
      <c r="B918" s="639">
        <v>1301</v>
      </c>
      <c r="C918" s="639" t="s">
        <v>12983</v>
      </c>
      <c r="G918" s="639" t="s">
        <v>3950</v>
      </c>
    </row>
    <row r="919" spans="1:7" ht="15">
      <c r="A919" s="638" t="s">
        <v>330</v>
      </c>
      <c r="B919" s="639">
        <v>18</v>
      </c>
      <c r="C919" s="639" t="s">
        <v>2328</v>
      </c>
      <c r="D919" s="639">
        <v>1</v>
      </c>
      <c r="E919" s="639">
        <v>1</v>
      </c>
      <c r="F919" s="640">
        <v>44235</v>
      </c>
      <c r="G919" s="639" t="s">
        <v>3949</v>
      </c>
    </row>
    <row r="920" spans="1:7" ht="15">
      <c r="A920" s="638" t="s">
        <v>12196</v>
      </c>
      <c r="B920" s="639" t="s">
        <v>12196</v>
      </c>
      <c r="C920" s="639" t="s">
        <v>2328</v>
      </c>
      <c r="G920" s="639" t="s">
        <v>3949</v>
      </c>
    </row>
    <row r="921" spans="1:7" ht="15">
      <c r="A921" s="638" t="s">
        <v>716</v>
      </c>
      <c r="B921" s="639" t="s">
        <v>716</v>
      </c>
      <c r="C921" s="639" t="s">
        <v>2328</v>
      </c>
      <c r="G921" s="639" t="s">
        <v>3949</v>
      </c>
    </row>
    <row r="922" spans="1:7" ht="15">
      <c r="A922" s="638" t="s">
        <v>717</v>
      </c>
      <c r="B922" s="639">
        <v>38</v>
      </c>
      <c r="C922" s="639" t="s">
        <v>2328</v>
      </c>
      <c r="G922" s="639" t="s">
        <v>3949</v>
      </c>
    </row>
    <row r="923" spans="1:7" ht="15">
      <c r="A923" s="638" t="s">
        <v>254</v>
      </c>
      <c r="B923" s="639">
        <v>237</v>
      </c>
      <c r="C923" s="639" t="s">
        <v>2328</v>
      </c>
      <c r="D923" s="639">
        <v>5</v>
      </c>
      <c r="E923" s="639">
        <v>2</v>
      </c>
      <c r="F923" s="640">
        <v>44208</v>
      </c>
      <c r="G923" s="639" t="s">
        <v>3949</v>
      </c>
    </row>
    <row r="924" spans="1:7" ht="15">
      <c r="A924" s="638" t="s">
        <v>3453</v>
      </c>
      <c r="B924" s="639" t="s">
        <v>3453</v>
      </c>
      <c r="C924" s="639" t="s">
        <v>2328</v>
      </c>
      <c r="G924" s="639" t="s">
        <v>3949</v>
      </c>
    </row>
    <row r="925" spans="1:7" ht="15">
      <c r="A925" s="638" t="s">
        <v>1727</v>
      </c>
      <c r="B925" s="639">
        <v>15</v>
      </c>
      <c r="C925" s="639" t="s">
        <v>2328</v>
      </c>
      <c r="D925" s="639">
        <v>2</v>
      </c>
      <c r="E925" s="639">
        <v>1</v>
      </c>
      <c r="F925" s="640">
        <v>44301</v>
      </c>
      <c r="G925" s="639" t="s">
        <v>3949</v>
      </c>
    </row>
    <row r="926" spans="1:7" ht="15">
      <c r="A926" s="638" t="s">
        <v>4483</v>
      </c>
      <c r="B926" s="639">
        <v>186</v>
      </c>
      <c r="C926" s="639" t="s">
        <v>2328</v>
      </c>
      <c r="D926" s="639">
        <v>1</v>
      </c>
      <c r="F926" s="640">
        <v>44335</v>
      </c>
      <c r="G926" s="639" t="s">
        <v>3949</v>
      </c>
    </row>
    <row r="927" spans="1:7" ht="15">
      <c r="A927" s="638" t="s">
        <v>714</v>
      </c>
      <c r="B927" s="639" t="s">
        <v>714</v>
      </c>
      <c r="C927" s="639" t="s">
        <v>2328</v>
      </c>
      <c r="F927" s="640">
        <v>44335</v>
      </c>
      <c r="G927" s="639" t="s">
        <v>3949</v>
      </c>
    </row>
    <row r="928" spans="1:7" ht="15">
      <c r="A928" s="638" t="s">
        <v>4555</v>
      </c>
      <c r="B928" s="639">
        <v>215</v>
      </c>
      <c r="C928" s="639" t="s">
        <v>2328</v>
      </c>
      <c r="G928" s="639" t="s">
        <v>3949</v>
      </c>
    </row>
    <row r="929" spans="1:7" ht="15">
      <c r="A929" s="638" t="s">
        <v>718</v>
      </c>
      <c r="B929" s="639">
        <v>234</v>
      </c>
      <c r="C929" s="639" t="s">
        <v>2328</v>
      </c>
      <c r="D929" s="639">
        <v>3</v>
      </c>
      <c r="E929" s="639">
        <v>2</v>
      </c>
      <c r="F929" s="640">
        <v>44313</v>
      </c>
      <c r="G929" s="639" t="s">
        <v>3949</v>
      </c>
    </row>
    <row r="930" spans="1:7" ht="15">
      <c r="A930" s="638" t="s">
        <v>702</v>
      </c>
      <c r="B930" s="639">
        <v>44</v>
      </c>
      <c r="C930" s="639" t="s">
        <v>2328</v>
      </c>
      <c r="D930" s="639">
        <v>1</v>
      </c>
      <c r="E930" s="639">
        <v>2</v>
      </c>
      <c r="F930" s="640">
        <v>44333</v>
      </c>
      <c r="G930" s="639" t="s">
        <v>3949</v>
      </c>
    </row>
    <row r="931" spans="1:7" ht="15">
      <c r="A931" s="638" t="s">
        <v>719</v>
      </c>
      <c r="B931" s="639" t="s">
        <v>719</v>
      </c>
      <c r="C931" s="639" t="s">
        <v>2328</v>
      </c>
      <c r="G931" s="639" t="s">
        <v>3949</v>
      </c>
    </row>
    <row r="932" spans="1:7" ht="15">
      <c r="A932" s="638" t="s">
        <v>707</v>
      </c>
      <c r="B932" s="639">
        <v>176</v>
      </c>
      <c r="C932" s="639" t="s">
        <v>2328</v>
      </c>
      <c r="G932" s="639" t="s">
        <v>3949</v>
      </c>
    </row>
    <row r="933" spans="1:7" ht="15">
      <c r="A933" s="638" t="s">
        <v>801</v>
      </c>
      <c r="B933" s="639">
        <v>208</v>
      </c>
      <c r="C933" s="639" t="s">
        <v>2328</v>
      </c>
      <c r="F933" s="640">
        <v>44176</v>
      </c>
      <c r="G933" s="639" t="s">
        <v>3949</v>
      </c>
    </row>
    <row r="934" spans="1:7" ht="15">
      <c r="A934" s="638" t="s">
        <v>512</v>
      </c>
      <c r="B934" s="639">
        <v>9</v>
      </c>
      <c r="C934" s="639" t="s">
        <v>2328</v>
      </c>
      <c r="D934" s="639">
        <v>4</v>
      </c>
      <c r="E934" s="639">
        <v>4</v>
      </c>
      <c r="F934" s="640">
        <v>44294</v>
      </c>
      <c r="G934" s="639" t="s">
        <v>3949</v>
      </c>
    </row>
    <row r="935" spans="1:7" ht="15">
      <c r="A935" s="638" t="s">
        <v>711</v>
      </c>
      <c r="B935" s="639">
        <v>41</v>
      </c>
      <c r="C935" s="639" t="s">
        <v>2328</v>
      </c>
      <c r="G935" s="639" t="s">
        <v>3949</v>
      </c>
    </row>
    <row r="936" spans="1:7" ht="15">
      <c r="A936" s="638" t="s">
        <v>709</v>
      </c>
      <c r="B936" s="639">
        <v>96</v>
      </c>
      <c r="C936" s="639" t="s">
        <v>2328</v>
      </c>
      <c r="G936" s="639" t="s">
        <v>3949</v>
      </c>
    </row>
    <row r="937" spans="1:7" ht="15">
      <c r="A937" s="638" t="s">
        <v>700</v>
      </c>
      <c r="B937" s="639" t="s">
        <v>700</v>
      </c>
      <c r="C937" s="639" t="s">
        <v>2328</v>
      </c>
      <c r="G937" s="639" t="s">
        <v>3949</v>
      </c>
    </row>
    <row r="938" spans="1:7" ht="15">
      <c r="A938" s="638" t="s">
        <v>701</v>
      </c>
      <c r="B938" s="639" t="s">
        <v>701</v>
      </c>
      <c r="C938" s="639" t="s">
        <v>2328</v>
      </c>
      <c r="G938" s="639" t="s">
        <v>3949</v>
      </c>
    </row>
    <row r="939" spans="1:7" ht="15">
      <c r="A939" s="638" t="s">
        <v>352</v>
      </c>
      <c r="B939" s="639">
        <v>226</v>
      </c>
      <c r="C939" s="639" t="s">
        <v>2328</v>
      </c>
      <c r="D939" s="639">
        <v>1</v>
      </c>
      <c r="E939" s="639">
        <v>1</v>
      </c>
      <c r="F939" s="640">
        <v>44209</v>
      </c>
      <c r="G939" s="639" t="s">
        <v>3949</v>
      </c>
    </row>
    <row r="940" spans="1:7" ht="15">
      <c r="A940" s="638" t="s">
        <v>4556</v>
      </c>
      <c r="B940" s="639" t="s">
        <v>4556</v>
      </c>
      <c r="C940" s="639" t="s">
        <v>2328</v>
      </c>
      <c r="G940" s="639" t="s">
        <v>3949</v>
      </c>
    </row>
    <row r="941" spans="1:7" ht="15">
      <c r="A941" s="638" t="s">
        <v>703</v>
      </c>
      <c r="B941" s="639" t="s">
        <v>703</v>
      </c>
      <c r="C941" s="639" t="s">
        <v>2328</v>
      </c>
      <c r="G941" s="639" t="s">
        <v>3949</v>
      </c>
    </row>
    <row r="942" spans="1:7" ht="15">
      <c r="A942" s="638" t="s">
        <v>4643</v>
      </c>
      <c r="B942" s="639" t="s">
        <v>4643</v>
      </c>
      <c r="C942" s="639" t="s">
        <v>2328</v>
      </c>
      <c r="G942" s="639" t="s">
        <v>3949</v>
      </c>
    </row>
    <row r="943" spans="1:7" ht="15">
      <c r="A943" s="638" t="s">
        <v>4644</v>
      </c>
      <c r="B943" s="639" t="s">
        <v>4644</v>
      </c>
      <c r="C943" s="639" t="s">
        <v>2328</v>
      </c>
      <c r="G943" s="639" t="s">
        <v>3949</v>
      </c>
    </row>
    <row r="944" spans="1:7" ht="15">
      <c r="A944" s="638" t="s">
        <v>712</v>
      </c>
      <c r="B944" s="639" t="s">
        <v>712</v>
      </c>
      <c r="C944" s="639" t="s">
        <v>2328</v>
      </c>
      <c r="G944" s="639" t="s">
        <v>3949</v>
      </c>
    </row>
    <row r="945" spans="1:7" ht="15">
      <c r="A945" s="638" t="s">
        <v>4497</v>
      </c>
      <c r="B945" s="639">
        <v>20</v>
      </c>
      <c r="C945" s="639" t="s">
        <v>2328</v>
      </c>
      <c r="D945" s="639">
        <v>11</v>
      </c>
      <c r="E945" s="639" t="s">
        <v>12844</v>
      </c>
      <c r="F945" s="640">
        <v>44328</v>
      </c>
      <c r="G945" s="639" t="s">
        <v>3949</v>
      </c>
    </row>
    <row r="946" spans="1:7" ht="15">
      <c r="A946" s="638" t="s">
        <v>720</v>
      </c>
      <c r="B946" s="639" t="s">
        <v>720</v>
      </c>
      <c r="C946" s="639" t="s">
        <v>2328</v>
      </c>
      <c r="G946" s="639" t="s">
        <v>3949</v>
      </c>
    </row>
    <row r="947" spans="1:7" ht="15">
      <c r="A947" s="638" t="s">
        <v>296</v>
      </c>
      <c r="B947" s="639">
        <v>194</v>
      </c>
      <c r="C947" s="639" t="s">
        <v>2328</v>
      </c>
      <c r="D947" s="639">
        <v>3</v>
      </c>
      <c r="E947" s="639">
        <v>2</v>
      </c>
      <c r="F947" s="640">
        <v>44210</v>
      </c>
      <c r="G947" s="639" t="s">
        <v>3949</v>
      </c>
    </row>
    <row r="948" spans="1:7" ht="15">
      <c r="A948" s="638" t="s">
        <v>988</v>
      </c>
      <c r="B948" s="639">
        <v>10</v>
      </c>
      <c r="C948" s="639" t="s">
        <v>2328</v>
      </c>
      <c r="D948" s="639">
        <v>0</v>
      </c>
      <c r="F948" s="640">
        <v>44211</v>
      </c>
      <c r="G948" s="639" t="s">
        <v>3949</v>
      </c>
    </row>
    <row r="949" spans="1:7" ht="15">
      <c r="A949" s="638" t="s">
        <v>708</v>
      </c>
      <c r="B949" s="639">
        <v>14</v>
      </c>
      <c r="C949" s="639" t="s">
        <v>2328</v>
      </c>
      <c r="G949" s="639" t="s">
        <v>3949</v>
      </c>
    </row>
    <row r="950" spans="1:7" ht="15">
      <c r="A950" s="638" t="s">
        <v>705</v>
      </c>
      <c r="B950" s="639" t="s">
        <v>705</v>
      </c>
      <c r="C950" s="639" t="s">
        <v>2328</v>
      </c>
      <c r="G950" s="639" t="s">
        <v>3949</v>
      </c>
    </row>
    <row r="951" spans="1:7" ht="15">
      <c r="A951" s="638" t="s">
        <v>706</v>
      </c>
      <c r="B951" s="639" t="s">
        <v>706</v>
      </c>
      <c r="C951" s="639" t="s">
        <v>2328</v>
      </c>
      <c r="G951" s="639" t="s">
        <v>3949</v>
      </c>
    </row>
    <row r="952" spans="1:7" ht="15">
      <c r="A952" s="638" t="s">
        <v>989</v>
      </c>
      <c r="B952" s="639">
        <v>58</v>
      </c>
      <c r="C952" s="639" t="s">
        <v>2328</v>
      </c>
      <c r="F952" s="640">
        <v>44211</v>
      </c>
      <c r="G952" s="639" t="s">
        <v>3949</v>
      </c>
    </row>
    <row r="953" spans="1:7" ht="15">
      <c r="A953" s="638" t="s">
        <v>710</v>
      </c>
      <c r="B953" s="639">
        <v>65</v>
      </c>
      <c r="C953" s="639" t="s">
        <v>2328</v>
      </c>
      <c r="G953" s="639" t="s">
        <v>3949</v>
      </c>
    </row>
    <row r="954" spans="1:7" ht="15">
      <c r="A954" s="638" t="s">
        <v>715</v>
      </c>
      <c r="B954" s="639" t="s">
        <v>715</v>
      </c>
      <c r="C954" s="639" t="s">
        <v>2328</v>
      </c>
      <c r="G954" s="639" t="s">
        <v>3949</v>
      </c>
    </row>
    <row r="955" spans="1:7" ht="15">
      <c r="A955" s="638" t="s">
        <v>713</v>
      </c>
      <c r="B955" s="639">
        <v>79</v>
      </c>
      <c r="C955" s="639" t="s">
        <v>2328</v>
      </c>
      <c r="G955" s="639" t="s">
        <v>3949</v>
      </c>
    </row>
    <row r="956" spans="1:7" ht="15">
      <c r="A956" s="638" t="s">
        <v>704</v>
      </c>
      <c r="B956" s="639">
        <v>85</v>
      </c>
      <c r="C956" s="639" t="s">
        <v>2328</v>
      </c>
      <c r="G956" s="639" t="s">
        <v>3949</v>
      </c>
    </row>
    <row r="957" spans="1:7" ht="15">
      <c r="A957" s="638" t="s">
        <v>2041</v>
      </c>
      <c r="B957" s="639" t="s">
        <v>2041</v>
      </c>
      <c r="C957" s="639" t="s">
        <v>2751</v>
      </c>
      <c r="G957" s="639" t="s">
        <v>3949</v>
      </c>
    </row>
    <row r="958" spans="1:7" ht="15">
      <c r="A958" s="638" t="s">
        <v>11066</v>
      </c>
      <c r="B958" s="639" t="s">
        <v>11066</v>
      </c>
      <c r="C958" s="639" t="s">
        <v>2751</v>
      </c>
      <c r="G958" s="639" t="s">
        <v>3949</v>
      </c>
    </row>
    <row r="959" spans="1:7" ht="15">
      <c r="A959" s="638" t="s">
        <v>4554</v>
      </c>
      <c r="B959" s="639" t="s">
        <v>4554</v>
      </c>
      <c r="C959" s="639" t="s">
        <v>2751</v>
      </c>
      <c r="G959" s="639" t="s">
        <v>3949</v>
      </c>
    </row>
    <row r="960" spans="1:7" ht="15">
      <c r="A960" s="638" t="s">
        <v>2042</v>
      </c>
      <c r="B960" s="639" t="s">
        <v>2042</v>
      </c>
      <c r="C960" s="639" t="s">
        <v>2589</v>
      </c>
      <c r="D960" s="639">
        <v>6</v>
      </c>
      <c r="E960" s="639">
        <v>10</v>
      </c>
      <c r="F960" s="640">
        <v>44309</v>
      </c>
      <c r="G960" s="639" t="s">
        <v>3949</v>
      </c>
    </row>
    <row r="961" spans="1:7" ht="15">
      <c r="A961" s="638" t="s">
        <v>1390</v>
      </c>
      <c r="B961" s="639" t="s">
        <v>1390</v>
      </c>
      <c r="C961" s="639" t="s">
        <v>2589</v>
      </c>
      <c r="D961" s="639">
        <v>5</v>
      </c>
      <c r="E961" s="639">
        <v>1</v>
      </c>
      <c r="F961" s="640">
        <v>44279</v>
      </c>
      <c r="G961" s="639" t="s">
        <v>3949</v>
      </c>
    </row>
    <row r="962" spans="1:7" ht="15">
      <c r="A962" s="638" t="s">
        <v>2128</v>
      </c>
      <c r="B962" s="639" t="s">
        <v>2128</v>
      </c>
      <c r="C962" s="639" t="s">
        <v>2770</v>
      </c>
      <c r="D962" s="639">
        <v>3</v>
      </c>
      <c r="E962" s="639">
        <v>3</v>
      </c>
      <c r="F962" s="640">
        <v>44329</v>
      </c>
      <c r="G962" s="639" t="s">
        <v>3949</v>
      </c>
    </row>
    <row r="963" spans="1:7" ht="15">
      <c r="A963" s="638" t="s">
        <v>964</v>
      </c>
      <c r="B963" s="639" t="s">
        <v>964</v>
      </c>
      <c r="C963" s="639" t="s">
        <v>2452</v>
      </c>
      <c r="G963" s="639" t="s">
        <v>3949</v>
      </c>
    </row>
    <row r="964" spans="1:7" ht="15">
      <c r="A964" s="638" t="s">
        <v>2117</v>
      </c>
      <c r="B964" s="639" t="s">
        <v>2117</v>
      </c>
      <c r="C964" s="639" t="s">
        <v>2452</v>
      </c>
      <c r="D964" s="639">
        <v>5</v>
      </c>
      <c r="E964" s="639">
        <v>5</v>
      </c>
      <c r="F964" s="640">
        <v>44305</v>
      </c>
      <c r="G964" s="639" t="s">
        <v>3949</v>
      </c>
    </row>
    <row r="965" spans="1:7" ht="15">
      <c r="A965" s="638" t="s">
        <v>12743</v>
      </c>
      <c r="B965" s="639" t="s">
        <v>12743</v>
      </c>
      <c r="C965" s="639" t="s">
        <v>2452</v>
      </c>
      <c r="G965" s="639" t="s">
        <v>3949</v>
      </c>
    </row>
    <row r="966" spans="1:7" ht="15">
      <c r="A966" s="638" t="s">
        <v>1239</v>
      </c>
      <c r="B966" s="639">
        <v>61</v>
      </c>
      <c r="C966" s="639" t="s">
        <v>2536</v>
      </c>
      <c r="D966" s="639">
        <v>2</v>
      </c>
      <c r="E966" s="639">
        <v>4</v>
      </c>
      <c r="F966" s="640">
        <v>44369</v>
      </c>
      <c r="G966" s="639" t="s">
        <v>3949</v>
      </c>
    </row>
    <row r="967" spans="1:7" ht="15">
      <c r="A967" s="638" t="s">
        <v>1341</v>
      </c>
      <c r="B967" s="639">
        <v>63</v>
      </c>
      <c r="C967" s="639" t="s">
        <v>2383</v>
      </c>
      <c r="D967" s="639">
        <v>2</v>
      </c>
      <c r="E967" s="639">
        <v>2</v>
      </c>
      <c r="F967" s="640">
        <v>44263</v>
      </c>
      <c r="G967" s="639" t="s">
        <v>3949</v>
      </c>
    </row>
    <row r="968" spans="1:7" ht="15">
      <c r="A968" s="638" t="s">
        <v>680</v>
      </c>
      <c r="B968" s="639" t="s">
        <v>680</v>
      </c>
      <c r="C968" s="639" t="s">
        <v>2383</v>
      </c>
      <c r="D968" s="639">
        <v>3</v>
      </c>
      <c r="E968" s="639">
        <v>6</v>
      </c>
      <c r="F968" s="640">
        <v>44298</v>
      </c>
      <c r="G968" s="639" t="s">
        <v>3949</v>
      </c>
    </row>
    <row r="969" spans="1:7" ht="15">
      <c r="A969" s="638" t="s">
        <v>2026</v>
      </c>
      <c r="B969" s="639">
        <v>31</v>
      </c>
      <c r="C969" s="639" t="s">
        <v>2383</v>
      </c>
      <c r="F969" s="640">
        <v>44184</v>
      </c>
      <c r="G969" s="639" t="s">
        <v>3949</v>
      </c>
    </row>
    <row r="970" spans="1:7" ht="15">
      <c r="A970" s="638" t="s">
        <v>1361</v>
      </c>
      <c r="B970" s="639">
        <v>15</v>
      </c>
      <c r="C970" s="639" t="s">
        <v>2383</v>
      </c>
      <c r="F970" s="640">
        <v>44216</v>
      </c>
      <c r="G970" s="639" t="s">
        <v>3949</v>
      </c>
    </row>
    <row r="971" spans="1:7" ht="15">
      <c r="A971" s="638" t="s">
        <v>1941</v>
      </c>
      <c r="B971" s="639">
        <v>5</v>
      </c>
      <c r="C971" s="639" t="s">
        <v>2383</v>
      </c>
      <c r="D971" s="639">
        <v>2</v>
      </c>
      <c r="E971" s="639">
        <v>2</v>
      </c>
      <c r="F971" s="640">
        <v>44260</v>
      </c>
      <c r="G971" s="639" t="s">
        <v>3949</v>
      </c>
    </row>
    <row r="972" spans="1:7" ht="15">
      <c r="A972" s="638" t="s">
        <v>2048</v>
      </c>
      <c r="B972" s="639" t="s">
        <v>2048</v>
      </c>
      <c r="C972" s="639" t="s">
        <v>2755</v>
      </c>
      <c r="D972" s="639">
        <v>8</v>
      </c>
      <c r="E972" s="639">
        <v>8</v>
      </c>
      <c r="F972" s="640">
        <v>44337</v>
      </c>
      <c r="G972" s="639" t="s">
        <v>3949</v>
      </c>
    </row>
    <row r="973" spans="1:7" ht="15">
      <c r="A973" s="638" t="s">
        <v>2049</v>
      </c>
      <c r="B973" s="639" t="s">
        <v>2049</v>
      </c>
      <c r="C973" s="639" t="s">
        <v>2756</v>
      </c>
      <c r="D973" s="639">
        <v>2</v>
      </c>
      <c r="E973" s="639">
        <v>2</v>
      </c>
      <c r="F973" s="640">
        <v>44328</v>
      </c>
      <c r="G973" s="639" t="s">
        <v>3949</v>
      </c>
    </row>
    <row r="974" spans="1:7" ht="15">
      <c r="A974" s="638" t="s">
        <v>1635</v>
      </c>
      <c r="B974" s="639" t="s">
        <v>1635</v>
      </c>
      <c r="C974" s="639" t="s">
        <v>2454</v>
      </c>
      <c r="D974" s="639">
        <v>36</v>
      </c>
      <c r="E974" s="639">
        <v>34</v>
      </c>
      <c r="F974" s="640">
        <v>44299</v>
      </c>
      <c r="G974" s="639" t="s">
        <v>3951</v>
      </c>
    </row>
    <row r="975" spans="1:7" ht="15">
      <c r="A975" s="638" t="s">
        <v>1236</v>
      </c>
      <c r="B975" s="639" t="s">
        <v>3154</v>
      </c>
      <c r="C975" s="639" t="s">
        <v>2454</v>
      </c>
      <c r="D975" s="639">
        <v>15</v>
      </c>
      <c r="E975" s="639">
        <v>10</v>
      </c>
      <c r="F975" s="640">
        <v>44292</v>
      </c>
      <c r="G975" s="639" t="s">
        <v>3951</v>
      </c>
    </row>
    <row r="976" spans="1:7" ht="15">
      <c r="A976" s="638" t="s">
        <v>1729</v>
      </c>
      <c r="B976" s="639">
        <v>7510</v>
      </c>
      <c r="C976" s="639" t="s">
        <v>2454</v>
      </c>
      <c r="G976" s="639" t="s">
        <v>3951</v>
      </c>
    </row>
    <row r="977" spans="1:7" ht="15">
      <c r="A977" s="638" t="s">
        <v>1667</v>
      </c>
      <c r="B977" s="639">
        <v>8002</v>
      </c>
      <c r="C977" s="639" t="s">
        <v>2454</v>
      </c>
      <c r="D977" s="639">
        <v>5</v>
      </c>
      <c r="E977" s="639">
        <v>5</v>
      </c>
      <c r="F977" s="640">
        <v>44264</v>
      </c>
      <c r="G977" s="639" t="s">
        <v>3951</v>
      </c>
    </row>
    <row r="978" spans="1:7" ht="15">
      <c r="A978" s="638" t="s">
        <v>1730</v>
      </c>
      <c r="B978" s="639" t="s">
        <v>1730</v>
      </c>
      <c r="C978" s="639" t="s">
        <v>2454</v>
      </c>
      <c r="G978" s="639" t="s">
        <v>3951</v>
      </c>
    </row>
    <row r="979" spans="1:7" ht="15">
      <c r="A979" s="638" t="s">
        <v>974</v>
      </c>
      <c r="B979" s="639">
        <v>7676</v>
      </c>
      <c r="C979" s="639" t="s">
        <v>2454</v>
      </c>
      <c r="D979" s="639">
        <v>3</v>
      </c>
      <c r="E979" s="639">
        <v>4</v>
      </c>
      <c r="F979" s="640">
        <v>44263</v>
      </c>
      <c r="G979" s="639" t="s">
        <v>3951</v>
      </c>
    </row>
    <row r="980" spans="1:7" ht="15">
      <c r="A980" s="638" t="s">
        <v>1728</v>
      </c>
      <c r="B980" s="639">
        <v>7767</v>
      </c>
      <c r="C980" s="639" t="s">
        <v>2454</v>
      </c>
      <c r="D980" s="639">
        <v>12</v>
      </c>
      <c r="E980" s="639">
        <v>12</v>
      </c>
      <c r="F980" s="640">
        <v>44308</v>
      </c>
      <c r="G980" s="639" t="s">
        <v>3951</v>
      </c>
    </row>
    <row r="981" spans="1:7" ht="15">
      <c r="A981" s="638" t="s">
        <v>1380</v>
      </c>
      <c r="B981" s="639">
        <v>36</v>
      </c>
      <c r="C981" s="639" t="s">
        <v>2585</v>
      </c>
      <c r="D981" s="639">
        <v>1</v>
      </c>
      <c r="G981" s="639" t="s">
        <v>3949</v>
      </c>
    </row>
    <row r="982" spans="1:7" ht="15">
      <c r="A982" s="638" t="s">
        <v>1862</v>
      </c>
      <c r="B982" s="639" t="s">
        <v>2271</v>
      </c>
      <c r="C982" s="639" t="s">
        <v>2701</v>
      </c>
      <c r="G982" s="639" t="s">
        <v>3950</v>
      </c>
    </row>
    <row r="983" spans="1:7" ht="15">
      <c r="A983" s="638" t="s">
        <v>1259</v>
      </c>
      <c r="B983" s="639" t="s">
        <v>1259</v>
      </c>
      <c r="C983" s="639" t="s">
        <v>4955</v>
      </c>
      <c r="G983" s="639" t="s">
        <v>3949</v>
      </c>
    </row>
    <row r="984" spans="1:7" ht="15">
      <c r="A984" s="638" t="s">
        <v>129</v>
      </c>
      <c r="B984" s="639">
        <v>149</v>
      </c>
      <c r="C984" s="639" t="s">
        <v>2353</v>
      </c>
      <c r="D984" s="639">
        <v>5</v>
      </c>
      <c r="E984" s="639">
        <v>4</v>
      </c>
      <c r="F984" s="640">
        <v>44247</v>
      </c>
      <c r="G984" s="639" t="s">
        <v>3949</v>
      </c>
    </row>
    <row r="985" spans="1:7" ht="15">
      <c r="A985" s="638" t="s">
        <v>1929</v>
      </c>
      <c r="B985" s="639">
        <v>610</v>
      </c>
      <c r="C985" s="639" t="s">
        <v>2353</v>
      </c>
      <c r="D985" s="639">
        <v>6</v>
      </c>
      <c r="E985" s="639">
        <v>4</v>
      </c>
      <c r="F985" s="640">
        <v>44281</v>
      </c>
      <c r="G985" s="639" t="s">
        <v>3949</v>
      </c>
    </row>
    <row r="986" spans="1:7" ht="15">
      <c r="A986" s="638" t="s">
        <v>124</v>
      </c>
      <c r="B986" s="639">
        <v>549</v>
      </c>
      <c r="C986" s="639" t="s">
        <v>2353</v>
      </c>
      <c r="D986" s="639">
        <v>1</v>
      </c>
      <c r="E986" s="639">
        <v>1</v>
      </c>
      <c r="F986" s="640">
        <v>44280</v>
      </c>
      <c r="G986" s="639" t="s">
        <v>3949</v>
      </c>
    </row>
    <row r="987" spans="1:7" ht="15">
      <c r="A987" s="638" t="s">
        <v>126</v>
      </c>
      <c r="B987" s="639">
        <v>550</v>
      </c>
      <c r="C987" s="639" t="s">
        <v>2353</v>
      </c>
      <c r="D987" s="639">
        <v>15</v>
      </c>
      <c r="E987" s="639">
        <v>13</v>
      </c>
      <c r="F987" s="640">
        <v>44286</v>
      </c>
      <c r="G987" s="639" t="s">
        <v>3949</v>
      </c>
    </row>
    <row r="988" spans="1:7" ht="15">
      <c r="A988" s="638" t="s">
        <v>11414</v>
      </c>
      <c r="B988" s="639">
        <v>64</v>
      </c>
      <c r="C988" s="639" t="s">
        <v>2353</v>
      </c>
      <c r="F988" s="640">
        <v>44377</v>
      </c>
      <c r="G988" s="639" t="s">
        <v>3949</v>
      </c>
    </row>
    <row r="989" spans="1:7" ht="15">
      <c r="A989" s="638" t="s">
        <v>368</v>
      </c>
      <c r="B989" s="639">
        <v>258</v>
      </c>
      <c r="C989" s="639" t="s">
        <v>2353</v>
      </c>
      <c r="D989" s="639">
        <v>2</v>
      </c>
      <c r="E989" s="639">
        <v>2</v>
      </c>
      <c r="F989" s="640">
        <v>44180</v>
      </c>
      <c r="G989" s="639" t="s">
        <v>3949</v>
      </c>
    </row>
    <row r="990" spans="1:7" ht="15">
      <c r="A990" s="638" t="s">
        <v>1418</v>
      </c>
      <c r="B990" s="639">
        <v>286</v>
      </c>
      <c r="C990" s="639" t="s">
        <v>2353</v>
      </c>
      <c r="D990" s="639">
        <v>3</v>
      </c>
      <c r="E990" s="639">
        <v>2</v>
      </c>
      <c r="F990" s="640">
        <v>44350</v>
      </c>
      <c r="G990" s="639" t="s">
        <v>3949</v>
      </c>
    </row>
    <row r="991" spans="1:7" ht="15">
      <c r="A991" s="638" t="s">
        <v>1417</v>
      </c>
      <c r="B991" s="639">
        <v>347</v>
      </c>
      <c r="C991" s="639" t="s">
        <v>2353</v>
      </c>
      <c r="D991" s="639">
        <v>15</v>
      </c>
      <c r="E991" s="639">
        <v>6</v>
      </c>
      <c r="F991" s="640">
        <v>44313</v>
      </c>
      <c r="G991" s="639" t="s">
        <v>3949</v>
      </c>
    </row>
    <row r="992" spans="1:7" ht="15">
      <c r="A992" s="638" t="s">
        <v>7477</v>
      </c>
      <c r="B992" s="639">
        <v>300</v>
      </c>
      <c r="C992" s="639" t="s">
        <v>2353</v>
      </c>
      <c r="F992" s="640">
        <v>44352</v>
      </c>
      <c r="G992" s="639" t="s">
        <v>3949</v>
      </c>
    </row>
    <row r="993" spans="1:7" ht="15">
      <c r="A993" s="638" t="s">
        <v>1221</v>
      </c>
      <c r="B993" s="639">
        <v>8</v>
      </c>
      <c r="C993" s="639" t="s">
        <v>2353</v>
      </c>
      <c r="D993" s="639">
        <v>4</v>
      </c>
      <c r="E993" s="639">
        <v>4</v>
      </c>
      <c r="F993" s="640">
        <v>44333</v>
      </c>
      <c r="G993" s="639" t="s">
        <v>3949</v>
      </c>
    </row>
    <row r="994" spans="1:7" ht="15">
      <c r="A994" s="638" t="s">
        <v>1416</v>
      </c>
      <c r="B994" s="639">
        <v>119</v>
      </c>
      <c r="C994" s="639" t="s">
        <v>2353</v>
      </c>
      <c r="D994" s="639">
        <v>1</v>
      </c>
      <c r="E994" s="639">
        <v>1</v>
      </c>
      <c r="F994" s="640">
        <v>44319</v>
      </c>
      <c r="G994" s="639" t="s">
        <v>3949</v>
      </c>
    </row>
    <row r="995" spans="1:7" ht="15">
      <c r="A995" s="638" t="s">
        <v>11415</v>
      </c>
      <c r="B995" s="639">
        <v>74</v>
      </c>
      <c r="C995" s="639" t="s">
        <v>2353</v>
      </c>
      <c r="G995" s="639" t="s">
        <v>3949</v>
      </c>
    </row>
    <row r="996" spans="1:7" ht="15">
      <c r="A996" s="638" t="s">
        <v>130</v>
      </c>
      <c r="B996" s="639">
        <v>138</v>
      </c>
      <c r="C996" s="639" t="s">
        <v>2353</v>
      </c>
      <c r="D996" s="639">
        <v>8</v>
      </c>
      <c r="E996" s="639">
        <v>7</v>
      </c>
      <c r="F996" s="640">
        <v>44244</v>
      </c>
      <c r="G996" s="639" t="s">
        <v>3949</v>
      </c>
    </row>
    <row r="997" spans="1:7" ht="15">
      <c r="A997" s="638" t="s">
        <v>1412</v>
      </c>
      <c r="B997" s="639">
        <v>549</v>
      </c>
      <c r="C997" s="639" t="s">
        <v>2353</v>
      </c>
      <c r="F997" s="640">
        <v>44331</v>
      </c>
      <c r="G997" s="639" t="s">
        <v>3949</v>
      </c>
    </row>
    <row r="998" spans="1:7" ht="15">
      <c r="A998" s="638" t="s">
        <v>7469</v>
      </c>
      <c r="B998" s="639">
        <v>297</v>
      </c>
      <c r="C998" s="639" t="s">
        <v>2353</v>
      </c>
      <c r="D998" s="639">
        <v>4</v>
      </c>
      <c r="E998" s="639">
        <v>3</v>
      </c>
      <c r="F998" s="640">
        <v>44354</v>
      </c>
      <c r="G998" s="639" t="s">
        <v>3949</v>
      </c>
    </row>
    <row r="999" spans="1:7" ht="15">
      <c r="A999" s="638" t="s">
        <v>127</v>
      </c>
      <c r="B999" s="639">
        <v>457</v>
      </c>
      <c r="C999" s="639" t="s">
        <v>2353</v>
      </c>
      <c r="D999" s="639">
        <v>24</v>
      </c>
      <c r="E999" s="639">
        <v>16</v>
      </c>
      <c r="F999" s="640">
        <v>44279</v>
      </c>
      <c r="G999" s="639" t="s">
        <v>3949</v>
      </c>
    </row>
    <row r="1000" spans="1:7" ht="15">
      <c r="A1000" s="638" t="s">
        <v>1413</v>
      </c>
      <c r="B1000" s="639">
        <v>230</v>
      </c>
      <c r="C1000" s="639" t="s">
        <v>2353</v>
      </c>
      <c r="D1000" s="639">
        <v>6</v>
      </c>
      <c r="E1000" s="639">
        <v>6</v>
      </c>
      <c r="F1000" s="640">
        <v>44327</v>
      </c>
      <c r="G1000" s="639" t="s">
        <v>3949</v>
      </c>
    </row>
    <row r="1001" spans="1:7" ht="15">
      <c r="A1001" s="638" t="s">
        <v>128</v>
      </c>
      <c r="B1001" s="639">
        <v>234</v>
      </c>
      <c r="C1001" s="639" t="s">
        <v>2353</v>
      </c>
      <c r="D1001" s="639">
        <v>2</v>
      </c>
      <c r="E1001" s="639">
        <v>2</v>
      </c>
      <c r="F1001" s="640">
        <v>44245</v>
      </c>
      <c r="G1001" s="639" t="s">
        <v>3949</v>
      </c>
    </row>
    <row r="1002" spans="1:7" ht="15">
      <c r="A1002" s="638" t="s">
        <v>1414</v>
      </c>
      <c r="B1002" s="639">
        <v>39</v>
      </c>
      <c r="C1002" s="639" t="s">
        <v>2353</v>
      </c>
      <c r="D1002" s="639">
        <v>1</v>
      </c>
      <c r="G1002" s="639" t="s">
        <v>3949</v>
      </c>
    </row>
    <row r="1003" spans="1:7" ht="15">
      <c r="A1003" s="638" t="s">
        <v>3443</v>
      </c>
      <c r="B1003" s="639">
        <v>279</v>
      </c>
      <c r="C1003" s="639" t="s">
        <v>2353</v>
      </c>
      <c r="G1003" s="639" t="s">
        <v>3949</v>
      </c>
    </row>
    <row r="1004" spans="1:7" ht="15">
      <c r="A1004" s="638" t="s">
        <v>1752</v>
      </c>
      <c r="B1004" s="639">
        <v>259</v>
      </c>
      <c r="C1004" s="639" t="s">
        <v>2353</v>
      </c>
      <c r="D1004" s="639">
        <v>3</v>
      </c>
      <c r="F1004" s="640">
        <v>44246</v>
      </c>
      <c r="G1004" s="639" t="s">
        <v>3949</v>
      </c>
    </row>
    <row r="1005" spans="1:7" ht="15">
      <c r="A1005" s="638" t="s">
        <v>1419</v>
      </c>
      <c r="B1005" s="639">
        <v>134</v>
      </c>
      <c r="C1005" s="639" t="s">
        <v>2353</v>
      </c>
      <c r="D1005" s="639">
        <v>1</v>
      </c>
      <c r="E1005" s="639">
        <v>1</v>
      </c>
      <c r="F1005" s="640">
        <v>44323</v>
      </c>
      <c r="G1005" s="639" t="s">
        <v>3949</v>
      </c>
    </row>
    <row r="1006" spans="1:7" ht="15">
      <c r="A1006" s="638" t="s">
        <v>256</v>
      </c>
      <c r="B1006" s="639">
        <v>543</v>
      </c>
      <c r="C1006" s="639" t="s">
        <v>2353</v>
      </c>
      <c r="D1006" s="639">
        <v>3</v>
      </c>
      <c r="E1006" s="639">
        <v>3</v>
      </c>
      <c r="F1006" s="640">
        <v>44195</v>
      </c>
      <c r="G1006" s="639" t="s">
        <v>3949</v>
      </c>
    </row>
    <row r="1007" spans="1:7" ht="15">
      <c r="A1007" s="638" t="s">
        <v>635</v>
      </c>
      <c r="B1007" s="639">
        <v>506</v>
      </c>
      <c r="C1007" s="639" t="s">
        <v>2353</v>
      </c>
      <c r="D1007" s="639">
        <v>5</v>
      </c>
      <c r="E1007" s="639">
        <v>4</v>
      </c>
      <c r="F1007" s="640">
        <v>44288</v>
      </c>
      <c r="G1007" s="639" t="s">
        <v>3949</v>
      </c>
    </row>
    <row r="1008" spans="1:7" ht="15">
      <c r="A1008" s="638" t="s">
        <v>1415</v>
      </c>
      <c r="B1008" s="639">
        <v>123</v>
      </c>
      <c r="C1008" s="639" t="s">
        <v>2353</v>
      </c>
      <c r="D1008" s="639">
        <v>1</v>
      </c>
      <c r="E1008" s="639">
        <v>1</v>
      </c>
      <c r="F1008" s="640">
        <v>44320</v>
      </c>
      <c r="G1008" s="639" t="s">
        <v>3949</v>
      </c>
    </row>
    <row r="1009" spans="1:7" ht="15">
      <c r="A1009" s="638" t="s">
        <v>1217</v>
      </c>
      <c r="B1009" s="639">
        <v>12541</v>
      </c>
      <c r="C1009" s="639" t="s">
        <v>2523</v>
      </c>
      <c r="D1009" s="639">
        <v>2</v>
      </c>
      <c r="E1009" s="639">
        <v>4</v>
      </c>
      <c r="F1009" s="640">
        <v>44305</v>
      </c>
      <c r="G1009" s="639" t="s">
        <v>3951</v>
      </c>
    </row>
    <row r="1010" spans="1:7" ht="15">
      <c r="A1010" s="638" t="s">
        <v>1219</v>
      </c>
      <c r="B1010" s="639">
        <v>12573</v>
      </c>
      <c r="C1010" s="639" t="s">
        <v>2523</v>
      </c>
      <c r="D1010" s="639">
        <v>2</v>
      </c>
      <c r="F1010" s="640">
        <v>44305</v>
      </c>
      <c r="G1010" s="639" t="s">
        <v>3951</v>
      </c>
    </row>
    <row r="1011" spans="1:7" ht="15">
      <c r="A1011" s="638" t="s">
        <v>1218</v>
      </c>
      <c r="B1011" s="639" t="s">
        <v>1218</v>
      </c>
      <c r="C1011" s="639" t="s">
        <v>2523</v>
      </c>
      <c r="D1011" s="639">
        <v>0</v>
      </c>
      <c r="G1011" s="639" t="s">
        <v>3951</v>
      </c>
    </row>
    <row r="1012" spans="1:7" ht="15">
      <c r="A1012" s="638" t="s">
        <v>1197</v>
      </c>
      <c r="B1012" s="639">
        <v>12989</v>
      </c>
      <c r="C1012" s="639" t="s">
        <v>2523</v>
      </c>
      <c r="D1012" s="639">
        <v>0</v>
      </c>
      <c r="E1012" s="639">
        <v>2</v>
      </c>
      <c r="F1012" s="640">
        <v>44252</v>
      </c>
      <c r="G1012" s="639" t="s">
        <v>3951</v>
      </c>
    </row>
    <row r="1013" spans="1:7" ht="15">
      <c r="A1013" s="638" t="s">
        <v>1297</v>
      </c>
      <c r="B1013" s="639">
        <v>13010</v>
      </c>
      <c r="C1013" s="639" t="s">
        <v>2523</v>
      </c>
      <c r="D1013" s="639">
        <v>4</v>
      </c>
      <c r="E1013" s="639">
        <v>4</v>
      </c>
      <c r="F1013" s="640">
        <v>44256</v>
      </c>
      <c r="G1013" s="639" t="s">
        <v>3951</v>
      </c>
    </row>
    <row r="1014" spans="1:7" ht="15">
      <c r="A1014" s="638" t="s">
        <v>1220</v>
      </c>
      <c r="B1014" s="639" t="s">
        <v>2228</v>
      </c>
      <c r="C1014" s="639" t="s">
        <v>2523</v>
      </c>
      <c r="F1014" s="640">
        <v>44252</v>
      </c>
      <c r="G1014" s="639" t="s">
        <v>3951</v>
      </c>
    </row>
    <row r="1015" spans="1:7" ht="15">
      <c r="A1015" s="638" t="s">
        <v>2092</v>
      </c>
      <c r="B1015" s="639" t="s">
        <v>2284</v>
      </c>
      <c r="C1015" s="639" t="s">
        <v>2523</v>
      </c>
      <c r="D1015" s="639">
        <v>1</v>
      </c>
      <c r="E1015" s="639">
        <v>1</v>
      </c>
      <c r="F1015" s="640">
        <v>44303</v>
      </c>
      <c r="G1015" s="639" t="s">
        <v>3951</v>
      </c>
    </row>
    <row r="1016" spans="1:7" ht="15">
      <c r="A1016" s="638" t="s">
        <v>1753</v>
      </c>
      <c r="B1016" s="639">
        <v>12607</v>
      </c>
      <c r="C1016" s="639" t="s">
        <v>2523</v>
      </c>
      <c r="D1016" s="639">
        <v>14</v>
      </c>
      <c r="E1016" s="639">
        <v>15</v>
      </c>
      <c r="F1016" s="640">
        <v>44278</v>
      </c>
      <c r="G1016" s="639" t="s">
        <v>3951</v>
      </c>
    </row>
    <row r="1017" spans="1:7" ht="15">
      <c r="A1017" s="638" t="s">
        <v>1605</v>
      </c>
      <c r="B1017" s="639" t="s">
        <v>1605</v>
      </c>
      <c r="C1017" s="639" t="s">
        <v>2637</v>
      </c>
      <c r="D1017" s="639">
        <v>2</v>
      </c>
      <c r="E1017" s="639">
        <v>2</v>
      </c>
      <c r="F1017" s="640">
        <v>44308</v>
      </c>
      <c r="G1017" s="639" t="s">
        <v>3949</v>
      </c>
    </row>
    <row r="1018" spans="1:7" ht="15">
      <c r="A1018" s="638" t="s">
        <v>1382</v>
      </c>
      <c r="B1018" s="639" t="s">
        <v>1382</v>
      </c>
      <c r="C1018" s="639" t="s">
        <v>2587</v>
      </c>
      <c r="D1018" s="639">
        <v>5</v>
      </c>
      <c r="E1018" s="639">
        <v>5</v>
      </c>
      <c r="F1018" s="640">
        <v>44329</v>
      </c>
      <c r="G1018" s="639" t="s">
        <v>3949</v>
      </c>
    </row>
    <row r="1019" spans="1:7" ht="15">
      <c r="A1019" s="638" t="s">
        <v>4548</v>
      </c>
      <c r="B1019" s="639" t="s">
        <v>4548</v>
      </c>
      <c r="C1019" s="639" t="s">
        <v>7918</v>
      </c>
      <c r="G1019" s="639" t="s">
        <v>3949</v>
      </c>
    </row>
    <row r="1020" spans="1:7" ht="15">
      <c r="A1020" s="638" t="s">
        <v>1693</v>
      </c>
      <c r="B1020" s="639" t="s">
        <v>1693</v>
      </c>
      <c r="C1020" s="639" t="s">
        <v>2655</v>
      </c>
      <c r="G1020" s="639" t="s">
        <v>3949</v>
      </c>
    </row>
    <row r="1021" spans="1:7" ht="15">
      <c r="A1021" s="638" t="s">
        <v>12805</v>
      </c>
      <c r="B1021" s="639">
        <v>10446</v>
      </c>
      <c r="C1021" s="639" t="s">
        <v>2298</v>
      </c>
      <c r="G1021" s="639" t="s">
        <v>3949</v>
      </c>
    </row>
    <row r="1022" spans="1:7" ht="15">
      <c r="A1022" s="638" t="s">
        <v>12884</v>
      </c>
      <c r="B1022" s="639">
        <v>9280</v>
      </c>
      <c r="C1022" s="639" t="s">
        <v>2298</v>
      </c>
      <c r="G1022" s="639" t="s">
        <v>3949</v>
      </c>
    </row>
    <row r="1023" spans="1:7" ht="15">
      <c r="A1023" s="638" t="s">
        <v>2073</v>
      </c>
      <c r="B1023" s="639" t="s">
        <v>7131</v>
      </c>
      <c r="C1023" s="639" t="s">
        <v>2376</v>
      </c>
      <c r="G1023" s="639" t="s">
        <v>3951</v>
      </c>
    </row>
    <row r="1024" spans="1:7" ht="15">
      <c r="A1024" s="638" t="s">
        <v>2074</v>
      </c>
      <c r="B1024" s="639">
        <v>10198</v>
      </c>
      <c r="C1024" s="639" t="s">
        <v>2376</v>
      </c>
      <c r="D1024" s="639">
        <v>37</v>
      </c>
      <c r="E1024" s="639">
        <v>37</v>
      </c>
      <c r="F1024" s="640">
        <v>44316</v>
      </c>
      <c r="G1024" s="639" t="s">
        <v>3951</v>
      </c>
    </row>
    <row r="1025" spans="1:7" ht="15">
      <c r="A1025" s="638" t="s">
        <v>1901</v>
      </c>
      <c r="B1025" s="639" t="s">
        <v>1901</v>
      </c>
      <c r="C1025" s="639" t="s">
        <v>2376</v>
      </c>
      <c r="D1025" s="639">
        <v>2</v>
      </c>
      <c r="E1025" s="639">
        <v>2</v>
      </c>
      <c r="F1025" s="640">
        <v>44292</v>
      </c>
      <c r="G1025" s="639" t="s">
        <v>3951</v>
      </c>
    </row>
    <row r="1026" spans="1:7" ht="15">
      <c r="A1026" s="638" t="s">
        <v>1498</v>
      </c>
      <c r="B1026" s="639">
        <v>11502</v>
      </c>
      <c r="C1026" s="639" t="s">
        <v>2376</v>
      </c>
      <c r="D1026" s="639">
        <v>10</v>
      </c>
      <c r="E1026" s="639">
        <v>9</v>
      </c>
      <c r="F1026" s="640">
        <v>44256</v>
      </c>
      <c r="G1026" s="639" t="s">
        <v>3951</v>
      </c>
    </row>
    <row r="1027" spans="1:7" ht="15">
      <c r="A1027" s="638" t="s">
        <v>2163</v>
      </c>
      <c r="B1027" s="639">
        <v>10004</v>
      </c>
      <c r="C1027" s="639" t="s">
        <v>2376</v>
      </c>
      <c r="D1027" s="639">
        <v>11</v>
      </c>
      <c r="E1027" s="639">
        <v>10</v>
      </c>
      <c r="F1027" s="640">
        <v>44237</v>
      </c>
      <c r="G1027" s="639" t="s">
        <v>3951</v>
      </c>
    </row>
    <row r="1028" spans="1:7" ht="15">
      <c r="A1028" s="638" t="s">
        <v>1849</v>
      </c>
      <c r="B1028" s="639">
        <v>10095</v>
      </c>
      <c r="C1028" s="639" t="s">
        <v>2376</v>
      </c>
      <c r="D1028" s="639">
        <v>44</v>
      </c>
      <c r="E1028" s="639">
        <v>43</v>
      </c>
      <c r="F1028" s="640">
        <v>44300</v>
      </c>
      <c r="G1028" s="639" t="s">
        <v>3951</v>
      </c>
    </row>
    <row r="1029" spans="1:7" ht="15">
      <c r="A1029" s="638" t="s">
        <v>1559</v>
      </c>
      <c r="B1029" s="639">
        <v>10077</v>
      </c>
      <c r="C1029" s="639" t="s">
        <v>2376</v>
      </c>
      <c r="D1029" s="639">
        <v>1</v>
      </c>
      <c r="F1029" s="640">
        <v>44286</v>
      </c>
      <c r="G1029" s="639" t="s">
        <v>3951</v>
      </c>
    </row>
    <row r="1030" spans="1:7" ht="15">
      <c r="A1030" s="638" t="s">
        <v>638</v>
      </c>
      <c r="B1030" s="639" t="s">
        <v>638</v>
      </c>
      <c r="C1030" s="639" t="s">
        <v>2376</v>
      </c>
      <c r="D1030" s="639">
        <v>2</v>
      </c>
      <c r="E1030" s="639">
        <v>2</v>
      </c>
      <c r="F1030" s="640">
        <v>44285</v>
      </c>
      <c r="G1030" s="639" t="s">
        <v>3951</v>
      </c>
    </row>
    <row r="1031" spans="1:7" ht="15">
      <c r="A1031" s="638" t="s">
        <v>967</v>
      </c>
      <c r="B1031" s="639">
        <v>9952</v>
      </c>
      <c r="C1031" s="639" t="s">
        <v>2376</v>
      </c>
      <c r="D1031" s="639">
        <v>1</v>
      </c>
      <c r="F1031" s="640">
        <v>44293</v>
      </c>
      <c r="G1031" s="639" t="s">
        <v>3951</v>
      </c>
    </row>
    <row r="1032" spans="1:7" ht="15">
      <c r="A1032" s="638" t="s">
        <v>1745</v>
      </c>
      <c r="B1032" s="639">
        <v>280</v>
      </c>
      <c r="C1032" s="639" t="s">
        <v>2662</v>
      </c>
      <c r="D1032" s="639">
        <v>3</v>
      </c>
      <c r="G1032" s="639" t="s">
        <v>3949</v>
      </c>
    </row>
    <row r="1033" spans="1:7" ht="15">
      <c r="A1033" s="638" t="s">
        <v>1599</v>
      </c>
      <c r="B1033" s="639" t="s">
        <v>1599</v>
      </c>
      <c r="C1033" s="639" t="s">
        <v>2634</v>
      </c>
      <c r="G1033" s="639" t="s">
        <v>3949</v>
      </c>
    </row>
    <row r="1034" spans="1:7" ht="15">
      <c r="A1034" s="638" t="s">
        <v>840</v>
      </c>
      <c r="B1034" s="639">
        <v>7127</v>
      </c>
      <c r="C1034" s="639" t="s">
        <v>2301</v>
      </c>
      <c r="D1034" s="639">
        <v>1</v>
      </c>
      <c r="E1034" s="639">
        <v>2</v>
      </c>
      <c r="F1034" s="640">
        <v>44263</v>
      </c>
      <c r="G1034" s="639" t="s">
        <v>3951</v>
      </c>
    </row>
    <row r="1035" spans="1:7" ht="15">
      <c r="A1035" s="638" t="s">
        <v>1450</v>
      </c>
      <c r="B1035" s="639">
        <v>7333</v>
      </c>
      <c r="C1035" s="639" t="s">
        <v>2301</v>
      </c>
      <c r="D1035" s="639">
        <v>1</v>
      </c>
      <c r="E1035" s="639">
        <v>1</v>
      </c>
      <c r="F1035" s="640">
        <v>44261</v>
      </c>
      <c r="G1035" s="639" t="s">
        <v>3951</v>
      </c>
    </row>
    <row r="1036" spans="1:7" ht="15">
      <c r="A1036" s="638" t="s">
        <v>1979</v>
      </c>
      <c r="B1036" s="639">
        <v>7348</v>
      </c>
      <c r="C1036" s="639" t="s">
        <v>2301</v>
      </c>
      <c r="D1036" s="639">
        <v>3</v>
      </c>
      <c r="G1036" s="639" t="s">
        <v>3951</v>
      </c>
    </row>
    <row r="1037" spans="1:7" ht="15">
      <c r="A1037" s="638" t="s">
        <v>1680</v>
      </c>
      <c r="B1037" s="639">
        <v>7340</v>
      </c>
      <c r="C1037" s="639" t="s">
        <v>2301</v>
      </c>
      <c r="D1037" s="639">
        <v>2</v>
      </c>
      <c r="E1037" s="639">
        <v>2</v>
      </c>
      <c r="F1037" s="640">
        <v>44259</v>
      </c>
      <c r="G1037" s="639" t="s">
        <v>3951</v>
      </c>
    </row>
    <row r="1038" spans="1:7" ht="15">
      <c r="A1038" s="638" t="s">
        <v>526</v>
      </c>
      <c r="B1038" s="639">
        <v>7007</v>
      </c>
      <c r="C1038" s="639" t="s">
        <v>2301</v>
      </c>
      <c r="D1038" s="639">
        <v>4</v>
      </c>
      <c r="E1038" s="639">
        <v>5</v>
      </c>
      <c r="F1038" s="640">
        <v>44252</v>
      </c>
      <c r="G1038" s="639" t="s">
        <v>3951</v>
      </c>
    </row>
    <row r="1039" spans="1:7" ht="15">
      <c r="A1039" s="638" t="s">
        <v>1980</v>
      </c>
      <c r="B1039" s="639" t="s">
        <v>1980</v>
      </c>
      <c r="C1039" s="639" t="s">
        <v>2301</v>
      </c>
      <c r="D1039" s="639">
        <v>1</v>
      </c>
      <c r="E1039" s="639">
        <v>3</v>
      </c>
      <c r="F1039" s="640">
        <v>44309</v>
      </c>
      <c r="G1039" s="639" t="s">
        <v>3951</v>
      </c>
    </row>
    <row r="1040" spans="1:7" ht="15">
      <c r="A1040" s="638" t="s">
        <v>475</v>
      </c>
      <c r="B1040" s="639">
        <v>6966</v>
      </c>
      <c r="C1040" s="639" t="s">
        <v>2301</v>
      </c>
      <c r="D1040" s="639">
        <v>3</v>
      </c>
      <c r="E1040" s="639">
        <v>3</v>
      </c>
      <c r="F1040" s="640">
        <v>44249</v>
      </c>
      <c r="G1040" s="639" t="s">
        <v>3951</v>
      </c>
    </row>
    <row r="1041" spans="1:7" ht="15">
      <c r="A1041" s="638" t="s">
        <v>2037</v>
      </c>
      <c r="B1041" s="639">
        <v>6788</v>
      </c>
      <c r="C1041" s="639" t="s">
        <v>2301</v>
      </c>
      <c r="F1041" s="640">
        <v>44250</v>
      </c>
      <c r="G1041" s="639" t="s">
        <v>3951</v>
      </c>
    </row>
    <row r="1042" spans="1:7" ht="15">
      <c r="A1042" s="638" t="s">
        <v>268</v>
      </c>
      <c r="B1042" s="639">
        <v>25</v>
      </c>
      <c r="C1042" s="639" t="s">
        <v>2720</v>
      </c>
      <c r="D1042" s="639">
        <v>4</v>
      </c>
      <c r="E1042" s="639">
        <v>4</v>
      </c>
      <c r="F1042" s="640">
        <v>44238</v>
      </c>
      <c r="G1042" s="639" t="s">
        <v>3949</v>
      </c>
    </row>
    <row r="1043" spans="1:7" ht="15">
      <c r="A1043" s="638" t="s">
        <v>647</v>
      </c>
      <c r="B1043" s="639" t="s">
        <v>647</v>
      </c>
      <c r="C1043" s="639" t="s">
        <v>2378</v>
      </c>
      <c r="G1043" s="639" t="s">
        <v>3949</v>
      </c>
    </row>
    <row r="1044" spans="1:7" ht="15">
      <c r="A1044" s="638" t="s">
        <v>1743</v>
      </c>
      <c r="B1044" s="639" t="s">
        <v>1743</v>
      </c>
      <c r="C1044" s="639" t="s">
        <v>2661</v>
      </c>
      <c r="G1044" s="639" t="s">
        <v>3949</v>
      </c>
    </row>
    <row r="1045" spans="1:7" ht="15">
      <c r="A1045" s="638" t="s">
        <v>1742</v>
      </c>
      <c r="B1045" s="639" t="s">
        <v>1742</v>
      </c>
      <c r="C1045" s="639" t="s">
        <v>2660</v>
      </c>
      <c r="G1045" s="639" t="s">
        <v>3949</v>
      </c>
    </row>
    <row r="1046" spans="1:7" ht="15">
      <c r="A1046" s="638" t="s">
        <v>59</v>
      </c>
      <c r="B1046" s="639">
        <v>30</v>
      </c>
      <c r="C1046" s="639" t="s">
        <v>2627</v>
      </c>
      <c r="D1046" s="639">
        <v>23</v>
      </c>
      <c r="E1046" s="639">
        <v>13</v>
      </c>
      <c r="F1046" s="640">
        <v>44250</v>
      </c>
      <c r="G1046" s="639" t="s">
        <v>3949</v>
      </c>
    </row>
    <row r="1047" spans="1:7" ht="15">
      <c r="A1047" s="638" t="s">
        <v>1951</v>
      </c>
      <c r="B1047" s="639">
        <v>26</v>
      </c>
      <c r="C1047" s="639" t="s">
        <v>2627</v>
      </c>
      <c r="F1047" s="640">
        <v>44205</v>
      </c>
      <c r="G1047" s="639" t="s">
        <v>3949</v>
      </c>
    </row>
    <row r="1048" spans="1:7" ht="15">
      <c r="A1048" s="638" t="s">
        <v>1944</v>
      </c>
      <c r="B1048" s="639">
        <v>100</v>
      </c>
      <c r="C1048" s="639" t="s">
        <v>2627</v>
      </c>
      <c r="D1048" s="639">
        <v>20</v>
      </c>
      <c r="E1048" s="639">
        <v>13</v>
      </c>
      <c r="F1048" s="640">
        <v>44314</v>
      </c>
      <c r="G1048" s="639" t="s">
        <v>3949</v>
      </c>
    </row>
    <row r="1049" spans="1:7" ht="15">
      <c r="A1049" s="638" t="s">
        <v>312</v>
      </c>
      <c r="B1049" s="639">
        <v>123</v>
      </c>
      <c r="C1049" s="639" t="s">
        <v>2627</v>
      </c>
      <c r="D1049" s="639">
        <v>4</v>
      </c>
      <c r="E1049" s="639">
        <v>4</v>
      </c>
      <c r="F1049" s="640">
        <v>44204</v>
      </c>
      <c r="G1049" s="639" t="s">
        <v>3949</v>
      </c>
    </row>
    <row r="1050" spans="1:7" ht="15">
      <c r="A1050" s="638" t="s">
        <v>1943</v>
      </c>
      <c r="B1050" s="639">
        <v>19</v>
      </c>
      <c r="C1050" s="639" t="s">
        <v>2627</v>
      </c>
      <c r="D1050" s="639">
        <v>2</v>
      </c>
      <c r="E1050" s="639">
        <v>2</v>
      </c>
      <c r="F1050" s="640">
        <v>44307</v>
      </c>
      <c r="G1050" s="639" t="s">
        <v>3949</v>
      </c>
    </row>
    <row r="1051" spans="1:7" ht="15">
      <c r="A1051" s="638" t="s">
        <v>46</v>
      </c>
      <c r="B1051" s="639">
        <v>2</v>
      </c>
      <c r="C1051" s="639" t="s">
        <v>2627</v>
      </c>
      <c r="D1051" s="639">
        <v>41</v>
      </c>
      <c r="E1051" s="639">
        <v>43</v>
      </c>
      <c r="F1051" s="640">
        <v>44253</v>
      </c>
      <c r="G1051" s="639" t="s">
        <v>3949</v>
      </c>
    </row>
    <row r="1052" spans="1:7" ht="15">
      <c r="A1052" s="638" t="s">
        <v>793</v>
      </c>
      <c r="B1052" s="639">
        <v>380</v>
      </c>
      <c r="C1052" s="639" t="s">
        <v>2421</v>
      </c>
      <c r="D1052" s="639">
        <v>2</v>
      </c>
      <c r="E1052" s="639">
        <v>3</v>
      </c>
      <c r="F1052" s="640">
        <v>44267</v>
      </c>
      <c r="G1052" s="639" t="s">
        <v>3949</v>
      </c>
    </row>
    <row r="1053" spans="1:7" ht="15">
      <c r="A1053" s="638" t="s">
        <v>1159</v>
      </c>
      <c r="B1053" s="639" t="s">
        <v>1159</v>
      </c>
      <c r="C1053" s="639" t="s">
        <v>2421</v>
      </c>
      <c r="D1053" s="639">
        <v>8</v>
      </c>
      <c r="E1053" s="639">
        <v>9</v>
      </c>
      <c r="F1053" s="640">
        <v>44321</v>
      </c>
      <c r="G1053" s="639" t="s">
        <v>3949</v>
      </c>
    </row>
    <row r="1054" spans="1:7" ht="15">
      <c r="A1054" s="638" t="s">
        <v>8194</v>
      </c>
      <c r="B1054" s="639" t="s">
        <v>8194</v>
      </c>
      <c r="C1054" s="639" t="s">
        <v>2421</v>
      </c>
      <c r="G1054" s="639" t="s">
        <v>3949</v>
      </c>
    </row>
    <row r="1055" spans="1:7" ht="15">
      <c r="A1055" s="638" t="s">
        <v>1158</v>
      </c>
      <c r="B1055" s="639">
        <v>405</v>
      </c>
      <c r="C1055" s="639" t="s">
        <v>2421</v>
      </c>
      <c r="D1055" s="639">
        <v>11</v>
      </c>
      <c r="E1055" s="639">
        <v>11</v>
      </c>
      <c r="F1055" s="640">
        <v>44326</v>
      </c>
      <c r="G1055" s="639" t="s">
        <v>3949</v>
      </c>
    </row>
    <row r="1056" spans="1:7" ht="15">
      <c r="A1056" s="638" t="s">
        <v>1156</v>
      </c>
      <c r="B1056" s="639">
        <v>52</v>
      </c>
      <c r="C1056" s="639" t="s">
        <v>2421</v>
      </c>
      <c r="D1056" s="639">
        <v>0</v>
      </c>
      <c r="F1056" s="640">
        <v>44254</v>
      </c>
      <c r="G1056" s="639" t="s">
        <v>3949</v>
      </c>
    </row>
    <row r="1057" spans="1:7" ht="15">
      <c r="A1057" s="638" t="s">
        <v>1666</v>
      </c>
      <c r="B1057" s="639">
        <v>80</v>
      </c>
      <c r="C1057" s="639" t="s">
        <v>2421</v>
      </c>
      <c r="D1057" s="639">
        <v>2</v>
      </c>
      <c r="E1057" s="639">
        <v>1</v>
      </c>
      <c r="F1057" s="640">
        <v>44251</v>
      </c>
      <c r="G1057" s="639" t="s">
        <v>3949</v>
      </c>
    </row>
    <row r="1058" spans="1:7" ht="15">
      <c r="A1058" s="638" t="s">
        <v>54</v>
      </c>
      <c r="B1058" s="639">
        <v>136</v>
      </c>
      <c r="C1058" s="639" t="s">
        <v>2421</v>
      </c>
      <c r="D1058" s="639">
        <v>3</v>
      </c>
      <c r="E1058" s="639">
        <v>3</v>
      </c>
      <c r="F1058" s="640">
        <v>44263</v>
      </c>
      <c r="G1058" s="639" t="s">
        <v>3949</v>
      </c>
    </row>
    <row r="1059" spans="1:7" ht="15">
      <c r="A1059" s="638" t="s">
        <v>1160</v>
      </c>
      <c r="B1059" s="639" t="s">
        <v>1160</v>
      </c>
      <c r="C1059" s="639" t="s">
        <v>2421</v>
      </c>
      <c r="D1059" s="639">
        <v>1</v>
      </c>
      <c r="E1059" s="639">
        <v>1</v>
      </c>
      <c r="F1059" s="640">
        <v>44326</v>
      </c>
      <c r="G1059" s="639" t="s">
        <v>3949</v>
      </c>
    </row>
    <row r="1060" spans="1:7" ht="15">
      <c r="A1060" s="638" t="s">
        <v>1138</v>
      </c>
      <c r="B1060" s="639">
        <v>210</v>
      </c>
      <c r="C1060" s="639" t="s">
        <v>2421</v>
      </c>
      <c r="F1060" s="640">
        <v>44252</v>
      </c>
      <c r="G1060" s="639" t="s">
        <v>3949</v>
      </c>
    </row>
    <row r="1061" spans="1:7" ht="15">
      <c r="A1061" s="638" t="s">
        <v>1157</v>
      </c>
      <c r="B1061" s="639" t="s">
        <v>1157</v>
      </c>
      <c r="C1061" s="639" t="s">
        <v>2421</v>
      </c>
      <c r="G1061" s="639" t="s">
        <v>3949</v>
      </c>
    </row>
    <row r="1062" spans="1:7" ht="15">
      <c r="A1062" s="638" t="s">
        <v>1347</v>
      </c>
      <c r="B1062" s="639">
        <v>328</v>
      </c>
      <c r="C1062" s="639" t="s">
        <v>2421</v>
      </c>
      <c r="D1062" s="639">
        <v>2</v>
      </c>
      <c r="E1062" s="639">
        <v>2</v>
      </c>
      <c r="F1062" s="640">
        <v>44210</v>
      </c>
      <c r="G1062" s="639" t="s">
        <v>3949</v>
      </c>
    </row>
    <row r="1063" spans="1:7" ht="15">
      <c r="A1063" s="638" t="s">
        <v>939</v>
      </c>
      <c r="B1063" s="639">
        <v>264</v>
      </c>
      <c r="C1063" s="639" t="s">
        <v>2443</v>
      </c>
      <c r="D1063" s="639">
        <v>1</v>
      </c>
      <c r="F1063" s="640">
        <v>44368</v>
      </c>
      <c r="G1063" s="639" t="s">
        <v>3949</v>
      </c>
    </row>
    <row r="1064" spans="1:7" ht="15">
      <c r="A1064" s="638" t="s">
        <v>938</v>
      </c>
      <c r="B1064" s="639">
        <v>586</v>
      </c>
      <c r="C1064" s="639" t="s">
        <v>2443</v>
      </c>
      <c r="D1064" s="639">
        <v>16</v>
      </c>
      <c r="F1064" s="640">
        <v>44368</v>
      </c>
      <c r="G1064" s="639" t="s">
        <v>3949</v>
      </c>
    </row>
    <row r="1065" spans="1:7" ht="15">
      <c r="A1065" s="638" t="s">
        <v>1279</v>
      </c>
      <c r="B1065" s="639" t="s">
        <v>1279</v>
      </c>
      <c r="C1065" s="639" t="s">
        <v>2443</v>
      </c>
      <c r="D1065" s="639">
        <v>2</v>
      </c>
      <c r="E1065" s="639">
        <v>2</v>
      </c>
      <c r="F1065" s="640">
        <v>44305</v>
      </c>
      <c r="G1065" s="639" t="s">
        <v>3949</v>
      </c>
    </row>
    <row r="1066" spans="1:7" ht="15">
      <c r="A1066" s="638" t="s">
        <v>4629</v>
      </c>
      <c r="B1066" s="639" t="s">
        <v>4629</v>
      </c>
      <c r="C1066" s="639" t="s">
        <v>2443</v>
      </c>
      <c r="G1066" s="639" t="s">
        <v>3949</v>
      </c>
    </row>
    <row r="1067" spans="1:7" ht="15">
      <c r="A1067" s="638" t="s">
        <v>1812</v>
      </c>
      <c r="B1067" s="639">
        <v>67</v>
      </c>
      <c r="C1067" s="639" t="s">
        <v>2443</v>
      </c>
      <c r="D1067" s="639">
        <v>9</v>
      </c>
      <c r="E1067" s="639">
        <v>8</v>
      </c>
      <c r="F1067" s="640">
        <v>44303</v>
      </c>
      <c r="G1067" s="639" t="s">
        <v>3949</v>
      </c>
    </row>
    <row r="1068" spans="1:7" ht="15">
      <c r="A1068" s="638" t="s">
        <v>1709</v>
      </c>
      <c r="B1068" s="639">
        <v>51</v>
      </c>
      <c r="C1068" s="639" t="s">
        <v>2596</v>
      </c>
      <c r="D1068" s="639">
        <v>1</v>
      </c>
      <c r="E1068" s="639">
        <v>3</v>
      </c>
      <c r="F1068" s="640">
        <v>44320</v>
      </c>
      <c r="G1068" s="639" t="s">
        <v>3949</v>
      </c>
    </row>
    <row r="1069" spans="1:7" ht="15">
      <c r="A1069" s="638" t="s">
        <v>1444</v>
      </c>
      <c r="B1069" s="639">
        <v>110</v>
      </c>
      <c r="C1069" s="639" t="s">
        <v>2596</v>
      </c>
      <c r="F1069" s="640">
        <v>44235</v>
      </c>
      <c r="G1069" s="639" t="s">
        <v>3949</v>
      </c>
    </row>
    <row r="1070" spans="1:7" ht="15">
      <c r="A1070" s="638" t="s">
        <v>1710</v>
      </c>
      <c r="B1070" s="639" t="s">
        <v>1710</v>
      </c>
      <c r="C1070" s="639" t="s">
        <v>2596</v>
      </c>
      <c r="F1070" s="640">
        <v>44320</v>
      </c>
      <c r="G1070" s="639" t="s">
        <v>3949</v>
      </c>
    </row>
    <row r="1071" spans="1:7" ht="15">
      <c r="A1071" s="638" t="s">
        <v>1708</v>
      </c>
      <c r="B1071" s="639">
        <v>385</v>
      </c>
      <c r="C1071" s="639" t="s">
        <v>2596</v>
      </c>
      <c r="D1071" s="639">
        <v>5</v>
      </c>
      <c r="E1071" s="639">
        <v>1</v>
      </c>
      <c r="F1071" s="640">
        <v>44319</v>
      </c>
      <c r="G1071" s="639" t="s">
        <v>3949</v>
      </c>
    </row>
    <row r="1072" spans="1:7" ht="15">
      <c r="A1072" s="638" t="s">
        <v>75</v>
      </c>
      <c r="B1072" s="639">
        <v>24</v>
      </c>
      <c r="C1072" s="639" t="s">
        <v>2386</v>
      </c>
      <c r="D1072" s="639">
        <v>17</v>
      </c>
      <c r="E1072" s="639">
        <v>15</v>
      </c>
      <c r="F1072" s="640">
        <v>44340</v>
      </c>
      <c r="G1072" s="639" t="s">
        <v>3949</v>
      </c>
    </row>
    <row r="1073" spans="1:7" ht="15">
      <c r="A1073" s="638" t="s">
        <v>687</v>
      </c>
      <c r="B1073" s="639" t="s">
        <v>687</v>
      </c>
      <c r="C1073" s="639" t="s">
        <v>2386</v>
      </c>
      <c r="D1073" s="639">
        <v>1</v>
      </c>
      <c r="E1073" s="639">
        <v>1</v>
      </c>
      <c r="F1073" s="640">
        <v>44245</v>
      </c>
      <c r="G1073" s="639" t="s">
        <v>3949</v>
      </c>
    </row>
    <row r="1074" spans="1:7" ht="15">
      <c r="A1074" s="638" t="s">
        <v>4487</v>
      </c>
      <c r="B1074" s="639" t="s">
        <v>4487</v>
      </c>
      <c r="C1074" s="639" t="s">
        <v>2386</v>
      </c>
      <c r="D1074" s="639">
        <v>1</v>
      </c>
      <c r="E1074" s="639">
        <v>2</v>
      </c>
      <c r="F1074" s="640">
        <v>44323</v>
      </c>
      <c r="G1074" s="639" t="s">
        <v>3949</v>
      </c>
    </row>
    <row r="1075" spans="1:7" ht="15">
      <c r="A1075" s="638" t="s">
        <v>2036</v>
      </c>
      <c r="B1075" s="639" t="s">
        <v>2036</v>
      </c>
      <c r="C1075" s="639" t="s">
        <v>2386</v>
      </c>
      <c r="D1075" s="639">
        <v>1</v>
      </c>
      <c r="E1075" s="639">
        <v>1</v>
      </c>
      <c r="F1075" s="640">
        <v>44323</v>
      </c>
      <c r="G1075" s="639" t="s">
        <v>3949</v>
      </c>
    </row>
    <row r="1076" spans="1:7" ht="15">
      <c r="A1076" s="638" t="s">
        <v>4486</v>
      </c>
      <c r="B1076" s="639" t="s">
        <v>4486</v>
      </c>
      <c r="C1076" s="639" t="s">
        <v>2386</v>
      </c>
      <c r="D1076" s="639">
        <v>2</v>
      </c>
      <c r="G1076" s="639" t="s">
        <v>3949</v>
      </c>
    </row>
    <row r="1077" spans="1:7" ht="15">
      <c r="A1077" s="638" t="s">
        <v>822</v>
      </c>
      <c r="B1077" s="639">
        <v>176</v>
      </c>
      <c r="C1077" s="639" t="s">
        <v>2386</v>
      </c>
      <c r="F1077" s="640">
        <v>44246</v>
      </c>
      <c r="G1077" s="639" t="s">
        <v>3949</v>
      </c>
    </row>
    <row r="1078" spans="1:7" ht="15">
      <c r="A1078" s="638" t="s">
        <v>1539</v>
      </c>
      <c r="B1078" s="639">
        <v>400</v>
      </c>
      <c r="C1078" s="639" t="s">
        <v>2615</v>
      </c>
      <c r="D1078" s="639">
        <v>2</v>
      </c>
      <c r="F1078" s="640">
        <v>44363</v>
      </c>
      <c r="G1078" s="639" t="s">
        <v>3950</v>
      </c>
    </row>
    <row r="1079" spans="1:7" ht="15">
      <c r="A1079" s="638" t="s">
        <v>1538</v>
      </c>
      <c r="B1079" s="639">
        <v>180</v>
      </c>
      <c r="C1079" s="639" t="s">
        <v>2615</v>
      </c>
      <c r="F1079" s="640">
        <v>44361</v>
      </c>
      <c r="G1079" s="639" t="s">
        <v>3950</v>
      </c>
    </row>
    <row r="1080" spans="1:7" ht="15">
      <c r="A1080" s="638" t="s">
        <v>1313</v>
      </c>
      <c r="B1080" s="639" t="s">
        <v>1313</v>
      </c>
      <c r="C1080" s="639" t="s">
        <v>2558</v>
      </c>
      <c r="G1080" s="639" t="s">
        <v>3949</v>
      </c>
    </row>
    <row r="1081" spans="1:7" ht="15">
      <c r="A1081" s="638" t="s">
        <v>629</v>
      </c>
      <c r="B1081" s="639">
        <v>10095</v>
      </c>
      <c r="C1081" s="639" t="s">
        <v>2369</v>
      </c>
      <c r="D1081" s="639">
        <v>1</v>
      </c>
      <c r="E1081" s="639">
        <v>1</v>
      </c>
      <c r="F1081" s="640">
        <v>44365</v>
      </c>
      <c r="G1081" s="639" t="s">
        <v>3957</v>
      </c>
    </row>
    <row r="1082" spans="1:7" ht="15">
      <c r="A1082" s="638" t="s">
        <v>1521</v>
      </c>
      <c r="B1082" s="639">
        <v>825</v>
      </c>
      <c r="C1082" s="639" t="s">
        <v>2608</v>
      </c>
      <c r="G1082" s="639" t="s">
        <v>3949</v>
      </c>
    </row>
    <row r="1083" spans="1:7" ht="15">
      <c r="A1083" s="638" t="s">
        <v>1522</v>
      </c>
      <c r="B1083" s="639">
        <v>20</v>
      </c>
      <c r="C1083" s="639" t="s">
        <v>2609</v>
      </c>
      <c r="G1083" s="639" t="s">
        <v>3949</v>
      </c>
    </row>
    <row r="1084" spans="1:7" ht="15">
      <c r="A1084" s="638" t="s">
        <v>1523</v>
      </c>
      <c r="B1084" s="639" t="s">
        <v>1523</v>
      </c>
      <c r="C1084" s="639" t="s">
        <v>2609</v>
      </c>
      <c r="G1084" s="639" t="s">
        <v>3949</v>
      </c>
    </row>
    <row r="1085" spans="1:7" ht="15">
      <c r="A1085" s="638" t="s">
        <v>2129</v>
      </c>
      <c r="B1085" s="639" t="s">
        <v>2129</v>
      </c>
      <c r="C1085" s="639" t="s">
        <v>2771</v>
      </c>
      <c r="F1085" s="640">
        <v>44366</v>
      </c>
      <c r="G1085" s="639" t="s">
        <v>3949</v>
      </c>
    </row>
    <row r="1086" spans="1:7" ht="15">
      <c r="A1086" s="638" t="s">
        <v>1945</v>
      </c>
      <c r="B1086" s="639" t="s">
        <v>1945</v>
      </c>
      <c r="C1086" s="639" t="s">
        <v>2726</v>
      </c>
      <c r="D1086" s="639">
        <v>3</v>
      </c>
      <c r="E1086" s="639">
        <v>3</v>
      </c>
      <c r="F1086" s="640">
        <v>44319</v>
      </c>
      <c r="G1086" s="639" t="s">
        <v>3949</v>
      </c>
    </row>
    <row r="1087" spans="1:7" ht="15">
      <c r="A1087" s="638" t="s">
        <v>1947</v>
      </c>
      <c r="B1087" s="639" t="s">
        <v>1947</v>
      </c>
      <c r="C1087" s="639" t="s">
        <v>2726</v>
      </c>
      <c r="D1087" s="639">
        <v>1</v>
      </c>
      <c r="G1087" s="639" t="s">
        <v>3949</v>
      </c>
    </row>
    <row r="1088" spans="1:7" ht="15">
      <c r="A1088" s="638" t="s">
        <v>1946</v>
      </c>
      <c r="B1088" s="639" t="s">
        <v>1946</v>
      </c>
      <c r="C1088" s="639" t="s">
        <v>2726</v>
      </c>
      <c r="D1088" s="639">
        <v>25</v>
      </c>
      <c r="F1088" s="640">
        <v>44335</v>
      </c>
      <c r="G1088" s="639" t="s">
        <v>3949</v>
      </c>
    </row>
    <row r="1089" spans="1:7" ht="15">
      <c r="A1089" s="638" t="s">
        <v>1554</v>
      </c>
      <c r="B1089" s="639" t="s">
        <v>1554</v>
      </c>
      <c r="C1089" s="639" t="s">
        <v>2620</v>
      </c>
      <c r="F1089" s="640">
        <v>44313</v>
      </c>
      <c r="G1089" s="639" t="s">
        <v>3949</v>
      </c>
    </row>
    <row r="1090" spans="1:7" ht="15">
      <c r="A1090" s="638" t="s">
        <v>1555</v>
      </c>
      <c r="B1090" s="639" t="s">
        <v>1555</v>
      </c>
      <c r="C1090" s="639" t="s">
        <v>2620</v>
      </c>
      <c r="D1090" s="639">
        <v>3</v>
      </c>
      <c r="F1090" s="640">
        <v>44375</v>
      </c>
      <c r="G1090" s="639" t="s">
        <v>3949</v>
      </c>
    </row>
    <row r="1091" spans="1:7" ht="15">
      <c r="A1091" s="638" t="s">
        <v>1556</v>
      </c>
      <c r="B1091" s="639" t="s">
        <v>1556</v>
      </c>
      <c r="C1091" s="639" t="s">
        <v>2620</v>
      </c>
      <c r="F1091" s="640">
        <v>44355</v>
      </c>
      <c r="G1091" s="639" t="s">
        <v>3949</v>
      </c>
    </row>
    <row r="1092" spans="1:7" ht="15">
      <c r="A1092" s="638" t="s">
        <v>1557</v>
      </c>
      <c r="B1092" s="639" t="s">
        <v>1557</v>
      </c>
      <c r="C1092" s="639" t="s">
        <v>2620</v>
      </c>
      <c r="D1092" s="639">
        <v>3</v>
      </c>
      <c r="E1092" s="639">
        <v>2</v>
      </c>
      <c r="F1092" s="640">
        <v>44341</v>
      </c>
      <c r="G1092" s="639" t="s">
        <v>3949</v>
      </c>
    </row>
    <row r="1093" spans="1:7" ht="15">
      <c r="A1093" s="638" t="s">
        <v>478</v>
      </c>
      <c r="B1093" s="639" t="s">
        <v>478</v>
      </c>
      <c r="C1093" s="639" t="s">
        <v>2305</v>
      </c>
      <c r="G1093" s="639" t="s">
        <v>3949</v>
      </c>
    </row>
    <row r="1094" spans="1:7" ht="15">
      <c r="A1094" s="638" t="s">
        <v>479</v>
      </c>
      <c r="B1094" s="639" t="s">
        <v>479</v>
      </c>
      <c r="C1094" s="639" t="s">
        <v>2306</v>
      </c>
      <c r="D1094" s="639">
        <v>5</v>
      </c>
      <c r="E1094" s="639">
        <v>4</v>
      </c>
      <c r="F1094" s="640">
        <v>44343</v>
      </c>
      <c r="G1094" s="639" t="s">
        <v>3949</v>
      </c>
    </row>
    <row r="1095" spans="1:7" ht="15">
      <c r="A1095" s="638" t="s">
        <v>1887</v>
      </c>
      <c r="B1095" s="639" t="s">
        <v>1887</v>
      </c>
      <c r="C1095" s="639" t="s">
        <v>2710</v>
      </c>
      <c r="D1095" s="639">
        <v>3</v>
      </c>
      <c r="E1095" s="639">
        <v>4</v>
      </c>
      <c r="F1095" s="640">
        <v>44359</v>
      </c>
      <c r="G1095" s="639" t="s">
        <v>3949</v>
      </c>
    </row>
    <row r="1096" spans="1:7" ht="15">
      <c r="A1096" s="638" t="s">
        <v>1888</v>
      </c>
      <c r="B1096" s="639" t="s">
        <v>1888</v>
      </c>
      <c r="C1096" s="639" t="s">
        <v>2710</v>
      </c>
      <c r="D1096" s="639">
        <v>41</v>
      </c>
      <c r="E1096" s="639">
        <v>35</v>
      </c>
      <c r="F1096" s="640">
        <v>44355</v>
      </c>
      <c r="G1096" s="639" t="s">
        <v>3949</v>
      </c>
    </row>
    <row r="1097" spans="1:7" ht="15">
      <c r="A1097" s="638" t="s">
        <v>1889</v>
      </c>
      <c r="B1097" s="639" t="s">
        <v>1889</v>
      </c>
      <c r="C1097" s="639" t="s">
        <v>2711</v>
      </c>
      <c r="G1097" s="639" t="s">
        <v>3949</v>
      </c>
    </row>
    <row r="1098" spans="1:7" ht="15">
      <c r="A1098" s="638" t="s">
        <v>1321</v>
      </c>
      <c r="B1098" s="639">
        <v>36</v>
      </c>
      <c r="C1098" s="639" t="s">
        <v>2563</v>
      </c>
      <c r="G1098" s="639" t="s">
        <v>3949</v>
      </c>
    </row>
    <row r="1099" spans="1:7" ht="15">
      <c r="A1099" s="638" t="s">
        <v>1319</v>
      </c>
      <c r="B1099" s="639">
        <v>32</v>
      </c>
      <c r="C1099" s="639" t="s">
        <v>2563</v>
      </c>
      <c r="G1099" s="639" t="s">
        <v>3949</v>
      </c>
    </row>
    <row r="1100" spans="1:7" ht="15">
      <c r="A1100" s="638" t="s">
        <v>1320</v>
      </c>
      <c r="B1100" s="639">
        <v>41</v>
      </c>
      <c r="C1100" s="639" t="s">
        <v>2563</v>
      </c>
      <c r="G1100" s="639" t="s">
        <v>3949</v>
      </c>
    </row>
    <row r="1101" spans="1:7" ht="15">
      <c r="A1101" s="638" t="s">
        <v>2072</v>
      </c>
      <c r="B1101" s="639">
        <v>4000</v>
      </c>
      <c r="C1101" s="639" t="s">
        <v>2763</v>
      </c>
      <c r="D1101" s="639">
        <v>2</v>
      </c>
      <c r="G1101" s="639" t="s">
        <v>3950</v>
      </c>
    </row>
    <row r="1102" spans="1:7" ht="15">
      <c r="A1102" s="638" t="s">
        <v>1598</v>
      </c>
      <c r="B1102" s="639" t="s">
        <v>1598</v>
      </c>
      <c r="C1102" s="639" t="s">
        <v>2633</v>
      </c>
      <c r="F1102" s="640">
        <v>44298</v>
      </c>
      <c r="G1102" s="639" t="s">
        <v>3949</v>
      </c>
    </row>
    <row r="1103" spans="1:7" ht="15">
      <c r="A1103" s="638" t="s">
        <v>496</v>
      </c>
      <c r="B1103" s="639" t="s">
        <v>2200</v>
      </c>
      <c r="C1103" s="639" t="s">
        <v>2316</v>
      </c>
      <c r="G1103" s="639" t="s">
        <v>3949</v>
      </c>
    </row>
    <row r="1104" spans="1:7" ht="15">
      <c r="A1104" s="638" t="s">
        <v>1768</v>
      </c>
      <c r="B1104" s="639" t="s">
        <v>1768</v>
      </c>
      <c r="C1104" s="639" t="s">
        <v>2671</v>
      </c>
      <c r="G1104" s="639" t="s">
        <v>3949</v>
      </c>
    </row>
    <row r="1105" spans="1:7" ht="15">
      <c r="A1105" s="638" t="s">
        <v>1767</v>
      </c>
      <c r="B1105" s="639" t="s">
        <v>1767</v>
      </c>
      <c r="C1105" s="639" t="s">
        <v>2671</v>
      </c>
      <c r="D1105" s="639">
        <v>5</v>
      </c>
      <c r="E1105" s="639">
        <v>8</v>
      </c>
      <c r="F1105" s="640">
        <v>44327</v>
      </c>
      <c r="G1105" s="639" t="s">
        <v>3949</v>
      </c>
    </row>
    <row r="1106" spans="1:7" ht="15">
      <c r="A1106" s="638" t="s">
        <v>12</v>
      </c>
      <c r="B1106" s="639" t="s">
        <v>12</v>
      </c>
      <c r="C1106" s="639" t="s">
        <v>2582</v>
      </c>
      <c r="D1106" s="639">
        <v>3</v>
      </c>
      <c r="E1106" s="639">
        <v>3</v>
      </c>
      <c r="F1106" s="640">
        <v>44288</v>
      </c>
      <c r="G1106" s="639" t="s">
        <v>3949</v>
      </c>
    </row>
    <row r="1107" spans="1:7" ht="15">
      <c r="A1107" s="638" t="s">
        <v>1582</v>
      </c>
      <c r="B1107" s="639" t="s">
        <v>1582</v>
      </c>
      <c r="C1107" s="639" t="s">
        <v>2631</v>
      </c>
      <c r="G1107" s="639" t="s">
        <v>3949</v>
      </c>
    </row>
    <row r="1108" spans="1:7" ht="15">
      <c r="A1108" s="638" t="s">
        <v>519</v>
      </c>
      <c r="B1108" s="639" t="s">
        <v>519</v>
      </c>
      <c r="C1108" s="639" t="s">
        <v>2335</v>
      </c>
      <c r="D1108" s="639">
        <v>3</v>
      </c>
      <c r="E1108" s="639">
        <v>4</v>
      </c>
      <c r="F1108" s="640">
        <v>44302</v>
      </c>
      <c r="G1108" s="639" t="s">
        <v>3949</v>
      </c>
    </row>
    <row r="1109" spans="1:7" ht="15">
      <c r="A1109" s="638" t="s">
        <v>830</v>
      </c>
      <c r="B1109" s="639">
        <v>202</v>
      </c>
      <c r="C1109" s="639" t="s">
        <v>2335</v>
      </c>
      <c r="D1109" s="639">
        <v>1</v>
      </c>
      <c r="F1109" s="640">
        <v>44299</v>
      </c>
      <c r="G1109" s="639" t="s">
        <v>3949</v>
      </c>
    </row>
    <row r="1110" spans="1:7" ht="15">
      <c r="A1110" s="638" t="s">
        <v>1717</v>
      </c>
      <c r="B1110" s="639">
        <v>127</v>
      </c>
      <c r="C1110" s="639" t="s">
        <v>2335</v>
      </c>
      <c r="D1110" s="639">
        <v>1</v>
      </c>
      <c r="E1110" s="639">
        <v>1</v>
      </c>
      <c r="F1110" s="640">
        <v>44292</v>
      </c>
      <c r="G1110" s="639" t="s">
        <v>3949</v>
      </c>
    </row>
    <row r="1111" spans="1:7" ht="15">
      <c r="A1111" s="638" t="s">
        <v>971</v>
      </c>
      <c r="B1111" s="639">
        <v>41</v>
      </c>
      <c r="C1111" s="639" t="s">
        <v>2335</v>
      </c>
      <c r="D1111" s="639">
        <v>1</v>
      </c>
      <c r="F1111" s="640">
        <v>44288</v>
      </c>
      <c r="G1111" s="639" t="s">
        <v>3949</v>
      </c>
    </row>
    <row r="1112" spans="1:7" ht="15">
      <c r="A1112" s="638" t="s">
        <v>1867</v>
      </c>
      <c r="B1112" s="639" t="s">
        <v>1867</v>
      </c>
      <c r="C1112" s="639" t="s">
        <v>2704</v>
      </c>
      <c r="G1112" s="639" t="s">
        <v>3949</v>
      </c>
    </row>
    <row r="1113" spans="1:7" ht="15">
      <c r="A1113" s="638" t="s">
        <v>1868</v>
      </c>
      <c r="B1113" s="639" t="s">
        <v>1868</v>
      </c>
      <c r="C1113" s="639" t="s">
        <v>2705</v>
      </c>
      <c r="G1113" s="639" t="s">
        <v>3949</v>
      </c>
    </row>
    <row r="1114" spans="1:7" ht="15">
      <c r="A1114" s="638" t="s">
        <v>1914</v>
      </c>
      <c r="B1114" s="639">
        <v>62</v>
      </c>
      <c r="C1114" s="639" t="s">
        <v>2330</v>
      </c>
      <c r="D1114" s="639">
        <v>15</v>
      </c>
      <c r="E1114" s="639">
        <v>15</v>
      </c>
      <c r="F1114" s="640">
        <v>44272</v>
      </c>
      <c r="G1114" s="639" t="s">
        <v>3949</v>
      </c>
    </row>
    <row r="1115" spans="1:7" ht="15">
      <c r="A1115" s="638" t="s">
        <v>514</v>
      </c>
      <c r="B1115" s="639" t="s">
        <v>514</v>
      </c>
      <c r="C1115" s="639" t="s">
        <v>2330</v>
      </c>
      <c r="D1115" s="639">
        <v>4</v>
      </c>
      <c r="E1115" s="639">
        <v>4</v>
      </c>
      <c r="F1115" s="640">
        <v>44308</v>
      </c>
      <c r="G1115" s="639" t="s">
        <v>3949</v>
      </c>
    </row>
    <row r="1116" spans="1:7" ht="15">
      <c r="A1116" s="638" t="s">
        <v>1405</v>
      </c>
      <c r="B1116" s="639">
        <v>384</v>
      </c>
      <c r="C1116" s="639" t="s">
        <v>2349</v>
      </c>
      <c r="D1116" s="639">
        <v>13</v>
      </c>
      <c r="E1116" s="639">
        <v>13</v>
      </c>
      <c r="F1116" s="640">
        <v>44285</v>
      </c>
      <c r="G1116" s="639" t="s">
        <v>3949</v>
      </c>
    </row>
    <row r="1117" spans="1:7" ht="15">
      <c r="A1117" s="638" t="s">
        <v>1036</v>
      </c>
      <c r="B1117" s="639">
        <v>117</v>
      </c>
      <c r="C1117" s="639" t="s">
        <v>2349</v>
      </c>
      <c r="D1117" s="639">
        <v>17</v>
      </c>
      <c r="E1117" s="639">
        <v>17</v>
      </c>
      <c r="F1117" s="640">
        <v>44261</v>
      </c>
      <c r="G1117" s="639" t="s">
        <v>3949</v>
      </c>
    </row>
    <row r="1118" spans="1:7" ht="15">
      <c r="A1118" s="638" t="s">
        <v>1359</v>
      </c>
      <c r="B1118" s="639">
        <v>211</v>
      </c>
      <c r="C1118" s="639" t="s">
        <v>2349</v>
      </c>
      <c r="D1118" s="639">
        <v>2</v>
      </c>
      <c r="E1118" s="639">
        <v>2</v>
      </c>
      <c r="F1118" s="640">
        <v>44277</v>
      </c>
      <c r="G1118" s="639" t="s">
        <v>3949</v>
      </c>
    </row>
    <row r="1119" spans="1:7" ht="15">
      <c r="A1119" s="638" t="s">
        <v>1511</v>
      </c>
      <c r="B1119" s="639">
        <v>23</v>
      </c>
      <c r="C1119" s="639" t="s">
        <v>2349</v>
      </c>
      <c r="D1119" s="639">
        <v>2</v>
      </c>
      <c r="F1119" s="640">
        <v>44331</v>
      </c>
      <c r="G1119" s="639" t="s">
        <v>3949</v>
      </c>
    </row>
    <row r="1120" spans="1:7" ht="15">
      <c r="A1120" s="638" t="s">
        <v>163</v>
      </c>
      <c r="B1120" s="639">
        <v>369</v>
      </c>
      <c r="C1120" s="639" t="s">
        <v>2349</v>
      </c>
      <c r="D1120" s="639">
        <v>1</v>
      </c>
      <c r="E1120" s="639">
        <v>3</v>
      </c>
      <c r="F1120" s="640">
        <v>44284</v>
      </c>
      <c r="G1120" s="639" t="s">
        <v>3949</v>
      </c>
    </row>
    <row r="1121" spans="1:7" ht="15">
      <c r="A1121" s="638" t="s">
        <v>1299</v>
      </c>
      <c r="B1121" s="639">
        <v>715</v>
      </c>
      <c r="C1121" s="639" t="s">
        <v>2349</v>
      </c>
      <c r="F1121" s="640">
        <v>44195</v>
      </c>
      <c r="G1121" s="639" t="s">
        <v>3949</v>
      </c>
    </row>
    <row r="1122" spans="1:7" ht="15">
      <c r="A1122" s="638" t="s">
        <v>7487</v>
      </c>
      <c r="B1122" s="639">
        <v>668</v>
      </c>
      <c r="C1122" s="639" t="s">
        <v>2349</v>
      </c>
      <c r="G1122" s="639" t="s">
        <v>3949</v>
      </c>
    </row>
    <row r="1123" spans="1:7" ht="15">
      <c r="A1123" s="638" t="s">
        <v>1665</v>
      </c>
      <c r="B1123" s="639">
        <v>73</v>
      </c>
      <c r="C1123" s="639" t="s">
        <v>2349</v>
      </c>
      <c r="F1123" s="640">
        <v>44251</v>
      </c>
      <c r="G1123" s="639" t="s">
        <v>3949</v>
      </c>
    </row>
    <row r="1124" spans="1:7" ht="15">
      <c r="A1124" s="638" t="s">
        <v>1510</v>
      </c>
      <c r="B1124" s="639">
        <v>76</v>
      </c>
      <c r="C1124" s="639" t="s">
        <v>2349</v>
      </c>
      <c r="D1124" s="639">
        <v>3</v>
      </c>
      <c r="E1124" s="639">
        <v>2</v>
      </c>
      <c r="F1124" s="640">
        <v>44335</v>
      </c>
      <c r="G1124" s="639" t="s">
        <v>3949</v>
      </c>
    </row>
    <row r="1125" spans="1:7" ht="15">
      <c r="A1125" s="638" t="s">
        <v>1371</v>
      </c>
      <c r="B1125" s="639">
        <v>653</v>
      </c>
      <c r="C1125" s="639" t="s">
        <v>2349</v>
      </c>
      <c r="D1125" s="639">
        <v>0</v>
      </c>
      <c r="F1125" s="640">
        <v>44196</v>
      </c>
      <c r="G1125" s="639" t="s">
        <v>3949</v>
      </c>
    </row>
    <row r="1126" spans="1:7" ht="15">
      <c r="A1126" s="638" t="s">
        <v>386</v>
      </c>
      <c r="B1126" s="639">
        <v>374</v>
      </c>
      <c r="C1126" s="639" t="s">
        <v>2349</v>
      </c>
      <c r="D1126" s="639">
        <v>5</v>
      </c>
      <c r="E1126" s="639">
        <v>6</v>
      </c>
      <c r="F1126" s="640">
        <v>44179</v>
      </c>
      <c r="G1126" s="639" t="s">
        <v>3949</v>
      </c>
    </row>
    <row r="1127" spans="1:7" ht="15">
      <c r="A1127" s="638" t="s">
        <v>1512</v>
      </c>
      <c r="B1127" s="639">
        <v>790</v>
      </c>
      <c r="C1127" s="639" t="s">
        <v>2349</v>
      </c>
      <c r="D1127" s="639">
        <v>4</v>
      </c>
      <c r="E1127" s="639">
        <v>4</v>
      </c>
      <c r="F1127" s="640">
        <v>44342</v>
      </c>
      <c r="G1127" s="639" t="s">
        <v>3949</v>
      </c>
    </row>
    <row r="1128" spans="1:7" ht="15">
      <c r="A1128" s="638" t="s">
        <v>158</v>
      </c>
      <c r="B1128" s="639">
        <v>291</v>
      </c>
      <c r="C1128" s="639" t="s">
        <v>2349</v>
      </c>
      <c r="D1128" s="639">
        <v>16</v>
      </c>
      <c r="E1128" s="639">
        <v>14</v>
      </c>
      <c r="F1128" s="640">
        <v>44281</v>
      </c>
      <c r="G1128" s="639" t="s">
        <v>3949</v>
      </c>
    </row>
    <row r="1129" spans="1:7" ht="15">
      <c r="A1129" s="638" t="s">
        <v>1023</v>
      </c>
      <c r="B1129" s="639">
        <v>24</v>
      </c>
      <c r="C1129" s="639" t="s">
        <v>2349</v>
      </c>
      <c r="D1129" s="639">
        <v>2</v>
      </c>
      <c r="F1129" s="640">
        <v>44236</v>
      </c>
      <c r="G1129" s="639" t="s">
        <v>3949</v>
      </c>
    </row>
    <row r="1130" spans="1:7" ht="15">
      <c r="A1130" s="638" t="s">
        <v>594</v>
      </c>
      <c r="B1130" s="639">
        <v>9</v>
      </c>
      <c r="C1130" s="639" t="s">
        <v>2349</v>
      </c>
      <c r="D1130" s="639">
        <v>3</v>
      </c>
      <c r="E1130" s="639">
        <v>2</v>
      </c>
      <c r="F1130" s="640">
        <v>44235</v>
      </c>
      <c r="G1130" s="639" t="s">
        <v>3949</v>
      </c>
    </row>
    <row r="1131" spans="1:7" ht="15">
      <c r="A1131" s="638" t="s">
        <v>606</v>
      </c>
      <c r="B1131" s="639">
        <v>6252</v>
      </c>
      <c r="C1131" s="639" t="s">
        <v>2343</v>
      </c>
      <c r="D1131" s="639">
        <v>0</v>
      </c>
      <c r="E1131" s="639">
        <v>1</v>
      </c>
      <c r="F1131" s="640">
        <v>44253</v>
      </c>
      <c r="G1131" s="639" t="s">
        <v>3951</v>
      </c>
    </row>
    <row r="1132" spans="1:7" ht="15">
      <c r="A1132" s="638" t="s">
        <v>532</v>
      </c>
      <c r="B1132" s="639">
        <v>6050</v>
      </c>
      <c r="C1132" s="639" t="s">
        <v>2343</v>
      </c>
      <c r="D1132" s="639">
        <v>1</v>
      </c>
      <c r="E1132" s="639">
        <v>1</v>
      </c>
      <c r="F1132" s="640">
        <v>44259</v>
      </c>
      <c r="G1132" s="639" t="s">
        <v>3951</v>
      </c>
    </row>
    <row r="1133" spans="1:7" ht="15">
      <c r="A1133" s="638" t="s">
        <v>1764</v>
      </c>
      <c r="B1133" s="639">
        <v>6028</v>
      </c>
      <c r="C1133" s="639" t="s">
        <v>2343</v>
      </c>
      <c r="D1133" s="639">
        <v>1</v>
      </c>
      <c r="E1133" s="639">
        <v>1</v>
      </c>
      <c r="F1133" s="640">
        <v>44254</v>
      </c>
      <c r="G1133" s="639" t="s">
        <v>3951</v>
      </c>
    </row>
    <row r="1134" spans="1:7" ht="15">
      <c r="A1134" s="638" t="s">
        <v>1367</v>
      </c>
      <c r="B1134" s="639">
        <v>5900</v>
      </c>
      <c r="C1134" s="639" t="s">
        <v>2343</v>
      </c>
      <c r="D1134" s="639">
        <v>1</v>
      </c>
      <c r="F1134" s="640">
        <v>44272</v>
      </c>
      <c r="G1134" s="639" t="s">
        <v>3951</v>
      </c>
    </row>
    <row r="1135" spans="1:7" ht="15">
      <c r="A1135" s="638" t="s">
        <v>1549</v>
      </c>
      <c r="B1135" s="639">
        <v>5999</v>
      </c>
      <c r="C1135" s="639" t="s">
        <v>2343</v>
      </c>
      <c r="D1135" s="639">
        <v>2</v>
      </c>
      <c r="E1135" s="639">
        <v>1</v>
      </c>
      <c r="F1135" s="640">
        <v>44277</v>
      </c>
      <c r="G1135" s="639" t="s">
        <v>3951</v>
      </c>
    </row>
    <row r="1136" spans="1:7" ht="15">
      <c r="A1136" s="638" t="s">
        <v>1366</v>
      </c>
      <c r="B1136" s="639" t="s">
        <v>1366</v>
      </c>
      <c r="C1136" s="639" t="s">
        <v>2343</v>
      </c>
      <c r="E1136" s="639">
        <v>1</v>
      </c>
      <c r="F1136" s="640">
        <v>44272</v>
      </c>
      <c r="G1136" s="639" t="s">
        <v>3951</v>
      </c>
    </row>
    <row r="1137" spans="1:7" ht="15">
      <c r="A1137" s="638" t="s">
        <v>2045</v>
      </c>
      <c r="B1137" s="639">
        <v>6755</v>
      </c>
      <c r="C1137" s="639" t="s">
        <v>2343</v>
      </c>
      <c r="D1137" s="639">
        <v>51</v>
      </c>
      <c r="E1137" s="639">
        <v>44</v>
      </c>
      <c r="F1137" s="640">
        <v>44268</v>
      </c>
      <c r="G1137" s="639" t="s">
        <v>3951</v>
      </c>
    </row>
    <row r="1138" spans="1:7" ht="15">
      <c r="A1138" s="638" t="s">
        <v>116</v>
      </c>
      <c r="B1138" s="639" t="s">
        <v>116</v>
      </c>
      <c r="C1138" s="639" t="s">
        <v>2750</v>
      </c>
      <c r="D1138" s="639">
        <v>16</v>
      </c>
      <c r="E1138" s="639">
        <v>17</v>
      </c>
      <c r="F1138" s="640">
        <v>44292</v>
      </c>
      <c r="G1138" s="639" t="s">
        <v>3949</v>
      </c>
    </row>
    <row r="1139" spans="1:7" ht="15">
      <c r="A1139" s="638" t="s">
        <v>1948</v>
      </c>
      <c r="B1139" s="639" t="s">
        <v>1948</v>
      </c>
      <c r="C1139" s="639" t="s">
        <v>2727</v>
      </c>
      <c r="G1139" s="639" t="s">
        <v>3949</v>
      </c>
    </row>
    <row r="1140" spans="1:7" ht="15">
      <c r="A1140" s="638" t="s">
        <v>1182</v>
      </c>
      <c r="B1140" s="639" t="s">
        <v>1182</v>
      </c>
      <c r="C1140" s="639" t="s">
        <v>2727</v>
      </c>
      <c r="D1140" s="639">
        <v>3</v>
      </c>
      <c r="E1140" s="639">
        <v>3</v>
      </c>
      <c r="F1140" s="640">
        <v>44308</v>
      </c>
      <c r="G1140" s="639" t="s">
        <v>3949</v>
      </c>
    </row>
    <row r="1141" spans="1:7" ht="15">
      <c r="A1141" s="638" t="s">
        <v>527</v>
      </c>
      <c r="B1141" s="639" t="s">
        <v>527</v>
      </c>
      <c r="C1141" s="639" t="s">
        <v>2727</v>
      </c>
      <c r="G1141" s="639" t="s">
        <v>3949</v>
      </c>
    </row>
    <row r="1142" spans="1:7" ht="15">
      <c r="A1142" s="638" t="s">
        <v>1949</v>
      </c>
      <c r="B1142" s="639" t="s">
        <v>1949</v>
      </c>
      <c r="C1142" s="639" t="s">
        <v>2728</v>
      </c>
      <c r="G1142" s="639" t="s">
        <v>3949</v>
      </c>
    </row>
    <row r="1143" spans="1:7" ht="15">
      <c r="A1143" s="638" t="s">
        <v>1950</v>
      </c>
      <c r="B1143" s="639" t="s">
        <v>1950</v>
      </c>
      <c r="C1143" s="639" t="s">
        <v>2728</v>
      </c>
      <c r="G1143" s="639" t="s">
        <v>3949</v>
      </c>
    </row>
    <row r="1144" spans="1:7" ht="15">
      <c r="A1144" s="638" t="s">
        <v>1933</v>
      </c>
      <c r="B1144" s="639">
        <v>4</v>
      </c>
      <c r="C1144" s="639" t="s">
        <v>2723</v>
      </c>
      <c r="G1144" s="639" t="s">
        <v>3949</v>
      </c>
    </row>
    <row r="1145" spans="1:7" ht="15">
      <c r="A1145" s="638" t="s">
        <v>665</v>
      </c>
      <c r="B1145" s="639" t="s">
        <v>665</v>
      </c>
      <c r="C1145" s="639" t="s">
        <v>2356</v>
      </c>
      <c r="G1145" s="639" t="s">
        <v>3949</v>
      </c>
    </row>
    <row r="1146" spans="1:7" ht="15">
      <c r="A1146" s="638" t="s">
        <v>666</v>
      </c>
      <c r="B1146" s="639" t="s">
        <v>666</v>
      </c>
      <c r="C1146" s="639" t="s">
        <v>2356</v>
      </c>
      <c r="G1146" s="639" t="s">
        <v>3949</v>
      </c>
    </row>
    <row r="1147" spans="1:7" ht="15">
      <c r="A1147" s="638" t="s">
        <v>667</v>
      </c>
      <c r="B1147" s="639" t="s">
        <v>667</v>
      </c>
      <c r="C1147" s="639" t="s">
        <v>2356</v>
      </c>
      <c r="G1147" s="639" t="s">
        <v>3949</v>
      </c>
    </row>
    <row r="1148" spans="1:7" ht="15">
      <c r="A1148" s="638" t="s">
        <v>1508</v>
      </c>
      <c r="B1148" s="639" t="s">
        <v>1508</v>
      </c>
      <c r="C1148" s="639" t="s">
        <v>2356</v>
      </c>
      <c r="G1148" s="639" t="s">
        <v>3949</v>
      </c>
    </row>
    <row r="1149" spans="1:7" ht="15">
      <c r="A1149" s="638" t="s">
        <v>671</v>
      </c>
      <c r="B1149" s="639" t="s">
        <v>671</v>
      </c>
      <c r="C1149" s="639" t="s">
        <v>2356</v>
      </c>
      <c r="G1149" s="639" t="s">
        <v>3949</v>
      </c>
    </row>
    <row r="1150" spans="1:7" ht="15">
      <c r="A1150" s="638" t="s">
        <v>2205</v>
      </c>
      <c r="B1150" s="639" t="s">
        <v>2205</v>
      </c>
      <c r="C1150" s="639" t="s">
        <v>2356</v>
      </c>
      <c r="G1150" s="639" t="s">
        <v>3949</v>
      </c>
    </row>
    <row r="1151" spans="1:7" ht="15">
      <c r="A1151" s="638" t="s">
        <v>657</v>
      </c>
      <c r="B1151" s="639">
        <v>314</v>
      </c>
      <c r="C1151" s="639" t="s">
        <v>2356</v>
      </c>
      <c r="G1151" s="639" t="s">
        <v>3949</v>
      </c>
    </row>
    <row r="1152" spans="1:7" ht="15">
      <c r="A1152" s="638" t="s">
        <v>652</v>
      </c>
      <c r="B1152" s="639">
        <v>124</v>
      </c>
      <c r="C1152" s="639" t="s">
        <v>2356</v>
      </c>
      <c r="G1152" s="639" t="s">
        <v>3949</v>
      </c>
    </row>
    <row r="1153" spans="1:7" ht="15">
      <c r="A1153" s="638" t="s">
        <v>655</v>
      </c>
      <c r="B1153" s="639">
        <v>164</v>
      </c>
      <c r="C1153" s="639" t="s">
        <v>2356</v>
      </c>
      <c r="G1153" s="639" t="s">
        <v>3949</v>
      </c>
    </row>
    <row r="1154" spans="1:7" ht="15">
      <c r="A1154" s="638" t="s">
        <v>674</v>
      </c>
      <c r="B1154" s="639">
        <v>160</v>
      </c>
      <c r="C1154" s="639" t="s">
        <v>2356</v>
      </c>
      <c r="G1154" s="639" t="s">
        <v>3949</v>
      </c>
    </row>
    <row r="1155" spans="1:7" ht="15">
      <c r="A1155" s="638" t="s">
        <v>658</v>
      </c>
      <c r="B1155" s="639">
        <v>424</v>
      </c>
      <c r="C1155" s="639" t="s">
        <v>2356</v>
      </c>
      <c r="G1155" s="639" t="s">
        <v>3949</v>
      </c>
    </row>
    <row r="1156" spans="1:7" ht="15">
      <c r="A1156" s="638" t="s">
        <v>651</v>
      </c>
      <c r="B1156" s="639" t="s">
        <v>651</v>
      </c>
      <c r="C1156" s="639" t="s">
        <v>2356</v>
      </c>
      <c r="G1156" s="639" t="s">
        <v>3949</v>
      </c>
    </row>
    <row r="1157" spans="1:7" ht="15">
      <c r="A1157" s="638" t="s">
        <v>661</v>
      </c>
      <c r="B1157" s="639">
        <v>150</v>
      </c>
      <c r="C1157" s="639" t="s">
        <v>2356</v>
      </c>
      <c r="G1157" s="639" t="s">
        <v>3949</v>
      </c>
    </row>
    <row r="1158" spans="1:7" ht="15">
      <c r="A1158" s="638" t="s">
        <v>1118</v>
      </c>
      <c r="B1158" s="639" t="s">
        <v>1118</v>
      </c>
      <c r="C1158" s="639" t="s">
        <v>2356</v>
      </c>
      <c r="G1158" s="639" t="s">
        <v>3949</v>
      </c>
    </row>
    <row r="1159" spans="1:7" ht="15">
      <c r="A1159" s="638" t="s">
        <v>2110</v>
      </c>
      <c r="B1159" s="639" t="s">
        <v>2110</v>
      </c>
      <c r="C1159" s="639" t="s">
        <v>2356</v>
      </c>
      <c r="G1159" s="639" t="s">
        <v>3949</v>
      </c>
    </row>
    <row r="1160" spans="1:7" ht="15">
      <c r="A1160" s="638" t="s">
        <v>670</v>
      </c>
      <c r="B1160" s="639">
        <v>431</v>
      </c>
      <c r="C1160" s="639" t="s">
        <v>2356</v>
      </c>
      <c r="G1160" s="639" t="s">
        <v>3949</v>
      </c>
    </row>
    <row r="1161" spans="1:7" ht="15">
      <c r="A1161" s="638" t="s">
        <v>668</v>
      </c>
      <c r="B1161" s="639">
        <v>30</v>
      </c>
      <c r="C1161" s="639" t="s">
        <v>2356</v>
      </c>
      <c r="G1161" s="639" t="s">
        <v>3949</v>
      </c>
    </row>
    <row r="1162" spans="1:7" ht="15">
      <c r="A1162" s="638" t="s">
        <v>675</v>
      </c>
      <c r="B1162" s="639">
        <v>7</v>
      </c>
      <c r="C1162" s="639" t="s">
        <v>2356</v>
      </c>
      <c r="G1162" s="639" t="s">
        <v>3949</v>
      </c>
    </row>
    <row r="1163" spans="1:7" ht="15">
      <c r="A1163" s="638" t="s">
        <v>12192</v>
      </c>
      <c r="B1163" s="639" t="s">
        <v>12282</v>
      </c>
      <c r="C1163" s="639" t="s">
        <v>2356</v>
      </c>
      <c r="G1163" s="639" t="s">
        <v>3949</v>
      </c>
    </row>
    <row r="1164" spans="1:7" ht="15">
      <c r="A1164" s="638" t="s">
        <v>614</v>
      </c>
      <c r="B1164" s="639">
        <v>212</v>
      </c>
      <c r="C1164" s="639" t="s">
        <v>2356</v>
      </c>
      <c r="D1164" s="639">
        <v>1</v>
      </c>
      <c r="E1164" s="639">
        <v>2</v>
      </c>
      <c r="F1164" s="640">
        <v>44272</v>
      </c>
      <c r="G1164" s="639" t="s">
        <v>3949</v>
      </c>
    </row>
    <row r="1165" spans="1:7" ht="15">
      <c r="A1165" s="638" t="s">
        <v>672</v>
      </c>
      <c r="B1165" s="639">
        <v>260</v>
      </c>
      <c r="C1165" s="639" t="s">
        <v>2356</v>
      </c>
      <c r="G1165" s="639" t="s">
        <v>3949</v>
      </c>
    </row>
    <row r="1166" spans="1:7" ht="15">
      <c r="A1166" s="638" t="s">
        <v>664</v>
      </c>
      <c r="B1166" s="639">
        <v>270</v>
      </c>
      <c r="C1166" s="639" t="s">
        <v>2356</v>
      </c>
      <c r="G1166" s="639" t="s">
        <v>3949</v>
      </c>
    </row>
    <row r="1167" spans="1:7" ht="15">
      <c r="A1167" s="638" t="s">
        <v>656</v>
      </c>
      <c r="B1167" s="639">
        <v>364</v>
      </c>
      <c r="C1167" s="639" t="s">
        <v>2356</v>
      </c>
      <c r="F1167" s="640">
        <v>44308</v>
      </c>
      <c r="G1167" s="639" t="s">
        <v>3949</v>
      </c>
    </row>
    <row r="1168" spans="1:7" ht="15">
      <c r="A1168" s="638" t="s">
        <v>7380</v>
      </c>
      <c r="B1168" s="639" t="s">
        <v>7380</v>
      </c>
      <c r="C1168" s="639" t="s">
        <v>2356</v>
      </c>
      <c r="G1168" s="639" t="s">
        <v>3949</v>
      </c>
    </row>
    <row r="1169" spans="1:7" ht="15">
      <c r="A1169" s="638" t="s">
        <v>659</v>
      </c>
      <c r="B1169" s="639" t="s">
        <v>659</v>
      </c>
      <c r="C1169" s="639" t="s">
        <v>2356</v>
      </c>
      <c r="G1169" s="639" t="s">
        <v>3949</v>
      </c>
    </row>
    <row r="1170" spans="1:7" ht="15">
      <c r="A1170" s="638" t="s">
        <v>660</v>
      </c>
      <c r="B1170" s="639">
        <v>380</v>
      </c>
      <c r="C1170" s="639" t="s">
        <v>2356</v>
      </c>
      <c r="G1170" s="639" t="s">
        <v>3949</v>
      </c>
    </row>
    <row r="1171" spans="1:7" ht="15">
      <c r="A1171" s="638" t="s">
        <v>662</v>
      </c>
      <c r="B1171" s="639">
        <v>386</v>
      </c>
      <c r="C1171" s="639" t="s">
        <v>2356</v>
      </c>
      <c r="G1171" s="639" t="s">
        <v>3949</v>
      </c>
    </row>
    <row r="1172" spans="1:7" ht="15">
      <c r="A1172" s="638" t="s">
        <v>669</v>
      </c>
      <c r="B1172" s="639">
        <v>398</v>
      </c>
      <c r="C1172" s="639" t="s">
        <v>2356</v>
      </c>
      <c r="G1172" s="639" t="s">
        <v>3949</v>
      </c>
    </row>
    <row r="1173" spans="1:7" ht="15">
      <c r="A1173" s="638" t="s">
        <v>12189</v>
      </c>
      <c r="B1173" s="639">
        <v>3</v>
      </c>
      <c r="C1173" s="639" t="s">
        <v>2356</v>
      </c>
      <c r="G1173" s="639" t="s">
        <v>3949</v>
      </c>
    </row>
    <row r="1174" spans="1:7" ht="15">
      <c r="A1174" s="638" t="s">
        <v>663</v>
      </c>
      <c r="B1174" s="639">
        <v>292</v>
      </c>
      <c r="C1174" s="639" t="s">
        <v>2356</v>
      </c>
      <c r="G1174" s="639" t="s">
        <v>3949</v>
      </c>
    </row>
    <row r="1175" spans="1:7" ht="15">
      <c r="A1175" s="638" t="s">
        <v>654</v>
      </c>
      <c r="B1175" s="639">
        <v>300</v>
      </c>
      <c r="C1175" s="639" t="s">
        <v>2356</v>
      </c>
      <c r="G1175" s="639" t="s">
        <v>3949</v>
      </c>
    </row>
    <row r="1176" spans="1:7" ht="15">
      <c r="A1176" s="638" t="s">
        <v>653</v>
      </c>
      <c r="B1176" s="639">
        <v>302</v>
      </c>
      <c r="C1176" s="639" t="s">
        <v>2356</v>
      </c>
      <c r="G1176" s="639" t="s">
        <v>3949</v>
      </c>
    </row>
    <row r="1177" spans="1:7" ht="15">
      <c r="A1177" s="638" t="s">
        <v>676</v>
      </c>
      <c r="B1177" s="639">
        <v>282</v>
      </c>
      <c r="C1177" s="639" t="s">
        <v>2356</v>
      </c>
      <c r="G1177" s="639" t="s">
        <v>3949</v>
      </c>
    </row>
    <row r="1178" spans="1:7" ht="15">
      <c r="A1178" s="638" t="s">
        <v>673</v>
      </c>
      <c r="B1178" s="639">
        <v>20</v>
      </c>
      <c r="C1178" s="639" t="s">
        <v>2356</v>
      </c>
      <c r="G1178" s="639" t="s">
        <v>3949</v>
      </c>
    </row>
    <row r="1179" spans="1:7" ht="15">
      <c r="A1179" s="638" t="s">
        <v>1934</v>
      </c>
      <c r="B1179" s="639" t="s">
        <v>1934</v>
      </c>
      <c r="C1179" s="639" t="s">
        <v>2549</v>
      </c>
      <c r="G1179" s="639" t="s">
        <v>3949</v>
      </c>
    </row>
    <row r="1180" spans="1:7" ht="15">
      <c r="A1180" s="638" t="s">
        <v>326</v>
      </c>
      <c r="B1180" s="639">
        <v>67</v>
      </c>
      <c r="C1180" s="639" t="s">
        <v>2549</v>
      </c>
      <c r="D1180" s="639">
        <v>3</v>
      </c>
      <c r="E1180" s="639">
        <v>4</v>
      </c>
      <c r="F1180" s="640">
        <v>44174</v>
      </c>
      <c r="G1180" s="639" t="s">
        <v>3949</v>
      </c>
    </row>
    <row r="1181" spans="1:7" ht="15">
      <c r="A1181" s="638" t="s">
        <v>1449</v>
      </c>
      <c r="B1181" s="639" t="s">
        <v>1449</v>
      </c>
      <c r="C1181" s="639" t="s">
        <v>2293</v>
      </c>
      <c r="D1181" s="639">
        <v>1</v>
      </c>
      <c r="E1181" s="639">
        <v>1</v>
      </c>
      <c r="F1181" s="640">
        <v>44281</v>
      </c>
      <c r="G1181" s="639" t="s">
        <v>3951</v>
      </c>
    </row>
    <row r="1182" spans="1:7" ht="15">
      <c r="A1182" s="638" t="s">
        <v>2069</v>
      </c>
      <c r="B1182" s="639">
        <v>8221</v>
      </c>
      <c r="C1182" s="639" t="s">
        <v>2293</v>
      </c>
      <c r="D1182" s="639">
        <v>1</v>
      </c>
      <c r="E1182" s="639">
        <v>4</v>
      </c>
      <c r="F1182" s="640">
        <v>44259</v>
      </c>
      <c r="G1182" s="639" t="s">
        <v>3951</v>
      </c>
    </row>
    <row r="1183" spans="1:7" ht="15">
      <c r="A1183" s="638" t="s">
        <v>1544</v>
      </c>
      <c r="B1183" s="639">
        <v>8097</v>
      </c>
      <c r="C1183" s="639" t="s">
        <v>2293</v>
      </c>
      <c r="D1183" s="639">
        <v>21</v>
      </c>
      <c r="E1183" s="639">
        <v>26</v>
      </c>
      <c r="F1183" s="640">
        <v>44268</v>
      </c>
      <c r="G1183" s="639" t="s">
        <v>3951</v>
      </c>
    </row>
    <row r="1184" spans="1:7" ht="15">
      <c r="A1184" s="638" t="s">
        <v>403</v>
      </c>
      <c r="B1184" s="639">
        <v>8623</v>
      </c>
      <c r="C1184" s="639" t="s">
        <v>2293</v>
      </c>
      <c r="D1184" s="639">
        <v>0</v>
      </c>
      <c r="F1184" s="640">
        <v>44258</v>
      </c>
      <c r="G1184" s="639" t="s">
        <v>3951</v>
      </c>
    </row>
    <row r="1185" spans="1:7" ht="15">
      <c r="A1185" s="638" t="s">
        <v>1859</v>
      </c>
      <c r="B1185" s="639" t="s">
        <v>1859</v>
      </c>
      <c r="C1185" s="639" t="s">
        <v>2293</v>
      </c>
      <c r="D1185" s="639">
        <v>1</v>
      </c>
      <c r="E1185" s="639">
        <v>1</v>
      </c>
      <c r="F1185" s="640">
        <v>44277</v>
      </c>
      <c r="G1185" s="639" t="s">
        <v>3951</v>
      </c>
    </row>
    <row r="1186" spans="1:7" ht="15">
      <c r="A1186" s="638" t="s">
        <v>2126</v>
      </c>
      <c r="B1186" s="639">
        <v>8064</v>
      </c>
      <c r="C1186" s="639" t="s">
        <v>2293</v>
      </c>
      <c r="D1186" s="639">
        <v>9</v>
      </c>
      <c r="E1186" s="639">
        <v>14</v>
      </c>
      <c r="F1186" s="640">
        <v>44302</v>
      </c>
      <c r="G1186" s="639" t="s">
        <v>3951</v>
      </c>
    </row>
    <row r="1187" spans="1:7" ht="15">
      <c r="A1187" s="638" t="s">
        <v>1937</v>
      </c>
      <c r="B1187" s="639">
        <v>8420</v>
      </c>
      <c r="C1187" s="639" t="s">
        <v>2293</v>
      </c>
      <c r="D1187" s="639">
        <v>2</v>
      </c>
      <c r="E1187" s="639">
        <v>1</v>
      </c>
      <c r="F1187" s="640">
        <v>44280</v>
      </c>
      <c r="G1187" s="639" t="s">
        <v>3951</v>
      </c>
    </row>
    <row r="1188" spans="1:7" ht="15">
      <c r="A1188" s="638" t="s">
        <v>1697</v>
      </c>
      <c r="B1188" s="639">
        <v>7880</v>
      </c>
      <c r="C1188" s="639" t="s">
        <v>2293</v>
      </c>
      <c r="G1188" s="639" t="s">
        <v>3951</v>
      </c>
    </row>
    <row r="1189" spans="1:7" ht="15">
      <c r="A1189" s="638" t="s">
        <v>1695</v>
      </c>
      <c r="B1189" s="639">
        <v>7788</v>
      </c>
      <c r="C1189" s="639" t="s">
        <v>2293</v>
      </c>
      <c r="G1189" s="639" t="s">
        <v>3951</v>
      </c>
    </row>
    <row r="1190" spans="1:7" ht="15">
      <c r="A1190" s="638" t="s">
        <v>943</v>
      </c>
      <c r="B1190" s="639" t="s">
        <v>943</v>
      </c>
      <c r="C1190" s="639" t="s">
        <v>2293</v>
      </c>
      <c r="F1190" s="640">
        <v>44282</v>
      </c>
      <c r="G1190" s="639" t="s">
        <v>3951</v>
      </c>
    </row>
    <row r="1191" spans="1:7" ht="15">
      <c r="A1191" s="638" t="s">
        <v>1122</v>
      </c>
      <c r="B1191" s="639" t="s">
        <v>1122</v>
      </c>
      <c r="C1191" s="639" t="s">
        <v>2293</v>
      </c>
      <c r="D1191" s="639">
        <v>1</v>
      </c>
      <c r="E1191" s="639">
        <v>1</v>
      </c>
      <c r="F1191" s="640">
        <v>44285</v>
      </c>
      <c r="G1191" s="639" t="s">
        <v>3951</v>
      </c>
    </row>
    <row r="1192" spans="1:7" ht="15">
      <c r="A1192" s="638" t="s">
        <v>501</v>
      </c>
      <c r="B1192" s="639" t="s">
        <v>501</v>
      </c>
      <c r="C1192" s="639" t="s">
        <v>2293</v>
      </c>
      <c r="F1192" s="640">
        <v>44300</v>
      </c>
      <c r="G1192" s="639" t="s">
        <v>3951</v>
      </c>
    </row>
    <row r="1193" spans="1:7" ht="15">
      <c r="A1193" s="638" t="s">
        <v>1696</v>
      </c>
      <c r="B1193" s="639">
        <v>7982</v>
      </c>
      <c r="C1193" s="639" t="s">
        <v>2293</v>
      </c>
      <c r="G1193" s="639" t="s">
        <v>3951</v>
      </c>
    </row>
    <row r="1194" spans="1:7" ht="15">
      <c r="A1194" s="638" t="s">
        <v>7470</v>
      </c>
      <c r="B1194" s="639" t="s">
        <v>7470</v>
      </c>
      <c r="G1194" s="639" t="s">
        <v>3949</v>
      </c>
    </row>
    <row r="1195" spans="1:7" ht="15">
      <c r="A1195" s="638" t="s">
        <v>1240</v>
      </c>
      <c r="B1195" s="639">
        <v>12</v>
      </c>
      <c r="C1195" s="639" t="s">
        <v>2537</v>
      </c>
      <c r="G1195" s="639" t="s">
        <v>3949</v>
      </c>
    </row>
    <row r="1196" spans="1:7" ht="15">
      <c r="A1196" s="638" t="s">
        <v>1336</v>
      </c>
      <c r="B1196" s="639">
        <v>78</v>
      </c>
      <c r="C1196" s="639" t="s">
        <v>2489</v>
      </c>
      <c r="D1196" s="639">
        <v>4</v>
      </c>
      <c r="E1196" s="639">
        <v>3</v>
      </c>
      <c r="F1196" s="640">
        <v>44218</v>
      </c>
      <c r="G1196" s="639" t="s">
        <v>3949</v>
      </c>
    </row>
    <row r="1197" spans="1:7" ht="15">
      <c r="A1197" s="638" t="s">
        <v>1388</v>
      </c>
      <c r="B1197" s="639">
        <v>22</v>
      </c>
      <c r="C1197" s="639" t="s">
        <v>2489</v>
      </c>
      <c r="F1197" s="640">
        <v>44342</v>
      </c>
      <c r="G1197" s="639" t="s">
        <v>3949</v>
      </c>
    </row>
    <row r="1198" spans="1:7" ht="15">
      <c r="A1198" s="638" t="s">
        <v>1386</v>
      </c>
      <c r="B1198" s="639">
        <v>15</v>
      </c>
      <c r="C1198" s="639" t="s">
        <v>2489</v>
      </c>
      <c r="D1198" s="639">
        <v>3</v>
      </c>
      <c r="E1198" s="639">
        <v>3</v>
      </c>
      <c r="F1198" s="640">
        <v>44343</v>
      </c>
      <c r="G1198" s="639" t="s">
        <v>3949</v>
      </c>
    </row>
    <row r="1199" spans="1:7" ht="15">
      <c r="A1199" s="638" t="s">
        <v>1387</v>
      </c>
      <c r="B1199" s="639">
        <v>119</v>
      </c>
      <c r="C1199" s="639" t="s">
        <v>2489</v>
      </c>
      <c r="D1199" s="639">
        <v>3</v>
      </c>
      <c r="E1199" s="639">
        <v>2</v>
      </c>
      <c r="F1199" s="640">
        <v>44344</v>
      </c>
      <c r="G1199" s="639" t="s">
        <v>3949</v>
      </c>
    </row>
    <row r="1200" spans="1:7" ht="15">
      <c r="A1200" s="638" t="s">
        <v>7486</v>
      </c>
      <c r="B1200" s="639">
        <v>219</v>
      </c>
      <c r="C1200" s="639" t="s">
        <v>2489</v>
      </c>
      <c r="D1200" s="639">
        <v>1</v>
      </c>
      <c r="E1200" s="639">
        <v>1</v>
      </c>
      <c r="F1200" s="640">
        <v>44357</v>
      </c>
      <c r="G1200" s="639" t="s">
        <v>3949</v>
      </c>
    </row>
    <row r="1201" spans="1:7" ht="15">
      <c r="A1201" s="638" t="s">
        <v>4484</v>
      </c>
      <c r="B1201" s="639">
        <v>325</v>
      </c>
      <c r="C1201" s="639" t="s">
        <v>2489</v>
      </c>
      <c r="D1201" s="639">
        <v>6</v>
      </c>
      <c r="E1201" s="639">
        <v>4</v>
      </c>
      <c r="F1201" s="640">
        <v>44362</v>
      </c>
      <c r="G1201" s="639" t="s">
        <v>3949</v>
      </c>
    </row>
    <row r="1202" spans="1:7" ht="15">
      <c r="A1202" s="638" t="s">
        <v>1231</v>
      </c>
      <c r="B1202" s="639">
        <v>148</v>
      </c>
      <c r="C1202" s="639" t="s">
        <v>2489</v>
      </c>
      <c r="D1202" s="639">
        <v>4</v>
      </c>
      <c r="E1202" s="639">
        <v>4</v>
      </c>
      <c r="F1202" s="640">
        <v>44302</v>
      </c>
      <c r="G1202" s="639" t="s">
        <v>3949</v>
      </c>
    </row>
    <row r="1203" spans="1:7" ht="15">
      <c r="A1203" s="638" t="s">
        <v>1262</v>
      </c>
      <c r="B1203" s="639">
        <v>255</v>
      </c>
      <c r="C1203" s="639" t="s">
        <v>2489</v>
      </c>
      <c r="D1203" s="639">
        <v>3</v>
      </c>
      <c r="E1203" s="639">
        <v>3</v>
      </c>
      <c r="F1203" s="640">
        <v>44231</v>
      </c>
      <c r="G1203" s="639" t="s">
        <v>3949</v>
      </c>
    </row>
    <row r="1204" spans="1:7" ht="15">
      <c r="A1204" s="638" t="s">
        <v>1551</v>
      </c>
      <c r="B1204" s="639">
        <v>105</v>
      </c>
      <c r="C1204" s="639" t="s">
        <v>2489</v>
      </c>
      <c r="D1204" s="639">
        <v>14</v>
      </c>
      <c r="E1204" s="639">
        <v>14</v>
      </c>
      <c r="F1204" s="640">
        <v>44250</v>
      </c>
      <c r="G1204" s="639" t="s">
        <v>3949</v>
      </c>
    </row>
    <row r="1205" spans="1:7" ht="15">
      <c r="A1205" s="638" t="s">
        <v>1349</v>
      </c>
      <c r="B1205" s="639" t="s">
        <v>1349</v>
      </c>
      <c r="C1205" s="639" t="s">
        <v>2489</v>
      </c>
      <c r="D1205" s="639">
        <v>3</v>
      </c>
      <c r="E1205" s="639">
        <v>1</v>
      </c>
      <c r="F1205" s="640">
        <v>44186</v>
      </c>
      <c r="G1205" s="639" t="s">
        <v>3949</v>
      </c>
    </row>
    <row r="1206" spans="1:7" ht="15">
      <c r="A1206" s="638" t="s">
        <v>1120</v>
      </c>
      <c r="B1206" s="639">
        <v>201</v>
      </c>
      <c r="C1206" s="639" t="s">
        <v>2489</v>
      </c>
      <c r="F1206" s="640">
        <v>44258</v>
      </c>
      <c r="G1206" s="639" t="s">
        <v>3949</v>
      </c>
    </row>
    <row r="1207" spans="1:7" ht="15">
      <c r="A1207" s="638" t="s">
        <v>1442</v>
      </c>
      <c r="B1207" s="639">
        <v>33</v>
      </c>
      <c r="C1207" s="639" t="s">
        <v>2489</v>
      </c>
      <c r="D1207" s="639">
        <v>4</v>
      </c>
      <c r="E1207" s="639">
        <v>2</v>
      </c>
      <c r="F1207" s="640">
        <v>44219</v>
      </c>
      <c r="G1207" s="639" t="s">
        <v>3949</v>
      </c>
    </row>
    <row r="1208" spans="1:7" ht="15">
      <c r="A1208" s="638" t="s">
        <v>1121</v>
      </c>
      <c r="B1208" s="639">
        <v>260</v>
      </c>
      <c r="C1208" s="639" t="s">
        <v>2489</v>
      </c>
      <c r="D1208" s="639">
        <v>2</v>
      </c>
      <c r="E1208" s="639">
        <v>2</v>
      </c>
      <c r="F1208" s="640">
        <v>44258</v>
      </c>
      <c r="G1208" s="639" t="s">
        <v>3949</v>
      </c>
    </row>
    <row r="1209" spans="1:7" ht="15">
      <c r="A1209" s="638" t="s">
        <v>2089</v>
      </c>
      <c r="B1209" s="639">
        <v>270</v>
      </c>
      <c r="C1209" s="639" t="s">
        <v>2489</v>
      </c>
      <c r="D1209" s="639">
        <v>1</v>
      </c>
      <c r="E1209" s="639">
        <v>1</v>
      </c>
      <c r="F1209" s="640">
        <v>44184</v>
      </c>
      <c r="G1209" s="639" t="s">
        <v>3949</v>
      </c>
    </row>
    <row r="1210" spans="1:7" ht="15">
      <c r="A1210" s="638" t="s">
        <v>1912</v>
      </c>
      <c r="B1210" s="639">
        <v>104</v>
      </c>
      <c r="C1210" s="639" t="s">
        <v>2489</v>
      </c>
      <c r="D1210" s="639">
        <v>5</v>
      </c>
      <c r="E1210" s="639">
        <v>4</v>
      </c>
      <c r="F1210" s="640">
        <v>44299</v>
      </c>
      <c r="G1210" s="639" t="s">
        <v>3949</v>
      </c>
    </row>
    <row r="1211" spans="1:7" ht="15">
      <c r="A1211" s="638" t="s">
        <v>622</v>
      </c>
      <c r="B1211" s="639">
        <v>571</v>
      </c>
      <c r="C1211" s="639" t="s">
        <v>2363</v>
      </c>
      <c r="D1211" s="639">
        <v>41</v>
      </c>
      <c r="E1211" s="639">
        <v>33</v>
      </c>
      <c r="F1211" s="640">
        <v>44314</v>
      </c>
      <c r="G1211" s="639" t="s">
        <v>3949</v>
      </c>
    </row>
    <row r="1212" spans="1:7" ht="15">
      <c r="A1212" s="638" t="s">
        <v>71</v>
      </c>
      <c r="B1212" s="639" t="s">
        <v>71</v>
      </c>
      <c r="C1212" s="639" t="s">
        <v>2363</v>
      </c>
      <c r="D1212" s="639">
        <v>3</v>
      </c>
      <c r="E1212" s="639">
        <v>3</v>
      </c>
      <c r="F1212" s="640">
        <v>44263</v>
      </c>
      <c r="G1212" s="639" t="s">
        <v>3949</v>
      </c>
    </row>
    <row r="1213" spans="1:7" ht="15">
      <c r="A1213" s="638" t="s">
        <v>1818</v>
      </c>
      <c r="B1213" s="639" t="s">
        <v>1818</v>
      </c>
      <c r="C1213" s="639" t="s">
        <v>2363</v>
      </c>
      <c r="D1213" s="639">
        <v>2</v>
      </c>
      <c r="E1213" s="639">
        <v>1</v>
      </c>
      <c r="F1213" s="640">
        <v>44335</v>
      </c>
      <c r="G1213" s="639" t="s">
        <v>3949</v>
      </c>
    </row>
    <row r="1214" spans="1:7" ht="15">
      <c r="A1214" s="638" t="s">
        <v>68</v>
      </c>
      <c r="B1214" s="639">
        <v>533</v>
      </c>
      <c r="C1214" s="639" t="s">
        <v>2363</v>
      </c>
      <c r="D1214" s="639">
        <v>5</v>
      </c>
      <c r="E1214" s="639">
        <v>4</v>
      </c>
      <c r="F1214" s="640">
        <v>44259</v>
      </c>
      <c r="G1214" s="639" t="s">
        <v>3949</v>
      </c>
    </row>
    <row r="1215" spans="1:7" ht="15">
      <c r="A1215" s="638" t="s">
        <v>1831</v>
      </c>
      <c r="B1215" s="639" t="s">
        <v>1831</v>
      </c>
      <c r="C1215" s="639" t="s">
        <v>2363</v>
      </c>
      <c r="D1215" s="639">
        <v>5</v>
      </c>
      <c r="E1215" s="639">
        <v>4</v>
      </c>
      <c r="F1215" s="640">
        <v>44293</v>
      </c>
      <c r="G1215" s="639" t="s">
        <v>3949</v>
      </c>
    </row>
    <row r="1216" spans="1:7" ht="15">
      <c r="A1216" s="638" t="s">
        <v>7488</v>
      </c>
      <c r="B1216" s="639">
        <v>366</v>
      </c>
      <c r="C1216" s="639" t="s">
        <v>2363</v>
      </c>
      <c r="D1216" s="639">
        <v>5</v>
      </c>
      <c r="E1216" s="639">
        <v>5</v>
      </c>
      <c r="F1216" s="640">
        <v>44357</v>
      </c>
      <c r="G1216" s="639" t="s">
        <v>3949</v>
      </c>
    </row>
    <row r="1217" spans="1:7" ht="15">
      <c r="A1217" s="638" t="s">
        <v>1360</v>
      </c>
      <c r="B1217" s="639" t="s">
        <v>1360</v>
      </c>
      <c r="C1217" s="639" t="s">
        <v>2580</v>
      </c>
      <c r="D1217" s="639">
        <v>3</v>
      </c>
      <c r="E1217" s="639">
        <v>3</v>
      </c>
      <c r="F1217" s="640">
        <v>44245</v>
      </c>
      <c r="G1217" s="639" t="s">
        <v>3949</v>
      </c>
    </row>
    <row r="1218" spans="1:7" ht="15">
      <c r="A1218" s="638" t="s">
        <v>405</v>
      </c>
      <c r="B1218" s="639" t="s">
        <v>405</v>
      </c>
      <c r="C1218" s="639" t="s">
        <v>2295</v>
      </c>
      <c r="F1218" s="640">
        <v>44301</v>
      </c>
      <c r="G1218" s="639" t="s">
        <v>3949</v>
      </c>
    </row>
    <row r="1219" spans="1:7" ht="15">
      <c r="A1219" s="638" t="s">
        <v>310</v>
      </c>
      <c r="B1219" s="639">
        <v>35</v>
      </c>
      <c r="C1219" s="639" t="s">
        <v>2729</v>
      </c>
      <c r="D1219" s="639">
        <v>9</v>
      </c>
      <c r="E1219" s="639">
        <v>4</v>
      </c>
      <c r="F1219" s="640">
        <v>44205</v>
      </c>
      <c r="G1219" s="639" t="s">
        <v>3949</v>
      </c>
    </row>
    <row r="1220" spans="1:7" ht="15">
      <c r="A1220" s="638" t="s">
        <v>1528</v>
      </c>
      <c r="B1220" s="639">
        <v>314</v>
      </c>
      <c r="C1220" s="639" t="s">
        <v>2561</v>
      </c>
      <c r="D1220" s="639">
        <v>5</v>
      </c>
      <c r="E1220" s="639">
        <v>5</v>
      </c>
      <c r="F1220" s="640">
        <v>44317</v>
      </c>
      <c r="G1220" s="639" t="s">
        <v>3952</v>
      </c>
    </row>
    <row r="1221" spans="1:7" ht="15">
      <c r="A1221" s="638" t="s">
        <v>1525</v>
      </c>
      <c r="B1221" s="639">
        <v>828</v>
      </c>
      <c r="C1221" s="639" t="s">
        <v>2561</v>
      </c>
      <c r="F1221" s="640">
        <v>44310</v>
      </c>
      <c r="G1221" s="639" t="s">
        <v>3952</v>
      </c>
    </row>
    <row r="1222" spans="1:7" ht="15">
      <c r="A1222" s="638" t="s">
        <v>1530</v>
      </c>
      <c r="B1222" s="639" t="s">
        <v>4562</v>
      </c>
      <c r="C1222" s="639" t="s">
        <v>2561</v>
      </c>
      <c r="F1222" s="640">
        <v>44327</v>
      </c>
      <c r="G1222" s="639" t="s">
        <v>3952</v>
      </c>
    </row>
    <row r="1223" spans="1:7" ht="15">
      <c r="A1223" s="638" t="s">
        <v>1316</v>
      </c>
      <c r="B1223" s="639">
        <v>219</v>
      </c>
      <c r="C1223" s="639" t="s">
        <v>2561</v>
      </c>
      <c r="F1223" s="640">
        <v>44328</v>
      </c>
      <c r="G1223" s="639" t="s">
        <v>3952</v>
      </c>
    </row>
    <row r="1224" spans="1:7" ht="15">
      <c r="A1224" s="638" t="s">
        <v>1529</v>
      </c>
      <c r="B1224" s="639">
        <v>140</v>
      </c>
      <c r="C1224" s="639" t="s">
        <v>2561</v>
      </c>
      <c r="D1224" s="639">
        <v>4</v>
      </c>
      <c r="E1224" s="639">
        <v>4</v>
      </c>
      <c r="F1224" s="640">
        <v>44329</v>
      </c>
      <c r="G1224" s="639" t="s">
        <v>3952</v>
      </c>
    </row>
    <row r="1225" spans="1:7" ht="15">
      <c r="A1225" s="638" t="s">
        <v>1527</v>
      </c>
      <c r="B1225" s="639">
        <v>428</v>
      </c>
      <c r="C1225" s="639" t="s">
        <v>2561</v>
      </c>
      <c r="D1225" s="639">
        <v>2</v>
      </c>
      <c r="E1225" s="639">
        <v>3</v>
      </c>
      <c r="F1225" s="640">
        <v>44314</v>
      </c>
      <c r="G1225" s="639" t="s">
        <v>3952</v>
      </c>
    </row>
    <row r="1226" spans="1:7" ht="15">
      <c r="A1226" s="638" t="s">
        <v>1526</v>
      </c>
      <c r="B1226" s="639">
        <v>1000</v>
      </c>
      <c r="C1226" s="639" t="s">
        <v>2561</v>
      </c>
      <c r="F1226" s="640">
        <v>44309</v>
      </c>
      <c r="G1226" s="639" t="s">
        <v>3952</v>
      </c>
    </row>
    <row r="1227" spans="1:7" ht="15">
      <c r="A1227" s="638" t="s">
        <v>1954</v>
      </c>
      <c r="B1227" s="639">
        <v>820</v>
      </c>
      <c r="C1227" s="639" t="s">
        <v>2731</v>
      </c>
      <c r="G1227" s="639" t="s">
        <v>3950</v>
      </c>
    </row>
    <row r="1228" spans="1:7" ht="15">
      <c r="A1228" s="638" t="s">
        <v>1955</v>
      </c>
      <c r="B1228" s="639">
        <v>750</v>
      </c>
      <c r="C1228" s="639" t="s">
        <v>2731</v>
      </c>
      <c r="G1228" s="639" t="s">
        <v>3950</v>
      </c>
    </row>
    <row r="1229" spans="1:7" ht="15">
      <c r="A1229" s="638" t="s">
        <v>1956</v>
      </c>
      <c r="B1229" s="639">
        <v>91</v>
      </c>
      <c r="C1229" s="639" t="s">
        <v>2731</v>
      </c>
      <c r="E1229" s="639">
        <v>2</v>
      </c>
      <c r="F1229" s="640">
        <v>44375</v>
      </c>
      <c r="G1229" s="639" t="s">
        <v>3950</v>
      </c>
    </row>
    <row r="1230" spans="1:7" ht="15">
      <c r="A1230" s="638" t="s">
        <v>1587</v>
      </c>
      <c r="B1230" s="639">
        <v>23</v>
      </c>
      <c r="C1230" s="639" t="s">
        <v>2296</v>
      </c>
      <c r="D1230" s="639">
        <v>5</v>
      </c>
      <c r="E1230" s="639">
        <v>5</v>
      </c>
      <c r="F1230" s="640">
        <v>44323</v>
      </c>
      <c r="G1230" s="639" t="s">
        <v>3949</v>
      </c>
    </row>
    <row r="1231" spans="1:7" ht="15">
      <c r="A1231" s="638" t="s">
        <v>1590</v>
      </c>
      <c r="B1231" s="639">
        <v>420</v>
      </c>
      <c r="C1231" s="639" t="s">
        <v>2296</v>
      </c>
      <c r="F1231" s="640">
        <v>44313</v>
      </c>
      <c r="G1231" s="639" t="s">
        <v>3949</v>
      </c>
    </row>
    <row r="1232" spans="1:7" ht="15">
      <c r="A1232" s="638" t="s">
        <v>1585</v>
      </c>
      <c r="B1232" s="639">
        <v>469</v>
      </c>
      <c r="C1232" s="639" t="s">
        <v>2296</v>
      </c>
      <c r="D1232" s="639">
        <v>1</v>
      </c>
      <c r="F1232" s="640">
        <v>44312</v>
      </c>
      <c r="G1232" s="639" t="s">
        <v>3949</v>
      </c>
    </row>
    <row r="1233" spans="1:7" ht="15">
      <c r="A1233" s="638" t="s">
        <v>1589</v>
      </c>
      <c r="B1233" s="639">
        <v>328</v>
      </c>
      <c r="C1233" s="639" t="s">
        <v>2296</v>
      </c>
      <c r="D1233" s="639">
        <v>3</v>
      </c>
      <c r="E1233" s="639">
        <v>3</v>
      </c>
      <c r="F1233" s="640">
        <v>44316</v>
      </c>
      <c r="G1233" s="639" t="s">
        <v>3949</v>
      </c>
    </row>
    <row r="1234" spans="1:7" ht="15">
      <c r="A1234" s="638" t="s">
        <v>1146</v>
      </c>
      <c r="B1234" s="639">
        <v>85</v>
      </c>
      <c r="C1234" s="639" t="s">
        <v>2296</v>
      </c>
      <c r="F1234" s="640">
        <v>44251</v>
      </c>
      <c r="G1234" s="639" t="s">
        <v>3949</v>
      </c>
    </row>
    <row r="1235" spans="1:7" ht="15">
      <c r="A1235" s="638" t="s">
        <v>150</v>
      </c>
      <c r="B1235" s="639">
        <v>93</v>
      </c>
      <c r="C1235" s="639" t="s">
        <v>2296</v>
      </c>
      <c r="D1235" s="639">
        <v>1</v>
      </c>
      <c r="E1235" s="639">
        <v>1</v>
      </c>
      <c r="F1235" s="640">
        <v>44256</v>
      </c>
      <c r="G1235" s="639" t="s">
        <v>3949</v>
      </c>
    </row>
    <row r="1236" spans="1:7" ht="15">
      <c r="A1236" s="638" t="s">
        <v>1593</v>
      </c>
      <c r="B1236" s="639" t="s">
        <v>1593</v>
      </c>
      <c r="C1236" s="639" t="s">
        <v>2296</v>
      </c>
      <c r="D1236" s="639">
        <v>1</v>
      </c>
      <c r="E1236" s="639">
        <v>1</v>
      </c>
      <c r="F1236" s="640">
        <v>44315</v>
      </c>
      <c r="G1236" s="639" t="s">
        <v>3949</v>
      </c>
    </row>
    <row r="1237" spans="1:7" ht="15">
      <c r="A1237" s="638" t="s">
        <v>1586</v>
      </c>
      <c r="B1237" s="639">
        <v>509</v>
      </c>
      <c r="C1237" s="639" t="s">
        <v>2296</v>
      </c>
      <c r="G1237" s="639" t="s">
        <v>3949</v>
      </c>
    </row>
    <row r="1238" spans="1:7" ht="15">
      <c r="A1238" s="638" t="s">
        <v>344</v>
      </c>
      <c r="B1238" s="639">
        <v>327</v>
      </c>
      <c r="C1238" s="639" t="s">
        <v>2296</v>
      </c>
      <c r="D1238" s="639">
        <v>1</v>
      </c>
      <c r="E1238" s="639">
        <v>1</v>
      </c>
      <c r="F1238" s="640">
        <v>44214</v>
      </c>
      <c r="G1238" s="639" t="s">
        <v>3949</v>
      </c>
    </row>
    <row r="1239" spans="1:7" ht="15">
      <c r="A1239" s="638" t="s">
        <v>139</v>
      </c>
      <c r="B1239" s="639">
        <v>26</v>
      </c>
      <c r="C1239" s="639" t="s">
        <v>2296</v>
      </c>
      <c r="D1239" s="639">
        <v>1</v>
      </c>
      <c r="E1239" s="639">
        <v>1</v>
      </c>
      <c r="F1239" s="640">
        <v>44253</v>
      </c>
      <c r="G1239" s="639" t="s">
        <v>3949</v>
      </c>
    </row>
    <row r="1240" spans="1:7" ht="15">
      <c r="A1240" s="638" t="s">
        <v>1588</v>
      </c>
      <c r="B1240" s="639">
        <v>50</v>
      </c>
      <c r="C1240" s="639" t="s">
        <v>2296</v>
      </c>
      <c r="D1240" s="639">
        <v>4</v>
      </c>
      <c r="E1240" s="639">
        <v>3</v>
      </c>
      <c r="F1240" s="640">
        <v>44327</v>
      </c>
      <c r="G1240" s="639" t="s">
        <v>3949</v>
      </c>
    </row>
    <row r="1241" spans="1:7" ht="15">
      <c r="A1241" s="638" t="s">
        <v>1548</v>
      </c>
      <c r="B1241" s="639">
        <v>204</v>
      </c>
      <c r="C1241" s="639" t="s">
        <v>2296</v>
      </c>
      <c r="D1241" s="639">
        <v>11</v>
      </c>
      <c r="E1241" s="639" t="s">
        <v>7818</v>
      </c>
      <c r="F1241" s="640">
        <v>44175</v>
      </c>
      <c r="G1241" s="639" t="s">
        <v>3949</v>
      </c>
    </row>
    <row r="1242" spans="1:7" ht="15">
      <c r="A1242" s="638" t="s">
        <v>370</v>
      </c>
      <c r="B1242" s="639">
        <v>228</v>
      </c>
      <c r="C1242" s="639" t="s">
        <v>2296</v>
      </c>
      <c r="D1242" s="639">
        <v>7</v>
      </c>
      <c r="E1242" s="639">
        <v>8</v>
      </c>
      <c r="F1242" s="640">
        <v>44218</v>
      </c>
      <c r="G1242" s="639" t="s">
        <v>3949</v>
      </c>
    </row>
    <row r="1243" spans="1:7" ht="15">
      <c r="A1243" s="638" t="s">
        <v>214</v>
      </c>
      <c r="B1243" s="639">
        <v>257</v>
      </c>
      <c r="C1243" s="639" t="s">
        <v>2296</v>
      </c>
      <c r="D1243" s="639">
        <v>9</v>
      </c>
      <c r="E1243" s="639">
        <v>9</v>
      </c>
      <c r="F1243" s="640">
        <v>44217</v>
      </c>
      <c r="G1243" s="639" t="s">
        <v>3949</v>
      </c>
    </row>
    <row r="1244" spans="1:7" ht="15">
      <c r="A1244" s="638" t="s">
        <v>406</v>
      </c>
      <c r="B1244" s="639">
        <v>122</v>
      </c>
      <c r="C1244" s="639" t="s">
        <v>2296</v>
      </c>
      <c r="F1244" s="640">
        <v>44301</v>
      </c>
      <c r="G1244" s="639" t="s">
        <v>3949</v>
      </c>
    </row>
    <row r="1245" spans="1:7" ht="15">
      <c r="A1245" s="638" t="s">
        <v>374</v>
      </c>
      <c r="B1245" s="639">
        <v>130</v>
      </c>
      <c r="C1245" s="639" t="s">
        <v>2296</v>
      </c>
      <c r="D1245" s="639">
        <v>2</v>
      </c>
      <c r="E1245" s="639">
        <v>1</v>
      </c>
      <c r="F1245" s="640">
        <v>44216</v>
      </c>
      <c r="G1245" s="639" t="s">
        <v>3949</v>
      </c>
    </row>
    <row r="1246" spans="1:7" ht="15">
      <c r="A1246" s="638" t="s">
        <v>1591</v>
      </c>
      <c r="B1246" s="639" t="s">
        <v>1591</v>
      </c>
      <c r="C1246" s="639" t="s">
        <v>2296</v>
      </c>
      <c r="G1246" s="639" t="s">
        <v>3949</v>
      </c>
    </row>
    <row r="1247" spans="1:7" ht="15">
      <c r="A1247" s="638" t="s">
        <v>1592</v>
      </c>
      <c r="B1247" s="639">
        <v>311</v>
      </c>
      <c r="C1247" s="639" t="s">
        <v>2296</v>
      </c>
      <c r="D1247" s="639">
        <v>9</v>
      </c>
      <c r="E1247" s="639">
        <v>5</v>
      </c>
      <c r="F1247" s="640">
        <v>44370</v>
      </c>
      <c r="G1247" s="639" t="s">
        <v>3949</v>
      </c>
    </row>
    <row r="1248" spans="1:7" ht="15">
      <c r="A1248" s="638" t="s">
        <v>4485</v>
      </c>
      <c r="B1248" s="639">
        <v>9</v>
      </c>
      <c r="C1248" s="639" t="s">
        <v>4561</v>
      </c>
      <c r="D1248" s="639">
        <v>2</v>
      </c>
      <c r="E1248" s="639">
        <v>2</v>
      </c>
      <c r="F1248" s="640">
        <v>44327</v>
      </c>
      <c r="G1248" s="639" t="s">
        <v>3949</v>
      </c>
    </row>
    <row r="1249" spans="1:7" ht="15">
      <c r="A1249" s="638" t="s">
        <v>8193</v>
      </c>
      <c r="B1249" s="639">
        <v>125</v>
      </c>
      <c r="C1249" s="639" t="s">
        <v>4561</v>
      </c>
      <c r="D1249" s="639">
        <v>1</v>
      </c>
      <c r="F1249" s="640">
        <v>44371</v>
      </c>
      <c r="G1249" s="639" t="s">
        <v>3949</v>
      </c>
    </row>
    <row r="1250" spans="1:7" ht="15">
      <c r="A1250" s="638" t="s">
        <v>1844</v>
      </c>
      <c r="B1250" s="639" t="s">
        <v>2268</v>
      </c>
      <c r="C1250" s="639" t="s">
        <v>2696</v>
      </c>
      <c r="F1250" s="640">
        <v>44336</v>
      </c>
      <c r="G1250" s="639" t="s">
        <v>3950</v>
      </c>
    </row>
    <row r="1251" spans="1:7" ht="15">
      <c r="A1251" s="638" t="s">
        <v>1689</v>
      </c>
      <c r="B1251" s="639" t="s">
        <v>2252</v>
      </c>
      <c r="C1251" s="639" t="s">
        <v>2653</v>
      </c>
      <c r="F1251" s="640">
        <v>44328</v>
      </c>
      <c r="G1251" s="639" t="s">
        <v>3950</v>
      </c>
    </row>
    <row r="1252" spans="1:7" ht="15">
      <c r="A1252" s="638" t="s">
        <v>1690</v>
      </c>
      <c r="B1252" s="639" t="s">
        <v>2253</v>
      </c>
      <c r="C1252" s="639" t="s">
        <v>2654</v>
      </c>
      <c r="F1252" s="640">
        <v>44329</v>
      </c>
      <c r="G1252" s="639" t="s">
        <v>3950</v>
      </c>
    </row>
    <row r="1253" spans="1:7" ht="15">
      <c r="A1253" s="638" t="s">
        <v>1788</v>
      </c>
      <c r="B1253" s="639" t="s">
        <v>2257</v>
      </c>
      <c r="C1253" s="639" t="s">
        <v>2676</v>
      </c>
      <c r="D1253" s="639">
        <v>2</v>
      </c>
      <c r="E1253" s="639">
        <v>1</v>
      </c>
      <c r="F1253" s="640">
        <v>44337</v>
      </c>
      <c r="G1253" s="639" t="s">
        <v>3950</v>
      </c>
    </row>
    <row r="1254" spans="1:7" ht="15">
      <c r="A1254" s="638" t="s">
        <v>1789</v>
      </c>
      <c r="B1254" s="639" t="s">
        <v>2258</v>
      </c>
      <c r="C1254" s="639" t="s">
        <v>2677</v>
      </c>
      <c r="D1254" s="639">
        <v>2</v>
      </c>
      <c r="E1254" s="639">
        <v>1</v>
      </c>
      <c r="F1254" s="640">
        <v>44341</v>
      </c>
      <c r="G1254" s="639" t="s">
        <v>3950</v>
      </c>
    </row>
    <row r="1255" spans="1:7" ht="15">
      <c r="A1255" s="638" t="s">
        <v>1790</v>
      </c>
      <c r="B1255" s="639" t="s">
        <v>2259</v>
      </c>
      <c r="C1255" s="639" t="s">
        <v>2678</v>
      </c>
      <c r="F1255" s="640">
        <v>44327</v>
      </c>
      <c r="G1255" s="639" t="s">
        <v>3950</v>
      </c>
    </row>
    <row r="1256" spans="1:7" ht="15">
      <c r="A1256" s="638" t="s">
        <v>1083</v>
      </c>
      <c r="B1256" s="639" t="s">
        <v>2219</v>
      </c>
      <c r="C1256" s="639" t="s">
        <v>2481</v>
      </c>
      <c r="F1256" s="640">
        <v>44342</v>
      </c>
      <c r="G1256" s="639" t="s">
        <v>3950</v>
      </c>
    </row>
    <row r="1257" spans="1:7" ht="15">
      <c r="A1257" s="638" t="s">
        <v>1821</v>
      </c>
      <c r="B1257" s="639">
        <v>75</v>
      </c>
      <c r="C1257" s="639" t="s">
        <v>2574</v>
      </c>
      <c r="F1257" s="640">
        <v>44218</v>
      </c>
      <c r="G1257" s="639" t="s">
        <v>3949</v>
      </c>
    </row>
    <row r="1258" spans="1:7" ht="15">
      <c r="A1258" s="638" t="s">
        <v>1346</v>
      </c>
      <c r="B1258" s="639">
        <v>124</v>
      </c>
      <c r="C1258" s="639" t="s">
        <v>2574</v>
      </c>
      <c r="G1258" s="639" t="s">
        <v>3949</v>
      </c>
    </row>
    <row r="1259" spans="1:7" ht="15">
      <c r="A1259" s="638" t="s">
        <v>1345</v>
      </c>
      <c r="B1259" s="639">
        <v>68</v>
      </c>
      <c r="C1259" s="639" t="s">
        <v>2574</v>
      </c>
      <c r="G1259" s="639" t="s">
        <v>3949</v>
      </c>
    </row>
    <row r="1260" spans="1:7" ht="15">
      <c r="A1260" s="638" t="s">
        <v>832</v>
      </c>
      <c r="B1260" s="639">
        <v>175</v>
      </c>
      <c r="C1260" s="639" t="s">
        <v>2437</v>
      </c>
      <c r="D1260" s="639">
        <v>5</v>
      </c>
      <c r="E1260" s="639">
        <v>4</v>
      </c>
      <c r="F1260" s="640">
        <v>44340</v>
      </c>
      <c r="G1260" s="639" t="s">
        <v>3949</v>
      </c>
    </row>
    <row r="1261" spans="1:7" ht="15">
      <c r="A1261" s="638" t="s">
        <v>833</v>
      </c>
      <c r="B1261" s="639">
        <v>44</v>
      </c>
      <c r="C1261" s="639" t="s">
        <v>2437</v>
      </c>
      <c r="D1261" s="639">
        <v>3</v>
      </c>
      <c r="E1261" s="639">
        <v>3</v>
      </c>
      <c r="F1261" s="640">
        <v>44331</v>
      </c>
      <c r="G1261" s="639" t="s">
        <v>3949</v>
      </c>
    </row>
    <row r="1262" spans="1:7" ht="15">
      <c r="A1262" s="638" t="s">
        <v>834</v>
      </c>
      <c r="B1262" s="639">
        <v>66</v>
      </c>
      <c r="C1262" s="639" t="s">
        <v>2437</v>
      </c>
      <c r="D1262" s="639">
        <v>1</v>
      </c>
      <c r="E1262" s="639">
        <v>1</v>
      </c>
      <c r="F1262" s="640">
        <v>44335</v>
      </c>
      <c r="G1262" s="639" t="s">
        <v>3949</v>
      </c>
    </row>
    <row r="1263" spans="1:7" ht="15">
      <c r="A1263" s="638" t="s">
        <v>831</v>
      </c>
      <c r="B1263" s="639">
        <v>94</v>
      </c>
      <c r="C1263" s="639" t="s">
        <v>2437</v>
      </c>
      <c r="D1263" s="639">
        <v>3</v>
      </c>
      <c r="E1263" s="639" t="s">
        <v>7817</v>
      </c>
      <c r="F1263" s="640">
        <v>44337</v>
      </c>
      <c r="G1263" s="639" t="s">
        <v>3949</v>
      </c>
    </row>
    <row r="1264" spans="1:7" ht="15">
      <c r="A1264" s="638" t="s">
        <v>1864</v>
      </c>
      <c r="B1264" s="639">
        <v>63</v>
      </c>
      <c r="C1264" s="639" t="s">
        <v>2702</v>
      </c>
      <c r="D1264" s="639">
        <v>27</v>
      </c>
      <c r="E1264" s="639">
        <v>24</v>
      </c>
      <c r="F1264" s="640">
        <v>44328</v>
      </c>
      <c r="G1264" s="639" t="s">
        <v>3949</v>
      </c>
    </row>
    <row r="1265" spans="1:7" ht="15">
      <c r="A1265" s="638" t="s">
        <v>1863</v>
      </c>
      <c r="B1265" s="639">
        <v>135</v>
      </c>
      <c r="C1265" s="639" t="s">
        <v>2702</v>
      </c>
      <c r="D1265" s="639">
        <v>5</v>
      </c>
      <c r="E1265" s="639">
        <v>5</v>
      </c>
      <c r="F1265" s="640">
        <v>44316</v>
      </c>
      <c r="G1265" s="639" t="s">
        <v>3949</v>
      </c>
    </row>
    <row r="1266" spans="1:7" ht="15">
      <c r="A1266" s="638" t="s">
        <v>1984</v>
      </c>
      <c r="B1266" s="639" t="s">
        <v>2276</v>
      </c>
      <c r="C1266" s="639" t="s">
        <v>2734</v>
      </c>
      <c r="D1266" s="639">
        <v>14</v>
      </c>
      <c r="E1266" s="639">
        <v>14</v>
      </c>
      <c r="F1266" s="640">
        <v>44356</v>
      </c>
      <c r="G1266" s="639" t="s">
        <v>3949</v>
      </c>
    </row>
    <row r="1267" spans="1:7" ht="15">
      <c r="A1267" s="638" t="s">
        <v>1982</v>
      </c>
      <c r="B1267" s="639">
        <v>101</v>
      </c>
      <c r="C1267" s="639" t="s">
        <v>2734</v>
      </c>
      <c r="D1267" s="639">
        <v>5</v>
      </c>
      <c r="E1267" s="639">
        <v>5</v>
      </c>
      <c r="F1267" s="640">
        <v>44308</v>
      </c>
      <c r="G1267" s="639" t="s">
        <v>3949</v>
      </c>
    </row>
    <row r="1268" spans="1:7" ht="15">
      <c r="A1268" s="638" t="s">
        <v>1983</v>
      </c>
      <c r="B1268" s="639">
        <v>100</v>
      </c>
      <c r="C1268" s="639" t="s">
        <v>2734</v>
      </c>
      <c r="F1268" s="640">
        <v>44308</v>
      </c>
      <c r="G1268" s="639" t="s">
        <v>3949</v>
      </c>
    </row>
    <row r="1269" spans="1:7" ht="15">
      <c r="A1269" s="638" t="s">
        <v>400</v>
      </c>
      <c r="B1269" s="639">
        <v>461</v>
      </c>
      <c r="C1269" s="639" t="s">
        <v>2289</v>
      </c>
      <c r="D1269" s="639">
        <v>15</v>
      </c>
      <c r="E1269" s="639">
        <v>7</v>
      </c>
      <c r="F1269" s="640">
        <v>44343</v>
      </c>
      <c r="G1269" s="639" t="s">
        <v>3950</v>
      </c>
    </row>
    <row r="1270" spans="1:7" ht="15">
      <c r="A1270" s="638" t="s">
        <v>401</v>
      </c>
      <c r="B1270" s="639">
        <v>372</v>
      </c>
      <c r="C1270" s="639" t="s">
        <v>2289</v>
      </c>
      <c r="D1270" s="639">
        <v>2</v>
      </c>
      <c r="E1270" s="639">
        <v>1</v>
      </c>
      <c r="F1270" s="640">
        <v>44348</v>
      </c>
      <c r="G1270" s="639" t="s">
        <v>3950</v>
      </c>
    </row>
    <row r="1271" spans="1:7" ht="15">
      <c r="A1271" s="638" t="s">
        <v>402</v>
      </c>
      <c r="B1271" s="639">
        <v>54</v>
      </c>
      <c r="C1271" s="639" t="s">
        <v>2290</v>
      </c>
      <c r="D1271" s="639">
        <v>5</v>
      </c>
      <c r="E1271" s="639">
        <v>4</v>
      </c>
      <c r="F1271" s="640">
        <v>44330</v>
      </c>
      <c r="G1271" s="639" t="s">
        <v>3949</v>
      </c>
    </row>
    <row r="1272" spans="1:7" ht="15">
      <c r="A1272" s="638" t="s">
        <v>1175</v>
      </c>
      <c r="B1272" s="639">
        <v>80</v>
      </c>
      <c r="C1272" s="639" t="s">
        <v>2506</v>
      </c>
      <c r="G1272" s="639" t="s">
        <v>3949</v>
      </c>
    </row>
    <row r="1273" spans="1:7" ht="15">
      <c r="A1273" s="638" t="s">
        <v>1534</v>
      </c>
      <c r="B1273" s="639">
        <v>91</v>
      </c>
      <c r="C1273" s="639" t="s">
        <v>2506</v>
      </c>
      <c r="D1273" s="639">
        <v>1</v>
      </c>
      <c r="E1273" s="639">
        <v>1</v>
      </c>
      <c r="F1273" s="640">
        <v>44251</v>
      </c>
      <c r="G1273" s="639" t="s">
        <v>3949</v>
      </c>
    </row>
    <row r="1274" spans="1:7" ht="15">
      <c r="A1274" s="638" t="s">
        <v>1174</v>
      </c>
      <c r="B1274" s="639">
        <v>190</v>
      </c>
      <c r="C1274" s="639" t="s">
        <v>2506</v>
      </c>
      <c r="D1274" s="639">
        <v>9</v>
      </c>
      <c r="E1274" s="639">
        <v>10</v>
      </c>
      <c r="F1274" s="640">
        <v>44317</v>
      </c>
      <c r="G1274" s="639" t="s">
        <v>3949</v>
      </c>
    </row>
    <row r="1275" spans="1:7" ht="15">
      <c r="A1275" s="638" t="s">
        <v>1173</v>
      </c>
      <c r="B1275" s="639">
        <v>285</v>
      </c>
      <c r="C1275" s="639" t="s">
        <v>2506</v>
      </c>
      <c r="D1275" s="639">
        <v>2</v>
      </c>
      <c r="E1275" s="639">
        <v>3</v>
      </c>
      <c r="F1275" s="640">
        <v>44317</v>
      </c>
      <c r="G1275" s="639" t="s">
        <v>3949</v>
      </c>
    </row>
    <row r="1276" spans="1:7" ht="15">
      <c r="A1276" s="638" t="s">
        <v>2144</v>
      </c>
      <c r="B1276" s="639">
        <v>6846</v>
      </c>
      <c r="C1276" s="639" t="s">
        <v>2597</v>
      </c>
      <c r="D1276" s="639">
        <v>65</v>
      </c>
      <c r="E1276" s="639">
        <v>58</v>
      </c>
      <c r="F1276" s="640">
        <v>44294</v>
      </c>
      <c r="G1276" s="639" t="s">
        <v>3951</v>
      </c>
    </row>
    <row r="1277" spans="1:7" ht="15">
      <c r="A1277" s="638" t="s">
        <v>1454</v>
      </c>
      <c r="B1277" s="639">
        <v>6900</v>
      </c>
      <c r="C1277" s="639" t="s">
        <v>2597</v>
      </c>
      <c r="F1277" s="640">
        <v>44287</v>
      </c>
      <c r="G1277" s="639" t="s">
        <v>3951</v>
      </c>
    </row>
    <row r="1278" spans="1:7" ht="15">
      <c r="A1278" s="638" t="s">
        <v>1222</v>
      </c>
      <c r="B1278" s="639" t="s">
        <v>1222</v>
      </c>
      <c r="C1278" s="639" t="s">
        <v>2337</v>
      </c>
      <c r="F1278" s="640">
        <v>44342</v>
      </c>
      <c r="G1278" s="639" t="s">
        <v>3949</v>
      </c>
    </row>
    <row r="1279" spans="1:7" ht="15">
      <c r="A1279" s="638" t="s">
        <v>533</v>
      </c>
      <c r="B1279" s="639">
        <v>701</v>
      </c>
      <c r="C1279" s="639" t="s">
        <v>2337</v>
      </c>
      <c r="F1279" s="640">
        <v>44286</v>
      </c>
      <c r="G1279" s="639" t="s">
        <v>3949</v>
      </c>
    </row>
    <row r="1280" spans="1:7" ht="15">
      <c r="A1280" s="638" t="s">
        <v>62</v>
      </c>
      <c r="B1280" s="639">
        <v>507</v>
      </c>
      <c r="C1280" s="639" t="s">
        <v>2337</v>
      </c>
      <c r="D1280" s="639">
        <v>1</v>
      </c>
      <c r="E1280" s="639">
        <v>1</v>
      </c>
      <c r="F1280" s="640">
        <v>44282</v>
      </c>
      <c r="G1280" s="639" t="s">
        <v>3949</v>
      </c>
    </row>
    <row r="1281" spans="1:7" ht="15">
      <c r="A1281" s="638" t="s">
        <v>1294</v>
      </c>
      <c r="B1281" s="639">
        <v>124</v>
      </c>
      <c r="C1281" s="639" t="s">
        <v>2530</v>
      </c>
      <c r="D1281" s="639">
        <v>1</v>
      </c>
      <c r="E1281" s="639">
        <v>1</v>
      </c>
      <c r="F1281" s="640">
        <v>44334</v>
      </c>
      <c r="G1281" s="639" t="s">
        <v>3949</v>
      </c>
    </row>
    <row r="1282" spans="1:7" ht="15">
      <c r="A1282" s="638" t="s">
        <v>1223</v>
      </c>
      <c r="B1282" s="639">
        <v>35</v>
      </c>
      <c r="C1282" s="639" t="s">
        <v>2530</v>
      </c>
      <c r="D1282" s="639">
        <v>3</v>
      </c>
      <c r="E1282" s="639">
        <v>3</v>
      </c>
      <c r="F1282" s="640">
        <v>44323</v>
      </c>
      <c r="G1282" s="639" t="s">
        <v>3949</v>
      </c>
    </row>
    <row r="1283" spans="1:7" ht="15">
      <c r="A1283" s="638" t="s">
        <v>1536</v>
      </c>
      <c r="B1283" s="639">
        <v>40</v>
      </c>
      <c r="C1283" s="639" t="s">
        <v>2530</v>
      </c>
      <c r="D1283" s="639">
        <v>4</v>
      </c>
      <c r="E1283" s="639">
        <v>4</v>
      </c>
      <c r="F1283" s="640">
        <v>44246</v>
      </c>
      <c r="G1283" s="639" t="s">
        <v>3949</v>
      </c>
    </row>
    <row r="1284" spans="1:7" ht="15">
      <c r="A1284" s="638" t="s">
        <v>1815</v>
      </c>
      <c r="B1284" s="639">
        <v>31</v>
      </c>
      <c r="C1284" s="639" t="s">
        <v>2683</v>
      </c>
      <c r="D1284" s="639">
        <v>2</v>
      </c>
      <c r="F1284" s="640">
        <v>44278</v>
      </c>
      <c r="G1284" s="639" t="s">
        <v>3949</v>
      </c>
    </row>
    <row r="1285" spans="1:7" ht="15">
      <c r="A1285" s="638" t="s">
        <v>1924</v>
      </c>
      <c r="B1285" s="639">
        <v>1</v>
      </c>
      <c r="C1285" s="639" t="s">
        <v>2719</v>
      </c>
      <c r="D1285" s="639">
        <v>4</v>
      </c>
      <c r="E1285" s="639">
        <v>2</v>
      </c>
      <c r="F1285" s="640">
        <v>44300</v>
      </c>
      <c r="G1285" s="639" t="s">
        <v>3951</v>
      </c>
    </row>
    <row r="1286" spans="1:7" ht="15">
      <c r="A1286" s="638" t="s">
        <v>176</v>
      </c>
      <c r="B1286" s="639">
        <v>15</v>
      </c>
      <c r="C1286" s="639" t="s">
        <v>2304</v>
      </c>
      <c r="D1286" s="639">
        <v>36</v>
      </c>
      <c r="E1286" s="639">
        <v>33</v>
      </c>
      <c r="F1286" s="640">
        <v>44233</v>
      </c>
      <c r="G1286" s="639" t="s">
        <v>3949</v>
      </c>
    </row>
    <row r="1287" spans="1:7" ht="15">
      <c r="A1287" s="638" t="s">
        <v>1825</v>
      </c>
      <c r="B1287" s="639" t="s">
        <v>1825</v>
      </c>
      <c r="C1287" s="639" t="s">
        <v>2304</v>
      </c>
      <c r="D1287" s="639">
        <v>1</v>
      </c>
      <c r="E1287" s="639">
        <v>1</v>
      </c>
      <c r="F1287" s="640">
        <v>44334</v>
      </c>
      <c r="G1287" s="639" t="s">
        <v>3949</v>
      </c>
    </row>
    <row r="1288" spans="1:7" ht="15">
      <c r="A1288" s="638" t="s">
        <v>1826</v>
      </c>
      <c r="B1288" s="639" t="s">
        <v>1826</v>
      </c>
      <c r="C1288" s="639" t="s">
        <v>2304</v>
      </c>
      <c r="D1288" s="639">
        <v>1</v>
      </c>
      <c r="F1288" s="640">
        <v>44305</v>
      </c>
      <c r="G1288" s="639" t="s">
        <v>3949</v>
      </c>
    </row>
    <row r="1289" spans="1:7" ht="15">
      <c r="A1289" s="638" t="s">
        <v>40</v>
      </c>
      <c r="B1289" s="639">
        <v>51</v>
      </c>
      <c r="C1289" s="639" t="s">
        <v>2304</v>
      </c>
      <c r="D1289" s="639">
        <v>10</v>
      </c>
      <c r="E1289" s="639">
        <v>9</v>
      </c>
      <c r="F1289" s="640">
        <v>44247</v>
      </c>
      <c r="G1289" s="639" t="s">
        <v>3949</v>
      </c>
    </row>
    <row r="1290" spans="1:7" ht="15">
      <c r="A1290" s="638" t="s">
        <v>45</v>
      </c>
      <c r="B1290" s="639">
        <v>110</v>
      </c>
      <c r="C1290" s="639" t="s">
        <v>2304</v>
      </c>
      <c r="D1290" s="639">
        <v>20</v>
      </c>
      <c r="E1290" s="639">
        <v>19</v>
      </c>
      <c r="F1290" s="640">
        <v>44334</v>
      </c>
      <c r="G1290" s="639" t="s">
        <v>3949</v>
      </c>
    </row>
    <row r="1291" spans="1:7" ht="15">
      <c r="A1291" s="638" t="s">
        <v>1420</v>
      </c>
      <c r="B1291" s="639" t="s">
        <v>1420</v>
      </c>
      <c r="C1291" s="639" t="s">
        <v>2304</v>
      </c>
      <c r="D1291" s="639">
        <v>9</v>
      </c>
      <c r="E1291" s="639">
        <v>5</v>
      </c>
      <c r="F1291" s="640">
        <v>44288</v>
      </c>
      <c r="G1291" s="639" t="s">
        <v>3949</v>
      </c>
    </row>
    <row r="1292" spans="1:7" ht="15">
      <c r="A1292" s="638" t="s">
        <v>1045</v>
      </c>
      <c r="B1292" s="639">
        <v>471</v>
      </c>
      <c r="C1292" s="639" t="s">
        <v>2304</v>
      </c>
      <c r="D1292" s="639">
        <v>7</v>
      </c>
      <c r="E1292" s="639">
        <v>12</v>
      </c>
      <c r="F1292" s="640">
        <v>44287</v>
      </c>
      <c r="G1292" s="639" t="s">
        <v>3949</v>
      </c>
    </row>
    <row r="1293" spans="1:7" ht="15">
      <c r="A1293" s="638" t="s">
        <v>48</v>
      </c>
      <c r="B1293" s="639">
        <v>240</v>
      </c>
      <c r="C1293" s="639" t="s">
        <v>2304</v>
      </c>
      <c r="D1293" s="639">
        <v>76</v>
      </c>
      <c r="E1293" s="639">
        <v>56</v>
      </c>
      <c r="F1293" s="640">
        <v>44280</v>
      </c>
      <c r="G1293" s="639" t="s">
        <v>3949</v>
      </c>
    </row>
    <row r="1294" spans="1:7" ht="15">
      <c r="A1294" s="638" t="s">
        <v>1131</v>
      </c>
      <c r="B1294" s="639" t="s">
        <v>1131</v>
      </c>
      <c r="C1294" s="639" t="s">
        <v>12986</v>
      </c>
      <c r="G1294" s="639" t="s">
        <v>3949</v>
      </c>
    </row>
    <row r="1295" spans="1:7" ht="15">
      <c r="A1295" s="638" t="s">
        <v>1132</v>
      </c>
      <c r="B1295" s="639" t="s">
        <v>1132</v>
      </c>
      <c r="C1295" s="639" t="s">
        <v>12986</v>
      </c>
      <c r="G1295" s="639" t="s">
        <v>3949</v>
      </c>
    </row>
    <row r="1296" spans="1:7" ht="15">
      <c r="A1296" s="638" t="s">
        <v>1133</v>
      </c>
      <c r="B1296" s="639" t="s">
        <v>1133</v>
      </c>
      <c r="C1296" s="639" t="s">
        <v>12986</v>
      </c>
      <c r="G1296" s="639" t="s">
        <v>3949</v>
      </c>
    </row>
    <row r="1297" spans="1:7" ht="15">
      <c r="A1297" s="638" t="s">
        <v>1134</v>
      </c>
      <c r="B1297" s="639" t="s">
        <v>1134</v>
      </c>
      <c r="C1297" s="639" t="s">
        <v>12986</v>
      </c>
      <c r="G1297" s="639" t="s">
        <v>3949</v>
      </c>
    </row>
    <row r="1298" spans="1:7" ht="15">
      <c r="A1298" s="638" t="s">
        <v>1681</v>
      </c>
      <c r="B1298" s="639">
        <v>50</v>
      </c>
      <c r="C1298" s="639" t="s">
        <v>2649</v>
      </c>
      <c r="D1298" s="639">
        <v>4</v>
      </c>
      <c r="E1298" s="639">
        <v>4</v>
      </c>
      <c r="F1298" s="640">
        <v>44259</v>
      </c>
      <c r="G1298" s="639" t="s">
        <v>3949</v>
      </c>
    </row>
    <row r="1299" spans="1:7" ht="15">
      <c r="A1299" s="638" t="s">
        <v>940</v>
      </c>
      <c r="B1299" s="639">
        <v>40</v>
      </c>
      <c r="C1299" s="639" t="s">
        <v>2444</v>
      </c>
      <c r="D1299" s="639">
        <v>0</v>
      </c>
      <c r="F1299" s="640">
        <v>44203</v>
      </c>
      <c r="G1299" s="639" t="s">
        <v>3949</v>
      </c>
    </row>
    <row r="1300" spans="1:7" ht="15">
      <c r="A1300" s="638" t="s">
        <v>1467</v>
      </c>
      <c r="B1300" s="639">
        <v>39</v>
      </c>
      <c r="C1300" s="639" t="s">
        <v>2444</v>
      </c>
      <c r="D1300" s="639">
        <v>0</v>
      </c>
      <c r="F1300" s="640">
        <v>44272</v>
      </c>
      <c r="G1300" s="639" t="s">
        <v>3949</v>
      </c>
    </row>
    <row r="1301" spans="1:7" ht="15">
      <c r="A1301" s="638" t="s">
        <v>1468</v>
      </c>
      <c r="B1301" s="639">
        <v>30</v>
      </c>
      <c r="C1301" s="639" t="s">
        <v>2600</v>
      </c>
      <c r="F1301" s="640">
        <v>44272</v>
      </c>
      <c r="G1301" s="639" t="s">
        <v>3949</v>
      </c>
    </row>
    <row r="1302" spans="1:7" ht="15">
      <c r="A1302" s="638" t="s">
        <v>1640</v>
      </c>
      <c r="B1302" s="639">
        <v>50</v>
      </c>
      <c r="C1302" s="639" t="s">
        <v>2600</v>
      </c>
      <c r="D1302" s="639">
        <v>7</v>
      </c>
      <c r="E1302" s="639">
        <v>4</v>
      </c>
      <c r="F1302" s="640">
        <v>44288</v>
      </c>
      <c r="G1302" s="639" t="s">
        <v>3949</v>
      </c>
    </row>
    <row r="1303" spans="1:7" ht="15">
      <c r="A1303" s="638" t="s">
        <v>1995</v>
      </c>
      <c r="B1303" s="639" t="s">
        <v>1995</v>
      </c>
      <c r="C1303" s="639" t="s">
        <v>2741</v>
      </c>
      <c r="D1303" s="639">
        <v>1</v>
      </c>
      <c r="F1303" s="640">
        <v>44321</v>
      </c>
      <c r="G1303" s="639" t="s">
        <v>3949</v>
      </c>
    </row>
    <row r="1304" spans="1:7" ht="15">
      <c r="A1304" s="638" t="s">
        <v>1996</v>
      </c>
      <c r="B1304" s="639" t="s">
        <v>1996</v>
      </c>
      <c r="C1304" s="639" t="s">
        <v>2741</v>
      </c>
      <c r="D1304" s="639">
        <v>3</v>
      </c>
      <c r="E1304" s="639">
        <v>3</v>
      </c>
      <c r="F1304" s="640">
        <v>44319</v>
      </c>
      <c r="G1304" s="639" t="s">
        <v>3949</v>
      </c>
    </row>
    <row r="1305" spans="1:7" ht="15">
      <c r="A1305" s="638" t="s">
        <v>1997</v>
      </c>
      <c r="B1305" s="639" t="s">
        <v>1997</v>
      </c>
      <c r="C1305" s="639" t="s">
        <v>2741</v>
      </c>
      <c r="F1305" s="640">
        <v>44321</v>
      </c>
      <c r="G1305" s="639" t="s">
        <v>3949</v>
      </c>
    </row>
    <row r="1306" spans="1:7" ht="15">
      <c r="A1306" s="638" t="s">
        <v>1210</v>
      </c>
      <c r="B1306" s="639">
        <v>70</v>
      </c>
      <c r="C1306" s="639" t="s">
        <v>2526</v>
      </c>
      <c r="D1306" s="639">
        <v>1</v>
      </c>
      <c r="F1306" s="640">
        <v>44317</v>
      </c>
      <c r="G1306" s="639" t="s">
        <v>3949</v>
      </c>
    </row>
    <row r="1307" spans="1:7" ht="15">
      <c r="A1307" s="638" t="s">
        <v>1213</v>
      </c>
      <c r="B1307" s="639">
        <v>21</v>
      </c>
      <c r="C1307" s="639" t="s">
        <v>2527</v>
      </c>
      <c r="D1307" s="639">
        <v>2</v>
      </c>
      <c r="E1307" s="639">
        <v>1</v>
      </c>
      <c r="F1307" s="640">
        <v>44315</v>
      </c>
      <c r="G1307" s="639" t="s">
        <v>3949</v>
      </c>
    </row>
    <row r="1308" spans="1:7" ht="15">
      <c r="A1308" s="638" t="s">
        <v>1214</v>
      </c>
      <c r="B1308" s="639">
        <v>78</v>
      </c>
      <c r="C1308" s="639" t="s">
        <v>2527</v>
      </c>
      <c r="D1308" s="639">
        <v>1</v>
      </c>
      <c r="E1308" s="639">
        <v>1</v>
      </c>
      <c r="F1308" s="640">
        <v>44309</v>
      </c>
      <c r="G1308" s="639" t="s">
        <v>3949</v>
      </c>
    </row>
    <row r="1309" spans="1:7" ht="15">
      <c r="A1309" s="638" t="s">
        <v>232</v>
      </c>
      <c r="B1309" s="639">
        <v>100</v>
      </c>
      <c r="C1309" s="639" t="s">
        <v>2527</v>
      </c>
      <c r="D1309" s="639">
        <v>13</v>
      </c>
      <c r="E1309" s="639">
        <v>13</v>
      </c>
      <c r="F1309" s="640">
        <v>44188</v>
      </c>
      <c r="G1309" s="639" t="s">
        <v>3949</v>
      </c>
    </row>
    <row r="1310" spans="1:7" ht="15">
      <c r="A1310" s="638" t="s">
        <v>7168</v>
      </c>
      <c r="B1310" s="639">
        <v>115</v>
      </c>
      <c r="C1310" s="639" t="s">
        <v>2527</v>
      </c>
      <c r="D1310" s="639">
        <v>2</v>
      </c>
      <c r="E1310" s="639">
        <v>2</v>
      </c>
      <c r="F1310" s="640">
        <v>44351</v>
      </c>
      <c r="G1310" s="639" t="s">
        <v>3949</v>
      </c>
    </row>
    <row r="1311" spans="1:7" ht="15">
      <c r="A1311" s="638" t="s">
        <v>324</v>
      </c>
      <c r="B1311" s="639">
        <v>116</v>
      </c>
      <c r="C1311" s="639" t="s">
        <v>2527</v>
      </c>
      <c r="D1311" s="639">
        <v>5</v>
      </c>
      <c r="E1311" s="639">
        <v>5</v>
      </c>
      <c r="F1311" s="640">
        <v>44187</v>
      </c>
      <c r="G1311" s="639" t="s">
        <v>3949</v>
      </c>
    </row>
    <row r="1312" spans="1:7" ht="15">
      <c r="A1312" s="638" t="s">
        <v>1212</v>
      </c>
      <c r="B1312" s="639">
        <v>110</v>
      </c>
      <c r="C1312" s="639" t="s">
        <v>2527</v>
      </c>
      <c r="D1312" s="639">
        <v>4</v>
      </c>
      <c r="E1312" s="639">
        <v>5</v>
      </c>
      <c r="F1312" s="640">
        <v>44312</v>
      </c>
      <c r="G1312" s="639" t="s">
        <v>3949</v>
      </c>
    </row>
    <row r="1313" spans="1:7" ht="15">
      <c r="A1313" s="638" t="s">
        <v>1211</v>
      </c>
      <c r="B1313" s="639" t="s">
        <v>1211</v>
      </c>
      <c r="C1313" s="639" t="s">
        <v>2527</v>
      </c>
      <c r="D1313" s="639">
        <v>1</v>
      </c>
      <c r="F1313" s="640">
        <v>44310</v>
      </c>
      <c r="G1313" s="639" t="s">
        <v>3949</v>
      </c>
    </row>
    <row r="1314" spans="1:7" ht="15">
      <c r="A1314" s="638" t="s">
        <v>2055</v>
      </c>
      <c r="B1314" s="639">
        <v>20</v>
      </c>
      <c r="C1314" s="639" t="s">
        <v>2527</v>
      </c>
      <c r="F1314" s="640">
        <v>44301</v>
      </c>
      <c r="G1314" s="639" t="s">
        <v>3949</v>
      </c>
    </row>
    <row r="1315" spans="1:7" ht="15">
      <c r="A1315" s="638" t="s">
        <v>1109</v>
      </c>
      <c r="B1315" s="639">
        <v>457</v>
      </c>
      <c r="C1315" s="639" t="s">
        <v>2432</v>
      </c>
      <c r="D1315" s="639">
        <v>2</v>
      </c>
      <c r="E1315" s="639">
        <v>1</v>
      </c>
      <c r="F1315" s="640">
        <v>44323</v>
      </c>
      <c r="G1315" s="639" t="s">
        <v>3949</v>
      </c>
    </row>
    <row r="1316" spans="1:7" ht="15">
      <c r="A1316" s="638" t="s">
        <v>1115</v>
      </c>
      <c r="B1316" s="639">
        <v>843</v>
      </c>
      <c r="C1316" s="639" t="s">
        <v>2432</v>
      </c>
      <c r="D1316" s="639">
        <v>1</v>
      </c>
      <c r="E1316" s="639">
        <v>1</v>
      </c>
      <c r="F1316" s="640">
        <v>44336</v>
      </c>
      <c r="G1316" s="639" t="s">
        <v>3949</v>
      </c>
    </row>
    <row r="1317" spans="1:7" ht="15">
      <c r="A1317" s="638" t="s">
        <v>1117</v>
      </c>
      <c r="B1317" s="639">
        <v>407</v>
      </c>
      <c r="C1317" s="639" t="s">
        <v>2432</v>
      </c>
      <c r="D1317" s="639">
        <v>3</v>
      </c>
      <c r="E1317" s="639">
        <v>2</v>
      </c>
      <c r="F1317" s="640">
        <v>44321</v>
      </c>
      <c r="G1317" s="639" t="s">
        <v>3949</v>
      </c>
    </row>
    <row r="1318" spans="1:7" ht="15">
      <c r="A1318" s="638" t="s">
        <v>1113</v>
      </c>
      <c r="B1318" s="639">
        <v>293</v>
      </c>
      <c r="C1318" s="639" t="s">
        <v>2432</v>
      </c>
      <c r="D1318" s="639">
        <v>3</v>
      </c>
      <c r="E1318" s="639">
        <v>2</v>
      </c>
      <c r="F1318" s="640">
        <v>44316</v>
      </c>
      <c r="G1318" s="639" t="s">
        <v>3949</v>
      </c>
    </row>
    <row r="1319" spans="1:7" ht="15">
      <c r="A1319" s="638" t="s">
        <v>1112</v>
      </c>
      <c r="B1319" s="639">
        <v>433</v>
      </c>
      <c r="C1319" s="639" t="s">
        <v>2432</v>
      </c>
      <c r="G1319" s="639" t="s">
        <v>3949</v>
      </c>
    </row>
    <row r="1320" spans="1:7" ht="15">
      <c r="A1320" s="638" t="s">
        <v>817</v>
      </c>
      <c r="B1320" s="639">
        <v>555</v>
      </c>
      <c r="C1320" s="639" t="s">
        <v>2432</v>
      </c>
      <c r="D1320" s="639">
        <v>2</v>
      </c>
      <c r="F1320" s="640">
        <v>44209</v>
      </c>
      <c r="G1320" s="639" t="s">
        <v>3949</v>
      </c>
    </row>
    <row r="1321" spans="1:7" ht="15">
      <c r="A1321" s="638" t="s">
        <v>8200</v>
      </c>
      <c r="B1321" s="639">
        <v>360</v>
      </c>
      <c r="C1321" s="639" t="s">
        <v>2432</v>
      </c>
      <c r="G1321" s="639" t="s">
        <v>3949</v>
      </c>
    </row>
    <row r="1322" spans="1:7" ht="15">
      <c r="A1322" s="638" t="s">
        <v>1114</v>
      </c>
      <c r="B1322" s="639">
        <v>623</v>
      </c>
      <c r="C1322" s="639" t="s">
        <v>2432</v>
      </c>
      <c r="G1322" s="639" t="s">
        <v>3949</v>
      </c>
    </row>
    <row r="1323" spans="1:7" ht="15">
      <c r="A1323" s="638" t="s">
        <v>1111</v>
      </c>
      <c r="B1323" s="639">
        <v>422</v>
      </c>
      <c r="C1323" s="639" t="s">
        <v>2432</v>
      </c>
      <c r="G1323" s="639" t="s">
        <v>3949</v>
      </c>
    </row>
    <row r="1324" spans="1:7" ht="15">
      <c r="A1324" s="638" t="s">
        <v>1110</v>
      </c>
      <c r="B1324" s="639">
        <v>297</v>
      </c>
      <c r="C1324" s="639" t="s">
        <v>2432</v>
      </c>
      <c r="D1324" s="639">
        <v>9</v>
      </c>
      <c r="E1324" s="639">
        <v>5</v>
      </c>
      <c r="F1324" s="640">
        <v>44317</v>
      </c>
      <c r="G1324" s="639" t="s">
        <v>3949</v>
      </c>
    </row>
    <row r="1325" spans="1:7" ht="15">
      <c r="A1325" s="638" t="s">
        <v>1116</v>
      </c>
      <c r="B1325" s="639">
        <v>740</v>
      </c>
      <c r="C1325" s="639" t="s">
        <v>2432</v>
      </c>
      <c r="D1325" s="639">
        <v>1</v>
      </c>
      <c r="F1325" s="640">
        <v>44344</v>
      </c>
      <c r="G1325" s="639" t="s">
        <v>3949</v>
      </c>
    </row>
    <row r="1326" spans="1:7" ht="15">
      <c r="A1326" s="638" t="s">
        <v>1816</v>
      </c>
      <c r="B1326" s="639" t="s">
        <v>2262</v>
      </c>
      <c r="C1326" s="639" t="s">
        <v>2684</v>
      </c>
      <c r="D1326" s="639">
        <v>6</v>
      </c>
      <c r="E1326" s="639">
        <v>1</v>
      </c>
      <c r="F1326" s="640">
        <v>44287</v>
      </c>
      <c r="G1326" s="639" t="s">
        <v>3950</v>
      </c>
    </row>
    <row r="1327" spans="1:7" ht="15">
      <c r="A1327" s="638" t="s">
        <v>1832</v>
      </c>
      <c r="B1327" s="639" t="s">
        <v>2264</v>
      </c>
      <c r="C1327" s="639" t="s">
        <v>2688</v>
      </c>
      <c r="D1327" s="639">
        <v>5</v>
      </c>
      <c r="F1327" s="640">
        <v>44293</v>
      </c>
      <c r="G1327" s="639" t="s">
        <v>3950</v>
      </c>
    </row>
    <row r="1328" spans="1:7" ht="15">
      <c r="A1328" s="638" t="s">
        <v>620</v>
      </c>
      <c r="B1328" s="639" t="s">
        <v>2204</v>
      </c>
      <c r="C1328" s="639" t="s">
        <v>2361</v>
      </c>
      <c r="D1328" s="639">
        <v>1</v>
      </c>
      <c r="F1328" s="640">
        <v>44294</v>
      </c>
      <c r="G1328" s="639" t="s">
        <v>3950</v>
      </c>
    </row>
    <row r="1329" spans="1:7" ht="15">
      <c r="A1329" s="638" t="s">
        <v>1396</v>
      </c>
      <c r="B1329" s="639" t="s">
        <v>2242</v>
      </c>
      <c r="C1329" s="639" t="s">
        <v>2591</v>
      </c>
      <c r="F1329" s="640">
        <v>44299</v>
      </c>
      <c r="G1329" s="639" t="s">
        <v>3950</v>
      </c>
    </row>
    <row r="1330" spans="1:7" ht="15">
      <c r="A1330" s="638" t="s">
        <v>1792</v>
      </c>
      <c r="B1330" s="639" t="s">
        <v>2260</v>
      </c>
      <c r="C1330" s="639" t="s">
        <v>2679</v>
      </c>
      <c r="D1330" s="639">
        <v>2</v>
      </c>
      <c r="E1330" s="639">
        <v>1</v>
      </c>
      <c r="F1330" s="640">
        <v>44296</v>
      </c>
      <c r="G1330" s="639" t="s">
        <v>3950</v>
      </c>
    </row>
    <row r="1331" spans="1:7" ht="15">
      <c r="A1331" s="638" t="s">
        <v>975</v>
      </c>
      <c r="B1331" s="639" t="s">
        <v>2216</v>
      </c>
      <c r="C1331" s="639" t="s">
        <v>2455</v>
      </c>
      <c r="D1331" s="639">
        <v>1</v>
      </c>
      <c r="F1331" s="640">
        <v>44298</v>
      </c>
      <c r="G1331" s="639" t="s">
        <v>3950</v>
      </c>
    </row>
    <row r="1332" spans="1:7" ht="15">
      <c r="A1332" s="638" t="s">
        <v>1524</v>
      </c>
      <c r="B1332" s="639" t="s">
        <v>2246</v>
      </c>
      <c r="C1332" s="639" t="s">
        <v>2610</v>
      </c>
      <c r="D1332" s="639">
        <v>1</v>
      </c>
      <c r="F1332" s="640">
        <v>44354</v>
      </c>
      <c r="G1332" s="639" t="s">
        <v>3950</v>
      </c>
    </row>
    <row r="1333" spans="1:7" ht="15">
      <c r="A1333" s="638" t="s">
        <v>1092</v>
      </c>
      <c r="B1333" s="639" t="s">
        <v>2221</v>
      </c>
      <c r="C1333" s="639" t="s">
        <v>2485</v>
      </c>
      <c r="F1333" s="640">
        <v>44357</v>
      </c>
      <c r="G1333" s="639" t="s">
        <v>3950</v>
      </c>
    </row>
    <row r="1334" spans="1:7" ht="15">
      <c r="A1334" s="638" t="s">
        <v>1100</v>
      </c>
      <c r="B1334" s="639" t="s">
        <v>1100</v>
      </c>
      <c r="C1334" s="639" t="s">
        <v>2470</v>
      </c>
      <c r="G1334" s="639" t="s">
        <v>3949</v>
      </c>
    </row>
    <row r="1335" spans="1:7" ht="15">
      <c r="A1335" s="638" t="s">
        <v>1099</v>
      </c>
      <c r="B1335" s="639" t="s">
        <v>1099</v>
      </c>
      <c r="C1335" s="639" t="s">
        <v>2470</v>
      </c>
      <c r="D1335" s="639">
        <v>8</v>
      </c>
      <c r="E1335" s="639">
        <v>8</v>
      </c>
      <c r="F1335" s="640">
        <v>44326</v>
      </c>
      <c r="G1335" s="639" t="s">
        <v>3949</v>
      </c>
    </row>
    <row r="1336" spans="1:7" ht="15">
      <c r="A1336" s="638" t="s">
        <v>1101</v>
      </c>
      <c r="B1336" s="639" t="s">
        <v>1101</v>
      </c>
      <c r="C1336" s="639" t="s">
        <v>2470</v>
      </c>
      <c r="F1336" s="640">
        <v>44321</v>
      </c>
      <c r="G1336" s="639" t="s">
        <v>3949</v>
      </c>
    </row>
    <row r="1337" spans="1:7" ht="15">
      <c r="A1337" s="638" t="s">
        <v>1098</v>
      </c>
      <c r="B1337" s="639" t="s">
        <v>1098</v>
      </c>
      <c r="C1337" s="639" t="s">
        <v>2470</v>
      </c>
      <c r="F1337" s="640">
        <v>44356</v>
      </c>
      <c r="G1337" s="639" t="s">
        <v>3949</v>
      </c>
    </row>
    <row r="1338" spans="1:7" ht="15">
      <c r="A1338" s="638" t="s">
        <v>1096</v>
      </c>
      <c r="B1338" s="639">
        <v>266</v>
      </c>
      <c r="C1338" s="639" t="s">
        <v>2470</v>
      </c>
      <c r="D1338" s="639">
        <v>4</v>
      </c>
      <c r="E1338" s="639">
        <v>4</v>
      </c>
      <c r="F1338" s="640">
        <v>44361</v>
      </c>
      <c r="G1338" s="639" t="s">
        <v>3949</v>
      </c>
    </row>
    <row r="1339" spans="1:7" ht="15">
      <c r="A1339" s="638" t="s">
        <v>206</v>
      </c>
      <c r="B1339" s="639">
        <v>828</v>
      </c>
      <c r="C1339" s="639" t="s">
        <v>2470</v>
      </c>
      <c r="D1339" s="639">
        <v>10</v>
      </c>
      <c r="E1339" s="639">
        <v>8</v>
      </c>
      <c r="F1339" s="640">
        <v>44232</v>
      </c>
      <c r="G1339" s="639" t="s">
        <v>3949</v>
      </c>
    </row>
    <row r="1340" spans="1:7" ht="15">
      <c r="A1340" s="638" t="s">
        <v>1097</v>
      </c>
      <c r="B1340" s="639" t="s">
        <v>1097</v>
      </c>
      <c r="C1340" s="639" t="s">
        <v>2470</v>
      </c>
      <c r="D1340" s="639">
        <v>9</v>
      </c>
      <c r="E1340" s="639">
        <v>7</v>
      </c>
      <c r="F1340" s="640">
        <v>44355</v>
      </c>
      <c r="G1340" s="639" t="s">
        <v>3949</v>
      </c>
    </row>
    <row r="1341" spans="1:7" ht="15">
      <c r="A1341" s="638" t="s">
        <v>1102</v>
      </c>
      <c r="B1341" s="639">
        <v>67</v>
      </c>
      <c r="C1341" s="639" t="s">
        <v>2470</v>
      </c>
      <c r="D1341" s="639">
        <v>58</v>
      </c>
      <c r="E1341" s="639">
        <v>67</v>
      </c>
      <c r="F1341" s="640">
        <v>44351</v>
      </c>
      <c r="G1341" s="639" t="s">
        <v>3949</v>
      </c>
    </row>
    <row r="1342" spans="1:7" ht="15">
      <c r="A1342" s="638" t="s">
        <v>1576</v>
      </c>
      <c r="B1342" s="639" t="s">
        <v>1576</v>
      </c>
      <c r="C1342" s="639" t="s">
        <v>2629</v>
      </c>
      <c r="D1342" s="639">
        <v>2</v>
      </c>
      <c r="E1342" s="639">
        <v>2</v>
      </c>
      <c r="F1342" s="640">
        <v>44286</v>
      </c>
      <c r="G1342" s="639" t="s">
        <v>3951</v>
      </c>
    </row>
    <row r="1343" spans="1:7" ht="15">
      <c r="A1343" s="638" t="s">
        <v>120</v>
      </c>
      <c r="B1343" s="639">
        <v>45</v>
      </c>
      <c r="C1343" s="639" t="s">
        <v>2550</v>
      </c>
      <c r="D1343" s="639">
        <v>38</v>
      </c>
      <c r="E1343" s="639">
        <v>42</v>
      </c>
      <c r="F1343" s="640">
        <v>44296</v>
      </c>
      <c r="G1343" s="639" t="s">
        <v>3949</v>
      </c>
    </row>
    <row r="1344" spans="1:7" ht="15">
      <c r="A1344" s="638" t="s">
        <v>12904</v>
      </c>
      <c r="B1344" s="639">
        <v>20</v>
      </c>
      <c r="C1344" s="639" t="s">
        <v>2550</v>
      </c>
      <c r="G1344" s="639" t="s">
        <v>3949</v>
      </c>
    </row>
    <row r="1345" spans="1:7" ht="15">
      <c r="A1345" s="638" t="s">
        <v>159</v>
      </c>
      <c r="B1345" s="639" t="s">
        <v>159</v>
      </c>
      <c r="C1345" s="639" t="s">
        <v>2405</v>
      </c>
      <c r="D1345" s="639">
        <v>5</v>
      </c>
      <c r="E1345" s="639">
        <v>5</v>
      </c>
      <c r="F1345" s="640">
        <v>44235</v>
      </c>
      <c r="G1345" s="639" t="s">
        <v>3949</v>
      </c>
    </row>
    <row r="1346" spans="1:7" ht="15">
      <c r="A1346" s="638" t="s">
        <v>382</v>
      </c>
      <c r="B1346" s="639">
        <v>62</v>
      </c>
      <c r="C1346" s="639" t="s">
        <v>2405</v>
      </c>
      <c r="D1346" s="639">
        <v>13</v>
      </c>
      <c r="E1346" s="639">
        <v>9</v>
      </c>
      <c r="F1346" s="640">
        <v>44182</v>
      </c>
      <c r="G1346" s="639" t="s">
        <v>3949</v>
      </c>
    </row>
    <row r="1347" spans="1:7" ht="15">
      <c r="A1347" s="638" t="s">
        <v>308</v>
      </c>
      <c r="B1347" s="639">
        <v>114</v>
      </c>
      <c r="C1347" s="639" t="s">
        <v>2345</v>
      </c>
      <c r="D1347" s="639">
        <v>2</v>
      </c>
      <c r="E1347" s="639">
        <v>3</v>
      </c>
      <c r="F1347" s="640">
        <v>44205</v>
      </c>
      <c r="G1347" s="639" t="s">
        <v>3949</v>
      </c>
    </row>
    <row r="1348" spans="1:7" ht="15">
      <c r="A1348" s="638" t="s">
        <v>118</v>
      </c>
      <c r="B1348" s="639">
        <v>211</v>
      </c>
      <c r="C1348" s="639" t="s">
        <v>2345</v>
      </c>
      <c r="D1348" s="639">
        <v>2</v>
      </c>
      <c r="E1348" s="639">
        <v>2</v>
      </c>
      <c r="F1348" s="640">
        <v>44260</v>
      </c>
      <c r="G1348" s="639" t="s">
        <v>3949</v>
      </c>
    </row>
    <row r="1349" spans="1:7" ht="15">
      <c r="A1349" s="638" t="s">
        <v>145</v>
      </c>
      <c r="B1349" s="639">
        <v>298</v>
      </c>
      <c r="C1349" s="639" t="s">
        <v>2345</v>
      </c>
      <c r="D1349" s="639">
        <v>1</v>
      </c>
      <c r="E1349" s="639">
        <v>1</v>
      </c>
      <c r="F1349" s="640">
        <v>44254</v>
      </c>
      <c r="G1349" s="639" t="s">
        <v>3949</v>
      </c>
    </row>
    <row r="1350" spans="1:7" ht="15">
      <c r="A1350" s="638" t="s">
        <v>178</v>
      </c>
      <c r="B1350" s="639">
        <v>280</v>
      </c>
      <c r="C1350" s="639" t="s">
        <v>2345</v>
      </c>
      <c r="D1350" s="639">
        <v>25</v>
      </c>
      <c r="E1350" s="639">
        <v>28</v>
      </c>
      <c r="F1350" s="640">
        <v>44179</v>
      </c>
      <c r="G1350" s="639" t="s">
        <v>3949</v>
      </c>
    </row>
    <row r="1351" spans="1:7" ht="15">
      <c r="A1351" s="638" t="s">
        <v>300</v>
      </c>
      <c r="B1351" s="639">
        <v>99</v>
      </c>
      <c r="C1351" s="639" t="s">
        <v>2345</v>
      </c>
      <c r="D1351" s="639">
        <v>15</v>
      </c>
      <c r="E1351" s="639">
        <v>13</v>
      </c>
      <c r="F1351" s="640">
        <v>44208</v>
      </c>
      <c r="G1351" s="639" t="s">
        <v>3949</v>
      </c>
    </row>
    <row r="1352" spans="1:7" ht="15">
      <c r="A1352" s="638" t="s">
        <v>780</v>
      </c>
      <c r="B1352" s="639" t="s">
        <v>780</v>
      </c>
      <c r="C1352" s="639" t="s">
        <v>2345</v>
      </c>
      <c r="D1352" s="639">
        <v>2</v>
      </c>
      <c r="E1352" s="639">
        <v>2</v>
      </c>
      <c r="F1352" s="640">
        <v>44329</v>
      </c>
      <c r="G1352" s="639" t="s">
        <v>3949</v>
      </c>
    </row>
    <row r="1353" spans="1:7" ht="15">
      <c r="A1353" s="638" t="s">
        <v>236</v>
      </c>
      <c r="B1353" s="639">
        <v>272</v>
      </c>
      <c r="C1353" s="639" t="s">
        <v>2345</v>
      </c>
      <c r="D1353" s="639">
        <v>7</v>
      </c>
      <c r="E1353" s="639">
        <v>9</v>
      </c>
      <c r="F1353" s="640">
        <v>44177</v>
      </c>
      <c r="G1353" s="639" t="s">
        <v>3949</v>
      </c>
    </row>
    <row r="1354" spans="1:7" ht="15">
      <c r="A1354" s="638" t="s">
        <v>230</v>
      </c>
      <c r="B1354" s="639">
        <v>266</v>
      </c>
      <c r="C1354" s="639" t="s">
        <v>2345</v>
      </c>
      <c r="D1354" s="639">
        <v>5</v>
      </c>
      <c r="E1354" s="639">
        <v>5</v>
      </c>
      <c r="F1354" s="640">
        <v>44203</v>
      </c>
      <c r="G1354" s="639" t="s">
        <v>3949</v>
      </c>
    </row>
    <row r="1355" spans="1:7" ht="15">
      <c r="A1355" s="638" t="s">
        <v>604</v>
      </c>
      <c r="B1355" s="639">
        <v>260</v>
      </c>
      <c r="C1355" s="639" t="s">
        <v>2345</v>
      </c>
      <c r="F1355" s="640">
        <v>44180</v>
      </c>
      <c r="G1355" s="639" t="s">
        <v>3949</v>
      </c>
    </row>
    <row r="1356" spans="1:7" ht="15">
      <c r="A1356" s="638" t="s">
        <v>778</v>
      </c>
      <c r="B1356" s="639" t="s">
        <v>778</v>
      </c>
      <c r="C1356" s="639" t="s">
        <v>2345</v>
      </c>
      <c r="D1356" s="639">
        <v>24</v>
      </c>
      <c r="E1356" s="639">
        <v>13</v>
      </c>
      <c r="F1356" s="640">
        <v>44340</v>
      </c>
      <c r="G1356" s="639" t="s">
        <v>3949</v>
      </c>
    </row>
    <row r="1357" spans="1:7" ht="15">
      <c r="A1357" s="638" t="s">
        <v>320</v>
      </c>
      <c r="B1357" s="639">
        <v>301</v>
      </c>
      <c r="C1357" s="639" t="s">
        <v>2345</v>
      </c>
      <c r="D1357" s="639">
        <v>5</v>
      </c>
      <c r="E1357" s="639">
        <v>3</v>
      </c>
      <c r="F1357" s="640">
        <v>44202</v>
      </c>
      <c r="G1357" s="639" t="s">
        <v>3949</v>
      </c>
    </row>
    <row r="1358" spans="1:7" ht="15">
      <c r="A1358" s="638" t="s">
        <v>1827</v>
      </c>
      <c r="B1358" s="639">
        <v>263</v>
      </c>
      <c r="C1358" s="639" t="s">
        <v>2345</v>
      </c>
      <c r="F1358" s="640">
        <v>44260</v>
      </c>
      <c r="G1358" s="639" t="s">
        <v>3949</v>
      </c>
    </row>
    <row r="1359" spans="1:7" ht="15">
      <c r="A1359" s="638" t="s">
        <v>226</v>
      </c>
      <c r="B1359" s="639">
        <v>227</v>
      </c>
      <c r="C1359" s="639" t="s">
        <v>2345</v>
      </c>
      <c r="D1359" s="639">
        <v>5</v>
      </c>
      <c r="E1359" s="639">
        <v>5</v>
      </c>
      <c r="F1359" s="640">
        <v>44204</v>
      </c>
      <c r="G1359" s="639" t="s">
        <v>3949</v>
      </c>
    </row>
    <row r="1360" spans="1:7" ht="15">
      <c r="A1360" s="638" t="s">
        <v>143</v>
      </c>
      <c r="B1360" s="639">
        <v>278</v>
      </c>
      <c r="C1360" s="639" t="s">
        <v>2345</v>
      </c>
      <c r="D1360" s="639">
        <v>4</v>
      </c>
      <c r="E1360" s="639">
        <v>5</v>
      </c>
      <c r="F1360" s="640">
        <v>44257</v>
      </c>
      <c r="G1360" s="639" t="s">
        <v>3949</v>
      </c>
    </row>
    <row r="1361" spans="1:7" ht="15">
      <c r="A1361" s="638" t="s">
        <v>779</v>
      </c>
      <c r="B1361" s="639" t="s">
        <v>779</v>
      </c>
      <c r="C1361" s="639" t="s">
        <v>2345</v>
      </c>
      <c r="D1361" s="639">
        <v>10</v>
      </c>
      <c r="E1361" s="639">
        <v>7</v>
      </c>
      <c r="F1361" s="640">
        <v>44343</v>
      </c>
      <c r="G1361" s="639" t="s">
        <v>3949</v>
      </c>
    </row>
    <row r="1362" spans="1:7" ht="15">
      <c r="A1362" s="638" t="s">
        <v>1330</v>
      </c>
      <c r="B1362" s="639">
        <v>11</v>
      </c>
      <c r="C1362" s="639" t="s">
        <v>2568</v>
      </c>
      <c r="D1362" s="639">
        <v>2</v>
      </c>
      <c r="F1362" s="640">
        <v>44281</v>
      </c>
      <c r="G1362" s="639" t="s">
        <v>3949</v>
      </c>
    </row>
    <row r="1363" spans="1:7" ht="15">
      <c r="A1363" s="638" t="s">
        <v>282</v>
      </c>
      <c r="B1363" s="639">
        <v>14</v>
      </c>
      <c r="C1363" s="639" t="s">
        <v>2568</v>
      </c>
      <c r="D1363" s="639">
        <v>2</v>
      </c>
      <c r="E1363" s="639">
        <v>1</v>
      </c>
      <c r="F1363" s="640">
        <v>44217</v>
      </c>
      <c r="G1363" s="639" t="s">
        <v>3949</v>
      </c>
    </row>
    <row r="1364" spans="1:7" ht="15">
      <c r="A1364" s="638" t="s">
        <v>504</v>
      </c>
      <c r="B1364" s="639" t="s">
        <v>504</v>
      </c>
      <c r="C1364" s="639" t="s">
        <v>2325</v>
      </c>
      <c r="F1364" s="640">
        <v>44319</v>
      </c>
      <c r="G1364" s="639" t="s">
        <v>3951</v>
      </c>
    </row>
    <row r="1365" spans="1:7" ht="15">
      <c r="A1365" s="638" t="s">
        <v>505</v>
      </c>
      <c r="B1365" s="639" t="s">
        <v>505</v>
      </c>
      <c r="C1365" s="639" t="s">
        <v>2325</v>
      </c>
      <c r="F1365" s="640">
        <v>44319</v>
      </c>
      <c r="G1365" s="639" t="s">
        <v>3951</v>
      </c>
    </row>
    <row r="1366" spans="1:7" ht="15">
      <c r="A1366" s="638" t="s">
        <v>503</v>
      </c>
      <c r="B1366" s="639" t="s">
        <v>2201</v>
      </c>
      <c r="C1366" s="639" t="s">
        <v>2325</v>
      </c>
      <c r="F1366" s="640">
        <v>44321</v>
      </c>
      <c r="G1366" s="639" t="s">
        <v>3951</v>
      </c>
    </row>
    <row r="1367" spans="1:7" ht="15">
      <c r="A1367" s="638" t="s">
        <v>10</v>
      </c>
      <c r="B1367" s="639" t="s">
        <v>10</v>
      </c>
      <c r="C1367" s="639" t="s">
        <v>2469</v>
      </c>
      <c r="D1367" s="639">
        <v>4</v>
      </c>
      <c r="E1367" s="639">
        <v>4</v>
      </c>
      <c r="F1367" s="640">
        <v>44245</v>
      </c>
      <c r="G1367" s="639" t="s">
        <v>3949</v>
      </c>
    </row>
    <row r="1368" spans="1:7" ht="15">
      <c r="A1368" s="638" t="s">
        <v>2019</v>
      </c>
      <c r="B1368" s="639" t="s">
        <v>2019</v>
      </c>
      <c r="C1368" s="639" t="s">
        <v>2469</v>
      </c>
      <c r="F1368" s="640">
        <v>44282</v>
      </c>
      <c r="G1368" s="639" t="s">
        <v>3949</v>
      </c>
    </row>
    <row r="1369" spans="1:7" ht="15">
      <c r="A1369" s="638" t="s">
        <v>5</v>
      </c>
      <c r="B1369" s="639">
        <v>2699</v>
      </c>
      <c r="C1369" s="639" t="s">
        <v>2469</v>
      </c>
      <c r="D1369" s="639">
        <v>7</v>
      </c>
      <c r="E1369" s="639">
        <v>7</v>
      </c>
      <c r="F1369" s="640">
        <v>44281</v>
      </c>
      <c r="G1369" s="639" t="s">
        <v>3949</v>
      </c>
    </row>
    <row r="1370" spans="1:7" ht="15">
      <c r="A1370" s="638" t="s">
        <v>7171</v>
      </c>
      <c r="B1370" s="639" t="s">
        <v>7171</v>
      </c>
      <c r="C1370" s="639" t="s">
        <v>2469</v>
      </c>
      <c r="G1370" s="639" t="s">
        <v>3949</v>
      </c>
    </row>
    <row r="1371" spans="1:7" ht="15">
      <c r="A1371" s="638" t="s">
        <v>1500</v>
      </c>
      <c r="B1371" s="639">
        <v>284</v>
      </c>
      <c r="C1371" s="639" t="s">
        <v>2469</v>
      </c>
      <c r="D1371" s="639">
        <v>2</v>
      </c>
      <c r="E1371" s="639">
        <v>2</v>
      </c>
      <c r="F1371" s="640">
        <v>44218</v>
      </c>
      <c r="G1371" s="639" t="s">
        <v>3949</v>
      </c>
    </row>
    <row r="1372" spans="1:7" ht="15">
      <c r="A1372" s="638" t="s">
        <v>184</v>
      </c>
      <c r="B1372" s="639">
        <v>2</v>
      </c>
      <c r="C1372" s="639" t="s">
        <v>2469</v>
      </c>
      <c r="D1372" s="639">
        <v>29</v>
      </c>
      <c r="E1372" s="639">
        <v>27</v>
      </c>
      <c r="F1372" s="640">
        <v>44215</v>
      </c>
      <c r="G1372" s="639" t="s">
        <v>3949</v>
      </c>
    </row>
    <row r="1373" spans="1:7" ht="15">
      <c r="A1373" s="638" t="s">
        <v>1718</v>
      </c>
      <c r="B1373" s="639">
        <v>32</v>
      </c>
      <c r="C1373" s="639" t="s">
        <v>2469</v>
      </c>
      <c r="F1373" s="640">
        <v>44212</v>
      </c>
      <c r="G1373" s="639" t="s">
        <v>3949</v>
      </c>
    </row>
    <row r="1374" spans="1:7" ht="15">
      <c r="A1374" s="638" t="s">
        <v>340</v>
      </c>
      <c r="B1374" s="639">
        <v>208</v>
      </c>
      <c r="C1374" s="639" t="s">
        <v>2469</v>
      </c>
      <c r="D1374" s="639">
        <v>2</v>
      </c>
      <c r="E1374" s="639">
        <v>4</v>
      </c>
      <c r="F1374" s="640">
        <v>44216</v>
      </c>
      <c r="G1374" s="639" t="s">
        <v>3949</v>
      </c>
    </row>
    <row r="1375" spans="1:7" ht="15">
      <c r="A1375" s="638" t="s">
        <v>1499</v>
      </c>
      <c r="B1375" s="639">
        <v>242</v>
      </c>
      <c r="C1375" s="639" t="s">
        <v>2469</v>
      </c>
      <c r="D1375" s="639">
        <v>10</v>
      </c>
      <c r="E1375" s="639">
        <v>5</v>
      </c>
      <c r="F1375" s="640">
        <v>44252</v>
      </c>
      <c r="G1375" s="639" t="s">
        <v>3949</v>
      </c>
    </row>
    <row r="1376" spans="1:7" ht="15">
      <c r="A1376" s="638" t="s">
        <v>2050</v>
      </c>
      <c r="B1376" s="639" t="s">
        <v>2050</v>
      </c>
      <c r="C1376" s="639" t="s">
        <v>2469</v>
      </c>
      <c r="D1376" s="639">
        <v>3</v>
      </c>
      <c r="E1376" s="639">
        <v>3</v>
      </c>
      <c r="F1376" s="640">
        <v>44342</v>
      </c>
      <c r="G1376" s="639" t="s">
        <v>3949</v>
      </c>
    </row>
    <row r="1377" spans="1:7" ht="15">
      <c r="A1377" s="638" t="s">
        <v>244</v>
      </c>
      <c r="B1377" s="639">
        <v>126</v>
      </c>
      <c r="C1377" s="639" t="s">
        <v>2469</v>
      </c>
      <c r="D1377" s="639">
        <v>7</v>
      </c>
      <c r="E1377" s="639">
        <v>5</v>
      </c>
      <c r="F1377" s="640">
        <v>44219</v>
      </c>
      <c r="G1377" s="639" t="s">
        <v>3949</v>
      </c>
    </row>
    <row r="1378" spans="1:7" ht="15">
      <c r="A1378" s="638" t="s">
        <v>2051</v>
      </c>
      <c r="B1378" s="639" t="s">
        <v>2051</v>
      </c>
      <c r="C1378" s="639" t="s">
        <v>2469</v>
      </c>
      <c r="D1378" s="639">
        <v>2</v>
      </c>
      <c r="F1378" s="640">
        <v>44358</v>
      </c>
      <c r="G1378" s="639" t="s">
        <v>3949</v>
      </c>
    </row>
    <row r="1379" spans="1:7" ht="15">
      <c r="A1379" s="638" t="s">
        <v>1035</v>
      </c>
      <c r="B1379" s="639">
        <v>1959</v>
      </c>
      <c r="C1379" s="639" t="s">
        <v>2469</v>
      </c>
      <c r="D1379" s="639">
        <v>7</v>
      </c>
      <c r="E1379" s="639">
        <v>11</v>
      </c>
      <c r="F1379" s="640">
        <v>44348</v>
      </c>
      <c r="G1379" s="639" t="s">
        <v>3949</v>
      </c>
    </row>
    <row r="1380" spans="1:7" ht="15">
      <c r="A1380" s="638" t="s">
        <v>2052</v>
      </c>
      <c r="B1380" s="639" t="s">
        <v>2052</v>
      </c>
      <c r="C1380" s="639" t="s">
        <v>2469</v>
      </c>
      <c r="G1380" s="639" t="s">
        <v>3949</v>
      </c>
    </row>
    <row r="1381" spans="1:7" ht="15">
      <c r="A1381" s="638" t="s">
        <v>8</v>
      </c>
      <c r="B1381" s="639" t="s">
        <v>8</v>
      </c>
      <c r="C1381" s="639" t="s">
        <v>2469</v>
      </c>
      <c r="D1381" s="639">
        <v>1</v>
      </c>
      <c r="E1381" s="639">
        <v>1</v>
      </c>
      <c r="F1381" s="640">
        <v>44285</v>
      </c>
      <c r="G1381" s="639" t="s">
        <v>3949</v>
      </c>
    </row>
    <row r="1382" spans="1:7" ht="15">
      <c r="A1382" s="638" t="s">
        <v>7</v>
      </c>
      <c r="B1382" s="639">
        <v>2775</v>
      </c>
      <c r="C1382" s="639" t="s">
        <v>2469</v>
      </c>
      <c r="D1382" s="639">
        <v>6</v>
      </c>
      <c r="E1382" s="639">
        <v>6</v>
      </c>
      <c r="F1382" s="640">
        <v>44303</v>
      </c>
      <c r="G1382" s="639" t="s">
        <v>3949</v>
      </c>
    </row>
    <row r="1383" spans="1:7" ht="15">
      <c r="A1383" s="638" t="s">
        <v>12889</v>
      </c>
      <c r="B1383" s="639">
        <v>108</v>
      </c>
      <c r="C1383" s="639" t="s">
        <v>12984</v>
      </c>
      <c r="G1383" s="639" t="s">
        <v>3950</v>
      </c>
    </row>
    <row r="1384" spans="1:7" ht="15">
      <c r="A1384" s="638" t="s">
        <v>1022</v>
      </c>
      <c r="B1384" s="639">
        <v>6670</v>
      </c>
      <c r="C1384" s="639" t="s">
        <v>2466</v>
      </c>
      <c r="D1384" s="639">
        <v>8</v>
      </c>
      <c r="E1384" s="639">
        <v>5</v>
      </c>
      <c r="F1384" s="640">
        <v>44247</v>
      </c>
      <c r="G1384" s="639" t="s">
        <v>3951</v>
      </c>
    </row>
    <row r="1385" spans="1:7" ht="15">
      <c r="A1385" s="638" t="s">
        <v>1754</v>
      </c>
      <c r="B1385" s="639">
        <v>13182</v>
      </c>
      <c r="C1385" s="639" t="s">
        <v>2666</v>
      </c>
      <c r="D1385" s="639">
        <v>0</v>
      </c>
      <c r="F1385" s="640">
        <v>44244</v>
      </c>
      <c r="G1385" s="639" t="s">
        <v>3957</v>
      </c>
    </row>
    <row r="1386" spans="1:7" ht="15">
      <c r="A1386" s="638" t="s">
        <v>1312</v>
      </c>
      <c r="B1386" s="639" t="s">
        <v>1312</v>
      </c>
      <c r="C1386" s="639" t="s">
        <v>2557</v>
      </c>
      <c r="D1386" s="639">
        <v>7</v>
      </c>
      <c r="E1386" s="639">
        <v>6</v>
      </c>
      <c r="F1386" s="640">
        <v>44317</v>
      </c>
      <c r="G1386" s="639" t="s">
        <v>3949</v>
      </c>
    </row>
    <row r="1387" spans="1:7" ht="15">
      <c r="A1387" s="638" t="s">
        <v>1456</v>
      </c>
      <c r="B1387" s="639">
        <v>10447</v>
      </c>
      <c r="C1387" s="639" t="s">
        <v>2598</v>
      </c>
      <c r="D1387" s="639">
        <v>2</v>
      </c>
      <c r="F1387" s="640">
        <v>44249</v>
      </c>
      <c r="G1387" s="639" t="s">
        <v>3957</v>
      </c>
    </row>
    <row r="1388" spans="1:7" ht="15">
      <c r="A1388" s="638" t="s">
        <v>1834</v>
      </c>
      <c r="B1388" s="639">
        <v>10026</v>
      </c>
      <c r="C1388" s="639" t="s">
        <v>2598</v>
      </c>
      <c r="D1388" s="639">
        <v>2</v>
      </c>
      <c r="E1388" s="639">
        <v>1</v>
      </c>
      <c r="F1388" s="640">
        <v>44251</v>
      </c>
      <c r="G1388" s="639" t="s">
        <v>3957</v>
      </c>
    </row>
    <row r="1389" spans="1:7" ht="15">
      <c r="A1389" s="638" t="s">
        <v>1836</v>
      </c>
      <c r="B1389" s="639" t="s">
        <v>1836</v>
      </c>
      <c r="C1389" s="639" t="s">
        <v>2691</v>
      </c>
      <c r="G1389" s="639" t="s">
        <v>3950</v>
      </c>
    </row>
    <row r="1390" spans="1:7" ht="15">
      <c r="A1390" s="638" t="s">
        <v>1837</v>
      </c>
      <c r="B1390" s="639" t="s">
        <v>1837</v>
      </c>
      <c r="C1390" s="639" t="s">
        <v>2692</v>
      </c>
      <c r="F1390" s="640">
        <v>44375</v>
      </c>
      <c r="G1390" s="639" t="s">
        <v>3950</v>
      </c>
    </row>
    <row r="1391" spans="1:7" ht="15">
      <c r="A1391" s="638" t="s">
        <v>74</v>
      </c>
      <c r="B1391" s="639">
        <v>64</v>
      </c>
      <c r="C1391" s="639" t="s">
        <v>2646</v>
      </c>
      <c r="D1391" s="639">
        <v>26</v>
      </c>
      <c r="E1391" s="639">
        <v>13</v>
      </c>
      <c r="F1391" s="640">
        <v>44281</v>
      </c>
      <c r="G1391" s="639" t="s">
        <v>3949</v>
      </c>
    </row>
    <row r="1392" spans="1:7" ht="15">
      <c r="A1392" s="638" t="s">
        <v>1855</v>
      </c>
      <c r="B1392" s="639" t="s">
        <v>1855</v>
      </c>
      <c r="C1392" s="639" t="s">
        <v>2646</v>
      </c>
      <c r="D1392" s="639">
        <v>2</v>
      </c>
      <c r="E1392" s="639">
        <v>4</v>
      </c>
      <c r="F1392" s="640">
        <v>44331</v>
      </c>
      <c r="G1392" s="639" t="s">
        <v>3949</v>
      </c>
    </row>
    <row r="1393" spans="1:7" ht="15">
      <c r="A1393" s="638" t="s">
        <v>38</v>
      </c>
      <c r="B1393" s="639">
        <v>76</v>
      </c>
      <c r="C1393" s="639" t="s">
        <v>2646</v>
      </c>
      <c r="D1393" s="639">
        <v>1</v>
      </c>
      <c r="E1393" s="639">
        <v>1</v>
      </c>
      <c r="F1393" s="640">
        <v>44249</v>
      </c>
      <c r="G1393" s="639" t="s">
        <v>3949</v>
      </c>
    </row>
    <row r="1394" spans="1:7" ht="15">
      <c r="A1394" s="638" t="s">
        <v>1314</v>
      </c>
      <c r="B1394" s="639" t="s">
        <v>2234</v>
      </c>
      <c r="C1394" s="639" t="s">
        <v>2559</v>
      </c>
      <c r="D1394" s="639">
        <v>5</v>
      </c>
      <c r="E1394" s="639">
        <v>4</v>
      </c>
      <c r="F1394" s="640">
        <v>44364</v>
      </c>
      <c r="G1394" s="639" t="s">
        <v>3952</v>
      </c>
    </row>
    <row r="1395" spans="1:7" ht="15">
      <c r="A1395" s="638" t="s">
        <v>797</v>
      </c>
      <c r="B1395" s="639">
        <v>228</v>
      </c>
      <c r="C1395" s="639" t="s">
        <v>2425</v>
      </c>
      <c r="F1395" s="640">
        <v>44336</v>
      </c>
      <c r="G1395" s="639" t="s">
        <v>3949</v>
      </c>
    </row>
    <row r="1396" spans="1:7" ht="15">
      <c r="A1396" s="638" t="s">
        <v>798</v>
      </c>
      <c r="B1396" s="639">
        <v>211</v>
      </c>
      <c r="C1396" s="639" t="s">
        <v>2425</v>
      </c>
      <c r="D1396" s="639">
        <v>8</v>
      </c>
      <c r="E1396" s="639">
        <v>6</v>
      </c>
      <c r="F1396" s="640">
        <v>44338</v>
      </c>
      <c r="G1396" s="639" t="s">
        <v>3949</v>
      </c>
    </row>
    <row r="1397" spans="1:7" ht="15">
      <c r="A1397" s="638" t="s">
        <v>56</v>
      </c>
      <c r="B1397" s="639">
        <v>504</v>
      </c>
      <c r="C1397" s="639" t="s">
        <v>2484</v>
      </c>
      <c r="D1397" s="639">
        <v>4</v>
      </c>
      <c r="E1397" s="639">
        <v>3</v>
      </c>
      <c r="F1397" s="640">
        <v>44263</v>
      </c>
      <c r="G1397" s="639" t="s">
        <v>3949</v>
      </c>
    </row>
    <row r="1398" spans="1:7" ht="15">
      <c r="A1398" s="638" t="s">
        <v>81</v>
      </c>
      <c r="B1398" s="639">
        <v>226</v>
      </c>
      <c r="C1398" s="639" t="s">
        <v>2484</v>
      </c>
      <c r="D1398" s="639">
        <v>2</v>
      </c>
      <c r="E1398" s="639">
        <v>1</v>
      </c>
      <c r="F1398" s="640">
        <v>44246</v>
      </c>
      <c r="G1398" s="639" t="s">
        <v>3949</v>
      </c>
    </row>
    <row r="1399" spans="1:7" ht="15">
      <c r="A1399" s="638" t="s">
        <v>318</v>
      </c>
      <c r="B1399" s="639">
        <v>95</v>
      </c>
      <c r="C1399" s="639" t="s">
        <v>2360</v>
      </c>
      <c r="D1399" s="639">
        <v>4</v>
      </c>
      <c r="E1399" s="639">
        <v>4</v>
      </c>
      <c r="F1399" s="640">
        <v>44202</v>
      </c>
      <c r="G1399" s="639" t="s">
        <v>3949</v>
      </c>
    </row>
    <row r="1400" spans="1:7" ht="15">
      <c r="A1400" s="638" t="s">
        <v>965</v>
      </c>
      <c r="B1400" s="639">
        <v>197</v>
      </c>
      <c r="C1400" s="639" t="s">
        <v>2360</v>
      </c>
      <c r="D1400" s="639">
        <v>2</v>
      </c>
      <c r="F1400" s="640">
        <v>44295</v>
      </c>
      <c r="G1400" s="639" t="s">
        <v>3949</v>
      </c>
    </row>
    <row r="1401" spans="1:7" ht="15">
      <c r="A1401" s="638" t="s">
        <v>64</v>
      </c>
      <c r="B1401" s="639">
        <v>240</v>
      </c>
      <c r="C1401" s="639" t="s">
        <v>2360</v>
      </c>
      <c r="D1401" s="639">
        <v>17</v>
      </c>
      <c r="E1401" s="639">
        <v>10</v>
      </c>
      <c r="F1401" s="640">
        <v>44287</v>
      </c>
      <c r="G1401" s="639" t="s">
        <v>3949</v>
      </c>
    </row>
    <row r="1402" spans="1:7" ht="15">
      <c r="A1402" s="638" t="s">
        <v>619</v>
      </c>
      <c r="B1402" s="639">
        <v>312</v>
      </c>
      <c r="C1402" s="639" t="s">
        <v>2360</v>
      </c>
      <c r="D1402" s="639">
        <v>47</v>
      </c>
      <c r="E1402" s="639">
        <v>32</v>
      </c>
      <c r="F1402" s="640">
        <v>44294</v>
      </c>
      <c r="G1402" s="639" t="s">
        <v>3949</v>
      </c>
    </row>
    <row r="1403" spans="1:7" ht="15">
      <c r="A1403" s="638" t="s">
        <v>63</v>
      </c>
      <c r="B1403" s="639">
        <v>31</v>
      </c>
      <c r="C1403" s="639" t="s">
        <v>2360</v>
      </c>
      <c r="D1403" s="639">
        <v>1</v>
      </c>
      <c r="E1403" s="639">
        <v>1</v>
      </c>
      <c r="F1403" s="640">
        <v>44296</v>
      </c>
      <c r="G1403" s="639" t="s">
        <v>3949</v>
      </c>
    </row>
    <row r="1404" spans="1:7" ht="15">
      <c r="A1404" s="638" t="s">
        <v>1024</v>
      </c>
      <c r="B1404" s="639">
        <v>24</v>
      </c>
      <c r="C1404" s="639" t="s">
        <v>2360</v>
      </c>
      <c r="D1404" s="639">
        <v>9</v>
      </c>
      <c r="F1404" s="640">
        <v>44203</v>
      </c>
      <c r="G1404" s="639" t="s">
        <v>3949</v>
      </c>
    </row>
    <row r="1405" spans="1:7" ht="15">
      <c r="A1405" s="638" t="s">
        <v>1624</v>
      </c>
      <c r="B1405" s="639">
        <v>1300</v>
      </c>
      <c r="C1405" s="639" t="s">
        <v>2453</v>
      </c>
      <c r="D1405" s="639">
        <v>1</v>
      </c>
      <c r="E1405" s="639">
        <v>1</v>
      </c>
      <c r="F1405" s="640">
        <v>44315</v>
      </c>
      <c r="G1405" s="639" t="s">
        <v>3949</v>
      </c>
    </row>
    <row r="1406" spans="1:7" ht="15">
      <c r="A1406" s="638" t="s">
        <v>1611</v>
      </c>
      <c r="B1406" s="639">
        <v>510</v>
      </c>
      <c r="C1406" s="639" t="s">
        <v>2453</v>
      </c>
      <c r="D1406" s="639">
        <v>7</v>
      </c>
      <c r="E1406" s="639">
        <v>6</v>
      </c>
      <c r="F1406" s="640">
        <v>44331</v>
      </c>
      <c r="G1406" s="639" t="s">
        <v>3949</v>
      </c>
    </row>
    <row r="1407" spans="1:7" ht="15">
      <c r="A1407" s="638" t="s">
        <v>1620</v>
      </c>
      <c r="B1407" s="639" t="s">
        <v>1620</v>
      </c>
      <c r="C1407" s="639" t="s">
        <v>2453</v>
      </c>
      <c r="D1407" s="639">
        <v>3</v>
      </c>
      <c r="E1407" s="639">
        <v>1</v>
      </c>
      <c r="F1407" s="640">
        <v>44352</v>
      </c>
      <c r="G1407" s="639" t="s">
        <v>3949</v>
      </c>
    </row>
    <row r="1408" spans="1:7" ht="15">
      <c r="A1408" s="638" t="s">
        <v>1615</v>
      </c>
      <c r="B1408" s="639">
        <v>466</v>
      </c>
      <c r="C1408" s="639" t="s">
        <v>2453</v>
      </c>
      <c r="D1408" s="639">
        <v>21</v>
      </c>
      <c r="E1408" s="639">
        <v>9</v>
      </c>
      <c r="F1408" s="640">
        <v>44342</v>
      </c>
      <c r="G1408" s="639" t="s">
        <v>3949</v>
      </c>
    </row>
    <row r="1409" spans="1:7" ht="15">
      <c r="A1409" s="638" t="s">
        <v>1021</v>
      </c>
      <c r="B1409" s="639" t="s">
        <v>1021</v>
      </c>
      <c r="C1409" s="639" t="s">
        <v>2453</v>
      </c>
      <c r="G1409" s="639" t="s">
        <v>3949</v>
      </c>
    </row>
    <row r="1410" spans="1:7" ht="15">
      <c r="A1410" s="638" t="s">
        <v>2142</v>
      </c>
      <c r="B1410" s="639">
        <v>738</v>
      </c>
      <c r="C1410" s="639" t="s">
        <v>2453</v>
      </c>
      <c r="D1410" s="639">
        <v>7</v>
      </c>
      <c r="E1410" s="639">
        <v>6</v>
      </c>
      <c r="F1410" s="640">
        <v>44334</v>
      </c>
      <c r="G1410" s="639" t="s">
        <v>3949</v>
      </c>
    </row>
    <row r="1411" spans="1:7" ht="15">
      <c r="A1411" s="638" t="s">
        <v>1617</v>
      </c>
      <c r="B1411" s="639">
        <v>915</v>
      </c>
      <c r="C1411" s="639" t="s">
        <v>2453</v>
      </c>
      <c r="D1411" s="639">
        <v>5</v>
      </c>
      <c r="E1411" s="639">
        <v>7</v>
      </c>
      <c r="F1411" s="640">
        <v>44321</v>
      </c>
      <c r="G1411" s="639" t="s">
        <v>3949</v>
      </c>
    </row>
    <row r="1412" spans="1:7" ht="15">
      <c r="A1412" s="638" t="s">
        <v>1613</v>
      </c>
      <c r="B1412" s="639" t="s">
        <v>1613</v>
      </c>
      <c r="C1412" s="639" t="s">
        <v>2453</v>
      </c>
      <c r="D1412" s="639">
        <v>1</v>
      </c>
      <c r="E1412" s="639">
        <v>1</v>
      </c>
      <c r="F1412" s="640">
        <v>44320</v>
      </c>
      <c r="G1412" s="639" t="s">
        <v>3949</v>
      </c>
    </row>
    <row r="1413" spans="1:7" ht="15">
      <c r="A1413" s="638" t="s">
        <v>1619</v>
      </c>
      <c r="B1413" s="639">
        <v>850</v>
      </c>
      <c r="C1413" s="639" t="s">
        <v>2453</v>
      </c>
      <c r="D1413" s="639">
        <v>3</v>
      </c>
      <c r="E1413" s="639">
        <v>3</v>
      </c>
      <c r="F1413" s="640">
        <v>44327</v>
      </c>
      <c r="G1413" s="639" t="s">
        <v>3949</v>
      </c>
    </row>
    <row r="1414" spans="1:7" ht="15">
      <c r="A1414" s="638" t="s">
        <v>1616</v>
      </c>
      <c r="B1414" s="639">
        <v>1750</v>
      </c>
      <c r="C1414" s="639" t="s">
        <v>2453</v>
      </c>
      <c r="D1414" s="639">
        <v>8</v>
      </c>
      <c r="E1414" s="639">
        <v>8</v>
      </c>
      <c r="F1414" s="640">
        <v>44313</v>
      </c>
      <c r="G1414" s="639" t="s">
        <v>3949</v>
      </c>
    </row>
    <row r="1415" spans="1:7" ht="15">
      <c r="A1415" s="638" t="s">
        <v>1622</v>
      </c>
      <c r="B1415" s="639">
        <v>1235</v>
      </c>
      <c r="C1415" s="639" t="s">
        <v>2453</v>
      </c>
      <c r="D1415" s="639">
        <v>3</v>
      </c>
      <c r="E1415" s="639">
        <v>3</v>
      </c>
      <c r="F1415" s="640">
        <v>44317</v>
      </c>
      <c r="G1415" s="639" t="s">
        <v>3949</v>
      </c>
    </row>
    <row r="1416" spans="1:7" ht="15">
      <c r="A1416" s="638" t="s">
        <v>1625</v>
      </c>
      <c r="B1416" s="639" t="s">
        <v>1625</v>
      </c>
      <c r="C1416" s="639" t="s">
        <v>2453</v>
      </c>
      <c r="E1416" s="639">
        <v>1</v>
      </c>
      <c r="F1416" s="640">
        <v>44319</v>
      </c>
      <c r="G1416" s="639" t="s">
        <v>3949</v>
      </c>
    </row>
    <row r="1417" spans="1:7" ht="15">
      <c r="A1417" s="638" t="s">
        <v>1626</v>
      </c>
      <c r="B1417" s="639">
        <v>122</v>
      </c>
      <c r="C1417" s="639" t="s">
        <v>2453</v>
      </c>
      <c r="D1417" s="639">
        <v>1</v>
      </c>
      <c r="E1417" s="639">
        <v>1</v>
      </c>
      <c r="F1417" s="640">
        <v>44356</v>
      </c>
      <c r="G1417" s="639" t="s">
        <v>3949</v>
      </c>
    </row>
    <row r="1418" spans="1:7" ht="15">
      <c r="A1418" s="638" t="s">
        <v>1623</v>
      </c>
      <c r="B1418" s="639">
        <v>268</v>
      </c>
      <c r="C1418" s="639" t="s">
        <v>2453</v>
      </c>
      <c r="G1418" s="639" t="s">
        <v>3949</v>
      </c>
    </row>
    <row r="1419" spans="1:7" ht="15">
      <c r="A1419" s="638" t="s">
        <v>1621</v>
      </c>
      <c r="B1419" s="639">
        <v>461</v>
      </c>
      <c r="C1419" s="639" t="s">
        <v>2453</v>
      </c>
      <c r="D1419" s="639">
        <v>2</v>
      </c>
      <c r="E1419" s="639">
        <v>1</v>
      </c>
      <c r="F1419" s="640">
        <v>44349</v>
      </c>
      <c r="G1419" s="639" t="s">
        <v>3949</v>
      </c>
    </row>
    <row r="1420" spans="1:7" ht="15">
      <c r="A1420" s="638" t="s">
        <v>1614</v>
      </c>
      <c r="B1420" s="639">
        <v>397</v>
      </c>
      <c r="C1420" s="639" t="s">
        <v>2453</v>
      </c>
      <c r="D1420" s="639">
        <v>9</v>
      </c>
      <c r="E1420" s="639" t="s">
        <v>7818</v>
      </c>
      <c r="F1420" s="640">
        <v>44350</v>
      </c>
      <c r="G1420" s="639" t="s">
        <v>3949</v>
      </c>
    </row>
    <row r="1421" spans="1:7" ht="15">
      <c r="A1421" s="638" t="s">
        <v>1618</v>
      </c>
      <c r="B1421" s="639">
        <v>333</v>
      </c>
      <c r="C1421" s="639" t="s">
        <v>2453</v>
      </c>
      <c r="D1421" s="639">
        <v>1</v>
      </c>
      <c r="E1421" s="639">
        <v>2</v>
      </c>
      <c r="F1421" s="640">
        <v>44350</v>
      </c>
      <c r="G1421" s="639" t="s">
        <v>3949</v>
      </c>
    </row>
    <row r="1422" spans="1:7" ht="15">
      <c r="A1422" s="638" t="s">
        <v>7483</v>
      </c>
      <c r="B1422" s="639" t="s">
        <v>7483</v>
      </c>
      <c r="C1422" s="639" t="s">
        <v>2453</v>
      </c>
      <c r="D1422" s="639">
        <v>1</v>
      </c>
      <c r="F1422" s="640">
        <v>44359</v>
      </c>
      <c r="G1422" s="639" t="s">
        <v>3949</v>
      </c>
    </row>
    <row r="1423" spans="1:7" ht="15">
      <c r="A1423" s="638" t="s">
        <v>4481</v>
      </c>
      <c r="B1423" s="639">
        <v>1007</v>
      </c>
      <c r="C1423" s="639" t="s">
        <v>2453</v>
      </c>
      <c r="D1423" s="639">
        <v>4</v>
      </c>
      <c r="E1423" s="639">
        <v>4</v>
      </c>
      <c r="F1423" s="640">
        <v>44337</v>
      </c>
      <c r="G1423" s="639" t="s">
        <v>3949</v>
      </c>
    </row>
    <row r="1424" spans="1:7" ht="15">
      <c r="A1424" s="638" t="s">
        <v>1612</v>
      </c>
      <c r="B1424" s="639">
        <v>460</v>
      </c>
      <c r="C1424" s="639" t="s">
        <v>2453</v>
      </c>
      <c r="D1424" s="639">
        <v>3</v>
      </c>
      <c r="E1424" s="639">
        <v>3</v>
      </c>
      <c r="F1424" s="640">
        <v>44343</v>
      </c>
      <c r="G1424" s="639" t="s">
        <v>3949</v>
      </c>
    </row>
    <row r="1425" spans="1:7" ht="15">
      <c r="A1425" s="638" t="s">
        <v>969</v>
      </c>
      <c r="B1425" s="639" t="s">
        <v>969</v>
      </c>
      <c r="C1425" s="639" t="s">
        <v>2453</v>
      </c>
      <c r="G1425" s="639" t="s">
        <v>3949</v>
      </c>
    </row>
    <row r="1426" spans="1:7" ht="15">
      <c r="A1426" s="638" t="s">
        <v>2058</v>
      </c>
      <c r="B1426" s="639" t="s">
        <v>2058</v>
      </c>
      <c r="C1426" s="639" t="s">
        <v>2758</v>
      </c>
      <c r="D1426" s="639">
        <v>4</v>
      </c>
      <c r="E1426" s="639">
        <v>4</v>
      </c>
      <c r="F1426" s="640">
        <v>44352</v>
      </c>
      <c r="G1426" s="639" t="s">
        <v>3949</v>
      </c>
    </row>
    <row r="1427" spans="1:7" ht="15">
      <c r="A1427" s="638" t="s">
        <v>1737</v>
      </c>
      <c r="B1427" s="639">
        <v>75</v>
      </c>
      <c r="C1427" s="639" t="s">
        <v>2586</v>
      </c>
      <c r="D1427" s="639">
        <v>15</v>
      </c>
      <c r="E1427" s="639">
        <v>14</v>
      </c>
      <c r="G1427" s="639" t="s">
        <v>3949</v>
      </c>
    </row>
    <row r="1428" spans="1:7" ht="15">
      <c r="A1428" s="638" t="s">
        <v>1791</v>
      </c>
      <c r="B1428" s="639">
        <v>85</v>
      </c>
      <c r="C1428" s="639" t="s">
        <v>2586</v>
      </c>
      <c r="D1428" s="639">
        <v>6</v>
      </c>
      <c r="E1428" s="639">
        <v>3</v>
      </c>
      <c r="F1428" s="640">
        <v>44302</v>
      </c>
      <c r="G1428" s="639" t="s">
        <v>3949</v>
      </c>
    </row>
    <row r="1429" spans="1:7" ht="15">
      <c r="A1429" s="638" t="s">
        <v>218</v>
      </c>
      <c r="B1429" s="639">
        <v>124</v>
      </c>
      <c r="C1429" s="639" t="s">
        <v>2586</v>
      </c>
      <c r="D1429" s="639">
        <v>10</v>
      </c>
      <c r="E1429" s="639">
        <v>8</v>
      </c>
      <c r="F1429" s="640">
        <v>44215</v>
      </c>
      <c r="G1429" s="639" t="s">
        <v>3949</v>
      </c>
    </row>
    <row r="1430" spans="1:7" ht="15">
      <c r="A1430" s="638" t="s">
        <v>1738</v>
      </c>
      <c r="B1430" s="639">
        <v>236</v>
      </c>
      <c r="C1430" s="639" t="s">
        <v>2586</v>
      </c>
      <c r="D1430" s="639">
        <v>4</v>
      </c>
      <c r="E1430" s="639">
        <v>5</v>
      </c>
      <c r="F1430" s="640">
        <v>44372</v>
      </c>
      <c r="G1430" s="639" t="s">
        <v>3949</v>
      </c>
    </row>
    <row r="1431" spans="1:7" ht="15">
      <c r="A1431" s="638" t="s">
        <v>1381</v>
      </c>
      <c r="B1431" s="639" t="s">
        <v>1381</v>
      </c>
      <c r="C1431" s="639" t="s">
        <v>2586</v>
      </c>
      <c r="D1431" s="639">
        <v>7</v>
      </c>
      <c r="E1431" s="639">
        <v>10</v>
      </c>
      <c r="F1431" s="640">
        <v>44305</v>
      </c>
      <c r="G1431" s="639" t="s">
        <v>3949</v>
      </c>
    </row>
    <row r="1432" spans="1:7" ht="15">
      <c r="A1432" s="638" t="s">
        <v>941</v>
      </c>
      <c r="B1432" s="639" t="s">
        <v>2214</v>
      </c>
      <c r="C1432" s="639" t="s">
        <v>2445</v>
      </c>
      <c r="D1432" s="639">
        <v>2</v>
      </c>
      <c r="E1432" s="639">
        <v>2</v>
      </c>
      <c r="F1432" s="640">
        <v>44358</v>
      </c>
      <c r="G1432" s="639" t="s">
        <v>3950</v>
      </c>
    </row>
    <row r="1433" spans="1:7" ht="15">
      <c r="A1433" s="638" t="s">
        <v>942</v>
      </c>
      <c r="B1433" s="639" t="s">
        <v>2215</v>
      </c>
      <c r="C1433" s="639" t="s">
        <v>2446</v>
      </c>
      <c r="F1433" s="640">
        <v>44355</v>
      </c>
      <c r="G1433" s="639" t="s">
        <v>3950</v>
      </c>
    </row>
    <row r="1434" spans="1:7" ht="15">
      <c r="A1434" s="638" t="s">
        <v>1833</v>
      </c>
      <c r="B1434" s="639" t="s">
        <v>2265</v>
      </c>
      <c r="C1434" s="639" t="s">
        <v>2689</v>
      </c>
      <c r="D1434" s="639">
        <v>9</v>
      </c>
      <c r="E1434" s="639">
        <v>4</v>
      </c>
      <c r="F1434" s="640">
        <v>44293</v>
      </c>
      <c r="G1434" s="639" t="s">
        <v>3950</v>
      </c>
    </row>
    <row r="1435" spans="1:7" ht="15">
      <c r="A1435" s="638" t="s">
        <v>1337</v>
      </c>
      <c r="B1435" s="639">
        <v>45</v>
      </c>
      <c r="C1435" s="639" t="s">
        <v>2571</v>
      </c>
      <c r="F1435" s="640">
        <v>44256</v>
      </c>
      <c r="G1435" s="639" t="s">
        <v>3949</v>
      </c>
    </row>
    <row r="1436" spans="1:7" ht="15">
      <c r="A1436" s="638" t="s">
        <v>2000</v>
      </c>
      <c r="B1436" s="639" t="s">
        <v>2000</v>
      </c>
      <c r="C1436" s="639" t="s">
        <v>2742</v>
      </c>
      <c r="G1436" s="639" t="s">
        <v>3952</v>
      </c>
    </row>
    <row r="1437" spans="1:7" ht="15">
      <c r="A1437" s="638" t="s">
        <v>2002</v>
      </c>
      <c r="B1437" s="639">
        <v>200</v>
      </c>
      <c r="C1437" s="639" t="s">
        <v>2742</v>
      </c>
      <c r="F1437" s="640">
        <v>44349</v>
      </c>
      <c r="G1437" s="639" t="s">
        <v>3952</v>
      </c>
    </row>
    <row r="1438" spans="1:7" ht="15">
      <c r="A1438" s="638" t="s">
        <v>2001</v>
      </c>
      <c r="B1438" s="639">
        <v>232</v>
      </c>
      <c r="C1438" s="639" t="s">
        <v>2742</v>
      </c>
      <c r="D1438" s="639">
        <v>4</v>
      </c>
      <c r="E1438" s="639">
        <v>4</v>
      </c>
      <c r="F1438" s="640">
        <v>44344</v>
      </c>
      <c r="G1438" s="639" t="s">
        <v>3952</v>
      </c>
    </row>
    <row r="1439" spans="1:7" ht="15">
      <c r="A1439" s="638" t="s">
        <v>2007</v>
      </c>
      <c r="B1439" s="639">
        <v>222</v>
      </c>
      <c r="C1439" s="639" t="s">
        <v>2742</v>
      </c>
      <c r="D1439" s="639">
        <v>2</v>
      </c>
      <c r="E1439" s="639">
        <v>2</v>
      </c>
      <c r="F1439" s="640">
        <v>44348</v>
      </c>
      <c r="G1439" s="639" t="s">
        <v>3952</v>
      </c>
    </row>
    <row r="1440" spans="1:7" ht="15">
      <c r="A1440" s="638" t="s">
        <v>2003</v>
      </c>
      <c r="B1440" s="639">
        <v>320</v>
      </c>
      <c r="C1440" s="639" t="s">
        <v>2742</v>
      </c>
      <c r="D1440" s="639">
        <v>1</v>
      </c>
      <c r="E1440" s="639">
        <v>1</v>
      </c>
      <c r="F1440" s="640">
        <v>44341</v>
      </c>
      <c r="G1440" s="639" t="s">
        <v>3952</v>
      </c>
    </row>
    <row r="1441" spans="1:7" ht="15">
      <c r="A1441" s="638" t="s">
        <v>1998</v>
      </c>
      <c r="B1441" s="639">
        <v>28</v>
      </c>
      <c r="C1441" s="639" t="s">
        <v>2742</v>
      </c>
      <c r="D1441" s="639">
        <v>11</v>
      </c>
      <c r="E1441" s="639">
        <v>10</v>
      </c>
      <c r="F1441" s="640">
        <v>44352</v>
      </c>
      <c r="G1441" s="639" t="s">
        <v>3952</v>
      </c>
    </row>
    <row r="1442" spans="1:7" ht="15">
      <c r="A1442" s="638" t="s">
        <v>2005</v>
      </c>
      <c r="B1442" s="639">
        <v>310</v>
      </c>
      <c r="C1442" s="639" t="s">
        <v>2742</v>
      </c>
      <c r="D1442" s="639">
        <v>22</v>
      </c>
      <c r="E1442" s="639">
        <v>16</v>
      </c>
      <c r="F1442" s="640">
        <v>44373</v>
      </c>
      <c r="G1442" s="639" t="s">
        <v>3952</v>
      </c>
    </row>
    <row r="1443" spans="1:7" ht="15">
      <c r="A1443" s="638" t="s">
        <v>2008</v>
      </c>
      <c r="B1443" s="639">
        <v>300</v>
      </c>
      <c r="C1443" s="639" t="s">
        <v>2742</v>
      </c>
      <c r="D1443" s="639">
        <v>11</v>
      </c>
      <c r="E1443" s="639">
        <v>10</v>
      </c>
      <c r="F1443" s="640">
        <v>44343</v>
      </c>
      <c r="G1443" s="639" t="s">
        <v>3952</v>
      </c>
    </row>
    <row r="1444" spans="1:7" ht="15">
      <c r="A1444" s="638" t="s">
        <v>1999</v>
      </c>
      <c r="B1444" s="639">
        <v>35</v>
      </c>
      <c r="C1444" s="639" t="s">
        <v>2742</v>
      </c>
      <c r="D1444" s="639">
        <v>1</v>
      </c>
      <c r="E1444" s="639">
        <v>1</v>
      </c>
      <c r="F1444" s="640">
        <v>44350</v>
      </c>
      <c r="G1444" s="639" t="s">
        <v>3952</v>
      </c>
    </row>
    <row r="1445" spans="1:7" ht="15">
      <c r="A1445" s="638" t="s">
        <v>2004</v>
      </c>
      <c r="B1445" s="639">
        <v>131</v>
      </c>
      <c r="C1445" s="639" t="s">
        <v>2742</v>
      </c>
      <c r="D1445" s="639">
        <v>1</v>
      </c>
      <c r="E1445" s="639">
        <v>1</v>
      </c>
      <c r="F1445" s="640">
        <v>44337</v>
      </c>
      <c r="G1445" s="639" t="s">
        <v>3952</v>
      </c>
    </row>
    <row r="1446" spans="1:7" ht="15">
      <c r="A1446" s="638" t="s">
        <v>2006</v>
      </c>
      <c r="B1446" s="639">
        <v>129</v>
      </c>
      <c r="C1446" s="639" t="s">
        <v>2742</v>
      </c>
      <c r="D1446" s="639">
        <v>10</v>
      </c>
      <c r="E1446" s="639">
        <v>10</v>
      </c>
      <c r="F1446" s="640">
        <v>44336</v>
      </c>
      <c r="G1446" s="639" t="s">
        <v>3952</v>
      </c>
    </row>
    <row r="1447" spans="1:7" ht="15">
      <c r="A1447" s="638" t="s">
        <v>1531</v>
      </c>
      <c r="B1447" s="639">
        <v>2000</v>
      </c>
      <c r="C1447" s="639" t="s">
        <v>2611</v>
      </c>
      <c r="D1447" s="639">
        <v>4</v>
      </c>
      <c r="E1447" s="639">
        <v>4</v>
      </c>
      <c r="F1447" s="640">
        <v>44321</v>
      </c>
      <c r="G1447" s="639" t="s">
        <v>3952</v>
      </c>
    </row>
    <row r="1448" spans="1:7" ht="15">
      <c r="A1448" s="638" t="s">
        <v>2153</v>
      </c>
      <c r="B1448" s="639">
        <v>40</v>
      </c>
      <c r="C1448" s="639" t="s">
        <v>2588</v>
      </c>
      <c r="D1448" s="639">
        <v>3</v>
      </c>
      <c r="E1448" s="639">
        <v>1</v>
      </c>
      <c r="F1448" s="640">
        <v>44222</v>
      </c>
      <c r="G1448" s="639" t="s">
        <v>3949</v>
      </c>
    </row>
    <row r="1449" spans="1:7" ht="15">
      <c r="A1449" s="638" t="s">
        <v>1385</v>
      </c>
      <c r="B1449" s="639">
        <v>1</v>
      </c>
      <c r="C1449" s="639" t="s">
        <v>2588</v>
      </c>
      <c r="F1449" s="640">
        <v>44217</v>
      </c>
      <c r="G1449" s="639" t="s">
        <v>3949</v>
      </c>
    </row>
    <row r="1450" spans="1:7" ht="15">
      <c r="A1450" s="638" t="s">
        <v>2096</v>
      </c>
      <c r="B1450" s="639" t="s">
        <v>2096</v>
      </c>
      <c r="C1450" s="639" t="s">
        <v>2588</v>
      </c>
      <c r="F1450" s="640">
        <v>44218</v>
      </c>
      <c r="G1450" s="639" t="s">
        <v>3949</v>
      </c>
    </row>
    <row r="1451" spans="1:7" ht="15">
      <c r="A1451" s="638" t="s">
        <v>1339</v>
      </c>
      <c r="B1451" s="639" t="s">
        <v>1339</v>
      </c>
      <c r="C1451" s="639" t="s">
        <v>2572</v>
      </c>
      <c r="D1451" s="639">
        <v>5</v>
      </c>
      <c r="E1451" s="639">
        <v>4</v>
      </c>
      <c r="F1451" s="640">
        <v>44261</v>
      </c>
      <c r="G1451" s="639" t="s">
        <v>3949</v>
      </c>
    </row>
    <row r="1452" spans="1:7" ht="15">
      <c r="A1452" s="638" t="s">
        <v>12798</v>
      </c>
      <c r="B1452" s="639">
        <v>9401</v>
      </c>
      <c r="C1452" s="639" t="s">
        <v>12903</v>
      </c>
      <c r="G1452" s="639" t="s">
        <v>3950</v>
      </c>
    </row>
    <row r="1453" spans="1:7" ht="15">
      <c r="A1453" s="638" t="s">
        <v>782</v>
      </c>
      <c r="B1453" s="639">
        <v>6800</v>
      </c>
      <c r="C1453" s="639" t="s">
        <v>2419</v>
      </c>
      <c r="G1453" s="639" t="s">
        <v>3950</v>
      </c>
    </row>
    <row r="1454" spans="1:7" ht="15">
      <c r="A1454" s="638" t="s">
        <v>785</v>
      </c>
      <c r="B1454" s="639">
        <v>4050</v>
      </c>
      <c r="C1454" s="639" t="s">
        <v>2419</v>
      </c>
      <c r="D1454" s="639">
        <v>1</v>
      </c>
      <c r="E1454" s="639">
        <v>1</v>
      </c>
      <c r="F1454" s="640">
        <v>44331</v>
      </c>
      <c r="G1454" s="639" t="s">
        <v>3950</v>
      </c>
    </row>
    <row r="1455" spans="1:7" ht="15">
      <c r="A1455" s="638" t="s">
        <v>786</v>
      </c>
      <c r="B1455" s="639">
        <v>7300</v>
      </c>
      <c r="C1455" s="639" t="s">
        <v>2419</v>
      </c>
      <c r="F1455" s="640">
        <v>44375</v>
      </c>
      <c r="G1455" s="639" t="s">
        <v>3950</v>
      </c>
    </row>
    <row r="1456" spans="1:7" ht="15">
      <c r="A1456" s="638" t="s">
        <v>791</v>
      </c>
      <c r="B1456" s="639">
        <v>7200</v>
      </c>
      <c r="C1456" s="639" t="s">
        <v>2419</v>
      </c>
      <c r="G1456" s="639" t="s">
        <v>3950</v>
      </c>
    </row>
    <row r="1457" spans="1:7" ht="15">
      <c r="A1457" s="638" t="s">
        <v>792</v>
      </c>
      <c r="B1457" s="639">
        <v>7150</v>
      </c>
      <c r="C1457" s="639" t="s">
        <v>2419</v>
      </c>
      <c r="D1457" s="639">
        <v>5</v>
      </c>
      <c r="E1457" s="639">
        <v>2</v>
      </c>
      <c r="F1457" s="640">
        <v>44371</v>
      </c>
      <c r="G1457" s="639" t="s">
        <v>3950</v>
      </c>
    </row>
    <row r="1458" spans="1:7" ht="15">
      <c r="A1458" s="638" t="s">
        <v>788</v>
      </c>
      <c r="B1458" s="639">
        <v>4540</v>
      </c>
      <c r="C1458" s="639" t="s">
        <v>2419</v>
      </c>
      <c r="D1458" s="639">
        <v>3</v>
      </c>
      <c r="G1458" s="639" t="s">
        <v>3950</v>
      </c>
    </row>
    <row r="1459" spans="1:7" ht="15">
      <c r="A1459" s="638" t="s">
        <v>783</v>
      </c>
      <c r="B1459" s="639">
        <v>5200</v>
      </c>
      <c r="C1459" s="639" t="s">
        <v>2419</v>
      </c>
      <c r="D1459" s="639">
        <v>1</v>
      </c>
      <c r="F1459" s="640">
        <v>44350</v>
      </c>
      <c r="G1459" s="639" t="s">
        <v>3950</v>
      </c>
    </row>
    <row r="1460" spans="1:7" ht="15">
      <c r="A1460" s="638" t="s">
        <v>784</v>
      </c>
      <c r="B1460" s="639">
        <v>4360</v>
      </c>
      <c r="C1460" s="639" t="s">
        <v>2419</v>
      </c>
      <c r="F1460" s="640">
        <v>44336</v>
      </c>
      <c r="G1460" s="639" t="s">
        <v>3950</v>
      </c>
    </row>
    <row r="1461" spans="1:7" ht="15">
      <c r="A1461" s="638" t="s">
        <v>789</v>
      </c>
      <c r="B1461" s="639">
        <v>6240</v>
      </c>
      <c r="C1461" s="639" t="s">
        <v>2419</v>
      </c>
      <c r="D1461" s="639">
        <v>2</v>
      </c>
      <c r="E1461" s="639">
        <v>3</v>
      </c>
      <c r="F1461" s="640">
        <v>44351</v>
      </c>
      <c r="G1461" s="639" t="s">
        <v>3950</v>
      </c>
    </row>
    <row r="1462" spans="1:7" ht="15">
      <c r="A1462" s="638" t="s">
        <v>790</v>
      </c>
      <c r="B1462" s="639">
        <v>8130</v>
      </c>
      <c r="C1462" s="639" t="s">
        <v>2419</v>
      </c>
      <c r="D1462" s="639">
        <v>4</v>
      </c>
      <c r="E1462" s="639">
        <v>1</v>
      </c>
      <c r="F1462" s="640">
        <v>44378</v>
      </c>
      <c r="G1462" s="639" t="s">
        <v>3950</v>
      </c>
    </row>
    <row r="1463" spans="1:7" ht="15">
      <c r="A1463" s="638" t="s">
        <v>787</v>
      </c>
      <c r="B1463" s="639">
        <v>4310</v>
      </c>
      <c r="C1463" s="639" t="s">
        <v>2419</v>
      </c>
      <c r="D1463" s="639">
        <v>1</v>
      </c>
      <c r="E1463" s="639">
        <v>1</v>
      </c>
      <c r="F1463" s="640">
        <v>44334</v>
      </c>
      <c r="G1463" s="639" t="s">
        <v>3950</v>
      </c>
    </row>
    <row r="1464" spans="1:7" ht="15">
      <c r="A1464" s="638" t="s">
        <v>12201</v>
      </c>
      <c r="B1464" s="639">
        <v>70</v>
      </c>
      <c r="C1464" s="639" t="s">
        <v>2573</v>
      </c>
      <c r="G1464" s="639" t="s">
        <v>3949</v>
      </c>
    </row>
    <row r="1465" spans="1:7" ht="15">
      <c r="A1465" s="638" t="s">
        <v>1343</v>
      </c>
      <c r="B1465" s="639">
        <v>10</v>
      </c>
      <c r="C1465" s="639" t="s">
        <v>2573</v>
      </c>
      <c r="F1465" s="640">
        <v>44333</v>
      </c>
      <c r="G1465" s="639" t="s">
        <v>3949</v>
      </c>
    </row>
    <row r="1466" spans="1:7" ht="15">
      <c r="A1466" s="638" t="s">
        <v>495</v>
      </c>
      <c r="B1466" s="639">
        <v>150</v>
      </c>
      <c r="C1466" s="639" t="s">
        <v>2573</v>
      </c>
      <c r="D1466" s="639">
        <v>1</v>
      </c>
      <c r="E1466" s="639">
        <v>1</v>
      </c>
      <c r="F1466" s="640">
        <v>44333</v>
      </c>
      <c r="G1466" s="639" t="s">
        <v>3949</v>
      </c>
    </row>
    <row r="1467" spans="1:7" ht="15">
      <c r="A1467" s="638" t="s">
        <v>1344</v>
      </c>
      <c r="B1467" s="639" t="s">
        <v>1344</v>
      </c>
      <c r="C1467" s="639" t="s">
        <v>2573</v>
      </c>
      <c r="D1467" s="639">
        <v>2</v>
      </c>
      <c r="E1467" s="639">
        <v>2</v>
      </c>
      <c r="F1467" s="640">
        <v>44331</v>
      </c>
      <c r="G1467" s="639" t="s">
        <v>3949</v>
      </c>
    </row>
    <row r="1468" spans="1:7" ht="15">
      <c r="A1468" s="638" t="s">
        <v>1493</v>
      </c>
      <c r="B1468" s="639">
        <v>43</v>
      </c>
      <c r="C1468" s="639" t="s">
        <v>2377</v>
      </c>
      <c r="D1468" s="639">
        <v>6</v>
      </c>
      <c r="E1468" s="639">
        <v>2</v>
      </c>
      <c r="F1468" s="640">
        <v>44280</v>
      </c>
      <c r="G1468" s="639" t="s">
        <v>3949</v>
      </c>
    </row>
    <row r="1469" spans="1:7" ht="15">
      <c r="A1469" s="638" t="s">
        <v>640</v>
      </c>
      <c r="B1469" s="639">
        <v>9</v>
      </c>
      <c r="C1469" s="639" t="s">
        <v>2377</v>
      </c>
      <c r="F1469" s="640">
        <v>44320</v>
      </c>
      <c r="G1469" s="639" t="s">
        <v>3949</v>
      </c>
    </row>
    <row r="1470" spans="1:7" ht="15">
      <c r="A1470" s="638" t="s">
        <v>639</v>
      </c>
      <c r="B1470" s="639" t="s">
        <v>639</v>
      </c>
      <c r="C1470" s="639" t="s">
        <v>2377</v>
      </c>
      <c r="G1470" s="639" t="s">
        <v>3949</v>
      </c>
    </row>
    <row r="1471" spans="1:7" ht="15">
      <c r="A1471" s="638" t="s">
        <v>7475</v>
      </c>
      <c r="B1471" s="639">
        <v>165</v>
      </c>
      <c r="C1471" s="639" t="s">
        <v>2377</v>
      </c>
      <c r="D1471" s="639">
        <v>2</v>
      </c>
      <c r="F1471" s="640">
        <v>44369</v>
      </c>
      <c r="G1471" s="639" t="s">
        <v>3949</v>
      </c>
    </row>
    <row r="1472" spans="1:7" ht="15">
      <c r="A1472" s="638" t="s">
        <v>641</v>
      </c>
      <c r="B1472" s="639">
        <v>360</v>
      </c>
      <c r="C1472" s="639" t="s">
        <v>2377</v>
      </c>
      <c r="D1472" s="639">
        <v>7</v>
      </c>
      <c r="E1472" s="639">
        <v>3</v>
      </c>
      <c r="F1472" s="640">
        <v>44317</v>
      </c>
      <c r="G1472" s="639" t="s">
        <v>3949</v>
      </c>
    </row>
    <row r="1473" spans="1:7" ht="15">
      <c r="A1473" s="638" t="s">
        <v>1766</v>
      </c>
      <c r="B1473" s="639">
        <v>372</v>
      </c>
      <c r="C1473" s="639" t="s">
        <v>2377</v>
      </c>
      <c r="D1473" s="639">
        <v>9</v>
      </c>
      <c r="F1473" s="640">
        <v>44291</v>
      </c>
      <c r="G1473" s="639" t="s">
        <v>3949</v>
      </c>
    </row>
    <row r="1474" spans="1:7" ht="15">
      <c r="A1474" s="638" t="s">
        <v>1090</v>
      </c>
      <c r="B1474" s="639">
        <v>63</v>
      </c>
      <c r="C1474" s="639" t="s">
        <v>2377</v>
      </c>
      <c r="D1474" s="639">
        <v>3</v>
      </c>
      <c r="F1474" s="640">
        <v>44282</v>
      </c>
      <c r="G1474" s="639" t="s">
        <v>3949</v>
      </c>
    </row>
    <row r="1475" spans="1:7" ht="15">
      <c r="A1475" s="638" t="s">
        <v>115</v>
      </c>
      <c r="B1475" s="639">
        <v>448</v>
      </c>
      <c r="C1475" s="639" t="s">
        <v>2377</v>
      </c>
      <c r="D1475" s="639">
        <v>46</v>
      </c>
      <c r="E1475" s="639">
        <v>44</v>
      </c>
      <c r="F1475" s="640">
        <v>44298</v>
      </c>
      <c r="G1475" s="639" t="s">
        <v>3949</v>
      </c>
    </row>
    <row r="1476" spans="1:7" ht="15">
      <c r="A1476" s="638" t="s">
        <v>1913</v>
      </c>
      <c r="B1476" s="639">
        <v>482</v>
      </c>
      <c r="C1476" s="639" t="s">
        <v>2377</v>
      </c>
      <c r="D1476" s="639">
        <v>1</v>
      </c>
      <c r="E1476" s="639">
        <v>1</v>
      </c>
      <c r="F1476" s="640">
        <v>44299</v>
      </c>
      <c r="G1476" s="639" t="s">
        <v>3949</v>
      </c>
    </row>
    <row r="1477" spans="1:7" ht="15">
      <c r="A1477" s="638" t="s">
        <v>643</v>
      </c>
      <c r="B1477" s="639" t="s">
        <v>643</v>
      </c>
      <c r="C1477" s="639" t="s">
        <v>2377</v>
      </c>
      <c r="G1477" s="639" t="s">
        <v>3949</v>
      </c>
    </row>
    <row r="1478" spans="1:7" ht="15">
      <c r="A1478" s="638" t="s">
        <v>644</v>
      </c>
      <c r="B1478" s="639" t="s">
        <v>644</v>
      </c>
      <c r="C1478" s="639" t="s">
        <v>2377</v>
      </c>
      <c r="G1478" s="639" t="s">
        <v>3949</v>
      </c>
    </row>
    <row r="1479" spans="1:7" ht="15">
      <c r="A1479" s="638" t="s">
        <v>4558</v>
      </c>
      <c r="B1479" s="639" t="s">
        <v>4558</v>
      </c>
      <c r="C1479" s="639" t="s">
        <v>2377</v>
      </c>
      <c r="G1479" s="639" t="s">
        <v>3949</v>
      </c>
    </row>
    <row r="1480" spans="1:7" ht="15">
      <c r="A1480" s="638" t="s">
        <v>642</v>
      </c>
      <c r="B1480" s="639" t="s">
        <v>642</v>
      </c>
      <c r="C1480" s="639" t="s">
        <v>2377</v>
      </c>
      <c r="D1480" s="639">
        <v>6</v>
      </c>
      <c r="E1480" s="639" t="s">
        <v>7818</v>
      </c>
      <c r="G1480" s="639" t="s">
        <v>3949</v>
      </c>
    </row>
    <row r="1481" spans="1:7" ht="15">
      <c r="A1481" s="638" t="s">
        <v>731</v>
      </c>
      <c r="B1481" s="639">
        <v>560</v>
      </c>
      <c r="C1481" s="639" t="s">
        <v>2377</v>
      </c>
      <c r="F1481" s="640">
        <v>44300</v>
      </c>
      <c r="G1481" s="639" t="s">
        <v>3949</v>
      </c>
    </row>
    <row r="1482" spans="1:7" ht="15">
      <c r="A1482" s="638" t="s">
        <v>12885</v>
      </c>
      <c r="B1482" s="639" t="s">
        <v>12908</v>
      </c>
      <c r="C1482" s="639" t="s">
        <v>2377</v>
      </c>
      <c r="G1482" s="639" t="s">
        <v>3949</v>
      </c>
    </row>
    <row r="1483" spans="1:7" ht="15">
      <c r="A1483" s="638" t="s">
        <v>1032</v>
      </c>
      <c r="B1483" s="639">
        <v>544</v>
      </c>
      <c r="C1483" s="639" t="s">
        <v>2468</v>
      </c>
      <c r="D1483" s="639">
        <v>32</v>
      </c>
      <c r="E1483" s="639">
        <v>25</v>
      </c>
      <c r="F1483" s="640">
        <v>44372</v>
      </c>
      <c r="G1483" s="639" t="s">
        <v>3949</v>
      </c>
    </row>
    <row r="1484" spans="1:7" ht="15">
      <c r="A1484" s="638" t="s">
        <v>1028</v>
      </c>
      <c r="B1484" s="639" t="s">
        <v>1028</v>
      </c>
      <c r="C1484" s="639" t="s">
        <v>2468</v>
      </c>
      <c r="D1484" s="639">
        <v>1</v>
      </c>
      <c r="E1484" s="639">
        <v>3</v>
      </c>
      <c r="F1484" s="640">
        <v>44371</v>
      </c>
      <c r="G1484" s="639" t="s">
        <v>3949</v>
      </c>
    </row>
    <row r="1485" spans="1:7" ht="15">
      <c r="A1485" s="638" t="s">
        <v>1029</v>
      </c>
      <c r="B1485" s="639">
        <v>506</v>
      </c>
      <c r="C1485" s="639" t="s">
        <v>2468</v>
      </c>
      <c r="D1485" s="639">
        <v>23</v>
      </c>
      <c r="E1485" s="639">
        <v>22</v>
      </c>
      <c r="F1485" s="640">
        <v>44375</v>
      </c>
      <c r="G1485" s="639" t="s">
        <v>3949</v>
      </c>
    </row>
    <row r="1486" spans="1:7" ht="15">
      <c r="A1486" s="638" t="s">
        <v>1033</v>
      </c>
      <c r="B1486" s="639" t="s">
        <v>1033</v>
      </c>
      <c r="C1486" s="639" t="s">
        <v>2468</v>
      </c>
      <c r="D1486" s="639">
        <v>6</v>
      </c>
      <c r="E1486" s="639">
        <v>5</v>
      </c>
      <c r="F1486" s="640">
        <v>44328</v>
      </c>
      <c r="G1486" s="639" t="s">
        <v>3949</v>
      </c>
    </row>
    <row r="1487" spans="1:7" ht="15">
      <c r="A1487" s="638" t="s">
        <v>1030</v>
      </c>
      <c r="B1487" s="639">
        <v>491</v>
      </c>
      <c r="C1487" s="639" t="s">
        <v>2468</v>
      </c>
      <c r="D1487" s="639">
        <v>4</v>
      </c>
      <c r="E1487" s="639">
        <v>5</v>
      </c>
      <c r="F1487" s="640">
        <v>44376</v>
      </c>
      <c r="G1487" s="639" t="s">
        <v>3949</v>
      </c>
    </row>
    <row r="1488" spans="1:7" ht="15">
      <c r="A1488" s="638" t="s">
        <v>10955</v>
      </c>
      <c r="B1488" s="639">
        <v>322</v>
      </c>
      <c r="C1488" s="639" t="s">
        <v>2468</v>
      </c>
      <c r="D1488" s="639">
        <v>1</v>
      </c>
      <c r="F1488" s="640">
        <v>44378</v>
      </c>
      <c r="G1488" s="639" t="s">
        <v>3949</v>
      </c>
    </row>
    <row r="1489" spans="1:7" ht="15">
      <c r="A1489" s="638" t="s">
        <v>1031</v>
      </c>
      <c r="B1489" s="639" t="s">
        <v>1031</v>
      </c>
      <c r="C1489" s="639" t="s">
        <v>2468</v>
      </c>
      <c r="D1489" s="639">
        <v>3</v>
      </c>
      <c r="E1489" s="639">
        <v>2</v>
      </c>
      <c r="F1489" s="640">
        <v>44333</v>
      </c>
      <c r="G1489" s="639" t="s">
        <v>3949</v>
      </c>
    </row>
    <row r="1490" spans="1:7" ht="15">
      <c r="A1490" s="638" t="s">
        <v>1034</v>
      </c>
      <c r="B1490" s="639" t="s">
        <v>1034</v>
      </c>
      <c r="C1490" s="639" t="s">
        <v>2468</v>
      </c>
      <c r="D1490" s="639">
        <v>5</v>
      </c>
      <c r="E1490" s="639">
        <v>4</v>
      </c>
      <c r="F1490" s="640">
        <v>44331</v>
      </c>
      <c r="G1490" s="639" t="s">
        <v>3949</v>
      </c>
    </row>
    <row r="1491" spans="1:7" ht="15">
      <c r="A1491" s="638" t="s">
        <v>1433</v>
      </c>
      <c r="B1491" s="639">
        <v>310</v>
      </c>
      <c r="C1491" s="639" t="s">
        <v>2468</v>
      </c>
      <c r="D1491" s="639">
        <v>1</v>
      </c>
      <c r="F1491" s="640">
        <v>44250</v>
      </c>
      <c r="G1491" s="639" t="s">
        <v>3949</v>
      </c>
    </row>
    <row r="1492" spans="1:7" ht="15">
      <c r="A1492" s="638" t="s">
        <v>1261</v>
      </c>
      <c r="B1492" s="639" t="s">
        <v>1261</v>
      </c>
      <c r="C1492" s="639" t="s">
        <v>2468</v>
      </c>
      <c r="D1492" s="639">
        <v>2</v>
      </c>
      <c r="E1492" s="639">
        <v>2</v>
      </c>
      <c r="F1492" s="640">
        <v>44237</v>
      </c>
      <c r="G1492" s="639" t="s">
        <v>3949</v>
      </c>
    </row>
    <row r="1493" spans="1:7" ht="15">
      <c r="A1493" s="638" t="s">
        <v>1260</v>
      </c>
      <c r="B1493" s="639">
        <v>155</v>
      </c>
      <c r="C1493" s="639" t="s">
        <v>2468</v>
      </c>
      <c r="F1493" s="640">
        <v>44237</v>
      </c>
      <c r="G1493" s="639" t="s">
        <v>3949</v>
      </c>
    </row>
    <row r="1494" spans="1:7" ht="15">
      <c r="A1494" s="638" t="s">
        <v>8189</v>
      </c>
      <c r="B1494" s="639" t="s">
        <v>8189</v>
      </c>
      <c r="C1494" s="639" t="s">
        <v>2332</v>
      </c>
      <c r="G1494" s="639" t="s">
        <v>3949</v>
      </c>
    </row>
    <row r="1495" spans="1:7" ht="15">
      <c r="A1495" s="638" t="s">
        <v>1391</v>
      </c>
      <c r="B1495" s="639" t="s">
        <v>1391</v>
      </c>
      <c r="C1495" s="639" t="s">
        <v>2332</v>
      </c>
      <c r="F1495" s="640">
        <v>44253</v>
      </c>
      <c r="G1495" s="639" t="s">
        <v>3949</v>
      </c>
    </row>
    <row r="1496" spans="1:7" ht="15">
      <c r="A1496" s="638" t="s">
        <v>517</v>
      </c>
      <c r="B1496" s="639">
        <v>98</v>
      </c>
      <c r="C1496" s="639" t="s">
        <v>2332</v>
      </c>
      <c r="F1496" s="640">
        <v>44254</v>
      </c>
      <c r="G1496" s="639" t="s">
        <v>3949</v>
      </c>
    </row>
    <row r="1497" spans="1:7" ht="15">
      <c r="A1497" s="638" t="s">
        <v>12218</v>
      </c>
      <c r="B1497" s="639">
        <v>484</v>
      </c>
      <c r="C1497" s="639" t="s">
        <v>2332</v>
      </c>
      <c r="G1497" s="639" t="s">
        <v>3949</v>
      </c>
    </row>
    <row r="1498" spans="1:7" ht="15">
      <c r="A1498" s="638" t="s">
        <v>168</v>
      </c>
      <c r="B1498" s="639">
        <v>105</v>
      </c>
      <c r="C1498" s="639" t="s">
        <v>2332</v>
      </c>
      <c r="D1498" s="639">
        <v>2</v>
      </c>
      <c r="E1498" s="639">
        <v>2</v>
      </c>
      <c r="F1498" s="640">
        <v>44253</v>
      </c>
      <c r="G1498" s="639" t="s">
        <v>3949</v>
      </c>
    </row>
    <row r="1499" spans="1:7" ht="15">
      <c r="A1499" s="638" t="s">
        <v>102</v>
      </c>
      <c r="B1499" s="639">
        <v>182</v>
      </c>
      <c r="C1499" s="639" t="s">
        <v>2332</v>
      </c>
      <c r="D1499" s="639">
        <v>21</v>
      </c>
      <c r="E1499" s="639">
        <v>10</v>
      </c>
      <c r="F1499" s="640">
        <v>44258</v>
      </c>
      <c r="G1499" s="639" t="s">
        <v>3949</v>
      </c>
    </row>
    <row r="1500" spans="1:7" ht="15">
      <c r="A1500" s="638" t="s">
        <v>167</v>
      </c>
      <c r="B1500" s="639">
        <v>154</v>
      </c>
      <c r="C1500" s="639" t="s">
        <v>2332</v>
      </c>
      <c r="D1500" s="639">
        <v>8</v>
      </c>
      <c r="E1500" s="639">
        <v>4</v>
      </c>
      <c r="F1500" s="640">
        <v>44259</v>
      </c>
      <c r="G1500" s="639" t="s">
        <v>3949</v>
      </c>
    </row>
    <row r="1501" spans="1:7" ht="15">
      <c r="A1501" s="638" t="s">
        <v>1038</v>
      </c>
      <c r="B1501" s="639">
        <v>126</v>
      </c>
      <c r="C1501" s="639" t="s">
        <v>2332</v>
      </c>
      <c r="G1501" s="639" t="s">
        <v>3949</v>
      </c>
    </row>
    <row r="1502" spans="1:7" ht="15">
      <c r="A1502" s="638" t="s">
        <v>1039</v>
      </c>
      <c r="B1502" s="639">
        <v>190</v>
      </c>
      <c r="C1502" s="639" t="s">
        <v>2332</v>
      </c>
      <c r="D1502" s="639">
        <v>3</v>
      </c>
      <c r="E1502" s="639">
        <v>3</v>
      </c>
      <c r="F1502" s="640">
        <v>44341</v>
      </c>
      <c r="G1502" s="639" t="s">
        <v>3949</v>
      </c>
    </row>
    <row r="1503" spans="1:7" ht="15">
      <c r="A1503" s="638" t="s">
        <v>110</v>
      </c>
      <c r="B1503" s="639" t="s">
        <v>110</v>
      </c>
      <c r="C1503" s="639" t="s">
        <v>2332</v>
      </c>
      <c r="D1503" s="639">
        <v>3</v>
      </c>
      <c r="E1503" s="639">
        <v>3</v>
      </c>
      <c r="F1503" s="640">
        <v>44257</v>
      </c>
      <c r="G1503" s="639" t="s">
        <v>3949</v>
      </c>
    </row>
    <row r="1504" spans="1:7" ht="15">
      <c r="A1504" s="638" t="s">
        <v>170</v>
      </c>
      <c r="B1504" s="639">
        <v>81</v>
      </c>
      <c r="C1504" s="639" t="s">
        <v>2332</v>
      </c>
      <c r="D1504" s="639">
        <v>9</v>
      </c>
      <c r="E1504" s="639">
        <v>10</v>
      </c>
      <c r="F1504" s="640">
        <v>44293</v>
      </c>
      <c r="G1504" s="639" t="s">
        <v>3949</v>
      </c>
    </row>
    <row r="1505" spans="1:7" ht="15">
      <c r="A1505" s="638" t="s">
        <v>1040</v>
      </c>
      <c r="B1505" s="639">
        <v>148</v>
      </c>
      <c r="C1505" s="639" t="s">
        <v>2332</v>
      </c>
      <c r="D1505" s="639">
        <v>1</v>
      </c>
      <c r="F1505" s="640">
        <v>44337</v>
      </c>
      <c r="G1505" s="639" t="s">
        <v>3949</v>
      </c>
    </row>
    <row r="1506" spans="1:7" ht="15">
      <c r="A1506" s="638" t="s">
        <v>83</v>
      </c>
      <c r="B1506" s="639">
        <v>191</v>
      </c>
      <c r="C1506" s="639" t="s">
        <v>2440</v>
      </c>
      <c r="D1506" s="639">
        <v>22</v>
      </c>
      <c r="E1506" s="639">
        <v>13</v>
      </c>
      <c r="F1506" s="640">
        <v>44287</v>
      </c>
      <c r="G1506" s="639" t="s">
        <v>3949</v>
      </c>
    </row>
    <row r="1507" spans="1:7" ht="15">
      <c r="A1507" s="638" t="s">
        <v>839</v>
      </c>
      <c r="B1507" s="639">
        <v>117</v>
      </c>
      <c r="C1507" s="639" t="s">
        <v>2440</v>
      </c>
      <c r="D1507" s="639">
        <v>2</v>
      </c>
      <c r="E1507" s="639">
        <v>1</v>
      </c>
      <c r="F1507" s="640">
        <v>44365</v>
      </c>
      <c r="G1507" s="639" t="s">
        <v>3949</v>
      </c>
    </row>
    <row r="1508" spans="1:7" ht="15">
      <c r="A1508" s="638" t="s">
        <v>956</v>
      </c>
      <c r="B1508" s="639">
        <v>115</v>
      </c>
      <c r="C1508" s="639" t="s">
        <v>2440</v>
      </c>
      <c r="D1508" s="639">
        <v>11</v>
      </c>
      <c r="E1508" s="639">
        <v>8</v>
      </c>
      <c r="F1508" s="640">
        <v>44302</v>
      </c>
      <c r="G1508" s="639" t="s">
        <v>3949</v>
      </c>
    </row>
    <row r="1509" spans="1:7" ht="15">
      <c r="A1509" s="638" t="s">
        <v>838</v>
      </c>
      <c r="B1509" s="639">
        <v>31</v>
      </c>
      <c r="C1509" s="639" t="s">
        <v>2440</v>
      </c>
      <c r="D1509" s="639">
        <v>10</v>
      </c>
      <c r="E1509" s="639">
        <v>10</v>
      </c>
      <c r="F1509" s="640">
        <v>44321</v>
      </c>
      <c r="G1509" s="639" t="s">
        <v>3949</v>
      </c>
    </row>
    <row r="1510" spans="1:7" ht="15">
      <c r="A1510" s="638" t="s">
        <v>288</v>
      </c>
      <c r="B1510" s="639">
        <v>11</v>
      </c>
      <c r="C1510" s="639" t="s">
        <v>2440</v>
      </c>
      <c r="D1510" s="639">
        <v>2</v>
      </c>
      <c r="E1510" s="639">
        <v>3</v>
      </c>
      <c r="F1510" s="640">
        <v>44215</v>
      </c>
      <c r="G1510" s="639" t="s">
        <v>3949</v>
      </c>
    </row>
    <row r="1511" spans="1:7" ht="15">
      <c r="A1511" s="638" t="s">
        <v>777</v>
      </c>
      <c r="B1511" s="639">
        <v>12122</v>
      </c>
      <c r="C1511" s="639" t="s">
        <v>2416</v>
      </c>
      <c r="E1511" s="639">
        <v>2</v>
      </c>
      <c r="F1511" s="640">
        <v>44295</v>
      </c>
      <c r="G1511" s="639" t="s">
        <v>3951</v>
      </c>
    </row>
    <row r="1512" spans="1:7" ht="15">
      <c r="A1512" s="638" t="s">
        <v>2187</v>
      </c>
      <c r="B1512" s="639">
        <v>12485</v>
      </c>
      <c r="C1512" s="639" t="s">
        <v>2416</v>
      </c>
      <c r="D1512" s="639">
        <v>2</v>
      </c>
      <c r="E1512" s="639">
        <v>2</v>
      </c>
      <c r="F1512" s="640">
        <v>44251</v>
      </c>
      <c r="G1512" s="639" t="s">
        <v>3951</v>
      </c>
    </row>
    <row r="1513" spans="1:7" ht="15">
      <c r="A1513" s="638" t="s">
        <v>1940</v>
      </c>
      <c r="B1513" s="639">
        <v>13634</v>
      </c>
      <c r="C1513" s="639" t="s">
        <v>2416</v>
      </c>
      <c r="D1513" s="639">
        <v>4</v>
      </c>
      <c r="E1513" s="639">
        <v>4</v>
      </c>
      <c r="F1513" s="640">
        <v>44264</v>
      </c>
      <c r="G1513" s="639" t="s">
        <v>3951</v>
      </c>
    </row>
    <row r="1514" spans="1:7" ht="15">
      <c r="A1514" s="638" t="s">
        <v>1403</v>
      </c>
      <c r="B1514" s="639" t="s">
        <v>1403</v>
      </c>
      <c r="C1514" s="639" t="s">
        <v>2416</v>
      </c>
      <c r="D1514" s="639">
        <v>3</v>
      </c>
      <c r="E1514" s="639">
        <v>2</v>
      </c>
      <c r="F1514" s="640">
        <v>44268</v>
      </c>
      <c r="G1514" s="639" t="s">
        <v>3951</v>
      </c>
    </row>
    <row r="1515" spans="1:7" ht="15">
      <c r="A1515" s="638" t="s">
        <v>1926</v>
      </c>
      <c r="B1515" s="639">
        <v>13204</v>
      </c>
      <c r="C1515" s="639" t="s">
        <v>2416</v>
      </c>
      <c r="D1515" s="639">
        <v>2</v>
      </c>
      <c r="E1515" s="639">
        <v>2</v>
      </c>
      <c r="F1515" s="640">
        <v>44267</v>
      </c>
      <c r="G1515" s="639" t="s">
        <v>3951</v>
      </c>
    </row>
    <row r="1516" spans="1:7" ht="15">
      <c r="A1516" s="638" t="s">
        <v>1447</v>
      </c>
      <c r="B1516" s="639">
        <v>13280</v>
      </c>
      <c r="C1516" s="639" t="s">
        <v>2416</v>
      </c>
      <c r="D1516" s="639">
        <v>1</v>
      </c>
      <c r="E1516" s="639">
        <v>1</v>
      </c>
      <c r="F1516" s="640">
        <v>44261</v>
      </c>
      <c r="G1516" s="639" t="s">
        <v>3951</v>
      </c>
    </row>
    <row r="1517" spans="1:7" ht="15">
      <c r="A1517" s="638" t="s">
        <v>2017</v>
      </c>
      <c r="B1517" s="639" t="s">
        <v>2017</v>
      </c>
      <c r="C1517" s="639" t="s">
        <v>2416</v>
      </c>
      <c r="D1517" s="639">
        <v>0</v>
      </c>
      <c r="F1517" s="640">
        <v>44272</v>
      </c>
      <c r="G1517" s="639" t="s">
        <v>3951</v>
      </c>
    </row>
    <row r="1518" spans="1:7" ht="15">
      <c r="A1518" s="638" t="s">
        <v>1987</v>
      </c>
      <c r="B1518" s="639">
        <v>12693</v>
      </c>
      <c r="C1518" s="639" t="s">
        <v>2416</v>
      </c>
      <c r="D1518" s="639">
        <v>2</v>
      </c>
      <c r="E1518" s="639">
        <v>2</v>
      </c>
      <c r="F1518" s="640">
        <v>44245</v>
      </c>
      <c r="G1518" s="639" t="s">
        <v>3951</v>
      </c>
    </row>
    <row r="1519" spans="1:7" ht="15">
      <c r="A1519" s="638" t="s">
        <v>2018</v>
      </c>
      <c r="B1519" s="639">
        <v>13141</v>
      </c>
      <c r="C1519" s="639" t="s">
        <v>2416</v>
      </c>
      <c r="D1519" s="639">
        <v>1</v>
      </c>
      <c r="E1519" s="639">
        <v>1</v>
      </c>
      <c r="F1519" s="640">
        <v>44272</v>
      </c>
      <c r="G1519" s="639" t="s">
        <v>3951</v>
      </c>
    </row>
    <row r="1520" spans="1:7" ht="15">
      <c r="A1520" s="638" t="s">
        <v>1448</v>
      </c>
      <c r="B1520" s="639">
        <v>13366</v>
      </c>
      <c r="C1520" s="639" t="s">
        <v>2416</v>
      </c>
      <c r="D1520" s="639">
        <v>3</v>
      </c>
      <c r="E1520" s="639">
        <v>5</v>
      </c>
      <c r="F1520" s="640">
        <v>44261</v>
      </c>
      <c r="G1520" s="639" t="s">
        <v>3951</v>
      </c>
    </row>
    <row r="1521" spans="1:7" ht="15">
      <c r="A1521" s="638" t="s">
        <v>775</v>
      </c>
      <c r="B1521" s="639">
        <v>12983</v>
      </c>
      <c r="C1521" s="639" t="s">
        <v>2416</v>
      </c>
      <c r="D1521" s="639">
        <v>4</v>
      </c>
      <c r="E1521" s="639">
        <v>6</v>
      </c>
      <c r="F1521" s="640">
        <v>44278</v>
      </c>
      <c r="G1521" s="639" t="s">
        <v>3951</v>
      </c>
    </row>
    <row r="1522" spans="1:7" ht="15">
      <c r="A1522" s="638" t="s">
        <v>1245</v>
      </c>
      <c r="B1522" s="639">
        <v>13025</v>
      </c>
      <c r="C1522" s="639" t="s">
        <v>2416</v>
      </c>
      <c r="D1522" s="639">
        <v>1</v>
      </c>
      <c r="E1522" s="639">
        <v>2</v>
      </c>
      <c r="F1522" s="640">
        <v>44279</v>
      </c>
      <c r="G1522" s="639" t="s">
        <v>3951</v>
      </c>
    </row>
    <row r="1523" spans="1:7" ht="15">
      <c r="A1523" s="638" t="s">
        <v>1086</v>
      </c>
      <c r="B1523" s="639">
        <v>12700</v>
      </c>
      <c r="C1523" s="639" t="s">
        <v>2416</v>
      </c>
      <c r="D1523" s="639">
        <v>12</v>
      </c>
      <c r="E1523" s="639">
        <v>7</v>
      </c>
      <c r="F1523" s="640">
        <v>44284</v>
      </c>
      <c r="G1523" s="639" t="s">
        <v>3951</v>
      </c>
    </row>
    <row r="1524" spans="1:7" ht="15">
      <c r="A1524" s="638" t="s">
        <v>1552</v>
      </c>
      <c r="B1524" s="639">
        <v>11980</v>
      </c>
      <c r="C1524" s="639" t="s">
        <v>2416</v>
      </c>
      <c r="D1524" s="639">
        <v>5</v>
      </c>
      <c r="E1524" s="639">
        <v>3</v>
      </c>
      <c r="F1524" s="640">
        <v>44250</v>
      </c>
      <c r="G1524" s="639" t="s">
        <v>3951</v>
      </c>
    </row>
    <row r="1525" spans="1:7" ht="15">
      <c r="A1525" s="638" t="s">
        <v>2115</v>
      </c>
      <c r="B1525" s="639">
        <v>11515</v>
      </c>
      <c r="C1525" s="639" t="s">
        <v>2416</v>
      </c>
      <c r="F1525" s="640">
        <v>44307</v>
      </c>
      <c r="G1525" s="639" t="s">
        <v>3951</v>
      </c>
    </row>
    <row r="1526" spans="1:7" ht="15">
      <c r="A1526" s="638" t="s">
        <v>1232</v>
      </c>
      <c r="B1526" s="639">
        <v>11725</v>
      </c>
      <c r="C1526" s="639" t="s">
        <v>2416</v>
      </c>
      <c r="E1526" s="639">
        <v>1</v>
      </c>
      <c r="F1526" s="640">
        <v>44302</v>
      </c>
      <c r="G1526" s="639" t="s">
        <v>3951</v>
      </c>
    </row>
    <row r="1527" spans="1:7" ht="15">
      <c r="A1527" s="638" t="s">
        <v>1974</v>
      </c>
      <c r="B1527" s="639">
        <v>13482</v>
      </c>
      <c r="C1527" s="639" t="s">
        <v>2416</v>
      </c>
      <c r="D1527" s="639">
        <v>4</v>
      </c>
      <c r="E1527" s="639">
        <v>2</v>
      </c>
      <c r="F1527" s="640">
        <v>44257</v>
      </c>
      <c r="G1527" s="639" t="s">
        <v>3951</v>
      </c>
    </row>
    <row r="1528" spans="1:7" ht="15">
      <c r="A1528" s="638" t="s">
        <v>4907</v>
      </c>
      <c r="B1528" s="639" t="s">
        <v>4907</v>
      </c>
      <c r="C1528" s="639" t="s">
        <v>2416</v>
      </c>
      <c r="G1528" s="639" t="s">
        <v>3951</v>
      </c>
    </row>
    <row r="1529" spans="1:7" ht="15">
      <c r="A1529" s="638" t="s">
        <v>4908</v>
      </c>
      <c r="B1529" s="639" t="s">
        <v>4908</v>
      </c>
      <c r="C1529" s="639" t="s">
        <v>2416</v>
      </c>
      <c r="G1529" s="639" t="s">
        <v>3951</v>
      </c>
    </row>
    <row r="1530" spans="1:7" ht="15">
      <c r="A1530" s="638" t="s">
        <v>1939</v>
      </c>
      <c r="B1530" s="639" t="s">
        <v>1939</v>
      </c>
      <c r="C1530" s="639" t="s">
        <v>2416</v>
      </c>
      <c r="G1530" s="639" t="s">
        <v>3951</v>
      </c>
    </row>
    <row r="1531" spans="1:7" ht="15">
      <c r="A1531" s="638" t="s">
        <v>1492</v>
      </c>
      <c r="B1531" s="639">
        <v>13012</v>
      </c>
      <c r="C1531" s="639" t="s">
        <v>2416</v>
      </c>
      <c r="D1531" s="639">
        <v>5</v>
      </c>
      <c r="E1531" s="639">
        <v>2</v>
      </c>
      <c r="F1531" s="640">
        <v>44280</v>
      </c>
      <c r="G1531" s="639" t="s">
        <v>3951</v>
      </c>
    </row>
    <row r="1532" spans="1:7" ht="15">
      <c r="A1532" s="638" t="s">
        <v>1451</v>
      </c>
      <c r="B1532" s="639">
        <v>13030</v>
      </c>
      <c r="C1532" s="639" t="s">
        <v>2416</v>
      </c>
      <c r="E1532" s="639">
        <v>2</v>
      </c>
      <c r="F1532" s="640">
        <v>44277</v>
      </c>
      <c r="G1532" s="639" t="s">
        <v>3951</v>
      </c>
    </row>
    <row r="1533" spans="1:7" ht="15">
      <c r="A1533" s="638" t="s">
        <v>1853</v>
      </c>
      <c r="B1533" s="639">
        <v>11645</v>
      </c>
      <c r="C1533" s="639" t="s">
        <v>2416</v>
      </c>
      <c r="D1533" s="639">
        <v>1</v>
      </c>
      <c r="F1533" s="640">
        <v>44303</v>
      </c>
      <c r="G1533" s="639" t="s">
        <v>3951</v>
      </c>
    </row>
    <row r="1534" spans="1:7" ht="15">
      <c r="A1534" s="638" t="s">
        <v>2116</v>
      </c>
      <c r="B1534" s="639">
        <v>11510</v>
      </c>
      <c r="C1534" s="639" t="s">
        <v>2416</v>
      </c>
      <c r="D1534" s="639">
        <v>1</v>
      </c>
      <c r="E1534" s="639">
        <v>1</v>
      </c>
      <c r="F1534" s="640">
        <v>44306</v>
      </c>
      <c r="G1534" s="639" t="s">
        <v>3951</v>
      </c>
    </row>
    <row r="1535" spans="1:7" ht="15">
      <c r="A1535" s="638" t="s">
        <v>1333</v>
      </c>
      <c r="B1535" s="639" t="s">
        <v>4397</v>
      </c>
      <c r="C1535" s="639" t="s">
        <v>2416</v>
      </c>
      <c r="F1535" s="640">
        <v>44298</v>
      </c>
      <c r="G1535" s="639" t="s">
        <v>3951</v>
      </c>
    </row>
    <row r="1536" spans="1:7" ht="15">
      <c r="A1536" s="638" t="s">
        <v>1707</v>
      </c>
      <c r="B1536" s="639">
        <v>12049</v>
      </c>
      <c r="C1536" s="639" t="s">
        <v>2416</v>
      </c>
      <c r="D1536" s="639">
        <v>4</v>
      </c>
      <c r="F1536" s="640">
        <v>44301</v>
      </c>
      <c r="G1536" s="639" t="s">
        <v>3951</v>
      </c>
    </row>
    <row r="1537" spans="1:7" ht="15">
      <c r="A1537" s="638" t="s">
        <v>2188</v>
      </c>
      <c r="B1537" s="639">
        <v>11851</v>
      </c>
      <c r="C1537" s="639" t="s">
        <v>2416</v>
      </c>
      <c r="D1537" s="639">
        <v>1</v>
      </c>
      <c r="E1537" s="639">
        <v>1</v>
      </c>
      <c r="F1537" s="640">
        <v>44300</v>
      </c>
      <c r="G1537" s="639" t="s">
        <v>3951</v>
      </c>
    </row>
    <row r="1538" spans="1:7" ht="15">
      <c r="A1538" s="638" t="s">
        <v>1272</v>
      </c>
      <c r="B1538" s="639">
        <v>651</v>
      </c>
      <c r="C1538" s="639" t="s">
        <v>2546</v>
      </c>
      <c r="F1538" s="640">
        <v>44372</v>
      </c>
      <c r="G1538" s="639" t="s">
        <v>3950</v>
      </c>
    </row>
    <row r="1539" spans="1:7" ht="15">
      <c r="A1539" s="638" t="s">
        <v>1273</v>
      </c>
      <c r="B1539" s="639">
        <v>651</v>
      </c>
      <c r="C1539" s="639" t="s">
        <v>2546</v>
      </c>
      <c r="D1539" s="639">
        <v>1</v>
      </c>
      <c r="F1539" s="640">
        <v>44371</v>
      </c>
      <c r="G1539" s="639" t="s">
        <v>3950</v>
      </c>
    </row>
    <row r="1540" spans="1:7" ht="15">
      <c r="A1540" s="638" t="s">
        <v>1384</v>
      </c>
      <c r="B1540" s="639">
        <v>330</v>
      </c>
      <c r="C1540" s="639" t="s">
        <v>2546</v>
      </c>
      <c r="F1540" s="640">
        <v>44301</v>
      </c>
      <c r="G1540" s="639" t="s">
        <v>3950</v>
      </c>
    </row>
    <row r="1541" spans="1:7" ht="15">
      <c r="A1541" s="638" t="s">
        <v>1271</v>
      </c>
      <c r="B1541" s="639">
        <v>480</v>
      </c>
      <c r="C1541" s="639" t="s">
        <v>2546</v>
      </c>
      <c r="D1541" s="639">
        <v>1</v>
      </c>
      <c r="F1541" s="640">
        <v>44305</v>
      </c>
      <c r="G1541" s="639" t="s">
        <v>3950</v>
      </c>
    </row>
    <row r="1542" spans="1:7" ht="15">
      <c r="A1542" s="638" t="s">
        <v>1304</v>
      </c>
      <c r="B1542" s="639" t="s">
        <v>1304</v>
      </c>
      <c r="C1542" s="639" t="s">
        <v>2438</v>
      </c>
      <c r="G1542" s="639" t="s">
        <v>3949</v>
      </c>
    </row>
    <row r="1543" spans="1:7" ht="15">
      <c r="A1543" s="638" t="s">
        <v>1638</v>
      </c>
      <c r="B1543" s="639" t="s">
        <v>1638</v>
      </c>
      <c r="C1543" s="639" t="s">
        <v>2438</v>
      </c>
      <c r="G1543" s="639" t="s">
        <v>3949</v>
      </c>
    </row>
    <row r="1544" spans="1:7" ht="15">
      <c r="A1544" s="638" t="s">
        <v>1305</v>
      </c>
      <c r="B1544" s="639" t="s">
        <v>1305</v>
      </c>
      <c r="C1544" s="639" t="s">
        <v>2438</v>
      </c>
      <c r="G1544" s="639" t="s">
        <v>3949</v>
      </c>
    </row>
    <row r="1545" spans="1:7" ht="15">
      <c r="A1545" s="638" t="s">
        <v>1637</v>
      </c>
      <c r="B1545" s="639" t="s">
        <v>1637</v>
      </c>
      <c r="C1545" s="639" t="s">
        <v>2438</v>
      </c>
      <c r="G1545" s="639" t="s">
        <v>3949</v>
      </c>
    </row>
    <row r="1546" spans="1:7" ht="15">
      <c r="A1546" s="638" t="s">
        <v>7018</v>
      </c>
      <c r="B1546" s="639" t="s">
        <v>7018</v>
      </c>
      <c r="C1546" s="639" t="s">
        <v>2438</v>
      </c>
      <c r="G1546" s="639" t="s">
        <v>3949</v>
      </c>
    </row>
    <row r="1547" spans="1:7" ht="15">
      <c r="A1547" s="638" t="s">
        <v>1636</v>
      </c>
      <c r="B1547" s="639" t="s">
        <v>1636</v>
      </c>
      <c r="C1547" s="639" t="s">
        <v>2438</v>
      </c>
      <c r="G1547" s="639" t="s">
        <v>3949</v>
      </c>
    </row>
    <row r="1548" spans="1:7" ht="15">
      <c r="A1548" s="638" t="s">
        <v>4543</v>
      </c>
      <c r="B1548" s="639" t="s">
        <v>4543</v>
      </c>
      <c r="C1548" s="639" t="s">
        <v>2438</v>
      </c>
      <c r="G1548" s="639" t="s">
        <v>3949</v>
      </c>
    </row>
    <row r="1549" spans="1:7" ht="15">
      <c r="A1549" s="638" t="s">
        <v>1509</v>
      </c>
      <c r="B1549" s="639" t="s">
        <v>1509</v>
      </c>
      <c r="C1549" s="639" t="s">
        <v>2438</v>
      </c>
      <c r="G1549" s="639" t="s">
        <v>3949</v>
      </c>
    </row>
    <row r="1550" spans="1:7" ht="15">
      <c r="A1550" s="638" t="s">
        <v>835</v>
      </c>
      <c r="B1550" s="639" t="s">
        <v>835</v>
      </c>
      <c r="C1550" s="639" t="s">
        <v>2438</v>
      </c>
      <c r="G1550" s="639" t="s">
        <v>3949</v>
      </c>
    </row>
    <row r="1551" spans="1:7" ht="15">
      <c r="A1551" s="638" t="s">
        <v>1247</v>
      </c>
      <c r="B1551" s="639">
        <v>2887</v>
      </c>
      <c r="C1551" s="639" t="s">
        <v>2438</v>
      </c>
      <c r="G1551" s="639" t="s">
        <v>3949</v>
      </c>
    </row>
    <row r="1552" spans="1:7" ht="15">
      <c r="A1552" s="638" t="s">
        <v>843</v>
      </c>
      <c r="B1552" s="639" t="s">
        <v>843</v>
      </c>
      <c r="C1552" s="639" t="s">
        <v>2438</v>
      </c>
      <c r="G1552" s="639" t="s">
        <v>3949</v>
      </c>
    </row>
    <row r="1553" spans="1:7" ht="15">
      <c r="A1553" s="638" t="s">
        <v>7019</v>
      </c>
      <c r="B1553" s="639" t="s">
        <v>7019</v>
      </c>
      <c r="C1553" s="639" t="s">
        <v>2438</v>
      </c>
      <c r="G1553" s="639" t="s">
        <v>3949</v>
      </c>
    </row>
    <row r="1554" spans="1:7" ht="15">
      <c r="A1554" s="638" t="s">
        <v>1355</v>
      </c>
      <c r="B1554" s="639" t="s">
        <v>1355</v>
      </c>
      <c r="C1554" s="639" t="s">
        <v>2476</v>
      </c>
      <c r="G1554" s="639" t="s">
        <v>3949</v>
      </c>
    </row>
    <row r="1555" spans="1:7" ht="15">
      <c r="A1555" s="638" t="s">
        <v>1066</v>
      </c>
      <c r="B1555" s="639" t="s">
        <v>1066</v>
      </c>
      <c r="C1555" s="639" t="s">
        <v>2476</v>
      </c>
      <c r="G1555" s="639" t="s">
        <v>3949</v>
      </c>
    </row>
    <row r="1556" spans="1:7" ht="15">
      <c r="A1556" s="638" t="s">
        <v>953</v>
      </c>
      <c r="B1556" s="639">
        <v>1049</v>
      </c>
      <c r="C1556" s="639" t="s">
        <v>2292</v>
      </c>
      <c r="G1556" s="639" t="s">
        <v>3949</v>
      </c>
    </row>
    <row r="1557" spans="1:7" ht="15">
      <c r="A1557" s="638" t="s">
        <v>954</v>
      </c>
      <c r="B1557" s="639" t="s">
        <v>954</v>
      </c>
      <c r="C1557" s="639" t="s">
        <v>2292</v>
      </c>
      <c r="D1557" s="639">
        <v>2</v>
      </c>
      <c r="E1557" s="639">
        <v>2</v>
      </c>
      <c r="F1557" s="640">
        <v>44340</v>
      </c>
      <c r="G1557" s="639" t="s">
        <v>3949</v>
      </c>
    </row>
    <row r="1558" spans="1:7" ht="15">
      <c r="A1558" s="638" t="s">
        <v>195</v>
      </c>
      <c r="B1558" s="639">
        <v>272</v>
      </c>
      <c r="C1558" s="639" t="s">
        <v>2292</v>
      </c>
      <c r="D1558" s="639">
        <v>13</v>
      </c>
      <c r="E1558" s="639">
        <v>8</v>
      </c>
      <c r="F1558" s="640">
        <v>44233</v>
      </c>
      <c r="G1558" s="639" t="s">
        <v>3949</v>
      </c>
    </row>
    <row r="1559" spans="1:7" ht="15">
      <c r="A1559" s="638" t="s">
        <v>1378</v>
      </c>
      <c r="B1559" s="639">
        <v>356</v>
      </c>
      <c r="C1559" s="639" t="s">
        <v>2292</v>
      </c>
      <c r="F1559" s="640">
        <v>44232</v>
      </c>
      <c r="G1559" s="639" t="s">
        <v>3949</v>
      </c>
    </row>
    <row r="1560" spans="1:7" ht="15">
      <c r="A1560" s="638" t="s">
        <v>78</v>
      </c>
      <c r="B1560" s="639">
        <v>409</v>
      </c>
      <c r="C1560" s="639" t="s">
        <v>2292</v>
      </c>
      <c r="D1560" s="639">
        <v>8</v>
      </c>
      <c r="E1560" s="639">
        <v>3</v>
      </c>
      <c r="F1560" s="640">
        <v>44267</v>
      </c>
      <c r="G1560" s="639" t="s">
        <v>3949</v>
      </c>
    </row>
    <row r="1561" spans="1:7" ht="15">
      <c r="A1561" s="638" t="s">
        <v>1965</v>
      </c>
      <c r="B1561" s="639">
        <v>1918</v>
      </c>
      <c r="C1561" s="639" t="s">
        <v>2292</v>
      </c>
      <c r="D1561" s="639">
        <v>3</v>
      </c>
      <c r="F1561" s="640">
        <v>44292</v>
      </c>
      <c r="G1561" s="639" t="s">
        <v>3949</v>
      </c>
    </row>
    <row r="1562" spans="1:7" ht="15">
      <c r="A1562" s="638" t="s">
        <v>208</v>
      </c>
      <c r="B1562" s="639">
        <v>1045</v>
      </c>
      <c r="C1562" s="639" t="s">
        <v>2292</v>
      </c>
      <c r="D1562" s="639">
        <v>5</v>
      </c>
      <c r="E1562" s="639">
        <v>5</v>
      </c>
      <c r="F1562" s="640">
        <v>44219</v>
      </c>
      <c r="G1562" s="639" t="s">
        <v>3949</v>
      </c>
    </row>
    <row r="1563" spans="1:7" ht="15">
      <c r="A1563" s="638" t="s">
        <v>12745</v>
      </c>
      <c r="B1563" s="639">
        <v>157</v>
      </c>
      <c r="C1563" s="639" t="s">
        <v>2292</v>
      </c>
      <c r="G1563" s="639" t="s">
        <v>3949</v>
      </c>
    </row>
    <row r="1564" spans="1:7" ht="15">
      <c r="A1564" s="638" t="s">
        <v>9</v>
      </c>
      <c r="B1564" s="639" t="s">
        <v>9</v>
      </c>
      <c r="C1564" s="639" t="s">
        <v>2323</v>
      </c>
      <c r="D1564" s="639">
        <v>11</v>
      </c>
      <c r="E1564" s="639">
        <v>11</v>
      </c>
      <c r="F1564" s="640">
        <v>44300</v>
      </c>
      <c r="G1564" s="639" t="s">
        <v>3949</v>
      </c>
    </row>
    <row r="1565" spans="1:7" ht="15">
      <c r="A1565" s="638" t="s">
        <v>1189</v>
      </c>
      <c r="B1565" s="639">
        <v>7257</v>
      </c>
      <c r="C1565" s="639" t="s">
        <v>2517</v>
      </c>
      <c r="D1565" s="639">
        <v>1</v>
      </c>
      <c r="F1565" s="640">
        <v>44243</v>
      </c>
      <c r="G1565" s="639" t="s">
        <v>3951</v>
      </c>
    </row>
    <row r="1566" spans="1:7" ht="15">
      <c r="A1566" s="638" t="s">
        <v>1168</v>
      </c>
      <c r="B1566" s="639">
        <v>60</v>
      </c>
      <c r="C1566" s="639" t="s">
        <v>2503</v>
      </c>
      <c r="D1566" s="639">
        <v>1</v>
      </c>
      <c r="E1566" s="639">
        <v>1</v>
      </c>
      <c r="F1566" s="640">
        <v>44373</v>
      </c>
      <c r="G1566" s="639" t="s">
        <v>3950</v>
      </c>
    </row>
    <row r="1567" spans="1:7" ht="15">
      <c r="A1567" s="638" t="s">
        <v>1595</v>
      </c>
      <c r="B1567" s="639">
        <v>80</v>
      </c>
      <c r="C1567" s="639" t="s">
        <v>2387</v>
      </c>
      <c r="F1567" s="640">
        <v>44244</v>
      </c>
      <c r="G1567" s="639" t="s">
        <v>3949</v>
      </c>
    </row>
    <row r="1568" spans="1:7" ht="15">
      <c r="A1568" s="638" t="s">
        <v>2122</v>
      </c>
      <c r="B1568" s="639">
        <v>100</v>
      </c>
      <c r="C1568" s="639" t="s">
        <v>2387</v>
      </c>
      <c r="F1568" s="640">
        <v>44279</v>
      </c>
      <c r="G1568" s="639" t="s">
        <v>3949</v>
      </c>
    </row>
    <row r="1569" spans="1:7" ht="15">
      <c r="A1569" s="638" t="s">
        <v>1103</v>
      </c>
      <c r="B1569" s="639">
        <v>11</v>
      </c>
      <c r="C1569" s="639" t="s">
        <v>2387</v>
      </c>
      <c r="F1569" s="640">
        <v>44246</v>
      </c>
      <c r="G1569" s="639" t="s">
        <v>3949</v>
      </c>
    </row>
    <row r="1570" spans="1:7" ht="15">
      <c r="A1570" s="638" t="s">
        <v>1461</v>
      </c>
      <c r="B1570" s="639" t="s">
        <v>1461</v>
      </c>
      <c r="C1570" s="639" t="s">
        <v>2387</v>
      </c>
      <c r="G1570" s="639" t="s">
        <v>3949</v>
      </c>
    </row>
    <row r="1571" spans="1:7" ht="15">
      <c r="A1571" s="638" t="s">
        <v>1462</v>
      </c>
      <c r="B1571" s="639" t="s">
        <v>1462</v>
      </c>
      <c r="C1571" s="639" t="s">
        <v>2387</v>
      </c>
      <c r="G1571" s="639" t="s">
        <v>3949</v>
      </c>
    </row>
    <row r="1572" spans="1:7" ht="15">
      <c r="A1572" s="638" t="s">
        <v>1463</v>
      </c>
      <c r="B1572" s="639" t="s">
        <v>1463</v>
      </c>
      <c r="C1572" s="639" t="s">
        <v>2387</v>
      </c>
      <c r="G1572" s="639" t="s">
        <v>3949</v>
      </c>
    </row>
    <row r="1573" spans="1:7" ht="15">
      <c r="A1573" s="638" t="s">
        <v>1464</v>
      </c>
      <c r="B1573" s="639" t="s">
        <v>1464</v>
      </c>
      <c r="C1573" s="639" t="s">
        <v>2387</v>
      </c>
      <c r="G1573" s="639" t="s">
        <v>3949</v>
      </c>
    </row>
    <row r="1574" spans="1:7" ht="15">
      <c r="A1574" s="638" t="s">
        <v>1458</v>
      </c>
      <c r="B1574" s="639" t="s">
        <v>1458</v>
      </c>
      <c r="C1574" s="639" t="s">
        <v>2387</v>
      </c>
      <c r="G1574" s="639" t="s">
        <v>3949</v>
      </c>
    </row>
    <row r="1575" spans="1:7" ht="15">
      <c r="A1575" s="638" t="s">
        <v>1459</v>
      </c>
      <c r="B1575" s="639" t="s">
        <v>1459</v>
      </c>
      <c r="C1575" s="639" t="s">
        <v>2387</v>
      </c>
      <c r="G1575" s="639" t="s">
        <v>3949</v>
      </c>
    </row>
    <row r="1576" spans="1:7" ht="15">
      <c r="A1576" s="638" t="s">
        <v>1671</v>
      </c>
      <c r="B1576" s="639">
        <v>99</v>
      </c>
      <c r="C1576" s="639" t="s">
        <v>2387</v>
      </c>
      <c r="D1576" s="639">
        <v>0</v>
      </c>
      <c r="F1576" s="640">
        <v>44245</v>
      </c>
      <c r="G1576" s="639" t="s">
        <v>3949</v>
      </c>
    </row>
    <row r="1577" spans="1:7" ht="15">
      <c r="A1577" s="638" t="s">
        <v>86</v>
      </c>
      <c r="B1577" s="639">
        <v>89</v>
      </c>
      <c r="C1577" s="639" t="s">
        <v>2387</v>
      </c>
      <c r="D1577" s="639">
        <v>1</v>
      </c>
      <c r="E1577" s="639">
        <v>1</v>
      </c>
      <c r="F1577" s="640">
        <v>44278</v>
      </c>
      <c r="G1577" s="639" t="s">
        <v>3949</v>
      </c>
    </row>
    <row r="1578" spans="1:7" ht="15">
      <c r="A1578" s="638" t="s">
        <v>1460</v>
      </c>
      <c r="B1578" s="639" t="s">
        <v>1460</v>
      </c>
      <c r="C1578" s="639" t="s">
        <v>2387</v>
      </c>
      <c r="G1578" s="639" t="s">
        <v>3949</v>
      </c>
    </row>
    <row r="1579" spans="1:7" ht="15">
      <c r="A1579" s="638" t="s">
        <v>266</v>
      </c>
      <c r="B1579" s="639">
        <v>121</v>
      </c>
      <c r="C1579" s="639" t="s">
        <v>2387</v>
      </c>
      <c r="D1579" s="639">
        <v>1</v>
      </c>
      <c r="E1579" s="639">
        <v>1</v>
      </c>
      <c r="F1579" s="640">
        <v>44238</v>
      </c>
      <c r="G1579" s="639" t="s">
        <v>3949</v>
      </c>
    </row>
    <row r="1580" spans="1:7" ht="15">
      <c r="A1580" s="638" t="s">
        <v>85</v>
      </c>
      <c r="B1580" s="639">
        <v>20</v>
      </c>
      <c r="C1580" s="639" t="s">
        <v>2387</v>
      </c>
      <c r="D1580" s="639">
        <v>1</v>
      </c>
      <c r="E1580" s="639">
        <v>1</v>
      </c>
      <c r="F1580" s="640">
        <v>44246</v>
      </c>
      <c r="G1580" s="639" t="s">
        <v>3949</v>
      </c>
    </row>
    <row r="1581" spans="1:7" ht="15">
      <c r="A1581" s="638" t="s">
        <v>522</v>
      </c>
      <c r="B1581" s="639">
        <v>33</v>
      </c>
      <c r="C1581" s="639" t="s">
        <v>2336</v>
      </c>
      <c r="D1581" s="639">
        <v>0</v>
      </c>
      <c r="F1581" s="640">
        <v>44215</v>
      </c>
      <c r="G1581" s="639" t="s">
        <v>3949</v>
      </c>
    </row>
    <row r="1582" spans="1:7" ht="15">
      <c r="A1582" s="638" t="s">
        <v>825</v>
      </c>
      <c r="B1582" s="639">
        <v>10</v>
      </c>
      <c r="C1582" s="639" t="s">
        <v>2336</v>
      </c>
      <c r="D1582" s="639">
        <v>2</v>
      </c>
      <c r="E1582" s="639">
        <v>1</v>
      </c>
      <c r="F1582" s="640">
        <v>44183</v>
      </c>
      <c r="G1582" s="639" t="s">
        <v>3949</v>
      </c>
    </row>
    <row r="1583" spans="1:7" ht="15">
      <c r="A1583" s="638" t="s">
        <v>1602</v>
      </c>
      <c r="B1583" s="639">
        <v>26</v>
      </c>
      <c r="C1583" s="639" t="s">
        <v>2336</v>
      </c>
      <c r="D1583" s="639">
        <v>5</v>
      </c>
      <c r="E1583" s="639">
        <v>5</v>
      </c>
      <c r="F1583" s="640">
        <v>44308</v>
      </c>
      <c r="G1583" s="639" t="s">
        <v>3949</v>
      </c>
    </row>
    <row r="1584" spans="1:7" ht="15">
      <c r="A1584" s="638" t="s">
        <v>1601</v>
      </c>
      <c r="B1584" s="639">
        <v>16</v>
      </c>
      <c r="C1584" s="639" t="s">
        <v>2336</v>
      </c>
      <c r="D1584" s="639">
        <v>12</v>
      </c>
      <c r="E1584" s="639">
        <v>11</v>
      </c>
      <c r="F1584" s="640">
        <v>44321</v>
      </c>
      <c r="G1584" s="639" t="s">
        <v>3949</v>
      </c>
    </row>
    <row r="1585" spans="1:7" ht="15">
      <c r="A1585" s="638" t="s">
        <v>650</v>
      </c>
      <c r="B1585" s="639" t="s">
        <v>650</v>
      </c>
      <c r="C1585" s="639" t="s">
        <v>2379</v>
      </c>
      <c r="G1585" s="639" t="s">
        <v>3949</v>
      </c>
    </row>
    <row r="1586" spans="1:7" ht="15">
      <c r="A1586" s="638" t="s">
        <v>1340</v>
      </c>
      <c r="B1586" s="639" t="s">
        <v>1340</v>
      </c>
      <c r="C1586" s="639" t="s">
        <v>2379</v>
      </c>
      <c r="G1586" s="639" t="s">
        <v>3949</v>
      </c>
    </row>
    <row r="1587" spans="1:7" ht="15">
      <c r="A1587" s="638" t="s">
        <v>1234</v>
      </c>
      <c r="B1587" s="639" t="s">
        <v>1234</v>
      </c>
      <c r="C1587" s="639" t="s">
        <v>2533</v>
      </c>
      <c r="G1587" s="639" t="s">
        <v>3949</v>
      </c>
    </row>
    <row r="1588" spans="1:7" ht="15">
      <c r="A1588" s="638" t="s">
        <v>1392</v>
      </c>
      <c r="B1588" s="639">
        <v>610</v>
      </c>
      <c r="C1588" s="639" t="s">
        <v>2590</v>
      </c>
      <c r="E1588" s="639">
        <v>1</v>
      </c>
      <c r="F1588" s="640">
        <v>44375</v>
      </c>
      <c r="G1588" s="639" t="s">
        <v>3950</v>
      </c>
    </row>
    <row r="1589" spans="1:7" ht="15">
      <c r="A1589" s="638" t="s">
        <v>1395</v>
      </c>
      <c r="B1589" s="639">
        <v>1000</v>
      </c>
      <c r="C1589" s="639" t="s">
        <v>2590</v>
      </c>
      <c r="D1589" s="639">
        <v>9</v>
      </c>
      <c r="E1589" s="639">
        <v>10</v>
      </c>
      <c r="F1589" s="640">
        <v>44323</v>
      </c>
      <c r="G1589" s="639" t="s">
        <v>3950</v>
      </c>
    </row>
    <row r="1590" spans="1:7" ht="15">
      <c r="A1590" s="638" t="s">
        <v>1394</v>
      </c>
      <c r="B1590" s="639">
        <v>30</v>
      </c>
      <c r="C1590" s="639" t="s">
        <v>2590</v>
      </c>
      <c r="F1590" s="640">
        <v>44371</v>
      </c>
      <c r="G1590" s="639" t="s">
        <v>3950</v>
      </c>
    </row>
    <row r="1591" spans="1:7" ht="15">
      <c r="A1591" s="638" t="s">
        <v>1393</v>
      </c>
      <c r="B1591" s="639">
        <v>246</v>
      </c>
      <c r="C1591" s="639" t="s">
        <v>2590</v>
      </c>
      <c r="D1591" s="639">
        <v>5</v>
      </c>
      <c r="E1591" s="639">
        <v>6</v>
      </c>
      <c r="F1591" s="640">
        <v>44314</v>
      </c>
      <c r="G1591" s="639" t="s">
        <v>3950</v>
      </c>
    </row>
    <row r="1592" spans="1:7" ht="15">
      <c r="A1592" s="638" t="s">
        <v>2088</v>
      </c>
      <c r="B1592" s="639">
        <v>10239</v>
      </c>
      <c r="C1592" s="639" t="s">
        <v>2767</v>
      </c>
      <c r="D1592" s="639">
        <v>88</v>
      </c>
      <c r="E1592" s="639">
        <v>62</v>
      </c>
      <c r="F1592" s="640">
        <v>44359</v>
      </c>
      <c r="G1592" s="639" t="s">
        <v>3949</v>
      </c>
    </row>
    <row r="1593" spans="1:7" ht="15">
      <c r="A1593" s="638" t="s">
        <v>4648</v>
      </c>
      <c r="B1593" s="639" t="s">
        <v>4906</v>
      </c>
      <c r="C1593" s="639" t="s">
        <v>4649</v>
      </c>
      <c r="D1593" s="639">
        <v>3</v>
      </c>
      <c r="E1593" s="639">
        <v>3</v>
      </c>
      <c r="F1593" s="640">
        <v>44371</v>
      </c>
      <c r="G1593" s="639" t="s">
        <v>3949</v>
      </c>
    </row>
    <row r="1594" spans="1:7" ht="15">
      <c r="A1594" s="638" t="s">
        <v>2043</v>
      </c>
      <c r="C1594" s="639" t="s">
        <v>2752</v>
      </c>
      <c r="G1594" s="639" t="s">
        <v>3949</v>
      </c>
    </row>
    <row r="1595" spans="1:7" ht="15">
      <c r="A1595" s="638" t="s">
        <v>1927</v>
      </c>
      <c r="B1595" s="639">
        <v>351</v>
      </c>
      <c r="C1595" s="639" t="s">
        <v>2721</v>
      </c>
      <c r="D1595" s="639">
        <v>1</v>
      </c>
      <c r="G1595" s="639" t="s">
        <v>3950</v>
      </c>
    </row>
    <row r="1596" spans="1:7" ht="15">
      <c r="A1596" s="638" t="s">
        <v>1928</v>
      </c>
      <c r="B1596" s="639">
        <v>261</v>
      </c>
      <c r="C1596" s="639" t="s">
        <v>2721</v>
      </c>
      <c r="D1596" s="639">
        <v>1</v>
      </c>
      <c r="G1596" s="639" t="s">
        <v>3950</v>
      </c>
    </row>
    <row r="1597" spans="1:7" ht="15">
      <c r="A1597" s="638" t="s">
        <v>2175</v>
      </c>
      <c r="B1597" s="639" t="s">
        <v>2175</v>
      </c>
      <c r="C1597" s="639" t="s">
        <v>2355</v>
      </c>
      <c r="D1597" s="639">
        <v>6</v>
      </c>
      <c r="G1597" s="639" t="s">
        <v>3949</v>
      </c>
    </row>
    <row r="1598" spans="1:7" ht="15">
      <c r="A1598" s="638" t="s">
        <v>2176</v>
      </c>
      <c r="B1598" s="639" t="s">
        <v>2176</v>
      </c>
      <c r="C1598" s="639" t="s">
        <v>2355</v>
      </c>
      <c r="D1598" s="639">
        <v>1</v>
      </c>
      <c r="G1598" s="639" t="s">
        <v>3949</v>
      </c>
    </row>
    <row r="1599" spans="1:7" ht="15">
      <c r="A1599" s="638" t="s">
        <v>4628</v>
      </c>
      <c r="B1599" s="639" t="s">
        <v>4628</v>
      </c>
      <c r="C1599" s="639" t="s">
        <v>2355</v>
      </c>
      <c r="G1599" s="639" t="s">
        <v>3949</v>
      </c>
    </row>
    <row r="1600" spans="1:7" ht="15">
      <c r="A1600" s="638" t="s">
        <v>164</v>
      </c>
      <c r="B1600" s="639">
        <v>92</v>
      </c>
      <c r="C1600" s="639" t="s">
        <v>2355</v>
      </c>
      <c r="D1600" s="639">
        <v>4</v>
      </c>
      <c r="E1600" s="639">
        <v>2</v>
      </c>
      <c r="F1600" s="640">
        <v>44278</v>
      </c>
      <c r="G1600" s="639" t="s">
        <v>3949</v>
      </c>
    </row>
    <row r="1601" spans="1:7" ht="15">
      <c r="A1601" s="638" t="s">
        <v>1424</v>
      </c>
      <c r="B1601" s="639" t="s">
        <v>1424</v>
      </c>
      <c r="C1601" s="639" t="s">
        <v>2355</v>
      </c>
      <c r="G1601" s="639" t="s">
        <v>3949</v>
      </c>
    </row>
    <row r="1602" spans="1:7" ht="15">
      <c r="A1602" s="638" t="s">
        <v>2182</v>
      </c>
      <c r="B1602" s="639" t="s">
        <v>2182</v>
      </c>
      <c r="C1602" s="639" t="s">
        <v>2355</v>
      </c>
      <c r="G1602" s="639" t="s">
        <v>3949</v>
      </c>
    </row>
    <row r="1603" spans="1:7" ht="15">
      <c r="A1603" s="638" t="s">
        <v>2183</v>
      </c>
      <c r="B1603" s="639" t="s">
        <v>2183</v>
      </c>
      <c r="C1603" s="639" t="s">
        <v>2355</v>
      </c>
      <c r="G1603" s="639" t="s">
        <v>3949</v>
      </c>
    </row>
    <row r="1604" spans="1:7" ht="15">
      <c r="A1604" s="638" t="s">
        <v>2184</v>
      </c>
      <c r="B1604" s="639" t="s">
        <v>2184</v>
      </c>
      <c r="C1604" s="639" t="s">
        <v>2355</v>
      </c>
      <c r="G1604" s="639" t="s">
        <v>3949</v>
      </c>
    </row>
    <row r="1605" spans="1:7" ht="15">
      <c r="A1605" s="638" t="s">
        <v>12194</v>
      </c>
      <c r="B1605" s="639">
        <v>111</v>
      </c>
      <c r="C1605" s="639" t="s">
        <v>2355</v>
      </c>
      <c r="D1605" s="639">
        <v>1</v>
      </c>
      <c r="G1605" s="639" t="s">
        <v>3949</v>
      </c>
    </row>
    <row r="1606" spans="1:7" ht="15">
      <c r="A1606" s="638" t="s">
        <v>12195</v>
      </c>
      <c r="B1606" s="639" t="s">
        <v>12195</v>
      </c>
      <c r="C1606" s="639" t="s">
        <v>2355</v>
      </c>
      <c r="G1606" s="639" t="s">
        <v>3949</v>
      </c>
    </row>
    <row r="1607" spans="1:7" ht="15">
      <c r="A1607" s="638" t="s">
        <v>1224</v>
      </c>
      <c r="B1607" s="639" t="s">
        <v>1224</v>
      </c>
      <c r="C1607" s="639" t="s">
        <v>2355</v>
      </c>
      <c r="D1607" s="639">
        <v>6</v>
      </c>
      <c r="F1607" s="640">
        <v>44352</v>
      </c>
      <c r="G1607" s="639" t="s">
        <v>3949</v>
      </c>
    </row>
    <row r="1608" spans="1:7" ht="15">
      <c r="A1608" s="638" t="s">
        <v>2178</v>
      </c>
      <c r="B1608" s="639">
        <v>41</v>
      </c>
      <c r="C1608" s="639" t="s">
        <v>2355</v>
      </c>
      <c r="G1608" s="639" t="s">
        <v>3949</v>
      </c>
    </row>
    <row r="1609" spans="1:7" ht="15">
      <c r="A1609" s="638" t="s">
        <v>2179</v>
      </c>
      <c r="B1609" s="639">
        <v>31</v>
      </c>
      <c r="C1609" s="639" t="s">
        <v>2355</v>
      </c>
      <c r="G1609" s="639" t="s">
        <v>3949</v>
      </c>
    </row>
    <row r="1610" spans="1:7" ht="15">
      <c r="A1610" s="638" t="s">
        <v>1423</v>
      </c>
      <c r="B1610" s="639" t="s">
        <v>1423</v>
      </c>
      <c r="C1610" s="639" t="s">
        <v>2355</v>
      </c>
      <c r="G1610" s="639" t="s">
        <v>3949</v>
      </c>
    </row>
    <row r="1611" spans="1:7" ht="15">
      <c r="A1611" s="638" t="s">
        <v>1421</v>
      </c>
      <c r="B1611" s="639" t="s">
        <v>1421</v>
      </c>
      <c r="C1611" s="639" t="s">
        <v>2355</v>
      </c>
      <c r="G1611" s="639" t="s">
        <v>3949</v>
      </c>
    </row>
    <row r="1612" spans="1:7" ht="15">
      <c r="A1612" s="638" t="s">
        <v>1422</v>
      </c>
      <c r="B1612" s="639" t="s">
        <v>1422</v>
      </c>
      <c r="C1612" s="639" t="s">
        <v>2355</v>
      </c>
      <c r="G1612" s="639" t="s">
        <v>3949</v>
      </c>
    </row>
    <row r="1613" spans="1:7" ht="15">
      <c r="A1613" s="638" t="s">
        <v>1715</v>
      </c>
      <c r="B1613" s="639" t="s">
        <v>1715</v>
      </c>
      <c r="C1613" s="639" t="s">
        <v>2355</v>
      </c>
      <c r="G1613" s="639" t="s">
        <v>3949</v>
      </c>
    </row>
    <row r="1614" spans="1:7" ht="15">
      <c r="A1614" s="638" t="s">
        <v>2152</v>
      </c>
      <c r="B1614" s="639">
        <v>5</v>
      </c>
      <c r="C1614" s="639" t="s">
        <v>2355</v>
      </c>
      <c r="D1614" s="639">
        <v>6</v>
      </c>
      <c r="F1614" s="640">
        <v>44281</v>
      </c>
      <c r="G1614" s="639" t="s">
        <v>3949</v>
      </c>
    </row>
    <row r="1615" spans="1:7" ht="15">
      <c r="A1615" s="638" t="s">
        <v>1716</v>
      </c>
      <c r="B1615" s="639" t="s">
        <v>1716</v>
      </c>
      <c r="C1615" s="639" t="s">
        <v>2355</v>
      </c>
      <c r="G1615" s="639" t="s">
        <v>3949</v>
      </c>
    </row>
    <row r="1616" spans="1:7" ht="15">
      <c r="A1616" s="638" t="s">
        <v>1409</v>
      </c>
      <c r="B1616" s="639" t="s">
        <v>1409</v>
      </c>
      <c r="C1616" s="639" t="s">
        <v>2355</v>
      </c>
      <c r="G1616" s="639" t="s">
        <v>3949</v>
      </c>
    </row>
    <row r="1617" spans="1:7" ht="15">
      <c r="A1617" s="638" t="s">
        <v>2173</v>
      </c>
      <c r="B1617" s="639">
        <v>163</v>
      </c>
      <c r="C1617" s="639" t="s">
        <v>2355</v>
      </c>
      <c r="G1617" s="639" t="s">
        <v>3949</v>
      </c>
    </row>
    <row r="1618" spans="1:7" ht="15">
      <c r="A1618" s="638" t="s">
        <v>166</v>
      </c>
      <c r="B1618" s="639">
        <v>163</v>
      </c>
      <c r="C1618" s="639" t="s">
        <v>2355</v>
      </c>
      <c r="D1618" s="639">
        <v>1</v>
      </c>
      <c r="E1618" s="639">
        <v>1</v>
      </c>
      <c r="F1618" s="640">
        <v>44272</v>
      </c>
      <c r="G1618" s="639" t="s">
        <v>3949</v>
      </c>
    </row>
    <row r="1619" spans="1:7" ht="15">
      <c r="A1619" s="638" t="s">
        <v>2185</v>
      </c>
      <c r="B1619" s="639" t="s">
        <v>2185</v>
      </c>
      <c r="C1619" s="639" t="s">
        <v>2355</v>
      </c>
      <c r="G1619" s="639" t="s">
        <v>3949</v>
      </c>
    </row>
    <row r="1620" spans="1:7" ht="15">
      <c r="A1620" s="638" t="s">
        <v>2180</v>
      </c>
      <c r="B1620" s="639" t="s">
        <v>2180</v>
      </c>
      <c r="C1620" s="639" t="s">
        <v>2355</v>
      </c>
      <c r="G1620" s="639" t="s">
        <v>3949</v>
      </c>
    </row>
    <row r="1621" spans="1:7" ht="15">
      <c r="A1621" s="638" t="s">
        <v>4552</v>
      </c>
      <c r="B1621" s="639" t="s">
        <v>4552</v>
      </c>
      <c r="C1621" s="639" t="s">
        <v>2355</v>
      </c>
      <c r="G1621" s="639" t="s">
        <v>3949</v>
      </c>
    </row>
    <row r="1622" spans="1:7" ht="15">
      <c r="A1622" s="638" t="s">
        <v>2171</v>
      </c>
      <c r="B1622" s="639" t="s">
        <v>2171</v>
      </c>
      <c r="C1622" s="639" t="s">
        <v>2355</v>
      </c>
      <c r="G1622" s="639" t="s">
        <v>3949</v>
      </c>
    </row>
    <row r="1623" spans="1:7" ht="15">
      <c r="A1623" s="638" t="s">
        <v>2172</v>
      </c>
      <c r="B1623" s="639" t="s">
        <v>2172</v>
      </c>
      <c r="C1623" s="639" t="s">
        <v>2355</v>
      </c>
      <c r="G1623" s="639" t="s">
        <v>3949</v>
      </c>
    </row>
    <row r="1624" spans="1:7" ht="15">
      <c r="A1624" s="638" t="s">
        <v>2170</v>
      </c>
      <c r="B1624" s="639" t="s">
        <v>2170</v>
      </c>
      <c r="C1624" s="639" t="s">
        <v>2355</v>
      </c>
      <c r="G1624" s="639" t="s">
        <v>3949</v>
      </c>
    </row>
    <row r="1625" spans="1:7" ht="15">
      <c r="A1625" s="638" t="s">
        <v>2174</v>
      </c>
      <c r="B1625" s="639">
        <v>80</v>
      </c>
      <c r="C1625" s="639" t="s">
        <v>2355</v>
      </c>
      <c r="G1625" s="639" t="s">
        <v>3949</v>
      </c>
    </row>
    <row r="1626" spans="1:7" ht="15">
      <c r="A1626" s="638" t="s">
        <v>165</v>
      </c>
      <c r="B1626" s="639">
        <v>114</v>
      </c>
      <c r="C1626" s="639" t="s">
        <v>2355</v>
      </c>
      <c r="D1626" s="639">
        <v>3</v>
      </c>
      <c r="E1626" s="639">
        <v>2</v>
      </c>
      <c r="F1626" s="640">
        <v>44277</v>
      </c>
      <c r="G1626" s="639" t="s">
        <v>3949</v>
      </c>
    </row>
    <row r="1627" spans="1:7" ht="15">
      <c r="A1627" s="638" t="s">
        <v>2181</v>
      </c>
      <c r="B1627" s="639" t="s">
        <v>2181</v>
      </c>
      <c r="C1627" s="639" t="s">
        <v>2355</v>
      </c>
      <c r="G1627" s="639" t="s">
        <v>3949</v>
      </c>
    </row>
    <row r="1628" spans="1:7" ht="15">
      <c r="A1628" s="638" t="s">
        <v>4557</v>
      </c>
      <c r="B1628" s="639">
        <v>115</v>
      </c>
      <c r="C1628" s="639" t="s">
        <v>2355</v>
      </c>
      <c r="G1628" s="639" t="s">
        <v>3949</v>
      </c>
    </row>
    <row r="1629" spans="1:7" ht="15">
      <c r="A1629" s="638" t="s">
        <v>1807</v>
      </c>
      <c r="B1629" s="639" t="s">
        <v>1807</v>
      </c>
      <c r="C1629" s="639" t="s">
        <v>2355</v>
      </c>
      <c r="G1629" s="639" t="s">
        <v>3949</v>
      </c>
    </row>
    <row r="1630" spans="1:7" ht="15">
      <c r="A1630" s="638" t="s">
        <v>1806</v>
      </c>
      <c r="B1630" s="639" t="s">
        <v>1806</v>
      </c>
      <c r="C1630" s="639" t="s">
        <v>2355</v>
      </c>
      <c r="G1630" s="639" t="s">
        <v>3949</v>
      </c>
    </row>
    <row r="1631" spans="1:7" ht="15">
      <c r="A1631" s="638" t="s">
        <v>2168</v>
      </c>
      <c r="B1631" s="639" t="s">
        <v>2168</v>
      </c>
      <c r="C1631" s="639" t="s">
        <v>2355</v>
      </c>
      <c r="G1631" s="639" t="s">
        <v>3949</v>
      </c>
    </row>
    <row r="1632" spans="1:7" ht="15">
      <c r="A1632" s="638" t="s">
        <v>612</v>
      </c>
      <c r="B1632" s="639">
        <v>58</v>
      </c>
      <c r="C1632" s="639" t="s">
        <v>2355</v>
      </c>
      <c r="D1632" s="639">
        <v>1</v>
      </c>
      <c r="F1632" s="640">
        <v>44279</v>
      </c>
      <c r="G1632" s="639" t="s">
        <v>3949</v>
      </c>
    </row>
    <row r="1633" spans="1:7" ht="15">
      <c r="A1633" s="638" t="s">
        <v>2169</v>
      </c>
      <c r="B1633" s="639">
        <v>160</v>
      </c>
      <c r="C1633" s="639" t="s">
        <v>2355</v>
      </c>
      <c r="D1633" s="639">
        <v>4</v>
      </c>
      <c r="E1633" s="639">
        <v>4</v>
      </c>
      <c r="F1633" s="640">
        <v>44343</v>
      </c>
      <c r="G1633" s="639" t="s">
        <v>3949</v>
      </c>
    </row>
    <row r="1634" spans="1:7" ht="15">
      <c r="A1634" s="638" t="s">
        <v>611</v>
      </c>
      <c r="B1634" s="639">
        <v>6</v>
      </c>
      <c r="C1634" s="639" t="s">
        <v>2355</v>
      </c>
      <c r="D1634" s="639">
        <v>2</v>
      </c>
      <c r="F1634" s="640">
        <v>44279</v>
      </c>
      <c r="G1634" s="639" t="s">
        <v>3949</v>
      </c>
    </row>
    <row r="1635" spans="1:7" ht="15">
      <c r="A1635" s="638" t="s">
        <v>2177</v>
      </c>
      <c r="B1635" s="639" t="s">
        <v>2177</v>
      </c>
      <c r="C1635" s="639" t="s">
        <v>2355</v>
      </c>
      <c r="G1635" s="639" t="s">
        <v>3949</v>
      </c>
    </row>
    <row r="1636" spans="1:7" ht="15">
      <c r="A1636" s="638" t="s">
        <v>1161</v>
      </c>
      <c r="B1636" s="639">
        <v>49</v>
      </c>
      <c r="C1636" s="639" t="s">
        <v>2355</v>
      </c>
      <c r="F1636" s="640">
        <v>44282</v>
      </c>
      <c r="G1636" s="639" t="s">
        <v>3949</v>
      </c>
    </row>
    <row r="1637" spans="1:7" ht="15">
      <c r="A1637" s="638" t="s">
        <v>12802</v>
      </c>
      <c r="B1637" s="639" t="s">
        <v>12802</v>
      </c>
      <c r="C1637" s="639" t="s">
        <v>2355</v>
      </c>
      <c r="G1637" s="639" t="s">
        <v>3949</v>
      </c>
    </row>
    <row r="1638" spans="1:7" ht="15">
      <c r="A1638" s="638" t="s">
        <v>2087</v>
      </c>
      <c r="B1638" s="639">
        <v>6</v>
      </c>
      <c r="C1638" s="639" t="s">
        <v>2766</v>
      </c>
      <c r="D1638" s="639">
        <v>0</v>
      </c>
      <c r="F1638" s="640">
        <v>44216</v>
      </c>
      <c r="G1638" s="639" t="s">
        <v>3949</v>
      </c>
    </row>
    <row r="1639" spans="1:7" ht="15">
      <c r="A1639" s="638" t="s">
        <v>1567</v>
      </c>
      <c r="B1639" s="639">
        <v>75</v>
      </c>
      <c r="C1639" s="639" t="s">
        <v>2497</v>
      </c>
      <c r="D1639" s="639">
        <v>5</v>
      </c>
      <c r="E1639" s="639">
        <v>3</v>
      </c>
      <c r="F1639" s="640">
        <v>44238</v>
      </c>
      <c r="G1639" s="639" t="s">
        <v>3949</v>
      </c>
    </row>
    <row r="1640" spans="1:7" ht="15">
      <c r="A1640" s="638" t="s">
        <v>1145</v>
      </c>
      <c r="B1640" s="639">
        <v>21</v>
      </c>
      <c r="C1640" s="639" t="s">
        <v>2497</v>
      </c>
      <c r="D1640" s="639">
        <v>5</v>
      </c>
      <c r="E1640" s="639">
        <v>3</v>
      </c>
      <c r="F1640" s="640">
        <v>44236</v>
      </c>
      <c r="G1640" s="639" t="s">
        <v>3949</v>
      </c>
    </row>
    <row r="1641" spans="1:7" ht="15">
      <c r="A1641" s="638" t="s">
        <v>1597</v>
      </c>
      <c r="B1641" s="639">
        <v>83</v>
      </c>
      <c r="C1641" s="639" t="s">
        <v>2497</v>
      </c>
      <c r="D1641" s="639">
        <v>1</v>
      </c>
      <c r="F1641" s="640">
        <v>44244</v>
      </c>
      <c r="G1641" s="639" t="s">
        <v>3949</v>
      </c>
    </row>
    <row r="1642" spans="1:7" ht="15">
      <c r="A1642" s="638" t="s">
        <v>1814</v>
      </c>
      <c r="B1642" s="639" t="s">
        <v>2261</v>
      </c>
      <c r="C1642" s="639" t="s">
        <v>2682</v>
      </c>
      <c r="D1642" s="639">
        <v>13</v>
      </c>
      <c r="E1642" s="639">
        <v>7</v>
      </c>
      <c r="F1642" s="640">
        <v>44292</v>
      </c>
      <c r="G1642" s="639" t="s">
        <v>3950</v>
      </c>
    </row>
    <row r="1643" spans="1:7" ht="15">
      <c r="A1643" s="638" t="s">
        <v>1348</v>
      </c>
      <c r="B1643" s="639" t="s">
        <v>1348</v>
      </c>
      <c r="C1643" s="639" t="s">
        <v>2575</v>
      </c>
      <c r="D1643" s="639">
        <v>6</v>
      </c>
      <c r="F1643" s="640">
        <v>44268</v>
      </c>
      <c r="G1643" s="639" t="s">
        <v>3949</v>
      </c>
    </row>
    <row r="1644" spans="1:7" ht="15">
      <c r="A1644" s="638" t="s">
        <v>2149</v>
      </c>
      <c r="B1644" s="639">
        <v>10</v>
      </c>
      <c r="C1644" s="639" t="s">
        <v>2542</v>
      </c>
      <c r="G1644" s="639" t="s">
        <v>3949</v>
      </c>
    </row>
    <row r="1645" spans="1:7" ht="15">
      <c r="A1645" s="638" t="s">
        <v>2145</v>
      </c>
      <c r="B1645" s="639">
        <v>18</v>
      </c>
      <c r="C1645" s="639" t="s">
        <v>2542</v>
      </c>
      <c r="G1645" s="639" t="s">
        <v>3949</v>
      </c>
    </row>
    <row r="1646" spans="1:7" ht="15">
      <c r="A1646" s="638" t="s">
        <v>2150</v>
      </c>
      <c r="B1646" s="639">
        <v>31</v>
      </c>
      <c r="C1646" s="639" t="s">
        <v>2542</v>
      </c>
      <c r="G1646" s="639" t="s">
        <v>3949</v>
      </c>
    </row>
    <row r="1647" spans="1:7" ht="15">
      <c r="A1647" s="638" t="s">
        <v>2148</v>
      </c>
      <c r="B1647" s="639">
        <v>24</v>
      </c>
      <c r="C1647" s="639" t="s">
        <v>2542</v>
      </c>
      <c r="G1647" s="639" t="s">
        <v>3949</v>
      </c>
    </row>
    <row r="1648" spans="1:7" ht="15">
      <c r="A1648" s="638" t="s">
        <v>1251</v>
      </c>
      <c r="B1648" s="639" t="s">
        <v>1251</v>
      </c>
      <c r="C1648" s="639" t="s">
        <v>2542</v>
      </c>
      <c r="D1648" s="639">
        <v>1</v>
      </c>
      <c r="F1648" s="640">
        <v>44282</v>
      </c>
      <c r="G1648" s="639" t="s">
        <v>3949</v>
      </c>
    </row>
    <row r="1649" spans="1:7" ht="15">
      <c r="A1649" s="638" t="s">
        <v>2147</v>
      </c>
      <c r="B1649" s="639">
        <v>25</v>
      </c>
      <c r="C1649" s="639" t="s">
        <v>2542</v>
      </c>
      <c r="G1649" s="639" t="s">
        <v>3949</v>
      </c>
    </row>
    <row r="1650" spans="1:7" ht="15">
      <c r="A1650" s="638" t="s">
        <v>2146</v>
      </c>
      <c r="B1650" s="639">
        <v>21</v>
      </c>
      <c r="C1650" s="639" t="s">
        <v>2542</v>
      </c>
      <c r="G1650" s="639" t="s">
        <v>3949</v>
      </c>
    </row>
    <row r="1651" spans="1:7" ht="15">
      <c r="A1651" s="638" t="s">
        <v>10957</v>
      </c>
      <c r="B1651" s="639">
        <v>11</v>
      </c>
      <c r="C1651" s="639" t="s">
        <v>2542</v>
      </c>
      <c r="G1651" s="639" t="s">
        <v>3949</v>
      </c>
    </row>
    <row r="1652" spans="1:7" ht="15">
      <c r="A1652" s="638" t="s">
        <v>2136</v>
      </c>
      <c r="B1652" s="639" t="s">
        <v>2136</v>
      </c>
      <c r="C1652" s="639" t="s">
        <v>2457</v>
      </c>
      <c r="G1652" s="639" t="s">
        <v>3949</v>
      </c>
    </row>
    <row r="1653" spans="1:7" ht="15">
      <c r="A1653" s="638" t="s">
        <v>1142</v>
      </c>
      <c r="B1653" s="639" t="s">
        <v>1142</v>
      </c>
      <c r="C1653" s="639" t="s">
        <v>2457</v>
      </c>
      <c r="G1653" s="639" t="s">
        <v>3949</v>
      </c>
    </row>
    <row r="1654" spans="1:7" ht="15">
      <c r="A1654" s="638" t="s">
        <v>1583</v>
      </c>
      <c r="B1654" s="639" t="s">
        <v>1583</v>
      </c>
      <c r="C1654" s="639" t="s">
        <v>2457</v>
      </c>
      <c r="G1654" s="639" t="s">
        <v>3949</v>
      </c>
    </row>
    <row r="1655" spans="1:7" ht="15">
      <c r="A1655" s="638" t="s">
        <v>2119</v>
      </c>
      <c r="B1655" s="639" t="s">
        <v>2119</v>
      </c>
      <c r="C1655" s="639" t="s">
        <v>2457</v>
      </c>
      <c r="G1655" s="639" t="s">
        <v>3949</v>
      </c>
    </row>
    <row r="1656" spans="1:7" ht="15">
      <c r="A1656" s="638" t="s">
        <v>978</v>
      </c>
      <c r="B1656" s="639" t="s">
        <v>978</v>
      </c>
      <c r="C1656" s="639" t="s">
        <v>2457</v>
      </c>
      <c r="G1656" s="639" t="s">
        <v>3949</v>
      </c>
    </row>
    <row r="1657" spans="1:7" ht="15">
      <c r="A1657" s="638" t="s">
        <v>980</v>
      </c>
      <c r="B1657" s="639">
        <v>152</v>
      </c>
      <c r="C1657" s="639" t="s">
        <v>2457</v>
      </c>
      <c r="G1657" s="639" t="s">
        <v>3949</v>
      </c>
    </row>
    <row r="1658" spans="1:7" ht="15">
      <c r="A1658" s="638" t="s">
        <v>981</v>
      </c>
      <c r="B1658" s="639" t="s">
        <v>981</v>
      </c>
      <c r="C1658" s="639" t="s">
        <v>2457</v>
      </c>
      <c r="G1658" s="639" t="s">
        <v>3949</v>
      </c>
    </row>
    <row r="1659" spans="1:7" ht="15">
      <c r="A1659" s="638" t="s">
        <v>979</v>
      </c>
      <c r="B1659" s="639">
        <v>151</v>
      </c>
      <c r="C1659" s="639" t="s">
        <v>2457</v>
      </c>
      <c r="G1659" s="639" t="s">
        <v>3949</v>
      </c>
    </row>
    <row r="1660" spans="1:7" ht="15">
      <c r="A1660" s="638" t="s">
        <v>3447</v>
      </c>
      <c r="B1660" s="639" t="s">
        <v>4391</v>
      </c>
      <c r="C1660" s="639" t="s">
        <v>3448</v>
      </c>
      <c r="G1660" s="639" t="s">
        <v>3949</v>
      </c>
    </row>
    <row r="1661" spans="1:7" ht="15">
      <c r="A1661" s="638" t="s">
        <v>11063</v>
      </c>
      <c r="B1661" s="639">
        <v>25</v>
      </c>
      <c r="C1661" s="639" t="s">
        <v>3448</v>
      </c>
      <c r="G1661" s="639" t="s">
        <v>3949</v>
      </c>
    </row>
    <row r="1662" spans="1:7" ht="15">
      <c r="A1662" s="638" t="s">
        <v>3449</v>
      </c>
      <c r="B1662" s="639" t="s">
        <v>3449</v>
      </c>
      <c r="C1662" s="639" t="s">
        <v>3448</v>
      </c>
      <c r="G1662" s="639" t="s">
        <v>3949</v>
      </c>
    </row>
    <row r="1663" spans="1:7" ht="15">
      <c r="A1663" s="638" t="s">
        <v>1318</v>
      </c>
      <c r="B1663" s="639">
        <v>200</v>
      </c>
      <c r="C1663" s="639" t="s">
        <v>2562</v>
      </c>
      <c r="G1663" s="639" t="s">
        <v>3950</v>
      </c>
    </row>
    <row r="1664" spans="1:7" ht="15">
      <c r="A1664" s="638" t="s">
        <v>1317</v>
      </c>
      <c r="B1664" s="639">
        <v>195</v>
      </c>
      <c r="C1664" s="639" t="s">
        <v>2562</v>
      </c>
      <c r="G1664" s="639" t="s">
        <v>3950</v>
      </c>
    </row>
    <row r="1665" spans="1:7" ht="15">
      <c r="A1665" s="638" t="s">
        <v>2057</v>
      </c>
      <c r="B1665" s="639">
        <v>16</v>
      </c>
      <c r="C1665" s="639" t="s">
        <v>2632</v>
      </c>
      <c r="D1665" s="639">
        <v>1</v>
      </c>
      <c r="F1665" s="640">
        <v>44305</v>
      </c>
      <c r="G1665" s="639" t="s">
        <v>3949</v>
      </c>
    </row>
    <row r="1666" spans="1:7" ht="15">
      <c r="A1666" s="638" t="s">
        <v>1584</v>
      </c>
      <c r="B1666" s="639">
        <v>47</v>
      </c>
      <c r="C1666" s="639" t="s">
        <v>2632</v>
      </c>
      <c r="D1666" s="639">
        <v>3</v>
      </c>
      <c r="E1666" s="639">
        <v>2</v>
      </c>
      <c r="F1666" s="640">
        <v>44217</v>
      </c>
      <c r="G1666" s="639" t="s">
        <v>3949</v>
      </c>
    </row>
    <row r="1667" spans="1:7" ht="15">
      <c r="A1667" s="638" t="s">
        <v>1866</v>
      </c>
      <c r="B1667" s="639">
        <v>6</v>
      </c>
      <c r="C1667" s="639" t="s">
        <v>2632</v>
      </c>
      <c r="D1667" s="639">
        <v>3</v>
      </c>
      <c r="E1667" s="639">
        <v>2</v>
      </c>
      <c r="F1667" s="640">
        <v>44351</v>
      </c>
      <c r="G1667" s="639" t="s">
        <v>3949</v>
      </c>
    </row>
    <row r="1668" spans="1:7" ht="15">
      <c r="A1668" s="638" t="s">
        <v>61</v>
      </c>
      <c r="B1668" s="639">
        <v>458</v>
      </c>
      <c r="C1668" s="639" t="s">
        <v>2393</v>
      </c>
      <c r="D1668" s="639">
        <v>20</v>
      </c>
      <c r="E1668" s="639">
        <v>33</v>
      </c>
      <c r="F1668" s="640">
        <v>44300</v>
      </c>
      <c r="G1668" s="639" t="s">
        <v>3949</v>
      </c>
    </row>
    <row r="1669" spans="1:7" ht="15">
      <c r="A1669" s="638" t="s">
        <v>2035</v>
      </c>
      <c r="B1669" s="639" t="s">
        <v>4398</v>
      </c>
      <c r="C1669" s="639" t="s">
        <v>2748</v>
      </c>
      <c r="D1669" s="639">
        <v>2</v>
      </c>
      <c r="F1669" s="640">
        <v>44316</v>
      </c>
      <c r="G1669" s="639" t="s">
        <v>3949</v>
      </c>
    </row>
    <row r="1670" spans="1:7" ht="15">
      <c r="A1670" s="638" t="s">
        <v>4482</v>
      </c>
      <c r="B1670" s="639" t="s">
        <v>4482</v>
      </c>
      <c r="C1670" s="639" t="s">
        <v>2700</v>
      </c>
      <c r="F1670" s="640">
        <v>44369</v>
      </c>
      <c r="G1670" s="639" t="s">
        <v>3949</v>
      </c>
    </row>
    <row r="1671" spans="1:7" ht="15">
      <c r="A1671" s="638" t="s">
        <v>137</v>
      </c>
      <c r="B1671" s="639">
        <v>40</v>
      </c>
      <c r="C1671" s="639" t="s">
        <v>2700</v>
      </c>
      <c r="D1671" s="639">
        <v>21</v>
      </c>
      <c r="E1671" s="639">
        <v>15</v>
      </c>
      <c r="F1671" s="640">
        <v>44254</v>
      </c>
      <c r="G1671" s="639" t="s">
        <v>3949</v>
      </c>
    </row>
    <row r="1672" spans="1:7" ht="15">
      <c r="A1672" s="638" t="s">
        <v>511</v>
      </c>
      <c r="B1672" s="639">
        <v>28</v>
      </c>
      <c r="C1672" s="639" t="s">
        <v>2327</v>
      </c>
      <c r="D1672" s="639">
        <v>1</v>
      </c>
      <c r="E1672" s="639">
        <v>1</v>
      </c>
      <c r="F1672" s="640">
        <v>44333</v>
      </c>
      <c r="G1672" s="639" t="s">
        <v>3949</v>
      </c>
    </row>
    <row r="1673" spans="1:7" ht="15">
      <c r="A1673" s="638" t="s">
        <v>537</v>
      </c>
      <c r="B1673" s="639">
        <v>9</v>
      </c>
      <c r="C1673" s="639" t="s">
        <v>2327</v>
      </c>
      <c r="D1673" s="639">
        <v>0</v>
      </c>
      <c r="F1673" s="640">
        <v>44263</v>
      </c>
      <c r="G1673" s="639" t="s">
        <v>3949</v>
      </c>
    </row>
    <row r="1674" spans="1:7" ht="15">
      <c r="A1674" s="638" t="s">
        <v>388</v>
      </c>
      <c r="B1674" s="639">
        <v>51</v>
      </c>
      <c r="C1674" s="639" t="s">
        <v>2327</v>
      </c>
      <c r="D1674" s="639">
        <v>14</v>
      </c>
      <c r="E1674" s="639">
        <v>12</v>
      </c>
      <c r="F1674" s="640">
        <v>44210</v>
      </c>
      <c r="G1674" s="639" t="s">
        <v>3949</v>
      </c>
    </row>
    <row r="1675" spans="1:7" ht="15">
      <c r="A1675" s="638" t="s">
        <v>160</v>
      </c>
      <c r="B1675" s="639">
        <v>10</v>
      </c>
      <c r="C1675" s="639" t="s">
        <v>2327</v>
      </c>
      <c r="D1675" s="639">
        <v>2</v>
      </c>
      <c r="E1675" s="639">
        <v>1</v>
      </c>
      <c r="F1675" s="640">
        <v>44272</v>
      </c>
      <c r="G1675" s="639" t="s">
        <v>3949</v>
      </c>
    </row>
    <row r="1676" spans="1:7" ht="15">
      <c r="A1676" s="638" t="s">
        <v>384</v>
      </c>
      <c r="B1676" s="639" t="s">
        <v>384</v>
      </c>
      <c r="C1676" s="639" t="s">
        <v>2327</v>
      </c>
      <c r="D1676" s="639">
        <v>8</v>
      </c>
      <c r="E1676" s="639">
        <v>5</v>
      </c>
      <c r="F1676" s="640">
        <v>44208</v>
      </c>
      <c r="G1676" s="639" t="s">
        <v>3949</v>
      </c>
    </row>
    <row r="1677" spans="1:7" ht="15">
      <c r="A1677" s="638" t="s">
        <v>771</v>
      </c>
      <c r="B1677" s="639">
        <v>15381</v>
      </c>
      <c r="C1677" s="639" t="s">
        <v>2415</v>
      </c>
      <c r="G1677" s="639" t="s">
        <v>3950</v>
      </c>
    </row>
    <row r="1678" spans="1:7" ht="15">
      <c r="A1678" s="638" t="s">
        <v>769</v>
      </c>
      <c r="B1678" s="639">
        <v>15541</v>
      </c>
      <c r="C1678" s="639" t="s">
        <v>2415</v>
      </c>
      <c r="G1678" s="639" t="s">
        <v>3950</v>
      </c>
    </row>
    <row r="1679" spans="1:7" ht="15">
      <c r="A1679" s="638" t="s">
        <v>772</v>
      </c>
      <c r="B1679" s="639">
        <v>15381</v>
      </c>
      <c r="C1679" s="639" t="s">
        <v>2415</v>
      </c>
      <c r="F1679" s="640">
        <v>44369</v>
      </c>
      <c r="G1679" s="639" t="s">
        <v>3950</v>
      </c>
    </row>
    <row r="1680" spans="1:7" ht="15">
      <c r="A1680" s="638" t="s">
        <v>768</v>
      </c>
      <c r="B1680" s="639">
        <v>15340</v>
      </c>
      <c r="C1680" s="639" t="s">
        <v>2415</v>
      </c>
      <c r="F1680" s="640">
        <v>44370</v>
      </c>
      <c r="G1680" s="639" t="s">
        <v>3950</v>
      </c>
    </row>
    <row r="1681" spans="1:7" ht="15">
      <c r="A1681" s="638" t="s">
        <v>770</v>
      </c>
      <c r="B1681" s="639">
        <v>15280</v>
      </c>
      <c r="C1681" s="639" t="s">
        <v>2415</v>
      </c>
      <c r="D1681" s="639">
        <v>1</v>
      </c>
      <c r="E1681" s="639">
        <v>1</v>
      </c>
      <c r="F1681" s="640">
        <v>44369</v>
      </c>
      <c r="G1681" s="639" t="s">
        <v>3950</v>
      </c>
    </row>
    <row r="1682" spans="1:7" ht="15">
      <c r="A1682" s="638" t="s">
        <v>724</v>
      </c>
      <c r="B1682" s="639" t="s">
        <v>2207</v>
      </c>
      <c r="C1682" s="639" t="s">
        <v>2396</v>
      </c>
      <c r="D1682" s="639">
        <v>2</v>
      </c>
      <c r="E1682" s="639">
        <v>3</v>
      </c>
      <c r="F1682" s="640">
        <v>44373</v>
      </c>
      <c r="G1682" s="639" t="s">
        <v>3953</v>
      </c>
    </row>
    <row r="1683" spans="1:7" ht="15">
      <c r="A1683" s="638" t="s">
        <v>502</v>
      </c>
      <c r="B1683" s="639">
        <v>15</v>
      </c>
      <c r="C1683" s="639" t="s">
        <v>2324</v>
      </c>
      <c r="D1683" s="639">
        <v>7</v>
      </c>
      <c r="E1683" s="639">
        <v>6</v>
      </c>
      <c r="F1683" s="640">
        <v>44195</v>
      </c>
      <c r="G1683" s="639" t="s">
        <v>3949</v>
      </c>
    </row>
    <row r="1684" spans="1:7" ht="15">
      <c r="A1684" s="638" t="s">
        <v>726</v>
      </c>
      <c r="B1684" s="639">
        <v>28</v>
      </c>
      <c r="C1684" s="639" t="s">
        <v>2398</v>
      </c>
      <c r="D1684" s="639">
        <v>17</v>
      </c>
      <c r="E1684" s="639" t="s">
        <v>11776</v>
      </c>
      <c r="F1684" s="640">
        <v>44317</v>
      </c>
      <c r="G1684" s="639" t="s">
        <v>3949</v>
      </c>
    </row>
    <row r="1685" spans="1:7" ht="15">
      <c r="A1685" s="638" t="s">
        <v>153</v>
      </c>
      <c r="B1685" s="639">
        <v>236</v>
      </c>
      <c r="C1685" s="639" t="s">
        <v>2398</v>
      </c>
      <c r="D1685" s="639">
        <v>14</v>
      </c>
      <c r="E1685" s="639">
        <v>12</v>
      </c>
      <c r="F1685" s="640">
        <v>44291</v>
      </c>
      <c r="G1685" s="639" t="s">
        <v>3949</v>
      </c>
    </row>
    <row r="1686" spans="1:7" ht="15">
      <c r="A1686" s="638" t="s">
        <v>730</v>
      </c>
      <c r="B1686" s="639">
        <v>70</v>
      </c>
      <c r="C1686" s="639" t="s">
        <v>2398</v>
      </c>
      <c r="D1686" s="639">
        <v>45</v>
      </c>
      <c r="E1686" s="639" t="s">
        <v>12843</v>
      </c>
      <c r="F1686" s="640">
        <v>44313</v>
      </c>
      <c r="G1686" s="639" t="s">
        <v>3949</v>
      </c>
    </row>
    <row r="1687" spans="1:7" ht="15">
      <c r="A1687" s="638" t="s">
        <v>1760</v>
      </c>
      <c r="B1687" s="639">
        <v>333</v>
      </c>
      <c r="C1687" s="639" t="s">
        <v>2398</v>
      </c>
      <c r="D1687" s="639">
        <v>1</v>
      </c>
      <c r="E1687" s="639">
        <v>1</v>
      </c>
      <c r="F1687" s="640">
        <v>44299</v>
      </c>
      <c r="G1687" s="639" t="s">
        <v>3949</v>
      </c>
    </row>
    <row r="1688" spans="1:7" ht="15">
      <c r="A1688" s="638" t="s">
        <v>728</v>
      </c>
      <c r="B1688" s="639">
        <v>126</v>
      </c>
      <c r="C1688" s="639" t="s">
        <v>2398</v>
      </c>
      <c r="D1688" s="639">
        <v>4</v>
      </c>
      <c r="E1688" s="639">
        <v>3</v>
      </c>
      <c r="F1688" s="640">
        <v>44307</v>
      </c>
      <c r="G1688" s="639" t="s">
        <v>3949</v>
      </c>
    </row>
    <row r="1689" spans="1:7" ht="15">
      <c r="A1689" s="638" t="s">
        <v>729</v>
      </c>
      <c r="B1689" s="639">
        <v>164</v>
      </c>
      <c r="C1689" s="639" t="s">
        <v>2398</v>
      </c>
      <c r="D1689" s="639">
        <v>2</v>
      </c>
      <c r="E1689" s="639">
        <v>5</v>
      </c>
      <c r="F1689" s="640">
        <v>44320</v>
      </c>
      <c r="G1689" s="639" t="s">
        <v>3949</v>
      </c>
    </row>
    <row r="1690" spans="1:7" ht="15">
      <c r="A1690" s="638" t="s">
        <v>727</v>
      </c>
      <c r="B1690" s="639" t="s">
        <v>727</v>
      </c>
      <c r="C1690" s="639" t="s">
        <v>2398</v>
      </c>
      <c r="D1690" s="639">
        <v>2</v>
      </c>
      <c r="E1690" s="639">
        <v>2</v>
      </c>
      <c r="F1690" s="640">
        <v>44305</v>
      </c>
      <c r="G1690" s="639" t="s">
        <v>3949</v>
      </c>
    </row>
    <row r="1691" spans="1:7" ht="15">
      <c r="A1691" s="638" t="s">
        <v>1281</v>
      </c>
      <c r="B1691" s="639">
        <v>225</v>
      </c>
      <c r="C1691" s="639" t="s">
        <v>2398</v>
      </c>
      <c r="D1691" s="639">
        <v>9</v>
      </c>
      <c r="E1691" s="639">
        <v>7</v>
      </c>
      <c r="F1691" s="640">
        <v>44305</v>
      </c>
      <c r="G1691" s="639" t="s">
        <v>3949</v>
      </c>
    </row>
    <row r="1692" spans="1:7" ht="15">
      <c r="A1692" s="638" t="s">
        <v>1759</v>
      </c>
      <c r="B1692" s="639">
        <v>336</v>
      </c>
      <c r="C1692" s="639" t="s">
        <v>2398</v>
      </c>
      <c r="D1692" s="639">
        <v>10</v>
      </c>
      <c r="E1692" s="639">
        <v>10</v>
      </c>
      <c r="F1692" s="640">
        <v>44299</v>
      </c>
      <c r="G1692" s="639" t="s">
        <v>3949</v>
      </c>
    </row>
    <row r="1693" spans="1:7" ht="15">
      <c r="A1693" s="638" t="s">
        <v>2127</v>
      </c>
      <c r="B1693" s="639" t="s">
        <v>2127</v>
      </c>
      <c r="C1693" s="639" t="s">
        <v>2769</v>
      </c>
      <c r="D1693" s="639">
        <v>4</v>
      </c>
      <c r="E1693" s="639">
        <v>4</v>
      </c>
      <c r="F1693" s="640">
        <v>44357</v>
      </c>
      <c r="G1693" s="639" t="s">
        <v>3949</v>
      </c>
    </row>
    <row r="1694" spans="1:7" ht="15">
      <c r="A1694" s="638" t="s">
        <v>998</v>
      </c>
      <c r="B1694" s="639">
        <v>6330</v>
      </c>
      <c r="C1694" s="639" t="s">
        <v>2465</v>
      </c>
      <c r="D1694" s="639">
        <v>1</v>
      </c>
      <c r="E1694" s="639">
        <v>3</v>
      </c>
      <c r="F1694" s="640">
        <v>44249</v>
      </c>
      <c r="G1694" s="639" t="s">
        <v>3951</v>
      </c>
    </row>
    <row r="1695" spans="1:7" ht="15">
      <c r="A1695" s="638" t="s">
        <v>722</v>
      </c>
      <c r="B1695" s="639">
        <v>14263</v>
      </c>
      <c r="C1695" s="639" t="s">
        <v>2344</v>
      </c>
      <c r="D1695" s="639">
        <v>2</v>
      </c>
      <c r="E1695" s="639">
        <v>2</v>
      </c>
      <c r="F1695" s="640">
        <v>44259</v>
      </c>
      <c r="G1695" s="639" t="s">
        <v>3956</v>
      </c>
    </row>
    <row r="1696" spans="1:7" ht="15">
      <c r="A1696" s="638" t="s">
        <v>1975</v>
      </c>
      <c r="B1696" s="639">
        <v>14057</v>
      </c>
      <c r="C1696" s="639" t="s">
        <v>2344</v>
      </c>
      <c r="D1696" s="639">
        <v>6</v>
      </c>
      <c r="E1696" s="639">
        <v>5</v>
      </c>
      <c r="F1696" s="640">
        <v>44257</v>
      </c>
      <c r="G1696" s="639" t="s">
        <v>3956</v>
      </c>
    </row>
    <row r="1697" spans="1:7" ht="15">
      <c r="A1697" s="638" t="s">
        <v>1861</v>
      </c>
      <c r="B1697" s="639">
        <v>14245</v>
      </c>
      <c r="C1697" s="639" t="s">
        <v>2344</v>
      </c>
      <c r="D1697" s="639">
        <v>7</v>
      </c>
      <c r="E1697" s="639">
        <v>5</v>
      </c>
      <c r="F1697" s="640">
        <v>44254</v>
      </c>
      <c r="G1697" s="639" t="s">
        <v>3956</v>
      </c>
    </row>
    <row r="1698" spans="1:7" ht="15">
      <c r="A1698" s="638" t="s">
        <v>534</v>
      </c>
      <c r="B1698" s="639">
        <v>14113</v>
      </c>
      <c r="C1698" s="639" t="s">
        <v>2344</v>
      </c>
      <c r="F1698" s="640">
        <v>44258</v>
      </c>
      <c r="G1698" s="639" t="s">
        <v>3956</v>
      </c>
    </row>
    <row r="1699" spans="1:7" ht="15">
      <c r="A1699" s="638" t="s">
        <v>1376</v>
      </c>
      <c r="B1699" s="639">
        <v>906</v>
      </c>
      <c r="C1699" s="639" t="s">
        <v>2583</v>
      </c>
      <c r="D1699" s="639">
        <v>1</v>
      </c>
      <c r="E1699" s="639">
        <v>2</v>
      </c>
      <c r="F1699" s="640">
        <v>44352</v>
      </c>
      <c r="G1699" s="639" t="s">
        <v>3949</v>
      </c>
    </row>
    <row r="1700" spans="1:7" ht="15">
      <c r="A1700" s="638" t="s">
        <v>1374</v>
      </c>
      <c r="B1700" s="639">
        <v>620</v>
      </c>
      <c r="C1700" s="639" t="s">
        <v>2583</v>
      </c>
      <c r="F1700" s="640">
        <v>44330</v>
      </c>
      <c r="G1700" s="639" t="s">
        <v>3949</v>
      </c>
    </row>
    <row r="1701" spans="1:7" ht="15">
      <c r="A1701" s="638" t="s">
        <v>1373</v>
      </c>
      <c r="B1701" s="639">
        <v>292</v>
      </c>
      <c r="C1701" s="639" t="s">
        <v>2583</v>
      </c>
      <c r="G1701" s="639" t="s">
        <v>3949</v>
      </c>
    </row>
    <row r="1702" spans="1:7" ht="15">
      <c r="A1702" s="638" t="s">
        <v>1372</v>
      </c>
      <c r="B1702" s="639">
        <v>281</v>
      </c>
      <c r="C1702" s="639" t="s">
        <v>2583</v>
      </c>
      <c r="D1702" s="639">
        <v>4</v>
      </c>
      <c r="E1702" s="639" t="s">
        <v>7817</v>
      </c>
      <c r="F1702" s="640">
        <v>44331</v>
      </c>
      <c r="G1702" s="639" t="s">
        <v>3949</v>
      </c>
    </row>
    <row r="1703" spans="1:7" ht="15">
      <c r="A1703" s="638" t="s">
        <v>1375</v>
      </c>
      <c r="B1703" s="639">
        <v>1150</v>
      </c>
      <c r="C1703" s="639" t="s">
        <v>2583</v>
      </c>
      <c r="G1703" s="639" t="s">
        <v>3949</v>
      </c>
    </row>
    <row r="1704" spans="1:7" ht="15">
      <c r="A1704" s="638" t="s">
        <v>97</v>
      </c>
      <c r="B1704" s="639">
        <v>35</v>
      </c>
      <c r="C1704" s="639" t="s">
        <v>2424</v>
      </c>
      <c r="D1704" s="639">
        <v>4</v>
      </c>
      <c r="E1704" s="639">
        <v>4</v>
      </c>
      <c r="F1704" s="640">
        <v>44256</v>
      </c>
      <c r="G1704" s="639" t="s">
        <v>3949</v>
      </c>
    </row>
    <row r="1705" spans="1:7" ht="15">
      <c r="A1705" s="638" t="s">
        <v>8191</v>
      </c>
      <c r="B1705" s="639">
        <v>50</v>
      </c>
      <c r="C1705" s="639" t="s">
        <v>2424</v>
      </c>
      <c r="G1705" s="639" t="s">
        <v>3949</v>
      </c>
    </row>
    <row r="1706" spans="1:7" ht="15">
      <c r="A1706" s="638" t="s">
        <v>2161</v>
      </c>
      <c r="B1706" s="639" t="s">
        <v>2161</v>
      </c>
      <c r="C1706" s="639" t="s">
        <v>2424</v>
      </c>
      <c r="G1706" s="639" t="s">
        <v>3949</v>
      </c>
    </row>
    <row r="1707" spans="1:7" ht="15">
      <c r="A1707" s="638" t="s">
        <v>796</v>
      </c>
      <c r="B1707" s="639" t="s">
        <v>796</v>
      </c>
      <c r="C1707" s="639" t="s">
        <v>2424</v>
      </c>
      <c r="G1707" s="639" t="s">
        <v>3949</v>
      </c>
    </row>
    <row r="1708" spans="1:7" ht="15">
      <c r="A1708" s="638" t="s">
        <v>1406</v>
      </c>
      <c r="B1708" s="639">
        <v>24</v>
      </c>
      <c r="C1708" s="639" t="s">
        <v>2424</v>
      </c>
      <c r="F1708" s="640">
        <v>44285</v>
      </c>
      <c r="G1708" s="639" t="s">
        <v>3949</v>
      </c>
    </row>
    <row r="1709" spans="1:7" ht="15">
      <c r="A1709" s="638" t="s">
        <v>2162</v>
      </c>
      <c r="B1709" s="639" t="s">
        <v>2162</v>
      </c>
      <c r="C1709" s="639" t="s">
        <v>2424</v>
      </c>
      <c r="G1709" s="639" t="s">
        <v>3949</v>
      </c>
    </row>
    <row r="1710" spans="1:7" ht="15">
      <c r="A1710" s="638" t="s">
        <v>1702</v>
      </c>
      <c r="B1710" s="639">
        <v>82</v>
      </c>
      <c r="C1710" s="639" t="s">
        <v>2424</v>
      </c>
      <c r="F1710" s="640">
        <v>44288</v>
      </c>
      <c r="G1710" s="639" t="s">
        <v>3949</v>
      </c>
    </row>
    <row r="1711" spans="1:7" ht="15">
      <c r="A1711" s="638" t="s">
        <v>1735</v>
      </c>
      <c r="B1711" s="639">
        <v>6</v>
      </c>
      <c r="C1711" s="639" t="s">
        <v>2424</v>
      </c>
      <c r="D1711" s="639">
        <v>5</v>
      </c>
      <c r="E1711" s="639">
        <v>6</v>
      </c>
      <c r="F1711" s="640">
        <v>44284</v>
      </c>
      <c r="G1711" s="639" t="s">
        <v>3949</v>
      </c>
    </row>
    <row r="1712" spans="1:7" ht="15">
      <c r="A1712" s="638" t="s">
        <v>360</v>
      </c>
      <c r="B1712" s="639">
        <v>32</v>
      </c>
      <c r="C1712" s="639" t="s">
        <v>2424</v>
      </c>
      <c r="D1712" s="639">
        <v>2</v>
      </c>
      <c r="E1712" s="639">
        <v>2</v>
      </c>
      <c r="F1712" s="640">
        <v>44184</v>
      </c>
      <c r="G1712" s="639" t="s">
        <v>3949</v>
      </c>
    </row>
    <row r="1713" spans="1:7" ht="15">
      <c r="A1713" s="638" t="s">
        <v>4634</v>
      </c>
      <c r="B1713" s="639">
        <v>42</v>
      </c>
      <c r="C1713" s="639" t="s">
        <v>2424</v>
      </c>
      <c r="G1713" s="639" t="s">
        <v>3949</v>
      </c>
    </row>
    <row r="1714" spans="1:7" ht="15">
      <c r="A1714" s="638" t="s">
        <v>99</v>
      </c>
      <c r="B1714" s="639">
        <v>66</v>
      </c>
      <c r="C1714" s="639" t="s">
        <v>2424</v>
      </c>
      <c r="D1714" s="639">
        <v>1</v>
      </c>
      <c r="E1714" s="639">
        <v>1</v>
      </c>
      <c r="F1714" s="640">
        <v>44260</v>
      </c>
      <c r="G1714" s="639" t="s">
        <v>3949</v>
      </c>
    </row>
    <row r="1715" spans="1:7" ht="15">
      <c r="A1715" s="638" t="s">
        <v>100</v>
      </c>
      <c r="B1715" s="639">
        <v>81</v>
      </c>
      <c r="C1715" s="639" t="s">
        <v>2424</v>
      </c>
      <c r="D1715" s="639">
        <v>6</v>
      </c>
      <c r="E1715" s="639">
        <v>7</v>
      </c>
      <c r="F1715" s="640">
        <v>44263</v>
      </c>
      <c r="G1715" s="639" t="s">
        <v>3949</v>
      </c>
    </row>
    <row r="1716" spans="1:7" ht="15">
      <c r="A1716" s="638" t="s">
        <v>4559</v>
      </c>
      <c r="B1716" s="639" t="s">
        <v>4559</v>
      </c>
      <c r="C1716" s="639" t="s">
        <v>2424</v>
      </c>
      <c r="G1716" s="639" t="s">
        <v>3949</v>
      </c>
    </row>
    <row r="1717" spans="1:7" ht="15">
      <c r="A1717" s="638" t="s">
        <v>96</v>
      </c>
      <c r="B1717" s="639">
        <v>49</v>
      </c>
      <c r="C1717" s="639" t="s">
        <v>2424</v>
      </c>
      <c r="D1717" s="639">
        <v>7</v>
      </c>
      <c r="E1717" s="639">
        <v>5</v>
      </c>
      <c r="F1717" s="640">
        <v>44256</v>
      </c>
      <c r="G1717" s="639" t="s">
        <v>3949</v>
      </c>
    </row>
    <row r="1718" spans="1:7" ht="15">
      <c r="A1718" s="638" t="s">
        <v>1404</v>
      </c>
      <c r="B1718" s="639">
        <v>78</v>
      </c>
      <c r="C1718" s="639" t="s">
        <v>2424</v>
      </c>
      <c r="D1718" s="639">
        <v>1</v>
      </c>
      <c r="E1718" s="639">
        <v>1</v>
      </c>
      <c r="F1718" s="640">
        <v>44286</v>
      </c>
      <c r="G1718" s="639" t="s">
        <v>3949</v>
      </c>
    </row>
    <row r="1719" spans="1:7" ht="15">
      <c r="A1719" s="638" t="s">
        <v>8190</v>
      </c>
      <c r="B1719" s="639">
        <v>58</v>
      </c>
      <c r="C1719" s="639" t="s">
        <v>2424</v>
      </c>
      <c r="G1719" s="639" t="s">
        <v>3949</v>
      </c>
    </row>
    <row r="1720" spans="1:7" ht="15">
      <c r="A1720" s="638" t="s">
        <v>686</v>
      </c>
      <c r="B1720" s="639" t="s">
        <v>686</v>
      </c>
      <c r="C1720" s="639" t="s">
        <v>2385</v>
      </c>
      <c r="G1720" s="639" t="s">
        <v>3949</v>
      </c>
    </row>
    <row r="1721" spans="1:7" ht="15">
      <c r="A1721" s="638" t="s">
        <v>104</v>
      </c>
      <c r="B1721" s="639">
        <v>84</v>
      </c>
      <c r="C1721" s="639" t="s">
        <v>2385</v>
      </c>
      <c r="D1721" s="639">
        <v>2</v>
      </c>
      <c r="E1721" s="639">
        <v>2</v>
      </c>
      <c r="F1721" s="640">
        <v>44249</v>
      </c>
      <c r="G1721" s="639" t="s">
        <v>3949</v>
      </c>
    </row>
    <row r="1722" spans="1:7" ht="15">
      <c r="A1722" s="638" t="s">
        <v>684</v>
      </c>
      <c r="B1722" s="639">
        <v>61</v>
      </c>
      <c r="C1722" s="639" t="s">
        <v>2385</v>
      </c>
      <c r="D1722" s="639">
        <v>2</v>
      </c>
      <c r="F1722" s="640">
        <v>44309</v>
      </c>
      <c r="G1722" s="639" t="s">
        <v>3949</v>
      </c>
    </row>
    <row r="1723" spans="1:7" ht="15">
      <c r="A1723" s="638" t="s">
        <v>685</v>
      </c>
      <c r="B1723" s="639">
        <v>15</v>
      </c>
      <c r="C1723" s="639" t="s">
        <v>2385</v>
      </c>
      <c r="G1723" s="639" t="s">
        <v>3949</v>
      </c>
    </row>
    <row r="1724" spans="1:7" ht="15">
      <c r="A1724" s="638" t="s">
        <v>1679</v>
      </c>
      <c r="B1724" s="639">
        <v>85</v>
      </c>
      <c r="C1724" s="639" t="s">
        <v>2385</v>
      </c>
      <c r="D1724" s="639">
        <v>0</v>
      </c>
      <c r="F1724" s="640">
        <v>44250</v>
      </c>
      <c r="G1724" s="639" t="s">
        <v>3949</v>
      </c>
    </row>
    <row r="1725" spans="1:7" ht="15">
      <c r="A1725" s="638" t="s">
        <v>105</v>
      </c>
      <c r="B1725" s="639">
        <v>99</v>
      </c>
      <c r="C1725" s="639" t="s">
        <v>2385</v>
      </c>
      <c r="D1725" s="639">
        <v>1</v>
      </c>
      <c r="E1725" s="639">
        <v>1</v>
      </c>
      <c r="F1725" s="640">
        <v>44250</v>
      </c>
      <c r="G1725" s="639" t="s">
        <v>3949</v>
      </c>
    </row>
    <row r="1726" spans="1:7" ht="15">
      <c r="A1726" s="638" t="s">
        <v>836</v>
      </c>
      <c r="B1726" s="639">
        <v>90</v>
      </c>
      <c r="C1726" s="639" t="s">
        <v>2439</v>
      </c>
      <c r="D1726" s="639">
        <v>1</v>
      </c>
      <c r="F1726" s="640">
        <v>44307</v>
      </c>
      <c r="G1726" s="639" t="s">
        <v>3949</v>
      </c>
    </row>
    <row r="1727" spans="1:7" ht="15">
      <c r="A1727" s="638" t="s">
        <v>1824</v>
      </c>
      <c r="B1727" s="639">
        <v>122</v>
      </c>
      <c r="C1727" s="639" t="s">
        <v>2439</v>
      </c>
      <c r="D1727" s="639">
        <v>5</v>
      </c>
      <c r="E1727" s="639">
        <v>5</v>
      </c>
      <c r="F1727" s="640">
        <v>44301</v>
      </c>
      <c r="G1727" s="639" t="s">
        <v>3949</v>
      </c>
    </row>
    <row r="1728" spans="1:7" ht="15">
      <c r="A1728" s="638" t="s">
        <v>837</v>
      </c>
      <c r="B1728" s="639">
        <v>166</v>
      </c>
      <c r="C1728" s="639" t="s">
        <v>2439</v>
      </c>
      <c r="D1728" s="639">
        <v>4</v>
      </c>
      <c r="E1728" s="639">
        <v>3</v>
      </c>
      <c r="F1728" s="640">
        <v>44306</v>
      </c>
      <c r="G1728" s="639" t="s">
        <v>3949</v>
      </c>
    </row>
    <row r="1729" spans="1:7" ht="15">
      <c r="A1729" s="638" t="s">
        <v>1852</v>
      </c>
      <c r="B1729" s="639">
        <v>250</v>
      </c>
      <c r="C1729" s="639" t="s">
        <v>2439</v>
      </c>
      <c r="D1729" s="639">
        <v>2</v>
      </c>
      <c r="E1729" s="639">
        <v>1</v>
      </c>
      <c r="F1729" s="640">
        <v>44300</v>
      </c>
      <c r="G1729" s="639" t="s">
        <v>3949</v>
      </c>
    </row>
    <row r="1730" spans="1:7" ht="15">
      <c r="A1730" s="638" t="s">
        <v>7169</v>
      </c>
      <c r="B1730" s="639">
        <v>111</v>
      </c>
      <c r="C1730" s="639" t="s">
        <v>2439</v>
      </c>
      <c r="D1730" s="639">
        <v>39</v>
      </c>
      <c r="E1730" s="639">
        <v>38</v>
      </c>
      <c r="F1730" s="640">
        <v>44369</v>
      </c>
      <c r="G1730" s="639" t="s">
        <v>3949</v>
      </c>
    </row>
    <row r="1731" spans="1:7" ht="15">
      <c r="A1731" s="638" t="s">
        <v>88</v>
      </c>
      <c r="B1731" s="639">
        <v>14</v>
      </c>
      <c r="C1731" s="639" t="s">
        <v>2439</v>
      </c>
      <c r="D1731" s="639">
        <v>2</v>
      </c>
      <c r="E1731" s="639">
        <v>2</v>
      </c>
      <c r="F1731" s="640">
        <v>44212</v>
      </c>
      <c r="G1731" s="639" t="s">
        <v>3949</v>
      </c>
    </row>
    <row r="1732" spans="1:7" ht="15">
      <c r="A1732" s="638" t="s">
        <v>228</v>
      </c>
      <c r="B1732" s="639">
        <v>46</v>
      </c>
      <c r="C1732" s="639" t="s">
        <v>2514</v>
      </c>
      <c r="D1732" s="639">
        <v>7</v>
      </c>
      <c r="E1732" s="639">
        <v>6</v>
      </c>
      <c r="F1732" s="640">
        <v>44203</v>
      </c>
      <c r="G1732" s="639" t="s">
        <v>3949</v>
      </c>
    </row>
    <row r="1733" spans="1:7" ht="15">
      <c r="A1733" s="638" t="s">
        <v>1362</v>
      </c>
      <c r="B1733" s="639">
        <v>6</v>
      </c>
      <c r="C1733" s="639" t="s">
        <v>2514</v>
      </c>
      <c r="G1733" s="639" t="s">
        <v>3949</v>
      </c>
    </row>
    <row r="1734" spans="1:7" ht="15">
      <c r="A1734" s="638" t="s">
        <v>1363</v>
      </c>
      <c r="B1734" s="639">
        <v>39</v>
      </c>
      <c r="C1734" s="639" t="s">
        <v>2514</v>
      </c>
      <c r="D1734" s="639">
        <v>12</v>
      </c>
      <c r="E1734" s="639">
        <v>10</v>
      </c>
      <c r="F1734" s="640">
        <v>44308</v>
      </c>
      <c r="G1734" s="639" t="s">
        <v>3949</v>
      </c>
    </row>
    <row r="1735" spans="1:7" ht="15">
      <c r="A1735" s="638" t="s">
        <v>87</v>
      </c>
      <c r="B1735" s="639">
        <v>15</v>
      </c>
      <c r="C1735" s="639" t="s">
        <v>2514</v>
      </c>
      <c r="D1735" s="639">
        <v>3</v>
      </c>
      <c r="E1735" s="639">
        <v>2</v>
      </c>
      <c r="F1735" s="640">
        <v>44259</v>
      </c>
      <c r="G1735" s="639" t="s">
        <v>3949</v>
      </c>
    </row>
    <row r="1736" spans="1:7" ht="15">
      <c r="A1736" s="638" t="s">
        <v>1162</v>
      </c>
      <c r="B1736" s="639">
        <v>18</v>
      </c>
      <c r="C1736" s="639" t="s">
        <v>2501</v>
      </c>
      <c r="D1736" s="639">
        <v>5</v>
      </c>
      <c r="E1736" s="639">
        <v>3</v>
      </c>
      <c r="F1736" s="640">
        <v>44308</v>
      </c>
      <c r="G1736" s="639" t="s">
        <v>3952</v>
      </c>
    </row>
    <row r="1737" spans="1:7" ht="15">
      <c r="A1737" s="638" t="s">
        <v>1163</v>
      </c>
      <c r="B1737" s="639">
        <v>19</v>
      </c>
      <c r="C1737" s="639" t="s">
        <v>2501</v>
      </c>
      <c r="D1737" s="639">
        <v>13</v>
      </c>
      <c r="E1737" s="639">
        <v>14</v>
      </c>
      <c r="F1737" s="640">
        <v>44309</v>
      </c>
      <c r="G1737" s="639" t="s">
        <v>3952</v>
      </c>
    </row>
    <row r="1738" spans="1:7" ht="15">
      <c r="A1738" s="638" t="s">
        <v>1164</v>
      </c>
      <c r="B1738" s="639">
        <v>130</v>
      </c>
      <c r="C1738" s="639" t="s">
        <v>2502</v>
      </c>
      <c r="G1738" s="639" t="s">
        <v>3949</v>
      </c>
    </row>
    <row r="1739" spans="1:7" ht="15">
      <c r="A1739" s="638" t="s">
        <v>1335</v>
      </c>
      <c r="B1739" s="639">
        <v>151</v>
      </c>
      <c r="C1739" s="639" t="s">
        <v>2414</v>
      </c>
      <c r="D1739" s="639">
        <v>4</v>
      </c>
      <c r="E1739" s="639">
        <v>5</v>
      </c>
      <c r="F1739" s="640">
        <v>44343</v>
      </c>
      <c r="G1739" s="639" t="s">
        <v>3949</v>
      </c>
    </row>
    <row r="1740" spans="1:7" ht="15">
      <c r="A1740" s="638" t="s">
        <v>11060</v>
      </c>
      <c r="B1740" s="639">
        <v>26</v>
      </c>
      <c r="C1740" s="639" t="s">
        <v>2414</v>
      </c>
      <c r="G1740" s="639" t="s">
        <v>3949</v>
      </c>
    </row>
    <row r="1741" spans="1:7" ht="15">
      <c r="A1741" s="638" t="s">
        <v>1334</v>
      </c>
      <c r="B1741" s="639">
        <v>169</v>
      </c>
      <c r="C1741" s="639" t="s">
        <v>2414</v>
      </c>
      <c r="D1741" s="639">
        <v>9</v>
      </c>
      <c r="F1741" s="640">
        <v>44341</v>
      </c>
      <c r="G1741" s="639" t="s">
        <v>3949</v>
      </c>
    </row>
    <row r="1742" spans="1:7" ht="15">
      <c r="A1742" s="638" t="s">
        <v>186</v>
      </c>
      <c r="B1742" s="639">
        <v>131</v>
      </c>
      <c r="C1742" s="639" t="s">
        <v>2414</v>
      </c>
      <c r="D1742" s="639">
        <v>15</v>
      </c>
      <c r="E1742" s="639">
        <v>13</v>
      </c>
      <c r="F1742" s="640">
        <v>44208</v>
      </c>
      <c r="G1742" s="639" t="s">
        <v>3949</v>
      </c>
    </row>
    <row r="1743" spans="1:7" ht="15">
      <c r="A1743" s="638" t="s">
        <v>721</v>
      </c>
      <c r="B1743" s="639">
        <v>116</v>
      </c>
      <c r="C1743" s="639" t="s">
        <v>2366</v>
      </c>
      <c r="F1743" s="640">
        <v>44261</v>
      </c>
      <c r="G1743" s="639" t="s">
        <v>3949</v>
      </c>
    </row>
    <row r="1744" spans="1:7" ht="15">
      <c r="A1744" s="638" t="s">
        <v>625</v>
      </c>
      <c r="B1744" s="639">
        <v>109</v>
      </c>
      <c r="C1744" s="639" t="s">
        <v>2366</v>
      </c>
      <c r="F1744" s="640">
        <v>44263</v>
      </c>
      <c r="G1744" s="639" t="s">
        <v>3949</v>
      </c>
    </row>
    <row r="1745" spans="1:7" ht="15">
      <c r="A1745" s="638" t="s">
        <v>144</v>
      </c>
      <c r="B1745" s="639" t="s">
        <v>144</v>
      </c>
      <c r="C1745" s="639" t="s">
        <v>2366</v>
      </c>
      <c r="D1745" s="639">
        <v>7</v>
      </c>
      <c r="E1745" s="639">
        <v>8</v>
      </c>
      <c r="F1745" s="640">
        <v>44264</v>
      </c>
      <c r="G1745" s="639" t="s">
        <v>3949</v>
      </c>
    </row>
    <row r="1746" spans="1:7" ht="15">
      <c r="A1746" s="638" t="s">
        <v>1402</v>
      </c>
      <c r="B1746" s="639">
        <v>11</v>
      </c>
      <c r="C1746" s="639" t="s">
        <v>2366</v>
      </c>
      <c r="D1746" s="639">
        <v>3</v>
      </c>
      <c r="E1746" s="639" t="s">
        <v>7818</v>
      </c>
      <c r="F1746" s="640">
        <v>44259</v>
      </c>
      <c r="G1746" s="639" t="s">
        <v>3949</v>
      </c>
    </row>
    <row r="1747" spans="1:7" ht="15">
      <c r="A1747" s="638" t="s">
        <v>3452</v>
      </c>
      <c r="B1747" s="639" t="s">
        <v>3452</v>
      </c>
      <c r="C1747" s="639" t="s">
        <v>2366</v>
      </c>
      <c r="D1747" s="639">
        <v>3</v>
      </c>
      <c r="G1747" s="639" t="s">
        <v>3949</v>
      </c>
    </row>
    <row r="1748" spans="1:7" ht="15">
      <c r="A1748" s="638" t="s">
        <v>1237</v>
      </c>
      <c r="B1748" s="639" t="s">
        <v>1237</v>
      </c>
      <c r="C1748" s="639" t="s">
        <v>2534</v>
      </c>
      <c r="G1748" s="639" t="s">
        <v>3949</v>
      </c>
    </row>
    <row r="1749" spans="1:7" ht="15">
      <c r="A1749" s="638" t="s">
        <v>1238</v>
      </c>
      <c r="B1749" s="639" t="s">
        <v>1238</v>
      </c>
      <c r="C1749" s="639" t="s">
        <v>2535</v>
      </c>
      <c r="G1749" s="639" t="s">
        <v>3949</v>
      </c>
    </row>
    <row r="1750" spans="1:7" ht="15">
      <c r="A1750" s="638" t="s">
        <v>1830</v>
      </c>
      <c r="B1750" s="639" t="s">
        <v>1830</v>
      </c>
      <c r="C1750" s="639" t="s">
        <v>2687</v>
      </c>
      <c r="D1750" s="639">
        <v>1</v>
      </c>
      <c r="G1750" s="639" t="s">
        <v>3949</v>
      </c>
    </row>
    <row r="1751" spans="1:7" ht="15">
      <c r="A1751" s="638" t="s">
        <v>2059</v>
      </c>
      <c r="B1751" s="639" t="s">
        <v>2059</v>
      </c>
      <c r="C1751" s="639" t="s">
        <v>4624</v>
      </c>
      <c r="G1751" s="639" t="s">
        <v>3949</v>
      </c>
    </row>
    <row r="1752" spans="1:7" ht="15">
      <c r="A1752" s="638" t="s">
        <v>2060</v>
      </c>
      <c r="B1752" s="639" t="s">
        <v>2060</v>
      </c>
      <c r="C1752" s="639" t="s">
        <v>2759</v>
      </c>
      <c r="D1752" s="639">
        <v>6</v>
      </c>
      <c r="E1752" s="639">
        <v>2</v>
      </c>
      <c r="F1752" s="640">
        <v>44313</v>
      </c>
      <c r="G1752" s="639" t="s">
        <v>3949</v>
      </c>
    </row>
    <row r="1753" spans="1:7" ht="15">
      <c r="A1753" s="638" t="s">
        <v>2061</v>
      </c>
      <c r="B1753" s="639" t="s">
        <v>2061</v>
      </c>
      <c r="C1753" s="639" t="s">
        <v>2760</v>
      </c>
      <c r="G1753" s="639" t="s">
        <v>3949</v>
      </c>
    </row>
    <row r="1754" spans="1:7" ht="15">
      <c r="A1754" s="638" t="s">
        <v>618</v>
      </c>
      <c r="B1754" s="639">
        <v>161</v>
      </c>
      <c r="C1754" s="639" t="s">
        <v>2359</v>
      </c>
      <c r="E1754" s="639">
        <v>2</v>
      </c>
      <c r="F1754" s="640">
        <v>44342</v>
      </c>
      <c r="G1754" s="639" t="s">
        <v>3950</v>
      </c>
    </row>
    <row r="1755" spans="1:7" ht="15">
      <c r="A1755" s="638" t="s">
        <v>993</v>
      </c>
      <c r="B1755" s="639">
        <v>1280</v>
      </c>
      <c r="C1755" s="639" t="s">
        <v>2460</v>
      </c>
      <c r="E1755" s="639">
        <v>1</v>
      </c>
      <c r="F1755" s="640">
        <v>44363</v>
      </c>
      <c r="G1755" s="639" t="s">
        <v>3950</v>
      </c>
    </row>
    <row r="1756" spans="1:7" ht="15">
      <c r="A1756" s="638" t="s">
        <v>992</v>
      </c>
      <c r="B1756" s="639">
        <v>851</v>
      </c>
      <c r="C1756" s="639" t="s">
        <v>2460</v>
      </c>
      <c r="F1756" s="640">
        <v>44358</v>
      </c>
      <c r="G1756" s="639" t="s">
        <v>3950</v>
      </c>
    </row>
    <row r="1757" spans="1:7" ht="15">
      <c r="A1757" s="638" t="s">
        <v>991</v>
      </c>
      <c r="B1757" s="639">
        <v>1040</v>
      </c>
      <c r="C1757" s="639" t="s">
        <v>2460</v>
      </c>
      <c r="D1757" s="639">
        <v>5</v>
      </c>
      <c r="E1757" s="639">
        <v>4</v>
      </c>
      <c r="F1757" s="640">
        <v>44371</v>
      </c>
      <c r="G1757" s="639" t="s">
        <v>3950</v>
      </c>
    </row>
    <row r="1758" spans="1:7" ht="15">
      <c r="A1758" s="638" t="s">
        <v>990</v>
      </c>
      <c r="B1758" s="639">
        <v>1111</v>
      </c>
      <c r="C1758" s="639" t="s">
        <v>2460</v>
      </c>
      <c r="F1758" s="640">
        <v>44361</v>
      </c>
      <c r="G1758" s="639" t="s">
        <v>3950</v>
      </c>
    </row>
    <row r="1759" spans="1:7" ht="15">
      <c r="A1759" s="638" t="s">
        <v>1750</v>
      </c>
      <c r="B1759" s="639">
        <v>30</v>
      </c>
      <c r="C1759" s="639" t="s">
        <v>2302</v>
      </c>
      <c r="G1759" s="639" t="s">
        <v>3949</v>
      </c>
    </row>
    <row r="1760" spans="1:7" ht="15">
      <c r="A1760" s="638" t="s">
        <v>1751</v>
      </c>
      <c r="B1760" s="639" t="s">
        <v>1751</v>
      </c>
      <c r="C1760" s="639" t="s">
        <v>2302</v>
      </c>
      <c r="G1760" s="639" t="s">
        <v>3949</v>
      </c>
    </row>
    <row r="1761" spans="1:7" ht="15">
      <c r="A1761" s="638" t="s">
        <v>476</v>
      </c>
      <c r="B1761" s="639">
        <v>27</v>
      </c>
      <c r="C1761" s="639" t="s">
        <v>2302</v>
      </c>
      <c r="F1761" s="640">
        <v>44249</v>
      </c>
      <c r="G1761" s="639" t="s">
        <v>3949</v>
      </c>
    </row>
    <row r="1762" spans="1:7" ht="15">
      <c r="A1762" s="638" t="s">
        <v>524</v>
      </c>
      <c r="B1762" s="639">
        <v>15</v>
      </c>
      <c r="C1762" s="639" t="s">
        <v>2302</v>
      </c>
      <c r="D1762" s="639">
        <v>0</v>
      </c>
      <c r="F1762" s="640">
        <v>44231</v>
      </c>
      <c r="G1762" s="639" t="s">
        <v>3949</v>
      </c>
    </row>
    <row r="1763" spans="1:7" ht="15">
      <c r="A1763" s="638" t="s">
        <v>1749</v>
      </c>
      <c r="B1763" s="639">
        <v>9</v>
      </c>
      <c r="C1763" s="639" t="s">
        <v>2302</v>
      </c>
      <c r="G1763" s="639" t="s">
        <v>3949</v>
      </c>
    </row>
    <row r="1764" spans="1:7" ht="15">
      <c r="A1764" s="638" t="s">
        <v>117</v>
      </c>
      <c r="B1764" s="639">
        <v>2</v>
      </c>
      <c r="C1764" s="639" t="s">
        <v>2322</v>
      </c>
      <c r="D1764" s="639">
        <v>9</v>
      </c>
      <c r="E1764" s="639">
        <v>7</v>
      </c>
      <c r="F1764" s="640">
        <v>44258</v>
      </c>
      <c r="G1764" s="639" t="s">
        <v>3949</v>
      </c>
    </row>
    <row r="1765" spans="1:7" ht="15">
      <c r="A1765" s="638" t="s">
        <v>148</v>
      </c>
      <c r="B1765" s="639">
        <v>28</v>
      </c>
      <c r="C1765" s="639" t="s">
        <v>2322</v>
      </c>
      <c r="D1765" s="639">
        <v>2</v>
      </c>
      <c r="E1765" s="639">
        <v>2</v>
      </c>
      <c r="F1765" s="640">
        <v>44259</v>
      </c>
      <c r="G1765" s="639" t="s">
        <v>3949</v>
      </c>
    </row>
    <row r="1766" spans="1:7" ht="15">
      <c r="A1766" s="638" t="s">
        <v>140</v>
      </c>
      <c r="B1766" s="639">
        <v>51</v>
      </c>
      <c r="C1766" s="639" t="s">
        <v>2322</v>
      </c>
      <c r="D1766" s="639">
        <v>5</v>
      </c>
      <c r="E1766" s="639">
        <v>3</v>
      </c>
      <c r="F1766" s="640">
        <v>44278</v>
      </c>
      <c r="G1766" s="639" t="s">
        <v>3949</v>
      </c>
    </row>
    <row r="1767" spans="1:7" ht="15">
      <c r="A1767" s="638" t="s">
        <v>500</v>
      </c>
      <c r="B1767" s="639">
        <v>19</v>
      </c>
      <c r="C1767" s="639" t="s">
        <v>2322</v>
      </c>
      <c r="D1767" s="639">
        <v>17</v>
      </c>
      <c r="E1767" s="639">
        <v>16</v>
      </c>
      <c r="F1767" s="640">
        <v>44348</v>
      </c>
      <c r="G1767" s="639" t="s">
        <v>3949</v>
      </c>
    </row>
    <row r="1768" spans="1:7" ht="15">
      <c r="A1768" s="638" t="s">
        <v>499</v>
      </c>
      <c r="B1768" s="639">
        <v>221</v>
      </c>
      <c r="C1768" s="639" t="s">
        <v>2322</v>
      </c>
      <c r="D1768" s="639">
        <v>2</v>
      </c>
      <c r="E1768" s="639">
        <v>3</v>
      </c>
      <c r="F1768" s="640">
        <v>44309</v>
      </c>
      <c r="G1768" s="639" t="s">
        <v>3949</v>
      </c>
    </row>
    <row r="1769" spans="1:7" ht="15">
      <c r="A1769" s="638" t="s">
        <v>114</v>
      </c>
      <c r="B1769" s="639">
        <v>138</v>
      </c>
      <c r="C1769" s="639" t="s">
        <v>2322</v>
      </c>
      <c r="D1769" s="639">
        <v>2</v>
      </c>
      <c r="E1769" s="639">
        <v>1</v>
      </c>
      <c r="F1769" s="640">
        <v>44263</v>
      </c>
      <c r="G1769" s="639" t="s">
        <v>3949</v>
      </c>
    </row>
    <row r="1770" spans="1:7" ht="15">
      <c r="A1770" s="638" t="s">
        <v>141</v>
      </c>
      <c r="B1770" s="639">
        <v>244</v>
      </c>
      <c r="C1770" s="639" t="s">
        <v>2322</v>
      </c>
      <c r="D1770" s="639">
        <v>3</v>
      </c>
      <c r="E1770" s="639">
        <v>3</v>
      </c>
      <c r="F1770" s="640">
        <v>44286</v>
      </c>
      <c r="G1770" s="639" t="s">
        <v>3949</v>
      </c>
    </row>
    <row r="1771" spans="1:7" ht="15">
      <c r="A1771" s="638" t="s">
        <v>1981</v>
      </c>
      <c r="B1771" s="639">
        <v>53</v>
      </c>
      <c r="C1771" s="639" t="s">
        <v>2300</v>
      </c>
      <c r="D1771" s="639">
        <v>4</v>
      </c>
      <c r="E1771" s="639" t="s">
        <v>12586</v>
      </c>
      <c r="F1771" s="640">
        <v>44204</v>
      </c>
      <c r="G1771" s="639" t="s">
        <v>3949</v>
      </c>
    </row>
    <row r="1772" spans="1:7" ht="15">
      <c r="A1772" s="638" t="s">
        <v>646</v>
      </c>
      <c r="B1772" s="639">
        <v>7</v>
      </c>
      <c r="C1772" s="639" t="s">
        <v>2300</v>
      </c>
      <c r="D1772" s="639">
        <v>1</v>
      </c>
      <c r="E1772" s="639">
        <v>1</v>
      </c>
      <c r="F1772" s="640">
        <v>44246</v>
      </c>
      <c r="G1772" s="639" t="s">
        <v>3949</v>
      </c>
    </row>
    <row r="1773" spans="1:7" ht="15">
      <c r="A1773" s="638" t="s">
        <v>1558</v>
      </c>
      <c r="B1773" s="639">
        <v>34</v>
      </c>
      <c r="C1773" s="639" t="s">
        <v>2300</v>
      </c>
      <c r="D1773" s="639">
        <v>5</v>
      </c>
      <c r="E1773" s="639">
        <v>3</v>
      </c>
      <c r="F1773" s="640">
        <v>44205</v>
      </c>
      <c r="G1773" s="639" t="s">
        <v>3949</v>
      </c>
    </row>
    <row r="1774" spans="1:7" ht="15">
      <c r="A1774" s="638" t="s">
        <v>474</v>
      </c>
      <c r="B1774" s="639" t="s">
        <v>474</v>
      </c>
      <c r="C1774" s="639" t="s">
        <v>2300</v>
      </c>
      <c r="G1774" s="639" t="s">
        <v>3949</v>
      </c>
    </row>
    <row r="1775" spans="1:7" ht="15">
      <c r="A1775" s="638" t="s">
        <v>1828</v>
      </c>
      <c r="B1775" s="639" t="s">
        <v>1828</v>
      </c>
      <c r="C1775" s="639" t="s">
        <v>2686</v>
      </c>
      <c r="G1775" s="639" t="s">
        <v>3949</v>
      </c>
    </row>
    <row r="1776" spans="1:7" ht="15">
      <c r="A1776" s="638" t="s">
        <v>1829</v>
      </c>
      <c r="B1776" s="639" t="s">
        <v>1829</v>
      </c>
      <c r="C1776" s="639" t="s">
        <v>2686</v>
      </c>
      <c r="G1776" s="639" t="s">
        <v>3949</v>
      </c>
    </row>
    <row r="1777" spans="1:7" ht="15">
      <c r="A1777" s="638" t="s">
        <v>2125</v>
      </c>
      <c r="B1777" s="639">
        <v>70</v>
      </c>
      <c r="C1777" s="639" t="s">
        <v>2603</v>
      </c>
      <c r="D1777" s="639">
        <v>6</v>
      </c>
      <c r="E1777" s="639">
        <v>5</v>
      </c>
      <c r="F1777" s="640">
        <v>44254</v>
      </c>
      <c r="G1777" s="639" t="s">
        <v>3949</v>
      </c>
    </row>
    <row r="1778" spans="1:7" ht="15">
      <c r="A1778" s="638" t="s">
        <v>2014</v>
      </c>
      <c r="B1778" s="639">
        <v>49</v>
      </c>
      <c r="C1778" s="639" t="s">
        <v>2603</v>
      </c>
      <c r="D1778" s="639">
        <v>4</v>
      </c>
      <c r="F1778" s="640">
        <v>44321</v>
      </c>
      <c r="G1778" s="639" t="s">
        <v>3949</v>
      </c>
    </row>
    <row r="1779" spans="1:7" ht="15">
      <c r="A1779" s="638" t="s">
        <v>2013</v>
      </c>
      <c r="B1779" s="639">
        <v>50</v>
      </c>
      <c r="C1779" s="639" t="s">
        <v>2603</v>
      </c>
      <c r="D1779" s="639">
        <v>12</v>
      </c>
      <c r="E1779" s="639">
        <v>3</v>
      </c>
      <c r="F1779" s="640">
        <v>44323</v>
      </c>
      <c r="G1779" s="639" t="s">
        <v>3949</v>
      </c>
    </row>
    <row r="1780" spans="1:7" ht="15">
      <c r="A1780" s="638" t="s">
        <v>2012</v>
      </c>
      <c r="B1780" s="639">
        <v>130</v>
      </c>
      <c r="C1780" s="639" t="s">
        <v>2603</v>
      </c>
      <c r="D1780" s="639">
        <v>15</v>
      </c>
      <c r="E1780" s="639">
        <v>11</v>
      </c>
      <c r="F1780" s="640">
        <v>44327</v>
      </c>
      <c r="G1780" s="639" t="s">
        <v>3949</v>
      </c>
    </row>
    <row r="1781" spans="1:7" ht="15">
      <c r="A1781" s="638" t="s">
        <v>2011</v>
      </c>
      <c r="B1781" s="639">
        <v>137</v>
      </c>
      <c r="C1781" s="639" t="s">
        <v>2603</v>
      </c>
      <c r="D1781" s="639">
        <v>1</v>
      </c>
      <c r="F1781" s="640">
        <v>44329</v>
      </c>
      <c r="G1781" s="639" t="s">
        <v>3949</v>
      </c>
    </row>
    <row r="1782" spans="1:7" ht="15">
      <c r="A1782" s="638" t="s">
        <v>2015</v>
      </c>
      <c r="B1782" s="639" t="s">
        <v>2015</v>
      </c>
      <c r="C1782" s="639" t="s">
        <v>2603</v>
      </c>
      <c r="D1782" s="639">
        <v>4</v>
      </c>
      <c r="E1782" s="639">
        <v>6</v>
      </c>
      <c r="F1782" s="640">
        <v>44328</v>
      </c>
      <c r="G1782" s="639" t="s">
        <v>3949</v>
      </c>
    </row>
    <row r="1783" spans="1:7" ht="15">
      <c r="A1783" s="638" t="s">
        <v>2016</v>
      </c>
      <c r="B1783" s="639" t="s">
        <v>2016</v>
      </c>
      <c r="C1783" s="639" t="s">
        <v>2603</v>
      </c>
      <c r="D1783" s="639">
        <v>4</v>
      </c>
      <c r="E1783" s="639">
        <v>4</v>
      </c>
      <c r="F1783" s="640">
        <v>44331</v>
      </c>
      <c r="G1783" s="639" t="s">
        <v>3949</v>
      </c>
    </row>
    <row r="1784" spans="1:7" ht="15">
      <c r="A1784" s="638" t="s">
        <v>1497</v>
      </c>
      <c r="B1784" s="639">
        <v>40</v>
      </c>
      <c r="C1784" s="639" t="s">
        <v>2603</v>
      </c>
      <c r="D1784" s="639">
        <v>1</v>
      </c>
      <c r="E1784" s="639">
        <v>1</v>
      </c>
      <c r="F1784" s="640">
        <v>44256</v>
      </c>
      <c r="G1784" s="639" t="s">
        <v>3949</v>
      </c>
    </row>
    <row r="1785" spans="1:7" ht="15">
      <c r="A1785" s="638" t="s">
        <v>910</v>
      </c>
      <c r="B1785" s="639">
        <v>3001</v>
      </c>
      <c r="C1785" s="639" t="s">
        <v>2375</v>
      </c>
      <c r="D1785" s="639">
        <v>4</v>
      </c>
      <c r="E1785" s="639">
        <v>3</v>
      </c>
      <c r="F1785" s="640">
        <v>44329</v>
      </c>
      <c r="G1785" s="639" t="s">
        <v>3952</v>
      </c>
    </row>
    <row r="1786" spans="1:7" ht="15">
      <c r="A1786" s="638" t="s">
        <v>1706</v>
      </c>
      <c r="B1786" s="639">
        <v>2814</v>
      </c>
      <c r="C1786" s="639" t="s">
        <v>2375</v>
      </c>
      <c r="D1786" s="639">
        <v>0</v>
      </c>
      <c r="F1786" s="640">
        <v>44218</v>
      </c>
      <c r="G1786" s="639" t="s">
        <v>3952</v>
      </c>
    </row>
    <row r="1787" spans="1:7" ht="15">
      <c r="A1787" s="638" t="s">
        <v>904</v>
      </c>
      <c r="B1787" s="639">
        <v>3230</v>
      </c>
      <c r="C1787" s="639" t="s">
        <v>2375</v>
      </c>
      <c r="F1787" s="640">
        <v>44319</v>
      </c>
      <c r="G1787" s="639" t="s">
        <v>3952</v>
      </c>
    </row>
    <row r="1788" spans="1:7" ht="15">
      <c r="A1788" s="638" t="s">
        <v>927</v>
      </c>
      <c r="B1788" s="639">
        <v>3210</v>
      </c>
      <c r="C1788" s="639" t="s">
        <v>2375</v>
      </c>
      <c r="F1788" s="640">
        <v>44319</v>
      </c>
      <c r="G1788" s="639" t="s">
        <v>3952</v>
      </c>
    </row>
    <row r="1789" spans="1:7" ht="15">
      <c r="A1789" s="638" t="s">
        <v>7175</v>
      </c>
      <c r="B1789" s="639" t="s">
        <v>7297</v>
      </c>
      <c r="C1789" s="639" t="s">
        <v>2375</v>
      </c>
      <c r="G1789" s="639" t="s">
        <v>3952</v>
      </c>
    </row>
    <row r="1790" spans="1:7" ht="15">
      <c r="A1790" s="638" t="s">
        <v>1280</v>
      </c>
      <c r="B1790" s="639">
        <v>2901</v>
      </c>
      <c r="C1790" s="639" t="s">
        <v>2375</v>
      </c>
      <c r="D1790" s="639">
        <v>5</v>
      </c>
      <c r="E1790" s="639">
        <v>4</v>
      </c>
      <c r="F1790" s="640">
        <v>44305</v>
      </c>
      <c r="G1790" s="639" t="s">
        <v>3952</v>
      </c>
    </row>
    <row r="1791" spans="1:7" ht="15">
      <c r="A1791" s="638" t="s">
        <v>864</v>
      </c>
      <c r="B1791" s="639">
        <v>2925</v>
      </c>
      <c r="C1791" s="639" t="s">
        <v>2375</v>
      </c>
      <c r="D1791" s="639">
        <v>1</v>
      </c>
      <c r="E1791" s="639">
        <v>1</v>
      </c>
      <c r="F1791" s="640">
        <v>44308</v>
      </c>
      <c r="G1791" s="639" t="s">
        <v>3952</v>
      </c>
    </row>
    <row r="1792" spans="1:7" ht="15">
      <c r="A1792" s="638" t="s">
        <v>865</v>
      </c>
      <c r="B1792" s="639">
        <v>3633</v>
      </c>
      <c r="C1792" s="639" t="s">
        <v>2375</v>
      </c>
      <c r="G1792" s="639" t="s">
        <v>3952</v>
      </c>
    </row>
    <row r="1793" spans="1:7" ht="15">
      <c r="A1793" s="638" t="s">
        <v>889</v>
      </c>
      <c r="B1793" s="639">
        <v>5605</v>
      </c>
      <c r="C1793" s="639" t="s">
        <v>2375</v>
      </c>
      <c r="F1793" s="640">
        <v>44330</v>
      </c>
      <c r="G1793" s="639" t="s">
        <v>3952</v>
      </c>
    </row>
    <row r="1794" spans="1:7" ht="15">
      <c r="A1794" s="638" t="s">
        <v>934</v>
      </c>
      <c r="B1794" s="639" t="s">
        <v>934</v>
      </c>
      <c r="C1794" s="639" t="s">
        <v>2375</v>
      </c>
      <c r="D1794" s="639">
        <v>3</v>
      </c>
      <c r="E1794" s="639">
        <v>2</v>
      </c>
      <c r="F1794" s="640">
        <v>44358</v>
      </c>
      <c r="G1794" s="639" t="s">
        <v>3952</v>
      </c>
    </row>
    <row r="1795" spans="1:7" ht="15">
      <c r="A1795" s="638" t="s">
        <v>926</v>
      </c>
      <c r="B1795" s="639">
        <v>5127</v>
      </c>
      <c r="C1795" s="639" t="s">
        <v>2375</v>
      </c>
      <c r="D1795" s="639">
        <v>5</v>
      </c>
      <c r="E1795" s="639">
        <v>3</v>
      </c>
      <c r="F1795" s="640">
        <v>44336</v>
      </c>
      <c r="G1795" s="639" t="s">
        <v>3952</v>
      </c>
    </row>
    <row r="1796" spans="1:7" ht="15">
      <c r="A1796" s="638" t="s">
        <v>892</v>
      </c>
      <c r="B1796" s="639">
        <v>4919</v>
      </c>
      <c r="C1796" s="639" t="s">
        <v>2375</v>
      </c>
      <c r="D1796" s="639">
        <v>7</v>
      </c>
      <c r="E1796" s="639">
        <v>6</v>
      </c>
      <c r="F1796" s="640">
        <v>44349</v>
      </c>
      <c r="G1796" s="639" t="s">
        <v>3952</v>
      </c>
    </row>
    <row r="1797" spans="1:7" ht="15">
      <c r="A1797" s="638" t="s">
        <v>897</v>
      </c>
      <c r="B1797" s="639">
        <v>807</v>
      </c>
      <c r="C1797" s="639" t="s">
        <v>2375</v>
      </c>
      <c r="D1797" s="639">
        <v>1</v>
      </c>
      <c r="E1797" s="639">
        <v>1</v>
      </c>
      <c r="F1797" s="640">
        <v>44341</v>
      </c>
      <c r="G1797" s="639" t="s">
        <v>3952</v>
      </c>
    </row>
    <row r="1798" spans="1:7" ht="15">
      <c r="A1798" s="638" t="s">
        <v>854</v>
      </c>
      <c r="B1798" s="639">
        <v>3503</v>
      </c>
      <c r="C1798" s="639" t="s">
        <v>2375</v>
      </c>
      <c r="D1798" s="639">
        <v>2</v>
      </c>
      <c r="E1798" s="639">
        <v>2</v>
      </c>
      <c r="F1798" s="640">
        <v>44320</v>
      </c>
      <c r="G1798" s="639" t="s">
        <v>3952</v>
      </c>
    </row>
    <row r="1799" spans="1:7" ht="15">
      <c r="A1799" s="638" t="s">
        <v>919</v>
      </c>
      <c r="B1799" s="639">
        <v>3015</v>
      </c>
      <c r="C1799" s="639" t="s">
        <v>2375</v>
      </c>
      <c r="D1799" s="639">
        <v>8</v>
      </c>
      <c r="E1799" s="639">
        <v>5</v>
      </c>
      <c r="F1799" s="640">
        <v>44328</v>
      </c>
      <c r="G1799" s="639" t="s">
        <v>3952</v>
      </c>
    </row>
    <row r="1800" spans="1:7" ht="15">
      <c r="A1800" s="638" t="s">
        <v>846</v>
      </c>
      <c r="B1800" s="639">
        <v>3621</v>
      </c>
      <c r="C1800" s="639" t="s">
        <v>2375</v>
      </c>
      <c r="G1800" s="639" t="s">
        <v>3952</v>
      </c>
    </row>
    <row r="1801" spans="1:7" ht="15">
      <c r="A1801" s="638" t="s">
        <v>911</v>
      </c>
      <c r="B1801" s="639" t="s">
        <v>911</v>
      </c>
      <c r="C1801" s="639" t="s">
        <v>2375</v>
      </c>
      <c r="D1801" s="639">
        <v>1</v>
      </c>
      <c r="G1801" s="639" t="s">
        <v>3952</v>
      </c>
    </row>
    <row r="1802" spans="1:7" ht="15">
      <c r="A1802" s="638" t="s">
        <v>845</v>
      </c>
      <c r="B1802" s="639" t="s">
        <v>845</v>
      </c>
      <c r="C1802" s="639" t="s">
        <v>2375</v>
      </c>
      <c r="G1802" s="639" t="s">
        <v>3952</v>
      </c>
    </row>
    <row r="1803" spans="1:7" ht="15">
      <c r="A1803" s="638" t="s">
        <v>920</v>
      </c>
      <c r="B1803" s="639">
        <v>2509</v>
      </c>
      <c r="C1803" s="639" t="s">
        <v>2375</v>
      </c>
      <c r="D1803" s="639">
        <v>17</v>
      </c>
      <c r="E1803" s="639">
        <v>17</v>
      </c>
      <c r="F1803" s="640">
        <v>44356</v>
      </c>
      <c r="G1803" s="639" t="s">
        <v>3952</v>
      </c>
    </row>
    <row r="1804" spans="1:7" ht="15">
      <c r="A1804" s="638" t="s">
        <v>913</v>
      </c>
      <c r="B1804" s="639">
        <v>4335</v>
      </c>
      <c r="C1804" s="639" t="s">
        <v>2375</v>
      </c>
      <c r="D1804" s="639">
        <v>5</v>
      </c>
      <c r="G1804" s="639" t="s">
        <v>3952</v>
      </c>
    </row>
    <row r="1805" spans="1:7" ht="15">
      <c r="A1805" s="638" t="s">
        <v>886</v>
      </c>
      <c r="B1805" s="639">
        <v>7657</v>
      </c>
      <c r="C1805" s="639" t="s">
        <v>2375</v>
      </c>
      <c r="D1805" s="639">
        <v>2</v>
      </c>
      <c r="E1805" s="639">
        <v>3</v>
      </c>
      <c r="F1805" s="640">
        <v>44334</v>
      </c>
      <c r="G1805" s="639" t="s">
        <v>3952</v>
      </c>
    </row>
    <row r="1806" spans="1:7" ht="15">
      <c r="A1806" s="638" t="s">
        <v>637</v>
      </c>
      <c r="B1806" s="639">
        <v>2917</v>
      </c>
      <c r="C1806" s="639" t="s">
        <v>2375</v>
      </c>
      <c r="F1806" s="640">
        <v>44302</v>
      </c>
      <c r="G1806" s="639" t="s">
        <v>3952</v>
      </c>
    </row>
    <row r="1807" spans="1:7" ht="15">
      <c r="A1807" s="638" t="s">
        <v>861</v>
      </c>
      <c r="B1807" s="639">
        <v>11437</v>
      </c>
      <c r="C1807" s="639" t="s">
        <v>2375</v>
      </c>
      <c r="D1807" s="639">
        <v>2</v>
      </c>
      <c r="E1807" s="639">
        <v>1</v>
      </c>
      <c r="F1807" s="640">
        <v>44368</v>
      </c>
      <c r="G1807" s="639" t="s">
        <v>3952</v>
      </c>
    </row>
    <row r="1808" spans="1:7" ht="15">
      <c r="A1808" s="638" t="s">
        <v>894</v>
      </c>
      <c r="B1808" s="639">
        <v>6200</v>
      </c>
      <c r="C1808" s="639" t="s">
        <v>2375</v>
      </c>
      <c r="D1808" s="639">
        <v>4</v>
      </c>
      <c r="E1808" s="639">
        <v>2</v>
      </c>
      <c r="F1808" s="640">
        <v>44354</v>
      </c>
      <c r="G1808" s="639" t="s">
        <v>3952</v>
      </c>
    </row>
    <row r="1809" spans="1:7" ht="15">
      <c r="A1809" s="638" t="s">
        <v>891</v>
      </c>
      <c r="B1809" s="639">
        <v>6111</v>
      </c>
      <c r="C1809" s="639" t="s">
        <v>2375</v>
      </c>
      <c r="D1809" s="639">
        <v>1</v>
      </c>
      <c r="E1809" s="639">
        <v>3</v>
      </c>
      <c r="F1809" s="640">
        <v>44358</v>
      </c>
      <c r="G1809" s="639" t="s">
        <v>3952</v>
      </c>
    </row>
    <row r="1810" spans="1:7" ht="15">
      <c r="A1810" s="638" t="s">
        <v>921</v>
      </c>
      <c r="B1810" s="639">
        <v>6021</v>
      </c>
      <c r="C1810" s="639" t="s">
        <v>2375</v>
      </c>
      <c r="D1810" s="639">
        <v>6</v>
      </c>
      <c r="E1810" s="639">
        <v>6</v>
      </c>
      <c r="F1810" s="640">
        <v>44307</v>
      </c>
      <c r="G1810" s="639" t="s">
        <v>3952</v>
      </c>
    </row>
    <row r="1811" spans="1:7" ht="15">
      <c r="A1811" s="638" t="s">
        <v>867</v>
      </c>
      <c r="B1811" s="639">
        <v>6105</v>
      </c>
      <c r="C1811" s="639" t="s">
        <v>2375</v>
      </c>
      <c r="D1811" s="639">
        <v>10</v>
      </c>
      <c r="E1811" s="639">
        <v>10</v>
      </c>
      <c r="F1811" s="640">
        <v>44340</v>
      </c>
      <c r="G1811" s="639" t="s">
        <v>3952</v>
      </c>
    </row>
    <row r="1812" spans="1:7" ht="15">
      <c r="A1812" s="638" t="s">
        <v>898</v>
      </c>
      <c r="B1812" s="639">
        <v>6125</v>
      </c>
      <c r="C1812" s="639" t="s">
        <v>2375</v>
      </c>
      <c r="D1812" s="639">
        <v>24</v>
      </c>
      <c r="E1812" s="639">
        <v>37</v>
      </c>
      <c r="F1812" s="640">
        <v>44371</v>
      </c>
      <c r="G1812" s="639" t="s">
        <v>3952</v>
      </c>
    </row>
    <row r="1813" spans="1:7" ht="15">
      <c r="A1813" s="638" t="s">
        <v>887</v>
      </c>
      <c r="B1813" s="639">
        <v>3324</v>
      </c>
      <c r="C1813" s="639" t="s">
        <v>2375</v>
      </c>
      <c r="F1813" s="640">
        <v>44308</v>
      </c>
      <c r="G1813" s="639" t="s">
        <v>3952</v>
      </c>
    </row>
    <row r="1814" spans="1:7" ht="15">
      <c r="A1814" s="638" t="s">
        <v>933</v>
      </c>
      <c r="B1814" s="639">
        <v>3610</v>
      </c>
      <c r="C1814" s="639" t="s">
        <v>2375</v>
      </c>
      <c r="F1814" s="640">
        <v>44312</v>
      </c>
      <c r="G1814" s="639" t="s">
        <v>3952</v>
      </c>
    </row>
    <row r="1815" spans="1:7" ht="15">
      <c r="A1815" s="638" t="s">
        <v>908</v>
      </c>
      <c r="B1815" s="639">
        <v>9300</v>
      </c>
      <c r="C1815" s="639" t="s">
        <v>2375</v>
      </c>
      <c r="D1815" s="639">
        <v>7</v>
      </c>
      <c r="E1815" s="639">
        <v>9</v>
      </c>
      <c r="F1815" s="640">
        <v>44373</v>
      </c>
      <c r="G1815" s="639" t="s">
        <v>3952</v>
      </c>
    </row>
    <row r="1816" spans="1:7" ht="15">
      <c r="A1816" s="638" t="s">
        <v>899</v>
      </c>
      <c r="B1816" s="639">
        <v>6114</v>
      </c>
      <c r="C1816" s="639" t="s">
        <v>2375</v>
      </c>
      <c r="D1816" s="639">
        <v>3</v>
      </c>
      <c r="E1816" s="639">
        <v>2</v>
      </c>
      <c r="F1816" s="640">
        <v>44357</v>
      </c>
      <c r="G1816" s="639" t="s">
        <v>3952</v>
      </c>
    </row>
    <row r="1817" spans="1:7" ht="15">
      <c r="A1817" s="638" t="s">
        <v>858</v>
      </c>
      <c r="B1817" s="639">
        <v>2741</v>
      </c>
      <c r="C1817" s="639" t="s">
        <v>2375</v>
      </c>
      <c r="D1817" s="639">
        <v>1</v>
      </c>
      <c r="F1817" s="640">
        <v>44333</v>
      </c>
      <c r="G1817" s="639" t="s">
        <v>3952</v>
      </c>
    </row>
    <row r="1818" spans="1:7" ht="15">
      <c r="A1818" s="638" t="s">
        <v>2167</v>
      </c>
      <c r="B1818" s="639" t="s">
        <v>7296</v>
      </c>
      <c r="C1818" s="639" t="s">
        <v>2375</v>
      </c>
      <c r="G1818" s="639" t="s">
        <v>3952</v>
      </c>
    </row>
    <row r="1819" spans="1:7" ht="15">
      <c r="A1819" s="638" t="s">
        <v>856</v>
      </c>
      <c r="B1819" s="639" t="s">
        <v>7300</v>
      </c>
      <c r="C1819" s="639" t="s">
        <v>2375</v>
      </c>
      <c r="D1819" s="639">
        <v>1</v>
      </c>
      <c r="G1819" s="639" t="s">
        <v>3952</v>
      </c>
    </row>
    <row r="1820" spans="1:7" ht="15">
      <c r="A1820" s="638" t="s">
        <v>1408</v>
      </c>
      <c r="B1820" s="639" t="s">
        <v>7301</v>
      </c>
      <c r="C1820" s="639" t="s">
        <v>2375</v>
      </c>
      <c r="D1820" s="639">
        <v>1</v>
      </c>
      <c r="G1820" s="639" t="s">
        <v>3952</v>
      </c>
    </row>
    <row r="1821" spans="1:7" ht="15">
      <c r="A1821" s="638" t="s">
        <v>853</v>
      </c>
      <c r="B1821" s="639" t="s">
        <v>7299</v>
      </c>
      <c r="C1821" s="639" t="s">
        <v>2375</v>
      </c>
      <c r="D1821" s="639">
        <v>1</v>
      </c>
      <c r="G1821" s="639" t="s">
        <v>3952</v>
      </c>
    </row>
    <row r="1822" spans="1:7" ht="15">
      <c r="A1822" s="638" t="s">
        <v>7167</v>
      </c>
      <c r="B1822" s="639" t="s">
        <v>7298</v>
      </c>
      <c r="C1822" s="639" t="s">
        <v>2375</v>
      </c>
      <c r="G1822" s="639" t="s">
        <v>3952</v>
      </c>
    </row>
    <row r="1823" spans="1:7" ht="15">
      <c r="A1823" s="638" t="s">
        <v>7164</v>
      </c>
      <c r="B1823" s="639" t="s">
        <v>7302</v>
      </c>
      <c r="C1823" s="639" t="s">
        <v>2375</v>
      </c>
      <c r="G1823" s="639" t="s">
        <v>3952</v>
      </c>
    </row>
    <row r="1824" spans="1:7" ht="15">
      <c r="A1824" s="638" t="s">
        <v>7165</v>
      </c>
      <c r="B1824" s="639" t="s">
        <v>7303</v>
      </c>
      <c r="C1824" s="639" t="s">
        <v>2375</v>
      </c>
      <c r="G1824" s="639" t="s">
        <v>3952</v>
      </c>
    </row>
    <row r="1825" spans="1:7" ht="15">
      <c r="A1825" s="638" t="s">
        <v>7166</v>
      </c>
      <c r="B1825" s="639" t="s">
        <v>7304</v>
      </c>
      <c r="C1825" s="639" t="s">
        <v>2375</v>
      </c>
      <c r="G1825" s="639" t="s">
        <v>3952</v>
      </c>
    </row>
    <row r="1826" spans="1:7" ht="15">
      <c r="A1826" s="638" t="s">
        <v>1328</v>
      </c>
      <c r="B1826" s="639">
        <v>3922</v>
      </c>
      <c r="C1826" s="639" t="s">
        <v>2375</v>
      </c>
      <c r="F1826" s="640">
        <v>44299</v>
      </c>
      <c r="G1826" s="639" t="s">
        <v>3952</v>
      </c>
    </row>
    <row r="1827" spans="1:7" ht="15">
      <c r="A1827" s="638" t="s">
        <v>860</v>
      </c>
      <c r="B1827" s="639">
        <v>4343</v>
      </c>
      <c r="C1827" s="639" t="s">
        <v>2375</v>
      </c>
      <c r="D1827" s="639">
        <v>3</v>
      </c>
      <c r="G1827" s="639" t="s">
        <v>3952</v>
      </c>
    </row>
    <row r="1828" spans="1:7" ht="15">
      <c r="A1828" s="638" t="s">
        <v>922</v>
      </c>
      <c r="B1828" s="639">
        <v>5001</v>
      </c>
      <c r="C1828" s="639" t="s">
        <v>2375</v>
      </c>
      <c r="D1828" s="639">
        <v>4</v>
      </c>
      <c r="E1828" s="639">
        <v>3</v>
      </c>
      <c r="F1828" s="640">
        <v>44350</v>
      </c>
      <c r="G1828" s="639" t="s">
        <v>3952</v>
      </c>
    </row>
    <row r="1829" spans="1:7" ht="15">
      <c r="A1829" s="638" t="s">
        <v>862</v>
      </c>
      <c r="B1829" s="639">
        <v>4821</v>
      </c>
      <c r="C1829" s="639" t="s">
        <v>2375</v>
      </c>
      <c r="D1829" s="639">
        <v>8</v>
      </c>
      <c r="E1829" s="639">
        <v>2</v>
      </c>
      <c r="F1829" s="640">
        <v>44352</v>
      </c>
      <c r="G1829" s="639" t="s">
        <v>3952</v>
      </c>
    </row>
    <row r="1830" spans="1:7" ht="15">
      <c r="A1830" s="638" t="s">
        <v>890</v>
      </c>
      <c r="B1830" s="639">
        <v>2803</v>
      </c>
      <c r="C1830" s="639" t="s">
        <v>2375</v>
      </c>
      <c r="G1830" s="639" t="s">
        <v>3952</v>
      </c>
    </row>
    <row r="1831" spans="1:7" ht="15">
      <c r="A1831" s="638" t="s">
        <v>857</v>
      </c>
      <c r="B1831" s="639" t="s">
        <v>857</v>
      </c>
      <c r="C1831" s="639" t="s">
        <v>2375</v>
      </c>
      <c r="G1831" s="639" t="s">
        <v>3952</v>
      </c>
    </row>
    <row r="1832" spans="1:7" ht="15">
      <c r="A1832" s="638" t="s">
        <v>903</v>
      </c>
      <c r="B1832" s="639">
        <v>5517</v>
      </c>
      <c r="C1832" s="639" t="s">
        <v>2375</v>
      </c>
      <c r="D1832" s="639">
        <v>1</v>
      </c>
      <c r="F1832" s="640">
        <v>44331</v>
      </c>
      <c r="G1832" s="639" t="s">
        <v>3952</v>
      </c>
    </row>
    <row r="1833" spans="1:7" ht="15">
      <c r="A1833" s="638" t="s">
        <v>875</v>
      </c>
      <c r="B1833" s="639">
        <v>5511</v>
      </c>
      <c r="C1833" s="639" t="s">
        <v>2375</v>
      </c>
      <c r="D1833" s="639">
        <v>3</v>
      </c>
      <c r="E1833" s="639">
        <v>1</v>
      </c>
      <c r="F1833" s="640">
        <v>44333</v>
      </c>
      <c r="G1833" s="639" t="s">
        <v>3952</v>
      </c>
    </row>
    <row r="1834" spans="1:7" ht="15">
      <c r="A1834" s="638" t="s">
        <v>924</v>
      </c>
      <c r="B1834" s="639">
        <v>5100</v>
      </c>
      <c r="C1834" s="639" t="s">
        <v>2375</v>
      </c>
      <c r="D1834" s="639">
        <v>1</v>
      </c>
      <c r="E1834" s="639">
        <v>1</v>
      </c>
      <c r="F1834" s="640">
        <v>44341</v>
      </c>
      <c r="G1834" s="639" t="s">
        <v>3952</v>
      </c>
    </row>
    <row r="1835" spans="1:7" ht="15">
      <c r="A1835" s="638" t="s">
        <v>881</v>
      </c>
      <c r="B1835" s="639">
        <v>5109</v>
      </c>
      <c r="C1835" s="639" t="s">
        <v>2375</v>
      </c>
      <c r="D1835" s="639">
        <v>5</v>
      </c>
      <c r="E1835" s="639">
        <v>2</v>
      </c>
      <c r="F1835" s="640">
        <v>44343</v>
      </c>
      <c r="G1835" s="639" t="s">
        <v>3952</v>
      </c>
    </row>
    <row r="1836" spans="1:7" ht="15">
      <c r="A1836" s="638" t="s">
        <v>917</v>
      </c>
      <c r="B1836" s="639">
        <v>3029</v>
      </c>
      <c r="C1836" s="639" t="s">
        <v>2375</v>
      </c>
      <c r="D1836" s="639">
        <v>2</v>
      </c>
      <c r="E1836" s="639">
        <v>2</v>
      </c>
      <c r="F1836" s="640">
        <v>44317</v>
      </c>
      <c r="G1836" s="639" t="s">
        <v>3952</v>
      </c>
    </row>
    <row r="1837" spans="1:7" ht="15">
      <c r="A1837" s="638" t="s">
        <v>882</v>
      </c>
      <c r="B1837" s="639">
        <v>811</v>
      </c>
      <c r="C1837" s="639" t="s">
        <v>2375</v>
      </c>
      <c r="D1837" s="639">
        <v>4</v>
      </c>
      <c r="E1837" s="639">
        <v>4</v>
      </c>
      <c r="F1837" s="640">
        <v>44340</v>
      </c>
      <c r="G1837" s="639" t="s">
        <v>3952</v>
      </c>
    </row>
    <row r="1838" spans="1:7" ht="15">
      <c r="A1838" s="638" t="s">
        <v>958</v>
      </c>
      <c r="B1838" s="639">
        <v>2804</v>
      </c>
      <c r="C1838" s="639" t="s">
        <v>2375</v>
      </c>
      <c r="D1838" s="639">
        <v>7</v>
      </c>
      <c r="E1838" s="639">
        <v>5</v>
      </c>
      <c r="F1838" s="640">
        <v>44280</v>
      </c>
      <c r="G1838" s="639" t="s">
        <v>3952</v>
      </c>
    </row>
    <row r="1839" spans="1:7" ht="15">
      <c r="A1839" s="638" t="s">
        <v>928</v>
      </c>
      <c r="B1839" s="639" t="s">
        <v>928</v>
      </c>
      <c r="C1839" s="639" t="s">
        <v>2375</v>
      </c>
      <c r="D1839" s="639">
        <v>1</v>
      </c>
      <c r="E1839" s="639">
        <v>1</v>
      </c>
      <c r="F1839" s="640">
        <v>44305</v>
      </c>
      <c r="G1839" s="639" t="s">
        <v>3952</v>
      </c>
    </row>
    <row r="1840" spans="1:7" ht="15">
      <c r="A1840" s="638" t="s">
        <v>848</v>
      </c>
      <c r="B1840" s="639">
        <v>4113</v>
      </c>
      <c r="C1840" s="639" t="s">
        <v>2375</v>
      </c>
      <c r="G1840" s="639" t="s">
        <v>3952</v>
      </c>
    </row>
    <row r="1841" spans="1:7" ht="15">
      <c r="A1841" s="638" t="s">
        <v>893</v>
      </c>
      <c r="B1841" s="639">
        <v>4549</v>
      </c>
      <c r="C1841" s="639" t="s">
        <v>2375</v>
      </c>
      <c r="D1841" s="639">
        <v>5</v>
      </c>
      <c r="E1841" s="639">
        <v>4</v>
      </c>
      <c r="F1841" s="640">
        <v>44354</v>
      </c>
      <c r="G1841" s="639" t="s">
        <v>3952</v>
      </c>
    </row>
    <row r="1842" spans="1:7" ht="15">
      <c r="A1842" s="638" t="s">
        <v>937</v>
      </c>
      <c r="B1842" s="639">
        <v>4545</v>
      </c>
      <c r="C1842" s="639" t="s">
        <v>2375</v>
      </c>
      <c r="D1842" s="639">
        <v>7</v>
      </c>
      <c r="E1842" s="639">
        <v>6</v>
      </c>
      <c r="F1842" s="640">
        <v>44356</v>
      </c>
      <c r="G1842" s="639" t="s">
        <v>3952</v>
      </c>
    </row>
    <row r="1843" spans="1:7" ht="15">
      <c r="A1843" s="638" t="s">
        <v>877</v>
      </c>
      <c r="B1843" s="639" t="s">
        <v>877</v>
      </c>
      <c r="C1843" s="639" t="s">
        <v>2375</v>
      </c>
      <c r="G1843" s="639" t="s">
        <v>3952</v>
      </c>
    </row>
    <row r="1844" spans="1:7" ht="15">
      <c r="A1844" s="638" t="s">
        <v>874</v>
      </c>
      <c r="B1844" s="639">
        <v>4312</v>
      </c>
      <c r="C1844" s="639" t="s">
        <v>2375</v>
      </c>
      <c r="D1844" s="639">
        <v>7</v>
      </c>
      <c r="E1844" s="639">
        <v>8</v>
      </c>
      <c r="F1844" s="640">
        <v>44358</v>
      </c>
      <c r="G1844" s="639" t="s">
        <v>3952</v>
      </c>
    </row>
    <row r="1845" spans="1:7" ht="15">
      <c r="A1845" s="638" t="s">
        <v>914</v>
      </c>
      <c r="B1845" s="639">
        <v>4121</v>
      </c>
      <c r="C1845" s="639" t="s">
        <v>2375</v>
      </c>
      <c r="G1845" s="639" t="s">
        <v>3952</v>
      </c>
    </row>
    <row r="1846" spans="1:7" ht="15">
      <c r="A1846" s="638" t="s">
        <v>847</v>
      </c>
      <c r="B1846" s="639" t="s">
        <v>847</v>
      </c>
      <c r="C1846" s="639" t="s">
        <v>2375</v>
      </c>
      <c r="G1846" s="639" t="s">
        <v>3952</v>
      </c>
    </row>
    <row r="1847" spans="1:7" ht="15">
      <c r="A1847" s="638" t="s">
        <v>931</v>
      </c>
      <c r="B1847" s="639">
        <v>4331</v>
      </c>
      <c r="C1847" s="639" t="s">
        <v>2375</v>
      </c>
      <c r="G1847" s="639" t="s">
        <v>3952</v>
      </c>
    </row>
    <row r="1848" spans="1:7" ht="15">
      <c r="A1848" s="638" t="s">
        <v>888</v>
      </c>
      <c r="B1848" s="639" t="s">
        <v>888</v>
      </c>
      <c r="C1848" s="639" t="s">
        <v>2375</v>
      </c>
      <c r="D1848" s="639">
        <v>1</v>
      </c>
      <c r="E1848" s="639">
        <v>1</v>
      </c>
      <c r="F1848" s="640">
        <v>44336</v>
      </c>
      <c r="G1848" s="639" t="s">
        <v>3952</v>
      </c>
    </row>
    <row r="1849" spans="1:7" ht="15">
      <c r="A1849" s="638" t="s">
        <v>895</v>
      </c>
      <c r="B1849" s="639" t="s">
        <v>895</v>
      </c>
      <c r="C1849" s="639" t="s">
        <v>2375</v>
      </c>
      <c r="D1849" s="639">
        <v>2</v>
      </c>
      <c r="F1849" s="640">
        <v>44337</v>
      </c>
      <c r="G1849" s="639" t="s">
        <v>3952</v>
      </c>
    </row>
    <row r="1850" spans="1:7" ht="15">
      <c r="A1850" s="638" t="s">
        <v>896</v>
      </c>
      <c r="B1850" s="639">
        <v>8235</v>
      </c>
      <c r="C1850" s="639" t="s">
        <v>2375</v>
      </c>
      <c r="D1850" s="639">
        <v>2</v>
      </c>
      <c r="E1850" s="639">
        <v>3</v>
      </c>
      <c r="F1850" s="640">
        <v>44375</v>
      </c>
      <c r="G1850" s="639" t="s">
        <v>3952</v>
      </c>
    </row>
    <row r="1851" spans="1:7" ht="15">
      <c r="A1851" s="638" t="s">
        <v>959</v>
      </c>
      <c r="B1851" s="639">
        <v>8310</v>
      </c>
      <c r="C1851" s="639" t="s">
        <v>2375</v>
      </c>
      <c r="D1851" s="639">
        <v>9</v>
      </c>
      <c r="E1851" s="639">
        <v>10</v>
      </c>
      <c r="F1851" s="640">
        <v>44282</v>
      </c>
      <c r="G1851" s="639" t="s">
        <v>3952</v>
      </c>
    </row>
    <row r="1852" spans="1:7" ht="15">
      <c r="A1852" s="638" t="s">
        <v>872</v>
      </c>
      <c r="B1852" s="639">
        <v>2727</v>
      </c>
      <c r="C1852" s="639" t="s">
        <v>2375</v>
      </c>
      <c r="D1852" s="639">
        <v>1</v>
      </c>
      <c r="E1852" s="639">
        <v>1</v>
      </c>
      <c r="F1852" s="640">
        <v>44334</v>
      </c>
      <c r="G1852" s="639" t="s">
        <v>3952</v>
      </c>
    </row>
    <row r="1853" spans="1:7" ht="15">
      <c r="A1853" s="638" t="s">
        <v>901</v>
      </c>
      <c r="B1853" s="639">
        <v>7238</v>
      </c>
      <c r="C1853" s="639" t="s">
        <v>2375</v>
      </c>
      <c r="D1853" s="639">
        <v>1</v>
      </c>
      <c r="E1853" s="639">
        <v>1</v>
      </c>
      <c r="F1853" s="640">
        <v>44331</v>
      </c>
      <c r="G1853" s="639" t="s">
        <v>3952</v>
      </c>
    </row>
    <row r="1854" spans="1:7" ht="15">
      <c r="A1854" s="638" t="s">
        <v>878</v>
      </c>
      <c r="B1854" s="639">
        <v>7240</v>
      </c>
      <c r="C1854" s="639" t="s">
        <v>2375</v>
      </c>
      <c r="D1854" s="639">
        <v>1</v>
      </c>
      <c r="E1854" s="639">
        <v>1</v>
      </c>
      <c r="F1854" s="640">
        <v>44333</v>
      </c>
      <c r="G1854" s="639" t="s">
        <v>3952</v>
      </c>
    </row>
    <row r="1855" spans="1:7" ht="15">
      <c r="A1855" s="638" t="s">
        <v>876</v>
      </c>
      <c r="B1855" s="639" t="s">
        <v>4531</v>
      </c>
      <c r="C1855" s="639" t="s">
        <v>2375</v>
      </c>
      <c r="D1855" s="639">
        <v>10</v>
      </c>
      <c r="E1855" s="639">
        <v>6</v>
      </c>
      <c r="F1855" s="640">
        <v>44362</v>
      </c>
      <c r="G1855" s="639" t="s">
        <v>3952</v>
      </c>
    </row>
    <row r="1856" spans="1:7" ht="15">
      <c r="A1856" s="638" t="s">
        <v>923</v>
      </c>
      <c r="B1856" s="639" t="s">
        <v>923</v>
      </c>
      <c r="C1856" s="639" t="s">
        <v>2375</v>
      </c>
      <c r="G1856" s="639" t="s">
        <v>3952</v>
      </c>
    </row>
    <row r="1857" spans="1:7" ht="15">
      <c r="A1857" s="638" t="s">
        <v>871</v>
      </c>
      <c r="B1857" s="639" t="s">
        <v>871</v>
      </c>
      <c r="C1857" s="639" t="s">
        <v>2375</v>
      </c>
      <c r="G1857" s="639" t="s">
        <v>3952</v>
      </c>
    </row>
    <row r="1858" spans="1:7" ht="15">
      <c r="A1858" s="638" t="s">
        <v>851</v>
      </c>
      <c r="B1858" s="639">
        <v>8315</v>
      </c>
      <c r="C1858" s="639" t="s">
        <v>2375</v>
      </c>
      <c r="D1858" s="639">
        <v>14</v>
      </c>
      <c r="E1858" s="639">
        <v>11</v>
      </c>
      <c r="F1858" s="640">
        <v>44372</v>
      </c>
      <c r="G1858" s="639" t="s">
        <v>3952</v>
      </c>
    </row>
    <row r="1859" spans="1:7" ht="15">
      <c r="A1859" s="638" t="s">
        <v>912</v>
      </c>
      <c r="B1859" s="639" t="s">
        <v>912</v>
      </c>
      <c r="C1859" s="639" t="s">
        <v>2375</v>
      </c>
      <c r="D1859" s="639">
        <v>0</v>
      </c>
      <c r="E1859" s="639">
        <v>1</v>
      </c>
      <c r="F1859" s="640">
        <v>44358</v>
      </c>
      <c r="G1859" s="639" t="s">
        <v>3952</v>
      </c>
    </row>
    <row r="1860" spans="1:7" ht="15">
      <c r="A1860" s="638" t="s">
        <v>929</v>
      </c>
      <c r="B1860" s="639">
        <v>6228</v>
      </c>
      <c r="C1860" s="639" t="s">
        <v>2375</v>
      </c>
      <c r="D1860" s="639">
        <v>1</v>
      </c>
      <c r="E1860" s="639">
        <v>1</v>
      </c>
      <c r="F1860" s="640">
        <v>44348</v>
      </c>
      <c r="G1860" s="639" t="s">
        <v>3952</v>
      </c>
    </row>
    <row r="1861" spans="1:7" ht="15">
      <c r="A1861" s="638" t="s">
        <v>930</v>
      </c>
      <c r="B1861" s="639">
        <v>6236</v>
      </c>
      <c r="C1861" s="639" t="s">
        <v>2375</v>
      </c>
      <c r="E1861" s="639">
        <v>1</v>
      </c>
      <c r="F1861" s="640">
        <v>44349</v>
      </c>
      <c r="G1861" s="639" t="s">
        <v>3952</v>
      </c>
    </row>
    <row r="1862" spans="1:7" ht="15">
      <c r="A1862" s="638" t="s">
        <v>907</v>
      </c>
      <c r="B1862" s="639" t="s">
        <v>907</v>
      </c>
      <c r="C1862" s="639" t="s">
        <v>2375</v>
      </c>
      <c r="G1862" s="639" t="s">
        <v>3952</v>
      </c>
    </row>
    <row r="1863" spans="1:7" ht="15">
      <c r="A1863" s="638" t="s">
        <v>885</v>
      </c>
      <c r="B1863" s="639">
        <v>5517</v>
      </c>
      <c r="C1863" s="639" t="s">
        <v>2375</v>
      </c>
      <c r="E1863" s="639">
        <v>2</v>
      </c>
      <c r="G1863" s="639" t="s">
        <v>3952</v>
      </c>
    </row>
    <row r="1864" spans="1:7" ht="15">
      <c r="A1864" s="638" t="s">
        <v>925</v>
      </c>
      <c r="B1864" s="639">
        <v>3800</v>
      </c>
      <c r="C1864" s="639" t="s">
        <v>2375</v>
      </c>
      <c r="D1864" s="639">
        <v>1</v>
      </c>
      <c r="E1864" s="639">
        <v>1</v>
      </c>
      <c r="F1864" s="640">
        <v>44357</v>
      </c>
      <c r="G1864" s="639" t="s">
        <v>3952</v>
      </c>
    </row>
    <row r="1865" spans="1:7" ht="15">
      <c r="A1865" s="638" t="s">
        <v>852</v>
      </c>
      <c r="B1865" s="639" t="s">
        <v>852</v>
      </c>
      <c r="C1865" s="639" t="s">
        <v>2375</v>
      </c>
      <c r="F1865" s="640">
        <v>44357</v>
      </c>
      <c r="G1865" s="639" t="s">
        <v>3952</v>
      </c>
    </row>
    <row r="1866" spans="1:7" ht="15">
      <c r="A1866" s="638" t="s">
        <v>873</v>
      </c>
      <c r="B1866" s="639">
        <v>3336</v>
      </c>
      <c r="C1866" s="639" t="s">
        <v>2375</v>
      </c>
      <c r="F1866" s="640">
        <v>44315</v>
      </c>
      <c r="G1866" s="639" t="s">
        <v>3952</v>
      </c>
    </row>
    <row r="1867" spans="1:7" ht="15">
      <c r="A1867" s="638" t="s">
        <v>849</v>
      </c>
      <c r="B1867" s="639">
        <v>3334</v>
      </c>
      <c r="C1867" s="639" t="s">
        <v>2375</v>
      </c>
      <c r="D1867" s="639">
        <v>1</v>
      </c>
      <c r="F1867" s="640">
        <v>44314</v>
      </c>
      <c r="G1867" s="639" t="s">
        <v>3952</v>
      </c>
    </row>
    <row r="1868" spans="1:7" ht="15">
      <c r="A1868" s="638" t="s">
        <v>916</v>
      </c>
      <c r="B1868" s="639">
        <v>846</v>
      </c>
      <c r="C1868" s="639" t="s">
        <v>2375</v>
      </c>
      <c r="D1868" s="639">
        <v>2</v>
      </c>
      <c r="E1868" s="639">
        <v>1</v>
      </c>
      <c r="F1868" s="640">
        <v>44356</v>
      </c>
      <c r="G1868" s="639" t="s">
        <v>3952</v>
      </c>
    </row>
    <row r="1869" spans="1:7" ht="15">
      <c r="A1869" s="638" t="s">
        <v>880</v>
      </c>
      <c r="B1869" s="639" t="s">
        <v>880</v>
      </c>
      <c r="C1869" s="639" t="s">
        <v>2375</v>
      </c>
      <c r="G1869" s="639" t="s">
        <v>3952</v>
      </c>
    </row>
    <row r="1870" spans="1:7" ht="15">
      <c r="A1870" s="638" t="s">
        <v>932</v>
      </c>
      <c r="B1870" s="639">
        <v>6025</v>
      </c>
      <c r="C1870" s="639" t="s">
        <v>2375</v>
      </c>
      <c r="D1870" s="639">
        <v>4</v>
      </c>
      <c r="E1870" s="639">
        <v>5</v>
      </c>
      <c r="F1870" s="640">
        <v>44344</v>
      </c>
      <c r="G1870" s="639" t="s">
        <v>3952</v>
      </c>
    </row>
    <row r="1871" spans="1:7" ht="15">
      <c r="A1871" s="638" t="s">
        <v>2024</v>
      </c>
      <c r="B1871" s="639" t="s">
        <v>2282</v>
      </c>
      <c r="C1871" s="639" t="s">
        <v>2375</v>
      </c>
      <c r="D1871" s="639">
        <v>10</v>
      </c>
      <c r="E1871" s="639">
        <v>8</v>
      </c>
      <c r="F1871" s="640">
        <v>44217</v>
      </c>
      <c r="G1871" s="639" t="s">
        <v>3952</v>
      </c>
    </row>
    <row r="1872" spans="1:7" ht="15">
      <c r="A1872" s="638" t="s">
        <v>906</v>
      </c>
      <c r="B1872" s="639" t="s">
        <v>906</v>
      </c>
      <c r="C1872" s="639" t="s">
        <v>2375</v>
      </c>
      <c r="G1872" s="639" t="s">
        <v>3952</v>
      </c>
    </row>
    <row r="1873" spans="1:7" ht="15">
      <c r="A1873" s="638" t="s">
        <v>855</v>
      </c>
      <c r="B1873" s="639">
        <v>7121</v>
      </c>
      <c r="C1873" s="639" t="s">
        <v>2375</v>
      </c>
      <c r="D1873" s="639">
        <v>2</v>
      </c>
      <c r="E1873" s="639">
        <v>1</v>
      </c>
      <c r="F1873" s="640">
        <v>44336</v>
      </c>
      <c r="G1873" s="639" t="s">
        <v>3952</v>
      </c>
    </row>
    <row r="1874" spans="1:7" ht="15">
      <c r="A1874" s="638" t="s">
        <v>918</v>
      </c>
      <c r="B1874" s="639">
        <v>6838</v>
      </c>
      <c r="C1874" s="639" t="s">
        <v>2375</v>
      </c>
      <c r="D1874" s="639">
        <v>4</v>
      </c>
      <c r="E1874" s="639">
        <v>9</v>
      </c>
      <c r="F1874" s="640">
        <v>44342</v>
      </c>
      <c r="G1874" s="639" t="s">
        <v>3952</v>
      </c>
    </row>
    <row r="1875" spans="1:7" ht="15">
      <c r="A1875" s="638" t="s">
        <v>2155</v>
      </c>
      <c r="B1875" s="639">
        <v>8331</v>
      </c>
      <c r="C1875" s="639" t="s">
        <v>2375</v>
      </c>
      <c r="D1875" s="639">
        <v>6</v>
      </c>
      <c r="E1875" s="639">
        <v>1</v>
      </c>
      <c r="F1875" s="640">
        <v>44286</v>
      </c>
      <c r="G1875" s="639" t="s">
        <v>3952</v>
      </c>
    </row>
    <row r="1876" spans="1:7" ht="15">
      <c r="A1876" s="638" t="s">
        <v>976</v>
      </c>
      <c r="B1876" s="639">
        <v>8330</v>
      </c>
      <c r="C1876" s="639" t="s">
        <v>2375</v>
      </c>
      <c r="D1876" s="639">
        <v>5</v>
      </c>
      <c r="E1876" s="639">
        <v>3</v>
      </c>
      <c r="F1876" s="640">
        <v>44285</v>
      </c>
      <c r="G1876" s="639" t="s">
        <v>3952</v>
      </c>
    </row>
    <row r="1877" spans="1:7" ht="15">
      <c r="A1877" s="638" t="s">
        <v>868</v>
      </c>
      <c r="B1877" s="639">
        <v>6433</v>
      </c>
      <c r="C1877" s="639" t="s">
        <v>2375</v>
      </c>
      <c r="D1877" s="639">
        <v>1</v>
      </c>
      <c r="E1877" s="639">
        <v>3</v>
      </c>
      <c r="F1877" s="640">
        <v>44359</v>
      </c>
      <c r="G1877" s="639" t="s">
        <v>3952</v>
      </c>
    </row>
    <row r="1878" spans="1:7" ht="15">
      <c r="A1878" s="638" t="s">
        <v>869</v>
      </c>
      <c r="B1878" s="639">
        <v>6011</v>
      </c>
      <c r="C1878" s="639" t="s">
        <v>2375</v>
      </c>
      <c r="D1878" s="639">
        <v>3</v>
      </c>
      <c r="E1878" s="639">
        <v>2</v>
      </c>
      <c r="F1878" s="640">
        <v>44364</v>
      </c>
      <c r="G1878" s="639" t="s">
        <v>3952</v>
      </c>
    </row>
    <row r="1879" spans="1:7" ht="15">
      <c r="A1879" s="638" t="s">
        <v>1733</v>
      </c>
      <c r="B1879" s="639">
        <v>2810</v>
      </c>
      <c r="C1879" s="639" t="s">
        <v>2375</v>
      </c>
      <c r="D1879" s="639">
        <v>1</v>
      </c>
      <c r="E1879" s="639">
        <v>1</v>
      </c>
      <c r="F1879" s="640">
        <v>44219</v>
      </c>
      <c r="G1879" s="639" t="s">
        <v>3952</v>
      </c>
    </row>
    <row r="1880" spans="1:7" ht="15">
      <c r="A1880" s="638" t="s">
        <v>1922</v>
      </c>
      <c r="B1880" s="639">
        <v>2904</v>
      </c>
      <c r="C1880" s="639" t="s">
        <v>2375</v>
      </c>
      <c r="D1880" s="639">
        <v>3</v>
      </c>
      <c r="E1880" s="639">
        <v>5</v>
      </c>
      <c r="F1880" s="640">
        <v>44301</v>
      </c>
      <c r="G1880" s="639" t="s">
        <v>3952</v>
      </c>
    </row>
    <row r="1881" spans="1:7" ht="15">
      <c r="A1881" s="638" t="s">
        <v>909</v>
      </c>
      <c r="B1881" s="639">
        <v>3517</v>
      </c>
      <c r="C1881" s="639" t="s">
        <v>2375</v>
      </c>
      <c r="D1881" s="639">
        <v>3</v>
      </c>
      <c r="E1881" s="639">
        <v>2</v>
      </c>
      <c r="F1881" s="640">
        <v>44326</v>
      </c>
      <c r="G1881" s="639" t="s">
        <v>3952</v>
      </c>
    </row>
    <row r="1882" spans="1:7" ht="15">
      <c r="A1882" s="638" t="s">
        <v>905</v>
      </c>
      <c r="B1882" s="639">
        <v>3505</v>
      </c>
      <c r="C1882" s="639" t="s">
        <v>2375</v>
      </c>
      <c r="F1882" s="640">
        <v>44320</v>
      </c>
      <c r="G1882" s="639" t="s">
        <v>3952</v>
      </c>
    </row>
    <row r="1883" spans="1:7" ht="15">
      <c r="A1883" s="638" t="s">
        <v>935</v>
      </c>
      <c r="B1883" s="639" t="s">
        <v>935</v>
      </c>
      <c r="C1883" s="639" t="s">
        <v>2375</v>
      </c>
      <c r="G1883" s="639" t="s">
        <v>3952</v>
      </c>
    </row>
    <row r="1884" spans="1:7" ht="15">
      <c r="A1884" s="638" t="s">
        <v>636</v>
      </c>
      <c r="B1884" s="639">
        <v>7721</v>
      </c>
      <c r="C1884" s="639" t="s">
        <v>2375</v>
      </c>
      <c r="D1884" s="639">
        <v>4</v>
      </c>
      <c r="E1884" s="639">
        <v>4</v>
      </c>
      <c r="F1884" s="640">
        <v>44302</v>
      </c>
      <c r="G1884" s="639" t="s">
        <v>3952</v>
      </c>
    </row>
    <row r="1885" spans="1:7" ht="15">
      <c r="A1885" s="638" t="s">
        <v>870</v>
      </c>
      <c r="B1885" s="639">
        <v>7612</v>
      </c>
      <c r="C1885" s="639" t="s">
        <v>2375</v>
      </c>
      <c r="D1885" s="639">
        <v>1</v>
      </c>
      <c r="E1885" s="639">
        <v>2</v>
      </c>
      <c r="F1885" s="640">
        <v>44306</v>
      </c>
      <c r="G1885" s="639" t="s">
        <v>3952</v>
      </c>
    </row>
    <row r="1886" spans="1:7" ht="15">
      <c r="A1886" s="638" t="s">
        <v>859</v>
      </c>
      <c r="B1886" s="639">
        <v>6017</v>
      </c>
      <c r="C1886" s="639" t="s">
        <v>2375</v>
      </c>
      <c r="F1886" s="640">
        <v>44359</v>
      </c>
      <c r="G1886" s="639" t="s">
        <v>3952</v>
      </c>
    </row>
    <row r="1887" spans="1:7" ht="15">
      <c r="A1887" s="638" t="s">
        <v>915</v>
      </c>
      <c r="B1887" s="639">
        <v>6310</v>
      </c>
      <c r="C1887" s="639" t="s">
        <v>2375</v>
      </c>
      <c r="D1887" s="639">
        <v>3</v>
      </c>
      <c r="E1887" s="639">
        <v>3</v>
      </c>
      <c r="F1887" s="640">
        <v>44344</v>
      </c>
      <c r="G1887" s="639" t="s">
        <v>3952</v>
      </c>
    </row>
    <row r="1888" spans="1:7" ht="15">
      <c r="A1888" s="638" t="s">
        <v>902</v>
      </c>
      <c r="B1888" s="639" t="s">
        <v>8108</v>
      </c>
      <c r="C1888" s="639" t="s">
        <v>2375</v>
      </c>
      <c r="D1888" s="639">
        <v>9</v>
      </c>
      <c r="E1888" s="639">
        <v>5</v>
      </c>
      <c r="F1888" s="640">
        <v>44354</v>
      </c>
      <c r="G1888" s="639" t="s">
        <v>3952</v>
      </c>
    </row>
    <row r="1889" spans="1:7" ht="15">
      <c r="A1889" s="638" t="s">
        <v>900</v>
      </c>
      <c r="B1889" s="639" t="s">
        <v>4542</v>
      </c>
      <c r="C1889" s="639" t="s">
        <v>2375</v>
      </c>
      <c r="F1889" s="640">
        <v>44356</v>
      </c>
      <c r="G1889" s="639" t="s">
        <v>3952</v>
      </c>
    </row>
    <row r="1890" spans="1:7" ht="15">
      <c r="A1890" s="638" t="s">
        <v>863</v>
      </c>
      <c r="B1890" s="639">
        <v>6437</v>
      </c>
      <c r="C1890" s="639" t="s">
        <v>2375</v>
      </c>
      <c r="D1890" s="639">
        <v>10</v>
      </c>
      <c r="E1890" s="639">
        <v>11</v>
      </c>
      <c r="F1890" s="640">
        <v>44366</v>
      </c>
      <c r="G1890" s="639" t="s">
        <v>3952</v>
      </c>
    </row>
    <row r="1891" spans="1:7" ht="15">
      <c r="A1891" s="638" t="s">
        <v>883</v>
      </c>
      <c r="B1891" s="639">
        <v>839</v>
      </c>
      <c r="C1891" s="639" t="s">
        <v>2375</v>
      </c>
      <c r="G1891" s="639" t="s">
        <v>3952</v>
      </c>
    </row>
    <row r="1892" spans="1:7" ht="15">
      <c r="A1892" s="638" t="s">
        <v>884</v>
      </c>
      <c r="B1892" s="639">
        <v>840</v>
      </c>
      <c r="C1892" s="639" t="s">
        <v>2375</v>
      </c>
      <c r="D1892" s="639">
        <v>3</v>
      </c>
      <c r="E1892" s="639">
        <v>3</v>
      </c>
      <c r="F1892" s="640">
        <v>44340</v>
      </c>
      <c r="G1892" s="639" t="s">
        <v>3952</v>
      </c>
    </row>
    <row r="1893" spans="1:7" ht="15">
      <c r="A1893" s="638" t="s">
        <v>4316</v>
      </c>
      <c r="B1893" s="639">
        <v>822</v>
      </c>
      <c r="C1893" s="639" t="s">
        <v>2375</v>
      </c>
      <c r="F1893" s="640">
        <v>44335</v>
      </c>
      <c r="G1893" s="639" t="s">
        <v>3952</v>
      </c>
    </row>
    <row r="1894" spans="1:7" ht="15">
      <c r="A1894" s="638" t="s">
        <v>1930</v>
      </c>
      <c r="B1894" s="639">
        <v>3808</v>
      </c>
      <c r="C1894" s="639" t="s">
        <v>2375</v>
      </c>
      <c r="F1894" s="640">
        <v>44281</v>
      </c>
      <c r="G1894" s="639" t="s">
        <v>3952</v>
      </c>
    </row>
    <row r="1895" spans="1:7" ht="15">
      <c r="A1895" s="638" t="s">
        <v>850</v>
      </c>
      <c r="B1895" s="639">
        <v>2827</v>
      </c>
      <c r="C1895" s="639" t="s">
        <v>2375</v>
      </c>
      <c r="D1895" s="639">
        <v>2</v>
      </c>
      <c r="E1895" s="639">
        <v>2</v>
      </c>
      <c r="F1895" s="640">
        <v>44330</v>
      </c>
      <c r="G1895" s="639" t="s">
        <v>3952</v>
      </c>
    </row>
    <row r="1896" spans="1:7" ht="15">
      <c r="A1896" s="638" t="s">
        <v>936</v>
      </c>
      <c r="B1896" s="639">
        <v>2821</v>
      </c>
      <c r="C1896" s="639" t="s">
        <v>2375</v>
      </c>
      <c r="D1896" s="639">
        <v>2</v>
      </c>
      <c r="E1896" s="639">
        <v>2</v>
      </c>
      <c r="F1896" s="640">
        <v>44331</v>
      </c>
      <c r="G1896" s="639" t="s">
        <v>3952</v>
      </c>
    </row>
    <row r="1897" spans="1:7" ht="15">
      <c r="A1897" s="638" t="s">
        <v>1813</v>
      </c>
      <c r="B1897" s="639">
        <v>2903</v>
      </c>
      <c r="C1897" s="639" t="s">
        <v>2375</v>
      </c>
      <c r="D1897" s="639">
        <v>5</v>
      </c>
      <c r="E1897" s="639">
        <v>3</v>
      </c>
      <c r="F1897" s="640">
        <v>44303</v>
      </c>
      <c r="G1897" s="639" t="s">
        <v>3952</v>
      </c>
    </row>
    <row r="1898" spans="1:7" ht="15">
      <c r="A1898" s="638" t="s">
        <v>879</v>
      </c>
      <c r="B1898" s="639">
        <v>1321</v>
      </c>
      <c r="C1898" s="639" t="s">
        <v>2375</v>
      </c>
      <c r="F1898" s="640">
        <v>44372</v>
      </c>
      <c r="G1898" s="639" t="s">
        <v>3952</v>
      </c>
    </row>
    <row r="1899" spans="1:7" ht="15">
      <c r="A1899" s="638" t="s">
        <v>866</v>
      </c>
      <c r="B1899" s="639">
        <v>1126</v>
      </c>
      <c r="C1899" s="639" t="s">
        <v>2375</v>
      </c>
      <c r="D1899" s="639">
        <v>21</v>
      </c>
      <c r="E1899" s="639">
        <v>22</v>
      </c>
      <c r="F1899" s="640">
        <v>44357</v>
      </c>
      <c r="G1899" s="639" t="s">
        <v>3952</v>
      </c>
    </row>
    <row r="1900" spans="1:7" ht="15">
      <c r="A1900" s="638" t="s">
        <v>844</v>
      </c>
      <c r="B1900" s="639">
        <v>1134</v>
      </c>
      <c r="C1900" s="639" t="s">
        <v>2375</v>
      </c>
      <c r="D1900" s="639">
        <v>3</v>
      </c>
      <c r="E1900" s="639">
        <v>2</v>
      </c>
      <c r="F1900" s="640">
        <v>44340</v>
      </c>
      <c r="G1900" s="639" t="s">
        <v>3952</v>
      </c>
    </row>
    <row r="1901" spans="1:7" ht="15">
      <c r="A1901" s="638" t="s">
        <v>1823</v>
      </c>
      <c r="B1901" s="639">
        <v>405</v>
      </c>
      <c r="C1901" s="639" t="s">
        <v>2348</v>
      </c>
      <c r="D1901" s="639">
        <v>1</v>
      </c>
      <c r="F1901" s="640">
        <v>44219</v>
      </c>
      <c r="G1901" s="639" t="s">
        <v>3952</v>
      </c>
    </row>
    <row r="1902" spans="1:7" ht="15">
      <c r="A1902" s="638" t="s">
        <v>999</v>
      </c>
      <c r="B1902" s="639">
        <v>329</v>
      </c>
      <c r="C1902" s="639" t="s">
        <v>2348</v>
      </c>
      <c r="D1902" s="639">
        <v>3</v>
      </c>
      <c r="E1902" s="639">
        <v>3</v>
      </c>
      <c r="F1902" s="640">
        <v>44315</v>
      </c>
      <c r="G1902" s="639" t="s">
        <v>3952</v>
      </c>
    </row>
    <row r="1903" spans="1:7" ht="15">
      <c r="A1903" s="638" t="s">
        <v>1734</v>
      </c>
      <c r="B1903" s="639">
        <v>421</v>
      </c>
      <c r="C1903" s="639" t="s">
        <v>2348</v>
      </c>
      <c r="D1903" s="639">
        <v>2</v>
      </c>
      <c r="E1903" s="639">
        <v>1</v>
      </c>
      <c r="F1903" s="640">
        <v>44216</v>
      </c>
      <c r="G1903" s="639" t="s">
        <v>3952</v>
      </c>
    </row>
    <row r="1904" spans="1:7" ht="15">
      <c r="A1904" s="638" t="s">
        <v>1822</v>
      </c>
      <c r="B1904" s="639">
        <v>429</v>
      </c>
      <c r="C1904" s="639" t="s">
        <v>2348</v>
      </c>
      <c r="D1904" s="639">
        <v>6</v>
      </c>
      <c r="E1904" s="639">
        <v>3</v>
      </c>
      <c r="F1904" s="640">
        <v>44219</v>
      </c>
      <c r="G1904" s="639" t="s">
        <v>3952</v>
      </c>
    </row>
    <row r="1905" spans="1:7" ht="15">
      <c r="A1905" s="638" t="s">
        <v>1368</v>
      </c>
      <c r="B1905" s="639">
        <v>620</v>
      </c>
      <c r="C1905" s="639" t="s">
        <v>2348</v>
      </c>
      <c r="D1905" s="639">
        <v>2</v>
      </c>
      <c r="E1905" s="639">
        <v>2</v>
      </c>
      <c r="F1905" s="640">
        <v>44285</v>
      </c>
      <c r="G1905" s="639" t="s">
        <v>3952</v>
      </c>
    </row>
    <row r="1906" spans="1:7" ht="15">
      <c r="A1906" s="638" t="s">
        <v>1018</v>
      </c>
      <c r="B1906" s="639">
        <v>207</v>
      </c>
      <c r="C1906" s="639" t="s">
        <v>2348</v>
      </c>
      <c r="G1906" s="639" t="s">
        <v>3952</v>
      </c>
    </row>
    <row r="1907" spans="1:7" ht="15">
      <c r="A1907" s="638" t="s">
        <v>1015</v>
      </c>
      <c r="B1907" s="639">
        <v>237</v>
      </c>
      <c r="C1907" s="639" t="s">
        <v>2348</v>
      </c>
      <c r="G1907" s="639" t="s">
        <v>3952</v>
      </c>
    </row>
    <row r="1908" spans="1:7" ht="15">
      <c r="A1908" s="638" t="s">
        <v>1295</v>
      </c>
      <c r="B1908" s="639">
        <v>315</v>
      </c>
      <c r="C1908" s="639" t="s">
        <v>2348</v>
      </c>
      <c r="D1908" s="639">
        <v>2</v>
      </c>
      <c r="E1908" s="639">
        <v>1</v>
      </c>
      <c r="F1908" s="640">
        <v>44281</v>
      </c>
      <c r="G1908" s="639" t="s">
        <v>3952</v>
      </c>
    </row>
    <row r="1909" spans="1:7" ht="15">
      <c r="A1909" s="638" t="s">
        <v>1012</v>
      </c>
      <c r="B1909" s="639">
        <v>323</v>
      </c>
      <c r="C1909" s="639" t="s">
        <v>2348</v>
      </c>
      <c r="D1909" s="639">
        <v>1</v>
      </c>
      <c r="E1909" s="639">
        <v>1</v>
      </c>
      <c r="F1909" s="640">
        <v>44307</v>
      </c>
      <c r="G1909" s="639" t="s">
        <v>3952</v>
      </c>
    </row>
    <row r="1910" spans="1:7" ht="15">
      <c r="A1910" s="638" t="s">
        <v>1091</v>
      </c>
      <c r="B1910" s="639">
        <v>700</v>
      </c>
      <c r="C1910" s="639" t="s">
        <v>2348</v>
      </c>
      <c r="D1910" s="639">
        <v>3</v>
      </c>
      <c r="E1910" s="639">
        <v>2</v>
      </c>
      <c r="F1910" s="640">
        <v>44282</v>
      </c>
      <c r="G1910" s="639" t="s">
        <v>3952</v>
      </c>
    </row>
    <row r="1911" spans="1:7" ht="15">
      <c r="A1911" s="638" t="s">
        <v>1435</v>
      </c>
      <c r="B1911" s="639">
        <v>720</v>
      </c>
      <c r="C1911" s="639" t="s">
        <v>2348</v>
      </c>
      <c r="D1911" s="639">
        <v>8</v>
      </c>
      <c r="E1911" s="639">
        <v>7</v>
      </c>
      <c r="F1911" s="640">
        <v>44280</v>
      </c>
      <c r="G1911" s="639" t="s">
        <v>3952</v>
      </c>
    </row>
    <row r="1912" spans="1:7" ht="15">
      <c r="A1912" s="638" t="s">
        <v>1770</v>
      </c>
      <c r="B1912" s="639">
        <v>736</v>
      </c>
      <c r="C1912" s="639" t="s">
        <v>2348</v>
      </c>
      <c r="F1912" s="640">
        <v>44218</v>
      </c>
      <c r="G1912" s="639" t="s">
        <v>3952</v>
      </c>
    </row>
    <row r="1913" spans="1:7" ht="15">
      <c r="A1913" s="638" t="s">
        <v>1504</v>
      </c>
      <c r="B1913" s="639">
        <v>808</v>
      </c>
      <c r="C1913" s="639" t="s">
        <v>2348</v>
      </c>
      <c r="D1913" s="639">
        <v>2</v>
      </c>
      <c r="E1913" s="639">
        <v>3</v>
      </c>
      <c r="F1913" s="640">
        <v>44217</v>
      </c>
      <c r="G1913" s="639" t="s">
        <v>3952</v>
      </c>
    </row>
    <row r="1914" spans="1:7" ht="15">
      <c r="A1914" s="638" t="s">
        <v>1017</v>
      </c>
      <c r="B1914" s="639">
        <v>304</v>
      </c>
      <c r="C1914" s="639" t="s">
        <v>2348</v>
      </c>
      <c r="D1914" s="639">
        <v>1</v>
      </c>
      <c r="F1914" s="640">
        <v>44326</v>
      </c>
      <c r="G1914" s="639" t="s">
        <v>3952</v>
      </c>
    </row>
    <row r="1915" spans="1:7" ht="15">
      <c r="A1915" s="638" t="s">
        <v>1019</v>
      </c>
      <c r="B1915" s="639">
        <v>314</v>
      </c>
      <c r="C1915" s="639" t="s">
        <v>2348</v>
      </c>
      <c r="D1915" s="639">
        <v>2</v>
      </c>
      <c r="E1915" s="639">
        <v>2</v>
      </c>
      <c r="F1915" s="640">
        <v>44323</v>
      </c>
      <c r="G1915" s="639" t="s">
        <v>3952</v>
      </c>
    </row>
    <row r="1916" spans="1:7" ht="15">
      <c r="A1916" s="638" t="s">
        <v>1014</v>
      </c>
      <c r="B1916" s="639">
        <v>328</v>
      </c>
      <c r="C1916" s="639" t="s">
        <v>2348</v>
      </c>
      <c r="D1916" s="639">
        <v>1</v>
      </c>
      <c r="E1916" s="639">
        <v>1</v>
      </c>
      <c r="F1916" s="640">
        <v>44321</v>
      </c>
      <c r="G1916" s="639" t="s">
        <v>3952</v>
      </c>
    </row>
    <row r="1917" spans="1:7" ht="15">
      <c r="A1917" s="638" t="s">
        <v>1016</v>
      </c>
      <c r="B1917" s="639">
        <v>342</v>
      </c>
      <c r="C1917" s="639" t="s">
        <v>2348</v>
      </c>
      <c r="D1917" s="639">
        <v>11</v>
      </c>
      <c r="E1917" s="639">
        <v>11</v>
      </c>
      <c r="F1917" s="640">
        <v>44313</v>
      </c>
      <c r="G1917" s="639" t="s">
        <v>3952</v>
      </c>
    </row>
    <row r="1918" spans="1:7" ht="15">
      <c r="A1918" s="638" t="s">
        <v>1009</v>
      </c>
      <c r="B1918" s="639">
        <v>133</v>
      </c>
      <c r="C1918" s="639" t="s">
        <v>2348</v>
      </c>
      <c r="D1918" s="639">
        <v>14</v>
      </c>
      <c r="E1918" s="639">
        <v>15</v>
      </c>
      <c r="F1918" s="640">
        <v>44334</v>
      </c>
      <c r="G1918" s="639" t="s">
        <v>3952</v>
      </c>
    </row>
    <row r="1919" spans="1:7" ht="15">
      <c r="A1919" s="638" t="s">
        <v>1436</v>
      </c>
      <c r="B1919" s="639">
        <v>404</v>
      </c>
      <c r="C1919" s="639" t="s">
        <v>2348</v>
      </c>
      <c r="D1919" s="639">
        <v>4</v>
      </c>
      <c r="E1919" s="639">
        <v>4</v>
      </c>
      <c r="F1919" s="640">
        <v>44280</v>
      </c>
      <c r="G1919" s="639" t="s">
        <v>3952</v>
      </c>
    </row>
    <row r="1920" spans="1:7" ht="15">
      <c r="A1920" s="638" t="s">
        <v>1007</v>
      </c>
      <c r="B1920" s="639">
        <v>435</v>
      </c>
      <c r="C1920" s="639" t="s">
        <v>2348</v>
      </c>
      <c r="D1920" s="639">
        <v>1</v>
      </c>
      <c r="E1920" s="639">
        <v>1</v>
      </c>
      <c r="F1920" s="640">
        <v>44317</v>
      </c>
      <c r="G1920" s="639" t="s">
        <v>3952</v>
      </c>
    </row>
    <row r="1921" spans="1:7" ht="15">
      <c r="A1921" s="638" t="s">
        <v>1677</v>
      </c>
      <c r="B1921" s="639">
        <v>501</v>
      </c>
      <c r="C1921" s="639" t="s">
        <v>2348</v>
      </c>
      <c r="D1921" s="639">
        <v>3</v>
      </c>
      <c r="E1921" s="639">
        <v>2</v>
      </c>
      <c r="F1921" s="640">
        <v>44214</v>
      </c>
      <c r="G1921" s="639" t="s">
        <v>3952</v>
      </c>
    </row>
    <row r="1922" spans="1:7" ht="15">
      <c r="A1922" s="638" t="s">
        <v>774</v>
      </c>
      <c r="B1922" s="639">
        <v>509</v>
      </c>
      <c r="C1922" s="639" t="s">
        <v>2348</v>
      </c>
      <c r="F1922" s="640">
        <v>44212</v>
      </c>
      <c r="G1922" s="639" t="s">
        <v>3952</v>
      </c>
    </row>
    <row r="1923" spans="1:7" ht="15">
      <c r="A1923" s="638" t="s">
        <v>1369</v>
      </c>
      <c r="B1923" s="639">
        <v>628</v>
      </c>
      <c r="C1923" s="639" t="s">
        <v>2348</v>
      </c>
      <c r="F1923" s="640">
        <v>44285</v>
      </c>
      <c r="G1923" s="639" t="s">
        <v>3952</v>
      </c>
    </row>
    <row r="1924" spans="1:7" ht="15">
      <c r="A1924" s="638" t="s">
        <v>1087</v>
      </c>
      <c r="B1924" s="639">
        <v>636</v>
      </c>
      <c r="C1924" s="639" t="s">
        <v>2348</v>
      </c>
      <c r="F1924" s="640">
        <v>44284</v>
      </c>
      <c r="G1924" s="639" t="s">
        <v>3952</v>
      </c>
    </row>
    <row r="1925" spans="1:7" ht="15">
      <c r="A1925" s="638" t="s">
        <v>1006</v>
      </c>
      <c r="B1925" s="639">
        <v>335</v>
      </c>
      <c r="C1925" s="639" t="s">
        <v>2348</v>
      </c>
      <c r="D1925" s="639">
        <v>3</v>
      </c>
      <c r="E1925" s="639">
        <v>4</v>
      </c>
      <c r="F1925" s="640">
        <v>44316</v>
      </c>
      <c r="G1925" s="639" t="s">
        <v>3952</v>
      </c>
    </row>
    <row r="1926" spans="1:7" ht="15">
      <c r="A1926" s="638" t="s">
        <v>1502</v>
      </c>
      <c r="B1926" s="639">
        <v>413</v>
      </c>
      <c r="C1926" s="639" t="s">
        <v>2348</v>
      </c>
      <c r="F1926" s="640">
        <v>44217</v>
      </c>
      <c r="G1926" s="639" t="s">
        <v>3952</v>
      </c>
    </row>
    <row r="1927" spans="1:7" ht="15">
      <c r="A1927" s="638" t="s">
        <v>1020</v>
      </c>
      <c r="B1927" s="639">
        <v>23</v>
      </c>
      <c r="C1927" s="639" t="s">
        <v>2348</v>
      </c>
      <c r="D1927" s="639">
        <v>5</v>
      </c>
      <c r="E1927" s="639">
        <v>5</v>
      </c>
      <c r="F1927" s="640">
        <v>44329</v>
      </c>
      <c r="G1927" s="639" t="s">
        <v>3952</v>
      </c>
    </row>
    <row r="1928" spans="1:7" ht="15">
      <c r="A1928" s="638" t="s">
        <v>1003</v>
      </c>
      <c r="B1928" s="639">
        <v>37</v>
      </c>
      <c r="C1928" s="639" t="s">
        <v>2348</v>
      </c>
      <c r="D1928" s="639">
        <v>6</v>
      </c>
      <c r="E1928" s="639">
        <v>6</v>
      </c>
      <c r="F1928" s="640">
        <v>44335</v>
      </c>
      <c r="G1928" s="639" t="s">
        <v>3952</v>
      </c>
    </row>
    <row r="1929" spans="1:7" ht="15">
      <c r="A1929" s="638" t="s">
        <v>540</v>
      </c>
      <c r="B1929" s="639">
        <v>601</v>
      </c>
      <c r="C1929" s="639" t="s">
        <v>2348</v>
      </c>
      <c r="D1929" s="639">
        <v>3</v>
      </c>
      <c r="E1929" s="639">
        <v>1</v>
      </c>
      <c r="F1929" s="640">
        <v>44211</v>
      </c>
      <c r="G1929" s="639" t="s">
        <v>3952</v>
      </c>
    </row>
    <row r="1930" spans="1:7" ht="15">
      <c r="A1930" s="638" t="s">
        <v>1703</v>
      </c>
      <c r="B1930" s="639">
        <v>609</v>
      </c>
      <c r="C1930" s="639" t="s">
        <v>2348</v>
      </c>
      <c r="D1930" s="639">
        <v>11</v>
      </c>
      <c r="E1930" s="639">
        <v>11</v>
      </c>
      <c r="F1930" s="640">
        <v>44288</v>
      </c>
      <c r="G1930" s="639" t="s">
        <v>3952</v>
      </c>
    </row>
    <row r="1931" spans="1:7" ht="15">
      <c r="A1931" s="638" t="s">
        <v>968</v>
      </c>
      <c r="B1931" s="639">
        <v>615</v>
      </c>
      <c r="C1931" s="639" t="s">
        <v>2348</v>
      </c>
      <c r="D1931" s="639">
        <v>3</v>
      </c>
      <c r="E1931" s="639">
        <v>2</v>
      </c>
      <c r="F1931" s="640">
        <v>44293</v>
      </c>
      <c r="G1931" s="639" t="s">
        <v>3952</v>
      </c>
    </row>
    <row r="1932" spans="1:7" ht="15">
      <c r="A1932" s="638" t="s">
        <v>538</v>
      </c>
      <c r="B1932" s="639">
        <v>600</v>
      </c>
      <c r="C1932" s="639" t="s">
        <v>2348</v>
      </c>
      <c r="D1932" s="639">
        <v>0</v>
      </c>
      <c r="F1932" s="640">
        <v>44211</v>
      </c>
      <c r="G1932" s="639" t="s">
        <v>3952</v>
      </c>
    </row>
    <row r="1933" spans="1:7" ht="15">
      <c r="A1933" s="638" t="s">
        <v>1001</v>
      </c>
      <c r="B1933" s="639">
        <v>612</v>
      </c>
      <c r="C1933" s="639" t="s">
        <v>2348</v>
      </c>
      <c r="G1933" s="639" t="s">
        <v>3952</v>
      </c>
    </row>
    <row r="1934" spans="1:7" ht="15">
      <c r="A1934" s="638" t="s">
        <v>1784</v>
      </c>
      <c r="B1934" s="639">
        <v>625</v>
      </c>
      <c r="C1934" s="639" t="s">
        <v>2348</v>
      </c>
      <c r="D1934" s="639">
        <v>2</v>
      </c>
      <c r="E1934" s="639">
        <v>1</v>
      </c>
      <c r="F1934" s="640">
        <v>44301</v>
      </c>
      <c r="G1934" s="639" t="s">
        <v>3952</v>
      </c>
    </row>
    <row r="1935" spans="1:7" ht="15">
      <c r="A1935" s="638" t="s">
        <v>807</v>
      </c>
      <c r="B1935" s="639">
        <v>641</v>
      </c>
      <c r="C1935" s="639" t="s">
        <v>2348</v>
      </c>
      <c r="D1935" s="639">
        <v>3</v>
      </c>
      <c r="E1935" s="639">
        <v>3</v>
      </c>
      <c r="F1935" s="640">
        <v>44303</v>
      </c>
      <c r="G1935" s="639" t="s">
        <v>3952</v>
      </c>
    </row>
    <row r="1936" spans="1:7" ht="15">
      <c r="A1936" s="638" t="s">
        <v>1503</v>
      </c>
      <c r="B1936" s="639">
        <v>424</v>
      </c>
      <c r="C1936" s="639" t="s">
        <v>2348</v>
      </c>
      <c r="F1936" s="640">
        <v>44217</v>
      </c>
      <c r="G1936" s="639" t="s">
        <v>3952</v>
      </c>
    </row>
    <row r="1937" spans="1:7" ht="15">
      <c r="A1937" s="638" t="s">
        <v>1002</v>
      </c>
      <c r="B1937" s="639">
        <v>500</v>
      </c>
      <c r="C1937" s="639" t="s">
        <v>2348</v>
      </c>
      <c r="G1937" s="639" t="s">
        <v>3952</v>
      </c>
    </row>
    <row r="1938" spans="1:7" ht="15">
      <c r="A1938" s="638" t="s">
        <v>1013</v>
      </c>
      <c r="B1938" s="639">
        <v>107</v>
      </c>
      <c r="C1938" s="639" t="s">
        <v>2348</v>
      </c>
      <c r="F1938" s="640">
        <v>44335</v>
      </c>
      <c r="G1938" s="639" t="s">
        <v>3952</v>
      </c>
    </row>
    <row r="1939" spans="1:7" ht="15">
      <c r="A1939" s="638" t="s">
        <v>1004</v>
      </c>
      <c r="B1939" s="639">
        <v>135</v>
      </c>
      <c r="C1939" s="639" t="s">
        <v>2348</v>
      </c>
      <c r="G1939" s="639" t="s">
        <v>3952</v>
      </c>
    </row>
    <row r="1940" spans="1:7" ht="15">
      <c r="A1940" s="638" t="s">
        <v>1010</v>
      </c>
      <c r="B1940" s="639">
        <v>129</v>
      </c>
      <c r="C1940" s="639" t="s">
        <v>2348</v>
      </c>
      <c r="D1940" s="639">
        <v>2</v>
      </c>
      <c r="E1940" s="639">
        <v>1</v>
      </c>
      <c r="F1940" s="640">
        <v>44330</v>
      </c>
      <c r="G1940" s="639" t="s">
        <v>3952</v>
      </c>
    </row>
    <row r="1941" spans="1:7" ht="15">
      <c r="A1941" s="638" t="s">
        <v>1011</v>
      </c>
      <c r="B1941" s="639">
        <v>228</v>
      </c>
      <c r="C1941" s="639" t="s">
        <v>2348</v>
      </c>
      <c r="D1941" s="639">
        <v>1</v>
      </c>
      <c r="E1941" s="639">
        <v>1</v>
      </c>
      <c r="F1941" s="640">
        <v>44328</v>
      </c>
      <c r="G1941" s="639" t="s">
        <v>3952</v>
      </c>
    </row>
    <row r="1942" spans="1:7" ht="15">
      <c r="A1942" s="638" t="s">
        <v>1496</v>
      </c>
      <c r="B1942" s="639">
        <v>707</v>
      </c>
      <c r="C1942" s="639" t="s">
        <v>2348</v>
      </c>
      <c r="D1942" s="639">
        <v>2</v>
      </c>
      <c r="F1942" s="640">
        <v>44305</v>
      </c>
      <c r="G1942" s="639" t="s">
        <v>3952</v>
      </c>
    </row>
    <row r="1943" spans="1:7" ht="15">
      <c r="A1943" s="638" t="s">
        <v>1005</v>
      </c>
      <c r="B1943" s="639">
        <v>713</v>
      </c>
      <c r="C1943" s="639" t="s">
        <v>2348</v>
      </c>
      <c r="D1943" s="639">
        <v>4</v>
      </c>
      <c r="E1943" s="639">
        <v>4</v>
      </c>
      <c r="F1943" s="640">
        <v>44306</v>
      </c>
      <c r="G1943" s="639" t="s">
        <v>3952</v>
      </c>
    </row>
    <row r="1944" spans="1:7" ht="15">
      <c r="A1944" s="638" t="s">
        <v>1008</v>
      </c>
      <c r="B1944" s="639">
        <v>737</v>
      </c>
      <c r="C1944" s="639" t="s">
        <v>2348</v>
      </c>
      <c r="F1944" s="640">
        <v>44328</v>
      </c>
      <c r="G1944" s="639" t="s">
        <v>3952</v>
      </c>
    </row>
    <row r="1945" spans="1:7" ht="15">
      <c r="A1945" s="638" t="s">
        <v>539</v>
      </c>
      <c r="B1945" s="639">
        <v>838</v>
      </c>
      <c r="C1945" s="639" t="s">
        <v>2348</v>
      </c>
      <c r="D1945" s="639">
        <v>7</v>
      </c>
      <c r="E1945" s="639">
        <v>6</v>
      </c>
      <c r="F1945" s="640">
        <v>44211</v>
      </c>
      <c r="G1945" s="639" t="s">
        <v>3952</v>
      </c>
    </row>
    <row r="1946" spans="1:7" ht="15">
      <c r="A1946" s="638" t="s">
        <v>1501</v>
      </c>
      <c r="B1946" s="639">
        <v>816</v>
      </c>
      <c r="C1946" s="639" t="s">
        <v>2348</v>
      </c>
      <c r="D1946" s="639">
        <v>17</v>
      </c>
      <c r="E1946" s="639">
        <v>6</v>
      </c>
      <c r="F1946" s="640">
        <v>44217</v>
      </c>
      <c r="G1946" s="639" t="s">
        <v>3952</v>
      </c>
    </row>
    <row r="1947" spans="1:7" ht="15">
      <c r="A1947" s="638" t="s">
        <v>773</v>
      </c>
      <c r="B1947" s="639">
        <v>826</v>
      </c>
      <c r="C1947" s="639" t="s">
        <v>2348</v>
      </c>
      <c r="D1947" s="639">
        <v>0</v>
      </c>
      <c r="F1947" s="640">
        <v>44212</v>
      </c>
      <c r="G1947" s="639" t="s">
        <v>3952</v>
      </c>
    </row>
    <row r="1948" spans="1:7" ht="15">
      <c r="A1948" s="638" t="s">
        <v>1000</v>
      </c>
      <c r="B1948" s="639">
        <v>131</v>
      </c>
      <c r="C1948" s="639" t="s">
        <v>2348</v>
      </c>
      <c r="F1948" s="640">
        <v>44331</v>
      </c>
      <c r="G1948" s="639" t="s">
        <v>3952</v>
      </c>
    </row>
    <row r="1949" spans="1:7" ht="15">
      <c r="A1949" s="638" t="s">
        <v>1925</v>
      </c>
      <c r="B1949" s="639">
        <v>17</v>
      </c>
      <c r="C1949" s="639" t="s">
        <v>2390</v>
      </c>
      <c r="F1949" s="640">
        <v>44250</v>
      </c>
      <c r="G1949" s="639" t="s">
        <v>3949</v>
      </c>
    </row>
    <row r="1950" spans="1:7" ht="15">
      <c r="A1950" s="638" t="s">
        <v>695</v>
      </c>
      <c r="B1950" s="639">
        <v>142</v>
      </c>
      <c r="C1950" s="639" t="s">
        <v>2390</v>
      </c>
      <c r="D1950" s="639">
        <v>4</v>
      </c>
      <c r="E1950" s="639">
        <v>4</v>
      </c>
      <c r="F1950" s="640">
        <v>44238</v>
      </c>
      <c r="G1950" s="639" t="s">
        <v>3949</v>
      </c>
    </row>
    <row r="1951" spans="1:7" ht="15">
      <c r="A1951" s="638" t="s">
        <v>1700</v>
      </c>
      <c r="B1951" s="639">
        <v>129</v>
      </c>
      <c r="C1951" s="639" t="s">
        <v>2390</v>
      </c>
      <c r="D1951" s="639">
        <v>8</v>
      </c>
      <c r="E1951" s="639">
        <v>4</v>
      </c>
      <c r="F1951" s="640">
        <v>44235</v>
      </c>
      <c r="G1951" s="639" t="s">
        <v>3949</v>
      </c>
    </row>
    <row r="1952" spans="1:7" ht="15">
      <c r="A1952" s="638" t="s">
        <v>739</v>
      </c>
      <c r="B1952" s="639">
        <v>106</v>
      </c>
      <c r="C1952" s="639" t="s">
        <v>2390</v>
      </c>
      <c r="D1952" s="639">
        <v>2</v>
      </c>
      <c r="E1952" s="639">
        <v>2</v>
      </c>
      <c r="F1952" s="640">
        <v>44294</v>
      </c>
      <c r="G1952" s="639" t="s">
        <v>3949</v>
      </c>
    </row>
    <row r="1953" spans="1:7" ht="15">
      <c r="A1953" s="638" t="s">
        <v>334</v>
      </c>
      <c r="B1953" s="639">
        <v>58</v>
      </c>
      <c r="C1953" s="639" t="s">
        <v>2390</v>
      </c>
      <c r="D1953" s="639">
        <v>2</v>
      </c>
      <c r="E1953" s="639">
        <v>3</v>
      </c>
      <c r="F1953" s="640">
        <v>44232</v>
      </c>
      <c r="G1953" s="639" t="s">
        <v>3949</v>
      </c>
    </row>
    <row r="1954" spans="1:7" ht="15">
      <c r="A1954" s="638" t="s">
        <v>106</v>
      </c>
      <c r="B1954" s="639">
        <v>226</v>
      </c>
      <c r="C1954" s="639" t="s">
        <v>2321</v>
      </c>
      <c r="D1954" s="639">
        <v>2</v>
      </c>
      <c r="E1954" s="639">
        <v>2</v>
      </c>
      <c r="F1954" s="640">
        <v>44259</v>
      </c>
      <c r="G1954" s="639" t="s">
        <v>3949</v>
      </c>
    </row>
    <row r="1955" spans="1:7" ht="15">
      <c r="A1955" s="638" t="s">
        <v>108</v>
      </c>
      <c r="B1955" s="639">
        <v>565</v>
      </c>
      <c r="C1955" s="639" t="s">
        <v>2321</v>
      </c>
      <c r="D1955" s="639">
        <v>2</v>
      </c>
      <c r="E1955" s="639">
        <v>2</v>
      </c>
      <c r="F1955" s="640">
        <v>44277</v>
      </c>
      <c r="G1955" s="639" t="s">
        <v>3949</v>
      </c>
    </row>
    <row r="1956" spans="1:7" ht="15">
      <c r="A1956" s="638" t="s">
        <v>1890</v>
      </c>
      <c r="B1956" s="639">
        <v>996</v>
      </c>
      <c r="C1956" s="639" t="s">
        <v>2321</v>
      </c>
      <c r="D1956" s="639">
        <v>7</v>
      </c>
      <c r="E1956" s="639">
        <v>8</v>
      </c>
      <c r="F1956" s="640">
        <v>44294</v>
      </c>
      <c r="G1956" s="639" t="s">
        <v>3949</v>
      </c>
    </row>
    <row r="1957" spans="1:7" ht="15">
      <c r="A1957" s="638" t="s">
        <v>1577</v>
      </c>
      <c r="B1957" s="639">
        <v>310</v>
      </c>
      <c r="C1957" s="639" t="s">
        <v>2321</v>
      </c>
      <c r="D1957" s="639">
        <v>2</v>
      </c>
      <c r="E1957" s="639">
        <v>2</v>
      </c>
      <c r="F1957" s="640">
        <v>44287</v>
      </c>
      <c r="G1957" s="639" t="s">
        <v>3949</v>
      </c>
    </row>
    <row r="1958" spans="1:7" ht="15">
      <c r="A1958" s="638" t="s">
        <v>107</v>
      </c>
      <c r="B1958" s="639">
        <v>540</v>
      </c>
      <c r="C1958" s="639" t="s">
        <v>2321</v>
      </c>
      <c r="D1958" s="639">
        <v>3</v>
      </c>
      <c r="E1958" s="639">
        <v>3</v>
      </c>
      <c r="F1958" s="640">
        <v>44263</v>
      </c>
      <c r="G1958" s="639" t="s">
        <v>3949</v>
      </c>
    </row>
    <row r="1959" spans="1:7" ht="15">
      <c r="A1959" s="638" t="s">
        <v>304</v>
      </c>
      <c r="B1959" s="639">
        <v>724</v>
      </c>
      <c r="C1959" s="639" t="s">
        <v>2321</v>
      </c>
      <c r="D1959" s="639">
        <v>4</v>
      </c>
      <c r="E1959" s="639">
        <v>1</v>
      </c>
      <c r="F1959" s="640">
        <v>44207</v>
      </c>
      <c r="G1959" s="639" t="s">
        <v>3949</v>
      </c>
    </row>
    <row r="1960" spans="1:7" ht="15">
      <c r="A1960" s="638" t="s">
        <v>1721</v>
      </c>
      <c r="B1960" s="639">
        <v>2940</v>
      </c>
      <c r="C1960" s="639" t="s">
        <v>2321</v>
      </c>
      <c r="D1960" s="639">
        <v>3</v>
      </c>
      <c r="E1960" s="639">
        <v>4</v>
      </c>
      <c r="F1960" s="640">
        <v>44278</v>
      </c>
      <c r="G1960" s="639" t="s">
        <v>3949</v>
      </c>
    </row>
    <row r="1961" spans="1:7" ht="15">
      <c r="A1961" s="638" t="s">
        <v>1568</v>
      </c>
      <c r="B1961" s="639">
        <v>3040</v>
      </c>
      <c r="C1961" s="639" t="s">
        <v>2321</v>
      </c>
      <c r="D1961" s="639">
        <v>1</v>
      </c>
      <c r="E1961" s="639">
        <v>1</v>
      </c>
      <c r="F1961" s="640">
        <v>44268</v>
      </c>
      <c r="G1961" s="639" t="s">
        <v>3949</v>
      </c>
    </row>
    <row r="1962" spans="1:7" ht="15">
      <c r="A1962" s="638" t="s">
        <v>1893</v>
      </c>
      <c r="B1962" s="639">
        <v>2514</v>
      </c>
      <c r="C1962" s="639" t="s">
        <v>2321</v>
      </c>
      <c r="D1962" s="639">
        <v>13</v>
      </c>
      <c r="E1962" s="639">
        <v>3</v>
      </c>
      <c r="F1962" s="640">
        <v>44264</v>
      </c>
      <c r="G1962" s="639" t="s">
        <v>3949</v>
      </c>
    </row>
    <row r="1963" spans="1:7" ht="15">
      <c r="A1963" s="638" t="s">
        <v>1786</v>
      </c>
      <c r="B1963" s="639" t="s">
        <v>1786</v>
      </c>
      <c r="C1963" s="639" t="s">
        <v>2321</v>
      </c>
      <c r="F1963" s="640">
        <v>44319</v>
      </c>
      <c r="G1963" s="639" t="s">
        <v>3949</v>
      </c>
    </row>
    <row r="1964" spans="1:7" ht="15">
      <c r="A1964" s="638" t="s">
        <v>2133</v>
      </c>
      <c r="B1964" s="639" t="s">
        <v>2133</v>
      </c>
      <c r="C1964" s="639" t="s">
        <v>2431</v>
      </c>
      <c r="G1964" s="639" t="s">
        <v>3949</v>
      </c>
    </row>
    <row r="1965" spans="1:7" ht="15">
      <c r="A1965" s="638" t="s">
        <v>2134</v>
      </c>
      <c r="B1965" s="639" t="s">
        <v>2134</v>
      </c>
      <c r="C1965" s="639" t="s">
        <v>2431</v>
      </c>
      <c r="G1965" s="639" t="s">
        <v>3949</v>
      </c>
    </row>
    <row r="1966" spans="1:7" ht="15">
      <c r="A1966" s="638" t="s">
        <v>2135</v>
      </c>
      <c r="B1966" s="639" t="s">
        <v>2135</v>
      </c>
      <c r="C1966" s="639" t="s">
        <v>2431</v>
      </c>
      <c r="G1966" s="639" t="s">
        <v>3949</v>
      </c>
    </row>
    <row r="1967" spans="1:7" ht="15">
      <c r="A1967" s="638" t="s">
        <v>4547</v>
      </c>
      <c r="B1967" s="639" t="s">
        <v>4547</v>
      </c>
      <c r="C1967" s="639" t="s">
        <v>2431</v>
      </c>
      <c r="G1967" s="639" t="s">
        <v>3949</v>
      </c>
    </row>
    <row r="1968" spans="1:7" ht="15">
      <c r="A1968" s="638" t="s">
        <v>816</v>
      </c>
      <c r="B1968" s="639">
        <v>9</v>
      </c>
      <c r="C1968" s="639" t="s">
        <v>2431</v>
      </c>
      <c r="D1968" s="639">
        <v>2</v>
      </c>
      <c r="E1968" s="639">
        <v>2</v>
      </c>
      <c r="F1968" s="640">
        <v>44284</v>
      </c>
      <c r="G1968" s="639" t="s">
        <v>3949</v>
      </c>
    </row>
    <row r="1969" spans="1:7" ht="15">
      <c r="A1969" s="638" t="s">
        <v>1537</v>
      </c>
      <c r="B1969" s="639">
        <v>35</v>
      </c>
      <c r="C1969" s="639" t="s">
        <v>2614</v>
      </c>
      <c r="F1969" s="640">
        <v>44235</v>
      </c>
      <c r="G1969" s="639" t="s">
        <v>3949</v>
      </c>
    </row>
    <row r="1970" spans="1:7" ht="15">
      <c r="A1970" s="638" t="s">
        <v>497</v>
      </c>
      <c r="B1970" s="639">
        <v>69</v>
      </c>
      <c r="C1970" s="639" t="s">
        <v>2317</v>
      </c>
      <c r="D1970" s="639">
        <v>0</v>
      </c>
      <c r="F1970" s="640">
        <v>44215</v>
      </c>
      <c r="G1970" s="639" t="s">
        <v>3949</v>
      </c>
    </row>
    <row r="1971" spans="1:7" ht="15">
      <c r="A1971" s="638" t="s">
        <v>1172</v>
      </c>
      <c r="B1971" s="639">
        <v>113</v>
      </c>
      <c r="C1971" s="639" t="s">
        <v>2505</v>
      </c>
      <c r="G1971" s="639" t="s">
        <v>3949</v>
      </c>
    </row>
    <row r="1972" spans="1:7" ht="15">
      <c r="A1972" s="638" t="s">
        <v>1835</v>
      </c>
      <c r="B1972" s="639" t="s">
        <v>2266</v>
      </c>
      <c r="C1972" s="639" t="s">
        <v>2690</v>
      </c>
      <c r="D1972" s="639">
        <v>2</v>
      </c>
      <c r="E1972" s="639">
        <v>3</v>
      </c>
      <c r="F1972" s="640">
        <v>44362</v>
      </c>
      <c r="G1972" s="639" t="s">
        <v>3953</v>
      </c>
    </row>
    <row r="1973" spans="1:7" ht="15">
      <c r="A1973" s="638" t="s">
        <v>1627</v>
      </c>
      <c r="B1973" s="639" t="s">
        <v>1627</v>
      </c>
      <c r="C1973" s="639" t="s">
        <v>2639</v>
      </c>
      <c r="G1973" s="639" t="s">
        <v>3949</v>
      </c>
    </row>
    <row r="1974" spans="1:7" ht="15">
      <c r="A1974" s="638" t="s">
        <v>1628</v>
      </c>
      <c r="B1974" s="639" t="s">
        <v>1628</v>
      </c>
      <c r="C1974" s="639" t="s">
        <v>2640</v>
      </c>
      <c r="G1974" s="639" t="s">
        <v>3949</v>
      </c>
    </row>
    <row r="1975" spans="1:7" ht="15">
      <c r="A1975" s="638" t="s">
        <v>2038</v>
      </c>
      <c r="B1975" s="639" t="s">
        <v>2038</v>
      </c>
      <c r="C1975" s="639" t="s">
        <v>2749</v>
      </c>
      <c r="D1975" s="639">
        <v>6</v>
      </c>
      <c r="E1975" s="639">
        <v>6</v>
      </c>
      <c r="F1975" s="640">
        <v>44250</v>
      </c>
      <c r="G1975" s="639" t="s">
        <v>3949</v>
      </c>
    </row>
    <row r="1976" spans="1:7" ht="15">
      <c r="A1976" s="638" t="s">
        <v>795</v>
      </c>
      <c r="B1976" s="639" t="s">
        <v>795</v>
      </c>
      <c r="C1976" s="639" t="s">
        <v>2423</v>
      </c>
      <c r="G1976" s="639" t="s">
        <v>3949</v>
      </c>
    </row>
    <row r="1977" spans="1:7" ht="15">
      <c r="A1977" s="638" t="s">
        <v>1216</v>
      </c>
      <c r="B1977" s="639" t="s">
        <v>1216</v>
      </c>
      <c r="C1977" s="639" t="s">
        <v>2529</v>
      </c>
      <c r="G1977" s="639" t="s">
        <v>3949</v>
      </c>
    </row>
    <row r="1978" spans="1:7" ht="15">
      <c r="A1978" s="638" t="s">
        <v>16</v>
      </c>
      <c r="B1978" s="639" t="s">
        <v>16</v>
      </c>
      <c r="C1978" s="639" t="s">
        <v>2612</v>
      </c>
      <c r="D1978" s="639">
        <v>1</v>
      </c>
      <c r="F1978" s="640">
        <v>44292</v>
      </c>
      <c r="G1978" s="639" t="s">
        <v>3949</v>
      </c>
    </row>
    <row r="1979" spans="1:7" ht="15">
      <c r="A1979" s="638" t="s">
        <v>6</v>
      </c>
      <c r="B1979" s="639" t="s">
        <v>6</v>
      </c>
      <c r="C1979" s="639" t="s">
        <v>2333</v>
      </c>
      <c r="D1979" s="639">
        <v>3</v>
      </c>
      <c r="E1979" s="639">
        <v>3</v>
      </c>
      <c r="F1979" s="640">
        <v>44284</v>
      </c>
      <c r="G1979" s="639" t="s">
        <v>3949</v>
      </c>
    </row>
    <row r="1980" spans="1:7" ht="15">
      <c r="A1980" s="638" t="s">
        <v>12193</v>
      </c>
      <c r="B1980" s="639" t="s">
        <v>12193</v>
      </c>
      <c r="C1980" s="639" t="s">
        <v>12284</v>
      </c>
      <c r="G1980" s="639" t="s">
        <v>3949</v>
      </c>
    </row>
    <row r="1981" spans="1:7" ht="15">
      <c r="A1981" s="638" t="s">
        <v>1241</v>
      </c>
      <c r="B1981" s="639" t="s">
        <v>1241</v>
      </c>
      <c r="C1981" s="639" t="s">
        <v>2538</v>
      </c>
      <c r="G1981" s="639" t="s">
        <v>3949</v>
      </c>
    </row>
    <row r="1982" spans="1:7" ht="15">
      <c r="A1982" s="638" t="s">
        <v>1242</v>
      </c>
      <c r="B1982" s="639" t="s">
        <v>1242</v>
      </c>
      <c r="C1982" s="639" t="s">
        <v>2538</v>
      </c>
      <c r="G1982" s="639" t="s">
        <v>3949</v>
      </c>
    </row>
    <row r="1983" spans="1:7" ht="15">
      <c r="A1983" s="638" t="s">
        <v>1178</v>
      </c>
      <c r="B1983" s="639" t="s">
        <v>1178</v>
      </c>
      <c r="C1983" s="639" t="s">
        <v>2509</v>
      </c>
      <c r="D1983" s="639">
        <v>2</v>
      </c>
      <c r="F1983" s="640">
        <v>44327</v>
      </c>
      <c r="G1983" s="639" t="s">
        <v>3949</v>
      </c>
    </row>
    <row r="1984" spans="1:7" ht="15">
      <c r="A1984" s="638" t="s">
        <v>12906</v>
      </c>
      <c r="C1984" s="639" t="s">
        <v>12907</v>
      </c>
      <c r="G1984" s="639" t="s">
        <v>3949</v>
      </c>
    </row>
    <row r="1985" spans="1:7" ht="15">
      <c r="A1985" s="638" t="s">
        <v>1315</v>
      </c>
      <c r="B1985" s="639">
        <v>26260</v>
      </c>
      <c r="C1985" s="639" t="s">
        <v>2560</v>
      </c>
      <c r="D1985" s="639">
        <v>12</v>
      </c>
      <c r="E1985" s="639">
        <v>11</v>
      </c>
      <c r="F1985" s="640">
        <v>44337</v>
      </c>
      <c r="G1985" s="639" t="s">
        <v>3950</v>
      </c>
    </row>
    <row r="1986" spans="1:7" ht="15">
      <c r="A1986" s="638" t="s">
        <v>1761</v>
      </c>
      <c r="B1986" s="639">
        <v>320</v>
      </c>
      <c r="C1986" s="639" t="s">
        <v>2669</v>
      </c>
      <c r="F1986" s="640">
        <v>44368</v>
      </c>
      <c r="G1986" s="639" t="s">
        <v>3950</v>
      </c>
    </row>
    <row r="1987" spans="1:7" ht="15">
      <c r="A1987" s="638" t="s">
        <v>1763</v>
      </c>
      <c r="B1987" s="639">
        <v>330</v>
      </c>
      <c r="C1987" s="639" t="s">
        <v>2669</v>
      </c>
      <c r="D1987" s="639">
        <v>2</v>
      </c>
      <c r="E1987" s="639">
        <v>2</v>
      </c>
      <c r="F1987" s="640">
        <v>44372</v>
      </c>
      <c r="G1987" s="639" t="s">
        <v>3950</v>
      </c>
    </row>
    <row r="1988" spans="1:7" ht="15">
      <c r="A1988" s="638" t="s">
        <v>1762</v>
      </c>
      <c r="B1988" s="639">
        <v>500</v>
      </c>
      <c r="C1988" s="639" t="s">
        <v>2669</v>
      </c>
      <c r="D1988" s="639">
        <v>2</v>
      </c>
      <c r="E1988" s="639">
        <v>1</v>
      </c>
      <c r="F1988" s="640">
        <v>44369</v>
      </c>
      <c r="G1988" s="639" t="s">
        <v>3950</v>
      </c>
    </row>
    <row r="1989" spans="1:7" ht="15">
      <c r="A1989" s="638" t="s">
        <v>1325</v>
      </c>
      <c r="B1989" s="639">
        <v>51</v>
      </c>
      <c r="C1989" s="639" t="s">
        <v>2566</v>
      </c>
      <c r="D1989" s="639">
        <v>3</v>
      </c>
      <c r="E1989" s="639">
        <v>3</v>
      </c>
      <c r="F1989" s="640">
        <v>44371</v>
      </c>
      <c r="G1989" s="639" t="s">
        <v>3950</v>
      </c>
    </row>
    <row r="1990" spans="1:7" ht="15">
      <c r="A1990" s="638" t="s">
        <v>1324</v>
      </c>
      <c r="B1990" s="639">
        <v>431</v>
      </c>
      <c r="C1990" s="639" t="s">
        <v>2566</v>
      </c>
      <c r="D1990" s="639">
        <v>8</v>
      </c>
      <c r="E1990" s="639">
        <v>8</v>
      </c>
      <c r="F1990" s="640">
        <v>44370</v>
      </c>
      <c r="G1990" s="639" t="s">
        <v>3950</v>
      </c>
    </row>
    <row r="1991" spans="1:7" ht="15">
      <c r="A1991" s="638" t="s">
        <v>1326</v>
      </c>
      <c r="B1991" s="639">
        <v>531</v>
      </c>
      <c r="C1991" s="639" t="s">
        <v>2566</v>
      </c>
      <c r="G1991" s="639" t="s">
        <v>3950</v>
      </c>
    </row>
    <row r="1992" spans="1:7" ht="15">
      <c r="A1992" s="638" t="s">
        <v>1739</v>
      </c>
      <c r="B1992" s="639" t="s">
        <v>1739</v>
      </c>
      <c r="C1992" s="639" t="s">
        <v>2659</v>
      </c>
      <c r="G1992" s="639" t="s">
        <v>3949</v>
      </c>
    </row>
    <row r="1993" spans="1:7" ht="15">
      <c r="A1993" s="638" t="s">
        <v>1740</v>
      </c>
      <c r="B1993" s="639">
        <v>51</v>
      </c>
      <c r="C1993" s="639" t="s">
        <v>2594</v>
      </c>
      <c r="G1993" s="639" t="s">
        <v>3949</v>
      </c>
    </row>
    <row r="1994" spans="1:7" ht="15">
      <c r="A1994" s="638" t="s">
        <v>1426</v>
      </c>
      <c r="B1994" s="639">
        <v>20</v>
      </c>
      <c r="C1994" s="639" t="s">
        <v>2594</v>
      </c>
      <c r="D1994" s="639">
        <v>15</v>
      </c>
      <c r="E1994" s="639">
        <v>5</v>
      </c>
      <c r="F1994" s="640">
        <v>44254</v>
      </c>
      <c r="G1994" s="639" t="s">
        <v>3949</v>
      </c>
    </row>
    <row r="1995" spans="1:7" ht="15">
      <c r="A1995" s="638" t="s">
        <v>2044</v>
      </c>
      <c r="B1995" s="639">
        <v>10</v>
      </c>
      <c r="C1995" s="639" t="s">
        <v>2753</v>
      </c>
      <c r="F1995" s="640">
        <v>44291</v>
      </c>
      <c r="G1995" s="639" t="s">
        <v>3949</v>
      </c>
    </row>
    <row r="1996" spans="1:7" ht="15">
      <c r="A1996" s="638" t="s">
        <v>996</v>
      </c>
      <c r="B1996" s="639" t="s">
        <v>996</v>
      </c>
      <c r="C1996" s="639" t="s">
        <v>2462</v>
      </c>
      <c r="D1996" s="639">
        <v>2</v>
      </c>
      <c r="E1996" s="639">
        <v>2</v>
      </c>
      <c r="F1996" s="640">
        <v>44222</v>
      </c>
      <c r="G1996" s="639" t="s">
        <v>3949</v>
      </c>
    </row>
    <row r="1997" spans="1:7" ht="15">
      <c r="A1997" s="638" t="s">
        <v>278</v>
      </c>
      <c r="B1997" s="639">
        <v>99</v>
      </c>
      <c r="C1997" s="639" t="s">
        <v>2429</v>
      </c>
      <c r="D1997" s="639">
        <v>1</v>
      </c>
      <c r="E1997" s="639">
        <v>1</v>
      </c>
      <c r="F1997" s="640">
        <v>44232</v>
      </c>
      <c r="G1997" s="639" t="s">
        <v>3949</v>
      </c>
    </row>
    <row r="1998" spans="1:7" ht="15">
      <c r="A1998" s="638" t="s">
        <v>316</v>
      </c>
      <c r="B1998" s="639">
        <v>63</v>
      </c>
      <c r="C1998" s="639" t="s">
        <v>2429</v>
      </c>
      <c r="D1998" s="639">
        <v>1</v>
      </c>
      <c r="E1998" s="639">
        <v>1</v>
      </c>
      <c r="F1998" s="640">
        <v>44203</v>
      </c>
      <c r="G1998" s="639" t="s">
        <v>3949</v>
      </c>
    </row>
    <row r="1999" spans="1:7" ht="15">
      <c r="A1999" s="638" t="s">
        <v>273</v>
      </c>
      <c r="B1999" s="639">
        <v>231</v>
      </c>
      <c r="C1999" s="639" t="s">
        <v>2429</v>
      </c>
      <c r="D1999" s="639">
        <v>15</v>
      </c>
      <c r="E1999" s="639">
        <v>14</v>
      </c>
      <c r="F1999" s="640">
        <v>44236</v>
      </c>
      <c r="G1999" s="639" t="s">
        <v>3949</v>
      </c>
    </row>
    <row r="2000" spans="1:7" ht="15">
      <c r="A2000" s="638" t="s">
        <v>823</v>
      </c>
      <c r="B2000" s="639">
        <v>21</v>
      </c>
      <c r="C2000" s="639" t="s">
        <v>2433</v>
      </c>
      <c r="D2000" s="639">
        <v>3</v>
      </c>
      <c r="E2000" s="639">
        <v>2</v>
      </c>
      <c r="F2000" s="640">
        <v>44246</v>
      </c>
      <c r="G2000" s="639" t="s">
        <v>3949</v>
      </c>
    </row>
    <row r="2001" spans="1:7" ht="15">
      <c r="A2001" s="638" t="s">
        <v>1986</v>
      </c>
      <c r="B2001" s="639">
        <v>95</v>
      </c>
      <c r="C2001" s="639" t="s">
        <v>2433</v>
      </c>
      <c r="D2001" s="639">
        <v>10</v>
      </c>
      <c r="E2001" s="639">
        <v>10</v>
      </c>
      <c r="F2001" s="640">
        <v>44238</v>
      </c>
      <c r="G2001" s="639" t="s">
        <v>3949</v>
      </c>
    </row>
    <row r="2002" spans="1:7" ht="15">
      <c r="A2002" s="638" t="s">
        <v>1809</v>
      </c>
      <c r="B2002" s="639">
        <v>111</v>
      </c>
      <c r="C2002" s="639" t="s">
        <v>2433</v>
      </c>
      <c r="D2002" s="639">
        <v>2</v>
      </c>
      <c r="E2002" s="639">
        <v>2</v>
      </c>
      <c r="F2002" s="640">
        <v>44343</v>
      </c>
      <c r="G2002" s="639" t="s">
        <v>3949</v>
      </c>
    </row>
    <row r="2003" spans="1:7" ht="15">
      <c r="A2003" s="638" t="s">
        <v>1810</v>
      </c>
      <c r="B2003" s="639" t="s">
        <v>1810</v>
      </c>
      <c r="C2003" s="639" t="s">
        <v>2433</v>
      </c>
      <c r="D2003" s="639">
        <v>4</v>
      </c>
      <c r="E2003" s="639">
        <v>2</v>
      </c>
      <c r="F2003" s="640">
        <v>44349</v>
      </c>
      <c r="G2003" s="639" t="s">
        <v>3949</v>
      </c>
    </row>
    <row r="2004" spans="1:7" ht="15">
      <c r="A2004" s="638" t="s">
        <v>13000</v>
      </c>
      <c r="B2004" s="639">
        <v>11501</v>
      </c>
      <c r="C2004" s="639" t="s">
        <v>2418</v>
      </c>
      <c r="G2004" s="639" t="s">
        <v>3950</v>
      </c>
    </row>
    <row r="2005" spans="1:7" ht="15">
      <c r="A2005" s="638" t="s">
        <v>13001</v>
      </c>
      <c r="B2005" s="639">
        <v>13191</v>
      </c>
      <c r="C2005" s="639" t="s">
        <v>2418</v>
      </c>
      <c r="G2005" s="639" t="s">
        <v>3950</v>
      </c>
    </row>
    <row r="2006" spans="1:7" ht="15">
      <c r="A2006" s="638" t="s">
        <v>13002</v>
      </c>
      <c r="B2006" s="639">
        <v>13181</v>
      </c>
      <c r="C2006" s="639" t="s">
        <v>2418</v>
      </c>
      <c r="G2006" s="639" t="s">
        <v>3950</v>
      </c>
    </row>
    <row r="2007" spans="1:7" ht="15">
      <c r="A2007" s="638" t="s">
        <v>13003</v>
      </c>
      <c r="B2007" s="639">
        <v>370</v>
      </c>
      <c r="C2007" s="639" t="s">
        <v>13004</v>
      </c>
      <c r="G2007" s="639" t="s">
        <v>3950</v>
      </c>
    </row>
    <row r="2008" spans="1:7" ht="15">
      <c r="A2008" s="638" t="s">
        <v>13005</v>
      </c>
      <c r="B2008" s="639">
        <v>10970</v>
      </c>
      <c r="C2008" s="639" t="s">
        <v>2680</v>
      </c>
      <c r="G2008" s="639" t="s">
        <v>3950</v>
      </c>
    </row>
    <row r="2009" spans="1:7" ht="15">
      <c r="A2009" s="638" t="s">
        <v>440</v>
      </c>
      <c r="B2009" s="639" t="s">
        <v>440</v>
      </c>
      <c r="C2009" s="639" t="s">
        <v>2298</v>
      </c>
      <c r="G2009" s="639" t="s">
        <v>3949</v>
      </c>
    </row>
    <row r="2010" spans="1:7" ht="15">
      <c r="A2010" s="638" t="s">
        <v>468</v>
      </c>
      <c r="B2010" s="639" t="s">
        <v>468</v>
      </c>
      <c r="C2010" s="639" t="s">
        <v>2298</v>
      </c>
      <c r="D2010" s="639">
        <v>2</v>
      </c>
      <c r="G2010" s="639" t="s">
        <v>3949</v>
      </c>
    </row>
    <row r="2011" spans="1:7" ht="15">
      <c r="A2011" s="638" t="s">
        <v>427</v>
      </c>
      <c r="B2011" s="639" t="s">
        <v>427</v>
      </c>
      <c r="C2011" s="639" t="s">
        <v>2298</v>
      </c>
      <c r="G2011" s="639" t="s">
        <v>3949</v>
      </c>
    </row>
    <row r="2012" spans="1:7" ht="15">
      <c r="A2012" s="638" t="s">
        <v>436</v>
      </c>
      <c r="B2012" s="639">
        <v>12958</v>
      </c>
      <c r="C2012" s="639" t="s">
        <v>2298</v>
      </c>
      <c r="D2012" s="639">
        <v>4</v>
      </c>
      <c r="E2012" s="639">
        <v>3</v>
      </c>
      <c r="F2012" s="640">
        <v>44331</v>
      </c>
      <c r="G2012" s="639" t="s">
        <v>3949</v>
      </c>
    </row>
    <row r="2013" spans="1:7" ht="15">
      <c r="A2013" s="638" t="s">
        <v>435</v>
      </c>
      <c r="B2013" s="639">
        <v>13254</v>
      </c>
      <c r="C2013" s="639" t="s">
        <v>2298</v>
      </c>
      <c r="D2013" s="639">
        <v>1</v>
      </c>
      <c r="E2013" s="639">
        <v>1</v>
      </c>
      <c r="F2013" s="640">
        <v>44327</v>
      </c>
      <c r="G2013" s="639" t="s">
        <v>3949</v>
      </c>
    </row>
    <row r="2014" spans="1:7" ht="15">
      <c r="A2014" s="638" t="s">
        <v>416</v>
      </c>
      <c r="B2014" s="639" t="s">
        <v>416</v>
      </c>
      <c r="C2014" s="639" t="s">
        <v>2298</v>
      </c>
      <c r="F2014" s="640">
        <v>44313</v>
      </c>
      <c r="G2014" s="639" t="s">
        <v>3949</v>
      </c>
    </row>
    <row r="2015" spans="1:7" ht="15">
      <c r="A2015" s="638" t="s">
        <v>408</v>
      </c>
      <c r="B2015" s="639">
        <v>13494</v>
      </c>
      <c r="C2015" s="639" t="s">
        <v>2298</v>
      </c>
      <c r="D2015" s="639">
        <v>5</v>
      </c>
      <c r="F2015" s="640">
        <v>44372</v>
      </c>
      <c r="G2015" s="639" t="s">
        <v>3949</v>
      </c>
    </row>
    <row r="2016" spans="1:7" ht="15">
      <c r="A2016" s="638" t="s">
        <v>457</v>
      </c>
      <c r="B2016" s="639">
        <v>13490</v>
      </c>
      <c r="C2016" s="639" t="s">
        <v>2298</v>
      </c>
      <c r="G2016" s="639" t="s">
        <v>3949</v>
      </c>
    </row>
    <row r="2017" spans="1:7" ht="15">
      <c r="A2017" s="638" t="s">
        <v>449</v>
      </c>
      <c r="B2017" s="639" t="s">
        <v>449</v>
      </c>
      <c r="C2017" s="639" t="s">
        <v>2298</v>
      </c>
      <c r="D2017" s="639">
        <v>1</v>
      </c>
      <c r="F2017" s="640">
        <v>44376</v>
      </c>
      <c r="G2017" s="639" t="s">
        <v>3949</v>
      </c>
    </row>
    <row r="2018" spans="1:7" ht="15">
      <c r="A2018" s="638" t="s">
        <v>442</v>
      </c>
      <c r="B2018" s="639" t="s">
        <v>442</v>
      </c>
      <c r="C2018" s="639" t="s">
        <v>2298</v>
      </c>
      <c r="G2018" s="639" t="s">
        <v>3949</v>
      </c>
    </row>
    <row r="2019" spans="1:7" ht="15">
      <c r="A2019" s="638" t="s">
        <v>7170</v>
      </c>
      <c r="B2019" s="639">
        <v>11644</v>
      </c>
      <c r="C2019" s="639" t="s">
        <v>2298</v>
      </c>
      <c r="D2019" s="639">
        <v>18</v>
      </c>
      <c r="E2019" s="639">
        <v>17</v>
      </c>
      <c r="F2019" s="640">
        <v>44371</v>
      </c>
      <c r="G2019" s="639" t="s">
        <v>3949</v>
      </c>
    </row>
    <row r="2020" spans="1:7" ht="15">
      <c r="A2020" s="638" t="s">
        <v>1858</v>
      </c>
      <c r="B2020" s="639">
        <v>9318</v>
      </c>
      <c r="C2020" s="639" t="s">
        <v>2298</v>
      </c>
      <c r="D2020" s="639">
        <v>2</v>
      </c>
      <c r="E2020" s="639">
        <v>2</v>
      </c>
      <c r="F2020" s="640">
        <v>44299</v>
      </c>
      <c r="G2020" s="639" t="s">
        <v>3949</v>
      </c>
    </row>
    <row r="2021" spans="1:7" ht="15">
      <c r="A2021" s="638" t="s">
        <v>418</v>
      </c>
      <c r="B2021" s="639" t="s">
        <v>418</v>
      </c>
      <c r="C2021" s="639" t="s">
        <v>2298</v>
      </c>
      <c r="D2021" s="639">
        <v>5</v>
      </c>
      <c r="E2021" s="639">
        <v>5</v>
      </c>
      <c r="F2021" s="640">
        <v>44355</v>
      </c>
      <c r="G2021" s="639" t="s">
        <v>3949</v>
      </c>
    </row>
    <row r="2022" spans="1:7" ht="15">
      <c r="A2022" s="638" t="s">
        <v>461</v>
      </c>
      <c r="B2022" s="639" t="s">
        <v>461</v>
      </c>
      <c r="C2022" s="639" t="s">
        <v>2298</v>
      </c>
      <c r="G2022" s="639" t="s">
        <v>3949</v>
      </c>
    </row>
    <row r="2023" spans="1:7" ht="15">
      <c r="A2023" s="638" t="s">
        <v>462</v>
      </c>
      <c r="B2023" s="639" t="s">
        <v>462</v>
      </c>
      <c r="C2023" s="639" t="s">
        <v>2298</v>
      </c>
      <c r="G2023" s="639" t="s">
        <v>3949</v>
      </c>
    </row>
    <row r="2024" spans="1:7" ht="15">
      <c r="A2024" s="638" t="s">
        <v>409</v>
      </c>
      <c r="B2024" s="639">
        <v>13319</v>
      </c>
      <c r="C2024" s="639" t="s">
        <v>2298</v>
      </c>
      <c r="F2024" s="640">
        <v>44331</v>
      </c>
      <c r="G2024" s="639" t="s">
        <v>3949</v>
      </c>
    </row>
    <row r="2025" spans="1:7" ht="15">
      <c r="A2025" s="638" t="s">
        <v>446</v>
      </c>
      <c r="B2025" s="639">
        <v>12911</v>
      </c>
      <c r="C2025" s="639" t="s">
        <v>2298</v>
      </c>
      <c r="D2025" s="639">
        <v>6</v>
      </c>
      <c r="E2025" s="639" t="s">
        <v>7817</v>
      </c>
      <c r="F2025" s="640">
        <v>44326</v>
      </c>
      <c r="G2025" s="639" t="s">
        <v>3949</v>
      </c>
    </row>
    <row r="2026" spans="1:7" ht="15">
      <c r="A2026" s="638" t="s">
        <v>410</v>
      </c>
      <c r="B2026" s="639">
        <v>12826</v>
      </c>
      <c r="C2026" s="639" t="s">
        <v>2298</v>
      </c>
      <c r="F2026" s="640">
        <v>44336</v>
      </c>
      <c r="G2026" s="639" t="s">
        <v>3949</v>
      </c>
    </row>
    <row r="2027" spans="1:7" ht="15">
      <c r="A2027" s="638" t="s">
        <v>262</v>
      </c>
      <c r="B2027" s="639">
        <v>9890</v>
      </c>
      <c r="C2027" s="639" t="s">
        <v>2298</v>
      </c>
      <c r="D2027" s="639">
        <v>2</v>
      </c>
      <c r="E2027" s="639">
        <v>2</v>
      </c>
      <c r="F2027" s="640">
        <v>44186</v>
      </c>
      <c r="G2027" s="639" t="s">
        <v>3949</v>
      </c>
    </row>
    <row r="2028" spans="1:7" ht="15">
      <c r="A2028" s="638" t="s">
        <v>441</v>
      </c>
      <c r="B2028" s="639" t="s">
        <v>441</v>
      </c>
      <c r="C2028" s="639" t="s">
        <v>2298</v>
      </c>
      <c r="F2028" s="640">
        <v>44335</v>
      </c>
      <c r="G2028" s="639" t="s">
        <v>3949</v>
      </c>
    </row>
    <row r="2029" spans="1:7" ht="15">
      <c r="A2029" s="638" t="s">
        <v>467</v>
      </c>
      <c r="B2029" s="639">
        <v>8626</v>
      </c>
      <c r="C2029" s="639" t="s">
        <v>2298</v>
      </c>
      <c r="G2029" s="639" t="s">
        <v>3949</v>
      </c>
    </row>
    <row r="2030" spans="1:7" ht="15">
      <c r="A2030" s="638" t="s">
        <v>428</v>
      </c>
      <c r="B2030" s="639" t="s">
        <v>428</v>
      </c>
      <c r="C2030" s="639" t="s">
        <v>2298</v>
      </c>
      <c r="G2030" s="639" t="s">
        <v>3949</v>
      </c>
    </row>
    <row r="2031" spans="1:7" ht="15">
      <c r="A2031" s="638" t="s">
        <v>422</v>
      </c>
      <c r="B2031" s="639" t="s">
        <v>422</v>
      </c>
      <c r="C2031" s="639" t="s">
        <v>2298</v>
      </c>
      <c r="D2031" s="639">
        <v>1</v>
      </c>
      <c r="E2031" s="639">
        <v>1</v>
      </c>
      <c r="F2031" s="640">
        <v>44315</v>
      </c>
      <c r="G2031" s="639" t="s">
        <v>3949</v>
      </c>
    </row>
    <row r="2032" spans="1:7" ht="15">
      <c r="A2032" s="638" t="s">
        <v>433</v>
      </c>
      <c r="B2032" s="639">
        <v>12811</v>
      </c>
      <c r="C2032" s="639" t="s">
        <v>2298</v>
      </c>
      <c r="D2032" s="639">
        <v>3</v>
      </c>
      <c r="E2032" s="639">
        <v>1</v>
      </c>
      <c r="F2032" s="640">
        <v>44357</v>
      </c>
      <c r="G2032" s="639" t="s">
        <v>3949</v>
      </c>
    </row>
    <row r="2033" spans="1:7" ht="15">
      <c r="A2033" s="638" t="s">
        <v>1453</v>
      </c>
      <c r="B2033" s="639">
        <v>12985</v>
      </c>
      <c r="C2033" s="639" t="s">
        <v>2298</v>
      </c>
      <c r="D2033" s="639">
        <v>8</v>
      </c>
      <c r="E2033" s="639">
        <v>5</v>
      </c>
      <c r="F2033" s="640">
        <v>44359</v>
      </c>
      <c r="G2033" s="639" t="s">
        <v>3949</v>
      </c>
    </row>
    <row r="2034" spans="1:7" ht="15">
      <c r="A2034" s="638" t="s">
        <v>407</v>
      </c>
      <c r="B2034" s="639">
        <v>11484</v>
      </c>
      <c r="C2034" s="639" t="s">
        <v>2298</v>
      </c>
      <c r="D2034" s="639">
        <v>3</v>
      </c>
      <c r="E2034" s="639">
        <v>5</v>
      </c>
      <c r="F2034" s="640">
        <v>44308</v>
      </c>
      <c r="G2034" s="639" t="s">
        <v>3949</v>
      </c>
    </row>
    <row r="2035" spans="1:7" ht="15">
      <c r="A2035" s="638" t="s">
        <v>3451</v>
      </c>
      <c r="B2035" s="639" t="s">
        <v>3451</v>
      </c>
      <c r="C2035" s="639" t="s">
        <v>2298</v>
      </c>
      <c r="G2035" s="639" t="s">
        <v>3949</v>
      </c>
    </row>
    <row r="2036" spans="1:7" ht="15">
      <c r="A2036" s="638" t="s">
        <v>426</v>
      </c>
      <c r="B2036" s="639" t="s">
        <v>2191</v>
      </c>
      <c r="C2036" s="639" t="s">
        <v>2298</v>
      </c>
      <c r="D2036" s="639">
        <v>33</v>
      </c>
      <c r="E2036" s="639">
        <v>38</v>
      </c>
      <c r="F2036" s="640">
        <v>44356</v>
      </c>
      <c r="G2036" s="639" t="s">
        <v>3949</v>
      </c>
    </row>
    <row r="2037" spans="1:7" ht="15">
      <c r="A2037" s="638" t="s">
        <v>465</v>
      </c>
      <c r="B2037" s="639" t="s">
        <v>465</v>
      </c>
      <c r="C2037" s="639" t="s">
        <v>2298</v>
      </c>
      <c r="D2037" s="639">
        <v>1</v>
      </c>
      <c r="E2037" s="639">
        <v>1</v>
      </c>
      <c r="F2037" s="640">
        <v>44358</v>
      </c>
      <c r="G2037" s="639" t="s">
        <v>3949</v>
      </c>
    </row>
    <row r="2038" spans="1:7" ht="15">
      <c r="A2038" s="638" t="s">
        <v>1741</v>
      </c>
      <c r="B2038" s="639" t="s">
        <v>2256</v>
      </c>
      <c r="C2038" s="639" t="s">
        <v>2298</v>
      </c>
      <c r="D2038" s="639">
        <v>2</v>
      </c>
      <c r="E2038" s="639">
        <v>3</v>
      </c>
      <c r="F2038" s="640">
        <v>44251</v>
      </c>
      <c r="G2038" s="639" t="s">
        <v>3949</v>
      </c>
    </row>
    <row r="2039" spans="1:7" ht="15">
      <c r="A2039" s="638" t="s">
        <v>8195</v>
      </c>
      <c r="B2039" s="639">
        <v>8717</v>
      </c>
      <c r="C2039" s="639" t="s">
        <v>2298</v>
      </c>
      <c r="G2039" s="639" t="s">
        <v>3949</v>
      </c>
    </row>
    <row r="2040" spans="1:7" ht="15">
      <c r="A2040" s="638" t="s">
        <v>93</v>
      </c>
      <c r="B2040" s="639">
        <v>9681</v>
      </c>
      <c r="C2040" s="639" t="s">
        <v>2298</v>
      </c>
      <c r="D2040" s="639">
        <v>2</v>
      </c>
      <c r="E2040" s="639">
        <v>1</v>
      </c>
      <c r="F2040" s="640">
        <v>44268</v>
      </c>
      <c r="G2040" s="639" t="s">
        <v>3949</v>
      </c>
    </row>
    <row r="2041" spans="1:7" ht="15">
      <c r="A2041" s="638" t="s">
        <v>448</v>
      </c>
      <c r="B2041" s="639">
        <v>9769</v>
      </c>
      <c r="C2041" s="639" t="s">
        <v>2298</v>
      </c>
      <c r="D2041" s="639">
        <v>16</v>
      </c>
      <c r="E2041" s="639">
        <v>14</v>
      </c>
      <c r="F2041" s="640">
        <v>44336</v>
      </c>
      <c r="G2041" s="639" t="s">
        <v>3949</v>
      </c>
    </row>
    <row r="2042" spans="1:7" ht="15">
      <c r="A2042" s="638" t="s">
        <v>413</v>
      </c>
      <c r="B2042" s="639" t="s">
        <v>413</v>
      </c>
      <c r="C2042" s="639" t="s">
        <v>2298</v>
      </c>
      <c r="G2042" s="639" t="s">
        <v>3949</v>
      </c>
    </row>
    <row r="2043" spans="1:7" ht="15">
      <c r="A2043" s="638" t="s">
        <v>420</v>
      </c>
      <c r="B2043" s="639">
        <v>8805</v>
      </c>
      <c r="C2043" s="639" t="s">
        <v>2298</v>
      </c>
      <c r="D2043" s="639">
        <v>4</v>
      </c>
      <c r="E2043" s="639">
        <v>4</v>
      </c>
      <c r="F2043" s="640">
        <v>44350</v>
      </c>
      <c r="G2043" s="639" t="s">
        <v>3949</v>
      </c>
    </row>
    <row r="2044" spans="1:7" ht="15">
      <c r="A2044" s="638" t="s">
        <v>455</v>
      </c>
      <c r="B2044" s="639">
        <v>10255</v>
      </c>
      <c r="C2044" s="639" t="s">
        <v>2298</v>
      </c>
      <c r="D2044" s="639">
        <v>1</v>
      </c>
      <c r="E2044" s="639">
        <v>1</v>
      </c>
      <c r="F2044" s="640">
        <v>44309</v>
      </c>
      <c r="G2044" s="639" t="s">
        <v>3949</v>
      </c>
    </row>
    <row r="2045" spans="1:7" ht="15">
      <c r="A2045" s="638" t="s">
        <v>464</v>
      </c>
      <c r="B2045" s="639">
        <v>11974</v>
      </c>
      <c r="C2045" s="639" t="s">
        <v>2298</v>
      </c>
      <c r="D2045" s="639">
        <v>2</v>
      </c>
      <c r="E2045" s="639">
        <v>2</v>
      </c>
      <c r="F2045" s="640">
        <v>44317</v>
      </c>
      <c r="G2045" s="639" t="s">
        <v>3949</v>
      </c>
    </row>
    <row r="2046" spans="1:7" ht="15">
      <c r="A2046" s="638" t="s">
        <v>451</v>
      </c>
      <c r="B2046" s="639">
        <v>9547</v>
      </c>
      <c r="C2046" s="639" t="s">
        <v>2298</v>
      </c>
      <c r="D2046" s="639">
        <v>9</v>
      </c>
      <c r="G2046" s="639" t="s">
        <v>3949</v>
      </c>
    </row>
    <row r="2047" spans="1:7" ht="15">
      <c r="A2047" s="638" t="s">
        <v>431</v>
      </c>
      <c r="B2047" s="639">
        <v>9833</v>
      </c>
      <c r="C2047" s="639" t="s">
        <v>2298</v>
      </c>
      <c r="G2047" s="639" t="s">
        <v>3949</v>
      </c>
    </row>
    <row r="2048" spans="1:7" ht="15">
      <c r="A2048" s="638" t="s">
        <v>438</v>
      </c>
      <c r="B2048" s="639">
        <v>9861</v>
      </c>
      <c r="C2048" s="639" t="s">
        <v>2298</v>
      </c>
      <c r="G2048" s="639" t="s">
        <v>3949</v>
      </c>
    </row>
    <row r="2049" spans="1:7" ht="15">
      <c r="A2049" s="638" t="s">
        <v>358</v>
      </c>
      <c r="B2049" s="639">
        <v>9851</v>
      </c>
      <c r="C2049" s="639" t="s">
        <v>2298</v>
      </c>
      <c r="D2049" s="639">
        <v>1</v>
      </c>
      <c r="E2049" s="639">
        <v>1</v>
      </c>
      <c r="F2049" s="640">
        <v>44188</v>
      </c>
      <c r="G2049" s="639" t="s">
        <v>3949</v>
      </c>
    </row>
    <row r="2050" spans="1:7" ht="15">
      <c r="A2050" s="638" t="s">
        <v>472</v>
      </c>
      <c r="B2050" s="639" t="s">
        <v>472</v>
      </c>
      <c r="C2050" s="639" t="s">
        <v>2298</v>
      </c>
      <c r="G2050" s="639" t="s">
        <v>3949</v>
      </c>
    </row>
    <row r="2051" spans="1:7" ht="15">
      <c r="A2051" s="638" t="s">
        <v>199</v>
      </c>
      <c r="B2051" s="639">
        <v>11690</v>
      </c>
      <c r="C2051" s="639" t="s">
        <v>2298</v>
      </c>
      <c r="D2051" s="639">
        <v>7</v>
      </c>
      <c r="E2051" s="639">
        <v>7</v>
      </c>
      <c r="F2051" s="640">
        <v>44216</v>
      </c>
      <c r="G2051" s="639" t="s">
        <v>3949</v>
      </c>
    </row>
    <row r="2052" spans="1:7" ht="15">
      <c r="A2052" s="638" t="s">
        <v>1857</v>
      </c>
      <c r="B2052" s="639">
        <v>11440</v>
      </c>
      <c r="C2052" s="639" t="s">
        <v>2298</v>
      </c>
      <c r="D2052" s="639">
        <v>11</v>
      </c>
      <c r="E2052" s="639">
        <v>12</v>
      </c>
      <c r="F2052" s="640">
        <v>44299</v>
      </c>
      <c r="G2052" s="639" t="s">
        <v>3949</v>
      </c>
    </row>
    <row r="2053" spans="1:7" ht="15">
      <c r="A2053" s="638" t="s">
        <v>471</v>
      </c>
      <c r="B2053" s="639" t="s">
        <v>471</v>
      </c>
      <c r="C2053" s="639" t="s">
        <v>2298</v>
      </c>
      <c r="G2053" s="639" t="s">
        <v>3949</v>
      </c>
    </row>
    <row r="2054" spans="1:7" ht="15">
      <c r="A2054" s="638" t="s">
        <v>459</v>
      </c>
      <c r="B2054" s="639">
        <v>11775</v>
      </c>
      <c r="C2054" s="639" t="s">
        <v>2298</v>
      </c>
      <c r="D2054" s="639">
        <v>13</v>
      </c>
      <c r="E2054" s="639">
        <v>16</v>
      </c>
      <c r="F2054" s="640">
        <v>44364</v>
      </c>
      <c r="G2054" s="639" t="s">
        <v>3949</v>
      </c>
    </row>
    <row r="2055" spans="1:7" ht="15">
      <c r="A2055" s="638" t="s">
        <v>430</v>
      </c>
      <c r="B2055" s="639" t="s">
        <v>430</v>
      </c>
      <c r="C2055" s="639" t="s">
        <v>2298</v>
      </c>
      <c r="G2055" s="639" t="s">
        <v>3949</v>
      </c>
    </row>
    <row r="2056" spans="1:7" ht="15">
      <c r="A2056" s="638" t="s">
        <v>470</v>
      </c>
      <c r="B2056" s="639">
        <v>13340</v>
      </c>
      <c r="C2056" s="639" t="s">
        <v>2298</v>
      </c>
      <c r="D2056" s="639">
        <v>11</v>
      </c>
      <c r="E2056" s="639">
        <v>24</v>
      </c>
      <c r="F2056" s="640">
        <v>44341</v>
      </c>
      <c r="G2056" s="639" t="s">
        <v>3949</v>
      </c>
    </row>
    <row r="2057" spans="1:7" ht="15">
      <c r="A2057" s="638" t="s">
        <v>423</v>
      </c>
      <c r="B2057" s="639">
        <v>13266</v>
      </c>
      <c r="C2057" s="639" t="s">
        <v>2298</v>
      </c>
      <c r="D2057" s="639">
        <v>3</v>
      </c>
      <c r="E2057" s="639">
        <v>4</v>
      </c>
      <c r="F2057" s="640">
        <v>44328</v>
      </c>
      <c r="G2057" s="639" t="s">
        <v>3949</v>
      </c>
    </row>
    <row r="2058" spans="1:7" ht="15">
      <c r="A2058" s="638" t="s">
        <v>450</v>
      </c>
      <c r="B2058" s="639" t="s">
        <v>450</v>
      </c>
      <c r="C2058" s="639" t="s">
        <v>2298</v>
      </c>
      <c r="G2058" s="639" t="s">
        <v>3949</v>
      </c>
    </row>
    <row r="2059" spans="1:7" ht="15">
      <c r="A2059" s="638" t="s">
        <v>1900</v>
      </c>
      <c r="B2059" s="639">
        <v>9741</v>
      </c>
      <c r="C2059" s="639" t="s">
        <v>2298</v>
      </c>
      <c r="F2059" s="640">
        <v>44193</v>
      </c>
      <c r="G2059" s="639" t="s">
        <v>3949</v>
      </c>
    </row>
    <row r="2060" spans="1:7" ht="15">
      <c r="A2060" s="638" t="s">
        <v>466</v>
      </c>
      <c r="B2060" s="639" t="s">
        <v>466</v>
      </c>
      <c r="C2060" s="639" t="s">
        <v>2298</v>
      </c>
      <c r="G2060" s="639" t="s">
        <v>3949</v>
      </c>
    </row>
    <row r="2061" spans="1:7" ht="15">
      <c r="A2061" s="638" t="s">
        <v>444</v>
      </c>
      <c r="B2061" s="639">
        <v>9665</v>
      </c>
      <c r="C2061" s="639" t="s">
        <v>2298</v>
      </c>
      <c r="D2061" s="639">
        <v>7</v>
      </c>
      <c r="E2061" s="639">
        <v>6</v>
      </c>
      <c r="F2061" s="640">
        <v>44330</v>
      </c>
      <c r="G2061" s="639" t="s">
        <v>3949</v>
      </c>
    </row>
    <row r="2062" spans="1:7" ht="15">
      <c r="A2062" s="638" t="s">
        <v>350</v>
      </c>
      <c r="B2062" s="639">
        <v>9666</v>
      </c>
      <c r="C2062" s="639" t="s">
        <v>2298</v>
      </c>
      <c r="D2062" s="639">
        <v>1</v>
      </c>
      <c r="E2062" s="639">
        <v>1</v>
      </c>
      <c r="F2062" s="640">
        <v>44211</v>
      </c>
      <c r="G2062" s="639" t="s">
        <v>3949</v>
      </c>
    </row>
    <row r="2063" spans="1:7" ht="15">
      <c r="A2063" s="638" t="s">
        <v>7023</v>
      </c>
      <c r="B2063" s="639" t="s">
        <v>7023</v>
      </c>
      <c r="C2063" s="639" t="s">
        <v>2298</v>
      </c>
      <c r="G2063" s="639" t="s">
        <v>3949</v>
      </c>
    </row>
    <row r="2064" spans="1:7" ht="15">
      <c r="A2064" s="638" t="s">
        <v>1126</v>
      </c>
      <c r="B2064" s="639">
        <v>10703</v>
      </c>
      <c r="C2064" s="639" t="s">
        <v>2298</v>
      </c>
      <c r="F2064" s="640">
        <v>44295</v>
      </c>
      <c r="G2064" s="639" t="s">
        <v>3949</v>
      </c>
    </row>
    <row r="2065" spans="1:7" ht="15">
      <c r="A2065" s="638" t="s">
        <v>613</v>
      </c>
      <c r="B2065" s="639">
        <v>10645</v>
      </c>
      <c r="C2065" s="639" t="s">
        <v>2298</v>
      </c>
      <c r="D2065" s="639">
        <v>9</v>
      </c>
      <c r="E2065" s="639">
        <v>7</v>
      </c>
      <c r="F2065" s="640">
        <v>44294</v>
      </c>
      <c r="G2065" s="639" t="s">
        <v>3949</v>
      </c>
    </row>
    <row r="2066" spans="1:7" ht="15">
      <c r="A2066" s="638" t="s">
        <v>434</v>
      </c>
      <c r="B2066" s="639">
        <v>10309</v>
      </c>
      <c r="C2066" s="639" t="s">
        <v>2298</v>
      </c>
      <c r="G2066" s="639" t="s">
        <v>3949</v>
      </c>
    </row>
    <row r="2067" spans="1:7" ht="15">
      <c r="A2067" s="638" t="s">
        <v>89</v>
      </c>
      <c r="B2067" s="639">
        <v>10381</v>
      </c>
      <c r="C2067" s="639" t="s">
        <v>2298</v>
      </c>
      <c r="D2067" s="639">
        <v>6</v>
      </c>
      <c r="E2067" s="639">
        <v>7</v>
      </c>
      <c r="F2067" s="640">
        <v>44258</v>
      </c>
      <c r="G2067" s="639" t="s">
        <v>3949</v>
      </c>
    </row>
    <row r="2068" spans="1:7" ht="15">
      <c r="A2068" s="638" t="s">
        <v>411</v>
      </c>
      <c r="B2068" s="639">
        <v>9651</v>
      </c>
      <c r="C2068" s="639" t="s">
        <v>2298</v>
      </c>
      <c r="F2068" s="640">
        <v>44348</v>
      </c>
      <c r="G2068" s="639" t="s">
        <v>3949</v>
      </c>
    </row>
    <row r="2069" spans="1:7" ht="15">
      <c r="A2069" s="638" t="s">
        <v>424</v>
      </c>
      <c r="B2069" s="639">
        <v>9641</v>
      </c>
      <c r="C2069" s="639" t="s">
        <v>2298</v>
      </c>
      <c r="D2069" s="639">
        <v>4</v>
      </c>
      <c r="E2069" s="639">
        <v>6</v>
      </c>
      <c r="F2069" s="640">
        <v>44338</v>
      </c>
      <c r="G2069" s="639" t="s">
        <v>3949</v>
      </c>
    </row>
    <row r="2070" spans="1:7" ht="15">
      <c r="A2070" s="638" t="s">
        <v>460</v>
      </c>
      <c r="B2070" s="639">
        <v>9565</v>
      </c>
      <c r="C2070" s="639" t="s">
        <v>2298</v>
      </c>
      <c r="D2070" s="639">
        <v>1</v>
      </c>
      <c r="E2070" s="639">
        <v>1</v>
      </c>
      <c r="F2070" s="640">
        <v>44349</v>
      </c>
      <c r="G2070" s="639" t="s">
        <v>3949</v>
      </c>
    </row>
    <row r="2071" spans="1:7" ht="15">
      <c r="A2071" s="638" t="s">
        <v>2192</v>
      </c>
      <c r="B2071" s="639" t="s">
        <v>2192</v>
      </c>
      <c r="C2071" s="639" t="s">
        <v>2298</v>
      </c>
      <c r="G2071" s="639" t="s">
        <v>3949</v>
      </c>
    </row>
    <row r="2072" spans="1:7" ht="15">
      <c r="A2072" s="638" t="s">
        <v>7484</v>
      </c>
      <c r="B2072" s="639">
        <v>8801</v>
      </c>
      <c r="C2072" s="639" t="s">
        <v>2298</v>
      </c>
      <c r="D2072" s="639">
        <v>5</v>
      </c>
      <c r="F2072" s="640">
        <v>44369</v>
      </c>
      <c r="G2072" s="639" t="s">
        <v>3949</v>
      </c>
    </row>
    <row r="2073" spans="1:7" ht="15">
      <c r="A2073" s="638" t="s">
        <v>419</v>
      </c>
      <c r="B2073" s="639">
        <v>9476</v>
      </c>
      <c r="C2073" s="639" t="s">
        <v>2298</v>
      </c>
      <c r="F2073" s="640">
        <v>44336</v>
      </c>
      <c r="G2073" s="639" t="s">
        <v>3949</v>
      </c>
    </row>
    <row r="2074" spans="1:7" ht="15">
      <c r="A2074" s="638" t="s">
        <v>98</v>
      </c>
      <c r="B2074" s="639">
        <v>9408</v>
      </c>
      <c r="C2074" s="639" t="s">
        <v>2298</v>
      </c>
      <c r="D2074" s="639">
        <v>7</v>
      </c>
      <c r="E2074" s="639">
        <v>7</v>
      </c>
      <c r="F2074" s="640">
        <v>44264</v>
      </c>
      <c r="G2074" s="639" t="s">
        <v>3949</v>
      </c>
    </row>
    <row r="2075" spans="1:7" ht="15">
      <c r="A2075" s="638" t="s">
        <v>456</v>
      </c>
      <c r="B2075" s="639" t="s">
        <v>456</v>
      </c>
      <c r="C2075" s="639" t="s">
        <v>2298</v>
      </c>
      <c r="D2075" s="639">
        <v>1</v>
      </c>
      <c r="F2075" s="640">
        <v>44323</v>
      </c>
      <c r="G2075" s="639" t="s">
        <v>3949</v>
      </c>
    </row>
    <row r="2076" spans="1:7" ht="15">
      <c r="A2076" s="638" t="s">
        <v>445</v>
      </c>
      <c r="B2076" s="639">
        <v>13353</v>
      </c>
      <c r="C2076" s="639" t="s">
        <v>2298</v>
      </c>
      <c r="D2076" s="639">
        <v>3</v>
      </c>
      <c r="E2076" s="639" t="s">
        <v>12840</v>
      </c>
      <c r="F2076" s="640">
        <v>44337</v>
      </c>
      <c r="G2076" s="639" t="s">
        <v>3949</v>
      </c>
    </row>
    <row r="2077" spans="1:7" ht="15">
      <c r="A2077" s="638" t="s">
        <v>439</v>
      </c>
      <c r="B2077" s="639">
        <v>13206</v>
      </c>
      <c r="C2077" s="639" t="s">
        <v>2298</v>
      </c>
      <c r="D2077" s="639">
        <v>2</v>
      </c>
      <c r="E2077" s="639">
        <v>2</v>
      </c>
      <c r="F2077" s="640">
        <v>44365</v>
      </c>
      <c r="G2077" s="639" t="s">
        <v>3949</v>
      </c>
    </row>
    <row r="2078" spans="1:7" ht="15">
      <c r="A2078" s="638" t="s">
        <v>201</v>
      </c>
      <c r="B2078" s="639">
        <v>11997</v>
      </c>
      <c r="C2078" s="639" t="s">
        <v>2298</v>
      </c>
      <c r="D2078" s="639">
        <v>9</v>
      </c>
      <c r="E2078" s="639">
        <v>9</v>
      </c>
      <c r="F2078" s="640">
        <v>44217</v>
      </c>
      <c r="G2078" s="639" t="s">
        <v>3949</v>
      </c>
    </row>
    <row r="2079" spans="1:7" ht="15">
      <c r="A2079" s="638" t="s">
        <v>443</v>
      </c>
      <c r="B2079" s="639">
        <v>9561</v>
      </c>
      <c r="C2079" s="639" t="s">
        <v>2298</v>
      </c>
      <c r="D2079" s="639">
        <v>2</v>
      </c>
      <c r="G2079" s="639" t="s">
        <v>3949</v>
      </c>
    </row>
    <row r="2080" spans="1:7" ht="15">
      <c r="A2080" s="638" t="s">
        <v>452</v>
      </c>
      <c r="B2080" s="639">
        <v>9587</v>
      </c>
      <c r="C2080" s="639" t="s">
        <v>2298</v>
      </c>
      <c r="D2080" s="639">
        <v>6</v>
      </c>
      <c r="E2080" s="639">
        <v>7</v>
      </c>
      <c r="F2080" s="640">
        <v>44372</v>
      </c>
      <c r="G2080" s="639" t="s">
        <v>3949</v>
      </c>
    </row>
    <row r="2081" spans="1:7" ht="15">
      <c r="A2081" s="638" t="s">
        <v>1127</v>
      </c>
      <c r="B2081" s="639" t="s">
        <v>1127</v>
      </c>
      <c r="C2081" s="639" t="s">
        <v>2298</v>
      </c>
      <c r="D2081" s="639">
        <v>2</v>
      </c>
      <c r="E2081" s="639">
        <v>3</v>
      </c>
      <c r="F2081" s="640">
        <v>44300</v>
      </c>
      <c r="G2081" s="639" t="s">
        <v>3949</v>
      </c>
    </row>
    <row r="2082" spans="1:7" ht="15">
      <c r="A2082" s="638" t="s">
        <v>453</v>
      </c>
      <c r="B2082" s="639">
        <v>12880</v>
      </c>
      <c r="C2082" s="639" t="s">
        <v>2298</v>
      </c>
      <c r="D2082" s="639">
        <v>12</v>
      </c>
      <c r="E2082" s="639">
        <v>9</v>
      </c>
      <c r="F2082" s="640">
        <v>44335</v>
      </c>
      <c r="G2082" s="639" t="s">
        <v>3949</v>
      </c>
    </row>
    <row r="2083" spans="1:7" ht="15">
      <c r="A2083" s="638" t="s">
        <v>454</v>
      </c>
      <c r="B2083" s="639" t="s">
        <v>454</v>
      </c>
      <c r="C2083" s="639" t="s">
        <v>2298</v>
      </c>
      <c r="D2083" s="639">
        <v>6</v>
      </c>
      <c r="E2083" s="639">
        <v>8</v>
      </c>
      <c r="F2083" s="640">
        <v>44330</v>
      </c>
      <c r="G2083" s="639" t="s">
        <v>3949</v>
      </c>
    </row>
    <row r="2084" spans="1:7" ht="15">
      <c r="A2084" s="638" t="s">
        <v>8188</v>
      </c>
      <c r="B2084" s="639">
        <v>9385</v>
      </c>
      <c r="C2084" s="639" t="s">
        <v>2298</v>
      </c>
      <c r="D2084" s="639">
        <v>9</v>
      </c>
      <c r="F2084" s="640">
        <v>44373</v>
      </c>
      <c r="G2084" s="639" t="s">
        <v>3949</v>
      </c>
    </row>
    <row r="2085" spans="1:7" ht="15">
      <c r="A2085" s="638" t="s">
        <v>414</v>
      </c>
      <c r="B2085" s="639" t="s">
        <v>414</v>
      </c>
      <c r="C2085" s="639" t="s">
        <v>2298</v>
      </c>
      <c r="G2085" s="639" t="s">
        <v>3949</v>
      </c>
    </row>
    <row r="2086" spans="1:7" ht="15">
      <c r="A2086" s="638" t="s">
        <v>415</v>
      </c>
      <c r="B2086" s="639" t="s">
        <v>415</v>
      </c>
      <c r="C2086" s="639" t="s">
        <v>2298</v>
      </c>
      <c r="G2086" s="639" t="s">
        <v>3949</v>
      </c>
    </row>
    <row r="2087" spans="1:7" ht="15">
      <c r="A2087" s="638" t="s">
        <v>7471</v>
      </c>
      <c r="B2087" s="639">
        <v>12845</v>
      </c>
      <c r="C2087" s="639" t="s">
        <v>2298</v>
      </c>
      <c r="G2087" s="639" t="s">
        <v>3949</v>
      </c>
    </row>
    <row r="2088" spans="1:7" ht="15">
      <c r="A2088" s="638" t="s">
        <v>429</v>
      </c>
      <c r="B2088" s="639">
        <v>12857</v>
      </c>
      <c r="C2088" s="639" t="s">
        <v>2298</v>
      </c>
      <c r="D2088" s="639">
        <v>7</v>
      </c>
      <c r="E2088" s="639">
        <v>6</v>
      </c>
      <c r="F2088" s="640">
        <v>44329</v>
      </c>
      <c r="G2088" s="639" t="s">
        <v>3949</v>
      </c>
    </row>
    <row r="2089" spans="1:7" ht="15">
      <c r="A2089" s="638" t="s">
        <v>421</v>
      </c>
      <c r="B2089" s="639" t="s">
        <v>421</v>
      </c>
      <c r="C2089" s="639" t="s">
        <v>2298</v>
      </c>
      <c r="G2089" s="639" t="s">
        <v>3949</v>
      </c>
    </row>
    <row r="2090" spans="1:7" ht="15">
      <c r="A2090" s="638" t="s">
        <v>425</v>
      </c>
      <c r="B2090" s="639" t="s">
        <v>425</v>
      </c>
      <c r="C2090" s="639" t="s">
        <v>2298</v>
      </c>
      <c r="G2090" s="639" t="s">
        <v>3949</v>
      </c>
    </row>
    <row r="2091" spans="1:7" ht="15">
      <c r="A2091" s="638" t="s">
        <v>437</v>
      </c>
      <c r="B2091" s="639" t="s">
        <v>437</v>
      </c>
      <c r="C2091" s="639" t="s">
        <v>2298</v>
      </c>
      <c r="F2091" s="640">
        <v>44366</v>
      </c>
      <c r="G2091" s="639" t="s">
        <v>3949</v>
      </c>
    </row>
    <row r="2092" spans="1:7" ht="15">
      <c r="A2092" s="638" t="s">
        <v>417</v>
      </c>
      <c r="B2092" s="639" t="s">
        <v>12588</v>
      </c>
      <c r="C2092" s="639" t="s">
        <v>2298</v>
      </c>
      <c r="G2092" s="639" t="s">
        <v>3949</v>
      </c>
    </row>
    <row r="2093" spans="1:7" ht="15">
      <c r="A2093" s="638" t="s">
        <v>432</v>
      </c>
      <c r="B2093" s="639">
        <v>13323</v>
      </c>
      <c r="C2093" s="639" t="s">
        <v>2298</v>
      </c>
      <c r="D2093" s="639">
        <v>3</v>
      </c>
      <c r="E2093" s="639">
        <v>4</v>
      </c>
      <c r="F2093" s="640">
        <v>44335</v>
      </c>
      <c r="G2093" s="639" t="s">
        <v>3949</v>
      </c>
    </row>
    <row r="2094" spans="1:7" ht="15">
      <c r="A2094" s="638" t="s">
        <v>447</v>
      </c>
      <c r="B2094" s="639" t="s">
        <v>447</v>
      </c>
      <c r="C2094" s="639" t="s">
        <v>2298</v>
      </c>
      <c r="D2094" s="639">
        <v>14</v>
      </c>
      <c r="E2094" s="639">
        <v>10</v>
      </c>
      <c r="F2094" s="640">
        <v>44334</v>
      </c>
      <c r="G2094" s="639" t="s">
        <v>3949</v>
      </c>
    </row>
    <row r="2095" spans="1:7" ht="15">
      <c r="A2095" s="638" t="s">
        <v>463</v>
      </c>
      <c r="B2095" s="639">
        <v>13249</v>
      </c>
      <c r="C2095" s="639" t="s">
        <v>2298</v>
      </c>
      <c r="F2095" s="640">
        <v>44330</v>
      </c>
      <c r="G2095" s="639" t="s">
        <v>3949</v>
      </c>
    </row>
    <row r="2096" spans="1:7" ht="15">
      <c r="A2096" s="638" t="s">
        <v>258</v>
      </c>
      <c r="B2096" s="639">
        <v>9657</v>
      </c>
      <c r="C2096" s="639" t="s">
        <v>2298</v>
      </c>
      <c r="D2096" s="639">
        <v>3</v>
      </c>
      <c r="E2096" s="639">
        <v>3</v>
      </c>
      <c r="F2096" s="640">
        <v>44194</v>
      </c>
      <c r="G2096" s="639" t="s">
        <v>3949</v>
      </c>
    </row>
    <row r="2097" spans="1:7" ht="15">
      <c r="A2097" s="638" t="s">
        <v>11065</v>
      </c>
      <c r="B2097" s="639" t="s">
        <v>11065</v>
      </c>
      <c r="C2097" s="639" t="s">
        <v>2298</v>
      </c>
      <c r="G2097" s="639" t="s">
        <v>3949</v>
      </c>
    </row>
    <row r="2098" spans="1:7" ht="15">
      <c r="A2098" s="638" t="s">
        <v>966</v>
      </c>
      <c r="B2098" s="639">
        <v>11405</v>
      </c>
      <c r="C2098" s="639" t="s">
        <v>2298</v>
      </c>
      <c r="D2098" s="639">
        <v>9</v>
      </c>
      <c r="E2098" s="639">
        <v>7</v>
      </c>
      <c r="F2098" s="640">
        <v>44296</v>
      </c>
      <c r="G2098" s="639" t="s">
        <v>3949</v>
      </c>
    </row>
    <row r="2099" spans="1:7" ht="15">
      <c r="A2099" s="638" t="s">
        <v>458</v>
      </c>
      <c r="B2099" s="639" t="s">
        <v>458</v>
      </c>
      <c r="C2099" s="639" t="s">
        <v>2298</v>
      </c>
      <c r="G2099" s="639" t="s">
        <v>3949</v>
      </c>
    </row>
    <row r="2100" spans="1:7" ht="15">
      <c r="A2100" s="638" t="s">
        <v>412</v>
      </c>
      <c r="B2100" s="639" t="s">
        <v>412</v>
      </c>
      <c r="C2100" s="639" t="s">
        <v>2298</v>
      </c>
      <c r="D2100" s="639">
        <v>1</v>
      </c>
      <c r="E2100" s="639">
        <v>1</v>
      </c>
      <c r="F2100" s="640">
        <v>44368</v>
      </c>
      <c r="G2100" s="639" t="s">
        <v>3949</v>
      </c>
    </row>
    <row r="2101" spans="1:7" ht="15">
      <c r="A2101" s="638" t="s">
        <v>469</v>
      </c>
      <c r="B2101" s="639" t="s">
        <v>469</v>
      </c>
      <c r="C2101" s="639" t="s">
        <v>2298</v>
      </c>
      <c r="G2101" s="639" t="s">
        <v>3949</v>
      </c>
    </row>
    <row r="2102" spans="1:7" ht="15">
      <c r="A2102" s="638" t="s">
        <v>4630</v>
      </c>
      <c r="B2102" s="639" t="s">
        <v>4630</v>
      </c>
      <c r="C2102" s="639" t="s">
        <v>2298</v>
      </c>
      <c r="G2102" s="639" t="s">
        <v>3949</v>
      </c>
    </row>
    <row r="2103" spans="1:7" ht="15">
      <c r="A2103" s="638" t="s">
        <v>12199</v>
      </c>
      <c r="B2103" s="639" t="s">
        <v>12199</v>
      </c>
      <c r="C2103" s="639" t="s">
        <v>2298</v>
      </c>
      <c r="G2103" s="639" t="s">
        <v>3949</v>
      </c>
    </row>
    <row r="2104" spans="1:7" ht="15">
      <c r="A2104" s="638" t="s">
        <v>824</v>
      </c>
      <c r="B2104" s="639">
        <v>86</v>
      </c>
      <c r="C2104" s="639" t="s">
        <v>2434</v>
      </c>
      <c r="D2104" s="639">
        <v>1</v>
      </c>
      <c r="E2104" s="639">
        <v>2</v>
      </c>
      <c r="F2104" s="640">
        <v>44252</v>
      </c>
      <c r="G2104" s="639" t="s">
        <v>3949</v>
      </c>
    </row>
    <row r="2105" spans="1:7" ht="15">
      <c r="A2105" s="638" t="s">
        <v>1428</v>
      </c>
      <c r="B2105" s="639">
        <v>62</v>
      </c>
      <c r="C2105" s="639" t="s">
        <v>2434</v>
      </c>
      <c r="G2105" s="639" t="s">
        <v>3949</v>
      </c>
    </row>
    <row r="2106" spans="1:7" ht="15">
      <c r="A2106" s="638" t="s">
        <v>1744</v>
      </c>
      <c r="B2106" s="639" t="s">
        <v>1744</v>
      </c>
      <c r="C2106" s="639" t="s">
        <v>2540</v>
      </c>
      <c r="G2106" s="639" t="s">
        <v>3949</v>
      </c>
    </row>
    <row r="2107" spans="1:7" ht="15">
      <c r="A2107" s="638" t="s">
        <v>1962</v>
      </c>
      <c r="B2107" s="639">
        <v>35</v>
      </c>
      <c r="C2107" s="639" t="s">
        <v>2540</v>
      </c>
      <c r="G2107" s="639" t="s">
        <v>3949</v>
      </c>
    </row>
    <row r="2108" spans="1:7" ht="15">
      <c r="A2108" s="638" t="s">
        <v>1960</v>
      </c>
      <c r="B2108" s="639" t="s">
        <v>1960</v>
      </c>
      <c r="C2108" s="639" t="s">
        <v>2540</v>
      </c>
      <c r="G2108" s="639" t="s">
        <v>3949</v>
      </c>
    </row>
    <row r="2109" spans="1:7" ht="15">
      <c r="A2109" s="638" t="s">
        <v>1964</v>
      </c>
      <c r="B2109" s="639" t="s">
        <v>1964</v>
      </c>
      <c r="C2109" s="639" t="s">
        <v>2540</v>
      </c>
      <c r="G2109" s="639" t="s">
        <v>3949</v>
      </c>
    </row>
    <row r="2110" spans="1:7" ht="15">
      <c r="A2110" s="638" t="s">
        <v>1486</v>
      </c>
      <c r="B2110" s="639" t="s">
        <v>1486</v>
      </c>
      <c r="C2110" s="639" t="s">
        <v>2540</v>
      </c>
      <c r="G2110" s="639" t="s">
        <v>3949</v>
      </c>
    </row>
    <row r="2111" spans="1:7" ht="15">
      <c r="A2111" s="638" t="s">
        <v>1244</v>
      </c>
      <c r="B2111" s="639" t="s">
        <v>1244</v>
      </c>
      <c r="C2111" s="639" t="s">
        <v>2540</v>
      </c>
      <c r="G2111" s="639" t="s">
        <v>3949</v>
      </c>
    </row>
    <row r="2112" spans="1:7" ht="15">
      <c r="A2112" s="638" t="s">
        <v>1961</v>
      </c>
      <c r="B2112" s="639">
        <v>6</v>
      </c>
      <c r="C2112" s="639" t="s">
        <v>2540</v>
      </c>
      <c r="G2112" s="639" t="s">
        <v>3949</v>
      </c>
    </row>
    <row r="2113" spans="1:7" ht="15">
      <c r="A2113" s="638" t="s">
        <v>1963</v>
      </c>
      <c r="B2113" s="639" t="s">
        <v>1963</v>
      </c>
      <c r="C2113" s="639" t="s">
        <v>2540</v>
      </c>
      <c r="G2113" s="639" t="s">
        <v>3949</v>
      </c>
    </row>
    <row r="2114" spans="1:7" ht="15">
      <c r="A2114" s="638" t="s">
        <v>1957</v>
      </c>
      <c r="B2114" s="639" t="s">
        <v>1957</v>
      </c>
      <c r="C2114" s="639" t="s">
        <v>2540</v>
      </c>
      <c r="G2114" s="639" t="s">
        <v>3949</v>
      </c>
    </row>
    <row r="2115" spans="1:7" ht="15">
      <c r="A2115" s="638" t="s">
        <v>1958</v>
      </c>
      <c r="B2115" s="639" t="s">
        <v>1958</v>
      </c>
      <c r="C2115" s="639" t="s">
        <v>2540</v>
      </c>
      <c r="G2115" s="639" t="s">
        <v>3949</v>
      </c>
    </row>
    <row r="2116" spans="1:7" ht="15">
      <c r="A2116" s="638" t="s">
        <v>1959</v>
      </c>
      <c r="B2116" s="639" t="s">
        <v>1959</v>
      </c>
      <c r="C2116" s="639" t="s">
        <v>2540</v>
      </c>
      <c r="G2116" s="639" t="s">
        <v>3949</v>
      </c>
    </row>
    <row r="2117" spans="1:7" ht="15">
      <c r="A2117" s="638" t="s">
        <v>1104</v>
      </c>
      <c r="B2117" s="639">
        <v>7381</v>
      </c>
      <c r="C2117" s="639" t="s">
        <v>2486</v>
      </c>
      <c r="D2117" s="639">
        <v>1</v>
      </c>
      <c r="E2117" s="639">
        <v>3</v>
      </c>
      <c r="F2117" s="640">
        <v>44246</v>
      </c>
      <c r="G2117" s="639" t="s">
        <v>3951</v>
      </c>
    </row>
    <row r="2118" spans="1:7" ht="15">
      <c r="A2118" s="638" t="s">
        <v>1200</v>
      </c>
      <c r="B2118" s="639">
        <v>6900</v>
      </c>
      <c r="C2118" s="639" t="s">
        <v>2486</v>
      </c>
      <c r="E2118" s="639">
        <v>1</v>
      </c>
      <c r="F2118" s="640">
        <v>44253</v>
      </c>
      <c r="G2118" s="639" t="s">
        <v>3951</v>
      </c>
    </row>
    <row r="2119" spans="1:7" ht="15">
      <c r="A2119" s="638" t="s">
        <v>242</v>
      </c>
      <c r="B2119" s="639">
        <v>15</v>
      </c>
      <c r="C2119" s="639" t="s">
        <v>2473</v>
      </c>
      <c r="D2119" s="639">
        <v>3</v>
      </c>
      <c r="E2119" s="639">
        <v>9</v>
      </c>
      <c r="F2119" s="640">
        <v>44219</v>
      </c>
      <c r="G2119" s="639" t="s">
        <v>3949</v>
      </c>
    </row>
    <row r="2120" spans="1:7" ht="15">
      <c r="A2120" s="638" t="s">
        <v>1044</v>
      </c>
      <c r="B2120" s="639" t="s">
        <v>1044</v>
      </c>
      <c r="C2120" s="639" t="s">
        <v>2473</v>
      </c>
      <c r="D2120" s="639">
        <v>3</v>
      </c>
      <c r="F2120" s="640">
        <v>44219</v>
      </c>
      <c r="G2120" s="639" t="s">
        <v>3949</v>
      </c>
    </row>
    <row r="2121" spans="1:7" ht="15">
      <c r="A2121" s="638" t="s">
        <v>336</v>
      </c>
      <c r="B2121" s="639">
        <v>25</v>
      </c>
      <c r="C2121" s="639" t="s">
        <v>2473</v>
      </c>
      <c r="D2121" s="639">
        <v>1</v>
      </c>
      <c r="E2121" s="639">
        <v>1</v>
      </c>
      <c r="F2121" s="640">
        <v>44218</v>
      </c>
      <c r="G2121" s="639" t="s">
        <v>3949</v>
      </c>
    </row>
    <row r="2122" spans="1:7" ht="15">
      <c r="A2122" s="638" t="s">
        <v>138</v>
      </c>
      <c r="B2122" s="639">
        <v>34</v>
      </c>
      <c r="C2122" s="639" t="s">
        <v>2473</v>
      </c>
      <c r="D2122" s="639">
        <v>6</v>
      </c>
      <c r="E2122" s="639">
        <v>3</v>
      </c>
      <c r="F2122" s="640">
        <v>44249</v>
      </c>
      <c r="G2122" s="639" t="s">
        <v>3949</v>
      </c>
    </row>
    <row r="2123" spans="1:7" ht="15">
      <c r="A2123" s="638" t="s">
        <v>1452</v>
      </c>
      <c r="B2123" s="639">
        <v>14</v>
      </c>
      <c r="C2123" s="639" t="s">
        <v>2473</v>
      </c>
      <c r="D2123" s="639">
        <v>1</v>
      </c>
      <c r="F2123" s="640">
        <v>44317</v>
      </c>
      <c r="G2123" s="639" t="s">
        <v>3949</v>
      </c>
    </row>
    <row r="2124" spans="1:7" ht="15">
      <c r="A2124" s="638" t="s">
        <v>2070</v>
      </c>
      <c r="B2124" s="639" t="s">
        <v>2070</v>
      </c>
      <c r="C2124" s="639" t="s">
        <v>2456</v>
      </c>
      <c r="D2124" s="639">
        <v>6</v>
      </c>
      <c r="E2124" s="639">
        <v>5</v>
      </c>
      <c r="F2124" s="640">
        <v>44295</v>
      </c>
      <c r="G2124" s="639" t="s">
        <v>3949</v>
      </c>
    </row>
    <row r="2125" spans="1:7" ht="15">
      <c r="A2125" s="638" t="s">
        <v>1466</v>
      </c>
      <c r="B2125" s="639">
        <v>565</v>
      </c>
      <c r="C2125" s="639" t="s">
        <v>2456</v>
      </c>
      <c r="D2125" s="639">
        <v>2</v>
      </c>
      <c r="E2125" s="639">
        <v>3</v>
      </c>
      <c r="F2125" s="640">
        <v>44343</v>
      </c>
      <c r="G2125" s="639" t="s">
        <v>3949</v>
      </c>
    </row>
    <row r="2126" spans="1:7" ht="15">
      <c r="A2126" s="638" t="s">
        <v>1465</v>
      </c>
      <c r="B2126" s="639">
        <v>519</v>
      </c>
      <c r="C2126" s="639" t="s">
        <v>2456</v>
      </c>
      <c r="D2126" s="639">
        <v>7</v>
      </c>
      <c r="E2126" s="639">
        <v>6</v>
      </c>
      <c r="F2126" s="640">
        <v>44349</v>
      </c>
      <c r="G2126" s="639" t="s">
        <v>3949</v>
      </c>
    </row>
    <row r="2127" spans="1:7" ht="15">
      <c r="A2127" s="638" t="s">
        <v>977</v>
      </c>
      <c r="B2127" s="639">
        <v>444</v>
      </c>
      <c r="C2127" s="639" t="s">
        <v>2456</v>
      </c>
      <c r="D2127" s="639">
        <v>6</v>
      </c>
      <c r="E2127" s="639">
        <v>5</v>
      </c>
      <c r="F2127" s="640">
        <v>44280</v>
      </c>
      <c r="G2127" s="639" t="s">
        <v>3949</v>
      </c>
    </row>
    <row r="2128" spans="1:7" ht="15">
      <c r="A2128" s="638" t="s">
        <v>1088</v>
      </c>
      <c r="B2128" s="639">
        <v>434</v>
      </c>
      <c r="C2128" s="639" t="s">
        <v>2456</v>
      </c>
      <c r="D2128" s="639">
        <v>9</v>
      </c>
      <c r="E2128" s="639">
        <v>13</v>
      </c>
      <c r="F2128" s="640">
        <v>44286</v>
      </c>
      <c r="G2128" s="639" t="s">
        <v>3949</v>
      </c>
    </row>
    <row r="2129" spans="1:7" ht="15">
      <c r="A2129" s="638" t="s">
        <v>1634</v>
      </c>
      <c r="B2129" s="639">
        <v>48</v>
      </c>
      <c r="C2129" s="639" t="s">
        <v>2643</v>
      </c>
      <c r="F2129" s="640">
        <v>44296</v>
      </c>
      <c r="G2129" s="639" t="s">
        <v>3950</v>
      </c>
    </row>
    <row r="2130" spans="1:7" ht="15">
      <c r="A2130" s="638" t="s">
        <v>1747</v>
      </c>
      <c r="B2130" s="639">
        <v>61</v>
      </c>
      <c r="C2130" s="639" t="s">
        <v>2664</v>
      </c>
      <c r="D2130" s="639">
        <v>1</v>
      </c>
      <c r="F2130" s="640">
        <v>44364</v>
      </c>
      <c r="G2130" s="639" t="s">
        <v>3949</v>
      </c>
    </row>
    <row r="2131" spans="1:7" ht="15">
      <c r="A2131" s="638" t="s">
        <v>1610</v>
      </c>
      <c r="B2131" s="639" t="s">
        <v>1610</v>
      </c>
      <c r="C2131" s="639" t="s">
        <v>2621</v>
      </c>
      <c r="D2131" s="639">
        <v>0</v>
      </c>
      <c r="F2131" s="640">
        <v>44254</v>
      </c>
      <c r="G2131" s="639" t="s">
        <v>3951</v>
      </c>
    </row>
    <row r="2132" spans="1:7" ht="15">
      <c r="A2132" s="638" t="s">
        <v>1560</v>
      </c>
      <c r="B2132" s="639">
        <v>10489</v>
      </c>
      <c r="C2132" s="639" t="s">
        <v>2621</v>
      </c>
      <c r="D2132" s="639">
        <v>1</v>
      </c>
      <c r="F2132" s="640">
        <v>44243</v>
      </c>
      <c r="G2132" s="639" t="s">
        <v>3951</v>
      </c>
    </row>
    <row r="2133" spans="1:7" ht="15">
      <c r="A2133" s="638" t="s">
        <v>1351</v>
      </c>
      <c r="B2133" s="639" t="s">
        <v>1351</v>
      </c>
      <c r="C2133" s="639" t="s">
        <v>2370</v>
      </c>
      <c r="D2133" s="639">
        <v>1</v>
      </c>
      <c r="E2133" s="639">
        <v>1</v>
      </c>
      <c r="F2133" s="640">
        <v>44298</v>
      </c>
      <c r="G2133" s="639" t="s">
        <v>3952</v>
      </c>
    </row>
    <row r="2134" spans="1:7" ht="15">
      <c r="A2134" s="638" t="s">
        <v>746</v>
      </c>
      <c r="B2134" s="639">
        <v>3901</v>
      </c>
      <c r="C2134" s="639" t="s">
        <v>2370</v>
      </c>
      <c r="D2134" s="639">
        <v>3</v>
      </c>
      <c r="E2134" s="639">
        <v>1</v>
      </c>
      <c r="F2134" s="640">
        <v>44300</v>
      </c>
      <c r="G2134" s="639" t="s">
        <v>3952</v>
      </c>
    </row>
    <row r="2135" spans="1:7" ht="15">
      <c r="A2135" s="638" t="s">
        <v>1397</v>
      </c>
      <c r="B2135" s="639">
        <v>3922</v>
      </c>
      <c r="C2135" s="639" t="s">
        <v>2370</v>
      </c>
      <c r="D2135" s="639">
        <v>2</v>
      </c>
      <c r="E2135" s="639">
        <v>2</v>
      </c>
      <c r="F2135" s="640">
        <v>44299</v>
      </c>
      <c r="G2135" s="639" t="s">
        <v>3952</v>
      </c>
    </row>
    <row r="2136" spans="1:7" ht="15">
      <c r="A2136" s="638" t="s">
        <v>1252</v>
      </c>
      <c r="B2136" s="639" t="s">
        <v>1252</v>
      </c>
      <c r="C2136" s="639" t="s">
        <v>2370</v>
      </c>
      <c r="D2136" s="639">
        <v>3</v>
      </c>
      <c r="E2136" s="639">
        <v>2</v>
      </c>
      <c r="F2136" s="640">
        <v>44282</v>
      </c>
      <c r="G2136" s="639" t="s">
        <v>3952</v>
      </c>
    </row>
    <row r="2137" spans="1:7" ht="15">
      <c r="A2137" s="638" t="s">
        <v>1136</v>
      </c>
      <c r="B2137" s="639">
        <v>4023</v>
      </c>
      <c r="C2137" s="639" t="s">
        <v>2370</v>
      </c>
      <c r="D2137" s="639">
        <v>9</v>
      </c>
      <c r="E2137" s="639">
        <v>11</v>
      </c>
      <c r="F2137" s="640">
        <v>44296</v>
      </c>
      <c r="G2137" s="639" t="s">
        <v>3952</v>
      </c>
    </row>
    <row r="2138" spans="1:7" ht="15">
      <c r="A2138" s="638" t="s">
        <v>630</v>
      </c>
      <c r="B2138" s="639" t="s">
        <v>4526</v>
      </c>
      <c r="C2138" s="639" t="s">
        <v>2370</v>
      </c>
      <c r="F2138" s="640">
        <v>44295</v>
      </c>
      <c r="G2138" s="639" t="s">
        <v>3952</v>
      </c>
    </row>
    <row r="2139" spans="1:7" ht="15">
      <c r="A2139" s="638" t="s">
        <v>1714</v>
      </c>
      <c r="B2139" s="639" t="s">
        <v>1714</v>
      </c>
      <c r="C2139" s="639" t="s">
        <v>2370</v>
      </c>
      <c r="D2139" s="639">
        <v>6</v>
      </c>
      <c r="E2139" s="639">
        <v>6</v>
      </c>
      <c r="F2139" s="640">
        <v>44361</v>
      </c>
      <c r="G2139" s="639" t="s">
        <v>3952</v>
      </c>
    </row>
    <row r="2140" spans="1:7" ht="15">
      <c r="A2140" s="638" t="s">
        <v>2094</v>
      </c>
      <c r="B2140" s="639">
        <v>4022</v>
      </c>
      <c r="C2140" s="639" t="s">
        <v>2370</v>
      </c>
      <c r="D2140" s="639">
        <v>5</v>
      </c>
      <c r="E2140" s="639">
        <v>4</v>
      </c>
      <c r="F2140" s="640">
        <v>44294</v>
      </c>
      <c r="G2140" s="639" t="s">
        <v>3952</v>
      </c>
    </row>
    <row r="2141" spans="1:7" ht="15">
      <c r="A2141" s="638" t="s">
        <v>1398</v>
      </c>
      <c r="B2141" s="639">
        <v>3918</v>
      </c>
      <c r="C2141" s="639" t="s">
        <v>2370</v>
      </c>
      <c r="F2141" s="640">
        <v>44284</v>
      </c>
      <c r="G2141" s="639" t="s">
        <v>3952</v>
      </c>
    </row>
    <row r="2142" spans="1:7" ht="15">
      <c r="A2142" s="638" t="s">
        <v>1712</v>
      </c>
      <c r="B2142" s="639">
        <v>4018</v>
      </c>
      <c r="C2142" s="639" t="s">
        <v>2370</v>
      </c>
      <c r="D2142" s="639">
        <v>1</v>
      </c>
      <c r="E2142" s="639">
        <v>1</v>
      </c>
      <c r="F2142" s="640">
        <v>44357</v>
      </c>
      <c r="G2142" s="639" t="s">
        <v>3952</v>
      </c>
    </row>
    <row r="2143" spans="1:7" ht="15">
      <c r="A2143" s="638" t="s">
        <v>1713</v>
      </c>
      <c r="B2143" s="639">
        <v>4008</v>
      </c>
      <c r="C2143" s="639" t="s">
        <v>2370</v>
      </c>
      <c r="G2143" s="639" t="s">
        <v>3952</v>
      </c>
    </row>
    <row r="2144" spans="1:7" ht="15">
      <c r="A2144" s="638" t="s">
        <v>2039</v>
      </c>
      <c r="B2144" s="639">
        <v>3934</v>
      </c>
      <c r="C2144" s="639" t="s">
        <v>2370</v>
      </c>
      <c r="D2144" s="639">
        <v>1</v>
      </c>
      <c r="E2144" s="639">
        <v>1</v>
      </c>
      <c r="F2144" s="640">
        <v>44292</v>
      </c>
      <c r="G2144" s="639" t="s">
        <v>3952</v>
      </c>
    </row>
    <row r="2145" spans="1:7" ht="15">
      <c r="A2145" s="638" t="s">
        <v>1352</v>
      </c>
      <c r="B2145" s="639">
        <v>4019</v>
      </c>
      <c r="C2145" s="639" t="s">
        <v>2370</v>
      </c>
      <c r="D2145" s="639">
        <v>1</v>
      </c>
      <c r="E2145" s="639">
        <v>1</v>
      </c>
      <c r="F2145" s="640">
        <v>44298</v>
      </c>
      <c r="G2145" s="639" t="s">
        <v>3952</v>
      </c>
    </row>
    <row r="2146" spans="1:7" ht="15">
      <c r="A2146" s="638" t="s">
        <v>1399</v>
      </c>
      <c r="B2146" s="639">
        <v>3900</v>
      </c>
      <c r="C2146" s="639" t="s">
        <v>2370</v>
      </c>
      <c r="D2146" s="639">
        <v>1</v>
      </c>
      <c r="E2146" s="639">
        <v>2</v>
      </c>
      <c r="F2146" s="640">
        <v>44288</v>
      </c>
      <c r="G2146" s="639" t="s">
        <v>3952</v>
      </c>
    </row>
    <row r="2147" spans="1:7" ht="15">
      <c r="A2147" s="638" t="s">
        <v>645</v>
      </c>
      <c r="B2147" s="639" t="s">
        <v>645</v>
      </c>
      <c r="C2147" s="639" t="s">
        <v>2370</v>
      </c>
      <c r="D2147" s="639">
        <v>6</v>
      </c>
      <c r="F2147" s="640">
        <v>44286</v>
      </c>
      <c r="G2147" s="639" t="s">
        <v>3952</v>
      </c>
    </row>
    <row r="2148" spans="1:7" ht="15">
      <c r="A2148" s="638" t="s">
        <v>1383</v>
      </c>
      <c r="B2148" s="639" t="s">
        <v>1383</v>
      </c>
      <c r="C2148" s="639" t="s">
        <v>2471</v>
      </c>
      <c r="G2148" s="639" t="s">
        <v>3949</v>
      </c>
    </row>
    <row r="2149" spans="1:7" ht="15">
      <c r="A2149" s="638" t="s">
        <v>10961</v>
      </c>
      <c r="B2149" s="639">
        <v>12</v>
      </c>
      <c r="C2149" s="639" t="s">
        <v>2471</v>
      </c>
      <c r="G2149" s="639" t="s">
        <v>3949</v>
      </c>
    </row>
    <row r="2150" spans="1:7" ht="15">
      <c r="A2150" s="638" t="s">
        <v>2154</v>
      </c>
      <c r="B2150" s="639">
        <v>9</v>
      </c>
      <c r="C2150" s="639" t="s">
        <v>2471</v>
      </c>
      <c r="F2150" s="640">
        <v>44222</v>
      </c>
      <c r="G2150" s="639" t="s">
        <v>3949</v>
      </c>
    </row>
    <row r="2151" spans="1:7" ht="15">
      <c r="A2151" s="638" t="s">
        <v>1037</v>
      </c>
      <c r="B2151" s="639">
        <v>15</v>
      </c>
      <c r="C2151" s="639" t="s">
        <v>2471</v>
      </c>
      <c r="D2151" s="639">
        <v>5</v>
      </c>
      <c r="E2151" s="639">
        <v>4</v>
      </c>
      <c r="F2151" s="640">
        <v>44219</v>
      </c>
      <c r="G2151" s="639" t="s">
        <v>3949</v>
      </c>
    </row>
    <row r="2152" spans="1:7" ht="15">
      <c r="A2152" s="638" t="s">
        <v>995</v>
      </c>
      <c r="B2152" s="639" t="s">
        <v>2217</v>
      </c>
      <c r="C2152" s="639" t="s">
        <v>2461</v>
      </c>
      <c r="G2152" s="639" t="s">
        <v>3949</v>
      </c>
    </row>
    <row r="2153" spans="1:7" ht="15">
      <c r="A2153" s="638" t="s">
        <v>994</v>
      </c>
      <c r="B2153" s="639" t="s">
        <v>994</v>
      </c>
      <c r="C2153" s="639" t="s">
        <v>2461</v>
      </c>
      <c r="G2153" s="639" t="s">
        <v>3949</v>
      </c>
    </row>
    <row r="2154" spans="1:7" ht="15">
      <c r="A2154" s="638" t="s">
        <v>1579</v>
      </c>
      <c r="B2154" s="639" t="s">
        <v>1579</v>
      </c>
      <c r="C2154" s="639" t="s">
        <v>2630</v>
      </c>
      <c r="G2154" s="639" t="s">
        <v>3949</v>
      </c>
    </row>
    <row r="2155" spans="1:7" ht="15">
      <c r="A2155" s="638" t="s">
        <v>1811</v>
      </c>
      <c r="B2155" s="639">
        <v>51</v>
      </c>
      <c r="C2155" s="639" t="s">
        <v>2630</v>
      </c>
      <c r="F2155" s="640">
        <v>44217</v>
      </c>
      <c r="G2155" s="639" t="s">
        <v>3949</v>
      </c>
    </row>
    <row r="2156" spans="1:7" ht="15">
      <c r="A2156" s="638" t="s">
        <v>1952</v>
      </c>
      <c r="B2156" s="639">
        <v>9</v>
      </c>
      <c r="C2156" s="639" t="s">
        <v>2630</v>
      </c>
      <c r="D2156" s="639">
        <v>2</v>
      </c>
      <c r="E2156" s="639">
        <v>1</v>
      </c>
      <c r="F2156" s="640">
        <v>44282</v>
      </c>
      <c r="G2156" s="639" t="s">
        <v>3949</v>
      </c>
    </row>
    <row r="2157" spans="1:7" ht="15">
      <c r="A2157" s="638" t="s">
        <v>1581</v>
      </c>
      <c r="B2157" s="639">
        <v>45</v>
      </c>
      <c r="C2157" s="639" t="s">
        <v>2630</v>
      </c>
      <c r="G2157" s="639" t="s">
        <v>3949</v>
      </c>
    </row>
    <row r="2158" spans="1:7" ht="15">
      <c r="A2158" s="638" t="s">
        <v>1580</v>
      </c>
      <c r="B2158" s="639" t="s">
        <v>1580</v>
      </c>
      <c r="C2158" s="639" t="s">
        <v>2630</v>
      </c>
      <c r="G2158" s="639" t="s">
        <v>3949</v>
      </c>
    </row>
    <row r="2159" spans="1:7" ht="15">
      <c r="A2159" s="638" t="s">
        <v>677</v>
      </c>
      <c r="B2159" s="639">
        <v>1933</v>
      </c>
      <c r="C2159" s="639" t="s">
        <v>2380</v>
      </c>
      <c r="D2159" s="639">
        <v>3</v>
      </c>
      <c r="G2159" s="639" t="s">
        <v>3950</v>
      </c>
    </row>
    <row r="2160" spans="1:7" ht="15">
      <c r="A2160" s="638" t="s">
        <v>678</v>
      </c>
      <c r="B2160" s="639" t="s">
        <v>678</v>
      </c>
      <c r="C2160" s="639" t="s">
        <v>2381</v>
      </c>
      <c r="D2160" s="639">
        <v>1</v>
      </c>
      <c r="E2160" s="639">
        <v>1</v>
      </c>
      <c r="F2160" s="640">
        <v>44314</v>
      </c>
      <c r="G2160" s="639" t="s">
        <v>3949</v>
      </c>
    </row>
    <row r="2161" spans="1:7" ht="15">
      <c r="A2161" s="638" t="s">
        <v>743</v>
      </c>
      <c r="B2161" s="639">
        <v>162</v>
      </c>
      <c r="C2161" s="639" t="s">
        <v>2409</v>
      </c>
      <c r="D2161" s="639">
        <v>14</v>
      </c>
      <c r="E2161" s="639">
        <v>8</v>
      </c>
      <c r="F2161" s="640">
        <v>44335</v>
      </c>
      <c r="G2161" s="639" t="s">
        <v>3949</v>
      </c>
    </row>
    <row r="2162" spans="1:7" ht="15">
      <c r="A2162" s="638" t="s">
        <v>742</v>
      </c>
      <c r="B2162" s="639">
        <v>443</v>
      </c>
      <c r="C2162" s="639" t="s">
        <v>2409</v>
      </c>
      <c r="D2162" s="639">
        <v>2</v>
      </c>
      <c r="E2162" s="639">
        <v>1</v>
      </c>
      <c r="F2162" s="640">
        <v>44337</v>
      </c>
      <c r="G2162" s="639" t="s">
        <v>3949</v>
      </c>
    </row>
    <row r="2163" spans="1:7" ht="15">
      <c r="A2163" s="638" t="s">
        <v>222</v>
      </c>
      <c r="B2163" s="639">
        <v>7</v>
      </c>
      <c r="C2163" s="639" t="s">
        <v>2665</v>
      </c>
      <c r="D2163" s="639">
        <v>4</v>
      </c>
      <c r="E2163" s="639">
        <v>4</v>
      </c>
      <c r="F2163" s="640">
        <v>44208</v>
      </c>
      <c r="G2163" s="639" t="s">
        <v>3949</v>
      </c>
    </row>
    <row r="2164" spans="1:7" ht="15">
      <c r="A2164" s="638" t="s">
        <v>1194</v>
      </c>
      <c r="B2164" s="639" t="s">
        <v>1194</v>
      </c>
      <c r="C2164" s="639" t="s">
        <v>12985</v>
      </c>
      <c r="G2164" s="639" t="s">
        <v>3949</v>
      </c>
    </row>
    <row r="2165" spans="1:7" ht="15">
      <c r="A2165" s="638" t="s">
        <v>1553</v>
      </c>
      <c r="B2165" s="639" t="s">
        <v>1553</v>
      </c>
      <c r="C2165" s="639" t="s">
        <v>2619</v>
      </c>
      <c r="D2165" s="639">
        <v>5</v>
      </c>
      <c r="E2165" s="639">
        <v>3</v>
      </c>
      <c r="F2165" s="640">
        <v>44286</v>
      </c>
      <c r="G2165" s="639" t="s">
        <v>3949</v>
      </c>
    </row>
    <row r="2166" spans="1:7" ht="15">
      <c r="A2166" s="638" t="s">
        <v>632</v>
      </c>
      <c r="B2166" s="639" t="s">
        <v>632</v>
      </c>
      <c r="C2166" s="639" t="s">
        <v>2371</v>
      </c>
      <c r="G2166" s="639" t="s">
        <v>3949</v>
      </c>
    </row>
    <row r="2167" spans="1:7" ht="15">
      <c r="A2167" s="638" t="s">
        <v>1722</v>
      </c>
      <c r="B2167" s="639">
        <v>6900</v>
      </c>
      <c r="C2167" s="639" t="s">
        <v>2657</v>
      </c>
      <c r="D2167" s="639">
        <v>1</v>
      </c>
      <c r="E2167" s="639">
        <v>2</v>
      </c>
      <c r="F2167" s="640">
        <v>44278</v>
      </c>
      <c r="G2167" s="639" t="s">
        <v>3951</v>
      </c>
    </row>
    <row r="2168" spans="1:7" ht="15">
      <c r="A2168" s="638" t="s">
        <v>2143</v>
      </c>
      <c r="B2168" s="639">
        <v>6508</v>
      </c>
      <c r="C2168" s="639" t="s">
        <v>2657</v>
      </c>
      <c r="D2168" s="639">
        <v>0</v>
      </c>
      <c r="F2168" s="640">
        <v>44263</v>
      </c>
      <c r="G2168" s="639" t="s">
        <v>3951</v>
      </c>
    </row>
    <row r="2169" spans="1:7" ht="15">
      <c r="A2169" s="638" t="s">
        <v>10962</v>
      </c>
      <c r="B2169" s="639" t="s">
        <v>10962</v>
      </c>
      <c r="C2169" s="639" t="s">
        <v>10963</v>
      </c>
      <c r="G2169" s="639" t="s">
        <v>3949</v>
      </c>
    </row>
    <row r="2170" spans="1:7" ht="15">
      <c r="A2170" s="638" t="s">
        <v>1181</v>
      </c>
      <c r="B2170" s="639" t="s">
        <v>1181</v>
      </c>
      <c r="C2170" s="639" t="s">
        <v>7917</v>
      </c>
      <c r="G2170" s="639" t="s">
        <v>3949</v>
      </c>
    </row>
    <row r="2171" spans="1:7" ht="15">
      <c r="A2171" s="638" t="s">
        <v>1071</v>
      </c>
      <c r="B2171" s="639" t="s">
        <v>1071</v>
      </c>
      <c r="C2171" s="639" t="s">
        <v>2479</v>
      </c>
      <c r="D2171" s="639">
        <v>2</v>
      </c>
      <c r="E2171" s="639">
        <v>2</v>
      </c>
      <c r="F2171" s="640">
        <v>44310</v>
      </c>
      <c r="G2171" s="639" t="s">
        <v>3949</v>
      </c>
    </row>
    <row r="2172" spans="1:7" ht="15">
      <c r="A2172" s="638" t="s">
        <v>1072</v>
      </c>
      <c r="B2172" s="639" t="s">
        <v>1072</v>
      </c>
      <c r="C2172" s="639" t="s">
        <v>2479</v>
      </c>
      <c r="G2172" s="639" t="s">
        <v>3949</v>
      </c>
    </row>
    <row r="2173" spans="1:7" ht="15">
      <c r="A2173" s="638" t="s">
        <v>1070</v>
      </c>
      <c r="B2173" s="639" t="s">
        <v>1070</v>
      </c>
      <c r="C2173" s="639" t="s">
        <v>2479</v>
      </c>
      <c r="D2173" s="639">
        <v>1</v>
      </c>
      <c r="F2173" s="640">
        <v>44344</v>
      </c>
      <c r="G2173" s="639" t="s">
        <v>3949</v>
      </c>
    </row>
    <row r="2174" spans="1:7" ht="15">
      <c r="A2174" s="638" t="s">
        <v>1176</v>
      </c>
      <c r="B2174" s="639" t="s">
        <v>1176</v>
      </c>
      <c r="C2174" s="639" t="s">
        <v>2507</v>
      </c>
      <c r="G2174" s="639" t="s">
        <v>3949</v>
      </c>
    </row>
    <row r="2175" spans="1:7" ht="15">
      <c r="A2175" s="638" t="s">
        <v>1177</v>
      </c>
      <c r="B2175" s="639" t="s">
        <v>1177</v>
      </c>
      <c r="C2175" s="639" t="s">
        <v>2508</v>
      </c>
      <c r="D2175" s="639">
        <v>2</v>
      </c>
      <c r="E2175" s="639">
        <v>2</v>
      </c>
      <c r="F2175" s="640">
        <v>44340</v>
      </c>
      <c r="G2175" s="639" t="s">
        <v>3949</v>
      </c>
    </row>
    <row r="2176" spans="1:7" ht="15">
      <c r="A2176" s="638" t="s">
        <v>518</v>
      </c>
      <c r="B2176" s="639">
        <v>17</v>
      </c>
      <c r="C2176" s="639" t="s">
        <v>2334</v>
      </c>
      <c r="D2176" s="639">
        <v>4</v>
      </c>
      <c r="E2176" s="639">
        <v>4</v>
      </c>
      <c r="F2176" s="640">
        <v>44317</v>
      </c>
      <c r="G2176" s="639" t="s">
        <v>3949</v>
      </c>
    </row>
    <row r="2177" spans="1:7" ht="15">
      <c r="A2177" s="638" t="s">
        <v>271</v>
      </c>
      <c r="B2177" s="639">
        <v>30</v>
      </c>
      <c r="C2177" s="639" t="s">
        <v>2334</v>
      </c>
      <c r="D2177" s="639">
        <v>2</v>
      </c>
      <c r="E2177" s="639">
        <v>1</v>
      </c>
      <c r="F2177" s="640">
        <v>44237</v>
      </c>
      <c r="G2177" s="639" t="s">
        <v>3949</v>
      </c>
    </row>
    <row r="2178" spans="1:7" ht="15">
      <c r="A2178" s="638" t="s">
        <v>188</v>
      </c>
      <c r="B2178" s="639">
        <v>38</v>
      </c>
      <c r="C2178" s="639" t="s">
        <v>2334</v>
      </c>
      <c r="D2178" s="639">
        <v>14</v>
      </c>
      <c r="E2178" s="639">
        <v>9</v>
      </c>
      <c r="F2178" s="640">
        <v>44196</v>
      </c>
      <c r="G2178" s="639" t="s">
        <v>3949</v>
      </c>
    </row>
    <row r="2179" spans="1:7" ht="15">
      <c r="A2179" s="638" t="s">
        <v>1250</v>
      </c>
      <c r="B2179" s="639">
        <v>71</v>
      </c>
      <c r="C2179" s="639" t="s">
        <v>2541</v>
      </c>
      <c r="F2179" s="640">
        <v>44188</v>
      </c>
      <c r="G2179" s="639" t="s">
        <v>3949</v>
      </c>
    </row>
    <row r="2180" spans="1:7" ht="15">
      <c r="A2180" s="638" t="s">
        <v>1265</v>
      </c>
      <c r="B2180" s="639">
        <v>18</v>
      </c>
      <c r="C2180" s="639" t="s">
        <v>2541</v>
      </c>
      <c r="D2180" s="639">
        <v>2</v>
      </c>
      <c r="E2180" s="639">
        <v>2</v>
      </c>
      <c r="F2180" s="640">
        <v>44295</v>
      </c>
      <c r="G2180" s="639" t="s">
        <v>3949</v>
      </c>
    </row>
    <row r="2181" spans="1:7" ht="15">
      <c r="A2181" s="638" t="s">
        <v>1808</v>
      </c>
      <c r="B2181" s="639">
        <v>11</v>
      </c>
      <c r="C2181" s="639" t="s">
        <v>2541</v>
      </c>
      <c r="D2181" s="639">
        <v>19</v>
      </c>
      <c r="E2181" s="639">
        <v>16</v>
      </c>
      <c r="F2181" s="640">
        <v>44253</v>
      </c>
      <c r="G2181" s="639" t="s">
        <v>3949</v>
      </c>
    </row>
    <row r="2182" spans="1:7" ht="15">
      <c r="A2182" s="638" t="s">
        <v>1647</v>
      </c>
      <c r="B2182" s="639">
        <v>25</v>
      </c>
      <c r="C2182" s="639" t="s">
        <v>2541</v>
      </c>
      <c r="F2182" s="640">
        <v>44183</v>
      </c>
      <c r="G2182" s="639" t="s">
        <v>3949</v>
      </c>
    </row>
    <row r="2183" spans="1:7" ht="15">
      <c r="A2183" s="638" t="s">
        <v>123</v>
      </c>
      <c r="B2183" s="639">
        <v>63</v>
      </c>
      <c r="C2183" s="639" t="s">
        <v>2541</v>
      </c>
      <c r="D2183" s="639">
        <v>8</v>
      </c>
      <c r="E2183" s="639">
        <v>7</v>
      </c>
      <c r="F2183" s="640">
        <v>44244</v>
      </c>
      <c r="G2183" s="639" t="s">
        <v>3949</v>
      </c>
    </row>
    <row r="2184" spans="1:7" ht="15">
      <c r="A2184" s="638" t="s">
        <v>1267</v>
      </c>
      <c r="B2184" s="639">
        <v>210</v>
      </c>
      <c r="C2184" s="639" t="s">
        <v>2541</v>
      </c>
      <c r="D2184" s="639">
        <v>2</v>
      </c>
      <c r="E2184" s="639">
        <v>2</v>
      </c>
      <c r="F2184" s="640">
        <v>44219</v>
      </c>
      <c r="G2184" s="639" t="s">
        <v>3949</v>
      </c>
    </row>
    <row r="2185" spans="1:7" ht="15">
      <c r="A2185" s="638" t="s">
        <v>2164</v>
      </c>
      <c r="B2185" s="639">
        <v>105</v>
      </c>
      <c r="C2185" s="639" t="s">
        <v>2541</v>
      </c>
      <c r="F2185" s="640">
        <v>44231</v>
      </c>
      <c r="G2185" s="639" t="s">
        <v>3949</v>
      </c>
    </row>
    <row r="2186" spans="1:7" ht="15">
      <c r="A2186" s="638" t="s">
        <v>1724</v>
      </c>
      <c r="B2186" s="639">
        <v>158</v>
      </c>
      <c r="C2186" s="639" t="s">
        <v>2541</v>
      </c>
      <c r="D2186" s="639">
        <v>21</v>
      </c>
      <c r="E2186" s="639">
        <v>19</v>
      </c>
      <c r="F2186" s="640">
        <v>44257</v>
      </c>
      <c r="G2186" s="639" t="s">
        <v>3949</v>
      </c>
    </row>
    <row r="2187" spans="1:7" ht="15">
      <c r="A2187" s="638" t="s">
        <v>246</v>
      </c>
      <c r="B2187" s="639">
        <v>81</v>
      </c>
      <c r="C2187" s="639" t="s">
        <v>2392</v>
      </c>
      <c r="D2187" s="639">
        <v>7</v>
      </c>
      <c r="E2187" s="639">
        <v>6</v>
      </c>
      <c r="F2187" s="640">
        <v>44215</v>
      </c>
      <c r="G2187" s="639" t="s">
        <v>3949</v>
      </c>
    </row>
    <row r="2188" spans="1:7" ht="15">
      <c r="A2188" s="638" t="s">
        <v>1275</v>
      </c>
      <c r="B2188" s="639">
        <v>66</v>
      </c>
      <c r="C2188" s="639" t="s">
        <v>2392</v>
      </c>
      <c r="D2188" s="639">
        <v>1</v>
      </c>
      <c r="G2188" s="639" t="s">
        <v>3949</v>
      </c>
    </row>
    <row r="2189" spans="1:7" ht="15">
      <c r="A2189" s="638" t="s">
        <v>362</v>
      </c>
      <c r="B2189" s="639">
        <v>89</v>
      </c>
      <c r="C2189" s="639" t="s">
        <v>2392</v>
      </c>
      <c r="D2189" s="639">
        <v>2</v>
      </c>
      <c r="E2189" s="639">
        <v>2</v>
      </c>
      <c r="F2189" s="640">
        <v>44184</v>
      </c>
      <c r="G2189" s="639" t="s">
        <v>3949</v>
      </c>
    </row>
    <row r="2190" spans="1:7" ht="15">
      <c r="A2190" s="638" t="s">
        <v>1084</v>
      </c>
      <c r="B2190" s="639">
        <v>90</v>
      </c>
      <c r="C2190" s="639" t="s">
        <v>2392</v>
      </c>
      <c r="F2190" s="640">
        <v>44183</v>
      </c>
      <c r="G2190" s="639" t="s">
        <v>3949</v>
      </c>
    </row>
    <row r="2191" spans="1:7" ht="15">
      <c r="A2191" s="638" t="s">
        <v>1253</v>
      </c>
      <c r="B2191" s="639">
        <v>10</v>
      </c>
      <c r="C2191" s="639" t="s">
        <v>2392</v>
      </c>
      <c r="D2191" s="639">
        <v>13</v>
      </c>
      <c r="E2191" s="639">
        <v>14</v>
      </c>
      <c r="F2191" s="640">
        <v>44294</v>
      </c>
      <c r="G2191" s="639" t="s">
        <v>3949</v>
      </c>
    </row>
    <row r="2192" spans="1:7" ht="15">
      <c r="A2192" s="638" t="s">
        <v>488</v>
      </c>
      <c r="B2192" s="639" t="s">
        <v>488</v>
      </c>
      <c r="C2192" s="639" t="s">
        <v>2313</v>
      </c>
      <c r="F2192" s="640">
        <v>44253</v>
      </c>
      <c r="G2192" s="639" t="s">
        <v>3949</v>
      </c>
    </row>
    <row r="2193" spans="1:7" ht="15">
      <c r="A2193" s="638" t="s">
        <v>1723</v>
      </c>
      <c r="B2193" s="639">
        <v>69</v>
      </c>
      <c r="C2193" s="639" t="s">
        <v>2313</v>
      </c>
      <c r="D2193" s="639">
        <v>1</v>
      </c>
      <c r="E2193" s="639">
        <v>1</v>
      </c>
      <c r="F2193" s="640">
        <v>44257</v>
      </c>
      <c r="G2193" s="639" t="s">
        <v>3949</v>
      </c>
    </row>
    <row r="2194" spans="1:7" ht="15">
      <c r="A2194" s="638" t="s">
        <v>631</v>
      </c>
      <c r="B2194" s="639" t="s">
        <v>631</v>
      </c>
      <c r="C2194" s="639" t="s">
        <v>2313</v>
      </c>
      <c r="G2194" s="639" t="s">
        <v>3949</v>
      </c>
    </row>
    <row r="2195" spans="1:7" ht="15">
      <c r="A2195" s="638" t="s">
        <v>1732</v>
      </c>
      <c r="B2195" s="639">
        <v>151</v>
      </c>
      <c r="C2195" s="639" t="s">
        <v>2319</v>
      </c>
      <c r="D2195" s="639">
        <v>1</v>
      </c>
      <c r="E2195" s="639" t="s">
        <v>12586</v>
      </c>
      <c r="F2195" s="640">
        <v>44195</v>
      </c>
      <c r="G2195" s="639" t="s">
        <v>3949</v>
      </c>
    </row>
    <row r="2196" spans="1:7" ht="15">
      <c r="A2196" s="638" t="s">
        <v>60</v>
      </c>
      <c r="B2196" s="639">
        <v>42</v>
      </c>
      <c r="C2196" s="639" t="s">
        <v>2319</v>
      </c>
      <c r="D2196" s="639">
        <v>2</v>
      </c>
      <c r="E2196" s="639">
        <v>2</v>
      </c>
      <c r="F2196" s="640">
        <v>44281</v>
      </c>
      <c r="G2196" s="639" t="s">
        <v>3949</v>
      </c>
    </row>
    <row r="2197" spans="1:7" ht="15">
      <c r="A2197" s="638" t="s">
        <v>1248</v>
      </c>
      <c r="B2197" s="639" t="s">
        <v>1248</v>
      </c>
      <c r="C2197" s="639" t="s">
        <v>2319</v>
      </c>
      <c r="F2197" s="640">
        <v>44337</v>
      </c>
      <c r="G2197" s="639" t="s">
        <v>3949</v>
      </c>
    </row>
    <row r="2198" spans="1:7" ht="15">
      <c r="A2198" s="638" t="s">
        <v>1249</v>
      </c>
      <c r="B2198" s="639">
        <v>64</v>
      </c>
      <c r="C2198" s="639" t="s">
        <v>2319</v>
      </c>
      <c r="D2198" s="639">
        <v>3</v>
      </c>
      <c r="F2198" s="640">
        <v>44372</v>
      </c>
      <c r="G2198" s="639" t="s">
        <v>3949</v>
      </c>
    </row>
    <row r="2199" spans="1:7" ht="15">
      <c r="A2199" s="638" t="s">
        <v>1865</v>
      </c>
      <c r="B2199" s="639">
        <v>35</v>
      </c>
      <c r="C2199" s="639" t="s">
        <v>2703</v>
      </c>
      <c r="D2199" s="639">
        <v>1</v>
      </c>
      <c r="F2199" s="640">
        <v>44302</v>
      </c>
      <c r="G2199" s="639" t="s">
        <v>3949</v>
      </c>
    </row>
    <row r="2200" spans="1:7" ht="15">
      <c r="A2200" s="638" t="s">
        <v>1065</v>
      </c>
      <c r="B2200" s="639">
        <v>9689</v>
      </c>
      <c r="C2200" s="639" t="s">
        <v>2475</v>
      </c>
      <c r="D2200" s="639">
        <v>13</v>
      </c>
      <c r="E2200" s="639">
        <v>10</v>
      </c>
      <c r="F2200" s="640">
        <v>44321</v>
      </c>
      <c r="G2200" s="639" t="s">
        <v>3951</v>
      </c>
    </row>
    <row r="2201" spans="1:7" ht="15">
      <c r="A2201" s="638" t="s">
        <v>596</v>
      </c>
      <c r="B2201" s="639">
        <v>10</v>
      </c>
      <c r="C2201" s="639" t="s">
        <v>2351</v>
      </c>
      <c r="F2201" s="640">
        <v>44326</v>
      </c>
      <c r="G2201" s="639" t="s">
        <v>3949</v>
      </c>
    </row>
    <row r="2202" spans="1:7" ht="15">
      <c r="A2202" s="638" t="s">
        <v>598</v>
      </c>
      <c r="B2202" s="639">
        <v>580</v>
      </c>
      <c r="C2202" s="639" t="s">
        <v>2351</v>
      </c>
      <c r="D2202" s="639">
        <v>1</v>
      </c>
      <c r="E2202" s="639" t="s">
        <v>7819</v>
      </c>
      <c r="F2202" s="640">
        <v>44331</v>
      </c>
      <c r="G2202" s="639" t="s">
        <v>3949</v>
      </c>
    </row>
    <row r="2203" spans="1:7" ht="15">
      <c r="A2203" s="638" t="s">
        <v>599</v>
      </c>
      <c r="B2203" s="639">
        <v>128</v>
      </c>
      <c r="C2203" s="639" t="s">
        <v>2351</v>
      </c>
      <c r="G2203" s="639" t="s">
        <v>3949</v>
      </c>
    </row>
    <row r="2204" spans="1:7" ht="15">
      <c r="A2204" s="638" t="s">
        <v>597</v>
      </c>
      <c r="B2204" s="639">
        <v>121</v>
      </c>
      <c r="C2204" s="639" t="s">
        <v>2351</v>
      </c>
      <c r="D2204" s="639">
        <v>1</v>
      </c>
      <c r="F2204" s="640">
        <v>44334</v>
      </c>
      <c r="G2204" s="639" t="s">
        <v>3949</v>
      </c>
    </row>
    <row r="2205" spans="1:7" ht="15">
      <c r="A2205" s="638" t="s">
        <v>3450</v>
      </c>
      <c r="B2205" s="639" t="s">
        <v>3450</v>
      </c>
      <c r="C2205" s="639" t="s">
        <v>2413</v>
      </c>
      <c r="G2205" s="639" t="s">
        <v>3949</v>
      </c>
    </row>
    <row r="2206" spans="1:7" ht="15">
      <c r="A2206" s="638" t="s">
        <v>4636</v>
      </c>
      <c r="B2206" s="639" t="s">
        <v>4636</v>
      </c>
      <c r="C2206" s="639" t="s">
        <v>2413</v>
      </c>
      <c r="G2206" s="639" t="s">
        <v>3949</v>
      </c>
    </row>
    <row r="2207" spans="1:7" ht="15">
      <c r="A2207" s="638" t="s">
        <v>4549</v>
      </c>
      <c r="B2207" s="639" t="s">
        <v>4549</v>
      </c>
      <c r="C2207" s="639" t="s">
        <v>2413</v>
      </c>
      <c r="G2207" s="639" t="s">
        <v>3949</v>
      </c>
    </row>
    <row r="2208" spans="1:7" ht="15">
      <c r="A2208" s="638" t="s">
        <v>4626</v>
      </c>
      <c r="B2208" s="639" t="s">
        <v>4626</v>
      </c>
      <c r="C2208" s="639" t="s">
        <v>2413</v>
      </c>
      <c r="G2208" s="639" t="s">
        <v>3949</v>
      </c>
    </row>
    <row r="2209" spans="1:7" ht="15">
      <c r="A2209" s="638" t="s">
        <v>8196</v>
      </c>
      <c r="B2209" s="639" t="s">
        <v>8196</v>
      </c>
      <c r="C2209" s="639" t="s">
        <v>2413</v>
      </c>
      <c r="G2209" s="639" t="s">
        <v>3949</v>
      </c>
    </row>
    <row r="2210" spans="1:7" ht="15">
      <c r="A2210" s="638" t="s">
        <v>751</v>
      </c>
      <c r="B2210" s="639" t="s">
        <v>751</v>
      </c>
      <c r="C2210" s="639" t="s">
        <v>2413</v>
      </c>
      <c r="G2210" s="639" t="s">
        <v>3949</v>
      </c>
    </row>
    <row r="2211" spans="1:7" ht="15">
      <c r="A2211" s="638" t="s">
        <v>4642</v>
      </c>
      <c r="B2211" s="639" t="s">
        <v>4642</v>
      </c>
      <c r="C2211" s="639" t="s">
        <v>2413</v>
      </c>
      <c r="G2211" s="639" t="s">
        <v>3949</v>
      </c>
    </row>
    <row r="2212" spans="1:7" ht="15">
      <c r="A2212" s="638" t="s">
        <v>8197</v>
      </c>
      <c r="B2212" s="639" t="s">
        <v>8197</v>
      </c>
      <c r="C2212" s="639" t="s">
        <v>2413</v>
      </c>
      <c r="G2212" s="639" t="s">
        <v>3949</v>
      </c>
    </row>
    <row r="2213" spans="1:7" ht="15">
      <c r="A2213" s="638" t="s">
        <v>1514</v>
      </c>
      <c r="B2213" s="639" t="s">
        <v>1514</v>
      </c>
      <c r="C2213" s="639" t="s">
        <v>2605</v>
      </c>
      <c r="G2213" s="639" t="s">
        <v>3949</v>
      </c>
    </row>
    <row r="2214" spans="1:7" ht="15">
      <c r="A2214" s="638" t="s">
        <v>1515</v>
      </c>
      <c r="B2214" s="639" t="s">
        <v>1515</v>
      </c>
      <c r="C2214" s="639" t="s">
        <v>2605</v>
      </c>
      <c r="G2214" s="639" t="s">
        <v>3949</v>
      </c>
    </row>
    <row r="2215" spans="1:7" ht="15">
      <c r="A2215" s="638" t="s">
        <v>1516</v>
      </c>
      <c r="B2215" s="639" t="s">
        <v>1516</v>
      </c>
      <c r="C2215" s="639" t="s">
        <v>2605</v>
      </c>
      <c r="G2215" s="639" t="s">
        <v>3949</v>
      </c>
    </row>
    <row r="2216" spans="1:7" ht="15">
      <c r="A2216" s="638" t="s">
        <v>338</v>
      </c>
      <c r="B2216" s="639">
        <v>55</v>
      </c>
      <c r="C2216" s="639" t="s">
        <v>2436</v>
      </c>
      <c r="D2216" s="639">
        <v>1</v>
      </c>
      <c r="E2216" s="639">
        <v>1</v>
      </c>
      <c r="F2216" s="640">
        <v>44216</v>
      </c>
      <c r="G2216" s="639" t="s">
        <v>3949</v>
      </c>
    </row>
    <row r="2217" spans="1:7" ht="15">
      <c r="A2217" s="638" t="s">
        <v>1793</v>
      </c>
      <c r="B2217" s="639" t="s">
        <v>1793</v>
      </c>
      <c r="C2217" s="639" t="s">
        <v>2436</v>
      </c>
      <c r="D2217" s="639">
        <v>1</v>
      </c>
      <c r="F2217" s="640">
        <v>44218</v>
      </c>
      <c r="G2217" s="639" t="s">
        <v>3949</v>
      </c>
    </row>
    <row r="2218" spans="1:7" ht="15">
      <c r="A2218" s="638" t="s">
        <v>2123</v>
      </c>
      <c r="B2218" s="639">
        <v>199</v>
      </c>
      <c r="C2218" s="639" t="s">
        <v>2436</v>
      </c>
      <c r="D2218" s="639">
        <v>2</v>
      </c>
      <c r="F2218" s="640">
        <v>44246</v>
      </c>
      <c r="G2218" s="639" t="s">
        <v>3949</v>
      </c>
    </row>
    <row r="2219" spans="1:7" ht="15">
      <c r="A2219" s="638" t="s">
        <v>1437</v>
      </c>
      <c r="B2219" s="639" t="s">
        <v>1437</v>
      </c>
      <c r="C2219" s="639" t="s">
        <v>2436</v>
      </c>
      <c r="F2219" s="640">
        <v>44254</v>
      </c>
      <c r="G2219" s="639" t="s">
        <v>3949</v>
      </c>
    </row>
    <row r="2220" spans="1:7" ht="15">
      <c r="A2220" s="638" t="s">
        <v>65</v>
      </c>
      <c r="B2220" s="639" t="s">
        <v>65</v>
      </c>
      <c r="C2220" s="639" t="s">
        <v>2436</v>
      </c>
      <c r="D2220" s="639">
        <v>6</v>
      </c>
      <c r="E2220" s="639">
        <v>6</v>
      </c>
      <c r="F2220" s="640">
        <v>44264</v>
      </c>
      <c r="G2220" s="639" t="s">
        <v>3949</v>
      </c>
    </row>
    <row r="2221" spans="1:7" ht="15">
      <c r="A2221" s="638" t="s">
        <v>286</v>
      </c>
      <c r="B2221" s="639">
        <v>196</v>
      </c>
      <c r="C2221" s="639" t="s">
        <v>2436</v>
      </c>
      <c r="D2221" s="639">
        <v>1</v>
      </c>
      <c r="E2221" s="639">
        <v>1</v>
      </c>
      <c r="F2221" s="640">
        <v>44216</v>
      </c>
      <c r="G2221" s="639" t="s">
        <v>3949</v>
      </c>
    </row>
    <row r="2222" spans="1:7" ht="15">
      <c r="A2222" s="638" t="s">
        <v>1600</v>
      </c>
      <c r="B2222" s="639">
        <v>221</v>
      </c>
      <c r="C2222" s="639" t="s">
        <v>2436</v>
      </c>
      <c r="G2222" s="639" t="s">
        <v>3949</v>
      </c>
    </row>
    <row r="2223" spans="1:7" ht="15">
      <c r="A2223" s="638" t="s">
        <v>1455</v>
      </c>
      <c r="B2223" s="639">
        <v>230</v>
      </c>
      <c r="C2223" s="639" t="s">
        <v>2436</v>
      </c>
      <c r="F2223" s="640">
        <v>44245</v>
      </c>
      <c r="G2223" s="639" t="s">
        <v>3949</v>
      </c>
    </row>
    <row r="2224" spans="1:7" ht="15">
      <c r="A2224" s="638" t="s">
        <v>1673</v>
      </c>
      <c r="B2224" s="639">
        <v>2272</v>
      </c>
      <c r="C2224" s="639" t="s">
        <v>2648</v>
      </c>
      <c r="F2224" s="640">
        <v>44354</v>
      </c>
      <c r="G2224" s="639" t="s">
        <v>3955</v>
      </c>
    </row>
    <row r="2225" spans="1:7" ht="15">
      <c r="A2225" s="638" t="s">
        <v>1674</v>
      </c>
      <c r="B2225" s="639">
        <v>2311</v>
      </c>
      <c r="C2225" s="639" t="s">
        <v>2648</v>
      </c>
      <c r="D2225" s="639">
        <v>1</v>
      </c>
      <c r="E2225" s="639">
        <v>1</v>
      </c>
      <c r="F2225" s="640">
        <v>44356</v>
      </c>
      <c r="G2225" s="639" t="s">
        <v>3955</v>
      </c>
    </row>
    <row r="2226" spans="1:7" ht="15">
      <c r="A2226" s="638" t="s">
        <v>1675</v>
      </c>
      <c r="B2226" s="639">
        <v>2235</v>
      </c>
      <c r="C2226" s="639" t="s">
        <v>2648</v>
      </c>
      <c r="F2226" s="640">
        <v>44356</v>
      </c>
      <c r="G2226" s="639" t="s">
        <v>3955</v>
      </c>
    </row>
    <row r="2227" spans="1:7" ht="15">
      <c r="A2227" s="638" t="s">
        <v>1676</v>
      </c>
      <c r="B2227" s="639">
        <v>2149</v>
      </c>
      <c r="C2227" s="639" t="s">
        <v>2648</v>
      </c>
      <c r="F2227" s="640">
        <v>44354</v>
      </c>
      <c r="G2227" s="639" t="s">
        <v>3955</v>
      </c>
    </row>
    <row r="2228" spans="1:7" ht="15">
      <c r="A2228" s="638" t="s">
        <v>4956</v>
      </c>
      <c r="B2228" s="639" t="s">
        <v>4956</v>
      </c>
      <c r="C2228" s="639" t="s">
        <v>7025</v>
      </c>
      <c r="D2228" s="639">
        <v>1</v>
      </c>
      <c r="F2228" s="640">
        <v>44348</v>
      </c>
      <c r="G2228" s="639" t="s">
        <v>3949</v>
      </c>
    </row>
    <row r="2229" spans="1:7" ht="15">
      <c r="A2229" s="638" t="s">
        <v>615</v>
      </c>
      <c r="B2229" s="639" t="s">
        <v>615</v>
      </c>
      <c r="C2229" s="639" t="s">
        <v>2357</v>
      </c>
      <c r="D2229" s="639">
        <v>10</v>
      </c>
      <c r="E2229" s="639">
        <v>11</v>
      </c>
      <c r="F2229" s="640">
        <v>44317</v>
      </c>
      <c r="G2229" s="639" t="s">
        <v>3949</v>
      </c>
    </row>
    <row r="2230" spans="1:7" ht="15">
      <c r="A2230" s="638" t="s">
        <v>616</v>
      </c>
      <c r="B2230" s="639" t="s">
        <v>616</v>
      </c>
      <c r="C2230" s="639" t="s">
        <v>4953</v>
      </c>
      <c r="G2230" s="639" t="s">
        <v>3949</v>
      </c>
    </row>
    <row r="2231" spans="1:7" ht="15">
      <c r="A2231" s="638" t="s">
        <v>617</v>
      </c>
      <c r="B2231" s="639" t="s">
        <v>2203</v>
      </c>
      <c r="C2231" s="639" t="s">
        <v>2358</v>
      </c>
      <c r="D2231" s="639">
        <v>12</v>
      </c>
      <c r="E2231" s="639">
        <v>15</v>
      </c>
      <c r="F2231" s="640">
        <v>44378</v>
      </c>
      <c r="G2231" s="639" t="s">
        <v>3953</v>
      </c>
    </row>
    <row r="2232" spans="1:7" ht="15">
      <c r="A2232" s="638" t="s">
        <v>2062</v>
      </c>
      <c r="B2232" s="639" t="s">
        <v>2062</v>
      </c>
      <c r="C2232" s="639" t="s">
        <v>2761</v>
      </c>
      <c r="G2232" s="639" t="s">
        <v>3949</v>
      </c>
    </row>
    <row r="2233" spans="1:7" ht="15">
      <c r="A2233" s="638" t="s">
        <v>1685</v>
      </c>
      <c r="B2233" s="639" t="s">
        <v>1685</v>
      </c>
      <c r="C2233" s="639" t="s">
        <v>2651</v>
      </c>
      <c r="D2233" s="639">
        <v>5</v>
      </c>
      <c r="E2233" s="639">
        <v>5</v>
      </c>
      <c r="F2233" s="640">
        <v>44365</v>
      </c>
      <c r="G2233" s="639" t="s">
        <v>3952</v>
      </c>
    </row>
    <row r="2234" spans="1:7" ht="15">
      <c r="A2234" s="638" t="s">
        <v>1684</v>
      </c>
      <c r="B2234" s="639" t="s">
        <v>1684</v>
      </c>
      <c r="C2234" s="639" t="s">
        <v>2651</v>
      </c>
      <c r="D2234" s="639">
        <v>4</v>
      </c>
      <c r="E2234" s="639">
        <v>6</v>
      </c>
      <c r="F2234" s="640">
        <v>44364</v>
      </c>
      <c r="G2234" s="639" t="s">
        <v>3952</v>
      </c>
    </row>
    <row r="2235" spans="1:7" ht="15">
      <c r="A2235" s="638" t="s">
        <v>1686</v>
      </c>
      <c r="B2235" s="639" t="s">
        <v>1686</v>
      </c>
      <c r="C2235" s="639" t="s">
        <v>3367</v>
      </c>
      <c r="D2235" s="639">
        <v>1</v>
      </c>
      <c r="E2235" s="639">
        <v>1</v>
      </c>
      <c r="F2235" s="640">
        <v>44321</v>
      </c>
      <c r="G2235" s="639" t="s">
        <v>3949</v>
      </c>
    </row>
    <row r="2236" spans="1:7" ht="15">
      <c r="A2236" s="638" t="s">
        <v>1687</v>
      </c>
      <c r="B2236" s="639" t="s">
        <v>1687</v>
      </c>
      <c r="C2236" s="639" t="s">
        <v>2652</v>
      </c>
      <c r="G2236" s="639" t="s">
        <v>3949</v>
      </c>
    </row>
    <row r="2237" spans="1:7" ht="15">
      <c r="A2237" s="638" t="s">
        <v>1688</v>
      </c>
      <c r="B2237" s="639" t="s">
        <v>1688</v>
      </c>
      <c r="C2237" s="639" t="s">
        <v>2652</v>
      </c>
      <c r="G2237" s="639" t="s">
        <v>3949</v>
      </c>
    </row>
    <row r="2238" spans="1:7" ht="15">
      <c r="A2238" s="638" t="s">
        <v>4640</v>
      </c>
      <c r="B2238" s="639" t="s">
        <v>4640</v>
      </c>
      <c r="C2238" s="639" t="s">
        <v>2472</v>
      </c>
      <c r="G2238" s="639" t="s">
        <v>3949</v>
      </c>
    </row>
    <row r="2239" spans="1:7" ht="15">
      <c r="A2239" s="638" t="s">
        <v>4641</v>
      </c>
      <c r="B2239" s="639" t="s">
        <v>4641</v>
      </c>
      <c r="C2239" s="639" t="s">
        <v>2472</v>
      </c>
      <c r="G2239" s="639" t="s">
        <v>3949</v>
      </c>
    </row>
    <row r="2240" spans="1:7" ht="15">
      <c r="A2240" s="638" t="s">
        <v>1041</v>
      </c>
      <c r="B2240" s="639" t="s">
        <v>1041</v>
      </c>
      <c r="C2240" s="639" t="s">
        <v>2472</v>
      </c>
      <c r="G2240" s="639" t="s">
        <v>3949</v>
      </c>
    </row>
    <row r="2241" spans="1:7" ht="15">
      <c r="A2241" s="638" t="s">
        <v>1043</v>
      </c>
      <c r="B2241" s="639" t="s">
        <v>1043</v>
      </c>
      <c r="C2241" s="639" t="s">
        <v>2472</v>
      </c>
      <c r="G2241" s="639" t="s">
        <v>3949</v>
      </c>
    </row>
    <row r="2242" spans="1:7" ht="15">
      <c r="A2242" s="638" t="s">
        <v>1042</v>
      </c>
      <c r="B2242" s="639">
        <v>22</v>
      </c>
      <c r="C2242" s="639" t="s">
        <v>2472</v>
      </c>
      <c r="G2242" s="639" t="s">
        <v>3949</v>
      </c>
    </row>
    <row r="2243" spans="1:7" ht="15">
      <c r="A2243" s="638" t="s">
        <v>2095</v>
      </c>
      <c r="B2243" s="639" t="s">
        <v>2095</v>
      </c>
      <c r="C2243" s="639" t="s">
        <v>2564</v>
      </c>
      <c r="G2243" s="639" t="s">
        <v>3949</v>
      </c>
    </row>
    <row r="2244" spans="1:7" ht="15">
      <c r="A2244" s="638" t="s">
        <v>216</v>
      </c>
      <c r="B2244" s="639">
        <v>5</v>
      </c>
      <c r="C2244" s="639" t="s">
        <v>2564</v>
      </c>
      <c r="D2244" s="639">
        <v>17</v>
      </c>
      <c r="E2244" s="639">
        <v>14</v>
      </c>
      <c r="F2244" s="640">
        <v>44216</v>
      </c>
      <c r="G2244" s="639" t="s">
        <v>3949</v>
      </c>
    </row>
    <row r="2245" spans="1:7" ht="15">
      <c r="A2245" s="638" t="s">
        <v>1896</v>
      </c>
      <c r="B2245" s="639">
        <v>507</v>
      </c>
      <c r="C2245" s="639" t="s">
        <v>2714</v>
      </c>
      <c r="D2245" s="639">
        <v>3</v>
      </c>
      <c r="E2245" s="639">
        <v>1</v>
      </c>
      <c r="F2245" s="640">
        <v>44366</v>
      </c>
      <c r="G2245" s="639" t="s">
        <v>3952</v>
      </c>
    </row>
    <row r="2246" spans="1:7" ht="15">
      <c r="A2246" s="638" t="s">
        <v>7022</v>
      </c>
      <c r="B2246" s="639">
        <v>10</v>
      </c>
      <c r="C2246" s="639" t="s">
        <v>2490</v>
      </c>
      <c r="G2246" s="639" t="s">
        <v>3949</v>
      </c>
    </row>
    <row r="2247" spans="1:7" ht="15">
      <c r="A2247" s="638" t="s">
        <v>1124</v>
      </c>
      <c r="B2247" s="639">
        <v>15</v>
      </c>
      <c r="C2247" s="639" t="s">
        <v>2490</v>
      </c>
      <c r="D2247" s="639">
        <v>7</v>
      </c>
      <c r="E2247" s="639">
        <v>3</v>
      </c>
      <c r="F2247" s="640">
        <v>44313</v>
      </c>
      <c r="G2247" s="639" t="s">
        <v>3949</v>
      </c>
    </row>
    <row r="2248" spans="1:7" ht="15">
      <c r="A2248" s="638" t="s">
        <v>799</v>
      </c>
      <c r="B2248" s="639">
        <v>7111</v>
      </c>
      <c r="C2248" s="639" t="s">
        <v>2426</v>
      </c>
      <c r="D2248" s="639">
        <v>2</v>
      </c>
      <c r="E2248" s="639">
        <v>2</v>
      </c>
      <c r="F2248" s="640">
        <v>44251</v>
      </c>
      <c r="G2248" s="639" t="s">
        <v>3951</v>
      </c>
    </row>
    <row r="2249" spans="1:7" ht="15">
      <c r="A2249" s="638" t="s">
        <v>2158</v>
      </c>
      <c r="B2249" s="639">
        <v>10</v>
      </c>
      <c r="C2249" s="639" t="s">
        <v>2467</v>
      </c>
      <c r="D2249" s="639">
        <v>5</v>
      </c>
      <c r="E2249" s="639">
        <v>3</v>
      </c>
      <c r="F2249" s="640">
        <v>44205</v>
      </c>
      <c r="G2249" s="639" t="s">
        <v>3949</v>
      </c>
    </row>
    <row r="2250" spans="1:7" ht="15">
      <c r="A2250" s="638" t="s">
        <v>7485</v>
      </c>
      <c r="B2250" s="639">
        <v>70</v>
      </c>
      <c r="C2250" s="639" t="s">
        <v>2467</v>
      </c>
      <c r="D2250" s="639">
        <v>1</v>
      </c>
      <c r="E2250" s="639">
        <v>1</v>
      </c>
      <c r="F2250" s="640">
        <v>44356</v>
      </c>
      <c r="G2250" s="639" t="s">
        <v>3949</v>
      </c>
    </row>
    <row r="2251" spans="1:7" ht="15">
      <c r="A2251" s="638" t="s">
        <v>1985</v>
      </c>
      <c r="B2251" s="639">
        <v>47</v>
      </c>
      <c r="C2251" s="639" t="s">
        <v>2467</v>
      </c>
      <c r="D2251" s="639">
        <v>10</v>
      </c>
      <c r="E2251" s="639">
        <v>7</v>
      </c>
      <c r="F2251" s="640">
        <v>44196</v>
      </c>
      <c r="G2251" s="639" t="s">
        <v>3949</v>
      </c>
    </row>
    <row r="2252" spans="1:7" ht="15">
      <c r="A2252" s="638" t="s">
        <v>1025</v>
      </c>
      <c r="B2252" s="639">
        <v>19</v>
      </c>
      <c r="C2252" s="639" t="s">
        <v>2467</v>
      </c>
      <c r="D2252" s="639">
        <v>7</v>
      </c>
      <c r="E2252" s="639">
        <v>7</v>
      </c>
      <c r="F2252" s="640">
        <v>44203</v>
      </c>
      <c r="G2252" s="639" t="s">
        <v>3949</v>
      </c>
    </row>
    <row r="2253" spans="1:7" ht="15">
      <c r="A2253" s="638" t="s">
        <v>4632</v>
      </c>
      <c r="B2253" s="639" t="s">
        <v>4632</v>
      </c>
      <c r="C2253" s="639" t="s">
        <v>4633</v>
      </c>
      <c r="G2253" s="639" t="s">
        <v>3949</v>
      </c>
    </row>
    <row r="2254" spans="1:7" ht="15">
      <c r="A2254" s="638" t="s">
        <v>633</v>
      </c>
      <c r="B2254" s="639" t="s">
        <v>633</v>
      </c>
      <c r="C2254" s="639" t="s">
        <v>2372</v>
      </c>
      <c r="F2254" s="640">
        <v>44336</v>
      </c>
      <c r="G2254" s="639" t="s">
        <v>3949</v>
      </c>
    </row>
  </sheetData>
  <autoFilter ref="A1:G2217" xr:uid="{42BE04AE-8F7A-46FA-B211-2CDC055404AB}"/>
  <conditionalFormatting sqref="A1:A1048576">
    <cfRule type="duplicateValues" dxfId="45" priority="1"/>
    <cfRule type="duplicateValues" dxfId="44" priority="2"/>
  </conditionalFormatting>
  <conditionalFormatting sqref="A1:A2206">
    <cfRule type="duplicateValues" dxfId="43" priority="6448"/>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4CB5D-0E3A-446C-B89E-45840EB99FF6}">
  <sheetPr codeName="Sheet4">
    <tabColor rgb="FFFF0000"/>
  </sheetPr>
  <dimension ref="A1:M3171"/>
  <sheetViews>
    <sheetView showGridLines="0" workbookViewId="0"/>
  </sheetViews>
  <sheetFormatPr defaultColWidth="16.7109375" defaultRowHeight="12.75"/>
  <cols>
    <col min="1" max="1" width="26.85546875" style="639" bestFit="1" customWidth="1"/>
    <col min="2" max="2" width="18.140625" style="639" bestFit="1" customWidth="1"/>
    <col min="3" max="3" width="11.5703125" style="639" bestFit="1" customWidth="1"/>
    <col min="4" max="4" width="175.28515625" style="639" bestFit="1" customWidth="1"/>
    <col min="5" max="5" width="17" style="639" bestFit="1" customWidth="1"/>
    <col min="6" max="6" width="15.140625" style="639" bestFit="1" customWidth="1"/>
    <col min="7" max="7" width="33" style="639" bestFit="1" customWidth="1"/>
    <col min="8" max="8" width="17.42578125" style="639" bestFit="1" customWidth="1"/>
    <col min="9" max="9" width="37.5703125" style="639" bestFit="1" customWidth="1"/>
    <col min="10" max="10" width="18.7109375" style="639" bestFit="1" customWidth="1"/>
    <col min="11" max="16384" width="16.7109375" style="639"/>
  </cols>
  <sheetData>
    <row r="1" spans="1:13" ht="15">
      <c r="A1" s="638" t="s">
        <v>2793</v>
      </c>
      <c r="B1" s="638" t="s">
        <v>2789</v>
      </c>
      <c r="C1" s="638" t="s">
        <v>2790</v>
      </c>
      <c r="D1" s="638" t="s">
        <v>2791</v>
      </c>
      <c r="E1" s="638" t="s">
        <v>2794</v>
      </c>
      <c r="F1" s="638" t="s">
        <v>2795</v>
      </c>
      <c r="G1" s="638" t="s">
        <v>2792</v>
      </c>
      <c r="H1" s="638" t="s">
        <v>2796</v>
      </c>
      <c r="I1" s="638" t="s">
        <v>2797</v>
      </c>
      <c r="J1" s="638" t="s">
        <v>6964</v>
      </c>
    </row>
    <row r="2" spans="1:13" ht="15">
      <c r="A2" s="638" t="s">
        <v>540</v>
      </c>
      <c r="B2" s="640">
        <v>44211.389930555597</v>
      </c>
      <c r="C2" s="639" t="b">
        <v>0</v>
      </c>
      <c r="E2" s="639" t="s">
        <v>2825</v>
      </c>
      <c r="F2" s="639">
        <v>1</v>
      </c>
      <c r="G2" s="639" t="s">
        <v>2798</v>
      </c>
      <c r="H2" s="639" t="s">
        <v>2799</v>
      </c>
      <c r="I2" s="639" t="s">
        <v>2800</v>
      </c>
      <c r="J2" s="639" t="s">
        <v>6963</v>
      </c>
      <c r="L2" s="639" t="str">
        <f>REPLACE(REPLACE(A2,4,0,"-"),8,0,"-")</f>
        <v>016--53-1-280-000</v>
      </c>
      <c r="M2" s="639" t="str">
        <f>L2 &amp; "-000"</f>
        <v>016--53-1-280-000-000</v>
      </c>
    </row>
    <row r="3" spans="1:13" ht="15">
      <c r="A3" s="638" t="s">
        <v>1058</v>
      </c>
      <c r="B3" s="640">
        <v>44211.39855324071</v>
      </c>
      <c r="C3" s="639" t="b">
        <v>0</v>
      </c>
      <c r="E3" s="639" t="s">
        <v>2825</v>
      </c>
      <c r="F3" s="639">
        <v>1</v>
      </c>
      <c r="G3" s="639" t="s">
        <v>2801</v>
      </c>
      <c r="H3" s="639" t="s">
        <v>2802</v>
      </c>
      <c r="I3" s="639" t="s">
        <v>2803</v>
      </c>
      <c r="J3" s="639" t="s">
        <v>6962</v>
      </c>
      <c r="L3" s="639" t="str">
        <f t="shared" ref="L3:L66" si="0">REPLACE(REPLACE(A3,4,0,"-"),8,0,"-")</f>
        <v>009--34-0-090-000</v>
      </c>
      <c r="M3" s="639" t="str">
        <f t="shared" ref="M3:M66" si="1">L3 &amp; "-000"</f>
        <v>009--34-0-090-000-000</v>
      </c>
    </row>
    <row r="4" spans="1:13" ht="15">
      <c r="A4" s="638" t="s">
        <v>1058</v>
      </c>
      <c r="B4" s="640">
        <v>44211.671261574098</v>
      </c>
      <c r="C4" s="639" t="b">
        <v>0</v>
      </c>
      <c r="E4" s="639" t="s">
        <v>2825</v>
      </c>
      <c r="F4" s="639">
        <v>1</v>
      </c>
      <c r="G4" s="639" t="s">
        <v>2801</v>
      </c>
      <c r="H4" s="639" t="s">
        <v>2802</v>
      </c>
      <c r="I4" s="639" t="s">
        <v>2803</v>
      </c>
      <c r="J4" s="639" t="s">
        <v>6961</v>
      </c>
      <c r="L4" s="639" t="str">
        <f t="shared" si="0"/>
        <v>009--34-0-090-000</v>
      </c>
      <c r="M4" s="639" t="str">
        <f t="shared" si="1"/>
        <v>009--34-0-090-000-000</v>
      </c>
    </row>
    <row r="5" spans="1:13" ht="15">
      <c r="A5" s="638" t="s">
        <v>1677</v>
      </c>
      <c r="B5" s="640">
        <v>44212.449965277803</v>
      </c>
      <c r="C5" s="639" t="b">
        <v>0</v>
      </c>
      <c r="E5" s="639" t="s">
        <v>2825</v>
      </c>
      <c r="F5" s="639">
        <v>1</v>
      </c>
      <c r="G5" s="639" t="s">
        <v>2804</v>
      </c>
      <c r="H5" s="639" t="s">
        <v>2805</v>
      </c>
      <c r="I5" s="639" t="s">
        <v>2800</v>
      </c>
      <c r="J5" s="639" t="s">
        <v>6960</v>
      </c>
      <c r="L5" s="639" t="str">
        <f t="shared" si="0"/>
        <v>016--53-1-230-000</v>
      </c>
      <c r="M5" s="639" t="str">
        <f t="shared" si="1"/>
        <v>016--53-1-230-000-000</v>
      </c>
    </row>
    <row r="6" spans="1:13" ht="15">
      <c r="A6" s="638" t="s">
        <v>1677</v>
      </c>
      <c r="B6" s="640">
        <v>44212.453252314801</v>
      </c>
      <c r="C6" s="639" t="b">
        <v>0</v>
      </c>
      <c r="D6" s="639" t="s">
        <v>2806</v>
      </c>
      <c r="E6" s="639" t="s">
        <v>2825</v>
      </c>
      <c r="F6" s="639">
        <v>1</v>
      </c>
      <c r="G6" s="639" t="s">
        <v>2804</v>
      </c>
      <c r="H6" s="639" t="s">
        <v>2805</v>
      </c>
      <c r="I6" s="639" t="s">
        <v>2800</v>
      </c>
      <c r="J6" s="639" t="s">
        <v>6959</v>
      </c>
      <c r="L6" s="639" t="str">
        <f t="shared" si="0"/>
        <v>016--53-1-230-000</v>
      </c>
      <c r="M6" s="639" t="str">
        <f t="shared" si="1"/>
        <v>016--53-1-230-000-000</v>
      </c>
    </row>
    <row r="7" spans="1:13" ht="15">
      <c r="A7" s="638" t="s">
        <v>1058</v>
      </c>
      <c r="B7" s="640">
        <v>44212.588877314804</v>
      </c>
      <c r="C7" s="639" t="b">
        <v>0</v>
      </c>
      <c r="E7" s="639" t="s">
        <v>2825</v>
      </c>
      <c r="F7" s="639">
        <v>1</v>
      </c>
      <c r="G7" s="639" t="s">
        <v>2801</v>
      </c>
      <c r="H7" s="639" t="s">
        <v>2802</v>
      </c>
      <c r="I7" s="639" t="s">
        <v>2803</v>
      </c>
      <c r="J7" s="639" t="s">
        <v>6958</v>
      </c>
      <c r="L7" s="639" t="str">
        <f t="shared" si="0"/>
        <v>009--34-0-090-000</v>
      </c>
      <c r="M7" s="639" t="str">
        <f t="shared" si="1"/>
        <v>009--34-0-090-000-000</v>
      </c>
    </row>
    <row r="8" spans="1:13" ht="15">
      <c r="A8" s="638" t="s">
        <v>1501</v>
      </c>
      <c r="B8" s="640">
        <v>44214.345798611103</v>
      </c>
      <c r="C8" s="639" t="b">
        <v>0</v>
      </c>
      <c r="D8" s="639" t="s">
        <v>2806</v>
      </c>
      <c r="E8" s="639" t="s">
        <v>2825</v>
      </c>
      <c r="F8" s="639">
        <v>1</v>
      </c>
      <c r="G8" s="639" t="s">
        <v>2807</v>
      </c>
      <c r="H8" s="639" t="s">
        <v>2808</v>
      </c>
      <c r="I8" s="639" t="s">
        <v>2800</v>
      </c>
      <c r="J8" s="639" t="s">
        <v>6957</v>
      </c>
      <c r="L8" s="639" t="str">
        <f t="shared" si="0"/>
        <v>016--53-1-660-000</v>
      </c>
      <c r="M8" s="639" t="str">
        <f t="shared" si="1"/>
        <v>016--53-1-660-000-000</v>
      </c>
    </row>
    <row r="9" spans="1:13" ht="15">
      <c r="A9" s="638" t="s">
        <v>1501</v>
      </c>
      <c r="B9" s="640">
        <v>44214.344166666699</v>
      </c>
      <c r="C9" s="639" t="b">
        <v>0</v>
      </c>
      <c r="D9" s="639" t="s">
        <v>2809</v>
      </c>
      <c r="E9" s="639" t="s">
        <v>2825</v>
      </c>
      <c r="F9" s="639">
        <v>1</v>
      </c>
      <c r="G9" s="639" t="s">
        <v>2807</v>
      </c>
      <c r="H9" s="639" t="s">
        <v>2808</v>
      </c>
      <c r="I9" s="639" t="s">
        <v>2800</v>
      </c>
      <c r="J9" s="639" t="s">
        <v>6956</v>
      </c>
      <c r="L9" s="639" t="str">
        <f t="shared" si="0"/>
        <v>016--53-1-660-000</v>
      </c>
      <c r="M9" s="639" t="str">
        <f t="shared" si="1"/>
        <v>016--53-1-660-000-000</v>
      </c>
    </row>
    <row r="10" spans="1:13" ht="15">
      <c r="A10" s="638" t="s">
        <v>1501</v>
      </c>
      <c r="B10" s="640">
        <v>44214.350497685198</v>
      </c>
      <c r="C10" s="639" t="b">
        <v>0</v>
      </c>
      <c r="D10" s="639" t="s">
        <v>2806</v>
      </c>
      <c r="E10" s="639" t="s">
        <v>2825</v>
      </c>
      <c r="F10" s="639">
        <v>1</v>
      </c>
      <c r="G10" s="639" t="s">
        <v>2807</v>
      </c>
      <c r="H10" s="639" t="s">
        <v>2808</v>
      </c>
      <c r="I10" s="639" t="s">
        <v>2800</v>
      </c>
      <c r="J10" s="639" t="s">
        <v>6955</v>
      </c>
      <c r="L10" s="639" t="str">
        <f t="shared" si="0"/>
        <v>016--53-1-660-000</v>
      </c>
      <c r="M10" s="639" t="str">
        <f t="shared" si="1"/>
        <v>016--53-1-660-000-000</v>
      </c>
    </row>
    <row r="11" spans="1:13" ht="15">
      <c r="A11" s="638" t="s">
        <v>1501</v>
      </c>
      <c r="B11" s="640">
        <v>44214.349386574097</v>
      </c>
      <c r="C11" s="639" t="b">
        <v>0</v>
      </c>
      <c r="D11" s="639" t="s">
        <v>2806</v>
      </c>
      <c r="E11" s="639" t="s">
        <v>2825</v>
      </c>
      <c r="F11" s="639">
        <v>1</v>
      </c>
      <c r="G11" s="639" t="s">
        <v>2807</v>
      </c>
      <c r="H11" s="639" t="s">
        <v>2808</v>
      </c>
      <c r="I11" s="639" t="s">
        <v>2800</v>
      </c>
      <c r="J11" s="639" t="s">
        <v>6954</v>
      </c>
      <c r="L11" s="639" t="str">
        <f t="shared" si="0"/>
        <v>016--53-1-660-000</v>
      </c>
      <c r="M11" s="639" t="str">
        <f t="shared" si="1"/>
        <v>016--53-1-660-000-000</v>
      </c>
    </row>
    <row r="12" spans="1:13" ht="15">
      <c r="A12" s="638" t="s">
        <v>1501</v>
      </c>
      <c r="B12" s="640">
        <v>44214.348182870403</v>
      </c>
      <c r="C12" s="639" t="b">
        <v>0</v>
      </c>
      <c r="D12" s="639" t="s">
        <v>2806</v>
      </c>
      <c r="E12" s="639" t="s">
        <v>2825</v>
      </c>
      <c r="F12" s="639">
        <v>1</v>
      </c>
      <c r="G12" s="639" t="s">
        <v>2807</v>
      </c>
      <c r="H12" s="639" t="s">
        <v>2808</v>
      </c>
      <c r="I12" s="639" t="s">
        <v>2800</v>
      </c>
      <c r="J12" s="639" t="s">
        <v>6953</v>
      </c>
      <c r="L12" s="639" t="str">
        <f t="shared" si="0"/>
        <v>016--53-1-660-000</v>
      </c>
      <c r="M12" s="639" t="str">
        <f t="shared" si="1"/>
        <v>016--53-1-660-000-000</v>
      </c>
    </row>
    <row r="13" spans="1:13" ht="15">
      <c r="A13" s="638" t="s">
        <v>1501</v>
      </c>
      <c r="B13" s="640">
        <v>44214.346990740698</v>
      </c>
      <c r="C13" s="639" t="b">
        <v>0</v>
      </c>
      <c r="D13" s="639" t="s">
        <v>2806</v>
      </c>
      <c r="E13" s="639" t="s">
        <v>2825</v>
      </c>
      <c r="F13" s="639">
        <v>1</v>
      </c>
      <c r="G13" s="639" t="s">
        <v>2807</v>
      </c>
      <c r="H13" s="639" t="s">
        <v>2808</v>
      </c>
      <c r="I13" s="639" t="s">
        <v>2800</v>
      </c>
      <c r="J13" s="639" t="s">
        <v>6952</v>
      </c>
      <c r="L13" s="639" t="str">
        <f t="shared" si="0"/>
        <v>016--53-1-660-000</v>
      </c>
      <c r="M13" s="639" t="str">
        <f t="shared" si="1"/>
        <v>016--53-1-660-000-000</v>
      </c>
    </row>
    <row r="14" spans="1:13" ht="15">
      <c r="A14" s="638" t="s">
        <v>1504</v>
      </c>
      <c r="B14" s="640">
        <v>44214.390775462998</v>
      </c>
      <c r="C14" s="639" t="b">
        <v>0</v>
      </c>
      <c r="D14" s="639" t="s">
        <v>2810</v>
      </c>
      <c r="E14" s="639" t="s">
        <v>2825</v>
      </c>
      <c r="F14" s="639">
        <v>1</v>
      </c>
      <c r="G14" s="639" t="s">
        <v>2807</v>
      </c>
      <c r="H14" s="639" t="s">
        <v>2811</v>
      </c>
      <c r="I14" s="639" t="s">
        <v>2800</v>
      </c>
      <c r="J14" s="639" t="s">
        <v>6951</v>
      </c>
      <c r="L14" s="639" t="str">
        <f t="shared" si="0"/>
        <v>016--53-1-650-000</v>
      </c>
      <c r="M14" s="639" t="str">
        <f t="shared" si="1"/>
        <v>016--53-1-650-000-000</v>
      </c>
    </row>
    <row r="15" spans="1:13" ht="15">
      <c r="A15" s="638" t="s">
        <v>1504</v>
      </c>
      <c r="B15" s="640">
        <v>44214.396400463003</v>
      </c>
      <c r="C15" s="639" t="b">
        <v>0</v>
      </c>
      <c r="D15" s="639" t="s">
        <v>2812</v>
      </c>
      <c r="E15" s="639" t="s">
        <v>2825</v>
      </c>
      <c r="F15" s="639">
        <v>1</v>
      </c>
      <c r="G15" s="639" t="s">
        <v>2807</v>
      </c>
      <c r="H15" s="639" t="s">
        <v>2811</v>
      </c>
      <c r="I15" s="639" t="s">
        <v>2800</v>
      </c>
      <c r="J15" s="639" t="s">
        <v>6950</v>
      </c>
      <c r="L15" s="639" t="str">
        <f t="shared" si="0"/>
        <v>016--53-1-650-000</v>
      </c>
      <c r="M15" s="639" t="str">
        <f t="shared" si="1"/>
        <v>016--53-1-650-000-000</v>
      </c>
    </row>
    <row r="16" spans="1:13" ht="15">
      <c r="A16" s="638" t="s">
        <v>1504</v>
      </c>
      <c r="B16" s="640">
        <v>44214.405879629609</v>
      </c>
      <c r="C16" s="639" t="b">
        <v>0</v>
      </c>
      <c r="D16" s="639" t="s">
        <v>2813</v>
      </c>
      <c r="E16" s="639" t="s">
        <v>2825</v>
      </c>
      <c r="F16" s="639">
        <v>1</v>
      </c>
      <c r="G16" s="639" t="s">
        <v>2807</v>
      </c>
      <c r="H16" s="639" t="s">
        <v>2811</v>
      </c>
      <c r="I16" s="639" t="s">
        <v>2800</v>
      </c>
      <c r="J16" s="639" t="s">
        <v>6949</v>
      </c>
      <c r="L16" s="639" t="str">
        <f t="shared" si="0"/>
        <v>016--53-1-650-000</v>
      </c>
      <c r="M16" s="639" t="str">
        <f t="shared" si="1"/>
        <v>016--53-1-650-000-000</v>
      </c>
    </row>
    <row r="17" spans="1:13" ht="15">
      <c r="A17" s="638" t="s">
        <v>1822</v>
      </c>
      <c r="B17" s="640">
        <v>44214.494363425903</v>
      </c>
      <c r="C17" s="639" t="b">
        <v>0</v>
      </c>
      <c r="D17" s="639" t="s">
        <v>2814</v>
      </c>
      <c r="E17" s="639" t="s">
        <v>2825</v>
      </c>
      <c r="F17" s="639">
        <v>1</v>
      </c>
      <c r="G17" s="639" t="s">
        <v>2804</v>
      </c>
      <c r="H17" s="639" t="s">
        <v>2815</v>
      </c>
      <c r="I17" s="639" t="s">
        <v>2800</v>
      </c>
      <c r="J17" s="639" t="s">
        <v>6948</v>
      </c>
      <c r="L17" s="639" t="str">
        <f t="shared" si="0"/>
        <v>016--53-1-210-000</v>
      </c>
      <c r="M17" s="639" t="str">
        <f t="shared" si="1"/>
        <v>016--53-1-210-000-000</v>
      </c>
    </row>
    <row r="18" spans="1:13" ht="15">
      <c r="A18" s="638" t="s">
        <v>1822</v>
      </c>
      <c r="B18" s="640">
        <v>44214.497615740693</v>
      </c>
      <c r="C18" s="639" t="b">
        <v>0</v>
      </c>
      <c r="D18" s="639" t="s">
        <v>2816</v>
      </c>
      <c r="E18" s="639" t="s">
        <v>2825</v>
      </c>
      <c r="F18" s="639">
        <v>1</v>
      </c>
      <c r="G18" s="639" t="s">
        <v>2804</v>
      </c>
      <c r="H18" s="639" t="s">
        <v>2815</v>
      </c>
      <c r="I18" s="639" t="s">
        <v>2800</v>
      </c>
      <c r="J18" s="639" t="s">
        <v>6947</v>
      </c>
      <c r="L18" s="639" t="str">
        <f t="shared" si="0"/>
        <v>016--53-1-210-000</v>
      </c>
      <c r="M18" s="639" t="str">
        <f t="shared" si="1"/>
        <v>016--53-1-210-000-000</v>
      </c>
    </row>
    <row r="19" spans="1:13" ht="15">
      <c r="A19" s="638" t="s">
        <v>1822</v>
      </c>
      <c r="B19" s="640">
        <v>44214.496979166703</v>
      </c>
      <c r="C19" s="639" t="b">
        <v>0</v>
      </c>
      <c r="D19" s="639" t="s">
        <v>2817</v>
      </c>
      <c r="E19" s="639" t="s">
        <v>2825</v>
      </c>
      <c r="F19" s="639">
        <v>1</v>
      </c>
      <c r="G19" s="639" t="s">
        <v>2804</v>
      </c>
      <c r="H19" s="639" t="s">
        <v>2815</v>
      </c>
      <c r="I19" s="639" t="s">
        <v>2800</v>
      </c>
      <c r="J19" s="639" t="s">
        <v>6946</v>
      </c>
      <c r="L19" s="639" t="str">
        <f t="shared" si="0"/>
        <v>016--53-1-210-000</v>
      </c>
      <c r="M19" s="639" t="str">
        <f t="shared" si="1"/>
        <v>016--53-1-210-000-000</v>
      </c>
    </row>
    <row r="20" spans="1:13" ht="15">
      <c r="A20" s="638" t="s">
        <v>2024</v>
      </c>
      <c r="B20" s="640">
        <v>44214.562118055597</v>
      </c>
      <c r="C20" s="639" t="b">
        <v>0</v>
      </c>
      <c r="D20" s="639" t="s">
        <v>2817</v>
      </c>
      <c r="E20" s="639" t="s">
        <v>2825</v>
      </c>
      <c r="F20" s="639">
        <v>1</v>
      </c>
      <c r="G20" s="639" t="s">
        <v>2801</v>
      </c>
      <c r="H20" s="639" t="s">
        <v>2282</v>
      </c>
      <c r="I20" s="639" t="s">
        <v>2818</v>
      </c>
      <c r="J20" s="639" t="s">
        <v>6945</v>
      </c>
      <c r="L20" s="639" t="str">
        <f t="shared" si="0"/>
        <v>009--52-0-180-000</v>
      </c>
      <c r="M20" s="639" t="str">
        <f t="shared" si="1"/>
        <v>009--52-0-180-000-000</v>
      </c>
    </row>
    <row r="21" spans="1:13" ht="15">
      <c r="A21" s="638" t="s">
        <v>2024</v>
      </c>
      <c r="B21" s="640">
        <v>44214.559884259303</v>
      </c>
      <c r="C21" s="639" t="b">
        <v>0</v>
      </c>
      <c r="D21" s="639" t="s">
        <v>2819</v>
      </c>
      <c r="E21" s="639" t="s">
        <v>2825</v>
      </c>
      <c r="F21" s="639">
        <v>1</v>
      </c>
      <c r="G21" s="639" t="s">
        <v>2801</v>
      </c>
      <c r="H21" s="639" t="s">
        <v>2282</v>
      </c>
      <c r="I21" s="639" t="s">
        <v>2818</v>
      </c>
      <c r="J21" s="639" t="s">
        <v>6944</v>
      </c>
      <c r="L21" s="639" t="str">
        <f t="shared" si="0"/>
        <v>009--52-0-180-000</v>
      </c>
      <c r="M21" s="639" t="str">
        <f t="shared" si="1"/>
        <v>009--52-0-180-000-000</v>
      </c>
    </row>
    <row r="22" spans="1:13" ht="15">
      <c r="A22" s="638" t="s">
        <v>2024</v>
      </c>
      <c r="B22" s="640">
        <v>44214.564606481508</v>
      </c>
      <c r="C22" s="639" t="b">
        <v>0</v>
      </c>
      <c r="D22" s="639" t="s">
        <v>2817</v>
      </c>
      <c r="E22" s="639" t="s">
        <v>2825</v>
      </c>
      <c r="F22" s="639">
        <v>1</v>
      </c>
      <c r="G22" s="639" t="s">
        <v>2801</v>
      </c>
      <c r="H22" s="639" t="s">
        <v>2282</v>
      </c>
      <c r="I22" s="639" t="s">
        <v>2818</v>
      </c>
      <c r="J22" s="639" t="s">
        <v>6943</v>
      </c>
      <c r="L22" s="639" t="str">
        <f t="shared" si="0"/>
        <v>009--52-0-180-000</v>
      </c>
      <c r="M22" s="639" t="str">
        <f t="shared" si="1"/>
        <v>009--52-0-180-000-000</v>
      </c>
    </row>
    <row r="23" spans="1:13" ht="15">
      <c r="A23" s="638" t="s">
        <v>2024</v>
      </c>
      <c r="B23" s="640">
        <v>44214.585648148102</v>
      </c>
      <c r="C23" s="639" t="b">
        <v>0</v>
      </c>
      <c r="D23" s="639" t="s">
        <v>2820</v>
      </c>
      <c r="E23" s="639" t="s">
        <v>2825</v>
      </c>
      <c r="F23" s="639">
        <v>1</v>
      </c>
      <c r="G23" s="639" t="s">
        <v>2821</v>
      </c>
      <c r="H23" s="639" t="s">
        <v>2282</v>
      </c>
      <c r="I23" s="639" t="s">
        <v>2818</v>
      </c>
      <c r="J23" s="639" t="s">
        <v>6942</v>
      </c>
      <c r="L23" s="639" t="str">
        <f t="shared" si="0"/>
        <v>009--52-0-180-000</v>
      </c>
      <c r="M23" s="639" t="str">
        <f t="shared" si="1"/>
        <v>009--52-0-180-000-000</v>
      </c>
    </row>
    <row r="24" spans="1:13" ht="15">
      <c r="A24" s="638" t="s">
        <v>2024</v>
      </c>
      <c r="B24" s="640">
        <v>44214.617280092607</v>
      </c>
      <c r="C24" s="639" t="b">
        <v>0</v>
      </c>
      <c r="D24" s="639" t="s">
        <v>2822</v>
      </c>
      <c r="E24" s="639" t="s">
        <v>2825</v>
      </c>
      <c r="F24" s="639">
        <v>1</v>
      </c>
      <c r="G24" s="639" t="s">
        <v>2821</v>
      </c>
      <c r="H24" s="639" t="s">
        <v>2282</v>
      </c>
      <c r="I24" s="639" t="s">
        <v>2818</v>
      </c>
      <c r="J24" s="639" t="s">
        <v>6941</v>
      </c>
      <c r="L24" s="639" t="str">
        <f t="shared" si="0"/>
        <v>009--52-0-180-000</v>
      </c>
      <c r="M24" s="639" t="str">
        <f t="shared" si="1"/>
        <v>009--52-0-180-000-000</v>
      </c>
    </row>
    <row r="25" spans="1:13" ht="15">
      <c r="A25" s="638" t="s">
        <v>1734</v>
      </c>
      <c r="B25" s="640">
        <v>44214.624421296299</v>
      </c>
      <c r="C25" s="639" t="b">
        <v>0</v>
      </c>
      <c r="E25" s="639" t="s">
        <v>2825</v>
      </c>
      <c r="F25" s="639">
        <v>1</v>
      </c>
      <c r="G25" s="639" t="s">
        <v>2804</v>
      </c>
      <c r="H25" s="639" t="s">
        <v>2823</v>
      </c>
      <c r="I25" s="639" t="s">
        <v>2800</v>
      </c>
      <c r="J25" s="639" t="s">
        <v>6940</v>
      </c>
      <c r="L25" s="639" t="str">
        <f t="shared" si="0"/>
        <v>016--53-1-200-000</v>
      </c>
      <c r="M25" s="639" t="str">
        <f t="shared" si="1"/>
        <v>016--53-1-200-000-000</v>
      </c>
    </row>
    <row r="26" spans="1:13" ht="15">
      <c r="A26" s="638" t="s">
        <v>2024</v>
      </c>
      <c r="B26" s="640">
        <v>44214.6703009259</v>
      </c>
      <c r="C26" s="639" t="b">
        <v>0</v>
      </c>
      <c r="D26" s="639" t="s">
        <v>2824</v>
      </c>
      <c r="E26" s="639" t="s">
        <v>2825</v>
      </c>
      <c r="F26" s="639">
        <v>1</v>
      </c>
      <c r="G26" s="639" t="s">
        <v>2821</v>
      </c>
      <c r="H26" s="639" t="s">
        <v>2282</v>
      </c>
      <c r="I26" s="639" t="s">
        <v>2818</v>
      </c>
      <c r="J26" s="639" t="s">
        <v>6939</v>
      </c>
      <c r="L26" s="639" t="str">
        <f t="shared" si="0"/>
        <v>009--52-0-180-000</v>
      </c>
      <c r="M26" s="639" t="str">
        <f t="shared" si="1"/>
        <v>009--52-0-180-000-000</v>
      </c>
    </row>
    <row r="27" spans="1:13" ht="15">
      <c r="A27" s="638" t="s">
        <v>2024</v>
      </c>
      <c r="B27" s="640">
        <v>44214.667986111097</v>
      </c>
      <c r="C27" s="639" t="b">
        <v>0</v>
      </c>
      <c r="D27" s="639" t="s">
        <v>2822</v>
      </c>
      <c r="E27" s="639" t="s">
        <v>2825</v>
      </c>
      <c r="F27" s="639">
        <v>1</v>
      </c>
      <c r="G27" s="639" t="s">
        <v>2821</v>
      </c>
      <c r="H27" s="639" t="s">
        <v>2282</v>
      </c>
      <c r="I27" s="639" t="s">
        <v>2818</v>
      </c>
      <c r="J27" s="639" t="s">
        <v>6938</v>
      </c>
      <c r="L27" s="639" t="str">
        <f t="shared" si="0"/>
        <v>009--52-0-180-000</v>
      </c>
      <c r="M27" s="639" t="str">
        <f t="shared" si="1"/>
        <v>009--52-0-180-000-000</v>
      </c>
    </row>
    <row r="28" spans="1:13" ht="15">
      <c r="A28" s="638" t="s">
        <v>2024</v>
      </c>
      <c r="B28" s="640">
        <v>44215.460625</v>
      </c>
      <c r="C28" s="639" t="b">
        <v>0</v>
      </c>
      <c r="D28" s="639" t="s">
        <v>2786</v>
      </c>
      <c r="E28" s="639" t="s">
        <v>2825</v>
      </c>
      <c r="F28" s="639">
        <v>1</v>
      </c>
      <c r="G28" s="639" t="s">
        <v>2821</v>
      </c>
      <c r="H28" s="639" t="s">
        <v>2282</v>
      </c>
      <c r="I28" s="639" t="s">
        <v>2818</v>
      </c>
      <c r="J28" s="639" t="s">
        <v>6937</v>
      </c>
      <c r="L28" s="639" t="str">
        <f t="shared" si="0"/>
        <v>009--52-0-180-000</v>
      </c>
      <c r="M28" s="639" t="str">
        <f t="shared" si="1"/>
        <v>009--52-0-180-000-000</v>
      </c>
    </row>
    <row r="29" spans="1:13" ht="15">
      <c r="A29" s="638" t="s">
        <v>539</v>
      </c>
      <c r="B29" s="640">
        <v>44211.378472222197</v>
      </c>
      <c r="C29" s="639" t="b">
        <v>0</v>
      </c>
      <c r="D29" s="639" t="s">
        <v>2826</v>
      </c>
      <c r="E29" s="639" t="s">
        <v>2825</v>
      </c>
      <c r="F29" s="639">
        <v>1</v>
      </c>
      <c r="G29" s="639" t="s">
        <v>2807</v>
      </c>
      <c r="H29" s="639" t="s">
        <v>2827</v>
      </c>
      <c r="I29" s="639" t="s">
        <v>2800</v>
      </c>
      <c r="J29" s="639" t="s">
        <v>6936</v>
      </c>
      <c r="L29" s="639" t="str">
        <f t="shared" si="0"/>
        <v>016--53-1-430-000</v>
      </c>
      <c r="M29" s="639" t="str">
        <f t="shared" si="1"/>
        <v>016--53-1-430-000-000</v>
      </c>
    </row>
    <row r="30" spans="1:13" ht="15">
      <c r="A30" s="638" t="s">
        <v>539</v>
      </c>
      <c r="B30" s="640">
        <v>44211.399305555598</v>
      </c>
      <c r="C30" s="639" t="b">
        <v>0</v>
      </c>
      <c r="D30" s="639" t="s">
        <v>2806</v>
      </c>
      <c r="E30" s="639" t="s">
        <v>2825</v>
      </c>
      <c r="F30" s="639">
        <v>1</v>
      </c>
      <c r="G30" s="639" t="s">
        <v>2807</v>
      </c>
      <c r="H30" s="639" t="s">
        <v>2827</v>
      </c>
      <c r="I30" s="639" t="s">
        <v>2800</v>
      </c>
      <c r="J30" s="639" t="s">
        <v>6935</v>
      </c>
      <c r="L30" s="639" t="str">
        <f t="shared" si="0"/>
        <v>016--53-1-430-000</v>
      </c>
      <c r="M30" s="639" t="str">
        <f t="shared" si="1"/>
        <v>016--53-1-430-000-000</v>
      </c>
    </row>
    <row r="31" spans="1:13" ht="15">
      <c r="A31" s="638" t="s">
        <v>1058</v>
      </c>
      <c r="B31" s="640">
        <v>44211.503472222197</v>
      </c>
      <c r="C31" s="639" t="b">
        <v>0</v>
      </c>
      <c r="D31" s="639" t="s">
        <v>2828</v>
      </c>
      <c r="E31" s="639" t="s">
        <v>2825</v>
      </c>
      <c r="F31" s="639">
        <v>1</v>
      </c>
      <c r="G31" s="639" t="s">
        <v>2821</v>
      </c>
      <c r="H31" s="639" t="s">
        <v>2802</v>
      </c>
      <c r="I31" s="639" t="s">
        <v>2803</v>
      </c>
      <c r="J31" s="639" t="s">
        <v>6934</v>
      </c>
      <c r="L31" s="639" t="str">
        <f t="shared" si="0"/>
        <v>009--34-0-090-000</v>
      </c>
      <c r="M31" s="639" t="str">
        <f t="shared" si="1"/>
        <v>009--34-0-090-000-000</v>
      </c>
    </row>
    <row r="32" spans="1:13" ht="15">
      <c r="A32" s="638" t="s">
        <v>539</v>
      </c>
      <c r="B32" s="640">
        <v>44211.440972222197</v>
      </c>
      <c r="C32" s="639" t="b">
        <v>0</v>
      </c>
      <c r="D32" s="639" t="s">
        <v>2829</v>
      </c>
      <c r="E32" s="639" t="s">
        <v>2825</v>
      </c>
      <c r="F32" s="639">
        <v>1</v>
      </c>
      <c r="G32" s="639" t="s">
        <v>2807</v>
      </c>
      <c r="H32" s="639" t="s">
        <v>2827</v>
      </c>
      <c r="I32" s="639" t="s">
        <v>2800</v>
      </c>
      <c r="J32" s="639" t="s">
        <v>6933</v>
      </c>
      <c r="L32" s="639" t="str">
        <f t="shared" si="0"/>
        <v>016--53-1-430-000</v>
      </c>
      <c r="M32" s="639" t="str">
        <f t="shared" si="1"/>
        <v>016--53-1-430-000-000</v>
      </c>
    </row>
    <row r="33" spans="1:13" ht="15">
      <c r="A33" s="638" t="s">
        <v>1058</v>
      </c>
      <c r="B33" s="640">
        <v>44211.496527777803</v>
      </c>
      <c r="C33" s="639" t="b">
        <v>0</v>
      </c>
      <c r="D33" s="639" t="s">
        <v>2830</v>
      </c>
      <c r="E33" s="639" t="s">
        <v>2825</v>
      </c>
      <c r="F33" s="639">
        <v>1</v>
      </c>
      <c r="G33" s="639" t="s">
        <v>2821</v>
      </c>
      <c r="H33" s="639" t="s">
        <v>2802</v>
      </c>
      <c r="I33" s="639" t="s">
        <v>2803</v>
      </c>
      <c r="J33" s="639" t="s">
        <v>6932</v>
      </c>
      <c r="L33" s="639" t="str">
        <f t="shared" si="0"/>
        <v>009--34-0-090-000</v>
      </c>
      <c r="M33" s="639" t="str">
        <f t="shared" si="1"/>
        <v>009--34-0-090-000-000</v>
      </c>
    </row>
    <row r="34" spans="1:13" ht="15">
      <c r="A34" s="638" t="s">
        <v>1058</v>
      </c>
      <c r="B34" s="640">
        <v>44211.489583333299</v>
      </c>
      <c r="C34" s="639" t="b">
        <v>0</v>
      </c>
      <c r="D34" s="639" t="s">
        <v>2830</v>
      </c>
      <c r="E34" s="639" t="s">
        <v>2825</v>
      </c>
      <c r="F34" s="639">
        <v>1</v>
      </c>
      <c r="G34" s="639" t="s">
        <v>2821</v>
      </c>
      <c r="H34" s="639" t="s">
        <v>2802</v>
      </c>
      <c r="I34" s="639" t="s">
        <v>2803</v>
      </c>
      <c r="J34" s="639" t="s">
        <v>6931</v>
      </c>
      <c r="L34" s="639" t="str">
        <f t="shared" si="0"/>
        <v>009--34-0-090-000</v>
      </c>
      <c r="M34" s="639" t="str">
        <f t="shared" si="1"/>
        <v>009--34-0-090-000-000</v>
      </c>
    </row>
    <row r="35" spans="1:13" ht="15">
      <c r="A35" s="638" t="s">
        <v>539</v>
      </c>
      <c r="B35" s="640">
        <v>44211.420138888898</v>
      </c>
      <c r="C35" s="639" t="b">
        <v>0</v>
      </c>
      <c r="D35" s="639" t="s">
        <v>2829</v>
      </c>
      <c r="E35" s="639" t="s">
        <v>2825</v>
      </c>
      <c r="F35" s="639">
        <v>1</v>
      </c>
      <c r="G35" s="639" t="s">
        <v>2807</v>
      </c>
      <c r="H35" s="639" t="s">
        <v>2827</v>
      </c>
      <c r="I35" s="639" t="s">
        <v>2800</v>
      </c>
      <c r="J35" s="639" t="s">
        <v>6930</v>
      </c>
      <c r="L35" s="639" t="str">
        <f t="shared" si="0"/>
        <v>016--53-1-430-000</v>
      </c>
      <c r="M35" s="639" t="str">
        <f t="shared" si="1"/>
        <v>016--53-1-430-000-000</v>
      </c>
    </row>
    <row r="36" spans="1:13" ht="15">
      <c r="A36" s="638" t="s">
        <v>1058</v>
      </c>
      <c r="B36" s="640">
        <v>44211.482638888898</v>
      </c>
      <c r="C36" s="639" t="b">
        <v>0</v>
      </c>
      <c r="D36" s="639" t="s">
        <v>2830</v>
      </c>
      <c r="E36" s="639" t="s">
        <v>2825</v>
      </c>
      <c r="F36" s="639">
        <v>1</v>
      </c>
      <c r="G36" s="639" t="s">
        <v>2821</v>
      </c>
      <c r="H36" s="639" t="s">
        <v>2802</v>
      </c>
      <c r="I36" s="639" t="s">
        <v>2803</v>
      </c>
      <c r="J36" s="639" t="s">
        <v>6929</v>
      </c>
      <c r="L36" s="639" t="str">
        <f t="shared" si="0"/>
        <v>009--34-0-090-000</v>
      </c>
      <c r="M36" s="639" t="str">
        <f t="shared" si="1"/>
        <v>009--34-0-090-000-000</v>
      </c>
    </row>
    <row r="37" spans="1:13" ht="15">
      <c r="A37" s="638" t="s">
        <v>1058</v>
      </c>
      <c r="B37" s="640">
        <v>44211.534722222197</v>
      </c>
      <c r="C37" s="639" t="b">
        <v>0</v>
      </c>
      <c r="D37" s="639" t="s">
        <v>2828</v>
      </c>
      <c r="E37" s="639" t="s">
        <v>2825</v>
      </c>
      <c r="F37" s="639">
        <v>1</v>
      </c>
      <c r="G37" s="639" t="s">
        <v>2821</v>
      </c>
      <c r="H37" s="639" t="s">
        <v>2802</v>
      </c>
      <c r="I37" s="639" t="s">
        <v>2803</v>
      </c>
      <c r="J37" s="639" t="s">
        <v>6928</v>
      </c>
      <c r="L37" s="639" t="str">
        <f t="shared" si="0"/>
        <v>009--34-0-090-000</v>
      </c>
      <c r="M37" s="639" t="str">
        <f t="shared" si="1"/>
        <v>009--34-0-090-000-000</v>
      </c>
    </row>
    <row r="38" spans="1:13" ht="15">
      <c r="A38" s="638" t="s">
        <v>539</v>
      </c>
      <c r="B38" s="640">
        <v>44211.482638888898</v>
      </c>
      <c r="C38" s="639" t="b">
        <v>0</v>
      </c>
      <c r="D38" s="639" t="s">
        <v>2829</v>
      </c>
      <c r="E38" s="639" t="s">
        <v>2825</v>
      </c>
      <c r="F38" s="639">
        <v>1</v>
      </c>
      <c r="G38" s="639" t="s">
        <v>2807</v>
      </c>
      <c r="H38" s="639" t="s">
        <v>2827</v>
      </c>
      <c r="I38" s="639" t="s">
        <v>2800</v>
      </c>
      <c r="J38" s="639" t="s">
        <v>6927</v>
      </c>
      <c r="L38" s="639" t="str">
        <f t="shared" si="0"/>
        <v>016--53-1-430-000</v>
      </c>
      <c r="M38" s="639" t="str">
        <f t="shared" si="1"/>
        <v>016--53-1-430-000-000</v>
      </c>
    </row>
    <row r="39" spans="1:13" ht="15">
      <c r="A39" s="638" t="s">
        <v>1058</v>
      </c>
      <c r="B39" s="640">
        <v>44211.524305555598</v>
      </c>
      <c r="C39" s="639" t="b">
        <v>0</v>
      </c>
      <c r="D39" s="639" t="s">
        <v>2828</v>
      </c>
      <c r="E39" s="639" t="s">
        <v>2825</v>
      </c>
      <c r="F39" s="639">
        <v>1</v>
      </c>
      <c r="G39" s="639" t="s">
        <v>2821</v>
      </c>
      <c r="H39" s="639" t="s">
        <v>2802</v>
      </c>
      <c r="I39" s="639" t="s">
        <v>2803</v>
      </c>
      <c r="J39" s="639" t="s">
        <v>6926</v>
      </c>
      <c r="L39" s="639" t="str">
        <f t="shared" si="0"/>
        <v>009--34-0-090-000</v>
      </c>
      <c r="M39" s="639" t="str">
        <f t="shared" si="1"/>
        <v>009--34-0-090-000-000</v>
      </c>
    </row>
    <row r="40" spans="1:13" ht="15">
      <c r="A40" s="638" t="s">
        <v>1058</v>
      </c>
      <c r="B40" s="640">
        <v>44211.513888888898</v>
      </c>
      <c r="C40" s="639" t="b">
        <v>0</v>
      </c>
      <c r="D40" s="639" t="s">
        <v>2828</v>
      </c>
      <c r="E40" s="639" t="s">
        <v>2825</v>
      </c>
      <c r="F40" s="639">
        <v>1</v>
      </c>
      <c r="G40" s="639" t="s">
        <v>2821</v>
      </c>
      <c r="H40" s="639" t="s">
        <v>2802</v>
      </c>
      <c r="I40" s="639" t="s">
        <v>2803</v>
      </c>
      <c r="J40" s="639" t="s">
        <v>6925</v>
      </c>
      <c r="L40" s="639" t="str">
        <f t="shared" si="0"/>
        <v>009--34-0-090-000</v>
      </c>
      <c r="M40" s="639" t="str">
        <f t="shared" si="1"/>
        <v>009--34-0-090-000-000</v>
      </c>
    </row>
    <row r="41" spans="1:13" ht="15">
      <c r="A41" s="638" t="s">
        <v>539</v>
      </c>
      <c r="B41" s="640">
        <v>44211.461805555598</v>
      </c>
      <c r="C41" s="639" t="b">
        <v>0</v>
      </c>
      <c r="D41" s="639" t="s">
        <v>2829</v>
      </c>
      <c r="E41" s="639" t="s">
        <v>2825</v>
      </c>
      <c r="F41" s="639">
        <v>1</v>
      </c>
      <c r="G41" s="639" t="s">
        <v>2807</v>
      </c>
      <c r="H41" s="639" t="s">
        <v>2827</v>
      </c>
      <c r="I41" s="639" t="s">
        <v>2800</v>
      </c>
      <c r="J41" s="639" t="s">
        <v>6924</v>
      </c>
      <c r="L41" s="639" t="str">
        <f t="shared" si="0"/>
        <v>016--53-1-430-000</v>
      </c>
      <c r="M41" s="639" t="str">
        <f t="shared" si="1"/>
        <v>016--53-1-430-000-000</v>
      </c>
    </row>
    <row r="42" spans="1:13" ht="15">
      <c r="A42" s="638" t="s">
        <v>1058</v>
      </c>
      <c r="B42" s="640">
        <v>44211.555555555598</v>
      </c>
      <c r="C42" s="639" t="b">
        <v>0</v>
      </c>
      <c r="D42" s="639" t="s">
        <v>2828</v>
      </c>
      <c r="E42" s="639" t="s">
        <v>2825</v>
      </c>
      <c r="F42" s="639">
        <v>1</v>
      </c>
      <c r="G42" s="639" t="s">
        <v>2821</v>
      </c>
      <c r="H42" s="639" t="s">
        <v>2802</v>
      </c>
      <c r="I42" s="639" t="s">
        <v>2803</v>
      </c>
      <c r="J42" s="639" t="s">
        <v>6923</v>
      </c>
      <c r="L42" s="639" t="str">
        <f t="shared" si="0"/>
        <v>009--34-0-090-000</v>
      </c>
      <c r="M42" s="639" t="str">
        <f t="shared" si="1"/>
        <v>009--34-0-090-000-000</v>
      </c>
    </row>
    <row r="43" spans="1:13" ht="15">
      <c r="A43" s="638" t="s">
        <v>1058</v>
      </c>
      <c r="B43" s="640">
        <v>44211.545138888898</v>
      </c>
      <c r="C43" s="639" t="b">
        <v>0</v>
      </c>
      <c r="D43" s="639" t="s">
        <v>2828</v>
      </c>
      <c r="E43" s="639" t="s">
        <v>2825</v>
      </c>
      <c r="F43" s="639">
        <v>1</v>
      </c>
      <c r="G43" s="639" t="s">
        <v>2821</v>
      </c>
      <c r="H43" s="639" t="s">
        <v>2802</v>
      </c>
      <c r="I43" s="639" t="s">
        <v>2803</v>
      </c>
      <c r="J43" s="639" t="s">
        <v>6922</v>
      </c>
      <c r="L43" s="639" t="str">
        <f t="shared" si="0"/>
        <v>009--34-0-090-000</v>
      </c>
      <c r="M43" s="639" t="str">
        <f t="shared" si="1"/>
        <v>009--34-0-090-000-000</v>
      </c>
    </row>
    <row r="44" spans="1:13" ht="15">
      <c r="A44" s="638" t="s">
        <v>1435</v>
      </c>
      <c r="B44" s="640">
        <v>44217.622870370396</v>
      </c>
      <c r="C44" s="639" t="b">
        <v>0</v>
      </c>
      <c r="D44" s="639" t="s">
        <v>2831</v>
      </c>
      <c r="E44" s="639" t="s">
        <v>2825</v>
      </c>
      <c r="F44" s="639">
        <v>1</v>
      </c>
      <c r="G44" s="639" t="s">
        <v>2807</v>
      </c>
      <c r="H44" s="639" t="s">
        <v>2832</v>
      </c>
      <c r="I44" s="639" t="s">
        <v>2800</v>
      </c>
      <c r="J44" s="639" t="s">
        <v>6921</v>
      </c>
      <c r="L44" s="639" t="str">
        <f t="shared" si="0"/>
        <v>016--53-1-630-000</v>
      </c>
      <c r="M44" s="639" t="str">
        <f t="shared" si="1"/>
        <v>016--53-1-630-000-000</v>
      </c>
    </row>
    <row r="45" spans="1:13" ht="15">
      <c r="A45" s="638" t="s">
        <v>1435</v>
      </c>
      <c r="B45" s="640">
        <v>44217.626284722202</v>
      </c>
      <c r="C45" s="639" t="b">
        <v>0</v>
      </c>
      <c r="D45" s="639" t="s">
        <v>2809</v>
      </c>
      <c r="E45" s="639" t="s">
        <v>2825</v>
      </c>
      <c r="F45" s="639">
        <v>1</v>
      </c>
      <c r="G45" s="639" t="s">
        <v>2807</v>
      </c>
      <c r="H45" s="639" t="s">
        <v>2832</v>
      </c>
      <c r="I45" s="639" t="s">
        <v>2800</v>
      </c>
      <c r="J45" s="639" t="s">
        <v>6920</v>
      </c>
      <c r="L45" s="639" t="str">
        <f t="shared" si="0"/>
        <v>016--53-1-630-000</v>
      </c>
      <c r="M45" s="639" t="str">
        <f t="shared" si="1"/>
        <v>016--53-1-630-000-000</v>
      </c>
    </row>
    <row r="46" spans="1:13" ht="15">
      <c r="A46" s="638" t="s">
        <v>1435</v>
      </c>
      <c r="B46" s="640">
        <v>44217.662835648101</v>
      </c>
      <c r="C46" s="639" t="b">
        <v>0</v>
      </c>
      <c r="D46" s="639" t="s">
        <v>2833</v>
      </c>
      <c r="E46" s="639" t="s">
        <v>2825</v>
      </c>
      <c r="F46" s="639">
        <v>1</v>
      </c>
      <c r="G46" s="639" t="s">
        <v>2807</v>
      </c>
      <c r="H46" s="639" t="s">
        <v>2832</v>
      </c>
      <c r="I46" s="639" t="s">
        <v>2800</v>
      </c>
      <c r="J46" s="639" t="s">
        <v>6919</v>
      </c>
      <c r="L46" s="639" t="str">
        <f t="shared" si="0"/>
        <v>016--53-1-630-000</v>
      </c>
      <c r="M46" s="639" t="str">
        <f t="shared" si="1"/>
        <v>016--53-1-630-000-000</v>
      </c>
    </row>
    <row r="47" spans="1:13" ht="15">
      <c r="A47" s="638" t="s">
        <v>1435</v>
      </c>
      <c r="B47" s="640">
        <v>44217.663761574098</v>
      </c>
      <c r="C47" s="639" t="b">
        <v>0</v>
      </c>
      <c r="D47" s="639" t="s">
        <v>2831</v>
      </c>
      <c r="E47" s="639" t="s">
        <v>2825</v>
      </c>
      <c r="F47" s="639">
        <v>1</v>
      </c>
      <c r="G47" s="639" t="s">
        <v>2807</v>
      </c>
      <c r="H47" s="639" t="s">
        <v>2832</v>
      </c>
      <c r="I47" s="639" t="s">
        <v>2800</v>
      </c>
      <c r="J47" s="639" t="s">
        <v>6918</v>
      </c>
      <c r="L47" s="639" t="str">
        <f t="shared" si="0"/>
        <v>016--53-1-630-000</v>
      </c>
      <c r="M47" s="639" t="str">
        <f t="shared" si="1"/>
        <v>016--53-1-630-000-000</v>
      </c>
    </row>
    <row r="48" spans="1:13" ht="15">
      <c r="A48" s="638" t="s">
        <v>1435</v>
      </c>
      <c r="B48" s="640">
        <v>44217.674189814803</v>
      </c>
      <c r="C48" s="639" t="b">
        <v>0</v>
      </c>
      <c r="D48" s="639" t="s">
        <v>2831</v>
      </c>
      <c r="E48" s="639" t="s">
        <v>2825</v>
      </c>
      <c r="F48" s="639">
        <v>1</v>
      </c>
      <c r="G48" s="639" t="s">
        <v>2807</v>
      </c>
      <c r="H48" s="639" t="s">
        <v>2832</v>
      </c>
      <c r="I48" s="639" t="s">
        <v>2800</v>
      </c>
      <c r="J48" s="639" t="s">
        <v>6917</v>
      </c>
      <c r="L48" s="639" t="str">
        <f t="shared" si="0"/>
        <v>016--53-1-630-000</v>
      </c>
      <c r="M48" s="639" t="str">
        <f t="shared" si="1"/>
        <v>016--53-1-630-000-000</v>
      </c>
    </row>
    <row r="49" spans="1:13" ht="15">
      <c r="A49" s="638" t="s">
        <v>1435</v>
      </c>
      <c r="B49" s="640">
        <v>44217.687743055612</v>
      </c>
      <c r="C49" s="639" t="b">
        <v>0</v>
      </c>
      <c r="D49" s="639" t="s">
        <v>2834</v>
      </c>
      <c r="E49" s="639" t="s">
        <v>2825</v>
      </c>
      <c r="F49" s="639">
        <v>1</v>
      </c>
      <c r="G49" s="639" t="s">
        <v>2807</v>
      </c>
      <c r="H49" s="639" t="s">
        <v>2832</v>
      </c>
      <c r="I49" s="639" t="s">
        <v>2800</v>
      </c>
      <c r="J49" s="639" t="s">
        <v>6916</v>
      </c>
      <c r="L49" s="639" t="str">
        <f t="shared" si="0"/>
        <v>016--53-1-630-000</v>
      </c>
      <c r="M49" s="639" t="str">
        <f t="shared" si="1"/>
        <v>016--53-1-630-000-000</v>
      </c>
    </row>
    <row r="50" spans="1:13" ht="15">
      <c r="A50" s="638" t="s">
        <v>1435</v>
      </c>
      <c r="B50" s="640">
        <v>44217.682152777801</v>
      </c>
      <c r="C50" s="639" t="b">
        <v>0</v>
      </c>
      <c r="D50" s="639" t="s">
        <v>2834</v>
      </c>
      <c r="E50" s="639" t="s">
        <v>2825</v>
      </c>
      <c r="F50" s="639">
        <v>1</v>
      </c>
      <c r="G50" s="639" t="s">
        <v>2807</v>
      </c>
      <c r="H50" s="639" t="s">
        <v>2832</v>
      </c>
      <c r="I50" s="639" t="s">
        <v>2800</v>
      </c>
      <c r="J50" s="639" t="s">
        <v>6915</v>
      </c>
      <c r="L50" s="639" t="str">
        <f t="shared" si="0"/>
        <v>016--53-1-630-000</v>
      </c>
      <c r="M50" s="639" t="str">
        <f t="shared" si="1"/>
        <v>016--53-1-630-000-000</v>
      </c>
    </row>
    <row r="51" spans="1:13" ht="15">
      <c r="A51" s="638" t="s">
        <v>1733</v>
      </c>
      <c r="B51" s="640">
        <v>44218.64074074071</v>
      </c>
      <c r="C51" s="639" t="b">
        <v>0</v>
      </c>
      <c r="D51" s="639" t="s">
        <v>2819</v>
      </c>
      <c r="E51" s="639" t="s">
        <v>2825</v>
      </c>
      <c r="F51" s="639">
        <v>1</v>
      </c>
      <c r="G51" s="639" t="s">
        <v>2801</v>
      </c>
      <c r="H51" s="639" t="s">
        <v>2835</v>
      </c>
      <c r="I51" s="639" t="s">
        <v>2818</v>
      </c>
      <c r="J51" s="639" t="s">
        <v>6914</v>
      </c>
      <c r="L51" s="639" t="str">
        <f t="shared" si="0"/>
        <v>009--53-0-440-000</v>
      </c>
      <c r="M51" s="639" t="str">
        <f t="shared" si="1"/>
        <v>009--53-0-440-000-000</v>
      </c>
    </row>
    <row r="52" spans="1:13" ht="15">
      <c r="A52" s="638" t="s">
        <v>1436</v>
      </c>
      <c r="B52" s="640">
        <v>44219.388321759303</v>
      </c>
      <c r="C52" s="639" t="b">
        <v>0</v>
      </c>
      <c r="D52" s="639" t="s">
        <v>2833</v>
      </c>
      <c r="E52" s="639" t="s">
        <v>2825</v>
      </c>
      <c r="F52" s="639">
        <v>1</v>
      </c>
      <c r="G52" s="639" t="s">
        <v>2836</v>
      </c>
      <c r="H52" s="639" t="s">
        <v>2837</v>
      </c>
      <c r="I52" s="639" t="s">
        <v>2800</v>
      </c>
      <c r="J52" s="639" t="s">
        <v>6913</v>
      </c>
      <c r="L52" s="639" t="str">
        <f t="shared" si="0"/>
        <v>016--53-1-500-000</v>
      </c>
      <c r="M52" s="639" t="str">
        <f t="shared" si="1"/>
        <v>016--53-1-500-000-000</v>
      </c>
    </row>
    <row r="53" spans="1:13" ht="15">
      <c r="A53" s="638" t="s">
        <v>1436</v>
      </c>
      <c r="B53" s="640">
        <v>44219.393472222197</v>
      </c>
      <c r="C53" s="639" t="b">
        <v>0</v>
      </c>
      <c r="E53" s="639" t="s">
        <v>2825</v>
      </c>
      <c r="F53" s="639">
        <v>1</v>
      </c>
      <c r="G53" s="639" t="s">
        <v>2836</v>
      </c>
      <c r="H53" s="639" t="s">
        <v>2837</v>
      </c>
      <c r="I53" s="639" t="s">
        <v>2800</v>
      </c>
      <c r="J53" s="639" t="s">
        <v>6912</v>
      </c>
      <c r="L53" s="639" t="str">
        <f t="shared" si="0"/>
        <v>016--53-1-500-000</v>
      </c>
      <c r="M53" s="639" t="str">
        <f t="shared" si="1"/>
        <v>016--53-1-500-000-000</v>
      </c>
    </row>
    <row r="54" spans="1:13" ht="15">
      <c r="A54" s="638" t="s">
        <v>1436</v>
      </c>
      <c r="B54" s="640">
        <v>44219.398657407393</v>
      </c>
      <c r="C54" s="639" t="b">
        <v>0</v>
      </c>
      <c r="E54" s="639" t="s">
        <v>2825</v>
      </c>
      <c r="F54" s="639">
        <v>1</v>
      </c>
      <c r="G54" s="639" t="s">
        <v>2836</v>
      </c>
      <c r="H54" s="639" t="s">
        <v>2837</v>
      </c>
      <c r="I54" s="639" t="s">
        <v>2800</v>
      </c>
      <c r="J54" s="639" t="s">
        <v>6911</v>
      </c>
      <c r="L54" s="639" t="str">
        <f t="shared" si="0"/>
        <v>016--53-1-500-000</v>
      </c>
      <c r="M54" s="639" t="str">
        <f t="shared" si="1"/>
        <v>016--53-1-500-000-000</v>
      </c>
    </row>
    <row r="55" spans="1:13" ht="15">
      <c r="A55" s="638" t="s">
        <v>1436</v>
      </c>
      <c r="B55" s="640">
        <v>44219.40262731479</v>
      </c>
      <c r="C55" s="639" t="b">
        <v>0</v>
      </c>
      <c r="D55" s="639" t="s">
        <v>2833</v>
      </c>
      <c r="E55" s="639" t="s">
        <v>2825</v>
      </c>
      <c r="F55" s="639">
        <v>1</v>
      </c>
      <c r="G55" s="639" t="s">
        <v>2836</v>
      </c>
      <c r="H55" s="639" t="s">
        <v>2837</v>
      </c>
      <c r="I55" s="639" t="s">
        <v>2800</v>
      </c>
      <c r="J55" s="639" t="s">
        <v>6910</v>
      </c>
      <c r="L55" s="639" t="str">
        <f t="shared" si="0"/>
        <v>016--53-1-500-000</v>
      </c>
      <c r="M55" s="639" t="str">
        <f t="shared" si="1"/>
        <v>016--53-1-500-000-000</v>
      </c>
    </row>
    <row r="56" spans="1:13" ht="15">
      <c r="A56" s="638" t="s">
        <v>958</v>
      </c>
      <c r="B56" s="640">
        <v>44219.527962962988</v>
      </c>
      <c r="C56" s="639" t="b">
        <v>0</v>
      </c>
      <c r="D56" s="639" t="s">
        <v>2806</v>
      </c>
      <c r="E56" s="639" t="s">
        <v>2825</v>
      </c>
      <c r="F56" s="639">
        <v>1</v>
      </c>
      <c r="G56" s="639" t="s">
        <v>2821</v>
      </c>
      <c r="H56" s="639" t="s">
        <v>2838</v>
      </c>
      <c r="I56" s="639" t="s">
        <v>2818</v>
      </c>
      <c r="J56" s="639" t="s">
        <v>6909</v>
      </c>
      <c r="L56" s="639" t="str">
        <f t="shared" si="0"/>
        <v>009--53-0-410-000</v>
      </c>
      <c r="M56" s="639" t="str">
        <f t="shared" si="1"/>
        <v>009--53-0-410-000-000</v>
      </c>
    </row>
    <row r="57" spans="1:13" ht="15">
      <c r="A57" s="638" t="s">
        <v>958</v>
      </c>
      <c r="B57" s="640">
        <v>44219.531678240703</v>
      </c>
      <c r="C57" s="639" t="b">
        <v>0</v>
      </c>
      <c r="D57" s="639" t="s">
        <v>2817</v>
      </c>
      <c r="E57" s="639" t="s">
        <v>2825</v>
      </c>
      <c r="F57" s="639">
        <v>1</v>
      </c>
      <c r="G57" s="639" t="s">
        <v>2821</v>
      </c>
      <c r="H57" s="639" t="s">
        <v>2838</v>
      </c>
      <c r="I57" s="639" t="s">
        <v>2818</v>
      </c>
      <c r="J57" s="639" t="s">
        <v>6908</v>
      </c>
      <c r="L57" s="639" t="str">
        <f t="shared" si="0"/>
        <v>009--53-0-410-000</v>
      </c>
      <c r="M57" s="639" t="str">
        <f t="shared" si="1"/>
        <v>009--53-0-410-000-000</v>
      </c>
    </row>
    <row r="58" spans="1:13" ht="15">
      <c r="A58" s="638" t="s">
        <v>958</v>
      </c>
      <c r="B58" s="640">
        <v>44219.547442129609</v>
      </c>
      <c r="C58" s="639" t="b">
        <v>0</v>
      </c>
      <c r="D58" s="639" t="s">
        <v>2824</v>
      </c>
      <c r="E58" s="639" t="s">
        <v>2825</v>
      </c>
      <c r="F58" s="639">
        <v>1</v>
      </c>
      <c r="G58" s="639" t="s">
        <v>2821</v>
      </c>
      <c r="H58" s="639" t="s">
        <v>2838</v>
      </c>
      <c r="I58" s="639" t="s">
        <v>2818</v>
      </c>
      <c r="J58" s="639" t="s">
        <v>6907</v>
      </c>
      <c r="L58" s="639" t="str">
        <f t="shared" si="0"/>
        <v>009--53-0-410-000</v>
      </c>
      <c r="M58" s="639" t="str">
        <f t="shared" si="1"/>
        <v>009--53-0-410-000-000</v>
      </c>
    </row>
    <row r="59" spans="1:13" ht="15">
      <c r="A59" s="638" t="s">
        <v>958</v>
      </c>
      <c r="B59" s="640">
        <v>44219.5597569444</v>
      </c>
      <c r="C59" s="639" t="b">
        <v>0</v>
      </c>
      <c r="D59" s="639" t="s">
        <v>2839</v>
      </c>
      <c r="E59" s="639" t="s">
        <v>2825</v>
      </c>
      <c r="F59" s="639">
        <v>1</v>
      </c>
      <c r="G59" s="639" t="s">
        <v>2821</v>
      </c>
      <c r="H59" s="639" t="s">
        <v>2838</v>
      </c>
      <c r="I59" s="639" t="s">
        <v>2818</v>
      </c>
      <c r="J59" s="639" t="s">
        <v>6906</v>
      </c>
      <c r="L59" s="639" t="str">
        <f t="shared" si="0"/>
        <v>009--53-0-410-000</v>
      </c>
      <c r="M59" s="639" t="str">
        <f t="shared" si="1"/>
        <v>009--53-0-410-000-000</v>
      </c>
    </row>
    <row r="60" spans="1:13" ht="15">
      <c r="A60" s="638" t="s">
        <v>958</v>
      </c>
      <c r="B60" s="640">
        <v>44219.595405092601</v>
      </c>
      <c r="C60" s="639" t="b">
        <v>0</v>
      </c>
      <c r="D60" s="639" t="s">
        <v>2840</v>
      </c>
      <c r="E60" s="639" t="s">
        <v>2825</v>
      </c>
      <c r="F60" s="639">
        <v>1</v>
      </c>
      <c r="G60" s="639" t="s">
        <v>2821</v>
      </c>
      <c r="H60" s="639" t="s">
        <v>2838</v>
      </c>
      <c r="I60" s="639" t="s">
        <v>2818</v>
      </c>
      <c r="J60" s="639" t="s">
        <v>6905</v>
      </c>
      <c r="L60" s="639" t="str">
        <f t="shared" si="0"/>
        <v>009--53-0-410-000</v>
      </c>
      <c r="M60" s="639" t="str">
        <f t="shared" si="1"/>
        <v>009--53-0-410-000-000</v>
      </c>
    </row>
    <row r="61" spans="1:13" ht="15">
      <c r="A61" s="638" t="s">
        <v>2163</v>
      </c>
      <c r="B61" s="640">
        <v>44237.2984027778</v>
      </c>
      <c r="C61" s="639" t="b">
        <v>0</v>
      </c>
      <c r="D61" s="639" t="s">
        <v>2831</v>
      </c>
      <c r="E61" s="639" t="s">
        <v>2825</v>
      </c>
      <c r="F61" s="639">
        <v>1</v>
      </c>
      <c r="G61" s="639" t="s">
        <v>2807</v>
      </c>
      <c r="H61" s="639" t="s">
        <v>2841</v>
      </c>
      <c r="I61" s="639" t="s">
        <v>2913</v>
      </c>
      <c r="J61" s="639" t="s">
        <v>6904</v>
      </c>
      <c r="L61" s="639" t="str">
        <f t="shared" si="0"/>
        <v>041--29-0-008-000</v>
      </c>
      <c r="M61" s="639" t="str">
        <f t="shared" si="1"/>
        <v>041--29-0-008-000-000</v>
      </c>
    </row>
    <row r="62" spans="1:13" ht="15">
      <c r="A62" s="638" t="s">
        <v>2163</v>
      </c>
      <c r="B62" s="640">
        <v>44237.309675925913</v>
      </c>
      <c r="C62" s="639" t="b">
        <v>0</v>
      </c>
      <c r="D62" s="639" t="s">
        <v>2842</v>
      </c>
      <c r="E62" s="639" t="s">
        <v>2825</v>
      </c>
      <c r="F62" s="639">
        <v>1</v>
      </c>
      <c r="G62" s="639" t="s">
        <v>2807</v>
      </c>
      <c r="H62" s="639" t="s">
        <v>2841</v>
      </c>
      <c r="I62" s="639" t="s">
        <v>2913</v>
      </c>
      <c r="J62" s="639" t="s">
        <v>6903</v>
      </c>
      <c r="L62" s="639" t="str">
        <f t="shared" si="0"/>
        <v>041--29-0-008-000</v>
      </c>
      <c r="M62" s="639" t="str">
        <f t="shared" si="1"/>
        <v>041--29-0-008-000-000</v>
      </c>
    </row>
    <row r="63" spans="1:13" ht="15">
      <c r="A63" s="638" t="s">
        <v>2163</v>
      </c>
      <c r="B63" s="640">
        <v>44237.328252314801</v>
      </c>
      <c r="C63" s="639" t="b">
        <v>0</v>
      </c>
      <c r="D63" s="639" t="s">
        <v>2831</v>
      </c>
      <c r="E63" s="639" t="s">
        <v>2825</v>
      </c>
      <c r="F63" s="639">
        <v>1</v>
      </c>
      <c r="G63" s="639" t="s">
        <v>2807</v>
      </c>
      <c r="H63" s="639" t="s">
        <v>2841</v>
      </c>
      <c r="I63" s="639" t="s">
        <v>2913</v>
      </c>
      <c r="J63" s="639" t="s">
        <v>6902</v>
      </c>
      <c r="L63" s="639" t="str">
        <f t="shared" si="0"/>
        <v>041--29-0-008-000</v>
      </c>
      <c r="M63" s="639" t="str">
        <f t="shared" si="1"/>
        <v>041--29-0-008-000-000</v>
      </c>
    </row>
    <row r="64" spans="1:13" ht="15">
      <c r="A64" s="638" t="s">
        <v>2163</v>
      </c>
      <c r="B64" s="640">
        <v>44237.341678240708</v>
      </c>
      <c r="C64" s="639" t="b">
        <v>0</v>
      </c>
      <c r="D64" s="639" t="s">
        <v>2843</v>
      </c>
      <c r="E64" s="639" t="s">
        <v>2825</v>
      </c>
      <c r="F64" s="639">
        <v>1</v>
      </c>
      <c r="G64" s="639" t="s">
        <v>2807</v>
      </c>
      <c r="H64" s="639" t="s">
        <v>2841</v>
      </c>
      <c r="I64" s="639" t="s">
        <v>2913</v>
      </c>
      <c r="J64" s="639" t="s">
        <v>6901</v>
      </c>
      <c r="L64" s="639" t="str">
        <f t="shared" si="0"/>
        <v>041--29-0-008-000</v>
      </c>
      <c r="M64" s="639" t="str">
        <f t="shared" si="1"/>
        <v>041--29-0-008-000-000</v>
      </c>
    </row>
    <row r="65" spans="1:13" ht="15">
      <c r="A65" s="638" t="s">
        <v>2163</v>
      </c>
      <c r="B65" s="640">
        <v>44237.36432870369</v>
      </c>
      <c r="C65" s="639" t="b">
        <v>0</v>
      </c>
      <c r="D65" s="639" t="s">
        <v>2833</v>
      </c>
      <c r="E65" s="639" t="s">
        <v>2825</v>
      </c>
      <c r="F65" s="639">
        <v>1</v>
      </c>
      <c r="G65" s="639" t="s">
        <v>2807</v>
      </c>
      <c r="H65" s="639" t="s">
        <v>2841</v>
      </c>
      <c r="I65" s="639" t="s">
        <v>2913</v>
      </c>
      <c r="J65" s="639" t="s">
        <v>6900</v>
      </c>
      <c r="L65" s="639" t="str">
        <f t="shared" si="0"/>
        <v>041--29-0-008-000</v>
      </c>
      <c r="M65" s="639" t="str">
        <f t="shared" si="1"/>
        <v>041--29-0-008-000-000</v>
      </c>
    </row>
    <row r="66" spans="1:13" ht="15">
      <c r="A66" s="638" t="s">
        <v>2163</v>
      </c>
      <c r="B66" s="640">
        <v>44237.363796296297</v>
      </c>
      <c r="C66" s="639" t="b">
        <v>0</v>
      </c>
      <c r="D66" s="639" t="s">
        <v>2833</v>
      </c>
      <c r="E66" s="639" t="s">
        <v>2825</v>
      </c>
      <c r="F66" s="639">
        <v>1</v>
      </c>
      <c r="G66" s="639" t="s">
        <v>2807</v>
      </c>
      <c r="H66" s="639" t="s">
        <v>2841</v>
      </c>
      <c r="I66" s="639" t="s">
        <v>2913</v>
      </c>
      <c r="J66" s="639" t="s">
        <v>6899</v>
      </c>
      <c r="L66" s="639" t="str">
        <f t="shared" si="0"/>
        <v>041--29-0-008-000</v>
      </c>
      <c r="M66" s="639" t="str">
        <f t="shared" si="1"/>
        <v>041--29-0-008-000-000</v>
      </c>
    </row>
    <row r="67" spans="1:13" ht="15">
      <c r="A67" s="638" t="s">
        <v>2163</v>
      </c>
      <c r="B67" s="640">
        <v>44237.39724537039</v>
      </c>
      <c r="C67" s="639" t="b">
        <v>0</v>
      </c>
      <c r="D67" s="639" t="s">
        <v>2844</v>
      </c>
      <c r="E67" s="639" t="s">
        <v>2825</v>
      </c>
      <c r="F67" s="639">
        <v>1</v>
      </c>
      <c r="G67" s="639" t="s">
        <v>2807</v>
      </c>
      <c r="H67" s="639" t="s">
        <v>2841</v>
      </c>
      <c r="I67" s="639" t="s">
        <v>2913</v>
      </c>
      <c r="J67" s="639" t="s">
        <v>6898</v>
      </c>
      <c r="L67" s="639" t="str">
        <f t="shared" ref="L67:L130" si="2">REPLACE(REPLACE(A67,4,0,"-"),8,0,"-")</f>
        <v>041--29-0-008-000</v>
      </c>
      <c r="M67" s="639" t="str">
        <f t="shared" ref="M67:M130" si="3">L67 &amp; "-000"</f>
        <v>041--29-0-008-000-000</v>
      </c>
    </row>
    <row r="68" spans="1:13" ht="15">
      <c r="A68" s="638" t="s">
        <v>2163</v>
      </c>
      <c r="B68" s="640">
        <v>44237.363217592603</v>
      </c>
      <c r="C68" s="639" t="b">
        <v>0</v>
      </c>
      <c r="D68" s="639" t="s">
        <v>2833</v>
      </c>
      <c r="E68" s="639" t="s">
        <v>2825</v>
      </c>
      <c r="F68" s="639">
        <v>1</v>
      </c>
      <c r="G68" s="639" t="s">
        <v>2807</v>
      </c>
      <c r="H68" s="639" t="s">
        <v>2841</v>
      </c>
      <c r="I68" s="639" t="s">
        <v>2913</v>
      </c>
      <c r="J68" s="639" t="s">
        <v>6897</v>
      </c>
      <c r="L68" s="639" t="str">
        <f t="shared" si="2"/>
        <v>041--29-0-008-000</v>
      </c>
      <c r="M68" s="639" t="str">
        <f t="shared" si="3"/>
        <v>041--29-0-008-000-000</v>
      </c>
    </row>
    <row r="69" spans="1:13" ht="15">
      <c r="A69" s="638" t="s">
        <v>2163</v>
      </c>
      <c r="B69" s="640">
        <v>44237.361574074101</v>
      </c>
      <c r="C69" s="639" t="b">
        <v>0</v>
      </c>
      <c r="D69" s="639" t="s">
        <v>2845</v>
      </c>
      <c r="E69" s="639" t="s">
        <v>2825</v>
      </c>
      <c r="F69" s="639">
        <v>1</v>
      </c>
      <c r="G69" s="639" t="s">
        <v>2807</v>
      </c>
      <c r="H69" s="639" t="s">
        <v>2841</v>
      </c>
      <c r="I69" s="639" t="s">
        <v>2913</v>
      </c>
      <c r="J69" s="639" t="s">
        <v>6896</v>
      </c>
      <c r="L69" s="639" t="str">
        <f t="shared" si="2"/>
        <v>041--29-0-008-000</v>
      </c>
      <c r="M69" s="639" t="str">
        <f t="shared" si="3"/>
        <v>041--29-0-008-000-000</v>
      </c>
    </row>
    <row r="70" spans="1:13" ht="15">
      <c r="A70" s="638" t="s">
        <v>2163</v>
      </c>
      <c r="B70" s="640">
        <v>44237.362175925889</v>
      </c>
      <c r="C70" s="639" t="b">
        <v>0</v>
      </c>
      <c r="D70" s="639" t="s">
        <v>2833</v>
      </c>
      <c r="E70" s="639" t="s">
        <v>2825</v>
      </c>
      <c r="F70" s="639">
        <v>1</v>
      </c>
      <c r="G70" s="639" t="s">
        <v>2807</v>
      </c>
      <c r="H70" s="639" t="s">
        <v>2841</v>
      </c>
      <c r="I70" s="639" t="s">
        <v>2913</v>
      </c>
      <c r="J70" s="639" t="s">
        <v>6895</v>
      </c>
      <c r="L70" s="639" t="str">
        <f t="shared" si="2"/>
        <v>041--29-0-008-000</v>
      </c>
      <c r="M70" s="639" t="str">
        <f t="shared" si="3"/>
        <v>041--29-0-008-000-000</v>
      </c>
    </row>
    <row r="71" spans="1:13" ht="15">
      <c r="A71" s="638" t="s">
        <v>605</v>
      </c>
      <c r="B71" s="640">
        <v>44237.636006944398</v>
      </c>
      <c r="C71" s="639" t="b">
        <v>0</v>
      </c>
      <c r="E71" s="639" t="s">
        <v>2825</v>
      </c>
      <c r="F71" s="639">
        <v>1</v>
      </c>
      <c r="G71" s="639" t="s">
        <v>2821</v>
      </c>
      <c r="H71" s="639" t="s">
        <v>605</v>
      </c>
      <c r="I71" s="639" t="s">
        <v>2803</v>
      </c>
      <c r="J71" s="639" t="s">
        <v>6894</v>
      </c>
      <c r="L71" s="639" t="str">
        <f t="shared" si="2"/>
        <v>041--33-0-039-000</v>
      </c>
      <c r="M71" s="639" t="str">
        <f t="shared" si="3"/>
        <v>041--33-0-039-000-000</v>
      </c>
    </row>
    <row r="72" spans="1:13" ht="15">
      <c r="A72" s="638" t="s">
        <v>605</v>
      </c>
      <c r="B72" s="640">
        <v>44237.614699074111</v>
      </c>
      <c r="C72" s="639" t="b">
        <v>0</v>
      </c>
      <c r="E72" s="639" t="s">
        <v>2825</v>
      </c>
      <c r="F72" s="639">
        <v>1</v>
      </c>
      <c r="G72" s="639" t="s">
        <v>2821</v>
      </c>
      <c r="H72" s="639" t="s">
        <v>605</v>
      </c>
      <c r="I72" s="639" t="s">
        <v>2803</v>
      </c>
      <c r="J72" s="639" t="s">
        <v>6893</v>
      </c>
      <c r="L72" s="639" t="str">
        <f t="shared" si="2"/>
        <v>041--33-0-039-000</v>
      </c>
      <c r="M72" s="639" t="str">
        <f t="shared" si="3"/>
        <v>041--33-0-039-000-000</v>
      </c>
    </row>
    <row r="73" spans="1:13" ht="15">
      <c r="A73" s="638" t="s">
        <v>1672</v>
      </c>
      <c r="B73" s="640">
        <v>44237.581215277802</v>
      </c>
      <c r="C73" s="639" t="b">
        <v>0</v>
      </c>
      <c r="E73" s="639" t="s">
        <v>2825</v>
      </c>
      <c r="F73" s="639">
        <v>1</v>
      </c>
      <c r="G73" s="639" t="s">
        <v>2821</v>
      </c>
      <c r="H73" s="639" t="s">
        <v>2846</v>
      </c>
      <c r="I73" s="639" t="s">
        <v>2803</v>
      </c>
      <c r="J73" s="639" t="s">
        <v>6892</v>
      </c>
      <c r="L73" s="639" t="str">
        <f t="shared" si="2"/>
        <v>041--38-0-021-000</v>
      </c>
      <c r="M73" s="639" t="str">
        <f t="shared" si="3"/>
        <v>041--38-0-021-000-000</v>
      </c>
    </row>
    <row r="74" spans="1:13" ht="15">
      <c r="A74" s="638" t="s">
        <v>605</v>
      </c>
      <c r="B74" s="640">
        <v>44237.634236111102</v>
      </c>
      <c r="C74" s="639" t="b">
        <v>0</v>
      </c>
      <c r="E74" s="639" t="s">
        <v>2825</v>
      </c>
      <c r="F74" s="639">
        <v>1</v>
      </c>
      <c r="G74" s="639" t="s">
        <v>2821</v>
      </c>
      <c r="H74" s="639" t="s">
        <v>605</v>
      </c>
      <c r="I74" s="639" t="s">
        <v>2803</v>
      </c>
      <c r="J74" s="639" t="s">
        <v>6891</v>
      </c>
      <c r="L74" s="639" t="str">
        <f t="shared" si="2"/>
        <v>041--33-0-039-000</v>
      </c>
      <c r="M74" s="639" t="str">
        <f t="shared" si="3"/>
        <v>041--33-0-039-000-000</v>
      </c>
    </row>
    <row r="75" spans="1:13" ht="15">
      <c r="A75" s="638" t="s">
        <v>1672</v>
      </c>
      <c r="B75" s="640">
        <v>44238.291979166701</v>
      </c>
      <c r="C75" s="639" t="b">
        <v>0</v>
      </c>
      <c r="E75" s="639" t="s">
        <v>2825</v>
      </c>
      <c r="F75" s="639">
        <v>1</v>
      </c>
      <c r="G75" s="639" t="s">
        <v>2847</v>
      </c>
      <c r="H75" s="639" t="s">
        <v>2846</v>
      </c>
      <c r="I75" s="639" t="s">
        <v>2803</v>
      </c>
      <c r="J75" s="639" t="s">
        <v>6890</v>
      </c>
      <c r="L75" s="639" t="str">
        <f t="shared" si="2"/>
        <v>041--38-0-021-000</v>
      </c>
      <c r="M75" s="639" t="str">
        <f t="shared" si="3"/>
        <v>041--38-0-021-000-000</v>
      </c>
    </row>
    <row r="76" spans="1:13" ht="15">
      <c r="A76" s="638" t="s">
        <v>1672</v>
      </c>
      <c r="B76" s="640">
        <v>44238.297731481507</v>
      </c>
      <c r="C76" s="639" t="b">
        <v>0</v>
      </c>
      <c r="E76" s="639" t="s">
        <v>2825</v>
      </c>
      <c r="F76" s="639">
        <v>1</v>
      </c>
      <c r="G76" s="639" t="s">
        <v>2847</v>
      </c>
      <c r="H76" s="639" t="s">
        <v>2846</v>
      </c>
      <c r="I76" s="639" t="s">
        <v>2803</v>
      </c>
      <c r="J76" s="639" t="s">
        <v>6889</v>
      </c>
      <c r="L76" s="639" t="str">
        <f t="shared" si="2"/>
        <v>041--38-0-021-000</v>
      </c>
      <c r="M76" s="639" t="str">
        <f t="shared" si="3"/>
        <v>041--38-0-021-000-000</v>
      </c>
    </row>
    <row r="77" spans="1:13" ht="15">
      <c r="A77" s="638" t="s">
        <v>1672</v>
      </c>
      <c r="B77" s="640">
        <v>44238.301736111098</v>
      </c>
      <c r="C77" s="639" t="b">
        <v>0</v>
      </c>
      <c r="E77" s="639" t="s">
        <v>2825</v>
      </c>
      <c r="F77" s="639">
        <v>1</v>
      </c>
      <c r="G77" s="639" t="s">
        <v>2847</v>
      </c>
      <c r="H77" s="639" t="s">
        <v>2846</v>
      </c>
      <c r="I77" s="639" t="s">
        <v>2803</v>
      </c>
      <c r="J77" s="639" t="s">
        <v>6888</v>
      </c>
      <c r="L77" s="639" t="str">
        <f t="shared" si="2"/>
        <v>041--38-0-021-000</v>
      </c>
      <c r="M77" s="639" t="str">
        <f t="shared" si="3"/>
        <v>041--38-0-021-000-000</v>
      </c>
    </row>
    <row r="78" spans="1:13" ht="15">
      <c r="A78" s="638" t="s">
        <v>1672</v>
      </c>
      <c r="B78" s="640">
        <v>44238.541967592602</v>
      </c>
      <c r="C78" s="639" t="b">
        <v>0</v>
      </c>
      <c r="E78" s="639" t="s">
        <v>2825</v>
      </c>
      <c r="F78" s="639">
        <v>1</v>
      </c>
      <c r="G78" s="639" t="s">
        <v>2847</v>
      </c>
      <c r="H78" s="639" t="s">
        <v>2846</v>
      </c>
      <c r="I78" s="639" t="s">
        <v>2803</v>
      </c>
      <c r="J78" s="639" t="s">
        <v>6887</v>
      </c>
      <c r="L78" s="639" t="str">
        <f t="shared" si="2"/>
        <v>041--38-0-021-000</v>
      </c>
      <c r="M78" s="639" t="str">
        <f t="shared" si="3"/>
        <v>041--38-0-021-000-000</v>
      </c>
    </row>
    <row r="79" spans="1:13" ht="15">
      <c r="A79" s="638" t="s">
        <v>1672</v>
      </c>
      <c r="B79" s="640">
        <v>44238.538807870391</v>
      </c>
      <c r="C79" s="639" t="b">
        <v>0</v>
      </c>
      <c r="E79" s="639" t="s">
        <v>2825</v>
      </c>
      <c r="F79" s="639">
        <v>1</v>
      </c>
      <c r="G79" s="639" t="s">
        <v>2821</v>
      </c>
      <c r="H79" s="639" t="s">
        <v>2846</v>
      </c>
      <c r="I79" s="639" t="s">
        <v>2803</v>
      </c>
      <c r="J79" s="639" t="s">
        <v>6886</v>
      </c>
      <c r="L79" s="639" t="str">
        <f t="shared" si="2"/>
        <v>041--38-0-021-000</v>
      </c>
      <c r="M79" s="639" t="str">
        <f t="shared" si="3"/>
        <v>041--38-0-021-000-000</v>
      </c>
    </row>
    <row r="80" spans="1:13" ht="15">
      <c r="A80" s="638" t="s">
        <v>1987</v>
      </c>
      <c r="B80" s="640">
        <v>44243.615624999999</v>
      </c>
      <c r="C80" s="639" t="b">
        <v>0</v>
      </c>
      <c r="D80" s="639" t="s">
        <v>2848</v>
      </c>
      <c r="E80" s="639" t="s">
        <v>2825</v>
      </c>
      <c r="F80" s="639">
        <v>1</v>
      </c>
      <c r="G80" s="639" t="s">
        <v>2804</v>
      </c>
      <c r="H80" s="639" t="s">
        <v>2849</v>
      </c>
      <c r="I80" s="639" t="s">
        <v>2853</v>
      </c>
      <c r="J80" s="639" t="s">
        <v>6885</v>
      </c>
      <c r="L80" s="639" t="str">
        <f t="shared" si="2"/>
        <v>045--60-0-006-000</v>
      </c>
      <c r="M80" s="639" t="str">
        <f t="shared" si="3"/>
        <v>045--60-0-006-000-000</v>
      </c>
    </row>
    <row r="81" spans="1:13" ht="15">
      <c r="A81" s="638" t="s">
        <v>404</v>
      </c>
      <c r="B81" s="640">
        <v>44244.330335648097</v>
      </c>
      <c r="C81" s="639" t="b">
        <v>0</v>
      </c>
      <c r="D81" s="639" t="s">
        <v>2850</v>
      </c>
      <c r="E81" s="639" t="s">
        <v>2825</v>
      </c>
      <c r="F81" s="639">
        <v>1</v>
      </c>
      <c r="G81" s="639" t="s">
        <v>2851</v>
      </c>
      <c r="H81" s="639" t="s">
        <v>404</v>
      </c>
      <c r="I81" s="639" t="s">
        <v>2852</v>
      </c>
      <c r="J81" s="639" t="s">
        <v>6884</v>
      </c>
      <c r="L81" s="639" t="str">
        <f t="shared" si="2"/>
        <v>044--02-0-015-000</v>
      </c>
      <c r="M81" s="639" t="str">
        <f t="shared" si="3"/>
        <v>044--02-0-015-000-000</v>
      </c>
    </row>
    <row r="82" spans="1:13" ht="15">
      <c r="A82" s="638" t="s">
        <v>1987</v>
      </c>
      <c r="B82" s="640">
        <v>44244.614490740692</v>
      </c>
      <c r="C82" s="639" t="b">
        <v>0</v>
      </c>
      <c r="E82" s="639" t="s">
        <v>2825</v>
      </c>
      <c r="F82" s="639">
        <v>1</v>
      </c>
      <c r="G82" s="639" t="s">
        <v>2804</v>
      </c>
      <c r="H82" s="639" t="s">
        <v>2849</v>
      </c>
      <c r="I82" s="639" t="s">
        <v>2853</v>
      </c>
      <c r="J82" s="639" t="s">
        <v>6883</v>
      </c>
      <c r="L82" s="639" t="str">
        <f t="shared" si="2"/>
        <v>045--60-0-006-000</v>
      </c>
      <c r="M82" s="639" t="str">
        <f t="shared" si="3"/>
        <v>045--60-0-006-000-000</v>
      </c>
    </row>
    <row r="83" spans="1:13" ht="15">
      <c r="A83" s="638" t="s">
        <v>1104</v>
      </c>
      <c r="B83" s="640">
        <v>44245.557233796309</v>
      </c>
      <c r="C83" s="639" t="b">
        <v>0</v>
      </c>
      <c r="D83" s="639" t="s">
        <v>2854</v>
      </c>
      <c r="E83" s="639" t="s">
        <v>2825</v>
      </c>
      <c r="F83" s="639">
        <v>1</v>
      </c>
      <c r="G83" s="639" t="s">
        <v>2807</v>
      </c>
      <c r="H83" s="639" t="s">
        <v>2855</v>
      </c>
      <c r="I83" s="639" t="s">
        <v>2856</v>
      </c>
      <c r="J83" s="639" t="s">
        <v>6882</v>
      </c>
      <c r="L83" s="639" t="str">
        <f t="shared" si="2"/>
        <v>041--30-0-034-000</v>
      </c>
      <c r="M83" s="639" t="str">
        <f t="shared" si="3"/>
        <v>041--30-0-034-000-000</v>
      </c>
    </row>
    <row r="84" spans="1:13" ht="15">
      <c r="A84" s="638" t="s">
        <v>1104</v>
      </c>
      <c r="B84" s="640">
        <v>44245.556435185194</v>
      </c>
      <c r="C84" s="639" t="b">
        <v>0</v>
      </c>
      <c r="D84" s="639" t="s">
        <v>2833</v>
      </c>
      <c r="E84" s="639" t="s">
        <v>2825</v>
      </c>
      <c r="F84" s="639">
        <v>1</v>
      </c>
      <c r="G84" s="639" t="s">
        <v>2807</v>
      </c>
      <c r="H84" s="639" t="s">
        <v>2855</v>
      </c>
      <c r="I84" s="639" t="s">
        <v>2856</v>
      </c>
      <c r="J84" s="639" t="s">
        <v>6881</v>
      </c>
      <c r="L84" s="639" t="str">
        <f t="shared" si="2"/>
        <v>041--30-0-034-000</v>
      </c>
      <c r="M84" s="639" t="str">
        <f t="shared" si="3"/>
        <v>041--30-0-034-000-000</v>
      </c>
    </row>
    <row r="85" spans="1:13" ht="15">
      <c r="A85" s="638" t="s">
        <v>1104</v>
      </c>
      <c r="B85" s="640">
        <v>44245.621261574102</v>
      </c>
      <c r="C85" s="639" t="b">
        <v>0</v>
      </c>
      <c r="D85" s="639" t="s">
        <v>2833</v>
      </c>
      <c r="E85" s="639" t="s">
        <v>2825</v>
      </c>
      <c r="F85" s="639">
        <v>1</v>
      </c>
      <c r="G85" s="639" t="s">
        <v>2807</v>
      </c>
      <c r="H85" s="639" t="s">
        <v>2855</v>
      </c>
      <c r="I85" s="639" t="s">
        <v>2856</v>
      </c>
      <c r="J85" s="639" t="s">
        <v>6880</v>
      </c>
      <c r="L85" s="639" t="str">
        <f t="shared" si="2"/>
        <v>041--30-0-034-000</v>
      </c>
      <c r="M85" s="639" t="str">
        <f t="shared" si="3"/>
        <v>041--30-0-034-000-000</v>
      </c>
    </row>
    <row r="86" spans="1:13" ht="15">
      <c r="A86" s="638" t="s">
        <v>535</v>
      </c>
      <c r="B86" s="640">
        <v>44245.618796296287</v>
      </c>
      <c r="C86" s="639" t="b">
        <v>0</v>
      </c>
      <c r="E86" s="639" t="s">
        <v>2825</v>
      </c>
      <c r="F86" s="639">
        <v>1</v>
      </c>
      <c r="G86" s="639" t="s">
        <v>2857</v>
      </c>
      <c r="H86" s="639" t="s">
        <v>2858</v>
      </c>
      <c r="I86" s="639" t="s">
        <v>2803</v>
      </c>
      <c r="J86" s="639" t="s">
        <v>6879</v>
      </c>
      <c r="L86" s="639" t="str">
        <f t="shared" si="2"/>
        <v>041--33-0-015-000</v>
      </c>
      <c r="M86" s="639" t="str">
        <f t="shared" si="3"/>
        <v>041--33-0-015-000-000</v>
      </c>
    </row>
    <row r="87" spans="1:13" ht="15">
      <c r="A87" s="638" t="s">
        <v>535</v>
      </c>
      <c r="B87" s="640">
        <v>44245.621701388904</v>
      </c>
      <c r="C87" s="639" t="b">
        <v>0</v>
      </c>
      <c r="E87" s="639" t="s">
        <v>2825</v>
      </c>
      <c r="F87" s="639">
        <v>1</v>
      </c>
      <c r="G87" s="639" t="s">
        <v>2857</v>
      </c>
      <c r="H87" s="639" t="s">
        <v>2858</v>
      </c>
      <c r="I87" s="639" t="s">
        <v>2803</v>
      </c>
      <c r="J87" s="639" t="s">
        <v>6878</v>
      </c>
      <c r="L87" s="639" t="str">
        <f t="shared" si="2"/>
        <v>041--33-0-015-000</v>
      </c>
      <c r="M87" s="639" t="str">
        <f t="shared" si="3"/>
        <v>041--33-0-015-000-000</v>
      </c>
    </row>
    <row r="88" spans="1:13" ht="15">
      <c r="A88" s="638" t="s">
        <v>535</v>
      </c>
      <c r="B88" s="640">
        <v>44245.627071759292</v>
      </c>
      <c r="C88" s="639" t="b">
        <v>0</v>
      </c>
      <c r="E88" s="639" t="s">
        <v>2825</v>
      </c>
      <c r="F88" s="639">
        <v>1</v>
      </c>
      <c r="G88" s="639" t="s">
        <v>2857</v>
      </c>
      <c r="H88" s="639" t="s">
        <v>2858</v>
      </c>
      <c r="I88" s="639" t="s">
        <v>2803</v>
      </c>
      <c r="J88" s="639" t="s">
        <v>6877</v>
      </c>
      <c r="L88" s="639" t="str">
        <f t="shared" si="2"/>
        <v>041--33-0-015-000</v>
      </c>
      <c r="M88" s="639" t="str">
        <f t="shared" si="3"/>
        <v>041--33-0-015-000-000</v>
      </c>
    </row>
    <row r="89" spans="1:13" ht="15">
      <c r="A89" s="638" t="s">
        <v>535</v>
      </c>
      <c r="B89" s="640">
        <v>44245.633090277799</v>
      </c>
      <c r="C89" s="639" t="b">
        <v>0</v>
      </c>
      <c r="E89" s="639" t="s">
        <v>2825</v>
      </c>
      <c r="F89" s="639">
        <v>1</v>
      </c>
      <c r="G89" s="639" t="s">
        <v>2857</v>
      </c>
      <c r="H89" s="639" t="s">
        <v>2858</v>
      </c>
      <c r="I89" s="639" t="s">
        <v>2803</v>
      </c>
      <c r="J89" s="639" t="s">
        <v>6876</v>
      </c>
      <c r="L89" s="639" t="str">
        <f t="shared" si="2"/>
        <v>041--33-0-015-000</v>
      </c>
      <c r="M89" s="639" t="str">
        <f t="shared" si="3"/>
        <v>041--33-0-015-000-000</v>
      </c>
    </row>
    <row r="90" spans="1:13" ht="15">
      <c r="A90" s="638" t="s">
        <v>535</v>
      </c>
      <c r="B90" s="640">
        <v>44245.630486111098</v>
      </c>
      <c r="C90" s="639" t="b">
        <v>0</v>
      </c>
      <c r="E90" s="639" t="s">
        <v>2825</v>
      </c>
      <c r="F90" s="639">
        <v>1</v>
      </c>
      <c r="G90" s="639" t="s">
        <v>2857</v>
      </c>
      <c r="H90" s="639" t="s">
        <v>2858</v>
      </c>
      <c r="I90" s="639" t="s">
        <v>2803</v>
      </c>
      <c r="J90" s="639" t="s">
        <v>6875</v>
      </c>
      <c r="L90" s="639" t="str">
        <f t="shared" si="2"/>
        <v>041--33-0-015-000</v>
      </c>
      <c r="M90" s="639" t="str">
        <f t="shared" si="3"/>
        <v>041--33-0-015-000-000</v>
      </c>
    </row>
    <row r="91" spans="1:13" ht="15">
      <c r="A91" s="638" t="s">
        <v>535</v>
      </c>
      <c r="B91" s="640">
        <v>44246.309490740692</v>
      </c>
      <c r="C91" s="639" t="b">
        <v>0</v>
      </c>
      <c r="D91" s="639" t="s">
        <v>2859</v>
      </c>
      <c r="E91" s="639" t="s">
        <v>2825</v>
      </c>
      <c r="F91" s="639">
        <v>1</v>
      </c>
      <c r="G91" s="639" t="s">
        <v>2821</v>
      </c>
      <c r="H91" s="639" t="s">
        <v>2858</v>
      </c>
      <c r="I91" s="639" t="s">
        <v>2803</v>
      </c>
      <c r="J91" s="639" t="s">
        <v>6874</v>
      </c>
      <c r="L91" s="639" t="str">
        <f t="shared" si="2"/>
        <v>041--33-0-015-000</v>
      </c>
      <c r="M91" s="639" t="str">
        <f t="shared" si="3"/>
        <v>041--33-0-015-000-000</v>
      </c>
    </row>
    <row r="92" spans="1:13" ht="15">
      <c r="A92" s="638" t="s">
        <v>535</v>
      </c>
      <c r="B92" s="640">
        <v>44246.310636574097</v>
      </c>
      <c r="C92" s="639" t="b">
        <v>0</v>
      </c>
      <c r="D92" s="639" t="s">
        <v>2850</v>
      </c>
      <c r="E92" s="639" t="s">
        <v>2825</v>
      </c>
      <c r="F92" s="639">
        <v>1</v>
      </c>
      <c r="G92" s="639" t="s">
        <v>2821</v>
      </c>
      <c r="H92" s="639" t="s">
        <v>2858</v>
      </c>
      <c r="I92" s="639" t="s">
        <v>2803</v>
      </c>
      <c r="J92" s="639" t="s">
        <v>6873</v>
      </c>
      <c r="L92" s="639" t="str">
        <f t="shared" si="2"/>
        <v>041--33-0-015-000</v>
      </c>
      <c r="M92" s="639" t="str">
        <f t="shared" si="3"/>
        <v>041--33-0-015-000-000</v>
      </c>
    </row>
    <row r="93" spans="1:13" ht="15">
      <c r="A93" s="638" t="s">
        <v>535</v>
      </c>
      <c r="B93" s="640">
        <v>44246.325185185196</v>
      </c>
      <c r="C93" s="639" t="b">
        <v>0</v>
      </c>
      <c r="E93" s="639" t="s">
        <v>2825</v>
      </c>
      <c r="F93" s="639">
        <v>1</v>
      </c>
      <c r="G93" s="639" t="s">
        <v>2857</v>
      </c>
      <c r="H93" s="639" t="s">
        <v>2858</v>
      </c>
      <c r="I93" s="639" t="s">
        <v>2803</v>
      </c>
      <c r="J93" s="639" t="s">
        <v>6872</v>
      </c>
      <c r="L93" s="639" t="str">
        <f t="shared" si="2"/>
        <v>041--33-0-015-000</v>
      </c>
      <c r="M93" s="639" t="str">
        <f t="shared" si="3"/>
        <v>041--33-0-015-000-000</v>
      </c>
    </row>
    <row r="94" spans="1:13" ht="15">
      <c r="A94" s="638" t="s">
        <v>535</v>
      </c>
      <c r="B94" s="640">
        <v>44246.323819444398</v>
      </c>
      <c r="C94" s="639" t="b">
        <v>0</v>
      </c>
      <c r="E94" s="639" t="s">
        <v>2825</v>
      </c>
      <c r="F94" s="639">
        <v>1</v>
      </c>
      <c r="G94" s="639" t="s">
        <v>2857</v>
      </c>
      <c r="H94" s="639" t="s">
        <v>2858</v>
      </c>
      <c r="I94" s="639" t="s">
        <v>2803</v>
      </c>
      <c r="J94" s="639" t="s">
        <v>6871</v>
      </c>
      <c r="L94" s="639" t="str">
        <f t="shared" si="2"/>
        <v>041--33-0-015-000</v>
      </c>
      <c r="M94" s="639" t="str">
        <f t="shared" si="3"/>
        <v>041--33-0-015-000-000</v>
      </c>
    </row>
    <row r="95" spans="1:13" ht="15">
      <c r="A95" s="638" t="s">
        <v>535</v>
      </c>
      <c r="B95" s="640">
        <v>44246.329328703701</v>
      </c>
      <c r="C95" s="639" t="b">
        <v>0</v>
      </c>
      <c r="E95" s="639" t="s">
        <v>2825</v>
      </c>
      <c r="F95" s="639">
        <v>1</v>
      </c>
      <c r="G95" s="639" t="s">
        <v>2821</v>
      </c>
      <c r="H95" s="639" t="s">
        <v>2858</v>
      </c>
      <c r="I95" s="639" t="s">
        <v>2803</v>
      </c>
      <c r="J95" s="639" t="s">
        <v>6870</v>
      </c>
      <c r="L95" s="639" t="str">
        <f t="shared" si="2"/>
        <v>041--33-0-015-000</v>
      </c>
      <c r="M95" s="639" t="str">
        <f t="shared" si="3"/>
        <v>041--33-0-015-000-000</v>
      </c>
    </row>
    <row r="96" spans="1:13" ht="15">
      <c r="A96" s="638" t="s">
        <v>535</v>
      </c>
      <c r="B96" s="640">
        <v>44246.327256944402</v>
      </c>
      <c r="C96" s="639" t="b">
        <v>0</v>
      </c>
      <c r="E96" s="639" t="s">
        <v>2825</v>
      </c>
      <c r="F96" s="639">
        <v>1</v>
      </c>
      <c r="G96" s="639" t="s">
        <v>2857</v>
      </c>
      <c r="H96" s="639" t="s">
        <v>2858</v>
      </c>
      <c r="I96" s="639" t="s">
        <v>2803</v>
      </c>
      <c r="J96" s="639" t="s">
        <v>6869</v>
      </c>
      <c r="L96" s="639" t="str">
        <f t="shared" si="2"/>
        <v>041--33-0-015-000</v>
      </c>
      <c r="M96" s="639" t="str">
        <f t="shared" si="3"/>
        <v>041--33-0-015-000-000</v>
      </c>
    </row>
    <row r="97" spans="1:13" ht="15">
      <c r="A97" s="638" t="s">
        <v>535</v>
      </c>
      <c r="B97" s="640">
        <v>44246.331493055601</v>
      </c>
      <c r="C97" s="639" t="b">
        <v>0</v>
      </c>
      <c r="E97" s="639" t="s">
        <v>2825</v>
      </c>
      <c r="F97" s="639">
        <v>1</v>
      </c>
      <c r="G97" s="639" t="s">
        <v>2857</v>
      </c>
      <c r="H97" s="639" t="s">
        <v>2858</v>
      </c>
      <c r="I97" s="639" t="s">
        <v>2803</v>
      </c>
      <c r="J97" s="639" t="s">
        <v>6868</v>
      </c>
      <c r="L97" s="639" t="str">
        <f t="shared" si="2"/>
        <v>041--33-0-015-000</v>
      </c>
      <c r="M97" s="639" t="str">
        <f t="shared" si="3"/>
        <v>041--33-0-015-000-000</v>
      </c>
    </row>
    <row r="98" spans="1:13" ht="15">
      <c r="A98" s="638" t="s">
        <v>535</v>
      </c>
      <c r="B98" s="640">
        <v>44246.330891203703</v>
      </c>
      <c r="C98" s="639" t="b">
        <v>0</v>
      </c>
      <c r="E98" s="639" t="s">
        <v>2825</v>
      </c>
      <c r="F98" s="639">
        <v>1</v>
      </c>
      <c r="G98" s="639" t="s">
        <v>2857</v>
      </c>
      <c r="H98" s="639" t="s">
        <v>2858</v>
      </c>
      <c r="I98" s="639" t="s">
        <v>2803</v>
      </c>
      <c r="J98" s="639" t="s">
        <v>6867</v>
      </c>
      <c r="L98" s="639" t="str">
        <f t="shared" si="2"/>
        <v>041--33-0-015-000</v>
      </c>
      <c r="M98" s="639" t="str">
        <f t="shared" si="3"/>
        <v>041--33-0-015-000-000</v>
      </c>
    </row>
    <row r="99" spans="1:13" ht="15">
      <c r="A99" s="638" t="s">
        <v>535</v>
      </c>
      <c r="B99" s="640">
        <v>44246.378310185202</v>
      </c>
      <c r="C99" s="639" t="b">
        <v>0</v>
      </c>
      <c r="E99" s="639" t="s">
        <v>2825</v>
      </c>
      <c r="F99" s="639">
        <v>1</v>
      </c>
      <c r="G99" s="639" t="s">
        <v>2857</v>
      </c>
      <c r="H99" s="639" t="s">
        <v>2858</v>
      </c>
      <c r="I99" s="639" t="s">
        <v>2803</v>
      </c>
      <c r="J99" s="639" t="s">
        <v>6866</v>
      </c>
      <c r="L99" s="639" t="str">
        <f t="shared" si="2"/>
        <v>041--33-0-015-000</v>
      </c>
      <c r="M99" s="639" t="str">
        <f t="shared" si="3"/>
        <v>041--33-0-015-000-000</v>
      </c>
    </row>
    <row r="100" spans="1:13" ht="15">
      <c r="A100" s="638" t="s">
        <v>535</v>
      </c>
      <c r="B100" s="640">
        <v>44246.428344907399</v>
      </c>
      <c r="C100" s="639" t="b">
        <v>0</v>
      </c>
      <c r="E100" s="639" t="s">
        <v>2825</v>
      </c>
      <c r="F100" s="639">
        <v>1</v>
      </c>
      <c r="G100" s="639" t="s">
        <v>2857</v>
      </c>
      <c r="H100" s="639" t="s">
        <v>2858</v>
      </c>
      <c r="I100" s="639" t="s">
        <v>2803</v>
      </c>
      <c r="J100" s="639" t="s">
        <v>6865</v>
      </c>
      <c r="L100" s="639" t="str">
        <f t="shared" si="2"/>
        <v>041--33-0-015-000</v>
      </c>
      <c r="M100" s="639" t="str">
        <f t="shared" si="3"/>
        <v>041--33-0-015-000-000</v>
      </c>
    </row>
    <row r="101" spans="1:13" ht="15">
      <c r="A101" s="638" t="s">
        <v>535</v>
      </c>
      <c r="B101" s="640">
        <v>44246.482407407399</v>
      </c>
      <c r="C101" s="639" t="b">
        <v>0</v>
      </c>
      <c r="D101" s="639" t="s">
        <v>2859</v>
      </c>
      <c r="E101" s="639" t="s">
        <v>2825</v>
      </c>
      <c r="F101" s="639">
        <v>1</v>
      </c>
      <c r="G101" s="639" t="s">
        <v>2821</v>
      </c>
      <c r="H101" s="639" t="s">
        <v>2858</v>
      </c>
      <c r="I101" s="639" t="s">
        <v>2803</v>
      </c>
      <c r="J101" s="639" t="s">
        <v>6864</v>
      </c>
      <c r="L101" s="639" t="str">
        <f t="shared" si="2"/>
        <v>041--33-0-015-000</v>
      </c>
      <c r="M101" s="639" t="str">
        <f t="shared" si="3"/>
        <v>041--33-0-015-000-000</v>
      </c>
    </row>
    <row r="102" spans="1:13" ht="15">
      <c r="A102" s="638" t="s">
        <v>535</v>
      </c>
      <c r="B102" s="640">
        <v>44246.488113425898</v>
      </c>
      <c r="C102" s="639" t="b">
        <v>0</v>
      </c>
      <c r="E102" s="639" t="s">
        <v>2825</v>
      </c>
      <c r="F102" s="639">
        <v>1</v>
      </c>
      <c r="G102" s="639" t="s">
        <v>2821</v>
      </c>
      <c r="H102" s="639" t="s">
        <v>2858</v>
      </c>
      <c r="I102" s="639" t="s">
        <v>2803</v>
      </c>
      <c r="J102" s="639" t="s">
        <v>6863</v>
      </c>
      <c r="L102" s="639" t="str">
        <f t="shared" si="2"/>
        <v>041--33-0-015-000</v>
      </c>
      <c r="M102" s="639" t="str">
        <f t="shared" si="3"/>
        <v>041--33-0-015-000-000</v>
      </c>
    </row>
    <row r="103" spans="1:13" ht="15">
      <c r="A103" s="638" t="s">
        <v>535</v>
      </c>
      <c r="B103" s="640">
        <v>44247.295949074098</v>
      </c>
      <c r="C103" s="639" t="b">
        <v>0</v>
      </c>
      <c r="D103" s="639" t="s">
        <v>2819</v>
      </c>
      <c r="E103" s="639" t="s">
        <v>2825</v>
      </c>
      <c r="F103" s="639">
        <v>1</v>
      </c>
      <c r="G103" s="639" t="s">
        <v>2821</v>
      </c>
      <c r="H103" s="639" t="s">
        <v>2858</v>
      </c>
      <c r="I103" s="639" t="s">
        <v>2803</v>
      </c>
      <c r="J103" s="639" t="s">
        <v>6862</v>
      </c>
      <c r="L103" s="639" t="str">
        <f t="shared" si="2"/>
        <v>041--33-0-015-000</v>
      </c>
      <c r="M103" s="639" t="str">
        <f t="shared" si="3"/>
        <v>041--33-0-015-000-000</v>
      </c>
    </row>
    <row r="104" spans="1:13" ht="15">
      <c r="A104" s="638" t="s">
        <v>535</v>
      </c>
      <c r="B104" s="640">
        <v>44247.301446759302</v>
      </c>
      <c r="C104" s="639" t="b">
        <v>0</v>
      </c>
      <c r="D104" s="639" t="s">
        <v>2806</v>
      </c>
      <c r="E104" s="639" t="s">
        <v>2825</v>
      </c>
      <c r="F104" s="639">
        <v>1</v>
      </c>
      <c r="G104" s="639" t="s">
        <v>2821</v>
      </c>
      <c r="H104" s="639" t="s">
        <v>2858</v>
      </c>
      <c r="I104" s="639" t="s">
        <v>2803</v>
      </c>
      <c r="J104" s="639" t="s">
        <v>6861</v>
      </c>
      <c r="L104" s="639" t="str">
        <f t="shared" si="2"/>
        <v>041--33-0-015-000</v>
      </c>
      <c r="M104" s="639" t="str">
        <f t="shared" si="3"/>
        <v>041--33-0-015-000-000</v>
      </c>
    </row>
    <row r="105" spans="1:13" ht="15">
      <c r="A105" s="638" t="s">
        <v>1022</v>
      </c>
      <c r="B105" s="640">
        <v>44247.307754629597</v>
      </c>
      <c r="C105" s="639" t="b">
        <v>0</v>
      </c>
      <c r="D105" s="639" t="s">
        <v>2860</v>
      </c>
      <c r="E105" s="639" t="s">
        <v>2825</v>
      </c>
      <c r="F105" s="639">
        <v>1</v>
      </c>
      <c r="G105" s="639" t="s">
        <v>2861</v>
      </c>
      <c r="H105" s="639" t="s">
        <v>2862</v>
      </c>
      <c r="I105" s="639" t="s">
        <v>2863</v>
      </c>
      <c r="J105" s="639" t="s">
        <v>6860</v>
      </c>
      <c r="L105" s="639" t="str">
        <f t="shared" si="2"/>
        <v>044--01-0-064-000</v>
      </c>
      <c r="M105" s="639" t="str">
        <f t="shared" si="3"/>
        <v>044--01-0-064-000-000</v>
      </c>
    </row>
    <row r="106" spans="1:13" ht="15">
      <c r="A106" s="638" t="s">
        <v>535</v>
      </c>
      <c r="B106" s="640">
        <v>44247.408912036997</v>
      </c>
      <c r="C106" s="639" t="b">
        <v>0</v>
      </c>
      <c r="E106" s="639" t="s">
        <v>2825</v>
      </c>
      <c r="F106" s="639">
        <v>1</v>
      </c>
      <c r="G106" s="639" t="s">
        <v>2857</v>
      </c>
      <c r="H106" s="639" t="s">
        <v>2858</v>
      </c>
      <c r="I106" s="639" t="s">
        <v>2803</v>
      </c>
      <c r="J106" s="639" t="s">
        <v>6859</v>
      </c>
      <c r="L106" s="639" t="str">
        <f t="shared" si="2"/>
        <v>041--33-0-015-000</v>
      </c>
      <c r="M106" s="639" t="str">
        <f t="shared" si="3"/>
        <v>041--33-0-015-000-000</v>
      </c>
    </row>
    <row r="107" spans="1:13" ht="15">
      <c r="A107" s="638" t="s">
        <v>1022</v>
      </c>
      <c r="B107" s="640">
        <v>44247.405624999999</v>
      </c>
      <c r="C107" s="639" t="b">
        <v>0</v>
      </c>
      <c r="E107" s="639" t="s">
        <v>2825</v>
      </c>
      <c r="F107" s="639">
        <v>1</v>
      </c>
      <c r="G107" s="639" t="s">
        <v>2861</v>
      </c>
      <c r="H107" s="639" t="s">
        <v>2862</v>
      </c>
      <c r="I107" s="639" t="s">
        <v>2863</v>
      </c>
      <c r="J107" s="639" t="s">
        <v>6858</v>
      </c>
      <c r="L107" s="639" t="str">
        <f t="shared" si="2"/>
        <v>044--01-0-064-000</v>
      </c>
      <c r="M107" s="639" t="str">
        <f t="shared" si="3"/>
        <v>044--01-0-064-000-000</v>
      </c>
    </row>
    <row r="108" spans="1:13" ht="15">
      <c r="A108" s="638" t="s">
        <v>1022</v>
      </c>
      <c r="B108" s="640">
        <v>44247.418831018498</v>
      </c>
      <c r="C108" s="639" t="b">
        <v>0</v>
      </c>
      <c r="D108" s="639" t="s">
        <v>11293</v>
      </c>
      <c r="E108" s="639" t="s">
        <v>2825</v>
      </c>
      <c r="F108" s="639">
        <v>1</v>
      </c>
      <c r="G108" s="639" t="s">
        <v>2861</v>
      </c>
      <c r="H108" s="639" t="s">
        <v>2862</v>
      </c>
      <c r="I108" s="639" t="s">
        <v>2863</v>
      </c>
      <c r="J108" s="639" t="s">
        <v>6857</v>
      </c>
      <c r="L108" s="639" t="str">
        <f t="shared" si="2"/>
        <v>044--01-0-064-000</v>
      </c>
      <c r="M108" s="639" t="str">
        <f t="shared" si="3"/>
        <v>044--01-0-064-000-000</v>
      </c>
    </row>
    <row r="109" spans="1:13" ht="15">
      <c r="A109" s="638" t="s">
        <v>535</v>
      </c>
      <c r="B109" s="640">
        <v>44247.418993055602</v>
      </c>
      <c r="C109" s="639" t="b">
        <v>0</v>
      </c>
      <c r="E109" s="639" t="s">
        <v>2825</v>
      </c>
      <c r="F109" s="639">
        <v>1</v>
      </c>
      <c r="G109" s="639" t="s">
        <v>2857</v>
      </c>
      <c r="H109" s="639" t="s">
        <v>2858</v>
      </c>
      <c r="I109" s="639" t="s">
        <v>2803</v>
      </c>
      <c r="J109" s="639" t="s">
        <v>6856</v>
      </c>
      <c r="L109" s="639" t="str">
        <f t="shared" si="2"/>
        <v>041--33-0-015-000</v>
      </c>
      <c r="M109" s="639" t="str">
        <f t="shared" si="3"/>
        <v>041--33-0-015-000-000</v>
      </c>
    </row>
    <row r="110" spans="1:13" ht="15">
      <c r="A110" s="638" t="s">
        <v>1022</v>
      </c>
      <c r="B110" s="640">
        <v>44247.426689814813</v>
      </c>
      <c r="C110" s="639" t="b">
        <v>0</v>
      </c>
      <c r="D110" s="639" t="s">
        <v>2864</v>
      </c>
      <c r="E110" s="639" t="s">
        <v>2825</v>
      </c>
      <c r="F110" s="639">
        <v>1</v>
      </c>
      <c r="G110" s="639" t="s">
        <v>2861</v>
      </c>
      <c r="H110" s="639" t="s">
        <v>2862</v>
      </c>
      <c r="I110" s="639" t="s">
        <v>2863</v>
      </c>
      <c r="J110" s="639" t="s">
        <v>6855</v>
      </c>
      <c r="L110" s="639" t="str">
        <f t="shared" si="2"/>
        <v>044--01-0-064-000</v>
      </c>
      <c r="M110" s="639" t="str">
        <f t="shared" si="3"/>
        <v>044--01-0-064-000-000</v>
      </c>
    </row>
    <row r="111" spans="1:13" ht="15">
      <c r="A111" s="638" t="s">
        <v>1022</v>
      </c>
      <c r="B111" s="640">
        <v>44247.449479166702</v>
      </c>
      <c r="C111" s="639" t="b">
        <v>0</v>
      </c>
      <c r="D111" s="639" t="s">
        <v>2865</v>
      </c>
      <c r="E111" s="639" t="s">
        <v>2825</v>
      </c>
      <c r="F111" s="639">
        <v>1</v>
      </c>
      <c r="G111" s="639" t="s">
        <v>2861</v>
      </c>
      <c r="H111" s="639" t="s">
        <v>2862</v>
      </c>
      <c r="I111" s="639" t="s">
        <v>2863</v>
      </c>
      <c r="J111" s="639" t="s">
        <v>6854</v>
      </c>
      <c r="L111" s="639" t="str">
        <f t="shared" si="2"/>
        <v>044--01-0-064-000</v>
      </c>
      <c r="M111" s="639" t="str">
        <f t="shared" si="3"/>
        <v>044--01-0-064-000-000</v>
      </c>
    </row>
    <row r="112" spans="1:13" ht="15">
      <c r="A112" s="638" t="s">
        <v>475</v>
      </c>
      <c r="B112" s="640">
        <v>44247.433449074088</v>
      </c>
      <c r="C112" s="639" t="b">
        <v>0</v>
      </c>
      <c r="E112" s="639" t="s">
        <v>2825</v>
      </c>
      <c r="F112" s="639">
        <v>1</v>
      </c>
      <c r="G112" s="639" t="s">
        <v>2807</v>
      </c>
      <c r="H112" s="639" t="s">
        <v>2866</v>
      </c>
      <c r="I112" s="639" t="s">
        <v>2867</v>
      </c>
      <c r="J112" s="639" t="s">
        <v>6853</v>
      </c>
      <c r="L112" s="639" t="str">
        <f t="shared" si="2"/>
        <v>044--01-0-033-000</v>
      </c>
      <c r="M112" s="639" t="str">
        <f t="shared" si="3"/>
        <v>044--01-0-033-000-000</v>
      </c>
    </row>
    <row r="113" spans="1:13" ht="15">
      <c r="A113" s="638" t="s">
        <v>475</v>
      </c>
      <c r="B113" s="640">
        <v>44247.467337962997</v>
      </c>
      <c r="C113" s="639" t="b">
        <v>0</v>
      </c>
      <c r="D113" s="639" t="s">
        <v>2833</v>
      </c>
      <c r="E113" s="639" t="s">
        <v>2825</v>
      </c>
      <c r="F113" s="639">
        <v>1</v>
      </c>
      <c r="G113" s="639" t="s">
        <v>2807</v>
      </c>
      <c r="H113" s="639" t="s">
        <v>2866</v>
      </c>
      <c r="I113" s="639" t="s">
        <v>2867</v>
      </c>
      <c r="J113" s="639" t="s">
        <v>6852</v>
      </c>
      <c r="L113" s="639" t="str">
        <f t="shared" si="2"/>
        <v>044--01-0-033-000</v>
      </c>
      <c r="M113" s="639" t="str">
        <f t="shared" si="3"/>
        <v>044--01-0-033-000-000</v>
      </c>
    </row>
    <row r="114" spans="1:13" ht="15">
      <c r="A114" s="638" t="s">
        <v>43</v>
      </c>
      <c r="B114" s="640">
        <v>44247.570127314801</v>
      </c>
      <c r="C114" s="639" t="b">
        <v>0</v>
      </c>
      <c r="E114" s="639" t="s">
        <v>2825</v>
      </c>
      <c r="F114" s="639">
        <v>5</v>
      </c>
      <c r="G114" s="639" t="s">
        <v>2868</v>
      </c>
      <c r="H114" s="639" t="s">
        <v>2869</v>
      </c>
      <c r="I114" s="639" t="s">
        <v>2870</v>
      </c>
      <c r="J114" s="639" t="s">
        <v>6851</v>
      </c>
      <c r="L114" s="639" t="str">
        <f t="shared" si="2"/>
        <v>071--06-0-025-000</v>
      </c>
      <c r="M114" s="639" t="str">
        <f t="shared" si="3"/>
        <v>071--06-0-025-000-000</v>
      </c>
    </row>
    <row r="115" spans="1:13" ht="15">
      <c r="A115" s="638" t="s">
        <v>1264</v>
      </c>
      <c r="B115" s="640">
        <v>44247.628414351791</v>
      </c>
      <c r="C115" s="639" t="b">
        <v>0</v>
      </c>
      <c r="E115" s="639" t="s">
        <v>2825</v>
      </c>
      <c r="F115" s="639">
        <v>1</v>
      </c>
      <c r="G115" s="639" t="s">
        <v>2871</v>
      </c>
      <c r="H115" s="639" t="s">
        <v>2872</v>
      </c>
      <c r="I115" s="639" t="s">
        <v>2873</v>
      </c>
      <c r="J115" s="639" t="s">
        <v>6850</v>
      </c>
      <c r="L115" s="639" t="str">
        <f t="shared" si="2"/>
        <v>004--40-0-045-000</v>
      </c>
      <c r="M115" s="639" t="str">
        <f t="shared" si="3"/>
        <v>004--40-0-045-000-000</v>
      </c>
    </row>
    <row r="116" spans="1:13" ht="15">
      <c r="A116" s="638" t="s">
        <v>1264</v>
      </c>
      <c r="B116" s="640">
        <v>44247.632060185198</v>
      </c>
      <c r="C116" s="639" t="b">
        <v>0</v>
      </c>
      <c r="E116" s="639" t="s">
        <v>2825</v>
      </c>
      <c r="F116" s="639">
        <v>1</v>
      </c>
      <c r="G116" s="639" t="s">
        <v>2871</v>
      </c>
      <c r="H116" s="639" t="s">
        <v>2872</v>
      </c>
      <c r="I116" s="639" t="s">
        <v>2873</v>
      </c>
      <c r="J116" s="639" t="s">
        <v>6849</v>
      </c>
      <c r="L116" s="639" t="str">
        <f t="shared" si="2"/>
        <v>004--40-0-045-000</v>
      </c>
      <c r="M116" s="639" t="str">
        <f t="shared" si="3"/>
        <v>004--40-0-045-000-000</v>
      </c>
    </row>
    <row r="117" spans="1:13" ht="15">
      <c r="A117" s="638" t="s">
        <v>1264</v>
      </c>
      <c r="B117" s="640">
        <v>44247.6303819444</v>
      </c>
      <c r="C117" s="639" t="b">
        <v>0</v>
      </c>
      <c r="E117" s="639" t="s">
        <v>2825</v>
      </c>
      <c r="F117" s="639">
        <v>1</v>
      </c>
      <c r="G117" s="639" t="s">
        <v>2871</v>
      </c>
      <c r="H117" s="639" t="s">
        <v>2872</v>
      </c>
      <c r="I117" s="639" t="s">
        <v>2873</v>
      </c>
      <c r="J117" s="639" t="s">
        <v>6848</v>
      </c>
      <c r="L117" s="639" t="str">
        <f t="shared" si="2"/>
        <v>004--40-0-045-000</v>
      </c>
      <c r="M117" s="639" t="str">
        <f t="shared" si="3"/>
        <v>004--40-0-045-000-000</v>
      </c>
    </row>
    <row r="118" spans="1:13" ht="15">
      <c r="A118" s="638" t="s">
        <v>46</v>
      </c>
      <c r="B118" s="640">
        <v>44247.649039351898</v>
      </c>
      <c r="C118" s="639" t="b">
        <v>0</v>
      </c>
      <c r="E118" s="639" t="s">
        <v>2825</v>
      </c>
      <c r="F118" s="639">
        <v>8</v>
      </c>
      <c r="G118" s="639" t="s">
        <v>2868</v>
      </c>
      <c r="H118" s="639" t="s">
        <v>2874</v>
      </c>
      <c r="I118" s="639" t="s">
        <v>2875</v>
      </c>
      <c r="J118" s="639" t="s">
        <v>6847</v>
      </c>
      <c r="L118" s="639" t="str">
        <f t="shared" si="2"/>
        <v>071--19-0-046-000</v>
      </c>
      <c r="M118" s="639" t="str">
        <f t="shared" si="3"/>
        <v>071--19-0-046-000-000</v>
      </c>
    </row>
    <row r="119" spans="1:13" ht="15">
      <c r="A119" s="638" t="s">
        <v>475</v>
      </c>
      <c r="B119" s="640">
        <v>44249.311759259297</v>
      </c>
      <c r="C119" s="639" t="b">
        <v>0</v>
      </c>
      <c r="D119" s="639" t="s">
        <v>2833</v>
      </c>
      <c r="E119" s="639" t="s">
        <v>2825</v>
      </c>
      <c r="F119" s="639">
        <v>1</v>
      </c>
      <c r="G119" s="639" t="s">
        <v>2807</v>
      </c>
      <c r="H119" s="639" t="s">
        <v>2866</v>
      </c>
      <c r="I119" s="639" t="s">
        <v>2867</v>
      </c>
      <c r="J119" s="639" t="s">
        <v>6846</v>
      </c>
      <c r="L119" s="639" t="str">
        <f t="shared" si="2"/>
        <v>044--01-0-033-000</v>
      </c>
      <c r="M119" s="639" t="str">
        <f t="shared" si="3"/>
        <v>044--01-0-033-000-000</v>
      </c>
    </row>
    <row r="120" spans="1:13" ht="15">
      <c r="A120" s="638" t="s">
        <v>535</v>
      </c>
      <c r="B120" s="640">
        <v>44249.403564814813</v>
      </c>
      <c r="C120" s="639" t="b">
        <v>0</v>
      </c>
      <c r="E120" s="639" t="s">
        <v>2825</v>
      </c>
      <c r="F120" s="639">
        <v>1</v>
      </c>
      <c r="G120" s="639" t="s">
        <v>2857</v>
      </c>
      <c r="H120" s="639" t="s">
        <v>2858</v>
      </c>
      <c r="I120" s="639" t="s">
        <v>2803</v>
      </c>
      <c r="J120" s="639" t="s">
        <v>6845</v>
      </c>
      <c r="L120" s="639" t="str">
        <f t="shared" si="2"/>
        <v>041--33-0-015-000</v>
      </c>
      <c r="M120" s="639" t="str">
        <f t="shared" si="3"/>
        <v>041--33-0-015-000-000</v>
      </c>
    </row>
    <row r="121" spans="1:13" ht="15">
      <c r="A121" s="638" t="s">
        <v>998</v>
      </c>
      <c r="B121" s="640">
        <v>44249.412974537001</v>
      </c>
      <c r="C121" s="639" t="b">
        <v>0</v>
      </c>
      <c r="D121" s="639" t="s">
        <v>2876</v>
      </c>
      <c r="E121" s="639" t="s">
        <v>2825</v>
      </c>
      <c r="F121" s="639">
        <v>1</v>
      </c>
      <c r="G121" s="639" t="s">
        <v>2861</v>
      </c>
      <c r="H121" s="639" t="s">
        <v>2877</v>
      </c>
      <c r="I121" s="639" t="s">
        <v>2878</v>
      </c>
      <c r="J121" s="639" t="s">
        <v>6844</v>
      </c>
      <c r="L121" s="639" t="str">
        <f t="shared" si="2"/>
        <v>044--06-0-019-000</v>
      </c>
      <c r="M121" s="639" t="str">
        <f t="shared" si="3"/>
        <v>044--06-0-019-000-000</v>
      </c>
    </row>
    <row r="122" spans="1:13" ht="15">
      <c r="A122" s="638" t="s">
        <v>998</v>
      </c>
      <c r="B122" s="640">
        <v>44249.41018518521</v>
      </c>
      <c r="C122" s="639" t="b">
        <v>0</v>
      </c>
      <c r="D122" s="639" t="s">
        <v>2879</v>
      </c>
      <c r="E122" s="639" t="s">
        <v>2825</v>
      </c>
      <c r="F122" s="639">
        <v>1</v>
      </c>
      <c r="G122" s="639" t="s">
        <v>2861</v>
      </c>
      <c r="H122" s="639" t="s">
        <v>2877</v>
      </c>
      <c r="I122" s="639" t="s">
        <v>2878</v>
      </c>
      <c r="J122" s="639" t="s">
        <v>6843</v>
      </c>
      <c r="L122" s="639" t="str">
        <f t="shared" si="2"/>
        <v>044--06-0-019-000</v>
      </c>
      <c r="M122" s="639" t="str">
        <f t="shared" si="3"/>
        <v>044--06-0-019-000-000</v>
      </c>
    </row>
    <row r="123" spans="1:13" ht="15">
      <c r="A123" s="638" t="s">
        <v>998</v>
      </c>
      <c r="B123" s="640">
        <v>44249.414166666698</v>
      </c>
      <c r="C123" s="639" t="b">
        <v>0</v>
      </c>
      <c r="D123" s="639" t="s">
        <v>2876</v>
      </c>
      <c r="E123" s="639" t="s">
        <v>2825</v>
      </c>
      <c r="F123" s="639">
        <v>1</v>
      </c>
      <c r="G123" s="639" t="s">
        <v>2861</v>
      </c>
      <c r="H123" s="639" t="s">
        <v>2877</v>
      </c>
      <c r="I123" s="639" t="s">
        <v>2878</v>
      </c>
      <c r="J123" s="639" t="s">
        <v>6842</v>
      </c>
      <c r="L123" s="639" t="str">
        <f t="shared" si="2"/>
        <v>044--06-0-019-000</v>
      </c>
      <c r="M123" s="639" t="str">
        <f t="shared" si="3"/>
        <v>044--06-0-019-000-000</v>
      </c>
    </row>
    <row r="124" spans="1:13" ht="15">
      <c r="A124" s="638" t="s">
        <v>1552</v>
      </c>
      <c r="B124" s="640">
        <v>44249.5242013889</v>
      </c>
      <c r="C124" s="639" t="b">
        <v>0</v>
      </c>
      <c r="D124" s="639" t="s">
        <v>2880</v>
      </c>
      <c r="E124" s="639" t="s">
        <v>2825</v>
      </c>
      <c r="F124" s="639">
        <v>1</v>
      </c>
      <c r="G124" s="639" t="s">
        <v>2861</v>
      </c>
      <c r="H124" s="639" t="s">
        <v>2881</v>
      </c>
      <c r="I124" s="639" t="s">
        <v>2853</v>
      </c>
      <c r="J124" s="639" t="s">
        <v>6841</v>
      </c>
      <c r="L124" s="639" t="str">
        <f t="shared" si="2"/>
        <v>044--06-0-036-000</v>
      </c>
      <c r="M124" s="639" t="str">
        <f t="shared" si="3"/>
        <v>044--06-0-036-000-000</v>
      </c>
    </row>
    <row r="125" spans="1:13" ht="15">
      <c r="A125" s="638" t="s">
        <v>1552</v>
      </c>
      <c r="B125" s="640">
        <v>44249.512581018498</v>
      </c>
      <c r="C125" s="639" t="b">
        <v>0</v>
      </c>
      <c r="D125" s="639" t="s">
        <v>2831</v>
      </c>
      <c r="E125" s="639" t="s">
        <v>2825</v>
      </c>
      <c r="F125" s="639">
        <v>1</v>
      </c>
      <c r="G125" s="639" t="s">
        <v>2861</v>
      </c>
      <c r="H125" s="639" t="s">
        <v>2881</v>
      </c>
      <c r="I125" s="639" t="s">
        <v>2853</v>
      </c>
      <c r="J125" s="639" t="s">
        <v>6840</v>
      </c>
      <c r="L125" s="639" t="str">
        <f t="shared" si="2"/>
        <v>044--06-0-036-000</v>
      </c>
      <c r="M125" s="639" t="str">
        <f t="shared" si="3"/>
        <v>044--06-0-036-000-000</v>
      </c>
    </row>
    <row r="126" spans="1:13" ht="15">
      <c r="A126" s="638" t="s">
        <v>1552</v>
      </c>
      <c r="B126" s="640">
        <v>44249.519317129598</v>
      </c>
      <c r="C126" s="639" t="b">
        <v>0</v>
      </c>
      <c r="D126" s="639" t="s">
        <v>11294</v>
      </c>
      <c r="E126" s="639" t="s">
        <v>2825</v>
      </c>
      <c r="F126" s="639">
        <v>1</v>
      </c>
      <c r="G126" s="639" t="s">
        <v>2861</v>
      </c>
      <c r="H126" s="639" t="s">
        <v>2881</v>
      </c>
      <c r="I126" s="639" t="s">
        <v>2853</v>
      </c>
      <c r="J126" s="639" t="s">
        <v>6839</v>
      </c>
      <c r="L126" s="639" t="str">
        <f t="shared" si="2"/>
        <v>044--06-0-036-000</v>
      </c>
      <c r="M126" s="639" t="str">
        <f t="shared" si="3"/>
        <v>044--06-0-036-000-000</v>
      </c>
    </row>
    <row r="127" spans="1:13" ht="15">
      <c r="A127" s="638" t="s">
        <v>45</v>
      </c>
      <c r="B127" s="640">
        <v>44249.611238425903</v>
      </c>
      <c r="C127" s="639" t="b">
        <v>0</v>
      </c>
      <c r="E127" s="639" t="s">
        <v>2825</v>
      </c>
      <c r="F127" s="639">
        <v>7</v>
      </c>
      <c r="G127" s="639" t="s">
        <v>2882</v>
      </c>
      <c r="H127" s="639" t="s">
        <v>2883</v>
      </c>
      <c r="I127" s="639" t="s">
        <v>2884</v>
      </c>
      <c r="J127" s="639" t="s">
        <v>6838</v>
      </c>
      <c r="L127" s="639" t="str">
        <f t="shared" si="2"/>
        <v>071--28-0-037-000</v>
      </c>
      <c r="M127" s="639" t="str">
        <f t="shared" si="3"/>
        <v>071--28-0-037-000-000</v>
      </c>
    </row>
    <row r="128" spans="1:13" ht="15">
      <c r="A128" s="638" t="s">
        <v>45</v>
      </c>
      <c r="B128" s="640">
        <v>44249.664282407393</v>
      </c>
      <c r="C128" s="639" t="b">
        <v>0</v>
      </c>
      <c r="E128" s="639" t="s">
        <v>2825</v>
      </c>
      <c r="F128" s="639">
        <v>3</v>
      </c>
      <c r="G128" s="639" t="s">
        <v>2882</v>
      </c>
      <c r="H128" s="639" t="s">
        <v>2883</v>
      </c>
      <c r="I128" s="639" t="s">
        <v>2884</v>
      </c>
      <c r="J128" s="639" t="s">
        <v>6837</v>
      </c>
      <c r="L128" s="639" t="str">
        <f t="shared" si="2"/>
        <v>071--28-0-037-000</v>
      </c>
      <c r="M128" s="639" t="str">
        <f t="shared" si="3"/>
        <v>071--28-0-037-000-000</v>
      </c>
    </row>
    <row r="129" spans="1:13" ht="15">
      <c r="A129" s="638" t="s">
        <v>176</v>
      </c>
      <c r="B129" s="640">
        <v>44249.503252314789</v>
      </c>
      <c r="C129" s="639" t="b">
        <v>0</v>
      </c>
      <c r="E129" s="639" t="s">
        <v>2825</v>
      </c>
      <c r="F129" s="639">
        <v>5</v>
      </c>
      <c r="G129" s="639" t="s">
        <v>2868</v>
      </c>
      <c r="H129" s="639" t="s">
        <v>2885</v>
      </c>
      <c r="I129" s="639" t="s">
        <v>2884</v>
      </c>
      <c r="J129" s="639" t="s">
        <v>6836</v>
      </c>
      <c r="L129" s="639" t="str">
        <f t="shared" si="2"/>
        <v>071--29-0-006-000</v>
      </c>
      <c r="M129" s="639" t="str">
        <f t="shared" si="3"/>
        <v>071--29-0-006-000-000</v>
      </c>
    </row>
    <row r="130" spans="1:13" ht="15">
      <c r="A130" s="638" t="s">
        <v>45</v>
      </c>
      <c r="B130" s="640">
        <v>44249.502303240697</v>
      </c>
      <c r="C130" s="639" t="b">
        <v>0</v>
      </c>
      <c r="E130" s="639" t="s">
        <v>2825</v>
      </c>
      <c r="F130" s="639">
        <v>4</v>
      </c>
      <c r="G130" s="639" t="s">
        <v>2868</v>
      </c>
      <c r="H130" s="639" t="s">
        <v>2883</v>
      </c>
      <c r="I130" s="639" t="s">
        <v>2884</v>
      </c>
      <c r="J130" s="639" t="s">
        <v>6835</v>
      </c>
      <c r="L130" s="639" t="str">
        <f t="shared" si="2"/>
        <v>071--28-0-037-000</v>
      </c>
      <c r="M130" s="639" t="str">
        <f t="shared" si="3"/>
        <v>071--28-0-037-000-000</v>
      </c>
    </row>
    <row r="131" spans="1:13" ht="15">
      <c r="A131" s="638" t="s">
        <v>1834</v>
      </c>
      <c r="B131" s="640">
        <v>44249.771527777797</v>
      </c>
      <c r="C131" s="639" t="b">
        <v>0</v>
      </c>
      <c r="D131" s="639" t="s">
        <v>2886</v>
      </c>
      <c r="E131" s="639" t="s">
        <v>2825</v>
      </c>
      <c r="F131" s="639">
        <v>1</v>
      </c>
      <c r="G131" s="639" t="s">
        <v>2871</v>
      </c>
      <c r="H131" s="639" t="s">
        <v>2887</v>
      </c>
      <c r="I131" s="639" t="s">
        <v>11212</v>
      </c>
      <c r="J131" s="639" t="s">
        <v>6834</v>
      </c>
      <c r="L131" s="639" t="str">
        <f t="shared" ref="L131:L194" si="4">REPLACE(REPLACE(A131,4,0,"-"),8,0,"-")</f>
        <v>004--45-0-003-000</v>
      </c>
      <c r="M131" s="639" t="str">
        <f t="shared" ref="M131:M194" si="5">L131 &amp; "-000"</f>
        <v>004--45-0-003-000-000</v>
      </c>
    </row>
    <row r="132" spans="1:13" ht="15">
      <c r="A132" s="638" t="s">
        <v>45</v>
      </c>
      <c r="B132" s="640">
        <v>44250.441643518498</v>
      </c>
      <c r="C132" s="639" t="b">
        <v>0</v>
      </c>
      <c r="E132" s="639" t="s">
        <v>2825</v>
      </c>
      <c r="F132" s="639">
        <v>5</v>
      </c>
      <c r="G132" s="639" t="s">
        <v>2868</v>
      </c>
      <c r="H132" s="639" t="s">
        <v>2883</v>
      </c>
      <c r="I132" s="639" t="s">
        <v>2884</v>
      </c>
      <c r="J132" s="639" t="s">
        <v>6833</v>
      </c>
      <c r="L132" s="639" t="str">
        <f t="shared" si="4"/>
        <v>071--28-0-037-000</v>
      </c>
      <c r="M132" s="639" t="str">
        <f t="shared" si="5"/>
        <v>071--28-0-037-000-000</v>
      </c>
    </row>
    <row r="133" spans="1:13" ht="15">
      <c r="A133" s="638" t="s">
        <v>176</v>
      </c>
      <c r="B133" s="640">
        <v>44250.442650463003</v>
      </c>
      <c r="C133" s="639" t="b">
        <v>0</v>
      </c>
      <c r="E133" s="639" t="s">
        <v>2825</v>
      </c>
      <c r="F133" s="639">
        <v>1</v>
      </c>
      <c r="G133" s="639" t="s">
        <v>2868</v>
      </c>
      <c r="H133" s="639" t="s">
        <v>2885</v>
      </c>
      <c r="I133" s="639" t="s">
        <v>2884</v>
      </c>
      <c r="J133" s="639" t="s">
        <v>6832</v>
      </c>
      <c r="L133" s="639" t="str">
        <f t="shared" si="4"/>
        <v>071--29-0-006-000</v>
      </c>
      <c r="M133" s="639" t="str">
        <f t="shared" si="5"/>
        <v>071--29-0-006-000-000</v>
      </c>
    </row>
    <row r="134" spans="1:13" ht="15">
      <c r="A134" s="638" t="s">
        <v>526</v>
      </c>
      <c r="B134" s="640">
        <v>44250.471956018497</v>
      </c>
      <c r="C134" s="639" t="b">
        <v>0</v>
      </c>
      <c r="D134" s="639" t="s">
        <v>2831</v>
      </c>
      <c r="E134" s="639" t="s">
        <v>2825</v>
      </c>
      <c r="F134" s="639">
        <v>1</v>
      </c>
      <c r="G134" s="639" t="s">
        <v>2807</v>
      </c>
      <c r="H134" s="639" t="s">
        <v>2888</v>
      </c>
      <c r="I134" s="639" t="s">
        <v>2867</v>
      </c>
      <c r="J134" s="639" t="s">
        <v>6831</v>
      </c>
      <c r="L134" s="639" t="str">
        <f t="shared" si="4"/>
        <v>041--31-0-038-000</v>
      </c>
      <c r="M134" s="639" t="str">
        <f t="shared" si="5"/>
        <v>041--31-0-038-000-000</v>
      </c>
    </row>
    <row r="135" spans="1:13" ht="15">
      <c r="A135" s="638" t="s">
        <v>526</v>
      </c>
      <c r="B135" s="640">
        <v>44250.477928240703</v>
      </c>
      <c r="C135" s="639" t="b">
        <v>0</v>
      </c>
      <c r="D135" s="639" t="s">
        <v>2831</v>
      </c>
      <c r="E135" s="639" t="s">
        <v>2825</v>
      </c>
      <c r="F135" s="639">
        <v>1</v>
      </c>
      <c r="G135" s="639" t="s">
        <v>2807</v>
      </c>
      <c r="H135" s="639" t="s">
        <v>2888</v>
      </c>
      <c r="I135" s="639" t="s">
        <v>2867</v>
      </c>
      <c r="J135" s="639" t="s">
        <v>6830</v>
      </c>
      <c r="L135" s="639" t="str">
        <f t="shared" si="4"/>
        <v>041--31-0-038-000</v>
      </c>
      <c r="M135" s="639" t="str">
        <f t="shared" si="5"/>
        <v>041--31-0-038-000-000</v>
      </c>
    </row>
    <row r="136" spans="1:13" ht="15">
      <c r="A136" s="638" t="s">
        <v>38</v>
      </c>
      <c r="B136" s="640">
        <v>44250.511736111097</v>
      </c>
      <c r="C136" s="639" t="b">
        <v>0</v>
      </c>
      <c r="E136" s="639" t="s">
        <v>2825</v>
      </c>
      <c r="F136" s="639">
        <v>1</v>
      </c>
      <c r="G136" s="639" t="s">
        <v>2868</v>
      </c>
      <c r="H136" s="639" t="s">
        <v>2889</v>
      </c>
      <c r="I136" s="639" t="s">
        <v>2890</v>
      </c>
      <c r="J136" s="639" t="s">
        <v>6829</v>
      </c>
      <c r="L136" s="639" t="str">
        <f t="shared" si="4"/>
        <v>071--28-0-023-000</v>
      </c>
      <c r="M136" s="639" t="str">
        <f t="shared" si="5"/>
        <v>071--28-0-023-000-000</v>
      </c>
    </row>
    <row r="137" spans="1:13" ht="15">
      <c r="A137" s="638" t="s">
        <v>176</v>
      </c>
      <c r="B137" s="640">
        <v>44250.514085648101</v>
      </c>
      <c r="C137" s="639" t="b">
        <v>0</v>
      </c>
      <c r="E137" s="639" t="s">
        <v>2825</v>
      </c>
      <c r="F137" s="639">
        <v>5</v>
      </c>
      <c r="G137" s="639" t="s">
        <v>2868</v>
      </c>
      <c r="H137" s="639" t="s">
        <v>2885</v>
      </c>
      <c r="I137" s="639" t="s">
        <v>2884</v>
      </c>
      <c r="J137" s="639" t="s">
        <v>6828</v>
      </c>
      <c r="L137" s="639" t="str">
        <f t="shared" si="4"/>
        <v>071--29-0-006-000</v>
      </c>
      <c r="M137" s="639" t="str">
        <f t="shared" si="5"/>
        <v>071--29-0-006-000-000</v>
      </c>
    </row>
    <row r="138" spans="1:13" ht="15">
      <c r="A138" s="638" t="s">
        <v>176</v>
      </c>
      <c r="B138" s="640">
        <v>44250.58474537039</v>
      </c>
      <c r="C138" s="639" t="b">
        <v>0</v>
      </c>
      <c r="E138" s="639" t="s">
        <v>2825</v>
      </c>
      <c r="F138" s="639">
        <v>7</v>
      </c>
      <c r="G138" s="639" t="s">
        <v>2868</v>
      </c>
      <c r="H138" s="639" t="s">
        <v>2885</v>
      </c>
      <c r="I138" s="639" t="s">
        <v>2884</v>
      </c>
      <c r="J138" s="639" t="s">
        <v>6827</v>
      </c>
      <c r="L138" s="639" t="str">
        <f t="shared" si="4"/>
        <v>071--29-0-006-000</v>
      </c>
      <c r="M138" s="639" t="str">
        <f t="shared" si="5"/>
        <v>071--29-0-006-000-000</v>
      </c>
    </row>
    <row r="139" spans="1:13" ht="15">
      <c r="A139" s="638" t="s">
        <v>2187</v>
      </c>
      <c r="B139" s="640">
        <v>44250.619722222204</v>
      </c>
      <c r="C139" s="639" t="b">
        <v>0</v>
      </c>
      <c r="D139" s="639" t="s">
        <v>2891</v>
      </c>
      <c r="E139" s="639" t="s">
        <v>2825</v>
      </c>
      <c r="F139" s="639">
        <v>1</v>
      </c>
      <c r="G139" s="639" t="s">
        <v>2861</v>
      </c>
      <c r="H139" s="639" t="s">
        <v>2892</v>
      </c>
      <c r="I139" s="639" t="s">
        <v>2853</v>
      </c>
      <c r="J139" s="639" t="s">
        <v>6826</v>
      </c>
      <c r="L139" s="639" t="str">
        <f t="shared" si="4"/>
        <v>044--01-0-020-000</v>
      </c>
      <c r="M139" s="639" t="str">
        <f t="shared" si="5"/>
        <v>044--01-0-020-000-000</v>
      </c>
    </row>
    <row r="140" spans="1:13" ht="15">
      <c r="A140" s="638" t="s">
        <v>2187</v>
      </c>
      <c r="B140" s="640">
        <v>44250.618368055599</v>
      </c>
      <c r="C140" s="639" t="b">
        <v>0</v>
      </c>
      <c r="D140" s="639" t="s">
        <v>2893</v>
      </c>
      <c r="E140" s="639" t="s">
        <v>2825</v>
      </c>
      <c r="F140" s="639">
        <v>1</v>
      </c>
      <c r="G140" s="639" t="s">
        <v>2861</v>
      </c>
      <c r="H140" s="639" t="s">
        <v>2892</v>
      </c>
      <c r="I140" s="639" t="s">
        <v>2853</v>
      </c>
      <c r="J140" s="639" t="s">
        <v>6825</v>
      </c>
      <c r="L140" s="639" t="str">
        <f t="shared" si="4"/>
        <v>044--01-0-020-000</v>
      </c>
      <c r="M140" s="639" t="str">
        <f t="shared" si="5"/>
        <v>044--01-0-020-000-000</v>
      </c>
    </row>
    <row r="141" spans="1:13" ht="15">
      <c r="A141" s="638" t="s">
        <v>526</v>
      </c>
      <c r="B141" s="640">
        <v>44250.626944444397</v>
      </c>
      <c r="C141" s="639" t="b">
        <v>0</v>
      </c>
      <c r="D141" s="639" t="s">
        <v>2833</v>
      </c>
      <c r="E141" s="639" t="s">
        <v>2825</v>
      </c>
      <c r="F141" s="639">
        <v>1</v>
      </c>
      <c r="G141" s="639" t="s">
        <v>2807</v>
      </c>
      <c r="H141" s="639" t="s">
        <v>2888</v>
      </c>
      <c r="I141" s="639" t="s">
        <v>2867</v>
      </c>
      <c r="J141" s="639" t="s">
        <v>6824</v>
      </c>
      <c r="L141" s="639" t="str">
        <f t="shared" si="4"/>
        <v>041--31-0-038-000</v>
      </c>
      <c r="M141" s="639" t="str">
        <f t="shared" si="5"/>
        <v>041--31-0-038-000-000</v>
      </c>
    </row>
    <row r="142" spans="1:13" ht="15">
      <c r="A142" s="638" t="s">
        <v>176</v>
      </c>
      <c r="B142" s="640">
        <v>44250.66</v>
      </c>
      <c r="C142" s="639" t="b">
        <v>0</v>
      </c>
      <c r="E142" s="639" t="s">
        <v>2825</v>
      </c>
      <c r="F142" s="639">
        <v>8</v>
      </c>
      <c r="G142" s="639" t="s">
        <v>2868</v>
      </c>
      <c r="H142" s="639" t="s">
        <v>2885</v>
      </c>
      <c r="I142" s="639" t="s">
        <v>2884</v>
      </c>
      <c r="J142" s="639" t="s">
        <v>6823</v>
      </c>
      <c r="L142" s="639" t="str">
        <f t="shared" si="4"/>
        <v>071--29-0-006-000</v>
      </c>
      <c r="M142" s="639" t="str">
        <f t="shared" si="5"/>
        <v>071--29-0-006-000-000</v>
      </c>
    </row>
    <row r="143" spans="1:13" ht="15">
      <c r="A143" s="638" t="s">
        <v>799</v>
      </c>
      <c r="B143" s="640">
        <v>44251.362175925889</v>
      </c>
      <c r="C143" s="639" t="b">
        <v>0</v>
      </c>
      <c r="E143" s="639" t="s">
        <v>2825</v>
      </c>
      <c r="F143" s="639">
        <v>1</v>
      </c>
      <c r="G143" s="639" t="s">
        <v>2821</v>
      </c>
      <c r="H143" s="639" t="s">
        <v>2894</v>
      </c>
      <c r="I143" s="639" t="s">
        <v>7863</v>
      </c>
      <c r="J143" s="639" t="s">
        <v>6822</v>
      </c>
      <c r="L143" s="639" t="str">
        <f t="shared" si="4"/>
        <v>041--80-0-015-000</v>
      </c>
      <c r="M143" s="639" t="str">
        <f t="shared" si="5"/>
        <v>041--80-0-015-000-000</v>
      </c>
    </row>
    <row r="144" spans="1:13" ht="15">
      <c r="A144" s="638" t="s">
        <v>799</v>
      </c>
      <c r="B144" s="640">
        <v>44251.361273148097</v>
      </c>
      <c r="C144" s="639" t="b">
        <v>0</v>
      </c>
      <c r="E144" s="639" t="s">
        <v>2825</v>
      </c>
      <c r="F144" s="639">
        <v>1</v>
      </c>
      <c r="G144" s="639" t="s">
        <v>2821</v>
      </c>
      <c r="H144" s="639" t="s">
        <v>2894</v>
      </c>
      <c r="I144" s="639" t="s">
        <v>7863</v>
      </c>
      <c r="J144" s="639" t="s">
        <v>6821</v>
      </c>
      <c r="L144" s="639" t="str">
        <f t="shared" si="4"/>
        <v>041--80-0-015-000</v>
      </c>
      <c r="M144" s="639" t="str">
        <f t="shared" si="5"/>
        <v>041--80-0-015-000-000</v>
      </c>
    </row>
    <row r="145" spans="1:13" ht="15">
      <c r="A145" s="638" t="s">
        <v>46</v>
      </c>
      <c r="B145" s="640">
        <v>44251.455833333297</v>
      </c>
      <c r="C145" s="639" t="b">
        <v>0</v>
      </c>
      <c r="E145" s="639" t="s">
        <v>2825</v>
      </c>
      <c r="F145" s="639">
        <v>8</v>
      </c>
      <c r="G145" s="639" t="s">
        <v>2868</v>
      </c>
      <c r="H145" s="639" t="s">
        <v>2874</v>
      </c>
      <c r="I145" s="639" t="s">
        <v>2875</v>
      </c>
      <c r="J145" s="639" t="s">
        <v>6820</v>
      </c>
      <c r="L145" s="639" t="str">
        <f t="shared" si="4"/>
        <v>071--19-0-046-000</v>
      </c>
      <c r="M145" s="639" t="str">
        <f t="shared" si="5"/>
        <v>071--19-0-046-000-000</v>
      </c>
    </row>
    <row r="146" spans="1:13" ht="15">
      <c r="A146" s="638" t="s">
        <v>176</v>
      </c>
      <c r="B146" s="640">
        <v>44251.376805555599</v>
      </c>
      <c r="C146" s="639" t="b">
        <v>0</v>
      </c>
      <c r="E146" s="639" t="s">
        <v>2825</v>
      </c>
      <c r="F146" s="639">
        <v>1</v>
      </c>
      <c r="G146" s="639" t="s">
        <v>2868</v>
      </c>
      <c r="H146" s="639" t="s">
        <v>2885</v>
      </c>
      <c r="I146" s="639" t="s">
        <v>2884</v>
      </c>
      <c r="J146" s="639" t="s">
        <v>6819</v>
      </c>
      <c r="L146" s="639" t="str">
        <f t="shared" si="4"/>
        <v>071--29-0-006-000</v>
      </c>
      <c r="M146" s="639" t="str">
        <f t="shared" si="5"/>
        <v>071--29-0-006-000-000</v>
      </c>
    </row>
    <row r="147" spans="1:13" ht="15">
      <c r="A147" s="638" t="s">
        <v>176</v>
      </c>
      <c r="B147" s="640">
        <v>44251.3202662037</v>
      </c>
      <c r="C147" s="639" t="b">
        <v>0</v>
      </c>
      <c r="E147" s="639" t="s">
        <v>2825</v>
      </c>
      <c r="F147" s="639">
        <v>6</v>
      </c>
      <c r="G147" s="639" t="s">
        <v>2868</v>
      </c>
      <c r="H147" s="639" t="s">
        <v>2885</v>
      </c>
      <c r="I147" s="639" t="s">
        <v>2884</v>
      </c>
      <c r="J147" s="639" t="s">
        <v>6818</v>
      </c>
      <c r="L147" s="639" t="str">
        <f t="shared" si="4"/>
        <v>071--29-0-006-000</v>
      </c>
      <c r="M147" s="639" t="str">
        <f t="shared" si="5"/>
        <v>071--29-0-006-000-000</v>
      </c>
    </row>
    <row r="148" spans="1:13" ht="15">
      <c r="A148" s="638" t="s">
        <v>46</v>
      </c>
      <c r="B148" s="640">
        <v>44251.510266203702</v>
      </c>
      <c r="C148" s="639" t="b">
        <v>0</v>
      </c>
      <c r="E148" s="639" t="s">
        <v>2825</v>
      </c>
      <c r="F148" s="639">
        <v>12</v>
      </c>
      <c r="G148" s="639" t="s">
        <v>2868</v>
      </c>
      <c r="H148" s="639" t="s">
        <v>2874</v>
      </c>
      <c r="I148" s="639" t="s">
        <v>2875</v>
      </c>
      <c r="J148" s="639" t="s">
        <v>6817</v>
      </c>
      <c r="L148" s="639" t="str">
        <f t="shared" si="4"/>
        <v>071--19-0-046-000</v>
      </c>
      <c r="M148" s="639" t="str">
        <f t="shared" si="5"/>
        <v>071--19-0-046-000-000</v>
      </c>
    </row>
    <row r="149" spans="1:13" ht="15">
      <c r="A149" s="638" t="s">
        <v>526</v>
      </c>
      <c r="B149" s="640">
        <v>44251.582581018498</v>
      </c>
      <c r="C149" s="639" t="b">
        <v>0</v>
      </c>
      <c r="D149" s="639" t="s">
        <v>2895</v>
      </c>
      <c r="E149" s="639" t="s">
        <v>2825</v>
      </c>
      <c r="F149" s="639">
        <v>1</v>
      </c>
      <c r="G149" s="639" t="s">
        <v>2807</v>
      </c>
      <c r="H149" s="639" t="s">
        <v>2888</v>
      </c>
      <c r="I149" s="639" t="s">
        <v>2867</v>
      </c>
      <c r="J149" s="639" t="s">
        <v>6816</v>
      </c>
      <c r="L149" s="639" t="str">
        <f t="shared" si="4"/>
        <v>041--31-0-038-000</v>
      </c>
      <c r="M149" s="639" t="str">
        <f t="shared" si="5"/>
        <v>041--31-0-038-000-000</v>
      </c>
    </row>
    <row r="150" spans="1:13" ht="15">
      <c r="A150" s="638" t="s">
        <v>46</v>
      </c>
      <c r="B150" s="640">
        <v>44251.57424768521</v>
      </c>
      <c r="C150" s="639" t="b">
        <v>0</v>
      </c>
      <c r="E150" s="639" t="s">
        <v>2825</v>
      </c>
      <c r="F150" s="639">
        <v>15</v>
      </c>
      <c r="G150" s="639" t="s">
        <v>2868</v>
      </c>
      <c r="H150" s="639" t="s">
        <v>2874</v>
      </c>
      <c r="I150" s="639" t="s">
        <v>2875</v>
      </c>
      <c r="J150" s="639" t="s">
        <v>6815</v>
      </c>
      <c r="L150" s="639" t="str">
        <f t="shared" si="4"/>
        <v>071--19-0-046-000</v>
      </c>
      <c r="M150" s="639" t="str">
        <f t="shared" si="5"/>
        <v>071--19-0-046-000-000</v>
      </c>
    </row>
    <row r="151" spans="1:13" ht="15">
      <c r="A151" s="638" t="s">
        <v>1197</v>
      </c>
      <c r="B151" s="640">
        <v>44251.631134259304</v>
      </c>
      <c r="C151" s="639" t="b">
        <v>0</v>
      </c>
      <c r="D151" s="639" t="s">
        <v>2896</v>
      </c>
      <c r="E151" s="639" t="s">
        <v>2825</v>
      </c>
      <c r="F151" s="639">
        <v>1</v>
      </c>
      <c r="G151" s="639" t="s">
        <v>2897</v>
      </c>
      <c r="H151" s="639" t="s">
        <v>2898</v>
      </c>
      <c r="I151" s="639" t="s">
        <v>2899</v>
      </c>
      <c r="J151" s="639" t="s">
        <v>6814</v>
      </c>
      <c r="L151" s="639" t="str">
        <f t="shared" si="4"/>
        <v>041--33-0-053-000</v>
      </c>
      <c r="M151" s="639" t="str">
        <f t="shared" si="5"/>
        <v>041--33-0-053-000-000</v>
      </c>
    </row>
    <row r="152" spans="1:13" ht="15">
      <c r="A152" s="638" t="s">
        <v>526</v>
      </c>
      <c r="B152" s="640">
        <v>44251.601006944387</v>
      </c>
      <c r="C152" s="639" t="b">
        <v>0</v>
      </c>
      <c r="E152" s="639" t="s">
        <v>2825</v>
      </c>
      <c r="F152" s="639">
        <v>1</v>
      </c>
      <c r="G152" s="639" t="s">
        <v>2807</v>
      </c>
      <c r="H152" s="639" t="s">
        <v>2888</v>
      </c>
      <c r="I152" s="639" t="s">
        <v>2867</v>
      </c>
      <c r="J152" s="639" t="s">
        <v>6813</v>
      </c>
      <c r="L152" s="639" t="str">
        <f t="shared" si="4"/>
        <v>041--31-0-038-000</v>
      </c>
      <c r="M152" s="639" t="str">
        <f t="shared" si="5"/>
        <v>041--31-0-038-000-000</v>
      </c>
    </row>
    <row r="153" spans="1:13" ht="15">
      <c r="A153" s="638" t="s">
        <v>59</v>
      </c>
      <c r="B153" s="640">
        <v>44252.341967592591</v>
      </c>
      <c r="C153" s="639" t="b">
        <v>0</v>
      </c>
      <c r="E153" s="639" t="s">
        <v>2825</v>
      </c>
      <c r="F153" s="639">
        <v>4</v>
      </c>
      <c r="G153" s="639" t="s">
        <v>2868</v>
      </c>
      <c r="H153" s="639" t="s">
        <v>2900</v>
      </c>
      <c r="I153" s="639" t="s">
        <v>2875</v>
      </c>
      <c r="J153" s="639" t="s">
        <v>6812</v>
      </c>
      <c r="L153" s="639" t="str">
        <f t="shared" si="4"/>
        <v>071--19-0-022-000</v>
      </c>
      <c r="M153" s="639" t="str">
        <f t="shared" si="5"/>
        <v>071--19-0-022-000-000</v>
      </c>
    </row>
    <row r="154" spans="1:13" ht="15">
      <c r="A154" s="638" t="s">
        <v>1197</v>
      </c>
      <c r="B154" s="640">
        <v>44252.381944444402</v>
      </c>
      <c r="C154" s="639" t="b">
        <v>0</v>
      </c>
      <c r="E154" s="639" t="s">
        <v>2825</v>
      </c>
      <c r="F154" s="639">
        <v>1</v>
      </c>
      <c r="G154" s="639" t="s">
        <v>2821</v>
      </c>
      <c r="H154" s="639" t="s">
        <v>2898</v>
      </c>
      <c r="I154" s="639" t="s">
        <v>2899</v>
      </c>
      <c r="J154" s="639" t="s">
        <v>6811</v>
      </c>
      <c r="L154" s="639" t="str">
        <f t="shared" si="4"/>
        <v>041--33-0-053-000</v>
      </c>
      <c r="M154" s="639" t="str">
        <f t="shared" si="5"/>
        <v>041--33-0-053-000-000</v>
      </c>
    </row>
    <row r="155" spans="1:13" ht="15">
      <c r="A155" s="638" t="s">
        <v>59</v>
      </c>
      <c r="B155" s="640">
        <v>44252.399270833303</v>
      </c>
      <c r="C155" s="639" t="b">
        <v>0</v>
      </c>
      <c r="E155" s="639" t="s">
        <v>2825</v>
      </c>
      <c r="F155" s="639">
        <v>8</v>
      </c>
      <c r="G155" s="639" t="s">
        <v>2901</v>
      </c>
      <c r="H155" s="639" t="s">
        <v>2900</v>
      </c>
      <c r="I155" s="639" t="s">
        <v>2875</v>
      </c>
      <c r="J155" s="639" t="s">
        <v>6810</v>
      </c>
      <c r="L155" s="639" t="str">
        <f t="shared" si="4"/>
        <v>071--19-0-022-000</v>
      </c>
      <c r="M155" s="639" t="str">
        <f t="shared" si="5"/>
        <v>071--19-0-022-000-000</v>
      </c>
    </row>
    <row r="156" spans="1:13" ht="15">
      <c r="A156" s="638" t="s">
        <v>40</v>
      </c>
      <c r="B156" s="640">
        <v>44252.509398148097</v>
      </c>
      <c r="C156" s="639" t="b">
        <v>0</v>
      </c>
      <c r="E156" s="639" t="s">
        <v>2825</v>
      </c>
      <c r="F156" s="639">
        <v>4</v>
      </c>
      <c r="G156" s="639" t="s">
        <v>2901</v>
      </c>
      <c r="H156" s="639" t="s">
        <v>2902</v>
      </c>
      <c r="I156" s="639" t="s">
        <v>2884</v>
      </c>
      <c r="J156" s="639" t="s">
        <v>6809</v>
      </c>
      <c r="L156" s="639" t="str">
        <f t="shared" si="4"/>
        <v>071--28-0-036-000</v>
      </c>
      <c r="M156" s="639" t="str">
        <f t="shared" si="5"/>
        <v>071--28-0-036-000-000</v>
      </c>
    </row>
    <row r="157" spans="1:13" ht="15">
      <c r="A157" s="638" t="s">
        <v>40</v>
      </c>
      <c r="B157" s="640">
        <v>44252.572256944397</v>
      </c>
      <c r="C157" s="639" t="b">
        <v>0</v>
      </c>
      <c r="E157" s="639" t="s">
        <v>2825</v>
      </c>
      <c r="F157" s="639">
        <v>5</v>
      </c>
      <c r="G157" s="639" t="s">
        <v>2901</v>
      </c>
      <c r="H157" s="639" t="s">
        <v>2902</v>
      </c>
      <c r="I157" s="639" t="s">
        <v>2884</v>
      </c>
      <c r="J157" s="639" t="s">
        <v>6808</v>
      </c>
      <c r="L157" s="639" t="str">
        <f t="shared" si="4"/>
        <v>071--28-0-036-000</v>
      </c>
      <c r="M157" s="639" t="str">
        <f t="shared" si="5"/>
        <v>071--28-0-036-000-000</v>
      </c>
    </row>
    <row r="158" spans="1:13" ht="15">
      <c r="A158" s="638" t="s">
        <v>59</v>
      </c>
      <c r="B158" s="640">
        <v>44252.571932870407</v>
      </c>
      <c r="C158" s="639" t="b">
        <v>0</v>
      </c>
      <c r="E158" s="639" t="s">
        <v>2825</v>
      </c>
      <c r="F158" s="639">
        <v>1</v>
      </c>
      <c r="G158" s="639" t="s">
        <v>2868</v>
      </c>
      <c r="H158" s="639" t="s">
        <v>2900</v>
      </c>
      <c r="I158" s="639" t="s">
        <v>2875</v>
      </c>
      <c r="J158" s="639" t="s">
        <v>6807</v>
      </c>
      <c r="L158" s="639" t="str">
        <f t="shared" si="4"/>
        <v>071--19-0-022-000</v>
      </c>
      <c r="M158" s="639" t="str">
        <f t="shared" si="5"/>
        <v>071--19-0-022-000-000</v>
      </c>
    </row>
    <row r="159" spans="1:13" ht="15">
      <c r="A159" s="638" t="s">
        <v>606</v>
      </c>
      <c r="B159" s="640">
        <v>44253.290381944404</v>
      </c>
      <c r="C159" s="639" t="b">
        <v>0</v>
      </c>
      <c r="E159" s="639" t="s">
        <v>2825</v>
      </c>
      <c r="F159" s="639">
        <v>1</v>
      </c>
      <c r="G159" s="639" t="s">
        <v>2861</v>
      </c>
      <c r="H159" s="639" t="s">
        <v>2903</v>
      </c>
      <c r="I159" s="639" t="s">
        <v>2972</v>
      </c>
      <c r="J159" s="639" t="s">
        <v>6806</v>
      </c>
      <c r="L159" s="639" t="str">
        <f t="shared" si="4"/>
        <v>044--06-0-028-000</v>
      </c>
      <c r="M159" s="639" t="str">
        <f t="shared" si="5"/>
        <v>044--06-0-028-000-000</v>
      </c>
    </row>
    <row r="160" spans="1:13" ht="15">
      <c r="A160" s="638" t="s">
        <v>1297</v>
      </c>
      <c r="B160" s="640">
        <v>44253.317777777796</v>
      </c>
      <c r="C160" s="639" t="b">
        <v>0</v>
      </c>
      <c r="E160" s="639" t="s">
        <v>2825</v>
      </c>
      <c r="F160" s="639">
        <v>1</v>
      </c>
      <c r="G160" s="639" t="s">
        <v>2821</v>
      </c>
      <c r="H160" s="639" t="s">
        <v>2904</v>
      </c>
      <c r="I160" s="639" t="s">
        <v>2899</v>
      </c>
      <c r="J160" s="639" t="s">
        <v>6805</v>
      </c>
      <c r="L160" s="639" t="str">
        <f t="shared" si="4"/>
        <v>041--33-0-054-000</v>
      </c>
      <c r="M160" s="639" t="str">
        <f t="shared" si="5"/>
        <v>041--33-0-054-000-000</v>
      </c>
    </row>
    <row r="161" spans="1:13" ht="15">
      <c r="A161" s="638" t="s">
        <v>1297</v>
      </c>
      <c r="B161" s="640">
        <v>44253.314861111103</v>
      </c>
      <c r="C161" s="639" t="b">
        <v>0</v>
      </c>
      <c r="E161" s="639" t="s">
        <v>2825</v>
      </c>
      <c r="F161" s="639">
        <v>1</v>
      </c>
      <c r="G161" s="639" t="s">
        <v>2821</v>
      </c>
      <c r="H161" s="639" t="s">
        <v>2904</v>
      </c>
      <c r="I161" s="639" t="s">
        <v>2899</v>
      </c>
      <c r="J161" s="639" t="s">
        <v>6804</v>
      </c>
      <c r="L161" s="639" t="str">
        <f t="shared" si="4"/>
        <v>041--33-0-054-000</v>
      </c>
      <c r="M161" s="639" t="str">
        <f t="shared" si="5"/>
        <v>041--33-0-054-000-000</v>
      </c>
    </row>
    <row r="162" spans="1:13" ht="15">
      <c r="A162" s="638" t="s">
        <v>47</v>
      </c>
      <c r="B162" s="640">
        <v>44253.392858796287</v>
      </c>
      <c r="C162" s="639" t="b">
        <v>0</v>
      </c>
      <c r="E162" s="639" t="s">
        <v>2825</v>
      </c>
      <c r="F162" s="639">
        <v>5</v>
      </c>
      <c r="G162" s="639" t="s">
        <v>2901</v>
      </c>
      <c r="H162" s="639" t="s">
        <v>47</v>
      </c>
      <c r="I162" s="639" t="s">
        <v>2905</v>
      </c>
      <c r="J162" s="639" t="s">
        <v>6803</v>
      </c>
      <c r="L162" s="639" t="str">
        <f t="shared" si="4"/>
        <v>061--63-0-012-000</v>
      </c>
      <c r="M162" s="639" t="str">
        <f t="shared" si="5"/>
        <v>061--63-0-012-000-000</v>
      </c>
    </row>
    <row r="163" spans="1:13" ht="15">
      <c r="A163" s="638" t="s">
        <v>1764</v>
      </c>
      <c r="B163" s="640">
        <v>44253.420474537001</v>
      </c>
      <c r="C163" s="639" t="b">
        <v>0</v>
      </c>
      <c r="D163" s="639" t="s">
        <v>2906</v>
      </c>
      <c r="E163" s="639" t="s">
        <v>2825</v>
      </c>
      <c r="F163" s="639">
        <v>1</v>
      </c>
      <c r="G163" s="639" t="s">
        <v>2861</v>
      </c>
      <c r="H163" s="639" t="s">
        <v>2907</v>
      </c>
      <c r="I163" s="639" t="s">
        <v>2972</v>
      </c>
      <c r="J163" s="639" t="s">
        <v>6802</v>
      </c>
      <c r="L163" s="639" t="str">
        <f t="shared" si="4"/>
        <v>044--06-0-033-000</v>
      </c>
      <c r="M163" s="639" t="str">
        <f t="shared" si="5"/>
        <v>044--06-0-033-000-000</v>
      </c>
    </row>
    <row r="164" spans="1:13" ht="15">
      <c r="A164" s="638" t="s">
        <v>1297</v>
      </c>
      <c r="B164" s="640">
        <v>44253.413900462998</v>
      </c>
      <c r="C164" s="639" t="b">
        <v>0</v>
      </c>
      <c r="D164" s="639" t="s">
        <v>2819</v>
      </c>
      <c r="E164" s="639" t="s">
        <v>2825</v>
      </c>
      <c r="F164" s="639">
        <v>1</v>
      </c>
      <c r="G164" s="639" t="s">
        <v>2821</v>
      </c>
      <c r="H164" s="639" t="s">
        <v>2904</v>
      </c>
      <c r="I164" s="639" t="s">
        <v>2899</v>
      </c>
      <c r="J164" s="639" t="s">
        <v>6801</v>
      </c>
      <c r="L164" s="639" t="str">
        <f t="shared" si="4"/>
        <v>041--33-0-054-000</v>
      </c>
      <c r="M164" s="639" t="str">
        <f t="shared" si="5"/>
        <v>041--33-0-054-000-000</v>
      </c>
    </row>
    <row r="165" spans="1:13" ht="15">
      <c r="A165" s="638" t="s">
        <v>1297</v>
      </c>
      <c r="B165" s="640">
        <v>44253.411689814813</v>
      </c>
      <c r="C165" s="639" t="b">
        <v>0</v>
      </c>
      <c r="D165" s="639" t="s">
        <v>2908</v>
      </c>
      <c r="E165" s="639" t="s">
        <v>2825</v>
      </c>
      <c r="F165" s="639">
        <v>1</v>
      </c>
      <c r="G165" s="639" t="s">
        <v>2821</v>
      </c>
      <c r="H165" s="639" t="s">
        <v>2904</v>
      </c>
      <c r="I165" s="639" t="s">
        <v>2899</v>
      </c>
      <c r="J165" s="639" t="s">
        <v>6800</v>
      </c>
      <c r="L165" s="639" t="str">
        <f t="shared" si="4"/>
        <v>041--33-0-054-000</v>
      </c>
      <c r="M165" s="639" t="str">
        <f t="shared" si="5"/>
        <v>041--33-0-054-000-000</v>
      </c>
    </row>
    <row r="166" spans="1:13" ht="15">
      <c r="A166" s="638" t="s">
        <v>1200</v>
      </c>
      <c r="B166" s="640">
        <v>44253.423877314803</v>
      </c>
      <c r="C166" s="639" t="b">
        <v>0</v>
      </c>
      <c r="D166" s="639" t="s">
        <v>2909</v>
      </c>
      <c r="E166" s="639" t="s">
        <v>2825</v>
      </c>
      <c r="F166" s="639">
        <v>1</v>
      </c>
      <c r="G166" s="639" t="s">
        <v>2807</v>
      </c>
      <c r="H166" s="639" t="s">
        <v>2910</v>
      </c>
      <c r="I166" s="639" t="s">
        <v>2856</v>
      </c>
      <c r="J166" s="639" t="s">
        <v>6799</v>
      </c>
      <c r="L166" s="639" t="str">
        <f t="shared" si="4"/>
        <v>041--30-0-023-000</v>
      </c>
      <c r="M166" s="639" t="str">
        <f t="shared" si="5"/>
        <v>041--30-0-023-000-000</v>
      </c>
    </row>
    <row r="167" spans="1:13" ht="15">
      <c r="A167" s="638" t="s">
        <v>47</v>
      </c>
      <c r="B167" s="640">
        <v>44253.508449074099</v>
      </c>
      <c r="C167" s="639" t="b">
        <v>0</v>
      </c>
      <c r="E167" s="639" t="s">
        <v>2825</v>
      </c>
      <c r="F167" s="639">
        <v>6</v>
      </c>
      <c r="G167" s="639" t="s">
        <v>2901</v>
      </c>
      <c r="H167" s="639" t="s">
        <v>47</v>
      </c>
      <c r="I167" s="639" t="s">
        <v>2905</v>
      </c>
      <c r="J167" s="639" t="s">
        <v>6798</v>
      </c>
      <c r="L167" s="639" t="str">
        <f t="shared" si="4"/>
        <v>061--63-0-012-000</v>
      </c>
      <c r="M167" s="639" t="str">
        <f t="shared" si="5"/>
        <v>061--63-0-012-000-000</v>
      </c>
    </row>
    <row r="168" spans="1:13" ht="15">
      <c r="A168" s="638" t="s">
        <v>47</v>
      </c>
      <c r="B168" s="640">
        <v>44253.631770833301</v>
      </c>
      <c r="C168" s="639" t="b">
        <v>0</v>
      </c>
      <c r="E168" s="639" t="s">
        <v>2825</v>
      </c>
      <c r="F168" s="639">
        <v>7</v>
      </c>
      <c r="G168" s="639" t="s">
        <v>2901</v>
      </c>
      <c r="H168" s="639" t="s">
        <v>47</v>
      </c>
      <c r="I168" s="639" t="s">
        <v>2905</v>
      </c>
      <c r="J168" s="639" t="s">
        <v>6797</v>
      </c>
      <c r="L168" s="639" t="str">
        <f t="shared" si="4"/>
        <v>061--63-0-012-000</v>
      </c>
      <c r="M168" s="639" t="str">
        <f t="shared" si="5"/>
        <v>061--63-0-012-000-000</v>
      </c>
    </row>
    <row r="169" spans="1:13" ht="15">
      <c r="A169" s="638" t="s">
        <v>1861</v>
      </c>
      <c r="B169" s="640">
        <v>44253.707812499997</v>
      </c>
      <c r="C169" s="639" t="b">
        <v>0</v>
      </c>
      <c r="E169" s="639" t="s">
        <v>2825</v>
      </c>
      <c r="F169" s="639">
        <v>1</v>
      </c>
      <c r="G169" s="639" t="s">
        <v>2871</v>
      </c>
      <c r="H169" s="639" t="s">
        <v>2911</v>
      </c>
      <c r="I169" s="639" t="s">
        <v>2918</v>
      </c>
      <c r="J169" s="639" t="s">
        <v>6796</v>
      </c>
      <c r="L169" s="639" t="str">
        <f t="shared" si="4"/>
        <v>056--27-0-004-000</v>
      </c>
      <c r="M169" s="639" t="str">
        <f t="shared" si="5"/>
        <v>056--27-0-004-000-000</v>
      </c>
    </row>
    <row r="170" spans="1:13" ht="15">
      <c r="A170" s="638" t="s">
        <v>1861</v>
      </c>
      <c r="B170" s="640">
        <v>44253.706967592603</v>
      </c>
      <c r="C170" s="639" t="b">
        <v>0</v>
      </c>
      <c r="E170" s="639" t="s">
        <v>2825</v>
      </c>
      <c r="F170" s="639">
        <v>1</v>
      </c>
      <c r="G170" s="639" t="s">
        <v>2871</v>
      </c>
      <c r="H170" s="639" t="s">
        <v>2911</v>
      </c>
      <c r="I170" s="639" t="s">
        <v>2918</v>
      </c>
      <c r="J170" s="639" t="s">
        <v>6795</v>
      </c>
      <c r="L170" s="639" t="str">
        <f t="shared" si="4"/>
        <v>056--27-0-004-000</v>
      </c>
      <c r="M170" s="639" t="str">
        <f t="shared" si="5"/>
        <v>056--27-0-004-000-000</v>
      </c>
    </row>
    <row r="171" spans="1:13" ht="15">
      <c r="A171" s="638" t="s">
        <v>47</v>
      </c>
      <c r="B171" s="640">
        <v>44253.706666666701</v>
      </c>
      <c r="C171" s="639" t="b">
        <v>0</v>
      </c>
      <c r="E171" s="639" t="s">
        <v>2825</v>
      </c>
      <c r="F171" s="639">
        <v>6</v>
      </c>
      <c r="G171" s="639" t="s">
        <v>2901</v>
      </c>
      <c r="H171" s="639" t="s">
        <v>47</v>
      </c>
      <c r="I171" s="639" t="s">
        <v>2905</v>
      </c>
      <c r="J171" s="639" t="s">
        <v>6794</v>
      </c>
      <c r="L171" s="639" t="str">
        <f t="shared" si="4"/>
        <v>061--63-0-012-000</v>
      </c>
      <c r="M171" s="639" t="str">
        <f t="shared" si="5"/>
        <v>061--63-0-012-000-000</v>
      </c>
    </row>
    <row r="172" spans="1:13" ht="15">
      <c r="A172" s="638" t="s">
        <v>1861</v>
      </c>
      <c r="B172" s="640">
        <v>44253.706018518496</v>
      </c>
      <c r="C172" s="639" t="b">
        <v>0</v>
      </c>
      <c r="E172" s="639" t="s">
        <v>2825</v>
      </c>
      <c r="F172" s="639">
        <v>1</v>
      </c>
      <c r="G172" s="639" t="s">
        <v>2871</v>
      </c>
      <c r="H172" s="639" t="s">
        <v>2911</v>
      </c>
      <c r="I172" s="639" t="s">
        <v>2918</v>
      </c>
      <c r="J172" s="639" t="s">
        <v>6793</v>
      </c>
      <c r="L172" s="639" t="str">
        <f t="shared" si="4"/>
        <v>056--27-0-004-000</v>
      </c>
      <c r="M172" s="639" t="str">
        <f t="shared" si="5"/>
        <v>056--27-0-004-000-000</v>
      </c>
    </row>
    <row r="173" spans="1:13" ht="15">
      <c r="A173" s="638" t="s">
        <v>1861</v>
      </c>
      <c r="B173" s="640">
        <v>44253.712083333303</v>
      </c>
      <c r="C173" s="639" t="b">
        <v>0</v>
      </c>
      <c r="E173" s="639" t="s">
        <v>2825</v>
      </c>
      <c r="F173" s="639">
        <v>1</v>
      </c>
      <c r="G173" s="639" t="s">
        <v>2871</v>
      </c>
      <c r="H173" s="639" t="s">
        <v>2911</v>
      </c>
      <c r="I173" s="639" t="s">
        <v>2918</v>
      </c>
      <c r="J173" s="639" t="s">
        <v>6792</v>
      </c>
      <c r="L173" s="639" t="str">
        <f t="shared" si="4"/>
        <v>056--27-0-004-000</v>
      </c>
      <c r="M173" s="639" t="str">
        <f t="shared" si="5"/>
        <v>056--27-0-004-000-000</v>
      </c>
    </row>
    <row r="174" spans="1:13" ht="15">
      <c r="A174" s="638" t="s">
        <v>1861</v>
      </c>
      <c r="B174" s="640">
        <v>44253.711030092607</v>
      </c>
      <c r="C174" s="639" t="b">
        <v>0</v>
      </c>
      <c r="E174" s="639" t="s">
        <v>2825</v>
      </c>
      <c r="F174" s="639">
        <v>1</v>
      </c>
      <c r="G174" s="639" t="s">
        <v>2871</v>
      </c>
      <c r="H174" s="639" t="s">
        <v>2911</v>
      </c>
      <c r="I174" s="639" t="s">
        <v>2918</v>
      </c>
      <c r="J174" s="639" t="s">
        <v>6791</v>
      </c>
      <c r="L174" s="639" t="str">
        <f t="shared" si="4"/>
        <v>056--27-0-004-000</v>
      </c>
      <c r="M174" s="639" t="str">
        <f t="shared" si="5"/>
        <v>056--27-0-004-000-000</v>
      </c>
    </row>
    <row r="175" spans="1:13" ht="15">
      <c r="A175" s="638" t="s">
        <v>1498</v>
      </c>
      <c r="B175" s="640">
        <v>44254.477615740703</v>
      </c>
      <c r="C175" s="639" t="b">
        <v>0</v>
      </c>
      <c r="E175" s="639" t="s">
        <v>2825</v>
      </c>
      <c r="F175" s="639">
        <v>1</v>
      </c>
      <c r="G175" s="639" t="s">
        <v>2807</v>
      </c>
      <c r="H175" s="639" t="s">
        <v>2912</v>
      </c>
      <c r="I175" s="639" t="s">
        <v>2913</v>
      </c>
      <c r="J175" s="639" t="s">
        <v>6790</v>
      </c>
      <c r="L175" s="639" t="str">
        <f t="shared" si="4"/>
        <v>044--02-0-065-000</v>
      </c>
      <c r="M175" s="639" t="str">
        <f t="shared" si="5"/>
        <v>044--02-0-065-000-000</v>
      </c>
    </row>
    <row r="176" spans="1:13" ht="15">
      <c r="A176" s="638" t="s">
        <v>1498</v>
      </c>
      <c r="B176" s="640">
        <v>44254.515381944388</v>
      </c>
      <c r="C176" s="639" t="b">
        <v>0</v>
      </c>
      <c r="E176" s="639" t="s">
        <v>2825</v>
      </c>
      <c r="F176" s="639">
        <v>1</v>
      </c>
      <c r="G176" s="639" t="s">
        <v>2807</v>
      </c>
      <c r="H176" s="639" t="s">
        <v>2912</v>
      </c>
      <c r="I176" s="639" t="s">
        <v>2913</v>
      </c>
      <c r="J176" s="639" t="s">
        <v>6789</v>
      </c>
      <c r="L176" s="639" t="str">
        <f t="shared" si="4"/>
        <v>044--02-0-065-000</v>
      </c>
      <c r="M176" s="639" t="str">
        <f t="shared" si="5"/>
        <v>044--02-0-065-000-000</v>
      </c>
    </row>
    <row r="177" spans="1:13" ht="15">
      <c r="A177" s="638" t="s">
        <v>532</v>
      </c>
      <c r="B177" s="640">
        <v>44254.467546296299</v>
      </c>
      <c r="C177" s="639" t="b">
        <v>0</v>
      </c>
      <c r="E177" s="639" t="s">
        <v>2825</v>
      </c>
      <c r="F177" s="639">
        <v>1</v>
      </c>
      <c r="G177" s="639" t="s">
        <v>2804</v>
      </c>
      <c r="H177" s="639" t="s">
        <v>2914</v>
      </c>
      <c r="I177" s="639" t="s">
        <v>2972</v>
      </c>
      <c r="J177" s="639" t="s">
        <v>6788</v>
      </c>
      <c r="L177" s="639" t="str">
        <f t="shared" si="4"/>
        <v>044--06-0-032-000</v>
      </c>
      <c r="M177" s="639" t="str">
        <f t="shared" si="5"/>
        <v>044--06-0-032-000-000</v>
      </c>
    </row>
    <row r="178" spans="1:13" ht="15">
      <c r="A178" s="638" t="s">
        <v>48</v>
      </c>
      <c r="B178" s="640">
        <v>44254.576701388898</v>
      </c>
      <c r="C178" s="639" t="b">
        <v>0</v>
      </c>
      <c r="E178" s="639" t="s">
        <v>2825</v>
      </c>
      <c r="F178" s="639">
        <v>9</v>
      </c>
      <c r="G178" s="639" t="s">
        <v>2901</v>
      </c>
      <c r="H178" s="639" t="s">
        <v>2915</v>
      </c>
      <c r="I178" s="639" t="s">
        <v>2884</v>
      </c>
      <c r="J178" s="639" t="s">
        <v>6787</v>
      </c>
      <c r="L178" s="639" t="str">
        <f t="shared" si="4"/>
        <v>071--28-0-012-000</v>
      </c>
      <c r="M178" s="639" t="str">
        <f t="shared" si="5"/>
        <v>071--28-0-012-000-000</v>
      </c>
    </row>
    <row r="179" spans="1:13" ht="15">
      <c r="A179" s="638" t="s">
        <v>1498</v>
      </c>
      <c r="B179" s="640">
        <v>44254.520127314798</v>
      </c>
      <c r="C179" s="639" t="b">
        <v>0</v>
      </c>
      <c r="D179" s="639" t="s">
        <v>2916</v>
      </c>
      <c r="E179" s="639" t="s">
        <v>2825</v>
      </c>
      <c r="F179" s="639">
        <v>1</v>
      </c>
      <c r="G179" s="639" t="s">
        <v>2807</v>
      </c>
      <c r="H179" s="639" t="s">
        <v>2912</v>
      </c>
      <c r="I179" s="639" t="s">
        <v>2913</v>
      </c>
      <c r="J179" s="639" t="s">
        <v>6786</v>
      </c>
      <c r="L179" s="639" t="str">
        <f t="shared" si="4"/>
        <v>044--02-0-065-000</v>
      </c>
      <c r="M179" s="639" t="str">
        <f t="shared" si="5"/>
        <v>044--02-0-065-000-000</v>
      </c>
    </row>
    <row r="180" spans="1:13" ht="15">
      <c r="A180" s="638" t="s">
        <v>1975</v>
      </c>
      <c r="B180" s="640">
        <v>44254.695462962998</v>
      </c>
      <c r="C180" s="639" t="b">
        <v>0</v>
      </c>
      <c r="E180" s="639" t="s">
        <v>2825</v>
      </c>
      <c r="F180" s="639">
        <v>1</v>
      </c>
      <c r="G180" s="639" t="s">
        <v>2871</v>
      </c>
      <c r="H180" s="639" t="s">
        <v>2917</v>
      </c>
      <c r="I180" s="639" t="s">
        <v>2918</v>
      </c>
      <c r="J180" s="639" t="s">
        <v>6785</v>
      </c>
      <c r="L180" s="639" t="str">
        <f t="shared" si="4"/>
        <v>056--27-0-009-000</v>
      </c>
      <c r="M180" s="639" t="str">
        <f t="shared" si="5"/>
        <v>056--27-0-009-000-000</v>
      </c>
    </row>
    <row r="181" spans="1:13" ht="15">
      <c r="A181" s="638" t="s">
        <v>1975</v>
      </c>
      <c r="B181" s="640">
        <v>44254.699120370402</v>
      </c>
      <c r="C181" s="639" t="b">
        <v>0</v>
      </c>
      <c r="E181" s="639" t="s">
        <v>2825</v>
      </c>
      <c r="F181" s="639">
        <v>1</v>
      </c>
      <c r="G181" s="639" t="s">
        <v>2871</v>
      </c>
      <c r="H181" s="639" t="s">
        <v>2917</v>
      </c>
      <c r="I181" s="639" t="s">
        <v>2918</v>
      </c>
      <c r="J181" s="639" t="s">
        <v>6784</v>
      </c>
      <c r="L181" s="639" t="str">
        <f t="shared" si="4"/>
        <v>056--27-0-009-000</v>
      </c>
      <c r="M181" s="639" t="str">
        <f t="shared" si="5"/>
        <v>056--27-0-009-000-000</v>
      </c>
    </row>
    <row r="182" spans="1:13" ht="15">
      <c r="A182" s="638" t="s">
        <v>1975</v>
      </c>
      <c r="B182" s="640">
        <v>44254.698414351791</v>
      </c>
      <c r="C182" s="639" t="b">
        <v>0</v>
      </c>
      <c r="E182" s="639" t="s">
        <v>2825</v>
      </c>
      <c r="F182" s="639">
        <v>1</v>
      </c>
      <c r="G182" s="639" t="s">
        <v>2871</v>
      </c>
      <c r="H182" s="639" t="s">
        <v>2917</v>
      </c>
      <c r="I182" s="639" t="s">
        <v>2918</v>
      </c>
      <c r="J182" s="639" t="s">
        <v>6783</v>
      </c>
      <c r="L182" s="639" t="str">
        <f t="shared" si="4"/>
        <v>056--27-0-009-000</v>
      </c>
      <c r="M182" s="639" t="str">
        <f t="shared" si="5"/>
        <v>056--27-0-009-000-000</v>
      </c>
    </row>
    <row r="183" spans="1:13" ht="15">
      <c r="A183" s="638" t="s">
        <v>1975</v>
      </c>
      <c r="B183" s="640">
        <v>44254.697372685187</v>
      </c>
      <c r="C183" s="639" t="b">
        <v>0</v>
      </c>
      <c r="E183" s="639" t="s">
        <v>2825</v>
      </c>
      <c r="F183" s="639">
        <v>1</v>
      </c>
      <c r="G183" s="639" t="s">
        <v>2871</v>
      </c>
      <c r="H183" s="639" t="s">
        <v>2917</v>
      </c>
      <c r="I183" s="639" t="s">
        <v>2918</v>
      </c>
      <c r="J183" s="639" t="s">
        <v>6782</v>
      </c>
      <c r="L183" s="639" t="str">
        <f t="shared" si="4"/>
        <v>056--27-0-009-000</v>
      </c>
      <c r="M183" s="639" t="str">
        <f t="shared" si="5"/>
        <v>056--27-0-009-000-000</v>
      </c>
    </row>
    <row r="184" spans="1:13" ht="15">
      <c r="A184" s="638" t="s">
        <v>1975</v>
      </c>
      <c r="B184" s="640">
        <v>44254.696712962999</v>
      </c>
      <c r="C184" s="639" t="b">
        <v>0</v>
      </c>
      <c r="E184" s="639" t="s">
        <v>2825</v>
      </c>
      <c r="F184" s="639">
        <v>1</v>
      </c>
      <c r="G184" s="639" t="s">
        <v>2871</v>
      </c>
      <c r="H184" s="639" t="s">
        <v>2917</v>
      </c>
      <c r="I184" s="639" t="s">
        <v>2918</v>
      </c>
      <c r="J184" s="639" t="s">
        <v>6781</v>
      </c>
      <c r="L184" s="639" t="str">
        <f t="shared" si="4"/>
        <v>056--27-0-009-000</v>
      </c>
      <c r="M184" s="639" t="str">
        <f t="shared" si="5"/>
        <v>056--27-0-009-000-000</v>
      </c>
    </row>
    <row r="185" spans="1:13" ht="15">
      <c r="A185" s="638" t="s">
        <v>48</v>
      </c>
      <c r="B185" s="640">
        <v>44254.668576388904</v>
      </c>
      <c r="C185" s="639" t="b">
        <v>0</v>
      </c>
      <c r="E185" s="639" t="s">
        <v>2825</v>
      </c>
      <c r="F185" s="639">
        <v>8</v>
      </c>
      <c r="G185" s="639" t="s">
        <v>2868</v>
      </c>
      <c r="H185" s="639" t="s">
        <v>2915</v>
      </c>
      <c r="I185" s="639" t="s">
        <v>2884</v>
      </c>
      <c r="J185" s="639" t="s">
        <v>6780</v>
      </c>
      <c r="L185" s="639" t="str">
        <f t="shared" si="4"/>
        <v>071--28-0-012-000</v>
      </c>
      <c r="M185" s="639" t="str">
        <f t="shared" si="5"/>
        <v>071--28-0-012-000-000</v>
      </c>
    </row>
    <row r="186" spans="1:13" ht="15">
      <c r="A186" s="638" t="s">
        <v>1498</v>
      </c>
      <c r="B186" s="640">
        <v>44256.2938194444</v>
      </c>
      <c r="C186" s="639" t="b">
        <v>0</v>
      </c>
      <c r="E186" s="639" t="s">
        <v>2825</v>
      </c>
      <c r="F186" s="639">
        <v>1</v>
      </c>
      <c r="G186" s="639" t="s">
        <v>2807</v>
      </c>
      <c r="H186" s="639" t="s">
        <v>2912</v>
      </c>
      <c r="I186" s="639" t="s">
        <v>2913</v>
      </c>
      <c r="J186" s="639" t="s">
        <v>6779</v>
      </c>
      <c r="L186" s="639" t="str">
        <f t="shared" si="4"/>
        <v>044--02-0-065-000</v>
      </c>
      <c r="M186" s="639" t="str">
        <f t="shared" si="5"/>
        <v>044--02-0-065-000-000</v>
      </c>
    </row>
    <row r="187" spans="1:13" ht="15">
      <c r="A187" s="638" t="s">
        <v>1498</v>
      </c>
      <c r="B187" s="640">
        <v>44256.303460648101</v>
      </c>
      <c r="C187" s="639" t="b">
        <v>0</v>
      </c>
      <c r="E187" s="639" t="s">
        <v>2825</v>
      </c>
      <c r="F187" s="639">
        <v>1</v>
      </c>
      <c r="G187" s="639" t="s">
        <v>2807</v>
      </c>
      <c r="H187" s="639" t="s">
        <v>2912</v>
      </c>
      <c r="I187" s="639" t="s">
        <v>2913</v>
      </c>
      <c r="J187" s="639" t="s">
        <v>6778</v>
      </c>
      <c r="L187" s="639" t="str">
        <f t="shared" si="4"/>
        <v>044--02-0-065-000</v>
      </c>
      <c r="M187" s="639" t="str">
        <f t="shared" si="5"/>
        <v>044--02-0-065-000-000</v>
      </c>
    </row>
    <row r="188" spans="1:13" ht="15">
      <c r="A188" s="638" t="s">
        <v>1498</v>
      </c>
      <c r="B188" s="640">
        <v>44256.316018518497</v>
      </c>
      <c r="C188" s="639" t="b">
        <v>0</v>
      </c>
      <c r="D188" s="639" t="s">
        <v>2831</v>
      </c>
      <c r="E188" s="639" t="s">
        <v>2825</v>
      </c>
      <c r="F188" s="639">
        <v>1</v>
      </c>
      <c r="G188" s="639" t="s">
        <v>2807</v>
      </c>
      <c r="H188" s="639" t="s">
        <v>2912</v>
      </c>
      <c r="I188" s="639" t="s">
        <v>2913</v>
      </c>
      <c r="J188" s="639" t="s">
        <v>6777</v>
      </c>
      <c r="L188" s="639" t="str">
        <f t="shared" si="4"/>
        <v>044--02-0-065-000</v>
      </c>
      <c r="M188" s="639" t="str">
        <f t="shared" si="5"/>
        <v>044--02-0-065-000-000</v>
      </c>
    </row>
    <row r="189" spans="1:13" ht="15">
      <c r="A189" s="638" t="s">
        <v>1498</v>
      </c>
      <c r="B189" s="640">
        <v>44256.326620370397</v>
      </c>
      <c r="C189" s="639" t="b">
        <v>0</v>
      </c>
      <c r="D189" s="639" t="s">
        <v>2919</v>
      </c>
      <c r="E189" s="639" t="s">
        <v>2825</v>
      </c>
      <c r="F189" s="639">
        <v>1</v>
      </c>
      <c r="G189" s="639" t="s">
        <v>2807</v>
      </c>
      <c r="H189" s="639" t="s">
        <v>2912</v>
      </c>
      <c r="I189" s="639" t="s">
        <v>2913</v>
      </c>
      <c r="J189" s="639" t="s">
        <v>6776</v>
      </c>
      <c r="L189" s="639" t="str">
        <f t="shared" si="4"/>
        <v>044--02-0-065-000</v>
      </c>
      <c r="M189" s="639" t="str">
        <f t="shared" si="5"/>
        <v>044--02-0-065-000-000</v>
      </c>
    </row>
    <row r="190" spans="1:13" ht="15">
      <c r="A190" s="638" t="s">
        <v>1498</v>
      </c>
      <c r="B190" s="640">
        <v>44256.412824074097</v>
      </c>
      <c r="C190" s="639" t="b">
        <v>0</v>
      </c>
      <c r="D190" s="639" t="s">
        <v>2854</v>
      </c>
      <c r="E190" s="639" t="s">
        <v>2825</v>
      </c>
      <c r="F190" s="639">
        <v>1</v>
      </c>
      <c r="G190" s="639" t="s">
        <v>2807</v>
      </c>
      <c r="H190" s="639" t="s">
        <v>2912</v>
      </c>
      <c r="I190" s="639" t="s">
        <v>2913</v>
      </c>
      <c r="J190" s="639" t="s">
        <v>6775</v>
      </c>
      <c r="L190" s="639" t="str">
        <f t="shared" si="4"/>
        <v>044--02-0-065-000</v>
      </c>
      <c r="M190" s="639" t="str">
        <f t="shared" si="5"/>
        <v>044--02-0-065-000-000</v>
      </c>
    </row>
    <row r="191" spans="1:13" ht="15">
      <c r="A191" s="638" t="s">
        <v>1307</v>
      </c>
      <c r="B191" s="640">
        <v>44256.44879629631</v>
      </c>
      <c r="C191" s="639" t="b">
        <v>0</v>
      </c>
      <c r="E191" s="639" t="s">
        <v>2825</v>
      </c>
      <c r="F191" s="639">
        <v>1</v>
      </c>
      <c r="G191" s="639" t="s">
        <v>2897</v>
      </c>
      <c r="H191" s="639" t="s">
        <v>2920</v>
      </c>
      <c r="I191" s="639" t="s">
        <v>2803</v>
      </c>
      <c r="J191" s="639" t="s">
        <v>6774</v>
      </c>
      <c r="L191" s="639" t="str">
        <f t="shared" si="4"/>
        <v>041--64-0-009-000</v>
      </c>
      <c r="M191" s="639" t="str">
        <f t="shared" si="5"/>
        <v>041--64-0-009-000-000</v>
      </c>
    </row>
    <row r="192" spans="1:13" ht="15">
      <c r="A192" s="638" t="s">
        <v>1307</v>
      </c>
      <c r="B192" s="640">
        <v>44256.454108796293</v>
      </c>
      <c r="C192" s="639" t="b">
        <v>0</v>
      </c>
      <c r="E192" s="639" t="s">
        <v>2825</v>
      </c>
      <c r="F192" s="639">
        <v>1</v>
      </c>
      <c r="G192" s="639" t="s">
        <v>2897</v>
      </c>
      <c r="H192" s="639" t="s">
        <v>2920</v>
      </c>
      <c r="I192" s="639" t="s">
        <v>2803</v>
      </c>
      <c r="J192" s="639" t="s">
        <v>6773</v>
      </c>
      <c r="L192" s="639" t="str">
        <f t="shared" si="4"/>
        <v>041--64-0-009-000</v>
      </c>
      <c r="M192" s="639" t="str">
        <f t="shared" si="5"/>
        <v>041--64-0-009-000-000</v>
      </c>
    </row>
    <row r="193" spans="1:13" ht="15">
      <c r="A193" s="638" t="s">
        <v>1307</v>
      </c>
      <c r="B193" s="640">
        <v>44256.451064814813</v>
      </c>
      <c r="C193" s="639" t="b">
        <v>0</v>
      </c>
      <c r="E193" s="639" t="s">
        <v>2825</v>
      </c>
      <c r="F193" s="639">
        <v>1</v>
      </c>
      <c r="G193" s="639" t="s">
        <v>2897</v>
      </c>
      <c r="H193" s="639" t="s">
        <v>2920</v>
      </c>
      <c r="I193" s="639" t="s">
        <v>2803</v>
      </c>
      <c r="J193" s="639" t="s">
        <v>6772</v>
      </c>
      <c r="L193" s="639" t="str">
        <f t="shared" si="4"/>
        <v>041--64-0-009-000</v>
      </c>
      <c r="M193" s="639" t="str">
        <f t="shared" si="5"/>
        <v>041--64-0-009-000-000</v>
      </c>
    </row>
    <row r="194" spans="1:13" ht="15">
      <c r="A194" s="638" t="s">
        <v>1307</v>
      </c>
      <c r="B194" s="640">
        <v>44256.461481481507</v>
      </c>
      <c r="C194" s="639" t="b">
        <v>0</v>
      </c>
      <c r="E194" s="639" t="s">
        <v>2825</v>
      </c>
      <c r="F194" s="639">
        <v>1</v>
      </c>
      <c r="G194" s="639" t="s">
        <v>2897</v>
      </c>
      <c r="H194" s="639" t="s">
        <v>2920</v>
      </c>
      <c r="I194" s="639" t="s">
        <v>2803</v>
      </c>
      <c r="J194" s="639" t="s">
        <v>6771</v>
      </c>
      <c r="L194" s="639" t="str">
        <f t="shared" si="4"/>
        <v>041--64-0-009-000</v>
      </c>
      <c r="M194" s="639" t="str">
        <f t="shared" si="5"/>
        <v>041--64-0-009-000-000</v>
      </c>
    </row>
    <row r="195" spans="1:13" ht="15">
      <c r="A195" s="638" t="s">
        <v>48</v>
      </c>
      <c r="B195" s="640">
        <v>44256.412094907399</v>
      </c>
      <c r="C195" s="639" t="b">
        <v>0</v>
      </c>
      <c r="E195" s="639" t="s">
        <v>2825</v>
      </c>
      <c r="F195" s="639">
        <v>8</v>
      </c>
      <c r="G195" s="639" t="s">
        <v>2868</v>
      </c>
      <c r="H195" s="639" t="s">
        <v>2915</v>
      </c>
      <c r="I195" s="639" t="s">
        <v>2884</v>
      </c>
      <c r="J195" s="639" t="s">
        <v>6770</v>
      </c>
      <c r="L195" s="639" t="str">
        <f t="shared" ref="L195:L258" si="6">REPLACE(REPLACE(A195,4,0,"-"),8,0,"-")</f>
        <v>071--28-0-012-000</v>
      </c>
      <c r="M195" s="639" t="str">
        <f t="shared" ref="M195:M258" si="7">L195 &amp; "-000"</f>
        <v>071--28-0-012-000-000</v>
      </c>
    </row>
    <row r="196" spans="1:13" ht="15">
      <c r="A196" s="638" t="s">
        <v>1307</v>
      </c>
      <c r="B196" s="640">
        <v>44256.520798611098</v>
      </c>
      <c r="C196" s="639" t="b">
        <v>0</v>
      </c>
      <c r="E196" s="639" t="s">
        <v>2825</v>
      </c>
      <c r="F196" s="639">
        <v>1</v>
      </c>
      <c r="G196" s="639" t="s">
        <v>2821</v>
      </c>
      <c r="H196" s="639" t="s">
        <v>2920</v>
      </c>
      <c r="I196" s="639" t="s">
        <v>2803</v>
      </c>
      <c r="J196" s="639" t="s">
        <v>6769</v>
      </c>
      <c r="L196" s="639" t="str">
        <f t="shared" si="6"/>
        <v>041--64-0-009-000</v>
      </c>
      <c r="M196" s="639" t="str">
        <f t="shared" si="7"/>
        <v>041--64-0-009-000-000</v>
      </c>
    </row>
    <row r="197" spans="1:13" ht="15">
      <c r="A197" s="638" t="s">
        <v>48</v>
      </c>
      <c r="B197" s="640">
        <v>44256.5555902778</v>
      </c>
      <c r="C197" s="639" t="b">
        <v>0</v>
      </c>
      <c r="E197" s="639" t="s">
        <v>2825</v>
      </c>
      <c r="F197" s="639">
        <v>5</v>
      </c>
      <c r="G197" s="639" t="s">
        <v>2868</v>
      </c>
      <c r="H197" s="639" t="s">
        <v>2915</v>
      </c>
      <c r="I197" s="639" t="s">
        <v>2884</v>
      </c>
      <c r="J197" s="639" t="s">
        <v>6768</v>
      </c>
      <c r="L197" s="639" t="str">
        <f t="shared" si="6"/>
        <v>071--28-0-012-000</v>
      </c>
      <c r="M197" s="639" t="str">
        <f t="shared" si="7"/>
        <v>071--28-0-012-000-000</v>
      </c>
    </row>
    <row r="198" spans="1:13" ht="15">
      <c r="A198" s="638" t="s">
        <v>1498</v>
      </c>
      <c r="B198" s="640">
        <v>44256.617858796293</v>
      </c>
      <c r="C198" s="639" t="b">
        <v>0</v>
      </c>
      <c r="D198" s="639" t="s">
        <v>2844</v>
      </c>
      <c r="E198" s="639" t="s">
        <v>2825</v>
      </c>
      <c r="F198" s="639">
        <v>1</v>
      </c>
      <c r="G198" s="639" t="s">
        <v>2807</v>
      </c>
      <c r="H198" s="639" t="s">
        <v>2912</v>
      </c>
      <c r="I198" s="639" t="s">
        <v>2913</v>
      </c>
      <c r="J198" s="639" t="s">
        <v>6767</v>
      </c>
      <c r="L198" s="639" t="str">
        <f t="shared" si="6"/>
        <v>044--02-0-065-000</v>
      </c>
      <c r="M198" s="639" t="str">
        <f t="shared" si="7"/>
        <v>044--02-0-065-000-000</v>
      </c>
    </row>
    <row r="199" spans="1:13" ht="15">
      <c r="A199" s="638" t="s">
        <v>48</v>
      </c>
      <c r="B199" s="640">
        <v>44256.704108796293</v>
      </c>
      <c r="C199" s="639" t="b">
        <v>0</v>
      </c>
      <c r="E199" s="639" t="s">
        <v>2825</v>
      </c>
      <c r="F199" s="639">
        <v>5</v>
      </c>
      <c r="G199" s="639" t="s">
        <v>2868</v>
      </c>
      <c r="H199" s="639" t="s">
        <v>2915</v>
      </c>
      <c r="I199" s="639" t="s">
        <v>2884</v>
      </c>
      <c r="J199" s="639" t="s">
        <v>6766</v>
      </c>
      <c r="L199" s="639" t="str">
        <f t="shared" si="6"/>
        <v>071--28-0-012-000</v>
      </c>
      <c r="M199" s="639" t="str">
        <f t="shared" si="7"/>
        <v>071--28-0-012-000-000</v>
      </c>
    </row>
    <row r="200" spans="1:13" ht="15">
      <c r="A200" s="638" t="s">
        <v>48</v>
      </c>
      <c r="B200" s="640">
        <v>44256.643912037012</v>
      </c>
      <c r="C200" s="639" t="b">
        <v>0</v>
      </c>
      <c r="E200" s="639" t="s">
        <v>2825</v>
      </c>
      <c r="F200" s="639">
        <v>6</v>
      </c>
      <c r="G200" s="639" t="s">
        <v>2868</v>
      </c>
      <c r="H200" s="639" t="s">
        <v>2915</v>
      </c>
      <c r="I200" s="639" t="s">
        <v>2884</v>
      </c>
      <c r="J200" s="639" t="s">
        <v>6765</v>
      </c>
      <c r="L200" s="639" t="str">
        <f t="shared" si="6"/>
        <v>071--28-0-012-000</v>
      </c>
      <c r="M200" s="639" t="str">
        <f t="shared" si="7"/>
        <v>071--28-0-012-000-000</v>
      </c>
    </row>
    <row r="201" spans="1:13" ht="15">
      <c r="A201" s="638" t="s">
        <v>1854</v>
      </c>
      <c r="B201" s="640">
        <v>44257.329861111102</v>
      </c>
      <c r="C201" s="639" t="b">
        <v>0</v>
      </c>
      <c r="D201" s="639" t="s">
        <v>2921</v>
      </c>
      <c r="E201" s="639" t="s">
        <v>2825</v>
      </c>
      <c r="F201" s="639">
        <v>1</v>
      </c>
      <c r="G201" s="639" t="s">
        <v>2807</v>
      </c>
      <c r="H201" s="639" t="s">
        <v>1854</v>
      </c>
      <c r="I201" s="639" t="s">
        <v>2922</v>
      </c>
      <c r="J201" s="639" t="s">
        <v>6764</v>
      </c>
      <c r="L201" s="639" t="str">
        <f t="shared" si="6"/>
        <v>041--31-0-004-000</v>
      </c>
      <c r="M201" s="639" t="str">
        <f t="shared" si="7"/>
        <v>041--31-0-004-000-000</v>
      </c>
    </row>
    <row r="202" spans="1:13" ht="15">
      <c r="A202" s="638" t="s">
        <v>1854</v>
      </c>
      <c r="B202" s="640">
        <v>44257.335416666698</v>
      </c>
      <c r="C202" s="639" t="b">
        <v>0</v>
      </c>
      <c r="D202" s="639" t="s">
        <v>2833</v>
      </c>
      <c r="E202" s="639" t="s">
        <v>2825</v>
      </c>
      <c r="F202" s="639">
        <v>1</v>
      </c>
      <c r="G202" s="639" t="s">
        <v>2807</v>
      </c>
      <c r="H202" s="639" t="s">
        <v>1854</v>
      </c>
      <c r="I202" s="639" t="s">
        <v>2922</v>
      </c>
      <c r="J202" s="639" t="s">
        <v>6763</v>
      </c>
      <c r="L202" s="639" t="str">
        <f t="shared" si="6"/>
        <v>041--31-0-004-000</v>
      </c>
      <c r="M202" s="639" t="str">
        <f t="shared" si="7"/>
        <v>041--31-0-004-000-000</v>
      </c>
    </row>
    <row r="203" spans="1:13" ht="15">
      <c r="A203" s="638" t="s">
        <v>1854</v>
      </c>
      <c r="B203" s="640">
        <v>44257.345833333296</v>
      </c>
      <c r="C203" s="639" t="b">
        <v>0</v>
      </c>
      <c r="D203" s="639" t="s">
        <v>2923</v>
      </c>
      <c r="E203" s="639" t="s">
        <v>2825</v>
      </c>
      <c r="F203" s="639">
        <v>1</v>
      </c>
      <c r="G203" s="639" t="s">
        <v>2807</v>
      </c>
      <c r="H203" s="639" t="s">
        <v>1854</v>
      </c>
      <c r="I203" s="639" t="s">
        <v>2922</v>
      </c>
      <c r="J203" s="639" t="s">
        <v>6762</v>
      </c>
      <c r="L203" s="639" t="str">
        <f t="shared" si="6"/>
        <v>041--31-0-004-000</v>
      </c>
      <c r="M203" s="639" t="str">
        <f t="shared" si="7"/>
        <v>041--31-0-004-000-000</v>
      </c>
    </row>
    <row r="204" spans="1:13" ht="15">
      <c r="A204" s="638" t="s">
        <v>1854</v>
      </c>
      <c r="B204" s="640">
        <v>44257.340972222199</v>
      </c>
      <c r="C204" s="639" t="b">
        <v>0</v>
      </c>
      <c r="D204" s="639" t="s">
        <v>2833</v>
      </c>
      <c r="E204" s="639" t="s">
        <v>2825</v>
      </c>
      <c r="F204" s="639">
        <v>1</v>
      </c>
      <c r="G204" s="639" t="s">
        <v>2807</v>
      </c>
      <c r="H204" s="639" t="s">
        <v>1854</v>
      </c>
      <c r="I204" s="639" t="s">
        <v>2922</v>
      </c>
      <c r="J204" s="639" t="s">
        <v>6761</v>
      </c>
      <c r="L204" s="639" t="str">
        <f t="shared" si="6"/>
        <v>041--31-0-004-000</v>
      </c>
      <c r="M204" s="639" t="str">
        <f t="shared" si="7"/>
        <v>041--31-0-004-000-000</v>
      </c>
    </row>
    <row r="205" spans="1:13" ht="15">
      <c r="A205" s="638" t="s">
        <v>1974</v>
      </c>
      <c r="B205" s="640">
        <v>44257.361087963</v>
      </c>
      <c r="C205" s="639" t="b">
        <v>0</v>
      </c>
      <c r="E205" s="639" t="s">
        <v>2825</v>
      </c>
      <c r="F205" s="639">
        <v>1</v>
      </c>
      <c r="G205" s="639" t="s">
        <v>2857</v>
      </c>
      <c r="H205" s="639" t="s">
        <v>2924</v>
      </c>
      <c r="I205" s="639" t="s">
        <v>2853</v>
      </c>
      <c r="J205" s="639" t="s">
        <v>6760</v>
      </c>
      <c r="L205" s="639" t="str">
        <f t="shared" si="6"/>
        <v>041--65-0-002-000</v>
      </c>
      <c r="M205" s="639" t="str">
        <f t="shared" si="7"/>
        <v>041--65-0-002-000-000</v>
      </c>
    </row>
    <row r="206" spans="1:13" ht="15">
      <c r="A206" s="638" t="s">
        <v>1974</v>
      </c>
      <c r="B206" s="640">
        <v>44257.3680902778</v>
      </c>
      <c r="C206" s="639" t="b">
        <v>0</v>
      </c>
      <c r="E206" s="639" t="s">
        <v>2825</v>
      </c>
      <c r="F206" s="639">
        <v>1</v>
      </c>
      <c r="G206" s="639" t="s">
        <v>2857</v>
      </c>
      <c r="H206" s="639" t="s">
        <v>2924</v>
      </c>
      <c r="I206" s="639" t="s">
        <v>2853</v>
      </c>
      <c r="J206" s="639" t="s">
        <v>6759</v>
      </c>
      <c r="L206" s="639" t="str">
        <f t="shared" si="6"/>
        <v>041--65-0-002-000</v>
      </c>
      <c r="M206" s="639" t="str">
        <f t="shared" si="7"/>
        <v>041--65-0-002-000-000</v>
      </c>
    </row>
    <row r="207" spans="1:13" ht="15">
      <c r="A207" s="638" t="s">
        <v>1854</v>
      </c>
      <c r="B207" s="640">
        <v>44257.392638888901</v>
      </c>
      <c r="C207" s="639" t="b">
        <v>0</v>
      </c>
      <c r="D207" s="639" t="s">
        <v>2925</v>
      </c>
      <c r="E207" s="639" t="s">
        <v>2825</v>
      </c>
      <c r="F207" s="639">
        <v>1</v>
      </c>
      <c r="G207" s="639" t="s">
        <v>2807</v>
      </c>
      <c r="H207" s="639" t="s">
        <v>1854</v>
      </c>
      <c r="I207" s="639" t="s">
        <v>2922</v>
      </c>
      <c r="J207" s="639" t="s">
        <v>6758</v>
      </c>
      <c r="L207" s="639" t="str">
        <f t="shared" si="6"/>
        <v>041--31-0-004-000</v>
      </c>
      <c r="M207" s="639" t="str">
        <f t="shared" si="7"/>
        <v>041--31-0-004-000-000</v>
      </c>
    </row>
    <row r="208" spans="1:13" ht="15">
      <c r="A208" s="638" t="s">
        <v>48</v>
      </c>
      <c r="B208" s="640">
        <v>44257.40744212961</v>
      </c>
      <c r="C208" s="639" t="b">
        <v>0</v>
      </c>
      <c r="E208" s="639" t="s">
        <v>2825</v>
      </c>
      <c r="F208" s="639">
        <v>10</v>
      </c>
      <c r="G208" s="639" t="s">
        <v>2868</v>
      </c>
      <c r="H208" s="639" t="s">
        <v>2915</v>
      </c>
      <c r="I208" s="639" t="s">
        <v>2884</v>
      </c>
      <c r="J208" s="639" t="s">
        <v>6757</v>
      </c>
      <c r="L208" s="639" t="str">
        <f t="shared" si="6"/>
        <v>071--28-0-012-000</v>
      </c>
      <c r="M208" s="639" t="str">
        <f t="shared" si="7"/>
        <v>071--28-0-012-000-000</v>
      </c>
    </row>
    <row r="209" spans="1:13" ht="15">
      <c r="A209" s="638" t="s">
        <v>48</v>
      </c>
      <c r="B209" s="640">
        <v>44257.453148148103</v>
      </c>
      <c r="C209" s="639" t="b">
        <v>0</v>
      </c>
      <c r="E209" s="639" t="s">
        <v>2825</v>
      </c>
      <c r="F209" s="639">
        <v>5</v>
      </c>
      <c r="G209" s="639" t="s">
        <v>2901</v>
      </c>
      <c r="H209" s="639" t="s">
        <v>2915</v>
      </c>
      <c r="I209" s="639" t="s">
        <v>2884</v>
      </c>
      <c r="J209" s="639" t="s">
        <v>6756</v>
      </c>
      <c r="L209" s="639" t="str">
        <f t="shared" si="6"/>
        <v>071--28-0-012-000</v>
      </c>
      <c r="M209" s="639" t="str">
        <f t="shared" si="7"/>
        <v>071--28-0-012-000-000</v>
      </c>
    </row>
    <row r="210" spans="1:13" ht="15">
      <c r="A210" s="638" t="s">
        <v>1307</v>
      </c>
      <c r="B210" s="640">
        <v>44257.487604166701</v>
      </c>
      <c r="C210" s="639" t="b">
        <v>0</v>
      </c>
      <c r="E210" s="639" t="s">
        <v>2825</v>
      </c>
      <c r="F210" s="639">
        <v>1</v>
      </c>
      <c r="G210" s="639" t="s">
        <v>2821</v>
      </c>
      <c r="H210" s="639" t="s">
        <v>2920</v>
      </c>
      <c r="I210" s="639" t="s">
        <v>2803</v>
      </c>
      <c r="J210" s="639" t="s">
        <v>6755</v>
      </c>
      <c r="L210" s="639" t="str">
        <f t="shared" si="6"/>
        <v>041--64-0-009-000</v>
      </c>
      <c r="M210" s="639" t="str">
        <f t="shared" si="7"/>
        <v>041--64-0-009-000-000</v>
      </c>
    </row>
    <row r="211" spans="1:13" ht="15">
      <c r="A211" s="638" t="s">
        <v>1307</v>
      </c>
      <c r="B211" s="640">
        <v>44257.493229166699</v>
      </c>
      <c r="C211" s="639" t="b">
        <v>0</v>
      </c>
      <c r="E211" s="639" t="s">
        <v>2825</v>
      </c>
      <c r="F211" s="639">
        <v>1</v>
      </c>
      <c r="G211" s="639" t="s">
        <v>2821</v>
      </c>
      <c r="H211" s="639" t="s">
        <v>2920</v>
      </c>
      <c r="I211" s="639" t="s">
        <v>2803</v>
      </c>
      <c r="J211" s="639" t="s">
        <v>6754</v>
      </c>
      <c r="L211" s="639" t="str">
        <f t="shared" si="6"/>
        <v>041--64-0-009-000</v>
      </c>
      <c r="M211" s="639" t="str">
        <f t="shared" si="7"/>
        <v>041--64-0-009-000-000</v>
      </c>
    </row>
    <row r="212" spans="1:13" ht="15">
      <c r="A212" s="638" t="s">
        <v>1307</v>
      </c>
      <c r="B212" s="640">
        <v>44257.498958333301</v>
      </c>
      <c r="C212" s="639" t="b">
        <v>0</v>
      </c>
      <c r="E212" s="639" t="s">
        <v>2825</v>
      </c>
      <c r="F212" s="639">
        <v>1</v>
      </c>
      <c r="G212" s="639" t="s">
        <v>2821</v>
      </c>
      <c r="H212" s="639" t="s">
        <v>2920</v>
      </c>
      <c r="I212" s="639" t="s">
        <v>2803</v>
      </c>
      <c r="J212" s="639" t="s">
        <v>6753</v>
      </c>
      <c r="L212" s="639" t="str">
        <f t="shared" si="6"/>
        <v>041--64-0-009-000</v>
      </c>
      <c r="M212" s="639" t="str">
        <f t="shared" si="7"/>
        <v>041--64-0-009-000-000</v>
      </c>
    </row>
    <row r="213" spans="1:13" ht="15">
      <c r="A213" s="638" t="s">
        <v>1854</v>
      </c>
      <c r="B213" s="640">
        <v>44257.504884259302</v>
      </c>
      <c r="C213" s="639" t="b">
        <v>0</v>
      </c>
      <c r="E213" s="639" t="s">
        <v>2825</v>
      </c>
      <c r="F213" s="639">
        <v>1</v>
      </c>
      <c r="G213" s="639" t="s">
        <v>2807</v>
      </c>
      <c r="H213" s="639" t="s">
        <v>1854</v>
      </c>
      <c r="I213" s="639" t="s">
        <v>2922</v>
      </c>
      <c r="J213" s="639" t="s">
        <v>6752</v>
      </c>
      <c r="L213" s="639" t="str">
        <f t="shared" si="6"/>
        <v>041--31-0-004-000</v>
      </c>
      <c r="M213" s="639" t="str">
        <f t="shared" si="7"/>
        <v>041--31-0-004-000-000</v>
      </c>
    </row>
    <row r="214" spans="1:13" ht="15">
      <c r="A214" s="638" t="s">
        <v>1854</v>
      </c>
      <c r="B214" s="640">
        <v>44257.505740740708</v>
      </c>
      <c r="C214" s="639" t="b">
        <v>0</v>
      </c>
      <c r="E214" s="639" t="s">
        <v>2825</v>
      </c>
      <c r="F214" s="639">
        <v>1</v>
      </c>
      <c r="G214" s="639" t="s">
        <v>2807</v>
      </c>
      <c r="H214" s="639" t="s">
        <v>1854</v>
      </c>
      <c r="I214" s="639" t="s">
        <v>2922</v>
      </c>
      <c r="J214" s="639" t="s">
        <v>6751</v>
      </c>
      <c r="L214" s="639" t="str">
        <f t="shared" si="6"/>
        <v>041--31-0-004-000</v>
      </c>
      <c r="M214" s="639" t="str">
        <f t="shared" si="7"/>
        <v>041--31-0-004-000-000</v>
      </c>
    </row>
    <row r="215" spans="1:13" ht="15">
      <c r="A215" s="638" t="s">
        <v>1854</v>
      </c>
      <c r="B215" s="640">
        <v>44257.50945601851</v>
      </c>
      <c r="C215" s="639" t="b">
        <v>0</v>
      </c>
      <c r="D215" s="639" t="s">
        <v>2926</v>
      </c>
      <c r="E215" s="639" t="s">
        <v>2825</v>
      </c>
      <c r="F215" s="639">
        <v>1</v>
      </c>
      <c r="G215" s="639" t="s">
        <v>2807</v>
      </c>
      <c r="H215" s="639" t="s">
        <v>1854</v>
      </c>
      <c r="I215" s="639" t="s">
        <v>2922</v>
      </c>
      <c r="J215" s="639" t="s">
        <v>6750</v>
      </c>
      <c r="L215" s="639" t="str">
        <f t="shared" si="6"/>
        <v>041--31-0-004-000</v>
      </c>
      <c r="M215" s="639" t="str">
        <f t="shared" si="7"/>
        <v>041--31-0-004-000-000</v>
      </c>
    </row>
    <row r="216" spans="1:13" ht="15">
      <c r="A216" s="638" t="s">
        <v>1854</v>
      </c>
      <c r="B216" s="640">
        <v>44257.506585648101</v>
      </c>
      <c r="C216" s="639" t="b">
        <v>0</v>
      </c>
      <c r="D216" s="639" t="s">
        <v>2833</v>
      </c>
      <c r="E216" s="639" t="s">
        <v>2825</v>
      </c>
      <c r="F216" s="639">
        <v>1</v>
      </c>
      <c r="G216" s="639" t="s">
        <v>2807</v>
      </c>
      <c r="H216" s="639" t="s">
        <v>1854</v>
      </c>
      <c r="I216" s="639" t="s">
        <v>2922</v>
      </c>
      <c r="J216" s="639" t="s">
        <v>6749</v>
      </c>
      <c r="L216" s="639" t="str">
        <f t="shared" si="6"/>
        <v>041--31-0-004-000</v>
      </c>
      <c r="M216" s="639" t="str">
        <f t="shared" si="7"/>
        <v>041--31-0-004-000-000</v>
      </c>
    </row>
    <row r="217" spans="1:13" ht="15">
      <c r="A217" s="638" t="s">
        <v>41</v>
      </c>
      <c r="B217" s="640">
        <v>44257.548946759292</v>
      </c>
      <c r="C217" s="639" t="b">
        <v>0</v>
      </c>
      <c r="E217" s="639" t="s">
        <v>2825</v>
      </c>
      <c r="F217" s="639">
        <v>2</v>
      </c>
      <c r="G217" s="639" t="s">
        <v>2901</v>
      </c>
      <c r="H217" s="639" t="s">
        <v>2927</v>
      </c>
      <c r="I217" s="639" t="s">
        <v>2928</v>
      </c>
      <c r="J217" s="639" t="s">
        <v>6748</v>
      </c>
      <c r="L217" s="639" t="str">
        <f t="shared" si="6"/>
        <v>071--29-0-002-000</v>
      </c>
      <c r="M217" s="639" t="str">
        <f t="shared" si="7"/>
        <v>071--29-0-002-000-000</v>
      </c>
    </row>
    <row r="218" spans="1:13" ht="15">
      <c r="A218" s="638" t="s">
        <v>1307</v>
      </c>
      <c r="B218" s="640">
        <v>44257.567789351902</v>
      </c>
      <c r="C218" s="639" t="b">
        <v>0</v>
      </c>
      <c r="E218" s="639" t="s">
        <v>2825</v>
      </c>
      <c r="F218" s="639">
        <v>1</v>
      </c>
      <c r="G218" s="639" t="s">
        <v>2821</v>
      </c>
      <c r="H218" s="639" t="s">
        <v>2920</v>
      </c>
      <c r="I218" s="639" t="s">
        <v>2803</v>
      </c>
      <c r="J218" s="639" t="s">
        <v>6747</v>
      </c>
      <c r="L218" s="639" t="str">
        <f t="shared" si="6"/>
        <v>041--64-0-009-000</v>
      </c>
      <c r="M218" s="639" t="str">
        <f t="shared" si="7"/>
        <v>041--64-0-009-000-000</v>
      </c>
    </row>
    <row r="219" spans="1:13" ht="15">
      <c r="A219" s="638" t="s">
        <v>49</v>
      </c>
      <c r="B219" s="640">
        <v>44257.613587962987</v>
      </c>
      <c r="C219" s="639" t="b">
        <v>0</v>
      </c>
      <c r="E219" s="639" t="s">
        <v>2825</v>
      </c>
      <c r="F219" s="639">
        <v>4</v>
      </c>
      <c r="G219" s="639" t="s">
        <v>2901</v>
      </c>
      <c r="H219" s="639" t="s">
        <v>2929</v>
      </c>
      <c r="I219" s="639" t="s">
        <v>2928</v>
      </c>
      <c r="J219" s="639" t="s">
        <v>6746</v>
      </c>
      <c r="L219" s="639" t="str">
        <f t="shared" si="6"/>
        <v>071--29-0-072-000</v>
      </c>
      <c r="M219" s="639" t="str">
        <f t="shared" si="7"/>
        <v>071--29-0-072-000-000</v>
      </c>
    </row>
    <row r="220" spans="1:13" ht="15">
      <c r="A220" s="638" t="s">
        <v>50</v>
      </c>
      <c r="B220" s="640">
        <v>44257.672986111102</v>
      </c>
      <c r="C220" s="639" t="b">
        <v>0</v>
      </c>
      <c r="E220" s="639" t="s">
        <v>2825</v>
      </c>
      <c r="F220" s="639">
        <v>1</v>
      </c>
      <c r="G220" s="639" t="s">
        <v>2901</v>
      </c>
      <c r="H220" s="639" t="s">
        <v>2930</v>
      </c>
      <c r="I220" s="639" t="s">
        <v>2928</v>
      </c>
      <c r="J220" s="639" t="s">
        <v>6745</v>
      </c>
      <c r="L220" s="639" t="str">
        <f t="shared" si="6"/>
        <v>071--29-0-021-000</v>
      </c>
      <c r="M220" s="639" t="str">
        <f t="shared" si="7"/>
        <v>071--29-0-021-000-000</v>
      </c>
    </row>
    <row r="221" spans="1:13" ht="15">
      <c r="A221" s="638" t="s">
        <v>44</v>
      </c>
      <c r="B221" s="640">
        <v>44257.690254629597</v>
      </c>
      <c r="C221" s="639" t="b">
        <v>0</v>
      </c>
      <c r="E221" s="639" t="s">
        <v>2825</v>
      </c>
      <c r="F221" s="639">
        <v>3</v>
      </c>
      <c r="G221" s="639" t="s">
        <v>2901</v>
      </c>
      <c r="H221" s="639" t="s">
        <v>2931</v>
      </c>
      <c r="I221" s="639" t="s">
        <v>2928</v>
      </c>
      <c r="J221" s="639" t="s">
        <v>6744</v>
      </c>
      <c r="L221" s="639" t="str">
        <f t="shared" si="6"/>
        <v>071--29-0-003-000</v>
      </c>
      <c r="M221" s="639" t="str">
        <f t="shared" si="7"/>
        <v>071--29-0-003-000-000</v>
      </c>
    </row>
    <row r="222" spans="1:13" ht="15">
      <c r="A222" s="638" t="s">
        <v>1854</v>
      </c>
      <c r="B222" s="640">
        <v>44258.332777777803</v>
      </c>
      <c r="C222" s="639" t="b">
        <v>0</v>
      </c>
      <c r="D222" s="639" t="s">
        <v>2833</v>
      </c>
      <c r="E222" s="639" t="s">
        <v>2825</v>
      </c>
      <c r="F222" s="639">
        <v>1</v>
      </c>
      <c r="G222" s="639" t="s">
        <v>2807</v>
      </c>
      <c r="H222" s="639" t="s">
        <v>1854</v>
      </c>
      <c r="I222" s="639" t="s">
        <v>2922</v>
      </c>
      <c r="J222" s="639" t="s">
        <v>6743</v>
      </c>
      <c r="L222" s="639" t="str">
        <f t="shared" si="6"/>
        <v>041--31-0-004-000</v>
      </c>
      <c r="M222" s="639" t="str">
        <f t="shared" si="7"/>
        <v>041--31-0-004-000-000</v>
      </c>
    </row>
    <row r="223" spans="1:13" ht="15">
      <c r="A223" s="638" t="s">
        <v>1448</v>
      </c>
      <c r="B223" s="640">
        <v>44258.370590277802</v>
      </c>
      <c r="C223" s="639" t="b">
        <v>0</v>
      </c>
      <c r="E223" s="639" t="s">
        <v>2825</v>
      </c>
      <c r="F223" s="639">
        <v>1</v>
      </c>
      <c r="G223" s="639" t="s">
        <v>2857</v>
      </c>
      <c r="H223" s="639" t="s">
        <v>2932</v>
      </c>
      <c r="I223" s="639" t="s">
        <v>2853</v>
      </c>
      <c r="J223" s="639" t="s">
        <v>6742</v>
      </c>
      <c r="L223" s="639" t="str">
        <f t="shared" si="6"/>
        <v>045--60-0-014-000</v>
      </c>
      <c r="M223" s="639" t="str">
        <f t="shared" si="7"/>
        <v>045--60-0-014-000-000</v>
      </c>
    </row>
    <row r="224" spans="1:13" ht="15">
      <c r="A224" s="638" t="s">
        <v>2069</v>
      </c>
      <c r="B224" s="640">
        <v>44258.381365740708</v>
      </c>
      <c r="C224" s="639" t="b">
        <v>0</v>
      </c>
      <c r="E224" s="639" t="s">
        <v>2825</v>
      </c>
      <c r="F224" s="639">
        <v>1</v>
      </c>
      <c r="G224" s="639" t="s">
        <v>2897</v>
      </c>
      <c r="H224" s="639" t="s">
        <v>2933</v>
      </c>
      <c r="I224" s="639" t="s">
        <v>2934</v>
      </c>
      <c r="J224" s="639" t="s">
        <v>6741</v>
      </c>
      <c r="L224" s="639" t="str">
        <f t="shared" si="6"/>
        <v>041--40-0-026-000</v>
      </c>
      <c r="M224" s="639" t="str">
        <f t="shared" si="7"/>
        <v>041--40-0-026-000-000</v>
      </c>
    </row>
    <row r="225" spans="1:13" ht="15">
      <c r="A225" s="638" t="s">
        <v>2069</v>
      </c>
      <c r="B225" s="640">
        <v>44258.400312500002</v>
      </c>
      <c r="C225" s="639" t="b">
        <v>0</v>
      </c>
      <c r="D225" s="639" t="s">
        <v>2935</v>
      </c>
      <c r="E225" s="639" t="s">
        <v>2825</v>
      </c>
      <c r="F225" s="639">
        <v>1</v>
      </c>
      <c r="G225" s="639" t="s">
        <v>2897</v>
      </c>
      <c r="H225" s="639" t="s">
        <v>2933</v>
      </c>
      <c r="I225" s="639" t="s">
        <v>2934</v>
      </c>
      <c r="J225" s="639" t="s">
        <v>6740</v>
      </c>
      <c r="L225" s="639" t="str">
        <f t="shared" si="6"/>
        <v>041--40-0-026-000</v>
      </c>
      <c r="M225" s="639" t="str">
        <f t="shared" si="7"/>
        <v>041--40-0-026-000-000</v>
      </c>
    </row>
    <row r="226" spans="1:13" ht="15">
      <c r="A226" s="638" t="s">
        <v>2069</v>
      </c>
      <c r="B226" s="640">
        <v>44258.401064814803</v>
      </c>
      <c r="C226" s="639" t="b">
        <v>0</v>
      </c>
      <c r="E226" s="639" t="s">
        <v>2825</v>
      </c>
      <c r="F226" s="639">
        <v>1</v>
      </c>
      <c r="G226" s="639" t="s">
        <v>2897</v>
      </c>
      <c r="H226" s="639" t="s">
        <v>2933</v>
      </c>
      <c r="I226" s="639" t="s">
        <v>2934</v>
      </c>
      <c r="J226" s="639" t="s">
        <v>6739</v>
      </c>
      <c r="L226" s="639" t="str">
        <f t="shared" si="6"/>
        <v>041--40-0-026-000</v>
      </c>
      <c r="M226" s="639" t="str">
        <f t="shared" si="7"/>
        <v>041--40-0-026-000-000</v>
      </c>
    </row>
    <row r="227" spans="1:13" ht="15">
      <c r="A227" s="638" t="s">
        <v>12042</v>
      </c>
      <c r="B227" s="640">
        <v>44258.437604166698</v>
      </c>
      <c r="C227" s="639" t="b">
        <v>0</v>
      </c>
      <c r="E227" s="639" t="s">
        <v>2825</v>
      </c>
      <c r="F227" s="639">
        <v>1</v>
      </c>
      <c r="G227" s="639" t="s">
        <v>2871</v>
      </c>
      <c r="H227" s="639" t="s">
        <v>2936</v>
      </c>
      <c r="I227" s="639" t="s">
        <v>2937</v>
      </c>
      <c r="J227" s="639" t="s">
        <v>6738</v>
      </c>
      <c r="L227" s="639" t="str">
        <f t="shared" si="6"/>
        <v>056--27-0-010-000</v>
      </c>
      <c r="M227" s="639" t="str">
        <f t="shared" si="7"/>
        <v>056--27-0-010-000-000</v>
      </c>
    </row>
    <row r="228" spans="1:13" ht="15">
      <c r="A228" s="638" t="s">
        <v>12042</v>
      </c>
      <c r="B228" s="640">
        <v>44258.436053240708</v>
      </c>
      <c r="C228" s="639" t="b">
        <v>0</v>
      </c>
      <c r="E228" s="639" t="s">
        <v>2825</v>
      </c>
      <c r="F228" s="639">
        <v>1</v>
      </c>
      <c r="G228" s="639" t="s">
        <v>2871</v>
      </c>
      <c r="H228" s="639" t="s">
        <v>2936</v>
      </c>
      <c r="I228" s="639" t="s">
        <v>2937</v>
      </c>
      <c r="J228" s="639" t="s">
        <v>6737</v>
      </c>
      <c r="L228" s="639" t="str">
        <f t="shared" si="6"/>
        <v>056--27-0-010-000</v>
      </c>
      <c r="M228" s="639" t="str">
        <f t="shared" si="7"/>
        <v>056--27-0-010-000-000</v>
      </c>
    </row>
    <row r="229" spans="1:13" ht="15">
      <c r="A229" s="638" t="s">
        <v>12042</v>
      </c>
      <c r="B229" s="640">
        <v>44258.434606481504</v>
      </c>
      <c r="C229" s="639" t="b">
        <v>0</v>
      </c>
      <c r="E229" s="639" t="s">
        <v>2825</v>
      </c>
      <c r="F229" s="639">
        <v>1</v>
      </c>
      <c r="G229" s="639" t="s">
        <v>2871</v>
      </c>
      <c r="H229" s="639" t="s">
        <v>2936</v>
      </c>
      <c r="I229" s="639" t="s">
        <v>2937</v>
      </c>
      <c r="J229" s="639" t="s">
        <v>6736</v>
      </c>
      <c r="L229" s="639" t="str">
        <f t="shared" si="6"/>
        <v>056--27-0-010-000</v>
      </c>
      <c r="M229" s="639" t="str">
        <f t="shared" si="7"/>
        <v>056--27-0-010-000-000</v>
      </c>
    </row>
    <row r="230" spans="1:13" ht="15">
      <c r="A230" s="638" t="s">
        <v>51</v>
      </c>
      <c r="B230" s="640">
        <v>44258.434999999998</v>
      </c>
      <c r="C230" s="639" t="b">
        <v>0</v>
      </c>
      <c r="E230" s="639" t="s">
        <v>2825</v>
      </c>
      <c r="F230" s="639">
        <v>9</v>
      </c>
      <c r="G230" s="639" t="s">
        <v>2901</v>
      </c>
      <c r="H230" s="639" t="s">
        <v>2938</v>
      </c>
      <c r="I230" s="639" t="s">
        <v>2928</v>
      </c>
      <c r="J230" s="639" t="s">
        <v>6735</v>
      </c>
      <c r="L230" s="639" t="str">
        <f t="shared" si="6"/>
        <v>071--29-0-069-000</v>
      </c>
      <c r="M230" s="639" t="str">
        <f t="shared" si="7"/>
        <v>071--29-0-069-000-000</v>
      </c>
    </row>
    <row r="231" spans="1:13" ht="15">
      <c r="A231" s="638" t="s">
        <v>12042</v>
      </c>
      <c r="B231" s="640">
        <v>44258.438773148097</v>
      </c>
      <c r="C231" s="639" t="b">
        <v>0</v>
      </c>
      <c r="E231" s="639" t="s">
        <v>2825</v>
      </c>
      <c r="F231" s="639">
        <v>1</v>
      </c>
      <c r="G231" s="639" t="s">
        <v>2871</v>
      </c>
      <c r="H231" s="639" t="s">
        <v>2936</v>
      </c>
      <c r="I231" s="639" t="s">
        <v>2937</v>
      </c>
      <c r="J231" s="639" t="s">
        <v>6734</v>
      </c>
      <c r="L231" s="639" t="str">
        <f t="shared" si="6"/>
        <v>056--27-0-010-000</v>
      </c>
      <c r="M231" s="639" t="str">
        <f t="shared" si="7"/>
        <v>056--27-0-010-000-000</v>
      </c>
    </row>
    <row r="232" spans="1:13" ht="15">
      <c r="A232" s="638" t="s">
        <v>42</v>
      </c>
      <c r="B232" s="640">
        <v>44258.411932870396</v>
      </c>
      <c r="C232" s="639" t="b">
        <v>0</v>
      </c>
      <c r="E232" s="639" t="s">
        <v>2825</v>
      </c>
      <c r="F232" s="639">
        <v>8</v>
      </c>
      <c r="G232" s="639" t="s">
        <v>2868</v>
      </c>
      <c r="H232" s="639" t="s">
        <v>2939</v>
      </c>
      <c r="I232" s="639" t="s">
        <v>2928</v>
      </c>
      <c r="J232" s="639" t="s">
        <v>6733</v>
      </c>
      <c r="L232" s="639" t="str">
        <f t="shared" si="6"/>
        <v>071--29-0-068-000</v>
      </c>
      <c r="M232" s="639" t="str">
        <f t="shared" si="7"/>
        <v>071--29-0-068-000-000</v>
      </c>
    </row>
    <row r="233" spans="1:13" ht="15">
      <c r="A233" s="638" t="s">
        <v>2069</v>
      </c>
      <c r="B233" s="640">
        <v>44258.446678240703</v>
      </c>
      <c r="C233" s="639" t="b">
        <v>0</v>
      </c>
      <c r="D233" s="639" t="s">
        <v>2940</v>
      </c>
      <c r="E233" s="639" t="s">
        <v>2825</v>
      </c>
      <c r="F233" s="639">
        <v>1</v>
      </c>
      <c r="G233" s="639" t="s">
        <v>2897</v>
      </c>
      <c r="H233" s="639" t="s">
        <v>2933</v>
      </c>
      <c r="I233" s="639" t="s">
        <v>2934</v>
      </c>
      <c r="J233" s="639" t="s">
        <v>6732</v>
      </c>
      <c r="L233" s="639" t="str">
        <f t="shared" si="6"/>
        <v>041--40-0-026-000</v>
      </c>
      <c r="M233" s="639" t="str">
        <f t="shared" si="7"/>
        <v>041--40-0-026-000-000</v>
      </c>
    </row>
    <row r="234" spans="1:13" ht="15">
      <c r="A234" s="638" t="s">
        <v>51</v>
      </c>
      <c r="B234" s="640">
        <v>44258.460162037001</v>
      </c>
      <c r="C234" s="639" t="b">
        <v>0</v>
      </c>
      <c r="E234" s="639" t="s">
        <v>2825</v>
      </c>
      <c r="F234" s="639">
        <v>2</v>
      </c>
      <c r="G234" s="639" t="s">
        <v>2901</v>
      </c>
      <c r="H234" s="639" t="s">
        <v>2938</v>
      </c>
      <c r="I234" s="639" t="s">
        <v>2928</v>
      </c>
      <c r="J234" s="639" t="s">
        <v>6731</v>
      </c>
      <c r="L234" s="639" t="str">
        <f t="shared" si="6"/>
        <v>071--29-0-069-000</v>
      </c>
      <c r="M234" s="639" t="str">
        <f t="shared" si="7"/>
        <v>071--29-0-069-000-000</v>
      </c>
    </row>
    <row r="235" spans="1:13" ht="15">
      <c r="A235" s="638" t="s">
        <v>52</v>
      </c>
      <c r="B235" s="640">
        <v>44258.4848263889</v>
      </c>
      <c r="C235" s="639" t="b">
        <v>0</v>
      </c>
      <c r="E235" s="639" t="s">
        <v>2825</v>
      </c>
      <c r="F235" s="639">
        <v>1</v>
      </c>
      <c r="G235" s="639" t="s">
        <v>2901</v>
      </c>
      <c r="H235" s="639" t="s">
        <v>2941</v>
      </c>
      <c r="I235" s="639" t="s">
        <v>2928</v>
      </c>
      <c r="J235" s="639" t="s">
        <v>6730</v>
      </c>
      <c r="L235" s="639" t="str">
        <f t="shared" si="6"/>
        <v>071--29-0-015-000</v>
      </c>
      <c r="M235" s="639" t="str">
        <f t="shared" si="7"/>
        <v>071--29-0-015-000-000</v>
      </c>
    </row>
    <row r="236" spans="1:13" ht="15">
      <c r="A236" s="638" t="s">
        <v>240</v>
      </c>
      <c r="B236" s="640">
        <v>44258.511076388902</v>
      </c>
      <c r="C236" s="639" t="b">
        <v>0</v>
      </c>
      <c r="E236" s="639" t="s">
        <v>2825</v>
      </c>
      <c r="F236" s="639">
        <v>6</v>
      </c>
      <c r="G236" s="639" t="s">
        <v>2868</v>
      </c>
      <c r="H236" s="639" t="s">
        <v>240</v>
      </c>
      <c r="I236" s="639" t="s">
        <v>2928</v>
      </c>
      <c r="J236" s="639" t="s">
        <v>6729</v>
      </c>
      <c r="L236" s="639" t="str">
        <f t="shared" si="6"/>
        <v>071--29-0-009-000</v>
      </c>
      <c r="M236" s="639" t="str">
        <f t="shared" si="7"/>
        <v>071--29-0-009-000-000</v>
      </c>
    </row>
    <row r="237" spans="1:13" ht="15">
      <c r="A237" s="638" t="s">
        <v>53</v>
      </c>
      <c r="B237" s="640">
        <v>44258.508368055613</v>
      </c>
      <c r="C237" s="639" t="b">
        <v>0</v>
      </c>
      <c r="E237" s="639" t="s">
        <v>2825</v>
      </c>
      <c r="F237" s="639">
        <v>2</v>
      </c>
      <c r="G237" s="639" t="s">
        <v>2901</v>
      </c>
      <c r="H237" s="639" t="s">
        <v>2942</v>
      </c>
      <c r="I237" s="639" t="s">
        <v>2928</v>
      </c>
      <c r="J237" s="639" t="s">
        <v>6728</v>
      </c>
      <c r="L237" s="639" t="str">
        <f t="shared" si="6"/>
        <v>071--29-0-019-000</v>
      </c>
      <c r="M237" s="639" t="str">
        <f t="shared" si="7"/>
        <v>071--29-0-019-000-000</v>
      </c>
    </row>
    <row r="238" spans="1:13" ht="15">
      <c r="A238" s="638" t="s">
        <v>1448</v>
      </c>
      <c r="B238" s="640">
        <v>44258.523946759291</v>
      </c>
      <c r="C238" s="639" t="b">
        <v>0</v>
      </c>
      <c r="E238" s="639" t="s">
        <v>2825</v>
      </c>
      <c r="F238" s="639">
        <v>1</v>
      </c>
      <c r="G238" s="639" t="s">
        <v>2857</v>
      </c>
      <c r="H238" s="639" t="s">
        <v>2932</v>
      </c>
      <c r="I238" s="639" t="s">
        <v>2853</v>
      </c>
      <c r="J238" s="639" t="s">
        <v>6727</v>
      </c>
      <c r="L238" s="639" t="str">
        <f t="shared" si="6"/>
        <v>045--60-0-014-000</v>
      </c>
      <c r="M238" s="639" t="str">
        <f t="shared" si="7"/>
        <v>045--60-0-014-000-000</v>
      </c>
    </row>
    <row r="239" spans="1:13" ht="15">
      <c r="A239" s="638" t="s">
        <v>1105</v>
      </c>
      <c r="B239" s="640">
        <v>44258.547199074099</v>
      </c>
      <c r="C239" s="639" t="b">
        <v>0</v>
      </c>
      <c r="E239" s="639" t="s">
        <v>2825</v>
      </c>
      <c r="F239" s="639">
        <v>1</v>
      </c>
      <c r="G239" s="639" t="s">
        <v>2821</v>
      </c>
      <c r="H239" s="639" t="s">
        <v>2943</v>
      </c>
      <c r="I239" s="639" t="s">
        <v>2803</v>
      </c>
      <c r="J239" s="639" t="s">
        <v>6726</v>
      </c>
      <c r="L239" s="639" t="str">
        <f t="shared" si="6"/>
        <v>041--64-0-010-000</v>
      </c>
      <c r="M239" s="639" t="str">
        <f t="shared" si="7"/>
        <v>041--64-0-010-000-000</v>
      </c>
    </row>
    <row r="240" spans="1:13" ht="15">
      <c r="A240" s="638" t="s">
        <v>1105</v>
      </c>
      <c r="B240" s="640">
        <v>44258.545405092591</v>
      </c>
      <c r="C240" s="639" t="b">
        <v>0</v>
      </c>
      <c r="E240" s="639" t="s">
        <v>2825</v>
      </c>
      <c r="F240" s="639">
        <v>1</v>
      </c>
      <c r="G240" s="639" t="s">
        <v>2821</v>
      </c>
      <c r="H240" s="639" t="s">
        <v>2943</v>
      </c>
      <c r="I240" s="639" t="s">
        <v>2803</v>
      </c>
      <c r="J240" s="639" t="s">
        <v>6725</v>
      </c>
      <c r="L240" s="639" t="str">
        <f t="shared" si="6"/>
        <v>041--64-0-010-000</v>
      </c>
      <c r="M240" s="639" t="str">
        <f t="shared" si="7"/>
        <v>041--64-0-010-000-000</v>
      </c>
    </row>
    <row r="241" spans="1:13" ht="15">
      <c r="A241" s="638" t="s">
        <v>53</v>
      </c>
      <c r="B241" s="640">
        <v>44258.565868055601</v>
      </c>
      <c r="C241" s="639" t="b">
        <v>0</v>
      </c>
      <c r="E241" s="639" t="s">
        <v>2825</v>
      </c>
      <c r="F241" s="639">
        <v>3</v>
      </c>
      <c r="G241" s="639" t="s">
        <v>2901</v>
      </c>
      <c r="H241" s="639" t="s">
        <v>2942</v>
      </c>
      <c r="I241" s="639" t="s">
        <v>2928</v>
      </c>
      <c r="J241" s="639" t="s">
        <v>6724</v>
      </c>
      <c r="L241" s="639" t="str">
        <f t="shared" si="6"/>
        <v>071--29-0-019-000</v>
      </c>
      <c r="M241" s="639" t="str">
        <f t="shared" si="7"/>
        <v>071--29-0-019-000-000</v>
      </c>
    </row>
    <row r="242" spans="1:13" ht="15">
      <c r="A242" s="638" t="s">
        <v>722</v>
      </c>
      <c r="B242" s="640">
        <v>44258.5783912037</v>
      </c>
      <c r="C242" s="639" t="b">
        <v>0</v>
      </c>
      <c r="E242" s="639" t="s">
        <v>2825</v>
      </c>
      <c r="F242" s="639">
        <v>1</v>
      </c>
      <c r="G242" s="639" t="s">
        <v>2871</v>
      </c>
      <c r="H242" s="639" t="s">
        <v>2944</v>
      </c>
      <c r="I242" s="639" t="s">
        <v>2918</v>
      </c>
      <c r="J242" s="639" t="s">
        <v>6723</v>
      </c>
      <c r="L242" s="639" t="str">
        <f t="shared" si="6"/>
        <v>056--27-0-023-000</v>
      </c>
      <c r="M242" s="639" t="str">
        <f t="shared" si="7"/>
        <v>056--27-0-023-000-000</v>
      </c>
    </row>
    <row r="243" spans="1:13" ht="15">
      <c r="A243" s="638" t="s">
        <v>722</v>
      </c>
      <c r="B243" s="640">
        <v>44258.577303240709</v>
      </c>
      <c r="C243" s="639" t="b">
        <v>0</v>
      </c>
      <c r="E243" s="639" t="s">
        <v>2825</v>
      </c>
      <c r="F243" s="639">
        <v>1</v>
      </c>
      <c r="G243" s="639" t="s">
        <v>2871</v>
      </c>
      <c r="H243" s="639" t="s">
        <v>2944</v>
      </c>
      <c r="I243" s="639" t="s">
        <v>2918</v>
      </c>
      <c r="J243" s="639" t="s">
        <v>6722</v>
      </c>
      <c r="L243" s="639" t="str">
        <f t="shared" si="6"/>
        <v>056--27-0-023-000</v>
      </c>
      <c r="M243" s="639" t="str">
        <f t="shared" si="7"/>
        <v>056--27-0-023-000-000</v>
      </c>
    </row>
    <row r="244" spans="1:13" ht="15">
      <c r="A244" s="638" t="s">
        <v>54</v>
      </c>
      <c r="B244" s="640">
        <v>44258.6063194444</v>
      </c>
      <c r="C244" s="639" t="b">
        <v>0</v>
      </c>
      <c r="E244" s="639" t="s">
        <v>2825</v>
      </c>
      <c r="F244" s="639">
        <v>3</v>
      </c>
      <c r="G244" s="639" t="s">
        <v>2901</v>
      </c>
      <c r="H244" s="639" t="s">
        <v>2945</v>
      </c>
      <c r="I244" s="639" t="s">
        <v>2946</v>
      </c>
      <c r="J244" s="639" t="s">
        <v>6721</v>
      </c>
      <c r="L244" s="639" t="str">
        <f t="shared" si="6"/>
        <v>071--16-0-023-000</v>
      </c>
      <c r="M244" s="639" t="str">
        <f t="shared" si="7"/>
        <v>071--16-0-023-000-000</v>
      </c>
    </row>
    <row r="245" spans="1:13" ht="15">
      <c r="A245" s="638" t="s">
        <v>55</v>
      </c>
      <c r="B245" s="640">
        <v>44258.665567129603</v>
      </c>
      <c r="C245" s="639" t="b">
        <v>0</v>
      </c>
      <c r="E245" s="639" t="s">
        <v>2825</v>
      </c>
      <c r="F245" s="639">
        <v>2</v>
      </c>
      <c r="G245" s="639" t="s">
        <v>2901</v>
      </c>
      <c r="H245" s="639" t="s">
        <v>2947</v>
      </c>
      <c r="I245" s="639" t="s">
        <v>2948</v>
      </c>
      <c r="J245" s="639" t="s">
        <v>6720</v>
      </c>
      <c r="L245" s="639" t="str">
        <f t="shared" si="6"/>
        <v>071--30-0-023-000</v>
      </c>
      <c r="M245" s="639" t="str">
        <f t="shared" si="7"/>
        <v>071--30-0-023-000-000</v>
      </c>
    </row>
    <row r="246" spans="1:13" ht="15">
      <c r="A246" s="638" t="s">
        <v>240</v>
      </c>
      <c r="B246" s="640">
        <v>44258.664085648103</v>
      </c>
      <c r="C246" s="639" t="b">
        <v>0</v>
      </c>
      <c r="E246" s="639" t="s">
        <v>2825</v>
      </c>
      <c r="F246" s="639">
        <v>1</v>
      </c>
      <c r="G246" s="639" t="s">
        <v>2868</v>
      </c>
      <c r="H246" s="639" t="s">
        <v>240</v>
      </c>
      <c r="I246" s="639" t="s">
        <v>2928</v>
      </c>
      <c r="J246" s="639" t="s">
        <v>6719</v>
      </c>
      <c r="L246" s="639" t="str">
        <f t="shared" si="6"/>
        <v>071--29-0-009-000</v>
      </c>
      <c r="M246" s="639" t="str">
        <f t="shared" si="7"/>
        <v>071--29-0-009-000-000</v>
      </c>
    </row>
    <row r="247" spans="1:13" ht="15">
      <c r="A247" s="638" t="s">
        <v>302</v>
      </c>
      <c r="B247" s="640">
        <v>44258.694155092613</v>
      </c>
      <c r="C247" s="639" t="b">
        <v>0</v>
      </c>
      <c r="E247" s="639" t="s">
        <v>2825</v>
      </c>
      <c r="F247" s="639">
        <v>3</v>
      </c>
      <c r="G247" s="639" t="s">
        <v>2868</v>
      </c>
      <c r="H247" s="639" t="s">
        <v>2949</v>
      </c>
      <c r="I247" s="639" t="s">
        <v>2950</v>
      </c>
      <c r="J247" s="639" t="s">
        <v>6718</v>
      </c>
      <c r="L247" s="639" t="str">
        <f t="shared" si="6"/>
        <v>071--29-0-059-000</v>
      </c>
      <c r="M247" s="639" t="str">
        <f t="shared" si="7"/>
        <v>071--29-0-059-000-000</v>
      </c>
    </row>
    <row r="248" spans="1:13" ht="15">
      <c r="A248" s="638" t="s">
        <v>240</v>
      </c>
      <c r="B248" s="640">
        <v>44258.713495370408</v>
      </c>
      <c r="C248" s="639" t="b">
        <v>0</v>
      </c>
      <c r="E248" s="639" t="s">
        <v>2788</v>
      </c>
      <c r="F248" s="639">
        <v>7</v>
      </c>
      <c r="G248" s="639" t="s">
        <v>2868</v>
      </c>
      <c r="H248" s="639" t="s">
        <v>240</v>
      </c>
      <c r="I248" s="639" t="s">
        <v>2928</v>
      </c>
      <c r="J248" s="639" t="s">
        <v>6717</v>
      </c>
      <c r="L248" s="639" t="str">
        <f t="shared" si="6"/>
        <v>071--29-0-009-000</v>
      </c>
      <c r="M248" s="639" t="str">
        <f t="shared" si="7"/>
        <v>071--29-0-009-000-000</v>
      </c>
    </row>
    <row r="249" spans="1:13" ht="15">
      <c r="A249" s="638" t="s">
        <v>1089</v>
      </c>
      <c r="B249" s="640">
        <v>44259.645138888904</v>
      </c>
      <c r="C249" s="639" t="b">
        <v>0</v>
      </c>
      <c r="D249" s="639" t="s">
        <v>2833</v>
      </c>
      <c r="E249" s="639" t="s">
        <v>2825</v>
      </c>
      <c r="F249" s="639">
        <v>1</v>
      </c>
      <c r="G249" s="639" t="s">
        <v>2807</v>
      </c>
      <c r="H249" s="639" t="s">
        <v>1089</v>
      </c>
      <c r="I249" s="639" t="s">
        <v>2922</v>
      </c>
      <c r="J249" s="639" t="s">
        <v>6716</v>
      </c>
      <c r="L249" s="639" t="str">
        <f t="shared" si="6"/>
        <v>041--30-0-024-000</v>
      </c>
      <c r="M249" s="639" t="str">
        <f t="shared" si="7"/>
        <v>041--30-0-024-000-000</v>
      </c>
    </row>
    <row r="250" spans="1:13" ht="15">
      <c r="A250" s="638" t="s">
        <v>55</v>
      </c>
      <c r="B250" s="640">
        <v>44259.368634259292</v>
      </c>
      <c r="C250" s="639" t="b">
        <v>0</v>
      </c>
      <c r="E250" s="639" t="s">
        <v>2825</v>
      </c>
      <c r="F250" s="639">
        <v>1</v>
      </c>
      <c r="G250" s="639" t="s">
        <v>2901</v>
      </c>
      <c r="H250" s="639" t="s">
        <v>2947</v>
      </c>
      <c r="I250" s="639" t="s">
        <v>2948</v>
      </c>
      <c r="J250" s="639" t="s">
        <v>6715</v>
      </c>
      <c r="L250" s="639" t="str">
        <f t="shared" si="6"/>
        <v>071--30-0-023-000</v>
      </c>
      <c r="M250" s="639" t="str">
        <f t="shared" si="7"/>
        <v>071--30-0-023-000-000</v>
      </c>
    </row>
    <row r="251" spans="1:13" ht="15">
      <c r="A251" s="638" t="s">
        <v>1448</v>
      </c>
      <c r="B251" s="640">
        <v>44259.423182870407</v>
      </c>
      <c r="C251" s="639" t="b">
        <v>0</v>
      </c>
      <c r="E251" s="639" t="s">
        <v>2825</v>
      </c>
      <c r="F251" s="639">
        <v>1</v>
      </c>
      <c r="G251" s="639" t="s">
        <v>2857</v>
      </c>
      <c r="H251" s="639" t="s">
        <v>2932</v>
      </c>
      <c r="I251" s="639" t="s">
        <v>2853</v>
      </c>
      <c r="J251" s="639" t="s">
        <v>6714</v>
      </c>
      <c r="L251" s="639" t="str">
        <f t="shared" si="6"/>
        <v>045--60-0-014-000</v>
      </c>
      <c r="M251" s="639" t="str">
        <f t="shared" si="7"/>
        <v>045--60-0-014-000-000</v>
      </c>
    </row>
    <row r="252" spans="1:13" ht="15">
      <c r="A252" s="638" t="s">
        <v>1448</v>
      </c>
      <c r="B252" s="640">
        <v>44259.430659722202</v>
      </c>
      <c r="C252" s="639" t="b">
        <v>0</v>
      </c>
      <c r="E252" s="639" t="s">
        <v>2825</v>
      </c>
      <c r="F252" s="639">
        <v>1</v>
      </c>
      <c r="G252" s="639" t="s">
        <v>2857</v>
      </c>
      <c r="H252" s="639" t="s">
        <v>2932</v>
      </c>
      <c r="I252" s="639" t="s">
        <v>2853</v>
      </c>
      <c r="J252" s="639" t="s">
        <v>6713</v>
      </c>
      <c r="L252" s="639" t="str">
        <f t="shared" si="6"/>
        <v>045--60-0-014-000</v>
      </c>
      <c r="M252" s="639" t="str">
        <f t="shared" si="7"/>
        <v>045--60-0-014-000-000</v>
      </c>
    </row>
    <row r="253" spans="1:13" ht="15">
      <c r="A253" s="638" t="s">
        <v>974</v>
      </c>
      <c r="B253" s="640">
        <v>44259.434548611098</v>
      </c>
      <c r="C253" s="639" t="b">
        <v>0</v>
      </c>
      <c r="E253" s="639" t="s">
        <v>2825</v>
      </c>
      <c r="F253" s="639">
        <v>1</v>
      </c>
      <c r="G253" s="639" t="s">
        <v>2821</v>
      </c>
      <c r="H253" s="639" t="s">
        <v>2951</v>
      </c>
      <c r="I253" s="639" t="s">
        <v>2995</v>
      </c>
      <c r="J253" s="639" t="s">
        <v>6712</v>
      </c>
      <c r="L253" s="639" t="str">
        <f t="shared" si="6"/>
        <v>041--38-0-016-000</v>
      </c>
      <c r="M253" s="639" t="str">
        <f t="shared" si="7"/>
        <v>041--38-0-016-000-000</v>
      </c>
    </row>
    <row r="254" spans="1:13" ht="15">
      <c r="A254" s="638" t="s">
        <v>302</v>
      </c>
      <c r="B254" s="640">
        <v>44259.440937500003</v>
      </c>
      <c r="C254" s="639" t="b">
        <v>0</v>
      </c>
      <c r="E254" s="639" t="s">
        <v>2788</v>
      </c>
      <c r="F254" s="639">
        <v>4</v>
      </c>
      <c r="G254" s="639" t="s">
        <v>2868</v>
      </c>
      <c r="H254" s="639" t="s">
        <v>2949</v>
      </c>
      <c r="I254" s="639" t="s">
        <v>2950</v>
      </c>
      <c r="J254" s="639" t="s">
        <v>6711</v>
      </c>
      <c r="L254" s="639" t="str">
        <f t="shared" si="6"/>
        <v>071--29-0-059-000</v>
      </c>
      <c r="M254" s="639" t="str">
        <f t="shared" si="7"/>
        <v>071--29-0-059-000-000</v>
      </c>
    </row>
    <row r="255" spans="1:13" ht="15">
      <c r="A255" s="638" t="s">
        <v>1448</v>
      </c>
      <c r="B255" s="640">
        <v>44259.440486111103</v>
      </c>
      <c r="C255" s="639" t="b">
        <v>0</v>
      </c>
      <c r="E255" s="639" t="s">
        <v>2825</v>
      </c>
      <c r="F255" s="639">
        <v>1</v>
      </c>
      <c r="G255" s="639" t="s">
        <v>2857</v>
      </c>
      <c r="H255" s="639" t="s">
        <v>2932</v>
      </c>
      <c r="I255" s="639" t="s">
        <v>2853</v>
      </c>
      <c r="J255" s="639" t="s">
        <v>6710</v>
      </c>
      <c r="L255" s="639" t="str">
        <f t="shared" si="6"/>
        <v>045--60-0-014-000</v>
      </c>
      <c r="M255" s="639" t="str">
        <f t="shared" si="7"/>
        <v>045--60-0-014-000-000</v>
      </c>
    </row>
    <row r="256" spans="1:13" ht="15">
      <c r="A256" s="638" t="s">
        <v>56</v>
      </c>
      <c r="B256" s="640">
        <v>44259.448402777802</v>
      </c>
      <c r="C256" s="639" t="b">
        <v>0</v>
      </c>
      <c r="E256" s="639" t="s">
        <v>2825</v>
      </c>
      <c r="F256" s="639">
        <v>3</v>
      </c>
      <c r="G256" s="639" t="s">
        <v>2901</v>
      </c>
      <c r="H256" s="639" t="s">
        <v>2952</v>
      </c>
      <c r="I256" s="639" t="s">
        <v>2953</v>
      </c>
      <c r="J256" s="639" t="s">
        <v>6709</v>
      </c>
      <c r="L256" s="639" t="str">
        <f t="shared" si="6"/>
        <v>073--04-0-031-000</v>
      </c>
      <c r="M256" s="639" t="str">
        <f t="shared" si="7"/>
        <v>073--04-0-031-000-000</v>
      </c>
    </row>
    <row r="257" spans="1:13" ht="15">
      <c r="A257" s="638" t="s">
        <v>974</v>
      </c>
      <c r="B257" s="640">
        <v>44259.435995370397</v>
      </c>
      <c r="C257" s="639" t="b">
        <v>0</v>
      </c>
      <c r="E257" s="639" t="s">
        <v>2825</v>
      </c>
      <c r="F257" s="639">
        <v>1</v>
      </c>
      <c r="G257" s="639" t="s">
        <v>2821</v>
      </c>
      <c r="H257" s="639" t="s">
        <v>2951</v>
      </c>
      <c r="I257" s="639" t="s">
        <v>2995</v>
      </c>
      <c r="J257" s="639" t="s">
        <v>6708</v>
      </c>
      <c r="L257" s="639" t="str">
        <f t="shared" si="6"/>
        <v>041--38-0-016-000</v>
      </c>
      <c r="M257" s="639" t="str">
        <f t="shared" si="7"/>
        <v>041--38-0-016-000-000</v>
      </c>
    </row>
    <row r="258" spans="1:13" ht="15">
      <c r="A258" s="638" t="s">
        <v>974</v>
      </c>
      <c r="B258" s="640">
        <v>44259.446851851899</v>
      </c>
      <c r="C258" s="639" t="b">
        <v>0</v>
      </c>
      <c r="E258" s="639" t="s">
        <v>2825</v>
      </c>
      <c r="F258" s="639">
        <v>1</v>
      </c>
      <c r="G258" s="639" t="s">
        <v>2821</v>
      </c>
      <c r="H258" s="639" t="s">
        <v>2951</v>
      </c>
      <c r="I258" s="639" t="s">
        <v>2995</v>
      </c>
      <c r="J258" s="639" t="s">
        <v>6707</v>
      </c>
      <c r="L258" s="639" t="str">
        <f t="shared" si="6"/>
        <v>041--38-0-016-000</v>
      </c>
      <c r="M258" s="639" t="str">
        <f t="shared" si="7"/>
        <v>041--38-0-016-000-000</v>
      </c>
    </row>
    <row r="259" spans="1:13" ht="15">
      <c r="A259" s="638" t="s">
        <v>81</v>
      </c>
      <c r="B259" s="640">
        <v>44259.484120370391</v>
      </c>
      <c r="C259" s="639" t="b">
        <v>0</v>
      </c>
      <c r="D259" s="639" t="s">
        <v>2788</v>
      </c>
      <c r="E259" s="639" t="s">
        <v>2825</v>
      </c>
      <c r="F259" s="639">
        <v>1</v>
      </c>
      <c r="G259" s="639" t="s">
        <v>2901</v>
      </c>
      <c r="H259" s="639" t="s">
        <v>2954</v>
      </c>
      <c r="I259" s="639" t="s">
        <v>2953</v>
      </c>
      <c r="J259" s="639" t="s">
        <v>6706</v>
      </c>
      <c r="L259" s="639" t="str">
        <f t="shared" ref="L259:L322" si="8">REPLACE(REPLACE(A259,4,0,"-"),8,0,"-")</f>
        <v>073--04-0-034-000</v>
      </c>
      <c r="M259" s="639" t="str">
        <f t="shared" ref="M259:M322" si="9">L259 &amp; "-000"</f>
        <v>073--04-0-034-000-000</v>
      </c>
    </row>
    <row r="260" spans="1:13" ht="15">
      <c r="A260" s="638" t="s">
        <v>974</v>
      </c>
      <c r="B260" s="640">
        <v>44259.534027777801</v>
      </c>
      <c r="C260" s="639" t="b">
        <v>0</v>
      </c>
      <c r="E260" s="639" t="s">
        <v>2825</v>
      </c>
      <c r="F260" s="639">
        <v>1</v>
      </c>
      <c r="G260" s="639" t="s">
        <v>2821</v>
      </c>
      <c r="H260" s="639" t="s">
        <v>2951</v>
      </c>
      <c r="I260" s="639" t="s">
        <v>2995</v>
      </c>
      <c r="J260" s="639" t="s">
        <v>6705</v>
      </c>
      <c r="L260" s="639" t="str">
        <f t="shared" si="8"/>
        <v>041--38-0-016-000</v>
      </c>
      <c r="M260" s="639" t="str">
        <f t="shared" si="9"/>
        <v>041--38-0-016-000-000</v>
      </c>
    </row>
    <row r="261" spans="1:13" ht="15">
      <c r="A261" s="638" t="s">
        <v>1680</v>
      </c>
      <c r="B261" s="640">
        <v>44259.511134259308</v>
      </c>
      <c r="C261" s="639" t="b">
        <v>0</v>
      </c>
      <c r="E261" s="639" t="s">
        <v>2825</v>
      </c>
      <c r="F261" s="639">
        <v>1</v>
      </c>
      <c r="G261" s="639" t="s">
        <v>2807</v>
      </c>
      <c r="H261" s="639" t="s">
        <v>2955</v>
      </c>
      <c r="I261" s="639" t="s">
        <v>2867</v>
      </c>
      <c r="J261" s="639" t="s">
        <v>6704</v>
      </c>
      <c r="L261" s="639" t="str">
        <f t="shared" si="8"/>
        <v>041--31-0-033-000</v>
      </c>
      <c r="M261" s="639" t="str">
        <f t="shared" si="9"/>
        <v>041--31-0-033-000-000</v>
      </c>
    </row>
    <row r="262" spans="1:13" ht="15">
      <c r="A262" s="638" t="s">
        <v>1680</v>
      </c>
      <c r="B262" s="640">
        <v>44259.517314814802</v>
      </c>
      <c r="C262" s="639" t="b">
        <v>0</v>
      </c>
      <c r="E262" s="639" t="s">
        <v>2825</v>
      </c>
      <c r="F262" s="639">
        <v>1</v>
      </c>
      <c r="G262" s="639" t="s">
        <v>2807</v>
      </c>
      <c r="H262" s="639" t="s">
        <v>2955</v>
      </c>
      <c r="I262" s="639" t="s">
        <v>2867</v>
      </c>
      <c r="J262" s="639" t="s">
        <v>6703</v>
      </c>
      <c r="L262" s="639" t="str">
        <f t="shared" si="8"/>
        <v>041--31-0-033-000</v>
      </c>
      <c r="M262" s="639" t="str">
        <f t="shared" si="9"/>
        <v>041--31-0-033-000-000</v>
      </c>
    </row>
    <row r="263" spans="1:13" ht="15">
      <c r="A263" s="638" t="s">
        <v>278</v>
      </c>
      <c r="B263" s="640">
        <v>44259.586342592607</v>
      </c>
      <c r="C263" s="639" t="b">
        <v>0</v>
      </c>
      <c r="D263" s="639" t="s">
        <v>2956</v>
      </c>
      <c r="E263" s="639" t="s">
        <v>2788</v>
      </c>
      <c r="F263" s="639">
        <v>1</v>
      </c>
      <c r="G263" s="639" t="s">
        <v>2868</v>
      </c>
      <c r="H263" s="639" t="s">
        <v>2957</v>
      </c>
      <c r="I263" s="639" t="s">
        <v>2958</v>
      </c>
      <c r="J263" s="639" t="s">
        <v>6702</v>
      </c>
      <c r="L263" s="639" t="str">
        <f t="shared" si="8"/>
        <v>071--30-0-004-000</v>
      </c>
      <c r="M263" s="639" t="str">
        <f t="shared" si="9"/>
        <v>071--30-0-004-000-000</v>
      </c>
    </row>
    <row r="264" spans="1:13" ht="15">
      <c r="A264" s="638" t="s">
        <v>278</v>
      </c>
      <c r="B264" s="640">
        <v>44259.569456018493</v>
      </c>
      <c r="C264" s="639" t="b">
        <v>0</v>
      </c>
      <c r="E264" s="639" t="s">
        <v>2825</v>
      </c>
      <c r="F264" s="639">
        <v>1</v>
      </c>
      <c r="G264" s="639" t="s">
        <v>2868</v>
      </c>
      <c r="H264" s="639" t="s">
        <v>2957</v>
      </c>
      <c r="I264" s="639" t="s">
        <v>2958</v>
      </c>
      <c r="J264" s="639" t="s">
        <v>6701</v>
      </c>
      <c r="L264" s="639" t="str">
        <f t="shared" si="8"/>
        <v>071--30-0-004-000</v>
      </c>
      <c r="M264" s="639" t="str">
        <f t="shared" si="9"/>
        <v>071--30-0-004-000-000</v>
      </c>
    </row>
    <row r="265" spans="1:13" ht="15">
      <c r="A265" s="638" t="s">
        <v>306</v>
      </c>
      <c r="B265" s="640">
        <v>44259.477997685193</v>
      </c>
      <c r="C265" s="639" t="b">
        <v>0</v>
      </c>
      <c r="E265" s="639" t="s">
        <v>2825</v>
      </c>
      <c r="F265" s="639">
        <v>4</v>
      </c>
      <c r="G265" s="639" t="s">
        <v>2868</v>
      </c>
      <c r="H265" s="639" t="s">
        <v>2957</v>
      </c>
      <c r="I265" s="639" t="s">
        <v>2950</v>
      </c>
      <c r="J265" s="639" t="s">
        <v>6700</v>
      </c>
      <c r="L265" s="639" t="str">
        <f t="shared" si="8"/>
        <v>071--29-0-056-000</v>
      </c>
      <c r="M265" s="639" t="str">
        <f t="shared" si="9"/>
        <v>071--29-0-056-000-000</v>
      </c>
    </row>
    <row r="266" spans="1:13" ht="15">
      <c r="A266" s="638" t="s">
        <v>306</v>
      </c>
      <c r="B266" s="640">
        <v>44259.485983796287</v>
      </c>
      <c r="C266" s="639" t="b">
        <v>0</v>
      </c>
      <c r="E266" s="639" t="s">
        <v>2788</v>
      </c>
      <c r="F266" s="639">
        <v>4</v>
      </c>
      <c r="G266" s="639" t="s">
        <v>2868</v>
      </c>
      <c r="H266" s="639" t="s">
        <v>2957</v>
      </c>
      <c r="I266" s="639" t="s">
        <v>2950</v>
      </c>
      <c r="J266" s="639" t="s">
        <v>6699</v>
      </c>
      <c r="L266" s="639" t="str">
        <f t="shared" si="8"/>
        <v>071--29-0-056-000</v>
      </c>
      <c r="M266" s="639" t="str">
        <f t="shared" si="9"/>
        <v>071--29-0-056-000-000</v>
      </c>
    </row>
    <row r="267" spans="1:13" ht="15">
      <c r="A267" s="638" t="s">
        <v>302</v>
      </c>
      <c r="B267" s="640">
        <v>44259.476377314801</v>
      </c>
      <c r="C267" s="639" t="b">
        <v>0</v>
      </c>
      <c r="E267" s="639" t="s">
        <v>2825</v>
      </c>
      <c r="F267" s="639">
        <v>4</v>
      </c>
      <c r="G267" s="639" t="s">
        <v>2868</v>
      </c>
      <c r="H267" s="639" t="s">
        <v>2949</v>
      </c>
      <c r="I267" s="639" t="s">
        <v>2950</v>
      </c>
      <c r="J267" s="639" t="s">
        <v>6698</v>
      </c>
      <c r="L267" s="639" t="str">
        <f t="shared" si="8"/>
        <v>071--29-0-059-000</v>
      </c>
      <c r="M267" s="639" t="str">
        <f t="shared" si="9"/>
        <v>071--29-0-059-000-000</v>
      </c>
    </row>
    <row r="268" spans="1:13" ht="15">
      <c r="A268" s="638" t="s">
        <v>57</v>
      </c>
      <c r="B268" s="640">
        <v>44259.606030092589</v>
      </c>
      <c r="C268" s="639" t="b">
        <v>0</v>
      </c>
      <c r="E268" s="639" t="s">
        <v>2825</v>
      </c>
      <c r="F268" s="639">
        <v>7</v>
      </c>
      <c r="G268" s="639" t="s">
        <v>2901</v>
      </c>
      <c r="H268" s="639" t="s">
        <v>2959</v>
      </c>
      <c r="I268" s="639" t="s">
        <v>2960</v>
      </c>
      <c r="J268" s="639" t="s">
        <v>6697</v>
      </c>
      <c r="L268" s="639" t="str">
        <f t="shared" si="8"/>
        <v>071--06-0-047-000</v>
      </c>
      <c r="M268" s="639" t="str">
        <f t="shared" si="9"/>
        <v>071--06-0-047-000-000</v>
      </c>
    </row>
    <row r="269" spans="1:13" ht="15">
      <c r="A269" s="638" t="s">
        <v>310</v>
      </c>
      <c r="B269" s="640">
        <v>44259.690532407411</v>
      </c>
      <c r="C269" s="639" t="b">
        <v>0</v>
      </c>
      <c r="E269" s="639" t="s">
        <v>2825</v>
      </c>
      <c r="F269" s="639">
        <v>4</v>
      </c>
      <c r="G269" s="639" t="s">
        <v>2868</v>
      </c>
      <c r="H269" s="639" t="s">
        <v>2949</v>
      </c>
      <c r="I269" s="639" t="s">
        <v>2961</v>
      </c>
      <c r="J269" s="639" t="s">
        <v>6696</v>
      </c>
      <c r="L269" s="639" t="str">
        <f t="shared" si="8"/>
        <v>071--30-0-013-000</v>
      </c>
      <c r="M269" s="639" t="str">
        <f t="shared" si="9"/>
        <v>071--30-0-013-000-000</v>
      </c>
    </row>
    <row r="270" spans="1:13" ht="15">
      <c r="A270" s="638" t="s">
        <v>316</v>
      </c>
      <c r="B270" s="640">
        <v>44259.6897916667</v>
      </c>
      <c r="C270" s="639" t="b">
        <v>0</v>
      </c>
      <c r="E270" s="639" t="s">
        <v>2825</v>
      </c>
      <c r="F270" s="639">
        <v>1</v>
      </c>
      <c r="G270" s="639" t="s">
        <v>2868</v>
      </c>
      <c r="H270" s="639" t="s">
        <v>2962</v>
      </c>
      <c r="I270" s="639" t="s">
        <v>2958</v>
      </c>
      <c r="J270" s="639" t="s">
        <v>6695</v>
      </c>
      <c r="L270" s="639" t="str">
        <f t="shared" si="8"/>
        <v>071--30-0-005-000</v>
      </c>
      <c r="M270" s="639" t="str">
        <f t="shared" si="9"/>
        <v>071--30-0-005-000-000</v>
      </c>
    </row>
    <row r="271" spans="1:13" ht="15">
      <c r="A271" s="638" t="s">
        <v>316</v>
      </c>
      <c r="B271" s="640">
        <v>44259.702268518493</v>
      </c>
      <c r="C271" s="639" t="b">
        <v>0</v>
      </c>
      <c r="E271" s="639" t="s">
        <v>2788</v>
      </c>
      <c r="F271" s="639">
        <v>1</v>
      </c>
      <c r="G271" s="639" t="s">
        <v>2868</v>
      </c>
      <c r="H271" s="639" t="s">
        <v>2962</v>
      </c>
      <c r="I271" s="639" t="s">
        <v>2958</v>
      </c>
      <c r="J271" s="639" t="s">
        <v>6694</v>
      </c>
      <c r="L271" s="639" t="str">
        <f t="shared" si="8"/>
        <v>071--30-0-005-000</v>
      </c>
      <c r="M271" s="639" t="str">
        <f t="shared" si="9"/>
        <v>071--30-0-005-000-000</v>
      </c>
    </row>
    <row r="272" spans="1:13" ht="15">
      <c r="A272" s="638" t="s">
        <v>310</v>
      </c>
      <c r="B272" s="640">
        <v>44259.710254629608</v>
      </c>
      <c r="C272" s="639" t="b">
        <v>0</v>
      </c>
      <c r="D272" s="639" t="s">
        <v>3229</v>
      </c>
      <c r="E272" s="639" t="s">
        <v>2788</v>
      </c>
      <c r="F272" s="639">
        <v>4</v>
      </c>
      <c r="G272" s="639" t="s">
        <v>2868</v>
      </c>
      <c r="H272" s="639" t="s">
        <v>2949</v>
      </c>
      <c r="I272" s="639" t="s">
        <v>2961</v>
      </c>
      <c r="J272" s="639" t="s">
        <v>6693</v>
      </c>
      <c r="L272" s="639" t="str">
        <f t="shared" si="8"/>
        <v>071--30-0-013-000</v>
      </c>
      <c r="M272" s="639" t="str">
        <f t="shared" si="9"/>
        <v>071--30-0-013-000-000</v>
      </c>
    </row>
    <row r="273" spans="1:13" ht="15">
      <c r="A273" s="638" t="s">
        <v>302</v>
      </c>
      <c r="B273" s="640">
        <v>44258.693749999999</v>
      </c>
      <c r="C273" s="639" t="b">
        <v>0</v>
      </c>
      <c r="E273" s="639" t="s">
        <v>2788</v>
      </c>
      <c r="F273" s="639">
        <v>3</v>
      </c>
      <c r="G273" s="639" t="s">
        <v>2963</v>
      </c>
      <c r="H273" s="639" t="s">
        <v>2949</v>
      </c>
      <c r="I273" s="639" t="s">
        <v>2950</v>
      </c>
      <c r="J273" s="639" t="s">
        <v>6692</v>
      </c>
      <c r="L273" s="639" t="str">
        <f t="shared" si="8"/>
        <v>071--29-0-059-000</v>
      </c>
      <c r="M273" s="639" t="str">
        <f t="shared" si="9"/>
        <v>071--29-0-059-000-000</v>
      </c>
    </row>
    <row r="274" spans="1:13" ht="15">
      <c r="A274" s="638" t="s">
        <v>60</v>
      </c>
      <c r="B274" s="640">
        <v>44260.377615740697</v>
      </c>
      <c r="C274" s="639" t="b">
        <v>0</v>
      </c>
      <c r="E274" s="639" t="s">
        <v>2825</v>
      </c>
      <c r="F274" s="639">
        <v>2</v>
      </c>
      <c r="G274" s="639" t="s">
        <v>2901</v>
      </c>
      <c r="H274" s="639" t="s">
        <v>2964</v>
      </c>
      <c r="I274" s="639" t="s">
        <v>2965</v>
      </c>
      <c r="J274" s="639" t="s">
        <v>6691</v>
      </c>
      <c r="L274" s="639" t="str">
        <f t="shared" si="8"/>
        <v>071--19-0-036-000</v>
      </c>
      <c r="M274" s="639" t="str">
        <f t="shared" si="9"/>
        <v>071--19-0-036-000-000</v>
      </c>
    </row>
    <row r="275" spans="1:13" ht="15">
      <c r="A275" s="638" t="s">
        <v>58</v>
      </c>
      <c r="B275" s="640">
        <v>44260.376597222203</v>
      </c>
      <c r="C275" s="639" t="b">
        <v>0</v>
      </c>
      <c r="E275" s="639" t="s">
        <v>2825</v>
      </c>
      <c r="F275" s="639">
        <v>2</v>
      </c>
      <c r="G275" s="639" t="s">
        <v>2901</v>
      </c>
      <c r="H275" s="639" t="s">
        <v>2966</v>
      </c>
      <c r="I275" s="639" t="s">
        <v>2967</v>
      </c>
      <c r="J275" s="639" t="s">
        <v>6690</v>
      </c>
      <c r="L275" s="639" t="str">
        <f t="shared" si="8"/>
        <v>071--19-0-028-000</v>
      </c>
      <c r="M275" s="639" t="str">
        <f t="shared" si="9"/>
        <v>071--19-0-028-000-000</v>
      </c>
    </row>
    <row r="276" spans="1:13" ht="15">
      <c r="A276" s="638" t="s">
        <v>1447</v>
      </c>
      <c r="B276" s="640">
        <v>44260.403402777803</v>
      </c>
      <c r="C276" s="639" t="b">
        <v>0</v>
      </c>
      <c r="E276" s="639" t="s">
        <v>2825</v>
      </c>
      <c r="F276" s="639">
        <v>1</v>
      </c>
      <c r="G276" s="639" t="s">
        <v>2968</v>
      </c>
      <c r="H276" s="639" t="s">
        <v>2969</v>
      </c>
      <c r="I276" s="639" t="s">
        <v>2853</v>
      </c>
      <c r="J276" s="639" t="s">
        <v>6689</v>
      </c>
      <c r="L276" s="639" t="str">
        <f t="shared" si="8"/>
        <v>045--73-0-007-000</v>
      </c>
      <c r="M276" s="639" t="str">
        <f t="shared" si="9"/>
        <v>045--73-0-007-000-000</v>
      </c>
    </row>
    <row r="277" spans="1:13" ht="15">
      <c r="A277" s="638" t="s">
        <v>1450</v>
      </c>
      <c r="B277" s="640">
        <v>44260.302141203691</v>
      </c>
      <c r="C277" s="639" t="b">
        <v>0</v>
      </c>
      <c r="D277" s="639" t="s">
        <v>2831</v>
      </c>
      <c r="E277" s="639" t="s">
        <v>2825</v>
      </c>
      <c r="F277" s="639">
        <v>1</v>
      </c>
      <c r="G277" s="639" t="s">
        <v>2807</v>
      </c>
      <c r="H277" s="639" t="s">
        <v>2970</v>
      </c>
      <c r="I277" s="639" t="s">
        <v>2867</v>
      </c>
      <c r="J277" s="639" t="s">
        <v>6688</v>
      </c>
      <c r="L277" s="639" t="str">
        <f t="shared" si="8"/>
        <v>041--31-0-026-000</v>
      </c>
      <c r="M277" s="639" t="str">
        <f t="shared" si="9"/>
        <v>041--31-0-026-000-000</v>
      </c>
    </row>
    <row r="278" spans="1:13" ht="15">
      <c r="A278" s="638" t="s">
        <v>2045</v>
      </c>
      <c r="B278" s="640">
        <v>44260.455821759308</v>
      </c>
      <c r="C278" s="639" t="b">
        <v>0</v>
      </c>
      <c r="E278" s="639" t="s">
        <v>2825</v>
      </c>
      <c r="F278" s="639">
        <v>1</v>
      </c>
      <c r="G278" s="639" t="s">
        <v>2857</v>
      </c>
      <c r="H278" s="639" t="s">
        <v>2971</v>
      </c>
      <c r="I278" s="639" t="s">
        <v>2972</v>
      </c>
      <c r="J278" s="639" t="s">
        <v>6687</v>
      </c>
      <c r="L278" s="639" t="str">
        <f t="shared" si="8"/>
        <v>045--04-0-010-000</v>
      </c>
      <c r="M278" s="639" t="str">
        <f t="shared" si="9"/>
        <v>045--04-0-010-000-000</v>
      </c>
    </row>
    <row r="279" spans="1:13" ht="15">
      <c r="A279" s="638" t="s">
        <v>2045</v>
      </c>
      <c r="B279" s="640">
        <v>44260.442997685197</v>
      </c>
      <c r="C279" s="639" t="b">
        <v>0</v>
      </c>
      <c r="E279" s="639" t="s">
        <v>2825</v>
      </c>
      <c r="F279" s="639">
        <v>1</v>
      </c>
      <c r="G279" s="639" t="s">
        <v>2857</v>
      </c>
      <c r="H279" s="639" t="s">
        <v>2971</v>
      </c>
      <c r="I279" s="639" t="s">
        <v>2972</v>
      </c>
      <c r="J279" s="639" t="s">
        <v>6686</v>
      </c>
      <c r="L279" s="639" t="str">
        <f t="shared" si="8"/>
        <v>045--04-0-010-000</v>
      </c>
      <c r="M279" s="639" t="str">
        <f t="shared" si="9"/>
        <v>045--04-0-010-000-000</v>
      </c>
    </row>
    <row r="280" spans="1:13" ht="15">
      <c r="A280" s="638" t="s">
        <v>2045</v>
      </c>
      <c r="B280" s="640">
        <v>44260.439953703702</v>
      </c>
      <c r="C280" s="639" t="b">
        <v>0</v>
      </c>
      <c r="E280" s="639" t="s">
        <v>2825</v>
      </c>
      <c r="F280" s="639">
        <v>1</v>
      </c>
      <c r="G280" s="639" t="s">
        <v>2857</v>
      </c>
      <c r="H280" s="639" t="s">
        <v>2971</v>
      </c>
      <c r="I280" s="639" t="s">
        <v>2972</v>
      </c>
      <c r="J280" s="639" t="s">
        <v>6685</v>
      </c>
      <c r="L280" s="639" t="str">
        <f t="shared" si="8"/>
        <v>045--04-0-010-000</v>
      </c>
      <c r="M280" s="639" t="str">
        <f t="shared" si="9"/>
        <v>045--04-0-010-000-000</v>
      </c>
    </row>
    <row r="281" spans="1:13" ht="15">
      <c r="A281" s="638" t="s">
        <v>2045</v>
      </c>
      <c r="B281" s="640">
        <v>44260.435555555603</v>
      </c>
      <c r="C281" s="639" t="b">
        <v>0</v>
      </c>
      <c r="E281" s="639" t="s">
        <v>2825</v>
      </c>
      <c r="F281" s="639">
        <v>1</v>
      </c>
      <c r="G281" s="639" t="s">
        <v>2857</v>
      </c>
      <c r="H281" s="639" t="s">
        <v>2971</v>
      </c>
      <c r="I281" s="639" t="s">
        <v>2972</v>
      </c>
      <c r="J281" s="639" t="s">
        <v>6684</v>
      </c>
      <c r="L281" s="639" t="str">
        <f t="shared" si="8"/>
        <v>045--04-0-010-000</v>
      </c>
      <c r="M281" s="639" t="str">
        <f t="shared" si="9"/>
        <v>045--04-0-010-000-000</v>
      </c>
    </row>
    <row r="282" spans="1:13" ht="15">
      <c r="A282" s="638" t="s">
        <v>2045</v>
      </c>
      <c r="B282" s="640">
        <v>44260.436400462997</v>
      </c>
      <c r="C282" s="639" t="b">
        <v>0</v>
      </c>
      <c r="E282" s="639" t="s">
        <v>2825</v>
      </c>
      <c r="F282" s="639">
        <v>1</v>
      </c>
      <c r="G282" s="639" t="s">
        <v>2857</v>
      </c>
      <c r="H282" s="639" t="s">
        <v>2971</v>
      </c>
      <c r="I282" s="639" t="s">
        <v>2972</v>
      </c>
      <c r="J282" s="639" t="s">
        <v>6683</v>
      </c>
      <c r="L282" s="639" t="str">
        <f t="shared" si="8"/>
        <v>045--04-0-010-000</v>
      </c>
      <c r="M282" s="639" t="str">
        <f t="shared" si="9"/>
        <v>045--04-0-010-000-000</v>
      </c>
    </row>
    <row r="283" spans="1:13" ht="15">
      <c r="A283" s="638" t="s">
        <v>2045</v>
      </c>
      <c r="B283" s="640">
        <v>44260.404097222199</v>
      </c>
      <c r="C283" s="639" t="b">
        <v>0</v>
      </c>
      <c r="E283" s="639" t="s">
        <v>2825</v>
      </c>
      <c r="F283" s="639">
        <v>1</v>
      </c>
      <c r="G283" s="639" t="s">
        <v>2857</v>
      </c>
      <c r="H283" s="639" t="s">
        <v>2971</v>
      </c>
      <c r="I283" s="639" t="s">
        <v>2972</v>
      </c>
      <c r="J283" s="639" t="s">
        <v>6682</v>
      </c>
      <c r="L283" s="639" t="str">
        <f t="shared" si="8"/>
        <v>045--04-0-010-000</v>
      </c>
      <c r="M283" s="639" t="str">
        <f t="shared" si="9"/>
        <v>045--04-0-010-000-000</v>
      </c>
    </row>
    <row r="284" spans="1:13" ht="15">
      <c r="A284" s="638" t="s">
        <v>2045</v>
      </c>
      <c r="B284" s="640">
        <v>44260.418425925913</v>
      </c>
      <c r="C284" s="639" t="b">
        <v>0</v>
      </c>
      <c r="E284" s="639" t="s">
        <v>2825</v>
      </c>
      <c r="F284" s="639">
        <v>1</v>
      </c>
      <c r="G284" s="639" t="s">
        <v>2857</v>
      </c>
      <c r="H284" s="639" t="s">
        <v>2971</v>
      </c>
      <c r="I284" s="639" t="s">
        <v>2972</v>
      </c>
      <c r="J284" s="639" t="s">
        <v>6681</v>
      </c>
      <c r="L284" s="639" t="str">
        <f t="shared" si="8"/>
        <v>045--04-0-010-000</v>
      </c>
      <c r="M284" s="639" t="str">
        <f t="shared" si="9"/>
        <v>045--04-0-010-000-000</v>
      </c>
    </row>
    <row r="285" spans="1:13" ht="15">
      <c r="A285" s="638" t="s">
        <v>2045</v>
      </c>
      <c r="B285" s="640">
        <v>44260.404745370397</v>
      </c>
      <c r="C285" s="639" t="b">
        <v>0</v>
      </c>
      <c r="E285" s="639" t="s">
        <v>2825</v>
      </c>
      <c r="F285" s="639">
        <v>1</v>
      </c>
      <c r="G285" s="639" t="s">
        <v>2857</v>
      </c>
      <c r="H285" s="639" t="s">
        <v>2971</v>
      </c>
      <c r="I285" s="639" t="s">
        <v>2972</v>
      </c>
      <c r="J285" s="639" t="s">
        <v>6680</v>
      </c>
      <c r="L285" s="639" t="str">
        <f t="shared" si="8"/>
        <v>045--04-0-010-000</v>
      </c>
      <c r="M285" s="639" t="str">
        <f t="shared" si="9"/>
        <v>045--04-0-010-000-000</v>
      </c>
    </row>
    <row r="286" spans="1:13" ht="15">
      <c r="A286" s="638" t="s">
        <v>2045</v>
      </c>
      <c r="B286" s="640">
        <v>44260.416828703703</v>
      </c>
      <c r="C286" s="639" t="b">
        <v>0</v>
      </c>
      <c r="E286" s="639" t="s">
        <v>2825</v>
      </c>
      <c r="F286" s="639">
        <v>1</v>
      </c>
      <c r="G286" s="639" t="s">
        <v>2857</v>
      </c>
      <c r="H286" s="639" t="s">
        <v>2971</v>
      </c>
      <c r="I286" s="639" t="s">
        <v>2972</v>
      </c>
      <c r="J286" s="639" t="s">
        <v>6679</v>
      </c>
      <c r="L286" s="639" t="str">
        <f t="shared" si="8"/>
        <v>045--04-0-010-000</v>
      </c>
      <c r="M286" s="639" t="str">
        <f t="shared" si="9"/>
        <v>045--04-0-010-000-000</v>
      </c>
    </row>
    <row r="287" spans="1:13" ht="15">
      <c r="A287" s="638" t="s">
        <v>2045</v>
      </c>
      <c r="B287" s="640">
        <v>44260.4171180556</v>
      </c>
      <c r="C287" s="639" t="b">
        <v>0</v>
      </c>
      <c r="E287" s="639" t="s">
        <v>2825</v>
      </c>
      <c r="F287" s="639">
        <v>1</v>
      </c>
      <c r="G287" s="639" t="s">
        <v>2857</v>
      </c>
      <c r="H287" s="639" t="s">
        <v>2971</v>
      </c>
      <c r="I287" s="639" t="s">
        <v>2972</v>
      </c>
      <c r="J287" s="639" t="s">
        <v>6678</v>
      </c>
      <c r="L287" s="639" t="str">
        <f t="shared" si="8"/>
        <v>045--04-0-010-000</v>
      </c>
      <c r="M287" s="639" t="str">
        <f t="shared" si="9"/>
        <v>045--04-0-010-000-000</v>
      </c>
    </row>
    <row r="288" spans="1:13" ht="15">
      <c r="A288" s="638" t="s">
        <v>2045</v>
      </c>
      <c r="B288" s="640">
        <v>44260.4202083333</v>
      </c>
      <c r="C288" s="639" t="b">
        <v>0</v>
      </c>
      <c r="E288" s="639" t="s">
        <v>2825</v>
      </c>
      <c r="F288" s="639">
        <v>1</v>
      </c>
      <c r="G288" s="639" t="s">
        <v>2857</v>
      </c>
      <c r="H288" s="639" t="s">
        <v>2971</v>
      </c>
      <c r="I288" s="639" t="s">
        <v>2972</v>
      </c>
      <c r="J288" s="639" t="s">
        <v>6677</v>
      </c>
      <c r="L288" s="639" t="str">
        <f t="shared" si="8"/>
        <v>045--04-0-010-000</v>
      </c>
      <c r="M288" s="639" t="str">
        <f t="shared" si="9"/>
        <v>045--04-0-010-000-000</v>
      </c>
    </row>
    <row r="289" spans="1:13" ht="15">
      <c r="A289" s="638" t="s">
        <v>2045</v>
      </c>
      <c r="B289" s="640">
        <v>44260.421724537002</v>
      </c>
      <c r="C289" s="639" t="b">
        <v>0</v>
      </c>
      <c r="E289" s="639" t="s">
        <v>2825</v>
      </c>
      <c r="F289" s="639">
        <v>1</v>
      </c>
      <c r="G289" s="639" t="s">
        <v>2857</v>
      </c>
      <c r="H289" s="639" t="s">
        <v>2971</v>
      </c>
      <c r="I289" s="639" t="s">
        <v>2972</v>
      </c>
      <c r="J289" s="639" t="s">
        <v>6676</v>
      </c>
      <c r="L289" s="639" t="str">
        <f t="shared" si="8"/>
        <v>045--04-0-010-000</v>
      </c>
      <c r="M289" s="639" t="str">
        <f t="shared" si="9"/>
        <v>045--04-0-010-000-000</v>
      </c>
    </row>
    <row r="290" spans="1:13" ht="15">
      <c r="A290" s="638" t="s">
        <v>2045</v>
      </c>
      <c r="B290" s="640">
        <v>44260.368055555598</v>
      </c>
      <c r="C290" s="639" t="b">
        <v>0</v>
      </c>
      <c r="E290" s="639" t="s">
        <v>2825</v>
      </c>
      <c r="F290" s="639">
        <v>1</v>
      </c>
      <c r="G290" s="639" t="s">
        <v>2857</v>
      </c>
      <c r="H290" s="639" t="s">
        <v>2971</v>
      </c>
      <c r="I290" s="639" t="s">
        <v>2972</v>
      </c>
      <c r="J290" s="639" t="s">
        <v>6675</v>
      </c>
      <c r="L290" s="639" t="str">
        <f t="shared" si="8"/>
        <v>045--04-0-010-000</v>
      </c>
      <c r="M290" s="639" t="str">
        <f t="shared" si="9"/>
        <v>045--04-0-010-000-000</v>
      </c>
    </row>
    <row r="291" spans="1:13" ht="15">
      <c r="A291" s="638" t="s">
        <v>2045</v>
      </c>
      <c r="B291" s="640">
        <v>44260.375</v>
      </c>
      <c r="C291" s="639" t="b">
        <v>0</v>
      </c>
      <c r="E291" s="639" t="s">
        <v>2825</v>
      </c>
      <c r="F291" s="639">
        <v>1</v>
      </c>
      <c r="G291" s="639" t="s">
        <v>2857</v>
      </c>
      <c r="H291" s="639" t="s">
        <v>2971</v>
      </c>
      <c r="I291" s="639" t="s">
        <v>2972</v>
      </c>
      <c r="J291" s="639" t="s">
        <v>6674</v>
      </c>
      <c r="L291" s="639" t="str">
        <f t="shared" si="8"/>
        <v>045--04-0-010-000</v>
      </c>
      <c r="M291" s="639" t="str">
        <f t="shared" si="9"/>
        <v>045--04-0-010-000-000</v>
      </c>
    </row>
    <row r="292" spans="1:13" ht="15">
      <c r="A292" s="638" t="s">
        <v>2045</v>
      </c>
      <c r="B292" s="640">
        <v>44260.370266203703</v>
      </c>
      <c r="C292" s="639" t="b">
        <v>0</v>
      </c>
      <c r="E292" s="639" t="s">
        <v>2825</v>
      </c>
      <c r="F292" s="639">
        <v>1</v>
      </c>
      <c r="G292" s="639" t="s">
        <v>2857</v>
      </c>
      <c r="H292" s="639" t="s">
        <v>2971</v>
      </c>
      <c r="I292" s="639" t="s">
        <v>2972</v>
      </c>
      <c r="J292" s="639" t="s">
        <v>6673</v>
      </c>
      <c r="L292" s="639" t="str">
        <f t="shared" si="8"/>
        <v>045--04-0-010-000</v>
      </c>
      <c r="M292" s="639" t="str">
        <f t="shared" si="9"/>
        <v>045--04-0-010-000-000</v>
      </c>
    </row>
    <row r="293" spans="1:13" ht="15">
      <c r="A293" s="638" t="s">
        <v>2045</v>
      </c>
      <c r="B293" s="640">
        <v>44260.309525463003</v>
      </c>
      <c r="C293" s="639" t="b">
        <v>0</v>
      </c>
      <c r="E293" s="639" t="s">
        <v>2825</v>
      </c>
      <c r="F293" s="639">
        <v>1</v>
      </c>
      <c r="G293" s="639" t="s">
        <v>2857</v>
      </c>
      <c r="H293" s="639" t="s">
        <v>2971</v>
      </c>
      <c r="I293" s="639" t="s">
        <v>2972</v>
      </c>
      <c r="J293" s="639" t="s">
        <v>6672</v>
      </c>
      <c r="L293" s="639" t="str">
        <f t="shared" si="8"/>
        <v>045--04-0-010-000</v>
      </c>
      <c r="M293" s="639" t="str">
        <f t="shared" si="9"/>
        <v>045--04-0-010-000-000</v>
      </c>
    </row>
    <row r="294" spans="1:13" ht="15">
      <c r="A294" s="638" t="s">
        <v>2045</v>
      </c>
      <c r="B294" s="640">
        <v>44260.299907407411</v>
      </c>
      <c r="C294" s="639" t="b">
        <v>0</v>
      </c>
      <c r="E294" s="639" t="s">
        <v>2825</v>
      </c>
      <c r="F294" s="639">
        <v>1</v>
      </c>
      <c r="G294" s="639" t="s">
        <v>2857</v>
      </c>
      <c r="H294" s="639" t="s">
        <v>2971</v>
      </c>
      <c r="I294" s="639" t="s">
        <v>2972</v>
      </c>
      <c r="J294" s="639" t="s">
        <v>6671</v>
      </c>
      <c r="L294" s="639" t="str">
        <f t="shared" si="8"/>
        <v>045--04-0-010-000</v>
      </c>
      <c r="M294" s="639" t="str">
        <f t="shared" si="9"/>
        <v>045--04-0-010-000-000</v>
      </c>
    </row>
    <row r="295" spans="1:13" ht="15">
      <c r="A295" s="638" t="s">
        <v>2045</v>
      </c>
      <c r="B295" s="640">
        <v>44260.2963773148</v>
      </c>
      <c r="C295" s="639" t="b">
        <v>0</v>
      </c>
      <c r="E295" s="639" t="s">
        <v>2825</v>
      </c>
      <c r="F295" s="639">
        <v>1</v>
      </c>
      <c r="G295" s="639" t="s">
        <v>2857</v>
      </c>
      <c r="H295" s="639" t="s">
        <v>2971</v>
      </c>
      <c r="I295" s="639" t="s">
        <v>2972</v>
      </c>
      <c r="J295" s="639" t="s">
        <v>6670</v>
      </c>
      <c r="L295" s="639" t="str">
        <f t="shared" si="8"/>
        <v>045--04-0-010-000</v>
      </c>
      <c r="M295" s="639" t="str">
        <f t="shared" si="9"/>
        <v>045--04-0-010-000-000</v>
      </c>
    </row>
    <row r="296" spans="1:13" ht="15">
      <c r="A296" s="638" t="s">
        <v>61</v>
      </c>
      <c r="B296" s="640">
        <v>44260.512523148209</v>
      </c>
      <c r="C296" s="639" t="b">
        <v>0</v>
      </c>
      <c r="E296" s="639" t="s">
        <v>2825</v>
      </c>
      <c r="F296" s="639">
        <v>8</v>
      </c>
      <c r="G296" s="639" t="s">
        <v>2901</v>
      </c>
      <c r="H296" s="639" t="s">
        <v>2973</v>
      </c>
      <c r="I296" s="639" t="s">
        <v>2974</v>
      </c>
      <c r="J296" s="639" t="s">
        <v>6669</v>
      </c>
      <c r="L296" s="639" t="str">
        <f t="shared" si="8"/>
        <v>071--04-0-009-000</v>
      </c>
      <c r="M296" s="639" t="str">
        <f t="shared" si="9"/>
        <v>071--04-0-009-000-000</v>
      </c>
    </row>
    <row r="297" spans="1:13" ht="15">
      <c r="A297" s="638" t="s">
        <v>273</v>
      </c>
      <c r="B297" s="640">
        <v>44260.471342592602</v>
      </c>
      <c r="C297" s="639" t="b">
        <v>0</v>
      </c>
      <c r="E297" s="639" t="s">
        <v>2825</v>
      </c>
      <c r="F297" s="639">
        <v>6</v>
      </c>
      <c r="G297" s="639" t="s">
        <v>2868</v>
      </c>
      <c r="H297" s="639" t="s">
        <v>2975</v>
      </c>
      <c r="I297" s="639" t="s">
        <v>2958</v>
      </c>
      <c r="J297" s="639" t="s">
        <v>6668</v>
      </c>
      <c r="L297" s="639" t="str">
        <f t="shared" si="8"/>
        <v>071--30-0-028-000</v>
      </c>
      <c r="M297" s="639" t="str">
        <f t="shared" si="9"/>
        <v>071--30-0-028-000-000</v>
      </c>
    </row>
    <row r="298" spans="1:13" ht="15">
      <c r="A298" s="638" t="s">
        <v>2045</v>
      </c>
      <c r="B298" s="640">
        <v>44260.522372685198</v>
      </c>
      <c r="C298" s="639" t="b">
        <v>0</v>
      </c>
      <c r="E298" s="639" t="s">
        <v>2825</v>
      </c>
      <c r="F298" s="639">
        <v>1</v>
      </c>
      <c r="G298" s="639" t="s">
        <v>2857</v>
      </c>
      <c r="H298" s="639" t="s">
        <v>2971</v>
      </c>
      <c r="I298" s="639" t="s">
        <v>2972</v>
      </c>
      <c r="J298" s="639" t="s">
        <v>6667</v>
      </c>
      <c r="L298" s="639" t="str">
        <f t="shared" si="8"/>
        <v>045--04-0-010-000</v>
      </c>
      <c r="M298" s="639" t="str">
        <f t="shared" si="9"/>
        <v>045--04-0-010-000-000</v>
      </c>
    </row>
    <row r="299" spans="1:13" ht="15">
      <c r="A299" s="638" t="s">
        <v>2045</v>
      </c>
      <c r="B299" s="640">
        <v>44260.526620370409</v>
      </c>
      <c r="C299" s="639" t="b">
        <v>0</v>
      </c>
      <c r="E299" s="639" t="s">
        <v>2825</v>
      </c>
      <c r="F299" s="639">
        <v>1</v>
      </c>
      <c r="G299" s="639" t="s">
        <v>2857</v>
      </c>
      <c r="H299" s="639" t="s">
        <v>2971</v>
      </c>
      <c r="I299" s="639" t="s">
        <v>2972</v>
      </c>
      <c r="J299" s="639" t="s">
        <v>6666</v>
      </c>
      <c r="L299" s="639" t="str">
        <f t="shared" si="8"/>
        <v>045--04-0-010-000</v>
      </c>
      <c r="M299" s="639" t="str">
        <f t="shared" si="9"/>
        <v>045--04-0-010-000-000</v>
      </c>
    </row>
    <row r="300" spans="1:13" ht="15">
      <c r="A300" s="638" t="s">
        <v>2045</v>
      </c>
      <c r="B300" s="640">
        <v>44260.524583333303</v>
      </c>
      <c r="C300" s="639" t="b">
        <v>0</v>
      </c>
      <c r="E300" s="639" t="s">
        <v>2825</v>
      </c>
      <c r="F300" s="639">
        <v>1</v>
      </c>
      <c r="G300" s="639" t="s">
        <v>2857</v>
      </c>
      <c r="H300" s="639" t="s">
        <v>2971</v>
      </c>
      <c r="I300" s="639" t="s">
        <v>2972</v>
      </c>
      <c r="J300" s="639" t="s">
        <v>6665</v>
      </c>
      <c r="L300" s="639" t="str">
        <f t="shared" si="8"/>
        <v>045--04-0-010-000</v>
      </c>
      <c r="M300" s="639" t="str">
        <f t="shared" si="9"/>
        <v>045--04-0-010-000-000</v>
      </c>
    </row>
    <row r="301" spans="1:13" ht="15">
      <c r="A301" s="638" t="s">
        <v>2045</v>
      </c>
      <c r="B301" s="640">
        <v>44260.529571759304</v>
      </c>
      <c r="C301" s="639" t="b">
        <v>0</v>
      </c>
      <c r="E301" s="639" t="s">
        <v>2825</v>
      </c>
      <c r="F301" s="639">
        <v>1</v>
      </c>
      <c r="G301" s="639" t="s">
        <v>2857</v>
      </c>
      <c r="H301" s="639" t="s">
        <v>2971</v>
      </c>
      <c r="I301" s="639" t="s">
        <v>2972</v>
      </c>
      <c r="J301" s="639" t="s">
        <v>6664</v>
      </c>
      <c r="L301" s="639" t="str">
        <f t="shared" si="8"/>
        <v>045--04-0-010-000</v>
      </c>
      <c r="M301" s="639" t="str">
        <f t="shared" si="9"/>
        <v>045--04-0-010-000-000</v>
      </c>
    </row>
    <row r="302" spans="1:13" ht="15">
      <c r="A302" s="638" t="s">
        <v>2045</v>
      </c>
      <c r="B302" s="640">
        <v>44260.527986111098</v>
      </c>
      <c r="C302" s="639" t="b">
        <v>0</v>
      </c>
      <c r="E302" s="639" t="s">
        <v>2825</v>
      </c>
      <c r="F302" s="639">
        <v>1</v>
      </c>
      <c r="G302" s="639" t="s">
        <v>2857</v>
      </c>
      <c r="H302" s="639" t="s">
        <v>2971</v>
      </c>
      <c r="I302" s="639" t="s">
        <v>2972</v>
      </c>
      <c r="J302" s="639" t="s">
        <v>6663</v>
      </c>
      <c r="L302" s="639" t="str">
        <f t="shared" si="8"/>
        <v>045--04-0-010-000</v>
      </c>
      <c r="M302" s="639" t="str">
        <f t="shared" si="9"/>
        <v>045--04-0-010-000-000</v>
      </c>
    </row>
    <row r="303" spans="1:13" ht="15">
      <c r="A303" s="638" t="s">
        <v>61</v>
      </c>
      <c r="B303" s="640">
        <v>44260.608807870391</v>
      </c>
      <c r="C303" s="639" t="b">
        <v>0</v>
      </c>
      <c r="E303" s="639" t="s">
        <v>2825</v>
      </c>
      <c r="F303" s="639">
        <v>6</v>
      </c>
      <c r="G303" s="639" t="s">
        <v>2901</v>
      </c>
      <c r="H303" s="639" t="s">
        <v>2973</v>
      </c>
      <c r="I303" s="639" t="s">
        <v>2974</v>
      </c>
      <c r="J303" s="639" t="s">
        <v>6662</v>
      </c>
      <c r="L303" s="639" t="str">
        <f t="shared" si="8"/>
        <v>071--04-0-009-000</v>
      </c>
      <c r="M303" s="639" t="str">
        <f t="shared" si="9"/>
        <v>071--04-0-009-000-000</v>
      </c>
    </row>
    <row r="304" spans="1:13" ht="15">
      <c r="A304" s="638" t="s">
        <v>2045</v>
      </c>
      <c r="B304" s="640">
        <v>44260.569398148102</v>
      </c>
      <c r="C304" s="639" t="b">
        <v>0</v>
      </c>
      <c r="E304" s="639" t="s">
        <v>2825</v>
      </c>
      <c r="F304" s="639">
        <v>1</v>
      </c>
      <c r="G304" s="639" t="s">
        <v>2857</v>
      </c>
      <c r="H304" s="639" t="s">
        <v>2971</v>
      </c>
      <c r="I304" s="639" t="s">
        <v>2972</v>
      </c>
      <c r="J304" s="639" t="s">
        <v>6661</v>
      </c>
      <c r="L304" s="639" t="str">
        <f t="shared" si="8"/>
        <v>045--04-0-010-000</v>
      </c>
      <c r="M304" s="639" t="str">
        <f t="shared" si="9"/>
        <v>045--04-0-010-000-000</v>
      </c>
    </row>
    <row r="305" spans="1:13" ht="15">
      <c r="A305" s="638" t="s">
        <v>2045</v>
      </c>
      <c r="B305" s="640">
        <v>44260.53410879631</v>
      </c>
      <c r="C305" s="639" t="b">
        <v>0</v>
      </c>
      <c r="E305" s="639" t="s">
        <v>2825</v>
      </c>
      <c r="F305" s="639">
        <v>1</v>
      </c>
      <c r="G305" s="639" t="s">
        <v>2857</v>
      </c>
      <c r="H305" s="639" t="s">
        <v>2971</v>
      </c>
      <c r="I305" s="639" t="s">
        <v>2972</v>
      </c>
      <c r="J305" s="639" t="s">
        <v>6660</v>
      </c>
      <c r="L305" s="639" t="str">
        <f t="shared" si="8"/>
        <v>045--04-0-010-000</v>
      </c>
      <c r="M305" s="639" t="str">
        <f t="shared" si="9"/>
        <v>045--04-0-010-000-000</v>
      </c>
    </row>
    <row r="306" spans="1:13" ht="15">
      <c r="A306" s="638" t="s">
        <v>2045</v>
      </c>
      <c r="B306" s="640">
        <v>44260.540775463</v>
      </c>
      <c r="C306" s="639" t="b">
        <v>0</v>
      </c>
      <c r="E306" s="639" t="s">
        <v>2825</v>
      </c>
      <c r="F306" s="639">
        <v>1</v>
      </c>
      <c r="G306" s="639" t="s">
        <v>2857</v>
      </c>
      <c r="H306" s="639" t="s">
        <v>2971</v>
      </c>
      <c r="I306" s="639" t="s">
        <v>2972</v>
      </c>
      <c r="J306" s="639" t="s">
        <v>6659</v>
      </c>
      <c r="L306" s="639" t="str">
        <f t="shared" si="8"/>
        <v>045--04-0-010-000</v>
      </c>
      <c r="M306" s="639" t="str">
        <f t="shared" si="9"/>
        <v>045--04-0-010-000-000</v>
      </c>
    </row>
    <row r="307" spans="1:13" ht="15">
      <c r="A307" s="638" t="s">
        <v>2045</v>
      </c>
      <c r="B307" s="640">
        <v>44260.531990740703</v>
      </c>
      <c r="C307" s="639" t="b">
        <v>0</v>
      </c>
      <c r="E307" s="639" t="s">
        <v>2825</v>
      </c>
      <c r="F307" s="639">
        <v>1</v>
      </c>
      <c r="G307" s="639" t="s">
        <v>2857</v>
      </c>
      <c r="H307" s="639" t="s">
        <v>2971</v>
      </c>
      <c r="I307" s="639" t="s">
        <v>2972</v>
      </c>
      <c r="J307" s="639" t="s">
        <v>6658</v>
      </c>
      <c r="L307" s="639" t="str">
        <f t="shared" si="8"/>
        <v>045--04-0-010-000</v>
      </c>
      <c r="M307" s="639" t="str">
        <f t="shared" si="9"/>
        <v>045--04-0-010-000-000</v>
      </c>
    </row>
    <row r="308" spans="1:13" ht="15">
      <c r="A308" s="638" t="s">
        <v>2045</v>
      </c>
      <c r="B308" s="640">
        <v>44260.612673611096</v>
      </c>
      <c r="C308" s="639" t="b">
        <v>0</v>
      </c>
      <c r="E308" s="639" t="s">
        <v>2825</v>
      </c>
      <c r="F308" s="639">
        <v>1</v>
      </c>
      <c r="G308" s="639" t="s">
        <v>2857</v>
      </c>
      <c r="H308" s="639" t="s">
        <v>2971</v>
      </c>
      <c r="I308" s="639" t="s">
        <v>2972</v>
      </c>
      <c r="J308" s="639" t="s">
        <v>6657</v>
      </c>
      <c r="L308" s="639" t="str">
        <f t="shared" si="8"/>
        <v>045--04-0-010-000</v>
      </c>
      <c r="M308" s="639" t="str">
        <f t="shared" si="9"/>
        <v>045--04-0-010-000-000</v>
      </c>
    </row>
    <row r="309" spans="1:13" ht="15">
      <c r="A309" s="638" t="s">
        <v>2045</v>
      </c>
      <c r="B309" s="640">
        <v>44260.614421296297</v>
      </c>
      <c r="C309" s="639" t="b">
        <v>0</v>
      </c>
      <c r="E309" s="639" t="s">
        <v>2825</v>
      </c>
      <c r="F309" s="639">
        <v>1</v>
      </c>
      <c r="G309" s="639" t="s">
        <v>2857</v>
      </c>
      <c r="H309" s="639" t="s">
        <v>2971</v>
      </c>
      <c r="I309" s="639" t="s">
        <v>2972</v>
      </c>
      <c r="J309" s="639" t="s">
        <v>6656</v>
      </c>
      <c r="L309" s="639" t="str">
        <f t="shared" si="8"/>
        <v>045--04-0-010-000</v>
      </c>
      <c r="M309" s="639" t="str">
        <f t="shared" si="9"/>
        <v>045--04-0-010-000-000</v>
      </c>
    </row>
    <row r="310" spans="1:13" ht="15">
      <c r="A310" s="638" t="s">
        <v>2045</v>
      </c>
      <c r="B310" s="640">
        <v>44260.61356481479</v>
      </c>
      <c r="C310" s="639" t="b">
        <v>0</v>
      </c>
      <c r="E310" s="639" t="s">
        <v>2825</v>
      </c>
      <c r="F310" s="639">
        <v>1</v>
      </c>
      <c r="G310" s="639" t="s">
        <v>2857</v>
      </c>
      <c r="H310" s="639" t="s">
        <v>2971</v>
      </c>
      <c r="I310" s="639" t="s">
        <v>2972</v>
      </c>
      <c r="J310" s="639" t="s">
        <v>6655</v>
      </c>
      <c r="L310" s="639" t="str">
        <f t="shared" si="8"/>
        <v>045--04-0-010-000</v>
      </c>
      <c r="M310" s="639" t="str">
        <f t="shared" si="9"/>
        <v>045--04-0-010-000-000</v>
      </c>
    </row>
    <row r="311" spans="1:13" ht="15">
      <c r="A311" s="638" t="s">
        <v>273</v>
      </c>
      <c r="B311" s="640">
        <v>44260.69366898149</v>
      </c>
      <c r="C311" s="639" t="b">
        <v>0</v>
      </c>
      <c r="E311" s="639" t="s">
        <v>2825</v>
      </c>
      <c r="F311" s="639">
        <v>1</v>
      </c>
      <c r="G311" s="639" t="s">
        <v>2868</v>
      </c>
      <c r="H311" s="639" t="s">
        <v>2975</v>
      </c>
      <c r="I311" s="639" t="s">
        <v>2958</v>
      </c>
      <c r="J311" s="639" t="s">
        <v>6654</v>
      </c>
      <c r="L311" s="639" t="str">
        <f t="shared" si="8"/>
        <v>071--30-0-028-000</v>
      </c>
      <c r="M311" s="639" t="str">
        <f t="shared" si="9"/>
        <v>071--30-0-028-000-000</v>
      </c>
    </row>
    <row r="312" spans="1:13" ht="15">
      <c r="A312" s="638" t="s">
        <v>273</v>
      </c>
      <c r="B312" s="640">
        <v>44260.694652777798</v>
      </c>
      <c r="C312" s="639" t="b">
        <v>0</v>
      </c>
      <c r="E312" s="639" t="s">
        <v>2825</v>
      </c>
      <c r="F312" s="639">
        <v>7</v>
      </c>
      <c r="G312" s="639" t="s">
        <v>2868</v>
      </c>
      <c r="H312" s="639" t="s">
        <v>2975</v>
      </c>
      <c r="I312" s="639" t="s">
        <v>2958</v>
      </c>
      <c r="J312" s="639" t="s">
        <v>6653</v>
      </c>
      <c r="L312" s="639" t="str">
        <f t="shared" si="8"/>
        <v>071--30-0-028-000</v>
      </c>
      <c r="M312" s="639" t="str">
        <f t="shared" si="9"/>
        <v>071--30-0-028-000-000</v>
      </c>
    </row>
    <row r="313" spans="1:13" ht="15">
      <c r="A313" s="638" t="s">
        <v>2045</v>
      </c>
      <c r="B313" s="640">
        <v>44260.579953703702</v>
      </c>
      <c r="C313" s="639" t="b">
        <v>0</v>
      </c>
      <c r="E313" s="639" t="s">
        <v>2825</v>
      </c>
      <c r="F313" s="639">
        <v>1</v>
      </c>
      <c r="G313" s="639" t="s">
        <v>2857</v>
      </c>
      <c r="H313" s="639" t="s">
        <v>2971</v>
      </c>
      <c r="I313" s="639" t="s">
        <v>2972</v>
      </c>
      <c r="J313" s="639" t="s">
        <v>6652</v>
      </c>
      <c r="L313" s="639" t="str">
        <f t="shared" si="8"/>
        <v>045--04-0-010-000</v>
      </c>
      <c r="M313" s="639" t="str">
        <f t="shared" si="9"/>
        <v>045--04-0-010-000-000</v>
      </c>
    </row>
    <row r="314" spans="1:13" ht="15">
      <c r="A314" s="638" t="s">
        <v>2045</v>
      </c>
      <c r="B314" s="640">
        <v>44260.6046180556</v>
      </c>
      <c r="C314" s="639" t="b">
        <v>0</v>
      </c>
      <c r="E314" s="639" t="s">
        <v>2825</v>
      </c>
      <c r="F314" s="639">
        <v>1</v>
      </c>
      <c r="G314" s="639" t="s">
        <v>2857</v>
      </c>
      <c r="H314" s="639" t="s">
        <v>2971</v>
      </c>
      <c r="I314" s="639" t="s">
        <v>2972</v>
      </c>
      <c r="J314" s="639" t="s">
        <v>6651</v>
      </c>
      <c r="L314" s="639" t="str">
        <f t="shared" si="8"/>
        <v>045--04-0-010-000</v>
      </c>
      <c r="M314" s="639" t="str">
        <f t="shared" si="9"/>
        <v>045--04-0-010-000-000</v>
      </c>
    </row>
    <row r="315" spans="1:13" ht="15">
      <c r="A315" s="638" t="s">
        <v>2045</v>
      </c>
      <c r="B315" s="640">
        <v>44260.574976851902</v>
      </c>
      <c r="C315" s="639" t="b">
        <v>0</v>
      </c>
      <c r="E315" s="639" t="s">
        <v>2825</v>
      </c>
      <c r="F315" s="639">
        <v>1</v>
      </c>
      <c r="G315" s="639" t="s">
        <v>2857</v>
      </c>
      <c r="H315" s="639" t="s">
        <v>2971</v>
      </c>
      <c r="I315" s="639" t="s">
        <v>2972</v>
      </c>
      <c r="J315" s="639" t="s">
        <v>6650</v>
      </c>
      <c r="L315" s="639" t="str">
        <f t="shared" si="8"/>
        <v>045--04-0-010-000</v>
      </c>
      <c r="M315" s="639" t="str">
        <f t="shared" si="9"/>
        <v>045--04-0-010-000-000</v>
      </c>
    </row>
    <row r="316" spans="1:13" ht="15">
      <c r="A316" s="638" t="s">
        <v>2045</v>
      </c>
      <c r="B316" s="640">
        <v>44260.599861111099</v>
      </c>
      <c r="C316" s="639" t="b">
        <v>0</v>
      </c>
      <c r="E316" s="639" t="s">
        <v>2825</v>
      </c>
      <c r="F316" s="639">
        <v>1</v>
      </c>
      <c r="G316" s="639" t="s">
        <v>2857</v>
      </c>
      <c r="H316" s="639" t="s">
        <v>2971</v>
      </c>
      <c r="I316" s="639" t="s">
        <v>2972</v>
      </c>
      <c r="J316" s="639" t="s">
        <v>6649</v>
      </c>
      <c r="L316" s="639" t="str">
        <f t="shared" si="8"/>
        <v>045--04-0-010-000</v>
      </c>
      <c r="M316" s="639" t="str">
        <f t="shared" si="9"/>
        <v>045--04-0-010-000-000</v>
      </c>
    </row>
    <row r="317" spans="1:13" ht="15">
      <c r="A317" s="638" t="s">
        <v>2045</v>
      </c>
      <c r="B317" s="640">
        <v>44260.570671296293</v>
      </c>
      <c r="C317" s="639" t="b">
        <v>0</v>
      </c>
      <c r="E317" s="639" t="s">
        <v>2825</v>
      </c>
      <c r="F317" s="639">
        <v>1</v>
      </c>
      <c r="G317" s="639" t="s">
        <v>2857</v>
      </c>
      <c r="H317" s="639" t="s">
        <v>2971</v>
      </c>
      <c r="I317" s="639" t="s">
        <v>2972</v>
      </c>
      <c r="J317" s="639" t="s">
        <v>6648</v>
      </c>
      <c r="L317" s="639" t="str">
        <f t="shared" si="8"/>
        <v>045--04-0-010-000</v>
      </c>
      <c r="M317" s="639" t="str">
        <f t="shared" si="9"/>
        <v>045--04-0-010-000-000</v>
      </c>
    </row>
    <row r="318" spans="1:13" ht="15">
      <c r="A318" s="638" t="s">
        <v>2045</v>
      </c>
      <c r="B318" s="640">
        <v>44260.577662037002</v>
      </c>
      <c r="C318" s="639" t="b">
        <v>0</v>
      </c>
      <c r="E318" s="639" t="s">
        <v>2825</v>
      </c>
      <c r="F318" s="639">
        <v>1</v>
      </c>
      <c r="G318" s="639" t="s">
        <v>2857</v>
      </c>
      <c r="H318" s="639" t="s">
        <v>2971</v>
      </c>
      <c r="I318" s="639" t="s">
        <v>2972</v>
      </c>
      <c r="J318" s="639" t="s">
        <v>6647</v>
      </c>
      <c r="L318" s="639" t="str">
        <f t="shared" si="8"/>
        <v>045--04-0-010-000</v>
      </c>
      <c r="M318" s="639" t="str">
        <f t="shared" si="9"/>
        <v>045--04-0-010-000-000</v>
      </c>
    </row>
    <row r="319" spans="1:13" ht="15">
      <c r="A319" s="638" t="s">
        <v>2045</v>
      </c>
      <c r="B319" s="640">
        <v>44260.598472222198</v>
      </c>
      <c r="C319" s="639" t="b">
        <v>0</v>
      </c>
      <c r="E319" s="639" t="s">
        <v>2825</v>
      </c>
      <c r="F319" s="639">
        <v>1</v>
      </c>
      <c r="G319" s="639" t="s">
        <v>2857</v>
      </c>
      <c r="H319" s="639" t="s">
        <v>2971</v>
      </c>
      <c r="I319" s="639" t="s">
        <v>2972</v>
      </c>
      <c r="J319" s="639" t="s">
        <v>6646</v>
      </c>
      <c r="L319" s="639" t="str">
        <f t="shared" si="8"/>
        <v>045--04-0-010-000</v>
      </c>
      <c r="M319" s="639" t="str">
        <f t="shared" si="9"/>
        <v>045--04-0-010-000-000</v>
      </c>
    </row>
    <row r="320" spans="1:13" ht="15">
      <c r="A320" s="638" t="s">
        <v>2045</v>
      </c>
      <c r="B320" s="640">
        <v>44260.612210648113</v>
      </c>
      <c r="C320" s="639" t="b">
        <v>0</v>
      </c>
      <c r="E320" s="639" t="s">
        <v>2825</v>
      </c>
      <c r="F320" s="639">
        <v>1</v>
      </c>
      <c r="G320" s="639" t="s">
        <v>2857</v>
      </c>
      <c r="H320" s="639" t="s">
        <v>2971</v>
      </c>
      <c r="I320" s="639" t="s">
        <v>2972</v>
      </c>
      <c r="J320" s="639" t="s">
        <v>6645</v>
      </c>
      <c r="L320" s="639" t="str">
        <f t="shared" si="8"/>
        <v>045--04-0-010-000</v>
      </c>
      <c r="M320" s="639" t="str">
        <f t="shared" si="9"/>
        <v>045--04-0-010-000-000</v>
      </c>
    </row>
    <row r="321" spans="1:13" ht="15">
      <c r="A321" s="638" t="s">
        <v>2045</v>
      </c>
      <c r="B321" s="640">
        <v>44260.606874999998</v>
      </c>
      <c r="C321" s="639" t="b">
        <v>0</v>
      </c>
      <c r="E321" s="639" t="s">
        <v>2825</v>
      </c>
      <c r="F321" s="639">
        <v>1</v>
      </c>
      <c r="G321" s="639" t="s">
        <v>2857</v>
      </c>
      <c r="H321" s="639" t="s">
        <v>2971</v>
      </c>
      <c r="I321" s="639" t="s">
        <v>2972</v>
      </c>
      <c r="J321" s="639" t="s">
        <v>6644</v>
      </c>
      <c r="L321" s="639" t="str">
        <f t="shared" si="8"/>
        <v>045--04-0-010-000</v>
      </c>
      <c r="M321" s="639" t="str">
        <f t="shared" si="9"/>
        <v>045--04-0-010-000-000</v>
      </c>
    </row>
    <row r="322" spans="1:13" ht="15">
      <c r="A322" s="638" t="s">
        <v>273</v>
      </c>
      <c r="B322" s="640">
        <v>44260.725173611099</v>
      </c>
      <c r="C322" s="639" t="b">
        <v>0</v>
      </c>
      <c r="D322" s="639" t="s">
        <v>2976</v>
      </c>
      <c r="E322" s="639" t="s">
        <v>2788</v>
      </c>
      <c r="F322" s="639">
        <v>6</v>
      </c>
      <c r="G322" s="639" t="s">
        <v>2868</v>
      </c>
      <c r="H322" s="639" t="s">
        <v>2975</v>
      </c>
      <c r="I322" s="639" t="s">
        <v>2958</v>
      </c>
      <c r="J322" s="639" t="s">
        <v>6643</v>
      </c>
      <c r="L322" s="639" t="str">
        <f t="shared" si="8"/>
        <v>071--30-0-028-000</v>
      </c>
      <c r="M322" s="639" t="str">
        <f t="shared" si="9"/>
        <v>071--30-0-028-000-000</v>
      </c>
    </row>
    <row r="323" spans="1:13" ht="15">
      <c r="A323" s="638" t="s">
        <v>273</v>
      </c>
      <c r="B323" s="640">
        <v>44260.727905092601</v>
      </c>
      <c r="C323" s="639" t="b">
        <v>0</v>
      </c>
      <c r="D323" s="639" t="s">
        <v>2976</v>
      </c>
      <c r="E323" s="639" t="s">
        <v>2788</v>
      </c>
      <c r="F323" s="639">
        <v>7</v>
      </c>
      <c r="G323" s="639" t="s">
        <v>2868</v>
      </c>
      <c r="H323" s="639" t="s">
        <v>2975</v>
      </c>
      <c r="I323" s="639" t="s">
        <v>2958</v>
      </c>
      <c r="J323" s="639" t="s">
        <v>6642</v>
      </c>
      <c r="L323" s="639" t="str">
        <f t="shared" ref="L323:L386" si="10">REPLACE(REPLACE(A323,4,0,"-"),8,0,"-")</f>
        <v>071--30-0-028-000</v>
      </c>
      <c r="M323" s="639" t="str">
        <f t="shared" ref="M323:M386" si="11">L323 &amp; "-000"</f>
        <v>071--30-0-028-000-000</v>
      </c>
    </row>
    <row r="324" spans="1:13" ht="15">
      <c r="A324" s="638" t="s">
        <v>273</v>
      </c>
      <c r="B324" s="640">
        <v>44260.726689814801</v>
      </c>
      <c r="C324" s="639" t="b">
        <v>0</v>
      </c>
      <c r="D324" s="639" t="s">
        <v>2976</v>
      </c>
      <c r="E324" s="639" t="s">
        <v>2788</v>
      </c>
      <c r="F324" s="639">
        <v>1</v>
      </c>
      <c r="G324" s="639" t="s">
        <v>2868</v>
      </c>
      <c r="H324" s="639" t="s">
        <v>2975</v>
      </c>
      <c r="I324" s="639" t="s">
        <v>2958</v>
      </c>
      <c r="J324" s="639" t="s">
        <v>6641</v>
      </c>
      <c r="L324" s="639" t="str">
        <f t="shared" si="10"/>
        <v>071--30-0-028-000</v>
      </c>
      <c r="M324" s="639" t="str">
        <f t="shared" si="11"/>
        <v>071--30-0-028-000-000</v>
      </c>
    </row>
    <row r="325" spans="1:13" ht="15">
      <c r="A325" s="638" t="s">
        <v>1544</v>
      </c>
      <c r="B325" s="640">
        <v>44261.395543981504</v>
      </c>
      <c r="C325" s="639" t="b">
        <v>0</v>
      </c>
      <c r="E325" s="639" t="s">
        <v>2825</v>
      </c>
      <c r="F325" s="639">
        <v>1</v>
      </c>
      <c r="G325" s="639" t="s">
        <v>2897</v>
      </c>
      <c r="H325" s="639" t="s">
        <v>2977</v>
      </c>
      <c r="I325" s="639" t="s">
        <v>2934</v>
      </c>
      <c r="J325" s="639" t="s">
        <v>6640</v>
      </c>
      <c r="L325" s="639" t="str">
        <f t="shared" si="10"/>
        <v>041--40-0-027-000</v>
      </c>
      <c r="M325" s="639" t="str">
        <f t="shared" si="11"/>
        <v>041--40-0-027-000-000</v>
      </c>
    </row>
    <row r="326" spans="1:13" ht="15">
      <c r="A326" s="638" t="s">
        <v>1544</v>
      </c>
      <c r="B326" s="640">
        <v>44261.394236111097</v>
      </c>
      <c r="C326" s="639" t="b">
        <v>0</v>
      </c>
      <c r="E326" s="639" t="s">
        <v>2825</v>
      </c>
      <c r="F326" s="639">
        <v>1</v>
      </c>
      <c r="G326" s="639" t="s">
        <v>2897</v>
      </c>
      <c r="H326" s="639" t="s">
        <v>2977</v>
      </c>
      <c r="I326" s="639" t="s">
        <v>2934</v>
      </c>
      <c r="J326" s="639" t="s">
        <v>6639</v>
      </c>
      <c r="L326" s="639" t="str">
        <f t="shared" si="10"/>
        <v>041--40-0-027-000</v>
      </c>
      <c r="M326" s="639" t="str">
        <f t="shared" si="11"/>
        <v>041--40-0-027-000-000</v>
      </c>
    </row>
    <row r="327" spans="1:13" ht="15">
      <c r="A327" s="638" t="s">
        <v>1544</v>
      </c>
      <c r="B327" s="640">
        <v>44261.398414351897</v>
      </c>
      <c r="C327" s="639" t="b">
        <v>0</v>
      </c>
      <c r="E327" s="639" t="s">
        <v>2825</v>
      </c>
      <c r="F327" s="639">
        <v>1</v>
      </c>
      <c r="G327" s="639" t="s">
        <v>2897</v>
      </c>
      <c r="H327" s="639" t="s">
        <v>2977</v>
      </c>
      <c r="I327" s="639" t="s">
        <v>2934</v>
      </c>
      <c r="J327" s="639" t="s">
        <v>6638</v>
      </c>
      <c r="L327" s="639" t="str">
        <f t="shared" si="10"/>
        <v>041--40-0-027-000</v>
      </c>
      <c r="M327" s="639" t="str">
        <f t="shared" si="11"/>
        <v>041--40-0-027-000-000</v>
      </c>
    </row>
    <row r="328" spans="1:13" ht="15">
      <c r="A328" s="638" t="s">
        <v>1544</v>
      </c>
      <c r="B328" s="640">
        <v>44261.473171296297</v>
      </c>
      <c r="C328" s="639" t="b">
        <v>0</v>
      </c>
      <c r="E328" s="639" t="s">
        <v>2825</v>
      </c>
      <c r="F328" s="639">
        <v>1</v>
      </c>
      <c r="G328" s="639" t="s">
        <v>2897</v>
      </c>
      <c r="H328" s="639" t="s">
        <v>2977</v>
      </c>
      <c r="I328" s="639" t="s">
        <v>2934</v>
      </c>
      <c r="J328" s="639" t="s">
        <v>6637</v>
      </c>
      <c r="L328" s="639" t="str">
        <f t="shared" si="10"/>
        <v>041--40-0-027-000</v>
      </c>
      <c r="M328" s="639" t="str">
        <f t="shared" si="11"/>
        <v>041--40-0-027-000-000</v>
      </c>
    </row>
    <row r="329" spans="1:13" ht="15">
      <c r="A329" s="638" t="s">
        <v>1544</v>
      </c>
      <c r="B329" s="640">
        <v>44261.479259259308</v>
      </c>
      <c r="C329" s="639" t="b">
        <v>0</v>
      </c>
      <c r="D329" s="639" t="s">
        <v>11295</v>
      </c>
      <c r="E329" s="639" t="s">
        <v>2825</v>
      </c>
      <c r="F329" s="639">
        <v>1</v>
      </c>
      <c r="G329" s="639" t="s">
        <v>2897</v>
      </c>
      <c r="H329" s="639" t="s">
        <v>2977</v>
      </c>
      <c r="I329" s="639" t="s">
        <v>2934</v>
      </c>
      <c r="J329" s="639" t="s">
        <v>6636</v>
      </c>
      <c r="L329" s="639" t="str">
        <f t="shared" si="10"/>
        <v>041--40-0-027-000</v>
      </c>
      <c r="M329" s="639" t="str">
        <f t="shared" si="11"/>
        <v>041--40-0-027-000-000</v>
      </c>
    </row>
    <row r="330" spans="1:13" ht="15">
      <c r="A330" s="638" t="s">
        <v>2045</v>
      </c>
      <c r="B330" s="640">
        <v>44261.406875000001</v>
      </c>
      <c r="C330" s="639" t="b">
        <v>0</v>
      </c>
      <c r="E330" s="639" t="s">
        <v>2825</v>
      </c>
      <c r="F330" s="639">
        <v>1</v>
      </c>
      <c r="G330" s="639" t="s">
        <v>2804</v>
      </c>
      <c r="H330" s="639" t="s">
        <v>2971</v>
      </c>
      <c r="I330" s="639" t="s">
        <v>2972</v>
      </c>
      <c r="J330" s="639" t="s">
        <v>6635</v>
      </c>
      <c r="L330" s="639" t="str">
        <f t="shared" si="10"/>
        <v>045--04-0-010-000</v>
      </c>
      <c r="M330" s="639" t="str">
        <f t="shared" si="11"/>
        <v>045--04-0-010-000-000</v>
      </c>
    </row>
    <row r="331" spans="1:13" ht="15">
      <c r="A331" s="638" t="s">
        <v>2045</v>
      </c>
      <c r="B331" s="640">
        <v>44263.328055555598</v>
      </c>
      <c r="C331" s="639" t="b">
        <v>0</v>
      </c>
      <c r="E331" s="639" t="s">
        <v>2825</v>
      </c>
      <c r="F331" s="639">
        <v>1</v>
      </c>
      <c r="G331" s="639" t="s">
        <v>2804</v>
      </c>
      <c r="H331" s="639" t="s">
        <v>2971</v>
      </c>
      <c r="I331" s="639" t="s">
        <v>2972</v>
      </c>
      <c r="J331" s="639" t="s">
        <v>6634</v>
      </c>
      <c r="L331" s="639" t="str">
        <f t="shared" si="10"/>
        <v>045--04-0-010-000</v>
      </c>
      <c r="M331" s="639" t="str">
        <f t="shared" si="11"/>
        <v>045--04-0-010-000-000</v>
      </c>
    </row>
    <row r="332" spans="1:13" ht="15">
      <c r="A332" s="638" t="s">
        <v>2045</v>
      </c>
      <c r="B332" s="640">
        <v>44263.327754629609</v>
      </c>
      <c r="C332" s="639" t="b">
        <v>0</v>
      </c>
      <c r="E332" s="639" t="s">
        <v>2825</v>
      </c>
      <c r="F332" s="639">
        <v>1</v>
      </c>
      <c r="G332" s="639" t="s">
        <v>2804</v>
      </c>
      <c r="H332" s="639" t="s">
        <v>2971</v>
      </c>
      <c r="I332" s="639" t="s">
        <v>2972</v>
      </c>
      <c r="J332" s="639" t="s">
        <v>6633</v>
      </c>
      <c r="L332" s="639" t="str">
        <f t="shared" si="10"/>
        <v>045--04-0-010-000</v>
      </c>
      <c r="M332" s="639" t="str">
        <f t="shared" si="11"/>
        <v>045--04-0-010-000-000</v>
      </c>
    </row>
    <row r="333" spans="1:13" ht="15">
      <c r="A333" s="638" t="s">
        <v>2045</v>
      </c>
      <c r="B333" s="640">
        <v>44263.327430555597</v>
      </c>
      <c r="C333" s="639" t="b">
        <v>0</v>
      </c>
      <c r="E333" s="639" t="s">
        <v>2825</v>
      </c>
      <c r="F333" s="639">
        <v>1</v>
      </c>
      <c r="G333" s="639" t="s">
        <v>2804</v>
      </c>
      <c r="H333" s="639" t="s">
        <v>2971</v>
      </c>
      <c r="I333" s="639" t="s">
        <v>2972</v>
      </c>
      <c r="J333" s="639" t="s">
        <v>6632</v>
      </c>
      <c r="L333" s="639" t="str">
        <f t="shared" si="10"/>
        <v>045--04-0-010-000</v>
      </c>
      <c r="M333" s="639" t="str">
        <f t="shared" si="11"/>
        <v>045--04-0-010-000-000</v>
      </c>
    </row>
    <row r="334" spans="1:13" ht="15">
      <c r="A334" s="638" t="s">
        <v>1940</v>
      </c>
      <c r="B334" s="640">
        <v>44263.331574074087</v>
      </c>
      <c r="C334" s="639" t="b">
        <v>0</v>
      </c>
      <c r="E334" s="639" t="s">
        <v>2825</v>
      </c>
      <c r="F334" s="639">
        <v>1</v>
      </c>
      <c r="G334" s="639" t="s">
        <v>2968</v>
      </c>
      <c r="H334" s="639" t="s">
        <v>2978</v>
      </c>
      <c r="I334" s="639" t="s">
        <v>2853</v>
      </c>
      <c r="J334" s="639" t="s">
        <v>6631</v>
      </c>
      <c r="L334" s="639" t="str">
        <f t="shared" si="10"/>
        <v>041--65-0-061-000</v>
      </c>
      <c r="M334" s="639" t="str">
        <f t="shared" si="11"/>
        <v>041--65-0-061-000-000</v>
      </c>
    </row>
    <row r="335" spans="1:13" ht="15">
      <c r="A335" s="638" t="s">
        <v>1940</v>
      </c>
      <c r="B335" s="640">
        <v>44263.342604166697</v>
      </c>
      <c r="C335" s="639" t="b">
        <v>0</v>
      </c>
      <c r="E335" s="639" t="s">
        <v>2825</v>
      </c>
      <c r="F335" s="639">
        <v>1</v>
      </c>
      <c r="G335" s="639" t="s">
        <v>2968</v>
      </c>
      <c r="H335" s="639" t="s">
        <v>2978</v>
      </c>
      <c r="I335" s="639" t="s">
        <v>2853</v>
      </c>
      <c r="J335" s="639" t="s">
        <v>6630</v>
      </c>
      <c r="L335" s="639" t="str">
        <f t="shared" si="10"/>
        <v>041--65-0-061-000</v>
      </c>
      <c r="M335" s="639" t="str">
        <f t="shared" si="11"/>
        <v>041--65-0-061-000-000</v>
      </c>
    </row>
    <row r="336" spans="1:13" ht="15">
      <c r="A336" s="638" t="s">
        <v>840</v>
      </c>
      <c r="B336" s="640">
        <v>44263.3589236111</v>
      </c>
      <c r="C336" s="639" t="b">
        <v>0</v>
      </c>
      <c r="D336" s="639" t="s">
        <v>2833</v>
      </c>
      <c r="E336" s="639" t="s">
        <v>2825</v>
      </c>
      <c r="F336" s="639">
        <v>1</v>
      </c>
      <c r="G336" s="639" t="s">
        <v>2807</v>
      </c>
      <c r="H336" s="639" t="s">
        <v>2979</v>
      </c>
      <c r="I336" s="639" t="s">
        <v>2867</v>
      </c>
      <c r="J336" s="639" t="s">
        <v>6629</v>
      </c>
      <c r="L336" s="639" t="str">
        <f t="shared" si="10"/>
        <v>041--31-0-018-000</v>
      </c>
      <c r="M336" s="639" t="str">
        <f t="shared" si="11"/>
        <v>041--31-0-018-000-000</v>
      </c>
    </row>
    <row r="337" spans="1:13" ht="15">
      <c r="A337" s="638" t="s">
        <v>1940</v>
      </c>
      <c r="B337" s="640">
        <v>44263.361504629604</v>
      </c>
      <c r="C337" s="639" t="b">
        <v>0</v>
      </c>
      <c r="E337" s="639" t="s">
        <v>2825</v>
      </c>
      <c r="F337" s="639">
        <v>1</v>
      </c>
      <c r="G337" s="639" t="s">
        <v>2968</v>
      </c>
      <c r="H337" s="639" t="s">
        <v>2978</v>
      </c>
      <c r="I337" s="639" t="s">
        <v>2853</v>
      </c>
      <c r="J337" s="639" t="s">
        <v>6628</v>
      </c>
      <c r="L337" s="639" t="str">
        <f t="shared" si="10"/>
        <v>041--65-0-061-000</v>
      </c>
      <c r="M337" s="639" t="str">
        <f t="shared" si="11"/>
        <v>041--65-0-061-000-000</v>
      </c>
    </row>
    <row r="338" spans="1:13" ht="15">
      <c r="A338" s="638" t="s">
        <v>1940</v>
      </c>
      <c r="B338" s="640">
        <v>44263.371053240691</v>
      </c>
      <c r="C338" s="639" t="b">
        <v>0</v>
      </c>
      <c r="E338" s="639" t="s">
        <v>2825</v>
      </c>
      <c r="F338" s="639">
        <v>1</v>
      </c>
      <c r="G338" s="639" t="s">
        <v>2968</v>
      </c>
      <c r="H338" s="639" t="s">
        <v>2978</v>
      </c>
      <c r="I338" s="639" t="s">
        <v>2853</v>
      </c>
      <c r="J338" s="639" t="s">
        <v>6627</v>
      </c>
      <c r="L338" s="639" t="str">
        <f t="shared" si="10"/>
        <v>041--65-0-061-000</v>
      </c>
      <c r="M338" s="639" t="str">
        <f t="shared" si="11"/>
        <v>041--65-0-061-000-000</v>
      </c>
    </row>
    <row r="339" spans="1:13" ht="15">
      <c r="A339" s="638" t="s">
        <v>238</v>
      </c>
      <c r="B339" s="640">
        <v>44263.435775462996</v>
      </c>
      <c r="C339" s="639" t="b">
        <v>0</v>
      </c>
      <c r="E339" s="639" t="s">
        <v>2788</v>
      </c>
      <c r="F339" s="639">
        <v>2</v>
      </c>
      <c r="G339" s="639" t="s">
        <v>2868</v>
      </c>
      <c r="H339" s="639" t="s">
        <v>2980</v>
      </c>
      <c r="I339" s="639" t="s">
        <v>2948</v>
      </c>
      <c r="J339" s="639" t="s">
        <v>6626</v>
      </c>
      <c r="L339" s="639" t="str">
        <f t="shared" si="10"/>
        <v>071--30-0-008-000</v>
      </c>
      <c r="M339" s="639" t="str">
        <f t="shared" si="11"/>
        <v>071--30-0-008-000-000</v>
      </c>
    </row>
    <row r="340" spans="1:13" ht="15">
      <c r="A340" s="638" t="s">
        <v>238</v>
      </c>
      <c r="B340" s="640">
        <v>44263.434884259303</v>
      </c>
      <c r="C340" s="639" t="b">
        <v>0</v>
      </c>
      <c r="E340" s="639" t="s">
        <v>2825</v>
      </c>
      <c r="F340" s="639">
        <v>2</v>
      </c>
      <c r="G340" s="639" t="s">
        <v>2868</v>
      </c>
      <c r="H340" s="639" t="s">
        <v>2980</v>
      </c>
      <c r="I340" s="639" t="s">
        <v>2948</v>
      </c>
      <c r="J340" s="639" t="s">
        <v>6625</v>
      </c>
      <c r="L340" s="639" t="str">
        <f t="shared" si="10"/>
        <v>071--30-0-008-000</v>
      </c>
      <c r="M340" s="639" t="str">
        <f t="shared" si="11"/>
        <v>071--30-0-008-000-000</v>
      </c>
    </row>
    <row r="341" spans="1:13" ht="15">
      <c r="A341" s="638" t="s">
        <v>238</v>
      </c>
      <c r="B341" s="640">
        <v>44263.432314814803</v>
      </c>
      <c r="C341" s="639" t="b">
        <v>0</v>
      </c>
      <c r="E341" s="639" t="s">
        <v>2825</v>
      </c>
      <c r="F341" s="639">
        <v>6</v>
      </c>
      <c r="G341" s="639" t="s">
        <v>2868</v>
      </c>
      <c r="H341" s="639" t="s">
        <v>2980</v>
      </c>
      <c r="I341" s="639" t="s">
        <v>2948</v>
      </c>
      <c r="J341" s="639" t="s">
        <v>6624</v>
      </c>
      <c r="L341" s="639" t="str">
        <f t="shared" si="10"/>
        <v>071--30-0-008-000</v>
      </c>
      <c r="M341" s="639" t="str">
        <f t="shared" si="11"/>
        <v>071--30-0-008-000-000</v>
      </c>
    </row>
    <row r="342" spans="1:13" ht="15">
      <c r="A342" s="638" t="s">
        <v>238</v>
      </c>
      <c r="B342" s="640">
        <v>44263.433958333299</v>
      </c>
      <c r="C342" s="639" t="b">
        <v>0</v>
      </c>
      <c r="D342" s="639" t="s">
        <v>2981</v>
      </c>
      <c r="E342" s="639" t="s">
        <v>2788</v>
      </c>
      <c r="F342" s="639">
        <v>6</v>
      </c>
      <c r="G342" s="639" t="s">
        <v>2868</v>
      </c>
      <c r="H342" s="639" t="s">
        <v>2980</v>
      </c>
      <c r="I342" s="639" t="s">
        <v>2948</v>
      </c>
      <c r="J342" s="639" t="s">
        <v>6623</v>
      </c>
      <c r="L342" s="639" t="str">
        <f t="shared" si="10"/>
        <v>071--30-0-008-000</v>
      </c>
      <c r="M342" s="639" t="str">
        <f t="shared" si="11"/>
        <v>071--30-0-008-000-000</v>
      </c>
    </row>
    <row r="343" spans="1:13" ht="15">
      <c r="A343" s="638" t="s">
        <v>268</v>
      </c>
      <c r="B343" s="640">
        <v>44263.430798611102</v>
      </c>
      <c r="C343" s="639" t="b">
        <v>0</v>
      </c>
      <c r="D343" s="639" t="s">
        <v>2976</v>
      </c>
      <c r="E343" s="639" t="s">
        <v>2788</v>
      </c>
      <c r="F343" s="639">
        <v>4</v>
      </c>
      <c r="G343" s="639" t="s">
        <v>2868</v>
      </c>
      <c r="H343" s="639" t="s">
        <v>2982</v>
      </c>
      <c r="I343" s="639" t="s">
        <v>2983</v>
      </c>
      <c r="J343" s="639" t="s">
        <v>6622</v>
      </c>
      <c r="L343" s="639" t="str">
        <f t="shared" si="10"/>
        <v>071--29-0-050-000</v>
      </c>
      <c r="M343" s="639" t="str">
        <f t="shared" si="11"/>
        <v>071--29-0-050-000-000</v>
      </c>
    </row>
    <row r="344" spans="1:13" ht="15">
      <c r="A344" s="638" t="s">
        <v>268</v>
      </c>
      <c r="B344" s="640">
        <v>44263.430034722202</v>
      </c>
      <c r="C344" s="639" t="b">
        <v>0</v>
      </c>
      <c r="E344" s="639" t="s">
        <v>2825</v>
      </c>
      <c r="F344" s="639">
        <v>4</v>
      </c>
      <c r="G344" s="639" t="s">
        <v>2868</v>
      </c>
      <c r="H344" s="639" t="s">
        <v>2982</v>
      </c>
      <c r="I344" s="639" t="s">
        <v>2983</v>
      </c>
      <c r="J344" s="639" t="s">
        <v>6621</v>
      </c>
      <c r="L344" s="639" t="str">
        <f t="shared" si="10"/>
        <v>071--29-0-050-000</v>
      </c>
      <c r="M344" s="639" t="str">
        <f t="shared" si="11"/>
        <v>071--29-0-050-000-000</v>
      </c>
    </row>
    <row r="345" spans="1:13" ht="15">
      <c r="A345" s="638" t="s">
        <v>63</v>
      </c>
      <c r="B345" s="640">
        <v>44263.459942129593</v>
      </c>
      <c r="C345" s="639" t="b">
        <v>0</v>
      </c>
      <c r="E345" s="639" t="s">
        <v>2825</v>
      </c>
      <c r="F345" s="639">
        <v>1</v>
      </c>
      <c r="G345" s="639" t="s">
        <v>2798</v>
      </c>
      <c r="H345" s="639" t="s">
        <v>2984</v>
      </c>
      <c r="I345" s="639" t="s">
        <v>2990</v>
      </c>
      <c r="J345" s="639" t="s">
        <v>6620</v>
      </c>
      <c r="L345" s="639" t="str">
        <f t="shared" si="10"/>
        <v>071--19-0-004-000</v>
      </c>
      <c r="M345" s="639" t="str">
        <f t="shared" si="11"/>
        <v>071--19-0-004-000-000</v>
      </c>
    </row>
    <row r="346" spans="1:13" ht="15">
      <c r="A346" s="638" t="s">
        <v>62</v>
      </c>
      <c r="B346" s="640">
        <v>44263.459467592591</v>
      </c>
      <c r="C346" s="639" t="b">
        <v>0</v>
      </c>
      <c r="E346" s="639" t="s">
        <v>2825</v>
      </c>
      <c r="F346" s="639">
        <v>1</v>
      </c>
      <c r="G346" s="639" t="s">
        <v>2798</v>
      </c>
      <c r="H346" s="639" t="s">
        <v>2985</v>
      </c>
      <c r="I346" s="639" t="s">
        <v>2986</v>
      </c>
      <c r="J346" s="639" t="s">
        <v>6619</v>
      </c>
      <c r="L346" s="639" t="str">
        <f t="shared" si="10"/>
        <v>071--22-0-038-000</v>
      </c>
      <c r="M346" s="639" t="str">
        <f t="shared" si="11"/>
        <v>071--22-0-038-000-000</v>
      </c>
    </row>
    <row r="347" spans="1:13" ht="15">
      <c r="A347" s="638" t="s">
        <v>1544</v>
      </c>
      <c r="B347" s="640">
        <v>44263.514398148101</v>
      </c>
      <c r="C347" s="639" t="b">
        <v>0</v>
      </c>
      <c r="E347" s="639" t="s">
        <v>2825</v>
      </c>
      <c r="F347" s="639">
        <v>1</v>
      </c>
      <c r="G347" s="639" t="s">
        <v>2897</v>
      </c>
      <c r="H347" s="639" t="s">
        <v>2977</v>
      </c>
      <c r="I347" s="639" t="s">
        <v>2934</v>
      </c>
      <c r="J347" s="639" t="s">
        <v>6618</v>
      </c>
      <c r="L347" s="639" t="str">
        <f t="shared" si="10"/>
        <v>041--40-0-027-000</v>
      </c>
      <c r="M347" s="639" t="str">
        <f t="shared" si="11"/>
        <v>041--40-0-027-000-000</v>
      </c>
    </row>
    <row r="348" spans="1:13" ht="15">
      <c r="A348" s="638" t="s">
        <v>1544</v>
      </c>
      <c r="B348" s="640">
        <v>44263.518784722197</v>
      </c>
      <c r="C348" s="639" t="b">
        <v>0</v>
      </c>
      <c r="E348" s="639" t="s">
        <v>2825</v>
      </c>
      <c r="F348" s="639">
        <v>1</v>
      </c>
      <c r="G348" s="639" t="s">
        <v>2897</v>
      </c>
      <c r="H348" s="639" t="s">
        <v>2977</v>
      </c>
      <c r="I348" s="639" t="s">
        <v>2934</v>
      </c>
      <c r="J348" s="639" t="s">
        <v>6617</v>
      </c>
      <c r="L348" s="639" t="str">
        <f t="shared" si="10"/>
        <v>041--40-0-027-000</v>
      </c>
      <c r="M348" s="639" t="str">
        <f t="shared" si="11"/>
        <v>041--40-0-027-000-000</v>
      </c>
    </row>
    <row r="349" spans="1:13" ht="15">
      <c r="A349" s="638" t="s">
        <v>182</v>
      </c>
      <c r="B349" s="640">
        <v>44263.517453703702</v>
      </c>
      <c r="C349" s="639" t="b">
        <v>0</v>
      </c>
      <c r="E349" s="639" t="s">
        <v>2825</v>
      </c>
      <c r="F349" s="639">
        <v>5</v>
      </c>
      <c r="G349" s="639" t="s">
        <v>2868</v>
      </c>
      <c r="H349" s="639" t="s">
        <v>2987</v>
      </c>
      <c r="I349" s="639" t="s">
        <v>2988</v>
      </c>
      <c r="J349" s="639" t="s">
        <v>6616</v>
      </c>
      <c r="L349" s="639" t="str">
        <f t="shared" si="10"/>
        <v>071--19-0-015-000</v>
      </c>
      <c r="M349" s="639" t="str">
        <f t="shared" si="11"/>
        <v>071--19-0-015-000-000</v>
      </c>
    </row>
    <row r="350" spans="1:13" ht="15">
      <c r="A350" s="638" t="s">
        <v>1544</v>
      </c>
      <c r="B350" s="640">
        <v>44263.523680555612</v>
      </c>
      <c r="C350" s="639" t="b">
        <v>0</v>
      </c>
      <c r="E350" s="639" t="s">
        <v>2825</v>
      </c>
      <c r="F350" s="639">
        <v>1</v>
      </c>
      <c r="G350" s="639" t="s">
        <v>2897</v>
      </c>
      <c r="H350" s="639" t="s">
        <v>2977</v>
      </c>
      <c r="I350" s="639" t="s">
        <v>2934</v>
      </c>
      <c r="J350" s="639" t="s">
        <v>6615</v>
      </c>
      <c r="L350" s="639" t="str">
        <f t="shared" si="10"/>
        <v>041--40-0-027-000</v>
      </c>
      <c r="M350" s="639" t="str">
        <f t="shared" si="11"/>
        <v>041--40-0-027-000-000</v>
      </c>
    </row>
    <row r="351" spans="1:13" ht="15">
      <c r="A351" s="638" t="s">
        <v>1544</v>
      </c>
      <c r="B351" s="640">
        <v>44263.527812499997</v>
      </c>
      <c r="C351" s="639" t="b">
        <v>0</v>
      </c>
      <c r="E351" s="639" t="s">
        <v>2825</v>
      </c>
      <c r="F351" s="639">
        <v>1</v>
      </c>
      <c r="G351" s="639" t="s">
        <v>2897</v>
      </c>
      <c r="H351" s="639" t="s">
        <v>2977</v>
      </c>
      <c r="I351" s="639" t="s">
        <v>2934</v>
      </c>
      <c r="J351" s="639" t="s">
        <v>6614</v>
      </c>
      <c r="L351" s="639" t="str">
        <f t="shared" si="10"/>
        <v>041--40-0-027-000</v>
      </c>
      <c r="M351" s="639" t="str">
        <f t="shared" si="11"/>
        <v>041--40-0-027-000-000</v>
      </c>
    </row>
    <row r="352" spans="1:13" ht="15">
      <c r="A352" s="638" t="s">
        <v>182</v>
      </c>
      <c r="B352" s="640">
        <v>44263.518495370408</v>
      </c>
      <c r="C352" s="639" t="b">
        <v>0</v>
      </c>
      <c r="E352" s="639" t="s">
        <v>2788</v>
      </c>
      <c r="F352" s="639">
        <v>5</v>
      </c>
      <c r="G352" s="639" t="s">
        <v>2868</v>
      </c>
      <c r="H352" s="639" t="s">
        <v>2987</v>
      </c>
      <c r="I352" s="639" t="s">
        <v>2988</v>
      </c>
      <c r="J352" s="639" t="s">
        <v>6613</v>
      </c>
      <c r="L352" s="639" t="str">
        <f t="shared" si="10"/>
        <v>071--19-0-015-000</v>
      </c>
      <c r="M352" s="639" t="str">
        <f t="shared" si="11"/>
        <v>071--19-0-015-000-000</v>
      </c>
    </row>
    <row r="353" spans="1:13" ht="15">
      <c r="A353" s="638" t="s">
        <v>64</v>
      </c>
      <c r="B353" s="640">
        <v>44263.542604166701</v>
      </c>
      <c r="C353" s="639" t="b">
        <v>0</v>
      </c>
      <c r="E353" s="639" t="s">
        <v>2825</v>
      </c>
      <c r="F353" s="639">
        <v>5</v>
      </c>
      <c r="G353" s="639" t="s">
        <v>2989</v>
      </c>
      <c r="H353" s="639" t="s">
        <v>2915</v>
      </c>
      <c r="I353" s="639" t="s">
        <v>2990</v>
      </c>
      <c r="J353" s="639" t="s">
        <v>6612</v>
      </c>
      <c r="L353" s="639" t="str">
        <f t="shared" si="10"/>
        <v>071--51-0-002-000</v>
      </c>
      <c r="M353" s="639" t="str">
        <f t="shared" si="11"/>
        <v>071--51-0-002-000-000</v>
      </c>
    </row>
    <row r="354" spans="1:13" ht="15">
      <c r="A354" s="638" t="s">
        <v>182</v>
      </c>
      <c r="B354" s="640">
        <v>44263.570914351898</v>
      </c>
      <c r="C354" s="639" t="b">
        <v>0</v>
      </c>
      <c r="E354" s="639" t="s">
        <v>2788</v>
      </c>
      <c r="F354" s="639">
        <v>6</v>
      </c>
      <c r="G354" s="639" t="s">
        <v>2868</v>
      </c>
      <c r="H354" s="639" t="s">
        <v>2987</v>
      </c>
      <c r="I354" s="639" t="s">
        <v>2988</v>
      </c>
      <c r="J354" s="639" t="s">
        <v>6611</v>
      </c>
      <c r="L354" s="639" t="str">
        <f t="shared" si="10"/>
        <v>071--19-0-015-000</v>
      </c>
      <c r="M354" s="639" t="str">
        <f t="shared" si="11"/>
        <v>071--19-0-015-000-000</v>
      </c>
    </row>
    <row r="355" spans="1:13" ht="15">
      <c r="A355" s="638" t="s">
        <v>182</v>
      </c>
      <c r="B355" s="640">
        <v>44263.570324074099</v>
      </c>
      <c r="C355" s="639" t="b">
        <v>0</v>
      </c>
      <c r="E355" s="639" t="s">
        <v>2825</v>
      </c>
      <c r="F355" s="639">
        <v>6</v>
      </c>
      <c r="G355" s="639" t="s">
        <v>2868</v>
      </c>
      <c r="H355" s="639" t="s">
        <v>2987</v>
      </c>
      <c r="I355" s="639" t="s">
        <v>2988</v>
      </c>
      <c r="J355" s="639" t="s">
        <v>6610</v>
      </c>
      <c r="L355" s="639" t="str">
        <f t="shared" si="10"/>
        <v>071--19-0-015-000</v>
      </c>
      <c r="M355" s="639" t="str">
        <f t="shared" si="11"/>
        <v>071--19-0-015-000-000</v>
      </c>
    </row>
    <row r="356" spans="1:13" ht="15">
      <c r="A356" s="638" t="s">
        <v>1544</v>
      </c>
      <c r="B356" s="640">
        <v>44263.570243055598</v>
      </c>
      <c r="C356" s="639" t="b">
        <v>0</v>
      </c>
      <c r="E356" s="639" t="s">
        <v>2825</v>
      </c>
      <c r="F356" s="639">
        <v>1</v>
      </c>
      <c r="G356" s="639" t="s">
        <v>2897</v>
      </c>
      <c r="H356" s="639" t="s">
        <v>2977</v>
      </c>
      <c r="I356" s="639" t="s">
        <v>2934</v>
      </c>
      <c r="J356" s="639" t="s">
        <v>6609</v>
      </c>
      <c r="L356" s="639" t="str">
        <f t="shared" si="10"/>
        <v>041--40-0-027-000</v>
      </c>
      <c r="M356" s="639" t="str">
        <f t="shared" si="11"/>
        <v>041--40-0-027-000-000</v>
      </c>
    </row>
    <row r="357" spans="1:13" ht="15">
      <c r="A357" s="638" t="s">
        <v>1544</v>
      </c>
      <c r="B357" s="640">
        <v>44263.56835648149</v>
      </c>
      <c r="C357" s="639" t="b">
        <v>0</v>
      </c>
      <c r="E357" s="639" t="s">
        <v>2825</v>
      </c>
      <c r="F357" s="639">
        <v>1</v>
      </c>
      <c r="G357" s="639" t="s">
        <v>2897</v>
      </c>
      <c r="H357" s="639" t="s">
        <v>2977</v>
      </c>
      <c r="I357" s="639" t="s">
        <v>2934</v>
      </c>
      <c r="J357" s="639" t="s">
        <v>6608</v>
      </c>
      <c r="L357" s="639" t="str">
        <f t="shared" si="10"/>
        <v>041--40-0-027-000</v>
      </c>
      <c r="M357" s="639" t="str">
        <f t="shared" si="11"/>
        <v>041--40-0-027-000-000</v>
      </c>
    </row>
    <row r="358" spans="1:13" ht="15">
      <c r="A358" s="638" t="s">
        <v>1544</v>
      </c>
      <c r="B358" s="640">
        <v>44263.57526620369</v>
      </c>
      <c r="C358" s="639" t="b">
        <v>0</v>
      </c>
      <c r="E358" s="639" t="s">
        <v>2825</v>
      </c>
      <c r="F358" s="639">
        <v>1</v>
      </c>
      <c r="G358" s="639" t="s">
        <v>2897</v>
      </c>
      <c r="H358" s="639" t="s">
        <v>2977</v>
      </c>
      <c r="I358" s="639" t="s">
        <v>2934</v>
      </c>
      <c r="J358" s="639" t="s">
        <v>6607</v>
      </c>
      <c r="L358" s="639" t="str">
        <f t="shared" si="10"/>
        <v>041--40-0-027-000</v>
      </c>
      <c r="M358" s="639" t="str">
        <f t="shared" si="11"/>
        <v>041--40-0-027-000-000</v>
      </c>
    </row>
    <row r="359" spans="1:13" ht="15">
      <c r="A359" s="638" t="s">
        <v>1544</v>
      </c>
      <c r="B359" s="640">
        <v>44263.574398148208</v>
      </c>
      <c r="C359" s="639" t="b">
        <v>0</v>
      </c>
      <c r="E359" s="639" t="s">
        <v>2825</v>
      </c>
      <c r="F359" s="639">
        <v>1</v>
      </c>
      <c r="G359" s="639" t="s">
        <v>2897</v>
      </c>
      <c r="H359" s="639" t="s">
        <v>2977</v>
      </c>
      <c r="I359" s="639" t="s">
        <v>2934</v>
      </c>
      <c r="J359" s="639" t="s">
        <v>6606</v>
      </c>
      <c r="L359" s="639" t="str">
        <f t="shared" si="10"/>
        <v>041--40-0-027-000</v>
      </c>
      <c r="M359" s="639" t="str">
        <f t="shared" si="11"/>
        <v>041--40-0-027-000-000</v>
      </c>
    </row>
    <row r="360" spans="1:13" ht="15">
      <c r="A360" s="638" t="s">
        <v>1544</v>
      </c>
      <c r="B360" s="640">
        <v>44263.572754629597</v>
      </c>
      <c r="C360" s="639" t="b">
        <v>0</v>
      </c>
      <c r="E360" s="639" t="s">
        <v>2825</v>
      </c>
      <c r="F360" s="639">
        <v>1</v>
      </c>
      <c r="G360" s="639" t="s">
        <v>2897</v>
      </c>
      <c r="H360" s="639" t="s">
        <v>2977</v>
      </c>
      <c r="I360" s="639" t="s">
        <v>2934</v>
      </c>
      <c r="J360" s="639" t="s">
        <v>6605</v>
      </c>
      <c r="L360" s="639" t="str">
        <f t="shared" si="10"/>
        <v>041--40-0-027-000</v>
      </c>
      <c r="M360" s="639" t="str">
        <f t="shared" si="11"/>
        <v>041--40-0-027-000-000</v>
      </c>
    </row>
    <row r="361" spans="1:13" ht="15">
      <c r="A361" s="638" t="s">
        <v>1544</v>
      </c>
      <c r="B361" s="640">
        <v>44263.579745370407</v>
      </c>
      <c r="C361" s="639" t="b">
        <v>0</v>
      </c>
      <c r="E361" s="639" t="s">
        <v>2825</v>
      </c>
      <c r="F361" s="639">
        <v>1</v>
      </c>
      <c r="G361" s="639" t="s">
        <v>2897</v>
      </c>
      <c r="H361" s="639" t="s">
        <v>2977</v>
      </c>
      <c r="I361" s="639" t="s">
        <v>2934</v>
      </c>
      <c r="J361" s="639" t="s">
        <v>6604</v>
      </c>
      <c r="L361" s="639" t="str">
        <f t="shared" si="10"/>
        <v>041--40-0-027-000</v>
      </c>
      <c r="M361" s="639" t="str">
        <f t="shared" si="11"/>
        <v>041--40-0-027-000-000</v>
      </c>
    </row>
    <row r="362" spans="1:13" ht="15">
      <c r="A362" s="638" t="s">
        <v>1544</v>
      </c>
      <c r="B362" s="640">
        <v>44263.578634259291</v>
      </c>
      <c r="C362" s="639" t="b">
        <v>0</v>
      </c>
      <c r="E362" s="639" t="s">
        <v>2825</v>
      </c>
      <c r="F362" s="639">
        <v>1</v>
      </c>
      <c r="G362" s="639" t="s">
        <v>2897</v>
      </c>
      <c r="H362" s="639" t="s">
        <v>2977</v>
      </c>
      <c r="I362" s="639" t="s">
        <v>2934</v>
      </c>
      <c r="J362" s="639" t="s">
        <v>6603</v>
      </c>
      <c r="L362" s="639" t="str">
        <f t="shared" si="10"/>
        <v>041--40-0-027-000</v>
      </c>
      <c r="M362" s="639" t="str">
        <f t="shared" si="11"/>
        <v>041--40-0-027-000-000</v>
      </c>
    </row>
    <row r="363" spans="1:13" ht="15">
      <c r="A363" s="638" t="s">
        <v>1544</v>
      </c>
      <c r="B363" s="640">
        <v>44263.577696759297</v>
      </c>
      <c r="C363" s="639" t="b">
        <v>0</v>
      </c>
      <c r="E363" s="639" t="s">
        <v>2825</v>
      </c>
      <c r="F363" s="639">
        <v>1</v>
      </c>
      <c r="G363" s="639" t="s">
        <v>2897</v>
      </c>
      <c r="H363" s="639" t="s">
        <v>2977</v>
      </c>
      <c r="I363" s="639" t="s">
        <v>2934</v>
      </c>
      <c r="J363" s="639" t="s">
        <v>6602</v>
      </c>
      <c r="L363" s="639" t="str">
        <f t="shared" si="10"/>
        <v>041--40-0-027-000</v>
      </c>
      <c r="M363" s="639" t="str">
        <f t="shared" si="11"/>
        <v>041--40-0-027-000-000</v>
      </c>
    </row>
    <row r="364" spans="1:13" ht="15">
      <c r="A364" s="638" t="s">
        <v>1544</v>
      </c>
      <c r="B364" s="640">
        <v>44263.576967592613</v>
      </c>
      <c r="C364" s="639" t="b">
        <v>0</v>
      </c>
      <c r="E364" s="639" t="s">
        <v>2825</v>
      </c>
      <c r="F364" s="639">
        <v>1</v>
      </c>
      <c r="G364" s="639" t="s">
        <v>2897</v>
      </c>
      <c r="H364" s="639" t="s">
        <v>2977</v>
      </c>
      <c r="I364" s="639" t="s">
        <v>2934</v>
      </c>
      <c r="J364" s="639" t="s">
        <v>6601</v>
      </c>
      <c r="L364" s="639" t="str">
        <f t="shared" si="10"/>
        <v>041--40-0-027-000</v>
      </c>
      <c r="M364" s="639" t="str">
        <f t="shared" si="11"/>
        <v>041--40-0-027-000-000</v>
      </c>
    </row>
    <row r="365" spans="1:13" ht="15">
      <c r="A365" s="638" t="s">
        <v>1544</v>
      </c>
      <c r="B365" s="640">
        <v>44263.576180555603</v>
      </c>
      <c r="C365" s="639" t="b">
        <v>0</v>
      </c>
      <c r="E365" s="639" t="s">
        <v>2825</v>
      </c>
      <c r="F365" s="639">
        <v>1</v>
      </c>
      <c r="G365" s="639" t="s">
        <v>2897</v>
      </c>
      <c r="H365" s="639" t="s">
        <v>2977</v>
      </c>
      <c r="I365" s="639" t="s">
        <v>2934</v>
      </c>
      <c r="J365" s="639" t="s">
        <v>6600</v>
      </c>
      <c r="L365" s="639" t="str">
        <f t="shared" si="10"/>
        <v>041--40-0-027-000</v>
      </c>
      <c r="M365" s="639" t="str">
        <f t="shared" si="11"/>
        <v>041--40-0-027-000-000</v>
      </c>
    </row>
    <row r="366" spans="1:13" ht="15">
      <c r="A366" s="638" t="s">
        <v>1544</v>
      </c>
      <c r="B366" s="640">
        <v>44263.582650462988</v>
      </c>
      <c r="C366" s="639" t="b">
        <v>0</v>
      </c>
      <c r="E366" s="639" t="s">
        <v>2825</v>
      </c>
      <c r="F366" s="639">
        <v>1</v>
      </c>
      <c r="G366" s="639" t="s">
        <v>2897</v>
      </c>
      <c r="H366" s="639" t="s">
        <v>2977</v>
      </c>
      <c r="I366" s="639" t="s">
        <v>2934</v>
      </c>
      <c r="J366" s="639" t="s">
        <v>6599</v>
      </c>
      <c r="L366" s="639" t="str">
        <f t="shared" si="10"/>
        <v>041--40-0-027-000</v>
      </c>
      <c r="M366" s="639" t="str">
        <f t="shared" si="11"/>
        <v>041--40-0-027-000-000</v>
      </c>
    </row>
    <row r="367" spans="1:13" ht="15">
      <c r="A367" s="638" t="s">
        <v>1544</v>
      </c>
      <c r="B367" s="640">
        <v>44263.581724537013</v>
      </c>
      <c r="C367" s="639" t="b">
        <v>0</v>
      </c>
      <c r="E367" s="639" t="s">
        <v>2825</v>
      </c>
      <c r="F367" s="639">
        <v>1</v>
      </c>
      <c r="G367" s="639" t="s">
        <v>2897</v>
      </c>
      <c r="H367" s="639" t="s">
        <v>2977</v>
      </c>
      <c r="I367" s="639" t="s">
        <v>2934</v>
      </c>
      <c r="J367" s="639" t="s">
        <v>6598</v>
      </c>
      <c r="L367" s="639" t="str">
        <f t="shared" si="10"/>
        <v>041--40-0-027-000</v>
      </c>
      <c r="M367" s="639" t="str">
        <f t="shared" si="11"/>
        <v>041--40-0-027-000-000</v>
      </c>
    </row>
    <row r="368" spans="1:13" ht="15">
      <c r="A368" s="638" t="s">
        <v>1544</v>
      </c>
      <c r="B368" s="640">
        <v>44263.615775462997</v>
      </c>
      <c r="C368" s="639" t="b">
        <v>0</v>
      </c>
      <c r="E368" s="639" t="s">
        <v>2825</v>
      </c>
      <c r="F368" s="639">
        <v>1</v>
      </c>
      <c r="G368" s="639" t="s">
        <v>2897</v>
      </c>
      <c r="H368" s="639" t="s">
        <v>2977</v>
      </c>
      <c r="I368" s="639" t="s">
        <v>2934</v>
      </c>
      <c r="J368" s="639" t="s">
        <v>6597</v>
      </c>
      <c r="L368" s="639" t="str">
        <f t="shared" si="10"/>
        <v>041--40-0-027-000</v>
      </c>
      <c r="M368" s="639" t="str">
        <f t="shared" si="11"/>
        <v>041--40-0-027-000-000</v>
      </c>
    </row>
    <row r="369" spans="1:13" ht="15">
      <c r="A369" s="638" t="s">
        <v>1544</v>
      </c>
      <c r="B369" s="640">
        <v>44263.613912036999</v>
      </c>
      <c r="C369" s="639" t="b">
        <v>0</v>
      </c>
      <c r="E369" s="639" t="s">
        <v>2825</v>
      </c>
      <c r="F369" s="639">
        <v>1</v>
      </c>
      <c r="G369" s="639" t="s">
        <v>2897</v>
      </c>
      <c r="H369" s="639" t="s">
        <v>2977</v>
      </c>
      <c r="I369" s="639" t="s">
        <v>2934</v>
      </c>
      <c r="J369" s="639" t="s">
        <v>6596</v>
      </c>
      <c r="L369" s="639" t="str">
        <f t="shared" si="10"/>
        <v>041--40-0-027-000</v>
      </c>
      <c r="M369" s="639" t="str">
        <f t="shared" si="11"/>
        <v>041--40-0-027-000-000</v>
      </c>
    </row>
    <row r="370" spans="1:13" ht="15">
      <c r="A370" s="638" t="s">
        <v>1544</v>
      </c>
      <c r="B370" s="640">
        <v>44263.620636574087</v>
      </c>
      <c r="C370" s="639" t="b">
        <v>0</v>
      </c>
      <c r="E370" s="639" t="s">
        <v>2825</v>
      </c>
      <c r="F370" s="639">
        <v>1</v>
      </c>
      <c r="G370" s="639" t="s">
        <v>2897</v>
      </c>
      <c r="H370" s="639" t="s">
        <v>2977</v>
      </c>
      <c r="I370" s="639" t="s">
        <v>2934</v>
      </c>
      <c r="J370" s="639" t="s">
        <v>6595</v>
      </c>
      <c r="L370" s="639" t="str">
        <f t="shared" si="10"/>
        <v>041--40-0-027-000</v>
      </c>
      <c r="M370" s="639" t="str">
        <f t="shared" si="11"/>
        <v>041--40-0-027-000-000</v>
      </c>
    </row>
    <row r="371" spans="1:13" ht="15">
      <c r="A371" s="638" t="s">
        <v>1544</v>
      </c>
      <c r="B371" s="640">
        <v>44263.619317129604</v>
      </c>
      <c r="C371" s="639" t="b">
        <v>0</v>
      </c>
      <c r="E371" s="639" t="s">
        <v>2825</v>
      </c>
      <c r="F371" s="639">
        <v>1</v>
      </c>
      <c r="G371" s="639" t="s">
        <v>2897</v>
      </c>
      <c r="H371" s="639" t="s">
        <v>2977</v>
      </c>
      <c r="I371" s="639" t="s">
        <v>2934</v>
      </c>
      <c r="J371" s="639" t="s">
        <v>6594</v>
      </c>
      <c r="L371" s="639" t="str">
        <f t="shared" si="10"/>
        <v>041--40-0-027-000</v>
      </c>
      <c r="M371" s="639" t="str">
        <f t="shared" si="11"/>
        <v>041--40-0-027-000-000</v>
      </c>
    </row>
    <row r="372" spans="1:13" ht="15">
      <c r="A372" s="638" t="s">
        <v>1544</v>
      </c>
      <c r="B372" s="640">
        <v>44263.617430555612</v>
      </c>
      <c r="C372" s="639" t="b">
        <v>0</v>
      </c>
      <c r="E372" s="639" t="s">
        <v>2825</v>
      </c>
      <c r="F372" s="639">
        <v>1</v>
      </c>
      <c r="G372" s="639" t="s">
        <v>2897</v>
      </c>
      <c r="H372" s="639" t="s">
        <v>2977</v>
      </c>
      <c r="I372" s="639" t="s">
        <v>2934</v>
      </c>
      <c r="J372" s="639" t="s">
        <v>6593</v>
      </c>
      <c r="L372" s="639" t="str">
        <f t="shared" si="10"/>
        <v>041--40-0-027-000</v>
      </c>
      <c r="M372" s="639" t="str">
        <f t="shared" si="11"/>
        <v>041--40-0-027-000-000</v>
      </c>
    </row>
    <row r="373" spans="1:13" ht="15">
      <c r="A373" s="638" t="s">
        <v>182</v>
      </c>
      <c r="B373" s="640">
        <v>44263.654664351903</v>
      </c>
      <c r="C373" s="639" t="b">
        <v>0</v>
      </c>
      <c r="E373" s="639" t="s">
        <v>2825</v>
      </c>
      <c r="F373" s="639">
        <v>2</v>
      </c>
      <c r="G373" s="639" t="s">
        <v>2868</v>
      </c>
      <c r="H373" s="639" t="s">
        <v>2987</v>
      </c>
      <c r="I373" s="639" t="s">
        <v>2988</v>
      </c>
      <c r="J373" s="639" t="s">
        <v>6592</v>
      </c>
      <c r="L373" s="639" t="str">
        <f t="shared" si="10"/>
        <v>071--19-0-015-000</v>
      </c>
      <c r="M373" s="639" t="str">
        <f t="shared" si="11"/>
        <v>071--19-0-015-000-000</v>
      </c>
    </row>
    <row r="374" spans="1:13" ht="15">
      <c r="A374" s="638" t="s">
        <v>64</v>
      </c>
      <c r="B374" s="640">
        <v>44263.657615740703</v>
      </c>
      <c r="C374" s="639" t="b">
        <v>0</v>
      </c>
      <c r="E374" s="639" t="s">
        <v>2825</v>
      </c>
      <c r="F374" s="639">
        <v>1</v>
      </c>
      <c r="G374" s="639" t="s">
        <v>2868</v>
      </c>
      <c r="H374" s="639" t="s">
        <v>2915</v>
      </c>
      <c r="I374" s="639" t="s">
        <v>2990</v>
      </c>
      <c r="J374" s="639" t="s">
        <v>6591</v>
      </c>
      <c r="L374" s="639" t="str">
        <f t="shared" si="10"/>
        <v>071--51-0-002-000</v>
      </c>
      <c r="M374" s="639" t="str">
        <f t="shared" si="11"/>
        <v>071--51-0-002-000-000</v>
      </c>
    </row>
    <row r="375" spans="1:13" ht="15">
      <c r="A375" s="638" t="s">
        <v>182</v>
      </c>
      <c r="B375" s="640">
        <v>44263.657094907387</v>
      </c>
      <c r="C375" s="639" t="b">
        <v>0</v>
      </c>
      <c r="D375" s="639" t="s">
        <v>2981</v>
      </c>
      <c r="E375" s="639" t="s">
        <v>2788</v>
      </c>
      <c r="F375" s="639">
        <v>2</v>
      </c>
      <c r="G375" s="639" t="s">
        <v>2868</v>
      </c>
      <c r="H375" s="639" t="s">
        <v>2987</v>
      </c>
      <c r="I375" s="639" t="s">
        <v>2988</v>
      </c>
      <c r="J375" s="639" t="s">
        <v>6590</v>
      </c>
      <c r="L375" s="639" t="str">
        <f t="shared" si="10"/>
        <v>071--19-0-015-000</v>
      </c>
      <c r="M375" s="639" t="str">
        <f t="shared" si="11"/>
        <v>071--19-0-015-000-000</v>
      </c>
    </row>
    <row r="376" spans="1:13" ht="15">
      <c r="A376" s="638" t="s">
        <v>284</v>
      </c>
      <c r="B376" s="640">
        <v>44263.686064814807</v>
      </c>
      <c r="C376" s="639" t="b">
        <v>0</v>
      </c>
      <c r="D376" s="639" t="s">
        <v>2981</v>
      </c>
      <c r="E376" s="639" t="s">
        <v>2788</v>
      </c>
      <c r="F376" s="639">
        <v>6</v>
      </c>
      <c r="G376" s="639" t="s">
        <v>2868</v>
      </c>
      <c r="H376" s="639" t="s">
        <v>2991</v>
      </c>
      <c r="I376" s="639" t="s">
        <v>2988</v>
      </c>
      <c r="J376" s="639" t="s">
        <v>6589</v>
      </c>
      <c r="L376" s="639" t="str">
        <f t="shared" si="10"/>
        <v>071--19-0-016-000</v>
      </c>
      <c r="M376" s="639" t="str">
        <f t="shared" si="11"/>
        <v>071--19-0-016-000-000</v>
      </c>
    </row>
    <row r="377" spans="1:13" ht="15">
      <c r="A377" s="638" t="s">
        <v>2045</v>
      </c>
      <c r="B377" s="640">
        <v>44263.327106481491</v>
      </c>
      <c r="C377" s="639" t="b">
        <v>0</v>
      </c>
      <c r="E377" s="639" t="s">
        <v>2825</v>
      </c>
      <c r="F377" s="639">
        <v>1</v>
      </c>
      <c r="G377" s="639" t="s">
        <v>2804</v>
      </c>
      <c r="H377" s="639" t="s">
        <v>2971</v>
      </c>
      <c r="I377" s="639" t="s">
        <v>2972</v>
      </c>
      <c r="J377" s="639" t="s">
        <v>6588</v>
      </c>
      <c r="L377" s="639" t="str">
        <f t="shared" si="10"/>
        <v>045--04-0-010-000</v>
      </c>
      <c r="M377" s="639" t="str">
        <f t="shared" si="11"/>
        <v>045--04-0-010-000-000</v>
      </c>
    </row>
    <row r="378" spans="1:13" ht="15">
      <c r="A378" s="638" t="s">
        <v>284</v>
      </c>
      <c r="B378" s="640">
        <v>44263.684826388897</v>
      </c>
      <c r="C378" s="639" t="b">
        <v>0</v>
      </c>
      <c r="E378" s="639" t="s">
        <v>2825</v>
      </c>
      <c r="F378" s="639">
        <v>6</v>
      </c>
      <c r="G378" s="639" t="s">
        <v>2868</v>
      </c>
      <c r="H378" s="639" t="s">
        <v>2991</v>
      </c>
      <c r="I378" s="639" t="s">
        <v>2988</v>
      </c>
      <c r="J378" s="639" t="s">
        <v>6587</v>
      </c>
      <c r="L378" s="639" t="str">
        <f t="shared" si="10"/>
        <v>071--19-0-016-000</v>
      </c>
      <c r="M378" s="639" t="str">
        <f t="shared" si="11"/>
        <v>071--19-0-016-000-000</v>
      </c>
    </row>
    <row r="379" spans="1:13" ht="15">
      <c r="A379" s="638" t="s">
        <v>1667</v>
      </c>
      <c r="B379" s="640">
        <v>44264.342835648102</v>
      </c>
      <c r="C379" s="639" t="b">
        <v>0</v>
      </c>
      <c r="E379" s="639" t="s">
        <v>2825</v>
      </c>
      <c r="F379" s="639">
        <v>1</v>
      </c>
      <c r="G379" s="639" t="s">
        <v>2821</v>
      </c>
      <c r="H379" s="639" t="s">
        <v>2992</v>
      </c>
      <c r="I379" s="639" t="s">
        <v>2995</v>
      </c>
      <c r="J379" s="639" t="s">
        <v>6586</v>
      </c>
      <c r="L379" s="639" t="str">
        <f t="shared" si="10"/>
        <v>041--39-0-001-000</v>
      </c>
      <c r="M379" s="639" t="str">
        <f t="shared" si="11"/>
        <v>041--39-0-001-000-000</v>
      </c>
    </row>
    <row r="380" spans="1:13" ht="15">
      <c r="A380" s="638" t="s">
        <v>1667</v>
      </c>
      <c r="B380" s="640">
        <v>44264.345243055599</v>
      </c>
      <c r="C380" s="639" t="b">
        <v>0</v>
      </c>
      <c r="E380" s="639" t="s">
        <v>2825</v>
      </c>
      <c r="F380" s="639">
        <v>1</v>
      </c>
      <c r="G380" s="639" t="s">
        <v>2821</v>
      </c>
      <c r="H380" s="639" t="s">
        <v>2992</v>
      </c>
      <c r="I380" s="639" t="s">
        <v>2995</v>
      </c>
      <c r="J380" s="639" t="s">
        <v>6585</v>
      </c>
      <c r="L380" s="639" t="str">
        <f t="shared" si="10"/>
        <v>041--39-0-001-000</v>
      </c>
      <c r="M380" s="639" t="str">
        <f t="shared" si="11"/>
        <v>041--39-0-001-000-000</v>
      </c>
    </row>
    <row r="381" spans="1:13" ht="15">
      <c r="A381" s="638" t="s">
        <v>182</v>
      </c>
      <c r="B381" s="640">
        <v>44264.375428240703</v>
      </c>
      <c r="C381" s="639" t="b">
        <v>0</v>
      </c>
      <c r="E381" s="639" t="s">
        <v>2825</v>
      </c>
      <c r="F381" s="639">
        <v>2</v>
      </c>
      <c r="G381" s="639" t="s">
        <v>2868</v>
      </c>
      <c r="H381" s="639" t="s">
        <v>2987</v>
      </c>
      <c r="I381" s="639" t="s">
        <v>2988</v>
      </c>
      <c r="J381" s="639" t="s">
        <v>6584</v>
      </c>
      <c r="L381" s="639" t="str">
        <f t="shared" si="10"/>
        <v>071--19-0-015-000</v>
      </c>
      <c r="M381" s="639" t="str">
        <f t="shared" si="11"/>
        <v>071--19-0-015-000-000</v>
      </c>
    </row>
    <row r="382" spans="1:13" ht="15">
      <c r="A382" s="638" t="s">
        <v>64</v>
      </c>
      <c r="B382" s="640">
        <v>44264.373796296299</v>
      </c>
      <c r="C382" s="639" t="b">
        <v>0</v>
      </c>
      <c r="E382" s="639" t="s">
        <v>2825</v>
      </c>
      <c r="F382" s="639">
        <v>4</v>
      </c>
      <c r="G382" s="639" t="s">
        <v>2989</v>
      </c>
      <c r="H382" s="639" t="s">
        <v>2915</v>
      </c>
      <c r="I382" s="639" t="s">
        <v>2990</v>
      </c>
      <c r="J382" s="639" t="s">
        <v>6583</v>
      </c>
      <c r="L382" s="639" t="str">
        <f t="shared" si="10"/>
        <v>071--51-0-002-000</v>
      </c>
      <c r="M382" s="639" t="str">
        <f t="shared" si="11"/>
        <v>071--51-0-002-000-000</v>
      </c>
    </row>
    <row r="383" spans="1:13" ht="15">
      <c r="A383" s="638" t="s">
        <v>182</v>
      </c>
      <c r="B383" s="640">
        <v>44264.376770833303</v>
      </c>
      <c r="C383" s="639" t="b">
        <v>0</v>
      </c>
      <c r="D383" s="639" t="s">
        <v>2976</v>
      </c>
      <c r="E383" s="639" t="s">
        <v>2788</v>
      </c>
      <c r="F383" s="639">
        <v>2</v>
      </c>
      <c r="G383" s="639" t="s">
        <v>2868</v>
      </c>
      <c r="H383" s="639" t="s">
        <v>2987</v>
      </c>
      <c r="I383" s="639" t="s">
        <v>2988</v>
      </c>
      <c r="J383" s="639" t="s">
        <v>6582</v>
      </c>
      <c r="L383" s="639" t="str">
        <f t="shared" si="10"/>
        <v>071--19-0-015-000</v>
      </c>
      <c r="M383" s="639" t="str">
        <f t="shared" si="11"/>
        <v>071--19-0-015-000-000</v>
      </c>
    </row>
    <row r="384" spans="1:13" ht="15">
      <c r="A384" s="638" t="s">
        <v>1667</v>
      </c>
      <c r="B384" s="640">
        <v>44264.381655092613</v>
      </c>
      <c r="C384" s="639" t="b">
        <v>0</v>
      </c>
      <c r="E384" s="639" t="s">
        <v>2825</v>
      </c>
      <c r="F384" s="639">
        <v>1</v>
      </c>
      <c r="G384" s="639" t="s">
        <v>2821</v>
      </c>
      <c r="H384" s="639" t="s">
        <v>2992</v>
      </c>
      <c r="I384" s="639" t="s">
        <v>2995</v>
      </c>
      <c r="J384" s="639" t="s">
        <v>6581</v>
      </c>
      <c r="L384" s="639" t="str">
        <f t="shared" si="10"/>
        <v>041--39-0-001-000</v>
      </c>
      <c r="M384" s="639" t="str">
        <f t="shared" si="11"/>
        <v>041--39-0-001-000-000</v>
      </c>
    </row>
    <row r="385" spans="1:13" ht="15">
      <c r="A385" s="638" t="s">
        <v>318</v>
      </c>
      <c r="B385" s="640">
        <v>44264.4067476852</v>
      </c>
      <c r="C385" s="639" t="b">
        <v>0</v>
      </c>
      <c r="E385" s="639" t="s">
        <v>2825</v>
      </c>
      <c r="F385" s="639">
        <v>4</v>
      </c>
      <c r="G385" s="639" t="s">
        <v>2989</v>
      </c>
      <c r="H385" s="639" t="s">
        <v>2993</v>
      </c>
      <c r="I385" s="639" t="s">
        <v>2990</v>
      </c>
      <c r="J385" s="639" t="s">
        <v>6580</v>
      </c>
      <c r="L385" s="639" t="str">
        <f t="shared" si="10"/>
        <v>071--20-0-058-000</v>
      </c>
      <c r="M385" s="639" t="str">
        <f t="shared" si="11"/>
        <v>071--20-0-058-000-000</v>
      </c>
    </row>
    <row r="386" spans="1:13" ht="15">
      <c r="A386" s="638" t="s">
        <v>1667</v>
      </c>
      <c r="B386" s="640">
        <v>44264.405451388899</v>
      </c>
      <c r="C386" s="639" t="b">
        <v>0</v>
      </c>
      <c r="E386" s="639" t="s">
        <v>2825</v>
      </c>
      <c r="F386" s="639">
        <v>1</v>
      </c>
      <c r="G386" s="639" t="s">
        <v>2821</v>
      </c>
      <c r="H386" s="639" t="s">
        <v>2992</v>
      </c>
      <c r="I386" s="639" t="s">
        <v>2995</v>
      </c>
      <c r="J386" s="639" t="s">
        <v>6579</v>
      </c>
      <c r="L386" s="639" t="str">
        <f t="shared" si="10"/>
        <v>041--39-0-001-000</v>
      </c>
      <c r="M386" s="639" t="str">
        <f t="shared" si="11"/>
        <v>041--39-0-001-000-000</v>
      </c>
    </row>
    <row r="387" spans="1:13" ht="15">
      <c r="A387" s="638" t="s">
        <v>284</v>
      </c>
      <c r="B387" s="640">
        <v>44264.445821759291</v>
      </c>
      <c r="C387" s="639" t="b">
        <v>0</v>
      </c>
      <c r="E387" s="639" t="s">
        <v>2825</v>
      </c>
      <c r="F387" s="639">
        <v>8</v>
      </c>
      <c r="G387" s="639" t="s">
        <v>2868</v>
      </c>
      <c r="H387" s="639" t="s">
        <v>2991</v>
      </c>
      <c r="I387" s="639" t="s">
        <v>2988</v>
      </c>
      <c r="J387" s="639" t="s">
        <v>6578</v>
      </c>
      <c r="L387" s="639" t="str">
        <f t="shared" ref="L387:L450" si="12">REPLACE(REPLACE(A387,4,0,"-"),8,0,"-")</f>
        <v>071--19-0-016-000</v>
      </c>
      <c r="M387" s="639" t="str">
        <f t="shared" ref="M387:M450" si="13">L387 &amp; "-000"</f>
        <v>071--19-0-016-000-000</v>
      </c>
    </row>
    <row r="388" spans="1:13" ht="15">
      <c r="A388" s="638" t="s">
        <v>182</v>
      </c>
      <c r="B388" s="640">
        <v>44264.448611111096</v>
      </c>
      <c r="C388" s="639" t="b">
        <v>0</v>
      </c>
      <c r="D388" s="639" t="s">
        <v>2976</v>
      </c>
      <c r="E388" s="639" t="s">
        <v>2788</v>
      </c>
      <c r="F388" s="639">
        <v>1</v>
      </c>
      <c r="G388" s="639" t="s">
        <v>2868</v>
      </c>
      <c r="H388" s="639" t="s">
        <v>2987</v>
      </c>
      <c r="I388" s="639" t="s">
        <v>2988</v>
      </c>
      <c r="J388" s="639" t="s">
        <v>6577</v>
      </c>
      <c r="L388" s="639" t="str">
        <f t="shared" si="12"/>
        <v>071--19-0-015-000</v>
      </c>
      <c r="M388" s="639" t="str">
        <f t="shared" si="13"/>
        <v>071--19-0-015-000-000</v>
      </c>
    </row>
    <row r="389" spans="1:13" ht="15">
      <c r="A389" s="638" t="s">
        <v>182</v>
      </c>
      <c r="B389" s="640">
        <v>44264.447662036997</v>
      </c>
      <c r="C389" s="639" t="b">
        <v>0</v>
      </c>
      <c r="E389" s="639" t="s">
        <v>2825</v>
      </c>
      <c r="F389" s="639">
        <v>1</v>
      </c>
      <c r="G389" s="639" t="s">
        <v>2868</v>
      </c>
      <c r="H389" s="639" t="s">
        <v>2987</v>
      </c>
      <c r="I389" s="639" t="s">
        <v>2988</v>
      </c>
      <c r="J389" s="639" t="s">
        <v>6576</v>
      </c>
      <c r="L389" s="639" t="str">
        <f t="shared" si="12"/>
        <v>071--19-0-015-000</v>
      </c>
      <c r="M389" s="639" t="str">
        <f t="shared" si="13"/>
        <v>071--19-0-015-000-000</v>
      </c>
    </row>
    <row r="390" spans="1:13" ht="15">
      <c r="A390" s="638" t="s">
        <v>318</v>
      </c>
      <c r="B390" s="640">
        <v>44264.447569444397</v>
      </c>
      <c r="C390" s="639" t="b">
        <v>0</v>
      </c>
      <c r="D390" s="639" t="s">
        <v>2994</v>
      </c>
      <c r="E390" s="639" t="s">
        <v>2788</v>
      </c>
      <c r="F390" s="639">
        <v>4</v>
      </c>
      <c r="G390" s="639" t="s">
        <v>2798</v>
      </c>
      <c r="H390" s="639" t="s">
        <v>2993</v>
      </c>
      <c r="I390" s="639" t="s">
        <v>2990</v>
      </c>
      <c r="J390" s="639" t="s">
        <v>6575</v>
      </c>
      <c r="L390" s="639" t="str">
        <f t="shared" si="12"/>
        <v>071--20-0-058-000</v>
      </c>
      <c r="M390" s="639" t="str">
        <f t="shared" si="13"/>
        <v>071--20-0-058-000-000</v>
      </c>
    </row>
    <row r="391" spans="1:13" ht="15">
      <c r="A391" s="638" t="s">
        <v>1667</v>
      </c>
      <c r="B391" s="640">
        <v>44264.445844907394</v>
      </c>
      <c r="C391" s="639" t="b">
        <v>0</v>
      </c>
      <c r="E391" s="639" t="s">
        <v>2825</v>
      </c>
      <c r="F391" s="639">
        <v>1</v>
      </c>
      <c r="G391" s="639" t="s">
        <v>2821</v>
      </c>
      <c r="H391" s="639" t="s">
        <v>2992</v>
      </c>
      <c r="I391" s="639" t="s">
        <v>2995</v>
      </c>
      <c r="J391" s="639" t="s">
        <v>6574</v>
      </c>
      <c r="L391" s="639" t="str">
        <f t="shared" si="12"/>
        <v>041--39-0-001-000</v>
      </c>
      <c r="M391" s="639" t="str">
        <f t="shared" si="13"/>
        <v>041--39-0-001-000-000</v>
      </c>
    </row>
    <row r="392" spans="1:13" ht="15">
      <c r="A392" s="638" t="s">
        <v>284</v>
      </c>
      <c r="B392" s="640">
        <v>44264.446562500001</v>
      </c>
      <c r="C392" s="639" t="b">
        <v>0</v>
      </c>
      <c r="D392" s="639" t="s">
        <v>2976</v>
      </c>
      <c r="E392" s="639" t="s">
        <v>2788</v>
      </c>
      <c r="F392" s="639">
        <v>8</v>
      </c>
      <c r="G392" s="639" t="s">
        <v>2868</v>
      </c>
      <c r="H392" s="639" t="s">
        <v>2991</v>
      </c>
      <c r="I392" s="639" t="s">
        <v>2988</v>
      </c>
      <c r="J392" s="639" t="s">
        <v>6573</v>
      </c>
      <c r="L392" s="639" t="str">
        <f t="shared" si="12"/>
        <v>071--19-0-016-000</v>
      </c>
      <c r="M392" s="639" t="str">
        <f t="shared" si="13"/>
        <v>071--19-0-016-000-000</v>
      </c>
    </row>
    <row r="393" spans="1:13" ht="15">
      <c r="A393" s="638" t="s">
        <v>65</v>
      </c>
      <c r="B393" s="640">
        <v>44264.498981481491</v>
      </c>
      <c r="C393" s="639" t="b">
        <v>0</v>
      </c>
      <c r="E393" s="639" t="s">
        <v>2825</v>
      </c>
      <c r="F393" s="639">
        <v>6</v>
      </c>
      <c r="G393" s="639" t="s">
        <v>2989</v>
      </c>
      <c r="H393" s="639" t="s">
        <v>65</v>
      </c>
      <c r="I393" s="639" t="s">
        <v>2996</v>
      </c>
      <c r="J393" s="639" t="s">
        <v>6572</v>
      </c>
      <c r="L393" s="639" t="str">
        <f t="shared" si="12"/>
        <v>071--18-0-064-000</v>
      </c>
      <c r="M393" s="639" t="str">
        <f t="shared" si="13"/>
        <v>071--18-0-064-000-000</v>
      </c>
    </row>
    <row r="394" spans="1:13" ht="15">
      <c r="A394" s="638" t="s">
        <v>220</v>
      </c>
      <c r="B394" s="640">
        <v>44264.5137384259</v>
      </c>
      <c r="C394" s="639" t="b">
        <v>0</v>
      </c>
      <c r="D394" s="639" t="s">
        <v>2976</v>
      </c>
      <c r="E394" s="639" t="s">
        <v>2788</v>
      </c>
      <c r="F394" s="639">
        <v>5</v>
      </c>
      <c r="G394" s="639" t="s">
        <v>2868</v>
      </c>
      <c r="H394" s="639" t="s">
        <v>2997</v>
      </c>
      <c r="I394" s="639" t="s">
        <v>2988</v>
      </c>
      <c r="J394" s="639" t="s">
        <v>6571</v>
      </c>
      <c r="L394" s="639" t="str">
        <f t="shared" si="12"/>
        <v>071--19-0-001-000</v>
      </c>
      <c r="M394" s="639" t="str">
        <f t="shared" si="13"/>
        <v>071--19-0-001-000-000</v>
      </c>
    </row>
    <row r="395" spans="1:13" ht="15">
      <c r="A395" s="638" t="s">
        <v>220</v>
      </c>
      <c r="B395" s="640">
        <v>44264.508356481507</v>
      </c>
      <c r="C395" s="639" t="b">
        <v>0</v>
      </c>
      <c r="E395" s="639" t="s">
        <v>2825</v>
      </c>
      <c r="F395" s="639">
        <v>5</v>
      </c>
      <c r="G395" s="639" t="s">
        <v>2868</v>
      </c>
      <c r="H395" s="639" t="s">
        <v>2997</v>
      </c>
      <c r="I395" s="639" t="s">
        <v>2988</v>
      </c>
      <c r="J395" s="639" t="s">
        <v>6570</v>
      </c>
      <c r="L395" s="639" t="str">
        <f t="shared" si="12"/>
        <v>071--19-0-001-000</v>
      </c>
      <c r="M395" s="639" t="str">
        <f t="shared" si="13"/>
        <v>071--19-0-001-000-000</v>
      </c>
    </row>
    <row r="396" spans="1:13" ht="15">
      <c r="A396" s="638" t="s">
        <v>1926</v>
      </c>
      <c r="B396" s="640">
        <v>44264.567951388897</v>
      </c>
      <c r="C396" s="639" t="b">
        <v>0</v>
      </c>
      <c r="E396" s="639" t="s">
        <v>2825</v>
      </c>
      <c r="F396" s="639">
        <v>1</v>
      </c>
      <c r="G396" s="639" t="s">
        <v>2968</v>
      </c>
      <c r="H396" s="639" t="s">
        <v>2998</v>
      </c>
      <c r="I396" s="639" t="s">
        <v>2853</v>
      </c>
      <c r="J396" s="639" t="s">
        <v>6569</v>
      </c>
      <c r="L396" s="639" t="str">
        <f t="shared" si="12"/>
        <v>045--73-0-006-000</v>
      </c>
      <c r="M396" s="639" t="str">
        <f t="shared" si="13"/>
        <v>045--73-0-006-000-000</v>
      </c>
    </row>
    <row r="397" spans="1:13" ht="15">
      <c r="A397" s="638" t="s">
        <v>1926</v>
      </c>
      <c r="B397" s="640">
        <v>44264.577060185198</v>
      </c>
      <c r="C397" s="639" t="b">
        <v>0</v>
      </c>
      <c r="E397" s="639" t="s">
        <v>2825</v>
      </c>
      <c r="F397" s="639">
        <v>1</v>
      </c>
      <c r="G397" s="639" t="s">
        <v>2968</v>
      </c>
      <c r="H397" s="639" t="s">
        <v>2998</v>
      </c>
      <c r="I397" s="639" t="s">
        <v>2853</v>
      </c>
      <c r="J397" s="639" t="s">
        <v>6568</v>
      </c>
      <c r="L397" s="639" t="str">
        <f t="shared" si="12"/>
        <v>045--73-0-006-000</v>
      </c>
      <c r="M397" s="639" t="str">
        <f t="shared" si="13"/>
        <v>045--73-0-006-000-000</v>
      </c>
    </row>
    <row r="398" spans="1:13" ht="15">
      <c r="A398" s="638" t="s">
        <v>66</v>
      </c>
      <c r="B398" s="640">
        <v>44264.637916666703</v>
      </c>
      <c r="C398" s="639" t="b">
        <v>0</v>
      </c>
      <c r="E398" s="639" t="s">
        <v>2825</v>
      </c>
      <c r="F398" s="639">
        <v>2</v>
      </c>
      <c r="G398" s="639" t="s">
        <v>2989</v>
      </c>
      <c r="H398" s="639" t="s">
        <v>2999</v>
      </c>
      <c r="I398" s="639" t="s">
        <v>3000</v>
      </c>
      <c r="J398" s="639" t="s">
        <v>6567</v>
      </c>
      <c r="L398" s="639" t="str">
        <f t="shared" si="12"/>
        <v>071--28-0-033-000</v>
      </c>
      <c r="M398" s="639" t="str">
        <f t="shared" si="13"/>
        <v>071--28-0-033-000-000</v>
      </c>
    </row>
    <row r="399" spans="1:13" ht="15">
      <c r="A399" s="638" t="s">
        <v>66</v>
      </c>
      <c r="B399" s="640">
        <v>44264.637604166703</v>
      </c>
      <c r="C399" s="639" t="b">
        <v>0</v>
      </c>
      <c r="E399" s="639" t="s">
        <v>2825</v>
      </c>
      <c r="F399" s="639">
        <v>4</v>
      </c>
      <c r="G399" s="639" t="s">
        <v>2989</v>
      </c>
      <c r="H399" s="639" t="s">
        <v>2999</v>
      </c>
      <c r="I399" s="639" t="s">
        <v>3000</v>
      </c>
      <c r="J399" s="639" t="s">
        <v>6566</v>
      </c>
      <c r="L399" s="639" t="str">
        <f t="shared" si="12"/>
        <v>071--28-0-033-000</v>
      </c>
      <c r="M399" s="639" t="str">
        <f t="shared" si="13"/>
        <v>071--28-0-033-000-000</v>
      </c>
    </row>
    <row r="400" spans="1:13" ht="15">
      <c r="A400" s="638" t="s">
        <v>354</v>
      </c>
      <c r="B400" s="640">
        <v>44264.650856481501</v>
      </c>
      <c r="C400" s="639" t="b">
        <v>0</v>
      </c>
      <c r="E400" s="639" t="s">
        <v>2825</v>
      </c>
      <c r="F400" s="639">
        <v>1</v>
      </c>
      <c r="G400" s="639" t="s">
        <v>2868</v>
      </c>
      <c r="H400" s="639" t="s">
        <v>3001</v>
      </c>
      <c r="I400" s="639" t="s">
        <v>2948</v>
      </c>
      <c r="J400" s="639" t="s">
        <v>6565</v>
      </c>
      <c r="L400" s="639" t="str">
        <f t="shared" si="12"/>
        <v>071--30-0-024-000</v>
      </c>
      <c r="M400" s="639" t="str">
        <f t="shared" si="13"/>
        <v>071--30-0-024-000-000</v>
      </c>
    </row>
    <row r="401" spans="1:13" ht="15">
      <c r="A401" s="638" t="s">
        <v>354</v>
      </c>
      <c r="B401" s="640">
        <v>44264.651527777802</v>
      </c>
      <c r="C401" s="639" t="b">
        <v>0</v>
      </c>
      <c r="D401" s="639" t="s">
        <v>2976</v>
      </c>
      <c r="E401" s="639" t="s">
        <v>2788</v>
      </c>
      <c r="F401" s="639">
        <v>1</v>
      </c>
      <c r="G401" s="639" t="s">
        <v>2868</v>
      </c>
      <c r="H401" s="639" t="s">
        <v>3001</v>
      </c>
      <c r="I401" s="639" t="s">
        <v>2948</v>
      </c>
      <c r="J401" s="639" t="s">
        <v>6564</v>
      </c>
      <c r="L401" s="639" t="str">
        <f t="shared" si="12"/>
        <v>071--30-0-024-000</v>
      </c>
      <c r="M401" s="639" t="str">
        <f t="shared" si="13"/>
        <v>071--30-0-024-000-000</v>
      </c>
    </row>
    <row r="402" spans="1:13" ht="15">
      <c r="A402" s="638" t="s">
        <v>356</v>
      </c>
      <c r="B402" s="640">
        <v>44264.652025462987</v>
      </c>
      <c r="C402" s="639" t="b">
        <v>0</v>
      </c>
      <c r="E402" s="639" t="s">
        <v>2825</v>
      </c>
      <c r="F402" s="639">
        <v>2</v>
      </c>
      <c r="G402" s="639" t="s">
        <v>2868</v>
      </c>
      <c r="H402" s="639" t="s">
        <v>3002</v>
      </c>
      <c r="I402" s="639" t="s">
        <v>2948</v>
      </c>
      <c r="J402" s="639" t="s">
        <v>6563</v>
      </c>
      <c r="L402" s="639" t="str">
        <f t="shared" si="12"/>
        <v>071--30-0-009-000</v>
      </c>
      <c r="M402" s="639" t="str">
        <f t="shared" si="13"/>
        <v>071--30-0-009-000-000</v>
      </c>
    </row>
    <row r="403" spans="1:13" ht="15">
      <c r="A403" s="638" t="s">
        <v>356</v>
      </c>
      <c r="B403" s="640">
        <v>44264.652974536999</v>
      </c>
      <c r="C403" s="639" t="b">
        <v>0</v>
      </c>
      <c r="D403" s="639" t="s">
        <v>2976</v>
      </c>
      <c r="E403" s="639" t="s">
        <v>2788</v>
      </c>
      <c r="F403" s="639">
        <v>2</v>
      </c>
      <c r="G403" s="639" t="s">
        <v>2868</v>
      </c>
      <c r="H403" s="639" t="s">
        <v>3002</v>
      </c>
      <c r="I403" s="639" t="s">
        <v>2948</v>
      </c>
      <c r="J403" s="639" t="s">
        <v>6562</v>
      </c>
      <c r="L403" s="639" t="str">
        <f t="shared" si="12"/>
        <v>071--30-0-009-000</v>
      </c>
      <c r="M403" s="639" t="str">
        <f t="shared" si="13"/>
        <v>071--30-0-009-000-000</v>
      </c>
    </row>
    <row r="404" spans="1:13" ht="15">
      <c r="A404" s="638" t="s">
        <v>312</v>
      </c>
      <c r="B404" s="640">
        <v>44264.688449074099</v>
      </c>
      <c r="C404" s="639" t="b">
        <v>0</v>
      </c>
      <c r="E404" s="639" t="s">
        <v>2825</v>
      </c>
      <c r="F404" s="639">
        <v>1</v>
      </c>
      <c r="G404" s="639" t="s">
        <v>2868</v>
      </c>
      <c r="H404" s="639" t="s">
        <v>3003</v>
      </c>
      <c r="I404" s="639" t="s">
        <v>2875</v>
      </c>
      <c r="J404" s="639" t="s">
        <v>6561</v>
      </c>
      <c r="L404" s="639" t="str">
        <f t="shared" si="12"/>
        <v>071--19-0-047-000</v>
      </c>
      <c r="M404" s="639" t="str">
        <f t="shared" si="13"/>
        <v>071--19-0-047-000-000</v>
      </c>
    </row>
    <row r="405" spans="1:13" ht="15">
      <c r="A405" s="638" t="s">
        <v>312</v>
      </c>
      <c r="B405" s="640">
        <v>44264.653425925913</v>
      </c>
      <c r="C405" s="639" t="b">
        <v>0</v>
      </c>
      <c r="E405" s="639" t="s">
        <v>2825</v>
      </c>
      <c r="F405" s="639">
        <v>3</v>
      </c>
      <c r="G405" s="639" t="s">
        <v>2868</v>
      </c>
      <c r="H405" s="639" t="s">
        <v>3003</v>
      </c>
      <c r="I405" s="639" t="s">
        <v>2875</v>
      </c>
      <c r="J405" s="639" t="s">
        <v>6560</v>
      </c>
      <c r="L405" s="639" t="str">
        <f t="shared" si="12"/>
        <v>071--19-0-047-000</v>
      </c>
      <c r="M405" s="639" t="str">
        <f t="shared" si="13"/>
        <v>071--19-0-047-000-000</v>
      </c>
    </row>
    <row r="406" spans="1:13" ht="15">
      <c r="A406" s="638" t="s">
        <v>67</v>
      </c>
      <c r="B406" s="640">
        <v>44264.689606481508</v>
      </c>
      <c r="C406" s="639" t="b">
        <v>0</v>
      </c>
      <c r="E406" s="639" t="s">
        <v>2825</v>
      </c>
      <c r="F406" s="639">
        <v>3</v>
      </c>
      <c r="G406" s="639" t="s">
        <v>2868</v>
      </c>
      <c r="H406" s="639" t="s">
        <v>3004</v>
      </c>
      <c r="I406" s="639" t="s">
        <v>2960</v>
      </c>
      <c r="J406" s="639" t="s">
        <v>6559</v>
      </c>
      <c r="L406" s="639" t="str">
        <f t="shared" si="12"/>
        <v>071--19-0-006-000</v>
      </c>
      <c r="M406" s="639" t="str">
        <f t="shared" si="13"/>
        <v>071--19-0-006-000-000</v>
      </c>
    </row>
    <row r="407" spans="1:13" ht="15">
      <c r="A407" s="638" t="s">
        <v>312</v>
      </c>
      <c r="B407" s="640">
        <v>44264.65415509259</v>
      </c>
      <c r="C407" s="639" t="b">
        <v>0</v>
      </c>
      <c r="D407" s="639" t="s">
        <v>2976</v>
      </c>
      <c r="E407" s="639" t="s">
        <v>2788</v>
      </c>
      <c r="F407" s="639">
        <v>3</v>
      </c>
      <c r="G407" s="639" t="s">
        <v>2868</v>
      </c>
      <c r="H407" s="639" t="s">
        <v>3003</v>
      </c>
      <c r="I407" s="639" t="s">
        <v>2875</v>
      </c>
      <c r="J407" s="639" t="s">
        <v>6558</v>
      </c>
      <c r="L407" s="639" t="str">
        <f t="shared" si="12"/>
        <v>071--19-0-047-000</v>
      </c>
      <c r="M407" s="639" t="str">
        <f t="shared" si="13"/>
        <v>071--19-0-047-000-000</v>
      </c>
    </row>
    <row r="408" spans="1:13" ht="15">
      <c r="A408" s="638" t="s">
        <v>312</v>
      </c>
      <c r="B408" s="640">
        <v>44264.689178240696</v>
      </c>
      <c r="C408" s="639" t="b">
        <v>0</v>
      </c>
      <c r="D408" s="639" t="s">
        <v>2976</v>
      </c>
      <c r="E408" s="639" t="s">
        <v>2788</v>
      </c>
      <c r="F408" s="639">
        <v>1</v>
      </c>
      <c r="G408" s="639" t="s">
        <v>2868</v>
      </c>
      <c r="H408" s="639" t="s">
        <v>3003</v>
      </c>
      <c r="I408" s="639" t="s">
        <v>2875</v>
      </c>
      <c r="J408" s="639" t="s">
        <v>6557</v>
      </c>
      <c r="L408" s="639" t="str">
        <f t="shared" si="12"/>
        <v>071--19-0-047-000</v>
      </c>
      <c r="M408" s="639" t="str">
        <f t="shared" si="13"/>
        <v>071--19-0-047-000-000</v>
      </c>
    </row>
    <row r="409" spans="1:13" ht="15">
      <c r="A409" s="638" t="s">
        <v>69</v>
      </c>
      <c r="B409" s="640">
        <v>44267.438090277799</v>
      </c>
      <c r="C409" s="639" t="b">
        <v>0</v>
      </c>
      <c r="E409" s="639" t="s">
        <v>2825</v>
      </c>
      <c r="F409" s="639">
        <v>2</v>
      </c>
      <c r="G409" s="639" t="s">
        <v>2868</v>
      </c>
      <c r="H409" s="639" t="s">
        <v>3005</v>
      </c>
      <c r="I409" s="639" t="s">
        <v>2960</v>
      </c>
      <c r="J409" s="639" t="s">
        <v>6556</v>
      </c>
      <c r="L409" s="639" t="str">
        <f t="shared" si="12"/>
        <v>071--15-0-010-000</v>
      </c>
      <c r="M409" s="639" t="str">
        <f t="shared" si="13"/>
        <v>071--15-0-010-000-000</v>
      </c>
    </row>
    <row r="410" spans="1:13" ht="15">
      <c r="A410" s="638" t="s">
        <v>197</v>
      </c>
      <c r="B410" s="640">
        <v>44267.440787037012</v>
      </c>
      <c r="C410" s="639" t="b">
        <v>0</v>
      </c>
      <c r="D410" s="639" t="s">
        <v>2976</v>
      </c>
      <c r="E410" s="639" t="s">
        <v>2788</v>
      </c>
      <c r="F410" s="639">
        <v>5</v>
      </c>
      <c r="G410" s="639" t="s">
        <v>2868</v>
      </c>
      <c r="H410" s="639" t="s">
        <v>3006</v>
      </c>
      <c r="I410" s="639" t="s">
        <v>2960</v>
      </c>
      <c r="J410" s="639" t="s">
        <v>6555</v>
      </c>
      <c r="L410" s="639" t="str">
        <f t="shared" si="12"/>
        <v>071--15-0-017-000</v>
      </c>
      <c r="M410" s="639" t="str">
        <f t="shared" si="13"/>
        <v>071--15-0-017-000-000</v>
      </c>
    </row>
    <row r="411" spans="1:13" ht="15">
      <c r="A411" s="638" t="s">
        <v>197</v>
      </c>
      <c r="B411" s="640">
        <v>44267.439699074101</v>
      </c>
      <c r="C411" s="639" t="b">
        <v>0</v>
      </c>
      <c r="E411" s="639" t="s">
        <v>2825</v>
      </c>
      <c r="F411" s="639">
        <v>5</v>
      </c>
      <c r="G411" s="639" t="s">
        <v>2868</v>
      </c>
      <c r="H411" s="639" t="s">
        <v>3006</v>
      </c>
      <c r="I411" s="639" t="s">
        <v>2960</v>
      </c>
      <c r="J411" s="639" t="s">
        <v>6554</v>
      </c>
      <c r="L411" s="639" t="str">
        <f t="shared" si="12"/>
        <v>071--15-0-017-000</v>
      </c>
      <c r="M411" s="639" t="str">
        <f t="shared" si="13"/>
        <v>071--15-0-017-000-000</v>
      </c>
    </row>
    <row r="412" spans="1:13" ht="15">
      <c r="A412" s="638" t="s">
        <v>70</v>
      </c>
      <c r="B412" s="640">
        <v>44267.438888888901</v>
      </c>
      <c r="C412" s="639" t="b">
        <v>0</v>
      </c>
      <c r="E412" s="639" t="s">
        <v>2825</v>
      </c>
      <c r="F412" s="639">
        <v>2</v>
      </c>
      <c r="G412" s="639" t="s">
        <v>2868</v>
      </c>
      <c r="H412" s="639" t="s">
        <v>3007</v>
      </c>
      <c r="I412" s="639" t="s">
        <v>2960</v>
      </c>
      <c r="J412" s="639" t="s">
        <v>6553</v>
      </c>
      <c r="L412" s="639" t="str">
        <f t="shared" si="12"/>
        <v>071--15-0-012-000</v>
      </c>
      <c r="M412" s="639" t="str">
        <f t="shared" si="13"/>
        <v>071--15-0-012-000-000</v>
      </c>
    </row>
    <row r="413" spans="1:13" ht="15">
      <c r="A413" s="638" t="s">
        <v>68</v>
      </c>
      <c r="B413" s="640">
        <v>44267.457962963003</v>
      </c>
      <c r="C413" s="639" t="b">
        <v>0</v>
      </c>
      <c r="E413" s="639" t="s">
        <v>2825</v>
      </c>
      <c r="F413" s="639">
        <v>4</v>
      </c>
      <c r="G413" s="639" t="s">
        <v>2989</v>
      </c>
      <c r="H413" s="639" t="s">
        <v>3008</v>
      </c>
      <c r="I413" s="639" t="s">
        <v>3009</v>
      </c>
      <c r="J413" s="639" t="s">
        <v>6552</v>
      </c>
      <c r="L413" s="639" t="str">
        <f t="shared" si="12"/>
        <v>071--27-0-036-000</v>
      </c>
      <c r="M413" s="639" t="str">
        <f t="shared" si="13"/>
        <v>071--27-0-036-000-000</v>
      </c>
    </row>
    <row r="414" spans="1:13" ht="15">
      <c r="A414" s="638" t="s">
        <v>71</v>
      </c>
      <c r="B414" s="640">
        <v>44267.519236111097</v>
      </c>
      <c r="C414" s="639" t="b">
        <v>0</v>
      </c>
      <c r="E414" s="639" t="s">
        <v>2825</v>
      </c>
      <c r="F414" s="639">
        <v>3</v>
      </c>
      <c r="G414" s="639" t="s">
        <v>2989</v>
      </c>
      <c r="H414" s="639" t="s">
        <v>71</v>
      </c>
      <c r="I414" s="639" t="s">
        <v>3009</v>
      </c>
      <c r="J414" s="639" t="s">
        <v>6551</v>
      </c>
      <c r="L414" s="639" t="str">
        <f t="shared" si="12"/>
        <v>071--27-0-020-000</v>
      </c>
      <c r="M414" s="639" t="str">
        <f t="shared" si="13"/>
        <v>071--27-0-020-000-000</v>
      </c>
    </row>
    <row r="415" spans="1:13" ht="15">
      <c r="A415" s="638" t="s">
        <v>197</v>
      </c>
      <c r="B415" s="640">
        <v>44267.535555555602</v>
      </c>
      <c r="C415" s="639" t="b">
        <v>0</v>
      </c>
      <c r="E415" s="639" t="s">
        <v>2825</v>
      </c>
      <c r="F415" s="639">
        <v>4</v>
      </c>
      <c r="G415" s="639" t="s">
        <v>2868</v>
      </c>
      <c r="H415" s="639" t="s">
        <v>3006</v>
      </c>
      <c r="I415" s="639" t="s">
        <v>2960</v>
      </c>
      <c r="J415" s="639" t="s">
        <v>6550</v>
      </c>
      <c r="L415" s="639" t="str">
        <f t="shared" si="12"/>
        <v>071--15-0-017-000</v>
      </c>
      <c r="M415" s="639" t="str">
        <f t="shared" si="13"/>
        <v>071--15-0-017-000-000</v>
      </c>
    </row>
    <row r="416" spans="1:13" ht="15">
      <c r="A416" s="638" t="s">
        <v>1753</v>
      </c>
      <c r="B416" s="640">
        <v>44267.553958333301</v>
      </c>
      <c r="C416" s="639" t="b">
        <v>0</v>
      </c>
      <c r="E416" s="639" t="s">
        <v>2825</v>
      </c>
      <c r="F416" s="639">
        <v>1</v>
      </c>
      <c r="G416" s="639" t="s">
        <v>2821</v>
      </c>
      <c r="H416" s="639" t="s">
        <v>3010</v>
      </c>
      <c r="I416" s="639" t="s">
        <v>2899</v>
      </c>
      <c r="J416" s="639" t="s">
        <v>6549</v>
      </c>
      <c r="L416" s="639" t="str">
        <f t="shared" si="12"/>
        <v>041--33-0-022-000</v>
      </c>
      <c r="M416" s="639" t="str">
        <f t="shared" si="13"/>
        <v>041--33-0-022-000-000</v>
      </c>
    </row>
    <row r="417" spans="1:13" ht="15">
      <c r="A417" s="638" t="s">
        <v>1753</v>
      </c>
      <c r="B417" s="640">
        <v>44267.553101851903</v>
      </c>
      <c r="C417" s="639" t="b">
        <v>0</v>
      </c>
      <c r="E417" s="639" t="s">
        <v>2825</v>
      </c>
      <c r="F417" s="639">
        <v>1</v>
      </c>
      <c r="G417" s="639" t="s">
        <v>2821</v>
      </c>
      <c r="H417" s="639" t="s">
        <v>3010</v>
      </c>
      <c r="I417" s="639" t="s">
        <v>2899</v>
      </c>
      <c r="J417" s="639" t="s">
        <v>6548</v>
      </c>
      <c r="L417" s="639" t="str">
        <f t="shared" si="12"/>
        <v>041--33-0-022-000</v>
      </c>
      <c r="M417" s="639" t="str">
        <f t="shared" si="13"/>
        <v>041--33-0-022-000-000</v>
      </c>
    </row>
    <row r="418" spans="1:13" ht="15">
      <c r="A418" s="638" t="s">
        <v>1753</v>
      </c>
      <c r="B418" s="640">
        <v>44267.552210648209</v>
      </c>
      <c r="C418" s="639" t="b">
        <v>0</v>
      </c>
      <c r="E418" s="639" t="s">
        <v>2825</v>
      </c>
      <c r="F418" s="639">
        <v>1</v>
      </c>
      <c r="G418" s="639" t="s">
        <v>2821</v>
      </c>
      <c r="H418" s="639" t="s">
        <v>3010</v>
      </c>
      <c r="I418" s="639" t="s">
        <v>2899</v>
      </c>
      <c r="J418" s="639" t="s">
        <v>6547</v>
      </c>
      <c r="L418" s="639" t="str">
        <f t="shared" si="12"/>
        <v>041--33-0-022-000</v>
      </c>
      <c r="M418" s="639" t="str">
        <f t="shared" si="13"/>
        <v>041--33-0-022-000-000</v>
      </c>
    </row>
    <row r="419" spans="1:13" ht="15">
      <c r="A419" s="638" t="s">
        <v>1722</v>
      </c>
      <c r="B419" s="640">
        <v>44267.588263888902</v>
      </c>
      <c r="C419" s="639" t="b">
        <v>0</v>
      </c>
      <c r="D419" s="639" t="s">
        <v>2814</v>
      </c>
      <c r="E419" s="639" t="s">
        <v>2825</v>
      </c>
      <c r="F419" s="639">
        <v>1</v>
      </c>
      <c r="G419" s="639" t="s">
        <v>2807</v>
      </c>
      <c r="H419" s="639" t="s">
        <v>2910</v>
      </c>
      <c r="I419" s="639" t="s">
        <v>3011</v>
      </c>
      <c r="J419" s="639" t="s">
        <v>6546</v>
      </c>
      <c r="L419" s="639" t="str">
        <f t="shared" si="12"/>
        <v>044--01-0-001-000</v>
      </c>
      <c r="M419" s="639" t="str">
        <f t="shared" si="13"/>
        <v>044--01-0-001-000-000</v>
      </c>
    </row>
    <row r="420" spans="1:13" ht="15">
      <c r="A420" s="638" t="s">
        <v>75</v>
      </c>
      <c r="B420" s="640">
        <v>44267.613402777803</v>
      </c>
      <c r="C420" s="639" t="b">
        <v>0</v>
      </c>
      <c r="E420" s="639" t="s">
        <v>2825</v>
      </c>
      <c r="F420" s="639">
        <v>9</v>
      </c>
      <c r="G420" s="639" t="s">
        <v>2989</v>
      </c>
      <c r="H420" s="639" t="s">
        <v>3012</v>
      </c>
      <c r="I420" s="639" t="s">
        <v>3013</v>
      </c>
      <c r="J420" s="639" t="s">
        <v>6545</v>
      </c>
      <c r="L420" s="639" t="str">
        <f t="shared" si="12"/>
        <v>071--29-0-011-000</v>
      </c>
      <c r="M420" s="639" t="str">
        <f t="shared" si="13"/>
        <v>071--29-0-011-000-000</v>
      </c>
    </row>
    <row r="421" spans="1:13" ht="15">
      <c r="A421" s="638" t="s">
        <v>1722</v>
      </c>
      <c r="B421" s="640">
        <v>44267.593668981513</v>
      </c>
      <c r="C421" s="639" t="b">
        <v>0</v>
      </c>
      <c r="D421" s="639" t="s">
        <v>2816</v>
      </c>
      <c r="E421" s="639" t="s">
        <v>2825</v>
      </c>
      <c r="F421" s="639">
        <v>1</v>
      </c>
      <c r="G421" s="639" t="s">
        <v>2807</v>
      </c>
      <c r="H421" s="639" t="s">
        <v>2910</v>
      </c>
      <c r="I421" s="639" t="s">
        <v>3011</v>
      </c>
      <c r="J421" s="639" t="s">
        <v>6544</v>
      </c>
      <c r="L421" s="639" t="str">
        <f t="shared" si="12"/>
        <v>044--01-0-001-000</v>
      </c>
      <c r="M421" s="639" t="str">
        <f t="shared" si="13"/>
        <v>044--01-0-001-000-000</v>
      </c>
    </row>
    <row r="422" spans="1:13" ht="15">
      <c r="A422" s="638" t="s">
        <v>75</v>
      </c>
      <c r="B422" s="640">
        <v>44267.659884259308</v>
      </c>
      <c r="C422" s="639" t="b">
        <v>0</v>
      </c>
      <c r="E422" s="639" t="s">
        <v>2825</v>
      </c>
      <c r="F422" s="639">
        <v>4</v>
      </c>
      <c r="G422" s="639" t="s">
        <v>2989</v>
      </c>
      <c r="H422" s="639" t="s">
        <v>3012</v>
      </c>
      <c r="I422" s="639" t="s">
        <v>3013</v>
      </c>
      <c r="J422" s="639" t="s">
        <v>6543</v>
      </c>
      <c r="L422" s="639" t="str">
        <f t="shared" si="12"/>
        <v>071--29-0-011-000</v>
      </c>
      <c r="M422" s="639" t="str">
        <f t="shared" si="13"/>
        <v>071--29-0-011-000-000</v>
      </c>
    </row>
    <row r="423" spans="1:13" ht="15">
      <c r="A423" s="638" t="s">
        <v>1403</v>
      </c>
      <c r="B423" s="640">
        <v>44267.604027777801</v>
      </c>
      <c r="C423" s="639" t="b">
        <v>0</v>
      </c>
      <c r="E423" s="639" t="s">
        <v>2825</v>
      </c>
      <c r="F423" s="639">
        <v>1</v>
      </c>
      <c r="G423" s="639" t="s">
        <v>2968</v>
      </c>
      <c r="H423" s="639" t="s">
        <v>1403</v>
      </c>
      <c r="I423" s="639" t="s">
        <v>2853</v>
      </c>
      <c r="J423" s="639" t="s">
        <v>6542</v>
      </c>
      <c r="L423" s="639" t="str">
        <f t="shared" si="12"/>
        <v>045--73-0-005-000</v>
      </c>
      <c r="M423" s="639" t="str">
        <f t="shared" si="13"/>
        <v>045--73-0-005-000-000</v>
      </c>
    </row>
    <row r="424" spans="1:13" ht="15">
      <c r="A424" s="638" t="s">
        <v>1403</v>
      </c>
      <c r="B424" s="640">
        <v>44267.604594907411</v>
      </c>
      <c r="C424" s="639" t="b">
        <v>0</v>
      </c>
      <c r="E424" s="639" t="s">
        <v>2825</v>
      </c>
      <c r="F424" s="639">
        <v>1</v>
      </c>
      <c r="G424" s="639" t="s">
        <v>2968</v>
      </c>
      <c r="H424" s="639" t="s">
        <v>1403</v>
      </c>
      <c r="I424" s="639" t="s">
        <v>2853</v>
      </c>
      <c r="J424" s="639" t="s">
        <v>6541</v>
      </c>
      <c r="L424" s="639" t="str">
        <f t="shared" si="12"/>
        <v>045--73-0-005-000</v>
      </c>
      <c r="M424" s="639" t="str">
        <f t="shared" si="13"/>
        <v>045--73-0-005-000-000</v>
      </c>
    </row>
    <row r="425" spans="1:13" ht="15">
      <c r="A425" s="638" t="s">
        <v>72</v>
      </c>
      <c r="B425" s="640">
        <v>44267.691770833299</v>
      </c>
      <c r="C425" s="639" t="b">
        <v>0</v>
      </c>
      <c r="E425" s="639" t="s">
        <v>2825</v>
      </c>
      <c r="F425" s="639">
        <v>3</v>
      </c>
      <c r="G425" s="639" t="s">
        <v>2868</v>
      </c>
      <c r="H425" s="639" t="s">
        <v>3014</v>
      </c>
      <c r="I425" s="639" t="s">
        <v>2960</v>
      </c>
      <c r="J425" s="639" t="s">
        <v>6540</v>
      </c>
      <c r="L425" s="639" t="str">
        <f t="shared" si="12"/>
        <v>071--16-0-026-000</v>
      </c>
      <c r="M425" s="639" t="str">
        <f t="shared" si="13"/>
        <v>071--16-0-026-000-000</v>
      </c>
    </row>
    <row r="426" spans="1:13" ht="15">
      <c r="A426" s="638" t="s">
        <v>286</v>
      </c>
      <c r="B426" s="640">
        <v>44267.690613425897</v>
      </c>
      <c r="C426" s="639" t="b">
        <v>0</v>
      </c>
      <c r="D426" s="639" t="s">
        <v>2976</v>
      </c>
      <c r="E426" s="639" t="s">
        <v>2788</v>
      </c>
      <c r="F426" s="639">
        <v>1</v>
      </c>
      <c r="G426" s="639" t="s">
        <v>2868</v>
      </c>
      <c r="H426" s="639" t="s">
        <v>3015</v>
      </c>
      <c r="I426" s="639" t="s">
        <v>2996</v>
      </c>
      <c r="J426" s="639" t="s">
        <v>6539</v>
      </c>
      <c r="L426" s="639" t="str">
        <f t="shared" si="12"/>
        <v>071--18-0-020-000</v>
      </c>
      <c r="M426" s="639" t="str">
        <f t="shared" si="13"/>
        <v>071--18-0-020-000-000</v>
      </c>
    </row>
    <row r="427" spans="1:13" ht="15">
      <c r="A427" s="638" t="s">
        <v>286</v>
      </c>
      <c r="B427" s="640">
        <v>44267.689513888901</v>
      </c>
      <c r="C427" s="639" t="b">
        <v>0</v>
      </c>
      <c r="E427" s="639" t="s">
        <v>2825</v>
      </c>
      <c r="F427" s="639">
        <v>1</v>
      </c>
      <c r="G427" s="639" t="s">
        <v>2868</v>
      </c>
      <c r="H427" s="639" t="s">
        <v>3015</v>
      </c>
      <c r="I427" s="639" t="s">
        <v>2996</v>
      </c>
      <c r="J427" s="639" t="s">
        <v>6538</v>
      </c>
      <c r="L427" s="639" t="str">
        <f t="shared" si="12"/>
        <v>071--18-0-020-000</v>
      </c>
      <c r="M427" s="639" t="str">
        <f t="shared" si="13"/>
        <v>071--18-0-020-000-000</v>
      </c>
    </row>
    <row r="428" spans="1:13" ht="15">
      <c r="A428" s="638" t="s">
        <v>197</v>
      </c>
      <c r="B428" s="640">
        <v>44267.537766203714</v>
      </c>
      <c r="C428" s="639" t="b">
        <v>0</v>
      </c>
      <c r="D428" s="639" t="s">
        <v>2976</v>
      </c>
      <c r="E428" s="639" t="s">
        <v>2788</v>
      </c>
      <c r="F428" s="639">
        <v>4</v>
      </c>
      <c r="G428" s="639" t="s">
        <v>2868</v>
      </c>
      <c r="H428" s="639" t="s">
        <v>3006</v>
      </c>
      <c r="I428" s="639" t="s">
        <v>2960</v>
      </c>
      <c r="J428" s="639" t="s">
        <v>6537</v>
      </c>
      <c r="L428" s="639" t="str">
        <f t="shared" si="12"/>
        <v>071--15-0-017-000</v>
      </c>
      <c r="M428" s="639" t="str">
        <f t="shared" si="13"/>
        <v>071--15-0-017-000-000</v>
      </c>
    </row>
    <row r="429" spans="1:13" ht="15">
      <c r="A429" s="638" t="s">
        <v>67</v>
      </c>
      <c r="B429" s="640">
        <v>44267.538287037001</v>
      </c>
      <c r="C429" s="639" t="b">
        <v>0</v>
      </c>
      <c r="E429" s="639" t="s">
        <v>2825</v>
      </c>
      <c r="F429" s="639">
        <v>7</v>
      </c>
      <c r="G429" s="639" t="s">
        <v>2868</v>
      </c>
      <c r="H429" s="639" t="s">
        <v>3004</v>
      </c>
      <c r="I429" s="639" t="s">
        <v>2960</v>
      </c>
      <c r="J429" s="639" t="s">
        <v>6536</v>
      </c>
      <c r="L429" s="639" t="str">
        <f t="shared" si="12"/>
        <v>071--19-0-006-000</v>
      </c>
      <c r="M429" s="639" t="str">
        <f t="shared" si="13"/>
        <v>071--19-0-006-000-000</v>
      </c>
    </row>
    <row r="430" spans="1:13" ht="15">
      <c r="A430" s="638" t="s">
        <v>74</v>
      </c>
      <c r="B430" s="640">
        <v>44268.357638888898</v>
      </c>
      <c r="C430" s="639" t="b">
        <v>0</v>
      </c>
      <c r="E430" s="639" t="s">
        <v>2825</v>
      </c>
      <c r="F430" s="639">
        <v>3</v>
      </c>
      <c r="G430" s="639" t="s">
        <v>2989</v>
      </c>
      <c r="H430" s="639" t="s">
        <v>3016</v>
      </c>
      <c r="I430" s="639" t="s">
        <v>2890</v>
      </c>
      <c r="J430" s="639" t="s">
        <v>6535</v>
      </c>
      <c r="L430" s="639" t="str">
        <f t="shared" si="12"/>
        <v>071--29-0-065-000</v>
      </c>
      <c r="M430" s="639" t="str">
        <f t="shared" si="13"/>
        <v>071--29-0-065-000-000</v>
      </c>
    </row>
    <row r="431" spans="1:13" ht="15">
      <c r="A431" s="638" t="s">
        <v>74</v>
      </c>
      <c r="B431" s="640">
        <v>44268.399710648097</v>
      </c>
      <c r="C431" s="639" t="b">
        <v>0</v>
      </c>
      <c r="E431" s="639" t="s">
        <v>2825</v>
      </c>
      <c r="F431" s="639">
        <v>6</v>
      </c>
      <c r="G431" s="639" t="s">
        <v>3017</v>
      </c>
      <c r="H431" s="639" t="s">
        <v>3016</v>
      </c>
      <c r="I431" s="639" t="s">
        <v>2890</v>
      </c>
      <c r="J431" s="639" t="s">
        <v>6534</v>
      </c>
      <c r="L431" s="639" t="str">
        <f t="shared" si="12"/>
        <v>071--29-0-065-000</v>
      </c>
      <c r="M431" s="639" t="str">
        <f t="shared" si="13"/>
        <v>071--29-0-065-000-000</v>
      </c>
    </row>
    <row r="432" spans="1:13" ht="15">
      <c r="A432" s="638" t="s">
        <v>1753</v>
      </c>
      <c r="B432" s="640">
        <v>44268.417662037013</v>
      </c>
      <c r="C432" s="639" t="b">
        <v>0</v>
      </c>
      <c r="E432" s="639" t="s">
        <v>2825</v>
      </c>
      <c r="F432" s="639">
        <v>1</v>
      </c>
      <c r="G432" s="639" t="s">
        <v>2821</v>
      </c>
      <c r="H432" s="639" t="s">
        <v>3010</v>
      </c>
      <c r="I432" s="639" t="s">
        <v>2899</v>
      </c>
      <c r="J432" s="639" t="s">
        <v>6533</v>
      </c>
      <c r="L432" s="639" t="str">
        <f t="shared" si="12"/>
        <v>041--33-0-022-000</v>
      </c>
      <c r="M432" s="639" t="str">
        <f t="shared" si="13"/>
        <v>041--33-0-022-000-000</v>
      </c>
    </row>
    <row r="433" spans="1:13" ht="15">
      <c r="A433" s="638" t="s">
        <v>74</v>
      </c>
      <c r="B433" s="640">
        <v>44268.506458333301</v>
      </c>
      <c r="C433" s="639" t="b">
        <v>0</v>
      </c>
      <c r="E433" s="639" t="s">
        <v>2825</v>
      </c>
      <c r="F433" s="639">
        <v>3</v>
      </c>
      <c r="G433" s="639" t="s">
        <v>2989</v>
      </c>
      <c r="H433" s="639" t="s">
        <v>3016</v>
      </c>
      <c r="I433" s="639" t="s">
        <v>2890</v>
      </c>
      <c r="J433" s="639" t="s">
        <v>6532</v>
      </c>
      <c r="L433" s="639" t="str">
        <f t="shared" si="12"/>
        <v>071--29-0-065-000</v>
      </c>
      <c r="M433" s="639" t="str">
        <f t="shared" si="13"/>
        <v>071--29-0-065-000-000</v>
      </c>
    </row>
    <row r="434" spans="1:13" ht="15">
      <c r="A434" s="638" t="s">
        <v>76</v>
      </c>
      <c r="B434" s="640">
        <v>44268.634664351899</v>
      </c>
      <c r="C434" s="639" t="b">
        <v>0</v>
      </c>
      <c r="E434" s="639" t="s">
        <v>2825</v>
      </c>
      <c r="F434" s="639">
        <v>9</v>
      </c>
      <c r="G434" s="639" t="s">
        <v>3017</v>
      </c>
      <c r="H434" s="639" t="s">
        <v>3018</v>
      </c>
      <c r="I434" s="639" t="s">
        <v>3000</v>
      </c>
      <c r="J434" s="639" t="s">
        <v>6531</v>
      </c>
      <c r="L434" s="639" t="str">
        <f t="shared" si="12"/>
        <v>071--51-0-009-000</v>
      </c>
      <c r="M434" s="639" t="str">
        <f t="shared" si="13"/>
        <v>071--51-0-009-000-000</v>
      </c>
    </row>
    <row r="435" spans="1:13" ht="15">
      <c r="A435" s="638" t="s">
        <v>1859</v>
      </c>
      <c r="B435" s="640">
        <v>44272.340659722198</v>
      </c>
      <c r="C435" s="639" t="b">
        <v>0</v>
      </c>
      <c r="E435" s="639" t="s">
        <v>2825</v>
      </c>
      <c r="F435" s="639">
        <v>1</v>
      </c>
      <c r="G435" s="639" t="s">
        <v>2897</v>
      </c>
      <c r="H435" s="639" t="s">
        <v>1859</v>
      </c>
      <c r="I435" s="639" t="s">
        <v>2934</v>
      </c>
      <c r="J435" s="639" t="s">
        <v>6530</v>
      </c>
      <c r="L435" s="639" t="str">
        <f t="shared" si="12"/>
        <v>041--40-0-041-000</v>
      </c>
      <c r="M435" s="639" t="str">
        <f t="shared" si="13"/>
        <v>041--40-0-041-000-000</v>
      </c>
    </row>
    <row r="436" spans="1:13" ht="15">
      <c r="A436" s="638" t="s">
        <v>2018</v>
      </c>
      <c r="B436" s="640">
        <v>44272.314976851791</v>
      </c>
      <c r="C436" s="639" t="b">
        <v>0</v>
      </c>
      <c r="E436" s="639" t="s">
        <v>2825</v>
      </c>
      <c r="F436" s="639">
        <v>1</v>
      </c>
      <c r="G436" s="639" t="s">
        <v>2968</v>
      </c>
      <c r="H436" s="639" t="s">
        <v>3019</v>
      </c>
      <c r="I436" s="639" t="s">
        <v>2853</v>
      </c>
      <c r="J436" s="639" t="s">
        <v>6529</v>
      </c>
      <c r="L436" s="639" t="str">
        <f t="shared" si="12"/>
        <v>045--60-0-009-000</v>
      </c>
      <c r="M436" s="639" t="str">
        <f t="shared" si="13"/>
        <v>045--60-0-009-000-000</v>
      </c>
    </row>
    <row r="437" spans="1:13" ht="15">
      <c r="A437" s="638" t="s">
        <v>252</v>
      </c>
      <c r="B437" s="640">
        <v>44272.383946759292</v>
      </c>
      <c r="C437" s="639" t="b">
        <v>0</v>
      </c>
      <c r="E437" s="639" t="s">
        <v>2825</v>
      </c>
      <c r="F437" s="639">
        <v>5</v>
      </c>
      <c r="G437" s="639" t="s">
        <v>2989</v>
      </c>
      <c r="H437" s="639" t="s">
        <v>3020</v>
      </c>
      <c r="I437" s="639" t="s">
        <v>2960</v>
      </c>
      <c r="J437" s="639" t="s">
        <v>6528</v>
      </c>
      <c r="L437" s="639" t="str">
        <f t="shared" si="12"/>
        <v>071--06-0-046-000</v>
      </c>
      <c r="M437" s="639" t="str">
        <f t="shared" si="13"/>
        <v>071--06-0-046-000-000</v>
      </c>
    </row>
    <row r="438" spans="1:13" ht="15">
      <c r="A438" s="638" t="s">
        <v>252</v>
      </c>
      <c r="B438" s="640">
        <v>44272.387175925913</v>
      </c>
      <c r="C438" s="639" t="b">
        <v>0</v>
      </c>
      <c r="E438" s="639" t="s">
        <v>2788</v>
      </c>
      <c r="F438" s="639">
        <v>5</v>
      </c>
      <c r="G438" s="639" t="s">
        <v>3017</v>
      </c>
      <c r="H438" s="639" t="s">
        <v>3020</v>
      </c>
      <c r="I438" s="639" t="s">
        <v>2960</v>
      </c>
      <c r="J438" s="639" t="s">
        <v>6527</v>
      </c>
      <c r="L438" s="639" t="str">
        <f t="shared" si="12"/>
        <v>071--06-0-046-000</v>
      </c>
      <c r="M438" s="639" t="str">
        <f t="shared" si="13"/>
        <v>071--06-0-046-000-000</v>
      </c>
    </row>
    <row r="439" spans="1:13" ht="15">
      <c r="A439" s="638" t="s">
        <v>260</v>
      </c>
      <c r="B439" s="640">
        <v>44272.462719907409</v>
      </c>
      <c r="C439" s="639" t="b">
        <v>0</v>
      </c>
      <c r="D439" s="639" t="s">
        <v>2956</v>
      </c>
      <c r="E439" s="639" t="s">
        <v>2788</v>
      </c>
      <c r="F439" s="639">
        <v>2</v>
      </c>
      <c r="G439" s="639" t="s">
        <v>2989</v>
      </c>
      <c r="H439" s="639" t="s">
        <v>3021</v>
      </c>
      <c r="I439" s="639" t="s">
        <v>2960</v>
      </c>
      <c r="J439" s="639" t="s">
        <v>6526</v>
      </c>
      <c r="L439" s="639" t="str">
        <f t="shared" si="12"/>
        <v>071--36-0-021-000</v>
      </c>
      <c r="M439" s="639" t="str">
        <f t="shared" si="13"/>
        <v>071--36-0-021-000-000</v>
      </c>
    </row>
    <row r="440" spans="1:13" ht="15">
      <c r="A440" s="638" t="s">
        <v>1366</v>
      </c>
      <c r="B440" s="640">
        <v>44272.399722222202</v>
      </c>
      <c r="C440" s="639" t="b">
        <v>0</v>
      </c>
      <c r="E440" s="639" t="s">
        <v>2825</v>
      </c>
      <c r="F440" s="639">
        <v>1</v>
      </c>
      <c r="G440" s="639" t="s">
        <v>2804</v>
      </c>
      <c r="H440" s="639" t="s">
        <v>3022</v>
      </c>
      <c r="I440" s="639" t="s">
        <v>2972</v>
      </c>
      <c r="J440" s="639" t="s">
        <v>6525</v>
      </c>
      <c r="L440" s="639" t="str">
        <f t="shared" si="12"/>
        <v>044--07-0-015-000</v>
      </c>
      <c r="M440" s="639" t="str">
        <f t="shared" si="13"/>
        <v>044--07-0-015-000-000</v>
      </c>
    </row>
    <row r="441" spans="1:13" ht="15">
      <c r="A441" s="638" t="s">
        <v>252</v>
      </c>
      <c r="B441" s="640">
        <v>44272.48754629631</v>
      </c>
      <c r="C441" s="639" t="b">
        <v>0</v>
      </c>
      <c r="E441" s="639" t="s">
        <v>2825</v>
      </c>
      <c r="F441" s="639">
        <v>2</v>
      </c>
      <c r="G441" s="639" t="s">
        <v>3017</v>
      </c>
      <c r="H441" s="639" t="s">
        <v>3020</v>
      </c>
      <c r="I441" s="639" t="s">
        <v>2960</v>
      </c>
      <c r="J441" s="639" t="s">
        <v>6524</v>
      </c>
      <c r="L441" s="639" t="str">
        <f t="shared" si="12"/>
        <v>071--06-0-046-000</v>
      </c>
      <c r="M441" s="639" t="str">
        <f t="shared" si="13"/>
        <v>071--06-0-046-000-000</v>
      </c>
    </row>
    <row r="442" spans="1:13" ht="15">
      <c r="A442" s="638" t="s">
        <v>252</v>
      </c>
      <c r="B442" s="640">
        <v>44272.486736111103</v>
      </c>
      <c r="C442" s="639" t="b">
        <v>0</v>
      </c>
      <c r="D442" s="639" t="s">
        <v>3023</v>
      </c>
      <c r="E442" s="639" t="s">
        <v>2788</v>
      </c>
      <c r="F442" s="639">
        <v>2</v>
      </c>
      <c r="G442" s="639" t="s">
        <v>3017</v>
      </c>
      <c r="H442" s="639" t="s">
        <v>3020</v>
      </c>
      <c r="I442" s="639" t="s">
        <v>2960</v>
      </c>
      <c r="J442" s="639" t="s">
        <v>6523</v>
      </c>
      <c r="L442" s="639" t="str">
        <f t="shared" si="12"/>
        <v>071--06-0-046-000</v>
      </c>
      <c r="M442" s="639" t="str">
        <f t="shared" si="13"/>
        <v>071--06-0-046-000-000</v>
      </c>
    </row>
    <row r="443" spans="1:13" ht="15">
      <c r="A443" s="638" t="s">
        <v>260</v>
      </c>
      <c r="B443" s="640">
        <v>44272.489178240692</v>
      </c>
      <c r="C443" s="639" t="b">
        <v>0</v>
      </c>
      <c r="E443" s="639" t="s">
        <v>2825</v>
      </c>
      <c r="F443" s="639">
        <v>2</v>
      </c>
      <c r="G443" s="639" t="s">
        <v>2989</v>
      </c>
      <c r="H443" s="639" t="s">
        <v>3021</v>
      </c>
      <c r="I443" s="639" t="s">
        <v>2960</v>
      </c>
      <c r="J443" s="639" t="s">
        <v>6522</v>
      </c>
      <c r="L443" s="639" t="str">
        <f t="shared" si="12"/>
        <v>071--36-0-021-000</v>
      </c>
      <c r="M443" s="639" t="str">
        <f t="shared" si="13"/>
        <v>071--36-0-021-000-000</v>
      </c>
    </row>
    <row r="444" spans="1:13" ht="15">
      <c r="A444" s="638" t="s">
        <v>1753</v>
      </c>
      <c r="B444" s="640">
        <v>44272.525474536997</v>
      </c>
      <c r="C444" s="639" t="b">
        <v>0</v>
      </c>
      <c r="E444" s="639" t="s">
        <v>2825</v>
      </c>
      <c r="F444" s="639">
        <v>1</v>
      </c>
      <c r="G444" s="639" t="s">
        <v>2821</v>
      </c>
      <c r="H444" s="639" t="s">
        <v>3010</v>
      </c>
      <c r="I444" s="639" t="s">
        <v>2899</v>
      </c>
      <c r="J444" s="639" t="s">
        <v>6521</v>
      </c>
      <c r="L444" s="639" t="str">
        <f t="shared" si="12"/>
        <v>041--33-0-022-000</v>
      </c>
      <c r="M444" s="639" t="str">
        <f t="shared" si="13"/>
        <v>041--33-0-022-000-000</v>
      </c>
    </row>
    <row r="445" spans="1:13" ht="15">
      <c r="A445" s="638" t="s">
        <v>1753</v>
      </c>
      <c r="B445" s="640">
        <v>44272.521678240708</v>
      </c>
      <c r="C445" s="639" t="b">
        <v>0</v>
      </c>
      <c r="E445" s="639" t="s">
        <v>2825</v>
      </c>
      <c r="F445" s="639">
        <v>1</v>
      </c>
      <c r="G445" s="639" t="s">
        <v>2821</v>
      </c>
      <c r="H445" s="639" t="s">
        <v>3010</v>
      </c>
      <c r="I445" s="639" t="s">
        <v>2899</v>
      </c>
      <c r="J445" s="639" t="s">
        <v>6520</v>
      </c>
      <c r="L445" s="639" t="str">
        <f t="shared" si="12"/>
        <v>041--33-0-022-000</v>
      </c>
      <c r="M445" s="639" t="str">
        <f t="shared" si="13"/>
        <v>041--33-0-022-000-000</v>
      </c>
    </row>
    <row r="446" spans="1:13" ht="15">
      <c r="A446" s="638" t="s">
        <v>1753</v>
      </c>
      <c r="B446" s="640">
        <v>44272.519097222197</v>
      </c>
      <c r="C446" s="639" t="b">
        <v>0</v>
      </c>
      <c r="E446" s="639" t="s">
        <v>2825</v>
      </c>
      <c r="F446" s="639">
        <v>1</v>
      </c>
      <c r="G446" s="639" t="s">
        <v>2821</v>
      </c>
      <c r="H446" s="639" t="s">
        <v>3010</v>
      </c>
      <c r="I446" s="639" t="s">
        <v>2899</v>
      </c>
      <c r="J446" s="639" t="s">
        <v>6519</v>
      </c>
      <c r="L446" s="639" t="str">
        <f t="shared" si="12"/>
        <v>041--33-0-022-000</v>
      </c>
      <c r="M446" s="639" t="str">
        <f t="shared" si="13"/>
        <v>041--33-0-022-000-000</v>
      </c>
    </row>
    <row r="447" spans="1:13" ht="15">
      <c r="A447" s="638" t="s">
        <v>1753</v>
      </c>
      <c r="B447" s="640">
        <v>44272.517789351798</v>
      </c>
      <c r="C447" s="639" t="b">
        <v>0</v>
      </c>
      <c r="E447" s="639" t="s">
        <v>2825</v>
      </c>
      <c r="F447" s="639">
        <v>1</v>
      </c>
      <c r="G447" s="639" t="s">
        <v>2821</v>
      </c>
      <c r="H447" s="639" t="s">
        <v>3010</v>
      </c>
      <c r="I447" s="639" t="s">
        <v>2899</v>
      </c>
      <c r="J447" s="639" t="s">
        <v>6518</v>
      </c>
      <c r="L447" s="639" t="str">
        <f t="shared" si="12"/>
        <v>041--33-0-022-000</v>
      </c>
      <c r="M447" s="639" t="str">
        <f t="shared" si="13"/>
        <v>041--33-0-022-000-000</v>
      </c>
    </row>
    <row r="448" spans="1:13" ht="15">
      <c r="A448" s="638" t="s">
        <v>1753</v>
      </c>
      <c r="B448" s="640">
        <v>44272.516909722202</v>
      </c>
      <c r="C448" s="639" t="b">
        <v>0</v>
      </c>
      <c r="E448" s="639" t="s">
        <v>2825</v>
      </c>
      <c r="F448" s="639">
        <v>1</v>
      </c>
      <c r="G448" s="639" t="s">
        <v>2821</v>
      </c>
      <c r="H448" s="639" t="s">
        <v>3010</v>
      </c>
      <c r="I448" s="639" t="s">
        <v>2899</v>
      </c>
      <c r="J448" s="639" t="s">
        <v>6517</v>
      </c>
      <c r="L448" s="639" t="str">
        <f t="shared" si="12"/>
        <v>041--33-0-022-000</v>
      </c>
      <c r="M448" s="639" t="str">
        <f t="shared" si="13"/>
        <v>041--33-0-022-000-000</v>
      </c>
    </row>
    <row r="449" spans="1:13" ht="15">
      <c r="A449" s="638" t="s">
        <v>1753</v>
      </c>
      <c r="B449" s="640">
        <v>44272.515844907393</v>
      </c>
      <c r="C449" s="639" t="b">
        <v>0</v>
      </c>
      <c r="E449" s="639" t="s">
        <v>2825</v>
      </c>
      <c r="F449" s="639">
        <v>1</v>
      </c>
      <c r="G449" s="639" t="s">
        <v>2821</v>
      </c>
      <c r="H449" s="639" t="s">
        <v>3010</v>
      </c>
      <c r="I449" s="639" t="s">
        <v>2899</v>
      </c>
      <c r="J449" s="639" t="s">
        <v>6516</v>
      </c>
      <c r="L449" s="639" t="str">
        <f t="shared" si="12"/>
        <v>041--33-0-022-000</v>
      </c>
      <c r="M449" s="639" t="str">
        <f t="shared" si="13"/>
        <v>041--33-0-022-000-000</v>
      </c>
    </row>
    <row r="450" spans="1:13" ht="15">
      <c r="A450" s="638" t="s">
        <v>234</v>
      </c>
      <c r="B450" s="640">
        <v>44272.587673611102</v>
      </c>
      <c r="C450" s="639" t="b">
        <v>0</v>
      </c>
      <c r="D450" s="639" t="s">
        <v>3057</v>
      </c>
      <c r="E450" s="639" t="s">
        <v>2788</v>
      </c>
      <c r="F450" s="639">
        <v>5</v>
      </c>
      <c r="G450" s="639" t="s">
        <v>2989</v>
      </c>
      <c r="H450" s="639" t="s">
        <v>3024</v>
      </c>
      <c r="I450" s="639" t="s">
        <v>2960</v>
      </c>
      <c r="J450" s="639" t="s">
        <v>6515</v>
      </c>
      <c r="L450" s="639" t="str">
        <f t="shared" si="12"/>
        <v>071--20-0-065-000</v>
      </c>
      <c r="M450" s="639" t="str">
        <f t="shared" si="13"/>
        <v>071--20-0-065-000-000</v>
      </c>
    </row>
    <row r="451" spans="1:13" ht="15">
      <c r="A451" s="638" t="s">
        <v>234</v>
      </c>
      <c r="B451" s="640">
        <v>44272.587094907387</v>
      </c>
      <c r="C451" s="639" t="b">
        <v>0</v>
      </c>
      <c r="E451" s="639" t="s">
        <v>2825</v>
      </c>
      <c r="F451" s="639">
        <v>5</v>
      </c>
      <c r="G451" s="639" t="s">
        <v>2989</v>
      </c>
      <c r="H451" s="639" t="s">
        <v>3024</v>
      </c>
      <c r="I451" s="639" t="s">
        <v>2960</v>
      </c>
      <c r="J451" s="639" t="s">
        <v>6514</v>
      </c>
      <c r="L451" s="639" t="str">
        <f t="shared" ref="L451:L514" si="14">REPLACE(REPLACE(A451,4,0,"-"),8,0,"-")</f>
        <v>071--20-0-065-000</v>
      </c>
      <c r="M451" s="639" t="str">
        <f t="shared" ref="M451:M514" si="15">L451 &amp; "-000"</f>
        <v>071--20-0-065-000-000</v>
      </c>
    </row>
    <row r="452" spans="1:13" ht="15">
      <c r="A452" s="638" t="s">
        <v>973</v>
      </c>
      <c r="B452" s="640">
        <v>44272.584942129593</v>
      </c>
      <c r="C452" s="639" t="b">
        <v>0</v>
      </c>
      <c r="E452" s="639" t="s">
        <v>2825</v>
      </c>
      <c r="F452" s="639">
        <v>5</v>
      </c>
      <c r="G452" s="639" t="s">
        <v>3017</v>
      </c>
      <c r="H452" s="639" t="s">
        <v>3025</v>
      </c>
      <c r="I452" s="639" t="s">
        <v>2960</v>
      </c>
      <c r="J452" s="639" t="s">
        <v>6513</v>
      </c>
      <c r="L452" s="639" t="str">
        <f t="shared" si="14"/>
        <v>071--06-0-034-000</v>
      </c>
      <c r="M452" s="639" t="str">
        <f t="shared" si="15"/>
        <v>071--06-0-034-000-000</v>
      </c>
    </row>
    <row r="453" spans="1:13" ht="15">
      <c r="A453" s="638" t="s">
        <v>1753</v>
      </c>
      <c r="B453" s="640">
        <v>44272.591261574111</v>
      </c>
      <c r="C453" s="639" t="b">
        <v>0</v>
      </c>
      <c r="E453" s="639" t="s">
        <v>2825</v>
      </c>
      <c r="F453" s="639">
        <v>1</v>
      </c>
      <c r="G453" s="639" t="s">
        <v>2821</v>
      </c>
      <c r="H453" s="639" t="s">
        <v>3010</v>
      </c>
      <c r="I453" s="639" t="s">
        <v>2899</v>
      </c>
      <c r="J453" s="639" t="s">
        <v>6512</v>
      </c>
      <c r="L453" s="639" t="str">
        <f t="shared" si="14"/>
        <v>041--33-0-022-000</v>
      </c>
      <c r="M453" s="639" t="str">
        <f t="shared" si="15"/>
        <v>041--33-0-022-000-000</v>
      </c>
    </row>
    <row r="454" spans="1:13" ht="15">
      <c r="A454" s="638" t="s">
        <v>1753</v>
      </c>
      <c r="B454" s="640">
        <v>44272.588136574101</v>
      </c>
      <c r="C454" s="639" t="b">
        <v>0</v>
      </c>
      <c r="E454" s="639" t="s">
        <v>2825</v>
      </c>
      <c r="F454" s="639">
        <v>1</v>
      </c>
      <c r="G454" s="639" t="s">
        <v>2821</v>
      </c>
      <c r="H454" s="639" t="s">
        <v>3010</v>
      </c>
      <c r="I454" s="639" t="s">
        <v>2899</v>
      </c>
      <c r="J454" s="639" t="s">
        <v>6511</v>
      </c>
      <c r="L454" s="639" t="str">
        <f t="shared" si="14"/>
        <v>041--33-0-022-000</v>
      </c>
      <c r="M454" s="639" t="str">
        <f t="shared" si="15"/>
        <v>041--33-0-022-000-000</v>
      </c>
    </row>
    <row r="455" spans="1:13" ht="15">
      <c r="A455" s="638" t="s">
        <v>250</v>
      </c>
      <c r="B455" s="640">
        <v>44272.65896990741</v>
      </c>
      <c r="C455" s="639" t="b">
        <v>0</v>
      </c>
      <c r="E455" s="639" t="s">
        <v>2825</v>
      </c>
      <c r="F455" s="639">
        <v>6</v>
      </c>
      <c r="G455" s="639" t="s">
        <v>2989</v>
      </c>
      <c r="H455" s="639" t="s">
        <v>3026</v>
      </c>
      <c r="I455" s="639" t="s">
        <v>2960</v>
      </c>
      <c r="J455" s="639" t="s">
        <v>6510</v>
      </c>
      <c r="L455" s="639" t="str">
        <f t="shared" si="14"/>
        <v>071--19-0-019-000</v>
      </c>
      <c r="M455" s="639" t="str">
        <f t="shared" si="15"/>
        <v>071--19-0-019-000-000</v>
      </c>
    </row>
    <row r="456" spans="1:13" ht="15">
      <c r="A456" s="638" t="s">
        <v>250</v>
      </c>
      <c r="B456" s="640">
        <v>44272.659085648113</v>
      </c>
      <c r="C456" s="639" t="b">
        <v>0</v>
      </c>
      <c r="D456" s="639" t="s">
        <v>3023</v>
      </c>
      <c r="E456" s="639" t="s">
        <v>2788</v>
      </c>
      <c r="F456" s="639">
        <v>6</v>
      </c>
      <c r="G456" s="639" t="s">
        <v>3017</v>
      </c>
      <c r="H456" s="639" t="s">
        <v>3026</v>
      </c>
      <c r="I456" s="639" t="s">
        <v>2960</v>
      </c>
      <c r="J456" s="639" t="s">
        <v>6509</v>
      </c>
      <c r="L456" s="639" t="str">
        <f t="shared" si="14"/>
        <v>071--19-0-019-000</v>
      </c>
      <c r="M456" s="639" t="str">
        <f t="shared" si="15"/>
        <v>071--19-0-019-000-000</v>
      </c>
    </row>
    <row r="457" spans="1:13" ht="15">
      <c r="A457" s="638" t="s">
        <v>1549</v>
      </c>
      <c r="B457" s="640">
        <v>44272.641064814801</v>
      </c>
      <c r="C457" s="639" t="b">
        <v>0</v>
      </c>
      <c r="E457" s="639" t="s">
        <v>2825</v>
      </c>
      <c r="F457" s="639">
        <v>1</v>
      </c>
      <c r="G457" s="639" t="s">
        <v>2804</v>
      </c>
      <c r="H457" s="639" t="s">
        <v>3027</v>
      </c>
      <c r="I457" s="639" t="s">
        <v>2972</v>
      </c>
      <c r="J457" s="639" t="s">
        <v>6508</v>
      </c>
      <c r="L457" s="639" t="str">
        <f t="shared" si="14"/>
        <v>044--07-0-014-000</v>
      </c>
      <c r="M457" s="639" t="str">
        <f t="shared" si="15"/>
        <v>044--07-0-014-000-000</v>
      </c>
    </row>
    <row r="458" spans="1:13" ht="15">
      <c r="A458" s="638" t="s">
        <v>346</v>
      </c>
      <c r="B458" s="640">
        <v>44277.320706018509</v>
      </c>
      <c r="C458" s="639" t="b">
        <v>0</v>
      </c>
      <c r="E458" s="639" t="s">
        <v>2825</v>
      </c>
      <c r="F458" s="639">
        <v>2</v>
      </c>
      <c r="G458" s="639" t="s">
        <v>3028</v>
      </c>
      <c r="H458" s="639" t="s">
        <v>3029</v>
      </c>
      <c r="I458" s="639" t="s">
        <v>2960</v>
      </c>
      <c r="J458" s="639" t="s">
        <v>6507</v>
      </c>
      <c r="L458" s="639" t="str">
        <f t="shared" si="14"/>
        <v>071--15-0-013-000</v>
      </c>
      <c r="M458" s="639" t="str">
        <f t="shared" si="15"/>
        <v>071--15-0-013-000-000</v>
      </c>
    </row>
    <row r="459" spans="1:13" ht="15">
      <c r="A459" s="638" t="s">
        <v>77</v>
      </c>
      <c r="B459" s="640">
        <v>44277.370104166701</v>
      </c>
      <c r="C459" s="639" t="b">
        <v>0</v>
      </c>
      <c r="E459" s="639" t="s">
        <v>2825</v>
      </c>
      <c r="F459" s="639">
        <v>1</v>
      </c>
      <c r="G459" s="639" t="s">
        <v>3028</v>
      </c>
      <c r="H459" s="639" t="s">
        <v>3030</v>
      </c>
      <c r="I459" s="639" t="s">
        <v>2960</v>
      </c>
      <c r="J459" s="639" t="s">
        <v>6506</v>
      </c>
      <c r="L459" s="639" t="str">
        <f t="shared" si="14"/>
        <v>071--15-0-023-000</v>
      </c>
      <c r="M459" s="639" t="str">
        <f t="shared" si="15"/>
        <v>071--15-0-023-000-000</v>
      </c>
    </row>
    <row r="460" spans="1:13" ht="15">
      <c r="A460" s="638" t="s">
        <v>338</v>
      </c>
      <c r="B460" s="640">
        <v>44277.421180555597</v>
      </c>
      <c r="C460" s="639" t="b">
        <v>0</v>
      </c>
      <c r="E460" s="639" t="s">
        <v>2825</v>
      </c>
      <c r="F460" s="639">
        <v>1</v>
      </c>
      <c r="G460" s="639" t="s">
        <v>3028</v>
      </c>
      <c r="H460" s="639" t="s">
        <v>2987</v>
      </c>
      <c r="I460" s="639" t="s">
        <v>2996</v>
      </c>
      <c r="J460" s="639" t="s">
        <v>6505</v>
      </c>
      <c r="L460" s="639" t="str">
        <f t="shared" si="14"/>
        <v>071--18-0-006-000</v>
      </c>
      <c r="M460" s="639" t="str">
        <f t="shared" si="15"/>
        <v>071--18-0-006-000-000</v>
      </c>
    </row>
    <row r="461" spans="1:13" ht="15">
      <c r="A461" s="638" t="s">
        <v>1451</v>
      </c>
      <c r="B461" s="640">
        <v>44277.340451388904</v>
      </c>
      <c r="C461" s="639" t="b">
        <v>0</v>
      </c>
      <c r="E461" s="639" t="s">
        <v>2825</v>
      </c>
      <c r="F461" s="639">
        <v>1</v>
      </c>
      <c r="G461" s="639" t="s">
        <v>2968</v>
      </c>
      <c r="H461" s="639" t="s">
        <v>3031</v>
      </c>
      <c r="I461" s="639" t="s">
        <v>2853</v>
      </c>
      <c r="J461" s="639" t="s">
        <v>6504</v>
      </c>
      <c r="L461" s="639" t="str">
        <f t="shared" si="14"/>
        <v>045--73-0-021-000</v>
      </c>
      <c r="M461" s="639" t="str">
        <f t="shared" si="15"/>
        <v>045--73-0-021-000-000</v>
      </c>
    </row>
    <row r="462" spans="1:13" ht="15">
      <c r="A462" s="638" t="s">
        <v>1451</v>
      </c>
      <c r="B462" s="640">
        <v>44277.341493055603</v>
      </c>
      <c r="C462" s="639" t="b">
        <v>0</v>
      </c>
      <c r="E462" s="639" t="s">
        <v>2825</v>
      </c>
      <c r="F462" s="639">
        <v>1</v>
      </c>
      <c r="G462" s="639" t="s">
        <v>2968</v>
      </c>
      <c r="H462" s="639" t="s">
        <v>3031</v>
      </c>
      <c r="I462" s="639" t="s">
        <v>2853</v>
      </c>
      <c r="J462" s="639" t="s">
        <v>6503</v>
      </c>
      <c r="L462" s="639" t="str">
        <f t="shared" si="14"/>
        <v>045--73-0-021-000</v>
      </c>
      <c r="M462" s="639" t="str">
        <f t="shared" si="15"/>
        <v>045--73-0-021-000-000</v>
      </c>
    </row>
    <row r="463" spans="1:13" ht="15">
      <c r="A463" s="638" t="s">
        <v>195</v>
      </c>
      <c r="B463" s="640">
        <v>44277.451782407399</v>
      </c>
      <c r="C463" s="639" t="b">
        <v>0</v>
      </c>
      <c r="E463" s="639" t="s">
        <v>2825</v>
      </c>
      <c r="F463" s="639">
        <v>8</v>
      </c>
      <c r="G463" s="639" t="s">
        <v>3017</v>
      </c>
      <c r="H463" s="639" t="s">
        <v>3032</v>
      </c>
      <c r="I463" s="639" t="s">
        <v>3033</v>
      </c>
      <c r="J463" s="639" t="s">
        <v>6502</v>
      </c>
      <c r="L463" s="639" t="str">
        <f t="shared" si="14"/>
        <v>071--14-0-023-000</v>
      </c>
      <c r="M463" s="639" t="str">
        <f t="shared" si="15"/>
        <v>071--14-0-023-000-000</v>
      </c>
    </row>
    <row r="464" spans="1:13" ht="15">
      <c r="A464" s="638" t="s">
        <v>195</v>
      </c>
      <c r="B464" s="640">
        <v>44277.451273148101</v>
      </c>
      <c r="C464" s="639" t="b">
        <v>0</v>
      </c>
      <c r="D464" s="639" t="s">
        <v>3034</v>
      </c>
      <c r="E464" s="639" t="s">
        <v>2788</v>
      </c>
      <c r="F464" s="639">
        <v>8</v>
      </c>
      <c r="G464" s="639" t="s">
        <v>3017</v>
      </c>
      <c r="H464" s="639" t="s">
        <v>3032</v>
      </c>
      <c r="I464" s="639" t="s">
        <v>3033</v>
      </c>
      <c r="J464" s="639" t="s">
        <v>6501</v>
      </c>
      <c r="L464" s="639" t="str">
        <f t="shared" si="14"/>
        <v>071--14-0-023-000</v>
      </c>
      <c r="M464" s="639" t="str">
        <f t="shared" si="15"/>
        <v>071--14-0-023-000-000</v>
      </c>
    </row>
    <row r="465" spans="1:13" ht="15">
      <c r="A465" s="638" t="s">
        <v>1937</v>
      </c>
      <c r="B465" s="640">
        <v>44277.552916666697</v>
      </c>
      <c r="C465" s="639" t="b">
        <v>0</v>
      </c>
      <c r="E465" s="639" t="s">
        <v>2825</v>
      </c>
      <c r="F465" s="639">
        <v>1</v>
      </c>
      <c r="G465" s="639" t="s">
        <v>2897</v>
      </c>
      <c r="H465" s="639" t="s">
        <v>3035</v>
      </c>
      <c r="I465" s="639" t="s">
        <v>2934</v>
      </c>
      <c r="J465" s="639" t="s">
        <v>6500</v>
      </c>
      <c r="L465" s="639" t="str">
        <f t="shared" si="14"/>
        <v>041--43-0-022-000</v>
      </c>
      <c r="M465" s="639" t="str">
        <f t="shared" si="15"/>
        <v>041--43-0-022-000-000</v>
      </c>
    </row>
    <row r="466" spans="1:13" ht="15">
      <c r="A466" s="638" t="s">
        <v>61</v>
      </c>
      <c r="B466" s="640">
        <v>44277.566296296311</v>
      </c>
      <c r="C466" s="639" t="b">
        <v>0</v>
      </c>
      <c r="E466" s="639" t="s">
        <v>2825</v>
      </c>
      <c r="F466" s="639">
        <v>7</v>
      </c>
      <c r="G466" s="639" t="s">
        <v>3028</v>
      </c>
      <c r="H466" s="639" t="s">
        <v>2973</v>
      </c>
      <c r="I466" s="639" t="s">
        <v>2974</v>
      </c>
      <c r="J466" s="639" t="s">
        <v>6499</v>
      </c>
      <c r="L466" s="639" t="str">
        <f t="shared" si="14"/>
        <v>071--04-0-009-000</v>
      </c>
      <c r="M466" s="639" t="str">
        <f t="shared" si="15"/>
        <v>071--04-0-009-000-000</v>
      </c>
    </row>
    <row r="467" spans="1:13" ht="15">
      <c r="A467" s="638" t="s">
        <v>1753</v>
      </c>
      <c r="B467" s="640">
        <v>44277.573148148113</v>
      </c>
      <c r="C467" s="639" t="b">
        <v>0</v>
      </c>
      <c r="E467" s="639" t="s">
        <v>2825</v>
      </c>
      <c r="F467" s="639">
        <v>1</v>
      </c>
      <c r="G467" s="639" t="s">
        <v>2821</v>
      </c>
      <c r="H467" s="639" t="s">
        <v>3010</v>
      </c>
      <c r="I467" s="639" t="s">
        <v>2899</v>
      </c>
      <c r="J467" s="639" t="s">
        <v>6498</v>
      </c>
      <c r="L467" s="639" t="str">
        <f t="shared" si="14"/>
        <v>041--33-0-022-000</v>
      </c>
      <c r="M467" s="639" t="str">
        <f t="shared" si="15"/>
        <v>041--33-0-022-000-000</v>
      </c>
    </row>
    <row r="468" spans="1:13" ht="15">
      <c r="A468" s="638" t="s">
        <v>78</v>
      </c>
      <c r="B468" s="640">
        <v>44277.587245370407</v>
      </c>
      <c r="C468" s="639" t="b">
        <v>0</v>
      </c>
      <c r="E468" s="639" t="s">
        <v>2825</v>
      </c>
      <c r="F468" s="639">
        <v>3</v>
      </c>
      <c r="G468" s="639" t="s">
        <v>3017</v>
      </c>
      <c r="H468" s="639" t="s">
        <v>3036</v>
      </c>
      <c r="I468" s="639" t="s">
        <v>3033</v>
      </c>
      <c r="J468" s="639" t="s">
        <v>6497</v>
      </c>
      <c r="L468" s="639" t="str">
        <f t="shared" si="14"/>
        <v>071--14-0-040-000</v>
      </c>
      <c r="M468" s="639" t="str">
        <f t="shared" si="15"/>
        <v>071--14-0-040-000-000</v>
      </c>
    </row>
    <row r="469" spans="1:13" ht="15">
      <c r="A469" s="638" t="s">
        <v>1753</v>
      </c>
      <c r="B469" s="640">
        <v>44277.596863425897</v>
      </c>
      <c r="C469" s="639" t="b">
        <v>0</v>
      </c>
      <c r="E469" s="639" t="s">
        <v>2825</v>
      </c>
      <c r="F469" s="639">
        <v>1</v>
      </c>
      <c r="G469" s="639" t="s">
        <v>2821</v>
      </c>
      <c r="H469" s="639" t="s">
        <v>3010</v>
      </c>
      <c r="I469" s="639" t="s">
        <v>2899</v>
      </c>
      <c r="J469" s="639" t="s">
        <v>6496</v>
      </c>
      <c r="L469" s="639" t="str">
        <f t="shared" si="14"/>
        <v>041--33-0-022-000</v>
      </c>
      <c r="M469" s="639" t="str">
        <f t="shared" si="15"/>
        <v>041--33-0-022-000-000</v>
      </c>
    </row>
    <row r="470" spans="1:13" ht="15">
      <c r="A470" s="638" t="s">
        <v>1753</v>
      </c>
      <c r="B470" s="640">
        <v>44277.590868055602</v>
      </c>
      <c r="C470" s="639" t="b">
        <v>0</v>
      </c>
      <c r="E470" s="639" t="s">
        <v>2825</v>
      </c>
      <c r="F470" s="639">
        <v>1</v>
      </c>
      <c r="G470" s="639" t="s">
        <v>2821</v>
      </c>
      <c r="H470" s="639" t="s">
        <v>3010</v>
      </c>
      <c r="I470" s="639" t="s">
        <v>2899</v>
      </c>
      <c r="J470" s="639" t="s">
        <v>6495</v>
      </c>
      <c r="L470" s="639" t="str">
        <f t="shared" si="14"/>
        <v>041--33-0-022-000</v>
      </c>
      <c r="M470" s="639" t="str">
        <f t="shared" si="15"/>
        <v>041--33-0-022-000-000</v>
      </c>
    </row>
    <row r="471" spans="1:13" ht="15">
      <c r="A471" s="638" t="s">
        <v>208</v>
      </c>
      <c r="B471" s="640">
        <v>44277.668900463003</v>
      </c>
      <c r="C471" s="639" t="b">
        <v>0</v>
      </c>
      <c r="E471" s="639" t="s">
        <v>2825</v>
      </c>
      <c r="F471" s="639">
        <v>2</v>
      </c>
      <c r="G471" s="639" t="s">
        <v>3017</v>
      </c>
      <c r="H471" s="639" t="s">
        <v>3037</v>
      </c>
      <c r="I471" s="639" t="s">
        <v>3033</v>
      </c>
      <c r="J471" s="639" t="s">
        <v>6494</v>
      </c>
      <c r="L471" s="639" t="str">
        <f t="shared" si="14"/>
        <v>071--21-0-023-000</v>
      </c>
      <c r="M471" s="639" t="str">
        <f t="shared" si="15"/>
        <v>071--21-0-023-000-000</v>
      </c>
    </row>
    <row r="472" spans="1:13" ht="15">
      <c r="A472" s="638" t="s">
        <v>208</v>
      </c>
      <c r="B472" s="640">
        <v>44277.668043981503</v>
      </c>
      <c r="C472" s="639" t="b">
        <v>0</v>
      </c>
      <c r="D472" s="639" t="s">
        <v>3023</v>
      </c>
      <c r="E472" s="639" t="s">
        <v>2788</v>
      </c>
      <c r="F472" s="639">
        <v>2</v>
      </c>
      <c r="G472" s="639" t="s">
        <v>3017</v>
      </c>
      <c r="H472" s="639" t="s">
        <v>3037</v>
      </c>
      <c r="I472" s="639" t="s">
        <v>3033</v>
      </c>
      <c r="J472" s="639" t="s">
        <v>6493</v>
      </c>
      <c r="L472" s="639" t="str">
        <f t="shared" si="14"/>
        <v>071--21-0-023-000</v>
      </c>
      <c r="M472" s="639" t="str">
        <f t="shared" si="15"/>
        <v>071--21-0-023-000-000</v>
      </c>
    </row>
    <row r="473" spans="1:13" ht="15">
      <c r="A473" s="638" t="s">
        <v>775</v>
      </c>
      <c r="B473" s="640">
        <v>44277.592002314806</v>
      </c>
      <c r="C473" s="639" t="b">
        <v>0</v>
      </c>
      <c r="E473" s="639" t="s">
        <v>2825</v>
      </c>
      <c r="F473" s="639">
        <v>1</v>
      </c>
      <c r="G473" s="639" t="s">
        <v>2968</v>
      </c>
      <c r="H473" s="639" t="s">
        <v>3038</v>
      </c>
      <c r="I473" s="639" t="s">
        <v>2853</v>
      </c>
      <c r="J473" s="639" t="s">
        <v>6492</v>
      </c>
      <c r="L473" s="639" t="str">
        <f t="shared" si="14"/>
        <v>045--60-0-026-000</v>
      </c>
      <c r="M473" s="639" t="str">
        <f t="shared" si="15"/>
        <v>045--60-0-026-000-000</v>
      </c>
    </row>
    <row r="474" spans="1:13" ht="15">
      <c r="A474" s="638" t="s">
        <v>775</v>
      </c>
      <c r="B474" s="640">
        <v>44278.320833333302</v>
      </c>
      <c r="C474" s="639" t="b">
        <v>0</v>
      </c>
      <c r="E474" s="639" t="s">
        <v>2825</v>
      </c>
      <c r="F474" s="639">
        <v>1</v>
      </c>
      <c r="G474" s="639" t="s">
        <v>2968</v>
      </c>
      <c r="H474" s="639" t="s">
        <v>3038</v>
      </c>
      <c r="I474" s="639" t="s">
        <v>2853</v>
      </c>
      <c r="J474" s="639" t="s">
        <v>6491</v>
      </c>
      <c r="L474" s="639" t="str">
        <f t="shared" si="14"/>
        <v>045--60-0-026-000</v>
      </c>
      <c r="M474" s="639" t="str">
        <f t="shared" si="15"/>
        <v>045--60-0-026-000-000</v>
      </c>
    </row>
    <row r="475" spans="1:13" ht="15">
      <c r="A475" s="638" t="s">
        <v>775</v>
      </c>
      <c r="B475" s="640">
        <v>44278.334687499999</v>
      </c>
      <c r="C475" s="639" t="b">
        <v>0</v>
      </c>
      <c r="E475" s="639" t="s">
        <v>2825</v>
      </c>
      <c r="F475" s="639">
        <v>1</v>
      </c>
      <c r="G475" s="639" t="s">
        <v>2968</v>
      </c>
      <c r="H475" s="639" t="s">
        <v>3038</v>
      </c>
      <c r="I475" s="639" t="s">
        <v>2853</v>
      </c>
      <c r="J475" s="639" t="s">
        <v>6490</v>
      </c>
      <c r="L475" s="639" t="str">
        <f t="shared" si="14"/>
        <v>045--60-0-026-000</v>
      </c>
      <c r="M475" s="639" t="str">
        <f t="shared" si="15"/>
        <v>045--60-0-026-000-000</v>
      </c>
    </row>
    <row r="476" spans="1:13" ht="15">
      <c r="A476" s="638" t="s">
        <v>775</v>
      </c>
      <c r="B476" s="640">
        <v>44278.332627314798</v>
      </c>
      <c r="C476" s="639" t="b">
        <v>0</v>
      </c>
      <c r="E476" s="639" t="s">
        <v>2825</v>
      </c>
      <c r="F476" s="639">
        <v>1</v>
      </c>
      <c r="G476" s="639" t="s">
        <v>2968</v>
      </c>
      <c r="H476" s="639" t="s">
        <v>3038</v>
      </c>
      <c r="I476" s="639" t="s">
        <v>2853</v>
      </c>
      <c r="J476" s="639" t="s">
        <v>6489</v>
      </c>
      <c r="L476" s="639" t="str">
        <f t="shared" si="14"/>
        <v>045--60-0-026-000</v>
      </c>
      <c r="M476" s="639" t="str">
        <f t="shared" si="15"/>
        <v>045--60-0-026-000-000</v>
      </c>
    </row>
    <row r="477" spans="1:13" ht="15">
      <c r="A477" s="638" t="s">
        <v>775</v>
      </c>
      <c r="B477" s="640">
        <v>44278.331423611096</v>
      </c>
      <c r="C477" s="639" t="b">
        <v>0</v>
      </c>
      <c r="E477" s="639" t="s">
        <v>2825</v>
      </c>
      <c r="F477" s="639">
        <v>1</v>
      </c>
      <c r="G477" s="639" t="s">
        <v>2968</v>
      </c>
      <c r="H477" s="639" t="s">
        <v>3038</v>
      </c>
      <c r="I477" s="639" t="s">
        <v>2853</v>
      </c>
      <c r="J477" s="639" t="s">
        <v>6488</v>
      </c>
      <c r="L477" s="639" t="str">
        <f t="shared" si="14"/>
        <v>045--60-0-026-000</v>
      </c>
      <c r="M477" s="639" t="str">
        <f t="shared" si="15"/>
        <v>045--60-0-026-000-000</v>
      </c>
    </row>
    <row r="478" spans="1:13" ht="15">
      <c r="A478" s="638" t="s">
        <v>775</v>
      </c>
      <c r="B478" s="640">
        <v>44278.333576388897</v>
      </c>
      <c r="C478" s="639" t="b">
        <v>0</v>
      </c>
      <c r="E478" s="639" t="s">
        <v>2825</v>
      </c>
      <c r="F478" s="639">
        <v>1</v>
      </c>
      <c r="G478" s="639" t="s">
        <v>2968</v>
      </c>
      <c r="H478" s="639" t="s">
        <v>3038</v>
      </c>
      <c r="I478" s="639" t="s">
        <v>2853</v>
      </c>
      <c r="J478" s="639" t="s">
        <v>6487</v>
      </c>
      <c r="L478" s="639" t="str">
        <f t="shared" si="14"/>
        <v>045--60-0-026-000</v>
      </c>
      <c r="M478" s="639" t="str">
        <f t="shared" si="15"/>
        <v>045--60-0-026-000-000</v>
      </c>
    </row>
    <row r="479" spans="1:13" ht="15">
      <c r="A479" s="638" t="s">
        <v>204</v>
      </c>
      <c r="B479" s="640">
        <v>44278.548229166699</v>
      </c>
      <c r="C479" s="639" t="b">
        <v>0</v>
      </c>
      <c r="E479" s="639" t="s">
        <v>2825</v>
      </c>
      <c r="F479" s="639">
        <v>4</v>
      </c>
      <c r="G479" s="639" t="s">
        <v>2868</v>
      </c>
      <c r="H479" s="639" t="s">
        <v>3039</v>
      </c>
      <c r="I479" s="639" t="s">
        <v>3040</v>
      </c>
      <c r="J479" s="639" t="s">
        <v>6486</v>
      </c>
      <c r="L479" s="639" t="str">
        <f t="shared" si="14"/>
        <v>071--14-0-020-000</v>
      </c>
      <c r="M479" s="639" t="str">
        <f t="shared" si="15"/>
        <v>071--14-0-020-000-000</v>
      </c>
    </row>
    <row r="480" spans="1:13" ht="15">
      <c r="A480" s="638" t="s">
        <v>208</v>
      </c>
      <c r="B480" s="640">
        <v>44278.547800925902</v>
      </c>
      <c r="C480" s="639" t="b">
        <v>0</v>
      </c>
      <c r="E480" s="639" t="s">
        <v>2788</v>
      </c>
      <c r="F480" s="639">
        <v>3</v>
      </c>
      <c r="G480" s="639" t="s">
        <v>2868</v>
      </c>
      <c r="H480" s="639" t="s">
        <v>3037</v>
      </c>
      <c r="I480" s="639" t="s">
        <v>3033</v>
      </c>
      <c r="J480" s="639" t="s">
        <v>6485</v>
      </c>
      <c r="L480" s="639" t="str">
        <f t="shared" si="14"/>
        <v>071--21-0-023-000</v>
      </c>
      <c r="M480" s="639" t="str">
        <f t="shared" si="15"/>
        <v>071--21-0-023-000-000</v>
      </c>
    </row>
    <row r="481" spans="1:13" ht="15">
      <c r="A481" s="638" t="s">
        <v>208</v>
      </c>
      <c r="B481" s="640">
        <v>44278.546550925901</v>
      </c>
      <c r="C481" s="639" t="b">
        <v>0</v>
      </c>
      <c r="E481" s="639" t="s">
        <v>2825</v>
      </c>
      <c r="F481" s="639">
        <v>3</v>
      </c>
      <c r="G481" s="639" t="s">
        <v>2868</v>
      </c>
      <c r="H481" s="639" t="s">
        <v>3037</v>
      </c>
      <c r="I481" s="639" t="s">
        <v>3033</v>
      </c>
      <c r="J481" s="639" t="s">
        <v>6484</v>
      </c>
      <c r="L481" s="639" t="str">
        <f t="shared" si="14"/>
        <v>071--21-0-023-000</v>
      </c>
      <c r="M481" s="639" t="str">
        <f t="shared" si="15"/>
        <v>071--21-0-023-000-000</v>
      </c>
    </row>
    <row r="482" spans="1:13" ht="15">
      <c r="A482" s="638" t="s">
        <v>21</v>
      </c>
      <c r="B482" s="640">
        <v>44278.556157407409</v>
      </c>
      <c r="C482" s="639" t="b">
        <v>0</v>
      </c>
      <c r="E482" s="639" t="s">
        <v>2825</v>
      </c>
      <c r="F482" s="639">
        <v>7</v>
      </c>
      <c r="G482" s="639" t="s">
        <v>2989</v>
      </c>
      <c r="H482" s="639" t="s">
        <v>3041</v>
      </c>
      <c r="I482" s="639" t="s">
        <v>3042</v>
      </c>
      <c r="J482" s="639" t="s">
        <v>6483</v>
      </c>
      <c r="L482" s="639" t="str">
        <f t="shared" si="14"/>
        <v>061--31-0-064-000</v>
      </c>
      <c r="M482" s="639" t="str">
        <f t="shared" si="15"/>
        <v>061--31-0-064-000-000</v>
      </c>
    </row>
    <row r="483" spans="1:13" ht="15">
      <c r="A483" s="638" t="s">
        <v>21</v>
      </c>
      <c r="B483" s="640">
        <v>44278.555844907387</v>
      </c>
      <c r="C483" s="639" t="b">
        <v>0</v>
      </c>
      <c r="D483" s="639" t="s">
        <v>3043</v>
      </c>
      <c r="E483" s="639" t="s">
        <v>2788</v>
      </c>
      <c r="F483" s="639">
        <v>7</v>
      </c>
      <c r="G483" s="639" t="s">
        <v>2989</v>
      </c>
      <c r="H483" s="639" t="s">
        <v>3041</v>
      </c>
      <c r="I483" s="639" t="s">
        <v>3042</v>
      </c>
      <c r="J483" s="639" t="s">
        <v>6482</v>
      </c>
      <c r="L483" s="639" t="str">
        <f t="shared" si="14"/>
        <v>061--31-0-064-000</v>
      </c>
      <c r="M483" s="639" t="str">
        <f t="shared" si="15"/>
        <v>061--31-0-064-000-000</v>
      </c>
    </row>
    <row r="484" spans="1:13" ht="15">
      <c r="A484" s="638" t="s">
        <v>1245</v>
      </c>
      <c r="B484" s="640">
        <v>44278.583518518499</v>
      </c>
      <c r="C484" s="639" t="b">
        <v>0</v>
      </c>
      <c r="D484" s="639" t="s">
        <v>3044</v>
      </c>
      <c r="E484" s="639" t="s">
        <v>2825</v>
      </c>
      <c r="F484" s="639">
        <v>1</v>
      </c>
      <c r="G484" s="639" t="s">
        <v>2968</v>
      </c>
      <c r="H484" s="639" t="s">
        <v>3045</v>
      </c>
      <c r="I484" s="639" t="s">
        <v>2853</v>
      </c>
      <c r="J484" s="639" t="s">
        <v>6481</v>
      </c>
      <c r="L484" s="639" t="str">
        <f t="shared" si="14"/>
        <v>045--60-0-028-000</v>
      </c>
      <c r="M484" s="639" t="str">
        <f t="shared" si="15"/>
        <v>045--60-0-028-000-000</v>
      </c>
    </row>
    <row r="485" spans="1:13" ht="15">
      <c r="A485" s="638" t="s">
        <v>1245</v>
      </c>
      <c r="B485" s="640">
        <v>44278.598796296297</v>
      </c>
      <c r="C485" s="639" t="b">
        <v>0</v>
      </c>
      <c r="E485" s="639" t="s">
        <v>2825</v>
      </c>
      <c r="F485" s="639">
        <v>1</v>
      </c>
      <c r="G485" s="639" t="s">
        <v>2968</v>
      </c>
      <c r="H485" s="639" t="s">
        <v>3045</v>
      </c>
      <c r="I485" s="639" t="s">
        <v>2853</v>
      </c>
      <c r="J485" s="639" t="s">
        <v>6480</v>
      </c>
      <c r="L485" s="639" t="str">
        <f t="shared" si="14"/>
        <v>045--60-0-028-000</v>
      </c>
      <c r="M485" s="639" t="str">
        <f t="shared" si="15"/>
        <v>045--60-0-028-000-000</v>
      </c>
    </row>
    <row r="486" spans="1:13" ht="15">
      <c r="A486" s="638" t="s">
        <v>204</v>
      </c>
      <c r="B486" s="640">
        <v>44278.653518518498</v>
      </c>
      <c r="C486" s="639" t="b">
        <v>0</v>
      </c>
      <c r="E486" s="639" t="s">
        <v>2825</v>
      </c>
      <c r="F486" s="639">
        <v>4</v>
      </c>
      <c r="G486" s="639" t="s">
        <v>2868</v>
      </c>
      <c r="H486" s="639" t="s">
        <v>3039</v>
      </c>
      <c r="I486" s="639" t="s">
        <v>3040</v>
      </c>
      <c r="J486" s="639" t="s">
        <v>6479</v>
      </c>
      <c r="L486" s="639" t="str">
        <f t="shared" si="14"/>
        <v>071--14-0-020-000</v>
      </c>
      <c r="M486" s="639" t="str">
        <f t="shared" si="15"/>
        <v>071--14-0-020-000-000</v>
      </c>
    </row>
    <row r="487" spans="1:13" ht="15">
      <c r="A487" s="638" t="s">
        <v>79</v>
      </c>
      <c r="B487" s="640">
        <v>44278.658530092602</v>
      </c>
      <c r="C487" s="639" t="b">
        <v>0</v>
      </c>
      <c r="E487" s="639" t="s">
        <v>2825</v>
      </c>
      <c r="F487" s="639">
        <v>1</v>
      </c>
      <c r="G487" s="639" t="s">
        <v>2868</v>
      </c>
      <c r="H487" s="639" t="s">
        <v>3046</v>
      </c>
      <c r="I487" s="639" t="s">
        <v>2967</v>
      </c>
      <c r="J487" s="639" t="s">
        <v>6478</v>
      </c>
      <c r="L487" s="639" t="str">
        <f t="shared" si="14"/>
        <v>071--19-0-024-000</v>
      </c>
      <c r="M487" s="639" t="str">
        <f t="shared" si="15"/>
        <v>071--19-0-024-000-000</v>
      </c>
    </row>
    <row r="488" spans="1:13" ht="15">
      <c r="A488" s="638" t="s">
        <v>204</v>
      </c>
      <c r="B488" s="640">
        <v>44278.807083333297</v>
      </c>
      <c r="C488" s="639" t="b">
        <v>0</v>
      </c>
      <c r="D488" s="639" t="s">
        <v>2976</v>
      </c>
      <c r="E488" s="639" t="s">
        <v>2788</v>
      </c>
      <c r="F488" s="639">
        <v>4</v>
      </c>
      <c r="G488" s="639" t="s">
        <v>2868</v>
      </c>
      <c r="H488" s="639" t="s">
        <v>3039</v>
      </c>
      <c r="I488" s="639" t="s">
        <v>3040</v>
      </c>
      <c r="J488" s="639" t="s">
        <v>6477</v>
      </c>
      <c r="L488" s="639" t="str">
        <f t="shared" si="14"/>
        <v>071--14-0-020-000</v>
      </c>
      <c r="M488" s="639" t="str">
        <f t="shared" si="15"/>
        <v>071--14-0-020-000-000</v>
      </c>
    </row>
    <row r="489" spans="1:13" ht="15">
      <c r="A489" s="638" t="s">
        <v>204</v>
      </c>
      <c r="B489" s="640">
        <v>44278.805208333302</v>
      </c>
      <c r="C489" s="639" t="b">
        <v>0</v>
      </c>
      <c r="D489" s="639" t="s">
        <v>2976</v>
      </c>
      <c r="E489" s="639" t="s">
        <v>2788</v>
      </c>
      <c r="F489" s="639">
        <v>4</v>
      </c>
      <c r="G489" s="639" t="s">
        <v>2868</v>
      </c>
      <c r="H489" s="639" t="s">
        <v>3039</v>
      </c>
      <c r="I489" s="639" t="s">
        <v>3040</v>
      </c>
      <c r="J489" s="639" t="s">
        <v>6476</v>
      </c>
      <c r="L489" s="639" t="str">
        <f t="shared" si="14"/>
        <v>071--14-0-020-000</v>
      </c>
      <c r="M489" s="639" t="str">
        <f t="shared" si="15"/>
        <v>071--14-0-020-000-000</v>
      </c>
    </row>
    <row r="490" spans="1:13" ht="15">
      <c r="A490" s="638" t="s">
        <v>21</v>
      </c>
      <c r="B490" s="640">
        <v>44279.362870370402</v>
      </c>
      <c r="C490" s="639" t="b">
        <v>0</v>
      </c>
      <c r="E490" s="639" t="s">
        <v>2825</v>
      </c>
      <c r="F490" s="639">
        <v>2</v>
      </c>
      <c r="G490" s="639" t="s">
        <v>2989</v>
      </c>
      <c r="H490" s="639" t="s">
        <v>3041</v>
      </c>
      <c r="I490" s="639" t="s">
        <v>3042</v>
      </c>
      <c r="J490" s="639" t="s">
        <v>6475</v>
      </c>
      <c r="L490" s="639" t="str">
        <f t="shared" si="14"/>
        <v>061--31-0-064-000</v>
      </c>
      <c r="M490" s="639" t="str">
        <f t="shared" si="15"/>
        <v>061--31-0-064-000-000</v>
      </c>
    </row>
    <row r="491" spans="1:13" ht="15">
      <c r="A491" s="638" t="s">
        <v>290</v>
      </c>
      <c r="B491" s="640">
        <v>44279.383842592601</v>
      </c>
      <c r="C491" s="639" t="b">
        <v>0</v>
      </c>
      <c r="E491" s="639" t="s">
        <v>2825</v>
      </c>
      <c r="F491" s="639">
        <v>7</v>
      </c>
      <c r="G491" s="639" t="s">
        <v>2868</v>
      </c>
      <c r="H491" s="639" t="s">
        <v>3047</v>
      </c>
      <c r="I491" s="639" t="s">
        <v>3042</v>
      </c>
      <c r="J491" s="639" t="s">
        <v>6474</v>
      </c>
      <c r="L491" s="639" t="str">
        <f t="shared" si="14"/>
        <v>061--03-0-005-000</v>
      </c>
      <c r="M491" s="639" t="str">
        <f t="shared" si="15"/>
        <v>061--03-0-005-000-000</v>
      </c>
    </row>
    <row r="492" spans="1:13" ht="15">
      <c r="A492" s="638" t="s">
        <v>22</v>
      </c>
      <c r="B492" s="640">
        <v>44279.383252314801</v>
      </c>
      <c r="C492" s="639" t="b">
        <v>0</v>
      </c>
      <c r="D492" s="639" t="s">
        <v>3043</v>
      </c>
      <c r="E492" s="639" t="s">
        <v>2788</v>
      </c>
      <c r="F492" s="639">
        <v>4</v>
      </c>
      <c r="G492" s="639" t="s">
        <v>2989</v>
      </c>
      <c r="H492" s="639" t="s">
        <v>3048</v>
      </c>
      <c r="I492" s="639" t="s">
        <v>3042</v>
      </c>
      <c r="J492" s="639" t="s">
        <v>6473</v>
      </c>
      <c r="L492" s="639" t="str">
        <f t="shared" si="14"/>
        <v>061--31-0-065-000</v>
      </c>
      <c r="M492" s="639" t="str">
        <f t="shared" si="15"/>
        <v>061--31-0-065-000-000</v>
      </c>
    </row>
    <row r="493" spans="1:13" ht="15">
      <c r="A493" s="638" t="s">
        <v>342</v>
      </c>
      <c r="B493" s="640">
        <v>44279.382905092607</v>
      </c>
      <c r="C493" s="639" t="b">
        <v>0</v>
      </c>
      <c r="D493" s="639" t="s">
        <v>2976</v>
      </c>
      <c r="E493" s="639" t="s">
        <v>2788</v>
      </c>
      <c r="F493" s="639">
        <v>1</v>
      </c>
      <c r="G493" s="639" t="s">
        <v>2868</v>
      </c>
      <c r="H493" s="639" t="s">
        <v>3049</v>
      </c>
      <c r="I493" s="639" t="s">
        <v>3042</v>
      </c>
      <c r="J493" s="639" t="s">
        <v>6472</v>
      </c>
      <c r="L493" s="639" t="str">
        <f t="shared" si="14"/>
        <v>061--03-0-008-000</v>
      </c>
      <c r="M493" s="639" t="str">
        <f t="shared" si="15"/>
        <v>061--03-0-008-000-000</v>
      </c>
    </row>
    <row r="494" spans="1:13" ht="15">
      <c r="A494" s="638" t="s">
        <v>22</v>
      </c>
      <c r="B494" s="640">
        <v>44279.382604166698</v>
      </c>
      <c r="C494" s="639" t="b">
        <v>0</v>
      </c>
      <c r="E494" s="639" t="s">
        <v>2825</v>
      </c>
      <c r="F494" s="639">
        <v>4</v>
      </c>
      <c r="G494" s="639" t="s">
        <v>2989</v>
      </c>
      <c r="H494" s="639" t="s">
        <v>3048</v>
      </c>
      <c r="I494" s="639" t="s">
        <v>3042</v>
      </c>
      <c r="J494" s="639" t="s">
        <v>6471</v>
      </c>
      <c r="L494" s="639" t="str">
        <f t="shared" si="14"/>
        <v>061--31-0-065-000</v>
      </c>
      <c r="M494" s="639" t="str">
        <f t="shared" si="15"/>
        <v>061--31-0-065-000-000</v>
      </c>
    </row>
    <row r="495" spans="1:13" ht="15">
      <c r="A495" s="638" t="s">
        <v>342</v>
      </c>
      <c r="B495" s="640">
        <v>44279.382083333301</v>
      </c>
      <c r="C495" s="639" t="b">
        <v>0</v>
      </c>
      <c r="E495" s="639" t="s">
        <v>2825</v>
      </c>
      <c r="F495" s="639">
        <v>1</v>
      </c>
      <c r="G495" s="639" t="s">
        <v>2868</v>
      </c>
      <c r="H495" s="639" t="s">
        <v>3049</v>
      </c>
      <c r="I495" s="639" t="s">
        <v>3042</v>
      </c>
      <c r="J495" s="639" t="s">
        <v>6470</v>
      </c>
      <c r="L495" s="639" t="str">
        <f t="shared" si="14"/>
        <v>061--03-0-008-000</v>
      </c>
      <c r="M495" s="639" t="str">
        <f t="shared" si="15"/>
        <v>061--03-0-008-000-000</v>
      </c>
    </row>
    <row r="496" spans="1:13" ht="15">
      <c r="A496" s="638" t="s">
        <v>290</v>
      </c>
      <c r="B496" s="640">
        <v>44279.38567129631</v>
      </c>
      <c r="C496" s="639" t="b">
        <v>0</v>
      </c>
      <c r="D496" s="639" t="s">
        <v>2976</v>
      </c>
      <c r="E496" s="639" t="s">
        <v>2788</v>
      </c>
      <c r="F496" s="639">
        <v>7</v>
      </c>
      <c r="G496" s="639" t="s">
        <v>2868</v>
      </c>
      <c r="H496" s="639" t="s">
        <v>3047</v>
      </c>
      <c r="I496" s="639" t="s">
        <v>3042</v>
      </c>
      <c r="J496" s="639" t="s">
        <v>6469</v>
      </c>
      <c r="L496" s="639" t="str">
        <f t="shared" si="14"/>
        <v>061--03-0-005-000</v>
      </c>
      <c r="M496" s="639" t="str">
        <f t="shared" si="15"/>
        <v>061--03-0-005-000-000</v>
      </c>
    </row>
    <row r="497" spans="1:13" ht="15">
      <c r="A497" s="638" t="s">
        <v>20</v>
      </c>
      <c r="B497" s="640">
        <v>44279.391099537002</v>
      </c>
      <c r="C497" s="639" t="b">
        <v>0</v>
      </c>
      <c r="D497" s="639" t="s">
        <v>3043</v>
      </c>
      <c r="E497" s="639" t="s">
        <v>2788</v>
      </c>
      <c r="F497" s="639">
        <v>2</v>
      </c>
      <c r="G497" s="639" t="s">
        <v>2989</v>
      </c>
      <c r="H497" s="639" t="s">
        <v>3050</v>
      </c>
      <c r="I497" s="639" t="s">
        <v>3042</v>
      </c>
      <c r="J497" s="639" t="s">
        <v>6468</v>
      </c>
      <c r="L497" s="639" t="str">
        <f t="shared" si="14"/>
        <v>061--31-0-067-000</v>
      </c>
      <c r="M497" s="639" t="str">
        <f t="shared" si="15"/>
        <v>061--31-0-067-000-000</v>
      </c>
    </row>
    <row r="498" spans="1:13" ht="15">
      <c r="A498" s="638" t="s">
        <v>20</v>
      </c>
      <c r="B498" s="640">
        <v>44279.388449074097</v>
      </c>
      <c r="C498" s="639" t="b">
        <v>0</v>
      </c>
      <c r="E498" s="639" t="s">
        <v>2825</v>
      </c>
      <c r="F498" s="639">
        <v>2</v>
      </c>
      <c r="G498" s="639" t="s">
        <v>2989</v>
      </c>
      <c r="H498" s="639" t="s">
        <v>3050</v>
      </c>
      <c r="I498" s="639" t="s">
        <v>3042</v>
      </c>
      <c r="J498" s="639" t="s">
        <v>6467</v>
      </c>
      <c r="L498" s="639" t="str">
        <f t="shared" si="14"/>
        <v>061--31-0-067-000</v>
      </c>
      <c r="M498" s="639" t="str">
        <f t="shared" si="15"/>
        <v>061--31-0-067-000-000</v>
      </c>
    </row>
    <row r="499" spans="1:13" ht="15">
      <c r="A499" s="638" t="s">
        <v>10</v>
      </c>
      <c r="B499" s="640">
        <v>44279.445787037002</v>
      </c>
      <c r="C499" s="639" t="b">
        <v>0</v>
      </c>
      <c r="E499" s="639" t="s">
        <v>2825</v>
      </c>
      <c r="F499" s="639">
        <v>4</v>
      </c>
      <c r="G499" s="639" t="s">
        <v>2989</v>
      </c>
      <c r="H499" s="639" t="s">
        <v>10</v>
      </c>
      <c r="I499" s="639" t="s">
        <v>3208</v>
      </c>
      <c r="J499" s="639" t="s">
        <v>6466</v>
      </c>
      <c r="L499" s="639" t="str">
        <f t="shared" si="14"/>
        <v>061--31-0-030-000</v>
      </c>
      <c r="M499" s="639" t="str">
        <f t="shared" si="15"/>
        <v>061--31-0-030-000-000</v>
      </c>
    </row>
    <row r="500" spans="1:13" ht="15">
      <c r="A500" s="638" t="s">
        <v>14</v>
      </c>
      <c r="B500" s="640">
        <v>44279.453483796293</v>
      </c>
      <c r="C500" s="639" t="b">
        <v>0</v>
      </c>
      <c r="E500" s="639" t="s">
        <v>2825</v>
      </c>
      <c r="F500" s="639">
        <v>1</v>
      </c>
      <c r="G500" s="639" t="s">
        <v>2989</v>
      </c>
      <c r="H500" s="639" t="s">
        <v>14</v>
      </c>
      <c r="I500" s="639" t="s">
        <v>2518</v>
      </c>
      <c r="J500" s="639" t="s">
        <v>6465</v>
      </c>
      <c r="L500" s="639" t="str">
        <f t="shared" si="14"/>
        <v>061--31-0-061-000</v>
      </c>
      <c r="M500" s="639" t="str">
        <f t="shared" si="15"/>
        <v>061--31-0-061-000-000</v>
      </c>
    </row>
    <row r="501" spans="1:13" ht="15">
      <c r="A501" s="638" t="s">
        <v>80</v>
      </c>
      <c r="B501" s="640">
        <v>44279.504467592589</v>
      </c>
      <c r="C501" s="639" t="b">
        <v>0</v>
      </c>
      <c r="E501" s="639" t="s">
        <v>2825</v>
      </c>
      <c r="F501" s="639">
        <v>2</v>
      </c>
      <c r="G501" s="639" t="s">
        <v>2989</v>
      </c>
      <c r="H501" s="639" t="s">
        <v>80</v>
      </c>
      <c r="I501" s="639" t="s">
        <v>3051</v>
      </c>
      <c r="J501" s="639" t="s">
        <v>6464</v>
      </c>
      <c r="L501" s="639" t="str">
        <f t="shared" si="14"/>
        <v>061--31-0-017-000</v>
      </c>
      <c r="M501" s="639" t="str">
        <f t="shared" si="15"/>
        <v>061--31-0-017-000-000</v>
      </c>
    </row>
    <row r="502" spans="1:13" ht="15">
      <c r="A502" s="638" t="s">
        <v>17</v>
      </c>
      <c r="B502" s="640">
        <v>44279.509606481508</v>
      </c>
      <c r="C502" s="639" t="b">
        <v>0</v>
      </c>
      <c r="E502" s="639" t="s">
        <v>2825</v>
      </c>
      <c r="F502" s="639">
        <v>3</v>
      </c>
      <c r="G502" s="639" t="s">
        <v>2868</v>
      </c>
      <c r="H502" s="639" t="s">
        <v>3052</v>
      </c>
      <c r="I502" s="639" t="s">
        <v>3042</v>
      </c>
      <c r="J502" s="639" t="s">
        <v>6463</v>
      </c>
      <c r="L502" s="639" t="str">
        <f t="shared" si="14"/>
        <v>061--32-0-002-000</v>
      </c>
      <c r="M502" s="639" t="str">
        <f t="shared" si="15"/>
        <v>061--32-0-002-000-000</v>
      </c>
    </row>
    <row r="503" spans="1:13" ht="15">
      <c r="A503" s="638" t="s">
        <v>17</v>
      </c>
      <c r="B503" s="640">
        <v>44279.5108680556</v>
      </c>
      <c r="C503" s="639" t="b">
        <v>0</v>
      </c>
      <c r="D503" s="639" t="s">
        <v>2976</v>
      </c>
      <c r="E503" s="639" t="s">
        <v>2788</v>
      </c>
      <c r="F503" s="639">
        <v>3</v>
      </c>
      <c r="G503" s="639" t="s">
        <v>2868</v>
      </c>
      <c r="H503" s="639" t="s">
        <v>3052</v>
      </c>
      <c r="I503" s="639" t="s">
        <v>3042</v>
      </c>
      <c r="J503" s="639" t="s">
        <v>6462</v>
      </c>
      <c r="L503" s="639" t="str">
        <f t="shared" si="14"/>
        <v>061--32-0-002-000</v>
      </c>
      <c r="M503" s="639" t="str">
        <f t="shared" si="15"/>
        <v>061--32-0-002-000-000</v>
      </c>
    </row>
    <row r="504" spans="1:13" ht="15">
      <c r="A504" s="638" t="s">
        <v>1492</v>
      </c>
      <c r="B504" s="640">
        <v>44279.565416666701</v>
      </c>
      <c r="C504" s="639" t="b">
        <v>0</v>
      </c>
      <c r="E504" s="639" t="s">
        <v>2825</v>
      </c>
      <c r="F504" s="639">
        <v>1</v>
      </c>
      <c r="G504" s="639" t="s">
        <v>2968</v>
      </c>
      <c r="H504" s="639" t="s">
        <v>3053</v>
      </c>
      <c r="I504" s="639" t="s">
        <v>2853</v>
      </c>
      <c r="J504" s="639" t="s">
        <v>6461</v>
      </c>
      <c r="L504" s="639" t="str">
        <f t="shared" si="14"/>
        <v>045--73-0-020-000</v>
      </c>
      <c r="M504" s="639" t="str">
        <f t="shared" si="15"/>
        <v>045--73-0-020-000-000</v>
      </c>
    </row>
    <row r="505" spans="1:13" ht="15">
      <c r="A505" s="638" t="s">
        <v>80</v>
      </c>
      <c r="B505" s="640">
        <v>44279.610532407387</v>
      </c>
      <c r="C505" s="639" t="b">
        <v>0</v>
      </c>
      <c r="E505" s="639" t="s">
        <v>2825</v>
      </c>
      <c r="F505" s="639">
        <v>6</v>
      </c>
      <c r="G505" s="639" t="s">
        <v>2989</v>
      </c>
      <c r="H505" s="639" t="s">
        <v>80</v>
      </c>
      <c r="I505" s="639" t="s">
        <v>3051</v>
      </c>
      <c r="J505" s="639" t="s">
        <v>6460</v>
      </c>
      <c r="L505" s="639" t="str">
        <f t="shared" si="14"/>
        <v>061--31-0-017-000</v>
      </c>
      <c r="M505" s="639" t="str">
        <f t="shared" si="15"/>
        <v>061--31-0-017-000-000</v>
      </c>
    </row>
    <row r="506" spans="1:13" ht="15">
      <c r="A506" s="638" t="s">
        <v>326</v>
      </c>
      <c r="B506" s="640">
        <v>44279.654976851903</v>
      </c>
      <c r="C506" s="639" t="b">
        <v>0</v>
      </c>
      <c r="E506" s="639" t="s">
        <v>2825</v>
      </c>
      <c r="F506" s="639">
        <v>4</v>
      </c>
      <c r="G506" s="639" t="s">
        <v>2868</v>
      </c>
      <c r="H506" s="639" t="s">
        <v>3054</v>
      </c>
      <c r="I506" s="639" t="s">
        <v>3055</v>
      </c>
      <c r="J506" s="639" t="s">
        <v>6459</v>
      </c>
      <c r="L506" s="639" t="str">
        <f t="shared" si="14"/>
        <v>061--35-0-051-000</v>
      </c>
      <c r="M506" s="639" t="str">
        <f t="shared" si="15"/>
        <v>061--35-0-051-000-000</v>
      </c>
    </row>
    <row r="507" spans="1:13" ht="15">
      <c r="A507" s="638" t="s">
        <v>326</v>
      </c>
      <c r="B507" s="640">
        <v>44279.657106481507</v>
      </c>
      <c r="C507" s="639" t="b">
        <v>0</v>
      </c>
      <c r="D507" s="639" t="s">
        <v>2976</v>
      </c>
      <c r="E507" s="639" t="s">
        <v>2788</v>
      </c>
      <c r="F507" s="639">
        <v>4</v>
      </c>
      <c r="G507" s="639" t="s">
        <v>2868</v>
      </c>
      <c r="H507" s="639" t="s">
        <v>3054</v>
      </c>
      <c r="I507" s="639" t="s">
        <v>3055</v>
      </c>
      <c r="J507" s="639" t="s">
        <v>6458</v>
      </c>
      <c r="L507" s="639" t="str">
        <f t="shared" si="14"/>
        <v>061--35-0-051-000</v>
      </c>
      <c r="M507" s="639" t="str">
        <f t="shared" si="15"/>
        <v>061--35-0-051-000-000</v>
      </c>
    </row>
    <row r="508" spans="1:13" ht="15">
      <c r="A508" s="638" t="s">
        <v>328</v>
      </c>
      <c r="B508" s="640">
        <v>44279.658020833303</v>
      </c>
      <c r="C508" s="639" t="b">
        <v>0</v>
      </c>
      <c r="E508" s="639" t="s">
        <v>2825</v>
      </c>
      <c r="F508" s="639">
        <v>1</v>
      </c>
      <c r="G508" s="639" t="s">
        <v>2868</v>
      </c>
      <c r="H508" s="639" t="s">
        <v>2984</v>
      </c>
      <c r="I508" s="639" t="s">
        <v>3056</v>
      </c>
      <c r="J508" s="639" t="s">
        <v>6457</v>
      </c>
      <c r="L508" s="639" t="str">
        <f t="shared" si="14"/>
        <v>061--35-0-050-000</v>
      </c>
      <c r="M508" s="639" t="str">
        <f t="shared" si="15"/>
        <v>061--35-0-050-000-000</v>
      </c>
    </row>
    <row r="509" spans="1:13" ht="15">
      <c r="A509" s="638" t="s">
        <v>80</v>
      </c>
      <c r="B509" s="640">
        <v>44279.660995370403</v>
      </c>
      <c r="C509" s="639" t="b">
        <v>0</v>
      </c>
      <c r="E509" s="639" t="s">
        <v>2825</v>
      </c>
      <c r="F509" s="639">
        <v>3</v>
      </c>
      <c r="G509" s="639" t="s">
        <v>2989</v>
      </c>
      <c r="H509" s="639" t="s">
        <v>80</v>
      </c>
      <c r="I509" s="639" t="s">
        <v>3051</v>
      </c>
      <c r="J509" s="639" t="s">
        <v>6456</v>
      </c>
      <c r="L509" s="639" t="str">
        <f t="shared" si="14"/>
        <v>061--31-0-017-000</v>
      </c>
      <c r="M509" s="639" t="str">
        <f t="shared" si="15"/>
        <v>061--31-0-017-000-000</v>
      </c>
    </row>
    <row r="510" spans="1:13" ht="15">
      <c r="A510" s="638" t="s">
        <v>328</v>
      </c>
      <c r="B510" s="640">
        <v>44279.658819444398</v>
      </c>
      <c r="C510" s="639" t="b">
        <v>0</v>
      </c>
      <c r="D510" s="639" t="s">
        <v>2976</v>
      </c>
      <c r="E510" s="639" t="s">
        <v>2788</v>
      </c>
      <c r="F510" s="639">
        <v>1</v>
      </c>
      <c r="G510" s="639" t="s">
        <v>2868</v>
      </c>
      <c r="H510" s="639" t="s">
        <v>2984</v>
      </c>
      <c r="I510" s="639" t="s">
        <v>3056</v>
      </c>
      <c r="J510" s="639" t="s">
        <v>6455</v>
      </c>
      <c r="L510" s="639" t="str">
        <f t="shared" si="14"/>
        <v>061--35-0-050-000</v>
      </c>
      <c r="M510" s="639" t="str">
        <f t="shared" si="15"/>
        <v>061--35-0-050-000-000</v>
      </c>
    </row>
    <row r="511" spans="1:13" ht="15">
      <c r="A511" s="638" t="s">
        <v>328</v>
      </c>
      <c r="B511" s="640">
        <v>44279.663530092606</v>
      </c>
      <c r="C511" s="639" t="b">
        <v>0</v>
      </c>
      <c r="E511" s="639" t="s">
        <v>2825</v>
      </c>
      <c r="F511" s="639">
        <v>7</v>
      </c>
      <c r="G511" s="639" t="s">
        <v>2868</v>
      </c>
      <c r="H511" s="639" t="s">
        <v>2984</v>
      </c>
      <c r="I511" s="639" t="s">
        <v>3056</v>
      </c>
      <c r="J511" s="639" t="s">
        <v>6454</v>
      </c>
      <c r="L511" s="639" t="str">
        <f t="shared" si="14"/>
        <v>061--35-0-050-000</v>
      </c>
      <c r="M511" s="639" t="str">
        <f t="shared" si="15"/>
        <v>061--35-0-050-000-000</v>
      </c>
    </row>
    <row r="512" spans="1:13" ht="15">
      <c r="A512" s="638" t="s">
        <v>21</v>
      </c>
      <c r="B512" s="640">
        <v>44279.670844907399</v>
      </c>
      <c r="C512" s="639" t="b">
        <v>0</v>
      </c>
      <c r="D512" s="639" t="s">
        <v>3043</v>
      </c>
      <c r="E512" s="639" t="s">
        <v>2788</v>
      </c>
      <c r="F512" s="639">
        <v>2</v>
      </c>
      <c r="G512" s="639" t="s">
        <v>2989</v>
      </c>
      <c r="H512" s="639" t="s">
        <v>3041</v>
      </c>
      <c r="I512" s="639" t="s">
        <v>3042</v>
      </c>
      <c r="J512" s="639" t="s">
        <v>6453</v>
      </c>
      <c r="L512" s="639" t="str">
        <f t="shared" si="14"/>
        <v>061--31-0-064-000</v>
      </c>
      <c r="M512" s="639" t="str">
        <f t="shared" si="15"/>
        <v>061--31-0-064-000-000</v>
      </c>
    </row>
    <row r="513" spans="1:13" ht="15">
      <c r="A513" s="638" t="s">
        <v>328</v>
      </c>
      <c r="B513" s="640">
        <v>44279.664525462998</v>
      </c>
      <c r="C513" s="639" t="b">
        <v>0</v>
      </c>
      <c r="D513" s="639" t="s">
        <v>3057</v>
      </c>
      <c r="E513" s="639" t="s">
        <v>2788</v>
      </c>
      <c r="F513" s="639">
        <v>7</v>
      </c>
      <c r="G513" s="639" t="s">
        <v>2868</v>
      </c>
      <c r="H513" s="639" t="s">
        <v>2984</v>
      </c>
      <c r="I513" s="639" t="s">
        <v>3056</v>
      </c>
      <c r="J513" s="639" t="s">
        <v>6452</v>
      </c>
      <c r="L513" s="639" t="str">
        <f t="shared" si="14"/>
        <v>061--35-0-050-000</v>
      </c>
      <c r="M513" s="639" t="str">
        <f t="shared" si="15"/>
        <v>061--35-0-050-000-000</v>
      </c>
    </row>
    <row r="514" spans="1:13" ht="15">
      <c r="A514" s="638" t="s">
        <v>332</v>
      </c>
      <c r="B514" s="640">
        <v>44280.475196759297</v>
      </c>
      <c r="C514" s="639" t="b">
        <v>0</v>
      </c>
      <c r="D514" s="639" t="s">
        <v>2976</v>
      </c>
      <c r="E514" s="639" t="s">
        <v>2788</v>
      </c>
      <c r="F514" s="639">
        <v>1</v>
      </c>
      <c r="G514" s="639" t="s">
        <v>2868</v>
      </c>
      <c r="H514" s="639" t="s">
        <v>3058</v>
      </c>
      <c r="I514" s="639" t="s">
        <v>3056</v>
      </c>
      <c r="J514" s="639" t="s">
        <v>6451</v>
      </c>
      <c r="L514" s="639" t="str">
        <f t="shared" si="14"/>
        <v>061--35-0-070-000</v>
      </c>
      <c r="M514" s="639" t="str">
        <f t="shared" si="15"/>
        <v>061--35-0-070-000-000</v>
      </c>
    </row>
    <row r="515" spans="1:13" ht="15">
      <c r="A515" s="638" t="s">
        <v>332</v>
      </c>
      <c r="B515" s="640">
        <v>44280.474479166704</v>
      </c>
      <c r="C515" s="639" t="b">
        <v>0</v>
      </c>
      <c r="E515" s="639" t="s">
        <v>2825</v>
      </c>
      <c r="F515" s="639">
        <v>1</v>
      </c>
      <c r="G515" s="639" t="s">
        <v>2868</v>
      </c>
      <c r="H515" s="639" t="s">
        <v>3058</v>
      </c>
      <c r="I515" s="639" t="s">
        <v>3056</v>
      </c>
      <c r="J515" s="639" t="s">
        <v>6450</v>
      </c>
      <c r="L515" s="639" t="str">
        <f t="shared" ref="L515:L578" si="16">REPLACE(REPLACE(A515,4,0,"-"),8,0,"-")</f>
        <v>061--35-0-070-000</v>
      </c>
      <c r="M515" s="639" t="str">
        <f t="shared" ref="M515:M578" si="17">L515 &amp; "-000"</f>
        <v>061--35-0-070-000-000</v>
      </c>
    </row>
    <row r="516" spans="1:13" ht="15">
      <c r="A516" s="638" t="s">
        <v>292</v>
      </c>
      <c r="B516" s="640">
        <v>44280.473923611098</v>
      </c>
      <c r="C516" s="639" t="b">
        <v>0</v>
      </c>
      <c r="D516" s="639" t="s">
        <v>2976</v>
      </c>
      <c r="E516" s="639" t="s">
        <v>2788</v>
      </c>
      <c r="F516" s="639">
        <v>3</v>
      </c>
      <c r="G516" s="639" t="s">
        <v>2868</v>
      </c>
      <c r="H516" s="639" t="s">
        <v>3059</v>
      </c>
      <c r="I516" s="639" t="s">
        <v>3056</v>
      </c>
      <c r="J516" s="639" t="s">
        <v>6449</v>
      </c>
      <c r="L516" s="639" t="str">
        <f t="shared" si="16"/>
        <v>061--35-0-057-000</v>
      </c>
      <c r="M516" s="639" t="str">
        <f t="shared" si="17"/>
        <v>061--35-0-057-000-000</v>
      </c>
    </row>
    <row r="517" spans="1:13" ht="15">
      <c r="A517" s="638" t="s">
        <v>292</v>
      </c>
      <c r="B517" s="640">
        <v>44280.47307870369</v>
      </c>
      <c r="C517" s="639" t="b">
        <v>0</v>
      </c>
      <c r="E517" s="639" t="s">
        <v>2825</v>
      </c>
      <c r="F517" s="639">
        <v>3</v>
      </c>
      <c r="G517" s="639" t="s">
        <v>2868</v>
      </c>
      <c r="H517" s="639" t="s">
        <v>3059</v>
      </c>
      <c r="I517" s="639" t="s">
        <v>3056</v>
      </c>
      <c r="J517" s="639" t="s">
        <v>6448</v>
      </c>
      <c r="L517" s="639" t="str">
        <f t="shared" si="16"/>
        <v>061--35-0-057-000</v>
      </c>
      <c r="M517" s="639" t="str">
        <f t="shared" si="17"/>
        <v>061--35-0-057-000-000</v>
      </c>
    </row>
    <row r="518" spans="1:13" ht="15">
      <c r="A518" s="638" t="s">
        <v>248</v>
      </c>
      <c r="B518" s="640">
        <v>44280.4773726852</v>
      </c>
      <c r="C518" s="639" t="b">
        <v>0</v>
      </c>
      <c r="E518" s="639" t="s">
        <v>2825</v>
      </c>
      <c r="F518" s="639">
        <v>2</v>
      </c>
      <c r="G518" s="639" t="s">
        <v>2868</v>
      </c>
      <c r="H518" s="639" t="s">
        <v>3060</v>
      </c>
      <c r="I518" s="639" t="s">
        <v>3056</v>
      </c>
      <c r="J518" s="639" t="s">
        <v>6447</v>
      </c>
      <c r="L518" s="639" t="str">
        <f t="shared" si="16"/>
        <v>061--35-0-049-000</v>
      </c>
      <c r="M518" s="639" t="str">
        <f t="shared" si="17"/>
        <v>061--35-0-049-000-000</v>
      </c>
    </row>
    <row r="519" spans="1:13" ht="15">
      <c r="A519" s="638" t="s">
        <v>276</v>
      </c>
      <c r="B519" s="640">
        <v>44280.476620370391</v>
      </c>
      <c r="C519" s="639" t="b">
        <v>0</v>
      </c>
      <c r="D519" s="639" t="s">
        <v>2976</v>
      </c>
      <c r="E519" s="639" t="s">
        <v>2788</v>
      </c>
      <c r="F519" s="639">
        <v>1</v>
      </c>
      <c r="G519" s="639" t="s">
        <v>2868</v>
      </c>
      <c r="H519" s="639" t="s">
        <v>3061</v>
      </c>
      <c r="I519" s="639" t="s">
        <v>3056</v>
      </c>
      <c r="J519" s="639" t="s">
        <v>6446</v>
      </c>
      <c r="L519" s="639" t="str">
        <f t="shared" si="16"/>
        <v>061--35-0-052-000</v>
      </c>
      <c r="M519" s="639" t="str">
        <f t="shared" si="17"/>
        <v>061--35-0-052-000-000</v>
      </c>
    </row>
    <row r="520" spans="1:13" ht="15">
      <c r="A520" s="638" t="s">
        <v>248</v>
      </c>
      <c r="B520" s="640">
        <v>44280.478344907409</v>
      </c>
      <c r="C520" s="639" t="b">
        <v>0</v>
      </c>
      <c r="D520" s="639" t="s">
        <v>2976</v>
      </c>
      <c r="E520" s="639" t="s">
        <v>2788</v>
      </c>
      <c r="F520" s="639">
        <v>2</v>
      </c>
      <c r="G520" s="639" t="s">
        <v>2868</v>
      </c>
      <c r="H520" s="639" t="s">
        <v>3060</v>
      </c>
      <c r="I520" s="639" t="s">
        <v>3056</v>
      </c>
      <c r="J520" s="639" t="s">
        <v>6445</v>
      </c>
      <c r="L520" s="639" t="str">
        <f t="shared" si="16"/>
        <v>061--35-0-049-000</v>
      </c>
      <c r="M520" s="639" t="str">
        <f t="shared" si="17"/>
        <v>061--35-0-049-000-000</v>
      </c>
    </row>
    <row r="521" spans="1:13" ht="15">
      <c r="A521" s="638" t="s">
        <v>276</v>
      </c>
      <c r="B521" s="640">
        <v>44280.475902777798</v>
      </c>
      <c r="C521" s="639" t="b">
        <v>0</v>
      </c>
      <c r="E521" s="639" t="s">
        <v>2825</v>
      </c>
      <c r="F521" s="639">
        <v>1</v>
      </c>
      <c r="G521" s="639" t="s">
        <v>2868</v>
      </c>
      <c r="H521" s="639" t="s">
        <v>3061</v>
      </c>
      <c r="I521" s="639" t="s">
        <v>3056</v>
      </c>
      <c r="J521" s="639" t="s">
        <v>6444</v>
      </c>
      <c r="L521" s="639" t="str">
        <f t="shared" si="16"/>
        <v>061--35-0-052-000</v>
      </c>
      <c r="M521" s="639" t="str">
        <f t="shared" si="17"/>
        <v>061--35-0-052-000-000</v>
      </c>
    </row>
    <row r="522" spans="1:13" ht="15">
      <c r="A522" s="638" t="s">
        <v>11</v>
      </c>
      <c r="B522" s="640">
        <v>44280.492245370391</v>
      </c>
      <c r="C522" s="639" t="b">
        <v>0</v>
      </c>
      <c r="D522" s="639" t="s">
        <v>3043</v>
      </c>
      <c r="E522" s="639" t="s">
        <v>2788</v>
      </c>
      <c r="F522" s="639">
        <v>7</v>
      </c>
      <c r="G522" s="639" t="s">
        <v>2989</v>
      </c>
      <c r="H522" s="639" t="s">
        <v>11</v>
      </c>
      <c r="I522" s="639" t="s">
        <v>3042</v>
      </c>
      <c r="J522" s="639" t="s">
        <v>6443</v>
      </c>
      <c r="L522" s="639" t="str">
        <f t="shared" si="16"/>
        <v>061--31-0-016-000</v>
      </c>
      <c r="M522" s="639" t="str">
        <f t="shared" si="17"/>
        <v>061--31-0-016-000-000</v>
      </c>
    </row>
    <row r="523" spans="1:13" ht="15">
      <c r="A523" s="638" t="s">
        <v>11</v>
      </c>
      <c r="B523" s="640">
        <v>44280.491840277798</v>
      </c>
      <c r="C523" s="639" t="b">
        <v>0</v>
      </c>
      <c r="E523" s="639" t="s">
        <v>2825</v>
      </c>
      <c r="F523" s="639">
        <v>7</v>
      </c>
      <c r="G523" s="639" t="s">
        <v>2989</v>
      </c>
      <c r="H523" s="639" t="s">
        <v>11</v>
      </c>
      <c r="I523" s="639" t="s">
        <v>3042</v>
      </c>
      <c r="J523" s="639" t="s">
        <v>6442</v>
      </c>
      <c r="L523" s="639" t="str">
        <f t="shared" si="16"/>
        <v>061--31-0-016-000</v>
      </c>
      <c r="M523" s="639" t="str">
        <f t="shared" si="17"/>
        <v>061--31-0-016-000-000</v>
      </c>
    </row>
    <row r="524" spans="1:13" ht="15">
      <c r="A524" s="638" t="s">
        <v>1295</v>
      </c>
      <c r="B524" s="640">
        <v>44280.503726851792</v>
      </c>
      <c r="C524" s="639" t="b">
        <v>0</v>
      </c>
      <c r="E524" s="639" t="s">
        <v>2825</v>
      </c>
      <c r="F524" s="639">
        <v>1</v>
      </c>
      <c r="G524" s="639" t="s">
        <v>2804</v>
      </c>
      <c r="H524" s="639" t="s">
        <v>3062</v>
      </c>
      <c r="I524" s="639" t="s">
        <v>2800</v>
      </c>
      <c r="J524" s="639" t="s">
        <v>6441</v>
      </c>
      <c r="L524" s="639" t="str">
        <f t="shared" si="16"/>
        <v>016--53-1-130-000</v>
      </c>
      <c r="M524" s="639" t="str">
        <f t="shared" si="17"/>
        <v>016--53-1-130-000-000</v>
      </c>
    </row>
    <row r="525" spans="1:13" ht="15">
      <c r="A525" s="638" t="s">
        <v>346</v>
      </c>
      <c r="B525" s="640">
        <v>44277.521412037</v>
      </c>
      <c r="C525" s="639" t="b">
        <v>0</v>
      </c>
      <c r="D525" s="639" t="s">
        <v>3063</v>
      </c>
      <c r="E525" s="639" t="s">
        <v>2788</v>
      </c>
      <c r="F525" s="639">
        <v>2</v>
      </c>
      <c r="G525" s="639" t="s">
        <v>2798</v>
      </c>
      <c r="H525" s="639" t="s">
        <v>3029</v>
      </c>
      <c r="I525" s="639" t="s">
        <v>2960</v>
      </c>
      <c r="J525" s="639" t="s">
        <v>6440</v>
      </c>
      <c r="L525" s="639" t="str">
        <f t="shared" si="16"/>
        <v>071--15-0-013-000</v>
      </c>
      <c r="M525" s="639" t="str">
        <f t="shared" si="17"/>
        <v>071--15-0-013-000-000</v>
      </c>
    </row>
    <row r="526" spans="1:13" ht="15">
      <c r="A526" s="638" t="s">
        <v>338</v>
      </c>
      <c r="B526" s="640">
        <v>44277.529016203713</v>
      </c>
      <c r="C526" s="639" t="b">
        <v>0</v>
      </c>
      <c r="D526" s="639" t="s">
        <v>3063</v>
      </c>
      <c r="E526" s="639" t="s">
        <v>2788</v>
      </c>
      <c r="F526" s="639">
        <v>1</v>
      </c>
      <c r="G526" s="639" t="s">
        <v>2798</v>
      </c>
      <c r="H526" s="639" t="s">
        <v>2987</v>
      </c>
      <c r="I526" s="639" t="s">
        <v>2996</v>
      </c>
      <c r="J526" s="639" t="s">
        <v>6439</v>
      </c>
      <c r="L526" s="639" t="str">
        <f t="shared" si="16"/>
        <v>071--18-0-006-000</v>
      </c>
      <c r="M526" s="639" t="str">
        <f t="shared" si="17"/>
        <v>071--18-0-006-000-000</v>
      </c>
    </row>
    <row r="527" spans="1:13" ht="15">
      <c r="A527" s="638" t="s">
        <v>11</v>
      </c>
      <c r="B527" s="640">
        <v>44280.532210648104</v>
      </c>
      <c r="C527" s="639" t="b">
        <v>0</v>
      </c>
      <c r="D527" s="639" t="s">
        <v>3043</v>
      </c>
      <c r="E527" s="639" t="s">
        <v>2788</v>
      </c>
      <c r="F527" s="639">
        <v>2</v>
      </c>
      <c r="G527" s="639" t="s">
        <v>2989</v>
      </c>
      <c r="H527" s="639" t="s">
        <v>11</v>
      </c>
      <c r="I527" s="639" t="s">
        <v>3042</v>
      </c>
      <c r="J527" s="639" t="s">
        <v>6438</v>
      </c>
      <c r="L527" s="639" t="str">
        <f t="shared" si="16"/>
        <v>061--31-0-016-000</v>
      </c>
      <c r="M527" s="639" t="str">
        <f t="shared" si="17"/>
        <v>061--31-0-016-000-000</v>
      </c>
    </row>
    <row r="528" spans="1:13" ht="15">
      <c r="A528" s="638" t="s">
        <v>11</v>
      </c>
      <c r="B528" s="640">
        <v>44280.531770833302</v>
      </c>
      <c r="C528" s="639" t="b">
        <v>0</v>
      </c>
      <c r="E528" s="639" t="s">
        <v>2825</v>
      </c>
      <c r="F528" s="639">
        <v>2</v>
      </c>
      <c r="G528" s="639" t="s">
        <v>2989</v>
      </c>
      <c r="H528" s="639" t="s">
        <v>11</v>
      </c>
      <c r="I528" s="639" t="s">
        <v>3042</v>
      </c>
      <c r="J528" s="639" t="s">
        <v>6437</v>
      </c>
      <c r="L528" s="639" t="str">
        <f t="shared" si="16"/>
        <v>061--31-0-016-000</v>
      </c>
      <c r="M528" s="639" t="str">
        <f t="shared" si="17"/>
        <v>061--31-0-016-000-000</v>
      </c>
    </row>
    <row r="529" spans="1:13" ht="15">
      <c r="A529" s="638" t="s">
        <v>1091</v>
      </c>
      <c r="B529" s="640">
        <v>44280.534976851792</v>
      </c>
      <c r="C529" s="639" t="b">
        <v>0</v>
      </c>
      <c r="D529" s="639" t="s">
        <v>2831</v>
      </c>
      <c r="E529" s="639" t="s">
        <v>2825</v>
      </c>
      <c r="F529" s="639">
        <v>1</v>
      </c>
      <c r="G529" s="639" t="s">
        <v>2807</v>
      </c>
      <c r="H529" s="639" t="s">
        <v>3064</v>
      </c>
      <c r="I529" s="639" t="s">
        <v>2800</v>
      </c>
      <c r="J529" s="639" t="s">
        <v>6436</v>
      </c>
      <c r="L529" s="639" t="str">
        <f t="shared" si="16"/>
        <v>016--53-1-620-000</v>
      </c>
      <c r="M529" s="639" t="str">
        <f t="shared" si="17"/>
        <v>016--53-1-620-000-000</v>
      </c>
    </row>
    <row r="530" spans="1:13" ht="15">
      <c r="A530" s="638" t="s">
        <v>1091</v>
      </c>
      <c r="B530" s="640">
        <v>44280.534479166701</v>
      </c>
      <c r="C530" s="639" t="b">
        <v>0</v>
      </c>
      <c r="D530" s="639" t="s">
        <v>3065</v>
      </c>
      <c r="E530" s="639" t="s">
        <v>2825</v>
      </c>
      <c r="F530" s="639">
        <v>1</v>
      </c>
      <c r="G530" s="639" t="s">
        <v>2807</v>
      </c>
      <c r="H530" s="639" t="s">
        <v>3064</v>
      </c>
      <c r="I530" s="639" t="s">
        <v>2800</v>
      </c>
      <c r="J530" s="639" t="s">
        <v>6435</v>
      </c>
      <c r="L530" s="639" t="str">
        <f t="shared" si="16"/>
        <v>016--53-1-620-000</v>
      </c>
      <c r="M530" s="639" t="str">
        <f t="shared" si="17"/>
        <v>016--53-1-620-000-000</v>
      </c>
    </row>
    <row r="531" spans="1:13" ht="15">
      <c r="A531" s="638" t="s">
        <v>248</v>
      </c>
      <c r="B531" s="640">
        <v>44280.546041666697</v>
      </c>
      <c r="C531" s="639" t="b">
        <v>0</v>
      </c>
      <c r="E531" s="639" t="s">
        <v>2825</v>
      </c>
      <c r="F531" s="639">
        <v>1</v>
      </c>
      <c r="G531" s="639" t="s">
        <v>2868</v>
      </c>
      <c r="H531" s="639" t="s">
        <v>3060</v>
      </c>
      <c r="I531" s="639" t="s">
        <v>3056</v>
      </c>
      <c r="J531" s="639" t="s">
        <v>6434</v>
      </c>
      <c r="L531" s="639" t="str">
        <f t="shared" si="16"/>
        <v>061--35-0-049-000</v>
      </c>
      <c r="M531" s="639" t="str">
        <f t="shared" si="17"/>
        <v>061--35-0-049-000-000</v>
      </c>
    </row>
    <row r="532" spans="1:13" ht="15">
      <c r="A532" s="638" t="s">
        <v>364</v>
      </c>
      <c r="B532" s="640">
        <v>44280.547534722202</v>
      </c>
      <c r="C532" s="639" t="b">
        <v>0</v>
      </c>
      <c r="E532" s="639" t="s">
        <v>2825</v>
      </c>
      <c r="F532" s="639">
        <v>8</v>
      </c>
      <c r="G532" s="639" t="s">
        <v>2868</v>
      </c>
      <c r="H532" s="639" t="s">
        <v>3066</v>
      </c>
      <c r="I532" s="639" t="s">
        <v>3042</v>
      </c>
      <c r="J532" s="639" t="s">
        <v>6433</v>
      </c>
      <c r="L532" s="639" t="str">
        <f t="shared" si="16"/>
        <v>061--35-0-055-000</v>
      </c>
      <c r="M532" s="639" t="str">
        <f t="shared" si="17"/>
        <v>061--35-0-055-000-000</v>
      </c>
    </row>
    <row r="533" spans="1:13" ht="15">
      <c r="A533" s="638" t="s">
        <v>248</v>
      </c>
      <c r="B533" s="640">
        <v>44280.546886574099</v>
      </c>
      <c r="C533" s="639" t="b">
        <v>0</v>
      </c>
      <c r="D533" s="639" t="s">
        <v>2976</v>
      </c>
      <c r="E533" s="639" t="s">
        <v>2788</v>
      </c>
      <c r="F533" s="639">
        <v>1</v>
      </c>
      <c r="G533" s="639" t="s">
        <v>2868</v>
      </c>
      <c r="H533" s="639" t="s">
        <v>3060</v>
      </c>
      <c r="I533" s="639" t="s">
        <v>3056</v>
      </c>
      <c r="J533" s="639" t="s">
        <v>6432</v>
      </c>
      <c r="L533" s="639" t="str">
        <f t="shared" si="16"/>
        <v>061--35-0-049-000</v>
      </c>
      <c r="M533" s="639" t="str">
        <f t="shared" si="17"/>
        <v>061--35-0-049-000-000</v>
      </c>
    </row>
    <row r="534" spans="1:13" ht="15">
      <c r="A534" s="638" t="s">
        <v>25</v>
      </c>
      <c r="B534" s="640">
        <v>44280.557708333297</v>
      </c>
      <c r="C534" s="639" t="b">
        <v>0</v>
      </c>
      <c r="D534" s="639" t="s">
        <v>3043</v>
      </c>
      <c r="E534" s="639" t="s">
        <v>2788</v>
      </c>
      <c r="F534" s="639">
        <v>2</v>
      </c>
      <c r="G534" s="639" t="s">
        <v>2989</v>
      </c>
      <c r="H534" s="639" t="s">
        <v>3067</v>
      </c>
      <c r="I534" s="639" t="s">
        <v>3042</v>
      </c>
      <c r="J534" s="639" t="s">
        <v>6431</v>
      </c>
      <c r="L534" s="639" t="str">
        <f t="shared" si="16"/>
        <v>061--35-0-068-000</v>
      </c>
      <c r="M534" s="639" t="str">
        <f t="shared" si="17"/>
        <v>061--35-0-068-000-000</v>
      </c>
    </row>
    <row r="535" spans="1:13" ht="15">
      <c r="A535" s="638" t="s">
        <v>25</v>
      </c>
      <c r="B535" s="640">
        <v>44280.557164351791</v>
      </c>
      <c r="C535" s="639" t="b">
        <v>0</v>
      </c>
      <c r="E535" s="639" t="s">
        <v>2825</v>
      </c>
      <c r="F535" s="639">
        <v>2</v>
      </c>
      <c r="G535" s="639" t="s">
        <v>2989</v>
      </c>
      <c r="H535" s="639" t="s">
        <v>3067</v>
      </c>
      <c r="I535" s="639" t="s">
        <v>3042</v>
      </c>
      <c r="J535" s="639" t="s">
        <v>6430</v>
      </c>
      <c r="L535" s="639" t="str">
        <f t="shared" si="16"/>
        <v>061--35-0-068-000</v>
      </c>
      <c r="M535" s="639" t="str">
        <f t="shared" si="17"/>
        <v>061--35-0-068-000-000</v>
      </c>
    </row>
    <row r="536" spans="1:13" ht="15">
      <c r="A536" s="638" t="s">
        <v>1492</v>
      </c>
      <c r="B536" s="640">
        <v>44280.513275463003</v>
      </c>
      <c r="C536" s="639" t="b">
        <v>0</v>
      </c>
      <c r="E536" s="639" t="s">
        <v>2825</v>
      </c>
      <c r="F536" s="639">
        <v>1</v>
      </c>
      <c r="G536" s="639" t="s">
        <v>2968</v>
      </c>
      <c r="H536" s="639" t="s">
        <v>3053</v>
      </c>
      <c r="I536" s="639" t="s">
        <v>2853</v>
      </c>
      <c r="J536" s="639" t="s">
        <v>6429</v>
      </c>
      <c r="L536" s="639" t="str">
        <f t="shared" si="16"/>
        <v>045--73-0-020-000</v>
      </c>
      <c r="M536" s="639" t="str">
        <f t="shared" si="17"/>
        <v>045--73-0-020-000-000</v>
      </c>
    </row>
    <row r="537" spans="1:13" ht="15">
      <c r="A537" s="638" t="s">
        <v>27</v>
      </c>
      <c r="B537" s="640">
        <v>44280.587951388901</v>
      </c>
      <c r="C537" s="639" t="b">
        <v>0</v>
      </c>
      <c r="E537" s="639" t="s">
        <v>2825</v>
      </c>
      <c r="F537" s="639">
        <v>4</v>
      </c>
      <c r="G537" s="639" t="s">
        <v>2989</v>
      </c>
      <c r="H537" s="639" t="s">
        <v>3068</v>
      </c>
      <c r="I537" s="639" t="s">
        <v>3042</v>
      </c>
      <c r="J537" s="639" t="s">
        <v>6428</v>
      </c>
      <c r="L537" s="639" t="str">
        <f t="shared" si="16"/>
        <v>061--35-0-045-000</v>
      </c>
      <c r="M537" s="639" t="str">
        <f t="shared" si="17"/>
        <v>061--35-0-045-000-000</v>
      </c>
    </row>
    <row r="538" spans="1:13" ht="15">
      <c r="A538" s="638" t="s">
        <v>27</v>
      </c>
      <c r="B538" s="640">
        <v>44280.586990740703</v>
      </c>
      <c r="C538" s="639" t="b">
        <v>0</v>
      </c>
      <c r="D538" s="639" t="s">
        <v>3043</v>
      </c>
      <c r="E538" s="639" t="s">
        <v>2788</v>
      </c>
      <c r="F538" s="639">
        <v>4</v>
      </c>
      <c r="G538" s="639" t="s">
        <v>2989</v>
      </c>
      <c r="H538" s="639" t="s">
        <v>3068</v>
      </c>
      <c r="I538" s="639" t="s">
        <v>3042</v>
      </c>
      <c r="J538" s="639" t="s">
        <v>6427</v>
      </c>
      <c r="L538" s="639" t="str">
        <f t="shared" si="16"/>
        <v>061--35-0-045-000</v>
      </c>
      <c r="M538" s="639" t="str">
        <f t="shared" si="17"/>
        <v>061--35-0-045-000-000</v>
      </c>
    </row>
    <row r="539" spans="1:13" ht="15">
      <c r="A539" s="638" t="s">
        <v>959</v>
      </c>
      <c r="B539" s="640">
        <v>44280.595995370408</v>
      </c>
      <c r="C539" s="639" t="b">
        <v>0</v>
      </c>
      <c r="E539" s="639" t="s">
        <v>2825</v>
      </c>
      <c r="F539" s="639">
        <v>1</v>
      </c>
      <c r="G539" s="639" t="s">
        <v>2821</v>
      </c>
      <c r="H539" s="639" t="s">
        <v>3069</v>
      </c>
      <c r="I539" s="639" t="s">
        <v>2818</v>
      </c>
      <c r="J539" s="639" t="s">
        <v>6426</v>
      </c>
      <c r="L539" s="639" t="str">
        <f t="shared" si="16"/>
        <v>009--33-0-220-000</v>
      </c>
      <c r="M539" s="639" t="str">
        <f t="shared" si="17"/>
        <v>009--33-0-220-000-000</v>
      </c>
    </row>
    <row r="540" spans="1:13" ht="15">
      <c r="A540" s="638" t="s">
        <v>959</v>
      </c>
      <c r="B540" s="640">
        <v>44280.600497685198</v>
      </c>
      <c r="C540" s="639" t="b">
        <v>0</v>
      </c>
      <c r="E540" s="639" t="s">
        <v>2825</v>
      </c>
      <c r="F540" s="639">
        <v>1</v>
      </c>
      <c r="G540" s="639" t="s">
        <v>2821</v>
      </c>
      <c r="H540" s="639" t="s">
        <v>3069</v>
      </c>
      <c r="I540" s="639" t="s">
        <v>2818</v>
      </c>
      <c r="J540" s="639" t="s">
        <v>6425</v>
      </c>
      <c r="L540" s="639" t="str">
        <f t="shared" si="16"/>
        <v>009--33-0-220-000</v>
      </c>
      <c r="M540" s="639" t="str">
        <f t="shared" si="17"/>
        <v>009--33-0-220-000-000</v>
      </c>
    </row>
    <row r="541" spans="1:13" ht="15">
      <c r="A541" s="638" t="s">
        <v>959</v>
      </c>
      <c r="B541" s="640">
        <v>44280.598402777803</v>
      </c>
      <c r="C541" s="639" t="b">
        <v>0</v>
      </c>
      <c r="E541" s="639" t="s">
        <v>2825</v>
      </c>
      <c r="F541" s="639">
        <v>1</v>
      </c>
      <c r="G541" s="639" t="s">
        <v>2821</v>
      </c>
      <c r="H541" s="639" t="s">
        <v>3069</v>
      </c>
      <c r="I541" s="639" t="s">
        <v>2818</v>
      </c>
      <c r="J541" s="639" t="s">
        <v>6424</v>
      </c>
      <c r="L541" s="639" t="str">
        <f t="shared" si="16"/>
        <v>009--33-0-220-000</v>
      </c>
      <c r="M541" s="639" t="str">
        <f t="shared" si="17"/>
        <v>009--33-0-220-000-000</v>
      </c>
    </row>
    <row r="542" spans="1:13" ht="15">
      <c r="A542" s="638" t="s">
        <v>959</v>
      </c>
      <c r="B542" s="640">
        <v>44280.649467592601</v>
      </c>
      <c r="C542" s="639" t="b">
        <v>0</v>
      </c>
      <c r="E542" s="639" t="s">
        <v>2825</v>
      </c>
      <c r="F542" s="639">
        <v>1</v>
      </c>
      <c r="G542" s="639" t="s">
        <v>2821</v>
      </c>
      <c r="H542" s="639" t="s">
        <v>3069</v>
      </c>
      <c r="I542" s="639" t="s">
        <v>2818</v>
      </c>
      <c r="J542" s="639" t="s">
        <v>6423</v>
      </c>
      <c r="L542" s="639" t="str">
        <f t="shared" si="16"/>
        <v>009--33-0-220-000</v>
      </c>
      <c r="M542" s="639" t="str">
        <f t="shared" si="17"/>
        <v>009--33-0-220-000-000</v>
      </c>
    </row>
    <row r="543" spans="1:13" ht="15">
      <c r="A543" s="638" t="s">
        <v>959</v>
      </c>
      <c r="B543" s="640">
        <v>44280.654479166697</v>
      </c>
      <c r="C543" s="639" t="b">
        <v>0</v>
      </c>
      <c r="E543" s="639" t="s">
        <v>2825</v>
      </c>
      <c r="F543" s="639">
        <v>1</v>
      </c>
      <c r="G543" s="639" t="s">
        <v>2821</v>
      </c>
      <c r="H543" s="639" t="s">
        <v>3069</v>
      </c>
      <c r="I543" s="639" t="s">
        <v>2818</v>
      </c>
      <c r="J543" s="639" t="s">
        <v>6422</v>
      </c>
      <c r="L543" s="639" t="str">
        <f t="shared" si="16"/>
        <v>009--33-0-220-000</v>
      </c>
      <c r="M543" s="639" t="str">
        <f t="shared" si="17"/>
        <v>009--33-0-220-000-000</v>
      </c>
    </row>
    <row r="544" spans="1:13" ht="15">
      <c r="A544" s="638" t="s">
        <v>959</v>
      </c>
      <c r="B544" s="640">
        <v>44280.652523148208</v>
      </c>
      <c r="C544" s="639" t="b">
        <v>0</v>
      </c>
      <c r="E544" s="639" t="s">
        <v>2825</v>
      </c>
      <c r="F544" s="639">
        <v>1</v>
      </c>
      <c r="G544" s="639" t="s">
        <v>2821</v>
      </c>
      <c r="H544" s="639" t="s">
        <v>3069</v>
      </c>
      <c r="I544" s="639" t="s">
        <v>2818</v>
      </c>
      <c r="J544" s="639" t="s">
        <v>6421</v>
      </c>
      <c r="L544" s="639" t="str">
        <f t="shared" si="16"/>
        <v>009--33-0-220-000</v>
      </c>
      <c r="M544" s="639" t="str">
        <f t="shared" si="17"/>
        <v>009--33-0-220-000-000</v>
      </c>
    </row>
    <row r="545" spans="1:13" ht="15">
      <c r="A545" s="638" t="s">
        <v>959</v>
      </c>
      <c r="B545" s="640">
        <v>44280.651354166701</v>
      </c>
      <c r="C545" s="639" t="b">
        <v>0</v>
      </c>
      <c r="E545" s="639" t="s">
        <v>2825</v>
      </c>
      <c r="F545" s="639">
        <v>1</v>
      </c>
      <c r="G545" s="639" t="s">
        <v>2821</v>
      </c>
      <c r="H545" s="639" t="s">
        <v>3069</v>
      </c>
      <c r="I545" s="639" t="s">
        <v>2818</v>
      </c>
      <c r="J545" s="639" t="s">
        <v>6420</v>
      </c>
      <c r="L545" s="639" t="str">
        <f t="shared" si="16"/>
        <v>009--33-0-220-000</v>
      </c>
      <c r="M545" s="639" t="str">
        <f t="shared" si="17"/>
        <v>009--33-0-220-000-000</v>
      </c>
    </row>
    <row r="546" spans="1:13" ht="15">
      <c r="A546" s="638" t="s">
        <v>959</v>
      </c>
      <c r="B546" s="640">
        <v>44280.658043981508</v>
      </c>
      <c r="C546" s="639" t="b">
        <v>0</v>
      </c>
      <c r="E546" s="639" t="s">
        <v>2825</v>
      </c>
      <c r="F546" s="639">
        <v>1</v>
      </c>
      <c r="G546" s="639" t="s">
        <v>2821</v>
      </c>
      <c r="H546" s="639" t="s">
        <v>3069</v>
      </c>
      <c r="I546" s="639" t="s">
        <v>2818</v>
      </c>
      <c r="J546" s="639" t="s">
        <v>6419</v>
      </c>
      <c r="L546" s="639" t="str">
        <f t="shared" si="16"/>
        <v>009--33-0-220-000</v>
      </c>
      <c r="M546" s="639" t="str">
        <f t="shared" si="17"/>
        <v>009--33-0-220-000-000</v>
      </c>
    </row>
    <row r="547" spans="1:13" ht="15">
      <c r="A547" s="638" t="s">
        <v>959</v>
      </c>
      <c r="B547" s="640">
        <v>44280.656550925902</v>
      </c>
      <c r="C547" s="639" t="b">
        <v>0</v>
      </c>
      <c r="E547" s="639" t="s">
        <v>2825</v>
      </c>
      <c r="F547" s="639">
        <v>1</v>
      </c>
      <c r="G547" s="639" t="s">
        <v>2821</v>
      </c>
      <c r="H547" s="639" t="s">
        <v>3069</v>
      </c>
      <c r="I547" s="639" t="s">
        <v>2818</v>
      </c>
      <c r="J547" s="639" t="s">
        <v>6418</v>
      </c>
      <c r="L547" s="639" t="str">
        <f t="shared" si="16"/>
        <v>009--33-0-220-000</v>
      </c>
      <c r="M547" s="639" t="str">
        <f t="shared" si="17"/>
        <v>009--33-0-220-000-000</v>
      </c>
    </row>
    <row r="548" spans="1:13" ht="15">
      <c r="A548" s="638" t="s">
        <v>959</v>
      </c>
      <c r="B548" s="640">
        <v>44280.659768518497</v>
      </c>
      <c r="C548" s="639" t="b">
        <v>0</v>
      </c>
      <c r="E548" s="639" t="s">
        <v>2825</v>
      </c>
      <c r="F548" s="639">
        <v>1</v>
      </c>
      <c r="G548" s="639" t="s">
        <v>2821</v>
      </c>
      <c r="H548" s="639" t="s">
        <v>3069</v>
      </c>
      <c r="I548" s="639" t="s">
        <v>2818</v>
      </c>
      <c r="J548" s="639" t="s">
        <v>6417</v>
      </c>
      <c r="L548" s="639" t="str">
        <f t="shared" si="16"/>
        <v>009--33-0-220-000</v>
      </c>
      <c r="M548" s="639" t="str">
        <f t="shared" si="17"/>
        <v>009--33-0-220-000-000</v>
      </c>
    </row>
    <row r="549" spans="1:13" ht="15">
      <c r="A549" s="638" t="s">
        <v>362</v>
      </c>
      <c r="B549" s="640">
        <v>44280.6671180556</v>
      </c>
      <c r="C549" s="639" t="b">
        <v>0</v>
      </c>
      <c r="E549" s="639" t="s">
        <v>2825</v>
      </c>
      <c r="F549" s="639">
        <v>2</v>
      </c>
      <c r="G549" s="639" t="s">
        <v>2868</v>
      </c>
      <c r="H549" s="639" t="s">
        <v>3070</v>
      </c>
      <c r="I549" s="639" t="s">
        <v>3071</v>
      </c>
      <c r="J549" s="639" t="s">
        <v>6416</v>
      </c>
      <c r="L549" s="639" t="str">
        <f t="shared" si="16"/>
        <v>061--35-0-029-000</v>
      </c>
      <c r="M549" s="639" t="str">
        <f t="shared" si="17"/>
        <v>061--35-0-029-000-000</v>
      </c>
    </row>
    <row r="550" spans="1:13" ht="15">
      <c r="A550" s="638" t="s">
        <v>27</v>
      </c>
      <c r="B550" s="640">
        <v>44280.666412036997</v>
      </c>
      <c r="C550" s="639" t="b">
        <v>0</v>
      </c>
      <c r="D550" s="639" t="s">
        <v>3043</v>
      </c>
      <c r="E550" s="639" t="s">
        <v>2788</v>
      </c>
      <c r="F550" s="639">
        <v>1</v>
      </c>
      <c r="G550" s="639" t="s">
        <v>2989</v>
      </c>
      <c r="H550" s="639" t="s">
        <v>3068</v>
      </c>
      <c r="I550" s="639" t="s">
        <v>3042</v>
      </c>
      <c r="J550" s="639" t="s">
        <v>6415</v>
      </c>
      <c r="L550" s="639" t="str">
        <f t="shared" si="16"/>
        <v>061--35-0-045-000</v>
      </c>
      <c r="M550" s="639" t="str">
        <f t="shared" si="17"/>
        <v>061--35-0-045-000-000</v>
      </c>
    </row>
    <row r="551" spans="1:13" ht="15">
      <c r="A551" s="638" t="s">
        <v>27</v>
      </c>
      <c r="B551" s="640">
        <v>44280.6661805556</v>
      </c>
      <c r="C551" s="639" t="b">
        <v>0</v>
      </c>
      <c r="E551" s="639" t="s">
        <v>2825</v>
      </c>
      <c r="F551" s="639">
        <v>1</v>
      </c>
      <c r="G551" s="639" t="s">
        <v>2989</v>
      </c>
      <c r="H551" s="639" t="s">
        <v>3068</v>
      </c>
      <c r="I551" s="639" t="s">
        <v>3042</v>
      </c>
      <c r="J551" s="639" t="s">
        <v>6414</v>
      </c>
      <c r="L551" s="639" t="str">
        <f t="shared" si="16"/>
        <v>061--35-0-045-000</v>
      </c>
      <c r="M551" s="639" t="str">
        <f t="shared" si="17"/>
        <v>061--35-0-045-000-000</v>
      </c>
    </row>
    <row r="552" spans="1:13" ht="15">
      <c r="A552" s="638" t="s">
        <v>246</v>
      </c>
      <c r="B552" s="640">
        <v>44280.66494212961</v>
      </c>
      <c r="C552" s="639" t="b">
        <v>0</v>
      </c>
      <c r="E552" s="639" t="s">
        <v>2825</v>
      </c>
      <c r="F552" s="639">
        <v>6</v>
      </c>
      <c r="G552" s="639" t="s">
        <v>2868</v>
      </c>
      <c r="H552" s="639" t="s">
        <v>3072</v>
      </c>
      <c r="I552" s="639" t="s">
        <v>3071</v>
      </c>
      <c r="J552" s="639" t="s">
        <v>6413</v>
      </c>
      <c r="L552" s="639" t="str">
        <f t="shared" si="16"/>
        <v>061--35-0-028-000</v>
      </c>
      <c r="M552" s="639" t="str">
        <f t="shared" si="17"/>
        <v>061--35-0-028-000-000</v>
      </c>
    </row>
    <row r="553" spans="1:13" ht="15">
      <c r="A553" s="638" t="s">
        <v>362</v>
      </c>
      <c r="B553" s="640">
        <v>44280.669826388897</v>
      </c>
      <c r="C553" s="639" t="b">
        <v>0</v>
      </c>
      <c r="D553" s="639" t="s">
        <v>2976</v>
      </c>
      <c r="E553" s="639" t="s">
        <v>2788</v>
      </c>
      <c r="F553" s="639">
        <v>2</v>
      </c>
      <c r="G553" s="639" t="s">
        <v>2868</v>
      </c>
      <c r="H553" s="639" t="s">
        <v>3070</v>
      </c>
      <c r="I553" s="639" t="s">
        <v>3071</v>
      </c>
      <c r="J553" s="639" t="s">
        <v>6412</v>
      </c>
      <c r="L553" s="639" t="str">
        <f t="shared" si="16"/>
        <v>061--35-0-029-000</v>
      </c>
      <c r="M553" s="639" t="str">
        <f t="shared" si="17"/>
        <v>061--35-0-029-000-000</v>
      </c>
    </row>
    <row r="554" spans="1:13" ht="15">
      <c r="A554" s="638" t="s">
        <v>1449</v>
      </c>
      <c r="B554" s="640">
        <v>44281.325682870403</v>
      </c>
      <c r="C554" s="639" t="b">
        <v>0</v>
      </c>
      <c r="E554" s="639" t="s">
        <v>2825</v>
      </c>
      <c r="F554" s="639">
        <v>1</v>
      </c>
      <c r="G554" s="639" t="s">
        <v>2897</v>
      </c>
      <c r="H554" s="639" t="s">
        <v>1449</v>
      </c>
      <c r="I554" s="639" t="s">
        <v>2934</v>
      </c>
      <c r="J554" s="639" t="s">
        <v>6411</v>
      </c>
      <c r="L554" s="639" t="str">
        <f t="shared" si="16"/>
        <v>041--40-0-001-000</v>
      </c>
      <c r="M554" s="639" t="str">
        <f t="shared" si="17"/>
        <v>041--40-0-001-000-000</v>
      </c>
    </row>
    <row r="555" spans="1:13" ht="15">
      <c r="A555" s="638" t="s">
        <v>27</v>
      </c>
      <c r="B555" s="640">
        <v>44281.334479166697</v>
      </c>
      <c r="C555" s="639" t="b">
        <v>0</v>
      </c>
      <c r="D555" s="639" t="s">
        <v>3043</v>
      </c>
      <c r="E555" s="639" t="s">
        <v>2788</v>
      </c>
      <c r="F555" s="639">
        <v>1</v>
      </c>
      <c r="G555" s="639" t="s">
        <v>2989</v>
      </c>
      <c r="H555" s="639" t="s">
        <v>3068</v>
      </c>
      <c r="I555" s="639" t="s">
        <v>3042</v>
      </c>
      <c r="J555" s="639" t="s">
        <v>6410</v>
      </c>
      <c r="L555" s="639" t="str">
        <f t="shared" si="16"/>
        <v>061--35-0-045-000</v>
      </c>
      <c r="M555" s="639" t="str">
        <f t="shared" si="17"/>
        <v>061--35-0-045-000-000</v>
      </c>
    </row>
    <row r="556" spans="1:13" ht="15">
      <c r="A556" s="638" t="s">
        <v>1086</v>
      </c>
      <c r="B556" s="640">
        <v>44281.351770833302</v>
      </c>
      <c r="C556" s="639" t="b">
        <v>0</v>
      </c>
      <c r="E556" s="639" t="s">
        <v>2825</v>
      </c>
      <c r="F556" s="639">
        <v>1</v>
      </c>
      <c r="G556" s="639" t="s">
        <v>2968</v>
      </c>
      <c r="H556" s="639" t="s">
        <v>3073</v>
      </c>
      <c r="I556" s="639" t="s">
        <v>2853</v>
      </c>
      <c r="J556" s="639" t="s">
        <v>6409</v>
      </c>
      <c r="L556" s="639" t="str">
        <f t="shared" si="16"/>
        <v>045--60-0-050-000</v>
      </c>
      <c r="M556" s="639" t="str">
        <f t="shared" si="17"/>
        <v>045--60-0-050-000-000</v>
      </c>
    </row>
    <row r="557" spans="1:13" ht="15">
      <c r="A557" s="638" t="s">
        <v>27</v>
      </c>
      <c r="B557" s="640">
        <v>44281.3679976852</v>
      </c>
      <c r="C557" s="639" t="b">
        <v>0</v>
      </c>
      <c r="E557" s="639" t="s">
        <v>2825</v>
      </c>
      <c r="F557" s="639">
        <v>1</v>
      </c>
      <c r="G557" s="639" t="s">
        <v>2989</v>
      </c>
      <c r="H557" s="639" t="s">
        <v>3068</v>
      </c>
      <c r="I557" s="639" t="s">
        <v>3042</v>
      </c>
      <c r="J557" s="639" t="s">
        <v>6408</v>
      </c>
      <c r="L557" s="639" t="str">
        <f t="shared" si="16"/>
        <v>061--35-0-045-000</v>
      </c>
      <c r="M557" s="639" t="str">
        <f t="shared" si="17"/>
        <v>061--35-0-045-000-000</v>
      </c>
    </row>
    <row r="558" spans="1:13" ht="15">
      <c r="A558" s="638" t="s">
        <v>84</v>
      </c>
      <c r="B558" s="640">
        <v>44281.385833333297</v>
      </c>
      <c r="C558" s="639" t="b">
        <v>0</v>
      </c>
      <c r="E558" s="639" t="s">
        <v>2825</v>
      </c>
      <c r="F558" s="639">
        <v>1</v>
      </c>
      <c r="G558" s="639" t="s">
        <v>3017</v>
      </c>
      <c r="H558" s="639" t="s">
        <v>3074</v>
      </c>
      <c r="I558" s="639" t="s">
        <v>3042</v>
      </c>
      <c r="J558" s="639" t="s">
        <v>6407</v>
      </c>
      <c r="L558" s="639" t="str">
        <f t="shared" si="16"/>
        <v>061--35-0-039-000</v>
      </c>
      <c r="M558" s="639" t="str">
        <f t="shared" si="17"/>
        <v>061--35-0-039-000-000</v>
      </c>
    </row>
    <row r="559" spans="1:13" ht="15">
      <c r="A559" s="638" t="s">
        <v>1086</v>
      </c>
      <c r="B559" s="640">
        <v>44281.401377314804</v>
      </c>
      <c r="C559" s="639" t="b">
        <v>0</v>
      </c>
      <c r="E559" s="639" t="s">
        <v>2825</v>
      </c>
      <c r="F559" s="639">
        <v>1</v>
      </c>
      <c r="G559" s="639" t="s">
        <v>2968</v>
      </c>
      <c r="H559" s="639" t="s">
        <v>3073</v>
      </c>
      <c r="I559" s="639" t="s">
        <v>2853</v>
      </c>
      <c r="J559" s="639" t="s">
        <v>6406</v>
      </c>
      <c r="L559" s="639" t="str">
        <f t="shared" si="16"/>
        <v>045--60-0-050-000</v>
      </c>
      <c r="M559" s="639" t="str">
        <f t="shared" si="17"/>
        <v>045--60-0-050-000-000</v>
      </c>
    </row>
    <row r="560" spans="1:13" ht="15">
      <c r="A560" s="638" t="s">
        <v>26</v>
      </c>
      <c r="B560" s="640">
        <v>44281.428032407399</v>
      </c>
      <c r="C560" s="639" t="b">
        <v>0</v>
      </c>
      <c r="E560" s="639" t="s">
        <v>2825</v>
      </c>
      <c r="F560" s="639">
        <v>3</v>
      </c>
      <c r="G560" s="639" t="s">
        <v>2989</v>
      </c>
      <c r="H560" s="639" t="s">
        <v>3075</v>
      </c>
      <c r="I560" s="639" t="s">
        <v>3042</v>
      </c>
      <c r="J560" s="639" t="s">
        <v>6405</v>
      </c>
      <c r="L560" s="639" t="str">
        <f t="shared" si="16"/>
        <v>061--31-0-015-000</v>
      </c>
      <c r="M560" s="639" t="str">
        <f t="shared" si="17"/>
        <v>061--31-0-015-000-000</v>
      </c>
    </row>
    <row r="561" spans="1:13" ht="15">
      <c r="A561" s="638" t="s">
        <v>199</v>
      </c>
      <c r="B561" s="640">
        <v>44281.4362847222</v>
      </c>
      <c r="C561" s="639" t="b">
        <v>0</v>
      </c>
      <c r="D561" s="639" t="s">
        <v>2976</v>
      </c>
      <c r="E561" s="639" t="s">
        <v>2788</v>
      </c>
      <c r="F561" s="639">
        <v>7</v>
      </c>
      <c r="G561" s="639" t="s">
        <v>2868</v>
      </c>
      <c r="H561" s="639" t="s">
        <v>3076</v>
      </c>
      <c r="I561" s="639" t="s">
        <v>3077</v>
      </c>
      <c r="J561" s="639" t="s">
        <v>6404</v>
      </c>
      <c r="L561" s="639" t="str">
        <f t="shared" si="16"/>
        <v>062--60-0-033-000</v>
      </c>
      <c r="M561" s="639" t="str">
        <f t="shared" si="17"/>
        <v>062--60-0-033-000-000</v>
      </c>
    </row>
    <row r="562" spans="1:13" ht="15">
      <c r="A562" s="638" t="s">
        <v>199</v>
      </c>
      <c r="B562" s="640">
        <v>44281.434814814813</v>
      </c>
      <c r="C562" s="639" t="b">
        <v>0</v>
      </c>
      <c r="E562" s="639" t="s">
        <v>2825</v>
      </c>
      <c r="F562" s="639">
        <v>7</v>
      </c>
      <c r="G562" s="639" t="s">
        <v>2868</v>
      </c>
      <c r="H562" s="639" t="s">
        <v>3076</v>
      </c>
      <c r="I562" s="639" t="s">
        <v>3077</v>
      </c>
      <c r="J562" s="639" t="s">
        <v>6403</v>
      </c>
      <c r="L562" s="639" t="str">
        <f t="shared" si="16"/>
        <v>062--60-0-033-000</v>
      </c>
      <c r="M562" s="639" t="str">
        <f t="shared" si="17"/>
        <v>062--60-0-033-000-000</v>
      </c>
    </row>
    <row r="563" spans="1:13" ht="15">
      <c r="A563" s="638" t="s">
        <v>322</v>
      </c>
      <c r="B563" s="640">
        <v>44281.487442129597</v>
      </c>
      <c r="C563" s="639" t="b">
        <v>0</v>
      </c>
      <c r="E563" s="639" t="s">
        <v>2825</v>
      </c>
      <c r="F563" s="639">
        <v>6</v>
      </c>
      <c r="G563" s="639" t="s">
        <v>3017</v>
      </c>
      <c r="H563" s="639" t="s">
        <v>3078</v>
      </c>
      <c r="I563" s="639" t="s">
        <v>3042</v>
      </c>
      <c r="J563" s="639" t="s">
        <v>6402</v>
      </c>
      <c r="L563" s="639" t="str">
        <f t="shared" si="16"/>
        <v>071--03-0-001-000</v>
      </c>
      <c r="M563" s="639" t="str">
        <f t="shared" si="17"/>
        <v>071--03-0-001-000-000</v>
      </c>
    </row>
    <row r="564" spans="1:13" ht="15">
      <c r="A564" s="638" t="s">
        <v>210</v>
      </c>
      <c r="B564" s="640">
        <v>44281.490115740708</v>
      </c>
      <c r="C564" s="639" t="b">
        <v>0</v>
      </c>
      <c r="D564" s="639" t="s">
        <v>3023</v>
      </c>
      <c r="E564" s="639" t="s">
        <v>2788</v>
      </c>
      <c r="F564" s="639">
        <v>1</v>
      </c>
      <c r="G564" s="639" t="s">
        <v>3017</v>
      </c>
      <c r="H564" s="639" t="s">
        <v>3079</v>
      </c>
      <c r="I564" s="639" t="s">
        <v>3080</v>
      </c>
      <c r="J564" s="639" t="s">
        <v>6401</v>
      </c>
      <c r="L564" s="639" t="str">
        <f t="shared" si="16"/>
        <v>061--35-0-034-000</v>
      </c>
      <c r="M564" s="639" t="str">
        <f t="shared" si="17"/>
        <v>061--35-0-034-000-000</v>
      </c>
    </row>
    <row r="565" spans="1:13" ht="15">
      <c r="A565" s="638" t="s">
        <v>210</v>
      </c>
      <c r="B565" s="640">
        <v>44281.489108796297</v>
      </c>
      <c r="C565" s="639" t="b">
        <v>0</v>
      </c>
      <c r="E565" s="639" t="s">
        <v>2825</v>
      </c>
      <c r="F565" s="639">
        <v>1</v>
      </c>
      <c r="G565" s="639" t="s">
        <v>3017</v>
      </c>
      <c r="H565" s="639" t="s">
        <v>3079</v>
      </c>
      <c r="I565" s="639" t="s">
        <v>3080</v>
      </c>
      <c r="J565" s="639" t="s">
        <v>6400</v>
      </c>
      <c r="L565" s="639" t="str">
        <f t="shared" si="16"/>
        <v>061--35-0-034-000</v>
      </c>
      <c r="M565" s="639" t="str">
        <f t="shared" si="17"/>
        <v>061--35-0-034-000-000</v>
      </c>
    </row>
    <row r="566" spans="1:13" ht="15">
      <c r="A566" s="638" t="s">
        <v>322</v>
      </c>
      <c r="B566" s="640">
        <v>44281.488483796311</v>
      </c>
      <c r="C566" s="639" t="b">
        <v>0</v>
      </c>
      <c r="D566" s="639" t="s">
        <v>3023</v>
      </c>
      <c r="E566" s="639" t="s">
        <v>2788</v>
      </c>
      <c r="F566" s="639">
        <v>6</v>
      </c>
      <c r="G566" s="639" t="s">
        <v>3017</v>
      </c>
      <c r="H566" s="639" t="s">
        <v>3078</v>
      </c>
      <c r="I566" s="639" t="s">
        <v>3042</v>
      </c>
      <c r="J566" s="639" t="s">
        <v>6399</v>
      </c>
      <c r="L566" s="639" t="str">
        <f t="shared" si="16"/>
        <v>071--03-0-001-000</v>
      </c>
      <c r="M566" s="639" t="str">
        <f t="shared" si="17"/>
        <v>071--03-0-001-000-000</v>
      </c>
    </row>
    <row r="567" spans="1:13" ht="15">
      <c r="A567" s="638" t="s">
        <v>26</v>
      </c>
      <c r="B567" s="640">
        <v>44281.493171296293</v>
      </c>
      <c r="C567" s="639" t="b">
        <v>0</v>
      </c>
      <c r="E567" s="639" t="s">
        <v>2825</v>
      </c>
      <c r="F567" s="639">
        <v>3</v>
      </c>
      <c r="G567" s="639" t="s">
        <v>2989</v>
      </c>
      <c r="H567" s="639" t="s">
        <v>3075</v>
      </c>
      <c r="I567" s="639" t="s">
        <v>3042</v>
      </c>
      <c r="J567" s="639" t="s">
        <v>6398</v>
      </c>
      <c r="L567" s="639" t="str">
        <f t="shared" si="16"/>
        <v>061--31-0-015-000</v>
      </c>
      <c r="M567" s="639" t="str">
        <f t="shared" si="17"/>
        <v>061--31-0-015-000-000</v>
      </c>
    </row>
    <row r="568" spans="1:13" ht="15">
      <c r="A568" s="638" t="s">
        <v>201</v>
      </c>
      <c r="B568" s="640">
        <v>44281.528171296297</v>
      </c>
      <c r="C568" s="639" t="b">
        <v>0</v>
      </c>
      <c r="E568" s="639" t="s">
        <v>2825</v>
      </c>
      <c r="F568" s="639">
        <v>9</v>
      </c>
      <c r="G568" s="639" t="s">
        <v>2868</v>
      </c>
      <c r="H568" s="639" t="s">
        <v>3081</v>
      </c>
      <c r="I568" s="639" t="s">
        <v>3077</v>
      </c>
      <c r="J568" s="639" t="s">
        <v>6397</v>
      </c>
      <c r="L568" s="639" t="str">
        <f t="shared" si="16"/>
        <v>061--43-0-017-000</v>
      </c>
      <c r="M568" s="639" t="str">
        <f t="shared" si="17"/>
        <v>061--43-0-017-000-000</v>
      </c>
    </row>
    <row r="569" spans="1:13" ht="15">
      <c r="A569" s="638" t="s">
        <v>201</v>
      </c>
      <c r="B569" s="640">
        <v>44281.530219907399</v>
      </c>
      <c r="C569" s="639" t="b">
        <v>0</v>
      </c>
      <c r="D569" s="639" t="s">
        <v>2976</v>
      </c>
      <c r="E569" s="639" t="s">
        <v>2788</v>
      </c>
      <c r="F569" s="639">
        <v>9</v>
      </c>
      <c r="G569" s="639" t="s">
        <v>2868</v>
      </c>
      <c r="H569" s="639" t="s">
        <v>3081</v>
      </c>
      <c r="I569" s="639" t="s">
        <v>3077</v>
      </c>
      <c r="J569" s="639" t="s">
        <v>6396</v>
      </c>
      <c r="L569" s="639" t="str">
        <f t="shared" si="16"/>
        <v>061--43-0-017-000</v>
      </c>
      <c r="M569" s="639" t="str">
        <f t="shared" si="17"/>
        <v>061--43-0-017-000-000</v>
      </c>
    </row>
    <row r="570" spans="1:13" ht="15">
      <c r="A570" s="638" t="s">
        <v>1086</v>
      </c>
      <c r="B570" s="640">
        <v>44281.494224536997</v>
      </c>
      <c r="C570" s="639" t="b">
        <v>0</v>
      </c>
      <c r="E570" s="639" t="s">
        <v>2825</v>
      </c>
      <c r="F570" s="639">
        <v>1</v>
      </c>
      <c r="G570" s="639" t="s">
        <v>2968</v>
      </c>
      <c r="H570" s="639" t="s">
        <v>3073</v>
      </c>
      <c r="I570" s="639" t="s">
        <v>2853</v>
      </c>
      <c r="J570" s="639" t="s">
        <v>6395</v>
      </c>
      <c r="L570" s="639" t="str">
        <f t="shared" si="16"/>
        <v>045--60-0-050-000</v>
      </c>
      <c r="M570" s="639" t="str">
        <f t="shared" si="17"/>
        <v>045--60-0-050-000-000</v>
      </c>
    </row>
    <row r="571" spans="1:13" ht="15">
      <c r="A571" s="638" t="s">
        <v>210</v>
      </c>
      <c r="B571" s="640">
        <v>44281.578310185199</v>
      </c>
      <c r="C571" s="639" t="b">
        <v>0</v>
      </c>
      <c r="D571" s="639" t="s">
        <v>3023</v>
      </c>
      <c r="E571" s="639" t="s">
        <v>2788</v>
      </c>
      <c r="F571" s="639">
        <v>7</v>
      </c>
      <c r="G571" s="639" t="s">
        <v>3017</v>
      </c>
      <c r="H571" s="639" t="s">
        <v>3079</v>
      </c>
      <c r="I571" s="639" t="s">
        <v>3080</v>
      </c>
      <c r="J571" s="639" t="s">
        <v>6394</v>
      </c>
      <c r="L571" s="639" t="str">
        <f t="shared" si="16"/>
        <v>061--35-0-034-000</v>
      </c>
      <c r="M571" s="639" t="str">
        <f t="shared" si="17"/>
        <v>061--35-0-034-000-000</v>
      </c>
    </row>
    <row r="572" spans="1:13" ht="15">
      <c r="A572" s="638" t="s">
        <v>210</v>
      </c>
      <c r="B572" s="640">
        <v>44281.576979166697</v>
      </c>
      <c r="C572" s="639" t="b">
        <v>0</v>
      </c>
      <c r="E572" s="639" t="s">
        <v>2825</v>
      </c>
      <c r="F572" s="639">
        <v>7</v>
      </c>
      <c r="G572" s="639" t="s">
        <v>3017</v>
      </c>
      <c r="H572" s="639" t="s">
        <v>3079</v>
      </c>
      <c r="I572" s="639" t="s">
        <v>3080</v>
      </c>
      <c r="J572" s="639" t="s">
        <v>6393</v>
      </c>
      <c r="L572" s="639" t="str">
        <f t="shared" si="16"/>
        <v>061--35-0-034-000</v>
      </c>
      <c r="M572" s="639" t="str">
        <f t="shared" si="17"/>
        <v>061--35-0-034-000-000</v>
      </c>
    </row>
    <row r="573" spans="1:13" ht="15">
      <c r="A573" s="638" t="s">
        <v>26</v>
      </c>
      <c r="B573" s="640">
        <v>44281.57571759259</v>
      </c>
      <c r="C573" s="639" t="b">
        <v>0</v>
      </c>
      <c r="E573" s="639" t="s">
        <v>2825</v>
      </c>
      <c r="F573" s="639">
        <v>2</v>
      </c>
      <c r="G573" s="639" t="s">
        <v>2989</v>
      </c>
      <c r="H573" s="639" t="s">
        <v>3075</v>
      </c>
      <c r="I573" s="639" t="s">
        <v>3042</v>
      </c>
      <c r="J573" s="639" t="s">
        <v>6392</v>
      </c>
      <c r="L573" s="639" t="str">
        <f t="shared" si="16"/>
        <v>061--31-0-015-000</v>
      </c>
      <c r="M573" s="639" t="str">
        <f t="shared" si="17"/>
        <v>061--31-0-015-000-000</v>
      </c>
    </row>
    <row r="574" spans="1:13" ht="15">
      <c r="A574" s="638" t="s">
        <v>206</v>
      </c>
      <c r="B574" s="640">
        <v>44281.650462963</v>
      </c>
      <c r="C574" s="639" t="b">
        <v>0</v>
      </c>
      <c r="E574" s="639" t="s">
        <v>2825</v>
      </c>
      <c r="F574" s="639">
        <v>8</v>
      </c>
      <c r="G574" s="639" t="s">
        <v>2868</v>
      </c>
      <c r="H574" s="639" t="s">
        <v>3082</v>
      </c>
      <c r="I574" s="639" t="s">
        <v>3083</v>
      </c>
      <c r="J574" s="639" t="s">
        <v>6391</v>
      </c>
      <c r="L574" s="639" t="str">
        <f t="shared" si="16"/>
        <v>061--45-0-001-000</v>
      </c>
      <c r="M574" s="639" t="str">
        <f t="shared" si="17"/>
        <v>061--45-0-001-000-000</v>
      </c>
    </row>
    <row r="575" spans="1:13" ht="15">
      <c r="A575" s="638" t="s">
        <v>206</v>
      </c>
      <c r="B575" s="640">
        <v>44281.651631944398</v>
      </c>
      <c r="C575" s="639" t="b">
        <v>0</v>
      </c>
      <c r="D575" s="639" t="s">
        <v>2976</v>
      </c>
      <c r="E575" s="639" t="s">
        <v>2788</v>
      </c>
      <c r="F575" s="639">
        <v>8</v>
      </c>
      <c r="G575" s="639" t="s">
        <v>2868</v>
      </c>
      <c r="H575" s="639" t="s">
        <v>3082</v>
      </c>
      <c r="I575" s="639" t="s">
        <v>3083</v>
      </c>
      <c r="J575" s="639" t="s">
        <v>6390</v>
      </c>
      <c r="L575" s="639" t="str">
        <f t="shared" si="16"/>
        <v>061--45-0-001-000</v>
      </c>
      <c r="M575" s="639" t="str">
        <f t="shared" si="17"/>
        <v>061--45-0-001-000-000</v>
      </c>
    </row>
    <row r="576" spans="1:13" ht="15">
      <c r="A576" s="638" t="s">
        <v>1252</v>
      </c>
      <c r="B576" s="640">
        <v>44281.675000000003</v>
      </c>
      <c r="C576" s="639" t="b">
        <v>0</v>
      </c>
      <c r="E576" s="639" t="s">
        <v>2825</v>
      </c>
      <c r="F576" s="639">
        <v>1</v>
      </c>
      <c r="G576" s="639" t="s">
        <v>2804</v>
      </c>
      <c r="H576" s="639" t="s">
        <v>1252</v>
      </c>
      <c r="I576" s="639" t="s">
        <v>3084</v>
      </c>
      <c r="J576" s="639" t="s">
        <v>6389</v>
      </c>
      <c r="L576" s="639" t="str">
        <f t="shared" si="16"/>
        <v>009--55-0-160-000</v>
      </c>
      <c r="M576" s="639" t="str">
        <f t="shared" si="17"/>
        <v>009--55-0-160-000-000</v>
      </c>
    </row>
    <row r="577" spans="1:13" ht="15">
      <c r="A577" s="638" t="s">
        <v>1252</v>
      </c>
      <c r="B577" s="640">
        <v>44281.676157407397</v>
      </c>
      <c r="C577" s="639" t="b">
        <v>0</v>
      </c>
      <c r="E577" s="639" t="s">
        <v>2825</v>
      </c>
      <c r="F577" s="639">
        <v>1</v>
      </c>
      <c r="G577" s="639" t="s">
        <v>2804</v>
      </c>
      <c r="H577" s="639" t="s">
        <v>1252</v>
      </c>
      <c r="I577" s="639" t="s">
        <v>3084</v>
      </c>
      <c r="J577" s="639" t="s">
        <v>6388</v>
      </c>
      <c r="L577" s="639" t="str">
        <f t="shared" si="16"/>
        <v>009--55-0-160-000</v>
      </c>
      <c r="M577" s="639" t="str">
        <f t="shared" si="17"/>
        <v>009--55-0-160-000-000</v>
      </c>
    </row>
    <row r="578" spans="1:13" ht="15">
      <c r="A578" s="638" t="s">
        <v>216</v>
      </c>
      <c r="B578" s="640">
        <v>44281.700046296297</v>
      </c>
      <c r="C578" s="639" t="b">
        <v>0</v>
      </c>
      <c r="E578" s="639" t="s">
        <v>2825</v>
      </c>
      <c r="F578" s="639">
        <v>9</v>
      </c>
      <c r="G578" s="639" t="s">
        <v>3017</v>
      </c>
      <c r="H578" s="639" t="s">
        <v>3085</v>
      </c>
      <c r="I578" s="639" t="s">
        <v>3086</v>
      </c>
      <c r="J578" s="639" t="s">
        <v>6387</v>
      </c>
      <c r="L578" s="639" t="str">
        <f t="shared" si="16"/>
        <v>061--35-0-042-000</v>
      </c>
      <c r="M578" s="639" t="str">
        <f t="shared" si="17"/>
        <v>061--35-0-042-000-000</v>
      </c>
    </row>
    <row r="579" spans="1:13" ht="15">
      <c r="A579" s="638" t="s">
        <v>366</v>
      </c>
      <c r="B579" s="640">
        <v>44281.699525462987</v>
      </c>
      <c r="C579" s="639" t="b">
        <v>0</v>
      </c>
      <c r="D579" s="639" t="s">
        <v>3023</v>
      </c>
      <c r="E579" s="639" t="s">
        <v>2788</v>
      </c>
      <c r="F579" s="639">
        <v>1</v>
      </c>
      <c r="G579" s="639" t="s">
        <v>3017</v>
      </c>
      <c r="H579" s="639" t="s">
        <v>3087</v>
      </c>
      <c r="I579" s="639" t="s">
        <v>3042</v>
      </c>
      <c r="J579" s="639" t="s">
        <v>6386</v>
      </c>
      <c r="L579" s="639" t="str">
        <f t="shared" ref="L579:L642" si="18">REPLACE(REPLACE(A579,4,0,"-"),8,0,"-")</f>
        <v>061--35-0-031-000</v>
      </c>
      <c r="M579" s="639" t="str">
        <f t="shared" ref="M579:M642" si="19">L579 &amp; "-000"</f>
        <v>061--35-0-031-000-000</v>
      </c>
    </row>
    <row r="580" spans="1:13" ht="15">
      <c r="A580" s="638" t="s">
        <v>366</v>
      </c>
      <c r="B580" s="640">
        <v>44281.698576388902</v>
      </c>
      <c r="C580" s="639" t="b">
        <v>0</v>
      </c>
      <c r="E580" s="639" t="s">
        <v>2825</v>
      </c>
      <c r="F580" s="639">
        <v>1</v>
      </c>
      <c r="G580" s="639" t="s">
        <v>3017</v>
      </c>
      <c r="H580" s="639" t="s">
        <v>3087</v>
      </c>
      <c r="I580" s="639" t="s">
        <v>3042</v>
      </c>
      <c r="J580" s="639" t="s">
        <v>6385</v>
      </c>
      <c r="L580" s="639" t="str">
        <f t="shared" si="18"/>
        <v>061--35-0-031-000</v>
      </c>
      <c r="M580" s="639" t="str">
        <f t="shared" si="19"/>
        <v>061--35-0-031-000-000</v>
      </c>
    </row>
    <row r="581" spans="1:13" ht="15">
      <c r="A581" s="638" t="s">
        <v>216</v>
      </c>
      <c r="B581" s="640">
        <v>44281.700960648202</v>
      </c>
      <c r="C581" s="639" t="b">
        <v>0</v>
      </c>
      <c r="D581" s="639" t="s">
        <v>3023</v>
      </c>
      <c r="E581" s="639" t="s">
        <v>2788</v>
      </c>
      <c r="F581" s="639">
        <v>9</v>
      </c>
      <c r="G581" s="639" t="s">
        <v>3017</v>
      </c>
      <c r="H581" s="639" t="s">
        <v>3085</v>
      </c>
      <c r="I581" s="639" t="s">
        <v>3086</v>
      </c>
      <c r="J581" s="639" t="s">
        <v>6384</v>
      </c>
      <c r="L581" s="639" t="str">
        <f t="shared" si="18"/>
        <v>061--35-0-042-000</v>
      </c>
      <c r="M581" s="639" t="str">
        <f t="shared" si="19"/>
        <v>061--35-0-042-000-000</v>
      </c>
    </row>
    <row r="582" spans="1:13" ht="15">
      <c r="A582" s="638" t="s">
        <v>1086</v>
      </c>
      <c r="B582" s="640">
        <v>44281.636250000003</v>
      </c>
      <c r="C582" s="639" t="b">
        <v>0</v>
      </c>
      <c r="E582" s="639" t="s">
        <v>2825</v>
      </c>
      <c r="F582" s="639">
        <v>1</v>
      </c>
      <c r="G582" s="639" t="s">
        <v>2968</v>
      </c>
      <c r="H582" s="639" t="s">
        <v>3073</v>
      </c>
      <c r="I582" s="639" t="s">
        <v>2853</v>
      </c>
      <c r="J582" s="639" t="s">
        <v>6383</v>
      </c>
      <c r="L582" s="639" t="str">
        <f t="shared" si="18"/>
        <v>045--60-0-050-000</v>
      </c>
      <c r="M582" s="639" t="str">
        <f t="shared" si="19"/>
        <v>045--60-0-050-000-000</v>
      </c>
    </row>
    <row r="583" spans="1:13" ht="15">
      <c r="A583" s="638" t="s">
        <v>1086</v>
      </c>
      <c r="B583" s="640">
        <v>44281.636990740692</v>
      </c>
      <c r="C583" s="639" t="b">
        <v>0</v>
      </c>
      <c r="E583" s="639" t="s">
        <v>2825</v>
      </c>
      <c r="F583" s="639">
        <v>1</v>
      </c>
      <c r="G583" s="639" t="s">
        <v>2968</v>
      </c>
      <c r="H583" s="639" t="s">
        <v>3073</v>
      </c>
      <c r="I583" s="639" t="s">
        <v>2853</v>
      </c>
      <c r="J583" s="639" t="s">
        <v>6382</v>
      </c>
      <c r="L583" s="639" t="str">
        <f t="shared" si="18"/>
        <v>045--60-0-050-000</v>
      </c>
      <c r="M583" s="639" t="str">
        <f t="shared" si="19"/>
        <v>045--60-0-050-000-000</v>
      </c>
    </row>
    <row r="584" spans="1:13" ht="15">
      <c r="A584" s="638" t="s">
        <v>1086</v>
      </c>
      <c r="B584" s="640">
        <v>44282.403344907398</v>
      </c>
      <c r="C584" s="639" t="b">
        <v>0</v>
      </c>
      <c r="E584" s="639" t="s">
        <v>2825</v>
      </c>
      <c r="F584" s="639">
        <v>1</v>
      </c>
      <c r="G584" s="639" t="s">
        <v>2968</v>
      </c>
      <c r="H584" s="639" t="s">
        <v>3073</v>
      </c>
      <c r="I584" s="639" t="s">
        <v>2853</v>
      </c>
      <c r="J584" s="639" t="s">
        <v>6381</v>
      </c>
      <c r="L584" s="639" t="str">
        <f t="shared" si="18"/>
        <v>045--60-0-050-000</v>
      </c>
      <c r="M584" s="639" t="str">
        <f t="shared" si="19"/>
        <v>045--60-0-050-000-000</v>
      </c>
    </row>
    <row r="585" spans="1:13" ht="15">
      <c r="A585" s="638" t="s">
        <v>82</v>
      </c>
      <c r="B585" s="640">
        <v>44282.442546296297</v>
      </c>
      <c r="C585" s="639" t="b">
        <v>0</v>
      </c>
      <c r="E585" s="639" t="s">
        <v>2825</v>
      </c>
      <c r="F585" s="639">
        <v>4</v>
      </c>
      <c r="G585" s="639" t="s">
        <v>2989</v>
      </c>
      <c r="H585" s="639" t="s">
        <v>3088</v>
      </c>
      <c r="I585" s="639" t="s">
        <v>3089</v>
      </c>
      <c r="J585" s="639" t="s">
        <v>6380</v>
      </c>
      <c r="L585" s="639" t="str">
        <f t="shared" si="18"/>
        <v>061--35-0-004-000</v>
      </c>
      <c r="M585" s="639" t="str">
        <f t="shared" si="19"/>
        <v>061--35-0-004-000-000</v>
      </c>
    </row>
    <row r="586" spans="1:13" ht="15">
      <c r="A586" s="638" t="s">
        <v>1086</v>
      </c>
      <c r="B586" s="640">
        <v>44282.463321759307</v>
      </c>
      <c r="C586" s="639" t="b">
        <v>0</v>
      </c>
      <c r="D586" s="639" t="s">
        <v>3090</v>
      </c>
      <c r="E586" s="639" t="s">
        <v>2825</v>
      </c>
      <c r="F586" s="639">
        <v>1</v>
      </c>
      <c r="G586" s="639" t="s">
        <v>2968</v>
      </c>
      <c r="H586" s="639" t="s">
        <v>3073</v>
      </c>
      <c r="I586" s="639" t="s">
        <v>2853</v>
      </c>
      <c r="J586" s="639" t="s">
        <v>6379</v>
      </c>
      <c r="L586" s="639" t="str">
        <f t="shared" si="18"/>
        <v>045--60-0-050-000</v>
      </c>
      <c r="M586" s="639" t="str">
        <f t="shared" si="19"/>
        <v>045--60-0-050-000-000</v>
      </c>
    </row>
    <row r="587" spans="1:13" ht="15">
      <c r="A587" s="638" t="s">
        <v>218</v>
      </c>
      <c r="B587" s="640">
        <v>44282.482476851903</v>
      </c>
      <c r="C587" s="639" t="b">
        <v>0</v>
      </c>
      <c r="D587" s="639" t="s">
        <v>2976</v>
      </c>
      <c r="E587" s="639" t="s">
        <v>2788</v>
      </c>
      <c r="F587" s="639">
        <v>8</v>
      </c>
      <c r="G587" s="639" t="s">
        <v>2868</v>
      </c>
      <c r="H587" s="639" t="s">
        <v>3091</v>
      </c>
      <c r="I587" s="639" t="s">
        <v>3092</v>
      </c>
      <c r="J587" s="639" t="s">
        <v>6378</v>
      </c>
      <c r="L587" s="639" t="str">
        <f t="shared" si="18"/>
        <v>061--43-0-011-000</v>
      </c>
      <c r="M587" s="639" t="str">
        <f t="shared" si="19"/>
        <v>061--43-0-011-000-000</v>
      </c>
    </row>
    <row r="588" spans="1:13" ht="15">
      <c r="A588" s="638" t="s">
        <v>218</v>
      </c>
      <c r="B588" s="640">
        <v>44282.481469907398</v>
      </c>
      <c r="C588" s="639" t="b">
        <v>0</v>
      </c>
      <c r="E588" s="639" t="s">
        <v>2825</v>
      </c>
      <c r="F588" s="639">
        <v>8</v>
      </c>
      <c r="G588" s="639" t="s">
        <v>2868</v>
      </c>
      <c r="H588" s="639" t="s">
        <v>3091</v>
      </c>
      <c r="I588" s="639" t="s">
        <v>3092</v>
      </c>
      <c r="J588" s="639" t="s">
        <v>6377</v>
      </c>
      <c r="L588" s="639" t="str">
        <f t="shared" si="18"/>
        <v>061--43-0-011-000</v>
      </c>
      <c r="M588" s="639" t="str">
        <f t="shared" si="19"/>
        <v>061--43-0-011-000-000</v>
      </c>
    </row>
    <row r="589" spans="1:13" ht="15">
      <c r="A589" s="638" t="s">
        <v>172</v>
      </c>
      <c r="B589" s="640">
        <v>44282.541631944398</v>
      </c>
      <c r="C589" s="639" t="b">
        <v>0</v>
      </c>
      <c r="E589" s="639" t="s">
        <v>2825</v>
      </c>
      <c r="F589" s="639">
        <v>12</v>
      </c>
      <c r="G589" s="639" t="s">
        <v>2989</v>
      </c>
      <c r="H589" s="639" t="s">
        <v>3093</v>
      </c>
      <c r="I589" s="639" t="s">
        <v>3042</v>
      </c>
      <c r="J589" s="639" t="s">
        <v>6376</v>
      </c>
      <c r="L589" s="639" t="str">
        <f t="shared" si="18"/>
        <v>062--27-0-015-000</v>
      </c>
      <c r="M589" s="639" t="str">
        <f t="shared" si="19"/>
        <v>062--27-0-015-000-000</v>
      </c>
    </row>
    <row r="590" spans="1:13" ht="15">
      <c r="A590" s="638" t="s">
        <v>83</v>
      </c>
      <c r="B590" s="640">
        <v>44282.545127314806</v>
      </c>
      <c r="C590" s="639" t="b">
        <v>0</v>
      </c>
      <c r="E590" s="639" t="s">
        <v>2825</v>
      </c>
      <c r="F590" s="639">
        <v>11</v>
      </c>
      <c r="G590" s="639" t="s">
        <v>3017</v>
      </c>
      <c r="H590" s="639" t="s">
        <v>3094</v>
      </c>
      <c r="I590" s="639" t="s">
        <v>3095</v>
      </c>
      <c r="J590" s="639" t="s">
        <v>6375</v>
      </c>
      <c r="L590" s="639" t="str">
        <f t="shared" si="18"/>
        <v>062--25-0-024-000</v>
      </c>
      <c r="M590" s="639" t="str">
        <f t="shared" si="19"/>
        <v>062--25-0-024-000-000</v>
      </c>
    </row>
    <row r="591" spans="1:13" ht="15">
      <c r="A591" s="638" t="s">
        <v>1122</v>
      </c>
      <c r="B591" s="640">
        <v>44282.481469907398</v>
      </c>
      <c r="C591" s="639" t="b">
        <v>0</v>
      </c>
      <c r="E591" s="639" t="s">
        <v>2825</v>
      </c>
      <c r="F591" s="639">
        <v>1</v>
      </c>
      <c r="G591" s="639" t="s">
        <v>2897</v>
      </c>
      <c r="H591" s="639" t="s">
        <v>1122</v>
      </c>
      <c r="I591" s="639" t="s">
        <v>2934</v>
      </c>
      <c r="J591" s="639" t="s">
        <v>6374</v>
      </c>
      <c r="L591" s="639" t="str">
        <f t="shared" si="18"/>
        <v>041--70-0-010-000</v>
      </c>
      <c r="M591" s="639" t="str">
        <f t="shared" si="19"/>
        <v>041--70-0-010-000-000</v>
      </c>
    </row>
    <row r="592" spans="1:13" ht="15">
      <c r="A592" s="638" t="s">
        <v>172</v>
      </c>
      <c r="B592" s="640">
        <v>44282.554942129609</v>
      </c>
      <c r="C592" s="639" t="b">
        <v>0</v>
      </c>
      <c r="D592" s="639" t="s">
        <v>3043</v>
      </c>
      <c r="E592" s="639" t="s">
        <v>2788</v>
      </c>
      <c r="F592" s="639">
        <v>12</v>
      </c>
      <c r="G592" s="639" t="s">
        <v>2989</v>
      </c>
      <c r="H592" s="639" t="s">
        <v>3093</v>
      </c>
      <c r="I592" s="639" t="s">
        <v>3042</v>
      </c>
      <c r="J592" s="639" t="s">
        <v>6373</v>
      </c>
      <c r="L592" s="639" t="str">
        <f t="shared" si="18"/>
        <v>062--27-0-015-000</v>
      </c>
      <c r="M592" s="639" t="str">
        <f t="shared" si="19"/>
        <v>062--27-0-015-000-000</v>
      </c>
    </row>
    <row r="593" spans="1:13" ht="15">
      <c r="A593" s="638" t="s">
        <v>266</v>
      </c>
      <c r="B593" s="640">
        <v>44282.59148148149</v>
      </c>
      <c r="C593" s="639" t="b">
        <v>0</v>
      </c>
      <c r="E593" s="639" t="s">
        <v>2825</v>
      </c>
      <c r="F593" s="639">
        <v>1</v>
      </c>
      <c r="G593" s="639" t="s">
        <v>2868</v>
      </c>
      <c r="H593" s="639" t="s">
        <v>2947</v>
      </c>
      <c r="I593" s="639" t="s">
        <v>3096</v>
      </c>
      <c r="J593" s="639" t="s">
        <v>6372</v>
      </c>
      <c r="L593" s="639" t="str">
        <f t="shared" si="18"/>
        <v>062--30-0-079-000</v>
      </c>
      <c r="M593" s="639" t="str">
        <f t="shared" si="19"/>
        <v>062--30-0-079-000-000</v>
      </c>
    </row>
    <row r="594" spans="1:13" ht="15">
      <c r="A594" s="638" t="s">
        <v>86</v>
      </c>
      <c r="B594" s="640">
        <v>44282.593900462998</v>
      </c>
      <c r="C594" s="639" t="b">
        <v>0</v>
      </c>
      <c r="E594" s="639" t="s">
        <v>2825</v>
      </c>
      <c r="F594" s="639">
        <v>1</v>
      </c>
      <c r="G594" s="639" t="s">
        <v>2868</v>
      </c>
      <c r="H594" s="639" t="s">
        <v>3070</v>
      </c>
      <c r="I594" s="639" t="s">
        <v>3096</v>
      </c>
      <c r="J594" s="639" t="s">
        <v>6371</v>
      </c>
      <c r="L594" s="639" t="str">
        <f t="shared" si="18"/>
        <v>062--30-0-029-000</v>
      </c>
      <c r="M594" s="639" t="str">
        <f t="shared" si="19"/>
        <v>062--30-0-029-000-000</v>
      </c>
    </row>
    <row r="595" spans="1:13" ht="15">
      <c r="A595" s="638" t="s">
        <v>85</v>
      </c>
      <c r="B595" s="640">
        <v>44282.593078703707</v>
      </c>
      <c r="C595" s="639" t="b">
        <v>0</v>
      </c>
      <c r="E595" s="639" t="s">
        <v>2825</v>
      </c>
      <c r="F595" s="639">
        <v>1</v>
      </c>
      <c r="G595" s="639" t="s">
        <v>2868</v>
      </c>
      <c r="H595" s="639" t="s">
        <v>3097</v>
      </c>
      <c r="I595" s="639" t="s">
        <v>3096</v>
      </c>
      <c r="J595" s="639" t="s">
        <v>6370</v>
      </c>
      <c r="L595" s="639" t="str">
        <f t="shared" si="18"/>
        <v>062--30-0-081-000</v>
      </c>
      <c r="M595" s="639" t="str">
        <f t="shared" si="19"/>
        <v>062--30-0-081-000-000</v>
      </c>
    </row>
    <row r="596" spans="1:13" ht="15">
      <c r="A596" s="638" t="s">
        <v>266</v>
      </c>
      <c r="B596" s="640">
        <v>44282.5926273148</v>
      </c>
      <c r="C596" s="639" t="b">
        <v>0</v>
      </c>
      <c r="D596" s="639" t="s">
        <v>2976</v>
      </c>
      <c r="E596" s="639" t="s">
        <v>2788</v>
      </c>
      <c r="F596" s="639">
        <v>1</v>
      </c>
      <c r="G596" s="639" t="s">
        <v>2868</v>
      </c>
      <c r="H596" s="639" t="s">
        <v>2947</v>
      </c>
      <c r="I596" s="639" t="s">
        <v>3096</v>
      </c>
      <c r="J596" s="639" t="s">
        <v>6369</v>
      </c>
      <c r="L596" s="639" t="str">
        <f t="shared" si="18"/>
        <v>062--30-0-079-000</v>
      </c>
      <c r="M596" s="639" t="str">
        <f t="shared" si="19"/>
        <v>062--30-0-079-000-000</v>
      </c>
    </row>
    <row r="597" spans="1:13" ht="15">
      <c r="A597" s="638" t="s">
        <v>83</v>
      </c>
      <c r="B597" s="640">
        <v>44282.597916666702</v>
      </c>
      <c r="C597" s="639" t="b">
        <v>0</v>
      </c>
      <c r="E597" s="639" t="s">
        <v>2825</v>
      </c>
      <c r="F597" s="639">
        <v>2</v>
      </c>
      <c r="G597" s="639" t="s">
        <v>3017</v>
      </c>
      <c r="H597" s="639" t="s">
        <v>3094</v>
      </c>
      <c r="I597" s="639" t="s">
        <v>3095</v>
      </c>
      <c r="J597" s="639" t="s">
        <v>6368</v>
      </c>
      <c r="L597" s="639" t="str">
        <f t="shared" si="18"/>
        <v>062--25-0-024-000</v>
      </c>
      <c r="M597" s="639" t="str">
        <f t="shared" si="19"/>
        <v>062--25-0-024-000-000</v>
      </c>
    </row>
    <row r="598" spans="1:13" ht="15">
      <c r="A598" s="638" t="s">
        <v>172</v>
      </c>
      <c r="B598" s="640">
        <v>44282.604398148113</v>
      </c>
      <c r="C598" s="639" t="b">
        <v>0</v>
      </c>
      <c r="D598" s="639" t="s">
        <v>11296</v>
      </c>
      <c r="E598" s="639" t="s">
        <v>2825</v>
      </c>
      <c r="F598" s="639">
        <v>28</v>
      </c>
      <c r="G598" s="639" t="s">
        <v>2989</v>
      </c>
      <c r="H598" s="639" t="s">
        <v>3093</v>
      </c>
      <c r="I598" s="639" t="s">
        <v>3042</v>
      </c>
      <c r="J598" s="639" t="s">
        <v>6367</v>
      </c>
      <c r="L598" s="639" t="str">
        <f t="shared" si="18"/>
        <v>062--27-0-015-000</v>
      </c>
      <c r="M598" s="639" t="str">
        <f t="shared" si="19"/>
        <v>062--27-0-015-000-000</v>
      </c>
    </row>
    <row r="599" spans="1:13" ht="15">
      <c r="A599" s="638" t="s">
        <v>288</v>
      </c>
      <c r="B599" s="640">
        <v>44282.612326388902</v>
      </c>
      <c r="C599" s="639" t="b">
        <v>0</v>
      </c>
      <c r="D599" s="639" t="s">
        <v>3023</v>
      </c>
      <c r="E599" s="639" t="s">
        <v>2788</v>
      </c>
      <c r="F599" s="639">
        <v>2</v>
      </c>
      <c r="G599" s="639" t="s">
        <v>3017</v>
      </c>
      <c r="H599" s="639" t="s">
        <v>3098</v>
      </c>
      <c r="I599" s="639" t="s">
        <v>3095</v>
      </c>
      <c r="J599" s="639" t="s">
        <v>6366</v>
      </c>
      <c r="L599" s="639" t="str">
        <f t="shared" si="18"/>
        <v>062--26-0-032-000</v>
      </c>
      <c r="M599" s="639" t="str">
        <f t="shared" si="19"/>
        <v>062--26-0-032-000-000</v>
      </c>
    </row>
    <row r="600" spans="1:13" ht="15">
      <c r="A600" s="638" t="s">
        <v>288</v>
      </c>
      <c r="B600" s="640">
        <v>44282.611527777801</v>
      </c>
      <c r="C600" s="639" t="b">
        <v>0</v>
      </c>
      <c r="E600" s="639" t="s">
        <v>2825</v>
      </c>
      <c r="F600" s="639">
        <v>2</v>
      </c>
      <c r="G600" s="639" t="s">
        <v>3017</v>
      </c>
      <c r="H600" s="639" t="s">
        <v>3098</v>
      </c>
      <c r="I600" s="639" t="s">
        <v>3095</v>
      </c>
      <c r="J600" s="639" t="s">
        <v>6365</v>
      </c>
      <c r="L600" s="639" t="str">
        <f t="shared" si="18"/>
        <v>062--26-0-032-000</v>
      </c>
      <c r="M600" s="639" t="str">
        <f t="shared" si="19"/>
        <v>062--26-0-032-000-000</v>
      </c>
    </row>
    <row r="601" spans="1:13" ht="15">
      <c r="A601" s="638" t="s">
        <v>288</v>
      </c>
      <c r="B601" s="640">
        <v>44282.640231481491</v>
      </c>
      <c r="C601" s="639" t="b">
        <v>0</v>
      </c>
      <c r="D601" s="639" t="s">
        <v>3023</v>
      </c>
      <c r="E601" s="639" t="s">
        <v>2788</v>
      </c>
      <c r="F601" s="639">
        <v>1</v>
      </c>
      <c r="G601" s="639" t="s">
        <v>3017</v>
      </c>
      <c r="H601" s="639" t="s">
        <v>3098</v>
      </c>
      <c r="I601" s="639" t="s">
        <v>3095</v>
      </c>
      <c r="J601" s="639" t="s">
        <v>6364</v>
      </c>
      <c r="L601" s="639" t="str">
        <f t="shared" si="18"/>
        <v>062--26-0-032-000</v>
      </c>
      <c r="M601" s="639" t="str">
        <f t="shared" si="19"/>
        <v>062--26-0-032-000-000</v>
      </c>
    </row>
    <row r="602" spans="1:13" ht="15">
      <c r="A602" s="638" t="s">
        <v>288</v>
      </c>
      <c r="B602" s="640">
        <v>44282.639479166697</v>
      </c>
      <c r="C602" s="639" t="b">
        <v>0</v>
      </c>
      <c r="E602" s="639" t="s">
        <v>2825</v>
      </c>
      <c r="F602" s="639">
        <v>1</v>
      </c>
      <c r="G602" s="639" t="s">
        <v>3017</v>
      </c>
      <c r="H602" s="639" t="s">
        <v>3098</v>
      </c>
      <c r="I602" s="639" t="s">
        <v>3095</v>
      </c>
      <c r="J602" s="639" t="s">
        <v>6363</v>
      </c>
      <c r="L602" s="639" t="str">
        <f t="shared" si="18"/>
        <v>062--26-0-032-000</v>
      </c>
      <c r="M602" s="639" t="str">
        <f t="shared" si="19"/>
        <v>062--26-0-032-000-000</v>
      </c>
    </row>
    <row r="603" spans="1:13" ht="15">
      <c r="A603" s="638" t="s">
        <v>172</v>
      </c>
      <c r="B603" s="640">
        <v>44282.638587963003</v>
      </c>
      <c r="C603" s="639" t="b">
        <v>0</v>
      </c>
      <c r="E603" s="639" t="s">
        <v>2825</v>
      </c>
      <c r="F603" s="639">
        <v>25</v>
      </c>
      <c r="G603" s="639" t="s">
        <v>2989</v>
      </c>
      <c r="H603" s="639" t="s">
        <v>3093</v>
      </c>
      <c r="I603" s="639" t="s">
        <v>3042</v>
      </c>
      <c r="J603" s="639" t="s">
        <v>6362</v>
      </c>
      <c r="L603" s="639" t="str">
        <f t="shared" si="18"/>
        <v>062--27-0-015-000</v>
      </c>
      <c r="M603" s="639" t="str">
        <f t="shared" si="19"/>
        <v>062--27-0-015-000-000</v>
      </c>
    </row>
    <row r="604" spans="1:13" ht="15">
      <c r="A604" s="638" t="s">
        <v>216</v>
      </c>
      <c r="B604" s="640">
        <v>44282.65744212961</v>
      </c>
      <c r="C604" s="639" t="b">
        <v>0</v>
      </c>
      <c r="D604" s="639" t="s">
        <v>3023</v>
      </c>
      <c r="E604" s="639" t="s">
        <v>2788</v>
      </c>
      <c r="F604" s="639">
        <v>3</v>
      </c>
      <c r="G604" s="639" t="s">
        <v>3017</v>
      </c>
      <c r="H604" s="639" t="s">
        <v>3085</v>
      </c>
      <c r="I604" s="639" t="s">
        <v>3086</v>
      </c>
      <c r="J604" s="639" t="s">
        <v>6361</v>
      </c>
      <c r="L604" s="639" t="str">
        <f t="shared" si="18"/>
        <v>061--35-0-042-000</v>
      </c>
      <c r="M604" s="639" t="str">
        <f t="shared" si="19"/>
        <v>061--35-0-042-000-000</v>
      </c>
    </row>
    <row r="605" spans="1:13" ht="15">
      <c r="A605" s="638" t="s">
        <v>172</v>
      </c>
      <c r="B605" s="640">
        <v>44282.657199074099</v>
      </c>
      <c r="C605" s="639" t="b">
        <v>0</v>
      </c>
      <c r="E605" s="639" t="s">
        <v>2825</v>
      </c>
      <c r="F605" s="639">
        <v>17</v>
      </c>
      <c r="G605" s="639" t="s">
        <v>2989</v>
      </c>
      <c r="H605" s="639" t="s">
        <v>3093</v>
      </c>
      <c r="I605" s="639" t="s">
        <v>3042</v>
      </c>
      <c r="J605" s="639" t="s">
        <v>6360</v>
      </c>
      <c r="L605" s="639" t="str">
        <f t="shared" si="18"/>
        <v>062--27-0-015-000</v>
      </c>
      <c r="M605" s="639" t="str">
        <f t="shared" si="19"/>
        <v>062--27-0-015-000-000</v>
      </c>
    </row>
    <row r="606" spans="1:13" ht="15">
      <c r="A606" s="638" t="s">
        <v>216</v>
      </c>
      <c r="B606" s="640">
        <v>44282.655879629609</v>
      </c>
      <c r="C606" s="639" t="b">
        <v>0</v>
      </c>
      <c r="E606" s="639" t="s">
        <v>2825</v>
      </c>
      <c r="F606" s="639">
        <v>3</v>
      </c>
      <c r="G606" s="639" t="s">
        <v>3017</v>
      </c>
      <c r="H606" s="639" t="s">
        <v>3085</v>
      </c>
      <c r="I606" s="639" t="s">
        <v>3086</v>
      </c>
      <c r="J606" s="639" t="s">
        <v>6359</v>
      </c>
      <c r="L606" s="639" t="str">
        <f t="shared" si="18"/>
        <v>061--35-0-042-000</v>
      </c>
      <c r="M606" s="639" t="str">
        <f t="shared" si="19"/>
        <v>061--35-0-042-000-000</v>
      </c>
    </row>
    <row r="607" spans="1:13" ht="15">
      <c r="A607" s="638" t="s">
        <v>193</v>
      </c>
      <c r="B607" s="640">
        <v>44282.663043981491</v>
      </c>
      <c r="C607" s="639" t="b">
        <v>0</v>
      </c>
      <c r="E607" s="639" t="s">
        <v>2825</v>
      </c>
      <c r="F607" s="639">
        <v>5</v>
      </c>
      <c r="G607" s="639" t="s">
        <v>2868</v>
      </c>
      <c r="H607" s="639" t="s">
        <v>3099</v>
      </c>
      <c r="I607" s="639" t="s">
        <v>3100</v>
      </c>
      <c r="J607" s="639" t="s">
        <v>6358</v>
      </c>
      <c r="L607" s="639" t="str">
        <f t="shared" si="18"/>
        <v>061--45-0-014-000</v>
      </c>
      <c r="M607" s="639" t="str">
        <f t="shared" si="19"/>
        <v>061--45-0-014-000-000</v>
      </c>
    </row>
    <row r="608" spans="1:13" ht="15">
      <c r="A608" s="638" t="s">
        <v>172</v>
      </c>
      <c r="B608" s="640">
        <v>44282.661249999997</v>
      </c>
      <c r="C608" s="639" t="b">
        <v>0</v>
      </c>
      <c r="D608" s="639" t="s">
        <v>3043</v>
      </c>
      <c r="E608" s="639" t="s">
        <v>2788</v>
      </c>
      <c r="F608" s="639">
        <v>28</v>
      </c>
      <c r="G608" s="639" t="s">
        <v>2989</v>
      </c>
      <c r="H608" s="639" t="s">
        <v>3093</v>
      </c>
      <c r="I608" s="639" t="s">
        <v>3042</v>
      </c>
      <c r="J608" s="639" t="s">
        <v>6357</v>
      </c>
      <c r="L608" s="639" t="str">
        <f t="shared" si="18"/>
        <v>062--27-0-015-000</v>
      </c>
      <c r="M608" s="639" t="str">
        <f t="shared" si="19"/>
        <v>062--27-0-015-000-000</v>
      </c>
    </row>
    <row r="609" spans="1:13" ht="15">
      <c r="A609" s="638" t="s">
        <v>172</v>
      </c>
      <c r="B609" s="640">
        <v>44282.6671180556</v>
      </c>
      <c r="C609" s="639" t="b">
        <v>0</v>
      </c>
      <c r="D609" s="639" t="s">
        <v>3043</v>
      </c>
      <c r="E609" s="639" t="s">
        <v>2788</v>
      </c>
      <c r="F609" s="639">
        <v>25</v>
      </c>
      <c r="G609" s="639" t="s">
        <v>2989</v>
      </c>
      <c r="H609" s="639" t="s">
        <v>3093</v>
      </c>
      <c r="I609" s="639" t="s">
        <v>3042</v>
      </c>
      <c r="J609" s="639" t="s">
        <v>6356</v>
      </c>
      <c r="L609" s="639" t="str">
        <f t="shared" si="18"/>
        <v>062--27-0-015-000</v>
      </c>
      <c r="M609" s="639" t="str">
        <f t="shared" si="19"/>
        <v>062--27-0-015-000-000</v>
      </c>
    </row>
    <row r="610" spans="1:13" ht="15">
      <c r="A610" s="638" t="s">
        <v>172</v>
      </c>
      <c r="B610" s="640">
        <v>44282.665069444403</v>
      </c>
      <c r="C610" s="639" t="b">
        <v>0</v>
      </c>
      <c r="D610" s="639" t="s">
        <v>3043</v>
      </c>
      <c r="E610" s="639" t="s">
        <v>2788</v>
      </c>
      <c r="F610" s="639">
        <v>17</v>
      </c>
      <c r="G610" s="639" t="s">
        <v>2989</v>
      </c>
      <c r="H610" s="639" t="s">
        <v>3093</v>
      </c>
      <c r="I610" s="639" t="s">
        <v>3042</v>
      </c>
      <c r="J610" s="639" t="s">
        <v>6355</v>
      </c>
      <c r="L610" s="639" t="str">
        <f t="shared" si="18"/>
        <v>062--27-0-015-000</v>
      </c>
      <c r="M610" s="639" t="str">
        <f t="shared" si="19"/>
        <v>062--27-0-015-000-000</v>
      </c>
    </row>
    <row r="611" spans="1:13" ht="15">
      <c r="A611" s="638" t="s">
        <v>193</v>
      </c>
      <c r="B611" s="640">
        <v>44282.663877314801</v>
      </c>
      <c r="C611" s="639" t="b">
        <v>0</v>
      </c>
      <c r="D611" s="639" t="s">
        <v>2976</v>
      </c>
      <c r="E611" s="639" t="s">
        <v>2788</v>
      </c>
      <c r="F611" s="639">
        <v>5</v>
      </c>
      <c r="G611" s="639" t="s">
        <v>2868</v>
      </c>
      <c r="H611" s="639" t="s">
        <v>3099</v>
      </c>
      <c r="I611" s="639" t="s">
        <v>3100</v>
      </c>
      <c r="J611" s="639" t="s">
        <v>6354</v>
      </c>
      <c r="L611" s="639" t="str">
        <f t="shared" si="18"/>
        <v>061--45-0-014-000</v>
      </c>
      <c r="M611" s="639" t="str">
        <f t="shared" si="19"/>
        <v>061--45-0-014-000-000</v>
      </c>
    </row>
    <row r="612" spans="1:13" ht="15">
      <c r="A612" s="638" t="s">
        <v>193</v>
      </c>
      <c r="B612" s="640">
        <v>44284.370462963001</v>
      </c>
      <c r="C612" s="639" t="b">
        <v>0</v>
      </c>
      <c r="D612" s="639" t="s">
        <v>2976</v>
      </c>
      <c r="E612" s="639" t="s">
        <v>2788</v>
      </c>
      <c r="F612" s="639">
        <v>6</v>
      </c>
      <c r="G612" s="639" t="s">
        <v>2868</v>
      </c>
      <c r="H612" s="639" t="s">
        <v>3099</v>
      </c>
      <c r="I612" s="639" t="s">
        <v>3100</v>
      </c>
      <c r="J612" s="639" t="s">
        <v>6353</v>
      </c>
      <c r="L612" s="639" t="str">
        <f t="shared" si="18"/>
        <v>061--45-0-014-000</v>
      </c>
      <c r="M612" s="639" t="str">
        <f t="shared" si="19"/>
        <v>061--45-0-014-000-000</v>
      </c>
    </row>
    <row r="613" spans="1:13" ht="15">
      <c r="A613" s="638" t="s">
        <v>193</v>
      </c>
      <c r="B613" s="640">
        <v>44284.368541666699</v>
      </c>
      <c r="C613" s="639" t="b">
        <v>0</v>
      </c>
      <c r="E613" s="639" t="s">
        <v>2825</v>
      </c>
      <c r="F613" s="639">
        <v>6</v>
      </c>
      <c r="G613" s="639" t="s">
        <v>2868</v>
      </c>
      <c r="H613" s="639" t="s">
        <v>3099</v>
      </c>
      <c r="I613" s="639" t="s">
        <v>3100</v>
      </c>
      <c r="J613" s="639" t="s">
        <v>6352</v>
      </c>
      <c r="L613" s="639" t="str">
        <f t="shared" si="18"/>
        <v>061--45-0-014-000</v>
      </c>
      <c r="M613" s="639" t="str">
        <f t="shared" si="19"/>
        <v>061--45-0-014-000-000</v>
      </c>
    </row>
    <row r="614" spans="1:13" ht="15">
      <c r="A614" s="638" t="s">
        <v>216</v>
      </c>
      <c r="B614" s="640">
        <v>44284.404699074097</v>
      </c>
      <c r="C614" s="639" t="b">
        <v>0</v>
      </c>
      <c r="D614" s="639" t="s">
        <v>3023</v>
      </c>
      <c r="E614" s="639" t="s">
        <v>2788</v>
      </c>
      <c r="F614" s="639">
        <v>2</v>
      </c>
      <c r="G614" s="639" t="s">
        <v>3017</v>
      </c>
      <c r="H614" s="639" t="s">
        <v>3085</v>
      </c>
      <c r="I614" s="639" t="s">
        <v>3086</v>
      </c>
      <c r="J614" s="639" t="s">
        <v>6351</v>
      </c>
      <c r="L614" s="639" t="str">
        <f t="shared" si="18"/>
        <v>061--35-0-042-000</v>
      </c>
      <c r="M614" s="639" t="str">
        <f t="shared" si="19"/>
        <v>061--35-0-042-000-000</v>
      </c>
    </row>
    <row r="615" spans="1:13" ht="15">
      <c r="A615" s="638" t="s">
        <v>216</v>
      </c>
      <c r="B615" s="640">
        <v>44284.403009259302</v>
      </c>
      <c r="C615" s="639" t="b">
        <v>0</v>
      </c>
      <c r="E615" s="639" t="s">
        <v>2825</v>
      </c>
      <c r="F615" s="639">
        <v>2</v>
      </c>
      <c r="G615" s="639" t="s">
        <v>3017</v>
      </c>
      <c r="H615" s="639" t="s">
        <v>3085</v>
      </c>
      <c r="I615" s="639" t="s">
        <v>3086</v>
      </c>
      <c r="J615" s="639" t="s">
        <v>6350</v>
      </c>
      <c r="L615" s="639" t="str">
        <f t="shared" si="18"/>
        <v>061--35-0-042-000</v>
      </c>
      <c r="M615" s="639" t="str">
        <f t="shared" si="19"/>
        <v>061--35-0-042-000-000</v>
      </c>
    </row>
    <row r="616" spans="1:13" ht="15">
      <c r="A616" s="638" t="s">
        <v>294</v>
      </c>
      <c r="B616" s="640">
        <v>44284.435636574097</v>
      </c>
      <c r="C616" s="639" t="b">
        <v>0</v>
      </c>
      <c r="E616" s="639" t="s">
        <v>2825</v>
      </c>
      <c r="F616" s="639">
        <v>2</v>
      </c>
      <c r="G616" s="639" t="s">
        <v>3017</v>
      </c>
      <c r="H616" s="639" t="s">
        <v>3101</v>
      </c>
      <c r="I616" s="639" t="s">
        <v>3042</v>
      </c>
      <c r="J616" s="639" t="s">
        <v>6349</v>
      </c>
      <c r="L616" s="639" t="str">
        <f t="shared" si="18"/>
        <v>062--73-0-015-000</v>
      </c>
      <c r="M616" s="639" t="str">
        <f t="shared" si="19"/>
        <v>062--73-0-015-000-000</v>
      </c>
    </row>
    <row r="617" spans="1:13" ht="15">
      <c r="A617" s="638" t="s">
        <v>87</v>
      </c>
      <c r="B617" s="640">
        <v>44284.449398148208</v>
      </c>
      <c r="C617" s="639" t="b">
        <v>0</v>
      </c>
      <c r="E617" s="639" t="s">
        <v>2825</v>
      </c>
      <c r="F617" s="639">
        <v>2</v>
      </c>
      <c r="G617" s="639" t="s">
        <v>3017</v>
      </c>
      <c r="H617" s="639" t="s">
        <v>2885</v>
      </c>
      <c r="I617" s="639" t="s">
        <v>3102</v>
      </c>
      <c r="J617" s="639" t="s">
        <v>6348</v>
      </c>
      <c r="L617" s="639" t="str">
        <f t="shared" si="18"/>
        <v>062--73-0-011-000</v>
      </c>
      <c r="M617" s="639" t="str">
        <f t="shared" si="19"/>
        <v>062--73-0-011-000-000</v>
      </c>
    </row>
    <row r="618" spans="1:13" ht="15">
      <c r="A618" s="638" t="s">
        <v>294</v>
      </c>
      <c r="B618" s="640">
        <v>44284.44771990741</v>
      </c>
      <c r="C618" s="639" t="b">
        <v>0</v>
      </c>
      <c r="D618" s="639" t="s">
        <v>3023</v>
      </c>
      <c r="E618" s="639" t="s">
        <v>2788</v>
      </c>
      <c r="F618" s="639">
        <v>2</v>
      </c>
      <c r="G618" s="639" t="s">
        <v>3017</v>
      </c>
      <c r="H618" s="639" t="s">
        <v>3101</v>
      </c>
      <c r="I618" s="639" t="s">
        <v>3042</v>
      </c>
      <c r="J618" s="639" t="s">
        <v>6347</v>
      </c>
      <c r="L618" s="639" t="str">
        <f t="shared" si="18"/>
        <v>062--73-0-015-000</v>
      </c>
      <c r="M618" s="639" t="str">
        <f t="shared" si="19"/>
        <v>062--73-0-015-000-000</v>
      </c>
    </row>
    <row r="619" spans="1:13" ht="15">
      <c r="A619" s="638" t="s">
        <v>172</v>
      </c>
      <c r="B619" s="640">
        <v>44284.446967592601</v>
      </c>
      <c r="C619" s="639" t="b">
        <v>0</v>
      </c>
      <c r="E619" s="639" t="s">
        <v>2825</v>
      </c>
      <c r="F619" s="639">
        <v>7</v>
      </c>
      <c r="G619" s="639" t="s">
        <v>2989</v>
      </c>
      <c r="H619" s="639" t="s">
        <v>3093</v>
      </c>
      <c r="I619" s="639" t="s">
        <v>3042</v>
      </c>
      <c r="J619" s="639" t="s">
        <v>6346</v>
      </c>
      <c r="L619" s="639" t="str">
        <f t="shared" si="18"/>
        <v>062--27-0-015-000</v>
      </c>
      <c r="M619" s="639" t="str">
        <f t="shared" si="19"/>
        <v>062--27-0-015-000-000</v>
      </c>
    </row>
    <row r="620" spans="1:13" ht="15">
      <c r="A620" s="638" t="s">
        <v>976</v>
      </c>
      <c r="B620" s="640">
        <v>44284.466817129593</v>
      </c>
      <c r="C620" s="639" t="b">
        <v>0</v>
      </c>
      <c r="E620" s="639" t="s">
        <v>2825</v>
      </c>
      <c r="F620" s="639">
        <v>1</v>
      </c>
      <c r="G620" s="639" t="s">
        <v>2821</v>
      </c>
      <c r="H620" s="639" t="s">
        <v>3103</v>
      </c>
      <c r="I620" s="639" t="s">
        <v>2818</v>
      </c>
      <c r="J620" s="639" t="s">
        <v>6345</v>
      </c>
      <c r="L620" s="639" t="str">
        <f t="shared" si="18"/>
        <v>009--33-0-090-000</v>
      </c>
      <c r="M620" s="639" t="str">
        <f t="shared" si="19"/>
        <v>009--33-0-090-000-000</v>
      </c>
    </row>
    <row r="621" spans="1:13" ht="15">
      <c r="A621" s="638" t="s">
        <v>976</v>
      </c>
      <c r="B621" s="640">
        <v>44284.466053240692</v>
      </c>
      <c r="C621" s="639" t="b">
        <v>0</v>
      </c>
      <c r="E621" s="639" t="s">
        <v>2825</v>
      </c>
      <c r="F621" s="639">
        <v>1</v>
      </c>
      <c r="G621" s="639" t="s">
        <v>2821</v>
      </c>
      <c r="H621" s="639" t="s">
        <v>3103</v>
      </c>
      <c r="I621" s="639" t="s">
        <v>2818</v>
      </c>
      <c r="J621" s="639" t="s">
        <v>6344</v>
      </c>
      <c r="L621" s="639" t="str">
        <f t="shared" si="18"/>
        <v>009--33-0-090-000</v>
      </c>
      <c r="M621" s="639" t="str">
        <f t="shared" si="19"/>
        <v>009--33-0-090-000-000</v>
      </c>
    </row>
    <row r="622" spans="1:13" ht="15">
      <c r="A622" s="638" t="s">
        <v>193</v>
      </c>
      <c r="B622" s="640">
        <v>44284.465671296297</v>
      </c>
      <c r="C622" s="639" t="b">
        <v>0</v>
      </c>
      <c r="E622" s="639" t="s">
        <v>2825</v>
      </c>
      <c r="F622" s="639">
        <v>4</v>
      </c>
      <c r="G622" s="639" t="s">
        <v>2868</v>
      </c>
      <c r="H622" s="639" t="s">
        <v>3099</v>
      </c>
      <c r="I622" s="639" t="s">
        <v>3100</v>
      </c>
      <c r="J622" s="639" t="s">
        <v>6343</v>
      </c>
      <c r="L622" s="639" t="str">
        <f t="shared" si="18"/>
        <v>061--45-0-014-000</v>
      </c>
      <c r="M622" s="639" t="str">
        <f t="shared" si="19"/>
        <v>061--45-0-014-000-000</v>
      </c>
    </row>
    <row r="623" spans="1:13" ht="15">
      <c r="A623" s="638" t="s">
        <v>193</v>
      </c>
      <c r="B623" s="640">
        <v>44284.46755787039</v>
      </c>
      <c r="C623" s="639" t="b">
        <v>0</v>
      </c>
      <c r="D623" s="639" t="s">
        <v>2976</v>
      </c>
      <c r="E623" s="639" t="s">
        <v>2788</v>
      </c>
      <c r="F623" s="639">
        <v>4</v>
      </c>
      <c r="G623" s="639" t="s">
        <v>2868</v>
      </c>
      <c r="H623" s="639" t="s">
        <v>3099</v>
      </c>
      <c r="I623" s="639" t="s">
        <v>3100</v>
      </c>
      <c r="J623" s="639" t="s">
        <v>6342</v>
      </c>
      <c r="L623" s="639" t="str">
        <f t="shared" si="18"/>
        <v>061--45-0-014-000</v>
      </c>
      <c r="M623" s="639" t="str">
        <f t="shared" si="19"/>
        <v>061--45-0-014-000-000</v>
      </c>
    </row>
    <row r="624" spans="1:13" ht="15">
      <c r="A624" s="638" t="s">
        <v>228</v>
      </c>
      <c r="B624" s="640">
        <v>44284.479467592602</v>
      </c>
      <c r="C624" s="639" t="b">
        <v>0</v>
      </c>
      <c r="E624" s="639" t="s">
        <v>2825</v>
      </c>
      <c r="F624" s="639">
        <v>4</v>
      </c>
      <c r="G624" s="639" t="s">
        <v>3017</v>
      </c>
      <c r="H624" s="639" t="s">
        <v>3104</v>
      </c>
      <c r="I624" s="639" t="s">
        <v>3102</v>
      </c>
      <c r="J624" s="639" t="s">
        <v>6341</v>
      </c>
      <c r="L624" s="639" t="str">
        <f t="shared" si="18"/>
        <v>062--73-0-013-000</v>
      </c>
      <c r="M624" s="639" t="str">
        <f t="shared" si="19"/>
        <v>062--73-0-013-000-000</v>
      </c>
    </row>
    <row r="625" spans="1:13" ht="15">
      <c r="A625" s="638" t="s">
        <v>228</v>
      </c>
      <c r="B625" s="640">
        <v>44284.480451388903</v>
      </c>
      <c r="C625" s="639" t="b">
        <v>0</v>
      </c>
      <c r="D625" s="639" t="s">
        <v>3023</v>
      </c>
      <c r="E625" s="639" t="s">
        <v>2788</v>
      </c>
      <c r="F625" s="639">
        <v>4</v>
      </c>
      <c r="G625" s="639" t="s">
        <v>3017</v>
      </c>
      <c r="H625" s="639" t="s">
        <v>3104</v>
      </c>
      <c r="I625" s="639" t="s">
        <v>3102</v>
      </c>
      <c r="J625" s="639" t="s">
        <v>6340</v>
      </c>
      <c r="L625" s="639" t="str">
        <f t="shared" si="18"/>
        <v>062--73-0-013-000</v>
      </c>
      <c r="M625" s="639" t="str">
        <f t="shared" si="19"/>
        <v>062--73-0-013-000-000</v>
      </c>
    </row>
    <row r="626" spans="1:13" ht="15">
      <c r="A626" s="638" t="s">
        <v>228</v>
      </c>
      <c r="B626" s="640">
        <v>44284.521018518499</v>
      </c>
      <c r="C626" s="639" t="b">
        <v>0</v>
      </c>
      <c r="E626" s="639" t="s">
        <v>2825</v>
      </c>
      <c r="F626" s="639">
        <v>2</v>
      </c>
      <c r="G626" s="639" t="s">
        <v>3017</v>
      </c>
      <c r="H626" s="639" t="s">
        <v>3104</v>
      </c>
      <c r="I626" s="639" t="s">
        <v>3102</v>
      </c>
      <c r="J626" s="639" t="s">
        <v>6339</v>
      </c>
      <c r="L626" s="639" t="str">
        <f t="shared" si="18"/>
        <v>062--73-0-013-000</v>
      </c>
      <c r="M626" s="639" t="str">
        <f t="shared" si="19"/>
        <v>062--73-0-013-000-000</v>
      </c>
    </row>
    <row r="627" spans="1:13" ht="15">
      <c r="A627" s="638" t="s">
        <v>228</v>
      </c>
      <c r="B627" s="640">
        <v>44284.521886574097</v>
      </c>
      <c r="C627" s="639" t="b">
        <v>0</v>
      </c>
      <c r="D627" s="639" t="s">
        <v>3023</v>
      </c>
      <c r="E627" s="639" t="s">
        <v>2788</v>
      </c>
      <c r="F627" s="639">
        <v>2</v>
      </c>
      <c r="G627" s="639" t="s">
        <v>3017</v>
      </c>
      <c r="H627" s="639" t="s">
        <v>3104</v>
      </c>
      <c r="I627" s="639" t="s">
        <v>3102</v>
      </c>
      <c r="J627" s="639" t="s">
        <v>6338</v>
      </c>
      <c r="L627" s="639" t="str">
        <f t="shared" si="18"/>
        <v>062--73-0-013-000</v>
      </c>
      <c r="M627" s="639" t="str">
        <f t="shared" si="19"/>
        <v>062--73-0-013-000-000</v>
      </c>
    </row>
    <row r="628" spans="1:13" ht="15">
      <c r="A628" s="638" t="s">
        <v>264</v>
      </c>
      <c r="B628" s="640">
        <v>44284.570914351898</v>
      </c>
      <c r="C628" s="639" t="b">
        <v>0</v>
      </c>
      <c r="E628" s="639" t="s">
        <v>2825</v>
      </c>
      <c r="F628" s="639">
        <v>3</v>
      </c>
      <c r="G628" s="639" t="s">
        <v>3017</v>
      </c>
      <c r="H628" s="639" t="s">
        <v>3105</v>
      </c>
      <c r="I628" s="639" t="s">
        <v>3042</v>
      </c>
      <c r="J628" s="639" t="s">
        <v>6337</v>
      </c>
      <c r="L628" s="639" t="str">
        <f t="shared" si="18"/>
        <v>062--22-0-031-000</v>
      </c>
      <c r="M628" s="639" t="str">
        <f t="shared" si="19"/>
        <v>062--22-0-031-000-000</v>
      </c>
    </row>
    <row r="629" spans="1:13" ht="15">
      <c r="A629" s="638" t="s">
        <v>264</v>
      </c>
      <c r="B629" s="640">
        <v>44284.572071759292</v>
      </c>
      <c r="C629" s="639" t="b">
        <v>0</v>
      </c>
      <c r="D629" s="639" t="s">
        <v>3023</v>
      </c>
      <c r="E629" s="639" t="s">
        <v>2788</v>
      </c>
      <c r="F629" s="639">
        <v>3</v>
      </c>
      <c r="G629" s="639" t="s">
        <v>3017</v>
      </c>
      <c r="H629" s="639" t="s">
        <v>3105</v>
      </c>
      <c r="I629" s="639" t="s">
        <v>3042</v>
      </c>
      <c r="J629" s="639" t="s">
        <v>6336</v>
      </c>
      <c r="L629" s="639" t="str">
        <f t="shared" si="18"/>
        <v>062--22-0-031-000</v>
      </c>
      <c r="M629" s="639" t="str">
        <f t="shared" si="19"/>
        <v>062--22-0-031-000-000</v>
      </c>
    </row>
    <row r="630" spans="1:13" ht="15">
      <c r="A630" s="638" t="s">
        <v>976</v>
      </c>
      <c r="B630" s="640">
        <v>44284.587800925903</v>
      </c>
      <c r="C630" s="639" t="b">
        <v>0</v>
      </c>
      <c r="E630" s="639" t="s">
        <v>2825</v>
      </c>
      <c r="F630" s="639">
        <v>1</v>
      </c>
      <c r="G630" s="639" t="s">
        <v>2821</v>
      </c>
      <c r="H630" s="639" t="s">
        <v>3103</v>
      </c>
      <c r="I630" s="639" t="s">
        <v>2818</v>
      </c>
      <c r="J630" s="639" t="s">
        <v>6335</v>
      </c>
      <c r="L630" s="639" t="str">
        <f t="shared" si="18"/>
        <v>009--33-0-090-000</v>
      </c>
      <c r="M630" s="639" t="str">
        <f t="shared" si="19"/>
        <v>009--33-0-090-000-000</v>
      </c>
    </row>
    <row r="631" spans="1:13" ht="15">
      <c r="A631" s="638" t="s">
        <v>280</v>
      </c>
      <c r="B631" s="640">
        <v>44284.5863888889</v>
      </c>
      <c r="C631" s="639" t="b">
        <v>0</v>
      </c>
      <c r="D631" s="639" t="s">
        <v>3023</v>
      </c>
      <c r="E631" s="639" t="s">
        <v>2788</v>
      </c>
      <c r="F631" s="639">
        <v>1</v>
      </c>
      <c r="G631" s="639" t="s">
        <v>3017</v>
      </c>
      <c r="H631" s="639" t="s">
        <v>3106</v>
      </c>
      <c r="I631" s="639" t="s">
        <v>3042</v>
      </c>
      <c r="J631" s="639" t="s">
        <v>6334</v>
      </c>
      <c r="L631" s="639" t="str">
        <f t="shared" si="18"/>
        <v>062--71-0-007-000</v>
      </c>
      <c r="M631" s="639" t="str">
        <f t="shared" si="19"/>
        <v>062--71-0-007-000-000</v>
      </c>
    </row>
    <row r="632" spans="1:13" ht="15">
      <c r="A632" s="638" t="s">
        <v>280</v>
      </c>
      <c r="B632" s="640">
        <v>44284.585231481491</v>
      </c>
      <c r="C632" s="639" t="b">
        <v>0</v>
      </c>
      <c r="E632" s="639" t="s">
        <v>2825</v>
      </c>
      <c r="F632" s="639">
        <v>1</v>
      </c>
      <c r="G632" s="639" t="s">
        <v>3017</v>
      </c>
      <c r="H632" s="639" t="s">
        <v>3106</v>
      </c>
      <c r="I632" s="639" t="s">
        <v>3042</v>
      </c>
      <c r="J632" s="639" t="s">
        <v>6333</v>
      </c>
      <c r="L632" s="639" t="str">
        <f t="shared" si="18"/>
        <v>062--71-0-007-000</v>
      </c>
      <c r="M632" s="639" t="str">
        <f t="shared" si="19"/>
        <v>062--71-0-007-000-000</v>
      </c>
    </row>
    <row r="633" spans="1:13" ht="15">
      <c r="A633" s="638" t="s">
        <v>172</v>
      </c>
      <c r="B633" s="640">
        <v>44284.613553240692</v>
      </c>
      <c r="C633" s="639" t="b">
        <v>0</v>
      </c>
      <c r="D633" s="639" t="s">
        <v>3043</v>
      </c>
      <c r="E633" s="639" t="s">
        <v>2788</v>
      </c>
      <c r="F633" s="639">
        <v>7</v>
      </c>
      <c r="G633" s="639" t="s">
        <v>2989</v>
      </c>
      <c r="H633" s="639" t="s">
        <v>3093</v>
      </c>
      <c r="I633" s="639" t="s">
        <v>3042</v>
      </c>
      <c r="J633" s="639" t="s">
        <v>6332</v>
      </c>
      <c r="L633" s="639" t="str">
        <f t="shared" si="18"/>
        <v>062--27-0-015-000</v>
      </c>
      <c r="M633" s="639" t="str">
        <f t="shared" si="19"/>
        <v>062--27-0-015-000-000</v>
      </c>
    </row>
    <row r="634" spans="1:13" ht="15">
      <c r="A634" s="638" t="s">
        <v>172</v>
      </c>
      <c r="B634" s="640">
        <v>44284.627106481508</v>
      </c>
      <c r="C634" s="639" t="b">
        <v>0</v>
      </c>
      <c r="D634" s="639" t="s">
        <v>3043</v>
      </c>
      <c r="E634" s="639" t="s">
        <v>2788</v>
      </c>
      <c r="F634" s="639">
        <v>3</v>
      </c>
      <c r="G634" s="639" t="s">
        <v>2989</v>
      </c>
      <c r="H634" s="639" t="s">
        <v>3093</v>
      </c>
      <c r="I634" s="639" t="s">
        <v>3042</v>
      </c>
      <c r="J634" s="639" t="s">
        <v>6331</v>
      </c>
      <c r="L634" s="639" t="str">
        <f t="shared" si="18"/>
        <v>062--27-0-015-000</v>
      </c>
      <c r="M634" s="639" t="str">
        <f t="shared" si="19"/>
        <v>062--27-0-015-000-000</v>
      </c>
    </row>
    <row r="635" spans="1:13" ht="15">
      <c r="A635" s="638" t="s">
        <v>172</v>
      </c>
      <c r="B635" s="640">
        <v>44284.630555555603</v>
      </c>
      <c r="C635" s="639" t="b">
        <v>0</v>
      </c>
      <c r="E635" s="639" t="s">
        <v>2825</v>
      </c>
      <c r="F635" s="639">
        <v>3</v>
      </c>
      <c r="G635" s="639" t="s">
        <v>2989</v>
      </c>
      <c r="H635" s="639" t="s">
        <v>3093</v>
      </c>
      <c r="I635" s="639" t="s">
        <v>3042</v>
      </c>
      <c r="J635" s="639" t="s">
        <v>6330</v>
      </c>
      <c r="L635" s="639" t="str">
        <f t="shared" si="18"/>
        <v>062--27-0-015-000</v>
      </c>
      <c r="M635" s="639" t="str">
        <f t="shared" si="19"/>
        <v>062--27-0-015-000-000</v>
      </c>
    </row>
    <row r="636" spans="1:13" ht="15">
      <c r="A636" s="638" t="s">
        <v>212</v>
      </c>
      <c r="B636" s="640">
        <v>44284.6547222222</v>
      </c>
      <c r="C636" s="639" t="b">
        <v>0</v>
      </c>
      <c r="D636" s="639" t="s">
        <v>3023</v>
      </c>
      <c r="E636" s="639" t="s">
        <v>2788</v>
      </c>
      <c r="F636" s="639">
        <v>4</v>
      </c>
      <c r="G636" s="639" t="s">
        <v>3017</v>
      </c>
      <c r="H636" s="639" t="s">
        <v>3107</v>
      </c>
      <c r="I636" s="639" t="s">
        <v>3042</v>
      </c>
      <c r="J636" s="639" t="s">
        <v>6329</v>
      </c>
      <c r="L636" s="639" t="str">
        <f t="shared" si="18"/>
        <v>062--71-0-006-000</v>
      </c>
      <c r="M636" s="639" t="str">
        <f t="shared" si="19"/>
        <v>062--71-0-006-000-000</v>
      </c>
    </row>
    <row r="637" spans="1:13" ht="15">
      <c r="A637" s="638" t="s">
        <v>212</v>
      </c>
      <c r="B637" s="640">
        <v>44284.653587963003</v>
      </c>
      <c r="C637" s="639" t="b">
        <v>0</v>
      </c>
      <c r="E637" s="639" t="s">
        <v>2825</v>
      </c>
      <c r="F637" s="639">
        <v>4</v>
      </c>
      <c r="G637" s="639" t="s">
        <v>3017</v>
      </c>
      <c r="H637" s="639" t="s">
        <v>3107</v>
      </c>
      <c r="I637" s="639" t="s">
        <v>3042</v>
      </c>
      <c r="J637" s="639" t="s">
        <v>6328</v>
      </c>
      <c r="L637" s="639" t="str">
        <f t="shared" si="18"/>
        <v>062--71-0-006-000</v>
      </c>
      <c r="M637" s="639" t="str">
        <f t="shared" si="19"/>
        <v>062--71-0-006-000-000</v>
      </c>
    </row>
    <row r="638" spans="1:13" ht="15">
      <c r="A638" s="638" t="s">
        <v>89</v>
      </c>
      <c r="B638" s="640">
        <v>44284.667314814789</v>
      </c>
      <c r="C638" s="639" t="b">
        <v>0</v>
      </c>
      <c r="E638" s="639" t="s">
        <v>2825</v>
      </c>
      <c r="F638" s="639">
        <v>2</v>
      </c>
      <c r="G638" s="639" t="s">
        <v>2868</v>
      </c>
      <c r="H638" s="639" t="s">
        <v>3108</v>
      </c>
      <c r="I638" s="639" t="s">
        <v>3077</v>
      </c>
      <c r="J638" s="639" t="s">
        <v>6327</v>
      </c>
      <c r="L638" s="639" t="str">
        <f t="shared" si="18"/>
        <v>061--45-0-041-000</v>
      </c>
      <c r="M638" s="639" t="str">
        <f t="shared" si="19"/>
        <v>061--45-0-041-000-000</v>
      </c>
    </row>
    <row r="639" spans="1:13" ht="15">
      <c r="A639" s="638" t="s">
        <v>282</v>
      </c>
      <c r="B639" s="640">
        <v>44284.666909722197</v>
      </c>
      <c r="C639" s="639" t="b">
        <v>0</v>
      </c>
      <c r="D639" s="639" t="s">
        <v>2976</v>
      </c>
      <c r="E639" s="639" t="s">
        <v>2788</v>
      </c>
      <c r="F639" s="639">
        <v>1</v>
      </c>
      <c r="G639" s="639" t="s">
        <v>2868</v>
      </c>
      <c r="H639" s="639" t="s">
        <v>3109</v>
      </c>
      <c r="I639" s="639" t="s">
        <v>3110</v>
      </c>
      <c r="J639" s="639" t="s">
        <v>6326</v>
      </c>
      <c r="L639" s="639" t="str">
        <f t="shared" si="18"/>
        <v>062--17-0-006-000</v>
      </c>
      <c r="M639" s="639" t="str">
        <f t="shared" si="19"/>
        <v>062--17-0-006-000-000</v>
      </c>
    </row>
    <row r="640" spans="1:13" ht="15">
      <c r="A640" s="638" t="s">
        <v>282</v>
      </c>
      <c r="B640" s="640">
        <v>44284.665914351899</v>
      </c>
      <c r="C640" s="639" t="b">
        <v>0</v>
      </c>
      <c r="E640" s="639" t="s">
        <v>2825</v>
      </c>
      <c r="F640" s="639">
        <v>1</v>
      </c>
      <c r="G640" s="639" t="s">
        <v>2868</v>
      </c>
      <c r="H640" s="639" t="s">
        <v>3109</v>
      </c>
      <c r="I640" s="639" t="s">
        <v>3110</v>
      </c>
      <c r="J640" s="639" t="s">
        <v>6325</v>
      </c>
      <c r="L640" s="639" t="str">
        <f t="shared" si="18"/>
        <v>062--17-0-006-000</v>
      </c>
      <c r="M640" s="639" t="str">
        <f t="shared" si="19"/>
        <v>062--17-0-006-000-000</v>
      </c>
    </row>
    <row r="641" spans="1:13" ht="15">
      <c r="A641" s="638" t="s">
        <v>88</v>
      </c>
      <c r="B641" s="640">
        <v>44284.664317129609</v>
      </c>
      <c r="C641" s="639" t="b">
        <v>0</v>
      </c>
      <c r="E641" s="639" t="s">
        <v>2825</v>
      </c>
      <c r="F641" s="639">
        <v>2</v>
      </c>
      <c r="G641" s="639" t="s">
        <v>2868</v>
      </c>
      <c r="H641" s="639" t="s">
        <v>3109</v>
      </c>
      <c r="I641" s="639" t="s">
        <v>3111</v>
      </c>
      <c r="J641" s="639" t="s">
        <v>6324</v>
      </c>
      <c r="L641" s="639" t="str">
        <f t="shared" si="18"/>
        <v>062--61-0-024-000</v>
      </c>
      <c r="M641" s="639" t="str">
        <f t="shared" si="19"/>
        <v>062--61-0-024-000-000</v>
      </c>
    </row>
    <row r="642" spans="1:13" ht="15">
      <c r="A642" s="638" t="s">
        <v>191</v>
      </c>
      <c r="B642" s="640">
        <v>44284.685868055603</v>
      </c>
      <c r="C642" s="639" t="b">
        <v>0</v>
      </c>
      <c r="D642" s="639" t="s">
        <v>3023</v>
      </c>
      <c r="E642" s="639" t="s">
        <v>2788</v>
      </c>
      <c r="F642" s="639">
        <v>7</v>
      </c>
      <c r="G642" s="639" t="s">
        <v>3017</v>
      </c>
      <c r="H642" s="639" t="s">
        <v>3112</v>
      </c>
      <c r="I642" s="639" t="s">
        <v>3042</v>
      </c>
      <c r="J642" s="639" t="s">
        <v>6323</v>
      </c>
      <c r="L642" s="639" t="str">
        <f t="shared" si="18"/>
        <v>062--71-0-004-000</v>
      </c>
      <c r="M642" s="639" t="str">
        <f t="shared" si="19"/>
        <v>062--71-0-004-000-000</v>
      </c>
    </row>
    <row r="643" spans="1:13" ht="15">
      <c r="A643" s="638" t="s">
        <v>191</v>
      </c>
      <c r="B643" s="640">
        <v>44284.684988425914</v>
      </c>
      <c r="C643" s="639" t="b">
        <v>0</v>
      </c>
      <c r="E643" s="639" t="s">
        <v>2825</v>
      </c>
      <c r="F643" s="639">
        <v>7</v>
      </c>
      <c r="G643" s="639" t="s">
        <v>3017</v>
      </c>
      <c r="H643" s="639" t="s">
        <v>3112</v>
      </c>
      <c r="I643" s="639" t="s">
        <v>3042</v>
      </c>
      <c r="J643" s="639" t="s">
        <v>6322</v>
      </c>
      <c r="L643" s="639" t="str">
        <f t="shared" ref="L643:L706" si="20">REPLACE(REPLACE(A643,4,0,"-"),8,0,"-")</f>
        <v>062--71-0-004-000</v>
      </c>
      <c r="M643" s="639" t="str">
        <f t="shared" ref="M643:M706" si="21">L643 &amp; "-000"</f>
        <v>062--71-0-004-000-000</v>
      </c>
    </row>
    <row r="644" spans="1:13" ht="15">
      <c r="A644" s="638" t="s">
        <v>638</v>
      </c>
      <c r="B644" s="640">
        <v>44285.349872685198</v>
      </c>
      <c r="C644" s="639" t="b">
        <v>0</v>
      </c>
      <c r="E644" s="639" t="s">
        <v>2825</v>
      </c>
      <c r="F644" s="639">
        <v>1</v>
      </c>
      <c r="G644" s="639" t="s">
        <v>2857</v>
      </c>
      <c r="H644" s="639" t="s">
        <v>638</v>
      </c>
      <c r="I644" s="639" t="s">
        <v>2913</v>
      </c>
      <c r="J644" s="639" t="s">
        <v>6321</v>
      </c>
      <c r="L644" s="639" t="str">
        <f t="shared" si="20"/>
        <v>041--29-0-015-000</v>
      </c>
      <c r="M644" s="639" t="str">
        <f t="shared" si="21"/>
        <v>041--29-0-015-000-000</v>
      </c>
    </row>
    <row r="645" spans="1:13" ht="15">
      <c r="A645" s="638" t="s">
        <v>638</v>
      </c>
      <c r="B645" s="640">
        <v>44285.343738425901</v>
      </c>
      <c r="C645" s="639" t="b">
        <v>0</v>
      </c>
      <c r="E645" s="639" t="s">
        <v>2825</v>
      </c>
      <c r="F645" s="639">
        <v>1</v>
      </c>
      <c r="G645" s="639" t="s">
        <v>2857</v>
      </c>
      <c r="H645" s="639" t="s">
        <v>638</v>
      </c>
      <c r="I645" s="639" t="s">
        <v>2913</v>
      </c>
      <c r="J645" s="639" t="s">
        <v>6320</v>
      </c>
      <c r="L645" s="639" t="str">
        <f t="shared" si="20"/>
        <v>041--29-0-015-000</v>
      </c>
      <c r="M645" s="639" t="str">
        <f t="shared" si="21"/>
        <v>041--29-0-015-000-000</v>
      </c>
    </row>
    <row r="646" spans="1:13" ht="15">
      <c r="A646" s="638" t="s">
        <v>90</v>
      </c>
      <c r="B646" s="640">
        <v>44285.366909722201</v>
      </c>
      <c r="C646" s="639" t="b">
        <v>0</v>
      </c>
      <c r="E646" s="639" t="s">
        <v>2825</v>
      </c>
      <c r="F646" s="639">
        <v>6</v>
      </c>
      <c r="G646" s="639" t="s">
        <v>2989</v>
      </c>
      <c r="H646" s="639" t="s">
        <v>3113</v>
      </c>
      <c r="I646" s="639" t="s">
        <v>3042</v>
      </c>
      <c r="J646" s="639" t="s">
        <v>6319</v>
      </c>
      <c r="L646" s="639" t="str">
        <f t="shared" si="20"/>
        <v>062--27-0-021-000</v>
      </c>
      <c r="M646" s="639" t="str">
        <f t="shared" si="21"/>
        <v>062--27-0-021-000-000</v>
      </c>
    </row>
    <row r="647" spans="1:13" ht="15">
      <c r="A647" s="638" t="s">
        <v>91</v>
      </c>
      <c r="B647" s="640">
        <v>44285.37817129631</v>
      </c>
      <c r="C647" s="639" t="b">
        <v>0</v>
      </c>
      <c r="E647" s="639" t="s">
        <v>2825</v>
      </c>
      <c r="F647" s="639">
        <v>5</v>
      </c>
      <c r="G647" s="639" t="s">
        <v>2989</v>
      </c>
      <c r="H647" s="639" t="s">
        <v>3114</v>
      </c>
      <c r="I647" s="639" t="s">
        <v>3042</v>
      </c>
      <c r="J647" s="639" t="s">
        <v>6318</v>
      </c>
      <c r="L647" s="639" t="str">
        <f t="shared" si="20"/>
        <v>062--27-0-023-000</v>
      </c>
      <c r="M647" s="639" t="str">
        <f t="shared" si="21"/>
        <v>062--27-0-023-000-000</v>
      </c>
    </row>
    <row r="648" spans="1:13" ht="15">
      <c r="A648" s="638" t="s">
        <v>191</v>
      </c>
      <c r="B648" s="640">
        <v>44285.404247685197</v>
      </c>
      <c r="C648" s="639" t="b">
        <v>0</v>
      </c>
      <c r="D648" s="639" t="s">
        <v>3023</v>
      </c>
      <c r="E648" s="639" t="s">
        <v>2788</v>
      </c>
      <c r="F648" s="639">
        <v>9</v>
      </c>
      <c r="G648" s="639" t="s">
        <v>3017</v>
      </c>
      <c r="H648" s="639" t="s">
        <v>3112</v>
      </c>
      <c r="I648" s="639" t="s">
        <v>3042</v>
      </c>
      <c r="J648" s="639" t="s">
        <v>6317</v>
      </c>
      <c r="L648" s="639" t="str">
        <f t="shared" si="20"/>
        <v>062--71-0-004-000</v>
      </c>
      <c r="M648" s="639" t="str">
        <f t="shared" si="21"/>
        <v>062--71-0-004-000-000</v>
      </c>
    </row>
    <row r="649" spans="1:13" ht="15">
      <c r="A649" s="638" t="s">
        <v>191</v>
      </c>
      <c r="B649" s="640">
        <v>44285.403240740692</v>
      </c>
      <c r="C649" s="639" t="b">
        <v>0</v>
      </c>
      <c r="E649" s="639" t="s">
        <v>2825</v>
      </c>
      <c r="F649" s="639">
        <v>9</v>
      </c>
      <c r="G649" s="639" t="s">
        <v>3017</v>
      </c>
      <c r="H649" s="639" t="s">
        <v>3112</v>
      </c>
      <c r="I649" s="639" t="s">
        <v>3042</v>
      </c>
      <c r="J649" s="639" t="s">
        <v>6316</v>
      </c>
      <c r="L649" s="639" t="str">
        <f t="shared" si="20"/>
        <v>062--71-0-004-000</v>
      </c>
      <c r="M649" s="639" t="str">
        <f t="shared" si="21"/>
        <v>062--71-0-004-000-000</v>
      </c>
    </row>
    <row r="650" spans="1:13" ht="15">
      <c r="A650" s="638" t="s">
        <v>91</v>
      </c>
      <c r="B650" s="640">
        <v>44285.421527777798</v>
      </c>
      <c r="C650" s="639" t="b">
        <v>0</v>
      </c>
      <c r="E650" s="639" t="s">
        <v>2825</v>
      </c>
      <c r="F650" s="639">
        <v>6</v>
      </c>
      <c r="G650" s="639" t="s">
        <v>2989</v>
      </c>
      <c r="H650" s="639" t="s">
        <v>3114</v>
      </c>
      <c r="I650" s="639" t="s">
        <v>3042</v>
      </c>
      <c r="J650" s="639" t="s">
        <v>6315</v>
      </c>
      <c r="L650" s="639" t="str">
        <f t="shared" si="20"/>
        <v>062--27-0-023-000</v>
      </c>
      <c r="M650" s="639" t="str">
        <f t="shared" si="21"/>
        <v>062--27-0-023-000-000</v>
      </c>
    </row>
    <row r="651" spans="1:13" ht="15">
      <c r="A651" s="638" t="s">
        <v>92</v>
      </c>
      <c r="B651" s="640">
        <v>44285.457071759309</v>
      </c>
      <c r="C651" s="639" t="b">
        <v>0</v>
      </c>
      <c r="E651" s="639" t="s">
        <v>2825</v>
      </c>
      <c r="F651" s="639">
        <v>2</v>
      </c>
      <c r="G651" s="639" t="s">
        <v>2868</v>
      </c>
      <c r="H651" s="639" t="s">
        <v>3115</v>
      </c>
      <c r="I651" s="639" t="s">
        <v>3116</v>
      </c>
      <c r="J651" s="639" t="s">
        <v>6314</v>
      </c>
      <c r="L651" s="639" t="str">
        <f t="shared" si="20"/>
        <v>061--45-0-030-000</v>
      </c>
      <c r="M651" s="639" t="str">
        <f t="shared" si="21"/>
        <v>061--45-0-030-000-000</v>
      </c>
    </row>
    <row r="652" spans="1:13" ht="15">
      <c r="A652" s="638" t="s">
        <v>89</v>
      </c>
      <c r="B652" s="640">
        <v>44285.455300925903</v>
      </c>
      <c r="C652" s="639" t="b">
        <v>0</v>
      </c>
      <c r="E652" s="639" t="s">
        <v>2825</v>
      </c>
      <c r="F652" s="639">
        <v>5</v>
      </c>
      <c r="G652" s="639" t="s">
        <v>2868</v>
      </c>
      <c r="H652" s="639" t="s">
        <v>3108</v>
      </c>
      <c r="I652" s="639" t="s">
        <v>3077</v>
      </c>
      <c r="J652" s="639" t="s">
        <v>6313</v>
      </c>
      <c r="L652" s="639" t="str">
        <f t="shared" si="20"/>
        <v>061--45-0-041-000</v>
      </c>
      <c r="M652" s="639" t="str">
        <f t="shared" si="21"/>
        <v>061--45-0-041-000-000</v>
      </c>
    </row>
    <row r="653" spans="1:13" ht="15">
      <c r="A653" s="638" t="s">
        <v>1368</v>
      </c>
      <c r="B653" s="640">
        <v>44285.462858796287</v>
      </c>
      <c r="C653" s="639" t="b">
        <v>0</v>
      </c>
      <c r="D653" s="639" t="s">
        <v>2844</v>
      </c>
      <c r="E653" s="639" t="s">
        <v>2825</v>
      </c>
      <c r="F653" s="639">
        <v>1</v>
      </c>
      <c r="G653" s="639" t="s">
        <v>2807</v>
      </c>
      <c r="H653" s="639" t="s">
        <v>3117</v>
      </c>
      <c r="I653" s="639" t="s">
        <v>2800</v>
      </c>
      <c r="J653" s="639" t="s">
        <v>6312</v>
      </c>
      <c r="L653" s="639" t="str">
        <f t="shared" si="20"/>
        <v>016--53-1-590-000</v>
      </c>
      <c r="M653" s="639" t="str">
        <f t="shared" si="21"/>
        <v>016--53-1-590-000-000</v>
      </c>
    </row>
    <row r="654" spans="1:13" ht="15">
      <c r="A654" s="638" t="s">
        <v>1368</v>
      </c>
      <c r="B654" s="640">
        <v>44285.462037037003</v>
      </c>
      <c r="C654" s="639" t="b">
        <v>0</v>
      </c>
      <c r="D654" s="639" t="s">
        <v>3118</v>
      </c>
      <c r="E654" s="639" t="s">
        <v>2825</v>
      </c>
      <c r="F654" s="639">
        <v>1</v>
      </c>
      <c r="G654" s="639" t="s">
        <v>2807</v>
      </c>
      <c r="H654" s="639" t="s">
        <v>3117</v>
      </c>
      <c r="I654" s="639" t="s">
        <v>2800</v>
      </c>
      <c r="J654" s="639" t="s">
        <v>6311</v>
      </c>
      <c r="L654" s="639" t="str">
        <f t="shared" si="20"/>
        <v>016--53-1-590-000</v>
      </c>
      <c r="M654" s="639" t="str">
        <f t="shared" si="21"/>
        <v>016--53-1-590-000-000</v>
      </c>
    </row>
    <row r="655" spans="1:13" ht="15">
      <c r="A655" s="638" t="s">
        <v>191</v>
      </c>
      <c r="B655" s="640">
        <v>44285.4898958333</v>
      </c>
      <c r="C655" s="639" t="b">
        <v>0</v>
      </c>
      <c r="D655" s="639" t="s">
        <v>3023</v>
      </c>
      <c r="E655" s="639" t="s">
        <v>2788</v>
      </c>
      <c r="F655" s="639">
        <v>4</v>
      </c>
      <c r="G655" s="639" t="s">
        <v>3017</v>
      </c>
      <c r="H655" s="639" t="s">
        <v>3112</v>
      </c>
      <c r="I655" s="639" t="s">
        <v>3042</v>
      </c>
      <c r="J655" s="639" t="s">
        <v>6310</v>
      </c>
      <c r="L655" s="639" t="str">
        <f t="shared" si="20"/>
        <v>062--71-0-004-000</v>
      </c>
      <c r="M655" s="639" t="str">
        <f t="shared" si="21"/>
        <v>062--71-0-004-000-000</v>
      </c>
    </row>
    <row r="656" spans="1:13" ht="15">
      <c r="A656" s="638" t="s">
        <v>191</v>
      </c>
      <c r="B656" s="640">
        <v>44285.489097222198</v>
      </c>
      <c r="C656" s="639" t="b">
        <v>0</v>
      </c>
      <c r="E656" s="639" t="s">
        <v>2825</v>
      </c>
      <c r="F656" s="639">
        <v>4</v>
      </c>
      <c r="G656" s="639" t="s">
        <v>3017</v>
      </c>
      <c r="H656" s="639" t="s">
        <v>3112</v>
      </c>
      <c r="I656" s="639" t="s">
        <v>3042</v>
      </c>
      <c r="J656" s="639" t="s">
        <v>6309</v>
      </c>
      <c r="L656" s="639" t="str">
        <f t="shared" si="20"/>
        <v>062--71-0-004-000</v>
      </c>
      <c r="M656" s="639" t="str">
        <f t="shared" si="21"/>
        <v>062--71-0-004-000-000</v>
      </c>
    </row>
    <row r="657" spans="1:13" ht="15">
      <c r="A657" s="638" t="s">
        <v>92</v>
      </c>
      <c r="B657" s="640">
        <v>44285.507384259297</v>
      </c>
      <c r="C657" s="639" t="b">
        <v>0</v>
      </c>
      <c r="E657" s="639" t="s">
        <v>2825</v>
      </c>
      <c r="F657" s="639">
        <v>9</v>
      </c>
      <c r="G657" s="639" t="s">
        <v>2868</v>
      </c>
      <c r="H657" s="639" t="s">
        <v>3115</v>
      </c>
      <c r="I657" s="639" t="s">
        <v>3116</v>
      </c>
      <c r="J657" s="639" t="s">
        <v>6308</v>
      </c>
      <c r="L657" s="639" t="str">
        <f t="shared" si="20"/>
        <v>061--45-0-030-000</v>
      </c>
      <c r="M657" s="639" t="str">
        <f t="shared" si="21"/>
        <v>061--45-0-030-000-000</v>
      </c>
    </row>
    <row r="658" spans="1:13" ht="15">
      <c r="A658" s="638" t="s">
        <v>191</v>
      </c>
      <c r="B658" s="640">
        <v>44285.550601851792</v>
      </c>
      <c r="C658" s="639" t="b">
        <v>0</v>
      </c>
      <c r="E658" s="639" t="s">
        <v>2825</v>
      </c>
      <c r="F658" s="639">
        <v>1</v>
      </c>
      <c r="G658" s="639" t="s">
        <v>3017</v>
      </c>
      <c r="H658" s="639" t="s">
        <v>3112</v>
      </c>
      <c r="I658" s="639" t="s">
        <v>3042</v>
      </c>
      <c r="J658" s="639" t="s">
        <v>6307</v>
      </c>
      <c r="L658" s="639" t="str">
        <f t="shared" si="20"/>
        <v>062--71-0-004-000</v>
      </c>
      <c r="M658" s="639" t="str">
        <f t="shared" si="21"/>
        <v>062--71-0-004-000-000</v>
      </c>
    </row>
    <row r="659" spans="1:13" ht="15">
      <c r="A659" s="638" t="s">
        <v>191</v>
      </c>
      <c r="B659" s="640">
        <v>44285.551423611098</v>
      </c>
      <c r="C659" s="639" t="b">
        <v>0</v>
      </c>
      <c r="D659" s="639" t="s">
        <v>3023</v>
      </c>
      <c r="E659" s="639" t="s">
        <v>2788</v>
      </c>
      <c r="F659" s="639">
        <v>1</v>
      </c>
      <c r="G659" s="639" t="s">
        <v>3017</v>
      </c>
      <c r="H659" s="639" t="s">
        <v>3112</v>
      </c>
      <c r="I659" s="639" t="s">
        <v>3042</v>
      </c>
      <c r="J659" s="639" t="s">
        <v>6306</v>
      </c>
      <c r="L659" s="639" t="str">
        <f t="shared" si="20"/>
        <v>062--71-0-004-000</v>
      </c>
      <c r="M659" s="639" t="str">
        <f t="shared" si="21"/>
        <v>062--71-0-004-000-000</v>
      </c>
    </row>
    <row r="660" spans="1:13" ht="15">
      <c r="A660" s="638" t="s">
        <v>224</v>
      </c>
      <c r="B660" s="640">
        <v>44285.560983796298</v>
      </c>
      <c r="C660" s="639" t="b">
        <v>0</v>
      </c>
      <c r="E660" s="639" t="s">
        <v>2825</v>
      </c>
      <c r="F660" s="639">
        <v>9</v>
      </c>
      <c r="G660" s="639" t="s">
        <v>2989</v>
      </c>
      <c r="H660" s="639" t="s">
        <v>3119</v>
      </c>
      <c r="I660" s="639" t="s">
        <v>3042</v>
      </c>
      <c r="J660" s="639" t="s">
        <v>6305</v>
      </c>
      <c r="L660" s="639" t="str">
        <f t="shared" si="20"/>
        <v>062--26-0-012-000</v>
      </c>
      <c r="M660" s="639" t="str">
        <f t="shared" si="21"/>
        <v>062--26-0-012-000-000</v>
      </c>
    </row>
    <row r="661" spans="1:13" ht="15">
      <c r="A661" s="638" t="s">
        <v>1576</v>
      </c>
      <c r="B661" s="640">
        <v>44285.5707638889</v>
      </c>
      <c r="C661" s="639" t="b">
        <v>0</v>
      </c>
      <c r="E661" s="639" t="s">
        <v>2825</v>
      </c>
      <c r="F661" s="639">
        <v>1</v>
      </c>
      <c r="G661" s="639" t="s">
        <v>2897</v>
      </c>
      <c r="H661" s="639" t="s">
        <v>1576</v>
      </c>
      <c r="I661" s="639" t="s">
        <v>11206</v>
      </c>
      <c r="J661" s="639" t="s">
        <v>6304</v>
      </c>
      <c r="L661" s="639" t="str">
        <f t="shared" si="20"/>
        <v>045--10-0-003-000</v>
      </c>
      <c r="M661" s="639" t="str">
        <f t="shared" si="21"/>
        <v>045--10-0-003-000-000</v>
      </c>
    </row>
    <row r="662" spans="1:13" ht="15">
      <c r="A662" s="638" t="s">
        <v>224</v>
      </c>
      <c r="B662" s="640">
        <v>44285.577974537002</v>
      </c>
      <c r="C662" s="639" t="b">
        <v>0</v>
      </c>
      <c r="D662" s="639" t="s">
        <v>3043</v>
      </c>
      <c r="E662" s="639" t="s">
        <v>2788</v>
      </c>
      <c r="F662" s="639">
        <v>9</v>
      </c>
      <c r="G662" s="639" t="s">
        <v>2989</v>
      </c>
      <c r="H662" s="639" t="s">
        <v>3119</v>
      </c>
      <c r="I662" s="639" t="s">
        <v>3042</v>
      </c>
      <c r="J662" s="639" t="s">
        <v>6303</v>
      </c>
      <c r="L662" s="639" t="str">
        <f t="shared" si="20"/>
        <v>062--26-0-012-000</v>
      </c>
      <c r="M662" s="639" t="str">
        <f t="shared" si="21"/>
        <v>062--26-0-012-000-000</v>
      </c>
    </row>
    <row r="663" spans="1:13" ht="15">
      <c r="A663" s="638" t="s">
        <v>1576</v>
      </c>
      <c r="B663" s="640">
        <v>44285.582337962987</v>
      </c>
      <c r="C663" s="639" t="b">
        <v>0</v>
      </c>
      <c r="E663" s="639" t="s">
        <v>2825</v>
      </c>
      <c r="F663" s="639">
        <v>1</v>
      </c>
      <c r="G663" s="639" t="s">
        <v>2897</v>
      </c>
      <c r="H663" s="639" t="s">
        <v>1576</v>
      </c>
      <c r="I663" s="639" t="s">
        <v>11206</v>
      </c>
      <c r="J663" s="639" t="s">
        <v>6302</v>
      </c>
      <c r="L663" s="639" t="str">
        <f t="shared" si="20"/>
        <v>045--10-0-003-000</v>
      </c>
      <c r="M663" s="639" t="str">
        <f t="shared" si="21"/>
        <v>045--10-0-003-000-000</v>
      </c>
    </row>
    <row r="664" spans="1:13" ht="15">
      <c r="A664" s="638" t="s">
        <v>224</v>
      </c>
      <c r="B664" s="640">
        <v>44285.604027777801</v>
      </c>
      <c r="C664" s="639" t="b">
        <v>0</v>
      </c>
      <c r="D664" s="639" t="s">
        <v>3043</v>
      </c>
      <c r="E664" s="639" t="s">
        <v>2788</v>
      </c>
      <c r="F664" s="639">
        <v>2</v>
      </c>
      <c r="G664" s="639" t="s">
        <v>2989</v>
      </c>
      <c r="H664" s="639" t="s">
        <v>3119</v>
      </c>
      <c r="I664" s="639" t="s">
        <v>3042</v>
      </c>
      <c r="J664" s="639" t="s">
        <v>6301</v>
      </c>
      <c r="L664" s="639" t="str">
        <f t="shared" si="20"/>
        <v>062--26-0-012-000</v>
      </c>
      <c r="M664" s="639" t="str">
        <f t="shared" si="21"/>
        <v>062--26-0-012-000-000</v>
      </c>
    </row>
    <row r="665" spans="1:13" ht="15">
      <c r="A665" s="638" t="s">
        <v>224</v>
      </c>
      <c r="B665" s="640">
        <v>44285.603460648097</v>
      </c>
      <c r="C665" s="639" t="b">
        <v>0</v>
      </c>
      <c r="E665" s="639" t="s">
        <v>2825</v>
      </c>
      <c r="F665" s="639">
        <v>2</v>
      </c>
      <c r="G665" s="639" t="s">
        <v>2989</v>
      </c>
      <c r="H665" s="639" t="s">
        <v>3119</v>
      </c>
      <c r="I665" s="639" t="s">
        <v>3042</v>
      </c>
      <c r="J665" s="639" t="s">
        <v>6300</v>
      </c>
      <c r="L665" s="639" t="str">
        <f t="shared" si="20"/>
        <v>062--26-0-012-000</v>
      </c>
      <c r="M665" s="639" t="str">
        <f t="shared" si="21"/>
        <v>062--26-0-012-000-000</v>
      </c>
    </row>
    <row r="666" spans="1:13" ht="15">
      <c r="A666" s="638" t="s">
        <v>94</v>
      </c>
      <c r="B666" s="640">
        <v>44285.6562037037</v>
      </c>
      <c r="C666" s="639" t="b">
        <v>0</v>
      </c>
      <c r="E666" s="639" t="s">
        <v>2825</v>
      </c>
      <c r="F666" s="639">
        <v>5</v>
      </c>
      <c r="G666" s="639" t="s">
        <v>2989</v>
      </c>
      <c r="H666" s="639" t="s">
        <v>3120</v>
      </c>
      <c r="I666" s="639" t="s">
        <v>3042</v>
      </c>
      <c r="J666" s="639" t="s">
        <v>6299</v>
      </c>
      <c r="L666" s="639" t="str">
        <f t="shared" si="20"/>
        <v>062--26-0-011-000</v>
      </c>
      <c r="M666" s="639" t="str">
        <f t="shared" si="21"/>
        <v>062--26-0-011-000-000</v>
      </c>
    </row>
    <row r="667" spans="1:13" ht="15">
      <c r="A667" s="638" t="s">
        <v>93</v>
      </c>
      <c r="B667" s="640">
        <v>44285.674756944398</v>
      </c>
      <c r="C667" s="639" t="b">
        <v>0</v>
      </c>
      <c r="E667" s="639" t="s">
        <v>2825</v>
      </c>
      <c r="F667" s="639">
        <v>1</v>
      </c>
      <c r="G667" s="639" t="s">
        <v>2868</v>
      </c>
      <c r="H667" s="639" t="s">
        <v>3121</v>
      </c>
      <c r="I667" s="639" t="s">
        <v>3122</v>
      </c>
      <c r="J667" s="639" t="s">
        <v>6298</v>
      </c>
      <c r="L667" s="639" t="str">
        <f t="shared" si="20"/>
        <v>061--54-0-006-000</v>
      </c>
      <c r="M667" s="639" t="str">
        <f t="shared" si="21"/>
        <v>061--54-0-006-000-000</v>
      </c>
    </row>
    <row r="668" spans="1:13" ht="15">
      <c r="A668" s="638" t="s">
        <v>262</v>
      </c>
      <c r="B668" s="640">
        <v>44285.672361111101</v>
      </c>
      <c r="C668" s="639" t="b">
        <v>0</v>
      </c>
      <c r="E668" s="639" t="s">
        <v>2825</v>
      </c>
      <c r="F668" s="639">
        <v>2</v>
      </c>
      <c r="G668" s="639" t="s">
        <v>2868</v>
      </c>
      <c r="H668" s="639" t="s">
        <v>3123</v>
      </c>
      <c r="I668" s="639" t="s">
        <v>3077</v>
      </c>
      <c r="J668" s="639" t="s">
        <v>6297</v>
      </c>
      <c r="L668" s="639" t="str">
        <f t="shared" si="20"/>
        <v>062--64-0-001-000</v>
      </c>
      <c r="M668" s="639" t="str">
        <f t="shared" si="21"/>
        <v>062--64-0-001-000-000</v>
      </c>
    </row>
    <row r="669" spans="1:13" ht="15">
      <c r="A669" s="638" t="s">
        <v>186</v>
      </c>
      <c r="B669" s="640">
        <v>44285.678368055596</v>
      </c>
      <c r="C669" s="639" t="b">
        <v>0</v>
      </c>
      <c r="D669" s="639" t="s">
        <v>2976</v>
      </c>
      <c r="E669" s="639" t="s">
        <v>2788</v>
      </c>
      <c r="F669" s="639">
        <v>4</v>
      </c>
      <c r="G669" s="639" t="s">
        <v>2868</v>
      </c>
      <c r="H669" s="639" t="s">
        <v>2997</v>
      </c>
      <c r="I669" s="639" t="s">
        <v>3124</v>
      </c>
      <c r="J669" s="639" t="s">
        <v>6296</v>
      </c>
      <c r="L669" s="639" t="str">
        <f t="shared" si="20"/>
        <v>061--54-0-039-000</v>
      </c>
      <c r="M669" s="639" t="str">
        <f t="shared" si="21"/>
        <v>061--54-0-039-000-000</v>
      </c>
    </row>
    <row r="670" spans="1:13" ht="15">
      <c r="A670" s="638" t="s">
        <v>232</v>
      </c>
      <c r="B670" s="640">
        <v>44285.6827430556</v>
      </c>
      <c r="C670" s="639" t="b">
        <v>0</v>
      </c>
      <c r="D670" s="639" t="s">
        <v>3023</v>
      </c>
      <c r="E670" s="639" t="s">
        <v>2788</v>
      </c>
      <c r="F670" s="639">
        <v>13</v>
      </c>
      <c r="G670" s="639" t="s">
        <v>3017</v>
      </c>
      <c r="H670" s="639" t="s">
        <v>3125</v>
      </c>
      <c r="I670" s="639" t="s">
        <v>3126</v>
      </c>
      <c r="J670" s="639" t="s">
        <v>6295</v>
      </c>
      <c r="L670" s="639" t="str">
        <f t="shared" si="20"/>
        <v>062--65-0-003-000</v>
      </c>
      <c r="M670" s="639" t="str">
        <f t="shared" si="21"/>
        <v>062--65-0-003-000-000</v>
      </c>
    </row>
    <row r="671" spans="1:13" ht="15">
      <c r="A671" s="638" t="s">
        <v>186</v>
      </c>
      <c r="B671" s="640">
        <v>44285.677488425899</v>
      </c>
      <c r="C671" s="639" t="b">
        <v>0</v>
      </c>
      <c r="E671" s="639" t="s">
        <v>2825</v>
      </c>
      <c r="F671" s="639">
        <v>4</v>
      </c>
      <c r="G671" s="639" t="s">
        <v>2868</v>
      </c>
      <c r="H671" s="639" t="s">
        <v>2997</v>
      </c>
      <c r="I671" s="639" t="s">
        <v>3124</v>
      </c>
      <c r="J671" s="639" t="s">
        <v>6294</v>
      </c>
      <c r="L671" s="639" t="str">
        <f t="shared" si="20"/>
        <v>061--54-0-039-000</v>
      </c>
      <c r="M671" s="639" t="str">
        <f t="shared" si="21"/>
        <v>061--54-0-039-000-000</v>
      </c>
    </row>
    <row r="672" spans="1:13" ht="15">
      <c r="A672" s="638" t="s">
        <v>232</v>
      </c>
      <c r="B672" s="640">
        <v>44285.680266203701</v>
      </c>
      <c r="C672" s="639" t="b">
        <v>0</v>
      </c>
      <c r="E672" s="639" t="s">
        <v>2825</v>
      </c>
      <c r="F672" s="639">
        <v>13</v>
      </c>
      <c r="G672" s="639" t="s">
        <v>3017</v>
      </c>
      <c r="H672" s="639" t="s">
        <v>3125</v>
      </c>
      <c r="I672" s="639" t="s">
        <v>3126</v>
      </c>
      <c r="J672" s="639" t="s">
        <v>6293</v>
      </c>
      <c r="L672" s="639" t="str">
        <f t="shared" si="20"/>
        <v>062--65-0-003-000</v>
      </c>
      <c r="M672" s="639" t="str">
        <f t="shared" si="21"/>
        <v>062--65-0-003-000-000</v>
      </c>
    </row>
    <row r="673" spans="1:13" ht="15">
      <c r="A673" s="638" t="s">
        <v>324</v>
      </c>
      <c r="B673" s="640">
        <v>44285.695914351898</v>
      </c>
      <c r="C673" s="639" t="b">
        <v>0</v>
      </c>
      <c r="E673" s="639" t="s">
        <v>2825</v>
      </c>
      <c r="F673" s="639">
        <v>3</v>
      </c>
      <c r="G673" s="639" t="s">
        <v>3017</v>
      </c>
      <c r="H673" s="639" t="s">
        <v>3127</v>
      </c>
      <c r="I673" s="639" t="s">
        <v>3126</v>
      </c>
      <c r="J673" s="639" t="s">
        <v>6292</v>
      </c>
      <c r="L673" s="639" t="str">
        <f t="shared" si="20"/>
        <v>062--65-0-001-000</v>
      </c>
      <c r="M673" s="639" t="str">
        <f t="shared" si="21"/>
        <v>062--65-0-001-000-000</v>
      </c>
    </row>
    <row r="674" spans="1:13" ht="15">
      <c r="A674" s="638" t="s">
        <v>324</v>
      </c>
      <c r="B674" s="640">
        <v>44285.696967592601</v>
      </c>
      <c r="C674" s="639" t="b">
        <v>0</v>
      </c>
      <c r="D674" s="639" t="s">
        <v>3023</v>
      </c>
      <c r="E674" s="639" t="s">
        <v>2788</v>
      </c>
      <c r="F674" s="639">
        <v>3</v>
      </c>
      <c r="G674" s="639" t="s">
        <v>3017</v>
      </c>
      <c r="H674" s="639" t="s">
        <v>3127</v>
      </c>
      <c r="I674" s="639" t="s">
        <v>3126</v>
      </c>
      <c r="J674" s="639" t="s">
        <v>6291</v>
      </c>
      <c r="L674" s="639" t="str">
        <f t="shared" si="20"/>
        <v>062--65-0-001-000</v>
      </c>
      <c r="M674" s="639" t="str">
        <f t="shared" si="21"/>
        <v>062--65-0-001-000-000</v>
      </c>
    </row>
    <row r="675" spans="1:13" ht="15">
      <c r="A675" s="638" t="s">
        <v>1703</v>
      </c>
      <c r="B675" s="640">
        <v>44286.328680555613</v>
      </c>
      <c r="C675" s="639" t="b">
        <v>0</v>
      </c>
      <c r="D675" s="639" t="s">
        <v>3128</v>
      </c>
      <c r="E675" s="639" t="s">
        <v>2825</v>
      </c>
      <c r="F675" s="639">
        <v>1</v>
      </c>
      <c r="G675" s="639" t="s">
        <v>2807</v>
      </c>
      <c r="H675" s="639" t="s">
        <v>3129</v>
      </c>
      <c r="I675" s="639" t="s">
        <v>2800</v>
      </c>
      <c r="J675" s="639" t="s">
        <v>6290</v>
      </c>
      <c r="L675" s="639" t="str">
        <f t="shared" si="20"/>
        <v>016--53-1-290-000</v>
      </c>
      <c r="M675" s="639" t="str">
        <f t="shared" si="21"/>
        <v>016--53-1-290-000-000</v>
      </c>
    </row>
    <row r="676" spans="1:13" ht="15">
      <c r="A676" s="638" t="s">
        <v>2155</v>
      </c>
      <c r="B676" s="640">
        <v>44286.336412037002</v>
      </c>
      <c r="C676" s="639" t="b">
        <v>0</v>
      </c>
      <c r="E676" s="639" t="s">
        <v>2825</v>
      </c>
      <c r="F676" s="639">
        <v>1</v>
      </c>
      <c r="G676" s="639" t="s">
        <v>2821</v>
      </c>
      <c r="H676" s="639" t="s">
        <v>3130</v>
      </c>
      <c r="I676" s="639" t="s">
        <v>2818</v>
      </c>
      <c r="J676" s="639" t="s">
        <v>6289</v>
      </c>
      <c r="L676" s="639" t="str">
        <f t="shared" si="20"/>
        <v>009--33-0-080-000</v>
      </c>
      <c r="M676" s="639" t="str">
        <f t="shared" si="21"/>
        <v>009--33-0-080-000-000</v>
      </c>
    </row>
    <row r="677" spans="1:13" ht="15">
      <c r="A677" s="638" t="s">
        <v>94</v>
      </c>
      <c r="B677" s="640">
        <v>44286.383298611101</v>
      </c>
      <c r="C677" s="639" t="b">
        <v>0</v>
      </c>
      <c r="E677" s="639" t="s">
        <v>2825</v>
      </c>
      <c r="F677" s="639">
        <v>7</v>
      </c>
      <c r="G677" s="639" t="s">
        <v>2989</v>
      </c>
      <c r="H677" s="639" t="s">
        <v>3120</v>
      </c>
      <c r="I677" s="639" t="s">
        <v>3042</v>
      </c>
      <c r="J677" s="639" t="s">
        <v>6288</v>
      </c>
      <c r="L677" s="639" t="str">
        <f t="shared" si="20"/>
        <v>062--26-0-011-000</v>
      </c>
      <c r="M677" s="639" t="str">
        <f t="shared" si="21"/>
        <v>062--26-0-011-000-000</v>
      </c>
    </row>
    <row r="678" spans="1:13" ht="15">
      <c r="A678" s="638" t="s">
        <v>1703</v>
      </c>
      <c r="B678" s="640">
        <v>44286.398182870391</v>
      </c>
      <c r="C678" s="639" t="b">
        <v>0</v>
      </c>
      <c r="D678" s="639" t="s">
        <v>3128</v>
      </c>
      <c r="E678" s="639" t="s">
        <v>2825</v>
      </c>
      <c r="F678" s="639">
        <v>1</v>
      </c>
      <c r="G678" s="639" t="s">
        <v>2807</v>
      </c>
      <c r="H678" s="639" t="s">
        <v>3129</v>
      </c>
      <c r="I678" s="639" t="s">
        <v>2800</v>
      </c>
      <c r="J678" s="639" t="s">
        <v>6287</v>
      </c>
      <c r="L678" s="639" t="str">
        <f t="shared" si="20"/>
        <v>016--53-1-290-000</v>
      </c>
      <c r="M678" s="639" t="str">
        <f t="shared" si="21"/>
        <v>016--53-1-290-000-000</v>
      </c>
    </row>
    <row r="679" spans="1:13" ht="15">
      <c r="A679" s="638" t="s">
        <v>324</v>
      </c>
      <c r="B679" s="640">
        <v>44286.403761574111</v>
      </c>
      <c r="C679" s="639" t="b">
        <v>0</v>
      </c>
      <c r="D679" s="639" t="s">
        <v>3023</v>
      </c>
      <c r="E679" s="639" t="s">
        <v>2788</v>
      </c>
      <c r="F679" s="639">
        <v>2</v>
      </c>
      <c r="G679" s="639" t="s">
        <v>3017</v>
      </c>
      <c r="H679" s="639" t="s">
        <v>3127</v>
      </c>
      <c r="I679" s="639" t="s">
        <v>3126</v>
      </c>
      <c r="J679" s="639" t="s">
        <v>6286</v>
      </c>
      <c r="L679" s="639" t="str">
        <f t="shared" si="20"/>
        <v>062--65-0-001-000</v>
      </c>
      <c r="M679" s="639" t="str">
        <f t="shared" si="21"/>
        <v>062--65-0-001-000-000</v>
      </c>
    </row>
    <row r="680" spans="1:13" ht="15">
      <c r="A680" s="638" t="s">
        <v>324</v>
      </c>
      <c r="B680" s="640">
        <v>44286.402569444399</v>
      </c>
      <c r="C680" s="639" t="b">
        <v>0</v>
      </c>
      <c r="E680" s="639" t="s">
        <v>2825</v>
      </c>
      <c r="F680" s="639">
        <v>2</v>
      </c>
      <c r="G680" s="639" t="s">
        <v>3017</v>
      </c>
      <c r="H680" s="639" t="s">
        <v>3127</v>
      </c>
      <c r="I680" s="639" t="s">
        <v>3126</v>
      </c>
      <c r="J680" s="639" t="s">
        <v>6285</v>
      </c>
      <c r="L680" s="639" t="str">
        <f t="shared" si="20"/>
        <v>062--65-0-001-000</v>
      </c>
      <c r="M680" s="639" t="str">
        <f t="shared" si="21"/>
        <v>062--65-0-001-000-000</v>
      </c>
    </row>
    <row r="681" spans="1:13" ht="15">
      <c r="A681" s="638" t="s">
        <v>1703</v>
      </c>
      <c r="B681" s="640">
        <v>44286.408553240697</v>
      </c>
      <c r="C681" s="639" t="b">
        <v>0</v>
      </c>
      <c r="D681" s="639" t="s">
        <v>2809</v>
      </c>
      <c r="E681" s="639" t="s">
        <v>2825</v>
      </c>
      <c r="F681" s="639">
        <v>1</v>
      </c>
      <c r="G681" s="639" t="s">
        <v>2807</v>
      </c>
      <c r="H681" s="639" t="s">
        <v>3129</v>
      </c>
      <c r="I681" s="639" t="s">
        <v>2800</v>
      </c>
      <c r="J681" s="639" t="s">
        <v>6284</v>
      </c>
      <c r="L681" s="639" t="str">
        <f t="shared" si="20"/>
        <v>016--53-1-290-000</v>
      </c>
      <c r="M681" s="639" t="str">
        <f t="shared" si="21"/>
        <v>016--53-1-290-000-000</v>
      </c>
    </row>
    <row r="682" spans="1:13" ht="15">
      <c r="A682" s="638" t="s">
        <v>1703</v>
      </c>
      <c r="B682" s="640">
        <v>44286.407175925902</v>
      </c>
      <c r="C682" s="639" t="b">
        <v>0</v>
      </c>
      <c r="D682" s="639" t="s">
        <v>2833</v>
      </c>
      <c r="E682" s="639" t="s">
        <v>2825</v>
      </c>
      <c r="F682" s="639">
        <v>1</v>
      </c>
      <c r="G682" s="639" t="s">
        <v>2807</v>
      </c>
      <c r="H682" s="639" t="s">
        <v>3129</v>
      </c>
      <c r="I682" s="639" t="s">
        <v>2800</v>
      </c>
      <c r="J682" s="639" t="s">
        <v>6283</v>
      </c>
      <c r="L682" s="639" t="str">
        <f t="shared" si="20"/>
        <v>016--53-1-290-000</v>
      </c>
      <c r="M682" s="639" t="str">
        <f t="shared" si="21"/>
        <v>016--53-1-290-000-000</v>
      </c>
    </row>
    <row r="683" spans="1:13" ht="15">
      <c r="A683" s="638" t="s">
        <v>1703</v>
      </c>
      <c r="B683" s="640">
        <v>44286.405381944402</v>
      </c>
      <c r="C683" s="639" t="b">
        <v>0</v>
      </c>
      <c r="D683" s="639" t="s">
        <v>2833</v>
      </c>
      <c r="E683" s="639" t="s">
        <v>2825</v>
      </c>
      <c r="F683" s="639">
        <v>1</v>
      </c>
      <c r="G683" s="639" t="s">
        <v>2807</v>
      </c>
      <c r="H683" s="639" t="s">
        <v>3129</v>
      </c>
      <c r="I683" s="639" t="s">
        <v>2800</v>
      </c>
      <c r="J683" s="639" t="s">
        <v>6282</v>
      </c>
      <c r="L683" s="639" t="str">
        <f t="shared" si="20"/>
        <v>016--53-1-290-000</v>
      </c>
      <c r="M683" s="639" t="str">
        <f t="shared" si="21"/>
        <v>016--53-1-290-000-000</v>
      </c>
    </row>
    <row r="684" spans="1:13" ht="15">
      <c r="A684" s="638" t="s">
        <v>1703</v>
      </c>
      <c r="B684" s="640">
        <v>44286.411377314813</v>
      </c>
      <c r="C684" s="639" t="b">
        <v>0</v>
      </c>
      <c r="E684" s="639" t="s">
        <v>2825</v>
      </c>
      <c r="F684" s="639">
        <v>1</v>
      </c>
      <c r="G684" s="639" t="s">
        <v>2807</v>
      </c>
      <c r="H684" s="639" t="s">
        <v>3129</v>
      </c>
      <c r="I684" s="639" t="s">
        <v>2800</v>
      </c>
      <c r="J684" s="639" t="s">
        <v>6281</v>
      </c>
      <c r="L684" s="639" t="str">
        <f t="shared" si="20"/>
        <v>016--53-1-290-000</v>
      </c>
      <c r="M684" s="639" t="str">
        <f t="shared" si="21"/>
        <v>016--53-1-290-000-000</v>
      </c>
    </row>
    <row r="685" spans="1:13" ht="15">
      <c r="A685" s="638" t="s">
        <v>1703</v>
      </c>
      <c r="B685" s="640">
        <v>44286.410706018498</v>
      </c>
      <c r="C685" s="639" t="b">
        <v>0</v>
      </c>
      <c r="D685" s="639" t="s">
        <v>3131</v>
      </c>
      <c r="E685" s="639" t="s">
        <v>2825</v>
      </c>
      <c r="F685" s="639">
        <v>1</v>
      </c>
      <c r="G685" s="639" t="s">
        <v>2807</v>
      </c>
      <c r="H685" s="639" t="s">
        <v>3129</v>
      </c>
      <c r="I685" s="639" t="s">
        <v>2800</v>
      </c>
      <c r="J685" s="639" t="s">
        <v>6280</v>
      </c>
      <c r="L685" s="639" t="str">
        <f t="shared" si="20"/>
        <v>016--53-1-290-000</v>
      </c>
      <c r="M685" s="639" t="str">
        <f t="shared" si="21"/>
        <v>016--53-1-290-000-000</v>
      </c>
    </row>
    <row r="686" spans="1:13" ht="15">
      <c r="A686" s="638" t="s">
        <v>1703</v>
      </c>
      <c r="B686" s="640">
        <v>44286.409768518497</v>
      </c>
      <c r="C686" s="639" t="b">
        <v>0</v>
      </c>
      <c r="D686" s="639" t="s">
        <v>3131</v>
      </c>
      <c r="E686" s="639" t="s">
        <v>2825</v>
      </c>
      <c r="F686" s="639">
        <v>1</v>
      </c>
      <c r="G686" s="639" t="s">
        <v>2807</v>
      </c>
      <c r="H686" s="639" t="s">
        <v>3129</v>
      </c>
      <c r="I686" s="639" t="s">
        <v>2800</v>
      </c>
      <c r="J686" s="639" t="s">
        <v>6279</v>
      </c>
      <c r="L686" s="639" t="str">
        <f t="shared" si="20"/>
        <v>016--53-1-290-000</v>
      </c>
      <c r="M686" s="639" t="str">
        <f t="shared" si="21"/>
        <v>016--53-1-290-000-000</v>
      </c>
    </row>
    <row r="687" spans="1:13" ht="15">
      <c r="A687" s="638" t="s">
        <v>254</v>
      </c>
      <c r="B687" s="640">
        <v>44286.421331018493</v>
      </c>
      <c r="C687" s="639" t="b">
        <v>0</v>
      </c>
      <c r="E687" s="639" t="s">
        <v>2825</v>
      </c>
      <c r="F687" s="639">
        <v>2</v>
      </c>
      <c r="G687" s="639" t="s">
        <v>3017</v>
      </c>
      <c r="H687" s="639" t="s">
        <v>3132</v>
      </c>
      <c r="I687" s="639" t="s">
        <v>3133</v>
      </c>
      <c r="J687" s="639" t="s">
        <v>6278</v>
      </c>
      <c r="L687" s="639" t="str">
        <f t="shared" si="20"/>
        <v>062--32-0-020-000</v>
      </c>
      <c r="M687" s="639" t="str">
        <f t="shared" si="21"/>
        <v>062--32-0-020-000-000</v>
      </c>
    </row>
    <row r="688" spans="1:13" ht="15">
      <c r="A688" s="638" t="s">
        <v>254</v>
      </c>
      <c r="B688" s="640">
        <v>44286.4223263889</v>
      </c>
      <c r="C688" s="639" t="b">
        <v>0</v>
      </c>
      <c r="D688" s="639" t="s">
        <v>3023</v>
      </c>
      <c r="E688" s="639" t="s">
        <v>2788</v>
      </c>
      <c r="F688" s="639">
        <v>2</v>
      </c>
      <c r="G688" s="639" t="s">
        <v>3017</v>
      </c>
      <c r="H688" s="639" t="s">
        <v>3132</v>
      </c>
      <c r="I688" s="639" t="s">
        <v>3133</v>
      </c>
      <c r="J688" s="639" t="s">
        <v>6277</v>
      </c>
      <c r="L688" s="639" t="str">
        <f t="shared" si="20"/>
        <v>062--32-0-020-000</v>
      </c>
      <c r="M688" s="639" t="str">
        <f t="shared" si="21"/>
        <v>062--32-0-020-000-000</v>
      </c>
    </row>
    <row r="689" spans="1:13" ht="15">
      <c r="A689" s="638" t="s">
        <v>1703</v>
      </c>
      <c r="B689" s="640">
        <v>44286.432349536997</v>
      </c>
      <c r="C689" s="639" t="b">
        <v>0</v>
      </c>
      <c r="D689" s="639" t="s">
        <v>3134</v>
      </c>
      <c r="E689" s="639" t="s">
        <v>2825</v>
      </c>
      <c r="F689" s="639">
        <v>1</v>
      </c>
      <c r="G689" s="639" t="s">
        <v>2807</v>
      </c>
      <c r="H689" s="639" t="s">
        <v>3129</v>
      </c>
      <c r="I689" s="639" t="s">
        <v>2800</v>
      </c>
      <c r="J689" s="639" t="s">
        <v>6276</v>
      </c>
      <c r="L689" s="639" t="str">
        <f t="shared" si="20"/>
        <v>016--53-1-290-000</v>
      </c>
      <c r="M689" s="639" t="str">
        <f t="shared" si="21"/>
        <v>016--53-1-290-000-000</v>
      </c>
    </row>
    <row r="690" spans="1:13" ht="15">
      <c r="A690" s="638" t="s">
        <v>186</v>
      </c>
      <c r="B690" s="640">
        <v>44286.436446759297</v>
      </c>
      <c r="C690" s="639" t="b">
        <v>0</v>
      </c>
      <c r="D690" s="639" t="s">
        <v>2976</v>
      </c>
      <c r="E690" s="639" t="s">
        <v>2788</v>
      </c>
      <c r="F690" s="639">
        <v>7</v>
      </c>
      <c r="G690" s="639" t="s">
        <v>2868</v>
      </c>
      <c r="H690" s="639" t="s">
        <v>2997</v>
      </c>
      <c r="I690" s="639" t="s">
        <v>3124</v>
      </c>
      <c r="J690" s="639" t="s">
        <v>6275</v>
      </c>
      <c r="L690" s="639" t="str">
        <f t="shared" si="20"/>
        <v>061--54-0-039-000</v>
      </c>
      <c r="M690" s="639" t="str">
        <f t="shared" si="21"/>
        <v>061--54-0-039-000-000</v>
      </c>
    </row>
    <row r="691" spans="1:13" ht="15">
      <c r="A691" s="638" t="s">
        <v>352</v>
      </c>
      <c r="B691" s="640">
        <v>44286.435949074097</v>
      </c>
      <c r="C691" s="639" t="b">
        <v>0</v>
      </c>
      <c r="D691" s="639" t="s">
        <v>3023</v>
      </c>
      <c r="E691" s="639" t="s">
        <v>2788</v>
      </c>
      <c r="F691" s="639">
        <v>1</v>
      </c>
      <c r="G691" s="639" t="s">
        <v>3017</v>
      </c>
      <c r="H691" s="639" t="s">
        <v>2954</v>
      </c>
      <c r="I691" s="639" t="s">
        <v>3133</v>
      </c>
      <c r="J691" s="639" t="s">
        <v>6274</v>
      </c>
      <c r="L691" s="639" t="str">
        <f t="shared" si="20"/>
        <v>062--32-0-003-000</v>
      </c>
      <c r="M691" s="639" t="str">
        <f t="shared" si="21"/>
        <v>062--32-0-003-000-000</v>
      </c>
    </row>
    <row r="692" spans="1:13" ht="15">
      <c r="A692" s="638" t="s">
        <v>186</v>
      </c>
      <c r="B692" s="640">
        <v>44286.435335648202</v>
      </c>
      <c r="C692" s="639" t="b">
        <v>0</v>
      </c>
      <c r="E692" s="639" t="s">
        <v>2825</v>
      </c>
      <c r="F692" s="639">
        <v>7</v>
      </c>
      <c r="G692" s="639" t="s">
        <v>2868</v>
      </c>
      <c r="H692" s="639" t="s">
        <v>2997</v>
      </c>
      <c r="I692" s="639" t="s">
        <v>3124</v>
      </c>
      <c r="J692" s="639" t="s">
        <v>6273</v>
      </c>
      <c r="L692" s="639" t="str">
        <f t="shared" si="20"/>
        <v>061--54-0-039-000</v>
      </c>
      <c r="M692" s="639" t="str">
        <f t="shared" si="21"/>
        <v>061--54-0-039-000-000</v>
      </c>
    </row>
    <row r="693" spans="1:13" ht="15">
      <c r="A693" s="638" t="s">
        <v>352</v>
      </c>
      <c r="B693" s="640">
        <v>44286.434907407398</v>
      </c>
      <c r="C693" s="639" t="b">
        <v>0</v>
      </c>
      <c r="E693" s="639" t="s">
        <v>2825</v>
      </c>
      <c r="F693" s="639">
        <v>1</v>
      </c>
      <c r="G693" s="639" t="s">
        <v>3017</v>
      </c>
      <c r="H693" s="639" t="s">
        <v>2954</v>
      </c>
      <c r="I693" s="639" t="s">
        <v>3133</v>
      </c>
      <c r="J693" s="639" t="s">
        <v>6272</v>
      </c>
      <c r="L693" s="639" t="str">
        <f t="shared" si="20"/>
        <v>062--32-0-003-000</v>
      </c>
      <c r="M693" s="639" t="str">
        <f t="shared" si="21"/>
        <v>062--32-0-003-000-000</v>
      </c>
    </row>
    <row r="694" spans="1:13" ht="15">
      <c r="A694" s="638" t="s">
        <v>1703</v>
      </c>
      <c r="B694" s="640">
        <v>44286.440520833297</v>
      </c>
      <c r="C694" s="639" t="b">
        <v>0</v>
      </c>
      <c r="D694" s="639" t="s">
        <v>3135</v>
      </c>
      <c r="E694" s="639" t="s">
        <v>2825</v>
      </c>
      <c r="F694" s="639">
        <v>1</v>
      </c>
      <c r="G694" s="639" t="s">
        <v>2807</v>
      </c>
      <c r="H694" s="639" t="s">
        <v>3129</v>
      </c>
      <c r="I694" s="639" t="s">
        <v>2800</v>
      </c>
      <c r="J694" s="639" t="s">
        <v>6271</v>
      </c>
      <c r="L694" s="639" t="str">
        <f t="shared" si="20"/>
        <v>016--53-1-290-000</v>
      </c>
      <c r="M694" s="639" t="str">
        <f t="shared" si="21"/>
        <v>016--53-1-290-000-000</v>
      </c>
    </row>
    <row r="695" spans="1:13" ht="15">
      <c r="A695" s="638" t="s">
        <v>296</v>
      </c>
      <c r="B695" s="640">
        <v>44286.440057870408</v>
      </c>
      <c r="C695" s="639" t="b">
        <v>0</v>
      </c>
      <c r="D695" s="639" t="s">
        <v>3023</v>
      </c>
      <c r="E695" s="639" t="s">
        <v>2788</v>
      </c>
      <c r="F695" s="639">
        <v>2</v>
      </c>
      <c r="G695" s="639" t="s">
        <v>3017</v>
      </c>
      <c r="H695" s="639" t="s">
        <v>3136</v>
      </c>
      <c r="I695" s="639" t="s">
        <v>3133</v>
      </c>
      <c r="J695" s="639" t="s">
        <v>6270</v>
      </c>
      <c r="L695" s="639" t="str">
        <f t="shared" si="20"/>
        <v>062--32-0-007-000</v>
      </c>
      <c r="M695" s="639" t="str">
        <f t="shared" si="21"/>
        <v>062--32-0-007-000-000</v>
      </c>
    </row>
    <row r="696" spans="1:13" ht="15">
      <c r="A696" s="638" t="s">
        <v>296</v>
      </c>
      <c r="B696" s="640">
        <v>44286.439201388901</v>
      </c>
      <c r="C696" s="639" t="b">
        <v>0</v>
      </c>
      <c r="E696" s="639" t="s">
        <v>2825</v>
      </c>
      <c r="F696" s="639">
        <v>2</v>
      </c>
      <c r="G696" s="639" t="s">
        <v>3017</v>
      </c>
      <c r="H696" s="639" t="s">
        <v>3136</v>
      </c>
      <c r="I696" s="639" t="s">
        <v>3133</v>
      </c>
      <c r="J696" s="639" t="s">
        <v>6269</v>
      </c>
      <c r="L696" s="639" t="str">
        <f t="shared" si="20"/>
        <v>062--32-0-007-000</v>
      </c>
      <c r="M696" s="639" t="str">
        <f t="shared" si="21"/>
        <v>062--32-0-007-000-000</v>
      </c>
    </row>
    <row r="697" spans="1:13" ht="15">
      <c r="A697" s="638" t="s">
        <v>1399</v>
      </c>
      <c r="B697" s="640">
        <v>44286.450034722198</v>
      </c>
      <c r="C697" s="639" t="b">
        <v>0</v>
      </c>
      <c r="E697" s="639" t="s">
        <v>2825</v>
      </c>
      <c r="F697" s="639">
        <v>1</v>
      </c>
      <c r="G697" s="639" t="s">
        <v>2804</v>
      </c>
      <c r="H697" s="639" t="s">
        <v>3137</v>
      </c>
      <c r="I697" s="639" t="s">
        <v>3084</v>
      </c>
      <c r="J697" s="639" t="s">
        <v>6268</v>
      </c>
      <c r="L697" s="639" t="str">
        <f t="shared" si="20"/>
        <v>009--55-0-260-000</v>
      </c>
      <c r="M697" s="639" t="str">
        <f t="shared" si="21"/>
        <v>009--55-0-260-000-000</v>
      </c>
    </row>
    <row r="698" spans="1:13" ht="15">
      <c r="A698" s="638" t="s">
        <v>1399</v>
      </c>
      <c r="B698" s="640">
        <v>44286.449444444399</v>
      </c>
      <c r="C698" s="639" t="b">
        <v>0</v>
      </c>
      <c r="E698" s="639" t="s">
        <v>2825</v>
      </c>
      <c r="F698" s="639">
        <v>1</v>
      </c>
      <c r="G698" s="639" t="s">
        <v>2804</v>
      </c>
      <c r="H698" s="639" t="s">
        <v>3137</v>
      </c>
      <c r="I698" s="639" t="s">
        <v>3084</v>
      </c>
      <c r="J698" s="639" t="s">
        <v>6267</v>
      </c>
      <c r="L698" s="639" t="str">
        <f t="shared" si="20"/>
        <v>009--55-0-260-000</v>
      </c>
      <c r="M698" s="639" t="str">
        <f t="shared" si="21"/>
        <v>009--55-0-260-000-000</v>
      </c>
    </row>
    <row r="699" spans="1:13" ht="15">
      <c r="A699" s="638" t="s">
        <v>1703</v>
      </c>
      <c r="B699" s="640">
        <v>44286.459189814806</v>
      </c>
      <c r="C699" s="639" t="b">
        <v>0</v>
      </c>
      <c r="D699" s="639" t="s">
        <v>3138</v>
      </c>
      <c r="E699" s="639" t="s">
        <v>2825</v>
      </c>
      <c r="F699" s="639">
        <v>1</v>
      </c>
      <c r="G699" s="639" t="s">
        <v>2807</v>
      </c>
      <c r="H699" s="639" t="s">
        <v>3129</v>
      </c>
      <c r="I699" s="639" t="s">
        <v>2800</v>
      </c>
      <c r="J699" s="639" t="s">
        <v>6266</v>
      </c>
      <c r="L699" s="639" t="str">
        <f t="shared" si="20"/>
        <v>016--53-1-290-000</v>
      </c>
      <c r="M699" s="639" t="str">
        <f t="shared" si="21"/>
        <v>016--53-1-290-000-000</v>
      </c>
    </row>
    <row r="700" spans="1:13" ht="15">
      <c r="A700" s="638" t="s">
        <v>330</v>
      </c>
      <c r="B700" s="640">
        <v>44286.465833333299</v>
      </c>
      <c r="C700" s="639" t="b">
        <v>0</v>
      </c>
      <c r="E700" s="639" t="s">
        <v>2825</v>
      </c>
      <c r="F700" s="639">
        <v>1</v>
      </c>
      <c r="G700" s="639" t="s">
        <v>3017</v>
      </c>
      <c r="H700" s="639" t="s">
        <v>3139</v>
      </c>
      <c r="I700" s="639" t="s">
        <v>3133</v>
      </c>
      <c r="J700" s="639" t="s">
        <v>6265</v>
      </c>
      <c r="L700" s="639" t="str">
        <f t="shared" si="20"/>
        <v>062--35-0-003-000</v>
      </c>
      <c r="M700" s="639" t="str">
        <f t="shared" si="21"/>
        <v>062--35-0-003-000-000</v>
      </c>
    </row>
    <row r="701" spans="1:13" ht="15">
      <c r="A701" s="638" t="s">
        <v>95</v>
      </c>
      <c r="B701" s="640">
        <v>44286.463275463</v>
      </c>
      <c r="C701" s="639" t="b">
        <v>0</v>
      </c>
      <c r="E701" s="639" t="s">
        <v>2825</v>
      </c>
      <c r="F701" s="639">
        <v>8</v>
      </c>
      <c r="G701" s="639" t="s">
        <v>2989</v>
      </c>
      <c r="H701" s="639" t="s">
        <v>3140</v>
      </c>
      <c r="I701" s="639" t="s">
        <v>3042</v>
      </c>
      <c r="J701" s="639" t="s">
        <v>6264</v>
      </c>
      <c r="L701" s="639" t="str">
        <f t="shared" si="20"/>
        <v>062--26-0-030-000</v>
      </c>
      <c r="M701" s="639" t="str">
        <f t="shared" si="21"/>
        <v>062--26-0-030-000-000</v>
      </c>
    </row>
    <row r="702" spans="1:13" ht="15">
      <c r="A702" s="638" t="s">
        <v>330</v>
      </c>
      <c r="B702" s="640">
        <v>44286.467384259297</v>
      </c>
      <c r="C702" s="639" t="b">
        <v>0</v>
      </c>
      <c r="D702" s="639" t="s">
        <v>3023</v>
      </c>
      <c r="E702" s="639" t="s">
        <v>2788</v>
      </c>
      <c r="F702" s="639">
        <v>1</v>
      </c>
      <c r="G702" s="639" t="s">
        <v>3017</v>
      </c>
      <c r="H702" s="639" t="s">
        <v>3139</v>
      </c>
      <c r="I702" s="639" t="s">
        <v>3133</v>
      </c>
      <c r="J702" s="639" t="s">
        <v>6263</v>
      </c>
      <c r="L702" s="639" t="str">
        <f t="shared" si="20"/>
        <v>062--35-0-003-000</v>
      </c>
      <c r="M702" s="639" t="str">
        <f t="shared" si="21"/>
        <v>062--35-0-003-000-000</v>
      </c>
    </row>
    <row r="703" spans="1:13" ht="15">
      <c r="A703" s="638" t="s">
        <v>97</v>
      </c>
      <c r="B703" s="640">
        <v>44286.496192129598</v>
      </c>
      <c r="C703" s="639" t="b">
        <v>0</v>
      </c>
      <c r="E703" s="639" t="s">
        <v>2825</v>
      </c>
      <c r="F703" s="639">
        <v>1</v>
      </c>
      <c r="G703" s="639" t="s">
        <v>3017</v>
      </c>
      <c r="H703" s="639" t="s">
        <v>2949</v>
      </c>
      <c r="I703" s="639" t="s">
        <v>3141</v>
      </c>
      <c r="J703" s="639" t="s">
        <v>6262</v>
      </c>
      <c r="L703" s="639" t="str">
        <f t="shared" si="20"/>
        <v>062--35-0-038-000</v>
      </c>
      <c r="M703" s="639" t="str">
        <f t="shared" si="21"/>
        <v>062--35-0-038-000-000</v>
      </c>
    </row>
    <row r="704" spans="1:13" ht="15">
      <c r="A704" s="638" t="s">
        <v>96</v>
      </c>
      <c r="B704" s="640">
        <v>44286.495439814789</v>
      </c>
      <c r="C704" s="639" t="b">
        <v>0</v>
      </c>
      <c r="E704" s="639" t="s">
        <v>2825</v>
      </c>
      <c r="F704" s="639">
        <v>5</v>
      </c>
      <c r="G704" s="639" t="s">
        <v>3017</v>
      </c>
      <c r="H704" s="639" t="s">
        <v>3142</v>
      </c>
      <c r="I704" s="639" t="s">
        <v>3141</v>
      </c>
      <c r="J704" s="639" t="s">
        <v>6261</v>
      </c>
      <c r="L704" s="639" t="str">
        <f t="shared" si="20"/>
        <v>062--35-0-028-000</v>
      </c>
      <c r="M704" s="639" t="str">
        <f t="shared" si="21"/>
        <v>062--35-0-028-000-000</v>
      </c>
    </row>
    <row r="705" spans="1:13" ht="15">
      <c r="A705" s="638" t="s">
        <v>358</v>
      </c>
      <c r="B705" s="640">
        <v>44286.541736111103</v>
      </c>
      <c r="C705" s="639" t="b">
        <v>0</v>
      </c>
      <c r="E705" s="639" t="s">
        <v>2825</v>
      </c>
      <c r="F705" s="639">
        <v>1</v>
      </c>
      <c r="G705" s="639" t="s">
        <v>2868</v>
      </c>
      <c r="H705" s="639" t="s">
        <v>3143</v>
      </c>
      <c r="I705" s="639" t="s">
        <v>3077</v>
      </c>
      <c r="J705" s="639" t="s">
        <v>6260</v>
      </c>
      <c r="L705" s="639" t="str">
        <f t="shared" si="20"/>
        <v>061--46-0-040-000</v>
      </c>
      <c r="M705" s="639" t="str">
        <f t="shared" si="21"/>
        <v>061--46-0-040-000-000</v>
      </c>
    </row>
    <row r="706" spans="1:13" ht="15">
      <c r="A706" s="638" t="s">
        <v>186</v>
      </c>
      <c r="B706" s="640">
        <v>44286.540763888901</v>
      </c>
      <c r="C706" s="639" t="b">
        <v>0</v>
      </c>
      <c r="D706" s="639" t="s">
        <v>2976</v>
      </c>
      <c r="E706" s="639" t="s">
        <v>2788</v>
      </c>
      <c r="F706" s="639">
        <v>2</v>
      </c>
      <c r="G706" s="639" t="s">
        <v>2868</v>
      </c>
      <c r="H706" s="639" t="s">
        <v>2997</v>
      </c>
      <c r="I706" s="639" t="s">
        <v>3124</v>
      </c>
      <c r="J706" s="639" t="s">
        <v>6259</v>
      </c>
      <c r="L706" s="639" t="str">
        <f t="shared" si="20"/>
        <v>061--54-0-039-000</v>
      </c>
      <c r="M706" s="639" t="str">
        <f t="shared" si="21"/>
        <v>061--54-0-039-000-000</v>
      </c>
    </row>
    <row r="707" spans="1:13" ht="15">
      <c r="A707" s="638" t="s">
        <v>186</v>
      </c>
      <c r="B707" s="640">
        <v>44286.5398263889</v>
      </c>
      <c r="C707" s="639" t="b">
        <v>0</v>
      </c>
      <c r="E707" s="639" t="s">
        <v>2825</v>
      </c>
      <c r="F707" s="639">
        <v>2</v>
      </c>
      <c r="G707" s="639" t="s">
        <v>2868</v>
      </c>
      <c r="H707" s="639" t="s">
        <v>2997</v>
      </c>
      <c r="I707" s="639" t="s">
        <v>3124</v>
      </c>
      <c r="J707" s="639" t="s">
        <v>6258</v>
      </c>
      <c r="L707" s="639" t="str">
        <f t="shared" ref="L707:L770" si="22">REPLACE(REPLACE(A707,4,0,"-"),8,0,"-")</f>
        <v>061--54-0-039-000</v>
      </c>
      <c r="M707" s="639" t="str">
        <f t="shared" ref="M707:M770" si="23">L707 &amp; "-000"</f>
        <v>061--54-0-039-000-000</v>
      </c>
    </row>
    <row r="708" spans="1:13" ht="15">
      <c r="A708" s="638" t="s">
        <v>258</v>
      </c>
      <c r="B708" s="640">
        <v>44286.544594907398</v>
      </c>
      <c r="C708" s="639" t="b">
        <v>0</v>
      </c>
      <c r="E708" s="639" t="s">
        <v>2825</v>
      </c>
      <c r="F708" s="639">
        <v>3</v>
      </c>
      <c r="G708" s="639" t="s">
        <v>2868</v>
      </c>
      <c r="H708" s="639" t="s">
        <v>3144</v>
      </c>
      <c r="I708" s="639" t="s">
        <v>3077</v>
      </c>
      <c r="J708" s="639" t="s">
        <v>6257</v>
      </c>
      <c r="L708" s="639" t="str">
        <f t="shared" si="22"/>
        <v>061--64-0-001-000</v>
      </c>
      <c r="M708" s="639" t="str">
        <f t="shared" si="23"/>
        <v>061--64-0-001-000-000</v>
      </c>
    </row>
    <row r="709" spans="1:13" ht="15">
      <c r="A709" s="638" t="s">
        <v>350</v>
      </c>
      <c r="B709" s="640">
        <v>44286.544282407398</v>
      </c>
      <c r="C709" s="639" t="b">
        <v>0</v>
      </c>
      <c r="D709" s="639" t="s">
        <v>2976</v>
      </c>
      <c r="E709" s="639" t="s">
        <v>2788</v>
      </c>
      <c r="F709" s="639">
        <v>1</v>
      </c>
      <c r="G709" s="639" t="s">
        <v>2868</v>
      </c>
      <c r="H709" s="639" t="s">
        <v>3145</v>
      </c>
      <c r="I709" s="639" t="s">
        <v>3077</v>
      </c>
      <c r="J709" s="639" t="s">
        <v>6256</v>
      </c>
      <c r="L709" s="639" t="str">
        <f t="shared" si="22"/>
        <v>061--54-0-059-000</v>
      </c>
      <c r="M709" s="639" t="str">
        <f t="shared" si="23"/>
        <v>061--54-0-059-000-000</v>
      </c>
    </row>
    <row r="710" spans="1:13" ht="15">
      <c r="A710" s="638" t="s">
        <v>97</v>
      </c>
      <c r="B710" s="640">
        <v>44286.543912036999</v>
      </c>
      <c r="C710" s="639" t="b">
        <v>0</v>
      </c>
      <c r="E710" s="639" t="s">
        <v>2825</v>
      </c>
      <c r="F710" s="639">
        <v>3</v>
      </c>
      <c r="G710" s="639" t="s">
        <v>3017</v>
      </c>
      <c r="H710" s="639" t="s">
        <v>2949</v>
      </c>
      <c r="I710" s="639" t="s">
        <v>3141</v>
      </c>
      <c r="J710" s="639" t="s">
        <v>6255</v>
      </c>
      <c r="L710" s="639" t="str">
        <f t="shared" si="22"/>
        <v>062--35-0-038-000</v>
      </c>
      <c r="M710" s="639" t="str">
        <f t="shared" si="23"/>
        <v>062--35-0-038-000-000</v>
      </c>
    </row>
    <row r="711" spans="1:13" ht="15">
      <c r="A711" s="638" t="s">
        <v>350</v>
      </c>
      <c r="B711" s="640">
        <v>44286.543263888903</v>
      </c>
      <c r="C711" s="639" t="b">
        <v>0</v>
      </c>
      <c r="E711" s="639" t="s">
        <v>2825</v>
      </c>
      <c r="F711" s="639">
        <v>1</v>
      </c>
      <c r="G711" s="639" t="s">
        <v>2868</v>
      </c>
      <c r="H711" s="639" t="s">
        <v>3145</v>
      </c>
      <c r="I711" s="639" t="s">
        <v>3077</v>
      </c>
      <c r="J711" s="639" t="s">
        <v>6254</v>
      </c>
      <c r="L711" s="639" t="str">
        <f t="shared" si="22"/>
        <v>061--54-0-059-000</v>
      </c>
      <c r="M711" s="639" t="str">
        <f t="shared" si="23"/>
        <v>061--54-0-059-000-000</v>
      </c>
    </row>
    <row r="712" spans="1:13" ht="15">
      <c r="A712" s="638" t="s">
        <v>99</v>
      </c>
      <c r="B712" s="640">
        <v>44286.558043981502</v>
      </c>
      <c r="C712" s="639" t="b">
        <v>0</v>
      </c>
      <c r="E712" s="639" t="s">
        <v>2825</v>
      </c>
      <c r="F712" s="639">
        <v>1</v>
      </c>
      <c r="G712" s="639" t="s">
        <v>3017</v>
      </c>
      <c r="H712" s="639" t="s">
        <v>3146</v>
      </c>
      <c r="I712" s="639" t="s">
        <v>3141</v>
      </c>
      <c r="J712" s="639" t="s">
        <v>6253</v>
      </c>
      <c r="L712" s="639" t="str">
        <f t="shared" si="22"/>
        <v>062--34-0-017-000</v>
      </c>
      <c r="M712" s="639" t="str">
        <f t="shared" si="23"/>
        <v>062--34-0-017-000-000</v>
      </c>
    </row>
    <row r="713" spans="1:13" ht="15">
      <c r="A713" s="638" t="s">
        <v>100</v>
      </c>
      <c r="B713" s="640">
        <v>44286.591666666704</v>
      </c>
      <c r="C713" s="639" t="b">
        <v>0</v>
      </c>
      <c r="E713" s="639" t="s">
        <v>2825</v>
      </c>
      <c r="F713" s="639">
        <v>7</v>
      </c>
      <c r="G713" s="639" t="s">
        <v>3017</v>
      </c>
      <c r="H713" s="639" t="s">
        <v>3072</v>
      </c>
      <c r="I713" s="639" t="s">
        <v>3141</v>
      </c>
      <c r="J713" s="639" t="s">
        <v>6252</v>
      </c>
      <c r="L713" s="639" t="str">
        <f t="shared" si="22"/>
        <v>062--34-0-024-000</v>
      </c>
      <c r="M713" s="639" t="str">
        <f t="shared" si="23"/>
        <v>062--34-0-024-000-000</v>
      </c>
    </row>
    <row r="714" spans="1:13" ht="15">
      <c r="A714" s="638" t="s">
        <v>95</v>
      </c>
      <c r="B714" s="640">
        <v>44286.601817129609</v>
      </c>
      <c r="C714" s="639" t="b">
        <v>0</v>
      </c>
      <c r="E714" s="639" t="s">
        <v>2825</v>
      </c>
      <c r="F714" s="639">
        <v>15</v>
      </c>
      <c r="G714" s="639" t="s">
        <v>2989</v>
      </c>
      <c r="H714" s="639" t="s">
        <v>3140</v>
      </c>
      <c r="I714" s="639" t="s">
        <v>3042</v>
      </c>
      <c r="J714" s="639" t="s">
        <v>6251</v>
      </c>
      <c r="L714" s="639" t="str">
        <f t="shared" si="22"/>
        <v>062--26-0-030-000</v>
      </c>
      <c r="M714" s="639" t="str">
        <f t="shared" si="23"/>
        <v>062--26-0-030-000-000</v>
      </c>
    </row>
    <row r="715" spans="1:13" ht="15">
      <c r="A715" s="638" t="s">
        <v>1639</v>
      </c>
      <c r="B715" s="640">
        <v>44286.60581018521</v>
      </c>
      <c r="C715" s="639" t="b">
        <v>0</v>
      </c>
      <c r="E715" s="639" t="s">
        <v>2825</v>
      </c>
      <c r="F715" s="639">
        <v>1</v>
      </c>
      <c r="G715" s="639" t="s">
        <v>2821</v>
      </c>
      <c r="H715" s="639" t="s">
        <v>3147</v>
      </c>
      <c r="I715" s="639" t="s">
        <v>2803</v>
      </c>
      <c r="J715" s="639" t="s">
        <v>6250</v>
      </c>
      <c r="L715" s="639" t="str">
        <f t="shared" si="22"/>
        <v>009--33-0-040-000</v>
      </c>
      <c r="M715" s="639" t="str">
        <f t="shared" si="23"/>
        <v>009--33-0-040-000-000</v>
      </c>
    </row>
    <row r="716" spans="1:13" ht="15">
      <c r="A716" s="638" t="s">
        <v>1639</v>
      </c>
      <c r="B716" s="640">
        <v>44286.610937500001</v>
      </c>
      <c r="C716" s="639" t="b">
        <v>0</v>
      </c>
      <c r="E716" s="639" t="s">
        <v>2825</v>
      </c>
      <c r="F716" s="639">
        <v>1</v>
      </c>
      <c r="G716" s="639" t="s">
        <v>2821</v>
      </c>
      <c r="H716" s="639" t="s">
        <v>3147</v>
      </c>
      <c r="I716" s="639" t="s">
        <v>2803</v>
      </c>
      <c r="J716" s="639" t="s">
        <v>6249</v>
      </c>
      <c r="L716" s="639" t="str">
        <f t="shared" si="22"/>
        <v>009--33-0-040-000</v>
      </c>
      <c r="M716" s="639" t="str">
        <f t="shared" si="23"/>
        <v>009--33-0-040-000-000</v>
      </c>
    </row>
    <row r="717" spans="1:13" ht="15">
      <c r="A717" s="638" t="s">
        <v>1639</v>
      </c>
      <c r="B717" s="640">
        <v>44286.615798611099</v>
      </c>
      <c r="C717" s="639" t="b">
        <v>0</v>
      </c>
      <c r="E717" s="639" t="s">
        <v>2825</v>
      </c>
      <c r="F717" s="639">
        <v>1</v>
      </c>
      <c r="G717" s="639" t="s">
        <v>2821</v>
      </c>
      <c r="H717" s="639" t="s">
        <v>3147</v>
      </c>
      <c r="I717" s="639" t="s">
        <v>2803</v>
      </c>
      <c r="J717" s="639" t="s">
        <v>6248</v>
      </c>
      <c r="L717" s="639" t="str">
        <f t="shared" si="22"/>
        <v>009--33-0-040-000</v>
      </c>
      <c r="M717" s="639" t="str">
        <f t="shared" si="23"/>
        <v>009--33-0-040-000-000</v>
      </c>
    </row>
    <row r="718" spans="1:13" ht="15">
      <c r="A718" s="638" t="s">
        <v>1639</v>
      </c>
      <c r="B718" s="640">
        <v>44286.6141319444</v>
      </c>
      <c r="C718" s="639" t="b">
        <v>0</v>
      </c>
      <c r="E718" s="639" t="s">
        <v>2825</v>
      </c>
      <c r="F718" s="639">
        <v>1</v>
      </c>
      <c r="G718" s="639" t="s">
        <v>2821</v>
      </c>
      <c r="H718" s="639" t="s">
        <v>3147</v>
      </c>
      <c r="I718" s="639" t="s">
        <v>2803</v>
      </c>
      <c r="J718" s="639" t="s">
        <v>6247</v>
      </c>
      <c r="L718" s="639" t="str">
        <f t="shared" si="22"/>
        <v>009--33-0-040-000</v>
      </c>
      <c r="M718" s="639" t="str">
        <f t="shared" si="23"/>
        <v>009--33-0-040-000-000</v>
      </c>
    </row>
    <row r="719" spans="1:13" ht="15">
      <c r="A719" s="638" t="s">
        <v>1639</v>
      </c>
      <c r="B719" s="640">
        <v>44286.613194444399</v>
      </c>
      <c r="C719" s="639" t="b">
        <v>0</v>
      </c>
      <c r="E719" s="639" t="s">
        <v>2825</v>
      </c>
      <c r="F719" s="639">
        <v>1</v>
      </c>
      <c r="G719" s="639" t="s">
        <v>2821</v>
      </c>
      <c r="H719" s="639" t="s">
        <v>3147</v>
      </c>
      <c r="I719" s="639" t="s">
        <v>2803</v>
      </c>
      <c r="J719" s="639" t="s">
        <v>6246</v>
      </c>
      <c r="L719" s="639" t="str">
        <f t="shared" si="22"/>
        <v>009--33-0-040-000</v>
      </c>
      <c r="M719" s="639" t="str">
        <f t="shared" si="23"/>
        <v>009--33-0-040-000-000</v>
      </c>
    </row>
    <row r="720" spans="1:13" ht="15">
      <c r="A720" s="638" t="s">
        <v>360</v>
      </c>
      <c r="B720" s="640">
        <v>44286.641493055598</v>
      </c>
      <c r="C720" s="639" t="b">
        <v>0</v>
      </c>
      <c r="D720" s="639" t="s">
        <v>3023</v>
      </c>
      <c r="E720" s="639" t="s">
        <v>2788</v>
      </c>
      <c r="F720" s="639">
        <v>2</v>
      </c>
      <c r="G720" s="639" t="s">
        <v>3017</v>
      </c>
      <c r="H720" s="639" t="s">
        <v>3148</v>
      </c>
      <c r="I720" s="639" t="s">
        <v>3141</v>
      </c>
      <c r="J720" s="639" t="s">
        <v>6245</v>
      </c>
      <c r="L720" s="639" t="str">
        <f t="shared" si="22"/>
        <v>062--35-0-021-000</v>
      </c>
      <c r="M720" s="639" t="str">
        <f t="shared" si="23"/>
        <v>062--35-0-021-000-000</v>
      </c>
    </row>
    <row r="721" spans="1:13" ht="15">
      <c r="A721" s="638" t="s">
        <v>360</v>
      </c>
      <c r="B721" s="640">
        <v>44286.6401273148</v>
      </c>
      <c r="C721" s="639" t="b">
        <v>0</v>
      </c>
      <c r="E721" s="639" t="s">
        <v>2825</v>
      </c>
      <c r="F721" s="639">
        <v>2</v>
      </c>
      <c r="G721" s="639" t="s">
        <v>3017</v>
      </c>
      <c r="H721" s="639" t="s">
        <v>3148</v>
      </c>
      <c r="I721" s="639" t="s">
        <v>3141</v>
      </c>
      <c r="J721" s="639" t="s">
        <v>6244</v>
      </c>
      <c r="L721" s="639" t="str">
        <f t="shared" si="22"/>
        <v>062--35-0-021-000</v>
      </c>
      <c r="M721" s="639" t="str">
        <f t="shared" si="23"/>
        <v>062--35-0-021-000-000</v>
      </c>
    </row>
    <row r="722" spans="1:13" ht="15">
      <c r="A722" s="638" t="s">
        <v>1639</v>
      </c>
      <c r="B722" s="640">
        <v>44286.65820601851</v>
      </c>
      <c r="C722" s="639" t="b">
        <v>0</v>
      </c>
      <c r="E722" s="639" t="s">
        <v>2825</v>
      </c>
      <c r="F722" s="639">
        <v>1</v>
      </c>
      <c r="G722" s="639" t="s">
        <v>2821</v>
      </c>
      <c r="H722" s="639" t="s">
        <v>3147</v>
      </c>
      <c r="I722" s="639" t="s">
        <v>2803</v>
      </c>
      <c r="J722" s="639" t="s">
        <v>6243</v>
      </c>
      <c r="L722" s="639" t="str">
        <f t="shared" si="22"/>
        <v>009--33-0-040-000</v>
      </c>
      <c r="M722" s="639" t="str">
        <f t="shared" si="23"/>
        <v>009--33-0-040-000-000</v>
      </c>
    </row>
    <row r="723" spans="1:13" ht="15">
      <c r="A723" s="638" t="s">
        <v>1639</v>
      </c>
      <c r="B723" s="640">
        <v>44286.662766203714</v>
      </c>
      <c r="C723" s="639" t="b">
        <v>0</v>
      </c>
      <c r="E723" s="639" t="s">
        <v>2825</v>
      </c>
      <c r="F723" s="639">
        <v>1</v>
      </c>
      <c r="G723" s="639" t="s">
        <v>2821</v>
      </c>
      <c r="H723" s="639" t="s">
        <v>3147</v>
      </c>
      <c r="I723" s="639" t="s">
        <v>2803</v>
      </c>
      <c r="J723" s="639" t="s">
        <v>6242</v>
      </c>
      <c r="L723" s="639" t="str">
        <f t="shared" si="22"/>
        <v>009--33-0-040-000</v>
      </c>
      <c r="M723" s="639" t="str">
        <f t="shared" si="23"/>
        <v>009--33-0-040-000-000</v>
      </c>
    </row>
    <row r="724" spans="1:13" ht="15">
      <c r="A724" s="638" t="s">
        <v>1639</v>
      </c>
      <c r="B724" s="640">
        <v>44286.661689814813</v>
      </c>
      <c r="C724" s="639" t="b">
        <v>0</v>
      </c>
      <c r="E724" s="639" t="s">
        <v>2825</v>
      </c>
      <c r="F724" s="639">
        <v>1</v>
      </c>
      <c r="G724" s="639" t="s">
        <v>2821</v>
      </c>
      <c r="H724" s="639" t="s">
        <v>3147</v>
      </c>
      <c r="I724" s="639" t="s">
        <v>2803</v>
      </c>
      <c r="J724" s="639" t="s">
        <v>6241</v>
      </c>
      <c r="L724" s="639" t="str">
        <f t="shared" si="22"/>
        <v>009--33-0-040-000</v>
      </c>
      <c r="M724" s="639" t="str">
        <f t="shared" si="23"/>
        <v>009--33-0-040-000-000</v>
      </c>
    </row>
    <row r="725" spans="1:13" ht="15">
      <c r="A725" s="638" t="s">
        <v>1639</v>
      </c>
      <c r="B725" s="640">
        <v>44286.66570601851</v>
      </c>
      <c r="C725" s="639" t="b">
        <v>0</v>
      </c>
      <c r="E725" s="639" t="s">
        <v>2825</v>
      </c>
      <c r="F725" s="639">
        <v>1</v>
      </c>
      <c r="G725" s="639" t="s">
        <v>2821</v>
      </c>
      <c r="H725" s="639" t="s">
        <v>3147</v>
      </c>
      <c r="I725" s="639" t="s">
        <v>2803</v>
      </c>
      <c r="J725" s="639" t="s">
        <v>6240</v>
      </c>
      <c r="L725" s="639" t="str">
        <f t="shared" si="22"/>
        <v>009--33-0-040-000</v>
      </c>
      <c r="M725" s="639" t="str">
        <f t="shared" si="23"/>
        <v>009--33-0-040-000-000</v>
      </c>
    </row>
    <row r="726" spans="1:13" ht="15">
      <c r="A726" s="638" t="s">
        <v>1639</v>
      </c>
      <c r="B726" s="640">
        <v>44286.670601851903</v>
      </c>
      <c r="C726" s="639" t="b">
        <v>0</v>
      </c>
      <c r="E726" s="639" t="s">
        <v>2825</v>
      </c>
      <c r="F726" s="639">
        <v>1</v>
      </c>
      <c r="G726" s="639" t="s">
        <v>2821</v>
      </c>
      <c r="H726" s="639" t="s">
        <v>3147</v>
      </c>
      <c r="I726" s="639" t="s">
        <v>2803</v>
      </c>
      <c r="J726" s="639" t="s">
        <v>6239</v>
      </c>
      <c r="L726" s="639" t="str">
        <f t="shared" si="22"/>
        <v>009--33-0-040-000</v>
      </c>
      <c r="M726" s="639" t="str">
        <f t="shared" si="23"/>
        <v>009--33-0-040-000-000</v>
      </c>
    </row>
    <row r="727" spans="1:13" ht="15">
      <c r="A727" s="638" t="s">
        <v>1639</v>
      </c>
      <c r="B727" s="640">
        <v>44286.673298611102</v>
      </c>
      <c r="C727" s="639" t="b">
        <v>0</v>
      </c>
      <c r="E727" s="639" t="s">
        <v>2825</v>
      </c>
      <c r="F727" s="639">
        <v>1</v>
      </c>
      <c r="G727" s="639" t="s">
        <v>2821</v>
      </c>
      <c r="H727" s="639" t="s">
        <v>3147</v>
      </c>
      <c r="I727" s="639" t="s">
        <v>2803</v>
      </c>
      <c r="J727" s="639" t="s">
        <v>6238</v>
      </c>
      <c r="L727" s="639" t="str">
        <f t="shared" si="22"/>
        <v>009--33-0-040-000</v>
      </c>
      <c r="M727" s="639" t="str">
        <f t="shared" si="23"/>
        <v>009--33-0-040-000-000</v>
      </c>
    </row>
    <row r="728" spans="1:13" ht="15">
      <c r="A728" s="638" t="s">
        <v>98</v>
      </c>
      <c r="B728" s="640">
        <v>44286.685624999998</v>
      </c>
      <c r="C728" s="639" t="b">
        <v>0</v>
      </c>
      <c r="E728" s="639" t="s">
        <v>2825</v>
      </c>
      <c r="F728" s="639">
        <v>4</v>
      </c>
      <c r="G728" s="639" t="s">
        <v>2868</v>
      </c>
      <c r="H728" s="639" t="s">
        <v>3149</v>
      </c>
      <c r="I728" s="639" t="s">
        <v>3077</v>
      </c>
      <c r="J728" s="639" t="s">
        <v>6237</v>
      </c>
      <c r="L728" s="639" t="str">
        <f t="shared" si="22"/>
        <v>071--45-0-002-000</v>
      </c>
      <c r="M728" s="639" t="str">
        <f t="shared" si="23"/>
        <v>071--45-0-002-000-000</v>
      </c>
    </row>
    <row r="729" spans="1:13" ht="15">
      <c r="A729" s="638" t="s">
        <v>101</v>
      </c>
      <c r="B729" s="640">
        <v>44286.691574074102</v>
      </c>
      <c r="C729" s="639" t="b">
        <v>0</v>
      </c>
      <c r="E729" s="639" t="s">
        <v>2825</v>
      </c>
      <c r="F729" s="639">
        <v>3</v>
      </c>
      <c r="G729" s="639" t="s">
        <v>3017</v>
      </c>
      <c r="H729" s="639" t="s">
        <v>3085</v>
      </c>
      <c r="I729" s="639" t="s">
        <v>3150</v>
      </c>
      <c r="J729" s="639" t="s">
        <v>6236</v>
      </c>
      <c r="L729" s="639" t="str">
        <f t="shared" si="22"/>
        <v>062--35-0-024-000</v>
      </c>
      <c r="M729" s="639" t="str">
        <f t="shared" si="23"/>
        <v>062--35-0-024-000-000</v>
      </c>
    </row>
    <row r="730" spans="1:13" ht="15">
      <c r="A730" s="638" t="s">
        <v>1639</v>
      </c>
      <c r="B730" s="640">
        <v>44286.689178240696</v>
      </c>
      <c r="C730" s="639" t="b">
        <v>0</v>
      </c>
      <c r="E730" s="639" t="s">
        <v>2825</v>
      </c>
      <c r="F730" s="639">
        <v>1</v>
      </c>
      <c r="G730" s="639" t="s">
        <v>2821</v>
      </c>
      <c r="H730" s="639" t="s">
        <v>3147</v>
      </c>
      <c r="I730" s="639" t="s">
        <v>2803</v>
      </c>
      <c r="J730" s="639" t="s">
        <v>6235</v>
      </c>
      <c r="L730" s="639" t="str">
        <f t="shared" si="22"/>
        <v>009--33-0-040-000</v>
      </c>
      <c r="M730" s="639" t="str">
        <f t="shared" si="23"/>
        <v>009--33-0-040-000-000</v>
      </c>
    </row>
    <row r="731" spans="1:13" ht="15">
      <c r="A731" s="638" t="s">
        <v>1639</v>
      </c>
      <c r="B731" s="640">
        <v>44286.688437500001</v>
      </c>
      <c r="C731" s="639" t="b">
        <v>0</v>
      </c>
      <c r="E731" s="639" t="s">
        <v>2825</v>
      </c>
      <c r="F731" s="639">
        <v>1</v>
      </c>
      <c r="G731" s="639" t="s">
        <v>2821</v>
      </c>
      <c r="H731" s="639" t="s">
        <v>3147</v>
      </c>
      <c r="I731" s="639" t="s">
        <v>2803</v>
      </c>
      <c r="J731" s="639" t="s">
        <v>6234</v>
      </c>
      <c r="L731" s="639" t="str">
        <f t="shared" si="22"/>
        <v>009--33-0-040-000</v>
      </c>
      <c r="M731" s="639" t="str">
        <f t="shared" si="23"/>
        <v>009--33-0-040-000-000</v>
      </c>
    </row>
    <row r="732" spans="1:13" ht="15">
      <c r="A732" s="638" t="s">
        <v>1365</v>
      </c>
      <c r="B732" s="640">
        <v>44286.698287036997</v>
      </c>
      <c r="C732" s="639" t="b">
        <v>0</v>
      </c>
      <c r="E732" s="639" t="s">
        <v>2825</v>
      </c>
      <c r="F732" s="639">
        <v>4</v>
      </c>
      <c r="G732" s="639" t="s">
        <v>3017</v>
      </c>
      <c r="H732" s="639" t="s">
        <v>3151</v>
      </c>
      <c r="I732" s="639" t="s">
        <v>3150</v>
      </c>
      <c r="J732" s="639" t="s">
        <v>6233</v>
      </c>
      <c r="L732" s="639" t="str">
        <f t="shared" si="22"/>
        <v>062--35-0-026-000</v>
      </c>
      <c r="M732" s="639" t="str">
        <f t="shared" si="23"/>
        <v>062--35-0-026-000-000</v>
      </c>
    </row>
    <row r="733" spans="1:13" ht="15">
      <c r="A733" s="638" t="s">
        <v>12043</v>
      </c>
      <c r="B733" s="640">
        <v>44286.59870370369</v>
      </c>
      <c r="C733" s="639" t="b">
        <v>0</v>
      </c>
      <c r="E733" s="639" t="s">
        <v>2825</v>
      </c>
      <c r="F733" s="639">
        <v>1</v>
      </c>
      <c r="G733" s="639" t="s">
        <v>3152</v>
      </c>
      <c r="H733" s="639" t="s">
        <v>2262</v>
      </c>
      <c r="I733" s="639" t="s">
        <v>3153</v>
      </c>
      <c r="J733" s="639" t="s">
        <v>6232</v>
      </c>
      <c r="L733" s="639" t="str">
        <f t="shared" si="22"/>
        <v>020--33-0-0500_#106-000</v>
      </c>
      <c r="M733" s="639" t="str">
        <f t="shared" si="23"/>
        <v>020--33-0-0500_#106-000-000</v>
      </c>
    </row>
    <row r="734" spans="1:13" ht="15">
      <c r="A734" s="638" t="s">
        <v>1639</v>
      </c>
      <c r="B734" s="640">
        <v>44287.317199074103</v>
      </c>
      <c r="C734" s="639" t="b">
        <v>0</v>
      </c>
      <c r="E734" s="639" t="s">
        <v>2825</v>
      </c>
      <c r="F734" s="639">
        <v>1</v>
      </c>
      <c r="G734" s="639" t="s">
        <v>2821</v>
      </c>
      <c r="H734" s="639" t="s">
        <v>3147</v>
      </c>
      <c r="I734" s="639" t="s">
        <v>2803</v>
      </c>
      <c r="J734" s="639" t="s">
        <v>6231</v>
      </c>
      <c r="L734" s="639" t="str">
        <f t="shared" si="22"/>
        <v>009--33-0-040-000</v>
      </c>
      <c r="M734" s="639" t="str">
        <f t="shared" si="23"/>
        <v>009--33-0-040-000-000</v>
      </c>
    </row>
    <row r="735" spans="1:13" ht="15">
      <c r="A735" s="638" t="s">
        <v>1236</v>
      </c>
      <c r="B735" s="640">
        <v>44287.32240740741</v>
      </c>
      <c r="C735" s="639" t="b">
        <v>0</v>
      </c>
      <c r="E735" s="639" t="s">
        <v>2825</v>
      </c>
      <c r="F735" s="639">
        <v>1</v>
      </c>
      <c r="G735" s="639" t="s">
        <v>2897</v>
      </c>
      <c r="H735" s="639" t="s">
        <v>3154</v>
      </c>
      <c r="I735" s="639" t="s">
        <v>2995</v>
      </c>
      <c r="J735" s="639" t="s">
        <v>6230</v>
      </c>
      <c r="L735" s="639" t="str">
        <f t="shared" si="22"/>
        <v>041--39-0-014-000</v>
      </c>
      <c r="M735" s="639" t="str">
        <f t="shared" si="23"/>
        <v>041--39-0-014-000-000</v>
      </c>
    </row>
    <row r="736" spans="1:13" ht="15">
      <c r="A736" s="638" t="s">
        <v>12044</v>
      </c>
      <c r="B736" s="640">
        <v>44287.327534722201</v>
      </c>
      <c r="C736" s="639" t="b">
        <v>0</v>
      </c>
      <c r="D736" s="639" t="s">
        <v>3155</v>
      </c>
      <c r="E736" s="639" t="s">
        <v>2825</v>
      </c>
      <c r="F736" s="639">
        <v>1</v>
      </c>
      <c r="G736" s="639" t="s">
        <v>3156</v>
      </c>
      <c r="H736" s="639" t="s">
        <v>3157</v>
      </c>
      <c r="I736" s="639" t="s">
        <v>3158</v>
      </c>
      <c r="J736" s="639" t="s">
        <v>6229</v>
      </c>
      <c r="L736" s="639" t="str">
        <f t="shared" si="22"/>
        <v>020--34-0-1400-000</v>
      </c>
      <c r="M736" s="639" t="str">
        <f t="shared" si="23"/>
        <v>020--34-0-1400-000-000</v>
      </c>
    </row>
    <row r="737" spans="1:13" ht="15">
      <c r="A737" s="638" t="s">
        <v>103</v>
      </c>
      <c r="B737" s="640">
        <v>44287.330729166701</v>
      </c>
      <c r="C737" s="639" t="b">
        <v>0</v>
      </c>
      <c r="E737" s="639" t="s">
        <v>2825</v>
      </c>
      <c r="F737" s="639">
        <v>2</v>
      </c>
      <c r="G737" s="639" t="s">
        <v>2989</v>
      </c>
      <c r="H737" s="639" t="s">
        <v>3024</v>
      </c>
      <c r="I737" s="639" t="s">
        <v>3042</v>
      </c>
      <c r="J737" s="639" t="s">
        <v>6228</v>
      </c>
      <c r="L737" s="639" t="str">
        <f t="shared" si="22"/>
        <v>062--22-0-014-000</v>
      </c>
      <c r="M737" s="639" t="str">
        <f t="shared" si="23"/>
        <v>062--22-0-014-000-000</v>
      </c>
    </row>
    <row r="738" spans="1:13" ht="15">
      <c r="A738" s="638" t="s">
        <v>1639</v>
      </c>
      <c r="B738" s="640">
        <v>44287.357916666697</v>
      </c>
      <c r="C738" s="639" t="b">
        <v>0</v>
      </c>
      <c r="E738" s="639" t="s">
        <v>2825</v>
      </c>
      <c r="F738" s="639">
        <v>1</v>
      </c>
      <c r="G738" s="639" t="s">
        <v>2821</v>
      </c>
      <c r="H738" s="639" t="s">
        <v>3147</v>
      </c>
      <c r="I738" s="639" t="s">
        <v>2803</v>
      </c>
      <c r="J738" s="639" t="s">
        <v>6227</v>
      </c>
      <c r="L738" s="639" t="str">
        <f t="shared" si="22"/>
        <v>009--33-0-040-000</v>
      </c>
      <c r="M738" s="639" t="str">
        <f t="shared" si="23"/>
        <v>009--33-0-040-000-000</v>
      </c>
    </row>
    <row r="739" spans="1:13" ht="15">
      <c r="A739" s="638" t="s">
        <v>1639</v>
      </c>
      <c r="B739" s="640">
        <v>44287.35710648149</v>
      </c>
      <c r="C739" s="639" t="b">
        <v>0</v>
      </c>
      <c r="E739" s="639" t="s">
        <v>2825</v>
      </c>
      <c r="F739" s="639">
        <v>1</v>
      </c>
      <c r="G739" s="639" t="s">
        <v>2821</v>
      </c>
      <c r="H739" s="639" t="s">
        <v>3147</v>
      </c>
      <c r="I739" s="639" t="s">
        <v>2803</v>
      </c>
      <c r="J739" s="639" t="s">
        <v>6226</v>
      </c>
      <c r="L739" s="639" t="str">
        <f t="shared" si="22"/>
        <v>009--33-0-040-000</v>
      </c>
      <c r="M739" s="639" t="str">
        <f t="shared" si="23"/>
        <v>009--33-0-040-000-000</v>
      </c>
    </row>
    <row r="740" spans="1:13" ht="15">
      <c r="A740" s="638" t="s">
        <v>104</v>
      </c>
      <c r="B740" s="640">
        <v>44287.357002314813</v>
      </c>
      <c r="C740" s="639" t="b">
        <v>0</v>
      </c>
      <c r="E740" s="639" t="s">
        <v>2825</v>
      </c>
      <c r="F740" s="639">
        <v>2</v>
      </c>
      <c r="G740" s="639" t="s">
        <v>2989</v>
      </c>
      <c r="H740" s="639" t="s">
        <v>3159</v>
      </c>
      <c r="I740" s="639" t="s">
        <v>3160</v>
      </c>
      <c r="J740" s="639" t="s">
        <v>6225</v>
      </c>
      <c r="L740" s="639" t="str">
        <f t="shared" si="22"/>
        <v>062--73-0-043-000</v>
      </c>
      <c r="M740" s="639" t="str">
        <f t="shared" si="23"/>
        <v>062--73-0-043-000-000</v>
      </c>
    </row>
    <row r="741" spans="1:13" ht="15">
      <c r="A741" s="638" t="s">
        <v>102</v>
      </c>
      <c r="B741" s="640">
        <v>44287.381076388898</v>
      </c>
      <c r="C741" s="639" t="b">
        <v>0</v>
      </c>
      <c r="E741" s="639" t="s">
        <v>2825</v>
      </c>
      <c r="F741" s="639">
        <v>10</v>
      </c>
      <c r="G741" s="639" t="s">
        <v>3017</v>
      </c>
      <c r="H741" s="639" t="s">
        <v>3161</v>
      </c>
      <c r="I741" s="639" t="s">
        <v>3162</v>
      </c>
      <c r="J741" s="639" t="s">
        <v>6224</v>
      </c>
      <c r="L741" s="639" t="str">
        <f t="shared" si="22"/>
        <v>062--20-0-059-000</v>
      </c>
      <c r="M741" s="639" t="str">
        <f t="shared" si="23"/>
        <v>062--20-0-059-000-000</v>
      </c>
    </row>
    <row r="742" spans="1:13" ht="15">
      <c r="A742" s="638" t="s">
        <v>105</v>
      </c>
      <c r="B742" s="640">
        <v>44287.384328703702</v>
      </c>
      <c r="C742" s="639" t="b">
        <v>0</v>
      </c>
      <c r="E742" s="639" t="s">
        <v>2825</v>
      </c>
      <c r="F742" s="639">
        <v>1</v>
      </c>
      <c r="G742" s="639" t="s">
        <v>2989</v>
      </c>
      <c r="H742" s="639" t="s">
        <v>2957</v>
      </c>
      <c r="I742" s="639" t="s">
        <v>3160</v>
      </c>
      <c r="J742" s="639" t="s">
        <v>6223</v>
      </c>
      <c r="L742" s="639" t="str">
        <f t="shared" si="22"/>
        <v>062--73-0-038-000</v>
      </c>
      <c r="M742" s="639" t="str">
        <f t="shared" si="23"/>
        <v>062--73-0-038-000-000</v>
      </c>
    </row>
    <row r="743" spans="1:13" ht="15">
      <c r="A743" s="638" t="s">
        <v>1236</v>
      </c>
      <c r="B743" s="640">
        <v>44287.388622685197</v>
      </c>
      <c r="C743" s="639" t="b">
        <v>0</v>
      </c>
      <c r="E743" s="639" t="s">
        <v>2825</v>
      </c>
      <c r="F743" s="639">
        <v>1</v>
      </c>
      <c r="G743" s="639" t="s">
        <v>2897</v>
      </c>
      <c r="H743" s="639" t="s">
        <v>3154</v>
      </c>
      <c r="I743" s="639" t="s">
        <v>2995</v>
      </c>
      <c r="J743" s="639" t="s">
        <v>6222</v>
      </c>
      <c r="L743" s="639" t="str">
        <f t="shared" si="22"/>
        <v>041--39-0-014-000</v>
      </c>
      <c r="M743" s="639" t="str">
        <f t="shared" si="23"/>
        <v>041--39-0-014-000-000</v>
      </c>
    </row>
    <row r="744" spans="1:13" ht="15">
      <c r="A744" s="638" t="s">
        <v>1236</v>
      </c>
      <c r="B744" s="640">
        <v>44287.394027777802</v>
      </c>
      <c r="C744" s="639" t="b">
        <v>0</v>
      </c>
      <c r="E744" s="639" t="s">
        <v>2825</v>
      </c>
      <c r="F744" s="639">
        <v>1</v>
      </c>
      <c r="G744" s="639" t="s">
        <v>2897</v>
      </c>
      <c r="H744" s="639" t="s">
        <v>3154</v>
      </c>
      <c r="I744" s="639" t="s">
        <v>2995</v>
      </c>
      <c r="J744" s="639" t="s">
        <v>6221</v>
      </c>
      <c r="L744" s="639" t="str">
        <f t="shared" si="22"/>
        <v>041--39-0-014-000</v>
      </c>
      <c r="M744" s="639" t="str">
        <f t="shared" si="23"/>
        <v>041--39-0-014-000-000</v>
      </c>
    </row>
    <row r="745" spans="1:13" ht="15">
      <c r="A745" s="638" t="s">
        <v>1236</v>
      </c>
      <c r="B745" s="640">
        <v>44287.392488425903</v>
      </c>
      <c r="C745" s="639" t="b">
        <v>0</v>
      </c>
      <c r="E745" s="639" t="s">
        <v>2825</v>
      </c>
      <c r="F745" s="639">
        <v>1</v>
      </c>
      <c r="G745" s="639" t="s">
        <v>2897</v>
      </c>
      <c r="H745" s="639" t="s">
        <v>3154</v>
      </c>
      <c r="I745" s="639" t="s">
        <v>2995</v>
      </c>
      <c r="J745" s="639" t="s">
        <v>6220</v>
      </c>
      <c r="L745" s="639" t="str">
        <f t="shared" si="22"/>
        <v>041--39-0-014-000</v>
      </c>
      <c r="M745" s="639" t="str">
        <f t="shared" si="23"/>
        <v>041--39-0-014-000-000</v>
      </c>
    </row>
    <row r="746" spans="1:13" ht="15">
      <c r="A746" s="638" t="s">
        <v>98</v>
      </c>
      <c r="B746" s="640">
        <v>44287.405451388899</v>
      </c>
      <c r="C746" s="639" t="b">
        <v>0</v>
      </c>
      <c r="E746" s="639" t="s">
        <v>2825</v>
      </c>
      <c r="F746" s="639">
        <v>3</v>
      </c>
      <c r="G746" s="639" t="s">
        <v>2868</v>
      </c>
      <c r="H746" s="639" t="s">
        <v>3149</v>
      </c>
      <c r="I746" s="639" t="s">
        <v>3077</v>
      </c>
      <c r="J746" s="639" t="s">
        <v>6219</v>
      </c>
      <c r="L746" s="639" t="str">
        <f t="shared" si="22"/>
        <v>071--45-0-002-000</v>
      </c>
      <c r="M746" s="639" t="str">
        <f t="shared" si="23"/>
        <v>071--45-0-002-000-000</v>
      </c>
    </row>
    <row r="747" spans="1:13" ht="15">
      <c r="A747" s="638" t="s">
        <v>12044</v>
      </c>
      <c r="B747" s="640">
        <v>44287.420833333301</v>
      </c>
      <c r="C747" s="639" t="b">
        <v>0</v>
      </c>
      <c r="D747" s="639" t="s">
        <v>11297</v>
      </c>
      <c r="E747" s="639" t="s">
        <v>2825</v>
      </c>
      <c r="F747" s="639">
        <v>1</v>
      </c>
      <c r="G747" s="639" t="s">
        <v>3156</v>
      </c>
      <c r="H747" s="639" t="s">
        <v>3157</v>
      </c>
      <c r="I747" s="639" t="s">
        <v>3158</v>
      </c>
      <c r="J747" s="639" t="s">
        <v>6218</v>
      </c>
      <c r="L747" s="639" t="str">
        <f t="shared" si="22"/>
        <v>020--34-0-1400-000</v>
      </c>
      <c r="M747" s="639" t="str">
        <f t="shared" si="23"/>
        <v>020--34-0-1400-000-000</v>
      </c>
    </row>
    <row r="748" spans="1:13" ht="15">
      <c r="A748" s="638" t="s">
        <v>12044</v>
      </c>
      <c r="B748" s="640">
        <v>44287.420405092591</v>
      </c>
      <c r="C748" s="639" t="b">
        <v>0</v>
      </c>
      <c r="D748" s="639" t="s">
        <v>3163</v>
      </c>
      <c r="E748" s="639" t="s">
        <v>2825</v>
      </c>
      <c r="F748" s="639">
        <v>1</v>
      </c>
      <c r="G748" s="639" t="s">
        <v>3156</v>
      </c>
      <c r="H748" s="639" t="s">
        <v>3157</v>
      </c>
      <c r="I748" s="639" t="s">
        <v>3158</v>
      </c>
      <c r="J748" s="639" t="s">
        <v>6217</v>
      </c>
      <c r="L748" s="639" t="str">
        <f t="shared" si="22"/>
        <v>020--34-0-1400-000</v>
      </c>
      <c r="M748" s="639" t="str">
        <f t="shared" si="23"/>
        <v>020--34-0-1400-000-000</v>
      </c>
    </row>
    <row r="749" spans="1:13" ht="15">
      <c r="A749" s="638" t="s">
        <v>1236</v>
      </c>
      <c r="B749" s="640">
        <v>44287.393148148098</v>
      </c>
      <c r="C749" s="639" t="b">
        <v>0</v>
      </c>
      <c r="E749" s="639" t="s">
        <v>2825</v>
      </c>
      <c r="F749" s="639">
        <v>1</v>
      </c>
      <c r="G749" s="639" t="s">
        <v>2897</v>
      </c>
      <c r="H749" s="639" t="s">
        <v>3154</v>
      </c>
      <c r="I749" s="639" t="s">
        <v>2995</v>
      </c>
      <c r="J749" s="639" t="s">
        <v>6216</v>
      </c>
      <c r="L749" s="639" t="str">
        <f t="shared" si="22"/>
        <v>041--39-0-014-000</v>
      </c>
      <c r="M749" s="639" t="str">
        <f t="shared" si="23"/>
        <v>041--39-0-014-000-000</v>
      </c>
    </row>
    <row r="750" spans="1:13" ht="15">
      <c r="A750" s="638" t="s">
        <v>12044</v>
      </c>
      <c r="B750" s="640">
        <v>44287.438067129609</v>
      </c>
      <c r="C750" s="639" t="b">
        <v>0</v>
      </c>
      <c r="D750" s="639" t="s">
        <v>3164</v>
      </c>
      <c r="E750" s="639" t="s">
        <v>2825</v>
      </c>
      <c r="F750" s="639">
        <v>1</v>
      </c>
      <c r="G750" s="639" t="s">
        <v>3156</v>
      </c>
      <c r="H750" s="639" t="s">
        <v>3157</v>
      </c>
      <c r="I750" s="639" t="s">
        <v>3158</v>
      </c>
      <c r="J750" s="639" t="s">
        <v>6215</v>
      </c>
      <c r="L750" s="639" t="str">
        <f t="shared" si="22"/>
        <v>020--34-0-1400-000</v>
      </c>
      <c r="M750" s="639" t="str">
        <f t="shared" si="23"/>
        <v>020--34-0-1400-000-000</v>
      </c>
    </row>
    <row r="751" spans="1:13" ht="15">
      <c r="A751" s="638" t="s">
        <v>12044</v>
      </c>
      <c r="B751" s="640">
        <v>44287.4437847222</v>
      </c>
      <c r="C751" s="639" t="b">
        <v>0</v>
      </c>
      <c r="D751" s="639" t="s">
        <v>3164</v>
      </c>
      <c r="E751" s="639" t="s">
        <v>2825</v>
      </c>
      <c r="F751" s="639">
        <v>1</v>
      </c>
      <c r="G751" s="639" t="s">
        <v>3156</v>
      </c>
      <c r="H751" s="639" t="s">
        <v>3157</v>
      </c>
      <c r="I751" s="639" t="s">
        <v>3158</v>
      </c>
      <c r="J751" s="639" t="s">
        <v>6214</v>
      </c>
      <c r="L751" s="639" t="str">
        <f t="shared" si="22"/>
        <v>020--34-0-1400-000</v>
      </c>
      <c r="M751" s="639" t="str">
        <f t="shared" si="23"/>
        <v>020--34-0-1400-000-000</v>
      </c>
    </row>
    <row r="752" spans="1:13" ht="15">
      <c r="A752" s="638" t="s">
        <v>12044</v>
      </c>
      <c r="B752" s="640">
        <v>44287.442708333299</v>
      </c>
      <c r="C752" s="639" t="b">
        <v>0</v>
      </c>
      <c r="D752" s="639" t="s">
        <v>11297</v>
      </c>
      <c r="E752" s="639" t="s">
        <v>2825</v>
      </c>
      <c r="F752" s="639">
        <v>1</v>
      </c>
      <c r="G752" s="639" t="s">
        <v>3156</v>
      </c>
      <c r="H752" s="639" t="s">
        <v>3157</v>
      </c>
      <c r="I752" s="639" t="s">
        <v>3158</v>
      </c>
      <c r="J752" s="639" t="s">
        <v>6213</v>
      </c>
      <c r="L752" s="639" t="str">
        <f t="shared" si="22"/>
        <v>020--34-0-1400-000</v>
      </c>
      <c r="M752" s="639" t="str">
        <f t="shared" si="23"/>
        <v>020--34-0-1400-000-000</v>
      </c>
    </row>
    <row r="753" spans="1:13" ht="15">
      <c r="A753" s="638" t="s">
        <v>12044</v>
      </c>
      <c r="B753" s="640">
        <v>44287.454606481508</v>
      </c>
      <c r="C753" s="639" t="b">
        <v>0</v>
      </c>
      <c r="D753" s="639" t="s">
        <v>11297</v>
      </c>
      <c r="E753" s="639" t="s">
        <v>2825</v>
      </c>
      <c r="F753" s="639">
        <v>1</v>
      </c>
      <c r="G753" s="639" t="s">
        <v>3156</v>
      </c>
      <c r="H753" s="639" t="s">
        <v>3157</v>
      </c>
      <c r="I753" s="639" t="s">
        <v>3158</v>
      </c>
      <c r="J753" s="639" t="s">
        <v>6212</v>
      </c>
      <c r="L753" s="639" t="str">
        <f t="shared" si="22"/>
        <v>020--34-0-1400-000</v>
      </c>
      <c r="M753" s="639" t="str">
        <f t="shared" si="23"/>
        <v>020--34-0-1400-000-000</v>
      </c>
    </row>
    <row r="754" spans="1:13" ht="15">
      <c r="A754" s="638" t="s">
        <v>12044</v>
      </c>
      <c r="B754" s="640">
        <v>44287.450636574111</v>
      </c>
      <c r="C754" s="639" t="b">
        <v>0</v>
      </c>
      <c r="D754" s="639" t="s">
        <v>3165</v>
      </c>
      <c r="E754" s="639" t="s">
        <v>2825</v>
      </c>
      <c r="F754" s="639">
        <v>1</v>
      </c>
      <c r="G754" s="639" t="s">
        <v>3156</v>
      </c>
      <c r="H754" s="639" t="s">
        <v>3157</v>
      </c>
      <c r="I754" s="639" t="s">
        <v>3158</v>
      </c>
      <c r="J754" s="639" t="s">
        <v>6211</v>
      </c>
      <c r="L754" s="639" t="str">
        <f t="shared" si="22"/>
        <v>020--34-0-1400-000</v>
      </c>
      <c r="M754" s="639" t="str">
        <f t="shared" si="23"/>
        <v>020--34-0-1400-000-000</v>
      </c>
    </row>
    <row r="755" spans="1:13" ht="15">
      <c r="A755" s="638" t="s">
        <v>12044</v>
      </c>
      <c r="B755" s="640">
        <v>44287.4671759259</v>
      </c>
      <c r="C755" s="639" t="b">
        <v>0</v>
      </c>
      <c r="D755" s="639" t="s">
        <v>3166</v>
      </c>
      <c r="E755" s="639" t="s">
        <v>2825</v>
      </c>
      <c r="F755" s="639">
        <v>1</v>
      </c>
      <c r="G755" s="639" t="s">
        <v>3156</v>
      </c>
      <c r="H755" s="639" t="s">
        <v>3157</v>
      </c>
      <c r="I755" s="639" t="s">
        <v>3158</v>
      </c>
      <c r="J755" s="639" t="s">
        <v>6210</v>
      </c>
      <c r="L755" s="639" t="str">
        <f t="shared" si="22"/>
        <v>020--34-0-1400-000</v>
      </c>
      <c r="M755" s="639" t="str">
        <f t="shared" si="23"/>
        <v>020--34-0-1400-000-000</v>
      </c>
    </row>
    <row r="756" spans="1:13" ht="15">
      <c r="A756" s="638" t="s">
        <v>12044</v>
      </c>
      <c r="B756" s="640">
        <v>44287.470983796287</v>
      </c>
      <c r="C756" s="639" t="b">
        <v>0</v>
      </c>
      <c r="D756" s="639" t="s">
        <v>4578</v>
      </c>
      <c r="E756" s="639" t="s">
        <v>2825</v>
      </c>
      <c r="F756" s="639">
        <v>1</v>
      </c>
      <c r="G756" s="639" t="s">
        <v>3156</v>
      </c>
      <c r="H756" s="639" t="s">
        <v>3157</v>
      </c>
      <c r="I756" s="639" t="s">
        <v>3158</v>
      </c>
      <c r="J756" s="639" t="s">
        <v>6209</v>
      </c>
      <c r="L756" s="639" t="str">
        <f t="shared" si="22"/>
        <v>020--34-0-1400-000</v>
      </c>
      <c r="M756" s="639" t="str">
        <f t="shared" si="23"/>
        <v>020--34-0-1400-000-000</v>
      </c>
    </row>
    <row r="757" spans="1:13" ht="15">
      <c r="A757" s="638" t="s">
        <v>12044</v>
      </c>
      <c r="B757" s="640">
        <v>44287.471875000003</v>
      </c>
      <c r="C757" s="639" t="b">
        <v>0</v>
      </c>
      <c r="D757" s="639" t="s">
        <v>3167</v>
      </c>
      <c r="E757" s="639" t="s">
        <v>2825</v>
      </c>
      <c r="F757" s="639">
        <v>1</v>
      </c>
      <c r="G757" s="639" t="s">
        <v>3156</v>
      </c>
      <c r="H757" s="639" t="s">
        <v>3157</v>
      </c>
      <c r="I757" s="639" t="s">
        <v>3158</v>
      </c>
      <c r="J757" s="639" t="s">
        <v>6208</v>
      </c>
      <c r="L757" s="639" t="str">
        <f t="shared" si="22"/>
        <v>020--34-0-1400-000</v>
      </c>
      <c r="M757" s="639" t="str">
        <f t="shared" si="23"/>
        <v>020--34-0-1400-000-000</v>
      </c>
    </row>
    <row r="758" spans="1:13" ht="15">
      <c r="A758" s="638" t="s">
        <v>12044</v>
      </c>
      <c r="B758" s="640">
        <v>44287.481817129592</v>
      </c>
      <c r="C758" s="639" t="b">
        <v>0</v>
      </c>
      <c r="D758" s="639" t="s">
        <v>3168</v>
      </c>
      <c r="E758" s="639" t="s">
        <v>2825</v>
      </c>
      <c r="F758" s="639">
        <v>1</v>
      </c>
      <c r="G758" s="639" t="s">
        <v>3156</v>
      </c>
      <c r="H758" s="639" t="s">
        <v>3157</v>
      </c>
      <c r="I758" s="639" t="s">
        <v>3158</v>
      </c>
      <c r="J758" s="639" t="s">
        <v>6207</v>
      </c>
      <c r="L758" s="639" t="str">
        <f t="shared" si="22"/>
        <v>020--34-0-1400-000</v>
      </c>
      <c r="M758" s="639" t="str">
        <f t="shared" si="23"/>
        <v>020--34-0-1400-000-000</v>
      </c>
    </row>
    <row r="759" spans="1:13" ht="15">
      <c r="A759" s="638" t="s">
        <v>12044</v>
      </c>
      <c r="B759" s="640">
        <v>44287.47789351851</v>
      </c>
      <c r="C759" s="639" t="b">
        <v>0</v>
      </c>
      <c r="D759" s="639" t="s">
        <v>3166</v>
      </c>
      <c r="E759" s="639" t="s">
        <v>2825</v>
      </c>
      <c r="F759" s="639">
        <v>1</v>
      </c>
      <c r="G759" s="639" t="s">
        <v>3156</v>
      </c>
      <c r="H759" s="639" t="s">
        <v>3157</v>
      </c>
      <c r="I759" s="639" t="s">
        <v>3158</v>
      </c>
      <c r="J759" s="639" t="s">
        <v>6206</v>
      </c>
      <c r="L759" s="639" t="str">
        <f t="shared" si="22"/>
        <v>020--34-0-1400-000</v>
      </c>
      <c r="M759" s="639" t="str">
        <f t="shared" si="23"/>
        <v>020--34-0-1400-000-000</v>
      </c>
    </row>
    <row r="760" spans="1:13" ht="15">
      <c r="A760" s="638" t="s">
        <v>188</v>
      </c>
      <c r="B760" s="640">
        <v>44287.487511574087</v>
      </c>
      <c r="C760" s="639" t="b">
        <v>0</v>
      </c>
      <c r="E760" s="639" t="s">
        <v>2825</v>
      </c>
      <c r="F760" s="639">
        <v>9</v>
      </c>
      <c r="G760" s="639" t="s">
        <v>3017</v>
      </c>
      <c r="H760" s="639" t="s">
        <v>3169</v>
      </c>
      <c r="I760" s="639" t="s">
        <v>3170</v>
      </c>
      <c r="J760" s="639" t="s">
        <v>6205</v>
      </c>
      <c r="L760" s="639" t="str">
        <f t="shared" si="22"/>
        <v>062--74-0-014-000</v>
      </c>
      <c r="M760" s="639" t="str">
        <f t="shared" si="23"/>
        <v>062--74-0-014-000-000</v>
      </c>
    </row>
    <row r="761" spans="1:13" ht="15">
      <c r="A761" s="638" t="s">
        <v>188</v>
      </c>
      <c r="B761" s="640">
        <v>44287.488738425913</v>
      </c>
      <c r="C761" s="639" t="b">
        <v>0</v>
      </c>
      <c r="D761" s="639" t="s">
        <v>3023</v>
      </c>
      <c r="E761" s="639" t="s">
        <v>2788</v>
      </c>
      <c r="F761" s="639">
        <v>9</v>
      </c>
      <c r="G761" s="639" t="s">
        <v>3017</v>
      </c>
      <c r="H761" s="639" t="s">
        <v>3169</v>
      </c>
      <c r="I761" s="639" t="s">
        <v>3170</v>
      </c>
      <c r="J761" s="639" t="s">
        <v>6204</v>
      </c>
      <c r="L761" s="639" t="str">
        <f t="shared" si="22"/>
        <v>062--74-0-014-000</v>
      </c>
      <c r="M761" s="639" t="str">
        <f t="shared" si="23"/>
        <v>062--74-0-014-000-000</v>
      </c>
    </row>
    <row r="762" spans="1:13" ht="15">
      <c r="A762" s="638" t="s">
        <v>1236</v>
      </c>
      <c r="B762" s="640">
        <v>44287.435879629593</v>
      </c>
      <c r="C762" s="639" t="b">
        <v>0</v>
      </c>
      <c r="E762" s="639" t="s">
        <v>2825</v>
      </c>
      <c r="F762" s="639">
        <v>1</v>
      </c>
      <c r="G762" s="639" t="s">
        <v>2897</v>
      </c>
      <c r="H762" s="639" t="s">
        <v>3154</v>
      </c>
      <c r="I762" s="639" t="s">
        <v>2995</v>
      </c>
      <c r="J762" s="639" t="s">
        <v>6203</v>
      </c>
      <c r="L762" s="639" t="str">
        <f t="shared" si="22"/>
        <v>041--39-0-014-000</v>
      </c>
      <c r="M762" s="639" t="str">
        <f t="shared" si="23"/>
        <v>041--39-0-014-000-000</v>
      </c>
    </row>
    <row r="763" spans="1:13" ht="15">
      <c r="A763" s="638" t="s">
        <v>1236</v>
      </c>
      <c r="B763" s="640">
        <v>44287.435173611098</v>
      </c>
      <c r="C763" s="639" t="b">
        <v>0</v>
      </c>
      <c r="E763" s="639" t="s">
        <v>2825</v>
      </c>
      <c r="F763" s="639">
        <v>1</v>
      </c>
      <c r="G763" s="639" t="s">
        <v>2897</v>
      </c>
      <c r="H763" s="639" t="s">
        <v>3154</v>
      </c>
      <c r="I763" s="639" t="s">
        <v>2995</v>
      </c>
      <c r="J763" s="639" t="s">
        <v>6202</v>
      </c>
      <c r="L763" s="639" t="str">
        <f t="shared" si="22"/>
        <v>041--39-0-014-000</v>
      </c>
      <c r="M763" s="639" t="str">
        <f t="shared" si="23"/>
        <v>041--39-0-014-000-000</v>
      </c>
    </row>
    <row r="764" spans="1:13" ht="15">
      <c r="A764" s="638" t="s">
        <v>12044</v>
      </c>
      <c r="B764" s="640">
        <v>44287.482465277797</v>
      </c>
      <c r="C764" s="639" t="b">
        <v>0</v>
      </c>
      <c r="D764" s="639" t="s">
        <v>3171</v>
      </c>
      <c r="E764" s="639" t="s">
        <v>2825</v>
      </c>
      <c r="F764" s="639">
        <v>1</v>
      </c>
      <c r="G764" s="639" t="s">
        <v>3156</v>
      </c>
      <c r="H764" s="639" t="s">
        <v>3157</v>
      </c>
      <c r="I764" s="639" t="s">
        <v>3158</v>
      </c>
      <c r="J764" s="639" t="s">
        <v>6201</v>
      </c>
      <c r="L764" s="639" t="str">
        <f t="shared" si="22"/>
        <v>020--34-0-1400-000</v>
      </c>
      <c r="M764" s="639" t="str">
        <f t="shared" si="23"/>
        <v>020--34-0-1400-000-000</v>
      </c>
    </row>
    <row r="765" spans="1:13" ht="15">
      <c r="A765" s="638" t="s">
        <v>12044</v>
      </c>
      <c r="B765" s="640">
        <v>44287.500104166698</v>
      </c>
      <c r="C765" s="639" t="b">
        <v>0</v>
      </c>
      <c r="E765" s="639" t="s">
        <v>2825</v>
      </c>
      <c r="F765" s="639">
        <v>1</v>
      </c>
      <c r="G765" s="639" t="s">
        <v>3156</v>
      </c>
      <c r="H765" s="639" t="s">
        <v>3157</v>
      </c>
      <c r="I765" s="639" t="s">
        <v>3158</v>
      </c>
      <c r="J765" s="639" t="s">
        <v>6200</v>
      </c>
      <c r="L765" s="639" t="str">
        <f t="shared" si="22"/>
        <v>020--34-0-1400-000</v>
      </c>
      <c r="M765" s="639" t="str">
        <f t="shared" si="23"/>
        <v>020--34-0-1400-000-000</v>
      </c>
    </row>
    <row r="766" spans="1:13" ht="15">
      <c r="A766" s="638" t="s">
        <v>12044</v>
      </c>
      <c r="B766" s="640">
        <v>44287.495567129597</v>
      </c>
      <c r="C766" s="639" t="b">
        <v>0</v>
      </c>
      <c r="D766" s="639" t="s">
        <v>11297</v>
      </c>
      <c r="E766" s="639" t="s">
        <v>2825</v>
      </c>
      <c r="F766" s="639">
        <v>1</v>
      </c>
      <c r="G766" s="639" t="s">
        <v>3156</v>
      </c>
      <c r="H766" s="639" t="s">
        <v>3157</v>
      </c>
      <c r="I766" s="639" t="s">
        <v>3158</v>
      </c>
      <c r="J766" s="639" t="s">
        <v>6199</v>
      </c>
      <c r="L766" s="639" t="str">
        <f t="shared" si="22"/>
        <v>020--34-0-1400-000</v>
      </c>
      <c r="M766" s="639" t="str">
        <f t="shared" si="23"/>
        <v>020--34-0-1400-000-000</v>
      </c>
    </row>
    <row r="767" spans="1:13" ht="15">
      <c r="A767" s="638" t="s">
        <v>12044</v>
      </c>
      <c r="B767" s="640">
        <v>44287.504062499997</v>
      </c>
      <c r="C767" s="639" t="b">
        <v>0</v>
      </c>
      <c r="D767" s="639" t="s">
        <v>3164</v>
      </c>
      <c r="E767" s="639" t="s">
        <v>2825</v>
      </c>
      <c r="F767" s="639">
        <v>1</v>
      </c>
      <c r="G767" s="639" t="s">
        <v>3156</v>
      </c>
      <c r="H767" s="639" t="s">
        <v>3157</v>
      </c>
      <c r="I767" s="639" t="s">
        <v>3158</v>
      </c>
      <c r="J767" s="639" t="s">
        <v>6198</v>
      </c>
      <c r="L767" s="639" t="str">
        <f t="shared" si="22"/>
        <v>020--34-0-1400-000</v>
      </c>
      <c r="M767" s="639" t="str">
        <f t="shared" si="23"/>
        <v>020--34-0-1400-000-000</v>
      </c>
    </row>
    <row r="768" spans="1:13" ht="15">
      <c r="A768" s="638" t="s">
        <v>12044</v>
      </c>
      <c r="B768" s="640">
        <v>44287.503298611096</v>
      </c>
      <c r="C768" s="639" t="b">
        <v>0</v>
      </c>
      <c r="D768" s="639" t="s">
        <v>3164</v>
      </c>
      <c r="E768" s="639" t="s">
        <v>2825</v>
      </c>
      <c r="F768" s="639">
        <v>1</v>
      </c>
      <c r="G768" s="639" t="s">
        <v>3156</v>
      </c>
      <c r="H768" s="639" t="s">
        <v>3157</v>
      </c>
      <c r="I768" s="639" t="s">
        <v>3158</v>
      </c>
      <c r="J768" s="639" t="s">
        <v>6197</v>
      </c>
      <c r="L768" s="639" t="str">
        <f t="shared" si="22"/>
        <v>020--34-0-1400-000</v>
      </c>
      <c r="M768" s="639" t="str">
        <f t="shared" si="23"/>
        <v>020--34-0-1400-000-000</v>
      </c>
    </row>
    <row r="769" spans="1:13" ht="15">
      <c r="A769" s="638" t="s">
        <v>271</v>
      </c>
      <c r="B769" s="640">
        <v>44287.502615740697</v>
      </c>
      <c r="C769" s="639" t="b">
        <v>0</v>
      </c>
      <c r="D769" s="639" t="s">
        <v>3023</v>
      </c>
      <c r="E769" s="639" t="s">
        <v>2788</v>
      </c>
      <c r="F769" s="639">
        <v>1</v>
      </c>
      <c r="G769" s="639" t="s">
        <v>3017</v>
      </c>
      <c r="H769" s="639" t="s">
        <v>2900</v>
      </c>
      <c r="I769" s="639" t="s">
        <v>3170</v>
      </c>
      <c r="J769" s="639" t="s">
        <v>6196</v>
      </c>
      <c r="L769" s="639" t="str">
        <f t="shared" si="22"/>
        <v>062--74-0-013-000</v>
      </c>
      <c r="M769" s="639" t="str">
        <f t="shared" si="23"/>
        <v>062--74-0-013-000-000</v>
      </c>
    </row>
    <row r="770" spans="1:13" ht="15">
      <c r="A770" s="638" t="s">
        <v>271</v>
      </c>
      <c r="B770" s="640">
        <v>44287.501516203702</v>
      </c>
      <c r="C770" s="639" t="b">
        <v>0</v>
      </c>
      <c r="E770" s="639" t="s">
        <v>2825</v>
      </c>
      <c r="F770" s="639">
        <v>1</v>
      </c>
      <c r="G770" s="639" t="s">
        <v>3017</v>
      </c>
      <c r="H770" s="639" t="s">
        <v>2900</v>
      </c>
      <c r="I770" s="639" t="s">
        <v>3170</v>
      </c>
      <c r="J770" s="639" t="s">
        <v>6195</v>
      </c>
      <c r="L770" s="639" t="str">
        <f t="shared" si="22"/>
        <v>062--74-0-013-000</v>
      </c>
      <c r="M770" s="639" t="str">
        <f t="shared" si="23"/>
        <v>062--74-0-013-000-000</v>
      </c>
    </row>
    <row r="771" spans="1:13" ht="15">
      <c r="A771" s="638" t="s">
        <v>109</v>
      </c>
      <c r="B771" s="640">
        <v>44287.514710648102</v>
      </c>
      <c r="C771" s="639" t="b">
        <v>0</v>
      </c>
      <c r="E771" s="639" t="s">
        <v>2825</v>
      </c>
      <c r="F771" s="639">
        <v>2</v>
      </c>
      <c r="G771" s="639" t="s">
        <v>2989</v>
      </c>
      <c r="H771" s="639" t="s">
        <v>3176</v>
      </c>
      <c r="I771" s="639" t="s">
        <v>3172</v>
      </c>
      <c r="J771" s="639" t="s">
        <v>6194</v>
      </c>
      <c r="L771" s="639" t="str">
        <f t="shared" ref="L771:L834" si="24">REPLACE(REPLACE(A771,4,0,"-"),8,0,"-")</f>
        <v>071--25-0-046-000</v>
      </c>
      <c r="M771" s="639" t="str">
        <f t="shared" ref="M771:M834" si="25">L771 &amp; "-000"</f>
        <v>071--25-0-046-000-000</v>
      </c>
    </row>
    <row r="772" spans="1:13" ht="15">
      <c r="A772" s="638" t="s">
        <v>12045</v>
      </c>
      <c r="B772" s="640">
        <v>44287.583043981504</v>
      </c>
      <c r="C772" s="639" t="b">
        <v>0</v>
      </c>
      <c r="E772" s="639" t="s">
        <v>2825</v>
      </c>
      <c r="F772" s="639">
        <v>1</v>
      </c>
      <c r="G772" s="639" t="s">
        <v>3173</v>
      </c>
      <c r="H772" s="639" t="s">
        <v>2233</v>
      </c>
      <c r="I772" s="639" t="s">
        <v>3174</v>
      </c>
      <c r="J772" s="639" t="s">
        <v>6193</v>
      </c>
      <c r="L772" s="639" t="str">
        <f t="shared" si="24"/>
        <v>018--51-0-0200_#19A-000</v>
      </c>
      <c r="M772" s="639" t="str">
        <f t="shared" si="25"/>
        <v>018--51-0-0200_#19A-000-000</v>
      </c>
    </row>
    <row r="773" spans="1:13" ht="15">
      <c r="A773" s="638" t="s">
        <v>12045</v>
      </c>
      <c r="B773" s="640">
        <v>44287.581030092602</v>
      </c>
      <c r="C773" s="639" t="b">
        <v>0</v>
      </c>
      <c r="D773" s="639" t="s">
        <v>3175</v>
      </c>
      <c r="E773" s="639" t="s">
        <v>2825</v>
      </c>
      <c r="F773" s="639">
        <v>1</v>
      </c>
      <c r="G773" s="639" t="s">
        <v>3173</v>
      </c>
      <c r="H773" s="639" t="s">
        <v>2233</v>
      </c>
      <c r="I773" s="639" t="s">
        <v>3174</v>
      </c>
      <c r="J773" s="639" t="s">
        <v>6192</v>
      </c>
      <c r="L773" s="639" t="str">
        <f t="shared" si="24"/>
        <v>018--51-0-0200_#19A-000</v>
      </c>
      <c r="M773" s="639" t="str">
        <f t="shared" si="25"/>
        <v>018--51-0-0200_#19A-000-000</v>
      </c>
    </row>
    <row r="774" spans="1:13" ht="15">
      <c r="A774" s="638" t="s">
        <v>110</v>
      </c>
      <c r="B774" s="640">
        <v>44287.591909722199</v>
      </c>
      <c r="C774" s="639" t="b">
        <v>0</v>
      </c>
      <c r="E774" s="639" t="s">
        <v>2825</v>
      </c>
      <c r="F774" s="639">
        <v>3</v>
      </c>
      <c r="G774" s="639" t="s">
        <v>3017</v>
      </c>
      <c r="H774" s="639" t="s">
        <v>110</v>
      </c>
      <c r="I774" s="639" t="s">
        <v>3162</v>
      </c>
      <c r="J774" s="639" t="s">
        <v>6191</v>
      </c>
      <c r="L774" s="639" t="str">
        <f t="shared" si="24"/>
        <v>062--20-0-127-000</v>
      </c>
      <c r="M774" s="639" t="str">
        <f t="shared" si="25"/>
        <v>062--20-0-127-000-000</v>
      </c>
    </row>
    <row r="775" spans="1:13" ht="15">
      <c r="A775" s="638" t="s">
        <v>109</v>
      </c>
      <c r="B775" s="640">
        <v>44287.596238425889</v>
      </c>
      <c r="C775" s="639" t="b">
        <v>0</v>
      </c>
      <c r="E775" s="639" t="s">
        <v>2825</v>
      </c>
      <c r="F775" s="639">
        <v>2</v>
      </c>
      <c r="G775" s="639" t="s">
        <v>2989</v>
      </c>
      <c r="H775" s="639" t="s">
        <v>3176</v>
      </c>
      <c r="I775" s="639" t="s">
        <v>3172</v>
      </c>
      <c r="J775" s="639" t="s">
        <v>6190</v>
      </c>
      <c r="L775" s="639" t="str">
        <f t="shared" si="24"/>
        <v>071--25-0-046-000</v>
      </c>
      <c r="M775" s="639" t="str">
        <f t="shared" si="25"/>
        <v>071--25-0-046-000-000</v>
      </c>
    </row>
    <row r="776" spans="1:13" ht="15">
      <c r="A776" s="638" t="s">
        <v>107</v>
      </c>
      <c r="B776" s="640">
        <v>44287.600381944401</v>
      </c>
      <c r="C776" s="639" t="b">
        <v>0</v>
      </c>
      <c r="E776" s="639" t="s">
        <v>2825</v>
      </c>
      <c r="F776" s="639">
        <v>3</v>
      </c>
      <c r="G776" s="639" t="s">
        <v>2868</v>
      </c>
      <c r="H776" s="639" t="s">
        <v>3177</v>
      </c>
      <c r="I776" s="639" t="s">
        <v>3178</v>
      </c>
      <c r="J776" s="639" t="s">
        <v>6189</v>
      </c>
      <c r="L776" s="639" t="str">
        <f t="shared" si="24"/>
        <v>071--45-0-009-000</v>
      </c>
      <c r="M776" s="639" t="str">
        <f t="shared" si="25"/>
        <v>071--45-0-009-000-000</v>
      </c>
    </row>
    <row r="777" spans="1:13" ht="15">
      <c r="A777" s="638" t="s">
        <v>106</v>
      </c>
      <c r="B777" s="640">
        <v>44287.599120370403</v>
      </c>
      <c r="C777" s="639" t="b">
        <v>0</v>
      </c>
      <c r="E777" s="639" t="s">
        <v>2825</v>
      </c>
      <c r="F777" s="639">
        <v>2</v>
      </c>
      <c r="G777" s="639" t="s">
        <v>2868</v>
      </c>
      <c r="H777" s="639" t="s">
        <v>2954</v>
      </c>
      <c r="I777" s="639" t="s">
        <v>3178</v>
      </c>
      <c r="J777" s="639" t="s">
        <v>6188</v>
      </c>
      <c r="L777" s="639" t="str">
        <f t="shared" si="24"/>
        <v>071--45-0-004-000</v>
      </c>
      <c r="M777" s="639" t="str">
        <f t="shared" si="25"/>
        <v>071--45-0-004-000-000</v>
      </c>
    </row>
    <row r="778" spans="1:13" ht="15">
      <c r="A778" s="638" t="s">
        <v>2144</v>
      </c>
      <c r="B778" s="640">
        <v>44287.606504629592</v>
      </c>
      <c r="C778" s="639" t="b">
        <v>0</v>
      </c>
      <c r="E778" s="639" t="s">
        <v>2825</v>
      </c>
      <c r="F778" s="639">
        <v>1</v>
      </c>
      <c r="G778" s="639" t="s">
        <v>2968</v>
      </c>
      <c r="H778" s="639" t="s">
        <v>3179</v>
      </c>
      <c r="I778" s="639" t="s">
        <v>3180</v>
      </c>
      <c r="J778" s="639" t="s">
        <v>6187</v>
      </c>
      <c r="L778" s="639" t="str">
        <f t="shared" si="24"/>
        <v>044--01-0-050-000</v>
      </c>
      <c r="M778" s="639" t="str">
        <f t="shared" si="25"/>
        <v>044--01-0-050-000-000</v>
      </c>
    </row>
    <row r="779" spans="1:13" ht="15">
      <c r="A779" s="638" t="s">
        <v>111</v>
      </c>
      <c r="B779" s="640">
        <v>44287.625474537002</v>
      </c>
      <c r="C779" s="639" t="b">
        <v>0</v>
      </c>
      <c r="E779" s="639" t="s">
        <v>2825</v>
      </c>
      <c r="F779" s="639">
        <v>4</v>
      </c>
      <c r="G779" s="639" t="s">
        <v>2989</v>
      </c>
      <c r="H779" s="639" t="s">
        <v>3181</v>
      </c>
      <c r="I779" s="639" t="s">
        <v>3172</v>
      </c>
      <c r="J779" s="639" t="s">
        <v>6186</v>
      </c>
      <c r="L779" s="639" t="str">
        <f t="shared" si="24"/>
        <v>071--25-0-002-000</v>
      </c>
      <c r="M779" s="639" t="str">
        <f t="shared" si="25"/>
        <v>071--25-0-002-000-000</v>
      </c>
    </row>
    <row r="780" spans="1:13" ht="15">
      <c r="A780" s="638" t="s">
        <v>1639</v>
      </c>
      <c r="B780" s="640">
        <v>44287.622187499997</v>
      </c>
      <c r="C780" s="639" t="b">
        <v>0</v>
      </c>
      <c r="E780" s="639" t="s">
        <v>2825</v>
      </c>
      <c r="F780" s="639">
        <v>1</v>
      </c>
      <c r="G780" s="639" t="s">
        <v>2821</v>
      </c>
      <c r="H780" s="639" t="s">
        <v>3147</v>
      </c>
      <c r="I780" s="639" t="s">
        <v>2803</v>
      </c>
      <c r="J780" s="639" t="s">
        <v>6185</v>
      </c>
      <c r="L780" s="639" t="str">
        <f t="shared" si="24"/>
        <v>009--33-0-040-000</v>
      </c>
      <c r="M780" s="639" t="str">
        <f t="shared" si="25"/>
        <v>009--33-0-040-000-000</v>
      </c>
    </row>
    <row r="781" spans="1:13" ht="15">
      <c r="A781" s="638" t="s">
        <v>2144</v>
      </c>
      <c r="B781" s="640">
        <v>44287.6269791667</v>
      </c>
      <c r="C781" s="639" t="b">
        <v>0</v>
      </c>
      <c r="E781" s="639" t="s">
        <v>2825</v>
      </c>
      <c r="F781" s="639">
        <v>1</v>
      </c>
      <c r="G781" s="639" t="s">
        <v>2968</v>
      </c>
      <c r="H781" s="639" t="s">
        <v>3179</v>
      </c>
      <c r="I781" s="639" t="s">
        <v>3180</v>
      </c>
      <c r="J781" s="639" t="s">
        <v>6184</v>
      </c>
      <c r="L781" s="639" t="str">
        <f t="shared" si="24"/>
        <v>044--01-0-050-000</v>
      </c>
      <c r="M781" s="639" t="str">
        <f t="shared" si="25"/>
        <v>044--01-0-050-000-000</v>
      </c>
    </row>
    <row r="782" spans="1:13" ht="15">
      <c r="A782" s="638" t="s">
        <v>1236</v>
      </c>
      <c r="B782" s="640">
        <v>44287.633645833303</v>
      </c>
      <c r="C782" s="639" t="b">
        <v>0</v>
      </c>
      <c r="E782" s="639" t="s">
        <v>2825</v>
      </c>
      <c r="F782" s="639">
        <v>1</v>
      </c>
      <c r="G782" s="639" t="s">
        <v>2897</v>
      </c>
      <c r="H782" s="639" t="s">
        <v>3154</v>
      </c>
      <c r="I782" s="639" t="s">
        <v>2995</v>
      </c>
      <c r="J782" s="639" t="s">
        <v>6183</v>
      </c>
      <c r="L782" s="639" t="str">
        <f t="shared" si="24"/>
        <v>041--39-0-014-000</v>
      </c>
      <c r="M782" s="639" t="str">
        <f t="shared" si="25"/>
        <v>041--39-0-014-000-000</v>
      </c>
    </row>
    <row r="783" spans="1:13" ht="15">
      <c r="A783" s="638" t="s">
        <v>1639</v>
      </c>
      <c r="B783" s="640">
        <v>44287.631793981491</v>
      </c>
      <c r="C783" s="639" t="b">
        <v>0</v>
      </c>
      <c r="E783" s="639" t="s">
        <v>2825</v>
      </c>
      <c r="F783" s="639">
        <v>1</v>
      </c>
      <c r="G783" s="639" t="s">
        <v>2821</v>
      </c>
      <c r="H783" s="639" t="s">
        <v>3147</v>
      </c>
      <c r="I783" s="639" t="s">
        <v>2803</v>
      </c>
      <c r="J783" s="639" t="s">
        <v>6182</v>
      </c>
      <c r="L783" s="639" t="str">
        <f t="shared" si="24"/>
        <v>009--33-0-040-000</v>
      </c>
      <c r="M783" s="639" t="str">
        <f t="shared" si="25"/>
        <v>009--33-0-040-000-000</v>
      </c>
    </row>
    <row r="784" spans="1:13" ht="15">
      <c r="A784" s="638" t="s">
        <v>1639</v>
      </c>
      <c r="B784" s="640">
        <v>44287.64181712961</v>
      </c>
      <c r="C784" s="639" t="b">
        <v>0</v>
      </c>
      <c r="E784" s="639" t="s">
        <v>2825</v>
      </c>
      <c r="F784" s="639">
        <v>1</v>
      </c>
      <c r="G784" s="639" t="s">
        <v>2821</v>
      </c>
      <c r="H784" s="639" t="s">
        <v>3147</v>
      </c>
      <c r="I784" s="639" t="s">
        <v>2803</v>
      </c>
      <c r="J784" s="639" t="s">
        <v>6181</v>
      </c>
      <c r="L784" s="639" t="str">
        <f t="shared" si="24"/>
        <v>009--33-0-040-000</v>
      </c>
      <c r="M784" s="639" t="str">
        <f t="shared" si="25"/>
        <v>009--33-0-040-000-000</v>
      </c>
    </row>
    <row r="785" spans="1:13" ht="15">
      <c r="A785" s="638" t="s">
        <v>300</v>
      </c>
      <c r="B785" s="640">
        <v>44287.640648148103</v>
      </c>
      <c r="C785" s="639" t="b">
        <v>0</v>
      </c>
      <c r="D785" s="639" t="s">
        <v>3023</v>
      </c>
      <c r="E785" s="639" t="s">
        <v>2788</v>
      </c>
      <c r="F785" s="639">
        <v>2</v>
      </c>
      <c r="G785" s="639" t="s">
        <v>3017</v>
      </c>
      <c r="H785" s="639" t="s">
        <v>2957</v>
      </c>
      <c r="I785" s="639" t="s">
        <v>3182</v>
      </c>
      <c r="J785" s="639" t="s">
        <v>6180</v>
      </c>
      <c r="L785" s="639" t="str">
        <f t="shared" si="24"/>
        <v>062--74-0-018-000</v>
      </c>
      <c r="M785" s="639" t="str">
        <f t="shared" si="25"/>
        <v>062--74-0-018-000-000</v>
      </c>
    </row>
    <row r="786" spans="1:13" ht="15">
      <c r="A786" s="638" t="s">
        <v>300</v>
      </c>
      <c r="B786" s="640">
        <v>44287.639513888898</v>
      </c>
      <c r="C786" s="639" t="b">
        <v>0</v>
      </c>
      <c r="E786" s="639" t="s">
        <v>2825</v>
      </c>
      <c r="F786" s="639">
        <v>2</v>
      </c>
      <c r="G786" s="639" t="s">
        <v>3017</v>
      </c>
      <c r="H786" s="639" t="s">
        <v>2957</v>
      </c>
      <c r="I786" s="639" t="s">
        <v>3182</v>
      </c>
      <c r="J786" s="639" t="s">
        <v>6179</v>
      </c>
      <c r="L786" s="639" t="str">
        <f t="shared" si="24"/>
        <v>062--74-0-018-000</v>
      </c>
      <c r="M786" s="639" t="str">
        <f t="shared" si="25"/>
        <v>062--74-0-018-000-000</v>
      </c>
    </row>
    <row r="787" spans="1:13" ht="15">
      <c r="A787" s="638" t="s">
        <v>1639</v>
      </c>
      <c r="B787" s="640">
        <v>44287.642870370408</v>
      </c>
      <c r="C787" s="639" t="b">
        <v>0</v>
      </c>
      <c r="E787" s="639" t="s">
        <v>2825</v>
      </c>
      <c r="F787" s="639">
        <v>1</v>
      </c>
      <c r="G787" s="639" t="s">
        <v>2821</v>
      </c>
      <c r="H787" s="639" t="s">
        <v>3147</v>
      </c>
      <c r="I787" s="639" t="s">
        <v>2803</v>
      </c>
      <c r="J787" s="639" t="s">
        <v>6178</v>
      </c>
      <c r="L787" s="639" t="str">
        <f t="shared" si="24"/>
        <v>009--33-0-040-000</v>
      </c>
      <c r="M787" s="639" t="str">
        <f t="shared" si="25"/>
        <v>009--33-0-040-000-000</v>
      </c>
    </row>
    <row r="788" spans="1:13" ht="15">
      <c r="A788" s="638" t="s">
        <v>108</v>
      </c>
      <c r="B788" s="640">
        <v>44287.661481481497</v>
      </c>
      <c r="C788" s="639" t="b">
        <v>0</v>
      </c>
      <c r="E788" s="639" t="s">
        <v>2825</v>
      </c>
      <c r="F788" s="639">
        <v>1</v>
      </c>
      <c r="G788" s="639" t="s">
        <v>2868</v>
      </c>
      <c r="H788" s="639" t="s">
        <v>3183</v>
      </c>
      <c r="I788" s="639" t="s">
        <v>3178</v>
      </c>
      <c r="J788" s="639" t="s">
        <v>6177</v>
      </c>
      <c r="L788" s="639" t="str">
        <f t="shared" si="24"/>
        <v>071--45-0-006-000</v>
      </c>
      <c r="M788" s="639" t="str">
        <f t="shared" si="25"/>
        <v>071--45-0-006-000-000</v>
      </c>
    </row>
    <row r="789" spans="1:13" ht="15">
      <c r="A789" s="638" t="s">
        <v>300</v>
      </c>
      <c r="B789" s="640">
        <v>44287.687719907393</v>
      </c>
      <c r="C789" s="639" t="b">
        <v>0</v>
      </c>
      <c r="E789" s="639" t="s">
        <v>2825</v>
      </c>
      <c r="F789" s="639">
        <v>8</v>
      </c>
      <c r="G789" s="639" t="s">
        <v>3017</v>
      </c>
      <c r="H789" s="639" t="s">
        <v>2957</v>
      </c>
      <c r="I789" s="639" t="s">
        <v>3182</v>
      </c>
      <c r="J789" s="639" t="s">
        <v>6176</v>
      </c>
      <c r="L789" s="639" t="str">
        <f t="shared" si="24"/>
        <v>062--74-0-018-000</v>
      </c>
      <c r="M789" s="639" t="str">
        <f t="shared" si="25"/>
        <v>062--74-0-018-000-000</v>
      </c>
    </row>
    <row r="790" spans="1:13" ht="15">
      <c r="A790" s="638" t="s">
        <v>300</v>
      </c>
      <c r="B790" s="640">
        <v>44287.692164351902</v>
      </c>
      <c r="C790" s="639" t="b">
        <v>0</v>
      </c>
      <c r="D790" s="639" t="s">
        <v>3023</v>
      </c>
      <c r="E790" s="639" t="s">
        <v>2788</v>
      </c>
      <c r="F790" s="639">
        <v>8</v>
      </c>
      <c r="G790" s="639" t="s">
        <v>3017</v>
      </c>
      <c r="H790" s="639" t="s">
        <v>2957</v>
      </c>
      <c r="I790" s="639" t="s">
        <v>3182</v>
      </c>
      <c r="J790" s="639" t="s">
        <v>6175</v>
      </c>
      <c r="L790" s="639" t="str">
        <f t="shared" si="24"/>
        <v>062--74-0-018-000</v>
      </c>
      <c r="M790" s="639" t="str">
        <f t="shared" si="25"/>
        <v>062--74-0-018-000-000</v>
      </c>
    </row>
    <row r="791" spans="1:13" ht="15">
      <c r="A791" s="638" t="s">
        <v>2144</v>
      </c>
      <c r="B791" s="640">
        <v>44288.325138888897</v>
      </c>
      <c r="C791" s="639" t="b">
        <v>0</v>
      </c>
      <c r="E791" s="639" t="s">
        <v>2825</v>
      </c>
      <c r="F791" s="639">
        <v>1</v>
      </c>
      <c r="G791" s="639" t="s">
        <v>2968</v>
      </c>
      <c r="H791" s="639" t="s">
        <v>3179</v>
      </c>
      <c r="I791" s="639" t="s">
        <v>3180</v>
      </c>
      <c r="J791" s="639" t="s">
        <v>6174</v>
      </c>
      <c r="L791" s="639" t="str">
        <f t="shared" si="24"/>
        <v>044--01-0-050-000</v>
      </c>
      <c r="M791" s="639" t="str">
        <f t="shared" si="25"/>
        <v>044--01-0-050-000-000</v>
      </c>
    </row>
    <row r="792" spans="1:13" ht="15">
      <c r="A792" s="638" t="s">
        <v>2144</v>
      </c>
      <c r="B792" s="640">
        <v>44288.352812500001</v>
      </c>
      <c r="C792" s="639" t="b">
        <v>0</v>
      </c>
      <c r="E792" s="639" t="s">
        <v>2825</v>
      </c>
      <c r="F792" s="639">
        <v>1</v>
      </c>
      <c r="G792" s="639" t="s">
        <v>2968</v>
      </c>
      <c r="H792" s="639" t="s">
        <v>3179</v>
      </c>
      <c r="I792" s="639" t="s">
        <v>3180</v>
      </c>
      <c r="J792" s="639" t="s">
        <v>6173</v>
      </c>
      <c r="L792" s="639" t="str">
        <f t="shared" si="24"/>
        <v>044--01-0-050-000</v>
      </c>
      <c r="M792" s="639" t="str">
        <f t="shared" si="25"/>
        <v>044--01-0-050-000-000</v>
      </c>
    </row>
    <row r="793" spans="1:13" ht="15">
      <c r="A793" s="638" t="s">
        <v>2144</v>
      </c>
      <c r="B793" s="640">
        <v>44288.341805555603</v>
      </c>
      <c r="C793" s="639" t="b">
        <v>0</v>
      </c>
      <c r="E793" s="639" t="s">
        <v>2825</v>
      </c>
      <c r="F793" s="639">
        <v>1</v>
      </c>
      <c r="G793" s="639" t="s">
        <v>2968</v>
      </c>
      <c r="H793" s="639" t="s">
        <v>3179</v>
      </c>
      <c r="I793" s="639" t="s">
        <v>3180</v>
      </c>
      <c r="J793" s="639" t="s">
        <v>6172</v>
      </c>
      <c r="L793" s="639" t="str">
        <f t="shared" si="24"/>
        <v>044--01-0-050-000</v>
      </c>
      <c r="M793" s="639" t="str">
        <f t="shared" si="25"/>
        <v>044--01-0-050-000-000</v>
      </c>
    </row>
    <row r="794" spans="1:13" ht="15">
      <c r="A794" s="638" t="s">
        <v>1639</v>
      </c>
      <c r="B794" s="640">
        <v>44288.355219907397</v>
      </c>
      <c r="C794" s="639" t="b">
        <v>0</v>
      </c>
      <c r="E794" s="639" t="s">
        <v>2825</v>
      </c>
      <c r="F794" s="639">
        <v>1</v>
      </c>
      <c r="G794" s="639" t="s">
        <v>2821</v>
      </c>
      <c r="H794" s="639" t="s">
        <v>3147</v>
      </c>
      <c r="I794" s="639" t="s">
        <v>2803</v>
      </c>
      <c r="J794" s="639" t="s">
        <v>6171</v>
      </c>
      <c r="L794" s="639" t="str">
        <f t="shared" si="24"/>
        <v>009--33-0-040-000</v>
      </c>
      <c r="M794" s="639" t="str">
        <f t="shared" si="25"/>
        <v>009--33-0-040-000-000</v>
      </c>
    </row>
    <row r="795" spans="1:13" ht="15">
      <c r="A795" s="638" t="s">
        <v>2144</v>
      </c>
      <c r="B795" s="640">
        <v>44288.368738425903</v>
      </c>
      <c r="C795" s="639" t="b">
        <v>0</v>
      </c>
      <c r="E795" s="639" t="s">
        <v>2825</v>
      </c>
      <c r="F795" s="639">
        <v>1</v>
      </c>
      <c r="G795" s="639" t="s">
        <v>2968</v>
      </c>
      <c r="H795" s="639" t="s">
        <v>3179</v>
      </c>
      <c r="I795" s="639" t="s">
        <v>3180</v>
      </c>
      <c r="J795" s="639" t="s">
        <v>6170</v>
      </c>
      <c r="L795" s="639" t="str">
        <f t="shared" si="24"/>
        <v>044--01-0-050-000</v>
      </c>
      <c r="M795" s="639" t="str">
        <f t="shared" si="25"/>
        <v>044--01-0-050-000-000</v>
      </c>
    </row>
    <row r="796" spans="1:13" ht="15">
      <c r="A796" s="638" t="s">
        <v>1236</v>
      </c>
      <c r="B796" s="640">
        <v>44288.3996527778</v>
      </c>
      <c r="C796" s="639" t="b">
        <v>0</v>
      </c>
      <c r="E796" s="639" t="s">
        <v>2825</v>
      </c>
      <c r="F796" s="639">
        <v>1</v>
      </c>
      <c r="G796" s="639" t="s">
        <v>2897</v>
      </c>
      <c r="H796" s="639" t="s">
        <v>3154</v>
      </c>
      <c r="I796" s="639" t="s">
        <v>2995</v>
      </c>
      <c r="J796" s="639" t="s">
        <v>6169</v>
      </c>
      <c r="L796" s="639" t="str">
        <f t="shared" si="24"/>
        <v>041--39-0-014-000</v>
      </c>
      <c r="M796" s="639" t="str">
        <f t="shared" si="25"/>
        <v>041--39-0-014-000-000</v>
      </c>
    </row>
    <row r="797" spans="1:13" ht="15">
      <c r="A797" s="638" t="s">
        <v>300</v>
      </c>
      <c r="B797" s="640">
        <v>44288.40398148149</v>
      </c>
      <c r="C797" s="639" t="b">
        <v>0</v>
      </c>
      <c r="D797" s="639" t="s">
        <v>3023</v>
      </c>
      <c r="E797" s="639" t="s">
        <v>2788</v>
      </c>
      <c r="F797" s="639">
        <v>3</v>
      </c>
      <c r="G797" s="639" t="s">
        <v>3017</v>
      </c>
      <c r="H797" s="639" t="s">
        <v>2957</v>
      </c>
      <c r="I797" s="639" t="s">
        <v>3182</v>
      </c>
      <c r="J797" s="639" t="s">
        <v>6168</v>
      </c>
      <c r="L797" s="639" t="str">
        <f t="shared" si="24"/>
        <v>062--74-0-018-000</v>
      </c>
      <c r="M797" s="639" t="str">
        <f t="shared" si="25"/>
        <v>062--74-0-018-000-000</v>
      </c>
    </row>
    <row r="798" spans="1:13" ht="15">
      <c r="A798" s="638" t="s">
        <v>300</v>
      </c>
      <c r="B798" s="640">
        <v>44288.402418981503</v>
      </c>
      <c r="C798" s="639" t="b">
        <v>0</v>
      </c>
      <c r="E798" s="639" t="s">
        <v>2825</v>
      </c>
      <c r="F798" s="639">
        <v>3</v>
      </c>
      <c r="G798" s="639" t="s">
        <v>3017</v>
      </c>
      <c r="H798" s="639" t="s">
        <v>2957</v>
      </c>
      <c r="I798" s="639" t="s">
        <v>3182</v>
      </c>
      <c r="J798" s="639" t="s">
        <v>6167</v>
      </c>
      <c r="L798" s="639" t="str">
        <f t="shared" si="24"/>
        <v>062--74-0-018-000</v>
      </c>
      <c r="M798" s="639" t="str">
        <f t="shared" si="25"/>
        <v>062--74-0-018-000-000</v>
      </c>
    </row>
    <row r="799" spans="1:13" ht="15">
      <c r="A799" s="638" t="s">
        <v>2144</v>
      </c>
      <c r="B799" s="640">
        <v>44288.408055555599</v>
      </c>
      <c r="C799" s="639" t="b">
        <v>0</v>
      </c>
      <c r="E799" s="639" t="s">
        <v>2825</v>
      </c>
      <c r="F799" s="639">
        <v>1</v>
      </c>
      <c r="G799" s="639" t="s">
        <v>2857</v>
      </c>
      <c r="H799" s="639" t="s">
        <v>3179</v>
      </c>
      <c r="I799" s="639" t="s">
        <v>3180</v>
      </c>
      <c r="J799" s="639" t="s">
        <v>6166</v>
      </c>
      <c r="L799" s="639" t="str">
        <f t="shared" si="24"/>
        <v>044--01-0-050-000</v>
      </c>
      <c r="M799" s="639" t="str">
        <f t="shared" si="25"/>
        <v>044--01-0-050-000-000</v>
      </c>
    </row>
    <row r="800" spans="1:13" ht="15">
      <c r="A800" s="638" t="s">
        <v>111</v>
      </c>
      <c r="B800" s="640">
        <v>44288.417488425897</v>
      </c>
      <c r="C800" s="639" t="b">
        <v>0</v>
      </c>
      <c r="E800" s="639" t="s">
        <v>2825</v>
      </c>
      <c r="F800" s="639">
        <v>3</v>
      </c>
      <c r="G800" s="639" t="s">
        <v>2989</v>
      </c>
      <c r="H800" s="639" t="s">
        <v>3181</v>
      </c>
      <c r="I800" s="639" t="s">
        <v>3172</v>
      </c>
      <c r="J800" s="639" t="s">
        <v>6165</v>
      </c>
      <c r="L800" s="639" t="str">
        <f t="shared" si="24"/>
        <v>071--25-0-002-000</v>
      </c>
      <c r="M800" s="639" t="str">
        <f t="shared" si="25"/>
        <v>071--25-0-002-000-000</v>
      </c>
    </row>
    <row r="801" spans="1:13" ht="15">
      <c r="A801" s="638" t="s">
        <v>2144</v>
      </c>
      <c r="B801" s="640">
        <v>44288.422314814801</v>
      </c>
      <c r="C801" s="639" t="b">
        <v>0</v>
      </c>
      <c r="E801" s="639" t="s">
        <v>2825</v>
      </c>
      <c r="F801" s="639">
        <v>1</v>
      </c>
      <c r="G801" s="639" t="s">
        <v>2857</v>
      </c>
      <c r="H801" s="639" t="s">
        <v>3179</v>
      </c>
      <c r="I801" s="639" t="s">
        <v>3180</v>
      </c>
      <c r="J801" s="639" t="s">
        <v>6164</v>
      </c>
      <c r="L801" s="639" t="str">
        <f t="shared" si="24"/>
        <v>044--01-0-050-000</v>
      </c>
      <c r="M801" s="639" t="str">
        <f t="shared" si="25"/>
        <v>044--01-0-050-000-000</v>
      </c>
    </row>
    <row r="802" spans="1:13" ht="15">
      <c r="A802" s="638" t="s">
        <v>2144</v>
      </c>
      <c r="B802" s="640">
        <v>44288.429618055598</v>
      </c>
      <c r="C802" s="639" t="b">
        <v>0</v>
      </c>
      <c r="E802" s="639" t="s">
        <v>2825</v>
      </c>
      <c r="F802" s="639">
        <v>1</v>
      </c>
      <c r="G802" s="639" t="s">
        <v>2857</v>
      </c>
      <c r="H802" s="639" t="s">
        <v>3179</v>
      </c>
      <c r="I802" s="639" t="s">
        <v>3180</v>
      </c>
      <c r="J802" s="639" t="s">
        <v>6163</v>
      </c>
      <c r="L802" s="639" t="str">
        <f t="shared" si="24"/>
        <v>044--01-0-050-000</v>
      </c>
      <c r="M802" s="639" t="str">
        <f t="shared" si="25"/>
        <v>044--01-0-050-000-000</v>
      </c>
    </row>
    <row r="803" spans="1:13" ht="15">
      <c r="A803" s="638" t="s">
        <v>2144</v>
      </c>
      <c r="B803" s="640">
        <v>44288.429282407393</v>
      </c>
      <c r="C803" s="639" t="b">
        <v>0</v>
      </c>
      <c r="E803" s="639" t="s">
        <v>2825</v>
      </c>
      <c r="F803" s="639">
        <v>1</v>
      </c>
      <c r="G803" s="639" t="s">
        <v>2857</v>
      </c>
      <c r="H803" s="639" t="s">
        <v>3179</v>
      </c>
      <c r="I803" s="639" t="s">
        <v>3180</v>
      </c>
      <c r="J803" s="639" t="s">
        <v>6162</v>
      </c>
      <c r="L803" s="639" t="str">
        <f t="shared" si="24"/>
        <v>044--01-0-050-000</v>
      </c>
      <c r="M803" s="639" t="str">
        <f t="shared" si="25"/>
        <v>044--01-0-050-000-000</v>
      </c>
    </row>
    <row r="804" spans="1:13" ht="15">
      <c r="A804" s="638" t="s">
        <v>2144</v>
      </c>
      <c r="B804" s="640">
        <v>44288.428831018493</v>
      </c>
      <c r="C804" s="639" t="b">
        <v>0</v>
      </c>
      <c r="E804" s="639" t="s">
        <v>2825</v>
      </c>
      <c r="F804" s="639">
        <v>1</v>
      </c>
      <c r="G804" s="639" t="s">
        <v>2857</v>
      </c>
      <c r="H804" s="639" t="s">
        <v>3179</v>
      </c>
      <c r="I804" s="639" t="s">
        <v>3180</v>
      </c>
      <c r="J804" s="639" t="s">
        <v>6161</v>
      </c>
      <c r="L804" s="639" t="str">
        <f t="shared" si="24"/>
        <v>044--01-0-050-000</v>
      </c>
      <c r="M804" s="639" t="str">
        <f t="shared" si="25"/>
        <v>044--01-0-050-000-000</v>
      </c>
    </row>
    <row r="805" spans="1:13" ht="15">
      <c r="A805" s="638" t="s">
        <v>2144</v>
      </c>
      <c r="B805" s="640">
        <v>44288.429930555612</v>
      </c>
      <c r="C805" s="639" t="b">
        <v>0</v>
      </c>
      <c r="E805" s="639" t="s">
        <v>2825</v>
      </c>
      <c r="F805" s="639">
        <v>1</v>
      </c>
      <c r="G805" s="639" t="s">
        <v>2857</v>
      </c>
      <c r="H805" s="639" t="s">
        <v>3179</v>
      </c>
      <c r="I805" s="639" t="s">
        <v>3180</v>
      </c>
      <c r="J805" s="639" t="s">
        <v>6160</v>
      </c>
      <c r="L805" s="639" t="str">
        <f t="shared" si="24"/>
        <v>044--01-0-050-000</v>
      </c>
      <c r="M805" s="639" t="str">
        <f t="shared" si="25"/>
        <v>044--01-0-050-000-000</v>
      </c>
    </row>
    <row r="806" spans="1:13" ht="15">
      <c r="A806" s="638" t="s">
        <v>2144</v>
      </c>
      <c r="B806" s="640">
        <v>44288.431435185194</v>
      </c>
      <c r="C806" s="639" t="b">
        <v>0</v>
      </c>
      <c r="E806" s="639" t="s">
        <v>2825</v>
      </c>
      <c r="F806" s="639">
        <v>1</v>
      </c>
      <c r="G806" s="639" t="s">
        <v>2857</v>
      </c>
      <c r="H806" s="639" t="s">
        <v>3179</v>
      </c>
      <c r="I806" s="639" t="s">
        <v>3180</v>
      </c>
      <c r="J806" s="639" t="s">
        <v>6159</v>
      </c>
      <c r="L806" s="639" t="str">
        <f t="shared" si="24"/>
        <v>044--01-0-050-000</v>
      </c>
      <c r="M806" s="639" t="str">
        <f t="shared" si="25"/>
        <v>044--01-0-050-000-000</v>
      </c>
    </row>
    <row r="807" spans="1:13" ht="15">
      <c r="A807" s="638" t="s">
        <v>2144</v>
      </c>
      <c r="B807" s="640">
        <v>44288.430995370407</v>
      </c>
      <c r="C807" s="639" t="b">
        <v>0</v>
      </c>
      <c r="E807" s="639" t="s">
        <v>2825</v>
      </c>
      <c r="F807" s="639">
        <v>1</v>
      </c>
      <c r="G807" s="639" t="s">
        <v>2857</v>
      </c>
      <c r="H807" s="639" t="s">
        <v>3179</v>
      </c>
      <c r="I807" s="639" t="s">
        <v>3180</v>
      </c>
      <c r="J807" s="639" t="s">
        <v>6158</v>
      </c>
      <c r="L807" s="639" t="str">
        <f t="shared" si="24"/>
        <v>044--01-0-050-000</v>
      </c>
      <c r="M807" s="639" t="str">
        <f t="shared" si="25"/>
        <v>044--01-0-050-000-000</v>
      </c>
    </row>
    <row r="808" spans="1:13" ht="15">
      <c r="A808" s="638" t="s">
        <v>2144</v>
      </c>
      <c r="B808" s="640">
        <v>44288.430625000001</v>
      </c>
      <c r="C808" s="639" t="b">
        <v>0</v>
      </c>
      <c r="E808" s="639" t="s">
        <v>2825</v>
      </c>
      <c r="F808" s="639">
        <v>1</v>
      </c>
      <c r="G808" s="639" t="s">
        <v>2857</v>
      </c>
      <c r="H808" s="639" t="s">
        <v>3179</v>
      </c>
      <c r="I808" s="639" t="s">
        <v>3180</v>
      </c>
      <c r="J808" s="639" t="s">
        <v>6157</v>
      </c>
      <c r="L808" s="639" t="str">
        <f t="shared" si="24"/>
        <v>044--01-0-050-000</v>
      </c>
      <c r="M808" s="639" t="str">
        <f t="shared" si="25"/>
        <v>044--01-0-050-000-000</v>
      </c>
    </row>
    <row r="809" spans="1:13" ht="15">
      <c r="A809" s="638" t="s">
        <v>2144</v>
      </c>
      <c r="B809" s="640">
        <v>44288.4070138889</v>
      </c>
      <c r="C809" s="639" t="b">
        <v>0</v>
      </c>
      <c r="E809" s="639" t="s">
        <v>2825</v>
      </c>
      <c r="F809" s="639">
        <v>1</v>
      </c>
      <c r="G809" s="639" t="s">
        <v>2968</v>
      </c>
      <c r="H809" s="639" t="s">
        <v>3179</v>
      </c>
      <c r="I809" s="639" t="s">
        <v>3180</v>
      </c>
      <c r="J809" s="639" t="s">
        <v>6156</v>
      </c>
      <c r="L809" s="639" t="str">
        <f t="shared" si="24"/>
        <v>044--01-0-050-000</v>
      </c>
      <c r="M809" s="639" t="str">
        <f t="shared" si="25"/>
        <v>044--01-0-050-000-000</v>
      </c>
    </row>
    <row r="810" spans="1:13" ht="15">
      <c r="A810" s="638" t="s">
        <v>2144</v>
      </c>
      <c r="B810" s="640">
        <v>44288.378113425897</v>
      </c>
      <c r="C810" s="639" t="b">
        <v>0</v>
      </c>
      <c r="E810" s="639" t="s">
        <v>2825</v>
      </c>
      <c r="F810" s="639">
        <v>1</v>
      </c>
      <c r="G810" s="639" t="s">
        <v>2968</v>
      </c>
      <c r="H810" s="639" t="s">
        <v>3179</v>
      </c>
      <c r="I810" s="639" t="s">
        <v>3180</v>
      </c>
      <c r="J810" s="639" t="s">
        <v>6155</v>
      </c>
      <c r="L810" s="639" t="str">
        <f t="shared" si="24"/>
        <v>044--01-0-050-000</v>
      </c>
      <c r="M810" s="639" t="str">
        <f t="shared" si="25"/>
        <v>044--01-0-050-000-000</v>
      </c>
    </row>
    <row r="811" spans="1:13" ht="15">
      <c r="A811" s="638" t="s">
        <v>2144</v>
      </c>
      <c r="B811" s="640">
        <v>44288.430254629609</v>
      </c>
      <c r="C811" s="639" t="b">
        <v>0</v>
      </c>
      <c r="E811" s="639" t="s">
        <v>2825</v>
      </c>
      <c r="F811" s="639">
        <v>1</v>
      </c>
      <c r="G811" s="639" t="s">
        <v>2857</v>
      </c>
      <c r="H811" s="639" t="s">
        <v>3179</v>
      </c>
      <c r="I811" s="639" t="s">
        <v>3180</v>
      </c>
      <c r="J811" s="639" t="s">
        <v>6154</v>
      </c>
      <c r="L811" s="639" t="str">
        <f t="shared" si="24"/>
        <v>044--01-0-050-000</v>
      </c>
      <c r="M811" s="639" t="str">
        <f t="shared" si="25"/>
        <v>044--01-0-050-000-000</v>
      </c>
    </row>
    <row r="812" spans="1:13" ht="15">
      <c r="A812" s="638" t="s">
        <v>304</v>
      </c>
      <c r="B812" s="640">
        <v>44288.444201388898</v>
      </c>
      <c r="C812" s="639" t="b">
        <v>0</v>
      </c>
      <c r="E812" s="639" t="s">
        <v>2825</v>
      </c>
      <c r="F812" s="639">
        <v>1</v>
      </c>
      <c r="G812" s="639" t="s">
        <v>2868</v>
      </c>
      <c r="H812" s="639" t="s">
        <v>3184</v>
      </c>
      <c r="I812" s="639" t="s">
        <v>3178</v>
      </c>
      <c r="J812" s="639" t="s">
        <v>6153</v>
      </c>
      <c r="L812" s="639" t="str">
        <f t="shared" si="24"/>
        <v>071--45-0-013-000</v>
      </c>
      <c r="M812" s="639" t="str">
        <f t="shared" si="25"/>
        <v>071--45-0-013-000-000</v>
      </c>
    </row>
    <row r="813" spans="1:13" ht="15">
      <c r="A813" s="638" t="s">
        <v>112</v>
      </c>
      <c r="B813" s="640">
        <v>44288.442557870403</v>
      </c>
      <c r="C813" s="639" t="b">
        <v>0</v>
      </c>
      <c r="E813" s="639" t="s">
        <v>2825</v>
      </c>
      <c r="F813" s="639">
        <v>3</v>
      </c>
      <c r="G813" s="639" t="s">
        <v>2989</v>
      </c>
      <c r="H813" s="639" t="s">
        <v>3185</v>
      </c>
      <c r="I813" s="639" t="s">
        <v>3172</v>
      </c>
      <c r="J813" s="639" t="s">
        <v>6152</v>
      </c>
      <c r="L813" s="639" t="str">
        <f t="shared" si="24"/>
        <v>071--25-0-023-000</v>
      </c>
      <c r="M813" s="639" t="str">
        <f t="shared" si="25"/>
        <v>071--25-0-023-000-000</v>
      </c>
    </row>
    <row r="814" spans="1:13" ht="15">
      <c r="A814" s="638" t="s">
        <v>222</v>
      </c>
      <c r="B814" s="640">
        <v>44288.452175925901</v>
      </c>
      <c r="C814" s="639" t="b">
        <v>0</v>
      </c>
      <c r="D814" s="639" t="s">
        <v>2976</v>
      </c>
      <c r="E814" s="639" t="s">
        <v>2788</v>
      </c>
      <c r="F814" s="639">
        <v>4</v>
      </c>
      <c r="G814" s="639" t="s">
        <v>2868</v>
      </c>
      <c r="H814" s="639" t="s">
        <v>3186</v>
      </c>
      <c r="I814" s="639" t="s">
        <v>3187</v>
      </c>
      <c r="J814" s="639" t="s">
        <v>6151</v>
      </c>
      <c r="L814" s="639" t="str">
        <f t="shared" si="24"/>
        <v>061--54-0-057-000</v>
      </c>
      <c r="M814" s="639" t="str">
        <f t="shared" si="25"/>
        <v>061--54-0-057-000-000</v>
      </c>
    </row>
    <row r="815" spans="1:13" ht="15">
      <c r="A815" s="638" t="s">
        <v>222</v>
      </c>
      <c r="B815" s="640">
        <v>44288.450624999998</v>
      </c>
      <c r="C815" s="639" t="b">
        <v>0</v>
      </c>
      <c r="E815" s="639" t="s">
        <v>2825</v>
      </c>
      <c r="F815" s="639">
        <v>4</v>
      </c>
      <c r="G815" s="639" t="s">
        <v>2868</v>
      </c>
      <c r="H815" s="639" t="s">
        <v>3186</v>
      </c>
      <c r="I815" s="639" t="s">
        <v>3187</v>
      </c>
      <c r="J815" s="639" t="s">
        <v>6150</v>
      </c>
      <c r="L815" s="639" t="str">
        <f t="shared" si="24"/>
        <v>061--54-0-057-000</v>
      </c>
      <c r="M815" s="639" t="str">
        <f t="shared" si="25"/>
        <v>061--54-0-057-000-000</v>
      </c>
    </row>
    <row r="816" spans="1:13" ht="15">
      <c r="A816" s="638" t="s">
        <v>2144</v>
      </c>
      <c r="B816" s="640">
        <v>44288.449120370402</v>
      </c>
      <c r="C816" s="639" t="b">
        <v>0</v>
      </c>
      <c r="E816" s="639" t="s">
        <v>2825</v>
      </c>
      <c r="F816" s="639">
        <v>1</v>
      </c>
      <c r="G816" s="639" t="s">
        <v>2857</v>
      </c>
      <c r="H816" s="639" t="s">
        <v>3179</v>
      </c>
      <c r="I816" s="639" t="s">
        <v>3180</v>
      </c>
      <c r="J816" s="639" t="s">
        <v>6149</v>
      </c>
      <c r="L816" s="639" t="str">
        <f t="shared" si="24"/>
        <v>044--01-0-050-000</v>
      </c>
      <c r="M816" s="639" t="str">
        <f t="shared" si="25"/>
        <v>044--01-0-050-000-000</v>
      </c>
    </row>
    <row r="817" spans="1:13" ht="15">
      <c r="A817" s="638" t="s">
        <v>2144</v>
      </c>
      <c r="B817" s="640">
        <v>44288.448831018497</v>
      </c>
      <c r="C817" s="639" t="b">
        <v>0</v>
      </c>
      <c r="E817" s="639" t="s">
        <v>2825</v>
      </c>
      <c r="F817" s="639">
        <v>1</v>
      </c>
      <c r="G817" s="639" t="s">
        <v>2857</v>
      </c>
      <c r="H817" s="639" t="s">
        <v>3179</v>
      </c>
      <c r="I817" s="639" t="s">
        <v>3180</v>
      </c>
      <c r="J817" s="639" t="s">
        <v>6148</v>
      </c>
      <c r="L817" s="639" t="str">
        <f t="shared" si="24"/>
        <v>044--01-0-050-000</v>
      </c>
      <c r="M817" s="639" t="str">
        <f t="shared" si="25"/>
        <v>044--01-0-050-000-000</v>
      </c>
    </row>
    <row r="818" spans="1:13" ht="15">
      <c r="A818" s="638" t="s">
        <v>2144</v>
      </c>
      <c r="B818" s="640">
        <v>44288.448460648098</v>
      </c>
      <c r="C818" s="639" t="b">
        <v>0</v>
      </c>
      <c r="E818" s="639" t="s">
        <v>2825</v>
      </c>
      <c r="F818" s="639">
        <v>1</v>
      </c>
      <c r="G818" s="639" t="s">
        <v>2857</v>
      </c>
      <c r="H818" s="639" t="s">
        <v>3179</v>
      </c>
      <c r="I818" s="639" t="s">
        <v>3180</v>
      </c>
      <c r="J818" s="639" t="s">
        <v>6147</v>
      </c>
      <c r="L818" s="639" t="str">
        <f t="shared" si="24"/>
        <v>044--01-0-050-000</v>
      </c>
      <c r="M818" s="639" t="str">
        <f t="shared" si="25"/>
        <v>044--01-0-050-000-000</v>
      </c>
    </row>
    <row r="819" spans="1:13" ht="15">
      <c r="A819" s="638" t="s">
        <v>2144</v>
      </c>
      <c r="B819" s="640">
        <v>44288.448113425889</v>
      </c>
      <c r="C819" s="639" t="b">
        <v>0</v>
      </c>
      <c r="E819" s="639" t="s">
        <v>2825</v>
      </c>
      <c r="F819" s="639">
        <v>1</v>
      </c>
      <c r="G819" s="639" t="s">
        <v>2857</v>
      </c>
      <c r="H819" s="639" t="s">
        <v>3179</v>
      </c>
      <c r="I819" s="639" t="s">
        <v>3180</v>
      </c>
      <c r="J819" s="639" t="s">
        <v>6146</v>
      </c>
      <c r="L819" s="639" t="str">
        <f t="shared" si="24"/>
        <v>044--01-0-050-000</v>
      </c>
      <c r="M819" s="639" t="str">
        <f t="shared" si="25"/>
        <v>044--01-0-050-000-000</v>
      </c>
    </row>
    <row r="820" spans="1:13" ht="15">
      <c r="A820" s="638" t="s">
        <v>304</v>
      </c>
      <c r="B820" s="640">
        <v>44288.4476041667</v>
      </c>
      <c r="C820" s="639" t="b">
        <v>0</v>
      </c>
      <c r="E820" s="639" t="s">
        <v>2788</v>
      </c>
      <c r="F820" s="639">
        <v>1</v>
      </c>
      <c r="G820" s="639" t="s">
        <v>2868</v>
      </c>
      <c r="H820" s="639" t="s">
        <v>3184</v>
      </c>
      <c r="I820" s="639" t="s">
        <v>3178</v>
      </c>
      <c r="J820" s="639" t="s">
        <v>6145</v>
      </c>
      <c r="L820" s="639" t="str">
        <f t="shared" si="24"/>
        <v>071--45-0-013-000</v>
      </c>
      <c r="M820" s="639" t="str">
        <f t="shared" si="25"/>
        <v>071--45-0-013-000-000</v>
      </c>
    </row>
    <row r="821" spans="1:13" ht="15">
      <c r="A821" s="638" t="s">
        <v>2144</v>
      </c>
      <c r="B821" s="640">
        <v>44288.529837962997</v>
      </c>
      <c r="C821" s="639" t="b">
        <v>0</v>
      </c>
      <c r="E821" s="639" t="s">
        <v>2825</v>
      </c>
      <c r="F821" s="639">
        <v>1</v>
      </c>
      <c r="G821" s="639" t="s">
        <v>2857</v>
      </c>
      <c r="H821" s="639" t="s">
        <v>3179</v>
      </c>
      <c r="I821" s="639" t="s">
        <v>3180</v>
      </c>
      <c r="J821" s="639" t="s">
        <v>6144</v>
      </c>
      <c r="L821" s="639" t="str">
        <f t="shared" si="24"/>
        <v>044--01-0-050-000</v>
      </c>
      <c r="M821" s="639" t="str">
        <f t="shared" si="25"/>
        <v>044--01-0-050-000-000</v>
      </c>
    </row>
    <row r="822" spans="1:13" ht="15">
      <c r="A822" s="638" t="s">
        <v>2144</v>
      </c>
      <c r="B822" s="640">
        <v>44288.540428240703</v>
      </c>
      <c r="C822" s="639" t="b">
        <v>0</v>
      </c>
      <c r="E822" s="639" t="s">
        <v>2825</v>
      </c>
      <c r="F822" s="639">
        <v>1</v>
      </c>
      <c r="G822" s="639" t="s">
        <v>2857</v>
      </c>
      <c r="H822" s="639" t="s">
        <v>3179</v>
      </c>
      <c r="I822" s="639" t="s">
        <v>3180</v>
      </c>
      <c r="J822" s="639" t="s">
        <v>6143</v>
      </c>
      <c r="L822" s="639" t="str">
        <f t="shared" si="24"/>
        <v>044--01-0-050-000</v>
      </c>
      <c r="M822" s="639" t="str">
        <f t="shared" si="25"/>
        <v>044--01-0-050-000-000</v>
      </c>
    </row>
    <row r="823" spans="1:13" ht="15">
      <c r="A823" s="638" t="s">
        <v>2144</v>
      </c>
      <c r="B823" s="640">
        <v>44288.552928240708</v>
      </c>
      <c r="C823" s="639" t="b">
        <v>0</v>
      </c>
      <c r="E823" s="639" t="s">
        <v>2825</v>
      </c>
      <c r="F823" s="639">
        <v>1</v>
      </c>
      <c r="G823" s="639" t="s">
        <v>2968</v>
      </c>
      <c r="H823" s="639" t="s">
        <v>3179</v>
      </c>
      <c r="I823" s="639" t="s">
        <v>3180</v>
      </c>
      <c r="J823" s="639" t="s">
        <v>6142</v>
      </c>
      <c r="L823" s="639" t="str">
        <f t="shared" si="24"/>
        <v>044--01-0-050-000</v>
      </c>
      <c r="M823" s="639" t="str">
        <f t="shared" si="25"/>
        <v>044--01-0-050-000-000</v>
      </c>
    </row>
    <row r="824" spans="1:13" ht="15">
      <c r="A824" s="638" t="s">
        <v>2144</v>
      </c>
      <c r="B824" s="640">
        <v>44288.495393518497</v>
      </c>
      <c r="C824" s="639" t="b">
        <v>0</v>
      </c>
      <c r="E824" s="639" t="s">
        <v>2825</v>
      </c>
      <c r="F824" s="639">
        <v>1</v>
      </c>
      <c r="G824" s="639" t="s">
        <v>2968</v>
      </c>
      <c r="H824" s="639" t="s">
        <v>3179</v>
      </c>
      <c r="I824" s="639" t="s">
        <v>3180</v>
      </c>
      <c r="J824" s="639" t="s">
        <v>6141</v>
      </c>
      <c r="L824" s="639" t="str">
        <f t="shared" si="24"/>
        <v>044--01-0-050-000</v>
      </c>
      <c r="M824" s="639" t="str">
        <f t="shared" si="25"/>
        <v>044--01-0-050-000-000</v>
      </c>
    </row>
    <row r="825" spans="1:13" ht="15">
      <c r="A825" s="638" t="s">
        <v>2144</v>
      </c>
      <c r="B825" s="640">
        <v>44288.526087963</v>
      </c>
      <c r="C825" s="639" t="b">
        <v>0</v>
      </c>
      <c r="E825" s="639" t="s">
        <v>2825</v>
      </c>
      <c r="F825" s="639">
        <v>1</v>
      </c>
      <c r="G825" s="639" t="s">
        <v>2968</v>
      </c>
      <c r="H825" s="639" t="s">
        <v>3179</v>
      </c>
      <c r="I825" s="639" t="s">
        <v>3180</v>
      </c>
      <c r="J825" s="639" t="s">
        <v>6140</v>
      </c>
      <c r="L825" s="639" t="str">
        <f t="shared" si="24"/>
        <v>044--01-0-050-000</v>
      </c>
      <c r="M825" s="639" t="str">
        <f t="shared" si="25"/>
        <v>044--01-0-050-000-000</v>
      </c>
    </row>
    <row r="826" spans="1:13" ht="15">
      <c r="A826" s="638" t="s">
        <v>2144</v>
      </c>
      <c r="B826" s="640">
        <v>44288.478726851798</v>
      </c>
      <c r="C826" s="639" t="b">
        <v>0</v>
      </c>
      <c r="E826" s="639" t="s">
        <v>2825</v>
      </c>
      <c r="F826" s="639">
        <v>1</v>
      </c>
      <c r="G826" s="639" t="s">
        <v>2968</v>
      </c>
      <c r="H826" s="639" t="s">
        <v>3179</v>
      </c>
      <c r="I826" s="639" t="s">
        <v>3180</v>
      </c>
      <c r="J826" s="639" t="s">
        <v>6139</v>
      </c>
      <c r="L826" s="639" t="str">
        <f t="shared" si="24"/>
        <v>044--01-0-050-000</v>
      </c>
      <c r="M826" s="639" t="str">
        <f t="shared" si="25"/>
        <v>044--01-0-050-000-000</v>
      </c>
    </row>
    <row r="827" spans="1:13" ht="15">
      <c r="A827" s="638" t="s">
        <v>2144</v>
      </c>
      <c r="B827" s="640">
        <v>44288.4668634259</v>
      </c>
      <c r="C827" s="639" t="b">
        <v>0</v>
      </c>
      <c r="E827" s="639" t="s">
        <v>2825</v>
      </c>
      <c r="F827" s="639">
        <v>1</v>
      </c>
      <c r="G827" s="639" t="s">
        <v>2968</v>
      </c>
      <c r="H827" s="639" t="s">
        <v>3179</v>
      </c>
      <c r="I827" s="639" t="s">
        <v>3180</v>
      </c>
      <c r="J827" s="639" t="s">
        <v>6138</v>
      </c>
      <c r="L827" s="639" t="str">
        <f t="shared" si="24"/>
        <v>044--01-0-050-000</v>
      </c>
      <c r="M827" s="639" t="str">
        <f t="shared" si="25"/>
        <v>044--01-0-050-000-000</v>
      </c>
    </row>
    <row r="828" spans="1:13" ht="15">
      <c r="A828" s="638" t="s">
        <v>2144</v>
      </c>
      <c r="B828" s="640">
        <v>44288.448275463001</v>
      </c>
      <c r="C828" s="639" t="b">
        <v>0</v>
      </c>
      <c r="E828" s="639" t="s">
        <v>2825</v>
      </c>
      <c r="F828" s="639">
        <v>1</v>
      </c>
      <c r="G828" s="639" t="s">
        <v>2968</v>
      </c>
      <c r="H828" s="639" t="s">
        <v>3179</v>
      </c>
      <c r="I828" s="639" t="s">
        <v>3180</v>
      </c>
      <c r="J828" s="639" t="s">
        <v>6137</v>
      </c>
      <c r="L828" s="639" t="str">
        <f t="shared" si="24"/>
        <v>044--01-0-050-000</v>
      </c>
      <c r="M828" s="639" t="str">
        <f t="shared" si="25"/>
        <v>044--01-0-050-000-000</v>
      </c>
    </row>
    <row r="829" spans="1:13" ht="15">
      <c r="A829" s="638" t="s">
        <v>2144</v>
      </c>
      <c r="B829" s="640">
        <v>44288.449733796297</v>
      </c>
      <c r="C829" s="639" t="b">
        <v>0</v>
      </c>
      <c r="E829" s="639" t="s">
        <v>2825</v>
      </c>
      <c r="F829" s="639">
        <v>1</v>
      </c>
      <c r="G829" s="639" t="s">
        <v>2968</v>
      </c>
      <c r="H829" s="639" t="s">
        <v>3179</v>
      </c>
      <c r="I829" s="639" t="s">
        <v>3180</v>
      </c>
      <c r="J829" s="639" t="s">
        <v>6136</v>
      </c>
      <c r="L829" s="639" t="str">
        <f t="shared" si="24"/>
        <v>044--01-0-050-000</v>
      </c>
      <c r="M829" s="639" t="str">
        <f t="shared" si="25"/>
        <v>044--01-0-050-000-000</v>
      </c>
    </row>
    <row r="830" spans="1:13" ht="15">
      <c r="A830" s="638" t="s">
        <v>2144</v>
      </c>
      <c r="B830" s="640">
        <v>44288.448969907397</v>
      </c>
      <c r="C830" s="639" t="b">
        <v>0</v>
      </c>
      <c r="E830" s="639" t="s">
        <v>2825</v>
      </c>
      <c r="F830" s="639">
        <v>1</v>
      </c>
      <c r="G830" s="639" t="s">
        <v>2968</v>
      </c>
      <c r="H830" s="639" t="s">
        <v>3179</v>
      </c>
      <c r="I830" s="639" t="s">
        <v>3180</v>
      </c>
      <c r="J830" s="639" t="s">
        <v>6135</v>
      </c>
      <c r="L830" s="639" t="str">
        <f t="shared" si="24"/>
        <v>044--01-0-050-000</v>
      </c>
      <c r="M830" s="639" t="str">
        <f t="shared" si="25"/>
        <v>044--01-0-050-000-000</v>
      </c>
    </row>
    <row r="831" spans="1:13" ht="15">
      <c r="A831" s="638" t="s">
        <v>2144</v>
      </c>
      <c r="B831" s="640">
        <v>44288.446377314802</v>
      </c>
      <c r="C831" s="639" t="b">
        <v>0</v>
      </c>
      <c r="E831" s="639" t="s">
        <v>2825</v>
      </c>
      <c r="F831" s="639">
        <v>1</v>
      </c>
      <c r="G831" s="639" t="s">
        <v>2968</v>
      </c>
      <c r="H831" s="639" t="s">
        <v>3179</v>
      </c>
      <c r="I831" s="639" t="s">
        <v>3180</v>
      </c>
      <c r="J831" s="639" t="s">
        <v>6134</v>
      </c>
      <c r="L831" s="639" t="str">
        <f t="shared" si="24"/>
        <v>044--01-0-050-000</v>
      </c>
      <c r="M831" s="639" t="str">
        <f t="shared" si="25"/>
        <v>044--01-0-050-000-000</v>
      </c>
    </row>
    <row r="832" spans="1:13" ht="15">
      <c r="A832" s="638" t="s">
        <v>2144</v>
      </c>
      <c r="B832" s="640">
        <v>44288.436909722201</v>
      </c>
      <c r="C832" s="639" t="b">
        <v>0</v>
      </c>
      <c r="E832" s="639" t="s">
        <v>2825</v>
      </c>
      <c r="F832" s="639">
        <v>1</v>
      </c>
      <c r="G832" s="639" t="s">
        <v>2968</v>
      </c>
      <c r="H832" s="639" t="s">
        <v>3179</v>
      </c>
      <c r="I832" s="639" t="s">
        <v>3180</v>
      </c>
      <c r="J832" s="639" t="s">
        <v>6133</v>
      </c>
      <c r="L832" s="639" t="str">
        <f t="shared" si="24"/>
        <v>044--01-0-050-000</v>
      </c>
      <c r="M832" s="639" t="str">
        <f t="shared" si="25"/>
        <v>044--01-0-050-000-000</v>
      </c>
    </row>
    <row r="833" spans="1:13" ht="15">
      <c r="A833" s="638" t="s">
        <v>2144</v>
      </c>
      <c r="B833" s="640">
        <v>44288.447326388901</v>
      </c>
      <c r="C833" s="639" t="b">
        <v>0</v>
      </c>
      <c r="E833" s="639" t="s">
        <v>2825</v>
      </c>
      <c r="F833" s="639">
        <v>1</v>
      </c>
      <c r="G833" s="639" t="s">
        <v>2968</v>
      </c>
      <c r="H833" s="639" t="s">
        <v>3179</v>
      </c>
      <c r="I833" s="639" t="s">
        <v>3180</v>
      </c>
      <c r="J833" s="639" t="s">
        <v>6132</v>
      </c>
      <c r="L833" s="639" t="str">
        <f t="shared" si="24"/>
        <v>044--01-0-050-000</v>
      </c>
      <c r="M833" s="639" t="str">
        <f t="shared" si="25"/>
        <v>044--01-0-050-000-000</v>
      </c>
    </row>
    <row r="834" spans="1:13" ht="15">
      <c r="A834" s="638" t="s">
        <v>2144</v>
      </c>
      <c r="B834" s="640">
        <v>44288.445625</v>
      </c>
      <c r="C834" s="639" t="b">
        <v>0</v>
      </c>
      <c r="E834" s="639" t="s">
        <v>2825</v>
      </c>
      <c r="F834" s="639">
        <v>1</v>
      </c>
      <c r="G834" s="639" t="s">
        <v>2968</v>
      </c>
      <c r="H834" s="639" t="s">
        <v>3179</v>
      </c>
      <c r="I834" s="639" t="s">
        <v>3180</v>
      </c>
      <c r="J834" s="639" t="s">
        <v>6131</v>
      </c>
      <c r="L834" s="639" t="str">
        <f t="shared" si="24"/>
        <v>044--01-0-050-000</v>
      </c>
      <c r="M834" s="639" t="str">
        <f t="shared" si="25"/>
        <v>044--01-0-050-000-000</v>
      </c>
    </row>
    <row r="835" spans="1:13" ht="15">
      <c r="A835" s="638" t="s">
        <v>114</v>
      </c>
      <c r="B835" s="640">
        <v>44288.583807870396</v>
      </c>
      <c r="C835" s="639" t="b">
        <v>0</v>
      </c>
      <c r="E835" s="639" t="s">
        <v>2825</v>
      </c>
      <c r="F835" s="639">
        <v>1</v>
      </c>
      <c r="G835" s="639" t="s">
        <v>3017</v>
      </c>
      <c r="H835" s="639" t="s">
        <v>3188</v>
      </c>
      <c r="I835" s="639" t="s">
        <v>3189</v>
      </c>
      <c r="J835" s="639" t="s">
        <v>6130</v>
      </c>
      <c r="L835" s="639" t="str">
        <f t="shared" ref="L835:L898" si="26">REPLACE(REPLACE(A835,4,0,"-"),8,0,"-")</f>
        <v>071--43-0-031-000</v>
      </c>
      <c r="M835" s="639" t="str">
        <f t="shared" ref="M835:M898" si="27">L835 &amp; "-000"</f>
        <v>071--43-0-031-000-000</v>
      </c>
    </row>
    <row r="836" spans="1:13" ht="15">
      <c r="A836" s="638" t="s">
        <v>308</v>
      </c>
      <c r="B836" s="640">
        <v>44288.583124999997</v>
      </c>
      <c r="C836" s="639" t="b">
        <v>0</v>
      </c>
      <c r="D836" s="639" t="s">
        <v>3023</v>
      </c>
      <c r="E836" s="639" t="s">
        <v>2788</v>
      </c>
      <c r="F836" s="639">
        <v>3</v>
      </c>
      <c r="G836" s="639" t="s">
        <v>3017</v>
      </c>
      <c r="H836" s="639" t="s">
        <v>3190</v>
      </c>
      <c r="I836" s="639" t="s">
        <v>3182</v>
      </c>
      <c r="J836" s="639" t="s">
        <v>6129</v>
      </c>
      <c r="L836" s="639" t="str">
        <f t="shared" si="26"/>
        <v>062--74-0-006-000</v>
      </c>
      <c r="M836" s="639" t="str">
        <f t="shared" si="27"/>
        <v>062--74-0-006-000-000</v>
      </c>
    </row>
    <row r="837" spans="1:13" ht="15">
      <c r="A837" s="638" t="s">
        <v>308</v>
      </c>
      <c r="B837" s="640">
        <v>44288.582210648208</v>
      </c>
      <c r="C837" s="639" t="b">
        <v>0</v>
      </c>
      <c r="E837" s="639" t="s">
        <v>2825</v>
      </c>
      <c r="F837" s="639">
        <v>3</v>
      </c>
      <c r="G837" s="639" t="s">
        <v>3017</v>
      </c>
      <c r="H837" s="639" t="s">
        <v>3190</v>
      </c>
      <c r="I837" s="639" t="s">
        <v>3182</v>
      </c>
      <c r="J837" s="639" t="s">
        <v>6128</v>
      </c>
      <c r="L837" s="639" t="str">
        <f t="shared" si="26"/>
        <v>062--74-0-006-000</v>
      </c>
      <c r="M837" s="639" t="str">
        <f t="shared" si="27"/>
        <v>062--74-0-006-000-000</v>
      </c>
    </row>
    <row r="838" spans="1:13" ht="15">
      <c r="A838" s="638" t="s">
        <v>117</v>
      </c>
      <c r="B838" s="640">
        <v>44288.593854166698</v>
      </c>
      <c r="C838" s="639" t="b">
        <v>0</v>
      </c>
      <c r="E838" s="639" t="s">
        <v>2825</v>
      </c>
      <c r="F838" s="639">
        <v>7</v>
      </c>
      <c r="G838" s="639" t="s">
        <v>3017</v>
      </c>
      <c r="H838" s="639" t="s">
        <v>2874</v>
      </c>
      <c r="I838" s="639" t="s">
        <v>3189</v>
      </c>
      <c r="J838" s="639" t="s">
        <v>6127</v>
      </c>
      <c r="L838" s="639" t="str">
        <f t="shared" si="26"/>
        <v>071--43-0-021-000</v>
      </c>
      <c r="M838" s="639" t="str">
        <f t="shared" si="27"/>
        <v>071--43-0-021-000-000</v>
      </c>
    </row>
    <row r="839" spans="1:13" ht="15">
      <c r="A839" s="638" t="s">
        <v>12046</v>
      </c>
      <c r="B839" s="640">
        <v>44288.442511574111</v>
      </c>
      <c r="C839" s="639" t="b">
        <v>0</v>
      </c>
      <c r="E839" s="639" t="s">
        <v>2825</v>
      </c>
      <c r="F839" s="639">
        <v>1</v>
      </c>
      <c r="G839" s="639" t="s">
        <v>3152</v>
      </c>
      <c r="H839" s="639" t="s">
        <v>2261</v>
      </c>
      <c r="I839" s="639" t="s">
        <v>2682</v>
      </c>
      <c r="J839" s="639" t="s">
        <v>6126</v>
      </c>
      <c r="L839" s="639" t="str">
        <f t="shared" si="26"/>
        <v>020--33-0-0500_#107-000</v>
      </c>
      <c r="M839" s="639" t="str">
        <f t="shared" si="27"/>
        <v>020--33-0-0500_#107-000-000</v>
      </c>
    </row>
    <row r="840" spans="1:13" ht="15">
      <c r="A840" s="638" t="s">
        <v>12046</v>
      </c>
      <c r="B840" s="640">
        <v>44288.44143518521</v>
      </c>
      <c r="C840" s="639" t="b">
        <v>0</v>
      </c>
      <c r="E840" s="639" t="s">
        <v>2825</v>
      </c>
      <c r="F840" s="639">
        <v>1</v>
      </c>
      <c r="G840" s="639" t="s">
        <v>3152</v>
      </c>
      <c r="H840" s="639" t="s">
        <v>2261</v>
      </c>
      <c r="I840" s="639" t="s">
        <v>2682</v>
      </c>
      <c r="J840" s="639" t="s">
        <v>6125</v>
      </c>
      <c r="L840" s="639" t="str">
        <f t="shared" si="26"/>
        <v>020--33-0-0500_#107-000</v>
      </c>
      <c r="M840" s="639" t="str">
        <f t="shared" si="27"/>
        <v>020--33-0-0500_#107-000-000</v>
      </c>
    </row>
    <row r="841" spans="1:13" ht="15">
      <c r="A841" s="638" t="s">
        <v>12046</v>
      </c>
      <c r="B841" s="640">
        <v>44288.451469907399</v>
      </c>
      <c r="C841" s="639" t="b">
        <v>0</v>
      </c>
      <c r="E841" s="639" t="s">
        <v>2825</v>
      </c>
      <c r="F841" s="639">
        <v>1</v>
      </c>
      <c r="G841" s="639" t="s">
        <v>3152</v>
      </c>
      <c r="H841" s="639" t="s">
        <v>2261</v>
      </c>
      <c r="I841" s="639" t="s">
        <v>2682</v>
      </c>
      <c r="J841" s="639" t="s">
        <v>6124</v>
      </c>
      <c r="L841" s="639" t="str">
        <f t="shared" si="26"/>
        <v>020--33-0-0500_#107-000</v>
      </c>
      <c r="M841" s="639" t="str">
        <f t="shared" si="27"/>
        <v>020--33-0-0500_#107-000-000</v>
      </c>
    </row>
    <row r="842" spans="1:13" ht="15">
      <c r="A842" s="638" t="s">
        <v>12046</v>
      </c>
      <c r="B842" s="640">
        <v>44288.440046296309</v>
      </c>
      <c r="C842" s="639" t="b">
        <v>0</v>
      </c>
      <c r="E842" s="639" t="s">
        <v>2825</v>
      </c>
      <c r="F842" s="639">
        <v>1</v>
      </c>
      <c r="G842" s="639" t="s">
        <v>3152</v>
      </c>
      <c r="H842" s="639" t="s">
        <v>2261</v>
      </c>
      <c r="I842" s="639" t="s">
        <v>2682</v>
      </c>
      <c r="J842" s="639" t="s">
        <v>6123</v>
      </c>
      <c r="L842" s="639" t="str">
        <f t="shared" si="26"/>
        <v>020--33-0-0500_#107-000</v>
      </c>
      <c r="M842" s="639" t="str">
        <f t="shared" si="27"/>
        <v>020--33-0-0500_#107-000-000</v>
      </c>
    </row>
    <row r="843" spans="1:13" ht="15">
      <c r="A843" s="638" t="s">
        <v>12046</v>
      </c>
      <c r="B843" s="640">
        <v>44288.439259259292</v>
      </c>
      <c r="C843" s="639" t="b">
        <v>0</v>
      </c>
      <c r="E843" s="639" t="s">
        <v>2825</v>
      </c>
      <c r="F843" s="639">
        <v>1</v>
      </c>
      <c r="G843" s="639" t="s">
        <v>3152</v>
      </c>
      <c r="H843" s="639" t="s">
        <v>2261</v>
      </c>
      <c r="I843" s="639" t="s">
        <v>2682</v>
      </c>
      <c r="J843" s="639" t="s">
        <v>6122</v>
      </c>
      <c r="L843" s="639" t="str">
        <f t="shared" si="26"/>
        <v>020--33-0-0500_#107-000</v>
      </c>
      <c r="M843" s="639" t="str">
        <f t="shared" si="27"/>
        <v>020--33-0-0500_#107-000-000</v>
      </c>
    </row>
    <row r="844" spans="1:13" ht="15">
      <c r="A844" s="638" t="s">
        <v>12046</v>
      </c>
      <c r="B844" s="640">
        <v>44288.436111111099</v>
      </c>
      <c r="C844" s="639" t="b">
        <v>0</v>
      </c>
      <c r="E844" s="639" t="s">
        <v>2825</v>
      </c>
      <c r="F844" s="639">
        <v>1</v>
      </c>
      <c r="G844" s="639" t="s">
        <v>3152</v>
      </c>
      <c r="H844" s="639" t="s">
        <v>2261</v>
      </c>
      <c r="I844" s="639" t="s">
        <v>2682</v>
      </c>
      <c r="J844" s="639" t="s">
        <v>6121</v>
      </c>
      <c r="L844" s="639" t="str">
        <f t="shared" si="26"/>
        <v>020--33-0-0500_#107-000</v>
      </c>
      <c r="M844" s="639" t="str">
        <f t="shared" si="27"/>
        <v>020--33-0-0500_#107-000-000</v>
      </c>
    </row>
    <row r="845" spans="1:13" ht="15">
      <c r="A845" s="638" t="s">
        <v>12046</v>
      </c>
      <c r="B845" s="640">
        <v>44288.434733796297</v>
      </c>
      <c r="C845" s="639" t="b">
        <v>0</v>
      </c>
      <c r="E845" s="639" t="s">
        <v>2825</v>
      </c>
      <c r="F845" s="639">
        <v>1</v>
      </c>
      <c r="G845" s="639" t="s">
        <v>3152</v>
      </c>
      <c r="H845" s="639" t="s">
        <v>2261</v>
      </c>
      <c r="I845" s="639" t="s">
        <v>2682</v>
      </c>
      <c r="J845" s="639" t="s">
        <v>6120</v>
      </c>
      <c r="L845" s="639" t="str">
        <f t="shared" si="26"/>
        <v>020--33-0-0500_#107-000</v>
      </c>
      <c r="M845" s="639" t="str">
        <f t="shared" si="27"/>
        <v>020--33-0-0500_#107-000-000</v>
      </c>
    </row>
    <row r="846" spans="1:13" ht="15">
      <c r="A846" s="638" t="s">
        <v>112</v>
      </c>
      <c r="B846" s="640">
        <v>44288.601099537002</v>
      </c>
      <c r="C846" s="639" t="b">
        <v>0</v>
      </c>
      <c r="E846" s="639" t="s">
        <v>2825</v>
      </c>
      <c r="F846" s="639">
        <v>5</v>
      </c>
      <c r="G846" s="639" t="s">
        <v>2989</v>
      </c>
      <c r="H846" s="639" t="s">
        <v>3185</v>
      </c>
      <c r="I846" s="639" t="s">
        <v>3172</v>
      </c>
      <c r="J846" s="639" t="s">
        <v>6119</v>
      </c>
      <c r="L846" s="639" t="str">
        <f t="shared" si="26"/>
        <v>071--25-0-023-000</v>
      </c>
      <c r="M846" s="639" t="str">
        <f t="shared" si="27"/>
        <v>071--25-0-023-000-000</v>
      </c>
    </row>
    <row r="847" spans="1:13" ht="15">
      <c r="A847" s="638" t="s">
        <v>112</v>
      </c>
      <c r="B847" s="640">
        <v>44288.647766203707</v>
      </c>
      <c r="C847" s="639" t="b">
        <v>0</v>
      </c>
      <c r="E847" s="639" t="s">
        <v>2825</v>
      </c>
      <c r="F847" s="639">
        <v>8</v>
      </c>
      <c r="G847" s="639" t="s">
        <v>2989</v>
      </c>
      <c r="H847" s="639" t="s">
        <v>3185</v>
      </c>
      <c r="I847" s="639" t="s">
        <v>3172</v>
      </c>
      <c r="J847" s="639" t="s">
        <v>6118</v>
      </c>
      <c r="L847" s="639" t="str">
        <f t="shared" si="26"/>
        <v>071--25-0-023-000</v>
      </c>
      <c r="M847" s="639" t="str">
        <f t="shared" si="27"/>
        <v>071--25-0-023-000-000</v>
      </c>
    </row>
    <row r="848" spans="1:13" ht="15">
      <c r="A848" s="638" t="s">
        <v>116</v>
      </c>
      <c r="B848" s="640">
        <v>44288.656087962998</v>
      </c>
      <c r="C848" s="639" t="b">
        <v>0</v>
      </c>
      <c r="E848" s="639" t="s">
        <v>2825</v>
      </c>
      <c r="F848" s="639">
        <v>6</v>
      </c>
      <c r="G848" s="639" t="s">
        <v>2868</v>
      </c>
      <c r="H848" s="639" t="s">
        <v>116</v>
      </c>
      <c r="I848" s="639" t="s">
        <v>2750</v>
      </c>
      <c r="J848" s="639" t="s">
        <v>6117</v>
      </c>
      <c r="L848" s="639" t="str">
        <f t="shared" si="26"/>
        <v>062--25-0-010-000</v>
      </c>
      <c r="M848" s="639" t="str">
        <f t="shared" si="27"/>
        <v>062--25-0-010-000-000</v>
      </c>
    </row>
    <row r="849" spans="1:13" ht="15">
      <c r="A849" s="638" t="s">
        <v>118</v>
      </c>
      <c r="B849" s="640">
        <v>44288.655972222201</v>
      </c>
      <c r="C849" s="639" t="b">
        <v>0</v>
      </c>
      <c r="E849" s="639" t="s">
        <v>2825</v>
      </c>
      <c r="F849" s="639">
        <v>2</v>
      </c>
      <c r="G849" s="639" t="s">
        <v>3017</v>
      </c>
      <c r="H849" s="639" t="s">
        <v>3191</v>
      </c>
      <c r="I849" s="639" t="s">
        <v>3182</v>
      </c>
      <c r="J849" s="639" t="s">
        <v>6116</v>
      </c>
      <c r="L849" s="639" t="str">
        <f t="shared" si="26"/>
        <v>071--43-0-020-000</v>
      </c>
      <c r="M849" s="639" t="str">
        <f t="shared" si="27"/>
        <v>071--43-0-020-000-000</v>
      </c>
    </row>
    <row r="850" spans="1:13" ht="15">
      <c r="A850" s="638" t="s">
        <v>226</v>
      </c>
      <c r="B850" s="640">
        <v>44288.687881944403</v>
      </c>
      <c r="C850" s="639" t="b">
        <v>0</v>
      </c>
      <c r="E850" s="639" t="s">
        <v>2825</v>
      </c>
      <c r="F850" s="639">
        <v>5</v>
      </c>
      <c r="G850" s="639" t="s">
        <v>3017</v>
      </c>
      <c r="H850" s="639" t="s">
        <v>3192</v>
      </c>
      <c r="I850" s="639" t="s">
        <v>3182</v>
      </c>
      <c r="J850" s="639" t="s">
        <v>6115</v>
      </c>
      <c r="L850" s="639" t="str">
        <f t="shared" si="26"/>
        <v>071--43-0-019-000</v>
      </c>
      <c r="M850" s="639" t="str">
        <f t="shared" si="27"/>
        <v>071--43-0-019-000-000</v>
      </c>
    </row>
    <row r="851" spans="1:13" ht="15">
      <c r="A851" s="638" t="s">
        <v>116</v>
      </c>
      <c r="B851" s="640">
        <v>44288.690150463</v>
      </c>
      <c r="C851" s="639" t="b">
        <v>0</v>
      </c>
      <c r="E851" s="639" t="s">
        <v>2825</v>
      </c>
      <c r="F851" s="639">
        <v>1</v>
      </c>
      <c r="G851" s="639" t="s">
        <v>2868</v>
      </c>
      <c r="H851" s="639" t="s">
        <v>116</v>
      </c>
      <c r="I851" s="639" t="s">
        <v>3193</v>
      </c>
      <c r="J851" s="639" t="s">
        <v>6114</v>
      </c>
      <c r="L851" s="639" t="str">
        <f t="shared" si="26"/>
        <v>062--25-0-010-000</v>
      </c>
      <c r="M851" s="639" t="str">
        <f t="shared" si="27"/>
        <v>062--25-0-010-000-000</v>
      </c>
    </row>
    <row r="852" spans="1:13" ht="15">
      <c r="A852" s="638" t="s">
        <v>113</v>
      </c>
      <c r="B852" s="640">
        <v>44288.689363425903</v>
      </c>
      <c r="C852" s="639" t="b">
        <v>0</v>
      </c>
      <c r="D852" s="639" t="s">
        <v>2976</v>
      </c>
      <c r="E852" s="639" t="s">
        <v>2788</v>
      </c>
      <c r="F852" s="639">
        <v>1</v>
      </c>
      <c r="G852" s="639" t="s">
        <v>2868</v>
      </c>
      <c r="H852" s="639" t="s">
        <v>3194</v>
      </c>
      <c r="I852" s="639" t="s">
        <v>3195</v>
      </c>
      <c r="J852" s="639" t="s">
        <v>6113</v>
      </c>
      <c r="L852" s="639" t="str">
        <f t="shared" si="26"/>
        <v>061--56-0-015-000</v>
      </c>
      <c r="M852" s="639" t="str">
        <f t="shared" si="27"/>
        <v>061--56-0-015-000-000</v>
      </c>
    </row>
    <row r="853" spans="1:13" ht="15">
      <c r="A853" s="638" t="s">
        <v>226</v>
      </c>
      <c r="B853" s="640">
        <v>44288.688807870407</v>
      </c>
      <c r="C853" s="639" t="b">
        <v>0</v>
      </c>
      <c r="D853" s="639" t="s">
        <v>3023</v>
      </c>
      <c r="E853" s="639" t="s">
        <v>2788</v>
      </c>
      <c r="F853" s="639">
        <v>5</v>
      </c>
      <c r="G853" s="639" t="s">
        <v>3017</v>
      </c>
      <c r="H853" s="639" t="s">
        <v>3192</v>
      </c>
      <c r="I853" s="639" t="s">
        <v>3182</v>
      </c>
      <c r="J853" s="639" t="s">
        <v>6112</v>
      </c>
      <c r="L853" s="639" t="str">
        <f t="shared" si="26"/>
        <v>071--43-0-019-000</v>
      </c>
      <c r="M853" s="639" t="str">
        <f t="shared" si="27"/>
        <v>071--43-0-019-000-000</v>
      </c>
    </row>
    <row r="854" spans="1:13" ht="15">
      <c r="A854" s="638" t="s">
        <v>113</v>
      </c>
      <c r="B854" s="640">
        <v>44288.688206018509</v>
      </c>
      <c r="C854" s="639" t="b">
        <v>0</v>
      </c>
      <c r="E854" s="639" t="s">
        <v>2825</v>
      </c>
      <c r="F854" s="639">
        <v>1</v>
      </c>
      <c r="G854" s="639" t="s">
        <v>2868</v>
      </c>
      <c r="H854" s="639" t="s">
        <v>3194</v>
      </c>
      <c r="I854" s="639" t="s">
        <v>3195</v>
      </c>
      <c r="J854" s="639" t="s">
        <v>6111</v>
      </c>
      <c r="L854" s="639" t="str">
        <f t="shared" si="26"/>
        <v>061--56-0-015-000</v>
      </c>
      <c r="M854" s="639" t="str">
        <f t="shared" si="27"/>
        <v>061--56-0-015-000-000</v>
      </c>
    </row>
    <row r="855" spans="1:13" ht="15">
      <c r="A855" s="638" t="s">
        <v>2144</v>
      </c>
      <c r="B855" s="640">
        <v>44288.575393518498</v>
      </c>
      <c r="C855" s="639" t="b">
        <v>0</v>
      </c>
      <c r="E855" s="639" t="s">
        <v>2825</v>
      </c>
      <c r="F855" s="639">
        <v>1</v>
      </c>
      <c r="G855" s="639" t="s">
        <v>2857</v>
      </c>
      <c r="H855" s="639" t="s">
        <v>3179</v>
      </c>
      <c r="I855" s="639" t="s">
        <v>3180</v>
      </c>
      <c r="J855" s="639" t="s">
        <v>6110</v>
      </c>
      <c r="L855" s="639" t="str">
        <f t="shared" si="26"/>
        <v>044--01-0-050-000</v>
      </c>
      <c r="M855" s="639" t="str">
        <f t="shared" si="27"/>
        <v>044--01-0-050-000-000</v>
      </c>
    </row>
    <row r="856" spans="1:13" ht="15">
      <c r="A856" s="638" t="s">
        <v>2144</v>
      </c>
      <c r="B856" s="640">
        <v>44288.609756944403</v>
      </c>
      <c r="C856" s="639" t="b">
        <v>0</v>
      </c>
      <c r="E856" s="639" t="s">
        <v>2825</v>
      </c>
      <c r="F856" s="639">
        <v>1</v>
      </c>
      <c r="G856" s="639" t="s">
        <v>2857</v>
      </c>
      <c r="H856" s="639" t="s">
        <v>3179</v>
      </c>
      <c r="I856" s="639" t="s">
        <v>3180</v>
      </c>
      <c r="J856" s="639" t="s">
        <v>6109</v>
      </c>
      <c r="L856" s="639" t="str">
        <f t="shared" si="26"/>
        <v>044--01-0-050-000</v>
      </c>
      <c r="M856" s="639" t="str">
        <f t="shared" si="27"/>
        <v>044--01-0-050-000-000</v>
      </c>
    </row>
    <row r="857" spans="1:13" ht="15">
      <c r="A857" s="638" t="s">
        <v>2144</v>
      </c>
      <c r="B857" s="640">
        <v>44288.63974537039</v>
      </c>
      <c r="C857" s="639" t="b">
        <v>0</v>
      </c>
      <c r="E857" s="639" t="s">
        <v>2825</v>
      </c>
      <c r="F857" s="639">
        <v>1</v>
      </c>
      <c r="G857" s="639" t="s">
        <v>2968</v>
      </c>
      <c r="H857" s="639" t="s">
        <v>3179</v>
      </c>
      <c r="I857" s="639" t="s">
        <v>3180</v>
      </c>
      <c r="J857" s="639" t="s">
        <v>6108</v>
      </c>
      <c r="L857" s="639" t="str">
        <f t="shared" si="26"/>
        <v>044--01-0-050-000</v>
      </c>
      <c r="M857" s="639" t="str">
        <f t="shared" si="27"/>
        <v>044--01-0-050-000-000</v>
      </c>
    </row>
    <row r="858" spans="1:13" ht="15">
      <c r="A858" s="638" t="s">
        <v>2144</v>
      </c>
      <c r="B858" s="640">
        <v>44288.599317129592</v>
      </c>
      <c r="C858" s="639" t="b">
        <v>0</v>
      </c>
      <c r="E858" s="639" t="s">
        <v>2825</v>
      </c>
      <c r="F858" s="639">
        <v>1</v>
      </c>
      <c r="G858" s="639" t="s">
        <v>2968</v>
      </c>
      <c r="H858" s="639" t="s">
        <v>3179</v>
      </c>
      <c r="I858" s="639" t="s">
        <v>3180</v>
      </c>
      <c r="J858" s="639" t="s">
        <v>6107</v>
      </c>
      <c r="L858" s="639" t="str">
        <f t="shared" si="26"/>
        <v>044--01-0-050-000</v>
      </c>
      <c r="M858" s="639" t="str">
        <f t="shared" si="27"/>
        <v>044--01-0-050-000-000</v>
      </c>
    </row>
    <row r="859" spans="1:13" ht="15">
      <c r="A859" s="638" t="s">
        <v>968</v>
      </c>
      <c r="B859" s="640">
        <v>44291.310914351903</v>
      </c>
      <c r="C859" s="639" t="b">
        <v>0</v>
      </c>
      <c r="D859" s="639" t="s">
        <v>2844</v>
      </c>
      <c r="E859" s="639" t="s">
        <v>2825</v>
      </c>
      <c r="F859" s="639">
        <v>1</v>
      </c>
      <c r="G859" s="639" t="s">
        <v>2807</v>
      </c>
      <c r="H859" s="639" t="s">
        <v>3196</v>
      </c>
      <c r="I859" s="639" t="s">
        <v>2800</v>
      </c>
      <c r="J859" s="639" t="s">
        <v>6106</v>
      </c>
      <c r="L859" s="639" t="str">
        <f t="shared" si="26"/>
        <v>016--53-1-300-000</v>
      </c>
      <c r="M859" s="639" t="str">
        <f t="shared" si="27"/>
        <v>016--53-1-300-000-000</v>
      </c>
    </row>
    <row r="860" spans="1:13" ht="15">
      <c r="A860" s="638" t="s">
        <v>968</v>
      </c>
      <c r="B860" s="640">
        <v>44291.3180208333</v>
      </c>
      <c r="C860" s="639" t="b">
        <v>0</v>
      </c>
      <c r="E860" s="639" t="s">
        <v>2825</v>
      </c>
      <c r="F860" s="639">
        <v>1</v>
      </c>
      <c r="G860" s="639" t="s">
        <v>2807</v>
      </c>
      <c r="H860" s="639" t="s">
        <v>3196</v>
      </c>
      <c r="I860" s="639" t="s">
        <v>2800</v>
      </c>
      <c r="J860" s="639" t="s">
        <v>6105</v>
      </c>
      <c r="L860" s="639" t="str">
        <f t="shared" si="26"/>
        <v>016--53-1-300-000</v>
      </c>
      <c r="M860" s="639" t="str">
        <f t="shared" si="27"/>
        <v>016--53-1-300-000-000</v>
      </c>
    </row>
    <row r="861" spans="1:13" ht="15">
      <c r="A861" s="638" t="s">
        <v>1901</v>
      </c>
      <c r="B861" s="640">
        <v>44291.321770833303</v>
      </c>
      <c r="C861" s="639" t="b">
        <v>0</v>
      </c>
      <c r="E861" s="639" t="s">
        <v>2825</v>
      </c>
      <c r="F861" s="639">
        <v>1</v>
      </c>
      <c r="G861" s="639" t="s">
        <v>2857</v>
      </c>
      <c r="H861" s="639" t="s">
        <v>1901</v>
      </c>
      <c r="I861" s="639" t="s">
        <v>2913</v>
      </c>
      <c r="J861" s="639" t="s">
        <v>6104</v>
      </c>
      <c r="L861" s="639" t="str">
        <f t="shared" si="26"/>
        <v>044--03-0-014-000</v>
      </c>
      <c r="M861" s="639" t="str">
        <f t="shared" si="27"/>
        <v>044--03-0-014-000-000</v>
      </c>
    </row>
    <row r="862" spans="1:13" ht="15">
      <c r="A862" s="638" t="s">
        <v>1901</v>
      </c>
      <c r="B862" s="640">
        <v>44291.328645833302</v>
      </c>
      <c r="C862" s="639" t="b">
        <v>0</v>
      </c>
      <c r="E862" s="639" t="s">
        <v>2825</v>
      </c>
      <c r="F862" s="639">
        <v>1</v>
      </c>
      <c r="G862" s="639" t="s">
        <v>2857</v>
      </c>
      <c r="H862" s="639" t="s">
        <v>1901</v>
      </c>
      <c r="I862" s="639" t="s">
        <v>2913</v>
      </c>
      <c r="J862" s="639" t="s">
        <v>6103</v>
      </c>
      <c r="L862" s="639" t="str">
        <f t="shared" si="26"/>
        <v>044--03-0-014-000</v>
      </c>
      <c r="M862" s="639" t="str">
        <f t="shared" si="27"/>
        <v>044--03-0-014-000-000</v>
      </c>
    </row>
    <row r="863" spans="1:13" ht="15">
      <c r="A863" s="638" t="s">
        <v>2144</v>
      </c>
      <c r="B863" s="640">
        <v>44291.334467592591</v>
      </c>
      <c r="C863" s="639" t="b">
        <v>0</v>
      </c>
      <c r="E863" s="639" t="s">
        <v>2825</v>
      </c>
      <c r="F863" s="639">
        <v>1</v>
      </c>
      <c r="G863" s="639" t="s">
        <v>2968</v>
      </c>
      <c r="H863" s="639" t="s">
        <v>3179</v>
      </c>
      <c r="I863" s="639" t="s">
        <v>3180</v>
      </c>
      <c r="J863" s="639" t="s">
        <v>6102</v>
      </c>
      <c r="L863" s="639" t="str">
        <f t="shared" si="26"/>
        <v>044--01-0-050-000</v>
      </c>
      <c r="M863" s="639" t="str">
        <f t="shared" si="27"/>
        <v>044--01-0-050-000-000</v>
      </c>
    </row>
    <row r="864" spans="1:13" ht="15">
      <c r="A864" s="638" t="s">
        <v>2144</v>
      </c>
      <c r="B864" s="640">
        <v>44291.323715277802</v>
      </c>
      <c r="C864" s="639" t="b">
        <v>0</v>
      </c>
      <c r="E864" s="639" t="s">
        <v>2825</v>
      </c>
      <c r="F864" s="639">
        <v>1</v>
      </c>
      <c r="G864" s="639" t="s">
        <v>2968</v>
      </c>
      <c r="H864" s="639" t="s">
        <v>3179</v>
      </c>
      <c r="I864" s="639" t="s">
        <v>3180</v>
      </c>
      <c r="J864" s="639" t="s">
        <v>6101</v>
      </c>
      <c r="L864" s="639" t="str">
        <f t="shared" si="26"/>
        <v>044--01-0-050-000</v>
      </c>
      <c r="M864" s="639" t="str">
        <f t="shared" si="27"/>
        <v>044--01-0-050-000-000</v>
      </c>
    </row>
    <row r="865" spans="1:13" ht="15">
      <c r="A865" s="638" t="s">
        <v>1289</v>
      </c>
      <c r="B865" s="640">
        <v>44291.342187499999</v>
      </c>
      <c r="C865" s="639" t="b">
        <v>0</v>
      </c>
      <c r="E865" s="639" t="s">
        <v>2825</v>
      </c>
      <c r="F865" s="639">
        <v>1</v>
      </c>
      <c r="G865" s="639" t="s">
        <v>2821</v>
      </c>
      <c r="H865" s="639" t="s">
        <v>3197</v>
      </c>
      <c r="I865" s="639" t="s">
        <v>2803</v>
      </c>
      <c r="J865" s="639" t="s">
        <v>6100</v>
      </c>
      <c r="L865" s="639" t="str">
        <f t="shared" si="26"/>
        <v>009--33-0-030-000</v>
      </c>
      <c r="M865" s="639" t="str">
        <f t="shared" si="27"/>
        <v>009--33-0-030-000-000</v>
      </c>
    </row>
    <row r="866" spans="1:13" ht="15">
      <c r="A866" s="638" t="s">
        <v>1289</v>
      </c>
      <c r="B866" s="640">
        <v>44291.358599537001</v>
      </c>
      <c r="C866" s="639" t="b">
        <v>0</v>
      </c>
      <c r="E866" s="639" t="s">
        <v>2825</v>
      </c>
      <c r="F866" s="639">
        <v>1</v>
      </c>
      <c r="G866" s="639" t="s">
        <v>2821</v>
      </c>
      <c r="H866" s="639" t="s">
        <v>3197</v>
      </c>
      <c r="I866" s="639" t="s">
        <v>2803</v>
      </c>
      <c r="J866" s="639" t="s">
        <v>6099</v>
      </c>
      <c r="L866" s="639" t="str">
        <f t="shared" si="26"/>
        <v>009--33-0-030-000</v>
      </c>
      <c r="M866" s="639" t="str">
        <f t="shared" si="27"/>
        <v>009--33-0-030-000-000</v>
      </c>
    </row>
    <row r="867" spans="1:13" ht="15">
      <c r="A867" s="638" t="s">
        <v>1289</v>
      </c>
      <c r="B867" s="640">
        <v>44291.357719907399</v>
      </c>
      <c r="C867" s="639" t="b">
        <v>0</v>
      </c>
      <c r="E867" s="639" t="s">
        <v>2825</v>
      </c>
      <c r="F867" s="639">
        <v>1</v>
      </c>
      <c r="G867" s="639" t="s">
        <v>2821</v>
      </c>
      <c r="H867" s="639" t="s">
        <v>3197</v>
      </c>
      <c r="I867" s="639" t="s">
        <v>2803</v>
      </c>
      <c r="J867" s="639" t="s">
        <v>6098</v>
      </c>
      <c r="L867" s="639" t="str">
        <f t="shared" si="26"/>
        <v>009--33-0-030-000</v>
      </c>
      <c r="M867" s="639" t="str">
        <f t="shared" si="27"/>
        <v>009--33-0-030-000-000</v>
      </c>
    </row>
    <row r="868" spans="1:13" ht="15">
      <c r="A868" s="638" t="s">
        <v>1289</v>
      </c>
      <c r="B868" s="640">
        <v>44291.356423611098</v>
      </c>
      <c r="C868" s="639" t="b">
        <v>0</v>
      </c>
      <c r="E868" s="639" t="s">
        <v>2825</v>
      </c>
      <c r="F868" s="639">
        <v>1</v>
      </c>
      <c r="G868" s="639" t="s">
        <v>2821</v>
      </c>
      <c r="H868" s="639" t="s">
        <v>3197</v>
      </c>
      <c r="I868" s="639" t="s">
        <v>2803</v>
      </c>
      <c r="J868" s="639" t="s">
        <v>6097</v>
      </c>
      <c r="L868" s="639" t="str">
        <f t="shared" si="26"/>
        <v>009--33-0-030-000</v>
      </c>
      <c r="M868" s="639" t="str">
        <f t="shared" si="27"/>
        <v>009--33-0-030-000-000</v>
      </c>
    </row>
    <row r="869" spans="1:13" ht="15">
      <c r="A869" s="638" t="s">
        <v>1289</v>
      </c>
      <c r="B869" s="640">
        <v>44291.359583333302</v>
      </c>
      <c r="C869" s="639" t="b">
        <v>0</v>
      </c>
      <c r="E869" s="639" t="s">
        <v>2825</v>
      </c>
      <c r="F869" s="639">
        <v>1</v>
      </c>
      <c r="G869" s="639" t="s">
        <v>2821</v>
      </c>
      <c r="H869" s="639" t="s">
        <v>3197</v>
      </c>
      <c r="I869" s="639" t="s">
        <v>2803</v>
      </c>
      <c r="J869" s="639" t="s">
        <v>6096</v>
      </c>
      <c r="L869" s="639" t="str">
        <f t="shared" si="26"/>
        <v>009--33-0-030-000</v>
      </c>
      <c r="M869" s="639" t="str">
        <f t="shared" si="27"/>
        <v>009--33-0-030-000-000</v>
      </c>
    </row>
    <row r="870" spans="1:13" ht="15">
      <c r="A870" s="638" t="s">
        <v>1289</v>
      </c>
      <c r="B870" s="640">
        <v>44291.360439814802</v>
      </c>
      <c r="C870" s="639" t="b">
        <v>0</v>
      </c>
      <c r="E870" s="639" t="s">
        <v>2825</v>
      </c>
      <c r="F870" s="639">
        <v>1</v>
      </c>
      <c r="G870" s="639" t="s">
        <v>2821</v>
      </c>
      <c r="H870" s="639" t="s">
        <v>3197</v>
      </c>
      <c r="I870" s="639" t="s">
        <v>2803</v>
      </c>
      <c r="J870" s="639" t="s">
        <v>6095</v>
      </c>
      <c r="L870" s="639" t="str">
        <f t="shared" si="26"/>
        <v>009--33-0-030-000</v>
      </c>
      <c r="M870" s="639" t="str">
        <f t="shared" si="27"/>
        <v>009--33-0-030-000-000</v>
      </c>
    </row>
    <row r="871" spans="1:13" ht="15">
      <c r="A871" s="638" t="s">
        <v>1289</v>
      </c>
      <c r="B871" s="640">
        <v>44291.3835763889</v>
      </c>
      <c r="C871" s="639" t="b">
        <v>0</v>
      </c>
      <c r="E871" s="639" t="s">
        <v>2825</v>
      </c>
      <c r="F871" s="639">
        <v>1</v>
      </c>
      <c r="G871" s="639" t="s">
        <v>2821</v>
      </c>
      <c r="H871" s="639" t="s">
        <v>3197</v>
      </c>
      <c r="I871" s="639" t="s">
        <v>2803</v>
      </c>
      <c r="J871" s="639" t="s">
        <v>6094</v>
      </c>
      <c r="L871" s="639" t="str">
        <f t="shared" si="26"/>
        <v>009--33-0-030-000</v>
      </c>
      <c r="M871" s="639" t="str">
        <f t="shared" si="27"/>
        <v>009--33-0-030-000-000</v>
      </c>
    </row>
    <row r="872" spans="1:13" ht="15">
      <c r="A872" s="638" t="s">
        <v>116</v>
      </c>
      <c r="B872" s="640">
        <v>44291.386064814789</v>
      </c>
      <c r="C872" s="639" t="b">
        <v>0</v>
      </c>
      <c r="E872" s="639" t="s">
        <v>2825</v>
      </c>
      <c r="F872" s="639">
        <v>9</v>
      </c>
      <c r="G872" s="639" t="s">
        <v>2868</v>
      </c>
      <c r="H872" s="639" t="s">
        <v>116</v>
      </c>
      <c r="I872" s="639" t="s">
        <v>2750</v>
      </c>
      <c r="J872" s="639" t="s">
        <v>6093</v>
      </c>
      <c r="L872" s="639" t="str">
        <f t="shared" si="26"/>
        <v>062--25-0-010-000</v>
      </c>
      <c r="M872" s="639" t="str">
        <f t="shared" si="27"/>
        <v>062--25-0-010-000-000</v>
      </c>
    </row>
    <row r="873" spans="1:13" ht="15">
      <c r="A873" s="638" t="s">
        <v>2039</v>
      </c>
      <c r="B873" s="640">
        <v>44291.394363425898</v>
      </c>
      <c r="C873" s="639" t="b">
        <v>0</v>
      </c>
      <c r="E873" s="639" t="s">
        <v>2825</v>
      </c>
      <c r="F873" s="639">
        <v>1</v>
      </c>
      <c r="G873" s="639" t="s">
        <v>3198</v>
      </c>
      <c r="H873" s="639" t="s">
        <v>3199</v>
      </c>
      <c r="I873" s="639" t="s">
        <v>3084</v>
      </c>
      <c r="J873" s="639" t="s">
        <v>6092</v>
      </c>
      <c r="L873" s="639" t="str">
        <f t="shared" si="26"/>
        <v>009--55-0-040-000</v>
      </c>
      <c r="M873" s="639" t="str">
        <f t="shared" si="27"/>
        <v>009--55-0-040-000-000</v>
      </c>
    </row>
    <row r="874" spans="1:13" ht="15">
      <c r="A874" s="638" t="s">
        <v>2144</v>
      </c>
      <c r="B874" s="640">
        <v>44291.400150463</v>
      </c>
      <c r="C874" s="639" t="b">
        <v>0</v>
      </c>
      <c r="E874" s="639" t="s">
        <v>2825</v>
      </c>
      <c r="F874" s="639">
        <v>1</v>
      </c>
      <c r="G874" s="639" t="s">
        <v>2968</v>
      </c>
      <c r="H874" s="639" t="s">
        <v>3179</v>
      </c>
      <c r="I874" s="639" t="s">
        <v>3180</v>
      </c>
      <c r="J874" s="639" t="s">
        <v>6091</v>
      </c>
      <c r="L874" s="639" t="str">
        <f t="shared" si="26"/>
        <v>044--01-0-050-000</v>
      </c>
      <c r="M874" s="639" t="str">
        <f t="shared" si="27"/>
        <v>044--01-0-050-000-000</v>
      </c>
    </row>
    <row r="875" spans="1:13" ht="15">
      <c r="A875" s="638" t="s">
        <v>2144</v>
      </c>
      <c r="B875" s="640">
        <v>44291.400856481501</v>
      </c>
      <c r="C875" s="639" t="b">
        <v>0</v>
      </c>
      <c r="E875" s="639" t="s">
        <v>2825</v>
      </c>
      <c r="F875" s="639">
        <v>1</v>
      </c>
      <c r="G875" s="639" t="s">
        <v>2968</v>
      </c>
      <c r="H875" s="639" t="s">
        <v>3179</v>
      </c>
      <c r="I875" s="639" t="s">
        <v>3180</v>
      </c>
      <c r="J875" s="639" t="s">
        <v>6090</v>
      </c>
      <c r="L875" s="639" t="str">
        <f t="shared" si="26"/>
        <v>044--01-0-050-000</v>
      </c>
      <c r="M875" s="639" t="str">
        <f t="shared" si="27"/>
        <v>044--01-0-050-000-000</v>
      </c>
    </row>
    <row r="876" spans="1:13" ht="15">
      <c r="A876" s="638" t="s">
        <v>2144</v>
      </c>
      <c r="B876" s="640">
        <v>44291.398402777799</v>
      </c>
      <c r="C876" s="639" t="b">
        <v>0</v>
      </c>
      <c r="E876" s="639" t="s">
        <v>2825</v>
      </c>
      <c r="F876" s="639">
        <v>1</v>
      </c>
      <c r="G876" s="639" t="s">
        <v>2968</v>
      </c>
      <c r="H876" s="639" t="s">
        <v>3179</v>
      </c>
      <c r="I876" s="639" t="s">
        <v>3180</v>
      </c>
      <c r="J876" s="639" t="s">
        <v>6089</v>
      </c>
      <c r="L876" s="639" t="str">
        <f t="shared" si="26"/>
        <v>044--01-0-050-000</v>
      </c>
      <c r="M876" s="639" t="str">
        <f t="shared" si="27"/>
        <v>044--01-0-050-000-000</v>
      </c>
    </row>
    <row r="877" spans="1:13" ht="15">
      <c r="A877" s="638" t="s">
        <v>2144</v>
      </c>
      <c r="B877" s="640">
        <v>44291.397372685198</v>
      </c>
      <c r="C877" s="639" t="b">
        <v>0</v>
      </c>
      <c r="E877" s="639" t="s">
        <v>2825</v>
      </c>
      <c r="F877" s="639">
        <v>1</v>
      </c>
      <c r="G877" s="639" t="s">
        <v>2968</v>
      </c>
      <c r="H877" s="639" t="s">
        <v>3179</v>
      </c>
      <c r="I877" s="639" t="s">
        <v>3180</v>
      </c>
      <c r="J877" s="639" t="s">
        <v>6088</v>
      </c>
      <c r="L877" s="639" t="str">
        <f t="shared" si="26"/>
        <v>044--01-0-050-000</v>
      </c>
      <c r="M877" s="639" t="str">
        <f t="shared" si="27"/>
        <v>044--01-0-050-000-000</v>
      </c>
    </row>
    <row r="878" spans="1:13" ht="15">
      <c r="A878" s="638" t="s">
        <v>2144</v>
      </c>
      <c r="B878" s="640">
        <v>44291.396585648101</v>
      </c>
      <c r="C878" s="639" t="b">
        <v>0</v>
      </c>
      <c r="E878" s="639" t="s">
        <v>2825</v>
      </c>
      <c r="F878" s="639">
        <v>1</v>
      </c>
      <c r="G878" s="639" t="s">
        <v>2968</v>
      </c>
      <c r="H878" s="639" t="s">
        <v>3179</v>
      </c>
      <c r="I878" s="639" t="s">
        <v>3180</v>
      </c>
      <c r="J878" s="639" t="s">
        <v>6087</v>
      </c>
      <c r="L878" s="639" t="str">
        <f t="shared" si="26"/>
        <v>044--01-0-050-000</v>
      </c>
      <c r="M878" s="639" t="str">
        <f t="shared" si="27"/>
        <v>044--01-0-050-000-000</v>
      </c>
    </row>
    <row r="879" spans="1:13" ht="15">
      <c r="A879" s="638" t="s">
        <v>2144</v>
      </c>
      <c r="B879" s="640">
        <v>44291.343587962998</v>
      </c>
      <c r="C879" s="639" t="b">
        <v>0</v>
      </c>
      <c r="E879" s="639" t="s">
        <v>2825</v>
      </c>
      <c r="F879" s="639">
        <v>1</v>
      </c>
      <c r="G879" s="639" t="s">
        <v>2968</v>
      </c>
      <c r="H879" s="639" t="s">
        <v>3179</v>
      </c>
      <c r="I879" s="639" t="s">
        <v>3180</v>
      </c>
      <c r="J879" s="639" t="s">
        <v>6086</v>
      </c>
      <c r="L879" s="639" t="str">
        <f t="shared" si="26"/>
        <v>044--01-0-050-000</v>
      </c>
      <c r="M879" s="639" t="str">
        <f t="shared" si="27"/>
        <v>044--01-0-050-000-000</v>
      </c>
    </row>
    <row r="880" spans="1:13" ht="15">
      <c r="A880" s="638" t="s">
        <v>2144</v>
      </c>
      <c r="B880" s="640">
        <v>44291.342071759304</v>
      </c>
      <c r="C880" s="639" t="b">
        <v>0</v>
      </c>
      <c r="E880" s="639" t="s">
        <v>2825</v>
      </c>
      <c r="F880" s="639">
        <v>1</v>
      </c>
      <c r="G880" s="639" t="s">
        <v>2968</v>
      </c>
      <c r="H880" s="639" t="s">
        <v>3179</v>
      </c>
      <c r="I880" s="639" t="s">
        <v>3180</v>
      </c>
      <c r="J880" s="639" t="s">
        <v>6085</v>
      </c>
      <c r="L880" s="639" t="str">
        <f t="shared" si="26"/>
        <v>044--01-0-050-000</v>
      </c>
      <c r="M880" s="639" t="str">
        <f t="shared" si="27"/>
        <v>044--01-0-050-000-000</v>
      </c>
    </row>
    <row r="881" spans="1:13" ht="15">
      <c r="A881" s="638" t="s">
        <v>2144</v>
      </c>
      <c r="B881" s="640">
        <v>44291.399293981507</v>
      </c>
      <c r="C881" s="639" t="b">
        <v>0</v>
      </c>
      <c r="E881" s="639" t="s">
        <v>2825</v>
      </c>
      <c r="F881" s="639">
        <v>1</v>
      </c>
      <c r="G881" s="639" t="s">
        <v>2968</v>
      </c>
      <c r="H881" s="639" t="s">
        <v>3179</v>
      </c>
      <c r="I881" s="639" t="s">
        <v>3180</v>
      </c>
      <c r="J881" s="639" t="s">
        <v>6084</v>
      </c>
      <c r="L881" s="639" t="str">
        <f t="shared" si="26"/>
        <v>044--01-0-050-000</v>
      </c>
      <c r="M881" s="639" t="str">
        <f t="shared" si="27"/>
        <v>044--01-0-050-000-000</v>
      </c>
    </row>
    <row r="882" spans="1:13" ht="15">
      <c r="A882" s="638" t="s">
        <v>112</v>
      </c>
      <c r="B882" s="640">
        <v>44291.431770833296</v>
      </c>
      <c r="C882" s="639" t="b">
        <v>0</v>
      </c>
      <c r="E882" s="639" t="s">
        <v>2825</v>
      </c>
      <c r="F882" s="639">
        <v>6</v>
      </c>
      <c r="G882" s="639" t="s">
        <v>2989</v>
      </c>
      <c r="H882" s="639" t="s">
        <v>3185</v>
      </c>
      <c r="I882" s="639" t="s">
        <v>3172</v>
      </c>
      <c r="J882" s="639" t="s">
        <v>6083</v>
      </c>
      <c r="L882" s="639" t="str">
        <f t="shared" si="26"/>
        <v>071--25-0-023-000</v>
      </c>
      <c r="M882" s="639" t="str">
        <f t="shared" si="27"/>
        <v>071--25-0-023-000-000</v>
      </c>
    </row>
    <row r="883" spans="1:13" ht="15">
      <c r="A883" s="638" t="s">
        <v>2144</v>
      </c>
      <c r="B883" s="640">
        <v>44291.460810185199</v>
      </c>
      <c r="C883" s="639" t="b">
        <v>0</v>
      </c>
      <c r="E883" s="639" t="s">
        <v>2825</v>
      </c>
      <c r="F883" s="639">
        <v>1</v>
      </c>
      <c r="G883" s="639" t="s">
        <v>2968</v>
      </c>
      <c r="H883" s="639" t="s">
        <v>3179</v>
      </c>
      <c r="I883" s="639" t="s">
        <v>3180</v>
      </c>
      <c r="J883" s="639" t="s">
        <v>6082</v>
      </c>
      <c r="L883" s="639" t="str">
        <f t="shared" si="26"/>
        <v>044--01-0-050-000</v>
      </c>
      <c r="M883" s="639" t="str">
        <f t="shared" si="27"/>
        <v>044--01-0-050-000-000</v>
      </c>
    </row>
    <row r="884" spans="1:13" ht="15">
      <c r="A884" s="638" t="s">
        <v>2144</v>
      </c>
      <c r="B884" s="640">
        <v>44291.459664351903</v>
      </c>
      <c r="C884" s="639" t="b">
        <v>0</v>
      </c>
      <c r="E884" s="639" t="s">
        <v>2825</v>
      </c>
      <c r="F884" s="639">
        <v>1</v>
      </c>
      <c r="G884" s="639" t="s">
        <v>2968</v>
      </c>
      <c r="H884" s="639" t="s">
        <v>3179</v>
      </c>
      <c r="I884" s="639" t="s">
        <v>3180</v>
      </c>
      <c r="J884" s="639" t="s">
        <v>6081</v>
      </c>
      <c r="L884" s="639" t="str">
        <f t="shared" si="26"/>
        <v>044--01-0-050-000</v>
      </c>
      <c r="M884" s="639" t="str">
        <f t="shared" si="27"/>
        <v>044--01-0-050-000-000</v>
      </c>
    </row>
    <row r="885" spans="1:13" ht="15">
      <c r="A885" s="638" t="s">
        <v>2144</v>
      </c>
      <c r="B885" s="640">
        <v>44291.42428240741</v>
      </c>
      <c r="C885" s="639" t="b">
        <v>0</v>
      </c>
      <c r="E885" s="639" t="s">
        <v>2825</v>
      </c>
      <c r="F885" s="639">
        <v>1</v>
      </c>
      <c r="G885" s="639" t="s">
        <v>2968</v>
      </c>
      <c r="H885" s="639" t="s">
        <v>3179</v>
      </c>
      <c r="I885" s="639" t="s">
        <v>3180</v>
      </c>
      <c r="J885" s="639" t="s">
        <v>6080</v>
      </c>
      <c r="L885" s="639" t="str">
        <f t="shared" si="26"/>
        <v>044--01-0-050-000</v>
      </c>
      <c r="M885" s="639" t="str">
        <f t="shared" si="27"/>
        <v>044--01-0-050-000-000</v>
      </c>
    </row>
    <row r="886" spans="1:13" ht="15">
      <c r="A886" s="638" t="s">
        <v>2144</v>
      </c>
      <c r="B886" s="640">
        <v>44291.421018518493</v>
      </c>
      <c r="C886" s="639" t="b">
        <v>0</v>
      </c>
      <c r="E886" s="639" t="s">
        <v>2825</v>
      </c>
      <c r="F886" s="639">
        <v>1</v>
      </c>
      <c r="G886" s="639" t="s">
        <v>2968</v>
      </c>
      <c r="H886" s="639" t="s">
        <v>3179</v>
      </c>
      <c r="I886" s="639" t="s">
        <v>3180</v>
      </c>
      <c r="J886" s="639" t="s">
        <v>6079</v>
      </c>
      <c r="L886" s="639" t="str">
        <f t="shared" si="26"/>
        <v>044--01-0-050-000</v>
      </c>
      <c r="M886" s="639" t="str">
        <f t="shared" si="27"/>
        <v>044--01-0-050-000-000</v>
      </c>
    </row>
    <row r="887" spans="1:13" ht="15">
      <c r="A887" s="638" t="s">
        <v>2144</v>
      </c>
      <c r="B887" s="640">
        <v>44291.422037037002</v>
      </c>
      <c r="C887" s="639" t="b">
        <v>0</v>
      </c>
      <c r="E887" s="639" t="s">
        <v>2825</v>
      </c>
      <c r="F887" s="639">
        <v>1</v>
      </c>
      <c r="G887" s="639" t="s">
        <v>2968</v>
      </c>
      <c r="H887" s="639" t="s">
        <v>3179</v>
      </c>
      <c r="I887" s="639" t="s">
        <v>3180</v>
      </c>
      <c r="J887" s="639" t="s">
        <v>6078</v>
      </c>
      <c r="L887" s="639" t="str">
        <f t="shared" si="26"/>
        <v>044--01-0-050-000</v>
      </c>
      <c r="M887" s="639" t="str">
        <f t="shared" si="27"/>
        <v>044--01-0-050-000-000</v>
      </c>
    </row>
    <row r="888" spans="1:13" ht="15">
      <c r="A888" s="638" t="s">
        <v>2144</v>
      </c>
      <c r="B888" s="640">
        <v>44291.423171296286</v>
      </c>
      <c r="C888" s="639" t="b">
        <v>0</v>
      </c>
      <c r="E888" s="639" t="s">
        <v>2825</v>
      </c>
      <c r="F888" s="639">
        <v>1</v>
      </c>
      <c r="G888" s="639" t="s">
        <v>2968</v>
      </c>
      <c r="H888" s="639" t="s">
        <v>3179</v>
      </c>
      <c r="I888" s="639" t="s">
        <v>3180</v>
      </c>
      <c r="J888" s="639" t="s">
        <v>6077</v>
      </c>
      <c r="L888" s="639" t="str">
        <f t="shared" si="26"/>
        <v>044--01-0-050-000</v>
      </c>
      <c r="M888" s="639" t="str">
        <f t="shared" si="27"/>
        <v>044--01-0-050-000-000</v>
      </c>
    </row>
    <row r="889" spans="1:13" ht="15">
      <c r="A889" s="638" t="s">
        <v>2144</v>
      </c>
      <c r="B889" s="640">
        <v>44291.418518518498</v>
      </c>
      <c r="C889" s="639" t="b">
        <v>0</v>
      </c>
      <c r="E889" s="639" t="s">
        <v>2825</v>
      </c>
      <c r="F889" s="639">
        <v>1</v>
      </c>
      <c r="G889" s="639" t="s">
        <v>2968</v>
      </c>
      <c r="H889" s="639" t="s">
        <v>3179</v>
      </c>
      <c r="I889" s="639" t="s">
        <v>3180</v>
      </c>
      <c r="J889" s="639" t="s">
        <v>6076</v>
      </c>
      <c r="L889" s="639" t="str">
        <f t="shared" si="26"/>
        <v>044--01-0-050-000</v>
      </c>
      <c r="M889" s="639" t="str">
        <f t="shared" si="27"/>
        <v>044--01-0-050-000-000</v>
      </c>
    </row>
    <row r="890" spans="1:13" ht="15">
      <c r="A890" s="638" t="s">
        <v>2144</v>
      </c>
      <c r="B890" s="640">
        <v>44291.419976851903</v>
      </c>
      <c r="C890" s="639" t="b">
        <v>0</v>
      </c>
      <c r="E890" s="639" t="s">
        <v>2825</v>
      </c>
      <c r="F890" s="639">
        <v>1</v>
      </c>
      <c r="G890" s="639" t="s">
        <v>2968</v>
      </c>
      <c r="H890" s="639" t="s">
        <v>3179</v>
      </c>
      <c r="I890" s="639" t="s">
        <v>3180</v>
      </c>
      <c r="J890" s="639" t="s">
        <v>6075</v>
      </c>
      <c r="L890" s="639" t="str">
        <f t="shared" si="26"/>
        <v>044--01-0-050-000</v>
      </c>
      <c r="M890" s="639" t="str">
        <f t="shared" si="27"/>
        <v>044--01-0-050-000-000</v>
      </c>
    </row>
    <row r="891" spans="1:13" ht="15">
      <c r="A891" s="638" t="s">
        <v>115</v>
      </c>
      <c r="B891" s="640">
        <v>44291.483703703707</v>
      </c>
      <c r="C891" s="639" t="b">
        <v>0</v>
      </c>
      <c r="E891" s="639" t="s">
        <v>2825</v>
      </c>
      <c r="F891" s="639">
        <v>8</v>
      </c>
      <c r="G891" s="639" t="s">
        <v>2868</v>
      </c>
      <c r="H891" s="639" t="s">
        <v>3200</v>
      </c>
      <c r="I891" s="639" t="s">
        <v>3201</v>
      </c>
      <c r="J891" s="639" t="s">
        <v>6074</v>
      </c>
      <c r="L891" s="639" t="str">
        <f t="shared" si="26"/>
        <v>062--25-0-011-000</v>
      </c>
      <c r="M891" s="639" t="str">
        <f t="shared" si="27"/>
        <v>062--25-0-011-000-000</v>
      </c>
    </row>
    <row r="892" spans="1:13" ht="15">
      <c r="A892" s="638" t="s">
        <v>116</v>
      </c>
      <c r="B892" s="640">
        <v>44291.482974537001</v>
      </c>
      <c r="C892" s="639" t="b">
        <v>0</v>
      </c>
      <c r="E892" s="639" t="s">
        <v>2825</v>
      </c>
      <c r="F892" s="639">
        <v>1</v>
      </c>
      <c r="G892" s="639" t="s">
        <v>2868</v>
      </c>
      <c r="H892" s="639" t="s">
        <v>116</v>
      </c>
      <c r="I892" s="639" t="s">
        <v>2750</v>
      </c>
      <c r="J892" s="639" t="s">
        <v>6073</v>
      </c>
      <c r="L892" s="639" t="str">
        <f t="shared" si="26"/>
        <v>062--25-0-010-000</v>
      </c>
      <c r="M892" s="639" t="str">
        <f t="shared" si="27"/>
        <v>062--25-0-010-000-000</v>
      </c>
    </row>
    <row r="893" spans="1:13" ht="15">
      <c r="A893" s="638" t="s">
        <v>120</v>
      </c>
      <c r="B893" s="640">
        <v>44291.578159722201</v>
      </c>
      <c r="C893" s="639" t="b">
        <v>0</v>
      </c>
      <c r="E893" s="639" t="s">
        <v>2825</v>
      </c>
      <c r="F893" s="639">
        <v>11</v>
      </c>
      <c r="G893" s="639" t="s">
        <v>3017</v>
      </c>
      <c r="H893" s="639" t="s">
        <v>3202</v>
      </c>
      <c r="I893" s="639" t="s">
        <v>3203</v>
      </c>
      <c r="J893" s="639" t="s">
        <v>6072</v>
      </c>
      <c r="L893" s="639" t="str">
        <f t="shared" si="26"/>
        <v>061--56-0-027-000</v>
      </c>
      <c r="M893" s="639" t="str">
        <f t="shared" si="27"/>
        <v>061--56-0-027-000-000</v>
      </c>
    </row>
    <row r="894" spans="1:13" ht="15">
      <c r="A894" s="638" t="s">
        <v>115</v>
      </c>
      <c r="B894" s="640">
        <v>44291.610682870407</v>
      </c>
      <c r="C894" s="639" t="b">
        <v>0</v>
      </c>
      <c r="E894" s="639" t="s">
        <v>2825</v>
      </c>
      <c r="F894" s="639">
        <v>9</v>
      </c>
      <c r="G894" s="639" t="s">
        <v>2868</v>
      </c>
      <c r="H894" s="639" t="s">
        <v>3200</v>
      </c>
      <c r="I894" s="639" t="s">
        <v>3201</v>
      </c>
      <c r="J894" s="639" t="s">
        <v>6071</v>
      </c>
      <c r="L894" s="639" t="str">
        <f t="shared" si="26"/>
        <v>062--25-0-011-000</v>
      </c>
      <c r="M894" s="639" t="str">
        <f t="shared" si="27"/>
        <v>062--25-0-011-000-000</v>
      </c>
    </row>
    <row r="895" spans="1:13" ht="15">
      <c r="A895" s="638" t="s">
        <v>119</v>
      </c>
      <c r="B895" s="640">
        <v>44291.621874999997</v>
      </c>
      <c r="C895" s="639" t="b">
        <v>0</v>
      </c>
      <c r="E895" s="639" t="s">
        <v>2825</v>
      </c>
      <c r="F895" s="639">
        <v>5</v>
      </c>
      <c r="G895" s="639" t="s">
        <v>2989</v>
      </c>
      <c r="H895" s="639" t="s">
        <v>3204</v>
      </c>
      <c r="I895" s="639" t="s">
        <v>3172</v>
      </c>
      <c r="J895" s="639" t="s">
        <v>6070</v>
      </c>
      <c r="L895" s="639" t="str">
        <f t="shared" si="26"/>
        <v>071--25-0-007-000</v>
      </c>
      <c r="M895" s="639" t="str">
        <f t="shared" si="27"/>
        <v>071--25-0-007-000-000</v>
      </c>
    </row>
    <row r="896" spans="1:13" ht="15">
      <c r="A896" s="638" t="s">
        <v>119</v>
      </c>
      <c r="B896" s="640">
        <v>44291.652256944399</v>
      </c>
      <c r="C896" s="639" t="b">
        <v>0</v>
      </c>
      <c r="E896" s="639" t="s">
        <v>2825</v>
      </c>
      <c r="F896" s="639">
        <v>1</v>
      </c>
      <c r="G896" s="639" t="s">
        <v>2989</v>
      </c>
      <c r="H896" s="639" t="s">
        <v>3204</v>
      </c>
      <c r="I896" s="639" t="s">
        <v>3172</v>
      </c>
      <c r="J896" s="639" t="s">
        <v>6069</v>
      </c>
      <c r="L896" s="639" t="str">
        <f t="shared" si="26"/>
        <v>071--25-0-007-000</v>
      </c>
      <c r="M896" s="639" t="str">
        <f t="shared" si="27"/>
        <v>071--25-0-007-000-000</v>
      </c>
    </row>
    <row r="897" spans="1:13" ht="15">
      <c r="A897" s="638" t="s">
        <v>120</v>
      </c>
      <c r="B897" s="640">
        <v>44291.683553240691</v>
      </c>
      <c r="C897" s="639" t="b">
        <v>0</v>
      </c>
      <c r="E897" s="639" t="s">
        <v>2825</v>
      </c>
      <c r="F897" s="639">
        <v>10</v>
      </c>
      <c r="G897" s="639" t="s">
        <v>3205</v>
      </c>
      <c r="H897" s="639" t="s">
        <v>3202</v>
      </c>
      <c r="I897" s="639" t="s">
        <v>3203</v>
      </c>
      <c r="J897" s="639" t="s">
        <v>6068</v>
      </c>
      <c r="L897" s="639" t="str">
        <f t="shared" si="26"/>
        <v>061--56-0-027-000</v>
      </c>
      <c r="M897" s="639" t="str">
        <f t="shared" si="27"/>
        <v>061--56-0-027-000-000</v>
      </c>
    </row>
    <row r="898" spans="1:13" ht="15">
      <c r="A898" s="638" t="s">
        <v>115</v>
      </c>
      <c r="B898" s="640">
        <v>44291.6867361111</v>
      </c>
      <c r="C898" s="639" t="b">
        <v>0</v>
      </c>
      <c r="E898" s="639" t="s">
        <v>2825</v>
      </c>
      <c r="F898" s="639">
        <v>5</v>
      </c>
      <c r="G898" s="639" t="s">
        <v>2868</v>
      </c>
      <c r="H898" s="639" t="s">
        <v>3200</v>
      </c>
      <c r="I898" s="639" t="s">
        <v>3201</v>
      </c>
      <c r="J898" s="639" t="s">
        <v>6067</v>
      </c>
      <c r="L898" s="639" t="str">
        <f t="shared" si="26"/>
        <v>062--25-0-011-000</v>
      </c>
      <c r="M898" s="639" t="str">
        <f t="shared" si="27"/>
        <v>062--25-0-011-000-000</v>
      </c>
    </row>
    <row r="899" spans="1:13" ht="15">
      <c r="A899" s="638" t="s">
        <v>1236</v>
      </c>
      <c r="B899" s="640">
        <v>44291.603634259292</v>
      </c>
      <c r="C899" s="639" t="b">
        <v>0</v>
      </c>
      <c r="E899" s="639" t="s">
        <v>2825</v>
      </c>
      <c r="F899" s="639">
        <v>1</v>
      </c>
      <c r="G899" s="639" t="s">
        <v>2897</v>
      </c>
      <c r="H899" s="639" t="s">
        <v>3154</v>
      </c>
      <c r="I899" s="639" t="s">
        <v>2995</v>
      </c>
      <c r="J899" s="639" t="s">
        <v>6066</v>
      </c>
      <c r="L899" s="639" t="str">
        <f t="shared" ref="L899:L962" si="28">REPLACE(REPLACE(A899,4,0,"-"),8,0,"-")</f>
        <v>041--39-0-014-000</v>
      </c>
      <c r="M899" s="639" t="str">
        <f t="shared" ref="M899:M962" si="29">L899 &amp; "-000"</f>
        <v>041--39-0-014-000-000</v>
      </c>
    </row>
    <row r="900" spans="1:13" ht="15">
      <c r="A900" s="638" t="s">
        <v>2094</v>
      </c>
      <c r="B900" s="640">
        <v>44292.383738425902</v>
      </c>
      <c r="C900" s="639" t="b">
        <v>0</v>
      </c>
      <c r="E900" s="639" t="s">
        <v>2825</v>
      </c>
      <c r="F900" s="639">
        <v>1</v>
      </c>
      <c r="G900" s="639" t="s">
        <v>3198</v>
      </c>
      <c r="H900" s="639" t="s">
        <v>3206</v>
      </c>
      <c r="I900" s="639" t="s">
        <v>3084</v>
      </c>
      <c r="J900" s="639" t="s">
        <v>6065</v>
      </c>
      <c r="L900" s="639" t="str">
        <f t="shared" si="28"/>
        <v>009--55-0-390-000</v>
      </c>
      <c r="M900" s="639" t="str">
        <f t="shared" si="29"/>
        <v>009--55-0-390-000-000</v>
      </c>
    </row>
    <row r="901" spans="1:13" ht="15">
      <c r="A901" s="638" t="s">
        <v>2094</v>
      </c>
      <c r="B901" s="640">
        <v>44292.389351851903</v>
      </c>
      <c r="C901" s="639" t="b">
        <v>0</v>
      </c>
      <c r="E901" s="639" t="s">
        <v>2825</v>
      </c>
      <c r="F901" s="639">
        <v>1</v>
      </c>
      <c r="G901" s="639" t="s">
        <v>3198</v>
      </c>
      <c r="H901" s="639" t="s">
        <v>3206</v>
      </c>
      <c r="I901" s="639" t="s">
        <v>3084</v>
      </c>
      <c r="J901" s="639" t="s">
        <v>6064</v>
      </c>
      <c r="L901" s="639" t="str">
        <f t="shared" si="28"/>
        <v>009--55-0-390-000</v>
      </c>
      <c r="M901" s="639" t="str">
        <f t="shared" si="29"/>
        <v>009--55-0-390-000-000</v>
      </c>
    </row>
    <row r="902" spans="1:13" ht="15">
      <c r="A902" s="638" t="s">
        <v>115</v>
      </c>
      <c r="B902" s="640">
        <v>44292.389016203713</v>
      </c>
      <c r="C902" s="639" t="b">
        <v>0</v>
      </c>
      <c r="E902" s="639" t="s">
        <v>2825</v>
      </c>
      <c r="F902" s="639">
        <v>8</v>
      </c>
      <c r="G902" s="639" t="s">
        <v>2868</v>
      </c>
      <c r="H902" s="639" t="s">
        <v>3200</v>
      </c>
      <c r="I902" s="639" t="s">
        <v>3201</v>
      </c>
      <c r="J902" s="639" t="s">
        <v>6063</v>
      </c>
      <c r="L902" s="639" t="str">
        <f t="shared" si="28"/>
        <v>062--25-0-011-000</v>
      </c>
      <c r="M902" s="639" t="str">
        <f t="shared" si="29"/>
        <v>062--25-0-011-000-000</v>
      </c>
    </row>
    <row r="903" spans="1:13" ht="15">
      <c r="A903" s="638" t="s">
        <v>2094</v>
      </c>
      <c r="B903" s="640">
        <v>44292.396261574097</v>
      </c>
      <c r="C903" s="639" t="b">
        <v>0</v>
      </c>
      <c r="E903" s="639" t="s">
        <v>2825</v>
      </c>
      <c r="F903" s="639">
        <v>1</v>
      </c>
      <c r="G903" s="639" t="s">
        <v>3198</v>
      </c>
      <c r="H903" s="639" t="s">
        <v>3206</v>
      </c>
      <c r="I903" s="639" t="s">
        <v>3084</v>
      </c>
      <c r="J903" s="639" t="s">
        <v>6062</v>
      </c>
      <c r="L903" s="639" t="str">
        <f t="shared" si="28"/>
        <v>009--55-0-390-000</v>
      </c>
      <c r="M903" s="639" t="str">
        <f t="shared" si="29"/>
        <v>009--55-0-390-000-000</v>
      </c>
    </row>
    <row r="904" spans="1:13" ht="15">
      <c r="A904" s="638" t="s">
        <v>2094</v>
      </c>
      <c r="B904" s="640">
        <v>44292.392928240697</v>
      </c>
      <c r="C904" s="639" t="b">
        <v>0</v>
      </c>
      <c r="E904" s="639" t="s">
        <v>2825</v>
      </c>
      <c r="F904" s="639">
        <v>1</v>
      </c>
      <c r="G904" s="639" t="s">
        <v>3198</v>
      </c>
      <c r="H904" s="639" t="s">
        <v>3206</v>
      </c>
      <c r="I904" s="639" t="s">
        <v>3084</v>
      </c>
      <c r="J904" s="639" t="s">
        <v>6061</v>
      </c>
      <c r="L904" s="639" t="str">
        <f t="shared" si="28"/>
        <v>009--55-0-390-000</v>
      </c>
      <c r="M904" s="639" t="str">
        <f t="shared" si="29"/>
        <v>009--55-0-390-000-000</v>
      </c>
    </row>
    <row r="905" spans="1:13" ht="15">
      <c r="A905" s="638" t="s">
        <v>340</v>
      </c>
      <c r="B905" s="640">
        <v>44292.397974537002</v>
      </c>
      <c r="C905" s="639" t="b">
        <v>0</v>
      </c>
      <c r="D905" s="639" t="s">
        <v>3043</v>
      </c>
      <c r="E905" s="639" t="s">
        <v>2788</v>
      </c>
      <c r="F905" s="639">
        <v>2</v>
      </c>
      <c r="G905" s="639" t="s">
        <v>2989</v>
      </c>
      <c r="H905" s="639" t="s">
        <v>3207</v>
      </c>
      <c r="I905" s="639" t="s">
        <v>3208</v>
      </c>
      <c r="J905" s="639" t="s">
        <v>6060</v>
      </c>
      <c r="L905" s="639" t="str">
        <f t="shared" si="28"/>
        <v>071--24-0-016-000</v>
      </c>
      <c r="M905" s="639" t="str">
        <f t="shared" si="29"/>
        <v>071--24-0-016-000-000</v>
      </c>
    </row>
    <row r="906" spans="1:13" ht="15">
      <c r="A906" s="638" t="s">
        <v>340</v>
      </c>
      <c r="B906" s="640">
        <v>44292.397488425901</v>
      </c>
      <c r="C906" s="639" t="b">
        <v>0</v>
      </c>
      <c r="E906" s="639" t="s">
        <v>2825</v>
      </c>
      <c r="F906" s="639">
        <v>2</v>
      </c>
      <c r="G906" s="639" t="s">
        <v>2989</v>
      </c>
      <c r="H906" s="639" t="s">
        <v>3207</v>
      </c>
      <c r="I906" s="639" t="s">
        <v>3208</v>
      </c>
      <c r="J906" s="639" t="s">
        <v>6059</v>
      </c>
      <c r="L906" s="639" t="str">
        <f t="shared" si="28"/>
        <v>071--24-0-016-000</v>
      </c>
      <c r="M906" s="639" t="str">
        <f t="shared" si="29"/>
        <v>071--24-0-016-000-000</v>
      </c>
    </row>
    <row r="907" spans="1:13" ht="15">
      <c r="A907" s="638" t="s">
        <v>12047</v>
      </c>
      <c r="B907" s="640">
        <v>44292.403460648209</v>
      </c>
      <c r="C907" s="639" t="b">
        <v>0</v>
      </c>
      <c r="E907" s="639" t="s">
        <v>2825</v>
      </c>
      <c r="F907" s="639">
        <v>1</v>
      </c>
      <c r="G907" s="639" t="s">
        <v>3173</v>
      </c>
      <c r="H907" s="639" t="s">
        <v>2265</v>
      </c>
      <c r="I907" s="639" t="s">
        <v>3209</v>
      </c>
      <c r="J907" s="639" t="s">
        <v>6058</v>
      </c>
      <c r="L907" s="639" t="str">
        <f t="shared" si="28"/>
        <v>018--53-0-0600_#17-000</v>
      </c>
      <c r="M907" s="639" t="str">
        <f t="shared" si="29"/>
        <v>018--53-0-0600_#17-000-000</v>
      </c>
    </row>
    <row r="908" spans="1:13" ht="15">
      <c r="A908" s="638" t="s">
        <v>12047</v>
      </c>
      <c r="B908" s="640">
        <v>44292.402824074103</v>
      </c>
      <c r="C908" s="639" t="b">
        <v>0</v>
      </c>
      <c r="E908" s="639" t="s">
        <v>2825</v>
      </c>
      <c r="F908" s="639">
        <v>1</v>
      </c>
      <c r="G908" s="639" t="s">
        <v>3173</v>
      </c>
      <c r="H908" s="639" t="s">
        <v>2265</v>
      </c>
      <c r="I908" s="639" t="s">
        <v>3209</v>
      </c>
      <c r="J908" s="639" t="s">
        <v>6057</v>
      </c>
      <c r="L908" s="639" t="str">
        <f t="shared" si="28"/>
        <v>018--53-0-0600_#17-000</v>
      </c>
      <c r="M908" s="639" t="str">
        <f t="shared" si="29"/>
        <v>018--53-0-0600_#17-000-000</v>
      </c>
    </row>
    <row r="909" spans="1:13" ht="15">
      <c r="A909" s="638" t="s">
        <v>12047</v>
      </c>
      <c r="B909" s="640">
        <v>44292.402418981503</v>
      </c>
      <c r="C909" s="639" t="b">
        <v>0</v>
      </c>
      <c r="E909" s="639" t="s">
        <v>2825</v>
      </c>
      <c r="F909" s="639">
        <v>1</v>
      </c>
      <c r="G909" s="639" t="s">
        <v>3173</v>
      </c>
      <c r="H909" s="639" t="s">
        <v>2265</v>
      </c>
      <c r="I909" s="639" t="s">
        <v>3209</v>
      </c>
      <c r="J909" s="639" t="s">
        <v>6056</v>
      </c>
      <c r="L909" s="639" t="str">
        <f t="shared" si="28"/>
        <v>018--53-0-0600_#17-000</v>
      </c>
      <c r="M909" s="639" t="str">
        <f t="shared" si="29"/>
        <v>018--53-0-0600_#17-000-000</v>
      </c>
    </row>
    <row r="910" spans="1:13" ht="15">
      <c r="A910" s="638" t="s">
        <v>12047</v>
      </c>
      <c r="B910" s="640">
        <v>44292.402013888903</v>
      </c>
      <c r="C910" s="639" t="b">
        <v>0</v>
      </c>
      <c r="E910" s="639" t="s">
        <v>2825</v>
      </c>
      <c r="F910" s="639">
        <v>1</v>
      </c>
      <c r="G910" s="639" t="s">
        <v>3173</v>
      </c>
      <c r="H910" s="639" t="s">
        <v>2265</v>
      </c>
      <c r="I910" s="639" t="s">
        <v>3209</v>
      </c>
      <c r="J910" s="639" t="s">
        <v>6055</v>
      </c>
      <c r="L910" s="639" t="str">
        <f t="shared" si="28"/>
        <v>018--53-0-0600_#17-000</v>
      </c>
      <c r="M910" s="639" t="str">
        <f t="shared" si="29"/>
        <v>018--53-0-0600_#17-000-000</v>
      </c>
    </row>
    <row r="911" spans="1:13" ht="15">
      <c r="A911" s="638" t="s">
        <v>120</v>
      </c>
      <c r="B911" s="640">
        <v>44292.466261574111</v>
      </c>
      <c r="C911" s="639" t="b">
        <v>0</v>
      </c>
      <c r="E911" s="639" t="s">
        <v>2825</v>
      </c>
      <c r="F911" s="639">
        <v>10</v>
      </c>
      <c r="G911" s="639" t="s">
        <v>3205</v>
      </c>
      <c r="H911" s="639" t="s">
        <v>3202</v>
      </c>
      <c r="I911" s="639" t="s">
        <v>3203</v>
      </c>
      <c r="J911" s="639" t="s">
        <v>6054</v>
      </c>
      <c r="L911" s="639" t="str">
        <f t="shared" si="28"/>
        <v>061--56-0-027-000</v>
      </c>
      <c r="M911" s="639" t="str">
        <f t="shared" si="29"/>
        <v>061--56-0-027-000-000</v>
      </c>
    </row>
    <row r="912" spans="1:13" ht="15">
      <c r="A912" s="638" t="s">
        <v>1289</v>
      </c>
      <c r="B912" s="640">
        <v>44292.467430555596</v>
      </c>
      <c r="C912" s="639" t="b">
        <v>0</v>
      </c>
      <c r="E912" s="639" t="s">
        <v>2825</v>
      </c>
      <c r="F912" s="639">
        <v>1</v>
      </c>
      <c r="G912" s="639" t="s">
        <v>2821</v>
      </c>
      <c r="H912" s="639" t="s">
        <v>3197</v>
      </c>
      <c r="I912" s="639" t="s">
        <v>2803</v>
      </c>
      <c r="J912" s="639" t="s">
        <v>6053</v>
      </c>
      <c r="L912" s="639" t="str">
        <f t="shared" si="28"/>
        <v>009--33-0-030-000</v>
      </c>
      <c r="M912" s="639" t="str">
        <f t="shared" si="29"/>
        <v>009--33-0-030-000-000</v>
      </c>
    </row>
    <row r="913" spans="1:13" ht="15">
      <c r="A913" s="638" t="s">
        <v>244</v>
      </c>
      <c r="B913" s="640">
        <v>44292.475266203714</v>
      </c>
      <c r="C913" s="639" t="b">
        <v>0</v>
      </c>
      <c r="D913" s="639" t="s">
        <v>3043</v>
      </c>
      <c r="E913" s="639" t="s">
        <v>2788</v>
      </c>
      <c r="F913" s="639">
        <v>3</v>
      </c>
      <c r="G913" s="639" t="s">
        <v>2989</v>
      </c>
      <c r="H913" s="639" t="s">
        <v>3210</v>
      </c>
      <c r="I913" s="639" t="s">
        <v>3208</v>
      </c>
      <c r="J913" s="639" t="s">
        <v>6052</v>
      </c>
      <c r="L913" s="639" t="str">
        <f t="shared" si="28"/>
        <v>071--24-0-013-000</v>
      </c>
      <c r="M913" s="639" t="str">
        <f t="shared" si="29"/>
        <v>071--24-0-013-000-000</v>
      </c>
    </row>
    <row r="914" spans="1:13" ht="15">
      <c r="A914" s="638" t="s">
        <v>244</v>
      </c>
      <c r="B914" s="640">
        <v>44292.474560185197</v>
      </c>
      <c r="C914" s="639" t="b">
        <v>0</v>
      </c>
      <c r="E914" s="639" t="s">
        <v>2825</v>
      </c>
      <c r="F914" s="639">
        <v>3</v>
      </c>
      <c r="G914" s="639" t="s">
        <v>2989</v>
      </c>
      <c r="H914" s="639" t="s">
        <v>3210</v>
      </c>
      <c r="I914" s="639" t="s">
        <v>3208</v>
      </c>
      <c r="J914" s="639" t="s">
        <v>6051</v>
      </c>
      <c r="L914" s="639" t="str">
        <f t="shared" si="28"/>
        <v>071--24-0-013-000</v>
      </c>
      <c r="M914" s="639" t="str">
        <f t="shared" si="29"/>
        <v>071--24-0-013-000-000</v>
      </c>
    </row>
    <row r="915" spans="1:13" ht="15">
      <c r="A915" s="638" t="s">
        <v>115</v>
      </c>
      <c r="B915" s="640">
        <v>44292.496527777803</v>
      </c>
      <c r="C915" s="639" t="b">
        <v>0</v>
      </c>
      <c r="E915" s="639" t="s">
        <v>2825</v>
      </c>
      <c r="F915" s="639">
        <v>9</v>
      </c>
      <c r="G915" s="639" t="s">
        <v>2868</v>
      </c>
      <c r="H915" s="639" t="s">
        <v>3200</v>
      </c>
      <c r="I915" s="639" t="s">
        <v>3201</v>
      </c>
      <c r="J915" s="639" t="s">
        <v>6050</v>
      </c>
      <c r="L915" s="639" t="str">
        <f t="shared" si="28"/>
        <v>062--25-0-011-000</v>
      </c>
      <c r="M915" s="639" t="str">
        <f t="shared" si="29"/>
        <v>062--25-0-011-000-000</v>
      </c>
    </row>
    <row r="916" spans="1:13" ht="15">
      <c r="A916" s="638" t="s">
        <v>244</v>
      </c>
      <c r="B916" s="640">
        <v>44292.546157407392</v>
      </c>
      <c r="C916" s="639" t="b">
        <v>0</v>
      </c>
      <c r="E916" s="639" t="s">
        <v>2825</v>
      </c>
      <c r="F916" s="639">
        <v>2</v>
      </c>
      <c r="G916" s="639" t="s">
        <v>2989</v>
      </c>
      <c r="H916" s="639" t="s">
        <v>3210</v>
      </c>
      <c r="I916" s="639" t="s">
        <v>3208</v>
      </c>
      <c r="J916" s="639" t="s">
        <v>6049</v>
      </c>
      <c r="L916" s="639" t="str">
        <f t="shared" si="28"/>
        <v>071--24-0-013-000</v>
      </c>
      <c r="M916" s="639" t="str">
        <f t="shared" si="29"/>
        <v>071--24-0-013-000-000</v>
      </c>
    </row>
    <row r="917" spans="1:13" ht="15">
      <c r="A917" s="638" t="s">
        <v>244</v>
      </c>
      <c r="B917" s="640">
        <v>44292.545902777798</v>
      </c>
      <c r="C917" s="639" t="b">
        <v>0</v>
      </c>
      <c r="D917" s="639" t="s">
        <v>3043</v>
      </c>
      <c r="E917" s="639" t="s">
        <v>2788</v>
      </c>
      <c r="F917" s="639">
        <v>2</v>
      </c>
      <c r="G917" s="639" t="s">
        <v>2989</v>
      </c>
      <c r="H917" s="639" t="s">
        <v>3210</v>
      </c>
      <c r="I917" s="639" t="s">
        <v>3208</v>
      </c>
      <c r="J917" s="639" t="s">
        <v>6048</v>
      </c>
      <c r="L917" s="639" t="str">
        <f t="shared" si="28"/>
        <v>071--24-0-013-000</v>
      </c>
      <c r="M917" s="639" t="str">
        <f t="shared" si="29"/>
        <v>071--24-0-013-000-000</v>
      </c>
    </row>
    <row r="918" spans="1:13" ht="15">
      <c r="A918" s="638" t="s">
        <v>115</v>
      </c>
      <c r="B918" s="640">
        <v>44292.588310185187</v>
      </c>
      <c r="C918" s="639" t="b">
        <v>0</v>
      </c>
      <c r="E918" s="639" t="s">
        <v>2825</v>
      </c>
      <c r="F918" s="639">
        <v>5</v>
      </c>
      <c r="G918" s="639" t="s">
        <v>2868</v>
      </c>
      <c r="H918" s="639" t="s">
        <v>3200</v>
      </c>
      <c r="I918" s="639" t="s">
        <v>3201</v>
      </c>
      <c r="J918" s="639" t="s">
        <v>6047</v>
      </c>
      <c r="L918" s="639" t="str">
        <f t="shared" si="28"/>
        <v>062--25-0-011-000</v>
      </c>
      <c r="M918" s="639" t="str">
        <f t="shared" si="29"/>
        <v>062--25-0-011-000-000</v>
      </c>
    </row>
    <row r="919" spans="1:13" ht="15">
      <c r="A919" s="638" t="s">
        <v>1635</v>
      </c>
      <c r="B919" s="640">
        <v>44292.63929398149</v>
      </c>
      <c r="C919" s="639" t="b">
        <v>0</v>
      </c>
      <c r="E919" s="639" t="s">
        <v>2825</v>
      </c>
      <c r="F919" s="639">
        <v>1</v>
      </c>
      <c r="G919" s="639" t="s">
        <v>2897</v>
      </c>
      <c r="H919" s="639" t="s">
        <v>1635</v>
      </c>
      <c r="I919" s="639" t="s">
        <v>2995</v>
      </c>
      <c r="J919" s="639" t="s">
        <v>6046</v>
      </c>
      <c r="L919" s="639" t="str">
        <f t="shared" si="28"/>
        <v>041--39-0-013-000</v>
      </c>
      <c r="M919" s="639" t="str">
        <f t="shared" si="29"/>
        <v>041--39-0-013-000-000</v>
      </c>
    </row>
    <row r="920" spans="1:13" ht="15">
      <c r="A920" s="638" t="s">
        <v>120</v>
      </c>
      <c r="B920" s="640">
        <v>44292.6456944444</v>
      </c>
      <c r="C920" s="639" t="b">
        <v>0</v>
      </c>
      <c r="E920" s="639" t="s">
        <v>2825</v>
      </c>
      <c r="F920" s="639">
        <v>9</v>
      </c>
      <c r="G920" s="639" t="s">
        <v>3205</v>
      </c>
      <c r="H920" s="639" t="s">
        <v>3202</v>
      </c>
      <c r="I920" s="639" t="s">
        <v>3203</v>
      </c>
      <c r="J920" s="639" t="s">
        <v>6045</v>
      </c>
      <c r="L920" s="639" t="str">
        <f t="shared" si="28"/>
        <v>061--56-0-027-000</v>
      </c>
      <c r="M920" s="639" t="str">
        <f t="shared" si="29"/>
        <v>061--56-0-027-000-000</v>
      </c>
    </row>
    <row r="921" spans="1:13" ht="15">
      <c r="A921" s="638" t="s">
        <v>184</v>
      </c>
      <c r="B921" s="640">
        <v>44292.664398148103</v>
      </c>
      <c r="C921" s="639" t="b">
        <v>0</v>
      </c>
      <c r="D921" s="639" t="s">
        <v>3043</v>
      </c>
      <c r="E921" s="639" t="s">
        <v>2788</v>
      </c>
      <c r="F921" s="639">
        <v>8</v>
      </c>
      <c r="G921" s="639" t="s">
        <v>2989</v>
      </c>
      <c r="H921" s="639" t="s">
        <v>2874</v>
      </c>
      <c r="I921" s="639" t="s">
        <v>3208</v>
      </c>
      <c r="J921" s="639" t="s">
        <v>6044</v>
      </c>
      <c r="L921" s="639" t="str">
        <f t="shared" si="28"/>
        <v>071--24-0-002-000</v>
      </c>
      <c r="M921" s="639" t="str">
        <f t="shared" si="29"/>
        <v>071--24-0-002-000-000</v>
      </c>
    </row>
    <row r="922" spans="1:13" ht="15">
      <c r="A922" s="638" t="s">
        <v>184</v>
      </c>
      <c r="B922" s="640">
        <v>44292.663229166697</v>
      </c>
      <c r="C922" s="639" t="b">
        <v>0</v>
      </c>
      <c r="E922" s="639" t="s">
        <v>2825</v>
      </c>
      <c r="F922" s="639">
        <v>8</v>
      </c>
      <c r="G922" s="639" t="s">
        <v>2989</v>
      </c>
      <c r="H922" s="639" t="s">
        <v>2874</v>
      </c>
      <c r="I922" s="639" t="s">
        <v>3208</v>
      </c>
      <c r="J922" s="639" t="s">
        <v>6043</v>
      </c>
      <c r="L922" s="639" t="str">
        <f t="shared" si="28"/>
        <v>071--24-0-002-000</v>
      </c>
      <c r="M922" s="639" t="str">
        <f t="shared" si="29"/>
        <v>071--24-0-002-000-000</v>
      </c>
    </row>
    <row r="923" spans="1:13" ht="15">
      <c r="A923" s="638" t="s">
        <v>120</v>
      </c>
      <c r="B923" s="640">
        <v>44292.702106481491</v>
      </c>
      <c r="C923" s="639" t="b">
        <v>0</v>
      </c>
      <c r="E923" s="639" t="s">
        <v>2825</v>
      </c>
      <c r="F923" s="639">
        <v>2</v>
      </c>
      <c r="G923" s="639" t="s">
        <v>3017</v>
      </c>
      <c r="H923" s="639" t="s">
        <v>3202</v>
      </c>
      <c r="I923" s="639" t="s">
        <v>3203</v>
      </c>
      <c r="J923" s="639" t="s">
        <v>6042</v>
      </c>
      <c r="L923" s="639" t="str">
        <f t="shared" si="28"/>
        <v>061--56-0-027-000</v>
      </c>
      <c r="M923" s="639" t="str">
        <f t="shared" si="29"/>
        <v>061--56-0-027-000-000</v>
      </c>
    </row>
    <row r="924" spans="1:13" ht="15">
      <c r="A924" s="638" t="s">
        <v>121</v>
      </c>
      <c r="B924" s="640">
        <v>44293.405925925901</v>
      </c>
      <c r="C924" s="639" t="b">
        <v>0</v>
      </c>
      <c r="E924" s="639" t="s">
        <v>2825</v>
      </c>
      <c r="F924" s="639">
        <v>17</v>
      </c>
      <c r="G924" s="639" t="s">
        <v>3017</v>
      </c>
      <c r="H924" s="639" t="s">
        <v>3211</v>
      </c>
      <c r="I924" s="639" t="s">
        <v>3042</v>
      </c>
      <c r="J924" s="639" t="s">
        <v>6041</v>
      </c>
      <c r="L924" s="639" t="str">
        <f t="shared" si="28"/>
        <v>061--03-0-035-000</v>
      </c>
      <c r="M924" s="639" t="str">
        <f t="shared" si="29"/>
        <v>061--03-0-035-000-000</v>
      </c>
    </row>
    <row r="925" spans="1:13" ht="15">
      <c r="A925" s="638" t="s">
        <v>121</v>
      </c>
      <c r="B925" s="640">
        <v>44293.433425925898</v>
      </c>
      <c r="C925" s="639" t="b">
        <v>0</v>
      </c>
      <c r="E925" s="639" t="s">
        <v>2825</v>
      </c>
      <c r="F925" s="639">
        <v>5</v>
      </c>
      <c r="G925" s="639" t="s">
        <v>2868</v>
      </c>
      <c r="H925" s="639" t="s">
        <v>3211</v>
      </c>
      <c r="I925" s="639" t="s">
        <v>3042</v>
      </c>
      <c r="J925" s="639" t="s">
        <v>6040</v>
      </c>
      <c r="L925" s="639" t="str">
        <f t="shared" si="28"/>
        <v>061--03-0-035-000</v>
      </c>
      <c r="M925" s="639" t="str">
        <f t="shared" si="29"/>
        <v>061--03-0-035-000-000</v>
      </c>
    </row>
    <row r="926" spans="1:13" ht="15">
      <c r="A926" s="638" t="s">
        <v>4</v>
      </c>
      <c r="B926" s="640">
        <v>44293.43285879631</v>
      </c>
      <c r="C926" s="639" t="b">
        <v>0</v>
      </c>
      <c r="D926" s="639" t="s">
        <v>2976</v>
      </c>
      <c r="E926" s="639" t="s">
        <v>2788</v>
      </c>
      <c r="F926" s="639">
        <v>1</v>
      </c>
      <c r="G926" s="639" t="s">
        <v>2868</v>
      </c>
      <c r="H926" s="639" t="s">
        <v>3212</v>
      </c>
      <c r="I926" s="639" t="s">
        <v>3213</v>
      </c>
      <c r="J926" s="639" t="s">
        <v>6039</v>
      </c>
      <c r="L926" s="639" t="str">
        <f t="shared" si="28"/>
        <v>061--32-0-082-000</v>
      </c>
      <c r="M926" s="639" t="str">
        <f t="shared" si="29"/>
        <v>061--32-0-082-000-000</v>
      </c>
    </row>
    <row r="927" spans="1:13" ht="15">
      <c r="A927" s="638" t="s">
        <v>4</v>
      </c>
      <c r="B927" s="640">
        <v>44293.431770833296</v>
      </c>
      <c r="C927" s="639" t="b">
        <v>0</v>
      </c>
      <c r="E927" s="639" t="s">
        <v>2825</v>
      </c>
      <c r="F927" s="639">
        <v>1</v>
      </c>
      <c r="G927" s="639" t="s">
        <v>2868</v>
      </c>
      <c r="H927" s="639" t="s">
        <v>3212</v>
      </c>
      <c r="I927" s="639" t="s">
        <v>3213</v>
      </c>
      <c r="J927" s="639" t="s">
        <v>6038</v>
      </c>
      <c r="L927" s="639" t="str">
        <f t="shared" si="28"/>
        <v>061--32-0-082-000</v>
      </c>
      <c r="M927" s="639" t="str">
        <f t="shared" si="29"/>
        <v>061--32-0-082-000-000</v>
      </c>
    </row>
    <row r="928" spans="1:13" ht="15">
      <c r="A928" s="638" t="s">
        <v>184</v>
      </c>
      <c r="B928" s="640">
        <v>44293.458310185197</v>
      </c>
      <c r="C928" s="639" t="b">
        <v>0</v>
      </c>
      <c r="D928" s="639" t="s">
        <v>3043</v>
      </c>
      <c r="E928" s="639" t="s">
        <v>2788</v>
      </c>
      <c r="F928" s="639">
        <v>7</v>
      </c>
      <c r="G928" s="639" t="s">
        <v>2989</v>
      </c>
      <c r="H928" s="639" t="s">
        <v>2874</v>
      </c>
      <c r="I928" s="639" t="s">
        <v>3208</v>
      </c>
      <c r="J928" s="639" t="s">
        <v>6037</v>
      </c>
      <c r="L928" s="639" t="str">
        <f t="shared" si="28"/>
        <v>071--24-0-002-000</v>
      </c>
      <c r="M928" s="639" t="str">
        <f t="shared" si="29"/>
        <v>071--24-0-002-000-000</v>
      </c>
    </row>
    <row r="929" spans="1:13" ht="15">
      <c r="A929" s="638" t="s">
        <v>184</v>
      </c>
      <c r="B929" s="640">
        <v>44293.457858796297</v>
      </c>
      <c r="C929" s="639" t="b">
        <v>0</v>
      </c>
      <c r="E929" s="639" t="s">
        <v>2825</v>
      </c>
      <c r="F929" s="639">
        <v>7</v>
      </c>
      <c r="G929" s="639" t="s">
        <v>2989</v>
      </c>
      <c r="H929" s="639" t="s">
        <v>2874</v>
      </c>
      <c r="I929" s="639" t="s">
        <v>3208</v>
      </c>
      <c r="J929" s="639" t="s">
        <v>6036</v>
      </c>
      <c r="L929" s="639" t="str">
        <f t="shared" si="28"/>
        <v>071--24-0-002-000</v>
      </c>
      <c r="M929" s="639" t="str">
        <f t="shared" si="29"/>
        <v>071--24-0-002-000-000</v>
      </c>
    </row>
    <row r="930" spans="1:13" ht="15">
      <c r="A930" s="638" t="s">
        <v>121</v>
      </c>
      <c r="B930" s="640">
        <v>44293.471620370408</v>
      </c>
      <c r="C930" s="639" t="b">
        <v>0</v>
      </c>
      <c r="E930" s="639" t="s">
        <v>2825</v>
      </c>
      <c r="F930" s="639">
        <v>10</v>
      </c>
      <c r="G930" s="639" t="s">
        <v>2868</v>
      </c>
      <c r="H930" s="639" t="s">
        <v>3211</v>
      </c>
      <c r="I930" s="639" t="s">
        <v>3042</v>
      </c>
      <c r="J930" s="639" t="s">
        <v>6035</v>
      </c>
      <c r="L930" s="639" t="str">
        <f t="shared" si="28"/>
        <v>061--03-0-035-000</v>
      </c>
      <c r="M930" s="639" t="str">
        <f t="shared" si="29"/>
        <v>061--03-0-035-000-000</v>
      </c>
    </row>
    <row r="931" spans="1:13" ht="15">
      <c r="A931" s="638" t="s">
        <v>1784</v>
      </c>
      <c r="B931" s="640">
        <v>44293.483148148101</v>
      </c>
      <c r="C931" s="639" t="b">
        <v>0</v>
      </c>
      <c r="D931" s="639" t="s">
        <v>3214</v>
      </c>
      <c r="E931" s="639" t="s">
        <v>2825</v>
      </c>
      <c r="F931" s="639">
        <v>1</v>
      </c>
      <c r="G931" s="639" t="s">
        <v>2807</v>
      </c>
      <c r="H931" s="639" t="s">
        <v>3215</v>
      </c>
      <c r="I931" s="639" t="s">
        <v>2800</v>
      </c>
      <c r="J931" s="639" t="s">
        <v>6034</v>
      </c>
      <c r="L931" s="639" t="str">
        <f t="shared" si="28"/>
        <v>016--53-1-310-000</v>
      </c>
      <c r="M931" s="639" t="str">
        <f t="shared" si="29"/>
        <v>016--53-1-310-000-000</v>
      </c>
    </row>
    <row r="932" spans="1:13" ht="15">
      <c r="A932" s="638" t="s">
        <v>121</v>
      </c>
      <c r="B932" s="640">
        <v>44293.508275462998</v>
      </c>
      <c r="C932" s="639" t="b">
        <v>0</v>
      </c>
      <c r="E932" s="639" t="s">
        <v>2825</v>
      </c>
      <c r="F932" s="639">
        <v>10</v>
      </c>
      <c r="G932" s="639" t="s">
        <v>3017</v>
      </c>
      <c r="H932" s="639" t="s">
        <v>3211</v>
      </c>
      <c r="I932" s="639" t="s">
        <v>3042</v>
      </c>
      <c r="J932" s="639" t="s">
        <v>6033</v>
      </c>
      <c r="L932" s="639" t="str">
        <f t="shared" si="28"/>
        <v>061--03-0-035-000</v>
      </c>
      <c r="M932" s="639" t="str">
        <f t="shared" si="29"/>
        <v>061--03-0-035-000-000</v>
      </c>
    </row>
    <row r="933" spans="1:13" ht="15">
      <c r="A933" s="638" t="s">
        <v>12048</v>
      </c>
      <c r="B933" s="640">
        <v>44293.510439814803</v>
      </c>
      <c r="C933" s="639" t="b">
        <v>0</v>
      </c>
      <c r="E933" s="639" t="s">
        <v>2825</v>
      </c>
      <c r="F933" s="639">
        <v>1</v>
      </c>
      <c r="G933" s="639" t="s">
        <v>3216</v>
      </c>
      <c r="H933" s="639" t="s">
        <v>3217</v>
      </c>
      <c r="I933" s="639" t="s">
        <v>3158</v>
      </c>
      <c r="J933" s="639" t="s">
        <v>6032</v>
      </c>
      <c r="L933" s="639" t="str">
        <f t="shared" si="28"/>
        <v>020--34-0-2200-000</v>
      </c>
      <c r="M933" s="639" t="str">
        <f t="shared" si="29"/>
        <v>020--34-0-2200-000-000</v>
      </c>
    </row>
    <row r="934" spans="1:13" ht="15">
      <c r="A934" s="638" t="s">
        <v>184</v>
      </c>
      <c r="B934" s="640">
        <v>44293.536782407398</v>
      </c>
      <c r="C934" s="639" t="b">
        <v>0</v>
      </c>
      <c r="D934" s="639" t="s">
        <v>3043</v>
      </c>
      <c r="E934" s="639" t="s">
        <v>2788</v>
      </c>
      <c r="F934" s="639">
        <v>6</v>
      </c>
      <c r="G934" s="639" t="s">
        <v>2989</v>
      </c>
      <c r="H934" s="639" t="s">
        <v>2874</v>
      </c>
      <c r="I934" s="639" t="s">
        <v>3208</v>
      </c>
      <c r="J934" s="639" t="s">
        <v>6031</v>
      </c>
      <c r="L934" s="639" t="str">
        <f t="shared" si="28"/>
        <v>071--24-0-002-000</v>
      </c>
      <c r="M934" s="639" t="str">
        <f t="shared" si="29"/>
        <v>071--24-0-002-000-000</v>
      </c>
    </row>
    <row r="935" spans="1:13" ht="15">
      <c r="A935" s="638" t="s">
        <v>184</v>
      </c>
      <c r="B935" s="640">
        <v>44293.536064814813</v>
      </c>
      <c r="C935" s="639" t="b">
        <v>0</v>
      </c>
      <c r="E935" s="639" t="s">
        <v>2825</v>
      </c>
      <c r="F935" s="639">
        <v>6</v>
      </c>
      <c r="G935" s="639" t="s">
        <v>2989</v>
      </c>
      <c r="H935" s="639" t="s">
        <v>2874</v>
      </c>
      <c r="I935" s="639" t="s">
        <v>3208</v>
      </c>
      <c r="J935" s="639" t="s">
        <v>6030</v>
      </c>
      <c r="L935" s="639" t="str">
        <f t="shared" si="28"/>
        <v>071--24-0-002-000</v>
      </c>
      <c r="M935" s="639" t="str">
        <f t="shared" si="29"/>
        <v>071--24-0-002-000-000</v>
      </c>
    </row>
    <row r="936" spans="1:13" ht="15">
      <c r="A936" s="638" t="s">
        <v>12049</v>
      </c>
      <c r="B936" s="640">
        <v>44293.602615740703</v>
      </c>
      <c r="C936" s="639" t="b">
        <v>0</v>
      </c>
      <c r="E936" s="639" t="s">
        <v>2825</v>
      </c>
      <c r="F936" s="639">
        <v>1</v>
      </c>
      <c r="G936" s="639" t="s">
        <v>3173</v>
      </c>
      <c r="H936" s="639" t="s">
        <v>3218</v>
      </c>
      <c r="I936" s="639" t="s">
        <v>3219</v>
      </c>
      <c r="J936" s="639" t="s">
        <v>6029</v>
      </c>
      <c r="L936" s="639" t="str">
        <f t="shared" si="28"/>
        <v>018--53-0-1000-000</v>
      </c>
      <c r="M936" s="639" t="str">
        <f t="shared" si="29"/>
        <v>018--53-0-1000-000-000</v>
      </c>
    </row>
    <row r="937" spans="1:13" ht="15">
      <c r="A937" s="638" t="s">
        <v>121</v>
      </c>
      <c r="B937" s="640">
        <v>44293.622071759302</v>
      </c>
      <c r="C937" s="639" t="b">
        <v>0</v>
      </c>
      <c r="E937" s="639" t="s">
        <v>2825</v>
      </c>
      <c r="F937" s="639">
        <v>7</v>
      </c>
      <c r="G937" s="639" t="s">
        <v>3205</v>
      </c>
      <c r="H937" s="639" t="s">
        <v>3211</v>
      </c>
      <c r="I937" s="639" t="s">
        <v>3042</v>
      </c>
      <c r="J937" s="639" t="s">
        <v>6028</v>
      </c>
      <c r="L937" s="639" t="str">
        <f t="shared" si="28"/>
        <v>061--03-0-035-000</v>
      </c>
      <c r="M937" s="639" t="str">
        <f t="shared" si="29"/>
        <v>061--03-0-035-000-000</v>
      </c>
    </row>
    <row r="938" spans="1:13" ht="15">
      <c r="A938" s="638" t="s">
        <v>1635</v>
      </c>
      <c r="B938" s="640">
        <v>44293.641678240703</v>
      </c>
      <c r="C938" s="639" t="b">
        <v>0</v>
      </c>
      <c r="E938" s="639" t="s">
        <v>2825</v>
      </c>
      <c r="F938" s="639">
        <v>1</v>
      </c>
      <c r="G938" s="639" t="s">
        <v>2897</v>
      </c>
      <c r="H938" s="639" t="s">
        <v>1635</v>
      </c>
      <c r="I938" s="639" t="s">
        <v>2995</v>
      </c>
      <c r="J938" s="639" t="s">
        <v>6027</v>
      </c>
      <c r="L938" s="639" t="str">
        <f t="shared" si="28"/>
        <v>041--39-0-013-000</v>
      </c>
      <c r="M938" s="639" t="str">
        <f t="shared" si="29"/>
        <v>041--39-0-013-000-000</v>
      </c>
    </row>
    <row r="939" spans="1:13" ht="15">
      <c r="A939" s="638" t="s">
        <v>1635</v>
      </c>
      <c r="B939" s="640">
        <v>44293.611909722204</v>
      </c>
      <c r="C939" s="639" t="b">
        <v>0</v>
      </c>
      <c r="E939" s="639" t="s">
        <v>2825</v>
      </c>
      <c r="F939" s="639">
        <v>1</v>
      </c>
      <c r="G939" s="639" t="s">
        <v>2897</v>
      </c>
      <c r="H939" s="639" t="s">
        <v>1635</v>
      </c>
      <c r="I939" s="639" t="s">
        <v>2995</v>
      </c>
      <c r="J939" s="639" t="s">
        <v>6026</v>
      </c>
      <c r="L939" s="639" t="str">
        <f t="shared" si="28"/>
        <v>041--39-0-013-000</v>
      </c>
      <c r="M939" s="639" t="str">
        <f t="shared" si="29"/>
        <v>041--39-0-013-000-000</v>
      </c>
    </row>
    <row r="940" spans="1:13" ht="15">
      <c r="A940" s="638" t="s">
        <v>121</v>
      </c>
      <c r="B940" s="640">
        <v>44293.688807870407</v>
      </c>
      <c r="C940" s="639" t="b">
        <v>0</v>
      </c>
      <c r="E940" s="639" t="s">
        <v>2825</v>
      </c>
      <c r="F940" s="639">
        <v>8</v>
      </c>
      <c r="G940" s="639" t="s">
        <v>3205</v>
      </c>
      <c r="H940" s="639" t="s">
        <v>3211</v>
      </c>
      <c r="I940" s="639" t="s">
        <v>3042</v>
      </c>
      <c r="J940" s="639" t="s">
        <v>6025</v>
      </c>
      <c r="L940" s="639" t="str">
        <f t="shared" si="28"/>
        <v>061--03-0-035-000</v>
      </c>
      <c r="M940" s="639" t="str">
        <f t="shared" si="29"/>
        <v>061--03-0-035-000-000</v>
      </c>
    </row>
    <row r="941" spans="1:13" ht="15">
      <c r="A941" s="638" t="s">
        <v>1849</v>
      </c>
      <c r="B941" s="640">
        <v>44294.342048611099</v>
      </c>
      <c r="C941" s="639" t="b">
        <v>0</v>
      </c>
      <c r="E941" s="639" t="s">
        <v>2825</v>
      </c>
      <c r="F941" s="639">
        <v>1</v>
      </c>
      <c r="G941" s="639" t="s">
        <v>2857</v>
      </c>
      <c r="H941" s="639" t="s">
        <v>3220</v>
      </c>
      <c r="I941" s="639" t="s">
        <v>2913</v>
      </c>
      <c r="J941" s="639" t="s">
        <v>6024</v>
      </c>
      <c r="L941" s="639" t="str">
        <f t="shared" si="28"/>
        <v>041--29-0-011-000</v>
      </c>
      <c r="M941" s="639" t="str">
        <f t="shared" si="29"/>
        <v>041--29-0-011-000-000</v>
      </c>
    </row>
    <row r="942" spans="1:13" ht="15">
      <c r="A942" s="638" t="s">
        <v>1849</v>
      </c>
      <c r="B942" s="640">
        <v>44294.342928240709</v>
      </c>
      <c r="C942" s="639" t="b">
        <v>0</v>
      </c>
      <c r="E942" s="639" t="s">
        <v>2825</v>
      </c>
      <c r="F942" s="639">
        <v>1</v>
      </c>
      <c r="G942" s="639" t="s">
        <v>2857</v>
      </c>
      <c r="H942" s="639" t="s">
        <v>3220</v>
      </c>
      <c r="I942" s="639" t="s">
        <v>2913</v>
      </c>
      <c r="J942" s="639" t="s">
        <v>6023</v>
      </c>
      <c r="L942" s="639" t="str">
        <f t="shared" si="28"/>
        <v>041--29-0-011-000</v>
      </c>
      <c r="M942" s="639" t="str">
        <f t="shared" si="29"/>
        <v>041--29-0-011-000-000</v>
      </c>
    </row>
    <row r="943" spans="1:13" ht="15">
      <c r="A943" s="638" t="s">
        <v>1635</v>
      </c>
      <c r="B943" s="640">
        <v>44294.327199074098</v>
      </c>
      <c r="C943" s="639" t="b">
        <v>0</v>
      </c>
      <c r="E943" s="639" t="s">
        <v>2825</v>
      </c>
      <c r="F943" s="639">
        <v>1</v>
      </c>
      <c r="G943" s="639" t="s">
        <v>2897</v>
      </c>
      <c r="H943" s="639" t="s">
        <v>1635</v>
      </c>
      <c r="I943" s="639" t="s">
        <v>2995</v>
      </c>
      <c r="J943" s="639" t="s">
        <v>6022</v>
      </c>
      <c r="L943" s="639" t="str">
        <f t="shared" si="28"/>
        <v>041--39-0-013-000</v>
      </c>
      <c r="M943" s="639" t="str">
        <f t="shared" si="29"/>
        <v>041--39-0-013-000-000</v>
      </c>
    </row>
    <row r="944" spans="1:13" ht="15">
      <c r="A944" s="638" t="s">
        <v>1849</v>
      </c>
      <c r="B944" s="640">
        <v>44294.349282407398</v>
      </c>
      <c r="C944" s="639" t="b">
        <v>0</v>
      </c>
      <c r="E944" s="639" t="s">
        <v>2825</v>
      </c>
      <c r="F944" s="639">
        <v>1</v>
      </c>
      <c r="G944" s="639" t="s">
        <v>2857</v>
      </c>
      <c r="H944" s="639" t="s">
        <v>3220</v>
      </c>
      <c r="I944" s="639" t="s">
        <v>2913</v>
      </c>
      <c r="J944" s="639" t="s">
        <v>6021</v>
      </c>
      <c r="L944" s="639" t="str">
        <f t="shared" si="28"/>
        <v>041--29-0-011-000</v>
      </c>
      <c r="M944" s="639" t="str">
        <f t="shared" si="29"/>
        <v>041--29-0-011-000-000</v>
      </c>
    </row>
    <row r="945" spans="1:13" ht="15">
      <c r="A945" s="638" t="s">
        <v>1635</v>
      </c>
      <c r="B945" s="640">
        <v>44294.361412036997</v>
      </c>
      <c r="C945" s="639" t="b">
        <v>0</v>
      </c>
      <c r="E945" s="639" t="s">
        <v>2825</v>
      </c>
      <c r="F945" s="639">
        <v>1</v>
      </c>
      <c r="G945" s="639" t="s">
        <v>2897</v>
      </c>
      <c r="H945" s="639" t="s">
        <v>1635</v>
      </c>
      <c r="I945" s="639" t="s">
        <v>2995</v>
      </c>
      <c r="J945" s="639" t="s">
        <v>6020</v>
      </c>
      <c r="L945" s="639" t="str">
        <f t="shared" si="28"/>
        <v>041--39-0-013-000</v>
      </c>
      <c r="M945" s="639" t="str">
        <f t="shared" si="29"/>
        <v>041--39-0-013-000-000</v>
      </c>
    </row>
    <row r="946" spans="1:13" ht="15">
      <c r="A946" s="638" t="s">
        <v>1635</v>
      </c>
      <c r="B946" s="640">
        <v>44294.363113425898</v>
      </c>
      <c r="C946" s="639" t="b">
        <v>0</v>
      </c>
      <c r="E946" s="639" t="s">
        <v>2825</v>
      </c>
      <c r="F946" s="639">
        <v>1</v>
      </c>
      <c r="G946" s="639" t="s">
        <v>2897</v>
      </c>
      <c r="H946" s="639" t="s">
        <v>1635</v>
      </c>
      <c r="I946" s="639" t="s">
        <v>2995</v>
      </c>
      <c r="J946" s="639" t="s">
        <v>6019</v>
      </c>
      <c r="L946" s="639" t="str">
        <f t="shared" si="28"/>
        <v>041--39-0-013-000</v>
      </c>
      <c r="M946" s="639" t="str">
        <f t="shared" si="29"/>
        <v>041--39-0-013-000-000</v>
      </c>
    </row>
    <row r="947" spans="1:13" ht="15">
      <c r="A947" s="638" t="s">
        <v>1635</v>
      </c>
      <c r="B947" s="640">
        <v>44294.36056712961</v>
      </c>
      <c r="C947" s="639" t="b">
        <v>0</v>
      </c>
      <c r="E947" s="639" t="s">
        <v>2825</v>
      </c>
      <c r="F947" s="639">
        <v>1</v>
      </c>
      <c r="G947" s="639" t="s">
        <v>2897</v>
      </c>
      <c r="H947" s="639" t="s">
        <v>1635</v>
      </c>
      <c r="I947" s="639" t="s">
        <v>2995</v>
      </c>
      <c r="J947" s="639" t="s">
        <v>6018</v>
      </c>
      <c r="L947" s="639" t="str">
        <f t="shared" si="28"/>
        <v>041--39-0-013-000</v>
      </c>
      <c r="M947" s="639" t="str">
        <f t="shared" si="29"/>
        <v>041--39-0-013-000-000</v>
      </c>
    </row>
    <row r="948" spans="1:13" ht="15">
      <c r="A948" s="638" t="s">
        <v>1635</v>
      </c>
      <c r="B948" s="640">
        <v>44294.362442129597</v>
      </c>
      <c r="C948" s="639" t="b">
        <v>0</v>
      </c>
      <c r="E948" s="639" t="s">
        <v>2825</v>
      </c>
      <c r="F948" s="639">
        <v>1</v>
      </c>
      <c r="G948" s="639" t="s">
        <v>2897</v>
      </c>
      <c r="H948" s="639" t="s">
        <v>1635</v>
      </c>
      <c r="I948" s="639" t="s">
        <v>2995</v>
      </c>
      <c r="J948" s="639" t="s">
        <v>6017</v>
      </c>
      <c r="L948" s="639" t="str">
        <f t="shared" si="28"/>
        <v>041--39-0-013-000</v>
      </c>
      <c r="M948" s="639" t="str">
        <f t="shared" si="29"/>
        <v>041--39-0-013-000-000</v>
      </c>
    </row>
    <row r="949" spans="1:13" ht="15">
      <c r="A949" s="638" t="s">
        <v>1849</v>
      </c>
      <c r="B949" s="640">
        <v>44294.362650463001</v>
      </c>
      <c r="C949" s="639" t="b">
        <v>0</v>
      </c>
      <c r="E949" s="639" t="s">
        <v>2825</v>
      </c>
      <c r="F949" s="639">
        <v>1</v>
      </c>
      <c r="G949" s="639" t="s">
        <v>2857</v>
      </c>
      <c r="H949" s="639" t="s">
        <v>3220</v>
      </c>
      <c r="I949" s="639" t="s">
        <v>2913</v>
      </c>
      <c r="J949" s="639" t="s">
        <v>6016</v>
      </c>
      <c r="L949" s="639" t="str">
        <f t="shared" si="28"/>
        <v>041--29-0-011-000</v>
      </c>
      <c r="M949" s="639" t="str">
        <f t="shared" si="29"/>
        <v>041--29-0-011-000-000</v>
      </c>
    </row>
    <row r="950" spans="1:13" ht="15">
      <c r="A950" s="638" t="s">
        <v>1849</v>
      </c>
      <c r="B950" s="640">
        <v>44294.358784722201</v>
      </c>
      <c r="C950" s="639" t="b">
        <v>0</v>
      </c>
      <c r="E950" s="639" t="s">
        <v>2825</v>
      </c>
      <c r="F950" s="639">
        <v>1</v>
      </c>
      <c r="G950" s="639" t="s">
        <v>2857</v>
      </c>
      <c r="H950" s="639" t="s">
        <v>3220</v>
      </c>
      <c r="I950" s="639" t="s">
        <v>2913</v>
      </c>
      <c r="J950" s="639" t="s">
        <v>6015</v>
      </c>
      <c r="L950" s="639" t="str">
        <f t="shared" si="28"/>
        <v>041--29-0-011-000</v>
      </c>
      <c r="M950" s="639" t="str">
        <f t="shared" si="29"/>
        <v>041--29-0-011-000-000</v>
      </c>
    </row>
    <row r="951" spans="1:13" ht="15">
      <c r="A951" s="638" t="s">
        <v>1849</v>
      </c>
      <c r="B951" s="640">
        <v>44294.373773148101</v>
      </c>
      <c r="C951" s="639" t="b">
        <v>0</v>
      </c>
      <c r="E951" s="639" t="s">
        <v>2825</v>
      </c>
      <c r="F951" s="639">
        <v>1</v>
      </c>
      <c r="G951" s="639" t="s">
        <v>2857</v>
      </c>
      <c r="H951" s="639" t="s">
        <v>3220</v>
      </c>
      <c r="I951" s="639" t="s">
        <v>2913</v>
      </c>
      <c r="J951" s="639" t="s">
        <v>6014</v>
      </c>
      <c r="L951" s="639" t="str">
        <f t="shared" si="28"/>
        <v>041--29-0-011-000</v>
      </c>
      <c r="M951" s="639" t="str">
        <f t="shared" si="29"/>
        <v>041--29-0-011-000-000</v>
      </c>
    </row>
    <row r="952" spans="1:13" ht="15">
      <c r="A952" s="638" t="s">
        <v>1849</v>
      </c>
      <c r="B952" s="640">
        <v>44294.380219907398</v>
      </c>
      <c r="C952" s="639" t="b">
        <v>0</v>
      </c>
      <c r="E952" s="639" t="s">
        <v>2825</v>
      </c>
      <c r="F952" s="639">
        <v>1</v>
      </c>
      <c r="G952" s="639" t="s">
        <v>2857</v>
      </c>
      <c r="H952" s="639" t="s">
        <v>3220</v>
      </c>
      <c r="I952" s="639" t="s">
        <v>2913</v>
      </c>
      <c r="J952" s="639" t="s">
        <v>6013</v>
      </c>
      <c r="L952" s="639" t="str">
        <f t="shared" si="28"/>
        <v>041--29-0-011-000</v>
      </c>
      <c r="M952" s="639" t="str">
        <f t="shared" si="29"/>
        <v>041--29-0-011-000-000</v>
      </c>
    </row>
    <row r="953" spans="1:13" ht="15">
      <c r="A953" s="638" t="s">
        <v>1849</v>
      </c>
      <c r="B953" s="640">
        <v>44294.387604166703</v>
      </c>
      <c r="C953" s="639" t="b">
        <v>0</v>
      </c>
      <c r="E953" s="639" t="s">
        <v>2825</v>
      </c>
      <c r="F953" s="639">
        <v>1</v>
      </c>
      <c r="G953" s="639" t="s">
        <v>2857</v>
      </c>
      <c r="H953" s="639" t="s">
        <v>3220</v>
      </c>
      <c r="I953" s="639" t="s">
        <v>2913</v>
      </c>
      <c r="J953" s="639" t="s">
        <v>6012</v>
      </c>
      <c r="L953" s="639" t="str">
        <f t="shared" si="28"/>
        <v>041--29-0-011-000</v>
      </c>
      <c r="M953" s="639" t="str">
        <f t="shared" si="29"/>
        <v>041--29-0-011-000-000</v>
      </c>
    </row>
    <row r="954" spans="1:13" ht="15">
      <c r="A954" s="638" t="s">
        <v>123</v>
      </c>
      <c r="B954" s="640">
        <v>44294.389479166697</v>
      </c>
      <c r="C954" s="639" t="b">
        <v>0</v>
      </c>
      <c r="E954" s="639" t="s">
        <v>2825</v>
      </c>
      <c r="F954" s="639">
        <v>7</v>
      </c>
      <c r="G954" s="639" t="s">
        <v>3205</v>
      </c>
      <c r="H954" s="639" t="s">
        <v>2962</v>
      </c>
      <c r="I954" s="639" t="s">
        <v>3221</v>
      </c>
      <c r="J954" s="639" t="s">
        <v>6011</v>
      </c>
      <c r="L954" s="639" t="str">
        <f t="shared" si="28"/>
        <v>062--68-0-013-000</v>
      </c>
      <c r="M954" s="639" t="str">
        <f t="shared" si="29"/>
        <v>062--68-0-013-000-000</v>
      </c>
    </row>
    <row r="955" spans="1:13" ht="15">
      <c r="A955" s="638" t="s">
        <v>184</v>
      </c>
      <c r="B955" s="640">
        <v>44294.394224537013</v>
      </c>
      <c r="C955" s="639" t="b">
        <v>0</v>
      </c>
      <c r="D955" s="639" t="s">
        <v>3043</v>
      </c>
      <c r="E955" s="639" t="s">
        <v>2788</v>
      </c>
      <c r="F955" s="639">
        <v>6</v>
      </c>
      <c r="G955" s="639" t="s">
        <v>2989</v>
      </c>
      <c r="H955" s="639" t="s">
        <v>2874</v>
      </c>
      <c r="I955" s="639" t="s">
        <v>3208</v>
      </c>
      <c r="J955" s="639" t="s">
        <v>6010</v>
      </c>
      <c r="L955" s="639" t="str">
        <f t="shared" si="28"/>
        <v>071--24-0-002-000</v>
      </c>
      <c r="M955" s="639" t="str">
        <f t="shared" si="29"/>
        <v>071--24-0-002-000-000</v>
      </c>
    </row>
    <row r="956" spans="1:13" ht="15">
      <c r="A956" s="638" t="s">
        <v>184</v>
      </c>
      <c r="B956" s="640">
        <v>44294.393541666701</v>
      </c>
      <c r="C956" s="639" t="b">
        <v>0</v>
      </c>
      <c r="E956" s="639" t="s">
        <v>2825</v>
      </c>
      <c r="F956" s="639">
        <v>6</v>
      </c>
      <c r="G956" s="639" t="s">
        <v>2989</v>
      </c>
      <c r="H956" s="639" t="s">
        <v>2874</v>
      </c>
      <c r="I956" s="639" t="s">
        <v>3208</v>
      </c>
      <c r="J956" s="639" t="s">
        <v>6009</v>
      </c>
      <c r="L956" s="639" t="str">
        <f t="shared" si="28"/>
        <v>071--24-0-002-000</v>
      </c>
      <c r="M956" s="639" t="str">
        <f t="shared" si="29"/>
        <v>071--24-0-002-000-000</v>
      </c>
    </row>
    <row r="957" spans="1:13" ht="15">
      <c r="A957" s="638" t="s">
        <v>1849</v>
      </c>
      <c r="B957" s="640">
        <v>44294.410543981503</v>
      </c>
      <c r="C957" s="639" t="b">
        <v>0</v>
      </c>
      <c r="E957" s="639" t="s">
        <v>2825</v>
      </c>
      <c r="F957" s="639">
        <v>1</v>
      </c>
      <c r="G957" s="639" t="s">
        <v>2857</v>
      </c>
      <c r="H957" s="639" t="s">
        <v>3220</v>
      </c>
      <c r="I957" s="639" t="s">
        <v>2913</v>
      </c>
      <c r="J957" s="639" t="s">
        <v>6008</v>
      </c>
      <c r="L957" s="639" t="str">
        <f t="shared" si="28"/>
        <v>041--29-0-011-000</v>
      </c>
      <c r="M957" s="639" t="str">
        <f t="shared" si="29"/>
        <v>041--29-0-011-000-000</v>
      </c>
    </row>
    <row r="958" spans="1:13" ht="15">
      <c r="A958" s="638" t="s">
        <v>1849</v>
      </c>
      <c r="B958" s="640">
        <v>44294.410219907397</v>
      </c>
      <c r="C958" s="639" t="b">
        <v>0</v>
      </c>
      <c r="E958" s="639" t="s">
        <v>2825</v>
      </c>
      <c r="F958" s="639">
        <v>1</v>
      </c>
      <c r="G958" s="639" t="s">
        <v>2857</v>
      </c>
      <c r="H958" s="639" t="s">
        <v>3220</v>
      </c>
      <c r="I958" s="639" t="s">
        <v>2913</v>
      </c>
      <c r="J958" s="639" t="s">
        <v>6007</v>
      </c>
      <c r="L958" s="639" t="str">
        <f t="shared" si="28"/>
        <v>041--29-0-011-000</v>
      </c>
      <c r="M958" s="639" t="str">
        <f t="shared" si="29"/>
        <v>041--29-0-011-000-000</v>
      </c>
    </row>
    <row r="959" spans="1:13" ht="15">
      <c r="A959" s="638" t="s">
        <v>124</v>
      </c>
      <c r="B959" s="640">
        <v>44294.422881944403</v>
      </c>
      <c r="C959" s="639" t="b">
        <v>0</v>
      </c>
      <c r="E959" s="639" t="s">
        <v>2825</v>
      </c>
      <c r="F959" s="639">
        <v>1</v>
      </c>
      <c r="G959" s="639" t="s">
        <v>2989</v>
      </c>
      <c r="H959" s="639" t="s">
        <v>3222</v>
      </c>
      <c r="I959" s="639" t="s">
        <v>3223</v>
      </c>
      <c r="J959" s="639" t="s">
        <v>6006</v>
      </c>
      <c r="L959" s="639" t="str">
        <f t="shared" si="28"/>
        <v>071--37-0-009-000</v>
      </c>
      <c r="M959" s="639" t="str">
        <f t="shared" si="29"/>
        <v>071--37-0-009-000-000</v>
      </c>
    </row>
    <row r="960" spans="1:13" ht="15">
      <c r="A960" s="638" t="s">
        <v>1849</v>
      </c>
      <c r="B960" s="640">
        <v>44294.432916666701</v>
      </c>
      <c r="C960" s="639" t="b">
        <v>0</v>
      </c>
      <c r="E960" s="639" t="s">
        <v>2825</v>
      </c>
      <c r="F960" s="639">
        <v>1</v>
      </c>
      <c r="G960" s="639" t="s">
        <v>2857</v>
      </c>
      <c r="H960" s="639" t="s">
        <v>3220</v>
      </c>
      <c r="I960" s="639" t="s">
        <v>2913</v>
      </c>
      <c r="J960" s="639" t="s">
        <v>6005</v>
      </c>
      <c r="L960" s="639" t="str">
        <f t="shared" si="28"/>
        <v>041--29-0-011-000</v>
      </c>
      <c r="M960" s="639" t="str">
        <f t="shared" si="29"/>
        <v>041--29-0-011-000-000</v>
      </c>
    </row>
    <row r="961" spans="1:13" ht="15">
      <c r="A961" s="638" t="s">
        <v>1289</v>
      </c>
      <c r="B961" s="640">
        <v>44294.4385763889</v>
      </c>
      <c r="C961" s="639" t="b">
        <v>0</v>
      </c>
      <c r="E961" s="639" t="s">
        <v>2825</v>
      </c>
      <c r="F961" s="639">
        <v>1</v>
      </c>
      <c r="G961" s="639" t="s">
        <v>2821</v>
      </c>
      <c r="H961" s="639" t="s">
        <v>3197</v>
      </c>
      <c r="I961" s="639" t="s">
        <v>2803</v>
      </c>
      <c r="J961" s="639" t="s">
        <v>6004</v>
      </c>
      <c r="L961" s="639" t="str">
        <f t="shared" si="28"/>
        <v>009--33-0-030-000</v>
      </c>
      <c r="M961" s="639" t="str">
        <f t="shared" si="29"/>
        <v>009--33-0-030-000-000</v>
      </c>
    </row>
    <row r="962" spans="1:13" ht="15">
      <c r="A962" s="638" t="s">
        <v>125</v>
      </c>
      <c r="B962" s="640">
        <v>44294.443321759303</v>
      </c>
      <c r="C962" s="639" t="b">
        <v>0</v>
      </c>
      <c r="E962" s="639" t="s">
        <v>2825</v>
      </c>
      <c r="F962" s="639">
        <v>3</v>
      </c>
      <c r="G962" s="639" t="s">
        <v>2868</v>
      </c>
      <c r="H962" s="639" t="s">
        <v>3224</v>
      </c>
      <c r="I962" s="639" t="s">
        <v>3042</v>
      </c>
      <c r="J962" s="639" t="s">
        <v>6003</v>
      </c>
      <c r="L962" s="639" t="str">
        <f t="shared" si="28"/>
        <v>061--03-0-009-000</v>
      </c>
      <c r="M962" s="639" t="str">
        <f t="shared" si="29"/>
        <v>061--03-0-009-000-000</v>
      </c>
    </row>
    <row r="963" spans="1:13" ht="15">
      <c r="A963" s="638" t="s">
        <v>1849</v>
      </c>
      <c r="B963" s="640">
        <v>44294.442523148209</v>
      </c>
      <c r="C963" s="639" t="b">
        <v>0</v>
      </c>
      <c r="E963" s="639" t="s">
        <v>2825</v>
      </c>
      <c r="F963" s="639">
        <v>1</v>
      </c>
      <c r="G963" s="639" t="s">
        <v>2857</v>
      </c>
      <c r="H963" s="639" t="s">
        <v>3220</v>
      </c>
      <c r="I963" s="639" t="s">
        <v>2913</v>
      </c>
      <c r="J963" s="639" t="s">
        <v>6002</v>
      </c>
      <c r="L963" s="639" t="str">
        <f t="shared" ref="L963:L1026" si="30">REPLACE(REPLACE(A963,4,0,"-"),8,0,"-")</f>
        <v>041--29-0-011-000</v>
      </c>
      <c r="M963" s="639" t="str">
        <f t="shared" ref="M963:M1026" si="31">L963 &amp; "-000"</f>
        <v>041--29-0-011-000-000</v>
      </c>
    </row>
    <row r="964" spans="1:13" ht="15">
      <c r="A964" s="638" t="s">
        <v>122</v>
      </c>
      <c r="B964" s="640">
        <v>44294.442430555602</v>
      </c>
      <c r="C964" s="639" t="b">
        <v>0</v>
      </c>
      <c r="E964" s="639" t="s">
        <v>2825</v>
      </c>
      <c r="F964" s="639">
        <v>7</v>
      </c>
      <c r="G964" s="639" t="s">
        <v>2868</v>
      </c>
      <c r="H964" s="639" t="s">
        <v>3225</v>
      </c>
      <c r="I964" s="639" t="s">
        <v>3042</v>
      </c>
      <c r="J964" s="639" t="s">
        <v>6001</v>
      </c>
      <c r="L964" s="639" t="str">
        <f t="shared" si="30"/>
        <v>061--03-0-036-000</v>
      </c>
      <c r="M964" s="639" t="str">
        <f t="shared" si="31"/>
        <v>061--03-0-036-000-000</v>
      </c>
    </row>
    <row r="965" spans="1:13" ht="15">
      <c r="A965" s="638" t="s">
        <v>1849</v>
      </c>
      <c r="B965" s="640">
        <v>44294.469444444403</v>
      </c>
      <c r="C965" s="639" t="b">
        <v>0</v>
      </c>
      <c r="E965" s="639" t="s">
        <v>2825</v>
      </c>
      <c r="F965" s="639">
        <v>1</v>
      </c>
      <c r="G965" s="639" t="s">
        <v>2857</v>
      </c>
      <c r="H965" s="639" t="s">
        <v>3220</v>
      </c>
      <c r="I965" s="639" t="s">
        <v>2913</v>
      </c>
      <c r="J965" s="639" t="s">
        <v>6000</v>
      </c>
      <c r="L965" s="639" t="str">
        <f t="shared" si="30"/>
        <v>041--29-0-011-000</v>
      </c>
      <c r="M965" s="639" t="str">
        <f t="shared" si="31"/>
        <v>041--29-0-011-000-000</v>
      </c>
    </row>
    <row r="966" spans="1:13" ht="15">
      <c r="A966" s="638" t="s">
        <v>126</v>
      </c>
      <c r="B966" s="640">
        <v>44294.469224537002</v>
      </c>
      <c r="C966" s="639" t="b">
        <v>0</v>
      </c>
      <c r="E966" s="639" t="s">
        <v>2825</v>
      </c>
      <c r="F966" s="639">
        <v>7</v>
      </c>
      <c r="G966" s="639" t="s">
        <v>2989</v>
      </c>
      <c r="H966" s="639" t="s">
        <v>3226</v>
      </c>
      <c r="I966" s="639" t="s">
        <v>3223</v>
      </c>
      <c r="J966" s="639" t="s">
        <v>5999</v>
      </c>
      <c r="L966" s="639" t="str">
        <f t="shared" si="30"/>
        <v>071--37-0-010-000</v>
      </c>
      <c r="M966" s="639" t="str">
        <f t="shared" si="31"/>
        <v>071--37-0-010-000-000</v>
      </c>
    </row>
    <row r="967" spans="1:13" ht="15">
      <c r="A967" s="638" t="s">
        <v>1849</v>
      </c>
      <c r="B967" s="640">
        <v>44294.472048611096</v>
      </c>
      <c r="C967" s="639" t="b">
        <v>0</v>
      </c>
      <c r="E967" s="639" t="s">
        <v>2825</v>
      </c>
      <c r="F967" s="639">
        <v>1</v>
      </c>
      <c r="G967" s="639" t="s">
        <v>2857</v>
      </c>
      <c r="H967" s="639" t="s">
        <v>3220</v>
      </c>
      <c r="I967" s="639" t="s">
        <v>2913</v>
      </c>
      <c r="J967" s="639" t="s">
        <v>5998</v>
      </c>
      <c r="L967" s="639" t="str">
        <f t="shared" si="30"/>
        <v>041--29-0-011-000</v>
      </c>
      <c r="M967" s="639" t="str">
        <f t="shared" si="31"/>
        <v>041--29-0-011-000-000</v>
      </c>
    </row>
    <row r="968" spans="1:13" ht="15">
      <c r="A968" s="638" t="s">
        <v>1849</v>
      </c>
      <c r="B968" s="640">
        <v>44294.492094907393</v>
      </c>
      <c r="C968" s="639" t="b">
        <v>0</v>
      </c>
      <c r="E968" s="639" t="s">
        <v>2825</v>
      </c>
      <c r="F968" s="639">
        <v>1</v>
      </c>
      <c r="G968" s="639" t="s">
        <v>2857</v>
      </c>
      <c r="H968" s="639" t="s">
        <v>3220</v>
      </c>
      <c r="I968" s="639" t="s">
        <v>2913</v>
      </c>
      <c r="J968" s="639" t="s">
        <v>5997</v>
      </c>
      <c r="L968" s="639" t="str">
        <f t="shared" si="30"/>
        <v>041--29-0-011-000</v>
      </c>
      <c r="M968" s="639" t="str">
        <f t="shared" si="31"/>
        <v>041--29-0-011-000-000</v>
      </c>
    </row>
    <row r="969" spans="1:13" ht="15">
      <c r="A969" s="638" t="s">
        <v>126</v>
      </c>
      <c r="B969" s="640">
        <v>44294.4941666667</v>
      </c>
      <c r="C969" s="639" t="b">
        <v>0</v>
      </c>
      <c r="E969" s="639" t="s">
        <v>2825</v>
      </c>
      <c r="F969" s="639">
        <v>1</v>
      </c>
      <c r="G969" s="639" t="s">
        <v>2989</v>
      </c>
      <c r="H969" s="639" t="s">
        <v>3226</v>
      </c>
      <c r="I969" s="639" t="s">
        <v>3223</v>
      </c>
      <c r="J969" s="639" t="s">
        <v>5996</v>
      </c>
      <c r="L969" s="639" t="str">
        <f t="shared" si="30"/>
        <v>071--37-0-010-000</v>
      </c>
      <c r="M969" s="639" t="str">
        <f t="shared" si="31"/>
        <v>071--37-0-010-000-000</v>
      </c>
    </row>
    <row r="970" spans="1:13" ht="15">
      <c r="A970" s="638" t="s">
        <v>1849</v>
      </c>
      <c r="B970" s="640">
        <v>44294.493611111102</v>
      </c>
      <c r="C970" s="639" t="b">
        <v>0</v>
      </c>
      <c r="E970" s="639" t="s">
        <v>2825</v>
      </c>
      <c r="F970" s="639">
        <v>1</v>
      </c>
      <c r="G970" s="639" t="s">
        <v>2857</v>
      </c>
      <c r="H970" s="639" t="s">
        <v>3220</v>
      </c>
      <c r="I970" s="639" t="s">
        <v>2913</v>
      </c>
      <c r="J970" s="639" t="s">
        <v>5995</v>
      </c>
      <c r="L970" s="639" t="str">
        <f t="shared" si="30"/>
        <v>041--29-0-011-000</v>
      </c>
      <c r="M970" s="639" t="str">
        <f t="shared" si="31"/>
        <v>041--29-0-011-000-000</v>
      </c>
    </row>
    <row r="971" spans="1:13" ht="15">
      <c r="A971" s="638" t="s">
        <v>1849</v>
      </c>
      <c r="B971" s="640">
        <v>44294.493240740703</v>
      </c>
      <c r="C971" s="639" t="b">
        <v>0</v>
      </c>
      <c r="E971" s="639" t="s">
        <v>2825</v>
      </c>
      <c r="F971" s="639">
        <v>1</v>
      </c>
      <c r="G971" s="639" t="s">
        <v>2857</v>
      </c>
      <c r="H971" s="639" t="s">
        <v>3220</v>
      </c>
      <c r="I971" s="639" t="s">
        <v>2913</v>
      </c>
      <c r="J971" s="639" t="s">
        <v>5994</v>
      </c>
      <c r="L971" s="639" t="str">
        <f t="shared" si="30"/>
        <v>041--29-0-011-000</v>
      </c>
      <c r="M971" s="639" t="str">
        <f t="shared" si="31"/>
        <v>041--29-0-011-000-000</v>
      </c>
    </row>
    <row r="972" spans="1:13" ht="15">
      <c r="A972" s="638" t="s">
        <v>1849</v>
      </c>
      <c r="B972" s="640">
        <v>44294.496967592589</v>
      </c>
      <c r="C972" s="639" t="b">
        <v>0</v>
      </c>
      <c r="E972" s="639" t="s">
        <v>2825</v>
      </c>
      <c r="F972" s="639">
        <v>1</v>
      </c>
      <c r="G972" s="639" t="s">
        <v>2857</v>
      </c>
      <c r="H972" s="639" t="s">
        <v>3220</v>
      </c>
      <c r="I972" s="639" t="s">
        <v>2913</v>
      </c>
      <c r="J972" s="639" t="s">
        <v>5993</v>
      </c>
      <c r="L972" s="639" t="str">
        <f t="shared" si="30"/>
        <v>041--29-0-011-000</v>
      </c>
      <c r="M972" s="639" t="str">
        <f t="shared" si="31"/>
        <v>041--29-0-011-000-000</v>
      </c>
    </row>
    <row r="973" spans="1:13" ht="15">
      <c r="A973" s="638" t="s">
        <v>1849</v>
      </c>
      <c r="B973" s="640">
        <v>44294.492731481507</v>
      </c>
      <c r="C973" s="639" t="b">
        <v>0</v>
      </c>
      <c r="E973" s="639" t="s">
        <v>2825</v>
      </c>
      <c r="F973" s="639">
        <v>1</v>
      </c>
      <c r="G973" s="639" t="s">
        <v>2857</v>
      </c>
      <c r="H973" s="639" t="s">
        <v>3220</v>
      </c>
      <c r="I973" s="639" t="s">
        <v>2913</v>
      </c>
      <c r="J973" s="639" t="s">
        <v>5992</v>
      </c>
      <c r="L973" s="639" t="str">
        <f t="shared" si="30"/>
        <v>041--29-0-011-000</v>
      </c>
      <c r="M973" s="639" t="str">
        <f t="shared" si="31"/>
        <v>041--29-0-011-000-000</v>
      </c>
    </row>
    <row r="974" spans="1:13" ht="15">
      <c r="A974" s="638" t="s">
        <v>1849</v>
      </c>
      <c r="B974" s="640">
        <v>44294.504513888904</v>
      </c>
      <c r="C974" s="639" t="b">
        <v>0</v>
      </c>
      <c r="E974" s="639" t="s">
        <v>2825</v>
      </c>
      <c r="F974" s="639">
        <v>1</v>
      </c>
      <c r="G974" s="639" t="s">
        <v>2857</v>
      </c>
      <c r="H974" s="639" t="s">
        <v>3220</v>
      </c>
      <c r="I974" s="639" t="s">
        <v>2913</v>
      </c>
      <c r="J974" s="639" t="s">
        <v>5991</v>
      </c>
      <c r="L974" s="639" t="str">
        <f t="shared" si="30"/>
        <v>041--29-0-011-000</v>
      </c>
      <c r="M974" s="639" t="str">
        <f t="shared" si="31"/>
        <v>041--29-0-011-000-000</v>
      </c>
    </row>
    <row r="975" spans="1:13" ht="15">
      <c r="A975" s="638" t="s">
        <v>1849</v>
      </c>
      <c r="B975" s="640">
        <v>44294.504016203689</v>
      </c>
      <c r="C975" s="639" t="b">
        <v>0</v>
      </c>
      <c r="E975" s="639" t="s">
        <v>2825</v>
      </c>
      <c r="F975" s="639">
        <v>1</v>
      </c>
      <c r="G975" s="639" t="s">
        <v>2857</v>
      </c>
      <c r="H975" s="639" t="s">
        <v>3220</v>
      </c>
      <c r="I975" s="639" t="s">
        <v>2913</v>
      </c>
      <c r="J975" s="639" t="s">
        <v>5990</v>
      </c>
      <c r="L975" s="639" t="str">
        <f t="shared" si="30"/>
        <v>041--29-0-011-000</v>
      </c>
      <c r="M975" s="639" t="str">
        <f t="shared" si="31"/>
        <v>041--29-0-011-000-000</v>
      </c>
    </row>
    <row r="976" spans="1:13" ht="15">
      <c r="A976" s="638" t="s">
        <v>1849</v>
      </c>
      <c r="B976" s="640">
        <v>44294.505659722199</v>
      </c>
      <c r="C976" s="639" t="b">
        <v>0</v>
      </c>
      <c r="E976" s="639" t="s">
        <v>2825</v>
      </c>
      <c r="F976" s="639">
        <v>1</v>
      </c>
      <c r="G976" s="639" t="s">
        <v>2857</v>
      </c>
      <c r="H976" s="639" t="s">
        <v>3220</v>
      </c>
      <c r="I976" s="639" t="s">
        <v>2913</v>
      </c>
      <c r="J976" s="639" t="s">
        <v>5989</v>
      </c>
      <c r="L976" s="639" t="str">
        <f t="shared" si="30"/>
        <v>041--29-0-011-000</v>
      </c>
      <c r="M976" s="639" t="str">
        <f t="shared" si="31"/>
        <v>041--29-0-011-000-000</v>
      </c>
    </row>
    <row r="977" spans="1:13" ht="15">
      <c r="A977" s="638" t="s">
        <v>1849</v>
      </c>
      <c r="B977" s="640">
        <v>44294.504907407398</v>
      </c>
      <c r="C977" s="639" t="b">
        <v>0</v>
      </c>
      <c r="E977" s="639" t="s">
        <v>2825</v>
      </c>
      <c r="F977" s="639">
        <v>1</v>
      </c>
      <c r="G977" s="639" t="s">
        <v>2857</v>
      </c>
      <c r="H977" s="639" t="s">
        <v>3220</v>
      </c>
      <c r="I977" s="639" t="s">
        <v>2913</v>
      </c>
      <c r="J977" s="639" t="s">
        <v>5988</v>
      </c>
      <c r="L977" s="639" t="str">
        <f t="shared" si="30"/>
        <v>041--29-0-011-000</v>
      </c>
      <c r="M977" s="639" t="str">
        <f t="shared" si="31"/>
        <v>041--29-0-011-000-000</v>
      </c>
    </row>
    <row r="978" spans="1:13" ht="15">
      <c r="A978" s="638" t="s">
        <v>180</v>
      </c>
      <c r="B978" s="640">
        <v>44294.517013888901</v>
      </c>
      <c r="C978" s="639" t="b">
        <v>0</v>
      </c>
      <c r="D978" s="639" t="s">
        <v>3227</v>
      </c>
      <c r="E978" s="639" t="s">
        <v>2788</v>
      </c>
      <c r="F978" s="639">
        <v>3</v>
      </c>
      <c r="G978" s="639" t="s">
        <v>3205</v>
      </c>
      <c r="H978" s="639" t="s">
        <v>3003</v>
      </c>
      <c r="I978" s="639" t="s">
        <v>3228</v>
      </c>
      <c r="J978" s="639" t="s">
        <v>5987</v>
      </c>
      <c r="L978" s="639" t="str">
        <f t="shared" si="30"/>
        <v>062--51-0-061-000</v>
      </c>
      <c r="M978" s="639" t="str">
        <f t="shared" si="31"/>
        <v>062--51-0-061-000-000</v>
      </c>
    </row>
    <row r="979" spans="1:13" ht="15">
      <c r="A979" s="638" t="s">
        <v>1635</v>
      </c>
      <c r="B979" s="640">
        <v>44294.515104166698</v>
      </c>
      <c r="C979" s="639" t="b">
        <v>0</v>
      </c>
      <c r="E979" s="639" t="s">
        <v>2825</v>
      </c>
      <c r="F979" s="639">
        <v>1</v>
      </c>
      <c r="G979" s="639" t="s">
        <v>2897</v>
      </c>
      <c r="H979" s="639" t="s">
        <v>1635</v>
      </c>
      <c r="I979" s="639" t="s">
        <v>2995</v>
      </c>
      <c r="J979" s="639" t="s">
        <v>5986</v>
      </c>
      <c r="L979" s="639" t="str">
        <f t="shared" si="30"/>
        <v>041--39-0-013-000</v>
      </c>
      <c r="M979" s="639" t="str">
        <f t="shared" si="31"/>
        <v>041--39-0-013-000-000</v>
      </c>
    </row>
    <row r="980" spans="1:13" ht="15">
      <c r="A980" s="638" t="s">
        <v>180</v>
      </c>
      <c r="B980" s="640">
        <v>44294.514918981491</v>
      </c>
      <c r="C980" s="639" t="b">
        <v>0</v>
      </c>
      <c r="E980" s="639" t="s">
        <v>2825</v>
      </c>
      <c r="F980" s="639">
        <v>3</v>
      </c>
      <c r="G980" s="639" t="s">
        <v>3205</v>
      </c>
      <c r="H980" s="639" t="s">
        <v>3003</v>
      </c>
      <c r="I980" s="639" t="s">
        <v>3228</v>
      </c>
      <c r="J980" s="639" t="s">
        <v>5985</v>
      </c>
      <c r="L980" s="639" t="str">
        <f t="shared" si="30"/>
        <v>062--51-0-061-000</v>
      </c>
      <c r="M980" s="639" t="str">
        <f t="shared" si="31"/>
        <v>062--51-0-061-000-000</v>
      </c>
    </row>
    <row r="981" spans="1:13" ht="15">
      <c r="A981" s="638" t="s">
        <v>1849</v>
      </c>
      <c r="B981" s="640">
        <v>44294.505300925914</v>
      </c>
      <c r="C981" s="639" t="b">
        <v>0</v>
      </c>
      <c r="E981" s="639" t="s">
        <v>2825</v>
      </c>
      <c r="F981" s="639">
        <v>1</v>
      </c>
      <c r="G981" s="639" t="s">
        <v>2857</v>
      </c>
      <c r="H981" s="639" t="s">
        <v>3220</v>
      </c>
      <c r="I981" s="639" t="s">
        <v>2913</v>
      </c>
      <c r="J981" s="639" t="s">
        <v>5984</v>
      </c>
      <c r="L981" s="639" t="str">
        <f t="shared" si="30"/>
        <v>041--29-0-011-000</v>
      </c>
      <c r="M981" s="639" t="str">
        <f t="shared" si="31"/>
        <v>041--29-0-011-000-000</v>
      </c>
    </row>
    <row r="982" spans="1:13" ht="15">
      <c r="A982" s="638" t="s">
        <v>1635</v>
      </c>
      <c r="B982" s="640">
        <v>44294.520752314813</v>
      </c>
      <c r="C982" s="639" t="b">
        <v>0</v>
      </c>
      <c r="E982" s="639" t="s">
        <v>2825</v>
      </c>
      <c r="F982" s="639">
        <v>1</v>
      </c>
      <c r="G982" s="639" t="s">
        <v>2897</v>
      </c>
      <c r="H982" s="639" t="s">
        <v>1635</v>
      </c>
      <c r="I982" s="639" t="s">
        <v>2995</v>
      </c>
      <c r="J982" s="639" t="s">
        <v>5983</v>
      </c>
      <c r="L982" s="639" t="str">
        <f t="shared" si="30"/>
        <v>041--39-0-013-000</v>
      </c>
      <c r="M982" s="639" t="str">
        <f t="shared" si="31"/>
        <v>041--39-0-013-000-000</v>
      </c>
    </row>
    <row r="983" spans="1:13" ht="15">
      <c r="A983" s="638" t="s">
        <v>180</v>
      </c>
      <c r="B983" s="640">
        <v>44294.557662036997</v>
      </c>
      <c r="C983" s="639" t="b">
        <v>0</v>
      </c>
      <c r="D983" s="639" t="s">
        <v>3229</v>
      </c>
      <c r="E983" s="639" t="s">
        <v>2788</v>
      </c>
      <c r="F983" s="639">
        <v>13</v>
      </c>
      <c r="G983" s="639" t="s">
        <v>3205</v>
      </c>
      <c r="H983" s="639" t="s">
        <v>3003</v>
      </c>
      <c r="I983" s="639" t="s">
        <v>3228</v>
      </c>
      <c r="J983" s="639" t="s">
        <v>5982</v>
      </c>
      <c r="L983" s="639" t="str">
        <f t="shared" si="30"/>
        <v>062--51-0-061-000</v>
      </c>
      <c r="M983" s="639" t="str">
        <f t="shared" si="31"/>
        <v>062--51-0-061-000-000</v>
      </c>
    </row>
    <row r="984" spans="1:13" ht="15">
      <c r="A984" s="638" t="s">
        <v>180</v>
      </c>
      <c r="B984" s="640">
        <v>44294.556597222203</v>
      </c>
      <c r="C984" s="639" t="b">
        <v>0</v>
      </c>
      <c r="E984" s="639" t="s">
        <v>2825</v>
      </c>
      <c r="F984" s="639">
        <v>13</v>
      </c>
      <c r="G984" s="639" t="s">
        <v>3205</v>
      </c>
      <c r="H984" s="639" t="s">
        <v>3003</v>
      </c>
      <c r="I984" s="639" t="s">
        <v>3228</v>
      </c>
      <c r="J984" s="639" t="s">
        <v>5981</v>
      </c>
      <c r="L984" s="639" t="str">
        <f t="shared" si="30"/>
        <v>062--51-0-061-000</v>
      </c>
      <c r="M984" s="639" t="str">
        <f t="shared" si="31"/>
        <v>062--51-0-061-000-000</v>
      </c>
    </row>
    <row r="985" spans="1:13" ht="15">
      <c r="A985" s="638" t="s">
        <v>1849</v>
      </c>
      <c r="B985" s="640">
        <v>44294.5617361111</v>
      </c>
      <c r="C985" s="639" t="b">
        <v>0</v>
      </c>
      <c r="E985" s="639" t="s">
        <v>2825</v>
      </c>
      <c r="F985" s="639">
        <v>1</v>
      </c>
      <c r="G985" s="639" t="s">
        <v>2857</v>
      </c>
      <c r="H985" s="639" t="s">
        <v>3220</v>
      </c>
      <c r="I985" s="639" t="s">
        <v>2913</v>
      </c>
      <c r="J985" s="639" t="s">
        <v>5980</v>
      </c>
      <c r="L985" s="639" t="str">
        <f t="shared" si="30"/>
        <v>041--29-0-011-000</v>
      </c>
      <c r="M985" s="639" t="str">
        <f t="shared" si="31"/>
        <v>041--29-0-011-000-000</v>
      </c>
    </row>
    <row r="986" spans="1:13" ht="15">
      <c r="A986" s="638" t="s">
        <v>777</v>
      </c>
      <c r="B986" s="640">
        <v>44294.542847222197</v>
      </c>
      <c r="C986" s="639" t="b">
        <v>0</v>
      </c>
      <c r="E986" s="639" t="s">
        <v>2825</v>
      </c>
      <c r="F986" s="639">
        <v>1</v>
      </c>
      <c r="G986" s="639" t="s">
        <v>2968</v>
      </c>
      <c r="H986" s="639" t="s">
        <v>3230</v>
      </c>
      <c r="I986" s="639" t="s">
        <v>2853</v>
      </c>
      <c r="J986" s="639" t="s">
        <v>5979</v>
      </c>
      <c r="L986" s="639" t="str">
        <f t="shared" si="30"/>
        <v>044--01-0-053-000</v>
      </c>
      <c r="M986" s="639" t="str">
        <f t="shared" si="31"/>
        <v>044--01-0-053-000-000</v>
      </c>
    </row>
    <row r="987" spans="1:13" ht="15">
      <c r="A987" s="638" t="s">
        <v>1849</v>
      </c>
      <c r="B987" s="640">
        <v>44294.569594907392</v>
      </c>
      <c r="C987" s="639" t="b">
        <v>0</v>
      </c>
      <c r="E987" s="639" t="s">
        <v>2825</v>
      </c>
      <c r="F987" s="639">
        <v>1</v>
      </c>
      <c r="G987" s="639" t="s">
        <v>2857</v>
      </c>
      <c r="H987" s="639" t="s">
        <v>3220</v>
      </c>
      <c r="I987" s="639" t="s">
        <v>2913</v>
      </c>
      <c r="J987" s="639" t="s">
        <v>5978</v>
      </c>
      <c r="L987" s="639" t="str">
        <f t="shared" si="30"/>
        <v>041--29-0-011-000</v>
      </c>
      <c r="M987" s="639" t="str">
        <f t="shared" si="31"/>
        <v>041--29-0-011-000-000</v>
      </c>
    </row>
    <row r="988" spans="1:13" ht="15">
      <c r="A988" s="638" t="s">
        <v>1849</v>
      </c>
      <c r="B988" s="640">
        <v>44294.568773148101</v>
      </c>
      <c r="C988" s="639" t="b">
        <v>0</v>
      </c>
      <c r="E988" s="639" t="s">
        <v>2825</v>
      </c>
      <c r="F988" s="639">
        <v>1</v>
      </c>
      <c r="G988" s="639" t="s">
        <v>2857</v>
      </c>
      <c r="H988" s="639" t="s">
        <v>3220</v>
      </c>
      <c r="I988" s="639" t="s">
        <v>2913</v>
      </c>
      <c r="J988" s="639" t="s">
        <v>5977</v>
      </c>
      <c r="L988" s="639" t="str">
        <f t="shared" si="30"/>
        <v>041--29-0-011-000</v>
      </c>
      <c r="M988" s="639" t="str">
        <f t="shared" si="31"/>
        <v>041--29-0-011-000-000</v>
      </c>
    </row>
    <row r="989" spans="1:13" ht="15">
      <c r="A989" s="638" t="s">
        <v>1849</v>
      </c>
      <c r="B989" s="640">
        <v>44294.569259259297</v>
      </c>
      <c r="C989" s="639" t="b">
        <v>0</v>
      </c>
      <c r="E989" s="639" t="s">
        <v>2825</v>
      </c>
      <c r="F989" s="639">
        <v>1</v>
      </c>
      <c r="G989" s="639" t="s">
        <v>2857</v>
      </c>
      <c r="H989" s="639" t="s">
        <v>3220</v>
      </c>
      <c r="I989" s="639" t="s">
        <v>2913</v>
      </c>
      <c r="J989" s="639" t="s">
        <v>5976</v>
      </c>
      <c r="L989" s="639" t="str">
        <f t="shared" si="30"/>
        <v>041--29-0-011-000</v>
      </c>
      <c r="M989" s="639" t="str">
        <f t="shared" si="31"/>
        <v>041--29-0-011-000-000</v>
      </c>
    </row>
    <row r="990" spans="1:13" ht="15">
      <c r="A990" s="638" t="s">
        <v>1849</v>
      </c>
      <c r="B990" s="640">
        <v>44294.572453703702</v>
      </c>
      <c r="C990" s="639" t="b">
        <v>0</v>
      </c>
      <c r="E990" s="639" t="s">
        <v>2825</v>
      </c>
      <c r="F990" s="639">
        <v>1</v>
      </c>
      <c r="G990" s="639" t="s">
        <v>2857</v>
      </c>
      <c r="H990" s="639" t="s">
        <v>3220</v>
      </c>
      <c r="I990" s="639" t="s">
        <v>2913</v>
      </c>
      <c r="J990" s="639" t="s">
        <v>5975</v>
      </c>
      <c r="L990" s="639" t="str">
        <f t="shared" si="30"/>
        <v>041--29-0-011-000</v>
      </c>
      <c r="M990" s="639" t="str">
        <f t="shared" si="31"/>
        <v>041--29-0-011-000-000</v>
      </c>
    </row>
    <row r="991" spans="1:13" ht="15">
      <c r="A991" s="638" t="s">
        <v>777</v>
      </c>
      <c r="B991" s="640">
        <v>44294.585949074099</v>
      </c>
      <c r="C991" s="639" t="b">
        <v>0</v>
      </c>
      <c r="E991" s="639" t="s">
        <v>2825</v>
      </c>
      <c r="F991" s="639">
        <v>1</v>
      </c>
      <c r="G991" s="639" t="s">
        <v>2968</v>
      </c>
      <c r="H991" s="639" t="s">
        <v>3230</v>
      </c>
      <c r="I991" s="639" t="s">
        <v>2853</v>
      </c>
      <c r="J991" s="639" t="s">
        <v>5974</v>
      </c>
      <c r="L991" s="639" t="str">
        <f t="shared" si="30"/>
        <v>044--01-0-053-000</v>
      </c>
      <c r="M991" s="639" t="str">
        <f t="shared" si="31"/>
        <v>044--01-0-053-000-000</v>
      </c>
    </row>
    <row r="992" spans="1:13" ht="15">
      <c r="A992" s="638" t="s">
        <v>1849</v>
      </c>
      <c r="B992" s="640">
        <v>44294.587777777801</v>
      </c>
      <c r="C992" s="639" t="b">
        <v>0</v>
      </c>
      <c r="E992" s="639" t="s">
        <v>2825</v>
      </c>
      <c r="F992" s="639">
        <v>1</v>
      </c>
      <c r="G992" s="639" t="s">
        <v>2857</v>
      </c>
      <c r="H992" s="639" t="s">
        <v>3220</v>
      </c>
      <c r="I992" s="639" t="s">
        <v>2913</v>
      </c>
      <c r="J992" s="639" t="s">
        <v>5973</v>
      </c>
      <c r="L992" s="639" t="str">
        <f t="shared" si="30"/>
        <v>041--29-0-011-000</v>
      </c>
      <c r="M992" s="639" t="str">
        <f t="shared" si="31"/>
        <v>041--29-0-011-000-000</v>
      </c>
    </row>
    <row r="993" spans="1:13" ht="15">
      <c r="A993" s="638" t="s">
        <v>1635</v>
      </c>
      <c r="B993" s="640">
        <v>44294.593379629609</v>
      </c>
      <c r="C993" s="639" t="b">
        <v>0</v>
      </c>
      <c r="E993" s="639" t="s">
        <v>2825</v>
      </c>
      <c r="F993" s="639">
        <v>1</v>
      </c>
      <c r="G993" s="639" t="s">
        <v>2897</v>
      </c>
      <c r="H993" s="639" t="s">
        <v>1635</v>
      </c>
      <c r="I993" s="639" t="s">
        <v>2995</v>
      </c>
      <c r="J993" s="639" t="s">
        <v>5972</v>
      </c>
      <c r="L993" s="639" t="str">
        <f t="shared" si="30"/>
        <v>041--39-0-013-000</v>
      </c>
      <c r="M993" s="639" t="str">
        <f t="shared" si="31"/>
        <v>041--39-0-013-000-000</v>
      </c>
    </row>
    <row r="994" spans="1:13" ht="15">
      <c r="A994" s="638" t="s">
        <v>1635</v>
      </c>
      <c r="B994" s="640">
        <v>44294.5883680556</v>
      </c>
      <c r="C994" s="639" t="b">
        <v>0</v>
      </c>
      <c r="E994" s="639" t="s">
        <v>2825</v>
      </c>
      <c r="F994" s="639">
        <v>1</v>
      </c>
      <c r="G994" s="639" t="s">
        <v>2897</v>
      </c>
      <c r="H994" s="639" t="s">
        <v>1635</v>
      </c>
      <c r="I994" s="639" t="s">
        <v>2995</v>
      </c>
      <c r="J994" s="639" t="s">
        <v>5971</v>
      </c>
      <c r="L994" s="639" t="str">
        <f t="shared" si="30"/>
        <v>041--39-0-013-000</v>
      </c>
      <c r="M994" s="639" t="str">
        <f t="shared" si="31"/>
        <v>041--39-0-013-000-000</v>
      </c>
    </row>
    <row r="995" spans="1:13" ht="15">
      <c r="A995" s="638" t="s">
        <v>1635</v>
      </c>
      <c r="B995" s="640">
        <v>44294.5854861111</v>
      </c>
      <c r="C995" s="639" t="b">
        <v>0</v>
      </c>
      <c r="E995" s="639" t="s">
        <v>2825</v>
      </c>
      <c r="F995" s="639">
        <v>1</v>
      </c>
      <c r="G995" s="639" t="s">
        <v>2897</v>
      </c>
      <c r="H995" s="639" t="s">
        <v>1635</v>
      </c>
      <c r="I995" s="639" t="s">
        <v>2995</v>
      </c>
      <c r="J995" s="639" t="s">
        <v>5970</v>
      </c>
      <c r="L995" s="639" t="str">
        <f t="shared" si="30"/>
        <v>041--39-0-013-000</v>
      </c>
      <c r="M995" s="639" t="str">
        <f t="shared" si="31"/>
        <v>041--39-0-013-000-000</v>
      </c>
    </row>
    <row r="996" spans="1:13" ht="15">
      <c r="A996" s="638" t="s">
        <v>1635</v>
      </c>
      <c r="B996" s="640">
        <v>44294.584652777798</v>
      </c>
      <c r="C996" s="639" t="b">
        <v>0</v>
      </c>
      <c r="E996" s="639" t="s">
        <v>2825</v>
      </c>
      <c r="F996" s="639">
        <v>1</v>
      </c>
      <c r="G996" s="639" t="s">
        <v>2897</v>
      </c>
      <c r="H996" s="639" t="s">
        <v>1635</v>
      </c>
      <c r="I996" s="639" t="s">
        <v>2995</v>
      </c>
      <c r="J996" s="639" t="s">
        <v>5969</v>
      </c>
      <c r="L996" s="639" t="str">
        <f t="shared" si="30"/>
        <v>041--39-0-013-000</v>
      </c>
      <c r="M996" s="639" t="str">
        <f t="shared" si="31"/>
        <v>041--39-0-013-000-000</v>
      </c>
    </row>
    <row r="997" spans="1:13" ht="15">
      <c r="A997" s="638" t="s">
        <v>1635</v>
      </c>
      <c r="B997" s="640">
        <v>44294.608553240709</v>
      </c>
      <c r="C997" s="639" t="b">
        <v>0</v>
      </c>
      <c r="E997" s="639" t="s">
        <v>2825</v>
      </c>
      <c r="F997" s="639">
        <v>1</v>
      </c>
      <c r="G997" s="639" t="s">
        <v>2897</v>
      </c>
      <c r="H997" s="639" t="s">
        <v>1635</v>
      </c>
      <c r="I997" s="639" t="s">
        <v>2995</v>
      </c>
      <c r="J997" s="639" t="s">
        <v>5968</v>
      </c>
      <c r="L997" s="639" t="str">
        <f t="shared" si="30"/>
        <v>041--39-0-013-000</v>
      </c>
      <c r="M997" s="639" t="str">
        <f t="shared" si="31"/>
        <v>041--39-0-013-000-000</v>
      </c>
    </row>
    <row r="998" spans="1:13" ht="15">
      <c r="A998" s="638" t="s">
        <v>1849</v>
      </c>
      <c r="B998" s="640">
        <v>44294.599849537</v>
      </c>
      <c r="C998" s="639" t="b">
        <v>0</v>
      </c>
      <c r="E998" s="639" t="s">
        <v>2825</v>
      </c>
      <c r="F998" s="639">
        <v>1</v>
      </c>
      <c r="G998" s="639" t="s">
        <v>2857</v>
      </c>
      <c r="H998" s="639" t="s">
        <v>3220</v>
      </c>
      <c r="I998" s="639" t="s">
        <v>2913</v>
      </c>
      <c r="J998" s="639" t="s">
        <v>5967</v>
      </c>
      <c r="L998" s="639" t="str">
        <f t="shared" si="30"/>
        <v>041--29-0-011-000</v>
      </c>
      <c r="M998" s="639" t="str">
        <f t="shared" si="31"/>
        <v>041--29-0-011-000-000</v>
      </c>
    </row>
    <row r="999" spans="1:13" ht="15">
      <c r="A999" s="638" t="s">
        <v>1635</v>
      </c>
      <c r="B999" s="640">
        <v>44294.622048611098</v>
      </c>
      <c r="C999" s="639" t="b">
        <v>0</v>
      </c>
      <c r="E999" s="639" t="s">
        <v>2825</v>
      </c>
      <c r="F999" s="639">
        <v>1</v>
      </c>
      <c r="G999" s="639" t="s">
        <v>2897</v>
      </c>
      <c r="H999" s="639" t="s">
        <v>1635</v>
      </c>
      <c r="I999" s="639" t="s">
        <v>2995</v>
      </c>
      <c r="J999" s="639" t="s">
        <v>5966</v>
      </c>
      <c r="L999" s="639" t="str">
        <f t="shared" si="30"/>
        <v>041--39-0-013-000</v>
      </c>
      <c r="M999" s="639" t="str">
        <f t="shared" si="31"/>
        <v>041--39-0-013-000-000</v>
      </c>
    </row>
    <row r="1000" spans="1:13" ht="15">
      <c r="A1000" s="638" t="s">
        <v>180</v>
      </c>
      <c r="B1000" s="640">
        <v>44294.652418981503</v>
      </c>
      <c r="C1000" s="639" t="b">
        <v>0</v>
      </c>
      <c r="E1000" s="639" t="s">
        <v>2825</v>
      </c>
      <c r="F1000" s="639">
        <v>5</v>
      </c>
      <c r="G1000" s="639" t="s">
        <v>3017</v>
      </c>
      <c r="H1000" s="639" t="s">
        <v>3003</v>
      </c>
      <c r="I1000" s="639" t="s">
        <v>3228</v>
      </c>
      <c r="J1000" s="639" t="s">
        <v>5965</v>
      </c>
      <c r="L1000" s="639" t="str">
        <f t="shared" si="30"/>
        <v>062--51-0-061-000</v>
      </c>
      <c r="M1000" s="639" t="str">
        <f t="shared" si="31"/>
        <v>062--51-0-061-000-000</v>
      </c>
    </row>
    <row r="1001" spans="1:13" ht="15">
      <c r="A1001" s="638" t="s">
        <v>180</v>
      </c>
      <c r="B1001" s="640">
        <v>44294.655474537001</v>
      </c>
      <c r="C1001" s="639" t="b">
        <v>0</v>
      </c>
      <c r="D1001" s="639" t="s">
        <v>3023</v>
      </c>
      <c r="E1001" s="639" t="s">
        <v>2788</v>
      </c>
      <c r="F1001" s="639">
        <v>5</v>
      </c>
      <c r="G1001" s="639" t="s">
        <v>3017</v>
      </c>
      <c r="H1001" s="639" t="s">
        <v>3003</v>
      </c>
      <c r="I1001" s="639" t="s">
        <v>3228</v>
      </c>
      <c r="J1001" s="639" t="s">
        <v>5964</v>
      </c>
      <c r="L1001" s="639" t="str">
        <f t="shared" si="30"/>
        <v>062--51-0-061-000</v>
      </c>
      <c r="M1001" s="639" t="str">
        <f t="shared" si="31"/>
        <v>062--51-0-061-000-000</v>
      </c>
    </row>
    <row r="1002" spans="1:13" ht="15">
      <c r="A1002" s="638" t="s">
        <v>126</v>
      </c>
      <c r="B1002" s="640">
        <v>44294.678969907392</v>
      </c>
      <c r="C1002" s="639" t="b">
        <v>0</v>
      </c>
      <c r="E1002" s="639" t="s">
        <v>2825</v>
      </c>
      <c r="F1002" s="639">
        <v>5</v>
      </c>
      <c r="G1002" s="639" t="s">
        <v>3231</v>
      </c>
      <c r="H1002" s="639" t="s">
        <v>3226</v>
      </c>
      <c r="I1002" s="639" t="s">
        <v>3223</v>
      </c>
      <c r="J1002" s="639" t="s">
        <v>5963</v>
      </c>
      <c r="L1002" s="639" t="str">
        <f t="shared" si="30"/>
        <v>071--37-0-010-000</v>
      </c>
      <c r="M1002" s="639" t="str">
        <f t="shared" si="31"/>
        <v>071--37-0-010-000-000</v>
      </c>
    </row>
    <row r="1003" spans="1:13" ht="15">
      <c r="A1003" s="638" t="s">
        <v>180</v>
      </c>
      <c r="B1003" s="640">
        <v>44294.696273148104</v>
      </c>
      <c r="C1003" s="639" t="b">
        <v>0</v>
      </c>
      <c r="D1003" s="639" t="s">
        <v>3023</v>
      </c>
      <c r="E1003" s="639" t="s">
        <v>2788</v>
      </c>
      <c r="F1003" s="639">
        <v>1</v>
      </c>
      <c r="G1003" s="639" t="s">
        <v>3017</v>
      </c>
      <c r="H1003" s="639" t="s">
        <v>3003</v>
      </c>
      <c r="I1003" s="639" t="s">
        <v>3228</v>
      </c>
      <c r="J1003" s="639" t="s">
        <v>5962</v>
      </c>
      <c r="L1003" s="639" t="str">
        <f t="shared" si="30"/>
        <v>062--51-0-061-000</v>
      </c>
      <c r="M1003" s="639" t="str">
        <f t="shared" si="31"/>
        <v>062--51-0-061-000-000</v>
      </c>
    </row>
    <row r="1004" spans="1:13" ht="15">
      <c r="A1004" s="638" t="s">
        <v>180</v>
      </c>
      <c r="B1004" s="640">
        <v>44294.695335648103</v>
      </c>
      <c r="C1004" s="639" t="b">
        <v>0</v>
      </c>
      <c r="E1004" s="639" t="s">
        <v>2825</v>
      </c>
      <c r="F1004" s="639">
        <v>1</v>
      </c>
      <c r="G1004" s="639" t="s">
        <v>3017</v>
      </c>
      <c r="H1004" s="639" t="s">
        <v>3003</v>
      </c>
      <c r="I1004" s="639" t="s">
        <v>3228</v>
      </c>
      <c r="J1004" s="639" t="s">
        <v>5961</v>
      </c>
      <c r="L1004" s="639" t="str">
        <f t="shared" si="30"/>
        <v>062--51-0-061-000</v>
      </c>
      <c r="M1004" s="639" t="str">
        <f t="shared" si="31"/>
        <v>062--51-0-061-000-000</v>
      </c>
    </row>
    <row r="1005" spans="1:13" ht="15">
      <c r="A1005" s="638" t="s">
        <v>1635</v>
      </c>
      <c r="B1005" s="640">
        <v>44294.597291666701</v>
      </c>
      <c r="C1005" s="639" t="b">
        <v>0</v>
      </c>
      <c r="E1005" s="639" t="s">
        <v>2825</v>
      </c>
      <c r="F1005" s="639">
        <v>1</v>
      </c>
      <c r="G1005" s="639" t="s">
        <v>2897</v>
      </c>
      <c r="H1005" s="639" t="s">
        <v>1635</v>
      </c>
      <c r="I1005" s="639" t="s">
        <v>2995</v>
      </c>
      <c r="J1005" s="639" t="s">
        <v>5960</v>
      </c>
      <c r="L1005" s="639" t="str">
        <f t="shared" si="30"/>
        <v>041--39-0-013-000</v>
      </c>
      <c r="M1005" s="639" t="str">
        <f t="shared" si="31"/>
        <v>041--39-0-013-000-000</v>
      </c>
    </row>
    <row r="1006" spans="1:13" ht="15">
      <c r="A1006" s="638" t="s">
        <v>1635</v>
      </c>
      <c r="B1006" s="640">
        <v>44295.307175925889</v>
      </c>
      <c r="C1006" s="639" t="b">
        <v>0</v>
      </c>
      <c r="E1006" s="639" t="s">
        <v>2825</v>
      </c>
      <c r="F1006" s="639">
        <v>1</v>
      </c>
      <c r="G1006" s="639" t="s">
        <v>2897</v>
      </c>
      <c r="H1006" s="639" t="s">
        <v>1635</v>
      </c>
      <c r="I1006" s="639" t="s">
        <v>2995</v>
      </c>
      <c r="J1006" s="639" t="s">
        <v>5959</v>
      </c>
      <c r="L1006" s="639" t="str">
        <f t="shared" si="30"/>
        <v>041--39-0-013-000</v>
      </c>
      <c r="M1006" s="639" t="str">
        <f t="shared" si="31"/>
        <v>041--39-0-013-000-000</v>
      </c>
    </row>
    <row r="1007" spans="1:13" ht="15">
      <c r="A1007" s="638" t="s">
        <v>1635</v>
      </c>
      <c r="B1007" s="640">
        <v>44295.313900462999</v>
      </c>
      <c r="C1007" s="639" t="b">
        <v>0</v>
      </c>
      <c r="E1007" s="639" t="s">
        <v>2825</v>
      </c>
      <c r="F1007" s="639">
        <v>1</v>
      </c>
      <c r="G1007" s="639" t="s">
        <v>2897</v>
      </c>
      <c r="H1007" s="639" t="s">
        <v>1635</v>
      </c>
      <c r="I1007" s="639" t="s">
        <v>2995</v>
      </c>
      <c r="J1007" s="639" t="s">
        <v>5958</v>
      </c>
      <c r="L1007" s="639" t="str">
        <f t="shared" si="30"/>
        <v>041--39-0-013-000</v>
      </c>
      <c r="M1007" s="639" t="str">
        <f t="shared" si="31"/>
        <v>041--39-0-013-000-000</v>
      </c>
    </row>
    <row r="1008" spans="1:13" ht="15">
      <c r="A1008" s="638" t="s">
        <v>1849</v>
      </c>
      <c r="B1008" s="640">
        <v>44295.656944444403</v>
      </c>
      <c r="C1008" s="639" t="b">
        <v>0</v>
      </c>
      <c r="E1008" s="639" t="s">
        <v>2825</v>
      </c>
      <c r="F1008" s="639">
        <v>1</v>
      </c>
      <c r="G1008" s="639" t="s">
        <v>2857</v>
      </c>
      <c r="H1008" s="639" t="s">
        <v>3220</v>
      </c>
      <c r="I1008" s="639" t="s">
        <v>2913</v>
      </c>
      <c r="J1008" s="639" t="s">
        <v>5957</v>
      </c>
      <c r="L1008" s="639" t="str">
        <f t="shared" si="30"/>
        <v>041--29-0-011-000</v>
      </c>
      <c r="M1008" s="639" t="str">
        <f t="shared" si="31"/>
        <v>041--29-0-011-000-000</v>
      </c>
    </row>
    <row r="1009" spans="1:13" ht="15">
      <c r="A1009" s="638" t="s">
        <v>1635</v>
      </c>
      <c r="B1009" s="640">
        <v>44295.320057870391</v>
      </c>
      <c r="C1009" s="639" t="b">
        <v>0</v>
      </c>
      <c r="E1009" s="639" t="s">
        <v>2825</v>
      </c>
      <c r="F1009" s="639">
        <v>1</v>
      </c>
      <c r="G1009" s="639" t="s">
        <v>2897</v>
      </c>
      <c r="H1009" s="639" t="s">
        <v>1635</v>
      </c>
      <c r="I1009" s="639" t="s">
        <v>2995</v>
      </c>
      <c r="J1009" s="639" t="s">
        <v>5956</v>
      </c>
      <c r="L1009" s="639" t="str">
        <f t="shared" si="30"/>
        <v>041--39-0-013-000</v>
      </c>
      <c r="M1009" s="639" t="str">
        <f t="shared" si="31"/>
        <v>041--39-0-013-000-000</v>
      </c>
    </row>
    <row r="1010" spans="1:13" ht="15">
      <c r="A1010" s="638" t="s">
        <v>1635</v>
      </c>
      <c r="B1010" s="640">
        <v>44295.337349537003</v>
      </c>
      <c r="C1010" s="639" t="b">
        <v>0</v>
      </c>
      <c r="E1010" s="639" t="s">
        <v>2825</v>
      </c>
      <c r="F1010" s="639">
        <v>1</v>
      </c>
      <c r="G1010" s="639" t="s">
        <v>2897</v>
      </c>
      <c r="H1010" s="639" t="s">
        <v>1635</v>
      </c>
      <c r="I1010" s="639" t="s">
        <v>2995</v>
      </c>
      <c r="J1010" s="639" t="s">
        <v>5955</v>
      </c>
      <c r="L1010" s="639" t="str">
        <f t="shared" si="30"/>
        <v>041--39-0-013-000</v>
      </c>
      <c r="M1010" s="639" t="str">
        <f t="shared" si="31"/>
        <v>041--39-0-013-000-000</v>
      </c>
    </row>
    <row r="1011" spans="1:13" ht="15">
      <c r="A1011" s="638" t="s">
        <v>1635</v>
      </c>
      <c r="B1011" s="640">
        <v>44295.343993055612</v>
      </c>
      <c r="C1011" s="639" t="b">
        <v>0</v>
      </c>
      <c r="E1011" s="639" t="s">
        <v>2825</v>
      </c>
      <c r="F1011" s="639">
        <v>1</v>
      </c>
      <c r="G1011" s="639" t="s">
        <v>2897</v>
      </c>
      <c r="H1011" s="639" t="s">
        <v>1635</v>
      </c>
      <c r="I1011" s="639" t="s">
        <v>2995</v>
      </c>
      <c r="J1011" s="639" t="s">
        <v>5954</v>
      </c>
      <c r="L1011" s="639" t="str">
        <f t="shared" si="30"/>
        <v>041--39-0-013-000</v>
      </c>
      <c r="M1011" s="639" t="str">
        <f t="shared" si="31"/>
        <v>041--39-0-013-000-000</v>
      </c>
    </row>
    <row r="1012" spans="1:13" ht="15">
      <c r="A1012" s="638" t="s">
        <v>1635</v>
      </c>
      <c r="B1012" s="640">
        <v>44295.331215277802</v>
      </c>
      <c r="C1012" s="639" t="b">
        <v>0</v>
      </c>
      <c r="E1012" s="639" t="s">
        <v>2825</v>
      </c>
      <c r="F1012" s="639">
        <v>1</v>
      </c>
      <c r="G1012" s="639" t="s">
        <v>2897</v>
      </c>
      <c r="H1012" s="639" t="s">
        <v>1635</v>
      </c>
      <c r="I1012" s="639" t="s">
        <v>2995</v>
      </c>
      <c r="J1012" s="639" t="s">
        <v>5953</v>
      </c>
      <c r="L1012" s="639" t="str">
        <f t="shared" si="30"/>
        <v>041--39-0-013-000</v>
      </c>
      <c r="M1012" s="639" t="str">
        <f t="shared" si="31"/>
        <v>041--39-0-013-000-000</v>
      </c>
    </row>
    <row r="1013" spans="1:13" ht="15">
      <c r="A1013" s="638" t="s">
        <v>1136</v>
      </c>
      <c r="B1013" s="640">
        <v>44295.3691666667</v>
      </c>
      <c r="C1013" s="639" t="b">
        <v>0</v>
      </c>
      <c r="D1013" s="639" t="s">
        <v>3232</v>
      </c>
      <c r="E1013" s="639" t="s">
        <v>2825</v>
      </c>
      <c r="F1013" s="639">
        <v>1</v>
      </c>
      <c r="G1013" s="639" t="s">
        <v>3198</v>
      </c>
      <c r="H1013" s="639" t="s">
        <v>3233</v>
      </c>
      <c r="I1013" s="639" t="s">
        <v>3084</v>
      </c>
      <c r="J1013" s="639" t="s">
        <v>5952</v>
      </c>
      <c r="L1013" s="639" t="str">
        <f t="shared" si="30"/>
        <v>009--55-0-170-000</v>
      </c>
      <c r="M1013" s="639" t="str">
        <f t="shared" si="31"/>
        <v>009--55-0-170-000-000</v>
      </c>
    </row>
    <row r="1014" spans="1:13" ht="15">
      <c r="A1014" s="638" t="s">
        <v>1849</v>
      </c>
      <c r="B1014" s="640">
        <v>44295.379710648209</v>
      </c>
      <c r="C1014" s="639" t="b">
        <v>0</v>
      </c>
      <c r="E1014" s="639" t="s">
        <v>2825</v>
      </c>
      <c r="F1014" s="639">
        <v>1</v>
      </c>
      <c r="G1014" s="639" t="s">
        <v>2857</v>
      </c>
      <c r="H1014" s="639" t="s">
        <v>3220</v>
      </c>
      <c r="I1014" s="639" t="s">
        <v>2913</v>
      </c>
      <c r="J1014" s="639" t="s">
        <v>5951</v>
      </c>
      <c r="L1014" s="639" t="str">
        <f t="shared" si="30"/>
        <v>041--29-0-011-000</v>
      </c>
      <c r="M1014" s="639" t="str">
        <f t="shared" si="31"/>
        <v>041--29-0-011-000-000</v>
      </c>
    </row>
    <row r="1015" spans="1:13" ht="15">
      <c r="A1015" s="638" t="s">
        <v>1136</v>
      </c>
      <c r="B1015" s="640">
        <v>44295.375798611101</v>
      </c>
      <c r="C1015" s="639" t="b">
        <v>0</v>
      </c>
      <c r="D1015" s="639" t="s">
        <v>3234</v>
      </c>
      <c r="E1015" s="639" t="s">
        <v>2825</v>
      </c>
      <c r="F1015" s="639">
        <v>1</v>
      </c>
      <c r="G1015" s="639" t="s">
        <v>3198</v>
      </c>
      <c r="H1015" s="639" t="s">
        <v>3233</v>
      </c>
      <c r="I1015" s="639" t="s">
        <v>3084</v>
      </c>
      <c r="J1015" s="639" t="s">
        <v>5950</v>
      </c>
      <c r="L1015" s="639" t="str">
        <f t="shared" si="30"/>
        <v>009--55-0-170-000</v>
      </c>
      <c r="M1015" s="639" t="str">
        <f t="shared" si="31"/>
        <v>009--55-0-170-000-000</v>
      </c>
    </row>
    <row r="1016" spans="1:13" ht="15">
      <c r="A1016" s="638" t="s">
        <v>1136</v>
      </c>
      <c r="B1016" s="640">
        <v>44295.380879629593</v>
      </c>
      <c r="C1016" s="639" t="b">
        <v>0</v>
      </c>
      <c r="E1016" s="639" t="s">
        <v>2825</v>
      </c>
      <c r="F1016" s="639">
        <v>1</v>
      </c>
      <c r="G1016" s="639" t="s">
        <v>3198</v>
      </c>
      <c r="H1016" s="639" t="s">
        <v>3233</v>
      </c>
      <c r="I1016" s="639" t="s">
        <v>3084</v>
      </c>
      <c r="J1016" s="639" t="s">
        <v>5949</v>
      </c>
      <c r="L1016" s="639" t="str">
        <f t="shared" si="30"/>
        <v>009--55-0-170-000</v>
      </c>
      <c r="M1016" s="639" t="str">
        <f t="shared" si="31"/>
        <v>009--55-0-170-000-000</v>
      </c>
    </row>
    <row r="1017" spans="1:13" ht="15">
      <c r="A1017" s="638" t="s">
        <v>256</v>
      </c>
      <c r="B1017" s="640">
        <v>44295.39379629631</v>
      </c>
      <c r="C1017" s="639" t="b">
        <v>0</v>
      </c>
      <c r="D1017" s="639" t="s">
        <v>3043</v>
      </c>
      <c r="E1017" s="639" t="s">
        <v>2788</v>
      </c>
      <c r="F1017" s="639">
        <v>3</v>
      </c>
      <c r="G1017" s="639" t="s">
        <v>2989</v>
      </c>
      <c r="H1017" s="639" t="s">
        <v>3235</v>
      </c>
      <c r="I1017" s="639" t="s">
        <v>3223</v>
      </c>
      <c r="J1017" s="639" t="s">
        <v>5948</v>
      </c>
      <c r="L1017" s="639" t="str">
        <f t="shared" si="30"/>
        <v>071--37-0-033-000</v>
      </c>
      <c r="M1017" s="639" t="str">
        <f t="shared" si="31"/>
        <v>071--37-0-033-000-000</v>
      </c>
    </row>
    <row r="1018" spans="1:13" ht="15">
      <c r="A1018" s="638" t="s">
        <v>256</v>
      </c>
      <c r="B1018" s="640">
        <v>44295.393171296309</v>
      </c>
      <c r="C1018" s="639" t="b">
        <v>0</v>
      </c>
      <c r="E1018" s="639" t="s">
        <v>2825</v>
      </c>
      <c r="F1018" s="639">
        <v>3</v>
      </c>
      <c r="G1018" s="639" t="s">
        <v>2989</v>
      </c>
      <c r="H1018" s="639" t="s">
        <v>3235</v>
      </c>
      <c r="I1018" s="639" t="s">
        <v>3223</v>
      </c>
      <c r="J1018" s="639" t="s">
        <v>5947</v>
      </c>
      <c r="L1018" s="639" t="str">
        <f t="shared" si="30"/>
        <v>071--37-0-033-000</v>
      </c>
      <c r="M1018" s="639" t="str">
        <f t="shared" si="31"/>
        <v>071--37-0-033-000-000</v>
      </c>
    </row>
    <row r="1019" spans="1:13" ht="15">
      <c r="A1019" s="638" t="s">
        <v>1635</v>
      </c>
      <c r="B1019" s="640">
        <v>44295.404525462996</v>
      </c>
      <c r="C1019" s="639" t="b">
        <v>0</v>
      </c>
      <c r="E1019" s="639" t="s">
        <v>2825</v>
      </c>
      <c r="F1019" s="639">
        <v>1</v>
      </c>
      <c r="G1019" s="639" t="s">
        <v>2897</v>
      </c>
      <c r="H1019" s="639" t="s">
        <v>1635</v>
      </c>
      <c r="I1019" s="639" t="s">
        <v>2995</v>
      </c>
      <c r="J1019" s="639" t="s">
        <v>5946</v>
      </c>
      <c r="L1019" s="639" t="str">
        <f t="shared" si="30"/>
        <v>041--39-0-013-000</v>
      </c>
      <c r="M1019" s="639" t="str">
        <f t="shared" si="31"/>
        <v>041--39-0-013-000-000</v>
      </c>
    </row>
    <row r="1020" spans="1:13" ht="15">
      <c r="A1020" s="638" t="s">
        <v>1635</v>
      </c>
      <c r="B1020" s="640">
        <v>44295.402384259309</v>
      </c>
      <c r="C1020" s="639" t="b">
        <v>0</v>
      </c>
      <c r="E1020" s="639" t="s">
        <v>2825</v>
      </c>
      <c r="F1020" s="639">
        <v>1</v>
      </c>
      <c r="G1020" s="639" t="s">
        <v>2897</v>
      </c>
      <c r="H1020" s="639" t="s">
        <v>1635</v>
      </c>
      <c r="I1020" s="639" t="s">
        <v>2995</v>
      </c>
      <c r="J1020" s="639" t="s">
        <v>5945</v>
      </c>
      <c r="L1020" s="639" t="str">
        <f t="shared" si="30"/>
        <v>041--39-0-013-000</v>
      </c>
      <c r="M1020" s="639" t="str">
        <f t="shared" si="31"/>
        <v>041--39-0-013-000-000</v>
      </c>
    </row>
    <row r="1021" spans="1:13" ht="15">
      <c r="A1021" s="638" t="s">
        <v>1635</v>
      </c>
      <c r="B1021" s="640">
        <v>44295.407407407387</v>
      </c>
      <c r="C1021" s="639" t="b">
        <v>0</v>
      </c>
      <c r="E1021" s="639" t="s">
        <v>2825</v>
      </c>
      <c r="F1021" s="639">
        <v>1</v>
      </c>
      <c r="G1021" s="639" t="s">
        <v>2897</v>
      </c>
      <c r="H1021" s="639" t="s">
        <v>1635</v>
      </c>
      <c r="I1021" s="639" t="s">
        <v>2995</v>
      </c>
      <c r="J1021" s="639" t="s">
        <v>5944</v>
      </c>
      <c r="L1021" s="639" t="str">
        <f t="shared" si="30"/>
        <v>041--39-0-013-000</v>
      </c>
      <c r="M1021" s="639" t="str">
        <f t="shared" si="31"/>
        <v>041--39-0-013-000-000</v>
      </c>
    </row>
    <row r="1022" spans="1:13" ht="15">
      <c r="A1022" s="638" t="s">
        <v>1136</v>
      </c>
      <c r="B1022" s="640">
        <v>44295.405462962997</v>
      </c>
      <c r="C1022" s="639" t="b">
        <v>0</v>
      </c>
      <c r="D1022" s="639" t="s">
        <v>3236</v>
      </c>
      <c r="E1022" s="639" t="s">
        <v>2825</v>
      </c>
      <c r="F1022" s="639">
        <v>1</v>
      </c>
      <c r="G1022" s="639" t="s">
        <v>3198</v>
      </c>
      <c r="H1022" s="639" t="s">
        <v>3233</v>
      </c>
      <c r="I1022" s="639" t="s">
        <v>3084</v>
      </c>
      <c r="J1022" s="639" t="s">
        <v>5943</v>
      </c>
      <c r="L1022" s="639" t="str">
        <f t="shared" si="30"/>
        <v>009--55-0-170-000</v>
      </c>
      <c r="M1022" s="639" t="str">
        <f t="shared" si="31"/>
        <v>009--55-0-170-000-000</v>
      </c>
    </row>
    <row r="1023" spans="1:13" ht="15">
      <c r="A1023" s="638" t="s">
        <v>1136</v>
      </c>
      <c r="B1023" s="640">
        <v>44295.420763888898</v>
      </c>
      <c r="C1023" s="639" t="b">
        <v>0</v>
      </c>
      <c r="D1023" s="639" t="s">
        <v>2833</v>
      </c>
      <c r="E1023" s="639" t="s">
        <v>2825</v>
      </c>
      <c r="F1023" s="639">
        <v>1</v>
      </c>
      <c r="G1023" s="639" t="s">
        <v>3198</v>
      </c>
      <c r="H1023" s="639" t="s">
        <v>3233</v>
      </c>
      <c r="I1023" s="639" t="s">
        <v>3084</v>
      </c>
      <c r="J1023" s="639" t="s">
        <v>5942</v>
      </c>
      <c r="L1023" s="639" t="str">
        <f t="shared" si="30"/>
        <v>009--55-0-170-000</v>
      </c>
      <c r="M1023" s="639" t="str">
        <f t="shared" si="31"/>
        <v>009--55-0-170-000-000</v>
      </c>
    </row>
    <row r="1024" spans="1:13" ht="15">
      <c r="A1024" s="638" t="s">
        <v>1136</v>
      </c>
      <c r="B1024" s="640">
        <v>44295.418842592589</v>
      </c>
      <c r="C1024" s="639" t="b">
        <v>0</v>
      </c>
      <c r="D1024" s="639" t="s">
        <v>2833</v>
      </c>
      <c r="E1024" s="639" t="s">
        <v>2825</v>
      </c>
      <c r="F1024" s="639">
        <v>1</v>
      </c>
      <c r="G1024" s="639" t="s">
        <v>3198</v>
      </c>
      <c r="H1024" s="639" t="s">
        <v>3233</v>
      </c>
      <c r="I1024" s="639" t="s">
        <v>3084</v>
      </c>
      <c r="J1024" s="639" t="s">
        <v>5941</v>
      </c>
      <c r="L1024" s="639" t="str">
        <f t="shared" si="30"/>
        <v>009--55-0-170-000</v>
      </c>
      <c r="M1024" s="639" t="str">
        <f t="shared" si="31"/>
        <v>009--55-0-170-000-000</v>
      </c>
    </row>
    <row r="1025" spans="1:13" ht="15">
      <c r="A1025" s="638" t="s">
        <v>1136</v>
      </c>
      <c r="B1025" s="640">
        <v>44295.424039351798</v>
      </c>
      <c r="C1025" s="639" t="b">
        <v>0</v>
      </c>
      <c r="D1025" s="639" t="s">
        <v>2809</v>
      </c>
      <c r="E1025" s="639" t="s">
        <v>2825</v>
      </c>
      <c r="F1025" s="639">
        <v>1</v>
      </c>
      <c r="G1025" s="639" t="s">
        <v>3198</v>
      </c>
      <c r="H1025" s="639" t="s">
        <v>3233</v>
      </c>
      <c r="I1025" s="639" t="s">
        <v>3084</v>
      </c>
      <c r="J1025" s="639" t="s">
        <v>5940</v>
      </c>
      <c r="L1025" s="639" t="str">
        <f t="shared" si="30"/>
        <v>009--55-0-170-000</v>
      </c>
      <c r="M1025" s="639" t="str">
        <f t="shared" si="31"/>
        <v>009--55-0-170-000-000</v>
      </c>
    </row>
    <row r="1026" spans="1:13" ht="15">
      <c r="A1026" s="638" t="s">
        <v>1136</v>
      </c>
      <c r="B1026" s="640">
        <v>44295.422500000001</v>
      </c>
      <c r="C1026" s="639" t="b">
        <v>0</v>
      </c>
      <c r="D1026" s="639" t="s">
        <v>2833</v>
      </c>
      <c r="E1026" s="639" t="s">
        <v>2825</v>
      </c>
      <c r="F1026" s="639">
        <v>1</v>
      </c>
      <c r="G1026" s="639" t="s">
        <v>3198</v>
      </c>
      <c r="H1026" s="639" t="s">
        <v>3233</v>
      </c>
      <c r="I1026" s="639" t="s">
        <v>3084</v>
      </c>
      <c r="J1026" s="639" t="s">
        <v>5939</v>
      </c>
      <c r="L1026" s="639" t="str">
        <f t="shared" si="30"/>
        <v>009--55-0-170-000</v>
      </c>
      <c r="M1026" s="639" t="str">
        <f t="shared" si="31"/>
        <v>009--55-0-170-000-000</v>
      </c>
    </row>
    <row r="1027" spans="1:13" ht="15">
      <c r="A1027" s="638" t="s">
        <v>127</v>
      </c>
      <c r="B1027" s="640">
        <v>44295.448275463001</v>
      </c>
      <c r="C1027" s="639" t="b">
        <v>0</v>
      </c>
      <c r="E1027" s="639" t="s">
        <v>2825</v>
      </c>
      <c r="F1027" s="639">
        <v>3</v>
      </c>
      <c r="G1027" s="639" t="s">
        <v>2989</v>
      </c>
      <c r="H1027" s="639" t="s">
        <v>3237</v>
      </c>
      <c r="I1027" s="639" t="s">
        <v>3223</v>
      </c>
      <c r="J1027" s="639" t="s">
        <v>5938</v>
      </c>
      <c r="L1027" s="639" t="str">
        <f t="shared" ref="L1027:L1090" si="32">REPLACE(REPLACE(A1027,4,0,"-"),8,0,"-")</f>
        <v>071--37-0-030-000</v>
      </c>
      <c r="M1027" s="639" t="str">
        <f t="shared" ref="M1027:M1090" si="33">L1027 &amp; "-000"</f>
        <v>071--37-0-030-000-000</v>
      </c>
    </row>
    <row r="1028" spans="1:13" ht="15">
      <c r="A1028" s="638" t="s">
        <v>1136</v>
      </c>
      <c r="B1028" s="640">
        <v>44295.462037037003</v>
      </c>
      <c r="C1028" s="639" t="b">
        <v>0</v>
      </c>
      <c r="D1028" s="639" t="s">
        <v>3238</v>
      </c>
      <c r="E1028" s="639" t="s">
        <v>2825</v>
      </c>
      <c r="F1028" s="639">
        <v>1</v>
      </c>
      <c r="G1028" s="639" t="s">
        <v>3198</v>
      </c>
      <c r="H1028" s="639" t="s">
        <v>3233</v>
      </c>
      <c r="I1028" s="639" t="s">
        <v>3084</v>
      </c>
      <c r="J1028" s="639" t="s">
        <v>5937</v>
      </c>
      <c r="L1028" s="639" t="str">
        <f t="shared" si="32"/>
        <v>009--55-0-170-000</v>
      </c>
      <c r="M1028" s="639" t="str">
        <f t="shared" si="33"/>
        <v>009--55-0-170-000-000</v>
      </c>
    </row>
    <row r="1029" spans="1:13" ht="15">
      <c r="A1029" s="638" t="s">
        <v>1849</v>
      </c>
      <c r="B1029" s="640">
        <v>44295.461365740703</v>
      </c>
      <c r="C1029" s="639" t="b">
        <v>0</v>
      </c>
      <c r="E1029" s="639" t="s">
        <v>2825</v>
      </c>
      <c r="F1029" s="639">
        <v>1</v>
      </c>
      <c r="G1029" s="639" t="s">
        <v>2857</v>
      </c>
      <c r="H1029" s="639" t="s">
        <v>3220</v>
      </c>
      <c r="I1029" s="639" t="s">
        <v>2913</v>
      </c>
      <c r="J1029" s="639" t="s">
        <v>5936</v>
      </c>
      <c r="L1029" s="639" t="str">
        <f t="shared" si="32"/>
        <v>041--29-0-011-000</v>
      </c>
      <c r="M1029" s="639" t="str">
        <f t="shared" si="33"/>
        <v>041--29-0-011-000-000</v>
      </c>
    </row>
    <row r="1030" spans="1:13" ht="15">
      <c r="A1030" s="638" t="s">
        <v>1849</v>
      </c>
      <c r="B1030" s="640">
        <v>44295.460960648103</v>
      </c>
      <c r="C1030" s="639" t="b">
        <v>0</v>
      </c>
      <c r="E1030" s="639" t="s">
        <v>2825</v>
      </c>
      <c r="F1030" s="639">
        <v>1</v>
      </c>
      <c r="G1030" s="639" t="s">
        <v>2857</v>
      </c>
      <c r="H1030" s="639" t="s">
        <v>3220</v>
      </c>
      <c r="I1030" s="639" t="s">
        <v>2913</v>
      </c>
      <c r="J1030" s="639" t="s">
        <v>5935</v>
      </c>
      <c r="L1030" s="639" t="str">
        <f t="shared" si="32"/>
        <v>041--29-0-011-000</v>
      </c>
      <c r="M1030" s="639" t="str">
        <f t="shared" si="33"/>
        <v>041--29-0-011-000-000</v>
      </c>
    </row>
    <row r="1031" spans="1:13" ht="15">
      <c r="A1031" s="638" t="s">
        <v>1849</v>
      </c>
      <c r="B1031" s="640">
        <v>44295.460532407393</v>
      </c>
      <c r="C1031" s="639" t="b">
        <v>0</v>
      </c>
      <c r="E1031" s="639" t="s">
        <v>2825</v>
      </c>
      <c r="F1031" s="639">
        <v>1</v>
      </c>
      <c r="G1031" s="639" t="s">
        <v>2857</v>
      </c>
      <c r="H1031" s="639" t="s">
        <v>3220</v>
      </c>
      <c r="I1031" s="639" t="s">
        <v>2913</v>
      </c>
      <c r="J1031" s="639" t="s">
        <v>5934</v>
      </c>
      <c r="L1031" s="639" t="str">
        <f t="shared" si="32"/>
        <v>041--29-0-011-000</v>
      </c>
      <c r="M1031" s="639" t="str">
        <f t="shared" si="33"/>
        <v>041--29-0-011-000-000</v>
      </c>
    </row>
    <row r="1032" spans="1:13" ht="15">
      <c r="A1032" s="638" t="s">
        <v>1136</v>
      </c>
      <c r="B1032" s="640">
        <v>44295.479641203703</v>
      </c>
      <c r="C1032" s="639" t="b">
        <v>0</v>
      </c>
      <c r="D1032" s="639" t="s">
        <v>3239</v>
      </c>
      <c r="E1032" s="639" t="s">
        <v>2825</v>
      </c>
      <c r="F1032" s="639">
        <v>1</v>
      </c>
      <c r="G1032" s="639" t="s">
        <v>3198</v>
      </c>
      <c r="H1032" s="639" t="s">
        <v>3233</v>
      </c>
      <c r="I1032" s="639" t="s">
        <v>3084</v>
      </c>
      <c r="J1032" s="639" t="s">
        <v>5933</v>
      </c>
      <c r="L1032" s="639" t="str">
        <f t="shared" si="32"/>
        <v>009--55-0-170-000</v>
      </c>
      <c r="M1032" s="639" t="str">
        <f t="shared" si="33"/>
        <v>009--55-0-170-000-000</v>
      </c>
    </row>
    <row r="1033" spans="1:13" ht="15">
      <c r="A1033" s="638" t="s">
        <v>127</v>
      </c>
      <c r="B1033" s="640">
        <v>44295.4910648148</v>
      </c>
      <c r="C1033" s="639" t="b">
        <v>0</v>
      </c>
      <c r="E1033" s="639" t="s">
        <v>2825</v>
      </c>
      <c r="F1033" s="639">
        <v>6</v>
      </c>
      <c r="G1033" s="639" t="s">
        <v>2989</v>
      </c>
      <c r="H1033" s="639" t="s">
        <v>3237</v>
      </c>
      <c r="I1033" s="639" t="s">
        <v>3223</v>
      </c>
      <c r="J1033" s="639" t="s">
        <v>5932</v>
      </c>
      <c r="L1033" s="639" t="str">
        <f t="shared" si="32"/>
        <v>071--37-0-030-000</v>
      </c>
      <c r="M1033" s="639" t="str">
        <f t="shared" si="33"/>
        <v>071--37-0-030-000-000</v>
      </c>
    </row>
    <row r="1034" spans="1:13" ht="15">
      <c r="A1034" s="638" t="s">
        <v>1136</v>
      </c>
      <c r="B1034" s="640">
        <v>44295.498969907399</v>
      </c>
      <c r="C1034" s="639" t="b">
        <v>0</v>
      </c>
      <c r="D1034" s="639" t="s">
        <v>3240</v>
      </c>
      <c r="E1034" s="639" t="s">
        <v>2825</v>
      </c>
      <c r="F1034" s="639">
        <v>1</v>
      </c>
      <c r="G1034" s="639" t="s">
        <v>3198</v>
      </c>
      <c r="H1034" s="639" t="s">
        <v>3233</v>
      </c>
      <c r="I1034" s="639" t="s">
        <v>3084</v>
      </c>
      <c r="J1034" s="639" t="s">
        <v>5931</v>
      </c>
      <c r="L1034" s="639" t="str">
        <f t="shared" si="32"/>
        <v>009--55-0-170-000</v>
      </c>
      <c r="M1034" s="639" t="str">
        <f t="shared" si="33"/>
        <v>009--55-0-170-000-000</v>
      </c>
    </row>
    <row r="1035" spans="1:13" ht="15">
      <c r="A1035" s="638" t="s">
        <v>12050</v>
      </c>
      <c r="B1035" s="640">
        <v>44295.550601851792</v>
      </c>
      <c r="C1035" s="639" t="b">
        <v>0</v>
      </c>
      <c r="E1035" s="639" t="s">
        <v>2825</v>
      </c>
      <c r="F1035" s="639">
        <v>1</v>
      </c>
      <c r="G1035" s="639" t="s">
        <v>3173</v>
      </c>
      <c r="H1035" s="639" t="s">
        <v>3241</v>
      </c>
      <c r="I1035" s="639" t="s">
        <v>3219</v>
      </c>
      <c r="J1035" s="639" t="s">
        <v>5930</v>
      </c>
      <c r="L1035" s="639" t="str">
        <f t="shared" si="32"/>
        <v>018--53-0-0900-000</v>
      </c>
      <c r="M1035" s="639" t="str">
        <f t="shared" si="33"/>
        <v>018--53-0-0900-000-000</v>
      </c>
    </row>
    <row r="1036" spans="1:13" ht="15">
      <c r="A1036" s="638" t="s">
        <v>334</v>
      </c>
      <c r="B1036" s="640">
        <v>44295.549942129597</v>
      </c>
      <c r="C1036" s="639" t="b">
        <v>0</v>
      </c>
      <c r="D1036" s="639" t="s">
        <v>3023</v>
      </c>
      <c r="E1036" s="639" t="s">
        <v>2788</v>
      </c>
      <c r="F1036" s="639">
        <v>3</v>
      </c>
      <c r="G1036" s="639" t="s">
        <v>3017</v>
      </c>
      <c r="H1036" s="639" t="s">
        <v>3242</v>
      </c>
      <c r="I1036" s="639" t="s">
        <v>3243</v>
      </c>
      <c r="J1036" s="639" t="s">
        <v>5929</v>
      </c>
      <c r="L1036" s="639" t="str">
        <f t="shared" si="32"/>
        <v>062--68-0-023-000</v>
      </c>
      <c r="M1036" s="639" t="str">
        <f t="shared" si="33"/>
        <v>062--68-0-023-000-000</v>
      </c>
    </row>
    <row r="1037" spans="1:13" ht="15">
      <c r="A1037" s="638" t="s">
        <v>334</v>
      </c>
      <c r="B1037" s="640">
        <v>44295.549120370408</v>
      </c>
      <c r="C1037" s="639" t="b">
        <v>0</v>
      </c>
      <c r="E1037" s="639" t="s">
        <v>2825</v>
      </c>
      <c r="F1037" s="639">
        <v>3</v>
      </c>
      <c r="G1037" s="639" t="s">
        <v>3017</v>
      </c>
      <c r="H1037" s="639" t="s">
        <v>3242</v>
      </c>
      <c r="I1037" s="639" t="s">
        <v>3243</v>
      </c>
      <c r="J1037" s="639" t="s">
        <v>5928</v>
      </c>
      <c r="L1037" s="639" t="str">
        <f t="shared" si="32"/>
        <v>062--68-0-023-000</v>
      </c>
      <c r="M1037" s="639" t="str">
        <f t="shared" si="33"/>
        <v>062--68-0-023-000-000</v>
      </c>
    </row>
    <row r="1038" spans="1:13" ht="15">
      <c r="A1038" s="638" t="s">
        <v>12050</v>
      </c>
      <c r="B1038" s="640">
        <v>44295.551261574103</v>
      </c>
      <c r="C1038" s="639" t="b">
        <v>0</v>
      </c>
      <c r="E1038" s="639" t="s">
        <v>2825</v>
      </c>
      <c r="F1038" s="639">
        <v>1</v>
      </c>
      <c r="G1038" s="639" t="s">
        <v>3173</v>
      </c>
      <c r="H1038" s="639" t="s">
        <v>3241</v>
      </c>
      <c r="I1038" s="639" t="s">
        <v>3219</v>
      </c>
      <c r="J1038" s="639" t="s">
        <v>5927</v>
      </c>
      <c r="L1038" s="639" t="str">
        <f t="shared" si="32"/>
        <v>018--53-0-0900-000</v>
      </c>
      <c r="M1038" s="639" t="str">
        <f t="shared" si="33"/>
        <v>018--53-0-0900-000-000</v>
      </c>
    </row>
    <row r="1039" spans="1:13" ht="15">
      <c r="A1039" s="638" t="s">
        <v>12050</v>
      </c>
      <c r="B1039" s="640">
        <v>44295.550925925912</v>
      </c>
      <c r="C1039" s="639" t="b">
        <v>0</v>
      </c>
      <c r="E1039" s="639" t="s">
        <v>2825</v>
      </c>
      <c r="F1039" s="639">
        <v>1</v>
      </c>
      <c r="G1039" s="639" t="s">
        <v>3173</v>
      </c>
      <c r="H1039" s="639" t="s">
        <v>3241</v>
      </c>
      <c r="I1039" s="639" t="s">
        <v>3219</v>
      </c>
      <c r="J1039" s="639" t="s">
        <v>5926</v>
      </c>
      <c r="L1039" s="639" t="str">
        <f t="shared" si="32"/>
        <v>018--53-0-0900-000</v>
      </c>
      <c r="M1039" s="639" t="str">
        <f t="shared" si="33"/>
        <v>018--53-0-0900-000-000</v>
      </c>
    </row>
    <row r="1040" spans="1:13" ht="15">
      <c r="A1040" s="638" t="s">
        <v>127</v>
      </c>
      <c r="B1040" s="640">
        <v>44295.56682870369</v>
      </c>
      <c r="C1040" s="639" t="b">
        <v>0</v>
      </c>
      <c r="E1040" s="639" t="s">
        <v>2825</v>
      </c>
      <c r="F1040" s="639">
        <v>7</v>
      </c>
      <c r="G1040" s="639" t="s">
        <v>2989</v>
      </c>
      <c r="H1040" s="639" t="s">
        <v>3237</v>
      </c>
      <c r="I1040" s="639" t="s">
        <v>3223</v>
      </c>
      <c r="J1040" s="639" t="s">
        <v>5925</v>
      </c>
      <c r="L1040" s="639" t="str">
        <f t="shared" si="32"/>
        <v>071--37-0-030-000</v>
      </c>
      <c r="M1040" s="639" t="str">
        <f t="shared" si="33"/>
        <v>071--37-0-030-000-000</v>
      </c>
    </row>
    <row r="1041" spans="1:13" ht="15">
      <c r="A1041" s="638" t="s">
        <v>125</v>
      </c>
      <c r="B1041" s="640">
        <v>44295.57</v>
      </c>
      <c r="C1041" s="639" t="b">
        <v>0</v>
      </c>
      <c r="E1041" s="639" t="s">
        <v>2825</v>
      </c>
      <c r="F1041" s="639">
        <v>4</v>
      </c>
      <c r="G1041" s="639" t="s">
        <v>3017</v>
      </c>
      <c r="H1041" s="639" t="s">
        <v>3224</v>
      </c>
      <c r="I1041" s="639" t="s">
        <v>3042</v>
      </c>
      <c r="J1041" s="639" t="s">
        <v>5924</v>
      </c>
      <c r="L1041" s="639" t="str">
        <f t="shared" si="32"/>
        <v>061--03-0-009-000</v>
      </c>
      <c r="M1041" s="639" t="str">
        <f t="shared" si="33"/>
        <v>061--03-0-009-000-000</v>
      </c>
    </row>
    <row r="1042" spans="1:13" ht="15">
      <c r="A1042" s="638" t="s">
        <v>368</v>
      </c>
      <c r="B1042" s="640">
        <v>44295.591979166697</v>
      </c>
      <c r="C1042" s="639" t="b">
        <v>0</v>
      </c>
      <c r="E1042" s="639" t="s">
        <v>2825</v>
      </c>
      <c r="F1042" s="639">
        <v>2</v>
      </c>
      <c r="G1042" s="639" t="s">
        <v>2989</v>
      </c>
      <c r="H1042" s="639" t="s">
        <v>3244</v>
      </c>
      <c r="I1042" s="639" t="s">
        <v>3223</v>
      </c>
      <c r="J1042" s="639" t="s">
        <v>5923</v>
      </c>
      <c r="L1042" s="639" t="str">
        <f t="shared" si="32"/>
        <v>071--44-0-002-000</v>
      </c>
      <c r="M1042" s="639" t="str">
        <f t="shared" si="33"/>
        <v>071--44-0-002-000-000</v>
      </c>
    </row>
    <row r="1043" spans="1:13" ht="15">
      <c r="A1043" s="638" t="s">
        <v>1849</v>
      </c>
      <c r="B1043" s="640">
        <v>44295.592719907399</v>
      </c>
      <c r="C1043" s="639" t="b">
        <v>0</v>
      </c>
      <c r="E1043" s="639" t="s">
        <v>2825</v>
      </c>
      <c r="F1043" s="639">
        <v>1</v>
      </c>
      <c r="G1043" s="639" t="s">
        <v>2857</v>
      </c>
      <c r="H1043" s="639" t="s">
        <v>3220</v>
      </c>
      <c r="I1043" s="639" t="s">
        <v>2913</v>
      </c>
      <c r="J1043" s="639" t="s">
        <v>5922</v>
      </c>
      <c r="L1043" s="639" t="str">
        <f t="shared" si="32"/>
        <v>041--29-0-011-000</v>
      </c>
      <c r="M1043" s="639" t="str">
        <f t="shared" si="33"/>
        <v>041--29-0-011-000-000</v>
      </c>
    </row>
    <row r="1044" spans="1:13" ht="15">
      <c r="A1044" s="638" t="s">
        <v>368</v>
      </c>
      <c r="B1044" s="640">
        <v>44295.592546296299</v>
      </c>
      <c r="C1044" s="639" t="b">
        <v>0</v>
      </c>
      <c r="D1044" s="639" t="s">
        <v>3043</v>
      </c>
      <c r="E1044" s="639" t="s">
        <v>2788</v>
      </c>
      <c r="F1044" s="639">
        <v>2</v>
      </c>
      <c r="G1044" s="639" t="s">
        <v>2989</v>
      </c>
      <c r="H1044" s="639" t="s">
        <v>3244</v>
      </c>
      <c r="I1044" s="639" t="s">
        <v>3223</v>
      </c>
      <c r="J1044" s="639" t="s">
        <v>5921</v>
      </c>
      <c r="L1044" s="639" t="str">
        <f t="shared" si="32"/>
        <v>071--44-0-002-000</v>
      </c>
      <c r="M1044" s="639" t="str">
        <f t="shared" si="33"/>
        <v>071--44-0-002-000-000</v>
      </c>
    </row>
    <row r="1045" spans="1:13" ht="15">
      <c r="A1045" s="638" t="s">
        <v>128</v>
      </c>
      <c r="B1045" s="640">
        <v>44295.602569444403</v>
      </c>
      <c r="C1045" s="639" t="b">
        <v>0</v>
      </c>
      <c r="E1045" s="639" t="s">
        <v>2825</v>
      </c>
      <c r="F1045" s="639">
        <v>2</v>
      </c>
      <c r="G1045" s="639" t="s">
        <v>2989</v>
      </c>
      <c r="H1045" s="639" t="s">
        <v>3245</v>
      </c>
      <c r="I1045" s="639" t="s">
        <v>3223</v>
      </c>
      <c r="J1045" s="639" t="s">
        <v>5920</v>
      </c>
      <c r="L1045" s="639" t="str">
        <f t="shared" si="32"/>
        <v>062--27-0-031-000</v>
      </c>
      <c r="M1045" s="639" t="str">
        <f t="shared" si="33"/>
        <v>062--27-0-031-000-000</v>
      </c>
    </row>
    <row r="1046" spans="1:13" ht="15">
      <c r="A1046" s="638" t="s">
        <v>12050</v>
      </c>
      <c r="B1046" s="640">
        <v>44295.617222222201</v>
      </c>
      <c r="C1046" s="639" t="b">
        <v>0</v>
      </c>
      <c r="E1046" s="639" t="s">
        <v>2825</v>
      </c>
      <c r="F1046" s="639">
        <v>1</v>
      </c>
      <c r="G1046" s="639" t="s">
        <v>3173</v>
      </c>
      <c r="H1046" s="639" t="s">
        <v>3241</v>
      </c>
      <c r="I1046" s="639" t="s">
        <v>3219</v>
      </c>
      <c r="J1046" s="639" t="s">
        <v>5919</v>
      </c>
      <c r="L1046" s="639" t="str">
        <f t="shared" si="32"/>
        <v>018--53-0-0900-000</v>
      </c>
      <c r="M1046" s="639" t="str">
        <f t="shared" si="33"/>
        <v>018--53-0-0900-000-000</v>
      </c>
    </row>
    <row r="1047" spans="1:13" ht="15">
      <c r="A1047" s="638" t="s">
        <v>12050</v>
      </c>
      <c r="B1047" s="640">
        <v>44295.616678240709</v>
      </c>
      <c r="C1047" s="639" t="b">
        <v>0</v>
      </c>
      <c r="E1047" s="639" t="s">
        <v>2825</v>
      </c>
      <c r="F1047" s="639">
        <v>1</v>
      </c>
      <c r="G1047" s="639" t="s">
        <v>3173</v>
      </c>
      <c r="H1047" s="639" t="s">
        <v>3241</v>
      </c>
      <c r="I1047" s="639" t="s">
        <v>3219</v>
      </c>
      <c r="J1047" s="639" t="s">
        <v>5918</v>
      </c>
      <c r="L1047" s="639" t="str">
        <f t="shared" si="32"/>
        <v>018--53-0-0900-000</v>
      </c>
      <c r="M1047" s="639" t="str">
        <f t="shared" si="33"/>
        <v>018--53-0-0900-000-000</v>
      </c>
    </row>
    <row r="1048" spans="1:13" ht="15">
      <c r="A1048" s="638" t="s">
        <v>12050</v>
      </c>
      <c r="B1048" s="640">
        <v>44295.615648148101</v>
      </c>
      <c r="C1048" s="639" t="b">
        <v>0</v>
      </c>
      <c r="E1048" s="639" t="s">
        <v>2825</v>
      </c>
      <c r="F1048" s="639">
        <v>1</v>
      </c>
      <c r="G1048" s="639" t="s">
        <v>3173</v>
      </c>
      <c r="H1048" s="639" t="s">
        <v>3241</v>
      </c>
      <c r="I1048" s="639" t="s">
        <v>3219</v>
      </c>
      <c r="J1048" s="639" t="s">
        <v>5917</v>
      </c>
      <c r="L1048" s="639" t="str">
        <f t="shared" si="32"/>
        <v>018--53-0-0900-000</v>
      </c>
      <c r="M1048" s="639" t="str">
        <f t="shared" si="33"/>
        <v>018--53-0-0900-000-000</v>
      </c>
    </row>
    <row r="1049" spans="1:13" ht="15">
      <c r="A1049" s="638" t="s">
        <v>129</v>
      </c>
      <c r="B1049" s="640">
        <v>44295.624212962997</v>
      </c>
      <c r="C1049" s="639" t="b">
        <v>0</v>
      </c>
      <c r="E1049" s="639" t="s">
        <v>2825</v>
      </c>
      <c r="F1049" s="639">
        <v>2</v>
      </c>
      <c r="G1049" s="639" t="s">
        <v>2989</v>
      </c>
      <c r="H1049" s="639" t="s">
        <v>3246</v>
      </c>
      <c r="I1049" s="639" t="s">
        <v>3223</v>
      </c>
      <c r="J1049" s="639" t="s">
        <v>5916</v>
      </c>
      <c r="L1049" s="639" t="str">
        <f t="shared" si="32"/>
        <v>062--74-0-021-000</v>
      </c>
      <c r="M1049" s="639" t="str">
        <f t="shared" si="33"/>
        <v>062--74-0-021-000-000</v>
      </c>
    </row>
    <row r="1050" spans="1:13" ht="15">
      <c r="A1050" s="638" t="s">
        <v>1302</v>
      </c>
      <c r="B1050" s="640">
        <v>44295.622118055602</v>
      </c>
      <c r="C1050" s="639" t="b">
        <v>0</v>
      </c>
      <c r="E1050" s="639" t="s">
        <v>2825</v>
      </c>
      <c r="F1050" s="639">
        <v>1</v>
      </c>
      <c r="G1050" s="639" t="s">
        <v>2821</v>
      </c>
      <c r="H1050" s="639" t="s">
        <v>3247</v>
      </c>
      <c r="I1050" s="639" t="s">
        <v>2803</v>
      </c>
      <c r="J1050" s="639" t="s">
        <v>5915</v>
      </c>
      <c r="L1050" s="639" t="str">
        <f t="shared" si="32"/>
        <v>009--34-0-430-000</v>
      </c>
      <c r="M1050" s="639" t="str">
        <f t="shared" si="33"/>
        <v>009--34-0-430-000-000</v>
      </c>
    </row>
    <row r="1051" spans="1:13" ht="15">
      <c r="A1051" s="638" t="s">
        <v>1302</v>
      </c>
      <c r="B1051" s="640">
        <v>44295.62887731479</v>
      </c>
      <c r="C1051" s="639" t="b">
        <v>0</v>
      </c>
      <c r="E1051" s="639" t="s">
        <v>2825</v>
      </c>
      <c r="F1051" s="639">
        <v>1</v>
      </c>
      <c r="G1051" s="639" t="s">
        <v>2821</v>
      </c>
      <c r="H1051" s="639" t="s">
        <v>3247</v>
      </c>
      <c r="I1051" s="639" t="s">
        <v>2803</v>
      </c>
      <c r="J1051" s="639" t="s">
        <v>5914</v>
      </c>
      <c r="L1051" s="639" t="str">
        <f t="shared" si="32"/>
        <v>009--34-0-430-000</v>
      </c>
      <c r="M1051" s="639" t="str">
        <f t="shared" si="33"/>
        <v>009--34-0-430-000-000</v>
      </c>
    </row>
    <row r="1052" spans="1:13" ht="15">
      <c r="A1052" s="638" t="s">
        <v>1302</v>
      </c>
      <c r="B1052" s="640">
        <v>44295.627835648113</v>
      </c>
      <c r="C1052" s="639" t="b">
        <v>0</v>
      </c>
      <c r="E1052" s="639" t="s">
        <v>2825</v>
      </c>
      <c r="F1052" s="639">
        <v>1</v>
      </c>
      <c r="G1052" s="639" t="s">
        <v>2821</v>
      </c>
      <c r="H1052" s="639" t="s">
        <v>3247</v>
      </c>
      <c r="I1052" s="639" t="s">
        <v>2803</v>
      </c>
      <c r="J1052" s="639" t="s">
        <v>5913</v>
      </c>
      <c r="L1052" s="639" t="str">
        <f t="shared" si="32"/>
        <v>009--34-0-430-000</v>
      </c>
      <c r="M1052" s="639" t="str">
        <f t="shared" si="33"/>
        <v>009--34-0-430-000-000</v>
      </c>
    </row>
    <row r="1053" spans="1:13" ht="15">
      <c r="A1053" s="638" t="s">
        <v>125</v>
      </c>
      <c r="B1053" s="640">
        <v>44295.633194444403</v>
      </c>
      <c r="C1053" s="639" t="b">
        <v>0</v>
      </c>
      <c r="E1053" s="639" t="s">
        <v>2825</v>
      </c>
      <c r="F1053" s="639">
        <v>9</v>
      </c>
      <c r="G1053" s="639" t="s">
        <v>3205</v>
      </c>
      <c r="H1053" s="639" t="s">
        <v>3224</v>
      </c>
      <c r="I1053" s="639" t="s">
        <v>3042</v>
      </c>
      <c r="J1053" s="639" t="s">
        <v>5912</v>
      </c>
      <c r="L1053" s="639" t="str">
        <f t="shared" si="32"/>
        <v>061--03-0-009-000</v>
      </c>
      <c r="M1053" s="639" t="str">
        <f t="shared" si="33"/>
        <v>061--03-0-009-000-000</v>
      </c>
    </row>
    <row r="1054" spans="1:13" ht="15">
      <c r="A1054" s="638" t="s">
        <v>129</v>
      </c>
      <c r="B1054" s="640">
        <v>44295.639918981491</v>
      </c>
      <c r="C1054" s="639" t="b">
        <v>0</v>
      </c>
      <c r="E1054" s="639" t="s">
        <v>2825</v>
      </c>
      <c r="F1054" s="639">
        <v>2</v>
      </c>
      <c r="G1054" s="639" t="s">
        <v>2989</v>
      </c>
      <c r="H1054" s="639" t="s">
        <v>3246</v>
      </c>
      <c r="I1054" s="639" t="s">
        <v>3223</v>
      </c>
      <c r="J1054" s="639" t="s">
        <v>5911</v>
      </c>
      <c r="L1054" s="639" t="str">
        <f t="shared" si="32"/>
        <v>062--74-0-021-000</v>
      </c>
      <c r="M1054" s="639" t="str">
        <f t="shared" si="33"/>
        <v>062--74-0-021-000-000</v>
      </c>
    </row>
    <row r="1055" spans="1:13" ht="15">
      <c r="A1055" s="638" t="s">
        <v>130</v>
      </c>
      <c r="B1055" s="640">
        <v>44295.664988425902</v>
      </c>
      <c r="C1055" s="639" t="b">
        <v>0</v>
      </c>
      <c r="E1055" s="639" t="s">
        <v>2825</v>
      </c>
      <c r="F1055" s="639">
        <v>3</v>
      </c>
      <c r="G1055" s="639" t="s">
        <v>2989</v>
      </c>
      <c r="H1055" s="639" t="s">
        <v>3188</v>
      </c>
      <c r="I1055" s="639" t="s">
        <v>3223</v>
      </c>
      <c r="J1055" s="639" t="s">
        <v>5910</v>
      </c>
      <c r="L1055" s="639" t="str">
        <f t="shared" si="32"/>
        <v>062--74-0-025-000</v>
      </c>
      <c r="M1055" s="639" t="str">
        <f t="shared" si="33"/>
        <v>062--74-0-025-000-000</v>
      </c>
    </row>
    <row r="1056" spans="1:13" ht="15">
      <c r="A1056" s="638" t="s">
        <v>125</v>
      </c>
      <c r="B1056" s="640">
        <v>44295.698587963001</v>
      </c>
      <c r="C1056" s="639" t="b">
        <v>0</v>
      </c>
      <c r="E1056" s="639" t="s">
        <v>2825</v>
      </c>
      <c r="F1056" s="639">
        <v>7</v>
      </c>
      <c r="G1056" s="639" t="s">
        <v>3205</v>
      </c>
      <c r="H1056" s="639" t="s">
        <v>3224</v>
      </c>
      <c r="I1056" s="639" t="s">
        <v>3042</v>
      </c>
      <c r="J1056" s="639" t="s">
        <v>5909</v>
      </c>
      <c r="L1056" s="639" t="str">
        <f t="shared" si="32"/>
        <v>061--03-0-009-000</v>
      </c>
      <c r="M1056" s="639" t="str">
        <f t="shared" si="33"/>
        <v>061--03-0-009-000-000</v>
      </c>
    </row>
    <row r="1057" spans="1:13" ht="15">
      <c r="A1057" s="638" t="s">
        <v>12051</v>
      </c>
      <c r="B1057" s="640">
        <v>44295.443055555603</v>
      </c>
      <c r="C1057" s="639" t="b">
        <v>0</v>
      </c>
      <c r="E1057" s="639" t="s">
        <v>2825</v>
      </c>
      <c r="F1057" s="639">
        <v>1</v>
      </c>
      <c r="G1057" s="639" t="s">
        <v>3152</v>
      </c>
      <c r="H1057" s="639" t="s">
        <v>2260</v>
      </c>
      <c r="I1057" s="639" t="s">
        <v>3248</v>
      </c>
      <c r="J1057" s="639" t="s">
        <v>5908</v>
      </c>
      <c r="L1057" s="639" t="str">
        <f t="shared" si="32"/>
        <v>020--33-0-0500_#110-000</v>
      </c>
      <c r="M1057" s="639" t="str">
        <f t="shared" si="33"/>
        <v>020--33-0-0500_#110-000-000</v>
      </c>
    </row>
    <row r="1058" spans="1:13" ht="15">
      <c r="A1058" s="638" t="s">
        <v>130</v>
      </c>
      <c r="B1058" s="640">
        <v>44296.382650462998</v>
      </c>
      <c r="C1058" s="639" t="b">
        <v>0</v>
      </c>
      <c r="E1058" s="639" t="s">
        <v>2825</v>
      </c>
      <c r="F1058" s="639">
        <v>4</v>
      </c>
      <c r="G1058" s="639" t="s">
        <v>2989</v>
      </c>
      <c r="H1058" s="639" t="s">
        <v>3188</v>
      </c>
      <c r="I1058" s="639" t="s">
        <v>3223</v>
      </c>
      <c r="J1058" s="639" t="s">
        <v>5907</v>
      </c>
      <c r="L1058" s="639" t="str">
        <f t="shared" si="32"/>
        <v>062--74-0-025-000</v>
      </c>
      <c r="M1058" s="639" t="str">
        <f t="shared" si="33"/>
        <v>062--74-0-025-000-000</v>
      </c>
    </row>
    <row r="1059" spans="1:13" ht="15">
      <c r="A1059" s="638" t="s">
        <v>1849</v>
      </c>
      <c r="B1059" s="640">
        <v>44296.380289351902</v>
      </c>
      <c r="C1059" s="639" t="b">
        <v>0</v>
      </c>
      <c r="E1059" s="639" t="s">
        <v>2825</v>
      </c>
      <c r="F1059" s="639">
        <v>1</v>
      </c>
      <c r="G1059" s="639" t="s">
        <v>2857</v>
      </c>
      <c r="H1059" s="639" t="s">
        <v>3220</v>
      </c>
      <c r="I1059" s="639" t="s">
        <v>2913</v>
      </c>
      <c r="J1059" s="639" t="s">
        <v>5906</v>
      </c>
      <c r="L1059" s="639" t="str">
        <f t="shared" si="32"/>
        <v>041--29-0-011-000</v>
      </c>
      <c r="M1059" s="639" t="str">
        <f t="shared" si="33"/>
        <v>041--29-0-011-000-000</v>
      </c>
    </row>
    <row r="1060" spans="1:13" ht="15">
      <c r="A1060" s="638" t="s">
        <v>1849</v>
      </c>
      <c r="B1060" s="640">
        <v>44296.4777777778</v>
      </c>
      <c r="C1060" s="639" t="b">
        <v>0</v>
      </c>
      <c r="E1060" s="639" t="s">
        <v>2825</v>
      </c>
      <c r="F1060" s="639">
        <v>1</v>
      </c>
      <c r="G1060" s="639" t="s">
        <v>2857</v>
      </c>
      <c r="H1060" s="639" t="s">
        <v>3220</v>
      </c>
      <c r="I1060" s="639" t="s">
        <v>2913</v>
      </c>
      <c r="J1060" s="639" t="s">
        <v>5905</v>
      </c>
      <c r="L1060" s="639" t="str">
        <f t="shared" si="32"/>
        <v>041--29-0-011-000</v>
      </c>
      <c r="M1060" s="639" t="str">
        <f t="shared" si="33"/>
        <v>041--29-0-011-000-000</v>
      </c>
    </row>
    <row r="1061" spans="1:13" ht="15">
      <c r="A1061" s="638" t="s">
        <v>1849</v>
      </c>
      <c r="B1061" s="640">
        <v>44296.461111111101</v>
      </c>
      <c r="C1061" s="639" t="b">
        <v>0</v>
      </c>
      <c r="E1061" s="639" t="s">
        <v>2825</v>
      </c>
      <c r="F1061" s="639">
        <v>1</v>
      </c>
      <c r="G1061" s="639" t="s">
        <v>2857</v>
      </c>
      <c r="H1061" s="639" t="s">
        <v>3220</v>
      </c>
      <c r="I1061" s="639" t="s">
        <v>2913</v>
      </c>
      <c r="J1061" s="639" t="s">
        <v>5904</v>
      </c>
      <c r="L1061" s="639" t="str">
        <f t="shared" si="32"/>
        <v>041--29-0-011-000</v>
      </c>
      <c r="M1061" s="639" t="str">
        <f t="shared" si="33"/>
        <v>041--29-0-011-000-000</v>
      </c>
    </row>
    <row r="1062" spans="1:13" ht="15">
      <c r="A1062" s="638" t="s">
        <v>125</v>
      </c>
      <c r="B1062" s="640">
        <v>44296.397071759297</v>
      </c>
      <c r="C1062" s="639" t="b">
        <v>0</v>
      </c>
      <c r="E1062" s="639" t="s">
        <v>2825</v>
      </c>
      <c r="F1062" s="639">
        <v>6</v>
      </c>
      <c r="G1062" s="639" t="s">
        <v>3017</v>
      </c>
      <c r="H1062" s="639" t="s">
        <v>3224</v>
      </c>
      <c r="I1062" s="639" t="s">
        <v>3042</v>
      </c>
      <c r="J1062" s="639" t="s">
        <v>5903</v>
      </c>
      <c r="L1062" s="639" t="str">
        <f t="shared" si="32"/>
        <v>061--03-0-009-000</v>
      </c>
      <c r="M1062" s="639" t="str">
        <f t="shared" si="33"/>
        <v>061--03-0-009-000-000</v>
      </c>
    </row>
    <row r="1063" spans="1:13" ht="15">
      <c r="A1063" s="638" t="s">
        <v>133</v>
      </c>
      <c r="B1063" s="640">
        <v>44296.403611111098</v>
      </c>
      <c r="C1063" s="639" t="b">
        <v>0</v>
      </c>
      <c r="E1063" s="639" t="s">
        <v>2825</v>
      </c>
      <c r="F1063" s="639">
        <v>1</v>
      </c>
      <c r="G1063" s="639" t="s">
        <v>2989</v>
      </c>
      <c r="H1063" s="639" t="s">
        <v>3249</v>
      </c>
      <c r="I1063" s="639" t="s">
        <v>3250</v>
      </c>
      <c r="J1063" s="639" t="s">
        <v>5902</v>
      </c>
      <c r="L1063" s="639" t="str">
        <f t="shared" si="32"/>
        <v>071--37-0-035-000</v>
      </c>
      <c r="M1063" s="639" t="str">
        <f t="shared" si="33"/>
        <v>071--37-0-035-000-000</v>
      </c>
    </row>
    <row r="1064" spans="1:13" ht="15">
      <c r="A1064" s="638" t="s">
        <v>133</v>
      </c>
      <c r="B1064" s="640">
        <v>44296.4221412037</v>
      </c>
      <c r="C1064" s="639" t="b">
        <v>0</v>
      </c>
      <c r="E1064" s="639" t="s">
        <v>2825</v>
      </c>
      <c r="F1064" s="639">
        <v>1</v>
      </c>
      <c r="G1064" s="639" t="s">
        <v>2989</v>
      </c>
      <c r="H1064" s="639" t="s">
        <v>3249</v>
      </c>
      <c r="I1064" s="639" t="s">
        <v>3250</v>
      </c>
      <c r="J1064" s="639" t="s">
        <v>5901</v>
      </c>
      <c r="L1064" s="639" t="str">
        <f t="shared" si="32"/>
        <v>071--37-0-035-000</v>
      </c>
      <c r="M1064" s="639" t="str">
        <f t="shared" si="33"/>
        <v>071--37-0-035-000-000</v>
      </c>
    </row>
    <row r="1065" spans="1:13" ht="15">
      <c r="A1065" s="638" t="s">
        <v>1302</v>
      </c>
      <c r="B1065" s="640">
        <v>44296.428969907392</v>
      </c>
      <c r="C1065" s="639" t="b">
        <v>0</v>
      </c>
      <c r="E1065" s="639" t="s">
        <v>2825</v>
      </c>
      <c r="F1065" s="639">
        <v>1</v>
      </c>
      <c r="G1065" s="639" t="s">
        <v>2821</v>
      </c>
      <c r="H1065" s="639" t="s">
        <v>3247</v>
      </c>
      <c r="I1065" s="639" t="s">
        <v>2803</v>
      </c>
      <c r="J1065" s="639" t="s">
        <v>5900</v>
      </c>
      <c r="L1065" s="639" t="str">
        <f t="shared" si="32"/>
        <v>009--34-0-430-000</v>
      </c>
      <c r="M1065" s="639" t="str">
        <f t="shared" si="33"/>
        <v>009--34-0-430-000-000</v>
      </c>
    </row>
    <row r="1066" spans="1:13" ht="15">
      <c r="A1066" s="638" t="s">
        <v>1302</v>
      </c>
      <c r="B1066" s="640">
        <v>44296.427384259303</v>
      </c>
      <c r="C1066" s="639" t="b">
        <v>0</v>
      </c>
      <c r="E1066" s="639" t="s">
        <v>2825</v>
      </c>
      <c r="F1066" s="639">
        <v>1</v>
      </c>
      <c r="G1066" s="639" t="s">
        <v>2821</v>
      </c>
      <c r="H1066" s="639" t="s">
        <v>3247</v>
      </c>
      <c r="I1066" s="639" t="s">
        <v>2803</v>
      </c>
      <c r="J1066" s="639" t="s">
        <v>5899</v>
      </c>
      <c r="L1066" s="639" t="str">
        <f t="shared" si="32"/>
        <v>009--34-0-430-000</v>
      </c>
      <c r="M1066" s="639" t="str">
        <f t="shared" si="33"/>
        <v>009--34-0-430-000-000</v>
      </c>
    </row>
    <row r="1067" spans="1:13" ht="15">
      <c r="A1067" s="638" t="s">
        <v>1302</v>
      </c>
      <c r="B1067" s="640">
        <v>44296.429942129609</v>
      </c>
      <c r="C1067" s="639" t="b">
        <v>0</v>
      </c>
      <c r="E1067" s="639" t="s">
        <v>2825</v>
      </c>
      <c r="F1067" s="639">
        <v>1</v>
      </c>
      <c r="G1067" s="639" t="s">
        <v>2821</v>
      </c>
      <c r="H1067" s="639" t="s">
        <v>3247</v>
      </c>
      <c r="I1067" s="639" t="s">
        <v>2803</v>
      </c>
      <c r="J1067" s="639" t="s">
        <v>5898</v>
      </c>
      <c r="L1067" s="639" t="str">
        <f t="shared" si="32"/>
        <v>009--34-0-430-000</v>
      </c>
      <c r="M1067" s="639" t="str">
        <f t="shared" si="33"/>
        <v>009--34-0-430-000-000</v>
      </c>
    </row>
    <row r="1068" spans="1:13" ht="15">
      <c r="A1068" s="638" t="s">
        <v>1635</v>
      </c>
      <c r="B1068" s="640">
        <v>44296.436099537001</v>
      </c>
      <c r="C1068" s="639" t="b">
        <v>0</v>
      </c>
      <c r="E1068" s="639" t="s">
        <v>2825</v>
      </c>
      <c r="F1068" s="639">
        <v>1</v>
      </c>
      <c r="G1068" s="639" t="s">
        <v>2897</v>
      </c>
      <c r="H1068" s="639" t="s">
        <v>1635</v>
      </c>
      <c r="I1068" s="639" t="s">
        <v>2995</v>
      </c>
      <c r="J1068" s="639" t="s">
        <v>5897</v>
      </c>
      <c r="L1068" s="639" t="str">
        <f t="shared" si="32"/>
        <v>041--39-0-013-000</v>
      </c>
      <c r="M1068" s="639" t="str">
        <f t="shared" si="33"/>
        <v>041--39-0-013-000-000</v>
      </c>
    </row>
    <row r="1069" spans="1:13" ht="15">
      <c r="A1069" s="638" t="s">
        <v>1635</v>
      </c>
      <c r="B1069" s="640">
        <v>44296.4344444444</v>
      </c>
      <c r="C1069" s="639" t="b">
        <v>0</v>
      </c>
      <c r="E1069" s="639" t="s">
        <v>2825</v>
      </c>
      <c r="F1069" s="639">
        <v>1</v>
      </c>
      <c r="G1069" s="639" t="s">
        <v>2897</v>
      </c>
      <c r="H1069" s="639" t="s">
        <v>1635</v>
      </c>
      <c r="I1069" s="639" t="s">
        <v>2995</v>
      </c>
      <c r="J1069" s="639" t="s">
        <v>5896</v>
      </c>
      <c r="L1069" s="639" t="str">
        <f t="shared" si="32"/>
        <v>041--39-0-013-000</v>
      </c>
      <c r="M1069" s="639" t="str">
        <f t="shared" si="33"/>
        <v>041--39-0-013-000-000</v>
      </c>
    </row>
    <row r="1070" spans="1:13" ht="15">
      <c r="A1070" s="638" t="s">
        <v>131</v>
      </c>
      <c r="B1070" s="640">
        <v>44296.4463888889</v>
      </c>
      <c r="C1070" s="639" t="b">
        <v>0</v>
      </c>
      <c r="E1070" s="639" t="s">
        <v>2825</v>
      </c>
      <c r="F1070" s="639">
        <v>2</v>
      </c>
      <c r="G1070" s="639" t="s">
        <v>2868</v>
      </c>
      <c r="H1070" s="639" t="s">
        <v>3251</v>
      </c>
      <c r="I1070" s="639" t="s">
        <v>3252</v>
      </c>
      <c r="J1070" s="639" t="s">
        <v>5895</v>
      </c>
      <c r="L1070" s="639" t="str">
        <f t="shared" si="32"/>
        <v>061--58-0-006-000</v>
      </c>
      <c r="M1070" s="639" t="str">
        <f t="shared" si="33"/>
        <v>061--58-0-006-000-000</v>
      </c>
    </row>
    <row r="1071" spans="1:13" ht="15">
      <c r="A1071" s="638" t="s">
        <v>1635</v>
      </c>
      <c r="B1071" s="640">
        <v>44296.449791666702</v>
      </c>
      <c r="C1071" s="639" t="b">
        <v>0</v>
      </c>
      <c r="E1071" s="639" t="s">
        <v>2825</v>
      </c>
      <c r="F1071" s="639">
        <v>1</v>
      </c>
      <c r="G1071" s="639" t="s">
        <v>2897</v>
      </c>
      <c r="H1071" s="639" t="s">
        <v>1635</v>
      </c>
      <c r="I1071" s="639" t="s">
        <v>2995</v>
      </c>
      <c r="J1071" s="639" t="s">
        <v>5894</v>
      </c>
      <c r="L1071" s="639" t="str">
        <f t="shared" si="32"/>
        <v>041--39-0-013-000</v>
      </c>
      <c r="M1071" s="639" t="str">
        <f t="shared" si="33"/>
        <v>041--39-0-013-000-000</v>
      </c>
    </row>
    <row r="1072" spans="1:13" ht="15">
      <c r="A1072" s="638" t="s">
        <v>132</v>
      </c>
      <c r="B1072" s="640">
        <v>44296.449490740692</v>
      </c>
      <c r="C1072" s="639" t="b">
        <v>0</v>
      </c>
      <c r="E1072" s="639" t="s">
        <v>2825</v>
      </c>
      <c r="F1072" s="639">
        <v>5</v>
      </c>
      <c r="G1072" s="639" t="s">
        <v>2868</v>
      </c>
      <c r="H1072" s="639" t="s">
        <v>3253</v>
      </c>
      <c r="I1072" s="639" t="s">
        <v>3252</v>
      </c>
      <c r="J1072" s="639" t="s">
        <v>5893</v>
      </c>
      <c r="L1072" s="639" t="str">
        <f t="shared" si="32"/>
        <v>061--59-0-001-000</v>
      </c>
      <c r="M1072" s="639" t="str">
        <f t="shared" si="33"/>
        <v>061--59-0-001-000-000</v>
      </c>
    </row>
    <row r="1073" spans="1:13" ht="15">
      <c r="A1073" s="638" t="s">
        <v>131</v>
      </c>
      <c r="B1073" s="640">
        <v>44296.44740740741</v>
      </c>
      <c r="C1073" s="639" t="b">
        <v>0</v>
      </c>
      <c r="D1073" s="639" t="s">
        <v>2976</v>
      </c>
      <c r="E1073" s="639" t="s">
        <v>2788</v>
      </c>
      <c r="F1073" s="639">
        <v>2</v>
      </c>
      <c r="G1073" s="639" t="s">
        <v>2868</v>
      </c>
      <c r="H1073" s="639" t="s">
        <v>3251</v>
      </c>
      <c r="I1073" s="639" t="s">
        <v>3252</v>
      </c>
      <c r="J1073" s="639" t="s">
        <v>5892</v>
      </c>
      <c r="L1073" s="639" t="str">
        <f t="shared" si="32"/>
        <v>061--58-0-006-000</v>
      </c>
      <c r="M1073" s="639" t="str">
        <f t="shared" si="33"/>
        <v>061--58-0-006-000-000</v>
      </c>
    </row>
    <row r="1074" spans="1:13" ht="15">
      <c r="A1074" s="638" t="s">
        <v>1635</v>
      </c>
      <c r="B1074" s="640">
        <v>44296.453680555613</v>
      </c>
      <c r="C1074" s="639" t="b">
        <v>0</v>
      </c>
      <c r="E1074" s="639" t="s">
        <v>2825</v>
      </c>
      <c r="F1074" s="639">
        <v>1</v>
      </c>
      <c r="G1074" s="639" t="s">
        <v>2897</v>
      </c>
      <c r="H1074" s="639" t="s">
        <v>1635</v>
      </c>
      <c r="I1074" s="639" t="s">
        <v>2995</v>
      </c>
      <c r="J1074" s="639" t="s">
        <v>5891</v>
      </c>
      <c r="L1074" s="639" t="str">
        <f t="shared" si="32"/>
        <v>041--39-0-013-000</v>
      </c>
      <c r="M1074" s="639" t="str">
        <f t="shared" si="33"/>
        <v>041--39-0-013-000-000</v>
      </c>
    </row>
    <row r="1075" spans="1:13" ht="15">
      <c r="A1075" s="638" t="s">
        <v>1635</v>
      </c>
      <c r="B1075" s="640">
        <v>44296.451689814807</v>
      </c>
      <c r="C1075" s="639" t="b">
        <v>0</v>
      </c>
      <c r="E1075" s="639" t="s">
        <v>2825</v>
      </c>
      <c r="F1075" s="639">
        <v>1</v>
      </c>
      <c r="G1075" s="639" t="s">
        <v>2897</v>
      </c>
      <c r="H1075" s="639" t="s">
        <v>1635</v>
      </c>
      <c r="I1075" s="639" t="s">
        <v>2995</v>
      </c>
      <c r="J1075" s="639" t="s">
        <v>5890</v>
      </c>
      <c r="L1075" s="639" t="str">
        <f t="shared" si="32"/>
        <v>041--39-0-013-000</v>
      </c>
      <c r="M1075" s="639" t="str">
        <f t="shared" si="33"/>
        <v>041--39-0-013-000-000</v>
      </c>
    </row>
    <row r="1076" spans="1:13" ht="15">
      <c r="A1076" s="638" t="s">
        <v>1352</v>
      </c>
      <c r="B1076" s="640">
        <v>44296.457824074103</v>
      </c>
      <c r="C1076" s="639" t="b">
        <v>0</v>
      </c>
      <c r="E1076" s="639" t="s">
        <v>2825</v>
      </c>
      <c r="F1076" s="639">
        <v>1</v>
      </c>
      <c r="G1076" s="639" t="s">
        <v>3198</v>
      </c>
      <c r="H1076" s="639" t="s">
        <v>3254</v>
      </c>
      <c r="I1076" s="639" t="s">
        <v>3084</v>
      </c>
      <c r="J1076" s="639" t="s">
        <v>5889</v>
      </c>
      <c r="L1076" s="639" t="str">
        <f t="shared" si="32"/>
        <v>009--55-0-220-000</v>
      </c>
      <c r="M1076" s="639" t="str">
        <f t="shared" si="33"/>
        <v>009--55-0-220-000-000</v>
      </c>
    </row>
    <row r="1077" spans="1:13" ht="15">
      <c r="A1077" s="638" t="s">
        <v>1849</v>
      </c>
      <c r="B1077" s="640">
        <v>44296.472222222197</v>
      </c>
      <c r="C1077" s="639" t="b">
        <v>0</v>
      </c>
      <c r="E1077" s="639" t="s">
        <v>2825</v>
      </c>
      <c r="F1077" s="639">
        <v>1</v>
      </c>
      <c r="G1077" s="639" t="s">
        <v>2857</v>
      </c>
      <c r="H1077" s="639" t="s">
        <v>3220</v>
      </c>
      <c r="I1077" s="639" t="s">
        <v>2913</v>
      </c>
      <c r="J1077" s="639" t="s">
        <v>5888</v>
      </c>
      <c r="L1077" s="639" t="str">
        <f t="shared" si="32"/>
        <v>041--29-0-011-000</v>
      </c>
      <c r="M1077" s="639" t="str">
        <f t="shared" si="33"/>
        <v>041--29-0-011-000-000</v>
      </c>
    </row>
    <row r="1078" spans="1:13" ht="15">
      <c r="A1078" s="638" t="s">
        <v>1635</v>
      </c>
      <c r="B1078" s="640">
        <v>44296.455370370408</v>
      </c>
      <c r="C1078" s="639" t="b">
        <v>0</v>
      </c>
      <c r="E1078" s="639" t="s">
        <v>2825</v>
      </c>
      <c r="F1078" s="639">
        <v>1</v>
      </c>
      <c r="G1078" s="639" t="s">
        <v>2897</v>
      </c>
      <c r="H1078" s="639" t="s">
        <v>1635</v>
      </c>
      <c r="I1078" s="639" t="s">
        <v>2995</v>
      </c>
      <c r="J1078" s="639" t="s">
        <v>5887</v>
      </c>
      <c r="L1078" s="639" t="str">
        <f t="shared" si="32"/>
        <v>041--39-0-013-000</v>
      </c>
      <c r="M1078" s="639" t="str">
        <f t="shared" si="33"/>
        <v>041--39-0-013-000-000</v>
      </c>
    </row>
    <row r="1079" spans="1:13" ht="15">
      <c r="A1079" s="638" t="s">
        <v>134</v>
      </c>
      <c r="B1079" s="640">
        <v>44296.479976851791</v>
      </c>
      <c r="C1079" s="639" t="b">
        <v>0</v>
      </c>
      <c r="E1079" s="639" t="s">
        <v>2825</v>
      </c>
      <c r="F1079" s="639">
        <v>5</v>
      </c>
      <c r="G1079" s="639" t="s">
        <v>2989</v>
      </c>
      <c r="H1079" s="639" t="s">
        <v>2987</v>
      </c>
      <c r="I1079" s="639" t="s">
        <v>3250</v>
      </c>
      <c r="J1079" s="639" t="s">
        <v>5886</v>
      </c>
      <c r="L1079" s="639" t="str">
        <f t="shared" si="32"/>
        <v>071--37-0-036-000</v>
      </c>
      <c r="M1079" s="639" t="str">
        <f t="shared" si="33"/>
        <v>071--37-0-036-000-000</v>
      </c>
    </row>
    <row r="1080" spans="1:13" ht="15">
      <c r="A1080" s="638" t="s">
        <v>125</v>
      </c>
      <c r="B1080" s="640">
        <v>44296.523668981506</v>
      </c>
      <c r="C1080" s="639" t="b">
        <v>0</v>
      </c>
      <c r="E1080" s="639" t="s">
        <v>2825</v>
      </c>
      <c r="F1080" s="639">
        <v>9</v>
      </c>
      <c r="G1080" s="639" t="s">
        <v>3205</v>
      </c>
      <c r="H1080" s="639" t="s">
        <v>3224</v>
      </c>
      <c r="I1080" s="639" t="s">
        <v>3042</v>
      </c>
      <c r="J1080" s="639" t="s">
        <v>5885</v>
      </c>
      <c r="L1080" s="639" t="str">
        <f t="shared" si="32"/>
        <v>061--03-0-009-000</v>
      </c>
      <c r="M1080" s="639" t="str">
        <f t="shared" si="33"/>
        <v>061--03-0-009-000-000</v>
      </c>
    </row>
    <row r="1081" spans="1:13" ht="15">
      <c r="A1081" s="638" t="s">
        <v>135</v>
      </c>
      <c r="B1081" s="640">
        <v>44296.526331018496</v>
      </c>
      <c r="C1081" s="639" t="b">
        <v>0</v>
      </c>
      <c r="E1081" s="639" t="s">
        <v>2825</v>
      </c>
      <c r="F1081" s="639">
        <v>2</v>
      </c>
      <c r="G1081" s="639" t="s">
        <v>2989</v>
      </c>
      <c r="H1081" s="639" t="s">
        <v>3058</v>
      </c>
      <c r="I1081" s="639" t="s">
        <v>3250</v>
      </c>
      <c r="J1081" s="639" t="s">
        <v>5884</v>
      </c>
      <c r="L1081" s="639" t="str">
        <f t="shared" si="32"/>
        <v>071--37-0-016-000</v>
      </c>
      <c r="M1081" s="639" t="str">
        <f t="shared" si="33"/>
        <v>071--37-0-016-000-000</v>
      </c>
    </row>
    <row r="1082" spans="1:13" ht="15">
      <c r="A1082" s="638" t="s">
        <v>1302</v>
      </c>
      <c r="B1082" s="640">
        <v>44296.563923611102</v>
      </c>
      <c r="C1082" s="639" t="b">
        <v>0</v>
      </c>
      <c r="E1082" s="639" t="s">
        <v>2825</v>
      </c>
      <c r="F1082" s="639">
        <v>1</v>
      </c>
      <c r="G1082" s="639" t="s">
        <v>2821</v>
      </c>
      <c r="H1082" s="639" t="s">
        <v>3247</v>
      </c>
      <c r="I1082" s="639" t="s">
        <v>2803</v>
      </c>
      <c r="J1082" s="639" t="s">
        <v>5883</v>
      </c>
      <c r="L1082" s="639" t="str">
        <f t="shared" si="32"/>
        <v>009--34-0-430-000</v>
      </c>
      <c r="M1082" s="639" t="str">
        <f t="shared" si="33"/>
        <v>009--34-0-430-000-000</v>
      </c>
    </row>
    <row r="1083" spans="1:13" ht="15">
      <c r="A1083" s="638" t="s">
        <v>12052</v>
      </c>
      <c r="B1083" s="640">
        <v>44296.577071759297</v>
      </c>
      <c r="C1083" s="639" t="b">
        <v>0</v>
      </c>
      <c r="E1083" s="639" t="s">
        <v>2825</v>
      </c>
      <c r="F1083" s="639">
        <v>1</v>
      </c>
      <c r="G1083" s="639" t="s">
        <v>3156</v>
      </c>
      <c r="H1083" s="639" t="s">
        <v>3255</v>
      </c>
      <c r="I1083" s="639" t="s">
        <v>3219</v>
      </c>
      <c r="J1083" s="639" t="s">
        <v>5882</v>
      </c>
      <c r="L1083" s="639" t="str">
        <f t="shared" si="32"/>
        <v>020--34-0-3600-000</v>
      </c>
      <c r="M1083" s="639" t="str">
        <f t="shared" si="33"/>
        <v>020--34-0-3600-000-000</v>
      </c>
    </row>
    <row r="1084" spans="1:13" ht="15">
      <c r="A1084" s="638" t="s">
        <v>1302</v>
      </c>
      <c r="B1084" s="640">
        <v>44296.58384259259</v>
      </c>
      <c r="C1084" s="639" t="b">
        <v>0</v>
      </c>
      <c r="E1084" s="639" t="s">
        <v>2825</v>
      </c>
      <c r="F1084" s="639">
        <v>1</v>
      </c>
      <c r="G1084" s="639" t="s">
        <v>2821</v>
      </c>
      <c r="H1084" s="639" t="s">
        <v>3247</v>
      </c>
      <c r="I1084" s="639" t="s">
        <v>2803</v>
      </c>
      <c r="J1084" s="639" t="s">
        <v>5881</v>
      </c>
      <c r="L1084" s="639" t="str">
        <f t="shared" si="32"/>
        <v>009--34-0-430-000</v>
      </c>
      <c r="M1084" s="639" t="str">
        <f t="shared" si="33"/>
        <v>009--34-0-430-000-000</v>
      </c>
    </row>
    <row r="1085" spans="1:13" ht="15">
      <c r="A1085" s="638" t="s">
        <v>1302</v>
      </c>
      <c r="B1085" s="640">
        <v>44296.606747685197</v>
      </c>
      <c r="C1085" s="639" t="b">
        <v>0</v>
      </c>
      <c r="E1085" s="639" t="s">
        <v>2825</v>
      </c>
      <c r="F1085" s="639">
        <v>1</v>
      </c>
      <c r="G1085" s="639" t="s">
        <v>2821</v>
      </c>
      <c r="H1085" s="639" t="s">
        <v>3247</v>
      </c>
      <c r="I1085" s="639" t="s">
        <v>2803</v>
      </c>
      <c r="J1085" s="639" t="s">
        <v>5880</v>
      </c>
      <c r="L1085" s="639" t="str">
        <f t="shared" si="32"/>
        <v>009--34-0-430-000</v>
      </c>
      <c r="M1085" s="639" t="str">
        <f t="shared" si="33"/>
        <v>009--34-0-430-000-000</v>
      </c>
    </row>
    <row r="1086" spans="1:13" ht="15">
      <c r="A1086" s="638" t="s">
        <v>1302</v>
      </c>
      <c r="B1086" s="640">
        <v>44296.625405092607</v>
      </c>
      <c r="C1086" s="639" t="b">
        <v>0</v>
      </c>
      <c r="E1086" s="639" t="s">
        <v>2825</v>
      </c>
      <c r="F1086" s="639">
        <v>1</v>
      </c>
      <c r="G1086" s="639" t="s">
        <v>2821</v>
      </c>
      <c r="H1086" s="639" t="s">
        <v>3247</v>
      </c>
      <c r="I1086" s="639" t="s">
        <v>2803</v>
      </c>
      <c r="J1086" s="639" t="s">
        <v>5879</v>
      </c>
      <c r="L1086" s="639" t="str">
        <f t="shared" si="32"/>
        <v>009--34-0-430-000</v>
      </c>
      <c r="M1086" s="639" t="str">
        <f t="shared" si="33"/>
        <v>009--34-0-430-000-000</v>
      </c>
    </row>
    <row r="1087" spans="1:13" ht="15">
      <c r="A1087" s="638" t="s">
        <v>1302</v>
      </c>
      <c r="B1087" s="640">
        <v>44296.628032407411</v>
      </c>
      <c r="C1087" s="639" t="b">
        <v>0</v>
      </c>
      <c r="E1087" s="639" t="s">
        <v>2825</v>
      </c>
      <c r="F1087" s="639">
        <v>1</v>
      </c>
      <c r="G1087" s="639" t="s">
        <v>2821</v>
      </c>
      <c r="H1087" s="639" t="s">
        <v>3247</v>
      </c>
      <c r="I1087" s="639" t="s">
        <v>2803</v>
      </c>
      <c r="J1087" s="639" t="s">
        <v>5878</v>
      </c>
      <c r="L1087" s="639" t="str">
        <f t="shared" si="32"/>
        <v>009--34-0-430-000</v>
      </c>
      <c r="M1087" s="639" t="str">
        <f t="shared" si="33"/>
        <v>009--34-0-430-000-000</v>
      </c>
    </row>
    <row r="1088" spans="1:13" ht="15">
      <c r="A1088" s="638" t="s">
        <v>242</v>
      </c>
      <c r="B1088" s="640">
        <v>44296.627881944398</v>
      </c>
      <c r="C1088" s="639" t="b">
        <v>0</v>
      </c>
      <c r="D1088" s="639" t="s">
        <v>3043</v>
      </c>
      <c r="E1088" s="639" t="s">
        <v>2788</v>
      </c>
      <c r="F1088" s="639">
        <v>9</v>
      </c>
      <c r="G1088" s="639" t="s">
        <v>2989</v>
      </c>
      <c r="H1088" s="639" t="s">
        <v>2885</v>
      </c>
      <c r="I1088" s="639" t="s">
        <v>3256</v>
      </c>
      <c r="J1088" s="639" t="s">
        <v>5877</v>
      </c>
      <c r="L1088" s="639" t="str">
        <f t="shared" si="32"/>
        <v>062--75-0-032-000</v>
      </c>
      <c r="M1088" s="639" t="str">
        <f t="shared" si="33"/>
        <v>062--75-0-032-000-000</v>
      </c>
    </row>
    <row r="1089" spans="1:13" ht="15">
      <c r="A1089" s="638" t="s">
        <v>242</v>
      </c>
      <c r="B1089" s="640">
        <v>44296.627361111103</v>
      </c>
      <c r="C1089" s="639" t="b">
        <v>0</v>
      </c>
      <c r="E1089" s="639" t="s">
        <v>2825</v>
      </c>
      <c r="F1089" s="639">
        <v>9</v>
      </c>
      <c r="G1089" s="639" t="s">
        <v>2989</v>
      </c>
      <c r="H1089" s="639" t="s">
        <v>2885</v>
      </c>
      <c r="I1089" s="639" t="s">
        <v>3256</v>
      </c>
      <c r="J1089" s="639" t="s">
        <v>5876</v>
      </c>
      <c r="L1089" s="639" t="str">
        <f t="shared" si="32"/>
        <v>062--75-0-032-000</v>
      </c>
      <c r="M1089" s="639" t="str">
        <f t="shared" si="33"/>
        <v>062--75-0-032-000-000</v>
      </c>
    </row>
    <row r="1090" spans="1:13" ht="15">
      <c r="A1090" s="638" t="s">
        <v>1302</v>
      </c>
      <c r="B1090" s="640">
        <v>44296.6265740741</v>
      </c>
      <c r="C1090" s="639" t="b">
        <v>0</v>
      </c>
      <c r="E1090" s="639" t="s">
        <v>2825</v>
      </c>
      <c r="F1090" s="639">
        <v>1</v>
      </c>
      <c r="G1090" s="639" t="s">
        <v>2821</v>
      </c>
      <c r="H1090" s="639" t="s">
        <v>3247</v>
      </c>
      <c r="I1090" s="639" t="s">
        <v>2803</v>
      </c>
      <c r="J1090" s="639" t="s">
        <v>5875</v>
      </c>
      <c r="L1090" s="639" t="str">
        <f t="shared" si="32"/>
        <v>009--34-0-430-000</v>
      </c>
      <c r="M1090" s="639" t="str">
        <f t="shared" si="33"/>
        <v>009--34-0-430-000-000</v>
      </c>
    </row>
    <row r="1091" spans="1:13" ht="15">
      <c r="A1091" s="638" t="s">
        <v>314</v>
      </c>
      <c r="B1091" s="640">
        <v>44296.637962963003</v>
      </c>
      <c r="C1091" s="639" t="b">
        <v>0</v>
      </c>
      <c r="E1091" s="639" t="s">
        <v>2825</v>
      </c>
      <c r="F1091" s="639">
        <v>3</v>
      </c>
      <c r="G1091" s="639" t="s">
        <v>2868</v>
      </c>
      <c r="H1091" s="639" t="s">
        <v>3257</v>
      </c>
      <c r="I1091" s="639" t="s">
        <v>3252</v>
      </c>
      <c r="J1091" s="639" t="s">
        <v>5874</v>
      </c>
      <c r="L1091" s="639" t="str">
        <f t="shared" ref="L1091:L1154" si="34">REPLACE(REPLACE(A1091,4,0,"-"),8,0,"-")</f>
        <v>061--57-0-007-000</v>
      </c>
      <c r="M1091" s="639" t="str">
        <f t="shared" ref="M1091:M1154" si="35">L1091 &amp; "-000"</f>
        <v>061--57-0-007-000-000</v>
      </c>
    </row>
    <row r="1092" spans="1:13" ht="15">
      <c r="A1092" s="638" t="s">
        <v>137</v>
      </c>
      <c r="B1092" s="640">
        <v>44296.639768518493</v>
      </c>
      <c r="C1092" s="639" t="b">
        <v>0</v>
      </c>
      <c r="E1092" s="639" t="s">
        <v>2825</v>
      </c>
      <c r="F1092" s="639">
        <v>15</v>
      </c>
      <c r="G1092" s="639" t="s">
        <v>2868</v>
      </c>
      <c r="H1092" s="639" t="s">
        <v>3258</v>
      </c>
      <c r="I1092" s="639" t="s">
        <v>3259</v>
      </c>
      <c r="J1092" s="639" t="s">
        <v>5873</v>
      </c>
      <c r="L1092" s="639" t="str">
        <f t="shared" si="34"/>
        <v>061--59-0-008-000</v>
      </c>
      <c r="M1092" s="639" t="str">
        <f t="shared" si="35"/>
        <v>061--59-0-008-000-000</v>
      </c>
    </row>
    <row r="1093" spans="1:13" ht="15">
      <c r="A1093" s="638" t="s">
        <v>136</v>
      </c>
      <c r="B1093" s="640">
        <v>44296.639016203713</v>
      </c>
      <c r="C1093" s="639" t="b">
        <v>0</v>
      </c>
      <c r="E1093" s="639" t="s">
        <v>2825</v>
      </c>
      <c r="F1093" s="639">
        <v>2</v>
      </c>
      <c r="G1093" s="639" t="s">
        <v>2868</v>
      </c>
      <c r="H1093" s="639" t="s">
        <v>3260</v>
      </c>
      <c r="I1093" s="639" t="s">
        <v>3252</v>
      </c>
      <c r="J1093" s="639" t="s">
        <v>5872</v>
      </c>
      <c r="L1093" s="639" t="str">
        <f t="shared" si="34"/>
        <v>061--60-0-006-000</v>
      </c>
      <c r="M1093" s="639" t="str">
        <f t="shared" si="35"/>
        <v>061--60-0-006-000-000</v>
      </c>
    </row>
    <row r="1094" spans="1:13" ht="15">
      <c r="A1094" s="638" t="s">
        <v>314</v>
      </c>
      <c r="B1094" s="640">
        <v>44296.638599537</v>
      </c>
      <c r="C1094" s="639" t="b">
        <v>0</v>
      </c>
      <c r="D1094" s="639" t="s">
        <v>2976</v>
      </c>
      <c r="E1094" s="639" t="s">
        <v>2788</v>
      </c>
      <c r="F1094" s="639">
        <v>3</v>
      </c>
      <c r="G1094" s="639" t="s">
        <v>2868</v>
      </c>
      <c r="H1094" s="639" t="s">
        <v>3257</v>
      </c>
      <c r="I1094" s="639" t="s">
        <v>3252</v>
      </c>
      <c r="J1094" s="639" t="s">
        <v>5871</v>
      </c>
      <c r="L1094" s="639" t="str">
        <f t="shared" si="34"/>
        <v>061--57-0-007-000</v>
      </c>
      <c r="M1094" s="639" t="str">
        <f t="shared" si="35"/>
        <v>061--57-0-007-000-000</v>
      </c>
    </row>
    <row r="1095" spans="1:13" ht="15">
      <c r="A1095" s="638" t="s">
        <v>125</v>
      </c>
      <c r="B1095" s="640">
        <v>44296.648738425902</v>
      </c>
      <c r="C1095" s="639" t="b">
        <v>0</v>
      </c>
      <c r="E1095" s="639" t="s">
        <v>2825</v>
      </c>
      <c r="F1095" s="639">
        <v>4</v>
      </c>
      <c r="G1095" s="639" t="s">
        <v>3017</v>
      </c>
      <c r="H1095" s="639" t="s">
        <v>3224</v>
      </c>
      <c r="I1095" s="639" t="s">
        <v>3042</v>
      </c>
      <c r="J1095" s="639" t="s">
        <v>5870</v>
      </c>
      <c r="L1095" s="639" t="str">
        <f t="shared" si="34"/>
        <v>061--03-0-009-000</v>
      </c>
      <c r="M1095" s="639" t="str">
        <f t="shared" si="35"/>
        <v>061--03-0-009-000-000</v>
      </c>
    </row>
    <row r="1096" spans="1:13" ht="15">
      <c r="A1096" s="638" t="s">
        <v>1635</v>
      </c>
      <c r="B1096" s="640">
        <v>44296.471238425889</v>
      </c>
      <c r="C1096" s="639" t="b">
        <v>0</v>
      </c>
      <c r="E1096" s="639" t="s">
        <v>2825</v>
      </c>
      <c r="F1096" s="639">
        <v>1</v>
      </c>
      <c r="G1096" s="639" t="s">
        <v>2897</v>
      </c>
      <c r="H1096" s="639" t="s">
        <v>1635</v>
      </c>
      <c r="I1096" s="639" t="s">
        <v>2995</v>
      </c>
      <c r="J1096" s="639" t="s">
        <v>5869</v>
      </c>
      <c r="L1096" s="639" t="str">
        <f t="shared" si="34"/>
        <v>041--39-0-013-000</v>
      </c>
      <c r="M1096" s="639" t="str">
        <f t="shared" si="35"/>
        <v>041--39-0-013-000-000</v>
      </c>
    </row>
    <row r="1097" spans="1:13" ht="15">
      <c r="A1097" s="638" t="s">
        <v>1635</v>
      </c>
      <c r="B1097" s="640">
        <v>44296.471643518496</v>
      </c>
      <c r="C1097" s="639" t="b">
        <v>0</v>
      </c>
      <c r="E1097" s="639" t="s">
        <v>2825</v>
      </c>
      <c r="F1097" s="639">
        <v>1</v>
      </c>
      <c r="G1097" s="639" t="s">
        <v>2897</v>
      </c>
      <c r="H1097" s="639" t="s">
        <v>1635</v>
      </c>
      <c r="I1097" s="639" t="s">
        <v>2995</v>
      </c>
      <c r="J1097" s="639" t="s">
        <v>5868</v>
      </c>
      <c r="L1097" s="639" t="str">
        <f t="shared" si="34"/>
        <v>041--39-0-013-000</v>
      </c>
      <c r="M1097" s="639" t="str">
        <f t="shared" si="35"/>
        <v>041--39-0-013-000-000</v>
      </c>
    </row>
    <row r="1098" spans="1:13" ht="15">
      <c r="A1098" s="638" t="s">
        <v>1849</v>
      </c>
      <c r="B1098" s="640">
        <v>44298.3527777778</v>
      </c>
      <c r="C1098" s="639" t="b">
        <v>0</v>
      </c>
      <c r="D1098" s="639" t="s">
        <v>3261</v>
      </c>
      <c r="E1098" s="639" t="s">
        <v>2825</v>
      </c>
      <c r="F1098" s="639">
        <v>1</v>
      </c>
      <c r="G1098" s="639" t="s">
        <v>2857</v>
      </c>
      <c r="H1098" s="639" t="s">
        <v>3220</v>
      </c>
      <c r="I1098" s="639" t="s">
        <v>2913</v>
      </c>
      <c r="J1098" s="639" t="s">
        <v>5867</v>
      </c>
      <c r="L1098" s="639" t="str">
        <f t="shared" si="34"/>
        <v>041--29-0-011-000</v>
      </c>
      <c r="M1098" s="639" t="str">
        <f t="shared" si="35"/>
        <v>041--29-0-011-000-000</v>
      </c>
    </row>
    <row r="1099" spans="1:13" ht="15">
      <c r="A1099" s="638" t="s">
        <v>336</v>
      </c>
      <c r="B1099" s="640">
        <v>44298.345937500002</v>
      </c>
      <c r="C1099" s="639" t="b">
        <v>0</v>
      </c>
      <c r="E1099" s="639" t="s">
        <v>2825</v>
      </c>
      <c r="F1099" s="639">
        <v>1</v>
      </c>
      <c r="G1099" s="639" t="s">
        <v>2989</v>
      </c>
      <c r="H1099" s="639" t="s">
        <v>2982</v>
      </c>
      <c r="I1099" s="639" t="s">
        <v>3256</v>
      </c>
      <c r="J1099" s="639" t="s">
        <v>5866</v>
      </c>
      <c r="L1099" s="639" t="str">
        <f t="shared" si="34"/>
        <v>062--75-0-034-000</v>
      </c>
      <c r="M1099" s="639" t="str">
        <f t="shared" si="35"/>
        <v>062--75-0-034-000-000</v>
      </c>
    </row>
    <row r="1100" spans="1:13" ht="15">
      <c r="A1100" s="638" t="s">
        <v>336</v>
      </c>
      <c r="B1100" s="640">
        <v>44298.345405092601</v>
      </c>
      <c r="C1100" s="639" t="b">
        <v>0</v>
      </c>
      <c r="D1100" s="639" t="s">
        <v>3043</v>
      </c>
      <c r="E1100" s="639" t="s">
        <v>2788</v>
      </c>
      <c r="F1100" s="639">
        <v>1</v>
      </c>
      <c r="G1100" s="639" t="s">
        <v>2989</v>
      </c>
      <c r="H1100" s="639" t="s">
        <v>2982</v>
      </c>
      <c r="I1100" s="639" t="s">
        <v>3256</v>
      </c>
      <c r="J1100" s="639" t="s">
        <v>5865</v>
      </c>
      <c r="L1100" s="639" t="str">
        <f t="shared" si="34"/>
        <v>062--75-0-034-000</v>
      </c>
      <c r="M1100" s="639" t="str">
        <f t="shared" si="35"/>
        <v>062--75-0-034-000-000</v>
      </c>
    </row>
    <row r="1101" spans="1:13" ht="15">
      <c r="A1101" s="638" t="s">
        <v>138</v>
      </c>
      <c r="B1101" s="640">
        <v>44298.387268518498</v>
      </c>
      <c r="C1101" s="639" t="b">
        <v>0</v>
      </c>
      <c r="E1101" s="639" t="s">
        <v>2825</v>
      </c>
      <c r="F1101" s="639">
        <v>3</v>
      </c>
      <c r="G1101" s="639" t="s">
        <v>2989</v>
      </c>
      <c r="H1101" s="639" t="s">
        <v>3262</v>
      </c>
      <c r="I1101" s="639" t="s">
        <v>3256</v>
      </c>
      <c r="J1101" s="639" t="s">
        <v>5864</v>
      </c>
      <c r="L1101" s="639" t="str">
        <f t="shared" si="34"/>
        <v>062--75-0-036-000</v>
      </c>
      <c r="M1101" s="639" t="str">
        <f t="shared" si="35"/>
        <v>062--75-0-036-000-000</v>
      </c>
    </row>
    <row r="1102" spans="1:13" ht="15">
      <c r="A1102" s="638" t="s">
        <v>1849</v>
      </c>
      <c r="B1102" s="640">
        <v>44298.385057870408</v>
      </c>
      <c r="C1102" s="639" t="b">
        <v>0</v>
      </c>
      <c r="E1102" s="639" t="s">
        <v>2825</v>
      </c>
      <c r="F1102" s="639">
        <v>1</v>
      </c>
      <c r="G1102" s="639" t="s">
        <v>2857</v>
      </c>
      <c r="H1102" s="639" t="s">
        <v>3220</v>
      </c>
      <c r="I1102" s="639" t="s">
        <v>2913</v>
      </c>
      <c r="J1102" s="639" t="s">
        <v>5863</v>
      </c>
      <c r="L1102" s="639" t="str">
        <f t="shared" si="34"/>
        <v>041--29-0-011-000</v>
      </c>
      <c r="M1102" s="639" t="str">
        <f t="shared" si="35"/>
        <v>041--29-0-011-000-000</v>
      </c>
    </row>
    <row r="1103" spans="1:13" ht="15">
      <c r="A1103" s="638" t="s">
        <v>121</v>
      </c>
      <c r="B1103" s="640">
        <v>44298.395486111098</v>
      </c>
      <c r="C1103" s="639" t="b">
        <v>0</v>
      </c>
      <c r="E1103" s="639" t="s">
        <v>2825</v>
      </c>
      <c r="F1103" s="639">
        <v>1</v>
      </c>
      <c r="G1103" s="639" t="s">
        <v>2868</v>
      </c>
      <c r="H1103" s="639" t="s">
        <v>3211</v>
      </c>
      <c r="I1103" s="639" t="s">
        <v>3042</v>
      </c>
      <c r="J1103" s="639" t="s">
        <v>5862</v>
      </c>
      <c r="L1103" s="639" t="str">
        <f t="shared" si="34"/>
        <v>061--03-0-035-000</v>
      </c>
      <c r="M1103" s="639" t="str">
        <f t="shared" si="35"/>
        <v>061--03-0-035-000-000</v>
      </c>
    </row>
    <row r="1104" spans="1:13" ht="15">
      <c r="A1104" s="638" t="s">
        <v>125</v>
      </c>
      <c r="B1104" s="640">
        <v>44298.394131944398</v>
      </c>
      <c r="C1104" s="639" t="b">
        <v>0</v>
      </c>
      <c r="E1104" s="639" t="s">
        <v>2825</v>
      </c>
      <c r="F1104" s="639">
        <v>3</v>
      </c>
      <c r="G1104" s="639" t="s">
        <v>2868</v>
      </c>
      <c r="H1104" s="639" t="s">
        <v>3224</v>
      </c>
      <c r="I1104" s="639" t="s">
        <v>3042</v>
      </c>
      <c r="J1104" s="639" t="s">
        <v>5861</v>
      </c>
      <c r="L1104" s="639" t="str">
        <f t="shared" si="34"/>
        <v>061--03-0-009-000</v>
      </c>
      <c r="M1104" s="639" t="str">
        <f t="shared" si="35"/>
        <v>061--03-0-009-000-000</v>
      </c>
    </row>
    <row r="1105" spans="1:13" ht="15">
      <c r="A1105" s="638" t="s">
        <v>1351</v>
      </c>
      <c r="B1105" s="640">
        <v>44298.422812500001</v>
      </c>
      <c r="C1105" s="639" t="b">
        <v>0</v>
      </c>
      <c r="E1105" s="639" t="s">
        <v>2825</v>
      </c>
      <c r="F1105" s="639">
        <v>1</v>
      </c>
      <c r="G1105" s="639" t="s">
        <v>3198</v>
      </c>
      <c r="H1105" s="639" t="s">
        <v>1351</v>
      </c>
      <c r="I1105" s="639" t="s">
        <v>3084</v>
      </c>
      <c r="J1105" s="639" t="s">
        <v>5860</v>
      </c>
      <c r="L1105" s="639" t="str">
        <f t="shared" si="34"/>
        <v>009--55-0-300-000</v>
      </c>
      <c r="M1105" s="639" t="str">
        <f t="shared" si="35"/>
        <v>009--55-0-300-000-000</v>
      </c>
    </row>
    <row r="1106" spans="1:13" ht="15">
      <c r="A1106" s="638" t="s">
        <v>139</v>
      </c>
      <c r="B1106" s="640">
        <v>44298.440902777802</v>
      </c>
      <c r="C1106" s="639" t="b">
        <v>0</v>
      </c>
      <c r="E1106" s="639" t="s">
        <v>2825</v>
      </c>
      <c r="F1106" s="639">
        <v>1</v>
      </c>
      <c r="G1106" s="639" t="s">
        <v>2989</v>
      </c>
      <c r="H1106" s="639" t="s">
        <v>3263</v>
      </c>
      <c r="I1106" s="639" t="s">
        <v>3279</v>
      </c>
      <c r="J1106" s="639" t="s">
        <v>5859</v>
      </c>
      <c r="L1106" s="639" t="str">
        <f t="shared" si="34"/>
        <v>062--75-0-024-000</v>
      </c>
      <c r="M1106" s="639" t="str">
        <f t="shared" si="35"/>
        <v>062--75-0-024-000-000</v>
      </c>
    </row>
    <row r="1107" spans="1:13" ht="15">
      <c r="A1107" s="638" t="s">
        <v>140</v>
      </c>
      <c r="B1107" s="640">
        <v>44298.565844907411</v>
      </c>
      <c r="C1107" s="639" t="b">
        <v>0</v>
      </c>
      <c r="E1107" s="639" t="s">
        <v>2825</v>
      </c>
      <c r="F1107" s="639">
        <v>3</v>
      </c>
      <c r="G1107" s="639" t="s">
        <v>2989</v>
      </c>
      <c r="H1107" s="639" t="s">
        <v>2902</v>
      </c>
      <c r="I1107" s="639" t="s">
        <v>3189</v>
      </c>
      <c r="J1107" s="639" t="s">
        <v>5858</v>
      </c>
      <c r="L1107" s="639" t="str">
        <f t="shared" si="34"/>
        <v>071--52-0-015-000</v>
      </c>
      <c r="M1107" s="639" t="str">
        <f t="shared" si="35"/>
        <v>071--52-0-015-000-000</v>
      </c>
    </row>
    <row r="1108" spans="1:13" ht="15">
      <c r="A1108" s="638" t="s">
        <v>125</v>
      </c>
      <c r="B1108" s="640">
        <v>44298.5776273148</v>
      </c>
      <c r="C1108" s="639" t="b">
        <v>0</v>
      </c>
      <c r="E1108" s="639" t="s">
        <v>2825</v>
      </c>
      <c r="F1108" s="639">
        <v>1</v>
      </c>
      <c r="G1108" s="639" t="s">
        <v>3017</v>
      </c>
      <c r="H1108" s="639" t="s">
        <v>3224</v>
      </c>
      <c r="I1108" s="639" t="s">
        <v>3042</v>
      </c>
      <c r="J1108" s="639" t="s">
        <v>5857</v>
      </c>
      <c r="L1108" s="639" t="str">
        <f t="shared" si="34"/>
        <v>061--03-0-009-000</v>
      </c>
      <c r="M1108" s="639" t="str">
        <f t="shared" si="35"/>
        <v>061--03-0-009-000-000</v>
      </c>
    </row>
    <row r="1109" spans="1:13" ht="15">
      <c r="A1109" s="638" t="s">
        <v>236</v>
      </c>
      <c r="B1109" s="640">
        <v>44298.664652777799</v>
      </c>
      <c r="C1109" s="639" t="b">
        <v>0</v>
      </c>
      <c r="E1109" s="639" t="s">
        <v>2825</v>
      </c>
      <c r="F1109" s="639">
        <v>6</v>
      </c>
      <c r="G1109" s="639" t="s">
        <v>3017</v>
      </c>
      <c r="H1109" s="639" t="s">
        <v>3032</v>
      </c>
      <c r="I1109" s="639" t="s">
        <v>3182</v>
      </c>
      <c r="J1109" s="639" t="s">
        <v>5856</v>
      </c>
      <c r="L1109" s="639" t="str">
        <f t="shared" si="34"/>
        <v>071--43-0-005-000</v>
      </c>
      <c r="M1109" s="639" t="str">
        <f t="shared" si="35"/>
        <v>071--43-0-005-000-000</v>
      </c>
    </row>
    <row r="1110" spans="1:13" ht="15">
      <c r="A1110" s="638" t="s">
        <v>142</v>
      </c>
      <c r="B1110" s="640">
        <v>44298.663657407393</v>
      </c>
      <c r="C1110" s="639" t="b">
        <v>0</v>
      </c>
      <c r="E1110" s="639" t="s">
        <v>2825</v>
      </c>
      <c r="F1110" s="639">
        <v>4</v>
      </c>
      <c r="G1110" s="639" t="s">
        <v>2989</v>
      </c>
      <c r="H1110" s="639" t="s">
        <v>3264</v>
      </c>
      <c r="I1110" s="639" t="s">
        <v>2670</v>
      </c>
      <c r="J1110" s="639" t="s">
        <v>5855</v>
      </c>
      <c r="L1110" s="639" t="str">
        <f t="shared" si="34"/>
        <v>071--53-0-005-000</v>
      </c>
      <c r="M1110" s="639" t="str">
        <f t="shared" si="35"/>
        <v>071--53-0-005-000-000</v>
      </c>
    </row>
    <row r="1111" spans="1:13" ht="15">
      <c r="A1111" s="638" t="s">
        <v>236</v>
      </c>
      <c r="B1111" s="640">
        <v>44298.667777777802</v>
      </c>
      <c r="C1111" s="639" t="b">
        <v>0</v>
      </c>
      <c r="D1111" s="639" t="s">
        <v>3023</v>
      </c>
      <c r="E1111" s="639" t="s">
        <v>2788</v>
      </c>
      <c r="F1111" s="639">
        <v>6</v>
      </c>
      <c r="G1111" s="639" t="s">
        <v>3017</v>
      </c>
      <c r="H1111" s="639" t="s">
        <v>3032</v>
      </c>
      <c r="I1111" s="639" t="s">
        <v>3182</v>
      </c>
      <c r="J1111" s="639" t="s">
        <v>5854</v>
      </c>
      <c r="L1111" s="639" t="str">
        <f t="shared" si="34"/>
        <v>071--43-0-005-000</v>
      </c>
      <c r="M1111" s="639" t="str">
        <f t="shared" si="35"/>
        <v>071--43-0-005-000-000</v>
      </c>
    </row>
    <row r="1112" spans="1:13" ht="15">
      <c r="A1112" s="638" t="s">
        <v>236</v>
      </c>
      <c r="B1112" s="640">
        <v>44298.690729166701</v>
      </c>
      <c r="C1112" s="639" t="b">
        <v>0</v>
      </c>
      <c r="D1112" s="639" t="s">
        <v>3023</v>
      </c>
      <c r="E1112" s="639" t="s">
        <v>2788</v>
      </c>
      <c r="F1112" s="639">
        <v>3</v>
      </c>
      <c r="G1112" s="639" t="s">
        <v>3017</v>
      </c>
      <c r="H1112" s="639" t="s">
        <v>3032</v>
      </c>
      <c r="I1112" s="639" t="s">
        <v>3182</v>
      </c>
      <c r="J1112" s="639" t="s">
        <v>5853</v>
      </c>
      <c r="L1112" s="639" t="str">
        <f t="shared" si="34"/>
        <v>071--43-0-005-000</v>
      </c>
      <c r="M1112" s="639" t="str">
        <f t="shared" si="35"/>
        <v>071--43-0-005-000-000</v>
      </c>
    </row>
    <row r="1113" spans="1:13" ht="15">
      <c r="A1113" s="638" t="s">
        <v>236</v>
      </c>
      <c r="B1113" s="640">
        <v>44298.689293981508</v>
      </c>
      <c r="C1113" s="639" t="b">
        <v>0</v>
      </c>
      <c r="E1113" s="639" t="s">
        <v>2825</v>
      </c>
      <c r="F1113" s="639">
        <v>3</v>
      </c>
      <c r="G1113" s="639" t="s">
        <v>3017</v>
      </c>
      <c r="H1113" s="639" t="s">
        <v>3032</v>
      </c>
      <c r="I1113" s="639" t="s">
        <v>3182</v>
      </c>
      <c r="J1113" s="639" t="s">
        <v>5852</v>
      </c>
      <c r="L1113" s="639" t="str">
        <f t="shared" si="34"/>
        <v>071--43-0-005-000</v>
      </c>
      <c r="M1113" s="639" t="str">
        <f t="shared" si="35"/>
        <v>071--43-0-005-000-000</v>
      </c>
    </row>
    <row r="1114" spans="1:13" ht="15">
      <c r="A1114" s="638" t="s">
        <v>2188</v>
      </c>
      <c r="B1114" s="640">
        <v>44298.412384259304</v>
      </c>
      <c r="C1114" s="639" t="b">
        <v>0</v>
      </c>
      <c r="E1114" s="639" t="s">
        <v>2825</v>
      </c>
      <c r="F1114" s="639">
        <v>1</v>
      </c>
      <c r="G1114" s="639" t="s">
        <v>2968</v>
      </c>
      <c r="H1114" s="639" t="s">
        <v>3265</v>
      </c>
      <c r="I1114" s="639" t="s">
        <v>2853</v>
      </c>
      <c r="J1114" s="639" t="s">
        <v>5851</v>
      </c>
      <c r="L1114" s="639" t="str">
        <f t="shared" si="34"/>
        <v>044--19-0-025-000</v>
      </c>
      <c r="M1114" s="639" t="str">
        <f t="shared" si="35"/>
        <v>044--19-0-025-000-000</v>
      </c>
    </row>
    <row r="1115" spans="1:13" ht="15">
      <c r="A1115" s="638" t="s">
        <v>230</v>
      </c>
      <c r="B1115" s="640">
        <v>44299.367083333302</v>
      </c>
      <c r="C1115" s="639" t="b">
        <v>0</v>
      </c>
      <c r="E1115" s="639" t="s">
        <v>2825</v>
      </c>
      <c r="F1115" s="639">
        <v>5</v>
      </c>
      <c r="G1115" s="639" t="s">
        <v>2868</v>
      </c>
      <c r="H1115" s="639" t="s">
        <v>3266</v>
      </c>
      <c r="I1115" s="639" t="s">
        <v>3182</v>
      </c>
      <c r="J1115" s="639" t="s">
        <v>5850</v>
      </c>
      <c r="L1115" s="639" t="str">
        <f t="shared" si="34"/>
        <v>071--43-0-006-000</v>
      </c>
      <c r="M1115" s="639" t="str">
        <f t="shared" si="35"/>
        <v>071--43-0-006-000-000</v>
      </c>
    </row>
    <row r="1116" spans="1:13" ht="15">
      <c r="A1116" s="638" t="s">
        <v>230</v>
      </c>
      <c r="B1116" s="640">
        <v>44299.367939814802</v>
      </c>
      <c r="C1116" s="639" t="b">
        <v>0</v>
      </c>
      <c r="E1116" s="639" t="s">
        <v>2788</v>
      </c>
      <c r="F1116" s="639">
        <v>5</v>
      </c>
      <c r="G1116" s="639" t="s">
        <v>2868</v>
      </c>
      <c r="H1116" s="639" t="s">
        <v>3266</v>
      </c>
      <c r="I1116" s="639" t="s">
        <v>3182</v>
      </c>
      <c r="J1116" s="639" t="s">
        <v>5849</v>
      </c>
      <c r="L1116" s="639" t="str">
        <f t="shared" si="34"/>
        <v>071--43-0-006-000</v>
      </c>
      <c r="M1116" s="639" t="str">
        <f t="shared" si="35"/>
        <v>071--43-0-006-000-000</v>
      </c>
    </row>
    <row r="1117" spans="1:13" ht="15">
      <c r="A1117" s="638" t="s">
        <v>1397</v>
      </c>
      <c r="B1117" s="640">
        <v>44299.435138888897</v>
      </c>
      <c r="C1117" s="639" t="b">
        <v>0</v>
      </c>
      <c r="E1117" s="639" t="s">
        <v>2825</v>
      </c>
      <c r="F1117" s="639">
        <v>1</v>
      </c>
      <c r="G1117" s="639" t="s">
        <v>3198</v>
      </c>
      <c r="H1117" s="639" t="s">
        <v>3267</v>
      </c>
      <c r="I1117" s="639" t="s">
        <v>3084</v>
      </c>
      <c r="J1117" s="639" t="s">
        <v>5848</v>
      </c>
      <c r="L1117" s="639" t="str">
        <f t="shared" si="34"/>
        <v>009--55-0-320-000</v>
      </c>
      <c r="M1117" s="639" t="str">
        <f t="shared" si="35"/>
        <v>009--55-0-320-000-000</v>
      </c>
    </row>
    <row r="1118" spans="1:13" ht="15">
      <c r="A1118" s="638" t="s">
        <v>143</v>
      </c>
      <c r="B1118" s="640">
        <v>44299.439826388902</v>
      </c>
      <c r="C1118" s="639" t="b">
        <v>0</v>
      </c>
      <c r="E1118" s="639" t="s">
        <v>2825</v>
      </c>
      <c r="F1118" s="639">
        <v>5</v>
      </c>
      <c r="G1118" s="639" t="s">
        <v>3205</v>
      </c>
      <c r="H1118" s="639" t="s">
        <v>11213</v>
      </c>
      <c r="I1118" s="639" t="s">
        <v>3182</v>
      </c>
      <c r="J1118" s="639" t="s">
        <v>5847</v>
      </c>
      <c r="L1118" s="639" t="str">
        <f t="shared" si="34"/>
        <v>071--43-0-004-000</v>
      </c>
      <c r="M1118" s="639" t="str">
        <f t="shared" si="35"/>
        <v>071--43-0-004-000-000</v>
      </c>
    </row>
    <row r="1119" spans="1:13" ht="15">
      <c r="A1119" s="638" t="s">
        <v>1397</v>
      </c>
      <c r="B1119" s="640">
        <v>44299.4382638889</v>
      </c>
      <c r="C1119" s="639" t="b">
        <v>0</v>
      </c>
      <c r="E1119" s="639" t="s">
        <v>2825</v>
      </c>
      <c r="F1119" s="639">
        <v>1</v>
      </c>
      <c r="G1119" s="639" t="s">
        <v>3198</v>
      </c>
      <c r="H1119" s="639" t="s">
        <v>3267</v>
      </c>
      <c r="I1119" s="639" t="s">
        <v>3084</v>
      </c>
      <c r="J1119" s="639" t="s">
        <v>5846</v>
      </c>
      <c r="L1119" s="639" t="str">
        <f t="shared" si="34"/>
        <v>009--55-0-320-000</v>
      </c>
      <c r="M1119" s="639" t="str">
        <f t="shared" si="35"/>
        <v>009--55-0-320-000-000</v>
      </c>
    </row>
    <row r="1120" spans="1:13" ht="15">
      <c r="A1120" s="638" t="s">
        <v>1301</v>
      </c>
      <c r="B1120" s="640">
        <v>44299.4461226852</v>
      </c>
      <c r="C1120" s="639" t="b">
        <v>0</v>
      </c>
      <c r="E1120" s="639" t="s">
        <v>2825</v>
      </c>
      <c r="F1120" s="639">
        <v>1</v>
      </c>
      <c r="G1120" s="639" t="s">
        <v>2821</v>
      </c>
      <c r="H1120" s="639" t="s">
        <v>1301</v>
      </c>
      <c r="I1120" s="639" t="s">
        <v>2803</v>
      </c>
      <c r="J1120" s="639" t="s">
        <v>5845</v>
      </c>
      <c r="L1120" s="639" t="str">
        <f t="shared" si="34"/>
        <v>009--34-0-340-000</v>
      </c>
      <c r="M1120" s="639" t="str">
        <f t="shared" si="35"/>
        <v>009--34-0-340-000-000</v>
      </c>
    </row>
    <row r="1121" spans="1:13" ht="15">
      <c r="A1121" s="638" t="s">
        <v>178</v>
      </c>
      <c r="B1121" s="640">
        <v>44299.467326388898</v>
      </c>
      <c r="C1121" s="639" t="b">
        <v>0</v>
      </c>
      <c r="E1121" s="639" t="s">
        <v>2825</v>
      </c>
      <c r="F1121" s="639">
        <v>12</v>
      </c>
      <c r="G1121" s="639" t="s">
        <v>3205</v>
      </c>
      <c r="H1121" s="639" t="s">
        <v>3268</v>
      </c>
      <c r="I1121" s="639" t="s">
        <v>3182</v>
      </c>
      <c r="J1121" s="639" t="s">
        <v>5844</v>
      </c>
      <c r="L1121" s="639" t="str">
        <f t="shared" si="34"/>
        <v>071--43-0-003-000</v>
      </c>
      <c r="M1121" s="639" t="str">
        <f t="shared" si="35"/>
        <v>071--43-0-003-000-000</v>
      </c>
    </row>
    <row r="1122" spans="1:13" ht="15">
      <c r="A1122" s="638" t="s">
        <v>142</v>
      </c>
      <c r="B1122" s="640">
        <v>44299.487905092603</v>
      </c>
      <c r="C1122" s="639" t="b">
        <v>0</v>
      </c>
      <c r="E1122" s="639" t="s">
        <v>2825</v>
      </c>
      <c r="F1122" s="639">
        <v>10</v>
      </c>
      <c r="G1122" s="639" t="s">
        <v>2989</v>
      </c>
      <c r="H1122" s="639" t="s">
        <v>3264</v>
      </c>
      <c r="I1122" s="639" t="s">
        <v>3272</v>
      </c>
      <c r="J1122" s="639" t="s">
        <v>5843</v>
      </c>
      <c r="L1122" s="639" t="str">
        <f t="shared" si="34"/>
        <v>071--53-0-005-000</v>
      </c>
      <c r="M1122" s="639" t="str">
        <f t="shared" si="35"/>
        <v>071--53-0-005-000-000</v>
      </c>
    </row>
    <row r="1123" spans="1:13" ht="15">
      <c r="A1123" s="638" t="s">
        <v>178</v>
      </c>
      <c r="B1123" s="640">
        <v>44299.550196759308</v>
      </c>
      <c r="C1123" s="639" t="b">
        <v>0</v>
      </c>
      <c r="E1123" s="639" t="s">
        <v>2825</v>
      </c>
      <c r="F1123" s="639">
        <v>6</v>
      </c>
      <c r="G1123" s="639" t="s">
        <v>3205</v>
      </c>
      <c r="H1123" s="639" t="s">
        <v>3268</v>
      </c>
      <c r="I1123" s="639" t="s">
        <v>3182</v>
      </c>
      <c r="J1123" s="639" t="s">
        <v>5842</v>
      </c>
      <c r="L1123" s="639" t="str">
        <f t="shared" si="34"/>
        <v>071--43-0-003-000</v>
      </c>
      <c r="M1123" s="639" t="str">
        <f t="shared" si="35"/>
        <v>071--43-0-003-000-000</v>
      </c>
    </row>
    <row r="1124" spans="1:13" ht="15">
      <c r="A1124" s="638" t="s">
        <v>178</v>
      </c>
      <c r="B1124" s="640">
        <v>44299.561967592606</v>
      </c>
      <c r="C1124" s="639" t="b">
        <v>0</v>
      </c>
      <c r="D1124" s="639" t="s">
        <v>3229</v>
      </c>
      <c r="E1124" s="639" t="s">
        <v>2788</v>
      </c>
      <c r="F1124" s="639">
        <v>12</v>
      </c>
      <c r="G1124" s="639" t="s">
        <v>3205</v>
      </c>
      <c r="H1124" s="639" t="s">
        <v>3268</v>
      </c>
      <c r="I1124" s="639" t="s">
        <v>3182</v>
      </c>
      <c r="J1124" s="639" t="s">
        <v>5841</v>
      </c>
      <c r="L1124" s="639" t="str">
        <f t="shared" si="34"/>
        <v>071--43-0-003-000</v>
      </c>
      <c r="M1124" s="639" t="str">
        <f t="shared" si="35"/>
        <v>071--43-0-003-000-000</v>
      </c>
    </row>
    <row r="1125" spans="1:13" ht="15">
      <c r="A1125" s="638" t="s">
        <v>178</v>
      </c>
      <c r="B1125" s="640">
        <v>44299.5647916667</v>
      </c>
      <c r="C1125" s="639" t="b">
        <v>0</v>
      </c>
      <c r="D1125" s="639" t="s">
        <v>3269</v>
      </c>
      <c r="E1125" s="639" t="s">
        <v>2788</v>
      </c>
      <c r="F1125" s="639">
        <v>6</v>
      </c>
      <c r="G1125" s="639" t="s">
        <v>3205</v>
      </c>
      <c r="H1125" s="639" t="s">
        <v>3268</v>
      </c>
      <c r="I1125" s="639" t="s">
        <v>3182</v>
      </c>
      <c r="J1125" s="639" t="s">
        <v>5840</v>
      </c>
      <c r="L1125" s="639" t="str">
        <f t="shared" si="34"/>
        <v>071--43-0-003-000</v>
      </c>
      <c r="M1125" s="639" t="str">
        <f t="shared" si="35"/>
        <v>071--43-0-003-000-000</v>
      </c>
    </row>
    <row r="1126" spans="1:13" ht="15">
      <c r="A1126" s="638" t="s">
        <v>746</v>
      </c>
      <c r="B1126" s="640">
        <v>44299.589699074088</v>
      </c>
      <c r="C1126" s="639" t="b">
        <v>0</v>
      </c>
      <c r="E1126" s="639" t="s">
        <v>2825</v>
      </c>
      <c r="F1126" s="639">
        <v>1</v>
      </c>
      <c r="G1126" s="639" t="s">
        <v>3198</v>
      </c>
      <c r="H1126" s="639" t="s">
        <v>3270</v>
      </c>
      <c r="I1126" s="639" t="s">
        <v>3084</v>
      </c>
      <c r="J1126" s="639" t="s">
        <v>5839</v>
      </c>
      <c r="L1126" s="639" t="str">
        <f t="shared" si="34"/>
        <v>009--55-0-140-000</v>
      </c>
      <c r="M1126" s="639" t="str">
        <f t="shared" si="35"/>
        <v>009--55-0-140-000-000</v>
      </c>
    </row>
    <row r="1127" spans="1:13" ht="15">
      <c r="A1127" s="638" t="s">
        <v>607</v>
      </c>
      <c r="B1127" s="640">
        <v>44299.595717592601</v>
      </c>
      <c r="C1127" s="639" t="b">
        <v>0</v>
      </c>
      <c r="E1127" s="639" t="s">
        <v>2825</v>
      </c>
      <c r="F1127" s="639">
        <v>1</v>
      </c>
      <c r="G1127" s="639" t="s">
        <v>2821</v>
      </c>
      <c r="H1127" s="639" t="s">
        <v>607</v>
      </c>
      <c r="I1127" s="639" t="s">
        <v>2803</v>
      </c>
      <c r="J1127" s="639" t="s">
        <v>5838</v>
      </c>
      <c r="L1127" s="639" t="str">
        <f t="shared" si="34"/>
        <v>009--34-0-380-000</v>
      </c>
      <c r="M1127" s="639" t="str">
        <f t="shared" si="35"/>
        <v>009--34-0-380-000-000</v>
      </c>
    </row>
    <row r="1128" spans="1:13" ht="15">
      <c r="A1128" s="638" t="s">
        <v>607</v>
      </c>
      <c r="B1128" s="640">
        <v>44299.594895833303</v>
      </c>
      <c r="C1128" s="639" t="b">
        <v>0</v>
      </c>
      <c r="E1128" s="639" t="s">
        <v>2825</v>
      </c>
      <c r="F1128" s="639">
        <v>1</v>
      </c>
      <c r="G1128" s="639" t="s">
        <v>2821</v>
      </c>
      <c r="H1128" s="639" t="s">
        <v>607</v>
      </c>
      <c r="I1128" s="639" t="s">
        <v>2803</v>
      </c>
      <c r="J1128" s="639" t="s">
        <v>5837</v>
      </c>
      <c r="L1128" s="639" t="str">
        <f t="shared" si="34"/>
        <v>009--34-0-380-000</v>
      </c>
      <c r="M1128" s="639" t="str">
        <f t="shared" si="35"/>
        <v>009--34-0-380-000-000</v>
      </c>
    </row>
    <row r="1129" spans="1:13" ht="15">
      <c r="A1129" s="638" t="s">
        <v>12053</v>
      </c>
      <c r="B1129" s="640">
        <v>44299.502789351791</v>
      </c>
      <c r="C1129" s="639" t="b">
        <v>0</v>
      </c>
      <c r="E1129" s="639" t="s">
        <v>2825</v>
      </c>
      <c r="F1129" s="639">
        <v>1</v>
      </c>
      <c r="G1129" s="639" t="s">
        <v>3152</v>
      </c>
      <c r="H1129" s="639" t="s">
        <v>2235</v>
      </c>
      <c r="I1129" s="639" t="s">
        <v>3271</v>
      </c>
      <c r="J1129" s="639" t="s">
        <v>5836</v>
      </c>
      <c r="L1129" s="639" t="str">
        <f t="shared" si="34"/>
        <v>020--33-0-0500_#105-000</v>
      </c>
      <c r="M1129" s="639" t="str">
        <f t="shared" si="35"/>
        <v>020--33-0-0500_#105-000-000</v>
      </c>
    </row>
    <row r="1130" spans="1:13" ht="15">
      <c r="A1130" s="638" t="s">
        <v>178</v>
      </c>
      <c r="B1130" s="640">
        <v>44299.6403587963</v>
      </c>
      <c r="C1130" s="639" t="b">
        <v>0</v>
      </c>
      <c r="E1130" s="639" t="s">
        <v>2825</v>
      </c>
      <c r="F1130" s="639">
        <v>7</v>
      </c>
      <c r="G1130" s="639" t="s">
        <v>3205</v>
      </c>
      <c r="H1130" s="639" t="s">
        <v>3268</v>
      </c>
      <c r="I1130" s="639" t="s">
        <v>3182</v>
      </c>
      <c r="J1130" s="639" t="s">
        <v>5835</v>
      </c>
      <c r="L1130" s="639" t="str">
        <f t="shared" si="34"/>
        <v>071--43-0-003-000</v>
      </c>
      <c r="M1130" s="639" t="str">
        <f t="shared" si="35"/>
        <v>071--43-0-003-000-000</v>
      </c>
    </row>
    <row r="1131" spans="1:13" ht="15">
      <c r="A1131" s="638" t="s">
        <v>178</v>
      </c>
      <c r="B1131" s="640">
        <v>44299.642708333296</v>
      </c>
      <c r="C1131" s="639" t="b">
        <v>0</v>
      </c>
      <c r="D1131" s="639" t="s">
        <v>3229</v>
      </c>
      <c r="E1131" s="639" t="s">
        <v>2788</v>
      </c>
      <c r="F1131" s="639">
        <v>7</v>
      </c>
      <c r="G1131" s="639" t="s">
        <v>3205</v>
      </c>
      <c r="H1131" s="639" t="s">
        <v>3268</v>
      </c>
      <c r="I1131" s="639" t="s">
        <v>3182</v>
      </c>
      <c r="J1131" s="639" t="s">
        <v>5834</v>
      </c>
      <c r="L1131" s="639" t="str">
        <f t="shared" si="34"/>
        <v>071--43-0-003-000</v>
      </c>
      <c r="M1131" s="639" t="str">
        <f t="shared" si="35"/>
        <v>071--43-0-003-000-000</v>
      </c>
    </row>
    <row r="1132" spans="1:13" ht="15">
      <c r="A1132" s="638" t="s">
        <v>607</v>
      </c>
      <c r="B1132" s="640">
        <v>44299.650451388901</v>
      </c>
      <c r="C1132" s="639" t="b">
        <v>0</v>
      </c>
      <c r="E1132" s="639" t="s">
        <v>2825</v>
      </c>
      <c r="F1132" s="639">
        <v>1</v>
      </c>
      <c r="G1132" s="639" t="s">
        <v>2821</v>
      </c>
      <c r="H1132" s="639" t="s">
        <v>607</v>
      </c>
      <c r="I1132" s="639" t="s">
        <v>2803</v>
      </c>
      <c r="J1132" s="639" t="s">
        <v>5833</v>
      </c>
      <c r="L1132" s="639" t="str">
        <f t="shared" si="34"/>
        <v>009--34-0-380-000</v>
      </c>
      <c r="M1132" s="639" t="str">
        <f t="shared" si="35"/>
        <v>009--34-0-380-000-000</v>
      </c>
    </row>
    <row r="1133" spans="1:13" ht="15">
      <c r="A1133" s="638" t="s">
        <v>607</v>
      </c>
      <c r="B1133" s="640">
        <v>44299.647326388898</v>
      </c>
      <c r="C1133" s="639" t="b">
        <v>0</v>
      </c>
      <c r="E1133" s="639" t="s">
        <v>2825</v>
      </c>
      <c r="F1133" s="639">
        <v>1</v>
      </c>
      <c r="G1133" s="639" t="s">
        <v>2821</v>
      </c>
      <c r="H1133" s="639" t="s">
        <v>607</v>
      </c>
      <c r="I1133" s="639" t="s">
        <v>2803</v>
      </c>
      <c r="J1133" s="639" t="s">
        <v>5832</v>
      </c>
      <c r="L1133" s="639" t="str">
        <f t="shared" si="34"/>
        <v>009--34-0-380-000</v>
      </c>
      <c r="M1133" s="639" t="str">
        <f t="shared" si="35"/>
        <v>009--34-0-380-000-000</v>
      </c>
    </row>
    <row r="1134" spans="1:13" ht="15">
      <c r="A1134" s="638" t="s">
        <v>142</v>
      </c>
      <c r="B1134" s="640">
        <v>44299.653645833299</v>
      </c>
      <c r="C1134" s="639" t="b">
        <v>0</v>
      </c>
      <c r="E1134" s="639" t="s">
        <v>2825</v>
      </c>
      <c r="F1134" s="639">
        <v>6</v>
      </c>
      <c r="G1134" s="639" t="s">
        <v>2989</v>
      </c>
      <c r="H1134" s="639" t="s">
        <v>3264</v>
      </c>
      <c r="I1134" s="639" t="s">
        <v>3272</v>
      </c>
      <c r="J1134" s="639" t="s">
        <v>5831</v>
      </c>
      <c r="L1134" s="639" t="str">
        <f t="shared" si="34"/>
        <v>071--53-0-005-000</v>
      </c>
      <c r="M1134" s="639" t="str">
        <f t="shared" si="35"/>
        <v>071--53-0-005-000-000</v>
      </c>
    </row>
    <row r="1135" spans="1:13" ht="15">
      <c r="A1135" s="638" t="s">
        <v>607</v>
      </c>
      <c r="B1135" s="640">
        <v>44299.653472222199</v>
      </c>
      <c r="C1135" s="639" t="b">
        <v>0</v>
      </c>
      <c r="E1135" s="639" t="s">
        <v>2825</v>
      </c>
      <c r="F1135" s="639">
        <v>1</v>
      </c>
      <c r="G1135" s="639" t="s">
        <v>2821</v>
      </c>
      <c r="H1135" s="639" t="s">
        <v>607</v>
      </c>
      <c r="I1135" s="639" t="s">
        <v>2803</v>
      </c>
      <c r="J1135" s="639" t="s">
        <v>5830</v>
      </c>
      <c r="L1135" s="639" t="str">
        <f t="shared" si="34"/>
        <v>009--34-0-380-000</v>
      </c>
      <c r="M1135" s="639" t="str">
        <f t="shared" si="35"/>
        <v>009--34-0-380-000-000</v>
      </c>
    </row>
    <row r="1136" spans="1:13" ht="15">
      <c r="A1136" s="638" t="s">
        <v>607</v>
      </c>
      <c r="B1136" s="640">
        <v>44299.658958333297</v>
      </c>
      <c r="C1136" s="639" t="b">
        <v>0</v>
      </c>
      <c r="E1136" s="639" t="s">
        <v>2825</v>
      </c>
      <c r="F1136" s="639">
        <v>1</v>
      </c>
      <c r="G1136" s="639" t="s">
        <v>2821</v>
      </c>
      <c r="H1136" s="639" t="s">
        <v>607</v>
      </c>
      <c r="I1136" s="639" t="s">
        <v>2803</v>
      </c>
      <c r="J1136" s="639" t="s">
        <v>5829</v>
      </c>
      <c r="L1136" s="639" t="str">
        <f t="shared" si="34"/>
        <v>009--34-0-380-000</v>
      </c>
      <c r="M1136" s="639" t="str">
        <f t="shared" si="35"/>
        <v>009--34-0-380-000-000</v>
      </c>
    </row>
    <row r="1137" spans="1:13" ht="15">
      <c r="A1137" s="638" t="s">
        <v>607</v>
      </c>
      <c r="B1137" s="640">
        <v>44299.666585648098</v>
      </c>
      <c r="C1137" s="639" t="b">
        <v>0</v>
      </c>
      <c r="E1137" s="639" t="s">
        <v>2825</v>
      </c>
      <c r="F1137" s="639">
        <v>1</v>
      </c>
      <c r="G1137" s="639" t="s">
        <v>2821</v>
      </c>
      <c r="H1137" s="639" t="s">
        <v>607</v>
      </c>
      <c r="I1137" s="639" t="s">
        <v>2803</v>
      </c>
      <c r="J1137" s="639" t="s">
        <v>5828</v>
      </c>
      <c r="L1137" s="639" t="str">
        <f t="shared" si="34"/>
        <v>009--34-0-380-000</v>
      </c>
      <c r="M1137" s="639" t="str">
        <f t="shared" si="35"/>
        <v>009--34-0-380-000-000</v>
      </c>
    </row>
    <row r="1138" spans="1:13" ht="15">
      <c r="A1138" s="638" t="s">
        <v>607</v>
      </c>
      <c r="B1138" s="640">
        <v>44299.6659490741</v>
      </c>
      <c r="C1138" s="639" t="b">
        <v>0</v>
      </c>
      <c r="E1138" s="639" t="s">
        <v>2825</v>
      </c>
      <c r="F1138" s="639">
        <v>1</v>
      </c>
      <c r="G1138" s="639" t="s">
        <v>2821</v>
      </c>
      <c r="H1138" s="639" t="s">
        <v>607</v>
      </c>
      <c r="I1138" s="639" t="s">
        <v>2803</v>
      </c>
      <c r="J1138" s="639" t="s">
        <v>5827</v>
      </c>
      <c r="L1138" s="639" t="str">
        <f t="shared" si="34"/>
        <v>009--34-0-380-000</v>
      </c>
      <c r="M1138" s="639" t="str">
        <f t="shared" si="35"/>
        <v>009--34-0-380-000-000</v>
      </c>
    </row>
    <row r="1139" spans="1:13" ht="15">
      <c r="A1139" s="638" t="s">
        <v>607</v>
      </c>
      <c r="B1139" s="640">
        <v>44299.665231481507</v>
      </c>
      <c r="C1139" s="639" t="b">
        <v>0</v>
      </c>
      <c r="E1139" s="639" t="s">
        <v>2825</v>
      </c>
      <c r="F1139" s="639">
        <v>1</v>
      </c>
      <c r="G1139" s="639" t="s">
        <v>2821</v>
      </c>
      <c r="H1139" s="639" t="s">
        <v>607</v>
      </c>
      <c r="I1139" s="639" t="s">
        <v>2803</v>
      </c>
      <c r="J1139" s="639" t="s">
        <v>5826</v>
      </c>
      <c r="L1139" s="639" t="str">
        <f t="shared" si="34"/>
        <v>009--34-0-380-000</v>
      </c>
      <c r="M1139" s="639" t="str">
        <f t="shared" si="35"/>
        <v>009--34-0-380-000-000</v>
      </c>
    </row>
    <row r="1140" spans="1:13" ht="15">
      <c r="A1140" s="638" t="s">
        <v>607</v>
      </c>
      <c r="B1140" s="640">
        <v>44299.678657407399</v>
      </c>
      <c r="C1140" s="639" t="b">
        <v>0</v>
      </c>
      <c r="E1140" s="639" t="s">
        <v>2825</v>
      </c>
      <c r="F1140" s="639">
        <v>1</v>
      </c>
      <c r="G1140" s="639" t="s">
        <v>2821</v>
      </c>
      <c r="H1140" s="639" t="s">
        <v>607</v>
      </c>
      <c r="I1140" s="639" t="s">
        <v>2803</v>
      </c>
      <c r="J1140" s="639" t="s">
        <v>5825</v>
      </c>
      <c r="L1140" s="639" t="str">
        <f t="shared" si="34"/>
        <v>009--34-0-380-000</v>
      </c>
      <c r="M1140" s="639" t="str">
        <f t="shared" si="35"/>
        <v>009--34-0-380-000-000</v>
      </c>
    </row>
    <row r="1141" spans="1:13" ht="15">
      <c r="A1141" s="638" t="s">
        <v>12054</v>
      </c>
      <c r="B1141" s="640">
        <v>44300.336574074099</v>
      </c>
      <c r="C1141" s="639" t="b">
        <v>0</v>
      </c>
      <c r="E1141" s="639" t="s">
        <v>2825</v>
      </c>
      <c r="F1141" s="639">
        <v>1</v>
      </c>
      <c r="G1141" s="639" t="s">
        <v>2968</v>
      </c>
      <c r="H1141" s="639" t="s">
        <v>3273</v>
      </c>
      <c r="I1141" s="639" t="s">
        <v>3274</v>
      </c>
      <c r="J1141" s="639" t="s">
        <v>5824</v>
      </c>
      <c r="L1141" s="639" t="str">
        <f t="shared" si="34"/>
        <v>044--19-0-020000_1-000</v>
      </c>
      <c r="M1141" s="639" t="str">
        <f t="shared" si="35"/>
        <v>044--19-0-020000_1-000-000</v>
      </c>
    </row>
    <row r="1142" spans="1:13" ht="15">
      <c r="A1142" s="638" t="s">
        <v>12054</v>
      </c>
      <c r="B1142" s="640">
        <v>44300.337187500001</v>
      </c>
      <c r="C1142" s="639" t="b">
        <v>0</v>
      </c>
      <c r="E1142" s="639" t="s">
        <v>2825</v>
      </c>
      <c r="F1142" s="639">
        <v>1</v>
      </c>
      <c r="G1142" s="639" t="s">
        <v>2968</v>
      </c>
      <c r="H1142" s="639" t="s">
        <v>3273</v>
      </c>
      <c r="I1142" s="639" t="s">
        <v>3274</v>
      </c>
      <c r="J1142" s="639" t="s">
        <v>5823</v>
      </c>
      <c r="L1142" s="639" t="str">
        <f t="shared" si="34"/>
        <v>044--19-0-020000_1-000</v>
      </c>
      <c r="M1142" s="639" t="str">
        <f t="shared" si="35"/>
        <v>044--19-0-020000_1-000-000</v>
      </c>
    </row>
    <row r="1143" spans="1:13" ht="15">
      <c r="A1143" s="638" t="s">
        <v>178</v>
      </c>
      <c r="B1143" s="640">
        <v>44300.436319444401</v>
      </c>
      <c r="C1143" s="639" t="b">
        <v>0</v>
      </c>
      <c r="D1143" s="639" t="s">
        <v>3023</v>
      </c>
      <c r="E1143" s="639" t="s">
        <v>2788</v>
      </c>
      <c r="F1143" s="639">
        <v>3</v>
      </c>
      <c r="G1143" s="639" t="s">
        <v>3017</v>
      </c>
      <c r="H1143" s="639" t="s">
        <v>3268</v>
      </c>
      <c r="I1143" s="639" t="s">
        <v>3182</v>
      </c>
      <c r="J1143" s="639" t="s">
        <v>5822</v>
      </c>
      <c r="L1143" s="639" t="str">
        <f t="shared" si="34"/>
        <v>071--43-0-003-000</v>
      </c>
      <c r="M1143" s="639" t="str">
        <f t="shared" si="35"/>
        <v>071--43-0-003-000-000</v>
      </c>
    </row>
    <row r="1144" spans="1:13" ht="15">
      <c r="A1144" s="638" t="s">
        <v>178</v>
      </c>
      <c r="B1144" s="640">
        <v>44300.435289351903</v>
      </c>
      <c r="C1144" s="639" t="b">
        <v>0</v>
      </c>
      <c r="E1144" s="639" t="s">
        <v>2825</v>
      </c>
      <c r="F1144" s="639">
        <v>3</v>
      </c>
      <c r="G1144" s="639" t="s">
        <v>3017</v>
      </c>
      <c r="H1144" s="639" t="s">
        <v>3268</v>
      </c>
      <c r="I1144" s="639" t="s">
        <v>3182</v>
      </c>
      <c r="J1144" s="639" t="s">
        <v>5821</v>
      </c>
      <c r="L1144" s="639" t="str">
        <f t="shared" si="34"/>
        <v>071--43-0-003-000</v>
      </c>
      <c r="M1144" s="639" t="str">
        <f t="shared" si="35"/>
        <v>071--43-0-003-000-000</v>
      </c>
    </row>
    <row r="1145" spans="1:13" ht="15">
      <c r="A1145" s="638" t="s">
        <v>145</v>
      </c>
      <c r="B1145" s="640">
        <v>44300.438240740703</v>
      </c>
      <c r="C1145" s="639" t="b">
        <v>0</v>
      </c>
      <c r="E1145" s="639" t="s">
        <v>2825</v>
      </c>
      <c r="F1145" s="639">
        <v>1</v>
      </c>
      <c r="G1145" s="639" t="s">
        <v>3017</v>
      </c>
      <c r="H1145" s="639" t="s">
        <v>3275</v>
      </c>
      <c r="I1145" s="639" t="s">
        <v>3182</v>
      </c>
      <c r="J1145" s="639" t="s">
        <v>5820</v>
      </c>
      <c r="L1145" s="639" t="str">
        <f t="shared" si="34"/>
        <v>071--43-0-002-000</v>
      </c>
      <c r="M1145" s="639" t="str">
        <f t="shared" si="35"/>
        <v>071--43-0-002-000-000</v>
      </c>
    </row>
    <row r="1146" spans="1:13" ht="15">
      <c r="A1146" s="638" t="s">
        <v>320</v>
      </c>
      <c r="B1146" s="640">
        <v>44300.4607986111</v>
      </c>
      <c r="C1146" s="639" t="b">
        <v>0</v>
      </c>
      <c r="D1146" s="639" t="s">
        <v>3023</v>
      </c>
      <c r="E1146" s="639" t="s">
        <v>2788</v>
      </c>
      <c r="F1146" s="639">
        <v>3</v>
      </c>
      <c r="G1146" s="639" t="s">
        <v>3017</v>
      </c>
      <c r="H1146" s="639" t="s">
        <v>3276</v>
      </c>
      <c r="I1146" s="639" t="s">
        <v>3182</v>
      </c>
      <c r="J1146" s="639" t="s">
        <v>5819</v>
      </c>
      <c r="L1146" s="639" t="str">
        <f t="shared" si="34"/>
        <v>071--43-0-013-000</v>
      </c>
      <c r="M1146" s="639" t="str">
        <f t="shared" si="35"/>
        <v>071--43-0-013-000-000</v>
      </c>
    </row>
    <row r="1147" spans="1:13" ht="15">
      <c r="A1147" s="638" t="s">
        <v>320</v>
      </c>
      <c r="B1147" s="640">
        <v>44300.459930555597</v>
      </c>
      <c r="C1147" s="639" t="b">
        <v>0</v>
      </c>
      <c r="E1147" s="639" t="s">
        <v>2825</v>
      </c>
      <c r="F1147" s="639">
        <v>3</v>
      </c>
      <c r="G1147" s="639" t="s">
        <v>3017</v>
      </c>
      <c r="H1147" s="639" t="s">
        <v>3276</v>
      </c>
      <c r="I1147" s="639" t="s">
        <v>3182</v>
      </c>
      <c r="J1147" s="639" t="s">
        <v>5818</v>
      </c>
      <c r="L1147" s="639" t="str">
        <f t="shared" si="34"/>
        <v>071--43-0-013-000</v>
      </c>
      <c r="M1147" s="639" t="str">
        <f t="shared" si="35"/>
        <v>071--43-0-013-000-000</v>
      </c>
    </row>
    <row r="1148" spans="1:13" ht="15">
      <c r="A1148" s="638" t="s">
        <v>144</v>
      </c>
      <c r="B1148" s="640">
        <v>44300.464699074088</v>
      </c>
      <c r="C1148" s="639" t="b">
        <v>0</v>
      </c>
      <c r="E1148" s="639" t="s">
        <v>2825</v>
      </c>
      <c r="F1148" s="639">
        <v>8</v>
      </c>
      <c r="G1148" s="639" t="s">
        <v>2868</v>
      </c>
      <c r="H1148" s="639" t="s">
        <v>144</v>
      </c>
      <c r="I1148" s="639" t="s">
        <v>3277</v>
      </c>
      <c r="J1148" s="639" t="s">
        <v>5817</v>
      </c>
      <c r="L1148" s="639" t="str">
        <f t="shared" si="34"/>
        <v>061--57-0-006-000</v>
      </c>
      <c r="M1148" s="639" t="str">
        <f t="shared" si="35"/>
        <v>061--57-0-006-000-000</v>
      </c>
    </row>
    <row r="1149" spans="1:13" ht="15">
      <c r="A1149" s="638" t="s">
        <v>142</v>
      </c>
      <c r="B1149" s="640">
        <v>44300.557418981502</v>
      </c>
      <c r="C1149" s="639" t="b">
        <v>0</v>
      </c>
      <c r="E1149" s="639" t="s">
        <v>2825</v>
      </c>
      <c r="F1149" s="639">
        <v>13</v>
      </c>
      <c r="G1149" s="639" t="s">
        <v>3205</v>
      </c>
      <c r="H1149" s="639" t="s">
        <v>3264</v>
      </c>
      <c r="I1149" s="639" t="s">
        <v>3272</v>
      </c>
      <c r="J1149" s="639" t="s">
        <v>5816</v>
      </c>
      <c r="L1149" s="639" t="str">
        <f t="shared" si="34"/>
        <v>071--53-0-005-000</v>
      </c>
      <c r="M1149" s="639" t="str">
        <f t="shared" si="35"/>
        <v>071--53-0-005-000-000</v>
      </c>
    </row>
    <row r="1150" spans="1:13" ht="15">
      <c r="A1150" s="638" t="s">
        <v>344</v>
      </c>
      <c r="B1150" s="640">
        <v>44300.561122685198</v>
      </c>
      <c r="C1150" s="639" t="b">
        <v>0</v>
      </c>
      <c r="D1150" s="639" t="s">
        <v>3023</v>
      </c>
      <c r="E1150" s="639" t="s">
        <v>2788</v>
      </c>
      <c r="F1150" s="639">
        <v>1</v>
      </c>
      <c r="G1150" s="639" t="s">
        <v>3017</v>
      </c>
      <c r="H1150" s="639" t="s">
        <v>3278</v>
      </c>
      <c r="I1150" s="639" t="s">
        <v>3279</v>
      </c>
      <c r="J1150" s="639" t="s">
        <v>5815</v>
      </c>
      <c r="L1150" s="639" t="str">
        <f t="shared" si="34"/>
        <v>071--52-0-002-000</v>
      </c>
      <c r="M1150" s="639" t="str">
        <f t="shared" si="35"/>
        <v>071--52-0-002-000-000</v>
      </c>
    </row>
    <row r="1151" spans="1:13" ht="15">
      <c r="A1151" s="638" t="s">
        <v>344</v>
      </c>
      <c r="B1151" s="640">
        <v>44300.56023148149</v>
      </c>
      <c r="C1151" s="639" t="b">
        <v>0</v>
      </c>
      <c r="E1151" s="639" t="s">
        <v>2825</v>
      </c>
      <c r="F1151" s="639">
        <v>1</v>
      </c>
      <c r="G1151" s="639" t="s">
        <v>3017</v>
      </c>
      <c r="H1151" s="639" t="s">
        <v>3278</v>
      </c>
      <c r="I1151" s="639" t="s">
        <v>3279</v>
      </c>
      <c r="J1151" s="639" t="s">
        <v>5814</v>
      </c>
      <c r="L1151" s="639" t="str">
        <f t="shared" si="34"/>
        <v>071--52-0-002-000</v>
      </c>
      <c r="M1151" s="639" t="str">
        <f t="shared" si="35"/>
        <v>071--52-0-002-000-000</v>
      </c>
    </row>
    <row r="1152" spans="1:13" ht="15">
      <c r="A1152" s="638" t="s">
        <v>214</v>
      </c>
      <c r="B1152" s="640">
        <v>44300.574062500003</v>
      </c>
      <c r="C1152" s="639" t="b">
        <v>0</v>
      </c>
      <c r="D1152" s="639" t="s">
        <v>3023</v>
      </c>
      <c r="E1152" s="639" t="s">
        <v>2788</v>
      </c>
      <c r="F1152" s="639">
        <v>7</v>
      </c>
      <c r="G1152" s="639" t="s">
        <v>3017</v>
      </c>
      <c r="H1152" s="639" t="s">
        <v>3280</v>
      </c>
      <c r="I1152" s="639" t="s">
        <v>3279</v>
      </c>
      <c r="J1152" s="639" t="s">
        <v>5813</v>
      </c>
      <c r="L1152" s="639" t="str">
        <f t="shared" si="34"/>
        <v>071--43-0-012-000</v>
      </c>
      <c r="M1152" s="639" t="str">
        <f t="shared" si="35"/>
        <v>071--43-0-012-000-000</v>
      </c>
    </row>
    <row r="1153" spans="1:13" ht="15">
      <c r="A1153" s="638" t="s">
        <v>146</v>
      </c>
      <c r="B1153" s="640">
        <v>44300.573402777802</v>
      </c>
      <c r="C1153" s="639" t="b">
        <v>0</v>
      </c>
      <c r="E1153" s="639" t="s">
        <v>2825</v>
      </c>
      <c r="F1153" s="639">
        <v>9</v>
      </c>
      <c r="G1153" s="639" t="s">
        <v>2868</v>
      </c>
      <c r="H1153" s="639" t="s">
        <v>3212</v>
      </c>
      <c r="I1153" s="639" t="s">
        <v>3281</v>
      </c>
      <c r="J1153" s="639" t="s">
        <v>5812</v>
      </c>
      <c r="L1153" s="639" t="str">
        <f t="shared" si="34"/>
        <v>061--58-0-013-000</v>
      </c>
      <c r="M1153" s="639" t="str">
        <f t="shared" si="35"/>
        <v>061--58-0-013-000-000</v>
      </c>
    </row>
    <row r="1154" spans="1:13" ht="15">
      <c r="A1154" s="638" t="s">
        <v>214</v>
      </c>
      <c r="B1154" s="640">
        <v>44300.573020833297</v>
      </c>
      <c r="C1154" s="639" t="b">
        <v>0</v>
      </c>
      <c r="E1154" s="639" t="s">
        <v>2825</v>
      </c>
      <c r="F1154" s="639">
        <v>7</v>
      </c>
      <c r="G1154" s="639" t="s">
        <v>3017</v>
      </c>
      <c r="H1154" s="639" t="s">
        <v>3280</v>
      </c>
      <c r="I1154" s="639" t="s">
        <v>3279</v>
      </c>
      <c r="J1154" s="639" t="s">
        <v>5811</v>
      </c>
      <c r="L1154" s="639" t="str">
        <f t="shared" si="34"/>
        <v>071--43-0-012-000</v>
      </c>
      <c r="M1154" s="639" t="str">
        <f t="shared" si="35"/>
        <v>071--43-0-012-000-000</v>
      </c>
    </row>
    <row r="1155" spans="1:13" ht="15">
      <c r="A1155" s="638" t="s">
        <v>12055</v>
      </c>
      <c r="B1155" s="640">
        <v>44300.519212962987</v>
      </c>
      <c r="C1155" s="639" t="b">
        <v>0</v>
      </c>
      <c r="D1155" s="639" t="s">
        <v>2819</v>
      </c>
      <c r="E1155" s="639" t="s">
        <v>2825</v>
      </c>
      <c r="F1155" s="639">
        <v>1</v>
      </c>
      <c r="G1155" s="639" t="s">
        <v>3156</v>
      </c>
      <c r="H1155" s="639" t="s">
        <v>3282</v>
      </c>
      <c r="I1155" s="639" t="s">
        <v>3283</v>
      </c>
      <c r="J1155" s="639" t="s">
        <v>5810</v>
      </c>
      <c r="L1155" s="639" t="str">
        <f t="shared" ref="L1155:L1218" si="36">REPLACE(REPLACE(A1155,4,0,"-"),8,0,"-")</f>
        <v>021--16-0-1300-000</v>
      </c>
      <c r="M1155" s="639" t="str">
        <f t="shared" ref="M1155:M1218" si="37">L1155 &amp; "-000"</f>
        <v>021--16-0-1300-000-000</v>
      </c>
    </row>
    <row r="1156" spans="1:13" ht="15">
      <c r="A1156" s="638" t="s">
        <v>12055</v>
      </c>
      <c r="B1156" s="640">
        <v>44300.518726851791</v>
      </c>
      <c r="C1156" s="639" t="b">
        <v>0</v>
      </c>
      <c r="D1156" s="639" t="s">
        <v>2819</v>
      </c>
      <c r="E1156" s="639" t="s">
        <v>2825</v>
      </c>
      <c r="F1156" s="639">
        <v>1</v>
      </c>
      <c r="G1156" s="639" t="s">
        <v>3156</v>
      </c>
      <c r="H1156" s="639" t="s">
        <v>3282</v>
      </c>
      <c r="I1156" s="639" t="s">
        <v>3283</v>
      </c>
      <c r="J1156" s="639" t="s">
        <v>5809</v>
      </c>
      <c r="L1156" s="639" t="str">
        <f t="shared" si="36"/>
        <v>021--16-0-1300-000</v>
      </c>
      <c r="M1156" s="639" t="str">
        <f t="shared" si="37"/>
        <v>021--16-0-1300-000-000</v>
      </c>
    </row>
    <row r="1157" spans="1:13" ht="15">
      <c r="A1157" s="638" t="s">
        <v>636</v>
      </c>
      <c r="B1157" s="640">
        <v>44300.609027777798</v>
      </c>
      <c r="C1157" s="639" t="b">
        <v>0</v>
      </c>
      <c r="E1157" s="639" t="s">
        <v>2825</v>
      </c>
      <c r="F1157" s="639">
        <v>1</v>
      </c>
      <c r="G1157" s="639" t="s">
        <v>2821</v>
      </c>
      <c r="H1157" s="639" t="s">
        <v>3284</v>
      </c>
      <c r="I1157" s="639" t="s">
        <v>2818</v>
      </c>
      <c r="J1157" s="639" t="s">
        <v>5808</v>
      </c>
      <c r="L1157" s="639" t="str">
        <f t="shared" si="36"/>
        <v>009--34-0-360-000</v>
      </c>
      <c r="M1157" s="639" t="str">
        <f t="shared" si="37"/>
        <v>009--34-0-360-000-000</v>
      </c>
    </row>
    <row r="1158" spans="1:13" ht="15">
      <c r="A1158" s="638" t="s">
        <v>636</v>
      </c>
      <c r="B1158" s="640">
        <v>44300.6202430556</v>
      </c>
      <c r="C1158" s="639" t="b">
        <v>0</v>
      </c>
      <c r="E1158" s="639" t="s">
        <v>2825</v>
      </c>
      <c r="F1158" s="639">
        <v>1</v>
      </c>
      <c r="G1158" s="639" t="s">
        <v>2821</v>
      </c>
      <c r="H1158" s="639" t="s">
        <v>3284</v>
      </c>
      <c r="I1158" s="639" t="s">
        <v>2818</v>
      </c>
      <c r="J1158" s="639" t="s">
        <v>5807</v>
      </c>
      <c r="L1158" s="639" t="str">
        <f t="shared" si="36"/>
        <v>009--34-0-360-000</v>
      </c>
      <c r="M1158" s="639" t="str">
        <f t="shared" si="37"/>
        <v>009--34-0-360-000-000</v>
      </c>
    </row>
    <row r="1159" spans="1:13" ht="15">
      <c r="A1159" s="638" t="s">
        <v>636</v>
      </c>
      <c r="B1159" s="640">
        <v>44300.6269791667</v>
      </c>
      <c r="C1159" s="639" t="b">
        <v>0</v>
      </c>
      <c r="E1159" s="639" t="s">
        <v>2825</v>
      </c>
      <c r="F1159" s="639">
        <v>1</v>
      </c>
      <c r="G1159" s="639" t="s">
        <v>2821</v>
      </c>
      <c r="H1159" s="639" t="s">
        <v>3284</v>
      </c>
      <c r="I1159" s="639" t="s">
        <v>2818</v>
      </c>
      <c r="J1159" s="639" t="s">
        <v>5806</v>
      </c>
      <c r="L1159" s="639" t="str">
        <f t="shared" si="36"/>
        <v>009--34-0-360-000</v>
      </c>
      <c r="M1159" s="639" t="str">
        <f t="shared" si="37"/>
        <v>009--34-0-360-000-000</v>
      </c>
    </row>
    <row r="1160" spans="1:13" ht="15">
      <c r="A1160" s="638" t="s">
        <v>636</v>
      </c>
      <c r="B1160" s="640">
        <v>44300.629942129592</v>
      </c>
      <c r="C1160" s="639" t="b">
        <v>0</v>
      </c>
      <c r="E1160" s="639" t="s">
        <v>2825</v>
      </c>
      <c r="F1160" s="639">
        <v>1</v>
      </c>
      <c r="G1160" s="639" t="s">
        <v>2821</v>
      </c>
      <c r="H1160" s="639" t="s">
        <v>3284</v>
      </c>
      <c r="I1160" s="639" t="s">
        <v>2818</v>
      </c>
      <c r="J1160" s="639" t="s">
        <v>5805</v>
      </c>
      <c r="L1160" s="639" t="str">
        <f t="shared" si="36"/>
        <v>009--34-0-360-000</v>
      </c>
      <c r="M1160" s="639" t="str">
        <f t="shared" si="37"/>
        <v>009--34-0-360-000-000</v>
      </c>
    </row>
    <row r="1161" spans="1:13" ht="15">
      <c r="A1161" s="638" t="s">
        <v>146</v>
      </c>
      <c r="B1161" s="640">
        <v>44300.648414351897</v>
      </c>
      <c r="C1161" s="639" t="b">
        <v>0</v>
      </c>
      <c r="E1161" s="639" t="s">
        <v>2825</v>
      </c>
      <c r="F1161" s="639">
        <v>3</v>
      </c>
      <c r="G1161" s="639" t="s">
        <v>2868</v>
      </c>
      <c r="H1161" s="639" t="s">
        <v>3212</v>
      </c>
      <c r="I1161" s="639" t="s">
        <v>3281</v>
      </c>
      <c r="J1161" s="639" t="s">
        <v>5804</v>
      </c>
      <c r="L1161" s="639" t="str">
        <f t="shared" si="36"/>
        <v>061--58-0-013-000</v>
      </c>
      <c r="M1161" s="639" t="str">
        <f t="shared" si="37"/>
        <v>061--58-0-013-000-000</v>
      </c>
    </row>
    <row r="1162" spans="1:13" ht="15">
      <c r="A1162" s="638" t="s">
        <v>214</v>
      </c>
      <c r="B1162" s="640">
        <v>44300.670486111099</v>
      </c>
      <c r="C1162" s="639" t="b">
        <v>0</v>
      </c>
      <c r="D1162" s="639" t="s">
        <v>3023</v>
      </c>
      <c r="E1162" s="639" t="s">
        <v>2788</v>
      </c>
      <c r="F1162" s="639">
        <v>2</v>
      </c>
      <c r="G1162" s="639" t="s">
        <v>3017</v>
      </c>
      <c r="H1162" s="639" t="s">
        <v>3280</v>
      </c>
      <c r="I1162" s="639" t="s">
        <v>3279</v>
      </c>
      <c r="J1162" s="639" t="s">
        <v>5803</v>
      </c>
      <c r="L1162" s="639" t="str">
        <f t="shared" si="36"/>
        <v>071--43-0-012-000</v>
      </c>
      <c r="M1162" s="639" t="str">
        <f t="shared" si="37"/>
        <v>071--43-0-012-000-000</v>
      </c>
    </row>
    <row r="1163" spans="1:13" ht="15">
      <c r="A1163" s="638" t="s">
        <v>214</v>
      </c>
      <c r="B1163" s="640">
        <v>44300.669745370396</v>
      </c>
      <c r="C1163" s="639" t="b">
        <v>0</v>
      </c>
      <c r="E1163" s="639" t="s">
        <v>2825</v>
      </c>
      <c r="F1163" s="639">
        <v>2</v>
      </c>
      <c r="G1163" s="639" t="s">
        <v>3017</v>
      </c>
      <c r="H1163" s="639" t="s">
        <v>3280</v>
      </c>
      <c r="I1163" s="639" t="s">
        <v>3279</v>
      </c>
      <c r="J1163" s="639" t="s">
        <v>5802</v>
      </c>
      <c r="L1163" s="639" t="str">
        <f t="shared" si="36"/>
        <v>071--43-0-012-000</v>
      </c>
      <c r="M1163" s="639" t="str">
        <f t="shared" si="37"/>
        <v>071--43-0-012-000-000</v>
      </c>
    </row>
    <row r="1164" spans="1:13" ht="15">
      <c r="A1164" s="638" t="s">
        <v>142</v>
      </c>
      <c r="B1164" s="640">
        <v>44300.6818055556</v>
      </c>
      <c r="C1164" s="639" t="b">
        <v>0</v>
      </c>
      <c r="E1164" s="639" t="s">
        <v>2825</v>
      </c>
      <c r="F1164" s="639">
        <v>3</v>
      </c>
      <c r="G1164" s="639" t="s">
        <v>3205</v>
      </c>
      <c r="H1164" s="639" t="s">
        <v>3264</v>
      </c>
      <c r="I1164" s="639" t="s">
        <v>3272</v>
      </c>
      <c r="J1164" s="639" t="s">
        <v>5801</v>
      </c>
      <c r="L1164" s="639" t="str">
        <f t="shared" si="36"/>
        <v>071--53-0-005-000</v>
      </c>
      <c r="M1164" s="639" t="str">
        <f t="shared" si="37"/>
        <v>071--53-0-005-000-000</v>
      </c>
    </row>
    <row r="1165" spans="1:13" ht="15">
      <c r="A1165" s="638" t="s">
        <v>370</v>
      </c>
      <c r="B1165" s="640">
        <v>44300.691111111097</v>
      </c>
      <c r="C1165" s="639" t="b">
        <v>0</v>
      </c>
      <c r="E1165" s="639" t="s">
        <v>2825</v>
      </c>
      <c r="F1165" s="639">
        <v>4</v>
      </c>
      <c r="G1165" s="639" t="s">
        <v>3017</v>
      </c>
      <c r="H1165" s="639" t="s">
        <v>3285</v>
      </c>
      <c r="I1165" s="639" t="s">
        <v>3279</v>
      </c>
      <c r="J1165" s="639" t="s">
        <v>5800</v>
      </c>
      <c r="L1165" s="639" t="str">
        <f t="shared" si="36"/>
        <v>071--39-0-021-000</v>
      </c>
      <c r="M1165" s="639" t="str">
        <f t="shared" si="37"/>
        <v>071--39-0-021-000-000</v>
      </c>
    </row>
    <row r="1166" spans="1:13" ht="15">
      <c r="A1166" s="638" t="s">
        <v>370</v>
      </c>
      <c r="B1166" s="640">
        <v>44300.692465277803</v>
      </c>
      <c r="C1166" s="639" t="b">
        <v>0</v>
      </c>
      <c r="D1166" s="639" t="s">
        <v>3023</v>
      </c>
      <c r="E1166" s="639" t="s">
        <v>2788</v>
      </c>
      <c r="F1166" s="639">
        <v>4</v>
      </c>
      <c r="G1166" s="639" t="s">
        <v>3017</v>
      </c>
      <c r="H1166" s="639" t="s">
        <v>3285</v>
      </c>
      <c r="I1166" s="639" t="s">
        <v>3279</v>
      </c>
      <c r="J1166" s="639" t="s">
        <v>5799</v>
      </c>
      <c r="L1166" s="639" t="str">
        <f t="shared" si="36"/>
        <v>071--39-0-021-000</v>
      </c>
      <c r="M1166" s="639" t="str">
        <f t="shared" si="37"/>
        <v>071--39-0-021-000-000</v>
      </c>
    </row>
    <row r="1167" spans="1:13" ht="15">
      <c r="A1167" s="638" t="s">
        <v>12056</v>
      </c>
      <c r="B1167" s="640">
        <v>44301.300474537013</v>
      </c>
      <c r="C1167" s="639" t="b">
        <v>0</v>
      </c>
      <c r="E1167" s="639" t="s">
        <v>2825</v>
      </c>
      <c r="F1167" s="639">
        <v>1</v>
      </c>
      <c r="G1167" s="639" t="s">
        <v>3173</v>
      </c>
      <c r="H1167" s="639" t="s">
        <v>3286</v>
      </c>
      <c r="I1167" s="639" t="s">
        <v>3219</v>
      </c>
      <c r="J1167" s="639" t="s">
        <v>5798</v>
      </c>
      <c r="L1167" s="639" t="str">
        <f t="shared" si="36"/>
        <v>018--53-0-0400-000</v>
      </c>
      <c r="M1167" s="639" t="str">
        <f t="shared" si="37"/>
        <v>018--53-0-0400-000-000</v>
      </c>
    </row>
    <row r="1168" spans="1:13" ht="15">
      <c r="A1168" s="638" t="s">
        <v>12056</v>
      </c>
      <c r="B1168" s="640">
        <v>44301.3016319444</v>
      </c>
      <c r="C1168" s="639" t="b">
        <v>0</v>
      </c>
      <c r="E1168" s="639" t="s">
        <v>2825</v>
      </c>
      <c r="F1168" s="639">
        <v>1</v>
      </c>
      <c r="G1168" s="639" t="s">
        <v>3173</v>
      </c>
      <c r="H1168" s="639" t="s">
        <v>3286</v>
      </c>
      <c r="I1168" s="639" t="s">
        <v>3219</v>
      </c>
      <c r="J1168" s="639" t="s">
        <v>5797</v>
      </c>
      <c r="L1168" s="639" t="str">
        <f t="shared" si="36"/>
        <v>018--53-0-0400-000</v>
      </c>
      <c r="M1168" s="639" t="str">
        <f t="shared" si="37"/>
        <v>018--53-0-0400-000-000</v>
      </c>
    </row>
    <row r="1169" spans="1:13" ht="15">
      <c r="A1169" s="638" t="s">
        <v>12056</v>
      </c>
      <c r="B1169" s="640">
        <v>44301.301018518498</v>
      </c>
      <c r="C1169" s="639" t="b">
        <v>0</v>
      </c>
      <c r="E1169" s="639" t="s">
        <v>2825</v>
      </c>
      <c r="F1169" s="639">
        <v>1</v>
      </c>
      <c r="G1169" s="639" t="s">
        <v>3173</v>
      </c>
      <c r="H1169" s="639" t="s">
        <v>3286</v>
      </c>
      <c r="I1169" s="639" t="s">
        <v>3219</v>
      </c>
      <c r="J1169" s="639" t="s">
        <v>5796</v>
      </c>
      <c r="L1169" s="639" t="str">
        <f t="shared" si="36"/>
        <v>018--53-0-0400-000</v>
      </c>
      <c r="M1169" s="639" t="str">
        <f t="shared" si="37"/>
        <v>018--53-0-0400-000-000</v>
      </c>
    </row>
    <row r="1170" spans="1:13" ht="15">
      <c r="A1170" s="638" t="s">
        <v>1922</v>
      </c>
      <c r="B1170" s="640">
        <v>44301.341712963003</v>
      </c>
      <c r="C1170" s="639" t="b">
        <v>0</v>
      </c>
      <c r="E1170" s="639" t="s">
        <v>2825</v>
      </c>
      <c r="F1170" s="639">
        <v>1</v>
      </c>
      <c r="G1170" s="639" t="s">
        <v>3198</v>
      </c>
      <c r="H1170" s="639" t="s">
        <v>3287</v>
      </c>
      <c r="I1170" s="639" t="s">
        <v>2818</v>
      </c>
      <c r="J1170" s="639" t="s">
        <v>5795</v>
      </c>
      <c r="L1170" s="639" t="str">
        <f t="shared" si="36"/>
        <v>009--53-0-450-000</v>
      </c>
      <c r="M1170" s="639" t="str">
        <f t="shared" si="37"/>
        <v>009--53-0-450-000-000</v>
      </c>
    </row>
    <row r="1171" spans="1:13" ht="15">
      <c r="A1171" s="638" t="s">
        <v>1922</v>
      </c>
      <c r="B1171" s="640">
        <v>44301.34103009259</v>
      </c>
      <c r="C1171" s="639" t="b">
        <v>0</v>
      </c>
      <c r="E1171" s="639" t="s">
        <v>2825</v>
      </c>
      <c r="F1171" s="639">
        <v>1</v>
      </c>
      <c r="G1171" s="639" t="s">
        <v>3198</v>
      </c>
      <c r="H1171" s="639" t="s">
        <v>3287</v>
      </c>
      <c r="I1171" s="639" t="s">
        <v>2818</v>
      </c>
      <c r="J1171" s="639" t="s">
        <v>5794</v>
      </c>
      <c r="L1171" s="639" t="str">
        <f t="shared" si="36"/>
        <v>009--53-0-450-000</v>
      </c>
      <c r="M1171" s="639" t="str">
        <f t="shared" si="37"/>
        <v>009--53-0-450-000-000</v>
      </c>
    </row>
    <row r="1172" spans="1:13" ht="15">
      <c r="A1172" s="638" t="s">
        <v>1922</v>
      </c>
      <c r="B1172" s="640">
        <v>44301.340393518498</v>
      </c>
      <c r="C1172" s="639" t="b">
        <v>0</v>
      </c>
      <c r="E1172" s="639" t="s">
        <v>2825</v>
      </c>
      <c r="F1172" s="639">
        <v>1</v>
      </c>
      <c r="G1172" s="639" t="s">
        <v>3198</v>
      </c>
      <c r="H1172" s="639" t="s">
        <v>3287</v>
      </c>
      <c r="I1172" s="639" t="s">
        <v>2818</v>
      </c>
      <c r="J1172" s="639" t="s">
        <v>5793</v>
      </c>
      <c r="L1172" s="639" t="str">
        <f t="shared" si="36"/>
        <v>009--53-0-450-000</v>
      </c>
      <c r="M1172" s="639" t="str">
        <f t="shared" si="37"/>
        <v>009--53-0-450-000-000</v>
      </c>
    </row>
    <row r="1173" spans="1:13" ht="15">
      <c r="A1173" s="638" t="s">
        <v>2126</v>
      </c>
      <c r="B1173" s="640">
        <v>44301.378969907397</v>
      </c>
      <c r="C1173" s="639" t="b">
        <v>0</v>
      </c>
      <c r="E1173" s="639" t="s">
        <v>2825</v>
      </c>
      <c r="F1173" s="639">
        <v>1</v>
      </c>
      <c r="G1173" s="639" t="s">
        <v>2897</v>
      </c>
      <c r="H1173" s="639" t="s">
        <v>3288</v>
      </c>
      <c r="I1173" s="639" t="s">
        <v>2934</v>
      </c>
      <c r="J1173" s="639" t="s">
        <v>5792</v>
      </c>
      <c r="L1173" s="639" t="str">
        <f t="shared" si="36"/>
        <v>041--40-0-044-000</v>
      </c>
      <c r="M1173" s="639" t="str">
        <f t="shared" si="37"/>
        <v>041--40-0-044-000-000</v>
      </c>
    </row>
    <row r="1174" spans="1:13" ht="15">
      <c r="A1174" s="638" t="s">
        <v>372</v>
      </c>
      <c r="B1174" s="640">
        <v>44301.391979166699</v>
      </c>
      <c r="C1174" s="639" t="b">
        <v>0</v>
      </c>
      <c r="D1174" s="639" t="s">
        <v>2976</v>
      </c>
      <c r="E1174" s="639" t="s">
        <v>2788</v>
      </c>
      <c r="F1174" s="639">
        <v>4</v>
      </c>
      <c r="G1174" s="639" t="s">
        <v>2868</v>
      </c>
      <c r="H1174" s="639" t="s">
        <v>3289</v>
      </c>
      <c r="I1174" s="639" t="s">
        <v>3252</v>
      </c>
      <c r="J1174" s="639" t="s">
        <v>5791</v>
      </c>
      <c r="L1174" s="639" t="str">
        <f t="shared" si="36"/>
        <v>061--58-0-022-000</v>
      </c>
      <c r="M1174" s="639" t="str">
        <f t="shared" si="37"/>
        <v>061--58-0-022-000-000</v>
      </c>
    </row>
    <row r="1175" spans="1:13" ht="15">
      <c r="A1175" s="638" t="s">
        <v>372</v>
      </c>
      <c r="B1175" s="640">
        <v>44301.390162037002</v>
      </c>
      <c r="C1175" s="639" t="b">
        <v>0</v>
      </c>
      <c r="E1175" s="639" t="s">
        <v>2825</v>
      </c>
      <c r="F1175" s="639">
        <v>4</v>
      </c>
      <c r="G1175" s="639" t="s">
        <v>2868</v>
      </c>
      <c r="H1175" s="639" t="s">
        <v>3289</v>
      </c>
      <c r="I1175" s="639" t="s">
        <v>3252</v>
      </c>
      <c r="J1175" s="639" t="s">
        <v>5790</v>
      </c>
      <c r="L1175" s="639" t="str">
        <f t="shared" si="36"/>
        <v>061--58-0-022-000</v>
      </c>
      <c r="M1175" s="639" t="str">
        <f t="shared" si="37"/>
        <v>061--58-0-022-000-000</v>
      </c>
    </row>
    <row r="1176" spans="1:13" ht="15">
      <c r="A1176" s="638" t="s">
        <v>147</v>
      </c>
      <c r="B1176" s="640">
        <v>44301.389131944401</v>
      </c>
      <c r="C1176" s="639" t="b">
        <v>0</v>
      </c>
      <c r="E1176" s="639" t="s">
        <v>2825</v>
      </c>
      <c r="F1176" s="639">
        <v>3</v>
      </c>
      <c r="G1176" s="639" t="s">
        <v>2868</v>
      </c>
      <c r="H1176" s="639" t="s">
        <v>3290</v>
      </c>
      <c r="I1176" s="639" t="s">
        <v>3281</v>
      </c>
      <c r="J1176" s="639" t="s">
        <v>5789</v>
      </c>
      <c r="L1176" s="639" t="str">
        <f t="shared" si="36"/>
        <v>061--58-0-015-000</v>
      </c>
      <c r="M1176" s="639" t="str">
        <f t="shared" si="37"/>
        <v>061--58-0-015-000-000</v>
      </c>
    </row>
    <row r="1177" spans="1:13" ht="15">
      <c r="A1177" s="638" t="s">
        <v>146</v>
      </c>
      <c r="B1177" s="640">
        <v>44301.388414351903</v>
      </c>
      <c r="C1177" s="639" t="b">
        <v>0</v>
      </c>
      <c r="E1177" s="639" t="s">
        <v>2825</v>
      </c>
      <c r="F1177" s="639">
        <v>1</v>
      </c>
      <c r="G1177" s="639" t="s">
        <v>2868</v>
      </c>
      <c r="H1177" s="639" t="s">
        <v>3212</v>
      </c>
      <c r="I1177" s="639" t="s">
        <v>3281</v>
      </c>
      <c r="J1177" s="639" t="s">
        <v>5788</v>
      </c>
      <c r="L1177" s="639" t="str">
        <f t="shared" si="36"/>
        <v>061--58-0-013-000</v>
      </c>
      <c r="M1177" s="639" t="str">
        <f t="shared" si="37"/>
        <v>061--58-0-013-000-000</v>
      </c>
    </row>
    <row r="1178" spans="1:13" ht="15">
      <c r="A1178" s="638" t="s">
        <v>141</v>
      </c>
      <c r="B1178" s="640">
        <v>44301.402893518498</v>
      </c>
      <c r="C1178" s="639" t="b">
        <v>0</v>
      </c>
      <c r="E1178" s="639" t="s">
        <v>2825</v>
      </c>
      <c r="F1178" s="639">
        <v>3</v>
      </c>
      <c r="G1178" s="639" t="s">
        <v>2989</v>
      </c>
      <c r="H1178" s="639" t="s">
        <v>3291</v>
      </c>
      <c r="I1178" s="639" t="s">
        <v>3189</v>
      </c>
      <c r="J1178" s="639" t="s">
        <v>5787</v>
      </c>
      <c r="L1178" s="639" t="str">
        <f t="shared" si="36"/>
        <v>071--53-0-007-000</v>
      </c>
      <c r="M1178" s="639" t="str">
        <f t="shared" si="37"/>
        <v>071--53-0-007-000-000</v>
      </c>
    </row>
    <row r="1179" spans="1:13" ht="15">
      <c r="A1179" s="638" t="s">
        <v>1922</v>
      </c>
      <c r="B1179" s="640">
        <v>44301.417164351791</v>
      </c>
      <c r="C1179" s="639" t="b">
        <v>0</v>
      </c>
      <c r="E1179" s="639" t="s">
        <v>2825</v>
      </c>
      <c r="F1179" s="639">
        <v>1</v>
      </c>
      <c r="G1179" s="639" t="s">
        <v>3198</v>
      </c>
      <c r="H1179" s="639" t="s">
        <v>3287</v>
      </c>
      <c r="I1179" s="639" t="s">
        <v>2818</v>
      </c>
      <c r="J1179" s="639" t="s">
        <v>5786</v>
      </c>
      <c r="L1179" s="639" t="str">
        <f t="shared" si="36"/>
        <v>009--53-0-450-000</v>
      </c>
      <c r="M1179" s="639" t="str">
        <f t="shared" si="37"/>
        <v>009--53-0-450-000-000</v>
      </c>
    </row>
    <row r="1180" spans="1:13" ht="15">
      <c r="A1180" s="638" t="s">
        <v>1922</v>
      </c>
      <c r="B1180" s="640">
        <v>44301.42682870369</v>
      </c>
      <c r="C1180" s="639" t="b">
        <v>0</v>
      </c>
      <c r="E1180" s="639" t="s">
        <v>2825</v>
      </c>
      <c r="F1180" s="639">
        <v>1</v>
      </c>
      <c r="G1180" s="639" t="s">
        <v>3198</v>
      </c>
      <c r="H1180" s="639" t="s">
        <v>3287</v>
      </c>
      <c r="I1180" s="639" t="s">
        <v>2818</v>
      </c>
      <c r="J1180" s="639" t="s">
        <v>5785</v>
      </c>
      <c r="L1180" s="639" t="str">
        <f t="shared" si="36"/>
        <v>009--53-0-450-000</v>
      </c>
      <c r="M1180" s="639" t="str">
        <f t="shared" si="37"/>
        <v>009--53-0-450-000-000</v>
      </c>
    </row>
    <row r="1181" spans="1:13" ht="15">
      <c r="A1181" s="638" t="s">
        <v>370</v>
      </c>
      <c r="B1181" s="640">
        <v>44301.446377314802</v>
      </c>
      <c r="C1181" s="639" t="b">
        <v>0</v>
      </c>
      <c r="E1181" s="639" t="s">
        <v>2825</v>
      </c>
      <c r="F1181" s="639">
        <v>4</v>
      </c>
      <c r="G1181" s="639" t="s">
        <v>3017</v>
      </c>
      <c r="H1181" s="639" t="s">
        <v>3285</v>
      </c>
      <c r="I1181" s="639" t="s">
        <v>3279</v>
      </c>
      <c r="J1181" s="639" t="s">
        <v>5784</v>
      </c>
      <c r="L1181" s="639" t="str">
        <f t="shared" si="36"/>
        <v>071--39-0-021-000</v>
      </c>
      <c r="M1181" s="639" t="str">
        <f t="shared" si="37"/>
        <v>071--39-0-021-000-000</v>
      </c>
    </row>
    <row r="1182" spans="1:13" ht="15">
      <c r="A1182" s="638" t="s">
        <v>148</v>
      </c>
      <c r="B1182" s="640">
        <v>44301.448472222197</v>
      </c>
      <c r="C1182" s="639" t="b">
        <v>0</v>
      </c>
      <c r="E1182" s="639" t="s">
        <v>2825</v>
      </c>
      <c r="F1182" s="639">
        <v>1</v>
      </c>
      <c r="G1182" s="639" t="s">
        <v>2989</v>
      </c>
      <c r="H1182" s="639" t="s">
        <v>3194</v>
      </c>
      <c r="I1182" s="639" t="s">
        <v>3189</v>
      </c>
      <c r="J1182" s="639" t="s">
        <v>5783</v>
      </c>
      <c r="L1182" s="639" t="str">
        <f t="shared" si="36"/>
        <v>071--43-0-022-000</v>
      </c>
      <c r="M1182" s="639" t="str">
        <f t="shared" si="37"/>
        <v>071--43-0-022-000-000</v>
      </c>
    </row>
    <row r="1183" spans="1:13" ht="15">
      <c r="A1183" s="638" t="s">
        <v>370</v>
      </c>
      <c r="B1183" s="640">
        <v>44301.447314814803</v>
      </c>
      <c r="C1183" s="639" t="b">
        <v>0</v>
      </c>
      <c r="D1183" s="639" t="s">
        <v>3023</v>
      </c>
      <c r="E1183" s="639" t="s">
        <v>2788</v>
      </c>
      <c r="F1183" s="639">
        <v>4</v>
      </c>
      <c r="G1183" s="639" t="s">
        <v>3017</v>
      </c>
      <c r="H1183" s="639" t="s">
        <v>3285</v>
      </c>
      <c r="I1183" s="639" t="s">
        <v>3279</v>
      </c>
      <c r="J1183" s="639" t="s">
        <v>5782</v>
      </c>
      <c r="L1183" s="639" t="str">
        <f t="shared" si="36"/>
        <v>071--39-0-021-000</v>
      </c>
      <c r="M1183" s="639" t="str">
        <f t="shared" si="37"/>
        <v>071--39-0-021-000-000</v>
      </c>
    </row>
    <row r="1184" spans="1:13" ht="15">
      <c r="A1184" s="638" t="s">
        <v>374</v>
      </c>
      <c r="B1184" s="640">
        <v>44301.487974537013</v>
      </c>
      <c r="C1184" s="639" t="b">
        <v>0</v>
      </c>
      <c r="E1184" s="639" t="s">
        <v>2825</v>
      </c>
      <c r="F1184" s="639">
        <v>1</v>
      </c>
      <c r="G1184" s="639" t="s">
        <v>3017</v>
      </c>
      <c r="H1184" s="639" t="s">
        <v>3292</v>
      </c>
      <c r="I1184" s="639" t="s">
        <v>3279</v>
      </c>
      <c r="J1184" s="639" t="s">
        <v>5781</v>
      </c>
      <c r="L1184" s="639" t="str">
        <f t="shared" si="36"/>
        <v>062--75-0-042-000</v>
      </c>
      <c r="M1184" s="639" t="str">
        <f t="shared" si="37"/>
        <v>062--75-0-042-000-000</v>
      </c>
    </row>
    <row r="1185" spans="1:13" ht="15">
      <c r="A1185" s="638" t="s">
        <v>149</v>
      </c>
      <c r="B1185" s="640">
        <v>44301.486898148098</v>
      </c>
      <c r="C1185" s="639" t="b">
        <v>0</v>
      </c>
      <c r="E1185" s="639" t="s">
        <v>2825</v>
      </c>
      <c r="F1185" s="639">
        <v>11</v>
      </c>
      <c r="G1185" s="639" t="s">
        <v>2868</v>
      </c>
      <c r="H1185" s="639" t="s">
        <v>3293</v>
      </c>
      <c r="I1185" s="639" t="s">
        <v>3252</v>
      </c>
      <c r="J1185" s="639" t="s">
        <v>5780</v>
      </c>
      <c r="L1185" s="639" t="str">
        <f t="shared" si="36"/>
        <v>061--48-0-044-000</v>
      </c>
      <c r="M1185" s="639" t="str">
        <f t="shared" si="37"/>
        <v>061--48-0-044-000-000</v>
      </c>
    </row>
    <row r="1186" spans="1:13" ht="15">
      <c r="A1186" s="638" t="s">
        <v>374</v>
      </c>
      <c r="B1186" s="640">
        <v>44301.488946759302</v>
      </c>
      <c r="C1186" s="639" t="b">
        <v>0</v>
      </c>
      <c r="D1186" s="639" t="s">
        <v>3023</v>
      </c>
      <c r="E1186" s="639" t="s">
        <v>2788</v>
      </c>
      <c r="F1186" s="639">
        <v>1</v>
      </c>
      <c r="G1186" s="639" t="s">
        <v>3017</v>
      </c>
      <c r="H1186" s="639" t="s">
        <v>3292</v>
      </c>
      <c r="I1186" s="639" t="s">
        <v>3279</v>
      </c>
      <c r="J1186" s="639" t="s">
        <v>5779</v>
      </c>
      <c r="L1186" s="639" t="str">
        <f t="shared" si="36"/>
        <v>062--75-0-042-000</v>
      </c>
      <c r="M1186" s="639" t="str">
        <f t="shared" si="37"/>
        <v>062--75-0-042-000-000</v>
      </c>
    </row>
    <row r="1187" spans="1:13" ht="15">
      <c r="A1187" s="638" t="s">
        <v>150</v>
      </c>
      <c r="B1187" s="640">
        <v>44301.497789351903</v>
      </c>
      <c r="C1187" s="639" t="b">
        <v>0</v>
      </c>
      <c r="E1187" s="639" t="s">
        <v>2825</v>
      </c>
      <c r="F1187" s="639">
        <v>1</v>
      </c>
      <c r="G1187" s="639" t="s">
        <v>3017</v>
      </c>
      <c r="H1187" s="639" t="s">
        <v>3294</v>
      </c>
      <c r="I1187" s="639" t="s">
        <v>3279</v>
      </c>
      <c r="J1187" s="639" t="s">
        <v>5778</v>
      </c>
      <c r="L1187" s="639" t="str">
        <f t="shared" si="36"/>
        <v>062--75-0-040-000</v>
      </c>
      <c r="M1187" s="639" t="str">
        <f t="shared" si="37"/>
        <v>062--75-0-040-000-000</v>
      </c>
    </row>
    <row r="1188" spans="1:13" ht="15">
      <c r="A1188" s="638" t="s">
        <v>148</v>
      </c>
      <c r="B1188" s="640">
        <v>44301.514710648102</v>
      </c>
      <c r="C1188" s="639" t="b">
        <v>0</v>
      </c>
      <c r="E1188" s="639" t="s">
        <v>2825</v>
      </c>
      <c r="F1188" s="639">
        <v>1</v>
      </c>
      <c r="G1188" s="639" t="s">
        <v>2989</v>
      </c>
      <c r="H1188" s="639" t="s">
        <v>3194</v>
      </c>
      <c r="I1188" s="639" t="s">
        <v>3189</v>
      </c>
      <c r="J1188" s="639" t="s">
        <v>5777</v>
      </c>
      <c r="L1188" s="639" t="str">
        <f t="shared" si="36"/>
        <v>071--43-0-022-000</v>
      </c>
      <c r="M1188" s="639" t="str">
        <f t="shared" si="37"/>
        <v>071--43-0-022-000-000</v>
      </c>
    </row>
    <row r="1189" spans="1:13" ht="15">
      <c r="A1189" s="638" t="s">
        <v>2126</v>
      </c>
      <c r="B1189" s="640">
        <v>44301.387986111098</v>
      </c>
      <c r="C1189" s="639" t="b">
        <v>0</v>
      </c>
      <c r="E1189" s="639" t="s">
        <v>2825</v>
      </c>
      <c r="F1189" s="639">
        <v>1</v>
      </c>
      <c r="G1189" s="639" t="s">
        <v>2897</v>
      </c>
      <c r="H1189" s="639" t="s">
        <v>3288</v>
      </c>
      <c r="I1189" s="639" t="s">
        <v>2934</v>
      </c>
      <c r="J1189" s="639" t="s">
        <v>5776</v>
      </c>
      <c r="L1189" s="639" t="str">
        <f t="shared" si="36"/>
        <v>041--40-0-044-000</v>
      </c>
      <c r="M1189" s="639" t="str">
        <f t="shared" si="37"/>
        <v>041--40-0-044-000-000</v>
      </c>
    </row>
    <row r="1190" spans="1:13" ht="15">
      <c r="A1190" s="638" t="s">
        <v>2126</v>
      </c>
      <c r="B1190" s="640">
        <v>44301.404224537</v>
      </c>
      <c r="C1190" s="639" t="b">
        <v>0</v>
      </c>
      <c r="E1190" s="639" t="s">
        <v>2825</v>
      </c>
      <c r="F1190" s="639">
        <v>1</v>
      </c>
      <c r="G1190" s="639" t="s">
        <v>2897</v>
      </c>
      <c r="H1190" s="639" t="s">
        <v>3288</v>
      </c>
      <c r="I1190" s="639" t="s">
        <v>2934</v>
      </c>
      <c r="J1190" s="639" t="s">
        <v>5775</v>
      </c>
      <c r="L1190" s="639" t="str">
        <f t="shared" si="36"/>
        <v>041--40-0-044-000</v>
      </c>
      <c r="M1190" s="639" t="str">
        <f t="shared" si="37"/>
        <v>041--40-0-044-000-000</v>
      </c>
    </row>
    <row r="1191" spans="1:13" ht="15">
      <c r="A1191" s="638" t="s">
        <v>2126</v>
      </c>
      <c r="B1191" s="640">
        <v>44301.3992013889</v>
      </c>
      <c r="C1191" s="639" t="b">
        <v>0</v>
      </c>
      <c r="E1191" s="639" t="s">
        <v>2825</v>
      </c>
      <c r="F1191" s="639">
        <v>1</v>
      </c>
      <c r="G1191" s="639" t="s">
        <v>2897</v>
      </c>
      <c r="H1191" s="639" t="s">
        <v>3288</v>
      </c>
      <c r="I1191" s="639" t="s">
        <v>2934</v>
      </c>
      <c r="J1191" s="639" t="s">
        <v>5774</v>
      </c>
      <c r="L1191" s="639" t="str">
        <f t="shared" si="36"/>
        <v>041--40-0-044-000</v>
      </c>
      <c r="M1191" s="639" t="str">
        <f t="shared" si="37"/>
        <v>041--40-0-044-000-000</v>
      </c>
    </row>
    <row r="1192" spans="1:13" ht="15">
      <c r="A1192" s="638" t="s">
        <v>2126</v>
      </c>
      <c r="B1192" s="640">
        <v>44301.395289351902</v>
      </c>
      <c r="C1192" s="639" t="b">
        <v>0</v>
      </c>
      <c r="E1192" s="639" t="s">
        <v>2825</v>
      </c>
      <c r="F1192" s="639">
        <v>1</v>
      </c>
      <c r="G1192" s="639" t="s">
        <v>2897</v>
      </c>
      <c r="H1192" s="639" t="s">
        <v>3288</v>
      </c>
      <c r="I1192" s="639" t="s">
        <v>2934</v>
      </c>
      <c r="J1192" s="639" t="s">
        <v>5773</v>
      </c>
      <c r="L1192" s="639" t="str">
        <f t="shared" si="36"/>
        <v>041--40-0-044-000</v>
      </c>
      <c r="M1192" s="639" t="str">
        <f t="shared" si="37"/>
        <v>041--40-0-044-000-000</v>
      </c>
    </row>
    <row r="1193" spans="1:13" ht="15">
      <c r="A1193" s="638" t="s">
        <v>2126</v>
      </c>
      <c r="B1193" s="640">
        <v>44301.384259259292</v>
      </c>
      <c r="C1193" s="639" t="b">
        <v>0</v>
      </c>
      <c r="E1193" s="639" t="s">
        <v>2825</v>
      </c>
      <c r="F1193" s="639">
        <v>1</v>
      </c>
      <c r="G1193" s="639" t="s">
        <v>2897</v>
      </c>
      <c r="H1193" s="639" t="s">
        <v>3288</v>
      </c>
      <c r="I1193" s="639" t="s">
        <v>2934</v>
      </c>
      <c r="J1193" s="639" t="s">
        <v>5772</v>
      </c>
      <c r="L1193" s="639" t="str">
        <f t="shared" si="36"/>
        <v>041--40-0-044-000</v>
      </c>
      <c r="M1193" s="639" t="str">
        <f t="shared" si="37"/>
        <v>041--40-0-044-000-000</v>
      </c>
    </row>
    <row r="1194" spans="1:13" ht="15">
      <c r="A1194" s="638" t="s">
        <v>2126</v>
      </c>
      <c r="B1194" s="640">
        <v>44301.44021990741</v>
      </c>
      <c r="C1194" s="639" t="b">
        <v>0</v>
      </c>
      <c r="E1194" s="639" t="s">
        <v>2825</v>
      </c>
      <c r="F1194" s="639">
        <v>1</v>
      </c>
      <c r="G1194" s="639" t="s">
        <v>2897</v>
      </c>
      <c r="H1194" s="639" t="s">
        <v>3288</v>
      </c>
      <c r="I1194" s="639" t="s">
        <v>2934</v>
      </c>
      <c r="J1194" s="639" t="s">
        <v>5771</v>
      </c>
      <c r="L1194" s="639" t="str">
        <f t="shared" si="36"/>
        <v>041--40-0-044-000</v>
      </c>
      <c r="M1194" s="639" t="str">
        <f t="shared" si="37"/>
        <v>041--40-0-044-000-000</v>
      </c>
    </row>
    <row r="1195" spans="1:13" ht="15">
      <c r="A1195" s="638" t="s">
        <v>1232</v>
      </c>
      <c r="B1195" s="640">
        <v>44301.5379398148</v>
      </c>
      <c r="C1195" s="639" t="b">
        <v>0</v>
      </c>
      <c r="E1195" s="639" t="s">
        <v>2825</v>
      </c>
      <c r="F1195" s="639">
        <v>1</v>
      </c>
      <c r="G1195" s="639" t="s">
        <v>2968</v>
      </c>
      <c r="H1195" s="639" t="s">
        <v>3295</v>
      </c>
      <c r="I1195" s="639" t="s">
        <v>2853</v>
      </c>
      <c r="J1195" s="639" t="s">
        <v>5770</v>
      </c>
      <c r="L1195" s="639" t="str">
        <f t="shared" si="36"/>
        <v>044--06-0-048-000</v>
      </c>
      <c r="M1195" s="639" t="str">
        <f t="shared" si="37"/>
        <v>044--06-0-048-000-000</v>
      </c>
    </row>
    <row r="1196" spans="1:13" ht="15">
      <c r="A1196" s="638" t="s">
        <v>151</v>
      </c>
      <c r="B1196" s="640">
        <v>44301.599224537</v>
      </c>
      <c r="C1196" s="639" t="b">
        <v>0</v>
      </c>
      <c r="E1196" s="639" t="s">
        <v>2825</v>
      </c>
      <c r="F1196" s="639">
        <v>7</v>
      </c>
      <c r="G1196" s="639" t="s">
        <v>3017</v>
      </c>
      <c r="H1196" s="639" t="s">
        <v>3148</v>
      </c>
      <c r="I1196" s="639" t="s">
        <v>3296</v>
      </c>
      <c r="J1196" s="639" t="s">
        <v>5769</v>
      </c>
      <c r="L1196" s="639" t="str">
        <f t="shared" si="36"/>
        <v>071--39-0-016-000</v>
      </c>
      <c r="M1196" s="639" t="str">
        <f t="shared" si="37"/>
        <v>071--39-0-016-000-000</v>
      </c>
    </row>
    <row r="1197" spans="1:13" ht="15">
      <c r="A1197" s="638" t="s">
        <v>153</v>
      </c>
      <c r="B1197" s="640">
        <v>44301.613078703689</v>
      </c>
      <c r="C1197" s="639" t="b">
        <v>0</v>
      </c>
      <c r="E1197" s="639" t="s">
        <v>2825</v>
      </c>
      <c r="F1197" s="639">
        <v>5</v>
      </c>
      <c r="G1197" s="639" t="s">
        <v>2989</v>
      </c>
      <c r="H1197" s="639" t="s">
        <v>3297</v>
      </c>
      <c r="I1197" s="639" t="s">
        <v>3298</v>
      </c>
      <c r="J1197" s="639" t="s">
        <v>5768</v>
      </c>
      <c r="L1197" s="639" t="str">
        <f t="shared" si="36"/>
        <v>071--39-0-008-000</v>
      </c>
      <c r="M1197" s="639" t="str">
        <f t="shared" si="37"/>
        <v>071--39-0-008-000-000</v>
      </c>
    </row>
    <row r="1198" spans="1:13" ht="15">
      <c r="A1198" s="638" t="s">
        <v>1405</v>
      </c>
      <c r="B1198" s="640">
        <v>44301.6171875</v>
      </c>
      <c r="C1198" s="639" t="b">
        <v>0</v>
      </c>
      <c r="E1198" s="639" t="s">
        <v>2825</v>
      </c>
      <c r="F1198" s="639">
        <v>2</v>
      </c>
      <c r="G1198" s="639" t="s">
        <v>3017</v>
      </c>
      <c r="H1198" s="639" t="s">
        <v>3299</v>
      </c>
      <c r="I1198" s="639" t="s">
        <v>3300</v>
      </c>
      <c r="J1198" s="639" t="s">
        <v>5767</v>
      </c>
      <c r="L1198" s="639" t="str">
        <f t="shared" si="36"/>
        <v>071--39-0-011-000</v>
      </c>
      <c r="M1198" s="639" t="str">
        <f t="shared" si="37"/>
        <v>071--39-0-011-000-000</v>
      </c>
    </row>
    <row r="1199" spans="1:13" ht="15">
      <c r="A1199" s="638" t="s">
        <v>152</v>
      </c>
      <c r="B1199" s="640">
        <v>44301.6503240741</v>
      </c>
      <c r="C1199" s="639" t="b">
        <v>0</v>
      </c>
      <c r="E1199" s="639" t="s">
        <v>2825</v>
      </c>
      <c r="F1199" s="639">
        <v>5</v>
      </c>
      <c r="G1199" s="639" t="s">
        <v>2868</v>
      </c>
      <c r="H1199" s="639" t="s">
        <v>152</v>
      </c>
      <c r="I1199" s="639" t="s">
        <v>2905</v>
      </c>
      <c r="J1199" s="639" t="s">
        <v>5766</v>
      </c>
      <c r="L1199" s="639" t="str">
        <f t="shared" si="36"/>
        <v>061--63-0-016-000</v>
      </c>
      <c r="M1199" s="639" t="str">
        <f t="shared" si="37"/>
        <v>061--63-0-016-000-000</v>
      </c>
    </row>
    <row r="1200" spans="1:13" ht="15">
      <c r="A1200" s="638" t="s">
        <v>149</v>
      </c>
      <c r="B1200" s="640">
        <v>44301.649120370392</v>
      </c>
      <c r="C1200" s="639" t="b">
        <v>0</v>
      </c>
      <c r="E1200" s="639" t="s">
        <v>2825</v>
      </c>
      <c r="F1200" s="639">
        <v>3</v>
      </c>
      <c r="G1200" s="639" t="s">
        <v>2868</v>
      </c>
      <c r="H1200" s="639" t="s">
        <v>3293</v>
      </c>
      <c r="I1200" s="639" t="s">
        <v>3252</v>
      </c>
      <c r="J1200" s="639" t="s">
        <v>5765</v>
      </c>
      <c r="L1200" s="639" t="str">
        <f t="shared" si="36"/>
        <v>061--48-0-044-000</v>
      </c>
      <c r="M1200" s="639" t="str">
        <f t="shared" si="37"/>
        <v>061--48-0-044-000-000</v>
      </c>
    </row>
    <row r="1201" spans="1:13" ht="15">
      <c r="A1201" s="638" t="s">
        <v>153</v>
      </c>
      <c r="B1201" s="640">
        <v>44301.6656365741</v>
      </c>
      <c r="C1201" s="639" t="b">
        <v>0</v>
      </c>
      <c r="E1201" s="639" t="s">
        <v>2825</v>
      </c>
      <c r="F1201" s="639">
        <v>7</v>
      </c>
      <c r="G1201" s="639" t="s">
        <v>2989</v>
      </c>
      <c r="H1201" s="639" t="s">
        <v>3297</v>
      </c>
      <c r="I1201" s="639" t="s">
        <v>3298</v>
      </c>
      <c r="J1201" s="639" t="s">
        <v>5764</v>
      </c>
      <c r="L1201" s="639" t="str">
        <f t="shared" si="36"/>
        <v>071--39-0-008-000</v>
      </c>
      <c r="M1201" s="639" t="str">
        <f t="shared" si="37"/>
        <v>071--39-0-008-000-000</v>
      </c>
    </row>
    <row r="1202" spans="1:13" ht="15">
      <c r="A1202" s="638" t="s">
        <v>1405</v>
      </c>
      <c r="B1202" s="640">
        <v>44301.671956018487</v>
      </c>
      <c r="C1202" s="639" t="b">
        <v>0</v>
      </c>
      <c r="E1202" s="639" t="s">
        <v>2825</v>
      </c>
      <c r="F1202" s="639">
        <v>10</v>
      </c>
      <c r="G1202" s="639" t="s">
        <v>3017</v>
      </c>
      <c r="H1202" s="639" t="s">
        <v>3299</v>
      </c>
      <c r="I1202" s="639" t="s">
        <v>3300</v>
      </c>
      <c r="J1202" s="639" t="s">
        <v>5763</v>
      </c>
      <c r="L1202" s="639" t="str">
        <f t="shared" si="36"/>
        <v>071--39-0-011-000</v>
      </c>
      <c r="M1202" s="639" t="str">
        <f t="shared" si="37"/>
        <v>071--39-0-011-000-000</v>
      </c>
    </row>
    <row r="1203" spans="1:13" ht="15">
      <c r="A1203" s="638" t="s">
        <v>2126</v>
      </c>
      <c r="B1203" s="640">
        <v>44301.4356134259</v>
      </c>
      <c r="C1203" s="639" t="b">
        <v>0</v>
      </c>
      <c r="E1203" s="639" t="s">
        <v>2825</v>
      </c>
      <c r="F1203" s="639">
        <v>1</v>
      </c>
      <c r="G1203" s="639" t="s">
        <v>2897</v>
      </c>
      <c r="H1203" s="639" t="s">
        <v>3288</v>
      </c>
      <c r="I1203" s="639" t="s">
        <v>2934</v>
      </c>
      <c r="J1203" s="639" t="s">
        <v>5762</v>
      </c>
      <c r="L1203" s="639" t="str">
        <f t="shared" si="36"/>
        <v>041--40-0-044-000</v>
      </c>
      <c r="M1203" s="639" t="str">
        <f t="shared" si="37"/>
        <v>041--40-0-044-000-000</v>
      </c>
    </row>
    <row r="1204" spans="1:13" ht="15">
      <c r="A1204" s="638" t="s">
        <v>2126</v>
      </c>
      <c r="B1204" s="640">
        <v>44301.4350694444</v>
      </c>
      <c r="C1204" s="639" t="b">
        <v>0</v>
      </c>
      <c r="E1204" s="639" t="s">
        <v>2825</v>
      </c>
      <c r="F1204" s="639">
        <v>1</v>
      </c>
      <c r="G1204" s="639" t="s">
        <v>2897</v>
      </c>
      <c r="H1204" s="639" t="s">
        <v>3288</v>
      </c>
      <c r="I1204" s="639" t="s">
        <v>2934</v>
      </c>
      <c r="J1204" s="639" t="s">
        <v>5761</v>
      </c>
      <c r="L1204" s="639" t="str">
        <f t="shared" si="36"/>
        <v>041--40-0-044-000</v>
      </c>
      <c r="M1204" s="639" t="str">
        <f t="shared" si="37"/>
        <v>041--40-0-044-000-000</v>
      </c>
    </row>
    <row r="1205" spans="1:13" ht="15">
      <c r="A1205" s="638" t="s">
        <v>2126</v>
      </c>
      <c r="B1205" s="640">
        <v>44301.434374999997</v>
      </c>
      <c r="C1205" s="639" t="b">
        <v>0</v>
      </c>
      <c r="E1205" s="639" t="s">
        <v>2825</v>
      </c>
      <c r="F1205" s="639">
        <v>1</v>
      </c>
      <c r="G1205" s="639" t="s">
        <v>2897</v>
      </c>
      <c r="H1205" s="639" t="s">
        <v>3288</v>
      </c>
      <c r="I1205" s="639" t="s">
        <v>2934</v>
      </c>
      <c r="J1205" s="639" t="s">
        <v>5760</v>
      </c>
      <c r="L1205" s="639" t="str">
        <f t="shared" si="36"/>
        <v>041--40-0-044-000</v>
      </c>
      <c r="M1205" s="639" t="str">
        <f t="shared" si="37"/>
        <v>041--40-0-044-000-000</v>
      </c>
    </row>
    <row r="1206" spans="1:13" ht="15">
      <c r="A1206" s="638" t="s">
        <v>2126</v>
      </c>
      <c r="B1206" s="640">
        <v>44301.436550925901</v>
      </c>
      <c r="C1206" s="639" t="b">
        <v>0</v>
      </c>
      <c r="E1206" s="639" t="s">
        <v>2825</v>
      </c>
      <c r="F1206" s="639">
        <v>1</v>
      </c>
      <c r="G1206" s="639" t="s">
        <v>2897</v>
      </c>
      <c r="H1206" s="639" t="s">
        <v>3288</v>
      </c>
      <c r="I1206" s="639" t="s">
        <v>2934</v>
      </c>
      <c r="J1206" s="639" t="s">
        <v>5759</v>
      </c>
      <c r="L1206" s="639" t="str">
        <f t="shared" si="36"/>
        <v>041--40-0-044-000</v>
      </c>
      <c r="M1206" s="639" t="str">
        <f t="shared" si="37"/>
        <v>041--40-0-044-000-000</v>
      </c>
    </row>
    <row r="1207" spans="1:13" ht="15">
      <c r="A1207" s="638" t="s">
        <v>2126</v>
      </c>
      <c r="B1207" s="640">
        <v>44301.39634259259</v>
      </c>
      <c r="C1207" s="639" t="b">
        <v>0</v>
      </c>
      <c r="E1207" s="639" t="s">
        <v>2825</v>
      </c>
      <c r="F1207" s="639">
        <v>1</v>
      </c>
      <c r="G1207" s="639" t="s">
        <v>2897</v>
      </c>
      <c r="H1207" s="639" t="s">
        <v>3288</v>
      </c>
      <c r="I1207" s="639" t="s">
        <v>2934</v>
      </c>
      <c r="J1207" s="639" t="s">
        <v>5758</v>
      </c>
      <c r="L1207" s="639" t="str">
        <f t="shared" si="36"/>
        <v>041--40-0-044-000</v>
      </c>
      <c r="M1207" s="639" t="str">
        <f t="shared" si="37"/>
        <v>041--40-0-044-000-000</v>
      </c>
    </row>
    <row r="1208" spans="1:13" ht="15">
      <c r="A1208" s="638" t="s">
        <v>2126</v>
      </c>
      <c r="B1208" s="640">
        <v>44301.391319444403</v>
      </c>
      <c r="C1208" s="639" t="b">
        <v>0</v>
      </c>
      <c r="E1208" s="639" t="s">
        <v>2825</v>
      </c>
      <c r="F1208" s="639">
        <v>1</v>
      </c>
      <c r="G1208" s="639" t="s">
        <v>2897</v>
      </c>
      <c r="H1208" s="639" t="s">
        <v>3288</v>
      </c>
      <c r="I1208" s="639" t="s">
        <v>2934</v>
      </c>
      <c r="J1208" s="639" t="s">
        <v>5757</v>
      </c>
      <c r="L1208" s="639" t="str">
        <f t="shared" si="36"/>
        <v>041--40-0-044-000</v>
      </c>
      <c r="M1208" s="639" t="str">
        <f t="shared" si="37"/>
        <v>041--40-0-044-000-000</v>
      </c>
    </row>
    <row r="1209" spans="1:13" ht="15">
      <c r="A1209" s="638" t="s">
        <v>807</v>
      </c>
      <c r="B1209" s="640">
        <v>44302.313101851898</v>
      </c>
      <c r="C1209" s="639" t="b">
        <v>0</v>
      </c>
      <c r="D1209" s="639" t="s">
        <v>2833</v>
      </c>
      <c r="E1209" s="639" t="s">
        <v>2825</v>
      </c>
      <c r="F1209" s="639">
        <v>1</v>
      </c>
      <c r="G1209" s="639" t="s">
        <v>2807</v>
      </c>
      <c r="H1209" s="639" t="s">
        <v>3301</v>
      </c>
      <c r="I1209" s="639" t="s">
        <v>2800</v>
      </c>
      <c r="J1209" s="639" t="s">
        <v>5756</v>
      </c>
      <c r="L1209" s="639" t="str">
        <f t="shared" si="36"/>
        <v>016--53-1-340-000</v>
      </c>
      <c r="M1209" s="639" t="str">
        <f t="shared" si="37"/>
        <v>016--53-1-340-000-000</v>
      </c>
    </row>
    <row r="1210" spans="1:13" ht="15">
      <c r="A1210" s="638" t="s">
        <v>807</v>
      </c>
      <c r="B1210" s="640">
        <v>44302.543749999997</v>
      </c>
      <c r="C1210" s="639" t="b">
        <v>0</v>
      </c>
      <c r="D1210" s="639" t="s">
        <v>2833</v>
      </c>
      <c r="E1210" s="639" t="s">
        <v>2825</v>
      </c>
      <c r="F1210" s="639">
        <v>1</v>
      </c>
      <c r="G1210" s="639" t="s">
        <v>2807</v>
      </c>
      <c r="H1210" s="639" t="s">
        <v>3301</v>
      </c>
      <c r="I1210" s="639" t="s">
        <v>2800</v>
      </c>
      <c r="J1210" s="639" t="s">
        <v>5755</v>
      </c>
      <c r="L1210" s="639" t="str">
        <f t="shared" si="36"/>
        <v>016--53-1-340-000</v>
      </c>
      <c r="M1210" s="639" t="str">
        <f t="shared" si="37"/>
        <v>016--53-1-340-000-000</v>
      </c>
    </row>
    <row r="1211" spans="1:13" ht="15">
      <c r="A1211" s="638" t="s">
        <v>807</v>
      </c>
      <c r="B1211" s="640">
        <v>44302.332465277803</v>
      </c>
      <c r="C1211" s="639" t="b">
        <v>0</v>
      </c>
      <c r="D1211" s="639" t="s">
        <v>3214</v>
      </c>
      <c r="E1211" s="639" t="s">
        <v>2825</v>
      </c>
      <c r="F1211" s="639">
        <v>1</v>
      </c>
      <c r="G1211" s="639" t="s">
        <v>2807</v>
      </c>
      <c r="H1211" s="639" t="s">
        <v>3301</v>
      </c>
      <c r="I1211" s="639" t="s">
        <v>2800</v>
      </c>
      <c r="J1211" s="639" t="s">
        <v>5754</v>
      </c>
      <c r="L1211" s="639" t="str">
        <f t="shared" si="36"/>
        <v>016--53-1-340-000</v>
      </c>
      <c r="M1211" s="639" t="str">
        <f t="shared" si="37"/>
        <v>016--53-1-340-000-000</v>
      </c>
    </row>
    <row r="1212" spans="1:13" ht="15">
      <c r="A1212" s="638" t="s">
        <v>155</v>
      </c>
      <c r="B1212" s="640">
        <v>44302.381307870397</v>
      </c>
      <c r="C1212" s="639" t="b">
        <v>0</v>
      </c>
      <c r="E1212" s="639" t="s">
        <v>2825</v>
      </c>
      <c r="F1212" s="639">
        <v>1</v>
      </c>
      <c r="G1212" s="639" t="s">
        <v>2989</v>
      </c>
      <c r="H1212" s="639" t="s">
        <v>3302</v>
      </c>
      <c r="I1212" s="639" t="s">
        <v>3303</v>
      </c>
      <c r="J1212" s="639" t="s">
        <v>5753</v>
      </c>
      <c r="L1212" s="639" t="str">
        <f t="shared" si="36"/>
        <v>062--75-0-026-000</v>
      </c>
      <c r="M1212" s="639" t="str">
        <f t="shared" si="37"/>
        <v>062--75-0-026-000-000</v>
      </c>
    </row>
    <row r="1213" spans="1:13" ht="15">
      <c r="A1213" s="638" t="s">
        <v>1813</v>
      </c>
      <c r="B1213" s="640">
        <v>44302.391168981507</v>
      </c>
      <c r="C1213" s="639" t="b">
        <v>0</v>
      </c>
      <c r="E1213" s="639" t="s">
        <v>2825</v>
      </c>
      <c r="F1213" s="639">
        <v>1</v>
      </c>
      <c r="G1213" s="639" t="s">
        <v>3198</v>
      </c>
      <c r="H1213" s="639" t="s">
        <v>3304</v>
      </c>
      <c r="I1213" s="639" t="s">
        <v>2818</v>
      </c>
      <c r="J1213" s="639" t="s">
        <v>5752</v>
      </c>
      <c r="L1213" s="639" t="str">
        <f t="shared" si="36"/>
        <v>009--38-0-360-000</v>
      </c>
      <c r="M1213" s="639" t="str">
        <f t="shared" si="37"/>
        <v>009--38-0-360-000-000</v>
      </c>
    </row>
    <row r="1214" spans="1:13" ht="15">
      <c r="A1214" s="638" t="s">
        <v>1813</v>
      </c>
      <c r="B1214" s="640">
        <v>44302.389618055597</v>
      </c>
      <c r="C1214" s="639" t="b">
        <v>0</v>
      </c>
      <c r="E1214" s="639" t="s">
        <v>2825</v>
      </c>
      <c r="F1214" s="639">
        <v>1</v>
      </c>
      <c r="G1214" s="639" t="s">
        <v>3198</v>
      </c>
      <c r="H1214" s="639" t="s">
        <v>3304</v>
      </c>
      <c r="I1214" s="639" t="s">
        <v>2818</v>
      </c>
      <c r="J1214" s="639" t="s">
        <v>5751</v>
      </c>
      <c r="L1214" s="639" t="str">
        <f t="shared" si="36"/>
        <v>009--38-0-360-000</v>
      </c>
      <c r="M1214" s="639" t="str">
        <f t="shared" si="37"/>
        <v>009--38-0-360-000-000</v>
      </c>
    </row>
    <row r="1215" spans="1:13" ht="15">
      <c r="A1215" s="638" t="s">
        <v>156</v>
      </c>
      <c r="B1215" s="640">
        <v>44302.395763888897</v>
      </c>
      <c r="C1215" s="639" t="b">
        <v>0</v>
      </c>
      <c r="E1215" s="639" t="s">
        <v>2825</v>
      </c>
      <c r="F1215" s="639">
        <v>2</v>
      </c>
      <c r="G1215" s="639" t="s">
        <v>2989</v>
      </c>
      <c r="H1215" s="639" t="s">
        <v>3305</v>
      </c>
      <c r="I1215" s="639" t="s">
        <v>3303</v>
      </c>
      <c r="J1215" s="639" t="s">
        <v>5750</v>
      </c>
      <c r="L1215" s="639" t="str">
        <f t="shared" si="36"/>
        <v>062--75-0-028-000</v>
      </c>
      <c r="M1215" s="639" t="str">
        <f t="shared" si="37"/>
        <v>062--75-0-028-000-000</v>
      </c>
    </row>
    <row r="1216" spans="1:13" ht="15">
      <c r="A1216" s="638" t="s">
        <v>1813</v>
      </c>
      <c r="B1216" s="640">
        <v>44302.3927430556</v>
      </c>
      <c r="C1216" s="639" t="b">
        <v>0</v>
      </c>
      <c r="E1216" s="639" t="s">
        <v>2825</v>
      </c>
      <c r="F1216" s="639">
        <v>1</v>
      </c>
      <c r="G1216" s="639" t="s">
        <v>3198</v>
      </c>
      <c r="H1216" s="639" t="s">
        <v>3304</v>
      </c>
      <c r="I1216" s="639" t="s">
        <v>2818</v>
      </c>
      <c r="J1216" s="639" t="s">
        <v>5749</v>
      </c>
      <c r="L1216" s="639" t="str">
        <f t="shared" si="36"/>
        <v>009--38-0-360-000</v>
      </c>
      <c r="M1216" s="639" t="str">
        <f t="shared" si="37"/>
        <v>009--38-0-360-000-000</v>
      </c>
    </row>
    <row r="1217" spans="1:13" ht="15">
      <c r="A1217" s="638" t="s">
        <v>380</v>
      </c>
      <c r="B1217" s="640">
        <v>44302.4448148148</v>
      </c>
      <c r="C1217" s="639" t="b">
        <v>0</v>
      </c>
      <c r="D1217" s="639" t="s">
        <v>3043</v>
      </c>
      <c r="E1217" s="639" t="s">
        <v>2788</v>
      </c>
      <c r="F1217" s="639">
        <v>3</v>
      </c>
      <c r="G1217" s="639" t="s">
        <v>2989</v>
      </c>
      <c r="H1217" s="639" t="s">
        <v>3306</v>
      </c>
      <c r="I1217" s="639" t="s">
        <v>3307</v>
      </c>
      <c r="J1217" s="639" t="s">
        <v>5748</v>
      </c>
      <c r="L1217" s="639" t="str">
        <f t="shared" si="36"/>
        <v>062--75-0-001-000</v>
      </c>
      <c r="M1217" s="639" t="str">
        <f t="shared" si="37"/>
        <v>062--75-0-001-000-000</v>
      </c>
    </row>
    <row r="1218" spans="1:13" ht="15">
      <c r="A1218" s="638" t="s">
        <v>380</v>
      </c>
      <c r="B1218" s="640">
        <v>44302.444212962997</v>
      </c>
      <c r="C1218" s="639" t="b">
        <v>0</v>
      </c>
      <c r="E1218" s="639" t="s">
        <v>2825</v>
      </c>
      <c r="F1218" s="639">
        <v>3</v>
      </c>
      <c r="G1218" s="639" t="s">
        <v>2989</v>
      </c>
      <c r="H1218" s="639" t="s">
        <v>3306</v>
      </c>
      <c r="I1218" s="639" t="s">
        <v>3307</v>
      </c>
      <c r="J1218" s="639" t="s">
        <v>5747</v>
      </c>
      <c r="L1218" s="639" t="str">
        <f t="shared" si="36"/>
        <v>062--75-0-001-000</v>
      </c>
      <c r="M1218" s="639" t="str">
        <f t="shared" si="37"/>
        <v>062--75-0-001-000-000</v>
      </c>
    </row>
    <row r="1219" spans="1:13" ht="15">
      <c r="A1219" s="638" t="s">
        <v>12057</v>
      </c>
      <c r="B1219" s="640">
        <v>44302.443402777797</v>
      </c>
      <c r="C1219" s="639" t="b">
        <v>0</v>
      </c>
      <c r="E1219" s="639" t="s">
        <v>2825</v>
      </c>
      <c r="F1219" s="639">
        <v>1</v>
      </c>
      <c r="G1219" s="639" t="s">
        <v>3173</v>
      </c>
      <c r="H1219" s="639" t="s">
        <v>2213</v>
      </c>
      <c r="I1219" s="639" t="s">
        <v>3308</v>
      </c>
      <c r="J1219" s="639" t="s">
        <v>5746</v>
      </c>
      <c r="L1219" s="639" t="str">
        <f t="shared" ref="L1219:L1282" si="38">REPLACE(REPLACE(A1219,4,0,"-"),8,0,"-")</f>
        <v>020--08-0-2800_#24B-000</v>
      </c>
      <c r="M1219" s="639" t="str">
        <f t="shared" ref="M1219:M1282" si="39">L1219 &amp; "-000"</f>
        <v>020--08-0-2800_#24B-000-000</v>
      </c>
    </row>
    <row r="1220" spans="1:13" ht="15">
      <c r="A1220" s="638" t="s">
        <v>376</v>
      </c>
      <c r="B1220" s="640">
        <v>44302.471087963</v>
      </c>
      <c r="C1220" s="639" t="b">
        <v>0</v>
      </c>
      <c r="D1220" s="639" t="s">
        <v>2976</v>
      </c>
      <c r="E1220" s="639" t="s">
        <v>2788</v>
      </c>
      <c r="F1220" s="639">
        <v>1</v>
      </c>
      <c r="G1220" s="639" t="s">
        <v>2868</v>
      </c>
      <c r="H1220" s="639" t="s">
        <v>376</v>
      </c>
      <c r="I1220" s="639" t="s">
        <v>3309</v>
      </c>
      <c r="J1220" s="639" t="s">
        <v>5745</v>
      </c>
      <c r="L1220" s="639" t="str">
        <f t="shared" si="38"/>
        <v>061--55-0-003-000</v>
      </c>
      <c r="M1220" s="639" t="str">
        <f t="shared" si="39"/>
        <v>061--55-0-003-000-000</v>
      </c>
    </row>
    <row r="1221" spans="1:13" ht="15">
      <c r="A1221" s="638" t="s">
        <v>376</v>
      </c>
      <c r="B1221" s="640">
        <v>44302.470057870407</v>
      </c>
      <c r="C1221" s="639" t="b">
        <v>0</v>
      </c>
      <c r="E1221" s="639" t="s">
        <v>2825</v>
      </c>
      <c r="F1221" s="639">
        <v>1</v>
      </c>
      <c r="G1221" s="639" t="s">
        <v>2868</v>
      </c>
      <c r="H1221" s="639" t="s">
        <v>376</v>
      </c>
      <c r="I1221" s="639" t="s">
        <v>3309</v>
      </c>
      <c r="J1221" s="639" t="s">
        <v>5744</v>
      </c>
      <c r="L1221" s="639" t="str">
        <f t="shared" si="38"/>
        <v>061--55-0-003-000</v>
      </c>
      <c r="M1221" s="639" t="str">
        <f t="shared" si="39"/>
        <v>061--55-0-003-000-000</v>
      </c>
    </row>
    <row r="1222" spans="1:13" ht="15">
      <c r="A1222" s="638" t="s">
        <v>157</v>
      </c>
      <c r="B1222" s="640">
        <v>44302.474050925914</v>
      </c>
      <c r="C1222" s="639" t="b">
        <v>0</v>
      </c>
      <c r="E1222" s="639" t="s">
        <v>2825</v>
      </c>
      <c r="F1222" s="639">
        <v>6</v>
      </c>
      <c r="G1222" s="639" t="s">
        <v>2868</v>
      </c>
      <c r="H1222" s="639" t="s">
        <v>3310</v>
      </c>
      <c r="I1222" s="639" t="s">
        <v>3252</v>
      </c>
      <c r="J1222" s="639" t="s">
        <v>5743</v>
      </c>
      <c r="L1222" s="639" t="str">
        <f t="shared" si="38"/>
        <v>061--56-0-012-000</v>
      </c>
      <c r="M1222" s="639" t="str">
        <f t="shared" si="39"/>
        <v>061--56-0-012-000-000</v>
      </c>
    </row>
    <row r="1223" spans="1:13" ht="15">
      <c r="A1223" s="638" t="s">
        <v>378</v>
      </c>
      <c r="B1223" s="640">
        <v>44302.473055555602</v>
      </c>
      <c r="C1223" s="639" t="b">
        <v>0</v>
      </c>
      <c r="D1223" s="639" t="s">
        <v>2976</v>
      </c>
      <c r="E1223" s="639" t="s">
        <v>2788</v>
      </c>
      <c r="F1223" s="639">
        <v>3</v>
      </c>
      <c r="G1223" s="639" t="s">
        <v>2868</v>
      </c>
      <c r="H1223" s="639" t="s">
        <v>378</v>
      </c>
      <c r="I1223" s="639" t="s">
        <v>3195</v>
      </c>
      <c r="J1223" s="639" t="s">
        <v>5742</v>
      </c>
      <c r="L1223" s="639" t="str">
        <f t="shared" si="38"/>
        <v>061--55-0-009-000</v>
      </c>
      <c r="M1223" s="639" t="str">
        <f t="shared" si="39"/>
        <v>061--55-0-009-000-000</v>
      </c>
    </row>
    <row r="1224" spans="1:13" ht="15">
      <c r="A1224" s="638" t="s">
        <v>378</v>
      </c>
      <c r="B1224" s="640">
        <v>44302.472187500003</v>
      </c>
      <c r="C1224" s="639" t="b">
        <v>0</v>
      </c>
      <c r="E1224" s="639" t="s">
        <v>2825</v>
      </c>
      <c r="F1224" s="639">
        <v>3</v>
      </c>
      <c r="G1224" s="639" t="s">
        <v>2868</v>
      </c>
      <c r="H1224" s="639" t="s">
        <v>378</v>
      </c>
      <c r="I1224" s="639" t="s">
        <v>3195</v>
      </c>
      <c r="J1224" s="639" t="s">
        <v>5741</v>
      </c>
      <c r="L1224" s="639" t="str">
        <f t="shared" si="38"/>
        <v>061--55-0-009-000</v>
      </c>
      <c r="M1224" s="639" t="str">
        <f t="shared" si="39"/>
        <v>061--55-0-009-000-000</v>
      </c>
    </row>
    <row r="1225" spans="1:13" ht="15">
      <c r="A1225" s="638" t="s">
        <v>154</v>
      </c>
      <c r="B1225" s="640">
        <v>44302.490057870396</v>
      </c>
      <c r="C1225" s="639" t="b">
        <v>0</v>
      </c>
      <c r="E1225" s="639" t="s">
        <v>2825</v>
      </c>
      <c r="F1225" s="639">
        <v>5</v>
      </c>
      <c r="G1225" s="639" t="s">
        <v>3017</v>
      </c>
      <c r="H1225" s="639" t="s">
        <v>3311</v>
      </c>
      <c r="I1225" s="639" t="s">
        <v>3312</v>
      </c>
      <c r="J1225" s="639" t="s">
        <v>5740</v>
      </c>
      <c r="L1225" s="639" t="str">
        <f t="shared" si="38"/>
        <v>062--72-0-005-000</v>
      </c>
      <c r="M1225" s="639" t="str">
        <f t="shared" si="39"/>
        <v>062--72-0-005-000-000</v>
      </c>
    </row>
    <row r="1226" spans="1:13" ht="15">
      <c r="A1226" s="638" t="s">
        <v>382</v>
      </c>
      <c r="B1226" s="640">
        <v>44302.541840277801</v>
      </c>
      <c r="C1226" s="639" t="b">
        <v>0</v>
      </c>
      <c r="D1226" s="639" t="s">
        <v>3043</v>
      </c>
      <c r="E1226" s="639" t="s">
        <v>2788</v>
      </c>
      <c r="F1226" s="639">
        <v>5</v>
      </c>
      <c r="G1226" s="639" t="s">
        <v>2989</v>
      </c>
      <c r="H1226" s="639" t="s">
        <v>3313</v>
      </c>
      <c r="I1226" s="639" t="s">
        <v>3314</v>
      </c>
      <c r="J1226" s="639" t="s">
        <v>5739</v>
      </c>
      <c r="L1226" s="639" t="str">
        <f t="shared" si="38"/>
        <v>062--72-0-009-000</v>
      </c>
      <c r="M1226" s="639" t="str">
        <f t="shared" si="39"/>
        <v>062--72-0-009-000-000</v>
      </c>
    </row>
    <row r="1227" spans="1:13" ht="15">
      <c r="A1227" s="638" t="s">
        <v>382</v>
      </c>
      <c r="B1227" s="640">
        <v>44302.541412036997</v>
      </c>
      <c r="C1227" s="639" t="b">
        <v>0</v>
      </c>
      <c r="E1227" s="639" t="s">
        <v>2825</v>
      </c>
      <c r="F1227" s="639">
        <v>5</v>
      </c>
      <c r="G1227" s="639" t="s">
        <v>2989</v>
      </c>
      <c r="H1227" s="639" t="s">
        <v>3313</v>
      </c>
      <c r="I1227" s="639" t="s">
        <v>3314</v>
      </c>
      <c r="J1227" s="639" t="s">
        <v>5738</v>
      </c>
      <c r="L1227" s="639" t="str">
        <f t="shared" si="38"/>
        <v>062--72-0-009-000</v>
      </c>
      <c r="M1227" s="639" t="str">
        <f t="shared" si="39"/>
        <v>062--72-0-009-000-000</v>
      </c>
    </row>
    <row r="1228" spans="1:13" ht="15">
      <c r="A1228" s="638" t="s">
        <v>2126</v>
      </c>
      <c r="B1228" s="640">
        <v>44302.356736111098</v>
      </c>
      <c r="C1228" s="639" t="b">
        <v>0</v>
      </c>
      <c r="E1228" s="639" t="s">
        <v>2825</v>
      </c>
      <c r="F1228" s="639">
        <v>1</v>
      </c>
      <c r="G1228" s="639" t="s">
        <v>2897</v>
      </c>
      <c r="H1228" s="639" t="s">
        <v>3288</v>
      </c>
      <c r="I1228" s="639" t="s">
        <v>2934</v>
      </c>
      <c r="J1228" s="639" t="s">
        <v>5737</v>
      </c>
      <c r="L1228" s="639" t="str">
        <f t="shared" si="38"/>
        <v>041--40-0-044-000</v>
      </c>
      <c r="M1228" s="639" t="str">
        <f t="shared" si="39"/>
        <v>041--40-0-044-000-000</v>
      </c>
    </row>
    <row r="1229" spans="1:13" ht="15">
      <c r="A1229" s="638" t="s">
        <v>1290</v>
      </c>
      <c r="B1229" s="640">
        <v>44302.556342592601</v>
      </c>
      <c r="C1229" s="639" t="b">
        <v>0</v>
      </c>
      <c r="E1229" s="639" t="s">
        <v>2825</v>
      </c>
      <c r="F1229" s="639">
        <v>3</v>
      </c>
      <c r="G1229" s="639" t="s">
        <v>2868</v>
      </c>
      <c r="H1229" s="639" t="s">
        <v>1290</v>
      </c>
      <c r="I1229" s="639" t="s">
        <v>3252</v>
      </c>
      <c r="J1229" s="639" t="s">
        <v>5736</v>
      </c>
      <c r="L1229" s="639" t="str">
        <f t="shared" si="38"/>
        <v>061--48-0-005-000</v>
      </c>
      <c r="M1229" s="639" t="str">
        <f t="shared" si="39"/>
        <v>061--48-0-005-000-000</v>
      </c>
    </row>
    <row r="1230" spans="1:13" ht="15">
      <c r="A1230" s="638" t="s">
        <v>1290</v>
      </c>
      <c r="B1230" s="640">
        <v>44302.559178240692</v>
      </c>
      <c r="C1230" s="639" t="b">
        <v>0</v>
      </c>
      <c r="D1230" s="639" t="s">
        <v>2976</v>
      </c>
      <c r="E1230" s="639" t="s">
        <v>2788</v>
      </c>
      <c r="F1230" s="639">
        <v>3</v>
      </c>
      <c r="G1230" s="639" t="s">
        <v>2868</v>
      </c>
      <c r="H1230" s="639" t="s">
        <v>1290</v>
      </c>
      <c r="I1230" s="639" t="s">
        <v>3252</v>
      </c>
      <c r="J1230" s="639" t="s">
        <v>5735</v>
      </c>
      <c r="L1230" s="639" t="str">
        <f t="shared" si="38"/>
        <v>061--48-0-005-000</v>
      </c>
      <c r="M1230" s="639" t="str">
        <f t="shared" si="39"/>
        <v>061--48-0-005-000-000</v>
      </c>
    </row>
    <row r="1231" spans="1:13" ht="15">
      <c r="A1231" s="638" t="s">
        <v>154</v>
      </c>
      <c r="B1231" s="640">
        <v>44302.569340277798</v>
      </c>
      <c r="C1231" s="639" t="b">
        <v>0</v>
      </c>
      <c r="E1231" s="639" t="s">
        <v>2825</v>
      </c>
      <c r="F1231" s="639">
        <v>7</v>
      </c>
      <c r="G1231" s="639" t="s">
        <v>3017</v>
      </c>
      <c r="H1231" s="639" t="s">
        <v>3311</v>
      </c>
      <c r="I1231" s="639" t="s">
        <v>3312</v>
      </c>
      <c r="J1231" s="639" t="s">
        <v>5734</v>
      </c>
      <c r="L1231" s="639" t="str">
        <f t="shared" si="38"/>
        <v>062--72-0-005-000</v>
      </c>
      <c r="M1231" s="639" t="str">
        <f t="shared" si="39"/>
        <v>062--72-0-005-000-000</v>
      </c>
    </row>
    <row r="1232" spans="1:13" ht="15">
      <c r="A1232" s="638" t="s">
        <v>870</v>
      </c>
      <c r="B1232" s="640">
        <v>44302.630289351902</v>
      </c>
      <c r="C1232" s="639" t="b">
        <v>0</v>
      </c>
      <c r="E1232" s="639" t="s">
        <v>2825</v>
      </c>
      <c r="F1232" s="639">
        <v>1</v>
      </c>
      <c r="G1232" s="639" t="s">
        <v>2821</v>
      </c>
      <c r="H1232" s="639" t="s">
        <v>3315</v>
      </c>
      <c r="I1232" s="639" t="s">
        <v>2818</v>
      </c>
      <c r="J1232" s="639" t="s">
        <v>5733</v>
      </c>
      <c r="L1232" s="639" t="str">
        <f t="shared" si="38"/>
        <v>009--34-0-370-000</v>
      </c>
      <c r="M1232" s="639" t="str">
        <f t="shared" si="39"/>
        <v>009--34-0-370-000-000</v>
      </c>
    </row>
    <row r="1233" spans="1:13" ht="15">
      <c r="A1233" s="638" t="s">
        <v>1405</v>
      </c>
      <c r="B1233" s="640">
        <v>44302.673865740697</v>
      </c>
      <c r="C1233" s="639" t="b">
        <v>0</v>
      </c>
      <c r="E1233" s="639" t="s">
        <v>2825</v>
      </c>
      <c r="F1233" s="639">
        <v>1</v>
      </c>
      <c r="G1233" s="639" t="s">
        <v>3017</v>
      </c>
      <c r="H1233" s="639" t="s">
        <v>3299</v>
      </c>
      <c r="I1233" s="639" t="s">
        <v>3300</v>
      </c>
      <c r="J1233" s="639" t="s">
        <v>5732</v>
      </c>
      <c r="L1233" s="639" t="str">
        <f t="shared" si="38"/>
        <v>071--39-0-011-000</v>
      </c>
      <c r="M1233" s="639" t="str">
        <f t="shared" si="39"/>
        <v>071--39-0-011-000-000</v>
      </c>
    </row>
    <row r="1234" spans="1:13" ht="15">
      <c r="A1234" s="638" t="s">
        <v>158</v>
      </c>
      <c r="B1234" s="640">
        <v>44302.678206018492</v>
      </c>
      <c r="C1234" s="639" t="b">
        <v>0</v>
      </c>
      <c r="E1234" s="639" t="s">
        <v>2825</v>
      </c>
      <c r="F1234" s="639">
        <v>4</v>
      </c>
      <c r="G1234" s="639" t="s">
        <v>3017</v>
      </c>
      <c r="H1234" s="639" t="s">
        <v>3316</v>
      </c>
      <c r="I1234" s="639" t="s">
        <v>3300</v>
      </c>
      <c r="J1234" s="639" t="s">
        <v>5731</v>
      </c>
      <c r="L1234" s="639" t="str">
        <f t="shared" si="38"/>
        <v>071--02-0-045-000</v>
      </c>
      <c r="M1234" s="639" t="str">
        <f t="shared" si="39"/>
        <v>071--02-0-045-000-000</v>
      </c>
    </row>
    <row r="1235" spans="1:13" ht="15">
      <c r="A1235" s="638" t="s">
        <v>12058</v>
      </c>
      <c r="B1235" s="640">
        <v>44302.706932870402</v>
      </c>
      <c r="C1235" s="639" t="b">
        <v>0</v>
      </c>
      <c r="D1235" s="639" t="s">
        <v>3317</v>
      </c>
      <c r="E1235" s="639" t="s">
        <v>2825</v>
      </c>
      <c r="F1235" s="639">
        <v>1</v>
      </c>
      <c r="G1235" s="639" t="s">
        <v>3156</v>
      </c>
      <c r="H1235" s="639" t="s">
        <v>3318</v>
      </c>
      <c r="I1235" s="639" t="s">
        <v>3319</v>
      </c>
      <c r="J1235" s="639" t="s">
        <v>5730</v>
      </c>
      <c r="L1235" s="639" t="str">
        <f t="shared" si="38"/>
        <v>021--16-0-2300-000</v>
      </c>
      <c r="M1235" s="639" t="str">
        <f t="shared" si="39"/>
        <v>021--16-0-2300-000-000</v>
      </c>
    </row>
    <row r="1236" spans="1:13" ht="15">
      <c r="A1236" s="638" t="s">
        <v>12058</v>
      </c>
      <c r="B1236" s="640">
        <v>44302.706365740698</v>
      </c>
      <c r="C1236" s="639" t="b">
        <v>0</v>
      </c>
      <c r="E1236" s="639" t="s">
        <v>2825</v>
      </c>
      <c r="F1236" s="639">
        <v>1</v>
      </c>
      <c r="G1236" s="639" t="s">
        <v>3156</v>
      </c>
      <c r="H1236" s="639" t="s">
        <v>3318</v>
      </c>
      <c r="I1236" s="639" t="s">
        <v>3319</v>
      </c>
      <c r="J1236" s="639" t="s">
        <v>5729</v>
      </c>
      <c r="L1236" s="639" t="str">
        <f t="shared" si="38"/>
        <v>021--16-0-2300-000</v>
      </c>
      <c r="M1236" s="639" t="str">
        <f t="shared" si="39"/>
        <v>021--16-0-2300-000-000</v>
      </c>
    </row>
    <row r="1237" spans="1:13" ht="15">
      <c r="A1237" s="638" t="s">
        <v>12058</v>
      </c>
      <c r="B1237" s="640">
        <v>44302.706064814804</v>
      </c>
      <c r="C1237" s="639" t="b">
        <v>0</v>
      </c>
      <c r="D1237" s="639" t="s">
        <v>3317</v>
      </c>
      <c r="E1237" s="639" t="s">
        <v>2825</v>
      </c>
      <c r="F1237" s="639">
        <v>1</v>
      </c>
      <c r="G1237" s="639" t="s">
        <v>3156</v>
      </c>
      <c r="H1237" s="639" t="s">
        <v>3318</v>
      </c>
      <c r="I1237" s="639" t="s">
        <v>3319</v>
      </c>
      <c r="J1237" s="639" t="s">
        <v>5728</v>
      </c>
      <c r="L1237" s="639" t="str">
        <f t="shared" si="38"/>
        <v>021--16-0-2300-000</v>
      </c>
      <c r="M1237" s="639" t="str">
        <f t="shared" si="39"/>
        <v>021--16-0-2300-000-000</v>
      </c>
    </row>
    <row r="1238" spans="1:13" ht="15">
      <c r="A1238" s="638" t="s">
        <v>12058</v>
      </c>
      <c r="B1238" s="640">
        <v>44302.700960648202</v>
      </c>
      <c r="C1238" s="639" t="b">
        <v>0</v>
      </c>
      <c r="D1238" s="639" t="s">
        <v>3317</v>
      </c>
      <c r="E1238" s="639" t="s">
        <v>2825</v>
      </c>
      <c r="F1238" s="639">
        <v>1</v>
      </c>
      <c r="G1238" s="639" t="s">
        <v>3156</v>
      </c>
      <c r="H1238" s="639" t="s">
        <v>3318</v>
      </c>
      <c r="I1238" s="639" t="s">
        <v>3319</v>
      </c>
      <c r="J1238" s="639" t="s">
        <v>5727</v>
      </c>
      <c r="L1238" s="639" t="str">
        <f t="shared" si="38"/>
        <v>021--16-0-2300-000</v>
      </c>
      <c r="M1238" s="639" t="str">
        <f t="shared" si="39"/>
        <v>021--16-0-2300-000-000</v>
      </c>
    </row>
    <row r="1239" spans="1:13" ht="15">
      <c r="A1239" s="638" t="s">
        <v>12058</v>
      </c>
      <c r="B1239" s="640">
        <v>44302.673159722202</v>
      </c>
      <c r="C1239" s="639" t="b">
        <v>0</v>
      </c>
      <c r="E1239" s="639" t="s">
        <v>2825</v>
      </c>
      <c r="F1239" s="639">
        <v>1</v>
      </c>
      <c r="G1239" s="639" t="s">
        <v>3156</v>
      </c>
      <c r="H1239" s="639" t="s">
        <v>3318</v>
      </c>
      <c r="I1239" s="639" t="s">
        <v>3319</v>
      </c>
      <c r="J1239" s="639" t="s">
        <v>5726</v>
      </c>
      <c r="L1239" s="639" t="str">
        <f t="shared" si="38"/>
        <v>021--16-0-2300-000</v>
      </c>
      <c r="M1239" s="639" t="str">
        <f t="shared" si="39"/>
        <v>021--16-0-2300-000-000</v>
      </c>
    </row>
    <row r="1240" spans="1:13" ht="15">
      <c r="A1240" s="638" t="s">
        <v>12058</v>
      </c>
      <c r="B1240" s="640">
        <v>44302.669837963003</v>
      </c>
      <c r="C1240" s="639" t="b">
        <v>0</v>
      </c>
      <c r="D1240" s="639" t="s">
        <v>2824</v>
      </c>
      <c r="E1240" s="639" t="s">
        <v>2825</v>
      </c>
      <c r="F1240" s="639">
        <v>1</v>
      </c>
      <c r="G1240" s="639" t="s">
        <v>3156</v>
      </c>
      <c r="H1240" s="639" t="s">
        <v>3318</v>
      </c>
      <c r="I1240" s="639" t="s">
        <v>3319</v>
      </c>
      <c r="J1240" s="639" t="s">
        <v>5725</v>
      </c>
      <c r="L1240" s="639" t="str">
        <f t="shared" si="38"/>
        <v>021--16-0-2300-000</v>
      </c>
      <c r="M1240" s="639" t="str">
        <f t="shared" si="39"/>
        <v>021--16-0-2300-000-000</v>
      </c>
    </row>
    <row r="1241" spans="1:13" ht="15">
      <c r="A1241" s="638" t="s">
        <v>12058</v>
      </c>
      <c r="B1241" s="640">
        <v>44302.663043981491</v>
      </c>
      <c r="C1241" s="639" t="b">
        <v>0</v>
      </c>
      <c r="E1241" s="639" t="s">
        <v>2825</v>
      </c>
      <c r="F1241" s="639">
        <v>1</v>
      </c>
      <c r="G1241" s="639" t="s">
        <v>3156</v>
      </c>
      <c r="H1241" s="639" t="s">
        <v>3318</v>
      </c>
      <c r="I1241" s="639" t="s">
        <v>3319</v>
      </c>
      <c r="J1241" s="639" t="s">
        <v>5724</v>
      </c>
      <c r="L1241" s="639" t="str">
        <f t="shared" si="38"/>
        <v>021--16-0-2300-000</v>
      </c>
      <c r="M1241" s="639" t="str">
        <f t="shared" si="39"/>
        <v>021--16-0-2300-000-000</v>
      </c>
    </row>
    <row r="1242" spans="1:13" ht="15">
      <c r="A1242" s="638" t="s">
        <v>12058</v>
      </c>
      <c r="B1242" s="640">
        <v>44302.6620833333</v>
      </c>
      <c r="C1242" s="639" t="b">
        <v>0</v>
      </c>
      <c r="D1242" s="639" t="s">
        <v>2824</v>
      </c>
      <c r="E1242" s="639" t="s">
        <v>2825</v>
      </c>
      <c r="F1242" s="639">
        <v>1</v>
      </c>
      <c r="G1242" s="639" t="s">
        <v>3156</v>
      </c>
      <c r="H1242" s="639" t="s">
        <v>3318</v>
      </c>
      <c r="I1242" s="639" t="s">
        <v>3319</v>
      </c>
      <c r="J1242" s="639" t="s">
        <v>5723</v>
      </c>
      <c r="L1242" s="639" t="str">
        <f t="shared" si="38"/>
        <v>021--16-0-2300-000</v>
      </c>
      <c r="M1242" s="639" t="str">
        <f t="shared" si="39"/>
        <v>021--16-0-2300-000-000</v>
      </c>
    </row>
    <row r="1243" spans="1:13" ht="15">
      <c r="A1243" s="638" t="s">
        <v>12058</v>
      </c>
      <c r="B1243" s="640">
        <v>44302.661689814813</v>
      </c>
      <c r="C1243" s="639" t="b">
        <v>0</v>
      </c>
      <c r="D1243" s="639" t="s">
        <v>2833</v>
      </c>
      <c r="E1243" s="639" t="s">
        <v>2825</v>
      </c>
      <c r="F1243" s="639">
        <v>1</v>
      </c>
      <c r="G1243" s="639" t="s">
        <v>3156</v>
      </c>
      <c r="H1243" s="639" t="s">
        <v>3318</v>
      </c>
      <c r="I1243" s="639" t="s">
        <v>3319</v>
      </c>
      <c r="J1243" s="639" t="s">
        <v>5722</v>
      </c>
      <c r="L1243" s="639" t="str">
        <f t="shared" si="38"/>
        <v>021--16-0-2300-000</v>
      </c>
      <c r="M1243" s="639" t="str">
        <f t="shared" si="39"/>
        <v>021--16-0-2300-000-000</v>
      </c>
    </row>
    <row r="1244" spans="1:13" ht="15">
      <c r="A1244" s="638" t="s">
        <v>12058</v>
      </c>
      <c r="B1244" s="640">
        <v>44302.6234259259</v>
      </c>
      <c r="C1244" s="639" t="b">
        <v>0</v>
      </c>
      <c r="D1244" s="639" t="s">
        <v>2824</v>
      </c>
      <c r="E1244" s="639" t="s">
        <v>2825</v>
      </c>
      <c r="F1244" s="639">
        <v>1</v>
      </c>
      <c r="G1244" s="639" t="s">
        <v>3156</v>
      </c>
      <c r="H1244" s="639" t="s">
        <v>3318</v>
      </c>
      <c r="I1244" s="639" t="s">
        <v>3319</v>
      </c>
      <c r="J1244" s="639" t="s">
        <v>5721</v>
      </c>
      <c r="L1244" s="639" t="str">
        <f t="shared" si="38"/>
        <v>021--16-0-2300-000</v>
      </c>
      <c r="M1244" s="639" t="str">
        <f t="shared" si="39"/>
        <v>021--16-0-2300-000-000</v>
      </c>
    </row>
    <row r="1245" spans="1:13" ht="15">
      <c r="A1245" s="638" t="s">
        <v>12058</v>
      </c>
      <c r="B1245" s="640">
        <v>44302.617442129609</v>
      </c>
      <c r="C1245" s="639" t="b">
        <v>0</v>
      </c>
      <c r="E1245" s="639" t="s">
        <v>2825</v>
      </c>
      <c r="F1245" s="639">
        <v>1</v>
      </c>
      <c r="G1245" s="639" t="s">
        <v>3156</v>
      </c>
      <c r="H1245" s="639" t="s">
        <v>3318</v>
      </c>
      <c r="I1245" s="639" t="s">
        <v>3319</v>
      </c>
      <c r="J1245" s="639" t="s">
        <v>5720</v>
      </c>
      <c r="L1245" s="639" t="str">
        <f t="shared" si="38"/>
        <v>021--16-0-2300-000</v>
      </c>
      <c r="M1245" s="639" t="str">
        <f t="shared" si="39"/>
        <v>021--16-0-2300-000-000</v>
      </c>
    </row>
    <row r="1246" spans="1:13" ht="15">
      <c r="A1246" s="638" t="s">
        <v>12058</v>
      </c>
      <c r="B1246" s="640">
        <v>44302.610486111102</v>
      </c>
      <c r="C1246" s="639" t="b">
        <v>0</v>
      </c>
      <c r="E1246" s="639" t="s">
        <v>2825</v>
      </c>
      <c r="F1246" s="639">
        <v>1</v>
      </c>
      <c r="G1246" s="639" t="s">
        <v>3156</v>
      </c>
      <c r="H1246" s="639" t="s">
        <v>3318</v>
      </c>
      <c r="I1246" s="639" t="s">
        <v>3319</v>
      </c>
      <c r="J1246" s="639" t="s">
        <v>5719</v>
      </c>
      <c r="L1246" s="639" t="str">
        <f t="shared" si="38"/>
        <v>021--16-0-2300-000</v>
      </c>
      <c r="M1246" s="639" t="str">
        <f t="shared" si="39"/>
        <v>021--16-0-2300-000-000</v>
      </c>
    </row>
    <row r="1247" spans="1:13" ht="15">
      <c r="A1247" s="638" t="s">
        <v>12058</v>
      </c>
      <c r="B1247" s="640">
        <v>44302.613865740692</v>
      </c>
      <c r="C1247" s="639" t="b">
        <v>0</v>
      </c>
      <c r="D1247" s="639" t="s">
        <v>2819</v>
      </c>
      <c r="E1247" s="639" t="s">
        <v>2825</v>
      </c>
      <c r="F1247" s="639">
        <v>1</v>
      </c>
      <c r="G1247" s="639" t="s">
        <v>3156</v>
      </c>
      <c r="H1247" s="639" t="s">
        <v>3318</v>
      </c>
      <c r="I1247" s="639" t="s">
        <v>3319</v>
      </c>
      <c r="J1247" s="639" t="s">
        <v>5718</v>
      </c>
      <c r="L1247" s="639" t="str">
        <f t="shared" si="38"/>
        <v>021--16-0-2300-000</v>
      </c>
      <c r="M1247" s="639" t="str">
        <f t="shared" si="39"/>
        <v>021--16-0-2300-000-000</v>
      </c>
    </row>
    <row r="1248" spans="1:13" ht="15">
      <c r="A1248" s="638" t="s">
        <v>12058</v>
      </c>
      <c r="B1248" s="640">
        <v>44302.613078703689</v>
      </c>
      <c r="C1248" s="639" t="b">
        <v>0</v>
      </c>
      <c r="E1248" s="639" t="s">
        <v>2825</v>
      </c>
      <c r="F1248" s="639">
        <v>1</v>
      </c>
      <c r="G1248" s="639" t="s">
        <v>3156</v>
      </c>
      <c r="H1248" s="639" t="s">
        <v>3318</v>
      </c>
      <c r="I1248" s="639" t="s">
        <v>3319</v>
      </c>
      <c r="J1248" s="639" t="s">
        <v>5717</v>
      </c>
      <c r="L1248" s="639" t="str">
        <f t="shared" si="38"/>
        <v>021--16-0-2300-000</v>
      </c>
      <c r="M1248" s="639" t="str">
        <f t="shared" si="39"/>
        <v>021--16-0-2300-000-000</v>
      </c>
    </row>
    <row r="1249" spans="1:13" ht="15">
      <c r="A1249" s="638" t="s">
        <v>12058</v>
      </c>
      <c r="B1249" s="640">
        <v>44302.707997685196</v>
      </c>
      <c r="C1249" s="639" t="b">
        <v>0</v>
      </c>
      <c r="D1249" s="639" t="s">
        <v>3317</v>
      </c>
      <c r="E1249" s="639" t="s">
        <v>2825</v>
      </c>
      <c r="F1249" s="639">
        <v>1</v>
      </c>
      <c r="G1249" s="639" t="s">
        <v>3156</v>
      </c>
      <c r="H1249" s="639" t="s">
        <v>3318</v>
      </c>
      <c r="I1249" s="639" t="s">
        <v>3319</v>
      </c>
      <c r="J1249" s="639" t="s">
        <v>5716</v>
      </c>
      <c r="L1249" s="639" t="str">
        <f t="shared" si="38"/>
        <v>021--16-0-2300-000</v>
      </c>
      <c r="M1249" s="639" t="str">
        <f t="shared" si="39"/>
        <v>021--16-0-2300-000-000</v>
      </c>
    </row>
    <row r="1250" spans="1:13" ht="15">
      <c r="A1250" s="638" t="s">
        <v>12058</v>
      </c>
      <c r="B1250" s="640">
        <v>44302.663993055598</v>
      </c>
      <c r="C1250" s="639" t="b">
        <v>0</v>
      </c>
      <c r="D1250" s="639" t="s">
        <v>2824</v>
      </c>
      <c r="E1250" s="639" t="s">
        <v>2825</v>
      </c>
      <c r="F1250" s="639">
        <v>1</v>
      </c>
      <c r="G1250" s="639" t="s">
        <v>3156</v>
      </c>
      <c r="H1250" s="639" t="s">
        <v>3318</v>
      </c>
      <c r="I1250" s="639" t="s">
        <v>3319</v>
      </c>
      <c r="J1250" s="639" t="s">
        <v>5715</v>
      </c>
      <c r="L1250" s="639" t="str">
        <f t="shared" si="38"/>
        <v>021--16-0-2300-000</v>
      </c>
      <c r="M1250" s="639" t="str">
        <f t="shared" si="39"/>
        <v>021--16-0-2300-000-000</v>
      </c>
    </row>
    <row r="1251" spans="1:13" ht="15">
      <c r="A1251" s="638" t="s">
        <v>1769</v>
      </c>
      <c r="B1251" s="640">
        <v>44302.5566666667</v>
      </c>
      <c r="C1251" s="639" t="b">
        <v>0</v>
      </c>
      <c r="E1251" s="639" t="s">
        <v>2825</v>
      </c>
      <c r="F1251" s="639">
        <v>1</v>
      </c>
      <c r="G1251" s="639" t="s">
        <v>2857</v>
      </c>
      <c r="H1251" s="639" t="s">
        <v>1769</v>
      </c>
      <c r="I1251" s="639" t="s">
        <v>3320</v>
      </c>
      <c r="J1251" s="639" t="s">
        <v>5714</v>
      </c>
      <c r="L1251" s="639" t="str">
        <f t="shared" si="38"/>
        <v>041--27-0-009-000</v>
      </c>
      <c r="M1251" s="639" t="str">
        <f t="shared" si="39"/>
        <v>041--27-0-009-000-000</v>
      </c>
    </row>
    <row r="1252" spans="1:13" ht="15">
      <c r="A1252" s="638" t="s">
        <v>1769</v>
      </c>
      <c r="B1252" s="640">
        <v>44302.557951388902</v>
      </c>
      <c r="C1252" s="639" t="b">
        <v>0</v>
      </c>
      <c r="E1252" s="639" t="s">
        <v>2825</v>
      </c>
      <c r="F1252" s="639">
        <v>1</v>
      </c>
      <c r="G1252" s="639" t="s">
        <v>2857</v>
      </c>
      <c r="H1252" s="639" t="s">
        <v>1769</v>
      </c>
      <c r="I1252" s="639" t="s">
        <v>3320</v>
      </c>
      <c r="J1252" s="639" t="s">
        <v>5713</v>
      </c>
      <c r="L1252" s="639" t="str">
        <f t="shared" si="38"/>
        <v>041--27-0-009-000</v>
      </c>
      <c r="M1252" s="639" t="str">
        <f t="shared" si="39"/>
        <v>041--27-0-009-000-000</v>
      </c>
    </row>
    <row r="1253" spans="1:13" ht="15">
      <c r="A1253" s="638" t="s">
        <v>1769</v>
      </c>
      <c r="B1253" s="640">
        <v>44302.557256944398</v>
      </c>
      <c r="C1253" s="639" t="b">
        <v>0</v>
      </c>
      <c r="E1253" s="639" t="s">
        <v>2825</v>
      </c>
      <c r="F1253" s="639">
        <v>1</v>
      </c>
      <c r="G1253" s="639" t="s">
        <v>2857</v>
      </c>
      <c r="H1253" s="639" t="s">
        <v>1769</v>
      </c>
      <c r="I1253" s="639" t="s">
        <v>3320</v>
      </c>
      <c r="J1253" s="639" t="s">
        <v>5712</v>
      </c>
      <c r="L1253" s="639" t="str">
        <f t="shared" si="38"/>
        <v>041--27-0-009-000</v>
      </c>
      <c r="M1253" s="639" t="str">
        <f t="shared" si="39"/>
        <v>041--27-0-009-000-000</v>
      </c>
    </row>
    <row r="1254" spans="1:13" ht="15">
      <c r="A1254" s="638" t="s">
        <v>1769</v>
      </c>
      <c r="B1254" s="640">
        <v>44302.432141203702</v>
      </c>
      <c r="C1254" s="639" t="b">
        <v>0</v>
      </c>
      <c r="E1254" s="639" t="s">
        <v>2825</v>
      </c>
      <c r="F1254" s="639">
        <v>1</v>
      </c>
      <c r="G1254" s="639" t="s">
        <v>2857</v>
      </c>
      <c r="H1254" s="639" t="s">
        <v>1769</v>
      </c>
      <c r="I1254" s="639" t="s">
        <v>3320</v>
      </c>
      <c r="J1254" s="639" t="s">
        <v>5711</v>
      </c>
      <c r="L1254" s="639" t="str">
        <f t="shared" si="38"/>
        <v>041--27-0-009-000</v>
      </c>
      <c r="M1254" s="639" t="str">
        <f t="shared" si="39"/>
        <v>041--27-0-009-000-000</v>
      </c>
    </row>
    <row r="1255" spans="1:13" ht="15">
      <c r="A1255" s="638" t="s">
        <v>1769</v>
      </c>
      <c r="B1255" s="640">
        <v>44302.492280092607</v>
      </c>
      <c r="C1255" s="639" t="b">
        <v>0</v>
      </c>
      <c r="E1255" s="639" t="s">
        <v>2825</v>
      </c>
      <c r="F1255" s="639">
        <v>1</v>
      </c>
      <c r="G1255" s="639" t="s">
        <v>2857</v>
      </c>
      <c r="H1255" s="639" t="s">
        <v>1769</v>
      </c>
      <c r="I1255" s="639" t="s">
        <v>3320</v>
      </c>
      <c r="J1255" s="639" t="s">
        <v>5710</v>
      </c>
      <c r="L1255" s="639" t="str">
        <f t="shared" si="38"/>
        <v>041--27-0-009-000</v>
      </c>
      <c r="M1255" s="639" t="str">
        <f t="shared" si="39"/>
        <v>041--27-0-009-000-000</v>
      </c>
    </row>
    <row r="1256" spans="1:13" ht="15">
      <c r="A1256" s="638" t="s">
        <v>1769</v>
      </c>
      <c r="B1256" s="640">
        <v>44302.48991898149</v>
      </c>
      <c r="C1256" s="639" t="b">
        <v>0</v>
      </c>
      <c r="E1256" s="639" t="s">
        <v>2825</v>
      </c>
      <c r="F1256" s="639">
        <v>1</v>
      </c>
      <c r="G1256" s="639" t="s">
        <v>2857</v>
      </c>
      <c r="H1256" s="639" t="s">
        <v>1769</v>
      </c>
      <c r="I1256" s="639" t="s">
        <v>3320</v>
      </c>
      <c r="J1256" s="639" t="s">
        <v>5709</v>
      </c>
      <c r="L1256" s="639" t="str">
        <f t="shared" si="38"/>
        <v>041--27-0-009-000</v>
      </c>
      <c r="M1256" s="639" t="str">
        <f t="shared" si="39"/>
        <v>041--27-0-009-000-000</v>
      </c>
    </row>
    <row r="1257" spans="1:13" ht="15">
      <c r="A1257" s="638" t="s">
        <v>1769</v>
      </c>
      <c r="B1257" s="640">
        <v>44302.431377314802</v>
      </c>
      <c r="C1257" s="639" t="b">
        <v>0</v>
      </c>
      <c r="E1257" s="639" t="s">
        <v>2825</v>
      </c>
      <c r="F1257" s="639">
        <v>1</v>
      </c>
      <c r="G1257" s="639" t="s">
        <v>2857</v>
      </c>
      <c r="H1257" s="639" t="s">
        <v>1769</v>
      </c>
      <c r="I1257" s="639" t="s">
        <v>3320</v>
      </c>
      <c r="J1257" s="639" t="s">
        <v>5708</v>
      </c>
      <c r="L1257" s="639" t="str">
        <f t="shared" si="38"/>
        <v>041--27-0-009-000</v>
      </c>
      <c r="M1257" s="639" t="str">
        <f t="shared" si="39"/>
        <v>041--27-0-009-000-000</v>
      </c>
    </row>
    <row r="1258" spans="1:13" ht="15">
      <c r="A1258" s="638" t="s">
        <v>1769</v>
      </c>
      <c r="B1258" s="640">
        <v>44302.488541666702</v>
      </c>
      <c r="C1258" s="639" t="b">
        <v>0</v>
      </c>
      <c r="E1258" s="639" t="s">
        <v>2825</v>
      </c>
      <c r="F1258" s="639">
        <v>1</v>
      </c>
      <c r="G1258" s="639" t="s">
        <v>2857</v>
      </c>
      <c r="H1258" s="639" t="s">
        <v>1769</v>
      </c>
      <c r="I1258" s="639" t="s">
        <v>3320</v>
      </c>
      <c r="J1258" s="639" t="s">
        <v>5707</v>
      </c>
      <c r="L1258" s="639" t="str">
        <f t="shared" si="38"/>
        <v>041--27-0-009-000</v>
      </c>
      <c r="M1258" s="639" t="str">
        <f t="shared" si="39"/>
        <v>041--27-0-009-000-000</v>
      </c>
    </row>
    <row r="1259" spans="1:13" ht="15">
      <c r="A1259" s="638" t="s">
        <v>1769</v>
      </c>
      <c r="B1259" s="640">
        <v>44302.558749999997</v>
      </c>
      <c r="C1259" s="639" t="b">
        <v>0</v>
      </c>
      <c r="E1259" s="639" t="s">
        <v>2825</v>
      </c>
      <c r="F1259" s="639">
        <v>1</v>
      </c>
      <c r="G1259" s="639" t="s">
        <v>2857</v>
      </c>
      <c r="H1259" s="639" t="s">
        <v>1769</v>
      </c>
      <c r="I1259" s="639" t="s">
        <v>3320</v>
      </c>
      <c r="J1259" s="639" t="s">
        <v>5706</v>
      </c>
      <c r="L1259" s="639" t="str">
        <f t="shared" si="38"/>
        <v>041--27-0-009-000</v>
      </c>
      <c r="M1259" s="639" t="str">
        <f t="shared" si="39"/>
        <v>041--27-0-009-000-000</v>
      </c>
    </row>
    <row r="1260" spans="1:13" ht="15">
      <c r="A1260" s="638" t="s">
        <v>1280</v>
      </c>
      <c r="B1260" s="640">
        <v>44303.345243055599</v>
      </c>
      <c r="C1260" s="639" t="b">
        <v>0</v>
      </c>
      <c r="E1260" s="639" t="s">
        <v>2825</v>
      </c>
      <c r="F1260" s="639">
        <v>1</v>
      </c>
      <c r="G1260" s="639" t="s">
        <v>3198</v>
      </c>
      <c r="H1260" s="639" t="s">
        <v>3321</v>
      </c>
      <c r="I1260" s="639" t="s">
        <v>2818</v>
      </c>
      <c r="J1260" s="639" t="s">
        <v>5705</v>
      </c>
      <c r="L1260" s="639" t="str">
        <f t="shared" si="38"/>
        <v>009--38-0-130-000</v>
      </c>
      <c r="M1260" s="639" t="str">
        <f t="shared" si="39"/>
        <v>009--38-0-130-000-000</v>
      </c>
    </row>
    <row r="1261" spans="1:13" ht="15">
      <c r="A1261" s="638" t="s">
        <v>1280</v>
      </c>
      <c r="B1261" s="640">
        <v>44303.620138888902</v>
      </c>
      <c r="C1261" s="639" t="b">
        <v>0</v>
      </c>
      <c r="E1261" s="639" t="s">
        <v>2825</v>
      </c>
      <c r="F1261" s="639">
        <v>1</v>
      </c>
      <c r="G1261" s="639" t="s">
        <v>3198</v>
      </c>
      <c r="H1261" s="639" t="s">
        <v>3321</v>
      </c>
      <c r="I1261" s="639" t="s">
        <v>2818</v>
      </c>
      <c r="J1261" s="639" t="s">
        <v>5704</v>
      </c>
      <c r="L1261" s="639" t="str">
        <f t="shared" si="38"/>
        <v>009--38-0-130-000</v>
      </c>
      <c r="M1261" s="639" t="str">
        <f t="shared" si="39"/>
        <v>009--38-0-130-000-000</v>
      </c>
    </row>
    <row r="1262" spans="1:13" ht="15">
      <c r="A1262" s="638" t="s">
        <v>1280</v>
      </c>
      <c r="B1262" s="640">
        <v>44303.348379629591</v>
      </c>
      <c r="C1262" s="639" t="b">
        <v>0</v>
      </c>
      <c r="E1262" s="639" t="s">
        <v>2825</v>
      </c>
      <c r="F1262" s="639">
        <v>1</v>
      </c>
      <c r="G1262" s="639" t="s">
        <v>3198</v>
      </c>
      <c r="H1262" s="639" t="s">
        <v>3321</v>
      </c>
      <c r="I1262" s="639" t="s">
        <v>2818</v>
      </c>
      <c r="J1262" s="639" t="s">
        <v>5703</v>
      </c>
      <c r="L1262" s="639" t="str">
        <f t="shared" si="38"/>
        <v>009--38-0-130-000</v>
      </c>
      <c r="M1262" s="639" t="str">
        <f t="shared" si="39"/>
        <v>009--38-0-130-000-000</v>
      </c>
    </row>
    <row r="1263" spans="1:13" ht="15">
      <c r="A1263" s="638" t="s">
        <v>1280</v>
      </c>
      <c r="B1263" s="640">
        <v>44303.3520138889</v>
      </c>
      <c r="C1263" s="639" t="b">
        <v>0</v>
      </c>
      <c r="E1263" s="639" t="s">
        <v>2825</v>
      </c>
      <c r="F1263" s="639">
        <v>1</v>
      </c>
      <c r="G1263" s="639" t="s">
        <v>3198</v>
      </c>
      <c r="H1263" s="639" t="s">
        <v>3321</v>
      </c>
      <c r="I1263" s="639" t="s">
        <v>2818</v>
      </c>
      <c r="J1263" s="639" t="s">
        <v>5702</v>
      </c>
      <c r="L1263" s="639" t="str">
        <f t="shared" si="38"/>
        <v>009--38-0-130-000</v>
      </c>
      <c r="M1263" s="639" t="str">
        <f t="shared" si="39"/>
        <v>009--38-0-130-000-000</v>
      </c>
    </row>
    <row r="1264" spans="1:13" ht="15">
      <c r="A1264" s="638" t="s">
        <v>382</v>
      </c>
      <c r="B1264" s="640">
        <v>44303.3648958333</v>
      </c>
      <c r="C1264" s="639" t="b">
        <v>0</v>
      </c>
      <c r="D1264" s="639" t="s">
        <v>3043</v>
      </c>
      <c r="E1264" s="639" t="s">
        <v>2788</v>
      </c>
      <c r="F1264" s="639">
        <v>4</v>
      </c>
      <c r="G1264" s="639" t="s">
        <v>2989</v>
      </c>
      <c r="H1264" s="639" t="s">
        <v>3313</v>
      </c>
      <c r="I1264" s="639" t="s">
        <v>3314</v>
      </c>
      <c r="J1264" s="639" t="s">
        <v>5701</v>
      </c>
      <c r="L1264" s="639" t="str">
        <f t="shared" si="38"/>
        <v>062--72-0-009-000</v>
      </c>
      <c r="M1264" s="639" t="str">
        <f t="shared" si="39"/>
        <v>062--72-0-009-000-000</v>
      </c>
    </row>
    <row r="1265" spans="1:13" ht="15">
      <c r="A1265" s="638" t="s">
        <v>382</v>
      </c>
      <c r="B1265" s="640">
        <v>44303.364525463003</v>
      </c>
      <c r="C1265" s="639" t="b">
        <v>0</v>
      </c>
      <c r="E1265" s="639" t="s">
        <v>2825</v>
      </c>
      <c r="F1265" s="639">
        <v>4</v>
      </c>
      <c r="G1265" s="639" t="s">
        <v>2989</v>
      </c>
      <c r="H1265" s="639" t="s">
        <v>3313</v>
      </c>
      <c r="I1265" s="639" t="s">
        <v>3314</v>
      </c>
      <c r="J1265" s="639" t="s">
        <v>5700</v>
      </c>
      <c r="L1265" s="639" t="str">
        <f t="shared" si="38"/>
        <v>062--72-0-009-000</v>
      </c>
      <c r="M1265" s="639" t="str">
        <f t="shared" si="39"/>
        <v>062--72-0-009-000-000</v>
      </c>
    </row>
    <row r="1266" spans="1:13" ht="15">
      <c r="A1266" s="638" t="s">
        <v>384</v>
      </c>
      <c r="B1266" s="640">
        <v>44303.403715277796</v>
      </c>
      <c r="C1266" s="639" t="b">
        <v>0</v>
      </c>
      <c r="D1266" s="639" t="s">
        <v>2976</v>
      </c>
      <c r="E1266" s="639" t="s">
        <v>2788</v>
      </c>
      <c r="F1266" s="639">
        <v>5</v>
      </c>
      <c r="G1266" s="639" t="s">
        <v>2868</v>
      </c>
      <c r="H1266" s="639" t="s">
        <v>384</v>
      </c>
      <c r="I1266" s="639" t="s">
        <v>3322</v>
      </c>
      <c r="J1266" s="639" t="s">
        <v>5699</v>
      </c>
      <c r="L1266" s="639" t="str">
        <f t="shared" si="38"/>
        <v>062--20-0-134-000</v>
      </c>
      <c r="M1266" s="639" t="str">
        <f t="shared" si="39"/>
        <v>062--20-0-134-000-000</v>
      </c>
    </row>
    <row r="1267" spans="1:13" ht="15">
      <c r="A1267" s="638" t="s">
        <v>384</v>
      </c>
      <c r="B1267" s="640">
        <v>44303.402939814798</v>
      </c>
      <c r="C1267" s="639" t="b">
        <v>0</v>
      </c>
      <c r="E1267" s="639" t="s">
        <v>2825</v>
      </c>
      <c r="F1267" s="639">
        <v>5</v>
      </c>
      <c r="G1267" s="639" t="s">
        <v>2868</v>
      </c>
      <c r="H1267" s="639" t="s">
        <v>384</v>
      </c>
      <c r="I1267" s="639" t="s">
        <v>3322</v>
      </c>
      <c r="J1267" s="639" t="s">
        <v>5698</v>
      </c>
      <c r="L1267" s="639" t="str">
        <f t="shared" si="38"/>
        <v>062--20-0-134-000</v>
      </c>
      <c r="M1267" s="639" t="str">
        <f t="shared" si="39"/>
        <v>062--20-0-134-000-000</v>
      </c>
    </row>
    <row r="1268" spans="1:13" ht="15">
      <c r="A1268" s="638" t="s">
        <v>388</v>
      </c>
      <c r="B1268" s="640">
        <v>44303.405879629609</v>
      </c>
      <c r="C1268" s="639" t="b">
        <v>0</v>
      </c>
      <c r="D1268" s="639" t="s">
        <v>2976</v>
      </c>
      <c r="E1268" s="639" t="s">
        <v>2788</v>
      </c>
      <c r="F1268" s="639">
        <v>7</v>
      </c>
      <c r="G1268" s="639" t="s">
        <v>2868</v>
      </c>
      <c r="H1268" s="639" t="s">
        <v>2902</v>
      </c>
      <c r="I1268" s="639" t="s">
        <v>3322</v>
      </c>
      <c r="J1268" s="639" t="s">
        <v>5697</v>
      </c>
      <c r="L1268" s="639" t="str">
        <f t="shared" si="38"/>
        <v>062--20-0-071-000</v>
      </c>
      <c r="M1268" s="639" t="str">
        <f t="shared" si="39"/>
        <v>062--20-0-071-000-000</v>
      </c>
    </row>
    <row r="1269" spans="1:13" ht="15">
      <c r="A1269" s="638" t="s">
        <v>388</v>
      </c>
      <c r="B1269" s="640">
        <v>44303.404861111099</v>
      </c>
      <c r="C1269" s="639" t="b">
        <v>0</v>
      </c>
      <c r="E1269" s="639" t="s">
        <v>2825</v>
      </c>
      <c r="F1269" s="639">
        <v>7</v>
      </c>
      <c r="G1269" s="639" t="s">
        <v>2868</v>
      </c>
      <c r="H1269" s="639" t="s">
        <v>2902</v>
      </c>
      <c r="I1269" s="639" t="s">
        <v>3322</v>
      </c>
      <c r="J1269" s="639" t="s">
        <v>5696</v>
      </c>
      <c r="L1269" s="639" t="str">
        <f t="shared" si="38"/>
        <v>062--20-0-071-000</v>
      </c>
      <c r="M1269" s="639" t="str">
        <f t="shared" si="39"/>
        <v>062--20-0-071-000-000</v>
      </c>
    </row>
    <row r="1270" spans="1:13" ht="15">
      <c r="A1270" s="638" t="s">
        <v>159</v>
      </c>
      <c r="B1270" s="640">
        <v>44303.433194444398</v>
      </c>
      <c r="C1270" s="639" t="b">
        <v>0</v>
      </c>
      <c r="D1270" s="639" t="s">
        <v>3043</v>
      </c>
      <c r="E1270" s="639" t="s">
        <v>2788</v>
      </c>
      <c r="F1270" s="639">
        <v>5</v>
      </c>
      <c r="G1270" s="639" t="s">
        <v>2989</v>
      </c>
      <c r="H1270" s="639" t="s">
        <v>159</v>
      </c>
      <c r="I1270" s="639" t="s">
        <v>3314</v>
      </c>
      <c r="J1270" s="639" t="s">
        <v>5695</v>
      </c>
      <c r="L1270" s="639" t="str">
        <f t="shared" si="38"/>
        <v>062--72-0-007-000</v>
      </c>
      <c r="M1270" s="639" t="str">
        <f t="shared" si="39"/>
        <v>062--72-0-007-000-000</v>
      </c>
    </row>
    <row r="1271" spans="1:13" ht="15">
      <c r="A1271" s="638" t="s">
        <v>159</v>
      </c>
      <c r="B1271" s="640">
        <v>44303.432638888902</v>
      </c>
      <c r="C1271" s="639" t="b">
        <v>0</v>
      </c>
      <c r="E1271" s="639" t="s">
        <v>2825</v>
      </c>
      <c r="F1271" s="639">
        <v>5</v>
      </c>
      <c r="G1271" s="639" t="s">
        <v>2989</v>
      </c>
      <c r="H1271" s="639" t="s">
        <v>159</v>
      </c>
      <c r="I1271" s="639" t="s">
        <v>3314</v>
      </c>
      <c r="J1271" s="639" t="s">
        <v>5694</v>
      </c>
      <c r="L1271" s="639" t="str">
        <f t="shared" si="38"/>
        <v>062--72-0-007-000</v>
      </c>
      <c r="M1271" s="639" t="str">
        <f t="shared" si="39"/>
        <v>062--72-0-007-000-000</v>
      </c>
    </row>
    <row r="1272" spans="1:13" ht="15">
      <c r="A1272" s="638" t="s">
        <v>158</v>
      </c>
      <c r="B1272" s="640">
        <v>44303.444513888899</v>
      </c>
      <c r="C1272" s="639" t="b">
        <v>0</v>
      </c>
      <c r="E1272" s="639" t="s">
        <v>2825</v>
      </c>
      <c r="F1272" s="639">
        <v>9</v>
      </c>
      <c r="G1272" s="639" t="s">
        <v>3017</v>
      </c>
      <c r="H1272" s="639" t="s">
        <v>3316</v>
      </c>
      <c r="I1272" s="639" t="s">
        <v>3300</v>
      </c>
      <c r="J1272" s="639" t="s">
        <v>5693</v>
      </c>
      <c r="L1272" s="639" t="str">
        <f t="shared" si="38"/>
        <v>071--02-0-045-000</v>
      </c>
      <c r="M1272" s="639" t="str">
        <f t="shared" si="39"/>
        <v>071--02-0-045-000-000</v>
      </c>
    </row>
    <row r="1273" spans="1:13" ht="15">
      <c r="A1273" s="638" t="s">
        <v>12058</v>
      </c>
      <c r="B1273" s="640">
        <v>44303.372106481504</v>
      </c>
      <c r="C1273" s="639" t="b">
        <v>0</v>
      </c>
      <c r="D1273" s="639" t="s">
        <v>3323</v>
      </c>
      <c r="E1273" s="639" t="s">
        <v>2825</v>
      </c>
      <c r="F1273" s="639">
        <v>1</v>
      </c>
      <c r="G1273" s="639" t="s">
        <v>3156</v>
      </c>
      <c r="H1273" s="639" t="s">
        <v>3318</v>
      </c>
      <c r="I1273" s="639" t="s">
        <v>3319</v>
      </c>
      <c r="J1273" s="639" t="s">
        <v>5692</v>
      </c>
      <c r="L1273" s="639" t="str">
        <f t="shared" si="38"/>
        <v>021--16-0-2300-000</v>
      </c>
      <c r="M1273" s="639" t="str">
        <f t="shared" si="39"/>
        <v>021--16-0-2300-000-000</v>
      </c>
    </row>
    <row r="1274" spans="1:13" ht="15">
      <c r="A1274" s="638" t="s">
        <v>12058</v>
      </c>
      <c r="B1274" s="640">
        <v>44303.36509259259</v>
      </c>
      <c r="C1274" s="639" t="b">
        <v>0</v>
      </c>
      <c r="D1274" s="639" t="s">
        <v>3324</v>
      </c>
      <c r="E1274" s="639" t="s">
        <v>2825</v>
      </c>
      <c r="F1274" s="639">
        <v>1</v>
      </c>
      <c r="G1274" s="639" t="s">
        <v>3156</v>
      </c>
      <c r="H1274" s="639" t="s">
        <v>3318</v>
      </c>
      <c r="I1274" s="639" t="s">
        <v>3319</v>
      </c>
      <c r="J1274" s="639" t="s">
        <v>5691</v>
      </c>
      <c r="L1274" s="639" t="str">
        <f t="shared" si="38"/>
        <v>021--16-0-2300-000</v>
      </c>
      <c r="M1274" s="639" t="str">
        <f t="shared" si="39"/>
        <v>021--16-0-2300-000-000</v>
      </c>
    </row>
    <row r="1275" spans="1:13" ht="15">
      <c r="A1275" s="638" t="s">
        <v>12058</v>
      </c>
      <c r="B1275" s="640">
        <v>44303.444675925901</v>
      </c>
      <c r="C1275" s="639" t="b">
        <v>0</v>
      </c>
      <c r="D1275" s="639" t="s">
        <v>2833</v>
      </c>
      <c r="E1275" s="639" t="s">
        <v>2825</v>
      </c>
      <c r="F1275" s="639">
        <v>1</v>
      </c>
      <c r="G1275" s="639" t="s">
        <v>3156</v>
      </c>
      <c r="H1275" s="639" t="s">
        <v>3318</v>
      </c>
      <c r="I1275" s="639" t="s">
        <v>3319</v>
      </c>
      <c r="J1275" s="639" t="s">
        <v>5690</v>
      </c>
      <c r="L1275" s="639" t="str">
        <f t="shared" si="38"/>
        <v>021--16-0-2300-000</v>
      </c>
      <c r="M1275" s="639" t="str">
        <f t="shared" si="39"/>
        <v>021--16-0-2300-000-000</v>
      </c>
    </row>
    <row r="1276" spans="1:13" ht="15">
      <c r="A1276" s="638" t="s">
        <v>12058</v>
      </c>
      <c r="B1276" s="640">
        <v>44303.444108796299</v>
      </c>
      <c r="C1276" s="639" t="b">
        <v>0</v>
      </c>
      <c r="D1276" s="639" t="s">
        <v>2833</v>
      </c>
      <c r="E1276" s="639" t="s">
        <v>2825</v>
      </c>
      <c r="F1276" s="639">
        <v>1</v>
      </c>
      <c r="G1276" s="639" t="s">
        <v>3156</v>
      </c>
      <c r="H1276" s="639" t="s">
        <v>3318</v>
      </c>
      <c r="I1276" s="639" t="s">
        <v>3319</v>
      </c>
      <c r="J1276" s="639" t="s">
        <v>5689</v>
      </c>
      <c r="L1276" s="639" t="str">
        <f t="shared" si="38"/>
        <v>021--16-0-2300-000</v>
      </c>
      <c r="M1276" s="639" t="str">
        <f t="shared" si="39"/>
        <v>021--16-0-2300-000-000</v>
      </c>
    </row>
    <row r="1277" spans="1:13" ht="15">
      <c r="A1277" s="638" t="s">
        <v>12058</v>
      </c>
      <c r="B1277" s="640">
        <v>44303.371412037013</v>
      </c>
      <c r="C1277" s="639" t="b">
        <v>0</v>
      </c>
      <c r="D1277" s="639" t="s">
        <v>2923</v>
      </c>
      <c r="E1277" s="639" t="s">
        <v>2825</v>
      </c>
      <c r="F1277" s="639">
        <v>1</v>
      </c>
      <c r="G1277" s="639" t="s">
        <v>3156</v>
      </c>
      <c r="H1277" s="639" t="s">
        <v>3318</v>
      </c>
      <c r="I1277" s="639" t="s">
        <v>3319</v>
      </c>
      <c r="J1277" s="639" t="s">
        <v>5688</v>
      </c>
      <c r="L1277" s="639" t="str">
        <f t="shared" si="38"/>
        <v>021--16-0-2300-000</v>
      </c>
      <c r="M1277" s="639" t="str">
        <f t="shared" si="39"/>
        <v>021--16-0-2300-000-000</v>
      </c>
    </row>
    <row r="1278" spans="1:13" ht="15">
      <c r="A1278" s="638" t="s">
        <v>12058</v>
      </c>
      <c r="B1278" s="640">
        <v>44303.364236111098</v>
      </c>
      <c r="C1278" s="639" t="b">
        <v>0</v>
      </c>
      <c r="D1278" s="639" t="s">
        <v>2923</v>
      </c>
      <c r="E1278" s="639" t="s">
        <v>2825</v>
      </c>
      <c r="F1278" s="639">
        <v>1</v>
      </c>
      <c r="G1278" s="639" t="s">
        <v>3156</v>
      </c>
      <c r="H1278" s="639" t="s">
        <v>3318</v>
      </c>
      <c r="I1278" s="639" t="s">
        <v>3319</v>
      </c>
      <c r="J1278" s="639" t="s">
        <v>5687</v>
      </c>
      <c r="L1278" s="639" t="str">
        <f t="shared" si="38"/>
        <v>021--16-0-2300-000</v>
      </c>
      <c r="M1278" s="639" t="str">
        <f t="shared" si="39"/>
        <v>021--16-0-2300-000-000</v>
      </c>
    </row>
    <row r="1279" spans="1:13" ht="15">
      <c r="A1279" s="638" t="s">
        <v>12058</v>
      </c>
      <c r="B1279" s="640">
        <v>44303.348657407398</v>
      </c>
      <c r="C1279" s="639" t="b">
        <v>0</v>
      </c>
      <c r="D1279" s="639" t="s">
        <v>2824</v>
      </c>
      <c r="E1279" s="639" t="s">
        <v>2825</v>
      </c>
      <c r="F1279" s="639">
        <v>1</v>
      </c>
      <c r="G1279" s="639" t="s">
        <v>3156</v>
      </c>
      <c r="H1279" s="639" t="s">
        <v>3318</v>
      </c>
      <c r="I1279" s="639" t="s">
        <v>3319</v>
      </c>
      <c r="J1279" s="639" t="s">
        <v>5686</v>
      </c>
      <c r="L1279" s="639" t="str">
        <f t="shared" si="38"/>
        <v>021--16-0-2300-000</v>
      </c>
      <c r="M1279" s="639" t="str">
        <f t="shared" si="39"/>
        <v>021--16-0-2300-000-000</v>
      </c>
    </row>
    <row r="1280" spans="1:13" ht="15">
      <c r="A1280" s="638" t="s">
        <v>12058</v>
      </c>
      <c r="B1280" s="640">
        <v>44303.363333333298</v>
      </c>
      <c r="C1280" s="639" t="b">
        <v>0</v>
      </c>
      <c r="D1280" s="639" t="s">
        <v>2923</v>
      </c>
      <c r="E1280" s="639" t="s">
        <v>2825</v>
      </c>
      <c r="F1280" s="639">
        <v>1</v>
      </c>
      <c r="G1280" s="639" t="s">
        <v>3156</v>
      </c>
      <c r="H1280" s="639" t="s">
        <v>3318</v>
      </c>
      <c r="I1280" s="639" t="s">
        <v>3319</v>
      </c>
      <c r="J1280" s="639" t="s">
        <v>5685</v>
      </c>
      <c r="L1280" s="639" t="str">
        <f t="shared" si="38"/>
        <v>021--16-0-2300-000</v>
      </c>
      <c r="M1280" s="639" t="str">
        <f t="shared" si="39"/>
        <v>021--16-0-2300-000-000</v>
      </c>
    </row>
    <row r="1281" spans="1:13" ht="15">
      <c r="A1281" s="638" t="s">
        <v>12058</v>
      </c>
      <c r="B1281" s="640">
        <v>44303.363819444399</v>
      </c>
      <c r="C1281" s="639" t="b">
        <v>0</v>
      </c>
      <c r="D1281" s="639" t="s">
        <v>2923</v>
      </c>
      <c r="E1281" s="639" t="s">
        <v>2825</v>
      </c>
      <c r="F1281" s="639">
        <v>1</v>
      </c>
      <c r="G1281" s="639" t="s">
        <v>3156</v>
      </c>
      <c r="H1281" s="639" t="s">
        <v>3318</v>
      </c>
      <c r="I1281" s="639" t="s">
        <v>3319</v>
      </c>
      <c r="J1281" s="639" t="s">
        <v>5684</v>
      </c>
      <c r="L1281" s="639" t="str">
        <f t="shared" si="38"/>
        <v>021--16-0-2300-000</v>
      </c>
      <c r="M1281" s="639" t="str">
        <f t="shared" si="39"/>
        <v>021--16-0-2300-000-000</v>
      </c>
    </row>
    <row r="1282" spans="1:13" ht="15">
      <c r="A1282" s="638" t="s">
        <v>12058</v>
      </c>
      <c r="B1282" s="640">
        <v>44303.349108796298</v>
      </c>
      <c r="C1282" s="639" t="b">
        <v>0</v>
      </c>
      <c r="D1282" s="639" t="s">
        <v>2831</v>
      </c>
      <c r="E1282" s="639" t="s">
        <v>2825</v>
      </c>
      <c r="F1282" s="639">
        <v>1</v>
      </c>
      <c r="G1282" s="639" t="s">
        <v>3156</v>
      </c>
      <c r="H1282" s="639" t="s">
        <v>3318</v>
      </c>
      <c r="I1282" s="639" t="s">
        <v>3319</v>
      </c>
      <c r="J1282" s="639" t="s">
        <v>5683</v>
      </c>
      <c r="L1282" s="639" t="str">
        <f t="shared" si="38"/>
        <v>021--16-0-2300-000</v>
      </c>
      <c r="M1282" s="639" t="str">
        <f t="shared" si="39"/>
        <v>021--16-0-2300-000-000</v>
      </c>
    </row>
    <row r="1283" spans="1:13" ht="15">
      <c r="A1283" s="638" t="s">
        <v>12058</v>
      </c>
      <c r="B1283" s="640">
        <v>44303.362372685187</v>
      </c>
      <c r="C1283" s="639" t="b">
        <v>0</v>
      </c>
      <c r="D1283" s="639" t="s">
        <v>2831</v>
      </c>
      <c r="E1283" s="639" t="s">
        <v>2825</v>
      </c>
      <c r="F1283" s="639">
        <v>1</v>
      </c>
      <c r="G1283" s="639" t="s">
        <v>3156</v>
      </c>
      <c r="H1283" s="639" t="s">
        <v>3318</v>
      </c>
      <c r="I1283" s="639" t="s">
        <v>3319</v>
      </c>
      <c r="J1283" s="639" t="s">
        <v>5682</v>
      </c>
      <c r="L1283" s="639" t="str">
        <f t="shared" ref="L1283:L1346" si="40">REPLACE(REPLACE(A1283,4,0,"-"),8,0,"-")</f>
        <v>021--16-0-2300-000</v>
      </c>
      <c r="M1283" s="639" t="str">
        <f t="shared" ref="M1283:M1346" si="41">L1283 &amp; "-000"</f>
        <v>021--16-0-2300-000-000</v>
      </c>
    </row>
    <row r="1284" spans="1:13" ht="15">
      <c r="A1284" s="638" t="s">
        <v>12058</v>
      </c>
      <c r="B1284" s="640">
        <v>44303.3374652778</v>
      </c>
      <c r="C1284" s="639" t="b">
        <v>0</v>
      </c>
      <c r="D1284" s="639" t="s">
        <v>2923</v>
      </c>
      <c r="E1284" s="639" t="s">
        <v>2825</v>
      </c>
      <c r="F1284" s="639">
        <v>1</v>
      </c>
      <c r="G1284" s="639" t="s">
        <v>3156</v>
      </c>
      <c r="H1284" s="639" t="s">
        <v>3318</v>
      </c>
      <c r="I1284" s="639" t="s">
        <v>3319</v>
      </c>
      <c r="J1284" s="639" t="s">
        <v>5681</v>
      </c>
      <c r="L1284" s="639" t="str">
        <f t="shared" si="40"/>
        <v>021--16-0-2300-000</v>
      </c>
      <c r="M1284" s="639" t="str">
        <f t="shared" si="41"/>
        <v>021--16-0-2300-000-000</v>
      </c>
    </row>
    <row r="1285" spans="1:13" ht="15">
      <c r="A1285" s="638" t="s">
        <v>12058</v>
      </c>
      <c r="B1285" s="640">
        <v>44303.33910879631</v>
      </c>
      <c r="C1285" s="639" t="b">
        <v>0</v>
      </c>
      <c r="D1285" s="639" t="s">
        <v>2824</v>
      </c>
      <c r="E1285" s="639" t="s">
        <v>2825</v>
      </c>
      <c r="F1285" s="639">
        <v>1</v>
      </c>
      <c r="G1285" s="639" t="s">
        <v>3156</v>
      </c>
      <c r="H1285" s="639" t="s">
        <v>3318</v>
      </c>
      <c r="I1285" s="639" t="s">
        <v>3319</v>
      </c>
      <c r="J1285" s="639" t="s">
        <v>5680</v>
      </c>
      <c r="L1285" s="639" t="str">
        <f t="shared" si="40"/>
        <v>021--16-0-2300-000</v>
      </c>
      <c r="M1285" s="639" t="str">
        <f t="shared" si="41"/>
        <v>021--16-0-2300-000-000</v>
      </c>
    </row>
    <row r="1286" spans="1:13" ht="15">
      <c r="A1286" s="638" t="s">
        <v>12058</v>
      </c>
      <c r="B1286" s="640">
        <v>44303.445162037002</v>
      </c>
      <c r="C1286" s="639" t="b">
        <v>0</v>
      </c>
      <c r="D1286" s="639" t="s">
        <v>2833</v>
      </c>
      <c r="E1286" s="639" t="s">
        <v>2825</v>
      </c>
      <c r="F1286" s="639">
        <v>1</v>
      </c>
      <c r="G1286" s="639" t="s">
        <v>3156</v>
      </c>
      <c r="H1286" s="639" t="s">
        <v>3318</v>
      </c>
      <c r="I1286" s="639" t="s">
        <v>3319</v>
      </c>
      <c r="J1286" s="639" t="s">
        <v>5679</v>
      </c>
      <c r="L1286" s="639" t="str">
        <f t="shared" si="40"/>
        <v>021--16-0-2300-000</v>
      </c>
      <c r="M1286" s="639" t="str">
        <f t="shared" si="41"/>
        <v>021--16-0-2300-000-000</v>
      </c>
    </row>
    <row r="1287" spans="1:13" ht="15">
      <c r="A1287" s="638" t="s">
        <v>12058</v>
      </c>
      <c r="B1287" s="640">
        <v>44303.445821759291</v>
      </c>
      <c r="C1287" s="639" t="b">
        <v>0</v>
      </c>
      <c r="E1287" s="639" t="s">
        <v>2825</v>
      </c>
      <c r="F1287" s="639">
        <v>1</v>
      </c>
      <c r="G1287" s="639" t="s">
        <v>3156</v>
      </c>
      <c r="H1287" s="639" t="s">
        <v>3318</v>
      </c>
      <c r="I1287" s="639" t="s">
        <v>3319</v>
      </c>
      <c r="J1287" s="639" t="s">
        <v>5678</v>
      </c>
      <c r="L1287" s="639" t="str">
        <f t="shared" si="40"/>
        <v>021--16-0-2300-000</v>
      </c>
      <c r="M1287" s="639" t="str">
        <f t="shared" si="41"/>
        <v>021--16-0-2300-000-000</v>
      </c>
    </row>
    <row r="1288" spans="1:13" ht="15">
      <c r="A1288" s="638" t="s">
        <v>158</v>
      </c>
      <c r="B1288" s="640">
        <v>44303.479988425897</v>
      </c>
      <c r="C1288" s="639" t="b">
        <v>0</v>
      </c>
      <c r="E1288" s="639" t="s">
        <v>2825</v>
      </c>
      <c r="F1288" s="639">
        <v>1</v>
      </c>
      <c r="G1288" s="639" t="s">
        <v>3017</v>
      </c>
      <c r="H1288" s="639" t="s">
        <v>3316</v>
      </c>
      <c r="I1288" s="639" t="s">
        <v>3300</v>
      </c>
      <c r="J1288" s="639" t="s">
        <v>5677</v>
      </c>
      <c r="L1288" s="639" t="str">
        <f t="shared" si="40"/>
        <v>071--02-0-045-000</v>
      </c>
      <c r="M1288" s="639" t="str">
        <f t="shared" si="41"/>
        <v>071--02-0-045-000-000</v>
      </c>
    </row>
    <row r="1289" spans="1:13" ht="15">
      <c r="A1289" s="638" t="s">
        <v>392</v>
      </c>
      <c r="B1289" s="640">
        <v>44303.488159722197</v>
      </c>
      <c r="C1289" s="639" t="b">
        <v>0</v>
      </c>
      <c r="D1289" s="639" t="s">
        <v>3043</v>
      </c>
      <c r="E1289" s="639" t="s">
        <v>2788</v>
      </c>
      <c r="F1289" s="639">
        <v>5</v>
      </c>
      <c r="G1289" s="639" t="s">
        <v>2989</v>
      </c>
      <c r="H1289" s="639" t="s">
        <v>2999</v>
      </c>
      <c r="I1289" s="639" t="s">
        <v>3312</v>
      </c>
      <c r="J1289" s="639" t="s">
        <v>5676</v>
      </c>
      <c r="L1289" s="639" t="str">
        <f t="shared" si="40"/>
        <v>062--71-0-013-000</v>
      </c>
      <c r="M1289" s="639" t="str">
        <f t="shared" si="41"/>
        <v>062--71-0-013-000-000</v>
      </c>
    </row>
    <row r="1290" spans="1:13" ht="15">
      <c r="A1290" s="638" t="s">
        <v>392</v>
      </c>
      <c r="B1290" s="640">
        <v>44303.487696759308</v>
      </c>
      <c r="C1290" s="639" t="b">
        <v>0</v>
      </c>
      <c r="E1290" s="639" t="s">
        <v>2825</v>
      </c>
      <c r="F1290" s="639">
        <v>5</v>
      </c>
      <c r="G1290" s="639" t="s">
        <v>2989</v>
      </c>
      <c r="H1290" s="639" t="s">
        <v>2999</v>
      </c>
      <c r="I1290" s="639" t="s">
        <v>3312</v>
      </c>
      <c r="J1290" s="639" t="s">
        <v>5675</v>
      </c>
      <c r="L1290" s="639" t="str">
        <f t="shared" si="40"/>
        <v>062--71-0-013-000</v>
      </c>
      <c r="M1290" s="639" t="str">
        <f t="shared" si="41"/>
        <v>062--71-0-013-000-000</v>
      </c>
    </row>
    <row r="1291" spans="1:13" ht="15">
      <c r="A1291" s="638" t="s">
        <v>386</v>
      </c>
      <c r="B1291" s="640">
        <v>44303.554270833301</v>
      </c>
      <c r="C1291" s="639" t="b">
        <v>0</v>
      </c>
      <c r="E1291" s="639" t="s">
        <v>2825</v>
      </c>
      <c r="F1291" s="639">
        <v>6</v>
      </c>
      <c r="G1291" s="639" t="s">
        <v>3017</v>
      </c>
      <c r="H1291" s="639" t="s">
        <v>3325</v>
      </c>
      <c r="I1291" s="639" t="s">
        <v>3300</v>
      </c>
      <c r="J1291" s="639" t="s">
        <v>5674</v>
      </c>
      <c r="L1291" s="639" t="str">
        <f t="shared" si="40"/>
        <v>071--39-0-012-000</v>
      </c>
      <c r="M1291" s="639" t="str">
        <f t="shared" si="41"/>
        <v>071--39-0-012-000-000</v>
      </c>
    </row>
    <row r="1292" spans="1:13" ht="15">
      <c r="A1292" s="638" t="s">
        <v>386</v>
      </c>
      <c r="B1292" s="640">
        <v>44303.5551851852</v>
      </c>
      <c r="C1292" s="639" t="b">
        <v>0</v>
      </c>
      <c r="D1292" s="639" t="s">
        <v>3023</v>
      </c>
      <c r="E1292" s="639" t="s">
        <v>2788</v>
      </c>
      <c r="F1292" s="639">
        <v>6</v>
      </c>
      <c r="G1292" s="639" t="s">
        <v>3017</v>
      </c>
      <c r="H1292" s="639" t="s">
        <v>3325</v>
      </c>
      <c r="I1292" s="639" t="s">
        <v>3300</v>
      </c>
      <c r="J1292" s="639" t="s">
        <v>5673</v>
      </c>
      <c r="L1292" s="639" t="str">
        <f t="shared" si="40"/>
        <v>071--39-0-012-000</v>
      </c>
      <c r="M1292" s="639" t="str">
        <f t="shared" si="41"/>
        <v>071--39-0-012-000-000</v>
      </c>
    </row>
    <row r="1293" spans="1:13" ht="15">
      <c r="A1293" s="638" t="s">
        <v>388</v>
      </c>
      <c r="B1293" s="640">
        <v>44303.563067129609</v>
      </c>
      <c r="C1293" s="639" t="b">
        <v>0</v>
      </c>
      <c r="E1293" s="639" t="s">
        <v>2825</v>
      </c>
      <c r="F1293" s="639">
        <v>5</v>
      </c>
      <c r="G1293" s="639" t="s">
        <v>2868</v>
      </c>
      <c r="H1293" s="639" t="s">
        <v>2902</v>
      </c>
      <c r="I1293" s="639" t="s">
        <v>3322</v>
      </c>
      <c r="J1293" s="639" t="s">
        <v>5672</v>
      </c>
      <c r="L1293" s="639" t="str">
        <f t="shared" si="40"/>
        <v>062--20-0-071-000</v>
      </c>
      <c r="M1293" s="639" t="str">
        <f t="shared" si="41"/>
        <v>062--20-0-071-000-000</v>
      </c>
    </row>
    <row r="1294" spans="1:13" ht="15">
      <c r="A1294" s="638" t="s">
        <v>161</v>
      </c>
      <c r="B1294" s="640">
        <v>44303.566921296297</v>
      </c>
      <c r="C1294" s="639" t="b">
        <v>0</v>
      </c>
      <c r="E1294" s="639" t="s">
        <v>2825</v>
      </c>
      <c r="F1294" s="639">
        <v>5</v>
      </c>
      <c r="G1294" s="639" t="s">
        <v>2868</v>
      </c>
      <c r="H1294" s="639" t="s">
        <v>3326</v>
      </c>
      <c r="I1294" s="639" t="s">
        <v>3042</v>
      </c>
      <c r="J1294" s="639" t="s">
        <v>5671</v>
      </c>
      <c r="L1294" s="639" t="str">
        <f t="shared" si="40"/>
        <v>062--20-0-111-000</v>
      </c>
      <c r="M1294" s="639" t="str">
        <f t="shared" si="41"/>
        <v>062--20-0-111-000-000</v>
      </c>
    </row>
    <row r="1295" spans="1:13" ht="15">
      <c r="A1295" s="638" t="s">
        <v>160</v>
      </c>
      <c r="B1295" s="640">
        <v>44303.565578703703</v>
      </c>
      <c r="C1295" s="639" t="b">
        <v>0</v>
      </c>
      <c r="E1295" s="639" t="s">
        <v>2825</v>
      </c>
      <c r="F1295" s="639">
        <v>1</v>
      </c>
      <c r="G1295" s="639" t="s">
        <v>2868</v>
      </c>
      <c r="H1295" s="639" t="s">
        <v>3327</v>
      </c>
      <c r="I1295" s="639" t="s">
        <v>3322</v>
      </c>
      <c r="J1295" s="639" t="s">
        <v>5670</v>
      </c>
      <c r="L1295" s="639" t="str">
        <f t="shared" si="40"/>
        <v>062--20-0-086-000</v>
      </c>
      <c r="M1295" s="639" t="str">
        <f t="shared" si="41"/>
        <v>062--20-0-086-000-000</v>
      </c>
    </row>
    <row r="1296" spans="1:13" ht="15">
      <c r="A1296" s="638" t="s">
        <v>388</v>
      </c>
      <c r="B1296" s="640">
        <v>44303.564745370408</v>
      </c>
      <c r="C1296" s="639" t="b">
        <v>0</v>
      </c>
      <c r="D1296" s="639" t="s">
        <v>2976</v>
      </c>
      <c r="E1296" s="639" t="s">
        <v>2788</v>
      </c>
      <c r="F1296" s="639">
        <v>5</v>
      </c>
      <c r="G1296" s="639" t="s">
        <v>2868</v>
      </c>
      <c r="H1296" s="639" t="s">
        <v>2902</v>
      </c>
      <c r="I1296" s="639" t="s">
        <v>3322</v>
      </c>
      <c r="J1296" s="639" t="s">
        <v>5669</v>
      </c>
      <c r="L1296" s="639" t="str">
        <f t="shared" si="40"/>
        <v>062--20-0-071-000</v>
      </c>
      <c r="M1296" s="639" t="str">
        <f t="shared" si="41"/>
        <v>062--20-0-071-000-000</v>
      </c>
    </row>
    <row r="1297" spans="1:13" ht="15">
      <c r="A1297" s="638" t="s">
        <v>162</v>
      </c>
      <c r="B1297" s="640">
        <v>44303.620335648098</v>
      </c>
      <c r="C1297" s="639" t="b">
        <v>0</v>
      </c>
      <c r="E1297" s="639" t="s">
        <v>2825</v>
      </c>
      <c r="F1297" s="639">
        <v>4</v>
      </c>
      <c r="G1297" s="639" t="s">
        <v>2989</v>
      </c>
      <c r="H1297" s="639" t="s">
        <v>3328</v>
      </c>
      <c r="I1297" s="639" t="s">
        <v>3312</v>
      </c>
      <c r="J1297" s="639" t="s">
        <v>5668</v>
      </c>
      <c r="L1297" s="639" t="str">
        <f t="shared" si="40"/>
        <v>062--71-0-016-000</v>
      </c>
      <c r="M1297" s="639" t="str">
        <f t="shared" si="41"/>
        <v>062--71-0-016-000-000</v>
      </c>
    </row>
    <row r="1298" spans="1:13" ht="15">
      <c r="A1298" s="638" t="s">
        <v>163</v>
      </c>
      <c r="B1298" s="640">
        <v>44303.631134259304</v>
      </c>
      <c r="C1298" s="639" t="b">
        <v>0</v>
      </c>
      <c r="E1298" s="639" t="s">
        <v>2825</v>
      </c>
      <c r="F1298" s="639">
        <v>3</v>
      </c>
      <c r="G1298" s="639" t="s">
        <v>3017</v>
      </c>
      <c r="H1298" s="639" t="s">
        <v>3329</v>
      </c>
      <c r="I1298" s="639" t="s">
        <v>3300</v>
      </c>
      <c r="J1298" s="639" t="s">
        <v>5667</v>
      </c>
      <c r="L1298" s="639" t="str">
        <f t="shared" si="40"/>
        <v>071--39-0-010-000</v>
      </c>
      <c r="M1298" s="639" t="str">
        <f t="shared" si="41"/>
        <v>071--39-0-010-000-000</v>
      </c>
    </row>
    <row r="1299" spans="1:13" ht="15">
      <c r="A1299" s="638" t="s">
        <v>12059</v>
      </c>
      <c r="B1299" s="640">
        <v>44303.362164351791</v>
      </c>
      <c r="C1299" s="639" t="b">
        <v>0</v>
      </c>
      <c r="E1299" s="639" t="s">
        <v>2825</v>
      </c>
      <c r="F1299" s="639">
        <v>1</v>
      </c>
      <c r="G1299" s="639" t="s">
        <v>2897</v>
      </c>
      <c r="H1299" s="639" t="s">
        <v>3330</v>
      </c>
      <c r="I1299" s="639" t="s">
        <v>2899</v>
      </c>
      <c r="J1299" s="639" t="s">
        <v>5666</v>
      </c>
      <c r="L1299" s="639" t="str">
        <f t="shared" si="40"/>
        <v>041--33-0-055000_HOUSE-000</v>
      </c>
      <c r="M1299" s="639" t="str">
        <f t="shared" si="41"/>
        <v>041--33-0-055000_HOUSE-000-000</v>
      </c>
    </row>
    <row r="1300" spans="1:13" ht="15">
      <c r="A1300" s="638" t="s">
        <v>2157</v>
      </c>
      <c r="B1300" s="640">
        <v>44303.677696759303</v>
      </c>
      <c r="C1300" s="639" t="b">
        <v>0</v>
      </c>
      <c r="E1300" s="639" t="s">
        <v>2825</v>
      </c>
      <c r="F1300" s="639">
        <v>8</v>
      </c>
      <c r="G1300" s="639" t="s">
        <v>2868</v>
      </c>
      <c r="H1300" s="639" t="s">
        <v>3331</v>
      </c>
      <c r="I1300" s="639" t="s">
        <v>3332</v>
      </c>
      <c r="J1300" s="639" t="s">
        <v>5665</v>
      </c>
      <c r="L1300" s="639" t="str">
        <f t="shared" si="40"/>
        <v>062--69-0-031-000</v>
      </c>
      <c r="M1300" s="639" t="str">
        <f t="shared" si="41"/>
        <v>062--69-0-031-000-000</v>
      </c>
    </row>
    <row r="1301" spans="1:13" ht="15">
      <c r="A1301" s="638" t="s">
        <v>390</v>
      </c>
      <c r="B1301" s="640">
        <v>44303.677094907398</v>
      </c>
      <c r="C1301" s="639" t="b">
        <v>0</v>
      </c>
      <c r="D1301" s="639" t="s">
        <v>2976</v>
      </c>
      <c r="E1301" s="639" t="s">
        <v>2788</v>
      </c>
      <c r="F1301" s="639">
        <v>1</v>
      </c>
      <c r="G1301" s="639" t="s">
        <v>2868</v>
      </c>
      <c r="H1301" s="639" t="s">
        <v>3333</v>
      </c>
      <c r="I1301" s="639" t="s">
        <v>3332</v>
      </c>
      <c r="J1301" s="639" t="s">
        <v>5664</v>
      </c>
      <c r="L1301" s="639" t="str">
        <f t="shared" si="40"/>
        <v>062--69-0-028-000</v>
      </c>
      <c r="M1301" s="639" t="str">
        <f t="shared" si="41"/>
        <v>062--69-0-028-000-000</v>
      </c>
    </row>
    <row r="1302" spans="1:13" ht="15">
      <c r="A1302" s="638" t="s">
        <v>390</v>
      </c>
      <c r="B1302" s="640">
        <v>44303.675925925912</v>
      </c>
      <c r="C1302" s="639" t="b">
        <v>0</v>
      </c>
      <c r="E1302" s="639" t="s">
        <v>2825</v>
      </c>
      <c r="F1302" s="639">
        <v>1</v>
      </c>
      <c r="G1302" s="639" t="s">
        <v>2868</v>
      </c>
      <c r="H1302" s="639" t="s">
        <v>3333</v>
      </c>
      <c r="I1302" s="639" t="s">
        <v>3332</v>
      </c>
      <c r="J1302" s="639" t="s">
        <v>5663</v>
      </c>
      <c r="L1302" s="639" t="str">
        <f t="shared" si="40"/>
        <v>062--69-0-028-000</v>
      </c>
      <c r="M1302" s="639" t="str">
        <f t="shared" si="41"/>
        <v>062--69-0-028-000-000</v>
      </c>
    </row>
    <row r="1303" spans="1:13" ht="15">
      <c r="A1303" s="638" t="s">
        <v>12058</v>
      </c>
      <c r="B1303" s="640">
        <v>44303.679965277799</v>
      </c>
      <c r="C1303" s="639" t="b">
        <v>0</v>
      </c>
      <c r="D1303" s="639" t="s">
        <v>2824</v>
      </c>
      <c r="E1303" s="639" t="s">
        <v>2825</v>
      </c>
      <c r="F1303" s="639">
        <v>1</v>
      </c>
      <c r="G1303" s="639" t="s">
        <v>3156</v>
      </c>
      <c r="H1303" s="639" t="s">
        <v>3318</v>
      </c>
      <c r="I1303" s="639" t="s">
        <v>3319</v>
      </c>
      <c r="J1303" s="639" t="s">
        <v>5662</v>
      </c>
      <c r="L1303" s="639" t="str">
        <f t="shared" si="40"/>
        <v>021--16-0-2300-000</v>
      </c>
      <c r="M1303" s="639" t="str">
        <f t="shared" si="41"/>
        <v>021--16-0-2300-000-000</v>
      </c>
    </row>
    <row r="1304" spans="1:13" ht="15">
      <c r="A1304" s="638" t="s">
        <v>12058</v>
      </c>
      <c r="B1304" s="640">
        <v>44303.483888888899</v>
      </c>
      <c r="C1304" s="639" t="b">
        <v>0</v>
      </c>
      <c r="D1304" s="639" t="s">
        <v>2923</v>
      </c>
      <c r="E1304" s="639" t="s">
        <v>2825</v>
      </c>
      <c r="F1304" s="639">
        <v>1</v>
      </c>
      <c r="G1304" s="639" t="s">
        <v>3156</v>
      </c>
      <c r="H1304" s="639" t="s">
        <v>3318</v>
      </c>
      <c r="I1304" s="639" t="s">
        <v>3319</v>
      </c>
      <c r="J1304" s="639" t="s">
        <v>5661</v>
      </c>
      <c r="L1304" s="639" t="str">
        <f t="shared" si="40"/>
        <v>021--16-0-2300-000</v>
      </c>
      <c r="M1304" s="639" t="str">
        <f t="shared" si="41"/>
        <v>021--16-0-2300-000-000</v>
      </c>
    </row>
    <row r="1305" spans="1:13" ht="15">
      <c r="A1305" s="638" t="s">
        <v>12058</v>
      </c>
      <c r="B1305" s="640">
        <v>44303.486145833303</v>
      </c>
      <c r="C1305" s="639" t="b">
        <v>0</v>
      </c>
      <c r="D1305" s="639" t="s">
        <v>2923</v>
      </c>
      <c r="E1305" s="639" t="s">
        <v>2825</v>
      </c>
      <c r="F1305" s="639">
        <v>1</v>
      </c>
      <c r="G1305" s="639" t="s">
        <v>3156</v>
      </c>
      <c r="H1305" s="639" t="s">
        <v>3318</v>
      </c>
      <c r="I1305" s="639" t="s">
        <v>3319</v>
      </c>
      <c r="J1305" s="639" t="s">
        <v>5660</v>
      </c>
      <c r="L1305" s="639" t="str">
        <f t="shared" si="40"/>
        <v>021--16-0-2300-000</v>
      </c>
      <c r="M1305" s="639" t="str">
        <f t="shared" si="41"/>
        <v>021--16-0-2300-000-000</v>
      </c>
    </row>
    <row r="1306" spans="1:13" ht="15">
      <c r="A1306" s="638" t="s">
        <v>12058</v>
      </c>
      <c r="B1306" s="640">
        <v>44303.484918981507</v>
      </c>
      <c r="C1306" s="639" t="b">
        <v>0</v>
      </c>
      <c r="D1306" s="639" t="s">
        <v>2833</v>
      </c>
      <c r="E1306" s="639" t="s">
        <v>2825</v>
      </c>
      <c r="F1306" s="639">
        <v>1</v>
      </c>
      <c r="G1306" s="639" t="s">
        <v>3156</v>
      </c>
      <c r="H1306" s="639" t="s">
        <v>3318</v>
      </c>
      <c r="I1306" s="639" t="s">
        <v>3319</v>
      </c>
      <c r="J1306" s="639" t="s">
        <v>5659</v>
      </c>
      <c r="L1306" s="639" t="str">
        <f t="shared" si="40"/>
        <v>021--16-0-2300-000</v>
      </c>
      <c r="M1306" s="639" t="str">
        <f t="shared" si="41"/>
        <v>021--16-0-2300-000-000</v>
      </c>
    </row>
    <row r="1307" spans="1:13" ht="15">
      <c r="A1307" s="638" t="s">
        <v>1769</v>
      </c>
      <c r="B1307" s="640">
        <v>44303.585416666698</v>
      </c>
      <c r="C1307" s="639" t="b">
        <v>0</v>
      </c>
      <c r="E1307" s="639" t="s">
        <v>2825</v>
      </c>
      <c r="F1307" s="639">
        <v>1</v>
      </c>
      <c r="G1307" s="639" t="s">
        <v>2857</v>
      </c>
      <c r="H1307" s="639" t="s">
        <v>1769</v>
      </c>
      <c r="I1307" s="639" t="s">
        <v>3320</v>
      </c>
      <c r="J1307" s="639" t="s">
        <v>5658</v>
      </c>
      <c r="L1307" s="639" t="str">
        <f t="shared" si="40"/>
        <v>041--27-0-009-000</v>
      </c>
      <c r="M1307" s="639" t="str">
        <f t="shared" si="41"/>
        <v>041--27-0-009-000-000</v>
      </c>
    </row>
    <row r="1308" spans="1:13" ht="15">
      <c r="A1308" s="638" t="s">
        <v>1769</v>
      </c>
      <c r="B1308" s="640">
        <v>44303.584027777797</v>
      </c>
      <c r="C1308" s="639" t="b">
        <v>0</v>
      </c>
      <c r="E1308" s="639" t="s">
        <v>2825</v>
      </c>
      <c r="F1308" s="639">
        <v>1</v>
      </c>
      <c r="G1308" s="639" t="s">
        <v>2857</v>
      </c>
      <c r="H1308" s="639" t="s">
        <v>1769</v>
      </c>
      <c r="I1308" s="639" t="s">
        <v>3320</v>
      </c>
      <c r="J1308" s="639" t="s">
        <v>5657</v>
      </c>
      <c r="L1308" s="639" t="str">
        <f t="shared" si="40"/>
        <v>041--27-0-009-000</v>
      </c>
      <c r="M1308" s="639" t="str">
        <f t="shared" si="41"/>
        <v>041--27-0-009-000-000</v>
      </c>
    </row>
    <row r="1309" spans="1:13" ht="15">
      <c r="A1309" s="638" t="s">
        <v>1769</v>
      </c>
      <c r="B1309" s="640">
        <v>44303.5847222222</v>
      </c>
      <c r="C1309" s="639" t="b">
        <v>0</v>
      </c>
      <c r="E1309" s="639" t="s">
        <v>2825</v>
      </c>
      <c r="F1309" s="639">
        <v>1</v>
      </c>
      <c r="G1309" s="639" t="s">
        <v>2857</v>
      </c>
      <c r="H1309" s="639" t="s">
        <v>1769</v>
      </c>
      <c r="I1309" s="639" t="s">
        <v>3320</v>
      </c>
      <c r="J1309" s="639" t="s">
        <v>5656</v>
      </c>
      <c r="L1309" s="639" t="str">
        <f t="shared" si="40"/>
        <v>041--27-0-009-000</v>
      </c>
      <c r="M1309" s="639" t="str">
        <f t="shared" si="41"/>
        <v>041--27-0-009-000-000</v>
      </c>
    </row>
    <row r="1310" spans="1:13" ht="15">
      <c r="A1310" s="638" t="s">
        <v>1769</v>
      </c>
      <c r="B1310" s="640">
        <v>44303.581944444399</v>
      </c>
      <c r="C1310" s="639" t="b">
        <v>0</v>
      </c>
      <c r="E1310" s="639" t="s">
        <v>2825</v>
      </c>
      <c r="F1310" s="639">
        <v>1</v>
      </c>
      <c r="G1310" s="639" t="s">
        <v>2857</v>
      </c>
      <c r="H1310" s="639" t="s">
        <v>1769</v>
      </c>
      <c r="I1310" s="639" t="s">
        <v>3320</v>
      </c>
      <c r="J1310" s="639" t="s">
        <v>5655</v>
      </c>
      <c r="L1310" s="639" t="str">
        <f t="shared" si="40"/>
        <v>041--27-0-009-000</v>
      </c>
      <c r="M1310" s="639" t="str">
        <f t="shared" si="41"/>
        <v>041--27-0-009-000-000</v>
      </c>
    </row>
    <row r="1311" spans="1:13" ht="15">
      <c r="A1311" s="638" t="s">
        <v>1769</v>
      </c>
      <c r="B1311" s="640">
        <v>44303.581250000003</v>
      </c>
      <c r="C1311" s="639" t="b">
        <v>0</v>
      </c>
      <c r="E1311" s="639" t="s">
        <v>2825</v>
      </c>
      <c r="F1311" s="639">
        <v>1</v>
      </c>
      <c r="G1311" s="639" t="s">
        <v>2857</v>
      </c>
      <c r="H1311" s="639" t="s">
        <v>1769</v>
      </c>
      <c r="I1311" s="639" t="s">
        <v>3320</v>
      </c>
      <c r="J1311" s="639" t="s">
        <v>5654</v>
      </c>
      <c r="L1311" s="639" t="str">
        <f t="shared" si="40"/>
        <v>041--27-0-009-000</v>
      </c>
      <c r="M1311" s="639" t="str">
        <f t="shared" si="41"/>
        <v>041--27-0-009-000-000</v>
      </c>
    </row>
    <row r="1312" spans="1:13" ht="15">
      <c r="A1312" s="638" t="s">
        <v>1769</v>
      </c>
      <c r="B1312" s="640">
        <v>44303.336585648103</v>
      </c>
      <c r="C1312" s="639" t="b">
        <v>0</v>
      </c>
      <c r="E1312" s="639" t="s">
        <v>2825</v>
      </c>
      <c r="F1312" s="639">
        <v>1</v>
      </c>
      <c r="G1312" s="639" t="s">
        <v>2857</v>
      </c>
      <c r="H1312" s="639" t="s">
        <v>1769</v>
      </c>
      <c r="I1312" s="639" t="s">
        <v>3320</v>
      </c>
      <c r="J1312" s="639" t="s">
        <v>5653</v>
      </c>
      <c r="L1312" s="639" t="str">
        <f t="shared" si="40"/>
        <v>041--27-0-009-000</v>
      </c>
      <c r="M1312" s="639" t="str">
        <f t="shared" si="41"/>
        <v>041--27-0-009-000-000</v>
      </c>
    </row>
    <row r="1313" spans="1:13" ht="15">
      <c r="A1313" s="638" t="s">
        <v>1769</v>
      </c>
      <c r="B1313" s="640">
        <v>44303.343055555597</v>
      </c>
      <c r="C1313" s="639" t="b">
        <v>0</v>
      </c>
      <c r="E1313" s="639" t="s">
        <v>2825</v>
      </c>
      <c r="F1313" s="639">
        <v>1</v>
      </c>
      <c r="G1313" s="639" t="s">
        <v>2857</v>
      </c>
      <c r="H1313" s="639" t="s">
        <v>1769</v>
      </c>
      <c r="I1313" s="639" t="s">
        <v>3320</v>
      </c>
      <c r="J1313" s="639" t="s">
        <v>5652</v>
      </c>
      <c r="L1313" s="639" t="str">
        <f t="shared" si="40"/>
        <v>041--27-0-009-000</v>
      </c>
      <c r="M1313" s="639" t="str">
        <f t="shared" si="41"/>
        <v>041--27-0-009-000-000</v>
      </c>
    </row>
    <row r="1314" spans="1:13" ht="15">
      <c r="A1314" s="638" t="s">
        <v>870</v>
      </c>
      <c r="B1314" s="640">
        <v>44305.361979166701</v>
      </c>
      <c r="C1314" s="639" t="b">
        <v>0</v>
      </c>
      <c r="E1314" s="639" t="s">
        <v>2825</v>
      </c>
      <c r="F1314" s="639">
        <v>1</v>
      </c>
      <c r="G1314" s="639" t="s">
        <v>2821</v>
      </c>
      <c r="H1314" s="639" t="s">
        <v>3315</v>
      </c>
      <c r="I1314" s="639" t="s">
        <v>2818</v>
      </c>
      <c r="J1314" s="639" t="s">
        <v>5651</v>
      </c>
      <c r="L1314" s="639" t="str">
        <f t="shared" si="40"/>
        <v>009--34-0-370-000</v>
      </c>
      <c r="M1314" s="639" t="str">
        <f t="shared" si="41"/>
        <v>009--34-0-370-000-000</v>
      </c>
    </row>
    <row r="1315" spans="1:13" ht="15">
      <c r="A1315" s="638" t="s">
        <v>12060</v>
      </c>
      <c r="B1315" s="640">
        <v>44305.3752662037</v>
      </c>
      <c r="C1315" s="639" t="b">
        <v>0</v>
      </c>
      <c r="E1315" s="639" t="s">
        <v>2825</v>
      </c>
      <c r="F1315" s="639">
        <v>1</v>
      </c>
      <c r="G1315" s="639" t="s">
        <v>2897</v>
      </c>
      <c r="H1315" s="639" t="s">
        <v>3334</v>
      </c>
      <c r="I1315" s="639" t="s">
        <v>2899</v>
      </c>
      <c r="J1315" s="639" t="s">
        <v>5650</v>
      </c>
      <c r="L1315" s="639" t="str">
        <f t="shared" si="40"/>
        <v>041--33-0-049000_12541-000</v>
      </c>
      <c r="M1315" s="639" t="str">
        <f t="shared" si="41"/>
        <v>041--33-0-049000_12541-000-000</v>
      </c>
    </row>
    <row r="1316" spans="1:13" ht="15">
      <c r="A1316" s="638" t="s">
        <v>12060</v>
      </c>
      <c r="B1316" s="640">
        <v>44305.373715277798</v>
      </c>
      <c r="C1316" s="639" t="b">
        <v>0</v>
      </c>
      <c r="E1316" s="639" t="s">
        <v>2825</v>
      </c>
      <c r="F1316" s="639">
        <v>1</v>
      </c>
      <c r="G1316" s="639" t="s">
        <v>2897</v>
      </c>
      <c r="H1316" s="639" t="s">
        <v>3334</v>
      </c>
      <c r="I1316" s="639" t="s">
        <v>2899</v>
      </c>
      <c r="J1316" s="639" t="s">
        <v>5649</v>
      </c>
      <c r="L1316" s="639" t="str">
        <f t="shared" si="40"/>
        <v>041--33-0-049000_12541-000</v>
      </c>
      <c r="M1316" s="639" t="str">
        <f t="shared" si="41"/>
        <v>041--33-0-049000_12541-000-000</v>
      </c>
    </row>
    <row r="1317" spans="1:13" ht="15">
      <c r="A1317" s="638" t="s">
        <v>12060</v>
      </c>
      <c r="B1317" s="640">
        <v>44305.377569444398</v>
      </c>
      <c r="C1317" s="639" t="b">
        <v>0</v>
      </c>
      <c r="E1317" s="639" t="s">
        <v>2825</v>
      </c>
      <c r="F1317" s="639">
        <v>1</v>
      </c>
      <c r="G1317" s="639" t="s">
        <v>2897</v>
      </c>
      <c r="H1317" s="639" t="s">
        <v>3334</v>
      </c>
      <c r="I1317" s="639" t="s">
        <v>2899</v>
      </c>
      <c r="J1317" s="639" t="s">
        <v>5648</v>
      </c>
      <c r="L1317" s="639" t="str">
        <f t="shared" si="40"/>
        <v>041--33-0-049000_12541-000</v>
      </c>
      <c r="M1317" s="639" t="str">
        <f t="shared" si="41"/>
        <v>041--33-0-049000_12541-000-000</v>
      </c>
    </row>
    <row r="1318" spans="1:13" ht="15">
      <c r="A1318" s="638" t="s">
        <v>12060</v>
      </c>
      <c r="B1318" s="640">
        <v>44305.376747685194</v>
      </c>
      <c r="C1318" s="639" t="b">
        <v>0</v>
      </c>
      <c r="E1318" s="639" t="s">
        <v>2825</v>
      </c>
      <c r="F1318" s="639">
        <v>1</v>
      </c>
      <c r="G1318" s="639" t="s">
        <v>2897</v>
      </c>
      <c r="H1318" s="639" t="s">
        <v>3334</v>
      </c>
      <c r="I1318" s="639" t="s">
        <v>2899</v>
      </c>
      <c r="J1318" s="639" t="s">
        <v>5647</v>
      </c>
      <c r="L1318" s="639" t="str">
        <f t="shared" si="40"/>
        <v>041--33-0-049000_12541-000</v>
      </c>
      <c r="M1318" s="639" t="str">
        <f t="shared" si="41"/>
        <v>041--33-0-049000_12541-000-000</v>
      </c>
    </row>
    <row r="1319" spans="1:13" ht="15">
      <c r="A1319" s="638" t="s">
        <v>2116</v>
      </c>
      <c r="B1319" s="640">
        <v>44305.381331018492</v>
      </c>
      <c r="C1319" s="639" t="b">
        <v>0</v>
      </c>
      <c r="E1319" s="639" t="s">
        <v>2825</v>
      </c>
      <c r="F1319" s="639">
        <v>1</v>
      </c>
      <c r="G1319" s="639" t="s">
        <v>2968</v>
      </c>
      <c r="H1319" s="639" t="s">
        <v>3335</v>
      </c>
      <c r="I1319" s="639" t="s">
        <v>2853</v>
      </c>
      <c r="J1319" s="639" t="s">
        <v>5646</v>
      </c>
      <c r="L1319" s="639" t="str">
        <f t="shared" si="40"/>
        <v>044--07-0-004-000</v>
      </c>
      <c r="M1319" s="639" t="str">
        <f t="shared" si="41"/>
        <v>044--07-0-004-000-000</v>
      </c>
    </row>
    <row r="1320" spans="1:13" ht="15">
      <c r="A1320" s="638" t="s">
        <v>164</v>
      </c>
      <c r="B1320" s="640">
        <v>44305.386307870402</v>
      </c>
      <c r="C1320" s="639" t="b">
        <v>0</v>
      </c>
      <c r="E1320" s="639" t="s">
        <v>2825</v>
      </c>
      <c r="F1320" s="639">
        <v>2</v>
      </c>
      <c r="G1320" s="639" t="s">
        <v>3017</v>
      </c>
      <c r="H1320" s="639" t="s">
        <v>3336</v>
      </c>
      <c r="I1320" s="639" t="s">
        <v>3337</v>
      </c>
      <c r="J1320" s="639" t="s">
        <v>5645</v>
      </c>
      <c r="L1320" s="639" t="str">
        <f t="shared" si="40"/>
        <v>062--33-0-035-000</v>
      </c>
      <c r="M1320" s="639" t="str">
        <f t="shared" si="41"/>
        <v>062--33-0-035-000-000</v>
      </c>
    </row>
    <row r="1321" spans="1:13" ht="15">
      <c r="A1321" s="638" t="s">
        <v>165</v>
      </c>
      <c r="B1321" s="640">
        <v>44305.3886458333</v>
      </c>
      <c r="C1321" s="639" t="b">
        <v>0</v>
      </c>
      <c r="E1321" s="639" t="s">
        <v>2825</v>
      </c>
      <c r="F1321" s="639">
        <v>2</v>
      </c>
      <c r="G1321" s="639" t="s">
        <v>3017</v>
      </c>
      <c r="H1321" s="639" t="s">
        <v>3190</v>
      </c>
      <c r="I1321" s="639" t="s">
        <v>3337</v>
      </c>
      <c r="J1321" s="639" t="s">
        <v>5644</v>
      </c>
      <c r="L1321" s="639" t="str">
        <f t="shared" si="40"/>
        <v>062--22-0-016-000</v>
      </c>
      <c r="M1321" s="639" t="str">
        <f t="shared" si="41"/>
        <v>062--22-0-016-000-000</v>
      </c>
    </row>
    <row r="1322" spans="1:13" ht="15">
      <c r="A1322" s="638" t="s">
        <v>166</v>
      </c>
      <c r="B1322" s="640">
        <v>44305.408414351798</v>
      </c>
      <c r="C1322" s="639" t="b">
        <v>0</v>
      </c>
      <c r="E1322" s="639" t="s">
        <v>2825</v>
      </c>
      <c r="F1322" s="639">
        <v>1</v>
      </c>
      <c r="G1322" s="639" t="s">
        <v>3017</v>
      </c>
      <c r="H1322" s="639" t="s">
        <v>3338</v>
      </c>
      <c r="I1322" s="639" t="s">
        <v>3337</v>
      </c>
      <c r="J1322" s="639" t="s">
        <v>5643</v>
      </c>
      <c r="L1322" s="639" t="str">
        <f t="shared" si="40"/>
        <v>062--34-0-026-000</v>
      </c>
      <c r="M1322" s="639" t="str">
        <f t="shared" si="41"/>
        <v>062--34-0-026-000-000</v>
      </c>
    </row>
    <row r="1323" spans="1:13" ht="15">
      <c r="A1323" s="638" t="s">
        <v>392</v>
      </c>
      <c r="B1323" s="640">
        <v>44305.414409722202</v>
      </c>
      <c r="C1323" s="639" t="b">
        <v>0</v>
      </c>
      <c r="D1323" s="639" t="s">
        <v>3043</v>
      </c>
      <c r="E1323" s="639" t="s">
        <v>2788</v>
      </c>
      <c r="F1323" s="639">
        <v>5</v>
      </c>
      <c r="G1323" s="639" t="s">
        <v>2989</v>
      </c>
      <c r="H1323" s="639" t="s">
        <v>2999</v>
      </c>
      <c r="I1323" s="639" t="s">
        <v>3312</v>
      </c>
      <c r="J1323" s="639" t="s">
        <v>5642</v>
      </c>
      <c r="L1323" s="639" t="str">
        <f t="shared" si="40"/>
        <v>062--71-0-013-000</v>
      </c>
      <c r="M1323" s="639" t="str">
        <f t="shared" si="41"/>
        <v>062--71-0-013-000-000</v>
      </c>
    </row>
    <row r="1324" spans="1:13" ht="15">
      <c r="A1324" s="638" t="s">
        <v>392</v>
      </c>
      <c r="B1324" s="640">
        <v>44305.4139236111</v>
      </c>
      <c r="C1324" s="639" t="b">
        <v>0</v>
      </c>
      <c r="E1324" s="639" t="s">
        <v>2825</v>
      </c>
      <c r="F1324" s="639">
        <v>5</v>
      </c>
      <c r="G1324" s="639" t="s">
        <v>2989</v>
      </c>
      <c r="H1324" s="639" t="s">
        <v>2999</v>
      </c>
      <c r="I1324" s="639" t="s">
        <v>3312</v>
      </c>
      <c r="J1324" s="639" t="s">
        <v>5641</v>
      </c>
      <c r="L1324" s="639" t="str">
        <f t="shared" si="40"/>
        <v>062--71-0-013-000</v>
      </c>
      <c r="M1324" s="639" t="str">
        <f t="shared" si="41"/>
        <v>062--71-0-013-000-000</v>
      </c>
    </row>
    <row r="1325" spans="1:13" ht="15">
      <c r="A1325" s="638" t="s">
        <v>392</v>
      </c>
      <c r="B1325" s="640">
        <v>44305.438067129609</v>
      </c>
      <c r="C1325" s="639" t="b">
        <v>0</v>
      </c>
      <c r="E1325" s="639" t="s">
        <v>2825</v>
      </c>
      <c r="F1325" s="639">
        <v>1</v>
      </c>
      <c r="G1325" s="639" t="s">
        <v>2989</v>
      </c>
      <c r="H1325" s="639" t="s">
        <v>2999</v>
      </c>
      <c r="I1325" s="639" t="s">
        <v>3312</v>
      </c>
      <c r="J1325" s="639" t="s">
        <v>5640</v>
      </c>
      <c r="L1325" s="639" t="str">
        <f t="shared" si="40"/>
        <v>062--71-0-013-000</v>
      </c>
      <c r="M1325" s="639" t="str">
        <f t="shared" si="41"/>
        <v>062--71-0-013-000-000</v>
      </c>
    </row>
    <row r="1326" spans="1:13" ht="15">
      <c r="A1326" s="638" t="s">
        <v>392</v>
      </c>
      <c r="B1326" s="640">
        <v>44305.441192129598</v>
      </c>
      <c r="C1326" s="639" t="b">
        <v>0</v>
      </c>
      <c r="D1326" s="639" t="s">
        <v>3043</v>
      </c>
      <c r="E1326" s="639" t="s">
        <v>2788</v>
      </c>
      <c r="F1326" s="639">
        <v>1</v>
      </c>
      <c r="G1326" s="639" t="s">
        <v>2989</v>
      </c>
      <c r="H1326" s="639" t="s">
        <v>2999</v>
      </c>
      <c r="I1326" s="639" t="s">
        <v>3312</v>
      </c>
      <c r="J1326" s="639" t="s">
        <v>5639</v>
      </c>
      <c r="L1326" s="639" t="str">
        <f t="shared" si="40"/>
        <v>062--71-0-013-000</v>
      </c>
      <c r="M1326" s="639" t="str">
        <f t="shared" si="41"/>
        <v>062--71-0-013-000-000</v>
      </c>
    </row>
    <row r="1327" spans="1:13" ht="15">
      <c r="A1327" s="638" t="s">
        <v>1005</v>
      </c>
      <c r="B1327" s="640">
        <v>44305.442800925914</v>
      </c>
      <c r="C1327" s="639" t="b">
        <v>0</v>
      </c>
      <c r="D1327" s="639" t="s">
        <v>3339</v>
      </c>
      <c r="E1327" s="639" t="s">
        <v>2825</v>
      </c>
      <c r="F1327" s="639">
        <v>1</v>
      </c>
      <c r="G1327" s="639" t="s">
        <v>2807</v>
      </c>
      <c r="H1327" s="639" t="s">
        <v>3340</v>
      </c>
      <c r="I1327" s="639" t="s">
        <v>2800</v>
      </c>
      <c r="J1327" s="639" t="s">
        <v>5638</v>
      </c>
      <c r="L1327" s="639" t="str">
        <f t="shared" si="40"/>
        <v>016--53-1-360-000</v>
      </c>
      <c r="M1327" s="639" t="str">
        <f t="shared" si="41"/>
        <v>016--53-1-360-000-000</v>
      </c>
    </row>
    <row r="1328" spans="1:13" ht="15">
      <c r="A1328" s="638" t="s">
        <v>167</v>
      </c>
      <c r="B1328" s="640">
        <v>44305.450138888897</v>
      </c>
      <c r="C1328" s="639" t="b">
        <v>0</v>
      </c>
      <c r="E1328" s="639" t="s">
        <v>2825</v>
      </c>
      <c r="F1328" s="639">
        <v>4</v>
      </c>
      <c r="G1328" s="639" t="s">
        <v>3017</v>
      </c>
      <c r="H1328" s="639" t="s">
        <v>3341</v>
      </c>
      <c r="I1328" s="639" t="s">
        <v>3162</v>
      </c>
      <c r="J1328" s="639" t="s">
        <v>5637</v>
      </c>
      <c r="L1328" s="639" t="str">
        <f t="shared" si="40"/>
        <v>062--20-0-060-000</v>
      </c>
      <c r="M1328" s="639" t="str">
        <f t="shared" si="41"/>
        <v>062--20-0-060-000-000</v>
      </c>
    </row>
    <row r="1329" spans="1:13" ht="15">
      <c r="A1329" s="638" t="s">
        <v>1005</v>
      </c>
      <c r="B1329" s="640">
        <v>44305.47491898149</v>
      </c>
      <c r="C1329" s="639" t="b">
        <v>0</v>
      </c>
      <c r="D1329" s="639" t="s">
        <v>2833</v>
      </c>
      <c r="E1329" s="639" t="s">
        <v>2825</v>
      </c>
      <c r="F1329" s="639">
        <v>1</v>
      </c>
      <c r="G1329" s="639" t="s">
        <v>2807</v>
      </c>
      <c r="H1329" s="639" t="s">
        <v>3340</v>
      </c>
      <c r="I1329" s="639" t="s">
        <v>2800</v>
      </c>
      <c r="J1329" s="639" t="s">
        <v>5636</v>
      </c>
      <c r="L1329" s="639" t="str">
        <f t="shared" si="40"/>
        <v>016--53-1-360-000</v>
      </c>
      <c r="M1329" s="639" t="str">
        <f t="shared" si="41"/>
        <v>016--53-1-360-000-000</v>
      </c>
    </row>
    <row r="1330" spans="1:13" ht="15">
      <c r="A1330" s="638" t="s">
        <v>1005</v>
      </c>
      <c r="B1330" s="640">
        <v>44305.474166666703</v>
      </c>
      <c r="C1330" s="639" t="b">
        <v>0</v>
      </c>
      <c r="D1330" s="639" t="s">
        <v>2833</v>
      </c>
      <c r="E1330" s="639" t="s">
        <v>2825</v>
      </c>
      <c r="F1330" s="639">
        <v>1</v>
      </c>
      <c r="G1330" s="639" t="s">
        <v>2807</v>
      </c>
      <c r="H1330" s="639" t="s">
        <v>3340</v>
      </c>
      <c r="I1330" s="639" t="s">
        <v>2800</v>
      </c>
      <c r="J1330" s="639" t="s">
        <v>5635</v>
      </c>
      <c r="L1330" s="639" t="str">
        <f t="shared" si="40"/>
        <v>016--53-1-360-000</v>
      </c>
      <c r="M1330" s="639" t="str">
        <f t="shared" si="41"/>
        <v>016--53-1-360-000-000</v>
      </c>
    </row>
    <row r="1331" spans="1:13" ht="15">
      <c r="A1331" s="638" t="s">
        <v>1005</v>
      </c>
      <c r="B1331" s="640">
        <v>44305.4465277778</v>
      </c>
      <c r="C1331" s="639" t="b">
        <v>0</v>
      </c>
      <c r="D1331" s="639" t="s">
        <v>3342</v>
      </c>
      <c r="E1331" s="639" t="s">
        <v>2825</v>
      </c>
      <c r="F1331" s="639">
        <v>1</v>
      </c>
      <c r="G1331" s="639" t="s">
        <v>2807</v>
      </c>
      <c r="H1331" s="639" t="s">
        <v>3340</v>
      </c>
      <c r="I1331" s="639" t="s">
        <v>2800</v>
      </c>
      <c r="J1331" s="639" t="s">
        <v>5634</v>
      </c>
      <c r="L1331" s="639" t="str">
        <f t="shared" si="40"/>
        <v>016--53-1-360-000</v>
      </c>
      <c r="M1331" s="639" t="str">
        <f t="shared" si="41"/>
        <v>016--53-1-360-000-000</v>
      </c>
    </row>
    <row r="1332" spans="1:13" ht="15">
      <c r="A1332" s="638" t="s">
        <v>394</v>
      </c>
      <c r="B1332" s="640">
        <v>44305.479675925897</v>
      </c>
      <c r="C1332" s="639" t="b">
        <v>0</v>
      </c>
      <c r="D1332" s="639" t="s">
        <v>3043</v>
      </c>
      <c r="E1332" s="639" t="s">
        <v>2788</v>
      </c>
      <c r="F1332" s="639">
        <v>5</v>
      </c>
      <c r="G1332" s="639" t="s">
        <v>2989</v>
      </c>
      <c r="H1332" s="639" t="s">
        <v>3263</v>
      </c>
      <c r="I1332" s="639" t="s">
        <v>3343</v>
      </c>
      <c r="J1332" s="639" t="s">
        <v>5633</v>
      </c>
      <c r="L1332" s="639" t="str">
        <f t="shared" si="40"/>
        <v>062--71-0-003-000</v>
      </c>
      <c r="M1332" s="639" t="str">
        <f t="shared" si="41"/>
        <v>062--71-0-003-000-000</v>
      </c>
    </row>
    <row r="1333" spans="1:13" ht="15">
      <c r="A1333" s="638" t="s">
        <v>394</v>
      </c>
      <c r="B1333" s="640">
        <v>44305.4780902778</v>
      </c>
      <c r="C1333" s="639" t="b">
        <v>0</v>
      </c>
      <c r="E1333" s="639" t="s">
        <v>2825</v>
      </c>
      <c r="F1333" s="639">
        <v>5</v>
      </c>
      <c r="G1333" s="639" t="s">
        <v>2989</v>
      </c>
      <c r="H1333" s="639" t="s">
        <v>3263</v>
      </c>
      <c r="I1333" s="639" t="s">
        <v>3343</v>
      </c>
      <c r="J1333" s="639" t="s">
        <v>5632</v>
      </c>
      <c r="L1333" s="639" t="str">
        <f t="shared" si="40"/>
        <v>062--71-0-003-000</v>
      </c>
      <c r="M1333" s="639" t="str">
        <f t="shared" si="41"/>
        <v>062--71-0-003-000-000</v>
      </c>
    </row>
    <row r="1334" spans="1:13" ht="15">
      <c r="A1334" s="638" t="s">
        <v>394</v>
      </c>
      <c r="B1334" s="640">
        <v>44305.507789351897</v>
      </c>
      <c r="C1334" s="639" t="b">
        <v>0</v>
      </c>
      <c r="E1334" s="639" t="s">
        <v>2825</v>
      </c>
      <c r="F1334" s="639">
        <v>2</v>
      </c>
      <c r="G1334" s="639" t="s">
        <v>2989</v>
      </c>
      <c r="H1334" s="639" t="s">
        <v>3263</v>
      </c>
      <c r="I1334" s="639" t="s">
        <v>3343</v>
      </c>
      <c r="J1334" s="639" t="s">
        <v>5631</v>
      </c>
      <c r="L1334" s="639" t="str">
        <f t="shared" si="40"/>
        <v>062--71-0-003-000</v>
      </c>
      <c r="M1334" s="639" t="str">
        <f t="shared" si="41"/>
        <v>062--71-0-003-000-000</v>
      </c>
    </row>
    <row r="1335" spans="1:13" ht="15">
      <c r="A1335" s="638" t="s">
        <v>168</v>
      </c>
      <c r="B1335" s="640">
        <v>44305.510543981502</v>
      </c>
      <c r="C1335" s="639" t="b">
        <v>0</v>
      </c>
      <c r="E1335" s="639" t="s">
        <v>2825</v>
      </c>
      <c r="F1335" s="639">
        <v>2</v>
      </c>
      <c r="G1335" s="639" t="s">
        <v>3017</v>
      </c>
      <c r="H1335" s="639" t="s">
        <v>3344</v>
      </c>
      <c r="I1335" s="639" t="s">
        <v>3162</v>
      </c>
      <c r="J1335" s="639" t="s">
        <v>5630</v>
      </c>
      <c r="L1335" s="639" t="str">
        <f t="shared" si="40"/>
        <v>062--20-0-058-000</v>
      </c>
      <c r="M1335" s="639" t="str">
        <f t="shared" si="41"/>
        <v>062--20-0-058-000-000</v>
      </c>
    </row>
    <row r="1336" spans="1:13" ht="15">
      <c r="A1336" s="638" t="s">
        <v>394</v>
      </c>
      <c r="B1336" s="640">
        <v>44305.509814814803</v>
      </c>
      <c r="C1336" s="639" t="b">
        <v>0</v>
      </c>
      <c r="D1336" s="639" t="s">
        <v>3043</v>
      </c>
      <c r="E1336" s="639" t="s">
        <v>2788</v>
      </c>
      <c r="F1336" s="639">
        <v>2</v>
      </c>
      <c r="G1336" s="639" t="s">
        <v>2989</v>
      </c>
      <c r="H1336" s="639" t="s">
        <v>3263</v>
      </c>
      <c r="I1336" s="639" t="s">
        <v>3343</v>
      </c>
      <c r="J1336" s="639" t="s">
        <v>5629</v>
      </c>
      <c r="L1336" s="639" t="str">
        <f t="shared" si="40"/>
        <v>062--71-0-003-000</v>
      </c>
      <c r="M1336" s="639" t="str">
        <f t="shared" si="41"/>
        <v>062--71-0-003-000-000</v>
      </c>
    </row>
    <row r="1337" spans="1:13" ht="15">
      <c r="A1337" s="638" t="s">
        <v>170</v>
      </c>
      <c r="B1337" s="640">
        <v>44305.541539351791</v>
      </c>
      <c r="C1337" s="639" t="b">
        <v>0</v>
      </c>
      <c r="E1337" s="639" t="s">
        <v>2825</v>
      </c>
      <c r="F1337" s="639">
        <v>7</v>
      </c>
      <c r="G1337" s="639" t="s">
        <v>3017</v>
      </c>
      <c r="H1337" s="639" t="s">
        <v>3072</v>
      </c>
      <c r="I1337" s="639" t="s">
        <v>3162</v>
      </c>
      <c r="J1337" s="639" t="s">
        <v>5628</v>
      </c>
      <c r="L1337" s="639" t="str">
        <f t="shared" si="40"/>
        <v>062--20-0-128-000</v>
      </c>
      <c r="M1337" s="639" t="str">
        <f t="shared" si="41"/>
        <v>062--20-0-128-000-000</v>
      </c>
    </row>
    <row r="1338" spans="1:13" ht="15">
      <c r="A1338" s="638" t="s">
        <v>12061</v>
      </c>
      <c r="B1338" s="640">
        <v>44305.515011574098</v>
      </c>
      <c r="C1338" s="639" t="b">
        <v>0</v>
      </c>
      <c r="E1338" s="639" t="s">
        <v>2825</v>
      </c>
      <c r="F1338" s="639">
        <v>1</v>
      </c>
      <c r="G1338" s="639" t="s">
        <v>3152</v>
      </c>
      <c r="H1338" s="639" t="s">
        <v>3345</v>
      </c>
      <c r="I1338" s="639" t="s">
        <v>3346</v>
      </c>
      <c r="J1338" s="639" t="s">
        <v>5627</v>
      </c>
      <c r="L1338" s="639" t="str">
        <f t="shared" si="40"/>
        <v>020--47-0-0100-000</v>
      </c>
      <c r="M1338" s="639" t="str">
        <f t="shared" si="41"/>
        <v>020--47-0-0100-000-000</v>
      </c>
    </row>
    <row r="1339" spans="1:13" ht="15">
      <c r="A1339" s="638" t="s">
        <v>12061</v>
      </c>
      <c r="B1339" s="640">
        <v>44305.48318287039</v>
      </c>
      <c r="C1339" s="639" t="b">
        <v>0</v>
      </c>
      <c r="E1339" s="639" t="s">
        <v>2825</v>
      </c>
      <c r="F1339" s="639">
        <v>1</v>
      </c>
      <c r="G1339" s="639" t="s">
        <v>3152</v>
      </c>
      <c r="H1339" s="639" t="s">
        <v>3345</v>
      </c>
      <c r="I1339" s="639" t="s">
        <v>3346</v>
      </c>
      <c r="J1339" s="639" t="s">
        <v>5626</v>
      </c>
      <c r="L1339" s="639" t="str">
        <f t="shared" si="40"/>
        <v>020--47-0-0100-000</v>
      </c>
      <c r="M1339" s="639" t="str">
        <f t="shared" si="41"/>
        <v>020--47-0-0100-000-000</v>
      </c>
    </row>
    <row r="1340" spans="1:13" ht="15">
      <c r="A1340" s="638" t="s">
        <v>12061</v>
      </c>
      <c r="B1340" s="640">
        <v>44305.482164351903</v>
      </c>
      <c r="C1340" s="639" t="b">
        <v>0</v>
      </c>
      <c r="E1340" s="639" t="s">
        <v>2825</v>
      </c>
      <c r="F1340" s="639">
        <v>1</v>
      </c>
      <c r="G1340" s="639" t="s">
        <v>3152</v>
      </c>
      <c r="H1340" s="639" t="s">
        <v>3345</v>
      </c>
      <c r="I1340" s="639" t="s">
        <v>3346</v>
      </c>
      <c r="J1340" s="639" t="s">
        <v>5625</v>
      </c>
      <c r="L1340" s="639" t="str">
        <f t="shared" si="40"/>
        <v>020--47-0-0100-000</v>
      </c>
      <c r="M1340" s="639" t="str">
        <f t="shared" si="41"/>
        <v>020--47-0-0100-000-000</v>
      </c>
    </row>
    <row r="1341" spans="1:13" ht="15">
      <c r="A1341" s="638" t="s">
        <v>169</v>
      </c>
      <c r="B1341" s="640">
        <v>44305.5612847222</v>
      </c>
      <c r="C1341" s="639" t="b">
        <v>0</v>
      </c>
      <c r="E1341" s="639" t="s">
        <v>2825</v>
      </c>
      <c r="F1341" s="639">
        <v>6</v>
      </c>
      <c r="G1341" s="639" t="s">
        <v>2989</v>
      </c>
      <c r="H1341" s="639" t="s">
        <v>3294</v>
      </c>
      <c r="I1341" s="639" t="s">
        <v>3312</v>
      </c>
      <c r="J1341" s="639" t="s">
        <v>5624</v>
      </c>
      <c r="L1341" s="639" t="str">
        <f t="shared" si="40"/>
        <v>062--71-0-012-000</v>
      </c>
      <c r="M1341" s="639" t="str">
        <f t="shared" si="41"/>
        <v>062--71-0-012-000-000</v>
      </c>
    </row>
    <row r="1342" spans="1:13" ht="15">
      <c r="A1342" s="638" t="s">
        <v>170</v>
      </c>
      <c r="B1342" s="640">
        <v>44305.603877314803</v>
      </c>
      <c r="C1342" s="639" t="b">
        <v>0</v>
      </c>
      <c r="E1342" s="639" t="s">
        <v>2825</v>
      </c>
      <c r="F1342" s="639">
        <v>3</v>
      </c>
      <c r="G1342" s="639" t="s">
        <v>3017</v>
      </c>
      <c r="H1342" s="639" t="s">
        <v>3072</v>
      </c>
      <c r="I1342" s="639" t="s">
        <v>3162</v>
      </c>
      <c r="J1342" s="639" t="s">
        <v>5623</v>
      </c>
      <c r="L1342" s="639" t="str">
        <f t="shared" si="40"/>
        <v>062--20-0-128-000</v>
      </c>
      <c r="M1342" s="639" t="str">
        <f t="shared" si="41"/>
        <v>062--20-0-128-000-000</v>
      </c>
    </row>
    <row r="1343" spans="1:13" ht="15">
      <c r="A1343" s="638" t="s">
        <v>12058</v>
      </c>
      <c r="B1343" s="640">
        <v>44305.416168981508</v>
      </c>
      <c r="C1343" s="639" t="b">
        <v>0</v>
      </c>
      <c r="D1343" s="639" t="s">
        <v>3347</v>
      </c>
      <c r="E1343" s="639" t="s">
        <v>2825</v>
      </c>
      <c r="F1343" s="639">
        <v>1</v>
      </c>
      <c r="G1343" s="639" t="s">
        <v>3156</v>
      </c>
      <c r="H1343" s="639" t="s">
        <v>3318</v>
      </c>
      <c r="I1343" s="639" t="s">
        <v>3319</v>
      </c>
      <c r="J1343" s="639" t="s">
        <v>5622</v>
      </c>
      <c r="L1343" s="639" t="str">
        <f t="shared" si="40"/>
        <v>021--16-0-2300-000</v>
      </c>
      <c r="M1343" s="639" t="str">
        <f t="shared" si="41"/>
        <v>021--16-0-2300-000-000</v>
      </c>
    </row>
    <row r="1344" spans="1:13" ht="15">
      <c r="A1344" s="638" t="s">
        <v>928</v>
      </c>
      <c r="B1344" s="640">
        <v>44305.616481481491</v>
      </c>
      <c r="C1344" s="639" t="b">
        <v>0</v>
      </c>
      <c r="E1344" s="639" t="s">
        <v>2825</v>
      </c>
      <c r="F1344" s="639">
        <v>1</v>
      </c>
      <c r="G1344" s="639" t="s">
        <v>3198</v>
      </c>
      <c r="H1344" s="639" t="s">
        <v>928</v>
      </c>
      <c r="I1344" s="639" t="s">
        <v>2818</v>
      </c>
      <c r="J1344" s="639" t="s">
        <v>5621</v>
      </c>
      <c r="L1344" s="639" t="str">
        <f t="shared" si="40"/>
        <v>009--38-0-260-000</v>
      </c>
      <c r="M1344" s="639" t="str">
        <f t="shared" si="41"/>
        <v>009--38-0-260-000-000</v>
      </c>
    </row>
    <row r="1345" spans="1:13" ht="15">
      <c r="A1345" s="638" t="s">
        <v>1036</v>
      </c>
      <c r="B1345" s="640">
        <v>44305.666087963</v>
      </c>
      <c r="C1345" s="639" t="b">
        <v>0</v>
      </c>
      <c r="E1345" s="639" t="s">
        <v>2825</v>
      </c>
      <c r="F1345" s="639">
        <v>5</v>
      </c>
      <c r="G1345" s="639" t="s">
        <v>2989</v>
      </c>
      <c r="H1345" s="639" t="s">
        <v>3348</v>
      </c>
      <c r="I1345" s="639" t="s">
        <v>3300</v>
      </c>
      <c r="J1345" s="639" t="s">
        <v>5620</v>
      </c>
      <c r="L1345" s="639" t="str">
        <f t="shared" si="40"/>
        <v>062--21-0-006-000</v>
      </c>
      <c r="M1345" s="639" t="str">
        <f t="shared" si="41"/>
        <v>062--21-0-006-000-000</v>
      </c>
    </row>
    <row r="1346" spans="1:13" ht="15">
      <c r="A1346" s="638" t="s">
        <v>396</v>
      </c>
      <c r="B1346" s="640">
        <v>44305.675069444398</v>
      </c>
      <c r="C1346" s="639" t="b">
        <v>0</v>
      </c>
      <c r="D1346" s="639" t="s">
        <v>3023</v>
      </c>
      <c r="E1346" s="639" t="s">
        <v>2788</v>
      </c>
      <c r="F1346" s="639">
        <v>1</v>
      </c>
      <c r="G1346" s="639" t="s">
        <v>3017</v>
      </c>
      <c r="H1346" s="639" t="s">
        <v>3349</v>
      </c>
      <c r="I1346" s="639" t="s">
        <v>3042</v>
      </c>
      <c r="J1346" s="639" t="s">
        <v>5619</v>
      </c>
      <c r="L1346" s="639" t="str">
        <f t="shared" si="40"/>
        <v>062--20-0-121-000</v>
      </c>
      <c r="M1346" s="639" t="str">
        <f t="shared" si="41"/>
        <v>062--20-0-121-000-000</v>
      </c>
    </row>
    <row r="1347" spans="1:13" ht="15">
      <c r="A1347" s="638" t="s">
        <v>396</v>
      </c>
      <c r="B1347" s="640">
        <v>44305.673726851899</v>
      </c>
      <c r="C1347" s="639" t="b">
        <v>0</v>
      </c>
      <c r="E1347" s="639" t="s">
        <v>2825</v>
      </c>
      <c r="F1347" s="639">
        <v>1</v>
      </c>
      <c r="G1347" s="639" t="s">
        <v>3017</v>
      </c>
      <c r="H1347" s="639" t="s">
        <v>3349</v>
      </c>
      <c r="I1347" s="639" t="s">
        <v>3042</v>
      </c>
      <c r="J1347" s="639" t="s">
        <v>5618</v>
      </c>
      <c r="L1347" s="639" t="str">
        <f t="shared" ref="L1347:L1410" si="42">REPLACE(REPLACE(A1347,4,0,"-"),8,0,"-")</f>
        <v>062--20-0-121-000</v>
      </c>
      <c r="M1347" s="639" t="str">
        <f t="shared" ref="M1347:M1410" si="43">L1347 &amp; "-000"</f>
        <v>062--20-0-121-000-000</v>
      </c>
    </row>
    <row r="1348" spans="1:13" ht="15">
      <c r="A1348" s="638" t="s">
        <v>525</v>
      </c>
      <c r="B1348" s="640">
        <v>44305.690011574086</v>
      </c>
      <c r="C1348" s="639" t="b">
        <v>0</v>
      </c>
      <c r="E1348" s="639" t="s">
        <v>2825</v>
      </c>
      <c r="F1348" s="639">
        <v>1</v>
      </c>
      <c r="G1348" s="639" t="s">
        <v>3017</v>
      </c>
      <c r="H1348" s="639" t="s">
        <v>3350</v>
      </c>
      <c r="I1348" s="639" t="s">
        <v>3042</v>
      </c>
      <c r="J1348" s="639" t="s">
        <v>5617</v>
      </c>
      <c r="L1348" s="639" t="str">
        <f t="shared" si="42"/>
        <v>062--20-0-040-000</v>
      </c>
      <c r="M1348" s="639" t="str">
        <f t="shared" si="43"/>
        <v>062--20-0-040-000-000</v>
      </c>
    </row>
    <row r="1349" spans="1:13" ht="15">
      <c r="A1349" s="638" t="s">
        <v>12058</v>
      </c>
      <c r="B1349" s="640">
        <v>44305.616631944387</v>
      </c>
      <c r="C1349" s="639" t="b">
        <v>0</v>
      </c>
      <c r="D1349" s="639" t="s">
        <v>2829</v>
      </c>
      <c r="E1349" s="639" t="s">
        <v>2825</v>
      </c>
      <c r="F1349" s="639">
        <v>1</v>
      </c>
      <c r="G1349" s="639" t="s">
        <v>3156</v>
      </c>
      <c r="H1349" s="639" t="s">
        <v>3318</v>
      </c>
      <c r="I1349" s="639" t="s">
        <v>3319</v>
      </c>
      <c r="J1349" s="639" t="s">
        <v>5616</v>
      </c>
      <c r="L1349" s="639" t="str">
        <f t="shared" si="42"/>
        <v>021--16-0-2300-000</v>
      </c>
      <c r="M1349" s="639" t="str">
        <f t="shared" si="43"/>
        <v>021--16-0-2300-000-000</v>
      </c>
    </row>
    <row r="1350" spans="1:13" ht="15">
      <c r="A1350" s="638" t="s">
        <v>12058</v>
      </c>
      <c r="B1350" s="640">
        <v>44305.6159259259</v>
      </c>
      <c r="C1350" s="639" t="b">
        <v>0</v>
      </c>
      <c r="D1350" s="639" t="s">
        <v>2786</v>
      </c>
      <c r="E1350" s="639" t="s">
        <v>2825</v>
      </c>
      <c r="F1350" s="639">
        <v>1</v>
      </c>
      <c r="G1350" s="639" t="s">
        <v>3156</v>
      </c>
      <c r="H1350" s="639" t="s">
        <v>3318</v>
      </c>
      <c r="I1350" s="639" t="s">
        <v>3319</v>
      </c>
      <c r="J1350" s="639" t="s">
        <v>5615</v>
      </c>
      <c r="L1350" s="639" t="str">
        <f t="shared" si="42"/>
        <v>021--16-0-2300-000</v>
      </c>
      <c r="M1350" s="639" t="str">
        <f t="shared" si="43"/>
        <v>021--16-0-2300-000-000</v>
      </c>
    </row>
    <row r="1351" spans="1:13" ht="15">
      <c r="A1351" s="638" t="s">
        <v>12058</v>
      </c>
      <c r="B1351" s="640">
        <v>44305.415543981508</v>
      </c>
      <c r="C1351" s="639" t="b">
        <v>0</v>
      </c>
      <c r="D1351" s="639" t="s">
        <v>2833</v>
      </c>
      <c r="E1351" s="639" t="s">
        <v>2825</v>
      </c>
      <c r="F1351" s="639">
        <v>1</v>
      </c>
      <c r="G1351" s="639" t="s">
        <v>3156</v>
      </c>
      <c r="H1351" s="639" t="s">
        <v>3318</v>
      </c>
      <c r="I1351" s="639" t="s">
        <v>3319</v>
      </c>
      <c r="J1351" s="639" t="s">
        <v>5614</v>
      </c>
      <c r="L1351" s="639" t="str">
        <f t="shared" si="42"/>
        <v>021--16-0-2300-000</v>
      </c>
      <c r="M1351" s="639" t="str">
        <f t="shared" si="43"/>
        <v>021--16-0-2300-000-000</v>
      </c>
    </row>
    <row r="1352" spans="1:13" ht="15">
      <c r="A1352" s="638" t="s">
        <v>1769</v>
      </c>
      <c r="B1352" s="640">
        <v>44305.454861111102</v>
      </c>
      <c r="C1352" s="639" t="b">
        <v>0</v>
      </c>
      <c r="E1352" s="639" t="s">
        <v>2825</v>
      </c>
      <c r="F1352" s="639">
        <v>1</v>
      </c>
      <c r="G1352" s="639" t="s">
        <v>2857</v>
      </c>
      <c r="H1352" s="639" t="s">
        <v>1769</v>
      </c>
      <c r="I1352" s="639" t="s">
        <v>3320</v>
      </c>
      <c r="J1352" s="639" t="s">
        <v>5613</v>
      </c>
      <c r="L1352" s="639" t="str">
        <f t="shared" si="42"/>
        <v>041--27-0-009-000</v>
      </c>
      <c r="M1352" s="639" t="str">
        <f t="shared" si="43"/>
        <v>041--27-0-009-000-000</v>
      </c>
    </row>
    <row r="1353" spans="1:13" ht="15">
      <c r="A1353" s="638" t="s">
        <v>1769</v>
      </c>
      <c r="B1353" s="640">
        <v>44305.456250000003</v>
      </c>
      <c r="C1353" s="639" t="b">
        <v>0</v>
      </c>
      <c r="E1353" s="639" t="s">
        <v>2825</v>
      </c>
      <c r="F1353" s="639">
        <v>1</v>
      </c>
      <c r="G1353" s="639" t="s">
        <v>2857</v>
      </c>
      <c r="H1353" s="639" t="s">
        <v>1769</v>
      </c>
      <c r="I1353" s="639" t="s">
        <v>3320</v>
      </c>
      <c r="J1353" s="639" t="s">
        <v>5612</v>
      </c>
      <c r="L1353" s="639" t="str">
        <f t="shared" si="42"/>
        <v>041--27-0-009-000</v>
      </c>
      <c r="M1353" s="639" t="str">
        <f t="shared" si="43"/>
        <v>041--27-0-009-000-000</v>
      </c>
    </row>
    <row r="1354" spans="1:13" ht="15">
      <c r="A1354" s="638" t="s">
        <v>864</v>
      </c>
      <c r="B1354" s="640">
        <v>44306.317974537</v>
      </c>
      <c r="C1354" s="639" t="b">
        <v>0</v>
      </c>
      <c r="E1354" s="639" t="s">
        <v>2825</v>
      </c>
      <c r="F1354" s="639">
        <v>1</v>
      </c>
      <c r="G1354" s="639" t="s">
        <v>3198</v>
      </c>
      <c r="H1354" s="639" t="s">
        <v>3351</v>
      </c>
      <c r="I1354" s="639" t="s">
        <v>2818</v>
      </c>
      <c r="J1354" s="639" t="s">
        <v>5611</v>
      </c>
      <c r="L1354" s="639" t="str">
        <f t="shared" si="42"/>
        <v>009--38-0-150-000</v>
      </c>
      <c r="M1354" s="639" t="str">
        <f t="shared" si="43"/>
        <v>009--38-0-150-000-000</v>
      </c>
    </row>
    <row r="1355" spans="1:13" ht="15">
      <c r="A1355" s="638" t="s">
        <v>1728</v>
      </c>
      <c r="B1355" s="640">
        <v>44306.345439814802</v>
      </c>
      <c r="C1355" s="639" t="b">
        <v>0</v>
      </c>
      <c r="E1355" s="639" t="s">
        <v>2825</v>
      </c>
      <c r="F1355" s="639">
        <v>1</v>
      </c>
      <c r="G1355" s="639" t="s">
        <v>2897</v>
      </c>
      <c r="H1355" s="639" t="s">
        <v>3352</v>
      </c>
      <c r="I1355" s="639" t="s">
        <v>2995</v>
      </c>
      <c r="J1355" s="639" t="s">
        <v>5610</v>
      </c>
      <c r="L1355" s="639" t="str">
        <f t="shared" si="42"/>
        <v>041--38-0-017-000</v>
      </c>
      <c r="M1355" s="639" t="str">
        <f t="shared" si="43"/>
        <v>041--38-0-017-000-000</v>
      </c>
    </row>
    <row r="1356" spans="1:13" ht="15">
      <c r="A1356" s="638" t="s">
        <v>1728</v>
      </c>
      <c r="B1356" s="640">
        <v>44306.344375000001</v>
      </c>
      <c r="C1356" s="639" t="b">
        <v>0</v>
      </c>
      <c r="E1356" s="639" t="s">
        <v>2825</v>
      </c>
      <c r="F1356" s="639">
        <v>1</v>
      </c>
      <c r="G1356" s="639" t="s">
        <v>2897</v>
      </c>
      <c r="H1356" s="639" t="s">
        <v>3352</v>
      </c>
      <c r="I1356" s="639" t="s">
        <v>2995</v>
      </c>
      <c r="J1356" s="639" t="s">
        <v>5609</v>
      </c>
      <c r="L1356" s="639" t="str">
        <f t="shared" si="42"/>
        <v>041--38-0-017-000</v>
      </c>
      <c r="M1356" s="639" t="str">
        <f t="shared" si="43"/>
        <v>041--38-0-017-000-000</v>
      </c>
    </row>
    <row r="1357" spans="1:13" ht="15">
      <c r="A1357" s="638" t="s">
        <v>1728</v>
      </c>
      <c r="B1357" s="640">
        <v>44306.343530092607</v>
      </c>
      <c r="C1357" s="639" t="b">
        <v>0</v>
      </c>
      <c r="E1357" s="639" t="s">
        <v>2825</v>
      </c>
      <c r="F1357" s="639">
        <v>1</v>
      </c>
      <c r="G1357" s="639" t="s">
        <v>2897</v>
      </c>
      <c r="H1357" s="639" t="s">
        <v>3352</v>
      </c>
      <c r="I1357" s="639" t="s">
        <v>2995</v>
      </c>
      <c r="J1357" s="639" t="s">
        <v>5608</v>
      </c>
      <c r="L1357" s="639" t="str">
        <f t="shared" si="42"/>
        <v>041--38-0-017-000</v>
      </c>
      <c r="M1357" s="639" t="str">
        <f t="shared" si="43"/>
        <v>041--38-0-017-000-000</v>
      </c>
    </row>
    <row r="1358" spans="1:13" ht="15">
      <c r="A1358" s="638" t="s">
        <v>1728</v>
      </c>
      <c r="B1358" s="640">
        <v>44306.348935185197</v>
      </c>
      <c r="C1358" s="639" t="b">
        <v>0</v>
      </c>
      <c r="E1358" s="639" t="s">
        <v>2825</v>
      </c>
      <c r="F1358" s="639">
        <v>1</v>
      </c>
      <c r="G1358" s="639" t="s">
        <v>2897</v>
      </c>
      <c r="H1358" s="639" t="s">
        <v>3352</v>
      </c>
      <c r="I1358" s="639" t="s">
        <v>2995</v>
      </c>
      <c r="J1358" s="639" t="s">
        <v>5607</v>
      </c>
      <c r="L1358" s="639" t="str">
        <f t="shared" si="42"/>
        <v>041--38-0-017-000</v>
      </c>
      <c r="M1358" s="639" t="str">
        <f t="shared" si="43"/>
        <v>041--38-0-017-000-000</v>
      </c>
    </row>
    <row r="1359" spans="1:13" ht="15">
      <c r="A1359" s="638" t="s">
        <v>1728</v>
      </c>
      <c r="B1359" s="640">
        <v>44306.353368055599</v>
      </c>
      <c r="C1359" s="639" t="b">
        <v>0</v>
      </c>
      <c r="E1359" s="639" t="s">
        <v>2825</v>
      </c>
      <c r="F1359" s="639">
        <v>1</v>
      </c>
      <c r="G1359" s="639" t="s">
        <v>2897</v>
      </c>
      <c r="H1359" s="639" t="s">
        <v>3352</v>
      </c>
      <c r="I1359" s="639" t="s">
        <v>2995</v>
      </c>
      <c r="J1359" s="639" t="s">
        <v>5606</v>
      </c>
      <c r="L1359" s="639" t="str">
        <f t="shared" si="42"/>
        <v>041--38-0-017-000</v>
      </c>
      <c r="M1359" s="639" t="str">
        <f t="shared" si="43"/>
        <v>041--38-0-017-000-000</v>
      </c>
    </row>
    <row r="1360" spans="1:13" ht="15">
      <c r="A1360" s="638" t="s">
        <v>1728</v>
      </c>
      <c r="B1360" s="640">
        <v>44306.357696759304</v>
      </c>
      <c r="C1360" s="639" t="b">
        <v>0</v>
      </c>
      <c r="E1360" s="639" t="s">
        <v>2825</v>
      </c>
      <c r="F1360" s="639">
        <v>1</v>
      </c>
      <c r="G1360" s="639" t="s">
        <v>2897</v>
      </c>
      <c r="H1360" s="639" t="s">
        <v>3352</v>
      </c>
      <c r="I1360" s="639" t="s">
        <v>2995</v>
      </c>
      <c r="J1360" s="639" t="s">
        <v>5605</v>
      </c>
      <c r="L1360" s="639" t="str">
        <f t="shared" si="42"/>
        <v>041--38-0-017-000</v>
      </c>
      <c r="M1360" s="639" t="str">
        <f t="shared" si="43"/>
        <v>041--38-0-017-000-000</v>
      </c>
    </row>
    <row r="1361" spans="1:13" ht="15">
      <c r="A1361" s="638" t="s">
        <v>1728</v>
      </c>
      <c r="B1361" s="640">
        <v>44306.363298611097</v>
      </c>
      <c r="C1361" s="639" t="b">
        <v>0</v>
      </c>
      <c r="E1361" s="639" t="s">
        <v>2825</v>
      </c>
      <c r="F1361" s="639">
        <v>1</v>
      </c>
      <c r="G1361" s="639" t="s">
        <v>2897</v>
      </c>
      <c r="H1361" s="639" t="s">
        <v>3352</v>
      </c>
      <c r="I1361" s="639" t="s">
        <v>2995</v>
      </c>
      <c r="J1361" s="639" t="s">
        <v>5604</v>
      </c>
      <c r="L1361" s="639" t="str">
        <f t="shared" si="42"/>
        <v>041--38-0-017-000</v>
      </c>
      <c r="M1361" s="639" t="str">
        <f t="shared" si="43"/>
        <v>041--38-0-017-000-000</v>
      </c>
    </row>
    <row r="1362" spans="1:13" ht="15">
      <c r="A1362" s="638" t="s">
        <v>1012</v>
      </c>
      <c r="B1362" s="640">
        <v>44306.389259259297</v>
      </c>
      <c r="C1362" s="639" t="b">
        <v>0</v>
      </c>
      <c r="E1362" s="639" t="s">
        <v>2825</v>
      </c>
      <c r="F1362" s="639">
        <v>1</v>
      </c>
      <c r="G1362" s="639" t="s">
        <v>3353</v>
      </c>
      <c r="H1362" s="639" t="s">
        <v>3354</v>
      </c>
      <c r="I1362" s="639" t="s">
        <v>2800</v>
      </c>
      <c r="J1362" s="639" t="s">
        <v>5603</v>
      </c>
      <c r="L1362" s="639" t="str">
        <f t="shared" si="42"/>
        <v>016--53-1-140-000</v>
      </c>
      <c r="M1362" s="639" t="str">
        <f t="shared" si="43"/>
        <v>016--53-1-140-000-000</v>
      </c>
    </row>
    <row r="1363" spans="1:13" ht="15">
      <c r="A1363" s="638" t="s">
        <v>921</v>
      </c>
      <c r="B1363" s="640">
        <v>44306.393634259308</v>
      </c>
      <c r="C1363" s="639" t="b">
        <v>0</v>
      </c>
      <c r="E1363" s="639" t="s">
        <v>2825</v>
      </c>
      <c r="F1363" s="639">
        <v>1</v>
      </c>
      <c r="G1363" s="639" t="s">
        <v>2821</v>
      </c>
      <c r="H1363" s="639" t="s">
        <v>3355</v>
      </c>
      <c r="I1363" s="639" t="s">
        <v>2818</v>
      </c>
      <c r="J1363" s="639" t="s">
        <v>5602</v>
      </c>
      <c r="L1363" s="639" t="str">
        <f t="shared" si="42"/>
        <v>009--48-0-090-000</v>
      </c>
      <c r="M1363" s="639" t="str">
        <f t="shared" si="43"/>
        <v>009--48-0-090-000-000</v>
      </c>
    </row>
    <row r="1364" spans="1:13" ht="15">
      <c r="A1364" s="638" t="s">
        <v>921</v>
      </c>
      <c r="B1364" s="640">
        <v>44306.400231481508</v>
      </c>
      <c r="C1364" s="639" t="b">
        <v>0</v>
      </c>
      <c r="E1364" s="639" t="s">
        <v>2825</v>
      </c>
      <c r="F1364" s="639">
        <v>1</v>
      </c>
      <c r="G1364" s="639" t="s">
        <v>2821</v>
      </c>
      <c r="H1364" s="639" t="s">
        <v>3355</v>
      </c>
      <c r="I1364" s="639" t="s">
        <v>2818</v>
      </c>
      <c r="J1364" s="639" t="s">
        <v>5601</v>
      </c>
      <c r="L1364" s="639" t="str">
        <f t="shared" si="42"/>
        <v>009--48-0-090-000</v>
      </c>
      <c r="M1364" s="639" t="str">
        <f t="shared" si="43"/>
        <v>009--48-0-090-000-000</v>
      </c>
    </row>
    <row r="1365" spans="1:13" ht="15">
      <c r="A1365" s="638" t="s">
        <v>921</v>
      </c>
      <c r="B1365" s="640">
        <v>44306.399375000001</v>
      </c>
      <c r="C1365" s="639" t="b">
        <v>0</v>
      </c>
      <c r="E1365" s="639" t="s">
        <v>2825</v>
      </c>
      <c r="F1365" s="639">
        <v>1</v>
      </c>
      <c r="G1365" s="639" t="s">
        <v>2821</v>
      </c>
      <c r="H1365" s="639" t="s">
        <v>3355</v>
      </c>
      <c r="I1365" s="639" t="s">
        <v>2818</v>
      </c>
      <c r="J1365" s="639" t="s">
        <v>5600</v>
      </c>
      <c r="L1365" s="639" t="str">
        <f t="shared" si="42"/>
        <v>009--48-0-090-000</v>
      </c>
      <c r="M1365" s="639" t="str">
        <f t="shared" si="43"/>
        <v>009--48-0-090-000-000</v>
      </c>
    </row>
    <row r="1366" spans="1:13" ht="15">
      <c r="A1366" s="638" t="s">
        <v>921</v>
      </c>
      <c r="B1366" s="640">
        <v>44306.3965509259</v>
      </c>
      <c r="C1366" s="639" t="b">
        <v>0</v>
      </c>
      <c r="E1366" s="639" t="s">
        <v>2825</v>
      </c>
      <c r="F1366" s="639">
        <v>1</v>
      </c>
      <c r="G1366" s="639" t="s">
        <v>2821</v>
      </c>
      <c r="H1366" s="639" t="s">
        <v>3355</v>
      </c>
      <c r="I1366" s="639" t="s">
        <v>2818</v>
      </c>
      <c r="J1366" s="639" t="s">
        <v>5599</v>
      </c>
      <c r="L1366" s="639" t="str">
        <f t="shared" si="42"/>
        <v>009--48-0-090-000</v>
      </c>
      <c r="M1366" s="639" t="str">
        <f t="shared" si="43"/>
        <v>009--48-0-090-000-000</v>
      </c>
    </row>
    <row r="1367" spans="1:13" ht="15">
      <c r="A1367" s="638" t="s">
        <v>921</v>
      </c>
      <c r="B1367" s="640">
        <v>44306.400902777801</v>
      </c>
      <c r="C1367" s="639" t="b">
        <v>0</v>
      </c>
      <c r="E1367" s="639" t="s">
        <v>2825</v>
      </c>
      <c r="F1367" s="639">
        <v>1</v>
      </c>
      <c r="G1367" s="639" t="s">
        <v>2821</v>
      </c>
      <c r="H1367" s="639" t="s">
        <v>3355</v>
      </c>
      <c r="I1367" s="639" t="s">
        <v>2818</v>
      </c>
      <c r="J1367" s="639" t="s">
        <v>5598</v>
      </c>
      <c r="L1367" s="639" t="str">
        <f t="shared" si="42"/>
        <v>009--48-0-090-000</v>
      </c>
      <c r="M1367" s="639" t="str">
        <f t="shared" si="43"/>
        <v>009--48-0-090-000-000</v>
      </c>
    </row>
    <row r="1368" spans="1:13" ht="15">
      <c r="A1368" s="638" t="s">
        <v>1036</v>
      </c>
      <c r="B1368" s="640">
        <v>44306.407835648097</v>
      </c>
      <c r="C1368" s="639" t="b">
        <v>0</v>
      </c>
      <c r="E1368" s="639" t="s">
        <v>2825</v>
      </c>
      <c r="F1368" s="639">
        <v>7</v>
      </c>
      <c r="G1368" s="639" t="s">
        <v>2989</v>
      </c>
      <c r="H1368" s="639" t="s">
        <v>3348</v>
      </c>
      <c r="I1368" s="639" t="s">
        <v>3300</v>
      </c>
      <c r="J1368" s="639" t="s">
        <v>5597</v>
      </c>
      <c r="L1368" s="639" t="str">
        <f t="shared" si="42"/>
        <v>062--21-0-006-000</v>
      </c>
      <c r="M1368" s="639" t="str">
        <f t="shared" si="43"/>
        <v>062--21-0-006-000-000</v>
      </c>
    </row>
    <row r="1369" spans="1:13" ht="15">
      <c r="A1369" s="638" t="s">
        <v>2157</v>
      </c>
      <c r="B1369" s="640">
        <v>44306.420243055603</v>
      </c>
      <c r="C1369" s="639" t="b">
        <v>0</v>
      </c>
      <c r="E1369" s="639" t="s">
        <v>2825</v>
      </c>
      <c r="F1369" s="639">
        <v>14</v>
      </c>
      <c r="G1369" s="639" t="s">
        <v>2868</v>
      </c>
      <c r="H1369" s="639" t="s">
        <v>3331</v>
      </c>
      <c r="I1369" s="639" t="s">
        <v>3332</v>
      </c>
      <c r="J1369" s="639" t="s">
        <v>5596</v>
      </c>
      <c r="L1369" s="639" t="str">
        <f t="shared" si="42"/>
        <v>062--69-0-031-000</v>
      </c>
      <c r="M1369" s="639" t="str">
        <f t="shared" si="43"/>
        <v>062--69-0-031-000-000</v>
      </c>
    </row>
    <row r="1370" spans="1:13" ht="15">
      <c r="A1370" s="638" t="s">
        <v>525</v>
      </c>
      <c r="B1370" s="640">
        <v>44306.461354166699</v>
      </c>
      <c r="C1370" s="639" t="b">
        <v>0</v>
      </c>
      <c r="E1370" s="639" t="s">
        <v>2825</v>
      </c>
      <c r="F1370" s="639">
        <v>3</v>
      </c>
      <c r="G1370" s="639" t="s">
        <v>3017</v>
      </c>
      <c r="H1370" s="639" t="s">
        <v>3350</v>
      </c>
      <c r="I1370" s="639" t="s">
        <v>3042</v>
      </c>
      <c r="J1370" s="639" t="s">
        <v>5595</v>
      </c>
      <c r="L1370" s="639" t="str">
        <f t="shared" si="42"/>
        <v>062--20-0-040-000</v>
      </c>
      <c r="M1370" s="639" t="str">
        <f t="shared" si="43"/>
        <v>062--20-0-040-000-000</v>
      </c>
    </row>
    <row r="1371" spans="1:13" ht="15">
      <c r="A1371" s="638" t="s">
        <v>1036</v>
      </c>
      <c r="B1371" s="640">
        <v>44306.473680555602</v>
      </c>
      <c r="C1371" s="639" t="b">
        <v>0</v>
      </c>
      <c r="E1371" s="639" t="s">
        <v>2825</v>
      </c>
      <c r="F1371" s="639">
        <v>5</v>
      </c>
      <c r="G1371" s="639" t="s">
        <v>2989</v>
      </c>
      <c r="H1371" s="639" t="s">
        <v>3348</v>
      </c>
      <c r="I1371" s="639" t="s">
        <v>3300</v>
      </c>
      <c r="J1371" s="639" t="s">
        <v>5594</v>
      </c>
      <c r="L1371" s="639" t="str">
        <f t="shared" si="42"/>
        <v>062--21-0-006-000</v>
      </c>
      <c r="M1371" s="639" t="str">
        <f t="shared" si="43"/>
        <v>062--21-0-006-000-000</v>
      </c>
    </row>
    <row r="1372" spans="1:13" ht="15">
      <c r="A1372" s="638" t="s">
        <v>921</v>
      </c>
      <c r="B1372" s="640">
        <v>44306.472037037012</v>
      </c>
      <c r="C1372" s="639" t="b">
        <v>0</v>
      </c>
      <c r="E1372" s="639" t="s">
        <v>2825</v>
      </c>
      <c r="F1372" s="639">
        <v>1</v>
      </c>
      <c r="G1372" s="639" t="s">
        <v>2821</v>
      </c>
      <c r="H1372" s="639" t="s">
        <v>3355</v>
      </c>
      <c r="I1372" s="639" t="s">
        <v>2818</v>
      </c>
      <c r="J1372" s="639" t="s">
        <v>5593</v>
      </c>
      <c r="L1372" s="639" t="str">
        <f t="shared" si="42"/>
        <v>009--48-0-090-000</v>
      </c>
      <c r="M1372" s="639" t="str">
        <f t="shared" si="43"/>
        <v>009--48-0-090-000-000</v>
      </c>
    </row>
    <row r="1373" spans="1:13" ht="15">
      <c r="A1373" s="638" t="s">
        <v>1432</v>
      </c>
      <c r="B1373" s="640">
        <v>44306.504652777803</v>
      </c>
      <c r="C1373" s="639" t="b">
        <v>0</v>
      </c>
      <c r="E1373" s="639" t="s">
        <v>2825</v>
      </c>
      <c r="F1373" s="639">
        <v>3</v>
      </c>
      <c r="G1373" s="639" t="s">
        <v>3017</v>
      </c>
      <c r="H1373" s="639" t="s">
        <v>3356</v>
      </c>
      <c r="I1373" s="639" t="s">
        <v>3042</v>
      </c>
      <c r="J1373" s="639" t="s">
        <v>5592</v>
      </c>
      <c r="L1373" s="639" t="str">
        <f t="shared" si="42"/>
        <v>062--20-0-130-000</v>
      </c>
      <c r="M1373" s="639" t="str">
        <f t="shared" si="43"/>
        <v>062--20-0-130-000-000</v>
      </c>
    </row>
    <row r="1374" spans="1:13" ht="15">
      <c r="A1374" s="638" t="s">
        <v>1432</v>
      </c>
      <c r="B1374" s="640">
        <v>44306.50554398149</v>
      </c>
      <c r="C1374" s="639" t="b">
        <v>0</v>
      </c>
      <c r="D1374" s="639" t="s">
        <v>3023</v>
      </c>
      <c r="E1374" s="639" t="s">
        <v>2788</v>
      </c>
      <c r="F1374" s="639">
        <v>3</v>
      </c>
      <c r="G1374" s="639" t="s">
        <v>3017</v>
      </c>
      <c r="H1374" s="639" t="s">
        <v>3356</v>
      </c>
      <c r="I1374" s="639" t="s">
        <v>3042</v>
      </c>
      <c r="J1374" s="639" t="s">
        <v>5591</v>
      </c>
      <c r="L1374" s="639" t="str">
        <f t="shared" si="42"/>
        <v>062--20-0-130-000</v>
      </c>
      <c r="M1374" s="639" t="str">
        <f t="shared" si="43"/>
        <v>062--20-0-130-000-000</v>
      </c>
    </row>
    <row r="1375" spans="1:13" ht="15">
      <c r="A1375" s="638" t="s">
        <v>1149</v>
      </c>
      <c r="B1375" s="640">
        <v>44306.51950231479</v>
      </c>
      <c r="C1375" s="639" t="b">
        <v>0</v>
      </c>
      <c r="E1375" s="639" t="s">
        <v>2825</v>
      </c>
      <c r="F1375" s="639">
        <v>1</v>
      </c>
      <c r="G1375" s="639" t="s">
        <v>3017</v>
      </c>
      <c r="H1375" s="639" t="s">
        <v>3357</v>
      </c>
      <c r="I1375" s="639" t="s">
        <v>3042</v>
      </c>
      <c r="J1375" s="639" t="s">
        <v>5590</v>
      </c>
      <c r="L1375" s="639" t="str">
        <f t="shared" si="42"/>
        <v>062--20-0-041-000</v>
      </c>
      <c r="M1375" s="639" t="str">
        <f t="shared" si="43"/>
        <v>062--20-0-041-000-000</v>
      </c>
    </row>
    <row r="1376" spans="1:13" ht="15">
      <c r="A1376" s="638" t="s">
        <v>1150</v>
      </c>
      <c r="B1376" s="640">
        <v>44306.536041666703</v>
      </c>
      <c r="C1376" s="639" t="b">
        <v>0</v>
      </c>
      <c r="E1376" s="639" t="s">
        <v>2825</v>
      </c>
      <c r="F1376" s="639">
        <v>3</v>
      </c>
      <c r="G1376" s="639" t="s">
        <v>3017</v>
      </c>
      <c r="H1376" s="639" t="s">
        <v>3358</v>
      </c>
      <c r="I1376" s="639" t="s">
        <v>3042</v>
      </c>
      <c r="J1376" s="639" t="s">
        <v>5589</v>
      </c>
      <c r="L1376" s="639" t="str">
        <f t="shared" si="42"/>
        <v>062--20-0-067-000</v>
      </c>
      <c r="M1376" s="639" t="str">
        <f t="shared" si="43"/>
        <v>062--20-0-067-000-000</v>
      </c>
    </row>
    <row r="1377" spans="1:13" ht="15">
      <c r="A1377" s="638" t="s">
        <v>594</v>
      </c>
      <c r="B1377" s="640">
        <v>44306.541087963</v>
      </c>
      <c r="C1377" s="639" t="b">
        <v>0</v>
      </c>
      <c r="E1377" s="639" t="s">
        <v>2825</v>
      </c>
      <c r="F1377" s="639">
        <v>2</v>
      </c>
      <c r="G1377" s="639" t="s">
        <v>2989</v>
      </c>
      <c r="H1377" s="639" t="s">
        <v>3359</v>
      </c>
      <c r="I1377" s="639" t="s">
        <v>3300</v>
      </c>
      <c r="J1377" s="639" t="s">
        <v>5588</v>
      </c>
      <c r="L1377" s="639" t="str">
        <f t="shared" si="42"/>
        <v>062--21-0-119-000</v>
      </c>
      <c r="M1377" s="639" t="str">
        <f t="shared" si="43"/>
        <v>062--21-0-119-000-000</v>
      </c>
    </row>
    <row r="1378" spans="1:13" ht="15">
      <c r="A1378" s="638" t="s">
        <v>1728</v>
      </c>
      <c r="B1378" s="640">
        <v>44306.540011574099</v>
      </c>
      <c r="C1378" s="639" t="b">
        <v>0</v>
      </c>
      <c r="E1378" s="639" t="s">
        <v>2825</v>
      </c>
      <c r="F1378" s="639">
        <v>1</v>
      </c>
      <c r="G1378" s="639" t="s">
        <v>2897</v>
      </c>
      <c r="H1378" s="639" t="s">
        <v>3352</v>
      </c>
      <c r="I1378" s="639" t="s">
        <v>2995</v>
      </c>
      <c r="J1378" s="639" t="s">
        <v>5587</v>
      </c>
      <c r="L1378" s="639" t="str">
        <f t="shared" si="42"/>
        <v>041--38-0-017-000</v>
      </c>
      <c r="M1378" s="639" t="str">
        <f t="shared" si="43"/>
        <v>041--38-0-017-000-000</v>
      </c>
    </row>
    <row r="1379" spans="1:13" ht="15">
      <c r="A1379" s="638" t="s">
        <v>1728</v>
      </c>
      <c r="B1379" s="640">
        <v>44306.539340277799</v>
      </c>
      <c r="C1379" s="639" t="b">
        <v>0</v>
      </c>
      <c r="E1379" s="639" t="s">
        <v>2825</v>
      </c>
      <c r="F1379" s="639">
        <v>1</v>
      </c>
      <c r="G1379" s="639" t="s">
        <v>2897</v>
      </c>
      <c r="H1379" s="639" t="s">
        <v>3352</v>
      </c>
      <c r="I1379" s="639" t="s">
        <v>2995</v>
      </c>
      <c r="J1379" s="639" t="s">
        <v>5586</v>
      </c>
      <c r="L1379" s="639" t="str">
        <f t="shared" si="42"/>
        <v>041--38-0-017-000</v>
      </c>
      <c r="M1379" s="639" t="str">
        <f t="shared" si="43"/>
        <v>041--38-0-017-000-000</v>
      </c>
    </row>
    <row r="1380" spans="1:13" ht="15">
      <c r="A1380" s="638" t="s">
        <v>594</v>
      </c>
      <c r="B1380" s="640">
        <v>44306.542407407411</v>
      </c>
      <c r="C1380" s="639" t="b">
        <v>0</v>
      </c>
      <c r="D1380" s="639" t="s">
        <v>3057</v>
      </c>
      <c r="E1380" s="639" t="s">
        <v>2788</v>
      </c>
      <c r="F1380" s="639">
        <v>2</v>
      </c>
      <c r="G1380" s="639" t="s">
        <v>2989</v>
      </c>
      <c r="H1380" s="639" t="s">
        <v>3359</v>
      </c>
      <c r="I1380" s="639" t="s">
        <v>3300</v>
      </c>
      <c r="J1380" s="639" t="s">
        <v>5585</v>
      </c>
      <c r="L1380" s="639" t="str">
        <f t="shared" si="42"/>
        <v>062--21-0-119-000</v>
      </c>
      <c r="M1380" s="639" t="str">
        <f t="shared" si="43"/>
        <v>062--21-0-119-000-000</v>
      </c>
    </row>
    <row r="1381" spans="1:13" ht="15">
      <c r="A1381" s="638" t="s">
        <v>1967</v>
      </c>
      <c r="B1381" s="640">
        <v>44306.613125000003</v>
      </c>
      <c r="C1381" s="639" t="b">
        <v>0</v>
      </c>
      <c r="E1381" s="639" t="s">
        <v>2825</v>
      </c>
      <c r="F1381" s="639">
        <v>5</v>
      </c>
      <c r="G1381" s="639" t="s">
        <v>2989</v>
      </c>
      <c r="H1381" s="639" t="s">
        <v>3360</v>
      </c>
      <c r="I1381" s="639" t="s">
        <v>3042</v>
      </c>
      <c r="J1381" s="639" t="s">
        <v>5584</v>
      </c>
      <c r="L1381" s="639" t="str">
        <f t="shared" si="42"/>
        <v>062--20-0-109-000</v>
      </c>
      <c r="M1381" s="639" t="str">
        <f t="shared" si="43"/>
        <v>062--20-0-109-000-000</v>
      </c>
    </row>
    <row r="1382" spans="1:13" ht="15">
      <c r="A1382" s="638" t="s">
        <v>950</v>
      </c>
      <c r="B1382" s="640">
        <v>44306.612337963001</v>
      </c>
      <c r="C1382" s="639" t="b">
        <v>0</v>
      </c>
      <c r="E1382" s="639" t="s">
        <v>2825</v>
      </c>
      <c r="F1382" s="639">
        <v>1</v>
      </c>
      <c r="G1382" s="639" t="s">
        <v>2857</v>
      </c>
      <c r="H1382" s="639" t="s">
        <v>3361</v>
      </c>
      <c r="I1382" s="639" t="s">
        <v>2922</v>
      </c>
      <c r="J1382" s="639" t="s">
        <v>5583</v>
      </c>
      <c r="L1382" s="639" t="str">
        <f t="shared" si="42"/>
        <v>041--30-0-036-000</v>
      </c>
      <c r="M1382" s="639" t="str">
        <f t="shared" si="43"/>
        <v>041--30-0-036-000-000</v>
      </c>
    </row>
    <row r="1383" spans="1:13" ht="15">
      <c r="A1383" s="638" t="s">
        <v>1967</v>
      </c>
      <c r="B1383" s="640">
        <v>44306.613831018498</v>
      </c>
      <c r="C1383" s="639" t="b">
        <v>0</v>
      </c>
      <c r="D1383" s="639" t="s">
        <v>3043</v>
      </c>
      <c r="E1383" s="639" t="s">
        <v>2788</v>
      </c>
      <c r="F1383" s="639">
        <v>5</v>
      </c>
      <c r="G1383" s="639" t="s">
        <v>2989</v>
      </c>
      <c r="H1383" s="639" t="s">
        <v>3360</v>
      </c>
      <c r="I1383" s="639" t="s">
        <v>3042</v>
      </c>
      <c r="J1383" s="639" t="s">
        <v>5582</v>
      </c>
      <c r="L1383" s="639" t="str">
        <f t="shared" si="42"/>
        <v>062--20-0-109-000</v>
      </c>
      <c r="M1383" s="639" t="str">
        <f t="shared" si="43"/>
        <v>062--20-0-109-000-000</v>
      </c>
    </row>
    <row r="1384" spans="1:13" ht="15">
      <c r="A1384" s="638" t="s">
        <v>1151</v>
      </c>
      <c r="B1384" s="640">
        <v>44306.622071759302</v>
      </c>
      <c r="C1384" s="639" t="b">
        <v>0</v>
      </c>
      <c r="E1384" s="639" t="s">
        <v>2825</v>
      </c>
      <c r="F1384" s="639">
        <v>2</v>
      </c>
      <c r="G1384" s="639" t="s">
        <v>3017</v>
      </c>
      <c r="H1384" s="639" t="s">
        <v>3362</v>
      </c>
      <c r="I1384" s="639" t="s">
        <v>3042</v>
      </c>
      <c r="J1384" s="639" t="s">
        <v>5581</v>
      </c>
      <c r="L1384" s="639" t="str">
        <f t="shared" si="42"/>
        <v>062--75-0-010-000</v>
      </c>
      <c r="M1384" s="639" t="str">
        <f t="shared" si="43"/>
        <v>062--75-0-010-000-000</v>
      </c>
    </row>
    <row r="1385" spans="1:13" ht="15">
      <c r="A1385" s="638" t="s">
        <v>1700</v>
      </c>
      <c r="B1385" s="640">
        <v>44306.636493055601</v>
      </c>
      <c r="C1385" s="639" t="b">
        <v>0</v>
      </c>
      <c r="E1385" s="639" t="s">
        <v>2825</v>
      </c>
      <c r="F1385" s="639">
        <v>1</v>
      </c>
      <c r="G1385" s="639" t="s">
        <v>2868</v>
      </c>
      <c r="H1385" s="639" t="s">
        <v>2802</v>
      </c>
      <c r="I1385" s="639" t="s">
        <v>3243</v>
      </c>
      <c r="J1385" s="639" t="s">
        <v>5580</v>
      </c>
      <c r="L1385" s="639" t="str">
        <f t="shared" si="42"/>
        <v>062--68-0-022-000</v>
      </c>
      <c r="M1385" s="639" t="str">
        <f t="shared" si="43"/>
        <v>062--68-0-022-000-000</v>
      </c>
    </row>
    <row r="1386" spans="1:13" ht="15">
      <c r="A1386" s="638" t="s">
        <v>1898</v>
      </c>
      <c r="B1386" s="640">
        <v>44306.635902777802</v>
      </c>
      <c r="C1386" s="639" t="b">
        <v>0</v>
      </c>
      <c r="D1386" s="639" t="s">
        <v>2976</v>
      </c>
      <c r="E1386" s="639" t="s">
        <v>2788</v>
      </c>
      <c r="F1386" s="639">
        <v>9</v>
      </c>
      <c r="G1386" s="639" t="s">
        <v>2868</v>
      </c>
      <c r="H1386" s="639" t="s">
        <v>3363</v>
      </c>
      <c r="I1386" s="639" t="s">
        <v>3332</v>
      </c>
      <c r="J1386" s="639" t="s">
        <v>5579</v>
      </c>
      <c r="L1386" s="639" t="str">
        <f t="shared" si="42"/>
        <v>062--69-0-025-000</v>
      </c>
      <c r="M1386" s="639" t="str">
        <f t="shared" si="43"/>
        <v>062--69-0-025-000-000</v>
      </c>
    </row>
    <row r="1387" spans="1:13" ht="15">
      <c r="A1387" s="638" t="s">
        <v>1898</v>
      </c>
      <c r="B1387" s="640">
        <v>44306.634571759292</v>
      </c>
      <c r="C1387" s="639" t="b">
        <v>0</v>
      </c>
      <c r="E1387" s="639" t="s">
        <v>2825</v>
      </c>
      <c r="F1387" s="639">
        <v>9</v>
      </c>
      <c r="G1387" s="639" t="s">
        <v>2868</v>
      </c>
      <c r="H1387" s="639" t="s">
        <v>3363</v>
      </c>
      <c r="I1387" s="639" t="s">
        <v>3332</v>
      </c>
      <c r="J1387" s="639" t="s">
        <v>5578</v>
      </c>
      <c r="L1387" s="639" t="str">
        <f t="shared" si="42"/>
        <v>062--69-0-025-000</v>
      </c>
      <c r="M1387" s="639" t="str">
        <f t="shared" si="43"/>
        <v>062--69-0-025-000-000</v>
      </c>
    </row>
    <row r="1388" spans="1:13" ht="15">
      <c r="A1388" s="638" t="s">
        <v>1942</v>
      </c>
      <c r="B1388" s="640">
        <v>44306.6547222222</v>
      </c>
      <c r="C1388" s="639" t="b">
        <v>0</v>
      </c>
      <c r="D1388" s="639" t="s">
        <v>3023</v>
      </c>
      <c r="E1388" s="639" t="s">
        <v>2788</v>
      </c>
      <c r="F1388" s="639">
        <v>4</v>
      </c>
      <c r="G1388" s="639" t="s">
        <v>3017</v>
      </c>
      <c r="H1388" s="639" t="s">
        <v>3364</v>
      </c>
      <c r="I1388" s="639" t="s">
        <v>3042</v>
      </c>
      <c r="J1388" s="639" t="s">
        <v>5577</v>
      </c>
      <c r="L1388" s="639" t="str">
        <f t="shared" si="42"/>
        <v>062--20-0-090-000</v>
      </c>
      <c r="M1388" s="639" t="str">
        <f t="shared" si="43"/>
        <v>062--20-0-090-000-000</v>
      </c>
    </row>
    <row r="1389" spans="1:13" ht="15">
      <c r="A1389" s="638" t="s">
        <v>1942</v>
      </c>
      <c r="B1389" s="640">
        <v>44306.653692129592</v>
      </c>
      <c r="C1389" s="639" t="b">
        <v>0</v>
      </c>
      <c r="E1389" s="639" t="s">
        <v>2825</v>
      </c>
      <c r="F1389" s="639">
        <v>4</v>
      </c>
      <c r="G1389" s="639" t="s">
        <v>3017</v>
      </c>
      <c r="H1389" s="639" t="s">
        <v>3364</v>
      </c>
      <c r="I1389" s="639" t="s">
        <v>3042</v>
      </c>
      <c r="J1389" s="639" t="s">
        <v>5576</v>
      </c>
      <c r="L1389" s="639" t="str">
        <f t="shared" si="42"/>
        <v>062--20-0-090-000</v>
      </c>
      <c r="M1389" s="639" t="str">
        <f t="shared" si="43"/>
        <v>062--20-0-090-000-000</v>
      </c>
    </row>
    <row r="1390" spans="1:13" ht="15">
      <c r="A1390" s="638" t="s">
        <v>1700</v>
      </c>
      <c r="B1390" s="640">
        <v>44306.655185185198</v>
      </c>
      <c r="C1390" s="639" t="b">
        <v>0</v>
      </c>
      <c r="E1390" s="639" t="s">
        <v>2825</v>
      </c>
      <c r="F1390" s="639">
        <v>2</v>
      </c>
      <c r="G1390" s="639" t="s">
        <v>2868</v>
      </c>
      <c r="H1390" s="639" t="s">
        <v>2802</v>
      </c>
      <c r="I1390" s="639" t="s">
        <v>3243</v>
      </c>
      <c r="J1390" s="639" t="s">
        <v>5575</v>
      </c>
      <c r="L1390" s="639" t="str">
        <f t="shared" si="42"/>
        <v>062--68-0-022-000</v>
      </c>
      <c r="M1390" s="639" t="str">
        <f t="shared" si="43"/>
        <v>062--68-0-022-000-000</v>
      </c>
    </row>
    <row r="1391" spans="1:13" ht="15">
      <c r="A1391" s="638" t="s">
        <v>1735</v>
      </c>
      <c r="B1391" s="640">
        <v>44306.682349536997</v>
      </c>
      <c r="C1391" s="639" t="b">
        <v>0</v>
      </c>
      <c r="E1391" s="639" t="s">
        <v>2825</v>
      </c>
      <c r="F1391" s="639">
        <v>6</v>
      </c>
      <c r="G1391" s="639" t="s">
        <v>3017</v>
      </c>
      <c r="H1391" s="639" t="s">
        <v>3376</v>
      </c>
      <c r="I1391" s="639" t="s">
        <v>3141</v>
      </c>
      <c r="J1391" s="639" t="s">
        <v>5574</v>
      </c>
      <c r="L1391" s="639" t="str">
        <f t="shared" si="42"/>
        <v>062--35-0-017-000</v>
      </c>
      <c r="M1391" s="639" t="str">
        <f t="shared" si="43"/>
        <v>062--35-0-017-000-000</v>
      </c>
    </row>
    <row r="1392" spans="1:13" ht="15">
      <c r="A1392" s="638" t="s">
        <v>1728</v>
      </c>
      <c r="B1392" s="640">
        <v>44306.570208333302</v>
      </c>
      <c r="C1392" s="639" t="b">
        <v>0</v>
      </c>
      <c r="E1392" s="639" t="s">
        <v>2825</v>
      </c>
      <c r="F1392" s="639">
        <v>1</v>
      </c>
      <c r="G1392" s="639" t="s">
        <v>2897</v>
      </c>
      <c r="H1392" s="639" t="s">
        <v>3352</v>
      </c>
      <c r="I1392" s="639" t="s">
        <v>2995</v>
      </c>
      <c r="J1392" s="639" t="s">
        <v>5573</v>
      </c>
      <c r="L1392" s="639" t="str">
        <f t="shared" si="42"/>
        <v>041--38-0-017-000</v>
      </c>
      <c r="M1392" s="639" t="str">
        <f t="shared" si="43"/>
        <v>041--38-0-017-000-000</v>
      </c>
    </row>
    <row r="1393" spans="1:13" ht="15">
      <c r="A1393" s="638" t="s">
        <v>1728</v>
      </c>
      <c r="B1393" s="640">
        <v>44306.5790277778</v>
      </c>
      <c r="C1393" s="639" t="b">
        <v>0</v>
      </c>
      <c r="E1393" s="639" t="s">
        <v>2825</v>
      </c>
      <c r="F1393" s="639">
        <v>1</v>
      </c>
      <c r="G1393" s="639" t="s">
        <v>2897</v>
      </c>
      <c r="H1393" s="639" t="s">
        <v>3352</v>
      </c>
      <c r="I1393" s="639" t="s">
        <v>2995</v>
      </c>
      <c r="J1393" s="639" t="s">
        <v>5572</v>
      </c>
      <c r="L1393" s="639" t="str">
        <f t="shared" si="42"/>
        <v>041--38-0-017-000</v>
      </c>
      <c r="M1393" s="639" t="str">
        <f t="shared" si="43"/>
        <v>041--38-0-017-000-000</v>
      </c>
    </row>
    <row r="1394" spans="1:13" ht="15">
      <c r="A1394" s="638" t="s">
        <v>1728</v>
      </c>
      <c r="B1394" s="640">
        <v>44306.590717592589</v>
      </c>
      <c r="C1394" s="639" t="b">
        <v>0</v>
      </c>
      <c r="E1394" s="639" t="s">
        <v>2825</v>
      </c>
      <c r="F1394" s="639">
        <v>1</v>
      </c>
      <c r="G1394" s="639" t="s">
        <v>2897</v>
      </c>
      <c r="H1394" s="639" t="s">
        <v>3352</v>
      </c>
      <c r="I1394" s="639" t="s">
        <v>2995</v>
      </c>
      <c r="J1394" s="639" t="s">
        <v>5571</v>
      </c>
      <c r="L1394" s="639" t="str">
        <f t="shared" si="42"/>
        <v>041--38-0-017-000</v>
      </c>
      <c r="M1394" s="639" t="str">
        <f t="shared" si="43"/>
        <v>041--38-0-017-000-000</v>
      </c>
    </row>
    <row r="1395" spans="1:13" ht="15">
      <c r="A1395" s="638" t="s">
        <v>12061</v>
      </c>
      <c r="B1395" s="640">
        <v>44306.622025463003</v>
      </c>
      <c r="C1395" s="639" t="b">
        <v>0</v>
      </c>
      <c r="E1395" s="639" t="s">
        <v>2825</v>
      </c>
      <c r="F1395" s="639">
        <v>1</v>
      </c>
      <c r="G1395" s="639" t="s">
        <v>3152</v>
      </c>
      <c r="H1395" s="639" t="s">
        <v>3345</v>
      </c>
      <c r="I1395" s="639" t="s">
        <v>3346</v>
      </c>
      <c r="J1395" s="639" t="s">
        <v>5570</v>
      </c>
      <c r="L1395" s="639" t="str">
        <f t="shared" si="42"/>
        <v>020--47-0-0100-000</v>
      </c>
      <c r="M1395" s="639" t="str">
        <f t="shared" si="43"/>
        <v>020--47-0-0100-000-000</v>
      </c>
    </row>
    <row r="1396" spans="1:13" ht="15">
      <c r="A1396" s="638" t="s">
        <v>12061</v>
      </c>
      <c r="B1396" s="640">
        <v>44306.679664351897</v>
      </c>
      <c r="C1396" s="639" t="b">
        <v>0</v>
      </c>
      <c r="D1396" s="639" t="s">
        <v>3370</v>
      </c>
      <c r="E1396" s="639" t="s">
        <v>2825</v>
      </c>
      <c r="F1396" s="639">
        <v>1</v>
      </c>
      <c r="G1396" s="639" t="s">
        <v>3152</v>
      </c>
      <c r="H1396" s="639" t="s">
        <v>3345</v>
      </c>
      <c r="I1396" s="639" t="s">
        <v>3346</v>
      </c>
      <c r="J1396" s="639" t="s">
        <v>5569</v>
      </c>
      <c r="L1396" s="639" t="str">
        <f t="shared" si="42"/>
        <v>020--47-0-0100-000</v>
      </c>
      <c r="M1396" s="639" t="str">
        <f t="shared" si="43"/>
        <v>020--47-0-0100-000-000</v>
      </c>
    </row>
    <row r="1397" spans="1:13" ht="15">
      <c r="A1397" s="638" t="s">
        <v>12061</v>
      </c>
      <c r="B1397" s="640">
        <v>44306.678530092613</v>
      </c>
      <c r="C1397" s="639" t="b">
        <v>0</v>
      </c>
      <c r="D1397" s="639" t="s">
        <v>3371</v>
      </c>
      <c r="E1397" s="639" t="s">
        <v>2825</v>
      </c>
      <c r="F1397" s="639">
        <v>1</v>
      </c>
      <c r="G1397" s="639" t="s">
        <v>3152</v>
      </c>
      <c r="H1397" s="639" t="s">
        <v>3345</v>
      </c>
      <c r="I1397" s="639" t="s">
        <v>3346</v>
      </c>
      <c r="J1397" s="639" t="s">
        <v>5568</v>
      </c>
      <c r="L1397" s="639" t="str">
        <f t="shared" si="42"/>
        <v>020--47-0-0100-000</v>
      </c>
      <c r="M1397" s="639" t="str">
        <f t="shared" si="43"/>
        <v>020--47-0-0100-000-000</v>
      </c>
    </row>
    <row r="1398" spans="1:13" ht="15">
      <c r="A1398" s="638" t="s">
        <v>12061</v>
      </c>
      <c r="B1398" s="640">
        <v>44306.67473379631</v>
      </c>
      <c r="C1398" s="639" t="b">
        <v>0</v>
      </c>
      <c r="D1398" s="639" t="s">
        <v>3372</v>
      </c>
      <c r="E1398" s="639" t="s">
        <v>2825</v>
      </c>
      <c r="F1398" s="639">
        <v>1</v>
      </c>
      <c r="G1398" s="639" t="s">
        <v>3152</v>
      </c>
      <c r="H1398" s="639" t="s">
        <v>3345</v>
      </c>
      <c r="I1398" s="639" t="s">
        <v>3346</v>
      </c>
      <c r="J1398" s="639" t="s">
        <v>5567</v>
      </c>
      <c r="L1398" s="639" t="str">
        <f t="shared" si="42"/>
        <v>020--47-0-0100-000</v>
      </c>
      <c r="M1398" s="639" t="str">
        <f t="shared" si="43"/>
        <v>020--47-0-0100-000-000</v>
      </c>
    </row>
    <row r="1399" spans="1:13" ht="15">
      <c r="A1399" s="638" t="s">
        <v>12061</v>
      </c>
      <c r="B1399" s="640">
        <v>44306.677673611099</v>
      </c>
      <c r="C1399" s="639" t="b">
        <v>0</v>
      </c>
      <c r="D1399" s="639" t="s">
        <v>3373</v>
      </c>
      <c r="E1399" s="639" t="s">
        <v>2825</v>
      </c>
      <c r="F1399" s="639">
        <v>1</v>
      </c>
      <c r="G1399" s="639" t="s">
        <v>3152</v>
      </c>
      <c r="H1399" s="639" t="s">
        <v>3345</v>
      </c>
      <c r="I1399" s="639" t="s">
        <v>3346</v>
      </c>
      <c r="J1399" s="639" t="s">
        <v>5566</v>
      </c>
      <c r="L1399" s="639" t="str">
        <f t="shared" si="42"/>
        <v>020--47-0-0100-000</v>
      </c>
      <c r="M1399" s="639" t="str">
        <f t="shared" si="43"/>
        <v>020--47-0-0100-000-000</v>
      </c>
    </row>
    <row r="1400" spans="1:13" ht="15">
      <c r="A1400" s="638" t="s">
        <v>12061</v>
      </c>
      <c r="B1400" s="640">
        <v>44306.676620370403</v>
      </c>
      <c r="C1400" s="639" t="b">
        <v>0</v>
      </c>
      <c r="D1400" s="639" t="s">
        <v>3374</v>
      </c>
      <c r="E1400" s="639" t="s">
        <v>2825</v>
      </c>
      <c r="F1400" s="639">
        <v>1</v>
      </c>
      <c r="G1400" s="639" t="s">
        <v>3152</v>
      </c>
      <c r="H1400" s="639" t="s">
        <v>3345</v>
      </c>
      <c r="I1400" s="639" t="s">
        <v>3346</v>
      </c>
      <c r="J1400" s="639" t="s">
        <v>5565</v>
      </c>
      <c r="L1400" s="639" t="str">
        <f t="shared" si="42"/>
        <v>020--47-0-0100-000</v>
      </c>
      <c r="M1400" s="639" t="str">
        <f t="shared" si="43"/>
        <v>020--47-0-0100-000-000</v>
      </c>
    </row>
    <row r="1401" spans="1:13" ht="15">
      <c r="A1401" s="638" t="s">
        <v>12061</v>
      </c>
      <c r="B1401" s="640">
        <v>44306.675856481503</v>
      </c>
      <c r="C1401" s="639" t="b">
        <v>0</v>
      </c>
      <c r="D1401" s="639" t="s">
        <v>3375</v>
      </c>
      <c r="E1401" s="639" t="s">
        <v>2825</v>
      </c>
      <c r="F1401" s="639">
        <v>1</v>
      </c>
      <c r="G1401" s="639" t="s">
        <v>3152</v>
      </c>
      <c r="H1401" s="639" t="s">
        <v>3345</v>
      </c>
      <c r="I1401" s="639" t="s">
        <v>3346</v>
      </c>
      <c r="J1401" s="639" t="s">
        <v>5564</v>
      </c>
      <c r="L1401" s="639" t="str">
        <f t="shared" si="42"/>
        <v>020--47-0-0100-000</v>
      </c>
      <c r="M1401" s="639" t="str">
        <f t="shared" si="43"/>
        <v>020--47-0-0100-000-000</v>
      </c>
    </row>
    <row r="1402" spans="1:13" ht="15">
      <c r="A1402" s="638" t="s">
        <v>950</v>
      </c>
      <c r="B1402" s="640">
        <v>44307.604166666701</v>
      </c>
      <c r="C1402" s="639" t="b">
        <v>0</v>
      </c>
      <c r="E1402" s="639" t="s">
        <v>2825</v>
      </c>
      <c r="F1402" s="639">
        <v>1</v>
      </c>
      <c r="G1402" s="639" t="s">
        <v>2857</v>
      </c>
      <c r="H1402" s="639" t="s">
        <v>3361</v>
      </c>
      <c r="I1402" s="639" t="s">
        <v>2922</v>
      </c>
      <c r="J1402" s="639" t="s">
        <v>5563</v>
      </c>
      <c r="L1402" s="639" t="str">
        <f t="shared" si="42"/>
        <v>041--30-0-036-000</v>
      </c>
      <c r="M1402" s="639" t="str">
        <f t="shared" si="43"/>
        <v>041--30-0-036-000-000</v>
      </c>
    </row>
    <row r="1403" spans="1:13" ht="15">
      <c r="A1403" s="638" t="s">
        <v>1359</v>
      </c>
      <c r="B1403" s="640">
        <v>44307.349317129592</v>
      </c>
      <c r="C1403" s="639" t="b">
        <v>0</v>
      </c>
      <c r="E1403" s="639" t="s">
        <v>2825</v>
      </c>
      <c r="F1403" s="639">
        <v>2</v>
      </c>
      <c r="G1403" s="639" t="s">
        <v>2989</v>
      </c>
      <c r="H1403" s="639" t="s">
        <v>3191</v>
      </c>
      <c r="I1403" s="639" t="s">
        <v>3300</v>
      </c>
      <c r="J1403" s="639" t="s">
        <v>5562</v>
      </c>
      <c r="L1403" s="639" t="str">
        <f t="shared" si="42"/>
        <v>062--21-0-008-000</v>
      </c>
      <c r="M1403" s="639" t="str">
        <f t="shared" si="43"/>
        <v>062--21-0-008-000-000</v>
      </c>
    </row>
    <row r="1404" spans="1:13" ht="15">
      <c r="A1404" s="638" t="s">
        <v>1670</v>
      </c>
      <c r="B1404" s="640">
        <v>44307.389791666697</v>
      </c>
      <c r="C1404" s="639" t="b">
        <v>0</v>
      </c>
      <c r="E1404" s="639" t="s">
        <v>2825</v>
      </c>
      <c r="F1404" s="639">
        <v>4</v>
      </c>
      <c r="G1404" s="639" t="s">
        <v>3017</v>
      </c>
      <c r="H1404" s="639" t="s">
        <v>3386</v>
      </c>
      <c r="I1404" s="639" t="s">
        <v>3042</v>
      </c>
      <c r="J1404" s="639" t="s">
        <v>5561</v>
      </c>
      <c r="L1404" s="639" t="str">
        <f t="shared" si="42"/>
        <v>062--20-0-077-000</v>
      </c>
      <c r="M1404" s="639" t="str">
        <f t="shared" si="43"/>
        <v>062--20-0-077-000-000</v>
      </c>
    </row>
    <row r="1405" spans="1:13" ht="15">
      <c r="A1405" s="638" t="s">
        <v>1985</v>
      </c>
      <c r="B1405" s="640">
        <v>44307.416967592602</v>
      </c>
      <c r="C1405" s="639" t="b">
        <v>0</v>
      </c>
      <c r="E1405" s="639" t="s">
        <v>2825</v>
      </c>
      <c r="F1405" s="639">
        <v>4</v>
      </c>
      <c r="G1405" s="639" t="s">
        <v>2989</v>
      </c>
      <c r="H1405" s="639" t="s">
        <v>3382</v>
      </c>
      <c r="I1405" s="639" t="s">
        <v>3379</v>
      </c>
      <c r="J1405" s="639" t="s">
        <v>5560</v>
      </c>
      <c r="L1405" s="639" t="str">
        <f t="shared" si="42"/>
        <v>062--56-0-008-000</v>
      </c>
      <c r="M1405" s="639" t="str">
        <f t="shared" si="43"/>
        <v>062--56-0-008-000-000</v>
      </c>
    </row>
    <row r="1406" spans="1:13" ht="15">
      <c r="A1406" s="638" t="s">
        <v>1080</v>
      </c>
      <c r="B1406" s="640">
        <v>44307.421446759297</v>
      </c>
      <c r="C1406" s="639" t="b">
        <v>0</v>
      </c>
      <c r="E1406" s="639" t="s">
        <v>2825</v>
      </c>
      <c r="F1406" s="639">
        <v>3</v>
      </c>
      <c r="G1406" s="639" t="s">
        <v>2868</v>
      </c>
      <c r="H1406" s="639" t="s">
        <v>3385</v>
      </c>
      <c r="I1406" s="639" t="s">
        <v>3332</v>
      </c>
      <c r="J1406" s="639" t="s">
        <v>5559</v>
      </c>
      <c r="L1406" s="639" t="str">
        <f t="shared" si="42"/>
        <v>062--69-0-019-000</v>
      </c>
      <c r="M1406" s="639" t="str">
        <f t="shared" si="43"/>
        <v>062--69-0-019-000-000</v>
      </c>
    </row>
    <row r="1407" spans="1:13" ht="15">
      <c r="A1407" s="638" t="s">
        <v>1700</v>
      </c>
      <c r="B1407" s="640">
        <v>44307.420324074097</v>
      </c>
      <c r="C1407" s="639" t="b">
        <v>0</v>
      </c>
      <c r="E1407" s="639" t="s">
        <v>2825</v>
      </c>
      <c r="F1407" s="639">
        <v>1</v>
      </c>
      <c r="G1407" s="639" t="s">
        <v>2868</v>
      </c>
      <c r="H1407" s="639" t="s">
        <v>2802</v>
      </c>
      <c r="I1407" s="639" t="s">
        <v>3243</v>
      </c>
      <c r="J1407" s="639" t="s">
        <v>5558</v>
      </c>
      <c r="L1407" s="639" t="str">
        <f t="shared" si="42"/>
        <v>062--68-0-022-000</v>
      </c>
      <c r="M1407" s="639" t="str">
        <f t="shared" si="43"/>
        <v>062--68-0-022-000-000</v>
      </c>
    </row>
    <row r="1408" spans="1:13" ht="15">
      <c r="A1408" s="638" t="s">
        <v>1162</v>
      </c>
      <c r="B1408" s="640">
        <v>44307.418692129591</v>
      </c>
      <c r="C1408" s="639" t="b">
        <v>0</v>
      </c>
      <c r="D1408" s="639" t="s">
        <v>3369</v>
      </c>
      <c r="E1408" s="639" t="s">
        <v>2825</v>
      </c>
      <c r="F1408" s="639">
        <v>1</v>
      </c>
      <c r="G1408" s="639" t="s">
        <v>2807</v>
      </c>
      <c r="H1408" s="639" t="s">
        <v>3139</v>
      </c>
      <c r="I1408" s="639" t="s">
        <v>3384</v>
      </c>
      <c r="J1408" s="639" t="s">
        <v>5557</v>
      </c>
      <c r="L1408" s="639" t="str">
        <f t="shared" si="42"/>
        <v>016--53-1-530-000</v>
      </c>
      <c r="M1408" s="639" t="str">
        <f t="shared" si="43"/>
        <v>016--53-1-530-000-000</v>
      </c>
    </row>
    <row r="1409" spans="1:13" ht="15">
      <c r="A1409" s="638" t="s">
        <v>1985</v>
      </c>
      <c r="B1409" s="640">
        <v>44307.418622685211</v>
      </c>
      <c r="C1409" s="639" t="b">
        <v>0</v>
      </c>
      <c r="D1409" s="639" t="s">
        <v>3043</v>
      </c>
      <c r="E1409" s="639" t="s">
        <v>2788</v>
      </c>
      <c r="F1409" s="639">
        <v>4</v>
      </c>
      <c r="G1409" s="639" t="s">
        <v>2989</v>
      </c>
      <c r="H1409" s="639" t="s">
        <v>3382</v>
      </c>
      <c r="I1409" s="639" t="s">
        <v>3379</v>
      </c>
      <c r="J1409" s="639" t="s">
        <v>5556</v>
      </c>
      <c r="L1409" s="639" t="str">
        <f t="shared" si="42"/>
        <v>062--56-0-008-000</v>
      </c>
      <c r="M1409" s="639" t="str">
        <f t="shared" si="43"/>
        <v>062--56-0-008-000-000</v>
      </c>
    </row>
    <row r="1410" spans="1:13" ht="15">
      <c r="A1410" s="638" t="s">
        <v>1162</v>
      </c>
      <c r="B1410" s="640">
        <v>44307.418055555601</v>
      </c>
      <c r="C1410" s="639" t="b">
        <v>0</v>
      </c>
      <c r="D1410" s="639" t="s">
        <v>2833</v>
      </c>
      <c r="E1410" s="639" t="s">
        <v>2825</v>
      </c>
      <c r="F1410" s="639">
        <v>1</v>
      </c>
      <c r="G1410" s="639" t="s">
        <v>2807</v>
      </c>
      <c r="H1410" s="639" t="s">
        <v>3139</v>
      </c>
      <c r="I1410" s="639" t="s">
        <v>3384</v>
      </c>
      <c r="J1410" s="639" t="s">
        <v>5555</v>
      </c>
      <c r="L1410" s="639" t="str">
        <f t="shared" si="42"/>
        <v>016--53-1-530-000</v>
      </c>
      <c r="M1410" s="639" t="str">
        <f t="shared" si="43"/>
        <v>016--53-1-530-000-000</v>
      </c>
    </row>
    <row r="1411" spans="1:13" ht="15">
      <c r="A1411" s="638" t="s">
        <v>1162</v>
      </c>
      <c r="B1411" s="640">
        <v>44307.417476851791</v>
      </c>
      <c r="C1411" s="639" t="b">
        <v>0</v>
      </c>
      <c r="D1411" s="639" t="s">
        <v>2833</v>
      </c>
      <c r="E1411" s="639" t="s">
        <v>2825</v>
      </c>
      <c r="F1411" s="639">
        <v>1</v>
      </c>
      <c r="G1411" s="639" t="s">
        <v>2807</v>
      </c>
      <c r="H1411" s="639" t="s">
        <v>3139</v>
      </c>
      <c r="I1411" s="639" t="s">
        <v>3384</v>
      </c>
      <c r="J1411" s="639" t="s">
        <v>5554</v>
      </c>
      <c r="L1411" s="639" t="str">
        <f t="shared" ref="L1411:L1474" si="44">REPLACE(REPLACE(A1411,4,0,"-"),8,0,"-")</f>
        <v>016--53-1-530-000</v>
      </c>
      <c r="M1411" s="639" t="str">
        <f t="shared" ref="M1411:M1474" si="45">L1411 &amp; "-000"</f>
        <v>016--53-1-530-000-000</v>
      </c>
    </row>
    <row r="1412" spans="1:13" ht="15">
      <c r="A1412" s="638" t="s">
        <v>1699</v>
      </c>
      <c r="B1412" s="640">
        <v>44307.453101851897</v>
      </c>
      <c r="C1412" s="639" t="b">
        <v>0</v>
      </c>
      <c r="D1412" s="639" t="s">
        <v>3023</v>
      </c>
      <c r="E1412" s="639" t="s">
        <v>2788</v>
      </c>
      <c r="F1412" s="639">
        <v>2</v>
      </c>
      <c r="G1412" s="639" t="s">
        <v>3017</v>
      </c>
      <c r="H1412" s="639" t="s">
        <v>3383</v>
      </c>
      <c r="I1412" s="639" t="s">
        <v>3042</v>
      </c>
      <c r="J1412" s="639" t="s">
        <v>5553</v>
      </c>
      <c r="L1412" s="639" t="str">
        <f t="shared" si="44"/>
        <v>062--20-0-048-000</v>
      </c>
      <c r="M1412" s="639" t="str">
        <f t="shared" si="45"/>
        <v>062--20-0-048-000-000</v>
      </c>
    </row>
    <row r="1413" spans="1:13" ht="15">
      <c r="A1413" s="638" t="s">
        <v>1699</v>
      </c>
      <c r="B1413" s="640">
        <v>44307.452280092613</v>
      </c>
      <c r="C1413" s="639" t="b">
        <v>0</v>
      </c>
      <c r="E1413" s="639" t="s">
        <v>2825</v>
      </c>
      <c r="F1413" s="639">
        <v>2</v>
      </c>
      <c r="G1413" s="639" t="s">
        <v>3017</v>
      </c>
      <c r="H1413" s="639" t="s">
        <v>3383</v>
      </c>
      <c r="I1413" s="639" t="s">
        <v>3042</v>
      </c>
      <c r="J1413" s="639" t="s">
        <v>5552</v>
      </c>
      <c r="L1413" s="639" t="str">
        <f t="shared" si="44"/>
        <v>062--20-0-048-000</v>
      </c>
      <c r="M1413" s="639" t="str">
        <f t="shared" si="45"/>
        <v>062--20-0-048-000-000</v>
      </c>
    </row>
    <row r="1414" spans="1:13" ht="15">
      <c r="A1414" s="638" t="s">
        <v>1985</v>
      </c>
      <c r="B1414" s="640">
        <v>44307.477222222202</v>
      </c>
      <c r="C1414" s="639" t="b">
        <v>0</v>
      </c>
      <c r="D1414" s="639" t="s">
        <v>3043</v>
      </c>
      <c r="E1414" s="639" t="s">
        <v>2788</v>
      </c>
      <c r="F1414" s="639">
        <v>3</v>
      </c>
      <c r="G1414" s="639" t="s">
        <v>2989</v>
      </c>
      <c r="H1414" s="639" t="s">
        <v>3382</v>
      </c>
      <c r="I1414" s="639" t="s">
        <v>3379</v>
      </c>
      <c r="J1414" s="639" t="s">
        <v>5551</v>
      </c>
      <c r="L1414" s="639" t="str">
        <f t="shared" si="44"/>
        <v>062--56-0-008-000</v>
      </c>
      <c r="M1414" s="639" t="str">
        <f t="shared" si="45"/>
        <v>062--56-0-008-000-000</v>
      </c>
    </row>
    <row r="1415" spans="1:13" ht="15">
      <c r="A1415" s="638" t="s">
        <v>1985</v>
      </c>
      <c r="B1415" s="640">
        <v>44307.476817129609</v>
      </c>
      <c r="C1415" s="639" t="b">
        <v>0</v>
      </c>
      <c r="E1415" s="639" t="s">
        <v>2825</v>
      </c>
      <c r="F1415" s="639">
        <v>3</v>
      </c>
      <c r="G1415" s="639" t="s">
        <v>2989</v>
      </c>
      <c r="H1415" s="639" t="s">
        <v>3382</v>
      </c>
      <c r="I1415" s="639" t="s">
        <v>3379</v>
      </c>
      <c r="J1415" s="639" t="s">
        <v>5550</v>
      </c>
      <c r="L1415" s="639" t="str">
        <f t="shared" si="44"/>
        <v>062--56-0-008-000</v>
      </c>
      <c r="M1415" s="639" t="str">
        <f t="shared" si="45"/>
        <v>062--56-0-008-000-000</v>
      </c>
    </row>
    <row r="1416" spans="1:13" ht="15">
      <c r="A1416" s="638" t="s">
        <v>1360</v>
      </c>
      <c r="B1416" s="640">
        <v>44307.492662037002</v>
      </c>
      <c r="C1416" s="639" t="b">
        <v>0</v>
      </c>
      <c r="E1416" s="639" t="s">
        <v>2825</v>
      </c>
      <c r="F1416" s="639">
        <v>2</v>
      </c>
      <c r="G1416" s="639" t="s">
        <v>3017</v>
      </c>
      <c r="H1416" s="639" t="s">
        <v>1360</v>
      </c>
      <c r="I1416" s="639" t="s">
        <v>2580</v>
      </c>
      <c r="J1416" s="639" t="s">
        <v>5549</v>
      </c>
      <c r="L1416" s="639" t="str">
        <f t="shared" si="44"/>
        <v>062--20-0-114-000</v>
      </c>
      <c r="M1416" s="639" t="str">
        <f t="shared" si="45"/>
        <v>062--20-0-114-000-000</v>
      </c>
    </row>
    <row r="1417" spans="1:13" ht="15">
      <c r="A1417" s="638" t="s">
        <v>2158</v>
      </c>
      <c r="B1417" s="640">
        <v>44307.516273148103</v>
      </c>
      <c r="C1417" s="639" t="b">
        <v>0</v>
      </c>
      <c r="D1417" s="639" t="s">
        <v>3043</v>
      </c>
      <c r="E1417" s="639" t="s">
        <v>2788</v>
      </c>
      <c r="F1417" s="639">
        <v>3</v>
      </c>
      <c r="G1417" s="639" t="s">
        <v>2989</v>
      </c>
      <c r="H1417" s="639" t="s">
        <v>3327</v>
      </c>
      <c r="I1417" s="639" t="s">
        <v>3379</v>
      </c>
      <c r="J1417" s="639" t="s">
        <v>5548</v>
      </c>
      <c r="L1417" s="639" t="str">
        <f t="shared" si="44"/>
        <v>062--56-0-028-000</v>
      </c>
      <c r="M1417" s="639" t="str">
        <f t="shared" si="45"/>
        <v>062--56-0-028-000-000</v>
      </c>
    </row>
    <row r="1418" spans="1:13" ht="15">
      <c r="A1418" s="638" t="s">
        <v>2158</v>
      </c>
      <c r="B1418" s="640">
        <v>44307.515613425901</v>
      </c>
      <c r="C1418" s="639" t="b">
        <v>0</v>
      </c>
      <c r="E1418" s="639" t="s">
        <v>2825</v>
      </c>
      <c r="F1418" s="639">
        <v>3</v>
      </c>
      <c r="G1418" s="639" t="s">
        <v>2989</v>
      </c>
      <c r="H1418" s="639" t="s">
        <v>3327</v>
      </c>
      <c r="I1418" s="639" t="s">
        <v>3379</v>
      </c>
      <c r="J1418" s="639" t="s">
        <v>5547</v>
      </c>
      <c r="L1418" s="639" t="str">
        <f t="shared" si="44"/>
        <v>062--56-0-028-000</v>
      </c>
      <c r="M1418" s="639" t="str">
        <f t="shared" si="45"/>
        <v>062--56-0-028-000-000</v>
      </c>
    </row>
    <row r="1419" spans="1:13" ht="15">
      <c r="A1419" s="638" t="s">
        <v>1025</v>
      </c>
      <c r="B1419" s="640">
        <v>44307.533738425889</v>
      </c>
      <c r="C1419" s="639" t="b">
        <v>0</v>
      </c>
      <c r="E1419" s="639" t="s">
        <v>2825</v>
      </c>
      <c r="F1419" s="639">
        <v>2</v>
      </c>
      <c r="G1419" s="639" t="s">
        <v>2989</v>
      </c>
      <c r="H1419" s="639" t="s">
        <v>3079</v>
      </c>
      <c r="I1419" s="639" t="s">
        <v>3379</v>
      </c>
      <c r="J1419" s="639" t="s">
        <v>5546</v>
      </c>
      <c r="L1419" s="639" t="str">
        <f t="shared" si="44"/>
        <v>062--56-0-027-000</v>
      </c>
      <c r="M1419" s="639" t="str">
        <f t="shared" si="45"/>
        <v>062--56-0-027-000-000</v>
      </c>
    </row>
    <row r="1420" spans="1:13" ht="15">
      <c r="A1420" s="638" t="s">
        <v>1025</v>
      </c>
      <c r="B1420" s="640">
        <v>44307.534178240698</v>
      </c>
      <c r="C1420" s="639" t="b">
        <v>0</v>
      </c>
      <c r="D1420" s="639" t="s">
        <v>3043</v>
      </c>
      <c r="E1420" s="639" t="s">
        <v>2788</v>
      </c>
      <c r="F1420" s="639">
        <v>2</v>
      </c>
      <c r="G1420" s="639" t="s">
        <v>2989</v>
      </c>
      <c r="H1420" s="639" t="s">
        <v>3079</v>
      </c>
      <c r="I1420" s="639" t="s">
        <v>3379</v>
      </c>
      <c r="J1420" s="639" t="s">
        <v>5545</v>
      </c>
      <c r="L1420" s="639" t="str">
        <f t="shared" si="44"/>
        <v>062--56-0-027-000</v>
      </c>
      <c r="M1420" s="639" t="str">
        <f t="shared" si="45"/>
        <v>062--56-0-027-000-000</v>
      </c>
    </row>
    <row r="1421" spans="1:13" ht="15">
      <c r="A1421" s="638" t="s">
        <v>1152</v>
      </c>
      <c r="B1421" s="640">
        <v>44307.550162037012</v>
      </c>
      <c r="C1421" s="639" t="b">
        <v>0</v>
      </c>
      <c r="E1421" s="639" t="s">
        <v>2825</v>
      </c>
      <c r="F1421" s="639">
        <v>4</v>
      </c>
      <c r="G1421" s="639" t="s">
        <v>2868</v>
      </c>
      <c r="H1421" s="639" t="s">
        <v>2915</v>
      </c>
      <c r="I1421" s="639" t="s">
        <v>3332</v>
      </c>
      <c r="J1421" s="639" t="s">
        <v>5544</v>
      </c>
      <c r="L1421" s="639" t="str">
        <f t="shared" si="44"/>
        <v>062--69-0-023-000</v>
      </c>
      <c r="M1421" s="639" t="str">
        <f t="shared" si="45"/>
        <v>062--69-0-023-000-000</v>
      </c>
    </row>
    <row r="1422" spans="1:13" ht="15">
      <c r="A1422" s="638" t="s">
        <v>2056</v>
      </c>
      <c r="B1422" s="640">
        <v>44307.550775462987</v>
      </c>
      <c r="C1422" s="639" t="b">
        <v>0</v>
      </c>
      <c r="E1422" s="639" t="s">
        <v>2825</v>
      </c>
      <c r="F1422" s="639">
        <v>6</v>
      </c>
      <c r="G1422" s="639" t="s">
        <v>2868</v>
      </c>
      <c r="H1422" s="639" t="s">
        <v>3381</v>
      </c>
      <c r="I1422" s="639" t="s">
        <v>3332</v>
      </c>
      <c r="J1422" s="639" t="s">
        <v>5543</v>
      </c>
      <c r="L1422" s="639" t="str">
        <f t="shared" si="44"/>
        <v>062--68-0-021-000</v>
      </c>
      <c r="M1422" s="639" t="str">
        <f t="shared" si="45"/>
        <v>062--68-0-021-000-000</v>
      </c>
    </row>
    <row r="1423" spans="1:13" ht="15">
      <c r="A1423" s="638" t="s">
        <v>12062</v>
      </c>
      <c r="B1423" s="640">
        <v>44307.576990740708</v>
      </c>
      <c r="C1423" s="639" t="b">
        <v>0</v>
      </c>
      <c r="E1423" s="639" t="s">
        <v>2825</v>
      </c>
      <c r="F1423" s="639">
        <v>1</v>
      </c>
      <c r="G1423" s="639" t="s">
        <v>3173</v>
      </c>
      <c r="H1423" s="639" t="s">
        <v>3380</v>
      </c>
      <c r="I1423" s="639" t="s">
        <v>3219</v>
      </c>
      <c r="J1423" s="639" t="s">
        <v>5542</v>
      </c>
      <c r="L1423" s="639" t="str">
        <f t="shared" si="44"/>
        <v>020--08-0-3100-000</v>
      </c>
      <c r="M1423" s="639" t="str">
        <f t="shared" si="45"/>
        <v>020--08-0-3100-000-000</v>
      </c>
    </row>
    <row r="1424" spans="1:13" ht="15">
      <c r="A1424" s="638" t="s">
        <v>1360</v>
      </c>
      <c r="B1424" s="640">
        <v>44307.587083333303</v>
      </c>
      <c r="C1424" s="639" t="b">
        <v>0</v>
      </c>
      <c r="E1424" s="639" t="s">
        <v>2825</v>
      </c>
      <c r="F1424" s="639">
        <v>1</v>
      </c>
      <c r="G1424" s="639" t="s">
        <v>3017</v>
      </c>
      <c r="H1424" s="639" t="s">
        <v>1360</v>
      </c>
      <c r="I1424" s="639" t="s">
        <v>2580</v>
      </c>
      <c r="J1424" s="639" t="s">
        <v>5541</v>
      </c>
      <c r="L1424" s="639" t="str">
        <f t="shared" si="44"/>
        <v>062--20-0-114-000</v>
      </c>
      <c r="M1424" s="639" t="str">
        <f t="shared" si="45"/>
        <v>062--20-0-114-000-000</v>
      </c>
    </row>
    <row r="1425" spans="1:13" ht="15">
      <c r="A1425" s="638" t="s">
        <v>1025</v>
      </c>
      <c r="B1425" s="640">
        <v>44307.598159722198</v>
      </c>
      <c r="C1425" s="639" t="b">
        <v>0</v>
      </c>
      <c r="D1425" s="639" t="s">
        <v>3043</v>
      </c>
      <c r="E1425" s="639" t="s">
        <v>2788</v>
      </c>
      <c r="F1425" s="639">
        <v>3</v>
      </c>
      <c r="G1425" s="639" t="s">
        <v>2989</v>
      </c>
      <c r="H1425" s="639" t="s">
        <v>3079</v>
      </c>
      <c r="I1425" s="639" t="s">
        <v>3379</v>
      </c>
      <c r="J1425" s="639" t="s">
        <v>5540</v>
      </c>
      <c r="L1425" s="639" t="str">
        <f t="shared" si="44"/>
        <v>062--56-0-027-000</v>
      </c>
      <c r="M1425" s="639" t="str">
        <f t="shared" si="45"/>
        <v>062--56-0-027-000-000</v>
      </c>
    </row>
    <row r="1426" spans="1:13" ht="15">
      <c r="A1426" s="638" t="s">
        <v>1025</v>
      </c>
      <c r="B1426" s="640">
        <v>44307.59768518521</v>
      </c>
      <c r="C1426" s="639" t="b">
        <v>0</v>
      </c>
      <c r="E1426" s="639" t="s">
        <v>2825</v>
      </c>
      <c r="F1426" s="639">
        <v>3</v>
      </c>
      <c r="G1426" s="639" t="s">
        <v>2989</v>
      </c>
      <c r="H1426" s="639" t="s">
        <v>3079</v>
      </c>
      <c r="I1426" s="639" t="s">
        <v>3379</v>
      </c>
      <c r="J1426" s="639" t="s">
        <v>5539</v>
      </c>
      <c r="L1426" s="639" t="str">
        <f t="shared" si="44"/>
        <v>062--56-0-027-000</v>
      </c>
      <c r="M1426" s="639" t="str">
        <f t="shared" si="45"/>
        <v>062--56-0-027-000-000</v>
      </c>
    </row>
    <row r="1427" spans="1:13" ht="15">
      <c r="A1427" s="638" t="s">
        <v>1025</v>
      </c>
      <c r="B1427" s="640">
        <v>44307.620972222197</v>
      </c>
      <c r="C1427" s="639" t="b">
        <v>0</v>
      </c>
      <c r="D1427" s="639" t="s">
        <v>3043</v>
      </c>
      <c r="E1427" s="639" t="s">
        <v>2788</v>
      </c>
      <c r="F1427" s="639">
        <v>1</v>
      </c>
      <c r="G1427" s="639" t="s">
        <v>2989</v>
      </c>
      <c r="H1427" s="639" t="s">
        <v>3079</v>
      </c>
      <c r="I1427" s="639" t="s">
        <v>3379</v>
      </c>
      <c r="J1427" s="639" t="s">
        <v>5538</v>
      </c>
      <c r="L1427" s="639" t="str">
        <f t="shared" si="44"/>
        <v>062--56-0-027-000</v>
      </c>
      <c r="M1427" s="639" t="str">
        <f t="shared" si="45"/>
        <v>062--56-0-027-000-000</v>
      </c>
    </row>
    <row r="1428" spans="1:13" ht="15">
      <c r="A1428" s="638" t="s">
        <v>1025</v>
      </c>
      <c r="B1428" s="640">
        <v>44307.620543981502</v>
      </c>
      <c r="C1428" s="639" t="b">
        <v>0</v>
      </c>
      <c r="E1428" s="639" t="s">
        <v>2825</v>
      </c>
      <c r="F1428" s="639">
        <v>1</v>
      </c>
      <c r="G1428" s="639" t="s">
        <v>2989</v>
      </c>
      <c r="H1428" s="639" t="s">
        <v>3079</v>
      </c>
      <c r="I1428" s="639" t="s">
        <v>3379</v>
      </c>
      <c r="J1428" s="639" t="s">
        <v>5537</v>
      </c>
      <c r="L1428" s="639" t="str">
        <f t="shared" si="44"/>
        <v>062--56-0-027-000</v>
      </c>
      <c r="M1428" s="639" t="str">
        <f t="shared" si="45"/>
        <v>062--56-0-027-000-000</v>
      </c>
    </row>
    <row r="1429" spans="1:13" ht="15">
      <c r="A1429" s="638" t="s">
        <v>1567</v>
      </c>
      <c r="B1429" s="640">
        <v>44307.625543981507</v>
      </c>
      <c r="C1429" s="639" t="b">
        <v>0</v>
      </c>
      <c r="D1429" s="639" t="s">
        <v>3023</v>
      </c>
      <c r="E1429" s="639" t="s">
        <v>2788</v>
      </c>
      <c r="F1429" s="639">
        <v>3</v>
      </c>
      <c r="G1429" s="639" t="s">
        <v>3017</v>
      </c>
      <c r="H1429" s="639" t="s">
        <v>3378</v>
      </c>
      <c r="I1429" s="639" t="s">
        <v>3377</v>
      </c>
      <c r="J1429" s="639" t="s">
        <v>5536</v>
      </c>
      <c r="L1429" s="639" t="str">
        <f t="shared" si="44"/>
        <v>062--20-0-124-000</v>
      </c>
      <c r="M1429" s="639" t="str">
        <f t="shared" si="45"/>
        <v>062--20-0-124-000-000</v>
      </c>
    </row>
    <row r="1430" spans="1:13" ht="15">
      <c r="A1430" s="638" t="s">
        <v>1567</v>
      </c>
      <c r="B1430" s="640">
        <v>44307.6245023148</v>
      </c>
      <c r="C1430" s="639" t="b">
        <v>0</v>
      </c>
      <c r="E1430" s="639" t="s">
        <v>2825</v>
      </c>
      <c r="F1430" s="639">
        <v>3</v>
      </c>
      <c r="G1430" s="639" t="s">
        <v>3017</v>
      </c>
      <c r="H1430" s="639" t="s">
        <v>3378</v>
      </c>
      <c r="I1430" s="639" t="s">
        <v>3377</v>
      </c>
      <c r="J1430" s="639" t="s">
        <v>5535</v>
      </c>
      <c r="L1430" s="639" t="str">
        <f t="shared" si="44"/>
        <v>062--20-0-124-000</v>
      </c>
      <c r="M1430" s="639" t="str">
        <f t="shared" si="45"/>
        <v>062--20-0-124-000-000</v>
      </c>
    </row>
    <row r="1431" spans="1:13" ht="15">
      <c r="A1431" s="638" t="s">
        <v>1145</v>
      </c>
      <c r="B1431" s="640">
        <v>44307.670069444401</v>
      </c>
      <c r="C1431" s="639" t="b">
        <v>0</v>
      </c>
      <c r="D1431" s="639" t="s">
        <v>3023</v>
      </c>
      <c r="E1431" s="639" t="s">
        <v>2788</v>
      </c>
      <c r="F1431" s="639">
        <v>3</v>
      </c>
      <c r="G1431" s="639" t="s">
        <v>3017</v>
      </c>
      <c r="H1431" s="639" t="s">
        <v>2991</v>
      </c>
      <c r="I1431" s="639" t="s">
        <v>3377</v>
      </c>
      <c r="J1431" s="639" t="s">
        <v>5534</v>
      </c>
      <c r="L1431" s="639" t="str">
        <f t="shared" si="44"/>
        <v>062--20-0-123-000</v>
      </c>
      <c r="M1431" s="639" t="str">
        <f t="shared" si="45"/>
        <v>062--20-0-123-000-000</v>
      </c>
    </row>
    <row r="1432" spans="1:13" ht="15">
      <c r="A1432" s="638" t="s">
        <v>1145</v>
      </c>
      <c r="B1432" s="640">
        <v>44307.669027777803</v>
      </c>
      <c r="C1432" s="639" t="b">
        <v>0</v>
      </c>
      <c r="E1432" s="639" t="s">
        <v>2825</v>
      </c>
      <c r="F1432" s="639">
        <v>3</v>
      </c>
      <c r="G1432" s="639" t="s">
        <v>3017</v>
      </c>
      <c r="H1432" s="639" t="s">
        <v>2991</v>
      </c>
      <c r="I1432" s="639" t="s">
        <v>3377</v>
      </c>
      <c r="J1432" s="639" t="s">
        <v>5533</v>
      </c>
      <c r="L1432" s="639" t="str">
        <f t="shared" si="44"/>
        <v>062--20-0-123-000</v>
      </c>
      <c r="M1432" s="639" t="str">
        <f t="shared" si="45"/>
        <v>062--20-0-123-000-000</v>
      </c>
    </row>
    <row r="1433" spans="1:13" ht="15">
      <c r="A1433" s="638" t="s">
        <v>1720</v>
      </c>
      <c r="B1433" s="640">
        <v>44307.675150463001</v>
      </c>
      <c r="C1433" s="639" t="b">
        <v>0</v>
      </c>
      <c r="E1433" s="639" t="s">
        <v>2825</v>
      </c>
      <c r="F1433" s="639">
        <v>3</v>
      </c>
      <c r="G1433" s="639" t="s">
        <v>2868</v>
      </c>
      <c r="H1433" s="639" t="s">
        <v>3399</v>
      </c>
      <c r="I1433" s="639" t="s">
        <v>3332</v>
      </c>
      <c r="J1433" s="639" t="s">
        <v>5532</v>
      </c>
      <c r="L1433" s="639" t="str">
        <f t="shared" si="44"/>
        <v>062--69-0-011-000</v>
      </c>
      <c r="M1433" s="639" t="str">
        <f t="shared" si="45"/>
        <v>062--69-0-011-000-000</v>
      </c>
    </row>
    <row r="1434" spans="1:13" ht="15">
      <c r="A1434" s="638" t="s">
        <v>1513</v>
      </c>
      <c r="B1434" s="640">
        <v>44307.674780092602</v>
      </c>
      <c r="C1434" s="639" t="b">
        <v>0</v>
      </c>
      <c r="D1434" s="639" t="s">
        <v>3023</v>
      </c>
      <c r="E1434" s="639" t="s">
        <v>2788</v>
      </c>
      <c r="F1434" s="639">
        <v>3</v>
      </c>
      <c r="G1434" s="639" t="s">
        <v>3017</v>
      </c>
      <c r="H1434" s="639" t="s">
        <v>3400</v>
      </c>
      <c r="I1434" s="639" t="s">
        <v>3042</v>
      </c>
      <c r="J1434" s="639" t="s">
        <v>5531</v>
      </c>
      <c r="L1434" s="639" t="str">
        <f t="shared" si="44"/>
        <v>062--36-0-003-000</v>
      </c>
      <c r="M1434" s="639" t="str">
        <f t="shared" si="45"/>
        <v>062--36-0-003-000-000</v>
      </c>
    </row>
    <row r="1435" spans="1:13" ht="15">
      <c r="A1435" s="638" t="s">
        <v>2166</v>
      </c>
      <c r="B1435" s="640">
        <v>44307.674421296309</v>
      </c>
      <c r="C1435" s="639" t="b">
        <v>0</v>
      </c>
      <c r="E1435" s="639" t="s">
        <v>2825</v>
      </c>
      <c r="F1435" s="639">
        <v>1</v>
      </c>
      <c r="G1435" s="639" t="s">
        <v>2868</v>
      </c>
      <c r="H1435" s="639" t="s">
        <v>2883</v>
      </c>
      <c r="I1435" s="639" t="s">
        <v>3332</v>
      </c>
      <c r="J1435" s="639" t="s">
        <v>5530</v>
      </c>
      <c r="L1435" s="639" t="str">
        <f t="shared" si="44"/>
        <v>062--69-0-012-000</v>
      </c>
      <c r="M1435" s="639" t="str">
        <f t="shared" si="45"/>
        <v>062--69-0-012-000-000</v>
      </c>
    </row>
    <row r="1436" spans="1:13" ht="15">
      <c r="A1436" s="638" t="s">
        <v>1082</v>
      </c>
      <c r="B1436" s="640">
        <v>44307.673645833303</v>
      </c>
      <c r="C1436" s="639" t="b">
        <v>0</v>
      </c>
      <c r="E1436" s="639" t="s">
        <v>2825</v>
      </c>
      <c r="F1436" s="639">
        <v>1</v>
      </c>
      <c r="G1436" s="639" t="s">
        <v>2868</v>
      </c>
      <c r="H1436" s="639" t="s">
        <v>3401</v>
      </c>
      <c r="I1436" s="639" t="s">
        <v>3332</v>
      </c>
      <c r="J1436" s="639" t="s">
        <v>5529</v>
      </c>
      <c r="L1436" s="639" t="str">
        <f t="shared" si="44"/>
        <v>062--69-0-021-000</v>
      </c>
      <c r="M1436" s="639" t="str">
        <f t="shared" si="45"/>
        <v>062--69-0-021-000-000</v>
      </c>
    </row>
    <row r="1437" spans="1:13" ht="15">
      <c r="A1437" s="638" t="s">
        <v>1513</v>
      </c>
      <c r="B1437" s="640">
        <v>44307.672418981507</v>
      </c>
      <c r="C1437" s="639" t="b">
        <v>0</v>
      </c>
      <c r="E1437" s="639" t="s">
        <v>2825</v>
      </c>
      <c r="F1437" s="639">
        <v>3</v>
      </c>
      <c r="G1437" s="639" t="s">
        <v>3017</v>
      </c>
      <c r="H1437" s="639" t="s">
        <v>3400</v>
      </c>
      <c r="I1437" s="639" t="s">
        <v>3042</v>
      </c>
      <c r="J1437" s="639" t="s">
        <v>5528</v>
      </c>
      <c r="L1437" s="639" t="str">
        <f t="shared" si="44"/>
        <v>062--36-0-003-000</v>
      </c>
      <c r="M1437" s="639" t="str">
        <f t="shared" si="45"/>
        <v>062--36-0-003-000-000</v>
      </c>
    </row>
    <row r="1438" spans="1:13" ht="15">
      <c r="A1438" s="638" t="s">
        <v>1720</v>
      </c>
      <c r="B1438" s="640">
        <v>44307.676435185211</v>
      </c>
      <c r="C1438" s="639" t="b">
        <v>0</v>
      </c>
      <c r="D1438" s="639" t="s">
        <v>2976</v>
      </c>
      <c r="E1438" s="639" t="s">
        <v>2788</v>
      </c>
      <c r="F1438" s="639">
        <v>3</v>
      </c>
      <c r="G1438" s="639" t="s">
        <v>2868</v>
      </c>
      <c r="H1438" s="639" t="s">
        <v>3399</v>
      </c>
      <c r="I1438" s="639" t="s">
        <v>3332</v>
      </c>
      <c r="J1438" s="639" t="s">
        <v>5527</v>
      </c>
      <c r="L1438" s="639" t="str">
        <f t="shared" si="44"/>
        <v>062--69-0-011-000</v>
      </c>
      <c r="M1438" s="639" t="str">
        <f t="shared" si="45"/>
        <v>062--69-0-011-000-000</v>
      </c>
    </row>
    <row r="1439" spans="1:13" ht="15">
      <c r="A1439" s="638" t="s">
        <v>1163</v>
      </c>
      <c r="B1439" s="640">
        <v>44308.339479166701</v>
      </c>
      <c r="C1439" s="639" t="b">
        <v>0</v>
      </c>
      <c r="D1439" s="639" t="s">
        <v>2831</v>
      </c>
      <c r="E1439" s="639" t="s">
        <v>2825</v>
      </c>
      <c r="F1439" s="639">
        <v>1</v>
      </c>
      <c r="G1439" s="639" t="s">
        <v>2807</v>
      </c>
      <c r="H1439" s="639" t="s">
        <v>3079</v>
      </c>
      <c r="I1439" s="639" t="s">
        <v>3384</v>
      </c>
      <c r="J1439" s="639" t="s">
        <v>5526</v>
      </c>
      <c r="L1439" s="639" t="str">
        <f t="shared" si="44"/>
        <v>016--53-1-450-000</v>
      </c>
      <c r="M1439" s="639" t="str">
        <f t="shared" si="45"/>
        <v>016--53-1-450-000-000</v>
      </c>
    </row>
    <row r="1440" spans="1:13" ht="15">
      <c r="A1440" s="638" t="s">
        <v>1720</v>
      </c>
      <c r="B1440" s="640">
        <v>44308.386863425912</v>
      </c>
      <c r="C1440" s="639" t="b">
        <v>0</v>
      </c>
      <c r="E1440" s="639" t="s">
        <v>2825</v>
      </c>
      <c r="F1440" s="639">
        <v>5</v>
      </c>
      <c r="G1440" s="639" t="s">
        <v>2868</v>
      </c>
      <c r="H1440" s="639" t="s">
        <v>3399</v>
      </c>
      <c r="I1440" s="639" t="s">
        <v>3332</v>
      </c>
      <c r="J1440" s="639" t="s">
        <v>5525</v>
      </c>
      <c r="L1440" s="639" t="str">
        <f t="shared" si="44"/>
        <v>062--69-0-011-000</v>
      </c>
      <c r="M1440" s="639" t="str">
        <f t="shared" si="45"/>
        <v>062--69-0-011-000-000</v>
      </c>
    </row>
    <row r="1441" spans="1:13" ht="15">
      <c r="A1441" s="638" t="s">
        <v>1163</v>
      </c>
      <c r="B1441" s="640">
        <v>44308.386770833298</v>
      </c>
      <c r="C1441" s="639" t="b">
        <v>0</v>
      </c>
      <c r="D1441" s="639" t="s">
        <v>2834</v>
      </c>
      <c r="E1441" s="639" t="s">
        <v>2825</v>
      </c>
      <c r="F1441" s="639">
        <v>1</v>
      </c>
      <c r="G1441" s="639" t="s">
        <v>2807</v>
      </c>
      <c r="H1441" s="639" t="s">
        <v>3079</v>
      </c>
      <c r="I1441" s="639" t="s">
        <v>3384</v>
      </c>
      <c r="J1441" s="639" t="s">
        <v>5524</v>
      </c>
      <c r="L1441" s="639" t="str">
        <f t="shared" si="44"/>
        <v>016--53-1-450-000</v>
      </c>
      <c r="M1441" s="639" t="str">
        <f t="shared" si="45"/>
        <v>016--53-1-450-000-000</v>
      </c>
    </row>
    <row r="1442" spans="1:13" ht="15">
      <c r="A1442" s="638" t="s">
        <v>1720</v>
      </c>
      <c r="B1442" s="640">
        <v>44308.388275463003</v>
      </c>
      <c r="C1442" s="639" t="b">
        <v>0</v>
      </c>
      <c r="D1442" s="639" t="s">
        <v>2976</v>
      </c>
      <c r="E1442" s="639" t="s">
        <v>2788</v>
      </c>
      <c r="F1442" s="639">
        <v>5</v>
      </c>
      <c r="G1442" s="639" t="s">
        <v>2868</v>
      </c>
      <c r="H1442" s="639" t="s">
        <v>3399</v>
      </c>
      <c r="I1442" s="639" t="s">
        <v>3332</v>
      </c>
      <c r="J1442" s="639" t="s">
        <v>5523</v>
      </c>
      <c r="L1442" s="639" t="str">
        <f t="shared" si="44"/>
        <v>062--69-0-011-000</v>
      </c>
      <c r="M1442" s="639" t="str">
        <f t="shared" si="45"/>
        <v>062--69-0-011-000-000</v>
      </c>
    </row>
    <row r="1443" spans="1:13" ht="15">
      <c r="A1443" s="638" t="s">
        <v>609</v>
      </c>
      <c r="B1443" s="640">
        <v>44308.399733796286</v>
      </c>
      <c r="C1443" s="639" t="b">
        <v>0</v>
      </c>
      <c r="E1443" s="639" t="s">
        <v>2825</v>
      </c>
      <c r="F1443" s="639">
        <v>1</v>
      </c>
      <c r="G1443" s="639" t="s">
        <v>3017</v>
      </c>
      <c r="H1443" s="639" t="s">
        <v>3438</v>
      </c>
      <c r="I1443" s="639" t="s">
        <v>3042</v>
      </c>
      <c r="J1443" s="639" t="s">
        <v>5522</v>
      </c>
      <c r="L1443" s="639" t="str">
        <f t="shared" si="44"/>
        <v>062--76-0-002-000</v>
      </c>
      <c r="M1443" s="639" t="str">
        <f t="shared" si="45"/>
        <v>062--76-0-002-000-000</v>
      </c>
    </row>
    <row r="1444" spans="1:13" ht="15">
      <c r="A1444" s="638" t="s">
        <v>1698</v>
      </c>
      <c r="B1444" s="640">
        <v>44308.403796296298</v>
      </c>
      <c r="C1444" s="639" t="b">
        <v>0</v>
      </c>
      <c r="D1444" s="639" t="s">
        <v>3023</v>
      </c>
      <c r="E1444" s="639" t="s">
        <v>2788</v>
      </c>
      <c r="F1444" s="639">
        <v>1</v>
      </c>
      <c r="G1444" s="639" t="s">
        <v>3017</v>
      </c>
      <c r="H1444" s="639" t="s">
        <v>3426</v>
      </c>
      <c r="I1444" s="639" t="s">
        <v>3042</v>
      </c>
      <c r="J1444" s="639" t="s">
        <v>5521</v>
      </c>
      <c r="L1444" s="639" t="str">
        <f t="shared" si="44"/>
        <v>062--36-0-005-000</v>
      </c>
      <c r="M1444" s="639" t="str">
        <f t="shared" si="45"/>
        <v>062--36-0-005-000-000</v>
      </c>
    </row>
    <row r="1445" spans="1:13" ht="15">
      <c r="A1445" s="638" t="s">
        <v>1698</v>
      </c>
      <c r="B1445" s="640">
        <v>44308.402638888903</v>
      </c>
      <c r="C1445" s="639" t="b">
        <v>0</v>
      </c>
      <c r="E1445" s="639" t="s">
        <v>2825</v>
      </c>
      <c r="F1445" s="639">
        <v>1</v>
      </c>
      <c r="G1445" s="639" t="s">
        <v>3017</v>
      </c>
      <c r="H1445" s="639" t="s">
        <v>3426</v>
      </c>
      <c r="I1445" s="639" t="s">
        <v>3042</v>
      </c>
      <c r="J1445" s="639" t="s">
        <v>5520</v>
      </c>
      <c r="L1445" s="639" t="str">
        <f t="shared" si="44"/>
        <v>062--36-0-005-000</v>
      </c>
      <c r="M1445" s="639" t="str">
        <f t="shared" si="45"/>
        <v>062--36-0-005-000-000</v>
      </c>
    </row>
    <row r="1446" spans="1:13" ht="15">
      <c r="A1446" s="638" t="s">
        <v>1025</v>
      </c>
      <c r="B1446" s="640">
        <v>44308.402037037013</v>
      </c>
      <c r="C1446" s="639" t="b">
        <v>0</v>
      </c>
      <c r="D1446" s="639" t="s">
        <v>3043</v>
      </c>
      <c r="E1446" s="639" t="s">
        <v>2788</v>
      </c>
      <c r="F1446" s="639">
        <v>1</v>
      </c>
      <c r="G1446" s="639" t="s">
        <v>2989</v>
      </c>
      <c r="H1446" s="639" t="s">
        <v>3079</v>
      </c>
      <c r="I1446" s="639" t="s">
        <v>3379</v>
      </c>
      <c r="J1446" s="639" t="s">
        <v>5519</v>
      </c>
      <c r="L1446" s="639" t="str">
        <f t="shared" si="44"/>
        <v>062--56-0-027-000</v>
      </c>
      <c r="M1446" s="639" t="str">
        <f t="shared" si="45"/>
        <v>062--56-0-027-000-000</v>
      </c>
    </row>
    <row r="1447" spans="1:13" ht="15">
      <c r="A1447" s="638" t="s">
        <v>1025</v>
      </c>
      <c r="B1447" s="640">
        <v>44308.401539351791</v>
      </c>
      <c r="C1447" s="639" t="b">
        <v>0</v>
      </c>
      <c r="E1447" s="639" t="s">
        <v>2825</v>
      </c>
      <c r="F1447" s="639">
        <v>1</v>
      </c>
      <c r="G1447" s="639" t="s">
        <v>2989</v>
      </c>
      <c r="H1447" s="639" t="s">
        <v>3079</v>
      </c>
      <c r="I1447" s="639" t="s">
        <v>3379</v>
      </c>
      <c r="J1447" s="639" t="s">
        <v>5518</v>
      </c>
      <c r="L1447" s="639" t="str">
        <f t="shared" si="44"/>
        <v>062--56-0-027-000</v>
      </c>
      <c r="M1447" s="639" t="str">
        <f t="shared" si="45"/>
        <v>062--56-0-027-000-000</v>
      </c>
    </row>
    <row r="1448" spans="1:13" ht="15">
      <c r="A1448" s="638" t="s">
        <v>609</v>
      </c>
      <c r="B1448" s="640">
        <v>44308.4014930556</v>
      </c>
      <c r="C1448" s="639" t="b">
        <v>0</v>
      </c>
      <c r="D1448" s="639" t="s">
        <v>3023</v>
      </c>
      <c r="E1448" s="639" t="s">
        <v>2788</v>
      </c>
      <c r="F1448" s="639">
        <v>1</v>
      </c>
      <c r="G1448" s="639" t="s">
        <v>3017</v>
      </c>
      <c r="H1448" s="639" t="s">
        <v>3438</v>
      </c>
      <c r="I1448" s="639" t="s">
        <v>3042</v>
      </c>
      <c r="J1448" s="639" t="s">
        <v>5517</v>
      </c>
      <c r="L1448" s="639" t="str">
        <f t="shared" si="44"/>
        <v>062--76-0-002-000</v>
      </c>
      <c r="M1448" s="639" t="str">
        <f t="shared" si="45"/>
        <v>062--76-0-002-000-000</v>
      </c>
    </row>
    <row r="1449" spans="1:13" ht="15">
      <c r="A1449" s="638" t="s">
        <v>1163</v>
      </c>
      <c r="B1449" s="640">
        <v>44308.421331018493</v>
      </c>
      <c r="C1449" s="639" t="b">
        <v>0</v>
      </c>
      <c r="D1449" s="639" t="s">
        <v>2809</v>
      </c>
      <c r="E1449" s="639" t="s">
        <v>2825</v>
      </c>
      <c r="F1449" s="639">
        <v>1</v>
      </c>
      <c r="G1449" s="639" t="s">
        <v>2807</v>
      </c>
      <c r="H1449" s="639" t="s">
        <v>3079</v>
      </c>
      <c r="I1449" s="639" t="s">
        <v>3384</v>
      </c>
      <c r="J1449" s="639" t="s">
        <v>5516</v>
      </c>
      <c r="L1449" s="639" t="str">
        <f t="shared" si="44"/>
        <v>016--53-1-450-000</v>
      </c>
      <c r="M1449" s="639" t="str">
        <f t="shared" si="45"/>
        <v>016--53-1-450-000-000</v>
      </c>
    </row>
    <row r="1450" spans="1:13" ht="15">
      <c r="A1450" s="638" t="s">
        <v>1065</v>
      </c>
      <c r="B1450" s="640">
        <v>44308.421076388899</v>
      </c>
      <c r="C1450" s="639" t="b">
        <v>0</v>
      </c>
      <c r="E1450" s="639" t="s">
        <v>2825</v>
      </c>
      <c r="F1450" s="639">
        <v>1</v>
      </c>
      <c r="G1450" s="639" t="s">
        <v>2968</v>
      </c>
      <c r="H1450" s="639" t="s">
        <v>3429</v>
      </c>
      <c r="I1450" s="639" t="s">
        <v>3428</v>
      </c>
      <c r="J1450" s="639" t="s">
        <v>5515</v>
      </c>
      <c r="L1450" s="639" t="str">
        <f t="shared" si="44"/>
        <v>044--17-0-008-000</v>
      </c>
      <c r="M1450" s="639" t="str">
        <f t="shared" si="45"/>
        <v>044--17-0-008-000-000</v>
      </c>
    </row>
    <row r="1451" spans="1:13" ht="15">
      <c r="A1451" s="638" t="s">
        <v>1163</v>
      </c>
      <c r="B1451" s="640">
        <v>44308.420601851903</v>
      </c>
      <c r="C1451" s="639" t="b">
        <v>0</v>
      </c>
      <c r="D1451" s="639" t="s">
        <v>2809</v>
      </c>
      <c r="E1451" s="639" t="s">
        <v>2825</v>
      </c>
      <c r="F1451" s="639">
        <v>1</v>
      </c>
      <c r="G1451" s="639" t="s">
        <v>2807</v>
      </c>
      <c r="H1451" s="639" t="s">
        <v>3079</v>
      </c>
      <c r="I1451" s="639" t="s">
        <v>3384</v>
      </c>
      <c r="J1451" s="639" t="s">
        <v>5514</v>
      </c>
      <c r="L1451" s="639" t="str">
        <f t="shared" si="44"/>
        <v>016--53-1-450-000</v>
      </c>
      <c r="M1451" s="639" t="str">
        <f t="shared" si="45"/>
        <v>016--53-1-450-000-000</v>
      </c>
    </row>
    <row r="1452" spans="1:13" ht="15">
      <c r="A1452" s="638" t="s">
        <v>1065</v>
      </c>
      <c r="B1452" s="640">
        <v>44308.420335648101</v>
      </c>
      <c r="C1452" s="639" t="b">
        <v>0</v>
      </c>
      <c r="E1452" s="639" t="s">
        <v>2825</v>
      </c>
      <c r="F1452" s="639">
        <v>1</v>
      </c>
      <c r="G1452" s="639" t="s">
        <v>2968</v>
      </c>
      <c r="H1452" s="639" t="s">
        <v>3429</v>
      </c>
      <c r="I1452" s="639" t="s">
        <v>3428</v>
      </c>
      <c r="J1452" s="639" t="s">
        <v>5513</v>
      </c>
      <c r="L1452" s="639" t="str">
        <f t="shared" si="44"/>
        <v>044--17-0-008-000</v>
      </c>
      <c r="M1452" s="639" t="str">
        <f t="shared" si="45"/>
        <v>044--17-0-008-000-000</v>
      </c>
    </row>
    <row r="1453" spans="1:13" ht="15">
      <c r="A1453" s="638" t="s">
        <v>1163</v>
      </c>
      <c r="B1453" s="640">
        <v>44308.4199884259</v>
      </c>
      <c r="C1453" s="639" t="b">
        <v>0</v>
      </c>
      <c r="D1453" s="639" t="s">
        <v>2809</v>
      </c>
      <c r="E1453" s="639" t="s">
        <v>2825</v>
      </c>
      <c r="F1453" s="639">
        <v>1</v>
      </c>
      <c r="G1453" s="639" t="s">
        <v>2807</v>
      </c>
      <c r="H1453" s="639" t="s">
        <v>3079</v>
      </c>
      <c r="I1453" s="639" t="s">
        <v>3384</v>
      </c>
      <c r="J1453" s="639" t="s">
        <v>5512</v>
      </c>
      <c r="L1453" s="639" t="str">
        <f t="shared" si="44"/>
        <v>016--53-1-450-000</v>
      </c>
      <c r="M1453" s="639" t="str">
        <f t="shared" si="45"/>
        <v>016--53-1-450-000-000</v>
      </c>
    </row>
    <row r="1454" spans="1:13" ht="15">
      <c r="A1454" s="638" t="s">
        <v>1065</v>
      </c>
      <c r="B1454" s="640">
        <v>44308.419525463003</v>
      </c>
      <c r="C1454" s="639" t="b">
        <v>0</v>
      </c>
      <c r="E1454" s="639" t="s">
        <v>2825</v>
      </c>
      <c r="F1454" s="639">
        <v>1</v>
      </c>
      <c r="G1454" s="639" t="s">
        <v>2968</v>
      </c>
      <c r="H1454" s="639" t="s">
        <v>3429</v>
      </c>
      <c r="I1454" s="639" t="s">
        <v>3428</v>
      </c>
      <c r="J1454" s="639" t="s">
        <v>5511</v>
      </c>
      <c r="L1454" s="639" t="str">
        <f t="shared" si="44"/>
        <v>044--17-0-008-000</v>
      </c>
      <c r="M1454" s="639" t="str">
        <f t="shared" si="45"/>
        <v>044--17-0-008-000-000</v>
      </c>
    </row>
    <row r="1455" spans="1:13" ht="15">
      <c r="A1455" s="638" t="s">
        <v>1163</v>
      </c>
      <c r="B1455" s="640">
        <v>44308.419374999998</v>
      </c>
      <c r="C1455" s="639" t="b">
        <v>0</v>
      </c>
      <c r="D1455" s="639" t="s">
        <v>2809</v>
      </c>
      <c r="E1455" s="639" t="s">
        <v>2825</v>
      </c>
      <c r="F1455" s="639">
        <v>1</v>
      </c>
      <c r="G1455" s="639" t="s">
        <v>2807</v>
      </c>
      <c r="H1455" s="639" t="s">
        <v>3079</v>
      </c>
      <c r="I1455" s="639" t="s">
        <v>3384</v>
      </c>
      <c r="J1455" s="639" t="s">
        <v>5510</v>
      </c>
      <c r="L1455" s="639" t="str">
        <f t="shared" si="44"/>
        <v>016--53-1-450-000</v>
      </c>
      <c r="M1455" s="639" t="str">
        <f t="shared" si="45"/>
        <v>016--53-1-450-000-000</v>
      </c>
    </row>
    <row r="1456" spans="1:13" ht="15">
      <c r="A1456" s="638" t="s">
        <v>1163</v>
      </c>
      <c r="B1456" s="640">
        <v>44308.418680555602</v>
      </c>
      <c r="C1456" s="639" t="b">
        <v>0</v>
      </c>
      <c r="D1456" s="639" t="s">
        <v>2845</v>
      </c>
      <c r="E1456" s="639" t="s">
        <v>2825</v>
      </c>
      <c r="F1456" s="639">
        <v>1</v>
      </c>
      <c r="G1456" s="639" t="s">
        <v>2807</v>
      </c>
      <c r="H1456" s="639" t="s">
        <v>3079</v>
      </c>
      <c r="I1456" s="639" t="s">
        <v>3384</v>
      </c>
      <c r="J1456" s="639" t="s">
        <v>5509</v>
      </c>
      <c r="L1456" s="639" t="str">
        <f t="shared" si="44"/>
        <v>016--53-1-450-000</v>
      </c>
      <c r="M1456" s="639" t="str">
        <f t="shared" si="45"/>
        <v>016--53-1-450-000-000</v>
      </c>
    </row>
    <row r="1457" spans="1:13" ht="15">
      <c r="A1457" s="638" t="s">
        <v>1163</v>
      </c>
      <c r="B1457" s="640">
        <v>44308.424386574086</v>
      </c>
      <c r="C1457" s="639" t="b">
        <v>0</v>
      </c>
      <c r="D1457" s="639" t="s">
        <v>2809</v>
      </c>
      <c r="E1457" s="639" t="s">
        <v>2825</v>
      </c>
      <c r="F1457" s="639">
        <v>1</v>
      </c>
      <c r="G1457" s="639" t="s">
        <v>2807</v>
      </c>
      <c r="H1457" s="639" t="s">
        <v>3079</v>
      </c>
      <c r="I1457" s="639" t="s">
        <v>3384</v>
      </c>
      <c r="J1457" s="639" t="s">
        <v>5508</v>
      </c>
      <c r="L1457" s="639" t="str">
        <f t="shared" si="44"/>
        <v>016--53-1-450-000</v>
      </c>
      <c r="M1457" s="639" t="str">
        <f t="shared" si="45"/>
        <v>016--53-1-450-000-000</v>
      </c>
    </row>
    <row r="1458" spans="1:13" ht="15">
      <c r="A1458" s="638" t="s">
        <v>1163</v>
      </c>
      <c r="B1458" s="640">
        <v>44308.423807870407</v>
      </c>
      <c r="C1458" s="639" t="b">
        <v>0</v>
      </c>
      <c r="D1458" s="639" t="s">
        <v>2809</v>
      </c>
      <c r="E1458" s="639" t="s">
        <v>2825</v>
      </c>
      <c r="F1458" s="639">
        <v>1</v>
      </c>
      <c r="G1458" s="639" t="s">
        <v>2807</v>
      </c>
      <c r="H1458" s="639" t="s">
        <v>3079</v>
      </c>
      <c r="I1458" s="639" t="s">
        <v>3384</v>
      </c>
      <c r="J1458" s="639" t="s">
        <v>5507</v>
      </c>
      <c r="L1458" s="639" t="str">
        <f t="shared" si="44"/>
        <v>016--53-1-450-000</v>
      </c>
      <c r="M1458" s="639" t="str">
        <f t="shared" si="45"/>
        <v>016--53-1-450-000-000</v>
      </c>
    </row>
    <row r="1459" spans="1:13" ht="15">
      <c r="A1459" s="638" t="s">
        <v>1163</v>
      </c>
      <c r="B1459" s="640">
        <v>44308.423159722202</v>
      </c>
      <c r="C1459" s="639" t="b">
        <v>0</v>
      </c>
      <c r="D1459" s="639" t="s">
        <v>2809</v>
      </c>
      <c r="E1459" s="639" t="s">
        <v>2825</v>
      </c>
      <c r="F1459" s="639">
        <v>1</v>
      </c>
      <c r="G1459" s="639" t="s">
        <v>2807</v>
      </c>
      <c r="H1459" s="639" t="s">
        <v>3079</v>
      </c>
      <c r="I1459" s="639" t="s">
        <v>3384</v>
      </c>
      <c r="J1459" s="639" t="s">
        <v>5506</v>
      </c>
      <c r="L1459" s="639" t="str">
        <f t="shared" si="44"/>
        <v>016--53-1-450-000</v>
      </c>
      <c r="M1459" s="639" t="str">
        <f t="shared" si="45"/>
        <v>016--53-1-450-000-000</v>
      </c>
    </row>
    <row r="1460" spans="1:13" ht="15">
      <c r="A1460" s="638" t="s">
        <v>1065</v>
      </c>
      <c r="B1460" s="640">
        <v>44308.423032407387</v>
      </c>
      <c r="C1460" s="639" t="b">
        <v>0</v>
      </c>
      <c r="E1460" s="639" t="s">
        <v>2825</v>
      </c>
      <c r="F1460" s="639">
        <v>1</v>
      </c>
      <c r="G1460" s="639" t="s">
        <v>2968</v>
      </c>
      <c r="H1460" s="639" t="s">
        <v>3429</v>
      </c>
      <c r="I1460" s="639" t="s">
        <v>3428</v>
      </c>
      <c r="J1460" s="639" t="s">
        <v>5505</v>
      </c>
      <c r="L1460" s="639" t="str">
        <f t="shared" si="44"/>
        <v>044--17-0-008-000</v>
      </c>
      <c r="M1460" s="639" t="str">
        <f t="shared" si="45"/>
        <v>044--17-0-008-000-000</v>
      </c>
    </row>
    <row r="1461" spans="1:13" ht="15">
      <c r="A1461" s="638" t="s">
        <v>1163</v>
      </c>
      <c r="B1461" s="640">
        <v>44308.422581018509</v>
      </c>
      <c r="C1461" s="639" t="b">
        <v>0</v>
      </c>
      <c r="D1461" s="639" t="s">
        <v>2809</v>
      </c>
      <c r="E1461" s="639" t="s">
        <v>2825</v>
      </c>
      <c r="F1461" s="639">
        <v>1</v>
      </c>
      <c r="G1461" s="639" t="s">
        <v>2807</v>
      </c>
      <c r="H1461" s="639" t="s">
        <v>3079</v>
      </c>
      <c r="I1461" s="639" t="s">
        <v>3384</v>
      </c>
      <c r="J1461" s="639" t="s">
        <v>5504</v>
      </c>
      <c r="L1461" s="639" t="str">
        <f t="shared" si="44"/>
        <v>016--53-1-450-000</v>
      </c>
      <c r="M1461" s="639" t="str">
        <f t="shared" si="45"/>
        <v>016--53-1-450-000-000</v>
      </c>
    </row>
    <row r="1462" spans="1:13" ht="15">
      <c r="A1462" s="638" t="s">
        <v>1163</v>
      </c>
      <c r="B1462" s="640">
        <v>44308.421956018487</v>
      </c>
      <c r="C1462" s="639" t="b">
        <v>0</v>
      </c>
      <c r="D1462" s="639" t="s">
        <v>2809</v>
      </c>
      <c r="E1462" s="639" t="s">
        <v>2825</v>
      </c>
      <c r="F1462" s="639">
        <v>1</v>
      </c>
      <c r="G1462" s="639" t="s">
        <v>2807</v>
      </c>
      <c r="H1462" s="639" t="s">
        <v>3079</v>
      </c>
      <c r="I1462" s="639" t="s">
        <v>3384</v>
      </c>
      <c r="J1462" s="639" t="s">
        <v>5503</v>
      </c>
      <c r="L1462" s="639" t="str">
        <f t="shared" si="44"/>
        <v>016--53-1-450-000</v>
      </c>
      <c r="M1462" s="639" t="str">
        <f t="shared" si="45"/>
        <v>016--53-1-450-000-000</v>
      </c>
    </row>
    <row r="1463" spans="1:13" ht="15">
      <c r="A1463" s="638" t="s">
        <v>2165</v>
      </c>
      <c r="B1463" s="640">
        <v>44308.44098379631</v>
      </c>
      <c r="C1463" s="639" t="b">
        <v>0</v>
      </c>
      <c r="D1463" s="639" t="s">
        <v>3043</v>
      </c>
      <c r="E1463" s="639" t="s">
        <v>2788</v>
      </c>
      <c r="F1463" s="639">
        <v>1</v>
      </c>
      <c r="G1463" s="639" t="s">
        <v>2989</v>
      </c>
      <c r="H1463" s="639" t="s">
        <v>3222</v>
      </c>
      <c r="I1463" s="639" t="s">
        <v>3042</v>
      </c>
      <c r="J1463" s="639" t="s">
        <v>5502</v>
      </c>
      <c r="L1463" s="639" t="str">
        <f t="shared" si="44"/>
        <v>062--56-0-026-000</v>
      </c>
      <c r="M1463" s="639" t="str">
        <f t="shared" si="45"/>
        <v>062--56-0-026-000-000</v>
      </c>
    </row>
    <row r="1464" spans="1:13" ht="15">
      <c r="A1464" s="638" t="s">
        <v>2165</v>
      </c>
      <c r="B1464" s="640">
        <v>44308.440520833297</v>
      </c>
      <c r="C1464" s="639" t="b">
        <v>0</v>
      </c>
      <c r="E1464" s="639" t="s">
        <v>2825</v>
      </c>
      <c r="F1464" s="639">
        <v>1</v>
      </c>
      <c r="G1464" s="639" t="s">
        <v>2989</v>
      </c>
      <c r="H1464" s="639" t="s">
        <v>3222</v>
      </c>
      <c r="I1464" s="639" t="s">
        <v>3042</v>
      </c>
      <c r="J1464" s="639" t="s">
        <v>5501</v>
      </c>
      <c r="L1464" s="639" t="str">
        <f t="shared" si="44"/>
        <v>062--56-0-026-000</v>
      </c>
      <c r="M1464" s="639" t="str">
        <f t="shared" si="45"/>
        <v>062--56-0-026-000-000</v>
      </c>
    </row>
    <row r="1465" spans="1:13" ht="15">
      <c r="A1465" s="638" t="s">
        <v>646</v>
      </c>
      <c r="B1465" s="640">
        <v>44308.454259259292</v>
      </c>
      <c r="C1465" s="639" t="b">
        <v>0</v>
      </c>
      <c r="E1465" s="639" t="s">
        <v>2825</v>
      </c>
      <c r="F1465" s="639">
        <v>1</v>
      </c>
      <c r="G1465" s="639" t="s">
        <v>2989</v>
      </c>
      <c r="H1465" s="639" t="s">
        <v>3186</v>
      </c>
      <c r="I1465" s="639" t="s">
        <v>3437</v>
      </c>
      <c r="J1465" s="639" t="s">
        <v>5500</v>
      </c>
      <c r="L1465" s="639" t="str">
        <f t="shared" si="44"/>
        <v>062--56-0-010-000</v>
      </c>
      <c r="M1465" s="639" t="str">
        <f t="shared" si="45"/>
        <v>062--56-0-010-000-000</v>
      </c>
    </row>
    <row r="1466" spans="1:13" ht="15">
      <c r="A1466" s="638" t="s">
        <v>1338</v>
      </c>
      <c r="B1466" s="640">
        <v>44308.465300925913</v>
      </c>
      <c r="C1466" s="639" t="b">
        <v>0</v>
      </c>
      <c r="E1466" s="639" t="s">
        <v>2825</v>
      </c>
      <c r="F1466" s="639">
        <v>2</v>
      </c>
      <c r="G1466" s="639" t="s">
        <v>3432</v>
      </c>
      <c r="H1466" s="639" t="s">
        <v>2885</v>
      </c>
      <c r="I1466" s="639" t="s">
        <v>3332</v>
      </c>
      <c r="J1466" s="639" t="s">
        <v>5499</v>
      </c>
      <c r="L1466" s="639" t="str">
        <f t="shared" si="44"/>
        <v>062--68-0-009-000</v>
      </c>
      <c r="M1466" s="639" t="str">
        <f t="shared" si="45"/>
        <v>062--68-0-009-000-000</v>
      </c>
    </row>
    <row r="1467" spans="1:13" ht="15">
      <c r="A1467" s="638" t="s">
        <v>1902</v>
      </c>
      <c r="B1467" s="640">
        <v>44308.464224537012</v>
      </c>
      <c r="C1467" s="639" t="b">
        <v>0</v>
      </c>
      <c r="E1467" s="639" t="s">
        <v>2825</v>
      </c>
      <c r="F1467" s="639">
        <v>7</v>
      </c>
      <c r="G1467" s="639" t="s">
        <v>3432</v>
      </c>
      <c r="H1467" s="639" t="s">
        <v>3169</v>
      </c>
      <c r="I1467" s="639" t="s">
        <v>3332</v>
      </c>
      <c r="J1467" s="639" t="s">
        <v>5498</v>
      </c>
      <c r="L1467" s="639" t="str">
        <f t="shared" si="44"/>
        <v>062--68-0-016-000</v>
      </c>
      <c r="M1467" s="639" t="str">
        <f t="shared" si="45"/>
        <v>062--68-0-016-000-000</v>
      </c>
    </row>
    <row r="1468" spans="1:13" ht="15">
      <c r="A1468" s="638" t="s">
        <v>1065</v>
      </c>
      <c r="B1468" s="640">
        <v>44308.470532407409</v>
      </c>
      <c r="C1468" s="639" t="b">
        <v>0</v>
      </c>
      <c r="E1468" s="639" t="s">
        <v>2825</v>
      </c>
      <c r="F1468" s="639">
        <v>1</v>
      </c>
      <c r="G1468" s="639" t="s">
        <v>2968</v>
      </c>
      <c r="H1468" s="639" t="s">
        <v>3429</v>
      </c>
      <c r="I1468" s="639" t="s">
        <v>3428</v>
      </c>
      <c r="J1468" s="639" t="s">
        <v>5497</v>
      </c>
      <c r="L1468" s="639" t="str">
        <f t="shared" si="44"/>
        <v>044--17-0-008-000</v>
      </c>
      <c r="M1468" s="639" t="str">
        <f t="shared" si="45"/>
        <v>044--17-0-008-000-000</v>
      </c>
    </row>
    <row r="1469" spans="1:13" ht="15">
      <c r="A1469" s="638" t="s">
        <v>1558</v>
      </c>
      <c r="B1469" s="640">
        <v>44308.487534722197</v>
      </c>
      <c r="C1469" s="639" t="b">
        <v>0</v>
      </c>
      <c r="D1469" s="639" t="s">
        <v>3043</v>
      </c>
      <c r="E1469" s="639" t="s">
        <v>2788</v>
      </c>
      <c r="F1469" s="639">
        <v>3</v>
      </c>
      <c r="G1469" s="639" t="s">
        <v>2989</v>
      </c>
      <c r="H1469" s="639" t="s">
        <v>3262</v>
      </c>
      <c r="I1469" s="639" t="s">
        <v>3437</v>
      </c>
      <c r="J1469" s="639" t="s">
        <v>5496</v>
      </c>
      <c r="L1469" s="639" t="str">
        <f t="shared" si="44"/>
        <v>062--56-0-014-000</v>
      </c>
      <c r="M1469" s="639" t="str">
        <f t="shared" si="45"/>
        <v>062--56-0-014-000-000</v>
      </c>
    </row>
    <row r="1470" spans="1:13" ht="15">
      <c r="A1470" s="638" t="s">
        <v>1558</v>
      </c>
      <c r="B1470" s="640">
        <v>44308.4871180556</v>
      </c>
      <c r="C1470" s="639" t="b">
        <v>0</v>
      </c>
      <c r="E1470" s="639" t="s">
        <v>2825</v>
      </c>
      <c r="F1470" s="639">
        <v>3</v>
      </c>
      <c r="G1470" s="639" t="s">
        <v>2989</v>
      </c>
      <c r="H1470" s="639" t="s">
        <v>3262</v>
      </c>
      <c r="I1470" s="639" t="s">
        <v>3437</v>
      </c>
      <c r="J1470" s="639" t="s">
        <v>5495</v>
      </c>
      <c r="L1470" s="639" t="str">
        <f t="shared" si="44"/>
        <v>062--56-0-014-000</v>
      </c>
      <c r="M1470" s="639" t="str">
        <f t="shared" si="45"/>
        <v>062--56-0-014-000-000</v>
      </c>
    </row>
    <row r="1471" spans="1:13" ht="15">
      <c r="A1471" s="638" t="s">
        <v>610</v>
      </c>
      <c r="B1471" s="640">
        <v>44308.490729166697</v>
      </c>
      <c r="C1471" s="639" t="b">
        <v>0</v>
      </c>
      <c r="D1471" s="639" t="s">
        <v>3023</v>
      </c>
      <c r="E1471" s="639" t="s">
        <v>2788</v>
      </c>
      <c r="F1471" s="639">
        <v>3</v>
      </c>
      <c r="G1471" s="639" t="s">
        <v>3017</v>
      </c>
      <c r="H1471" s="639" t="s">
        <v>3436</v>
      </c>
      <c r="I1471" s="639" t="s">
        <v>3042</v>
      </c>
      <c r="J1471" s="639" t="s">
        <v>5494</v>
      </c>
      <c r="L1471" s="639" t="str">
        <f t="shared" si="44"/>
        <v>062--20-0-104-000</v>
      </c>
      <c r="M1471" s="639" t="str">
        <f t="shared" si="45"/>
        <v>062--20-0-104-000-000</v>
      </c>
    </row>
    <row r="1472" spans="1:13" ht="15">
      <c r="A1472" s="638" t="s">
        <v>610</v>
      </c>
      <c r="B1472" s="640">
        <v>44308.489745370403</v>
      </c>
      <c r="C1472" s="639" t="b">
        <v>0</v>
      </c>
      <c r="E1472" s="639" t="s">
        <v>2825</v>
      </c>
      <c r="F1472" s="639">
        <v>3</v>
      </c>
      <c r="G1472" s="639" t="s">
        <v>3017</v>
      </c>
      <c r="H1472" s="639" t="s">
        <v>3436</v>
      </c>
      <c r="I1472" s="639" t="s">
        <v>3042</v>
      </c>
      <c r="J1472" s="639" t="s">
        <v>5493</v>
      </c>
      <c r="L1472" s="639" t="str">
        <f t="shared" si="44"/>
        <v>062--20-0-104-000</v>
      </c>
      <c r="M1472" s="639" t="str">
        <f t="shared" si="45"/>
        <v>062--20-0-104-000-000</v>
      </c>
    </row>
    <row r="1473" spans="1:13" ht="15">
      <c r="A1473" s="638" t="s">
        <v>1607</v>
      </c>
      <c r="B1473" s="640">
        <v>44308.50869212961</v>
      </c>
      <c r="C1473" s="639" t="b">
        <v>0</v>
      </c>
      <c r="E1473" s="639" t="s">
        <v>2825</v>
      </c>
      <c r="F1473" s="639">
        <v>3</v>
      </c>
      <c r="G1473" s="639" t="s">
        <v>2989</v>
      </c>
      <c r="H1473" s="639" t="s">
        <v>2973</v>
      </c>
      <c r="I1473" s="639" t="s">
        <v>3042</v>
      </c>
      <c r="J1473" s="639" t="s">
        <v>5492</v>
      </c>
      <c r="L1473" s="639" t="str">
        <f t="shared" si="44"/>
        <v>062--56-0-022-000</v>
      </c>
      <c r="M1473" s="639" t="str">
        <f t="shared" si="45"/>
        <v>062--56-0-022-000-000</v>
      </c>
    </row>
    <row r="1474" spans="1:13" ht="15">
      <c r="A1474" s="638" t="s">
        <v>1980</v>
      </c>
      <c r="B1474" s="640">
        <v>44308.354490740698</v>
      </c>
      <c r="C1474" s="639" t="b">
        <v>0</v>
      </c>
      <c r="E1474" s="639" t="s">
        <v>2825</v>
      </c>
      <c r="F1474" s="639">
        <v>1</v>
      </c>
      <c r="G1474" s="639" t="s">
        <v>2857</v>
      </c>
      <c r="H1474" s="639" t="s">
        <v>1980</v>
      </c>
      <c r="I1474" s="639" t="s">
        <v>2867</v>
      </c>
      <c r="J1474" s="639" t="s">
        <v>5491</v>
      </c>
      <c r="L1474" s="639" t="str">
        <f t="shared" si="44"/>
        <v>041--26-0-006-000</v>
      </c>
      <c r="M1474" s="639" t="str">
        <f t="shared" si="45"/>
        <v>041--26-0-006-000-000</v>
      </c>
    </row>
    <row r="1475" spans="1:13" ht="15">
      <c r="A1475" s="638" t="s">
        <v>1980</v>
      </c>
      <c r="B1475" s="640">
        <v>44308.353472222203</v>
      </c>
      <c r="C1475" s="639" t="b">
        <v>0</v>
      </c>
      <c r="E1475" s="639" t="s">
        <v>2825</v>
      </c>
      <c r="F1475" s="639">
        <v>1</v>
      </c>
      <c r="G1475" s="639" t="s">
        <v>2857</v>
      </c>
      <c r="H1475" s="639" t="s">
        <v>1980</v>
      </c>
      <c r="I1475" s="639" t="s">
        <v>2867</v>
      </c>
      <c r="J1475" s="639" t="s">
        <v>5490</v>
      </c>
      <c r="L1475" s="639" t="str">
        <f t="shared" ref="L1475:L1538" si="46">REPLACE(REPLACE(A1475,4,0,"-"),8,0,"-")</f>
        <v>041--26-0-006-000</v>
      </c>
      <c r="M1475" s="639" t="str">
        <f t="shared" ref="M1475:M1538" si="47">L1475 &amp; "-000"</f>
        <v>041--26-0-006-000-000</v>
      </c>
    </row>
    <row r="1476" spans="1:13" ht="15">
      <c r="A1476" s="638" t="s">
        <v>1980</v>
      </c>
      <c r="B1476" s="640">
        <v>44308.350694444402</v>
      </c>
      <c r="C1476" s="639" t="b">
        <v>0</v>
      </c>
      <c r="E1476" s="639" t="s">
        <v>2825</v>
      </c>
      <c r="F1476" s="639">
        <v>1</v>
      </c>
      <c r="G1476" s="639" t="s">
        <v>2857</v>
      </c>
      <c r="H1476" s="639" t="s">
        <v>1980</v>
      </c>
      <c r="I1476" s="639" t="s">
        <v>2867</v>
      </c>
      <c r="J1476" s="639" t="s">
        <v>5489</v>
      </c>
      <c r="L1476" s="639" t="str">
        <f t="shared" si="46"/>
        <v>041--26-0-006-000</v>
      </c>
      <c r="M1476" s="639" t="str">
        <f t="shared" si="47"/>
        <v>041--26-0-006-000-000</v>
      </c>
    </row>
    <row r="1477" spans="1:13" ht="15">
      <c r="A1477" s="638" t="s">
        <v>695</v>
      </c>
      <c r="B1477" s="640">
        <v>44308.516863425903</v>
      </c>
      <c r="C1477" s="639" t="b">
        <v>0</v>
      </c>
      <c r="D1477" s="639" t="s">
        <v>3023</v>
      </c>
      <c r="E1477" s="639" t="s">
        <v>2788</v>
      </c>
      <c r="F1477" s="639">
        <v>4</v>
      </c>
      <c r="G1477" s="639" t="s">
        <v>3017</v>
      </c>
      <c r="H1477" s="639" t="s">
        <v>3435</v>
      </c>
      <c r="I1477" s="639" t="s">
        <v>3243</v>
      </c>
      <c r="J1477" s="639" t="s">
        <v>5488</v>
      </c>
      <c r="L1477" s="639" t="str">
        <f t="shared" si="46"/>
        <v>071--45-0-019-000</v>
      </c>
      <c r="M1477" s="639" t="str">
        <f t="shared" si="47"/>
        <v>071--45-0-019-000-000</v>
      </c>
    </row>
    <row r="1478" spans="1:13" ht="15">
      <c r="A1478" s="638" t="s">
        <v>695</v>
      </c>
      <c r="B1478" s="640">
        <v>44308.515821759291</v>
      </c>
      <c r="C1478" s="639" t="b">
        <v>0</v>
      </c>
      <c r="E1478" s="639" t="s">
        <v>2825</v>
      </c>
      <c r="F1478" s="639">
        <v>4</v>
      </c>
      <c r="G1478" s="639" t="s">
        <v>3017</v>
      </c>
      <c r="H1478" s="639" t="s">
        <v>3435</v>
      </c>
      <c r="I1478" s="639" t="s">
        <v>3243</v>
      </c>
      <c r="J1478" s="639" t="s">
        <v>5487</v>
      </c>
      <c r="L1478" s="639" t="str">
        <f t="shared" si="46"/>
        <v>071--45-0-019-000</v>
      </c>
      <c r="M1478" s="639" t="str">
        <f t="shared" si="47"/>
        <v>071--45-0-019-000-000</v>
      </c>
    </row>
    <row r="1479" spans="1:13" ht="15">
      <c r="A1479" s="638" t="s">
        <v>1163</v>
      </c>
      <c r="B1479" s="640">
        <v>44308.529641203713</v>
      </c>
      <c r="C1479" s="639" t="b">
        <v>0</v>
      </c>
      <c r="D1479" s="639" t="s">
        <v>3214</v>
      </c>
      <c r="E1479" s="639" t="s">
        <v>2825</v>
      </c>
      <c r="F1479" s="639">
        <v>1</v>
      </c>
      <c r="G1479" s="639" t="s">
        <v>2807</v>
      </c>
      <c r="H1479" s="639" t="s">
        <v>3079</v>
      </c>
      <c r="I1479" s="639" t="s">
        <v>3384</v>
      </c>
      <c r="J1479" s="639" t="s">
        <v>5486</v>
      </c>
      <c r="L1479" s="639" t="str">
        <f t="shared" si="46"/>
        <v>016--53-1-450-000</v>
      </c>
      <c r="M1479" s="639" t="str">
        <f t="shared" si="47"/>
        <v>016--53-1-450-000-000</v>
      </c>
    </row>
    <row r="1480" spans="1:13" ht="15">
      <c r="A1480" s="638" t="s">
        <v>1163</v>
      </c>
      <c r="B1480" s="640">
        <v>44308.533067129603</v>
      </c>
      <c r="C1480" s="639" t="b">
        <v>0</v>
      </c>
      <c r="D1480" s="639" t="s">
        <v>2850</v>
      </c>
      <c r="E1480" s="639" t="s">
        <v>2825</v>
      </c>
      <c r="F1480" s="639">
        <v>1</v>
      </c>
      <c r="G1480" s="639" t="s">
        <v>2807</v>
      </c>
      <c r="H1480" s="639" t="s">
        <v>3079</v>
      </c>
      <c r="I1480" s="639" t="s">
        <v>3384</v>
      </c>
      <c r="J1480" s="639" t="s">
        <v>5485</v>
      </c>
      <c r="L1480" s="639" t="str">
        <f t="shared" si="46"/>
        <v>016--53-1-450-000</v>
      </c>
      <c r="M1480" s="639" t="str">
        <f t="shared" si="47"/>
        <v>016--53-1-450-000-000</v>
      </c>
    </row>
    <row r="1481" spans="1:13" ht="15">
      <c r="A1481" s="638" t="s">
        <v>1986</v>
      </c>
      <c r="B1481" s="640">
        <v>44308.553460648101</v>
      </c>
      <c r="C1481" s="639" t="b">
        <v>0</v>
      </c>
      <c r="D1481" s="639" t="s">
        <v>3043</v>
      </c>
      <c r="E1481" s="639" t="s">
        <v>2788</v>
      </c>
      <c r="F1481" s="639">
        <v>1</v>
      </c>
      <c r="G1481" s="639" t="s">
        <v>2989</v>
      </c>
      <c r="H1481" s="639" t="s">
        <v>2993</v>
      </c>
      <c r="I1481" s="639" t="s">
        <v>3427</v>
      </c>
      <c r="J1481" s="639" t="s">
        <v>5484</v>
      </c>
      <c r="L1481" s="639" t="str">
        <f t="shared" si="46"/>
        <v>062--56-0-023-000</v>
      </c>
      <c r="M1481" s="639" t="str">
        <f t="shared" si="47"/>
        <v>062--56-0-023-000-000</v>
      </c>
    </row>
    <row r="1482" spans="1:13" ht="15">
      <c r="A1482" s="638" t="s">
        <v>1986</v>
      </c>
      <c r="B1482" s="640">
        <v>44308.552974537</v>
      </c>
      <c r="C1482" s="639" t="b">
        <v>0</v>
      </c>
      <c r="E1482" s="639" t="s">
        <v>2825</v>
      </c>
      <c r="F1482" s="639">
        <v>1</v>
      </c>
      <c r="G1482" s="639" t="s">
        <v>2989</v>
      </c>
      <c r="H1482" s="639" t="s">
        <v>2993</v>
      </c>
      <c r="I1482" s="639" t="s">
        <v>3427</v>
      </c>
      <c r="J1482" s="639" t="s">
        <v>5483</v>
      </c>
      <c r="L1482" s="639" t="str">
        <f t="shared" si="46"/>
        <v>062--56-0-023-000</v>
      </c>
      <c r="M1482" s="639" t="str">
        <f t="shared" si="47"/>
        <v>062--56-0-023-000-000</v>
      </c>
    </row>
    <row r="1483" spans="1:13" ht="15">
      <c r="A1483" s="638" t="s">
        <v>1065</v>
      </c>
      <c r="B1483" s="640">
        <v>44308.562222222201</v>
      </c>
      <c r="C1483" s="639" t="b">
        <v>0</v>
      </c>
      <c r="E1483" s="639" t="s">
        <v>2825</v>
      </c>
      <c r="F1483" s="639">
        <v>1</v>
      </c>
      <c r="G1483" s="639" t="s">
        <v>2968</v>
      </c>
      <c r="H1483" s="639" t="s">
        <v>3429</v>
      </c>
      <c r="I1483" s="639" t="s">
        <v>3428</v>
      </c>
      <c r="J1483" s="639" t="s">
        <v>5482</v>
      </c>
      <c r="L1483" s="639" t="str">
        <f t="shared" si="46"/>
        <v>044--17-0-008-000</v>
      </c>
      <c r="M1483" s="639" t="str">
        <f t="shared" si="47"/>
        <v>044--17-0-008-000-000</v>
      </c>
    </row>
    <row r="1484" spans="1:13" ht="15">
      <c r="A1484" s="638" t="s">
        <v>739</v>
      </c>
      <c r="B1484" s="640">
        <v>44308.606828703691</v>
      </c>
      <c r="C1484" s="639" t="b">
        <v>0</v>
      </c>
      <c r="E1484" s="639" t="s">
        <v>2825</v>
      </c>
      <c r="F1484" s="639">
        <v>2</v>
      </c>
      <c r="G1484" s="639" t="s">
        <v>3017</v>
      </c>
      <c r="H1484" s="639" t="s">
        <v>3434</v>
      </c>
      <c r="I1484" s="639" t="s">
        <v>3243</v>
      </c>
      <c r="J1484" s="639" t="s">
        <v>5481</v>
      </c>
      <c r="L1484" s="639" t="str">
        <f t="shared" si="46"/>
        <v>062--68-0-026-000</v>
      </c>
      <c r="M1484" s="639" t="str">
        <f t="shared" si="47"/>
        <v>062--68-0-026-000-000</v>
      </c>
    </row>
    <row r="1485" spans="1:13" ht="15">
      <c r="A1485" s="638" t="s">
        <v>1986</v>
      </c>
      <c r="B1485" s="640">
        <v>44308.629039351901</v>
      </c>
      <c r="C1485" s="639" t="b">
        <v>0</v>
      </c>
      <c r="D1485" s="639" t="s">
        <v>3043</v>
      </c>
      <c r="E1485" s="639" t="s">
        <v>2788</v>
      </c>
      <c r="F1485" s="639">
        <v>7</v>
      </c>
      <c r="G1485" s="639" t="s">
        <v>2989</v>
      </c>
      <c r="H1485" s="639" t="s">
        <v>2993</v>
      </c>
      <c r="I1485" s="639" t="s">
        <v>3427</v>
      </c>
      <c r="J1485" s="639" t="s">
        <v>5480</v>
      </c>
      <c r="L1485" s="639" t="str">
        <f t="shared" si="46"/>
        <v>062--56-0-023-000</v>
      </c>
      <c r="M1485" s="639" t="str">
        <f t="shared" si="47"/>
        <v>062--56-0-023-000-000</v>
      </c>
    </row>
    <row r="1486" spans="1:13" ht="15">
      <c r="A1486" s="638" t="s">
        <v>1986</v>
      </c>
      <c r="B1486" s="640">
        <v>44308.628645833298</v>
      </c>
      <c r="C1486" s="639" t="b">
        <v>0</v>
      </c>
      <c r="E1486" s="639" t="s">
        <v>2825</v>
      </c>
      <c r="F1486" s="639">
        <v>7</v>
      </c>
      <c r="G1486" s="639" t="s">
        <v>2989</v>
      </c>
      <c r="H1486" s="639" t="s">
        <v>2993</v>
      </c>
      <c r="I1486" s="639" t="s">
        <v>3427</v>
      </c>
      <c r="J1486" s="639" t="s">
        <v>5479</v>
      </c>
      <c r="L1486" s="639" t="str">
        <f t="shared" si="46"/>
        <v>062--56-0-023-000</v>
      </c>
      <c r="M1486" s="639" t="str">
        <f t="shared" si="47"/>
        <v>062--56-0-023-000-000</v>
      </c>
    </row>
    <row r="1487" spans="1:13" ht="15">
      <c r="A1487" s="638" t="s">
        <v>1724</v>
      </c>
      <c r="B1487" s="640">
        <v>44308.626863425903</v>
      </c>
      <c r="C1487" s="639" t="b">
        <v>0</v>
      </c>
      <c r="E1487" s="639" t="s">
        <v>2825</v>
      </c>
      <c r="F1487" s="639">
        <v>11</v>
      </c>
      <c r="G1487" s="639" t="s">
        <v>3017</v>
      </c>
      <c r="H1487" s="639" t="s">
        <v>3430</v>
      </c>
      <c r="I1487" s="639" t="s">
        <v>3221</v>
      </c>
      <c r="J1487" s="639" t="s">
        <v>5478</v>
      </c>
      <c r="L1487" s="639" t="str">
        <f t="shared" si="46"/>
        <v>062--68-0-025-000</v>
      </c>
      <c r="M1487" s="639" t="str">
        <f t="shared" si="47"/>
        <v>062--68-0-025-000-000</v>
      </c>
    </row>
    <row r="1488" spans="1:13" ht="15">
      <c r="A1488" s="638" t="s">
        <v>1261</v>
      </c>
      <c r="B1488" s="640">
        <v>44308.632731481513</v>
      </c>
      <c r="C1488" s="639" t="b">
        <v>0</v>
      </c>
      <c r="E1488" s="639" t="s">
        <v>2788</v>
      </c>
      <c r="F1488" s="639">
        <v>2</v>
      </c>
      <c r="G1488" s="639" t="s">
        <v>3432</v>
      </c>
      <c r="H1488" s="639" t="s">
        <v>1261</v>
      </c>
      <c r="I1488" s="639" t="s">
        <v>3433</v>
      </c>
      <c r="J1488" s="639" t="s">
        <v>5477</v>
      </c>
      <c r="L1488" s="639" t="str">
        <f t="shared" si="46"/>
        <v>062--61-0-022-000</v>
      </c>
      <c r="M1488" s="639" t="str">
        <f t="shared" si="47"/>
        <v>062--61-0-022-000-000</v>
      </c>
    </row>
    <row r="1489" spans="1:13" ht="15">
      <c r="A1489" s="638" t="s">
        <v>1261</v>
      </c>
      <c r="B1489" s="640">
        <v>44308.631770833301</v>
      </c>
      <c r="C1489" s="639" t="b">
        <v>0</v>
      </c>
      <c r="E1489" s="639" t="s">
        <v>2825</v>
      </c>
      <c r="F1489" s="639">
        <v>2</v>
      </c>
      <c r="G1489" s="639" t="s">
        <v>3432</v>
      </c>
      <c r="H1489" s="639" t="s">
        <v>1261</v>
      </c>
      <c r="I1489" s="639" t="s">
        <v>3433</v>
      </c>
      <c r="J1489" s="639" t="s">
        <v>5476</v>
      </c>
      <c r="L1489" s="639" t="str">
        <f t="shared" si="46"/>
        <v>062--61-0-022-000</v>
      </c>
      <c r="M1489" s="639" t="str">
        <f t="shared" si="47"/>
        <v>062--61-0-022-000-000</v>
      </c>
    </row>
    <row r="1490" spans="1:13" ht="15">
      <c r="A1490" s="638" t="s">
        <v>816</v>
      </c>
      <c r="B1490" s="640">
        <v>44308.631157407399</v>
      </c>
      <c r="C1490" s="639" t="b">
        <v>0</v>
      </c>
      <c r="E1490" s="639" t="s">
        <v>2825</v>
      </c>
      <c r="F1490" s="639">
        <v>2</v>
      </c>
      <c r="G1490" s="639" t="s">
        <v>3432</v>
      </c>
      <c r="H1490" s="639" t="s">
        <v>3359</v>
      </c>
      <c r="I1490" s="639" t="s">
        <v>3431</v>
      </c>
      <c r="J1490" s="639" t="s">
        <v>5475</v>
      </c>
      <c r="L1490" s="639" t="str">
        <f t="shared" si="46"/>
        <v>062--30-0-080-000</v>
      </c>
      <c r="M1490" s="639" t="str">
        <f t="shared" si="47"/>
        <v>062--30-0-080-000-000</v>
      </c>
    </row>
    <row r="1491" spans="1:13" ht="15">
      <c r="A1491" s="638" t="s">
        <v>1724</v>
      </c>
      <c r="B1491" s="640">
        <v>44308.695300925901</v>
      </c>
      <c r="C1491" s="639" t="b">
        <v>0</v>
      </c>
      <c r="E1491" s="639" t="s">
        <v>2825</v>
      </c>
      <c r="F1491" s="639">
        <v>5</v>
      </c>
      <c r="G1491" s="639" t="s">
        <v>3017</v>
      </c>
      <c r="H1491" s="639" t="s">
        <v>3430</v>
      </c>
      <c r="I1491" s="639" t="s">
        <v>3221</v>
      </c>
      <c r="J1491" s="639" t="s">
        <v>5474</v>
      </c>
      <c r="L1491" s="639" t="str">
        <f t="shared" si="46"/>
        <v>062--68-0-025-000</v>
      </c>
      <c r="M1491" s="639" t="str">
        <f t="shared" si="47"/>
        <v>062--68-0-025-000-000</v>
      </c>
    </row>
    <row r="1492" spans="1:13" ht="15">
      <c r="A1492" s="638" t="s">
        <v>1065</v>
      </c>
      <c r="B1492" s="640">
        <v>44309.316226851792</v>
      </c>
      <c r="C1492" s="639" t="b">
        <v>0</v>
      </c>
      <c r="E1492" s="639" t="s">
        <v>2825</v>
      </c>
      <c r="F1492" s="639">
        <v>1</v>
      </c>
      <c r="G1492" s="639" t="s">
        <v>2968</v>
      </c>
      <c r="H1492" s="639" t="s">
        <v>3429</v>
      </c>
      <c r="I1492" s="639" t="s">
        <v>3428</v>
      </c>
      <c r="J1492" s="639" t="s">
        <v>5473</v>
      </c>
      <c r="L1492" s="639" t="str">
        <f t="shared" si="46"/>
        <v>044--17-0-008-000</v>
      </c>
      <c r="M1492" s="639" t="str">
        <f t="shared" si="47"/>
        <v>044--17-0-008-000-000</v>
      </c>
    </row>
    <row r="1493" spans="1:13" ht="15">
      <c r="A1493" s="638" t="s">
        <v>1986</v>
      </c>
      <c r="B1493" s="640">
        <v>44309.328275462998</v>
      </c>
      <c r="C1493" s="639" t="b">
        <v>0</v>
      </c>
      <c r="D1493" s="639" t="s">
        <v>3043</v>
      </c>
      <c r="E1493" s="639" t="s">
        <v>2788</v>
      </c>
      <c r="F1493" s="639">
        <v>2</v>
      </c>
      <c r="G1493" s="639" t="s">
        <v>2989</v>
      </c>
      <c r="H1493" s="639" t="s">
        <v>2993</v>
      </c>
      <c r="I1493" s="639" t="s">
        <v>3427</v>
      </c>
      <c r="J1493" s="639" t="s">
        <v>5472</v>
      </c>
      <c r="L1493" s="639" t="str">
        <f t="shared" si="46"/>
        <v>062--56-0-023-000</v>
      </c>
      <c r="M1493" s="639" t="str">
        <f t="shared" si="47"/>
        <v>062--56-0-023-000-000</v>
      </c>
    </row>
    <row r="1494" spans="1:13" ht="15">
      <c r="A1494" s="638" t="s">
        <v>1986</v>
      </c>
      <c r="B1494" s="640">
        <v>44309.327766203707</v>
      </c>
      <c r="C1494" s="639" t="b">
        <v>0</v>
      </c>
      <c r="E1494" s="639" t="s">
        <v>2825</v>
      </c>
      <c r="F1494" s="639">
        <v>2</v>
      </c>
      <c r="G1494" s="639" t="s">
        <v>2989</v>
      </c>
      <c r="H1494" s="639" t="s">
        <v>2993</v>
      </c>
      <c r="I1494" s="639" t="s">
        <v>3427</v>
      </c>
      <c r="J1494" s="639" t="s">
        <v>5471</v>
      </c>
      <c r="L1494" s="639" t="str">
        <f t="shared" si="46"/>
        <v>062--56-0-023-000</v>
      </c>
      <c r="M1494" s="639" t="str">
        <f t="shared" si="47"/>
        <v>062--56-0-023-000-000</v>
      </c>
    </row>
    <row r="1495" spans="1:13" ht="15">
      <c r="A1495" s="638" t="s">
        <v>823</v>
      </c>
      <c r="B1495" s="640">
        <v>44309.347511574088</v>
      </c>
      <c r="C1495" s="639" t="b">
        <v>0</v>
      </c>
      <c r="E1495" s="639" t="s">
        <v>2825</v>
      </c>
      <c r="F1495" s="639">
        <v>2</v>
      </c>
      <c r="G1495" s="639" t="s">
        <v>2989</v>
      </c>
      <c r="H1495" s="639" t="s">
        <v>2991</v>
      </c>
      <c r="I1495" s="639" t="s">
        <v>3427</v>
      </c>
      <c r="J1495" s="639" t="s">
        <v>5470</v>
      </c>
      <c r="L1495" s="639" t="str">
        <f t="shared" si="46"/>
        <v>062--56-0-020-000</v>
      </c>
      <c r="M1495" s="639" t="str">
        <f t="shared" si="47"/>
        <v>062--56-0-020-000-000</v>
      </c>
    </row>
    <row r="1496" spans="1:13" ht="15">
      <c r="A1496" s="638" t="s">
        <v>1724</v>
      </c>
      <c r="B1496" s="640">
        <v>44309.404710648101</v>
      </c>
      <c r="C1496" s="639" t="b">
        <v>0</v>
      </c>
      <c r="E1496" s="639" t="s">
        <v>2825</v>
      </c>
      <c r="F1496" s="639">
        <v>3</v>
      </c>
      <c r="G1496" s="639" t="s">
        <v>3017</v>
      </c>
      <c r="H1496" s="639" t="s">
        <v>3430</v>
      </c>
      <c r="I1496" s="639" t="s">
        <v>3221</v>
      </c>
      <c r="J1496" s="639" t="s">
        <v>5469</v>
      </c>
      <c r="L1496" s="639" t="str">
        <f t="shared" si="46"/>
        <v>062--68-0-025-000</v>
      </c>
      <c r="M1496" s="639" t="str">
        <f t="shared" si="47"/>
        <v>062--68-0-025-000-000</v>
      </c>
    </row>
    <row r="1497" spans="1:13" ht="15">
      <c r="A1497" s="638" t="s">
        <v>1267</v>
      </c>
      <c r="B1497" s="640">
        <v>44309.4062037037</v>
      </c>
      <c r="C1497" s="639" t="b">
        <v>0</v>
      </c>
      <c r="D1497" s="639" t="s">
        <v>3023</v>
      </c>
      <c r="E1497" s="639" t="s">
        <v>2788</v>
      </c>
      <c r="F1497" s="639">
        <v>2</v>
      </c>
      <c r="G1497" s="639" t="s">
        <v>3017</v>
      </c>
      <c r="H1497" s="639" t="s">
        <v>3456</v>
      </c>
      <c r="I1497" s="639" t="s">
        <v>3221</v>
      </c>
      <c r="J1497" s="639" t="s">
        <v>5468</v>
      </c>
      <c r="L1497" s="639" t="str">
        <f t="shared" si="46"/>
        <v>062--68-0-028-000</v>
      </c>
      <c r="M1497" s="639" t="str">
        <f t="shared" si="47"/>
        <v>062--68-0-028-000-000</v>
      </c>
    </row>
    <row r="1498" spans="1:13" ht="15">
      <c r="A1498" s="638" t="s">
        <v>1267</v>
      </c>
      <c r="B1498" s="640">
        <v>44309.4054398148</v>
      </c>
      <c r="C1498" s="639" t="b">
        <v>0</v>
      </c>
      <c r="E1498" s="639" t="s">
        <v>2825</v>
      </c>
      <c r="F1498" s="639">
        <v>2</v>
      </c>
      <c r="G1498" s="639" t="s">
        <v>3017</v>
      </c>
      <c r="H1498" s="639" t="s">
        <v>3456</v>
      </c>
      <c r="I1498" s="639" t="s">
        <v>3221</v>
      </c>
      <c r="J1498" s="639" t="s">
        <v>5467</v>
      </c>
      <c r="L1498" s="639" t="str">
        <f t="shared" si="46"/>
        <v>062--68-0-028-000</v>
      </c>
      <c r="M1498" s="639" t="str">
        <f t="shared" si="47"/>
        <v>062--68-0-028-000-000</v>
      </c>
    </row>
    <row r="1499" spans="1:13" ht="15">
      <c r="A1499" s="638" t="s">
        <v>1431</v>
      </c>
      <c r="B1499" s="640">
        <v>44309.474618055603</v>
      </c>
      <c r="C1499" s="639" t="b">
        <v>0</v>
      </c>
      <c r="D1499" s="639" t="s">
        <v>3043</v>
      </c>
      <c r="E1499" s="639" t="s">
        <v>2788</v>
      </c>
      <c r="F1499" s="639">
        <v>4</v>
      </c>
      <c r="G1499" s="639" t="s">
        <v>2989</v>
      </c>
      <c r="H1499" s="639" t="s">
        <v>3278</v>
      </c>
      <c r="I1499" s="639" t="s">
        <v>3042</v>
      </c>
      <c r="J1499" s="639" t="s">
        <v>5466</v>
      </c>
      <c r="L1499" s="639" t="str">
        <f t="shared" si="46"/>
        <v>062--64-0-014-000</v>
      </c>
      <c r="M1499" s="639" t="str">
        <f t="shared" si="47"/>
        <v>062--64-0-014-000-000</v>
      </c>
    </row>
    <row r="1500" spans="1:13" ht="15">
      <c r="A1500" s="638" t="s">
        <v>1431</v>
      </c>
      <c r="B1500" s="640">
        <v>44309.473865740692</v>
      </c>
      <c r="C1500" s="639" t="b">
        <v>0</v>
      </c>
      <c r="E1500" s="639" t="s">
        <v>2825</v>
      </c>
      <c r="F1500" s="639">
        <v>4</v>
      </c>
      <c r="G1500" s="639" t="s">
        <v>2989</v>
      </c>
      <c r="H1500" s="639" t="s">
        <v>3278</v>
      </c>
      <c r="I1500" s="639" t="s">
        <v>3042</v>
      </c>
      <c r="J1500" s="639" t="s">
        <v>5465</v>
      </c>
      <c r="L1500" s="639" t="str">
        <f t="shared" si="46"/>
        <v>062--64-0-014-000</v>
      </c>
      <c r="M1500" s="639" t="str">
        <f t="shared" si="47"/>
        <v>062--64-0-014-000-000</v>
      </c>
    </row>
    <row r="1501" spans="1:13" ht="15">
      <c r="A1501" s="638" t="s">
        <v>1741</v>
      </c>
      <c r="B1501" s="640">
        <v>44309.486759259307</v>
      </c>
      <c r="C1501" s="639" t="b">
        <v>0</v>
      </c>
      <c r="E1501" s="639" t="s">
        <v>2825</v>
      </c>
      <c r="F1501" s="639">
        <v>3</v>
      </c>
      <c r="G1501" s="639" t="s">
        <v>2868</v>
      </c>
      <c r="H1501" s="639" t="s">
        <v>2256</v>
      </c>
      <c r="I1501" s="639" t="s">
        <v>3077</v>
      </c>
      <c r="J1501" s="639" t="s">
        <v>5464</v>
      </c>
      <c r="L1501" s="639" t="str">
        <f t="shared" si="46"/>
        <v>061--45-0-031-000</v>
      </c>
      <c r="M1501" s="639" t="str">
        <f t="shared" si="47"/>
        <v>061--45-0-031-000-000</v>
      </c>
    </row>
    <row r="1502" spans="1:13" ht="15">
      <c r="A1502" s="638" t="s">
        <v>1329</v>
      </c>
      <c r="B1502" s="640">
        <v>44309.485833333303</v>
      </c>
      <c r="C1502" s="639" t="b">
        <v>0</v>
      </c>
      <c r="E1502" s="639" t="s">
        <v>2825</v>
      </c>
      <c r="F1502" s="639">
        <v>2</v>
      </c>
      <c r="G1502" s="639" t="s">
        <v>2868</v>
      </c>
      <c r="H1502" s="639" t="s">
        <v>2999</v>
      </c>
      <c r="I1502" s="639" t="s">
        <v>3100</v>
      </c>
      <c r="J1502" s="639" t="s">
        <v>5463</v>
      </c>
      <c r="L1502" s="639" t="str">
        <f t="shared" si="46"/>
        <v>061--65-0-014-000</v>
      </c>
      <c r="M1502" s="639" t="str">
        <f t="shared" si="47"/>
        <v>061--65-0-014-000-000</v>
      </c>
    </row>
    <row r="1503" spans="1:13" ht="15">
      <c r="A1503" s="638" t="s">
        <v>972</v>
      </c>
      <c r="B1503" s="640">
        <v>44309.4848263889</v>
      </c>
      <c r="C1503" s="639" t="b">
        <v>0</v>
      </c>
      <c r="E1503" s="639" t="s">
        <v>2825</v>
      </c>
      <c r="F1503" s="639">
        <v>5</v>
      </c>
      <c r="G1503" s="639" t="s">
        <v>2868</v>
      </c>
      <c r="H1503" s="639" t="s">
        <v>2927</v>
      </c>
      <c r="I1503" s="639" t="s">
        <v>3100</v>
      </c>
      <c r="J1503" s="639" t="s">
        <v>5462</v>
      </c>
      <c r="L1503" s="639" t="str">
        <f t="shared" si="46"/>
        <v>061--45-0-015-000</v>
      </c>
      <c r="M1503" s="639" t="str">
        <f t="shared" si="47"/>
        <v>061--45-0-015-000-000</v>
      </c>
    </row>
    <row r="1504" spans="1:13" ht="15">
      <c r="A1504" s="638" t="s">
        <v>1952</v>
      </c>
      <c r="B1504" s="640">
        <v>44309.484027777798</v>
      </c>
      <c r="C1504" s="639" t="b">
        <v>0</v>
      </c>
      <c r="E1504" s="639" t="s">
        <v>2825</v>
      </c>
      <c r="F1504" s="639">
        <v>1</v>
      </c>
      <c r="G1504" s="639" t="s">
        <v>2868</v>
      </c>
      <c r="H1504" s="639" t="s">
        <v>3359</v>
      </c>
      <c r="I1504" s="639" t="s">
        <v>3458</v>
      </c>
      <c r="J1504" s="639" t="s">
        <v>5461</v>
      </c>
      <c r="L1504" s="639" t="str">
        <f t="shared" si="46"/>
        <v>062--17-0-007-000</v>
      </c>
      <c r="M1504" s="639" t="str">
        <f t="shared" si="47"/>
        <v>062--17-0-007-000-000</v>
      </c>
    </row>
    <row r="1505" spans="1:13" ht="15">
      <c r="A1505" s="638" t="s">
        <v>1016</v>
      </c>
      <c r="B1505" s="640">
        <v>44309.540081018509</v>
      </c>
      <c r="C1505" s="639" t="b">
        <v>0</v>
      </c>
      <c r="D1505" s="639" t="s">
        <v>3214</v>
      </c>
      <c r="E1505" s="639" t="s">
        <v>2825</v>
      </c>
      <c r="F1505" s="639">
        <v>1</v>
      </c>
      <c r="G1505" s="639" t="s">
        <v>2807</v>
      </c>
      <c r="H1505" s="639" t="s">
        <v>3455</v>
      </c>
      <c r="I1505" s="639" t="s">
        <v>2800</v>
      </c>
      <c r="J1505" s="639" t="s">
        <v>5460</v>
      </c>
      <c r="L1505" s="639" t="str">
        <f t="shared" si="46"/>
        <v>016--53-1-490-000</v>
      </c>
      <c r="M1505" s="639" t="str">
        <f t="shared" si="47"/>
        <v>016--53-1-490-000-000</v>
      </c>
    </row>
    <row r="1506" spans="1:13" ht="15">
      <c r="A1506" s="638" t="s">
        <v>1016</v>
      </c>
      <c r="B1506" s="640">
        <v>44309.543541666702</v>
      </c>
      <c r="C1506" s="639" t="b">
        <v>0</v>
      </c>
      <c r="D1506" s="639" t="s">
        <v>2844</v>
      </c>
      <c r="E1506" s="639" t="s">
        <v>2825</v>
      </c>
      <c r="F1506" s="639">
        <v>1</v>
      </c>
      <c r="G1506" s="639" t="s">
        <v>2807</v>
      </c>
      <c r="H1506" s="639" t="s">
        <v>3455</v>
      </c>
      <c r="I1506" s="639" t="s">
        <v>2800</v>
      </c>
      <c r="J1506" s="639" t="s">
        <v>5459</v>
      </c>
      <c r="L1506" s="639" t="str">
        <f t="shared" si="46"/>
        <v>016--53-1-490-000</v>
      </c>
      <c r="M1506" s="639" t="str">
        <f t="shared" si="47"/>
        <v>016--53-1-490-000-000</v>
      </c>
    </row>
    <row r="1507" spans="1:13" ht="15">
      <c r="A1507" s="638" t="s">
        <v>1016</v>
      </c>
      <c r="B1507" s="640">
        <v>44309.558287037013</v>
      </c>
      <c r="C1507" s="639" t="b">
        <v>0</v>
      </c>
      <c r="D1507" s="639" t="s">
        <v>2831</v>
      </c>
      <c r="E1507" s="639" t="s">
        <v>2825</v>
      </c>
      <c r="F1507" s="639">
        <v>1</v>
      </c>
      <c r="G1507" s="639" t="s">
        <v>2807</v>
      </c>
      <c r="H1507" s="639" t="s">
        <v>3455</v>
      </c>
      <c r="I1507" s="639" t="s">
        <v>2800</v>
      </c>
      <c r="J1507" s="639" t="s">
        <v>5458</v>
      </c>
      <c r="L1507" s="639" t="str">
        <f t="shared" si="46"/>
        <v>016--53-1-490-000</v>
      </c>
      <c r="M1507" s="639" t="str">
        <f t="shared" si="47"/>
        <v>016--53-1-490-000-000</v>
      </c>
    </row>
    <row r="1508" spans="1:13" ht="15">
      <c r="A1508" s="638" t="s">
        <v>1016</v>
      </c>
      <c r="B1508" s="640">
        <v>44309.565474536997</v>
      </c>
      <c r="C1508" s="639" t="b">
        <v>0</v>
      </c>
      <c r="D1508" s="639" t="s">
        <v>3463</v>
      </c>
      <c r="E1508" s="639" t="s">
        <v>2825</v>
      </c>
      <c r="F1508" s="639">
        <v>1</v>
      </c>
      <c r="G1508" s="639" t="s">
        <v>2807</v>
      </c>
      <c r="H1508" s="639" t="s">
        <v>3455</v>
      </c>
      <c r="I1508" s="639" t="s">
        <v>2800</v>
      </c>
      <c r="J1508" s="639" t="s">
        <v>5457</v>
      </c>
      <c r="L1508" s="639" t="str">
        <f t="shared" si="46"/>
        <v>016--53-1-490-000</v>
      </c>
      <c r="M1508" s="639" t="str">
        <f t="shared" si="47"/>
        <v>016--53-1-490-000-000</v>
      </c>
    </row>
    <row r="1509" spans="1:13" ht="15">
      <c r="A1509" s="638" t="s">
        <v>1016</v>
      </c>
      <c r="B1509" s="640">
        <v>44309.593842592607</v>
      </c>
      <c r="C1509" s="639" t="b">
        <v>0</v>
      </c>
      <c r="D1509" s="639" t="s">
        <v>3464</v>
      </c>
      <c r="E1509" s="639" t="s">
        <v>2825</v>
      </c>
      <c r="F1509" s="639">
        <v>1</v>
      </c>
      <c r="G1509" s="639" t="s">
        <v>2807</v>
      </c>
      <c r="H1509" s="639" t="s">
        <v>3455</v>
      </c>
      <c r="I1509" s="639" t="s">
        <v>2800</v>
      </c>
      <c r="J1509" s="639" t="s">
        <v>5456</v>
      </c>
      <c r="L1509" s="639" t="str">
        <f t="shared" si="46"/>
        <v>016--53-1-490-000</v>
      </c>
      <c r="M1509" s="639" t="str">
        <f t="shared" si="47"/>
        <v>016--53-1-490-000-000</v>
      </c>
    </row>
    <row r="1510" spans="1:13" ht="15">
      <c r="A1510" s="638" t="s">
        <v>808</v>
      </c>
      <c r="B1510" s="640">
        <v>44309.600289351903</v>
      </c>
      <c r="C1510" s="639" t="b">
        <v>0</v>
      </c>
      <c r="D1510" s="639" t="s">
        <v>3043</v>
      </c>
      <c r="E1510" s="639" t="s">
        <v>2788</v>
      </c>
      <c r="F1510" s="639">
        <v>3</v>
      </c>
      <c r="G1510" s="639" t="s">
        <v>2989</v>
      </c>
      <c r="H1510" s="639" t="s">
        <v>3457</v>
      </c>
      <c r="I1510" s="639" t="s">
        <v>3228</v>
      </c>
      <c r="J1510" s="639" t="s">
        <v>5455</v>
      </c>
      <c r="L1510" s="639" t="str">
        <f t="shared" si="46"/>
        <v>062--51-0-064-000</v>
      </c>
      <c r="M1510" s="639" t="str">
        <f t="shared" si="47"/>
        <v>062--51-0-064-000-000</v>
      </c>
    </row>
    <row r="1511" spans="1:13" ht="15">
      <c r="A1511" s="638" t="s">
        <v>808</v>
      </c>
      <c r="B1511" s="640">
        <v>44309.599826388898</v>
      </c>
      <c r="C1511" s="639" t="b">
        <v>0</v>
      </c>
      <c r="E1511" s="639" t="s">
        <v>2825</v>
      </c>
      <c r="F1511" s="639">
        <v>3</v>
      </c>
      <c r="G1511" s="639" t="s">
        <v>2989</v>
      </c>
      <c r="H1511" s="639" t="s">
        <v>3457</v>
      </c>
      <c r="I1511" s="639" t="s">
        <v>3228</v>
      </c>
      <c r="J1511" s="639" t="s">
        <v>5454</v>
      </c>
      <c r="L1511" s="639" t="str">
        <f t="shared" si="46"/>
        <v>062--51-0-064-000</v>
      </c>
      <c r="M1511" s="639" t="str">
        <f t="shared" si="47"/>
        <v>062--51-0-064-000-000</v>
      </c>
    </row>
    <row r="1512" spans="1:13" ht="15">
      <c r="A1512" s="638" t="s">
        <v>1016</v>
      </c>
      <c r="B1512" s="640">
        <v>44309.596539351791</v>
      </c>
      <c r="C1512" s="639" t="b">
        <v>0</v>
      </c>
      <c r="D1512" s="639" t="s">
        <v>3464</v>
      </c>
      <c r="E1512" s="639" t="s">
        <v>2825</v>
      </c>
      <c r="F1512" s="639">
        <v>1</v>
      </c>
      <c r="G1512" s="639" t="s">
        <v>2807</v>
      </c>
      <c r="H1512" s="639" t="s">
        <v>3455</v>
      </c>
      <c r="I1512" s="639" t="s">
        <v>2800</v>
      </c>
      <c r="J1512" s="639" t="s">
        <v>5453</v>
      </c>
      <c r="L1512" s="639" t="str">
        <f t="shared" si="46"/>
        <v>016--53-1-490-000</v>
      </c>
      <c r="M1512" s="639" t="str">
        <f t="shared" si="47"/>
        <v>016--53-1-490-000-000</v>
      </c>
    </row>
    <row r="1513" spans="1:13" ht="15">
      <c r="A1513" s="638" t="s">
        <v>1016</v>
      </c>
      <c r="B1513" s="640">
        <v>44309.611435185187</v>
      </c>
      <c r="C1513" s="639" t="b">
        <v>0</v>
      </c>
      <c r="D1513" s="639" t="s">
        <v>3464</v>
      </c>
      <c r="E1513" s="639" t="s">
        <v>2825</v>
      </c>
      <c r="F1513" s="639">
        <v>1</v>
      </c>
      <c r="G1513" s="639" t="s">
        <v>2807</v>
      </c>
      <c r="H1513" s="639" t="s">
        <v>3455</v>
      </c>
      <c r="I1513" s="639" t="s">
        <v>2800</v>
      </c>
      <c r="J1513" s="639" t="s">
        <v>5452</v>
      </c>
      <c r="L1513" s="639" t="str">
        <f t="shared" si="46"/>
        <v>016--53-1-490-000</v>
      </c>
      <c r="M1513" s="639" t="str">
        <f t="shared" si="47"/>
        <v>016--53-1-490-000-000</v>
      </c>
    </row>
    <row r="1514" spans="1:13" ht="15">
      <c r="A1514" s="638" t="s">
        <v>1890</v>
      </c>
      <c r="B1514" s="640">
        <v>44309.6616319444</v>
      </c>
      <c r="C1514" s="639" t="b">
        <v>0</v>
      </c>
      <c r="E1514" s="639" t="s">
        <v>2825</v>
      </c>
      <c r="F1514" s="639">
        <v>1</v>
      </c>
      <c r="G1514" s="639" t="s">
        <v>2868</v>
      </c>
      <c r="H1514" s="639" t="s">
        <v>3462</v>
      </c>
      <c r="I1514" s="639" t="s">
        <v>3178</v>
      </c>
      <c r="J1514" s="639" t="s">
        <v>5451</v>
      </c>
      <c r="L1514" s="639" t="str">
        <f t="shared" si="46"/>
        <v>071--46-0-025-000</v>
      </c>
      <c r="M1514" s="639" t="str">
        <f t="shared" si="47"/>
        <v>071--46-0-025-000-000</v>
      </c>
    </row>
    <row r="1515" spans="1:13" ht="15">
      <c r="A1515" s="638" t="s">
        <v>808</v>
      </c>
      <c r="B1515" s="640">
        <v>44309.6797337963</v>
      </c>
      <c r="C1515" s="639" t="b">
        <v>0</v>
      </c>
      <c r="D1515" s="639" t="s">
        <v>3043</v>
      </c>
      <c r="E1515" s="639" t="s">
        <v>2788</v>
      </c>
      <c r="F1515" s="639">
        <v>3</v>
      </c>
      <c r="G1515" s="639" t="s">
        <v>2989</v>
      </c>
      <c r="H1515" s="639" t="s">
        <v>3457</v>
      </c>
      <c r="I1515" s="639" t="s">
        <v>3228</v>
      </c>
      <c r="J1515" s="639" t="s">
        <v>5450</v>
      </c>
      <c r="L1515" s="639" t="str">
        <f t="shared" si="46"/>
        <v>062--51-0-064-000</v>
      </c>
      <c r="M1515" s="639" t="str">
        <f t="shared" si="47"/>
        <v>062--51-0-064-000-000</v>
      </c>
    </row>
    <row r="1516" spans="1:13" ht="15">
      <c r="A1516" s="638" t="s">
        <v>808</v>
      </c>
      <c r="B1516" s="640">
        <v>44309.679340277798</v>
      </c>
      <c r="C1516" s="639" t="b">
        <v>0</v>
      </c>
      <c r="E1516" s="639" t="s">
        <v>2825</v>
      </c>
      <c r="F1516" s="639">
        <v>3</v>
      </c>
      <c r="G1516" s="639" t="s">
        <v>2989</v>
      </c>
      <c r="H1516" s="639" t="s">
        <v>3457</v>
      </c>
      <c r="I1516" s="639" t="s">
        <v>3228</v>
      </c>
      <c r="J1516" s="639" t="s">
        <v>5449</v>
      </c>
      <c r="L1516" s="639" t="str">
        <f t="shared" si="46"/>
        <v>062--51-0-064-000</v>
      </c>
      <c r="M1516" s="639" t="str">
        <f t="shared" si="47"/>
        <v>062--51-0-064-000-000</v>
      </c>
    </row>
    <row r="1517" spans="1:13" ht="15">
      <c r="A1517" s="638" t="s">
        <v>1748</v>
      </c>
      <c r="B1517" s="640">
        <v>44309.6773958333</v>
      </c>
      <c r="C1517" s="639" t="b">
        <v>0</v>
      </c>
      <c r="E1517" s="639" t="s">
        <v>2825</v>
      </c>
      <c r="F1517" s="639">
        <v>1</v>
      </c>
      <c r="G1517" s="639" t="s">
        <v>3461</v>
      </c>
      <c r="H1517" s="639" t="s">
        <v>3460</v>
      </c>
      <c r="I1517" s="639" t="s">
        <v>2870</v>
      </c>
      <c r="J1517" s="639" t="s">
        <v>5448</v>
      </c>
      <c r="L1517" s="639" t="str">
        <f t="shared" si="46"/>
        <v>071--06-0-024-000</v>
      </c>
      <c r="M1517" s="639" t="str">
        <f t="shared" si="47"/>
        <v>071--06-0-024-000-000</v>
      </c>
    </row>
    <row r="1518" spans="1:13" ht="15">
      <c r="A1518" s="638" t="s">
        <v>740</v>
      </c>
      <c r="B1518" s="640">
        <v>44309.680960648097</v>
      </c>
      <c r="C1518" s="639" t="b">
        <v>0</v>
      </c>
      <c r="E1518" s="639" t="s">
        <v>2825</v>
      </c>
      <c r="F1518" s="639">
        <v>5</v>
      </c>
      <c r="G1518" s="639" t="s">
        <v>3461</v>
      </c>
      <c r="H1518" s="639" t="s">
        <v>3454</v>
      </c>
      <c r="I1518" s="639" t="s">
        <v>2870</v>
      </c>
      <c r="J1518" s="639" t="s">
        <v>5447</v>
      </c>
      <c r="L1518" s="639" t="str">
        <f t="shared" si="46"/>
        <v>071--06-0-028-000</v>
      </c>
      <c r="M1518" s="639" t="str">
        <f t="shared" si="47"/>
        <v>071--06-0-028-000-000</v>
      </c>
    </row>
    <row r="1519" spans="1:13" ht="15">
      <c r="A1519" s="638" t="s">
        <v>12063</v>
      </c>
      <c r="B1519" s="640">
        <v>44309.585856481513</v>
      </c>
      <c r="C1519" s="639" t="b">
        <v>0</v>
      </c>
      <c r="D1519" s="639" t="s">
        <v>2833</v>
      </c>
      <c r="E1519" s="639" t="s">
        <v>2825</v>
      </c>
      <c r="F1519" s="639">
        <v>1</v>
      </c>
      <c r="G1519" s="639" t="s">
        <v>3156</v>
      </c>
      <c r="H1519" s="639" t="s">
        <v>3459</v>
      </c>
      <c r="I1519" s="639" t="s">
        <v>3283</v>
      </c>
      <c r="J1519" s="639" t="s">
        <v>5446</v>
      </c>
      <c r="L1519" s="639" t="str">
        <f t="shared" si="46"/>
        <v>021--16-0-2400-000</v>
      </c>
      <c r="M1519" s="639" t="str">
        <f t="shared" si="47"/>
        <v>021--16-0-2400-000-000</v>
      </c>
    </row>
    <row r="1520" spans="1:13" ht="15">
      <c r="A1520" s="638" t="s">
        <v>12063</v>
      </c>
      <c r="B1520" s="640">
        <v>44309.585393518493</v>
      </c>
      <c r="C1520" s="639" t="b">
        <v>0</v>
      </c>
      <c r="D1520" s="639" t="s">
        <v>2819</v>
      </c>
      <c r="E1520" s="639" t="s">
        <v>2825</v>
      </c>
      <c r="F1520" s="639">
        <v>1</v>
      </c>
      <c r="G1520" s="639" t="s">
        <v>3156</v>
      </c>
      <c r="H1520" s="639" t="s">
        <v>3459</v>
      </c>
      <c r="I1520" s="639" t="s">
        <v>3283</v>
      </c>
      <c r="J1520" s="639" t="s">
        <v>5445</v>
      </c>
      <c r="L1520" s="639" t="str">
        <f t="shared" si="46"/>
        <v>021--16-0-2400-000</v>
      </c>
      <c r="M1520" s="639" t="str">
        <f t="shared" si="47"/>
        <v>021--16-0-2400-000-000</v>
      </c>
    </row>
    <row r="1521" spans="1:13" ht="15">
      <c r="A1521" s="638" t="s">
        <v>12063</v>
      </c>
      <c r="B1521" s="640">
        <v>44309.584976851896</v>
      </c>
      <c r="C1521" s="639" t="b">
        <v>0</v>
      </c>
      <c r="D1521" s="639" t="s">
        <v>3465</v>
      </c>
      <c r="E1521" s="639" t="s">
        <v>2825</v>
      </c>
      <c r="F1521" s="639">
        <v>1</v>
      </c>
      <c r="G1521" s="639" t="s">
        <v>3156</v>
      </c>
      <c r="H1521" s="639" t="s">
        <v>3459</v>
      </c>
      <c r="I1521" s="639" t="s">
        <v>3283</v>
      </c>
      <c r="J1521" s="639" t="s">
        <v>5444</v>
      </c>
      <c r="L1521" s="639" t="str">
        <f t="shared" si="46"/>
        <v>021--16-0-2400-000</v>
      </c>
      <c r="M1521" s="639" t="str">
        <f t="shared" si="47"/>
        <v>021--16-0-2400-000-000</v>
      </c>
    </row>
    <row r="1522" spans="1:13" ht="15">
      <c r="A1522" s="638" t="s">
        <v>12063</v>
      </c>
      <c r="B1522" s="640">
        <v>44309.584212962996</v>
      </c>
      <c r="C1522" s="639" t="b">
        <v>0</v>
      </c>
      <c r="D1522" s="639" t="s">
        <v>2833</v>
      </c>
      <c r="E1522" s="639" t="s">
        <v>2825</v>
      </c>
      <c r="F1522" s="639">
        <v>1</v>
      </c>
      <c r="G1522" s="639" t="s">
        <v>3156</v>
      </c>
      <c r="H1522" s="639" t="s">
        <v>3459</v>
      </c>
      <c r="I1522" s="639" t="s">
        <v>3283</v>
      </c>
      <c r="J1522" s="639" t="s">
        <v>5443</v>
      </c>
      <c r="L1522" s="639" t="str">
        <f t="shared" si="46"/>
        <v>021--16-0-2400-000</v>
      </c>
      <c r="M1522" s="639" t="str">
        <f t="shared" si="47"/>
        <v>021--16-0-2400-000-000</v>
      </c>
    </row>
    <row r="1523" spans="1:13" ht="15">
      <c r="A1523" s="638" t="s">
        <v>12063</v>
      </c>
      <c r="B1523" s="640">
        <v>44309.583634259303</v>
      </c>
      <c r="C1523" s="639" t="b">
        <v>0</v>
      </c>
      <c r="D1523" s="639" t="s">
        <v>3317</v>
      </c>
      <c r="E1523" s="639" t="s">
        <v>2825</v>
      </c>
      <c r="F1523" s="639">
        <v>1</v>
      </c>
      <c r="G1523" s="639" t="s">
        <v>3156</v>
      </c>
      <c r="H1523" s="639" t="s">
        <v>3459</v>
      </c>
      <c r="I1523" s="639" t="s">
        <v>3283</v>
      </c>
      <c r="J1523" s="639" t="s">
        <v>5442</v>
      </c>
      <c r="L1523" s="639" t="str">
        <f t="shared" si="46"/>
        <v>021--16-0-2400-000</v>
      </c>
      <c r="M1523" s="639" t="str">
        <f t="shared" si="47"/>
        <v>021--16-0-2400-000-000</v>
      </c>
    </row>
    <row r="1524" spans="1:13" ht="15">
      <c r="A1524" s="638" t="s">
        <v>740</v>
      </c>
      <c r="B1524" s="640">
        <v>44309.681990740697</v>
      </c>
      <c r="C1524" s="639" t="b">
        <v>0</v>
      </c>
      <c r="D1524" s="639" t="s">
        <v>3227</v>
      </c>
      <c r="E1524" s="639" t="s">
        <v>2788</v>
      </c>
      <c r="F1524" s="639">
        <v>5</v>
      </c>
      <c r="G1524" s="639" t="s">
        <v>3461</v>
      </c>
      <c r="H1524" s="639" t="s">
        <v>3454</v>
      </c>
      <c r="I1524" s="639" t="s">
        <v>2870</v>
      </c>
      <c r="J1524" s="639" t="s">
        <v>5441</v>
      </c>
      <c r="L1524" s="639" t="str">
        <f t="shared" si="46"/>
        <v>071--06-0-028-000</v>
      </c>
      <c r="M1524" s="639" t="str">
        <f t="shared" si="47"/>
        <v>071--06-0-028-000-000</v>
      </c>
    </row>
    <row r="1525" spans="1:13" ht="15">
      <c r="A1525" s="638" t="s">
        <v>808</v>
      </c>
      <c r="B1525" s="640">
        <v>44310.352939814802</v>
      </c>
      <c r="C1525" s="639" t="b">
        <v>0</v>
      </c>
      <c r="D1525" s="639" t="s">
        <v>3043</v>
      </c>
      <c r="E1525" s="639" t="s">
        <v>2788</v>
      </c>
      <c r="F1525" s="639">
        <v>1</v>
      </c>
      <c r="G1525" s="639" t="s">
        <v>2989</v>
      </c>
      <c r="H1525" s="639" t="s">
        <v>3457</v>
      </c>
      <c r="I1525" s="639" t="s">
        <v>3228</v>
      </c>
      <c r="J1525" s="639" t="s">
        <v>5440</v>
      </c>
      <c r="L1525" s="639" t="str">
        <f t="shared" si="46"/>
        <v>062--51-0-064-000</v>
      </c>
      <c r="M1525" s="639" t="str">
        <f t="shared" si="47"/>
        <v>062--51-0-064-000-000</v>
      </c>
    </row>
    <row r="1526" spans="1:13" ht="15">
      <c r="A1526" s="638" t="s">
        <v>808</v>
      </c>
      <c r="B1526" s="640">
        <v>44310.350995370391</v>
      </c>
      <c r="C1526" s="639" t="b">
        <v>0</v>
      </c>
      <c r="E1526" s="639" t="s">
        <v>2825</v>
      </c>
      <c r="F1526" s="639">
        <v>1</v>
      </c>
      <c r="G1526" s="639" t="s">
        <v>2989</v>
      </c>
      <c r="H1526" s="639" t="s">
        <v>3457</v>
      </c>
      <c r="I1526" s="639" t="s">
        <v>3228</v>
      </c>
      <c r="J1526" s="639" t="s">
        <v>5439</v>
      </c>
      <c r="L1526" s="639" t="str">
        <f t="shared" si="46"/>
        <v>062--51-0-064-000</v>
      </c>
      <c r="M1526" s="639" t="str">
        <f t="shared" si="47"/>
        <v>062--51-0-064-000-000</v>
      </c>
    </row>
    <row r="1527" spans="1:13" ht="15">
      <c r="A1527" s="638" t="s">
        <v>1016</v>
      </c>
      <c r="B1527" s="640">
        <v>44310.362870370402</v>
      </c>
      <c r="C1527" s="639" t="b">
        <v>0</v>
      </c>
      <c r="D1527" s="639" t="s">
        <v>2833</v>
      </c>
      <c r="E1527" s="639" t="s">
        <v>2825</v>
      </c>
      <c r="F1527" s="639">
        <v>1</v>
      </c>
      <c r="G1527" s="639" t="s">
        <v>2807</v>
      </c>
      <c r="H1527" s="639" t="s">
        <v>3455</v>
      </c>
      <c r="I1527" s="639" t="s">
        <v>2800</v>
      </c>
      <c r="J1527" s="639" t="s">
        <v>5438</v>
      </c>
      <c r="L1527" s="639" t="str">
        <f t="shared" si="46"/>
        <v>016--53-1-490-000</v>
      </c>
      <c r="M1527" s="639" t="str">
        <f t="shared" si="47"/>
        <v>016--53-1-490-000-000</v>
      </c>
    </row>
    <row r="1528" spans="1:13" ht="15">
      <c r="A1528" s="638" t="s">
        <v>1016</v>
      </c>
      <c r="B1528" s="640">
        <v>44310.364490740692</v>
      </c>
      <c r="C1528" s="639" t="b">
        <v>0</v>
      </c>
      <c r="D1528" s="639" t="s">
        <v>2833</v>
      </c>
      <c r="E1528" s="639" t="s">
        <v>2825</v>
      </c>
      <c r="F1528" s="639">
        <v>1</v>
      </c>
      <c r="G1528" s="639" t="s">
        <v>2807</v>
      </c>
      <c r="H1528" s="639" t="s">
        <v>3455</v>
      </c>
      <c r="I1528" s="639" t="s">
        <v>2800</v>
      </c>
      <c r="J1528" s="639" t="s">
        <v>5437</v>
      </c>
      <c r="L1528" s="639" t="str">
        <f t="shared" si="46"/>
        <v>016--53-1-490-000</v>
      </c>
      <c r="M1528" s="639" t="str">
        <f t="shared" si="47"/>
        <v>016--53-1-490-000-000</v>
      </c>
    </row>
    <row r="1529" spans="1:13" ht="15">
      <c r="A1529" s="638" t="s">
        <v>1016</v>
      </c>
      <c r="B1529" s="640">
        <v>44310.363993055602</v>
      </c>
      <c r="C1529" s="639" t="b">
        <v>0</v>
      </c>
      <c r="D1529" s="639" t="s">
        <v>2833</v>
      </c>
      <c r="E1529" s="639" t="s">
        <v>2825</v>
      </c>
      <c r="F1529" s="639">
        <v>1</v>
      </c>
      <c r="G1529" s="639" t="s">
        <v>2807</v>
      </c>
      <c r="H1529" s="639" t="s">
        <v>3455</v>
      </c>
      <c r="I1529" s="639" t="s">
        <v>2800</v>
      </c>
      <c r="J1529" s="639" t="s">
        <v>5436</v>
      </c>
      <c r="L1529" s="639" t="str">
        <f t="shared" si="46"/>
        <v>016--53-1-490-000</v>
      </c>
      <c r="M1529" s="639" t="str">
        <f t="shared" si="47"/>
        <v>016--53-1-490-000-000</v>
      </c>
    </row>
    <row r="1530" spans="1:13" ht="15">
      <c r="A1530" s="638" t="s">
        <v>1016</v>
      </c>
      <c r="B1530" s="640">
        <v>44310.363414351901</v>
      </c>
      <c r="C1530" s="639" t="b">
        <v>0</v>
      </c>
      <c r="D1530" s="639" t="s">
        <v>2833</v>
      </c>
      <c r="E1530" s="639" t="s">
        <v>2825</v>
      </c>
      <c r="F1530" s="639">
        <v>1</v>
      </c>
      <c r="G1530" s="639" t="s">
        <v>2807</v>
      </c>
      <c r="H1530" s="639" t="s">
        <v>3455</v>
      </c>
      <c r="I1530" s="639" t="s">
        <v>2800</v>
      </c>
      <c r="J1530" s="639" t="s">
        <v>5435</v>
      </c>
      <c r="L1530" s="639" t="str">
        <f t="shared" si="46"/>
        <v>016--53-1-490-000</v>
      </c>
      <c r="M1530" s="639" t="str">
        <f t="shared" si="47"/>
        <v>016--53-1-490-000-000</v>
      </c>
    </row>
    <row r="1531" spans="1:13" ht="15">
      <c r="A1531" s="638" t="s">
        <v>1186</v>
      </c>
      <c r="B1531" s="640">
        <v>44310.370601851791</v>
      </c>
      <c r="C1531" s="639" t="b">
        <v>0</v>
      </c>
      <c r="D1531" s="639" t="s">
        <v>3043</v>
      </c>
      <c r="E1531" s="639" t="s">
        <v>2788</v>
      </c>
      <c r="F1531" s="639">
        <v>1</v>
      </c>
      <c r="G1531" s="639" t="s">
        <v>2989</v>
      </c>
      <c r="H1531" s="639" t="s">
        <v>3359</v>
      </c>
      <c r="I1531" s="639" t="s">
        <v>3228</v>
      </c>
      <c r="J1531" s="639" t="s">
        <v>5434</v>
      </c>
      <c r="L1531" s="639" t="str">
        <f t="shared" si="46"/>
        <v>062--51-0-049-000</v>
      </c>
      <c r="M1531" s="639" t="str">
        <f t="shared" si="47"/>
        <v>062--51-0-049-000-000</v>
      </c>
    </row>
    <row r="1532" spans="1:13" ht="15">
      <c r="A1532" s="638" t="s">
        <v>1186</v>
      </c>
      <c r="B1532" s="640">
        <v>44310.3699305556</v>
      </c>
      <c r="C1532" s="639" t="b">
        <v>0</v>
      </c>
      <c r="E1532" s="639" t="s">
        <v>2825</v>
      </c>
      <c r="F1532" s="639">
        <v>1</v>
      </c>
      <c r="G1532" s="639" t="s">
        <v>2989</v>
      </c>
      <c r="H1532" s="639" t="s">
        <v>3359</v>
      </c>
      <c r="I1532" s="639" t="s">
        <v>3228</v>
      </c>
      <c r="J1532" s="639" t="s">
        <v>5433</v>
      </c>
      <c r="L1532" s="639" t="str">
        <f t="shared" si="46"/>
        <v>062--51-0-049-000</v>
      </c>
      <c r="M1532" s="639" t="str">
        <f t="shared" si="47"/>
        <v>062--51-0-049-000-000</v>
      </c>
    </row>
    <row r="1533" spans="1:13" ht="15">
      <c r="A1533" s="638" t="s">
        <v>608</v>
      </c>
      <c r="B1533" s="640">
        <v>44310.395358796297</v>
      </c>
      <c r="C1533" s="639" t="b">
        <v>0</v>
      </c>
      <c r="D1533" s="639" t="s">
        <v>3043</v>
      </c>
      <c r="E1533" s="639" t="s">
        <v>2788</v>
      </c>
      <c r="F1533" s="639">
        <v>3</v>
      </c>
      <c r="G1533" s="639" t="s">
        <v>2989</v>
      </c>
      <c r="H1533" s="639" t="s">
        <v>3363</v>
      </c>
      <c r="I1533" s="639" t="s">
        <v>3042</v>
      </c>
      <c r="J1533" s="639" t="s">
        <v>5432</v>
      </c>
      <c r="L1533" s="639" t="str">
        <f t="shared" si="46"/>
        <v>062--51-0-052-000</v>
      </c>
      <c r="M1533" s="639" t="str">
        <f t="shared" si="47"/>
        <v>062--51-0-052-000-000</v>
      </c>
    </row>
    <row r="1534" spans="1:13" ht="15">
      <c r="A1534" s="638" t="s">
        <v>608</v>
      </c>
      <c r="B1534" s="640">
        <v>44310.394849537013</v>
      </c>
      <c r="C1534" s="639" t="b">
        <v>0</v>
      </c>
      <c r="E1534" s="639" t="s">
        <v>2825</v>
      </c>
      <c r="F1534" s="639">
        <v>3</v>
      </c>
      <c r="G1534" s="639" t="s">
        <v>2989</v>
      </c>
      <c r="H1534" s="639" t="s">
        <v>3363</v>
      </c>
      <c r="I1534" s="639" t="s">
        <v>3042</v>
      </c>
      <c r="J1534" s="639" t="s">
        <v>5431</v>
      </c>
      <c r="L1534" s="639" t="str">
        <f t="shared" si="46"/>
        <v>062--51-0-052-000</v>
      </c>
      <c r="M1534" s="639" t="str">
        <f t="shared" si="47"/>
        <v>062--51-0-052-000-000</v>
      </c>
    </row>
    <row r="1535" spans="1:13" ht="15">
      <c r="A1535" s="638" t="s">
        <v>1192</v>
      </c>
      <c r="B1535" s="640">
        <v>44310.423611111102</v>
      </c>
      <c r="C1535" s="639" t="b">
        <v>0</v>
      </c>
      <c r="D1535" s="639" t="s">
        <v>3043</v>
      </c>
      <c r="E1535" s="639" t="s">
        <v>2788</v>
      </c>
      <c r="F1535" s="639">
        <v>1</v>
      </c>
      <c r="G1535" s="639" t="s">
        <v>2989</v>
      </c>
      <c r="H1535" s="639" t="s">
        <v>3247</v>
      </c>
      <c r="I1535" s="639" t="s">
        <v>3475</v>
      </c>
      <c r="J1535" s="639" t="s">
        <v>5430</v>
      </c>
      <c r="L1535" s="639" t="str">
        <f t="shared" si="46"/>
        <v>062--51-0-058-000</v>
      </c>
      <c r="M1535" s="639" t="str">
        <f t="shared" si="47"/>
        <v>062--51-0-058-000-000</v>
      </c>
    </row>
    <row r="1536" spans="1:13" ht="15">
      <c r="A1536" s="638" t="s">
        <v>1192</v>
      </c>
      <c r="B1536" s="640">
        <v>44310.423101851899</v>
      </c>
      <c r="C1536" s="639" t="b">
        <v>0</v>
      </c>
      <c r="E1536" s="639" t="s">
        <v>2825</v>
      </c>
      <c r="F1536" s="639">
        <v>1</v>
      </c>
      <c r="G1536" s="639" t="s">
        <v>2989</v>
      </c>
      <c r="H1536" s="639" t="s">
        <v>3247</v>
      </c>
      <c r="I1536" s="639" t="s">
        <v>3475</v>
      </c>
      <c r="J1536" s="639" t="s">
        <v>5429</v>
      </c>
      <c r="L1536" s="639" t="str">
        <f t="shared" si="46"/>
        <v>062--51-0-058-000</v>
      </c>
      <c r="M1536" s="639" t="str">
        <f t="shared" si="47"/>
        <v>062--51-0-058-000-000</v>
      </c>
    </row>
    <row r="1537" spans="1:13" ht="15">
      <c r="A1537" s="638" t="s">
        <v>2040</v>
      </c>
      <c r="B1537" s="640">
        <v>44310.430578703701</v>
      </c>
      <c r="C1537" s="639" t="b">
        <v>0</v>
      </c>
      <c r="D1537" s="639" t="s">
        <v>3043</v>
      </c>
      <c r="E1537" s="639" t="s">
        <v>2788</v>
      </c>
      <c r="F1537" s="639">
        <v>1</v>
      </c>
      <c r="G1537" s="639" t="s">
        <v>2989</v>
      </c>
      <c r="H1537" s="639" t="s">
        <v>3478</v>
      </c>
      <c r="I1537" s="639" t="s">
        <v>3475</v>
      </c>
      <c r="J1537" s="639" t="s">
        <v>5428</v>
      </c>
      <c r="L1537" s="639" t="str">
        <f t="shared" si="46"/>
        <v>062--51-0-045-000</v>
      </c>
      <c r="M1537" s="639" t="str">
        <f t="shared" si="47"/>
        <v>062--51-0-045-000-000</v>
      </c>
    </row>
    <row r="1538" spans="1:13" ht="15">
      <c r="A1538" s="638" t="s">
        <v>2040</v>
      </c>
      <c r="B1538" s="640">
        <v>44310.429895833302</v>
      </c>
      <c r="C1538" s="639" t="b">
        <v>0</v>
      </c>
      <c r="E1538" s="639" t="s">
        <v>2825</v>
      </c>
      <c r="F1538" s="639">
        <v>1</v>
      </c>
      <c r="G1538" s="639" t="s">
        <v>2989</v>
      </c>
      <c r="H1538" s="639" t="s">
        <v>3478</v>
      </c>
      <c r="I1538" s="639" t="s">
        <v>3475</v>
      </c>
      <c r="J1538" s="639" t="s">
        <v>5427</v>
      </c>
      <c r="L1538" s="639" t="str">
        <f t="shared" si="46"/>
        <v>062--51-0-045-000</v>
      </c>
      <c r="M1538" s="639" t="str">
        <f t="shared" si="47"/>
        <v>062--51-0-045-000-000</v>
      </c>
    </row>
    <row r="1539" spans="1:13" ht="15">
      <c r="A1539" s="638" t="s">
        <v>12064</v>
      </c>
      <c r="B1539" s="640">
        <v>44310.458333333299</v>
      </c>
      <c r="C1539" s="639" t="b">
        <v>0</v>
      </c>
      <c r="E1539" s="639" t="s">
        <v>2825</v>
      </c>
      <c r="F1539" s="639">
        <v>1</v>
      </c>
      <c r="G1539" s="639" t="s">
        <v>3173</v>
      </c>
      <c r="H1539" s="639" t="s">
        <v>3473</v>
      </c>
      <c r="I1539" s="639" t="s">
        <v>3474</v>
      </c>
      <c r="J1539" s="639" t="s">
        <v>5426</v>
      </c>
      <c r="L1539" s="639" t="str">
        <f t="shared" ref="L1539:L1602" si="48">REPLACE(REPLACE(A1539,4,0,"-"),8,0,"-")</f>
        <v>020--32-0-0600-000</v>
      </c>
      <c r="M1539" s="639" t="str">
        <f t="shared" ref="M1539:M1602" si="49">L1539 &amp; "-000"</f>
        <v>020--32-0-0600-000-000</v>
      </c>
    </row>
    <row r="1540" spans="1:13" ht="15">
      <c r="A1540" s="638" t="s">
        <v>12064</v>
      </c>
      <c r="B1540" s="640">
        <v>44310.458020833299</v>
      </c>
      <c r="C1540" s="639" t="b">
        <v>0</v>
      </c>
      <c r="E1540" s="639" t="s">
        <v>2825</v>
      </c>
      <c r="F1540" s="639">
        <v>1</v>
      </c>
      <c r="G1540" s="639" t="s">
        <v>3173</v>
      </c>
      <c r="H1540" s="639" t="s">
        <v>3473</v>
      </c>
      <c r="I1540" s="639" t="s">
        <v>3474</v>
      </c>
      <c r="J1540" s="639" t="s">
        <v>5425</v>
      </c>
      <c r="L1540" s="639" t="str">
        <f t="shared" si="48"/>
        <v>020--32-0-0600-000</v>
      </c>
      <c r="M1540" s="639" t="str">
        <f t="shared" si="49"/>
        <v>020--32-0-0600-000-000</v>
      </c>
    </row>
    <row r="1541" spans="1:13" ht="15">
      <c r="A1541" s="638" t="s">
        <v>12064</v>
      </c>
      <c r="B1541" s="640">
        <v>44310.457696759302</v>
      </c>
      <c r="C1541" s="639" t="b">
        <v>0</v>
      </c>
      <c r="E1541" s="639" t="s">
        <v>2825</v>
      </c>
      <c r="F1541" s="639">
        <v>1</v>
      </c>
      <c r="G1541" s="639" t="s">
        <v>3173</v>
      </c>
      <c r="H1541" s="639" t="s">
        <v>3473</v>
      </c>
      <c r="I1541" s="639" t="s">
        <v>3474</v>
      </c>
      <c r="J1541" s="639" t="s">
        <v>5424</v>
      </c>
      <c r="L1541" s="639" t="str">
        <f t="shared" si="48"/>
        <v>020--32-0-0600-000</v>
      </c>
      <c r="M1541" s="639" t="str">
        <f t="shared" si="49"/>
        <v>020--32-0-0600-000-000</v>
      </c>
    </row>
    <row r="1542" spans="1:13" ht="15">
      <c r="A1542" s="638" t="s">
        <v>776</v>
      </c>
      <c r="B1542" s="640">
        <v>44310.482164351903</v>
      </c>
      <c r="C1542" s="639" t="b">
        <v>0</v>
      </c>
      <c r="D1542" s="639" t="s">
        <v>3043</v>
      </c>
      <c r="E1542" s="639" t="s">
        <v>2788</v>
      </c>
      <c r="F1542" s="639">
        <v>5</v>
      </c>
      <c r="G1542" s="639" t="s">
        <v>2989</v>
      </c>
      <c r="H1542" s="639" t="s">
        <v>2964</v>
      </c>
      <c r="I1542" s="639" t="s">
        <v>3476</v>
      </c>
      <c r="J1542" s="639" t="s">
        <v>5423</v>
      </c>
      <c r="L1542" s="639" t="str">
        <f t="shared" si="48"/>
        <v>062--64-0-012-000</v>
      </c>
      <c r="M1542" s="639" t="str">
        <f t="shared" si="49"/>
        <v>062--64-0-012-000-000</v>
      </c>
    </row>
    <row r="1543" spans="1:13" ht="15">
      <c r="A1543" s="638" t="s">
        <v>776</v>
      </c>
      <c r="B1543" s="640">
        <v>44310.481770833299</v>
      </c>
      <c r="C1543" s="639" t="b">
        <v>0</v>
      </c>
      <c r="E1543" s="639" t="s">
        <v>2825</v>
      </c>
      <c r="F1543" s="639">
        <v>5</v>
      </c>
      <c r="G1543" s="639" t="s">
        <v>2989</v>
      </c>
      <c r="H1543" s="639" t="s">
        <v>2964</v>
      </c>
      <c r="I1543" s="639" t="s">
        <v>3476</v>
      </c>
      <c r="J1543" s="639" t="s">
        <v>5422</v>
      </c>
      <c r="L1543" s="639" t="str">
        <f t="shared" si="48"/>
        <v>062--64-0-012-000</v>
      </c>
      <c r="M1543" s="639" t="str">
        <f t="shared" si="49"/>
        <v>062--64-0-012-000-000</v>
      </c>
    </row>
    <row r="1544" spans="1:13" ht="15">
      <c r="A1544" s="638" t="s">
        <v>1527</v>
      </c>
      <c r="B1544" s="640">
        <v>44310.488796296297</v>
      </c>
      <c r="C1544" s="639" t="b">
        <v>0</v>
      </c>
      <c r="E1544" s="639" t="s">
        <v>2825</v>
      </c>
      <c r="F1544" s="639">
        <v>1</v>
      </c>
      <c r="G1544" s="639" t="s">
        <v>2821</v>
      </c>
      <c r="H1544" s="639" t="s">
        <v>3479</v>
      </c>
      <c r="I1544" s="639" t="s">
        <v>4451</v>
      </c>
      <c r="J1544" s="639" t="s">
        <v>5421</v>
      </c>
      <c r="L1544" s="639" t="str">
        <f t="shared" si="48"/>
        <v>009--34-0-110-000</v>
      </c>
      <c r="M1544" s="639" t="str">
        <f t="shared" si="49"/>
        <v>009--34-0-110-000-000</v>
      </c>
    </row>
    <row r="1545" spans="1:13" ht="15">
      <c r="A1545" s="638" t="s">
        <v>776</v>
      </c>
      <c r="B1545" s="640">
        <v>44310.512094907397</v>
      </c>
      <c r="C1545" s="639" t="b">
        <v>0</v>
      </c>
      <c r="D1545" s="639" t="s">
        <v>3043</v>
      </c>
      <c r="E1545" s="639" t="s">
        <v>2788</v>
      </c>
      <c r="F1545" s="639">
        <v>2</v>
      </c>
      <c r="G1545" s="639" t="s">
        <v>2989</v>
      </c>
      <c r="H1545" s="639" t="s">
        <v>2964</v>
      </c>
      <c r="I1545" s="639" t="s">
        <v>3476</v>
      </c>
      <c r="J1545" s="639" t="s">
        <v>5420</v>
      </c>
      <c r="L1545" s="639" t="str">
        <f t="shared" si="48"/>
        <v>062--64-0-012-000</v>
      </c>
      <c r="M1545" s="639" t="str">
        <f t="shared" si="49"/>
        <v>062--64-0-012-000-000</v>
      </c>
    </row>
    <row r="1546" spans="1:13" ht="15">
      <c r="A1546" s="638" t="s">
        <v>776</v>
      </c>
      <c r="B1546" s="640">
        <v>44310.511388888903</v>
      </c>
      <c r="C1546" s="639" t="b">
        <v>0</v>
      </c>
      <c r="E1546" s="639" t="s">
        <v>2825</v>
      </c>
      <c r="F1546" s="639">
        <v>2</v>
      </c>
      <c r="G1546" s="639" t="s">
        <v>2989</v>
      </c>
      <c r="H1546" s="639" t="s">
        <v>2964</v>
      </c>
      <c r="I1546" s="639" t="s">
        <v>3476</v>
      </c>
      <c r="J1546" s="639" t="s">
        <v>5419</v>
      </c>
      <c r="L1546" s="639" t="str">
        <f t="shared" si="48"/>
        <v>062--64-0-012-000</v>
      </c>
      <c r="M1546" s="639" t="str">
        <f t="shared" si="49"/>
        <v>062--64-0-012-000-000</v>
      </c>
    </row>
    <row r="1547" spans="1:13" ht="15">
      <c r="A1547" s="638" t="s">
        <v>1860</v>
      </c>
      <c r="B1547" s="640">
        <v>44310.53351851851</v>
      </c>
      <c r="C1547" s="639" t="b">
        <v>0</v>
      </c>
      <c r="E1547" s="639" t="s">
        <v>2825</v>
      </c>
      <c r="F1547" s="639">
        <v>2</v>
      </c>
      <c r="G1547" s="639" t="s">
        <v>2989</v>
      </c>
      <c r="H1547" s="639" t="s">
        <v>3249</v>
      </c>
      <c r="I1547" s="639" t="s">
        <v>3477</v>
      </c>
      <c r="J1547" s="639" t="s">
        <v>5418</v>
      </c>
      <c r="L1547" s="639" t="str">
        <f t="shared" si="48"/>
        <v>062--44-0-010-000</v>
      </c>
      <c r="M1547" s="639" t="str">
        <f t="shared" si="49"/>
        <v>062--44-0-010-000-000</v>
      </c>
    </row>
    <row r="1548" spans="1:13" ht="15">
      <c r="A1548" s="638" t="s">
        <v>740</v>
      </c>
      <c r="B1548" s="640">
        <v>44310.531469907393</v>
      </c>
      <c r="C1548" s="639" t="b">
        <v>0</v>
      </c>
      <c r="D1548" s="639" t="s">
        <v>3023</v>
      </c>
      <c r="E1548" s="639" t="s">
        <v>2788</v>
      </c>
      <c r="F1548" s="639">
        <v>13</v>
      </c>
      <c r="G1548" s="639" t="s">
        <v>3017</v>
      </c>
      <c r="H1548" s="639" t="s">
        <v>3454</v>
      </c>
      <c r="I1548" s="639" t="s">
        <v>2870</v>
      </c>
      <c r="J1548" s="639" t="s">
        <v>5417</v>
      </c>
      <c r="L1548" s="639" t="str">
        <f t="shared" si="48"/>
        <v>071--06-0-028-000</v>
      </c>
      <c r="M1548" s="639" t="str">
        <f t="shared" si="49"/>
        <v>071--06-0-028-000-000</v>
      </c>
    </row>
    <row r="1549" spans="1:13" ht="15">
      <c r="A1549" s="638" t="s">
        <v>740</v>
      </c>
      <c r="B1549" s="640">
        <v>44310.530659722201</v>
      </c>
      <c r="C1549" s="639" t="b">
        <v>0</v>
      </c>
      <c r="E1549" s="639" t="s">
        <v>2825</v>
      </c>
      <c r="F1549" s="639">
        <v>13</v>
      </c>
      <c r="G1549" s="639" t="s">
        <v>3017</v>
      </c>
      <c r="H1549" s="639" t="s">
        <v>3454</v>
      </c>
      <c r="I1549" s="639" t="s">
        <v>2870</v>
      </c>
      <c r="J1549" s="639" t="s">
        <v>5416</v>
      </c>
      <c r="L1549" s="639" t="str">
        <f t="shared" si="48"/>
        <v>071--06-0-028-000</v>
      </c>
      <c r="M1549" s="639" t="str">
        <f t="shared" si="49"/>
        <v>071--06-0-028-000-000</v>
      </c>
    </row>
    <row r="1550" spans="1:13" ht="15">
      <c r="A1550" s="638" t="s">
        <v>1860</v>
      </c>
      <c r="B1550" s="640">
        <v>44310.534120370408</v>
      </c>
      <c r="C1550" s="639" t="b">
        <v>0</v>
      </c>
      <c r="D1550" s="639" t="s">
        <v>3043</v>
      </c>
      <c r="E1550" s="639" t="s">
        <v>2788</v>
      </c>
      <c r="F1550" s="639">
        <v>2</v>
      </c>
      <c r="G1550" s="639" t="s">
        <v>2989</v>
      </c>
      <c r="H1550" s="639" t="s">
        <v>3249</v>
      </c>
      <c r="I1550" s="639" t="s">
        <v>3477</v>
      </c>
      <c r="J1550" s="639" t="s">
        <v>5415</v>
      </c>
      <c r="L1550" s="639" t="str">
        <f t="shared" si="48"/>
        <v>062--44-0-010-000</v>
      </c>
      <c r="M1550" s="639" t="str">
        <f t="shared" si="49"/>
        <v>062--44-0-010-000-000</v>
      </c>
    </row>
    <row r="1551" spans="1:13" ht="15">
      <c r="A1551" s="638" t="s">
        <v>997</v>
      </c>
      <c r="B1551" s="640">
        <v>44310.539525462998</v>
      </c>
      <c r="C1551" s="639" t="b">
        <v>0</v>
      </c>
      <c r="D1551" s="639" t="s">
        <v>3043</v>
      </c>
      <c r="E1551" s="639" t="s">
        <v>2788</v>
      </c>
      <c r="F1551" s="639">
        <v>1</v>
      </c>
      <c r="G1551" s="639" t="s">
        <v>2989</v>
      </c>
      <c r="H1551" s="639" t="s">
        <v>2984</v>
      </c>
      <c r="I1551" s="639" t="s">
        <v>3477</v>
      </c>
      <c r="J1551" s="639" t="s">
        <v>5414</v>
      </c>
      <c r="L1551" s="639" t="str">
        <f t="shared" si="48"/>
        <v>062--44-0-009-000</v>
      </c>
      <c r="M1551" s="639" t="str">
        <f t="shared" si="49"/>
        <v>062--44-0-009-000-000</v>
      </c>
    </row>
    <row r="1552" spans="1:13" ht="15">
      <c r="A1552" s="638" t="s">
        <v>997</v>
      </c>
      <c r="B1552" s="640">
        <v>44310.539074074099</v>
      </c>
      <c r="C1552" s="639" t="b">
        <v>0</v>
      </c>
      <c r="E1552" s="639" t="s">
        <v>2825</v>
      </c>
      <c r="F1552" s="639">
        <v>1</v>
      </c>
      <c r="G1552" s="639" t="s">
        <v>2989</v>
      </c>
      <c r="H1552" s="639" t="s">
        <v>2984</v>
      </c>
      <c r="I1552" s="639" t="s">
        <v>3477</v>
      </c>
      <c r="J1552" s="639" t="s">
        <v>5413</v>
      </c>
      <c r="L1552" s="639" t="str">
        <f t="shared" si="48"/>
        <v>062--44-0-009-000</v>
      </c>
      <c r="M1552" s="639" t="str">
        <f t="shared" si="49"/>
        <v>062--44-0-009-000-000</v>
      </c>
    </row>
    <row r="1553" spans="1:13" ht="15">
      <c r="A1553" s="638" t="s">
        <v>1890</v>
      </c>
      <c r="B1553" s="640">
        <v>44310.557916666701</v>
      </c>
      <c r="C1553" s="639" t="b">
        <v>0</v>
      </c>
      <c r="E1553" s="639" t="s">
        <v>2825</v>
      </c>
      <c r="F1553" s="639">
        <v>6</v>
      </c>
      <c r="G1553" s="639" t="s">
        <v>2868</v>
      </c>
      <c r="H1553" s="639" t="s">
        <v>3462</v>
      </c>
      <c r="I1553" s="639" t="s">
        <v>3178</v>
      </c>
      <c r="J1553" s="639" t="s">
        <v>5412</v>
      </c>
      <c r="L1553" s="639" t="str">
        <f t="shared" si="48"/>
        <v>071--46-0-025-000</v>
      </c>
      <c r="M1553" s="639" t="str">
        <f t="shared" si="49"/>
        <v>071--46-0-025-000-000</v>
      </c>
    </row>
    <row r="1554" spans="1:13" ht="15">
      <c r="A1554" s="638" t="s">
        <v>996</v>
      </c>
      <c r="B1554" s="640">
        <v>44310.555405092608</v>
      </c>
      <c r="C1554" s="639" t="b">
        <v>0</v>
      </c>
      <c r="D1554" s="639" t="s">
        <v>3043</v>
      </c>
      <c r="E1554" s="639" t="s">
        <v>2788</v>
      </c>
      <c r="F1554" s="639">
        <v>1</v>
      </c>
      <c r="G1554" s="639" t="s">
        <v>2989</v>
      </c>
      <c r="H1554" s="639" t="s">
        <v>3480</v>
      </c>
      <c r="I1554" s="639" t="s">
        <v>3778</v>
      </c>
      <c r="J1554" s="639" t="s">
        <v>5411</v>
      </c>
      <c r="L1554" s="639" t="str">
        <f t="shared" si="48"/>
        <v>062--44-0-003-000</v>
      </c>
      <c r="M1554" s="639" t="str">
        <f t="shared" si="49"/>
        <v>062--44-0-003-000-000</v>
      </c>
    </row>
    <row r="1555" spans="1:13" ht="15">
      <c r="A1555" s="638" t="s">
        <v>996</v>
      </c>
      <c r="B1555" s="640">
        <v>44310.554918981506</v>
      </c>
      <c r="C1555" s="639" t="b">
        <v>0</v>
      </c>
      <c r="E1555" s="639" t="s">
        <v>2825</v>
      </c>
      <c r="F1555" s="639">
        <v>1</v>
      </c>
      <c r="G1555" s="639" t="s">
        <v>2989</v>
      </c>
      <c r="H1555" s="639" t="s">
        <v>3480</v>
      </c>
      <c r="I1555" s="639" t="s">
        <v>3778</v>
      </c>
      <c r="J1555" s="639" t="s">
        <v>5410</v>
      </c>
      <c r="L1555" s="639" t="str">
        <f t="shared" si="48"/>
        <v>062--44-0-003-000</v>
      </c>
      <c r="M1555" s="639" t="str">
        <f t="shared" si="49"/>
        <v>062--44-0-003-000-000</v>
      </c>
    </row>
    <row r="1556" spans="1:13" ht="15">
      <c r="A1556" s="638" t="s">
        <v>12064</v>
      </c>
      <c r="B1556" s="640">
        <v>44310.605995370403</v>
      </c>
      <c r="C1556" s="639" t="b">
        <v>0</v>
      </c>
      <c r="E1556" s="639" t="s">
        <v>2825</v>
      </c>
      <c r="F1556" s="639">
        <v>1</v>
      </c>
      <c r="G1556" s="639" t="s">
        <v>3173</v>
      </c>
      <c r="H1556" s="639" t="s">
        <v>3473</v>
      </c>
      <c r="I1556" s="639" t="s">
        <v>3474</v>
      </c>
      <c r="J1556" s="639" t="s">
        <v>5409</v>
      </c>
      <c r="L1556" s="639" t="str">
        <f t="shared" si="48"/>
        <v>020--32-0-0600-000</v>
      </c>
      <c r="M1556" s="639" t="str">
        <f t="shared" si="49"/>
        <v>020--32-0-0600-000-000</v>
      </c>
    </row>
    <row r="1557" spans="1:13" ht="15">
      <c r="A1557" s="638" t="s">
        <v>1527</v>
      </c>
      <c r="B1557" s="640">
        <v>44310.605312500003</v>
      </c>
      <c r="C1557" s="639" t="b">
        <v>0</v>
      </c>
      <c r="E1557" s="639" t="s">
        <v>2825</v>
      </c>
      <c r="F1557" s="639">
        <v>1</v>
      </c>
      <c r="G1557" s="639" t="s">
        <v>2821</v>
      </c>
      <c r="H1557" s="639" t="s">
        <v>3479</v>
      </c>
      <c r="I1557" s="639" t="s">
        <v>4451</v>
      </c>
      <c r="J1557" s="639" t="s">
        <v>5408</v>
      </c>
      <c r="L1557" s="639" t="str">
        <f t="shared" si="48"/>
        <v>009--34-0-110-000</v>
      </c>
      <c r="M1557" s="639" t="str">
        <f t="shared" si="49"/>
        <v>009--34-0-110-000-000</v>
      </c>
    </row>
    <row r="1558" spans="1:13" ht="15">
      <c r="A1558" s="638" t="s">
        <v>999</v>
      </c>
      <c r="B1558" s="640">
        <v>44310.629016203689</v>
      </c>
      <c r="C1558" s="639" t="b">
        <v>0</v>
      </c>
      <c r="E1558" s="639" t="s">
        <v>2825</v>
      </c>
      <c r="F1558" s="639">
        <v>1</v>
      </c>
      <c r="G1558" s="639" t="s">
        <v>2807</v>
      </c>
      <c r="H1558" s="639" t="s">
        <v>3502</v>
      </c>
      <c r="I1558" s="639" t="s">
        <v>2800</v>
      </c>
      <c r="J1558" s="639" t="s">
        <v>5407</v>
      </c>
      <c r="L1558" s="639" t="str">
        <f t="shared" si="48"/>
        <v>016--53-1-150-000</v>
      </c>
      <c r="M1558" s="639" t="str">
        <f t="shared" si="49"/>
        <v>016--53-1-150-000-000</v>
      </c>
    </row>
    <row r="1559" spans="1:13" ht="15">
      <c r="A1559" s="638" t="s">
        <v>999</v>
      </c>
      <c r="B1559" s="640">
        <v>44310.628356481502</v>
      </c>
      <c r="C1559" s="639" t="b">
        <v>0</v>
      </c>
      <c r="E1559" s="639" t="s">
        <v>2825</v>
      </c>
      <c r="F1559" s="639">
        <v>1</v>
      </c>
      <c r="G1559" s="639" t="s">
        <v>2807</v>
      </c>
      <c r="H1559" s="639" t="s">
        <v>3502</v>
      </c>
      <c r="I1559" s="639" t="s">
        <v>2800</v>
      </c>
      <c r="J1559" s="639" t="s">
        <v>5406</v>
      </c>
      <c r="L1559" s="639" t="str">
        <f t="shared" si="48"/>
        <v>016--53-1-150-000</v>
      </c>
      <c r="M1559" s="639" t="str">
        <f t="shared" si="49"/>
        <v>016--53-1-150-000-000</v>
      </c>
    </row>
    <row r="1560" spans="1:13" ht="15">
      <c r="A1560" s="638" t="s">
        <v>999</v>
      </c>
      <c r="B1560" s="640">
        <v>44310.6274305556</v>
      </c>
      <c r="C1560" s="639" t="b">
        <v>0</v>
      </c>
      <c r="E1560" s="639" t="s">
        <v>2825</v>
      </c>
      <c r="F1560" s="639">
        <v>1</v>
      </c>
      <c r="G1560" s="639" t="s">
        <v>2807</v>
      </c>
      <c r="H1560" s="639" t="s">
        <v>3502</v>
      </c>
      <c r="I1560" s="639" t="s">
        <v>2800</v>
      </c>
      <c r="J1560" s="639" t="s">
        <v>5405</v>
      </c>
      <c r="L1560" s="639" t="str">
        <f t="shared" si="48"/>
        <v>016--53-1-150-000</v>
      </c>
      <c r="M1560" s="639" t="str">
        <f t="shared" si="49"/>
        <v>016--53-1-150-000-000</v>
      </c>
    </row>
    <row r="1561" spans="1:13" ht="15">
      <c r="A1561" s="638" t="s">
        <v>996</v>
      </c>
      <c r="B1561" s="640">
        <v>44310.639120370397</v>
      </c>
      <c r="C1561" s="639" t="b">
        <v>0</v>
      </c>
      <c r="D1561" s="639" t="s">
        <v>3043</v>
      </c>
      <c r="E1561" s="639" t="s">
        <v>2788</v>
      </c>
      <c r="F1561" s="639">
        <v>1</v>
      </c>
      <c r="G1561" s="639" t="s">
        <v>2989</v>
      </c>
      <c r="H1561" s="639" t="s">
        <v>3480</v>
      </c>
      <c r="I1561" s="639" t="s">
        <v>11298</v>
      </c>
      <c r="J1561" s="639" t="s">
        <v>5404</v>
      </c>
      <c r="L1561" s="639" t="str">
        <f t="shared" si="48"/>
        <v>062--44-0-003-000</v>
      </c>
      <c r="M1561" s="639" t="str">
        <f t="shared" si="49"/>
        <v>062--44-0-003-000-000</v>
      </c>
    </row>
    <row r="1562" spans="1:13" ht="15">
      <c r="A1562" s="638" t="s">
        <v>996</v>
      </c>
      <c r="B1562" s="640">
        <v>44310.638495370396</v>
      </c>
      <c r="C1562" s="639" t="b">
        <v>0</v>
      </c>
      <c r="E1562" s="639" t="s">
        <v>2825</v>
      </c>
      <c r="F1562" s="639">
        <v>1</v>
      </c>
      <c r="G1562" s="639" t="s">
        <v>2989</v>
      </c>
      <c r="H1562" s="639" t="s">
        <v>3480</v>
      </c>
      <c r="I1562" s="639" t="s">
        <v>3778</v>
      </c>
      <c r="J1562" s="639" t="s">
        <v>5403</v>
      </c>
      <c r="L1562" s="639" t="str">
        <f t="shared" si="48"/>
        <v>062--44-0-003-000</v>
      </c>
      <c r="M1562" s="639" t="str">
        <f t="shared" si="49"/>
        <v>062--44-0-003-000-000</v>
      </c>
    </row>
    <row r="1563" spans="1:13" ht="15">
      <c r="A1563" s="638" t="s">
        <v>201</v>
      </c>
      <c r="B1563" s="640">
        <v>44310.677326388897</v>
      </c>
      <c r="C1563" s="639" t="b">
        <v>0</v>
      </c>
      <c r="D1563" s="639" t="s">
        <v>3063</v>
      </c>
      <c r="E1563" s="639" t="s">
        <v>2788</v>
      </c>
      <c r="F1563" s="639">
        <v>1</v>
      </c>
      <c r="G1563" s="639" t="s">
        <v>3432</v>
      </c>
      <c r="H1563" s="639" t="s">
        <v>3081</v>
      </c>
      <c r="I1563" s="639" t="s">
        <v>3077</v>
      </c>
      <c r="J1563" s="639" t="s">
        <v>5402</v>
      </c>
      <c r="L1563" s="639" t="str">
        <f t="shared" si="48"/>
        <v>061--43-0-017-000</v>
      </c>
      <c r="M1563" s="639" t="str">
        <f t="shared" si="49"/>
        <v>061--43-0-017-000-000</v>
      </c>
    </row>
    <row r="1564" spans="1:13" ht="15">
      <c r="A1564" s="638" t="s">
        <v>201</v>
      </c>
      <c r="B1564" s="640">
        <v>44310.676527777803</v>
      </c>
      <c r="C1564" s="639" t="b">
        <v>0</v>
      </c>
      <c r="E1564" s="639" t="s">
        <v>2825</v>
      </c>
      <c r="F1564" s="639">
        <v>1</v>
      </c>
      <c r="G1564" s="639" t="s">
        <v>3432</v>
      </c>
      <c r="H1564" s="639" t="s">
        <v>3081</v>
      </c>
      <c r="I1564" s="639" t="s">
        <v>3077</v>
      </c>
      <c r="J1564" s="639" t="s">
        <v>5401</v>
      </c>
      <c r="L1564" s="639" t="str">
        <f t="shared" si="48"/>
        <v>061--43-0-017-000</v>
      </c>
      <c r="M1564" s="639" t="str">
        <f t="shared" si="49"/>
        <v>061--43-0-017-000-000</v>
      </c>
    </row>
    <row r="1565" spans="1:13" ht="15">
      <c r="A1565" s="638" t="s">
        <v>12064</v>
      </c>
      <c r="B1565" s="640">
        <v>44310.606307870403</v>
      </c>
      <c r="C1565" s="639" t="b">
        <v>0</v>
      </c>
      <c r="E1565" s="639" t="s">
        <v>2825</v>
      </c>
      <c r="F1565" s="639">
        <v>1</v>
      </c>
      <c r="G1565" s="639" t="s">
        <v>3173</v>
      </c>
      <c r="H1565" s="639" t="s">
        <v>3473</v>
      </c>
      <c r="I1565" s="639" t="s">
        <v>3474</v>
      </c>
      <c r="J1565" s="639" t="s">
        <v>5400</v>
      </c>
      <c r="L1565" s="639" t="str">
        <f t="shared" si="48"/>
        <v>020--32-0-0600-000</v>
      </c>
      <c r="M1565" s="639" t="str">
        <f t="shared" si="49"/>
        <v>020--32-0-0600-000-000</v>
      </c>
    </row>
    <row r="1566" spans="1:13" ht="15">
      <c r="A1566" s="638" t="s">
        <v>740</v>
      </c>
      <c r="B1566" s="640">
        <v>44310.676932870403</v>
      </c>
      <c r="C1566" s="639" t="b">
        <v>0</v>
      </c>
      <c r="E1566" s="639" t="s">
        <v>2825</v>
      </c>
      <c r="F1566" s="639">
        <v>6</v>
      </c>
      <c r="G1566" s="639" t="s">
        <v>3461</v>
      </c>
      <c r="H1566" s="639" t="s">
        <v>3454</v>
      </c>
      <c r="I1566" s="639" t="s">
        <v>2870</v>
      </c>
      <c r="J1566" s="639" t="s">
        <v>5399</v>
      </c>
      <c r="L1566" s="639" t="str">
        <f t="shared" si="48"/>
        <v>071--06-0-028-000</v>
      </c>
      <c r="M1566" s="639" t="str">
        <f t="shared" si="49"/>
        <v>071--06-0-028-000-000</v>
      </c>
    </row>
    <row r="1567" spans="1:13" ht="15">
      <c r="A1567" s="638" t="s">
        <v>740</v>
      </c>
      <c r="B1567" s="640">
        <v>44310.677650463003</v>
      </c>
      <c r="C1567" s="639" t="b">
        <v>0</v>
      </c>
      <c r="E1567" s="639" t="s">
        <v>2788</v>
      </c>
      <c r="F1567" s="639">
        <v>6</v>
      </c>
      <c r="G1567" s="639" t="s">
        <v>3461</v>
      </c>
      <c r="H1567" s="639" t="s">
        <v>3454</v>
      </c>
      <c r="I1567" s="639" t="s">
        <v>2870</v>
      </c>
      <c r="J1567" s="639" t="s">
        <v>5398</v>
      </c>
      <c r="L1567" s="639" t="str">
        <f t="shared" si="48"/>
        <v>071--06-0-028-000</v>
      </c>
      <c r="M1567" s="639" t="str">
        <f t="shared" si="49"/>
        <v>071--06-0-028-000-000</v>
      </c>
    </row>
    <row r="1568" spans="1:13" ht="15">
      <c r="A1568" s="638" t="s">
        <v>1193</v>
      </c>
      <c r="B1568" s="640">
        <v>44312.344606481507</v>
      </c>
      <c r="C1568" s="639" t="b">
        <v>0</v>
      </c>
      <c r="D1568" s="639" t="s">
        <v>3043</v>
      </c>
      <c r="E1568" s="639" t="s">
        <v>2788</v>
      </c>
      <c r="F1568" s="639">
        <v>1</v>
      </c>
      <c r="G1568" s="639" t="s">
        <v>2989</v>
      </c>
      <c r="H1568" s="639" t="s">
        <v>3327</v>
      </c>
      <c r="I1568" s="639" t="s">
        <v>3475</v>
      </c>
      <c r="J1568" s="639" t="s">
        <v>5397</v>
      </c>
      <c r="L1568" s="639" t="str">
        <f t="shared" si="48"/>
        <v>062--51-0-057-000</v>
      </c>
      <c r="M1568" s="639" t="str">
        <f t="shared" si="49"/>
        <v>062--51-0-057-000-000</v>
      </c>
    </row>
    <row r="1569" spans="1:13" ht="15">
      <c r="A1569" s="638" t="s">
        <v>1193</v>
      </c>
      <c r="B1569" s="640">
        <v>44312.344097222202</v>
      </c>
      <c r="C1569" s="639" t="b">
        <v>0</v>
      </c>
      <c r="E1569" s="639" t="s">
        <v>2825</v>
      </c>
      <c r="F1569" s="639">
        <v>1</v>
      </c>
      <c r="G1569" s="639" t="s">
        <v>2989</v>
      </c>
      <c r="H1569" s="639" t="s">
        <v>3327</v>
      </c>
      <c r="I1569" s="639" t="s">
        <v>3475</v>
      </c>
      <c r="J1569" s="639" t="s">
        <v>5396</v>
      </c>
      <c r="L1569" s="639" t="str">
        <f t="shared" si="48"/>
        <v>062--51-0-057-000</v>
      </c>
      <c r="M1569" s="639" t="str">
        <f t="shared" si="49"/>
        <v>062--51-0-057-000-000</v>
      </c>
    </row>
    <row r="1570" spans="1:13" ht="15">
      <c r="A1570" s="638" t="s">
        <v>1037</v>
      </c>
      <c r="B1570" s="640">
        <v>44312.379143518498</v>
      </c>
      <c r="C1570" s="639" t="b">
        <v>0</v>
      </c>
      <c r="E1570" s="639" t="s">
        <v>2825</v>
      </c>
      <c r="F1570" s="639">
        <v>4</v>
      </c>
      <c r="G1570" s="639" t="s">
        <v>2989</v>
      </c>
      <c r="H1570" s="639" t="s">
        <v>2885</v>
      </c>
      <c r="I1570" s="639" t="s">
        <v>7860</v>
      </c>
      <c r="J1570" s="639" t="s">
        <v>5395</v>
      </c>
      <c r="L1570" s="639" t="str">
        <f t="shared" si="48"/>
        <v>062--44-0-002-000</v>
      </c>
      <c r="M1570" s="639" t="str">
        <f t="shared" si="49"/>
        <v>062--44-0-002-000-000</v>
      </c>
    </row>
    <row r="1571" spans="1:13" ht="15">
      <c r="A1571" s="638" t="s">
        <v>682</v>
      </c>
      <c r="B1571" s="640">
        <v>44312.406122685199</v>
      </c>
      <c r="C1571" s="639" t="b">
        <v>0</v>
      </c>
      <c r="D1571" s="639" t="s">
        <v>3043</v>
      </c>
      <c r="E1571" s="639" t="s">
        <v>2788</v>
      </c>
      <c r="F1571" s="639">
        <v>1</v>
      </c>
      <c r="G1571" s="639" t="s">
        <v>2989</v>
      </c>
      <c r="H1571" s="639" t="s">
        <v>2987</v>
      </c>
      <c r="I1571" s="639" t="s">
        <v>3042</v>
      </c>
      <c r="J1571" s="639" t="s">
        <v>5394</v>
      </c>
      <c r="L1571" s="639" t="str">
        <f t="shared" si="48"/>
        <v>062--64-0-005-000</v>
      </c>
      <c r="M1571" s="639" t="str">
        <f t="shared" si="49"/>
        <v>062--64-0-005-000-000</v>
      </c>
    </row>
    <row r="1572" spans="1:13" ht="15">
      <c r="A1572" s="638" t="s">
        <v>682</v>
      </c>
      <c r="B1572" s="640">
        <v>44312.405636574098</v>
      </c>
      <c r="C1572" s="639" t="b">
        <v>0</v>
      </c>
      <c r="E1572" s="639" t="s">
        <v>2825</v>
      </c>
      <c r="F1572" s="639">
        <v>1</v>
      </c>
      <c r="G1572" s="639" t="s">
        <v>2989</v>
      </c>
      <c r="H1572" s="639" t="s">
        <v>2987</v>
      </c>
      <c r="I1572" s="639" t="s">
        <v>3042</v>
      </c>
      <c r="J1572" s="639" t="s">
        <v>5393</v>
      </c>
      <c r="L1572" s="639" t="str">
        <f t="shared" si="48"/>
        <v>062--64-0-005-000</v>
      </c>
      <c r="M1572" s="639" t="str">
        <f t="shared" si="49"/>
        <v>062--64-0-005-000-000</v>
      </c>
    </row>
    <row r="1573" spans="1:13" ht="15">
      <c r="A1573" s="638" t="s">
        <v>613</v>
      </c>
      <c r="B1573" s="640">
        <v>44312.432916666701</v>
      </c>
      <c r="C1573" s="639" t="b">
        <v>0</v>
      </c>
      <c r="E1573" s="639" t="s">
        <v>2825</v>
      </c>
      <c r="F1573" s="639">
        <v>7</v>
      </c>
      <c r="G1573" s="639" t="s">
        <v>3461</v>
      </c>
      <c r="H1573" s="639" t="s">
        <v>4331</v>
      </c>
      <c r="I1573" s="639" t="s">
        <v>3077</v>
      </c>
      <c r="J1573" s="639" t="s">
        <v>5392</v>
      </c>
      <c r="L1573" s="639" t="str">
        <f t="shared" si="48"/>
        <v>061--45-0-038-000</v>
      </c>
      <c r="M1573" s="639" t="str">
        <f t="shared" si="49"/>
        <v>061--45-0-038-000-000</v>
      </c>
    </row>
    <row r="1574" spans="1:13" ht="15">
      <c r="A1574" s="638" t="s">
        <v>15</v>
      </c>
      <c r="B1574" s="640">
        <v>44312.484976851898</v>
      </c>
      <c r="C1574" s="639" t="b">
        <v>0</v>
      </c>
      <c r="E1574" s="639" t="s">
        <v>2825</v>
      </c>
      <c r="F1574" s="639">
        <v>1</v>
      </c>
      <c r="G1574" s="639" t="s">
        <v>2989</v>
      </c>
      <c r="H1574" s="639" t="s">
        <v>15</v>
      </c>
      <c r="I1574" s="639" t="s">
        <v>2518</v>
      </c>
      <c r="J1574" s="639" t="s">
        <v>5391</v>
      </c>
      <c r="L1574" s="639" t="str">
        <f t="shared" si="48"/>
        <v>061--31-0-062-000</v>
      </c>
      <c r="M1574" s="639" t="str">
        <f t="shared" si="49"/>
        <v>061--31-0-062-000-000</v>
      </c>
    </row>
    <row r="1575" spans="1:13" ht="15">
      <c r="A1575" s="638" t="s">
        <v>2071</v>
      </c>
      <c r="B1575" s="640">
        <v>44312.5444444444</v>
      </c>
      <c r="C1575" s="639" t="b">
        <v>0</v>
      </c>
      <c r="E1575" s="639" t="s">
        <v>2825</v>
      </c>
      <c r="F1575" s="639">
        <v>3</v>
      </c>
      <c r="G1575" s="639" t="s">
        <v>2989</v>
      </c>
      <c r="H1575" s="639" t="s">
        <v>3139</v>
      </c>
      <c r="I1575" s="639" t="s">
        <v>4501</v>
      </c>
      <c r="J1575" s="639" t="s">
        <v>5390</v>
      </c>
      <c r="L1575" s="639" t="str">
        <f t="shared" si="48"/>
        <v>061--31-0-055-000</v>
      </c>
      <c r="M1575" s="639" t="str">
        <f t="shared" si="49"/>
        <v>061--31-0-055-000-000</v>
      </c>
    </row>
    <row r="1576" spans="1:13" ht="15">
      <c r="A1576" s="638" t="s">
        <v>1578</v>
      </c>
      <c r="B1576" s="640">
        <v>44312.573611111096</v>
      </c>
      <c r="C1576" s="639" t="b">
        <v>0</v>
      </c>
      <c r="D1576" s="639" t="s">
        <v>11299</v>
      </c>
      <c r="E1576" s="639" t="s">
        <v>2825</v>
      </c>
      <c r="F1576" s="639">
        <v>1</v>
      </c>
      <c r="G1576" s="639" t="s">
        <v>2989</v>
      </c>
      <c r="H1576" s="639" t="s">
        <v>1578</v>
      </c>
      <c r="I1576" s="639" t="s">
        <v>4501</v>
      </c>
      <c r="J1576" s="639" t="s">
        <v>5389</v>
      </c>
      <c r="L1576" s="639" t="str">
        <f t="shared" si="48"/>
        <v>061--35-0-001-000</v>
      </c>
      <c r="M1576" s="639" t="str">
        <f t="shared" si="49"/>
        <v>061--35-0-001-000-000</v>
      </c>
    </row>
    <row r="1577" spans="1:13" ht="15">
      <c r="A1577" s="638" t="s">
        <v>740</v>
      </c>
      <c r="B1577" s="640">
        <v>44312.581828703689</v>
      </c>
      <c r="C1577" s="639" t="b">
        <v>0</v>
      </c>
      <c r="D1577" s="639" t="s">
        <v>4338</v>
      </c>
      <c r="E1577" s="639" t="s">
        <v>2788</v>
      </c>
      <c r="F1577" s="639">
        <v>10</v>
      </c>
      <c r="G1577" s="639" t="s">
        <v>3017</v>
      </c>
      <c r="H1577" s="639" t="s">
        <v>3454</v>
      </c>
      <c r="I1577" s="639" t="s">
        <v>2870</v>
      </c>
      <c r="J1577" s="639" t="s">
        <v>5388</v>
      </c>
      <c r="L1577" s="639" t="str">
        <f t="shared" si="48"/>
        <v>071--06-0-028-000</v>
      </c>
      <c r="M1577" s="639" t="str">
        <f t="shared" si="49"/>
        <v>071--06-0-028-000-000</v>
      </c>
    </row>
    <row r="1578" spans="1:13" ht="15">
      <c r="A1578" s="638" t="s">
        <v>740</v>
      </c>
      <c r="B1578" s="640">
        <v>44312.580613425889</v>
      </c>
      <c r="C1578" s="639" t="b">
        <v>0</v>
      </c>
      <c r="E1578" s="639" t="s">
        <v>2825</v>
      </c>
      <c r="F1578" s="639">
        <v>10</v>
      </c>
      <c r="G1578" s="639" t="s">
        <v>3017</v>
      </c>
      <c r="H1578" s="639" t="s">
        <v>3454</v>
      </c>
      <c r="I1578" s="639" t="s">
        <v>2870</v>
      </c>
      <c r="J1578" s="639" t="s">
        <v>5387</v>
      </c>
      <c r="L1578" s="639" t="str">
        <f t="shared" si="48"/>
        <v>071--06-0-028-000</v>
      </c>
      <c r="M1578" s="639" t="str">
        <f t="shared" si="49"/>
        <v>071--06-0-028-000-000</v>
      </c>
    </row>
    <row r="1579" spans="1:13" ht="15">
      <c r="A1579" s="638" t="s">
        <v>1527</v>
      </c>
      <c r="B1579" s="640">
        <v>44312.625659722202</v>
      </c>
      <c r="C1579" s="639" t="b">
        <v>0</v>
      </c>
      <c r="E1579" s="639" t="s">
        <v>2825</v>
      </c>
      <c r="F1579" s="639">
        <v>1</v>
      </c>
      <c r="G1579" s="639" t="s">
        <v>4337</v>
      </c>
      <c r="H1579" s="639" t="s">
        <v>3479</v>
      </c>
      <c r="I1579" s="639" t="s">
        <v>4451</v>
      </c>
      <c r="J1579" s="639" t="s">
        <v>5386</v>
      </c>
      <c r="L1579" s="639" t="str">
        <f t="shared" si="48"/>
        <v>009--34-0-110-000</v>
      </c>
      <c r="M1579" s="639" t="str">
        <f t="shared" si="49"/>
        <v>009--34-0-110-000-000</v>
      </c>
    </row>
    <row r="1580" spans="1:13" ht="15">
      <c r="A1580" s="638" t="s">
        <v>1121</v>
      </c>
      <c r="B1580" s="640">
        <v>44312.646238425899</v>
      </c>
      <c r="C1580" s="639" t="b">
        <v>0</v>
      </c>
      <c r="E1580" s="639" t="s">
        <v>2825</v>
      </c>
      <c r="F1580" s="639">
        <v>2</v>
      </c>
      <c r="G1580" s="639" t="s">
        <v>2868</v>
      </c>
      <c r="H1580" s="639" t="s">
        <v>4317</v>
      </c>
      <c r="I1580" s="639" t="s">
        <v>4321</v>
      </c>
      <c r="J1580" s="639" t="s">
        <v>5385</v>
      </c>
      <c r="L1580" s="639" t="str">
        <f t="shared" si="48"/>
        <v>062--66-0-019-000</v>
      </c>
      <c r="M1580" s="639" t="str">
        <f t="shared" si="49"/>
        <v>062--66-0-019-000-000</v>
      </c>
    </row>
    <row r="1581" spans="1:13" ht="15">
      <c r="A1581" s="638" t="s">
        <v>2089</v>
      </c>
      <c r="B1581" s="640">
        <v>44312.649050925902</v>
      </c>
      <c r="C1581" s="639" t="b">
        <v>0</v>
      </c>
      <c r="E1581" s="639" t="s">
        <v>2825</v>
      </c>
      <c r="F1581" s="639">
        <v>1</v>
      </c>
      <c r="G1581" s="639" t="s">
        <v>3461</v>
      </c>
      <c r="H1581" s="639" t="s">
        <v>4320</v>
      </c>
      <c r="I1581" s="639" t="s">
        <v>4321</v>
      </c>
      <c r="J1581" s="639" t="s">
        <v>5384</v>
      </c>
      <c r="L1581" s="639" t="str">
        <f t="shared" si="48"/>
        <v>062--66-0-020-000</v>
      </c>
      <c r="M1581" s="639" t="str">
        <f t="shared" si="49"/>
        <v>062--66-0-020-000-000</v>
      </c>
    </row>
    <row r="1582" spans="1:13" ht="15">
      <c r="A1582" s="638" t="s">
        <v>2089</v>
      </c>
      <c r="B1582" s="640">
        <v>44312.650937500002</v>
      </c>
      <c r="C1582" s="639" t="b">
        <v>0</v>
      </c>
      <c r="D1582" s="639" t="s">
        <v>2994</v>
      </c>
      <c r="E1582" s="639" t="s">
        <v>2788</v>
      </c>
      <c r="F1582" s="639">
        <v>1</v>
      </c>
      <c r="G1582" s="639" t="s">
        <v>3461</v>
      </c>
      <c r="H1582" s="639" t="s">
        <v>4320</v>
      </c>
      <c r="I1582" s="639" t="s">
        <v>4321</v>
      </c>
      <c r="J1582" s="639" t="s">
        <v>5383</v>
      </c>
      <c r="L1582" s="639" t="str">
        <f t="shared" si="48"/>
        <v>062--66-0-020-000</v>
      </c>
      <c r="M1582" s="639" t="str">
        <f t="shared" si="49"/>
        <v>062--66-0-020-000-000</v>
      </c>
    </row>
    <row r="1583" spans="1:13" ht="15">
      <c r="A1583" s="638" t="s">
        <v>1497</v>
      </c>
      <c r="B1583" s="640">
        <v>44312.6648726852</v>
      </c>
      <c r="C1583" s="639" t="b">
        <v>0</v>
      </c>
      <c r="E1583" s="639" t="s">
        <v>2825</v>
      </c>
      <c r="F1583" s="639">
        <v>1</v>
      </c>
      <c r="G1583" s="639" t="s">
        <v>2989</v>
      </c>
      <c r="H1583" s="639" t="s">
        <v>3258</v>
      </c>
      <c r="I1583" s="639" t="s">
        <v>4329</v>
      </c>
      <c r="J1583" s="639" t="s">
        <v>5382</v>
      </c>
      <c r="L1583" s="639" t="str">
        <f t="shared" si="48"/>
        <v>071--31-0-004-000</v>
      </c>
      <c r="M1583" s="639" t="str">
        <f t="shared" si="49"/>
        <v>071--31-0-004-000-000</v>
      </c>
    </row>
    <row r="1584" spans="1:13" ht="15">
      <c r="A1584" s="638" t="s">
        <v>740</v>
      </c>
      <c r="B1584" s="640">
        <v>44312.672708333303</v>
      </c>
      <c r="C1584" s="639" t="b">
        <v>0</v>
      </c>
      <c r="D1584" s="639" t="s">
        <v>4338</v>
      </c>
      <c r="E1584" s="639" t="s">
        <v>2788</v>
      </c>
      <c r="F1584" s="639">
        <v>2</v>
      </c>
      <c r="G1584" s="639" t="s">
        <v>4336</v>
      </c>
      <c r="H1584" s="639" t="s">
        <v>3454</v>
      </c>
      <c r="I1584" s="639" t="s">
        <v>2870</v>
      </c>
      <c r="J1584" s="639" t="s">
        <v>5381</v>
      </c>
      <c r="L1584" s="639" t="str">
        <f t="shared" si="48"/>
        <v>071--06-0-028-000</v>
      </c>
      <c r="M1584" s="639" t="str">
        <f t="shared" si="49"/>
        <v>071--06-0-028-000-000</v>
      </c>
    </row>
    <row r="1585" spans="1:13" ht="15">
      <c r="A1585" s="638" t="s">
        <v>740</v>
      </c>
      <c r="B1585" s="640">
        <v>44312.671782407393</v>
      </c>
      <c r="C1585" s="639" t="b">
        <v>0</v>
      </c>
      <c r="E1585" s="639" t="s">
        <v>2825</v>
      </c>
      <c r="F1585" s="639">
        <v>2</v>
      </c>
      <c r="G1585" s="639" t="s">
        <v>4336</v>
      </c>
      <c r="H1585" s="639" t="s">
        <v>3454</v>
      </c>
      <c r="I1585" s="639" t="s">
        <v>2870</v>
      </c>
      <c r="J1585" s="639" t="s">
        <v>5380</v>
      </c>
      <c r="L1585" s="639" t="str">
        <f t="shared" si="48"/>
        <v>071--06-0-028-000</v>
      </c>
      <c r="M1585" s="639" t="str">
        <f t="shared" si="49"/>
        <v>071--06-0-028-000-000</v>
      </c>
    </row>
    <row r="1586" spans="1:13" ht="15">
      <c r="A1586" s="638" t="s">
        <v>1941</v>
      </c>
      <c r="B1586" s="640">
        <v>44312.686909722201</v>
      </c>
      <c r="C1586" s="639" t="b">
        <v>0</v>
      </c>
      <c r="E1586" s="639" t="s">
        <v>2825</v>
      </c>
      <c r="F1586" s="639">
        <v>2</v>
      </c>
      <c r="G1586" s="639" t="s">
        <v>2868</v>
      </c>
      <c r="H1586" s="639" t="s">
        <v>3085</v>
      </c>
      <c r="I1586" s="639" t="s">
        <v>4318</v>
      </c>
      <c r="J1586" s="639" t="s">
        <v>5379</v>
      </c>
      <c r="L1586" s="639" t="str">
        <f t="shared" si="48"/>
        <v>062--66-0-012-000</v>
      </c>
      <c r="M1586" s="639" t="str">
        <f t="shared" si="49"/>
        <v>062--66-0-012-000-000</v>
      </c>
    </row>
    <row r="1587" spans="1:13" ht="15">
      <c r="A1587" s="638" t="s">
        <v>824</v>
      </c>
      <c r="B1587" s="640">
        <v>44313.342997685198</v>
      </c>
      <c r="C1587" s="639" t="b">
        <v>0</v>
      </c>
      <c r="E1587" s="639" t="s">
        <v>2825</v>
      </c>
      <c r="F1587" s="639">
        <v>2</v>
      </c>
      <c r="G1587" s="639" t="s">
        <v>2989</v>
      </c>
      <c r="H1587" s="639" t="s">
        <v>4332</v>
      </c>
      <c r="I1587" s="639" t="s">
        <v>4334</v>
      </c>
      <c r="J1587" s="639" t="s">
        <v>5378</v>
      </c>
      <c r="L1587" s="639" t="str">
        <f t="shared" si="48"/>
        <v>062--20-0-093-000</v>
      </c>
      <c r="M1587" s="639" t="str">
        <f t="shared" si="49"/>
        <v>062--20-0-093-000-000</v>
      </c>
    </row>
    <row r="1588" spans="1:13" ht="15">
      <c r="A1588" s="638" t="s">
        <v>1584</v>
      </c>
      <c r="B1588" s="640">
        <v>44313.400046296287</v>
      </c>
      <c r="C1588" s="639" t="b">
        <v>0</v>
      </c>
      <c r="D1588" s="639" t="s">
        <v>3043</v>
      </c>
      <c r="E1588" s="639" t="s">
        <v>2788</v>
      </c>
      <c r="F1588" s="639">
        <v>2</v>
      </c>
      <c r="G1588" s="639" t="s">
        <v>2989</v>
      </c>
      <c r="H1588" s="639" t="s">
        <v>3382</v>
      </c>
      <c r="I1588" s="639" t="s">
        <v>4372</v>
      </c>
      <c r="J1588" s="639" t="s">
        <v>5377</v>
      </c>
      <c r="L1588" s="639" t="str">
        <f t="shared" si="48"/>
        <v>062--70-0-009-000</v>
      </c>
      <c r="M1588" s="639" t="str">
        <f t="shared" si="49"/>
        <v>062--70-0-009-000-000</v>
      </c>
    </row>
    <row r="1589" spans="1:13" ht="15">
      <c r="A1589" s="638" t="s">
        <v>1584</v>
      </c>
      <c r="B1589" s="640">
        <v>44313.399606481507</v>
      </c>
      <c r="C1589" s="639" t="b">
        <v>0</v>
      </c>
      <c r="E1589" s="639" t="s">
        <v>2825</v>
      </c>
      <c r="F1589" s="639">
        <v>2</v>
      </c>
      <c r="G1589" s="639" t="s">
        <v>2989</v>
      </c>
      <c r="H1589" s="639" t="s">
        <v>3382</v>
      </c>
      <c r="I1589" s="639" t="s">
        <v>4372</v>
      </c>
      <c r="J1589" s="639" t="s">
        <v>5376</v>
      </c>
      <c r="L1589" s="639" t="str">
        <f t="shared" si="48"/>
        <v>062--70-0-009-000</v>
      </c>
      <c r="M1589" s="639" t="str">
        <f t="shared" si="49"/>
        <v>062--70-0-009-000-000</v>
      </c>
    </row>
    <row r="1590" spans="1:13" ht="15">
      <c r="A1590" s="638" t="s">
        <v>1349</v>
      </c>
      <c r="B1590" s="640">
        <v>44313.4206134259</v>
      </c>
      <c r="C1590" s="639" t="b">
        <v>0</v>
      </c>
      <c r="E1590" s="639" t="s">
        <v>2825</v>
      </c>
      <c r="F1590" s="639">
        <v>1</v>
      </c>
      <c r="G1590" s="639" t="s">
        <v>2868</v>
      </c>
      <c r="H1590" s="639" t="s">
        <v>1349</v>
      </c>
      <c r="I1590" s="639" t="s">
        <v>4321</v>
      </c>
      <c r="J1590" s="639" t="s">
        <v>5375</v>
      </c>
      <c r="L1590" s="639" t="str">
        <f t="shared" si="48"/>
        <v>062--66-0-006-000</v>
      </c>
      <c r="M1590" s="639" t="str">
        <f t="shared" si="49"/>
        <v>062--66-0-006-000-000</v>
      </c>
    </row>
    <row r="1591" spans="1:13" ht="15">
      <c r="A1591" s="638" t="s">
        <v>1341</v>
      </c>
      <c r="B1591" s="640">
        <v>44313.418113425912</v>
      </c>
      <c r="C1591" s="639" t="b">
        <v>0</v>
      </c>
      <c r="E1591" s="639" t="s">
        <v>2825</v>
      </c>
      <c r="F1591" s="639">
        <v>2</v>
      </c>
      <c r="G1591" s="639" t="s">
        <v>2868</v>
      </c>
      <c r="H1591" s="639" t="s">
        <v>2962</v>
      </c>
      <c r="I1591" s="639" t="s">
        <v>4318</v>
      </c>
      <c r="J1591" s="639" t="s">
        <v>5374</v>
      </c>
      <c r="L1591" s="639" t="str">
        <f t="shared" si="48"/>
        <v>062--50-0-022-000</v>
      </c>
      <c r="M1591" s="639" t="str">
        <f t="shared" si="49"/>
        <v>062--50-0-022-000-000</v>
      </c>
    </row>
    <row r="1592" spans="1:13" ht="15">
      <c r="A1592" s="638" t="s">
        <v>1262</v>
      </c>
      <c r="B1592" s="640">
        <v>44313.425092592603</v>
      </c>
      <c r="C1592" s="639" t="b">
        <v>0</v>
      </c>
      <c r="D1592" s="639" t="s">
        <v>2976</v>
      </c>
      <c r="E1592" s="639" t="s">
        <v>2788</v>
      </c>
      <c r="F1592" s="639">
        <v>2</v>
      </c>
      <c r="G1592" s="639" t="s">
        <v>2868</v>
      </c>
      <c r="H1592" s="639" t="s">
        <v>4370</v>
      </c>
      <c r="I1592" s="639" t="s">
        <v>4321</v>
      </c>
      <c r="J1592" s="639" t="s">
        <v>5373</v>
      </c>
      <c r="L1592" s="639" t="str">
        <f t="shared" si="48"/>
        <v>062--66-0-014-000</v>
      </c>
      <c r="M1592" s="639" t="str">
        <f t="shared" si="49"/>
        <v>062--66-0-014-000-000</v>
      </c>
    </row>
    <row r="1593" spans="1:13" ht="15">
      <c r="A1593" s="638" t="s">
        <v>1262</v>
      </c>
      <c r="B1593" s="640">
        <v>44313.423715277801</v>
      </c>
      <c r="C1593" s="639" t="b">
        <v>0</v>
      </c>
      <c r="E1593" s="639" t="s">
        <v>2825</v>
      </c>
      <c r="F1593" s="639">
        <v>2</v>
      </c>
      <c r="G1593" s="639" t="s">
        <v>2868</v>
      </c>
      <c r="H1593" s="639" t="s">
        <v>4370</v>
      </c>
      <c r="I1593" s="639" t="s">
        <v>4321</v>
      </c>
      <c r="J1593" s="639" t="s">
        <v>5372</v>
      </c>
      <c r="L1593" s="639" t="str">
        <f t="shared" si="48"/>
        <v>062--66-0-014-000</v>
      </c>
      <c r="M1593" s="639" t="str">
        <f t="shared" si="49"/>
        <v>062--66-0-014-000-000</v>
      </c>
    </row>
    <row r="1594" spans="1:13" ht="15">
      <c r="A1594" s="638" t="s">
        <v>595</v>
      </c>
      <c r="B1594" s="640">
        <v>44313.422604166699</v>
      </c>
      <c r="C1594" s="639" t="b">
        <v>0</v>
      </c>
      <c r="E1594" s="639" t="s">
        <v>2825</v>
      </c>
      <c r="F1594" s="639">
        <v>2</v>
      </c>
      <c r="G1594" s="639" t="s">
        <v>2868</v>
      </c>
      <c r="H1594" s="639" t="s">
        <v>3085</v>
      </c>
      <c r="I1594" s="639" t="s">
        <v>4386</v>
      </c>
      <c r="J1594" s="639" t="s">
        <v>5371</v>
      </c>
      <c r="L1594" s="639" t="str">
        <f t="shared" si="48"/>
        <v>062--67-0-009-000</v>
      </c>
      <c r="M1594" s="639" t="str">
        <f t="shared" si="49"/>
        <v>062--67-0-009-000-000</v>
      </c>
    </row>
    <row r="1595" spans="1:13" ht="15">
      <c r="A1595" s="638" t="s">
        <v>1187</v>
      </c>
      <c r="B1595" s="640">
        <v>44313.510115740697</v>
      </c>
      <c r="C1595" s="639" t="b">
        <v>0</v>
      </c>
      <c r="D1595" s="639" t="s">
        <v>3043</v>
      </c>
      <c r="E1595" s="639" t="s">
        <v>2788</v>
      </c>
      <c r="F1595" s="639">
        <v>7</v>
      </c>
      <c r="G1595" s="639" t="s">
        <v>2989</v>
      </c>
      <c r="H1595" s="639" t="s">
        <v>2949</v>
      </c>
      <c r="I1595" s="639" t="s">
        <v>4365</v>
      </c>
      <c r="J1595" s="639" t="s">
        <v>5370</v>
      </c>
      <c r="L1595" s="639" t="str">
        <f t="shared" si="48"/>
        <v>062--73-0-024-000</v>
      </c>
      <c r="M1595" s="639" t="str">
        <f t="shared" si="49"/>
        <v>062--73-0-024-000-000</v>
      </c>
    </row>
    <row r="1596" spans="1:13" ht="15">
      <c r="A1596" s="638" t="s">
        <v>1187</v>
      </c>
      <c r="B1596" s="640">
        <v>44313.509629629603</v>
      </c>
      <c r="C1596" s="639" t="b">
        <v>0</v>
      </c>
      <c r="E1596" s="639" t="s">
        <v>2825</v>
      </c>
      <c r="F1596" s="639">
        <v>7</v>
      </c>
      <c r="G1596" s="639" t="s">
        <v>2989</v>
      </c>
      <c r="H1596" s="639" t="s">
        <v>2949</v>
      </c>
      <c r="I1596" s="639" t="s">
        <v>4365</v>
      </c>
      <c r="J1596" s="639" t="s">
        <v>5369</v>
      </c>
      <c r="L1596" s="639" t="str">
        <f t="shared" si="48"/>
        <v>062--73-0-024-000</v>
      </c>
      <c r="M1596" s="639" t="str">
        <f t="shared" si="49"/>
        <v>062--73-0-024-000-000</v>
      </c>
    </row>
    <row r="1597" spans="1:13" ht="15">
      <c r="A1597" s="638" t="s">
        <v>740</v>
      </c>
      <c r="B1597" s="640">
        <v>44313.524780092601</v>
      </c>
      <c r="C1597" s="639" t="b">
        <v>0</v>
      </c>
      <c r="E1597" s="639" t="s">
        <v>2825</v>
      </c>
      <c r="F1597" s="639">
        <v>4</v>
      </c>
      <c r="G1597" s="639" t="s">
        <v>3017</v>
      </c>
      <c r="H1597" s="639" t="s">
        <v>3454</v>
      </c>
      <c r="I1597" s="639" t="s">
        <v>2870</v>
      </c>
      <c r="J1597" s="639" t="s">
        <v>5368</v>
      </c>
      <c r="L1597" s="639" t="str">
        <f t="shared" si="48"/>
        <v>071--06-0-028-000</v>
      </c>
      <c r="M1597" s="639" t="str">
        <f t="shared" si="49"/>
        <v>071--06-0-028-000-000</v>
      </c>
    </row>
    <row r="1598" spans="1:13" ht="15">
      <c r="A1598" s="638" t="s">
        <v>1846</v>
      </c>
      <c r="B1598" s="640">
        <v>44313.526863425897</v>
      </c>
      <c r="C1598" s="639" t="b">
        <v>0</v>
      </c>
      <c r="E1598" s="639" t="s">
        <v>2825</v>
      </c>
      <c r="F1598" s="639">
        <v>1</v>
      </c>
      <c r="G1598" s="639" t="s">
        <v>3017</v>
      </c>
      <c r="H1598" s="639" t="s">
        <v>4383</v>
      </c>
      <c r="I1598" s="639" t="s">
        <v>2870</v>
      </c>
      <c r="J1598" s="639" t="s">
        <v>5367</v>
      </c>
      <c r="L1598" s="639" t="str">
        <f t="shared" si="48"/>
        <v>071--06-0-029-000</v>
      </c>
      <c r="M1598" s="639" t="str">
        <f t="shared" si="49"/>
        <v>071--06-0-029-000-000</v>
      </c>
    </row>
    <row r="1599" spans="1:13" ht="15">
      <c r="A1599" s="638" t="s">
        <v>740</v>
      </c>
      <c r="B1599" s="640">
        <v>44313.525798611103</v>
      </c>
      <c r="C1599" s="639" t="b">
        <v>0</v>
      </c>
      <c r="D1599" s="639" t="s">
        <v>4338</v>
      </c>
      <c r="E1599" s="639" t="s">
        <v>2788</v>
      </c>
      <c r="F1599" s="639">
        <v>4</v>
      </c>
      <c r="G1599" s="639" t="s">
        <v>3017</v>
      </c>
      <c r="H1599" s="639" t="s">
        <v>3454</v>
      </c>
      <c r="I1599" s="639" t="s">
        <v>2870</v>
      </c>
      <c r="J1599" s="639" t="s">
        <v>5366</v>
      </c>
      <c r="L1599" s="639" t="str">
        <f t="shared" si="48"/>
        <v>071--06-0-028-000</v>
      </c>
      <c r="M1599" s="639" t="str">
        <f t="shared" si="49"/>
        <v>071--06-0-028-000-000</v>
      </c>
    </row>
    <row r="1600" spans="1:13" ht="15">
      <c r="A1600" s="638" t="s">
        <v>1845</v>
      </c>
      <c r="B1600" s="640">
        <v>44313.573645833298</v>
      </c>
      <c r="C1600" s="639" t="b">
        <v>0</v>
      </c>
      <c r="E1600" s="639" t="s">
        <v>2825</v>
      </c>
      <c r="F1600" s="639">
        <v>2</v>
      </c>
      <c r="G1600" s="639" t="s">
        <v>3017</v>
      </c>
      <c r="H1600" s="639" t="s">
        <v>1845</v>
      </c>
      <c r="I1600" s="639" t="s">
        <v>2870</v>
      </c>
      <c r="J1600" s="639" t="s">
        <v>5365</v>
      </c>
      <c r="L1600" s="639" t="str">
        <f t="shared" si="48"/>
        <v>071--06-0-030-000</v>
      </c>
      <c r="M1600" s="639" t="str">
        <f t="shared" si="49"/>
        <v>071--06-0-030-000-000</v>
      </c>
    </row>
    <row r="1601" spans="1:13" ht="15">
      <c r="A1601" s="638" t="s">
        <v>1262</v>
      </c>
      <c r="B1601" s="640">
        <v>44313.599363425899</v>
      </c>
      <c r="C1601" s="639" t="b">
        <v>0</v>
      </c>
      <c r="E1601" s="639" t="s">
        <v>2825</v>
      </c>
      <c r="F1601" s="639">
        <v>1</v>
      </c>
      <c r="G1601" s="639" t="s">
        <v>2868</v>
      </c>
      <c r="H1601" s="639" t="s">
        <v>4370</v>
      </c>
      <c r="I1601" s="639" t="s">
        <v>4321</v>
      </c>
      <c r="J1601" s="639" t="s">
        <v>5364</v>
      </c>
      <c r="L1601" s="639" t="str">
        <f t="shared" si="48"/>
        <v>062--66-0-014-000</v>
      </c>
      <c r="M1601" s="639" t="str">
        <f t="shared" si="49"/>
        <v>062--66-0-014-000-000</v>
      </c>
    </row>
    <row r="1602" spans="1:13" ht="15">
      <c r="A1602" s="638" t="s">
        <v>1187</v>
      </c>
      <c r="B1602" s="640">
        <v>44313.598518518498</v>
      </c>
      <c r="C1602" s="639" t="b">
        <v>0</v>
      </c>
      <c r="E1602" s="639" t="s">
        <v>2825</v>
      </c>
      <c r="F1602" s="639">
        <v>4</v>
      </c>
      <c r="G1602" s="639" t="s">
        <v>3231</v>
      </c>
      <c r="H1602" s="639" t="s">
        <v>2949</v>
      </c>
      <c r="I1602" s="639" t="s">
        <v>4365</v>
      </c>
      <c r="J1602" s="639" t="s">
        <v>5363</v>
      </c>
      <c r="L1602" s="639" t="str">
        <f t="shared" si="48"/>
        <v>062--73-0-024-000</v>
      </c>
      <c r="M1602" s="639" t="str">
        <f t="shared" si="49"/>
        <v>062--73-0-024-000-000</v>
      </c>
    </row>
    <row r="1603" spans="1:13" ht="15">
      <c r="A1603" s="638" t="s">
        <v>1442</v>
      </c>
      <c r="B1603" s="640">
        <v>44313.603171296287</v>
      </c>
      <c r="C1603" s="639" t="b">
        <v>0</v>
      </c>
      <c r="E1603" s="639" t="s">
        <v>2825</v>
      </c>
      <c r="F1603" s="639">
        <v>2</v>
      </c>
      <c r="G1603" s="639" t="s">
        <v>2868</v>
      </c>
      <c r="H1603" s="639" t="s">
        <v>3249</v>
      </c>
      <c r="I1603" s="639" t="s">
        <v>4321</v>
      </c>
      <c r="J1603" s="639" t="s">
        <v>5362</v>
      </c>
      <c r="L1603" s="639" t="str">
        <f t="shared" ref="L1603:L1666" si="50">REPLACE(REPLACE(A1603,4,0,"-"),8,0,"-")</f>
        <v>062--69-0-001-000</v>
      </c>
      <c r="M1603" s="639" t="str">
        <f t="shared" ref="M1603:M1666" si="51">L1603 &amp; "-000"</f>
        <v>062--69-0-001-000-000</v>
      </c>
    </row>
    <row r="1604" spans="1:13" ht="15">
      <c r="A1604" s="638" t="s">
        <v>1336</v>
      </c>
      <c r="B1604" s="640">
        <v>44313.602141203701</v>
      </c>
      <c r="C1604" s="639" t="b">
        <v>0</v>
      </c>
      <c r="E1604" s="639" t="s">
        <v>2825</v>
      </c>
      <c r="F1604" s="639">
        <v>2</v>
      </c>
      <c r="G1604" s="639" t="s">
        <v>2868</v>
      </c>
      <c r="H1604" s="639" t="s">
        <v>4359</v>
      </c>
      <c r="I1604" s="639" t="s">
        <v>4321</v>
      </c>
      <c r="J1604" s="639" t="s">
        <v>5361</v>
      </c>
      <c r="L1604" s="639" t="str">
        <f t="shared" si="50"/>
        <v>062--70-0-010-000</v>
      </c>
      <c r="M1604" s="639" t="str">
        <f t="shared" si="51"/>
        <v>062--70-0-010-000-000</v>
      </c>
    </row>
    <row r="1605" spans="1:13" ht="15">
      <c r="A1605" s="638" t="s">
        <v>1262</v>
      </c>
      <c r="B1605" s="640">
        <v>44313.601342592607</v>
      </c>
      <c r="C1605" s="639" t="b">
        <v>0</v>
      </c>
      <c r="D1605" s="639" t="s">
        <v>2976</v>
      </c>
      <c r="E1605" s="639" t="s">
        <v>2788</v>
      </c>
      <c r="F1605" s="639">
        <v>1</v>
      </c>
      <c r="G1605" s="639" t="s">
        <v>2868</v>
      </c>
      <c r="H1605" s="639" t="s">
        <v>4370</v>
      </c>
      <c r="I1605" s="639" t="s">
        <v>4321</v>
      </c>
      <c r="J1605" s="639" t="s">
        <v>5360</v>
      </c>
      <c r="L1605" s="639" t="str">
        <f t="shared" si="50"/>
        <v>062--66-0-014-000</v>
      </c>
      <c r="M1605" s="639" t="str">
        <f t="shared" si="51"/>
        <v>062--66-0-014-000-000</v>
      </c>
    </row>
    <row r="1606" spans="1:13" ht="15">
      <c r="A1606" s="638" t="s">
        <v>12064</v>
      </c>
      <c r="B1606" s="640">
        <v>44313.647476851896</v>
      </c>
      <c r="C1606" s="639" t="b">
        <v>0</v>
      </c>
      <c r="E1606" s="639" t="s">
        <v>2825</v>
      </c>
      <c r="F1606" s="639">
        <v>1</v>
      </c>
      <c r="G1606" s="639" t="s">
        <v>3216</v>
      </c>
      <c r="H1606" s="639" t="s">
        <v>3473</v>
      </c>
      <c r="I1606" s="639" t="s">
        <v>3474</v>
      </c>
      <c r="J1606" s="639" t="s">
        <v>5359</v>
      </c>
      <c r="L1606" s="639" t="str">
        <f t="shared" si="50"/>
        <v>020--32-0-0600-000</v>
      </c>
      <c r="M1606" s="639" t="str">
        <f t="shared" si="51"/>
        <v>020--32-0-0600-000-000</v>
      </c>
    </row>
    <row r="1607" spans="1:13" ht="15">
      <c r="A1607" s="638" t="s">
        <v>619</v>
      </c>
      <c r="B1607" s="640">
        <v>44313.646678240708</v>
      </c>
      <c r="C1607" s="639" t="b">
        <v>0</v>
      </c>
      <c r="E1607" s="639" t="s">
        <v>2825</v>
      </c>
      <c r="F1607" s="639">
        <v>10</v>
      </c>
      <c r="G1607" s="639" t="s">
        <v>4336</v>
      </c>
      <c r="H1607" s="639" t="s">
        <v>4388</v>
      </c>
      <c r="I1607" s="639" t="s">
        <v>2990</v>
      </c>
      <c r="J1607" s="639" t="s">
        <v>5358</v>
      </c>
      <c r="L1607" s="639" t="str">
        <f t="shared" si="50"/>
        <v>071--51-0-003-000</v>
      </c>
      <c r="M1607" s="639" t="str">
        <f t="shared" si="51"/>
        <v>071--51-0-003-000-000</v>
      </c>
    </row>
    <row r="1608" spans="1:13" ht="15">
      <c r="A1608" s="638" t="s">
        <v>1808</v>
      </c>
      <c r="B1608" s="640">
        <v>44313.677696759303</v>
      </c>
      <c r="C1608" s="639" t="b">
        <v>0</v>
      </c>
      <c r="E1608" s="639" t="s">
        <v>2825</v>
      </c>
      <c r="F1608" s="639">
        <v>1</v>
      </c>
      <c r="G1608" s="639" t="s">
        <v>2868</v>
      </c>
      <c r="H1608" s="639" t="s">
        <v>3098</v>
      </c>
      <c r="I1608" s="639" t="s">
        <v>3221</v>
      </c>
      <c r="J1608" s="639" t="s">
        <v>5357</v>
      </c>
      <c r="L1608" s="639" t="str">
        <f t="shared" si="50"/>
        <v>062--68-0-005-000</v>
      </c>
      <c r="M1608" s="639" t="str">
        <f t="shared" si="51"/>
        <v>062--68-0-005-000-000</v>
      </c>
    </row>
    <row r="1609" spans="1:13" ht="15">
      <c r="A1609" s="638" t="s">
        <v>1336</v>
      </c>
      <c r="B1609" s="640">
        <v>44313.676666666703</v>
      </c>
      <c r="C1609" s="639" t="b">
        <v>0</v>
      </c>
      <c r="E1609" s="639" t="s">
        <v>2825</v>
      </c>
      <c r="F1609" s="639">
        <v>1</v>
      </c>
      <c r="G1609" s="639" t="s">
        <v>2868</v>
      </c>
      <c r="H1609" s="639" t="s">
        <v>4359</v>
      </c>
      <c r="I1609" s="639" t="s">
        <v>4321</v>
      </c>
      <c r="J1609" s="639" t="s">
        <v>5356</v>
      </c>
      <c r="L1609" s="639" t="str">
        <f t="shared" si="50"/>
        <v>062--70-0-010-000</v>
      </c>
      <c r="M1609" s="639" t="str">
        <f t="shared" si="51"/>
        <v>062--70-0-010-000-000</v>
      </c>
    </row>
    <row r="1610" spans="1:13" ht="15">
      <c r="A1610" s="638" t="s">
        <v>803</v>
      </c>
      <c r="B1610" s="640">
        <v>44313.692164351902</v>
      </c>
      <c r="C1610" s="639" t="b">
        <v>0</v>
      </c>
      <c r="E1610" s="639" t="s">
        <v>2825</v>
      </c>
      <c r="F1610" s="639">
        <v>3</v>
      </c>
      <c r="G1610" s="639" t="s">
        <v>3017</v>
      </c>
      <c r="H1610" s="639" t="s">
        <v>4378</v>
      </c>
      <c r="I1610" s="639" t="s">
        <v>4379</v>
      </c>
      <c r="J1610" s="639" t="s">
        <v>5355</v>
      </c>
      <c r="L1610" s="639" t="str">
        <f t="shared" si="50"/>
        <v>071--06-0-004-000</v>
      </c>
      <c r="M1610" s="639" t="str">
        <f t="shared" si="51"/>
        <v>071--06-0-004-000-000</v>
      </c>
    </row>
    <row r="1611" spans="1:13" ht="15">
      <c r="A1611" s="638" t="s">
        <v>12065</v>
      </c>
      <c r="B1611" s="640">
        <v>44313.486539351798</v>
      </c>
      <c r="C1611" s="639" t="b">
        <v>0</v>
      </c>
      <c r="D1611" s="639" t="s">
        <v>11300</v>
      </c>
      <c r="E1611" s="639" t="s">
        <v>2825</v>
      </c>
      <c r="F1611" s="639">
        <v>1</v>
      </c>
      <c r="G1611" s="639" t="s">
        <v>3156</v>
      </c>
      <c r="H1611" s="639" t="s">
        <v>4375</v>
      </c>
      <c r="I1611" s="639" t="s">
        <v>3319</v>
      </c>
      <c r="J1611" s="639" t="s">
        <v>5354</v>
      </c>
      <c r="L1611" s="639" t="str">
        <f t="shared" si="50"/>
        <v>021--16-0-2500-000</v>
      </c>
      <c r="M1611" s="639" t="str">
        <f t="shared" si="51"/>
        <v>021--16-0-2500-000-000</v>
      </c>
    </row>
    <row r="1612" spans="1:13" ht="15">
      <c r="A1612" s="638" t="s">
        <v>12065</v>
      </c>
      <c r="B1612" s="640">
        <v>44313.417962962987</v>
      </c>
      <c r="C1612" s="639" t="b">
        <v>0</v>
      </c>
      <c r="D1612" s="639" t="s">
        <v>3317</v>
      </c>
      <c r="E1612" s="639" t="s">
        <v>2825</v>
      </c>
      <c r="F1612" s="639">
        <v>1</v>
      </c>
      <c r="G1612" s="639" t="s">
        <v>3156</v>
      </c>
      <c r="H1612" s="639" t="s">
        <v>4375</v>
      </c>
      <c r="I1612" s="639" t="s">
        <v>3319</v>
      </c>
      <c r="J1612" s="639" t="s">
        <v>5353</v>
      </c>
      <c r="L1612" s="639" t="str">
        <f t="shared" si="50"/>
        <v>021--16-0-2500-000</v>
      </c>
      <c r="M1612" s="639" t="str">
        <f t="shared" si="51"/>
        <v>021--16-0-2500-000-000</v>
      </c>
    </row>
    <row r="1613" spans="1:13" ht="15">
      <c r="A1613" s="638" t="s">
        <v>12065</v>
      </c>
      <c r="B1613" s="640">
        <v>44313.474456018492</v>
      </c>
      <c r="C1613" s="639" t="b">
        <v>0</v>
      </c>
      <c r="D1613" s="639" t="s">
        <v>3317</v>
      </c>
      <c r="E1613" s="639" t="s">
        <v>2825</v>
      </c>
      <c r="F1613" s="639">
        <v>1</v>
      </c>
      <c r="G1613" s="639" t="s">
        <v>3156</v>
      </c>
      <c r="H1613" s="639" t="s">
        <v>4375</v>
      </c>
      <c r="I1613" s="639" t="s">
        <v>3319</v>
      </c>
      <c r="J1613" s="639" t="s">
        <v>5352</v>
      </c>
      <c r="L1613" s="639" t="str">
        <f t="shared" si="50"/>
        <v>021--16-0-2500-000</v>
      </c>
      <c r="M1613" s="639" t="str">
        <f t="shared" si="51"/>
        <v>021--16-0-2500-000-000</v>
      </c>
    </row>
    <row r="1614" spans="1:13" ht="15">
      <c r="A1614" s="638" t="s">
        <v>12065</v>
      </c>
      <c r="B1614" s="640">
        <v>44313.473599536999</v>
      </c>
      <c r="C1614" s="639" t="b">
        <v>0</v>
      </c>
      <c r="D1614" s="639" t="s">
        <v>2833</v>
      </c>
      <c r="E1614" s="639" t="s">
        <v>2825</v>
      </c>
      <c r="F1614" s="639">
        <v>1</v>
      </c>
      <c r="G1614" s="639" t="s">
        <v>3156</v>
      </c>
      <c r="H1614" s="639" t="s">
        <v>4375</v>
      </c>
      <c r="I1614" s="639" t="s">
        <v>3319</v>
      </c>
      <c r="J1614" s="639" t="s">
        <v>5351</v>
      </c>
      <c r="L1614" s="639" t="str">
        <f t="shared" si="50"/>
        <v>021--16-0-2500-000</v>
      </c>
      <c r="M1614" s="639" t="str">
        <f t="shared" si="51"/>
        <v>021--16-0-2500-000-000</v>
      </c>
    </row>
    <row r="1615" spans="1:13" ht="15">
      <c r="A1615" s="638" t="s">
        <v>12065</v>
      </c>
      <c r="B1615" s="640">
        <v>44313.462777777801</v>
      </c>
      <c r="C1615" s="639" t="b">
        <v>0</v>
      </c>
      <c r="D1615" s="639" t="s">
        <v>2833</v>
      </c>
      <c r="E1615" s="639" t="s">
        <v>2825</v>
      </c>
      <c r="F1615" s="639">
        <v>1</v>
      </c>
      <c r="G1615" s="639" t="s">
        <v>3156</v>
      </c>
      <c r="H1615" s="639" t="s">
        <v>4375</v>
      </c>
      <c r="I1615" s="639" t="s">
        <v>3319</v>
      </c>
      <c r="J1615" s="639" t="s">
        <v>5350</v>
      </c>
      <c r="L1615" s="639" t="str">
        <f t="shared" si="50"/>
        <v>021--16-0-2500-000</v>
      </c>
      <c r="M1615" s="639" t="str">
        <f t="shared" si="51"/>
        <v>021--16-0-2500-000-000</v>
      </c>
    </row>
    <row r="1616" spans="1:13" ht="15">
      <c r="A1616" s="638" t="s">
        <v>12065</v>
      </c>
      <c r="B1616" s="640">
        <v>44313.461921296293</v>
      </c>
      <c r="C1616" s="639" t="b">
        <v>0</v>
      </c>
      <c r="D1616" s="639" t="s">
        <v>3317</v>
      </c>
      <c r="E1616" s="639" t="s">
        <v>2825</v>
      </c>
      <c r="F1616" s="639">
        <v>1</v>
      </c>
      <c r="G1616" s="639" t="s">
        <v>3156</v>
      </c>
      <c r="H1616" s="639" t="s">
        <v>4375</v>
      </c>
      <c r="I1616" s="639" t="s">
        <v>3319</v>
      </c>
      <c r="J1616" s="639" t="s">
        <v>5349</v>
      </c>
      <c r="L1616" s="639" t="str">
        <f t="shared" si="50"/>
        <v>021--16-0-2500-000</v>
      </c>
      <c r="M1616" s="639" t="str">
        <f t="shared" si="51"/>
        <v>021--16-0-2500-000-000</v>
      </c>
    </row>
    <row r="1617" spans="1:13" ht="15">
      <c r="A1617" s="638" t="s">
        <v>12065</v>
      </c>
      <c r="B1617" s="640">
        <v>44313.4610763889</v>
      </c>
      <c r="C1617" s="639" t="b">
        <v>0</v>
      </c>
      <c r="D1617" s="639" t="s">
        <v>3317</v>
      </c>
      <c r="E1617" s="639" t="s">
        <v>2825</v>
      </c>
      <c r="F1617" s="639">
        <v>1</v>
      </c>
      <c r="G1617" s="639" t="s">
        <v>3156</v>
      </c>
      <c r="H1617" s="639" t="s">
        <v>4375</v>
      </c>
      <c r="I1617" s="639" t="s">
        <v>3319</v>
      </c>
      <c r="J1617" s="639" t="s">
        <v>5348</v>
      </c>
      <c r="L1617" s="639" t="str">
        <f t="shared" si="50"/>
        <v>021--16-0-2500-000</v>
      </c>
      <c r="M1617" s="639" t="str">
        <f t="shared" si="51"/>
        <v>021--16-0-2500-000-000</v>
      </c>
    </row>
    <row r="1618" spans="1:13" ht="15">
      <c r="A1618" s="638" t="s">
        <v>12065</v>
      </c>
      <c r="B1618" s="640">
        <v>44313.445960648103</v>
      </c>
      <c r="C1618" s="639" t="b">
        <v>0</v>
      </c>
      <c r="D1618" s="639" t="s">
        <v>3317</v>
      </c>
      <c r="E1618" s="639" t="s">
        <v>2825</v>
      </c>
      <c r="F1618" s="639">
        <v>1</v>
      </c>
      <c r="G1618" s="639" t="s">
        <v>3156</v>
      </c>
      <c r="H1618" s="639" t="s">
        <v>4375</v>
      </c>
      <c r="I1618" s="639" t="s">
        <v>3319</v>
      </c>
      <c r="J1618" s="639" t="s">
        <v>5347</v>
      </c>
      <c r="L1618" s="639" t="str">
        <f t="shared" si="50"/>
        <v>021--16-0-2500-000</v>
      </c>
      <c r="M1618" s="639" t="str">
        <f t="shared" si="51"/>
        <v>021--16-0-2500-000-000</v>
      </c>
    </row>
    <row r="1619" spans="1:13" ht="15">
      <c r="A1619" s="638" t="s">
        <v>12065</v>
      </c>
      <c r="B1619" s="640">
        <v>44313.460370370391</v>
      </c>
      <c r="C1619" s="639" t="b">
        <v>0</v>
      </c>
      <c r="D1619" s="639" t="s">
        <v>2833</v>
      </c>
      <c r="E1619" s="639" t="s">
        <v>2825</v>
      </c>
      <c r="F1619" s="639">
        <v>1</v>
      </c>
      <c r="G1619" s="639" t="s">
        <v>3156</v>
      </c>
      <c r="H1619" s="639" t="s">
        <v>4375</v>
      </c>
      <c r="I1619" s="639" t="s">
        <v>3319</v>
      </c>
      <c r="J1619" s="639" t="s">
        <v>5346</v>
      </c>
      <c r="L1619" s="639" t="str">
        <f t="shared" si="50"/>
        <v>021--16-0-2500-000</v>
      </c>
      <c r="M1619" s="639" t="str">
        <f t="shared" si="51"/>
        <v>021--16-0-2500-000-000</v>
      </c>
    </row>
    <row r="1620" spans="1:13" ht="15">
      <c r="A1620" s="638" t="s">
        <v>12065</v>
      </c>
      <c r="B1620" s="640">
        <v>44313.459699074097</v>
      </c>
      <c r="C1620" s="639" t="b">
        <v>0</v>
      </c>
      <c r="D1620" s="639" t="s">
        <v>2833</v>
      </c>
      <c r="E1620" s="639" t="s">
        <v>2825</v>
      </c>
      <c r="F1620" s="639">
        <v>1</v>
      </c>
      <c r="G1620" s="639" t="s">
        <v>3156</v>
      </c>
      <c r="H1620" s="639" t="s">
        <v>4375</v>
      </c>
      <c r="I1620" s="639" t="s">
        <v>3319</v>
      </c>
      <c r="J1620" s="639" t="s">
        <v>5345</v>
      </c>
      <c r="L1620" s="639" t="str">
        <f t="shared" si="50"/>
        <v>021--16-0-2500-000</v>
      </c>
      <c r="M1620" s="639" t="str">
        <f t="shared" si="51"/>
        <v>021--16-0-2500-000-000</v>
      </c>
    </row>
    <row r="1621" spans="1:13" ht="15">
      <c r="A1621" s="638" t="s">
        <v>12065</v>
      </c>
      <c r="B1621" s="640">
        <v>44313.459131944401</v>
      </c>
      <c r="C1621" s="639" t="b">
        <v>0</v>
      </c>
      <c r="D1621" s="639" t="s">
        <v>2833</v>
      </c>
      <c r="E1621" s="639" t="s">
        <v>2825</v>
      </c>
      <c r="F1621" s="639">
        <v>1</v>
      </c>
      <c r="G1621" s="639" t="s">
        <v>3156</v>
      </c>
      <c r="H1621" s="639" t="s">
        <v>4375</v>
      </c>
      <c r="I1621" s="639" t="s">
        <v>3319</v>
      </c>
      <c r="J1621" s="639" t="s">
        <v>5344</v>
      </c>
      <c r="L1621" s="639" t="str">
        <f t="shared" si="50"/>
        <v>021--16-0-2500-000</v>
      </c>
      <c r="M1621" s="639" t="str">
        <f t="shared" si="51"/>
        <v>021--16-0-2500-000-000</v>
      </c>
    </row>
    <row r="1622" spans="1:13" ht="15">
      <c r="A1622" s="638" t="s">
        <v>12065</v>
      </c>
      <c r="B1622" s="640">
        <v>44313.444016203714</v>
      </c>
      <c r="C1622" s="639" t="b">
        <v>0</v>
      </c>
      <c r="D1622" s="639" t="s">
        <v>2833</v>
      </c>
      <c r="E1622" s="639" t="s">
        <v>2825</v>
      </c>
      <c r="F1622" s="639">
        <v>1</v>
      </c>
      <c r="G1622" s="639" t="s">
        <v>3156</v>
      </c>
      <c r="H1622" s="639" t="s">
        <v>4375</v>
      </c>
      <c r="I1622" s="639" t="s">
        <v>3319</v>
      </c>
      <c r="J1622" s="639" t="s">
        <v>5343</v>
      </c>
      <c r="L1622" s="639" t="str">
        <f t="shared" si="50"/>
        <v>021--16-0-2500-000</v>
      </c>
      <c r="M1622" s="639" t="str">
        <f t="shared" si="51"/>
        <v>021--16-0-2500-000-000</v>
      </c>
    </row>
    <row r="1623" spans="1:13" ht="15">
      <c r="A1623" s="638" t="s">
        <v>12065</v>
      </c>
      <c r="B1623" s="640">
        <v>44313.443182870396</v>
      </c>
      <c r="C1623" s="639" t="b">
        <v>0</v>
      </c>
      <c r="D1623" s="639" t="s">
        <v>2833</v>
      </c>
      <c r="E1623" s="639" t="s">
        <v>2825</v>
      </c>
      <c r="F1623" s="639">
        <v>1</v>
      </c>
      <c r="G1623" s="639" t="s">
        <v>3156</v>
      </c>
      <c r="H1623" s="639" t="s">
        <v>4375</v>
      </c>
      <c r="I1623" s="639" t="s">
        <v>3319</v>
      </c>
      <c r="J1623" s="639" t="s">
        <v>5342</v>
      </c>
      <c r="L1623" s="639" t="str">
        <f t="shared" si="50"/>
        <v>021--16-0-2500-000</v>
      </c>
      <c r="M1623" s="639" t="str">
        <f t="shared" si="51"/>
        <v>021--16-0-2500-000-000</v>
      </c>
    </row>
    <row r="1624" spans="1:13" ht="15">
      <c r="A1624" s="638" t="s">
        <v>12065</v>
      </c>
      <c r="B1624" s="640">
        <v>44313.425648148099</v>
      </c>
      <c r="C1624" s="639" t="b">
        <v>0</v>
      </c>
      <c r="D1624" s="639" t="s">
        <v>2833</v>
      </c>
      <c r="E1624" s="639" t="s">
        <v>2825</v>
      </c>
      <c r="F1624" s="639">
        <v>1</v>
      </c>
      <c r="G1624" s="639" t="s">
        <v>3156</v>
      </c>
      <c r="H1624" s="639" t="s">
        <v>4375</v>
      </c>
      <c r="I1624" s="639" t="s">
        <v>3319</v>
      </c>
      <c r="J1624" s="639" t="s">
        <v>5341</v>
      </c>
      <c r="L1624" s="639" t="str">
        <f t="shared" si="50"/>
        <v>021--16-0-2500-000</v>
      </c>
      <c r="M1624" s="639" t="str">
        <f t="shared" si="51"/>
        <v>021--16-0-2500-000-000</v>
      </c>
    </row>
    <row r="1625" spans="1:13" ht="15">
      <c r="A1625" s="638" t="s">
        <v>12065</v>
      </c>
      <c r="B1625" s="640">
        <v>44313.430277777799</v>
      </c>
      <c r="C1625" s="639" t="b">
        <v>0</v>
      </c>
      <c r="D1625" s="639" t="s">
        <v>2833</v>
      </c>
      <c r="E1625" s="639" t="s">
        <v>2825</v>
      </c>
      <c r="F1625" s="639">
        <v>1</v>
      </c>
      <c r="G1625" s="639" t="s">
        <v>3156</v>
      </c>
      <c r="H1625" s="639" t="s">
        <v>4375</v>
      </c>
      <c r="I1625" s="639" t="s">
        <v>3319</v>
      </c>
      <c r="J1625" s="639" t="s">
        <v>5340</v>
      </c>
      <c r="L1625" s="639" t="str">
        <f t="shared" si="50"/>
        <v>021--16-0-2500-000</v>
      </c>
      <c r="M1625" s="639" t="str">
        <f t="shared" si="51"/>
        <v>021--16-0-2500-000-000</v>
      </c>
    </row>
    <row r="1626" spans="1:13" ht="15">
      <c r="A1626" s="638" t="s">
        <v>12065</v>
      </c>
      <c r="B1626" s="640">
        <v>44313.4859490741</v>
      </c>
      <c r="C1626" s="639" t="b">
        <v>0</v>
      </c>
      <c r="D1626" s="639" t="s">
        <v>3317</v>
      </c>
      <c r="E1626" s="639" t="s">
        <v>2825</v>
      </c>
      <c r="F1626" s="639">
        <v>1</v>
      </c>
      <c r="G1626" s="639" t="s">
        <v>3156</v>
      </c>
      <c r="H1626" s="639" t="s">
        <v>4375</v>
      </c>
      <c r="I1626" s="639" t="s">
        <v>3319</v>
      </c>
      <c r="J1626" s="639" t="s">
        <v>5339</v>
      </c>
      <c r="L1626" s="639" t="str">
        <f t="shared" si="50"/>
        <v>021--16-0-2500-000</v>
      </c>
      <c r="M1626" s="639" t="str">
        <f t="shared" si="51"/>
        <v>021--16-0-2500-000-000</v>
      </c>
    </row>
    <row r="1627" spans="1:13" ht="15">
      <c r="A1627" s="638" t="s">
        <v>1187</v>
      </c>
      <c r="B1627" s="640">
        <v>44313.755509259303</v>
      </c>
      <c r="C1627" s="639" t="b">
        <v>0</v>
      </c>
      <c r="D1627" s="639" t="s">
        <v>3063</v>
      </c>
      <c r="E1627" s="639" t="s">
        <v>2788</v>
      </c>
      <c r="F1627" s="639">
        <v>4</v>
      </c>
      <c r="G1627" s="639" t="s">
        <v>2798</v>
      </c>
      <c r="H1627" s="639" t="s">
        <v>2949</v>
      </c>
      <c r="I1627" s="639" t="s">
        <v>4365</v>
      </c>
      <c r="J1627" s="639" t="s">
        <v>5338</v>
      </c>
      <c r="L1627" s="639" t="str">
        <f t="shared" si="50"/>
        <v>062--73-0-024-000</v>
      </c>
      <c r="M1627" s="639" t="str">
        <f t="shared" si="51"/>
        <v>062--73-0-024-000-000</v>
      </c>
    </row>
    <row r="1628" spans="1:13" ht="15">
      <c r="A1628" s="638" t="s">
        <v>2074</v>
      </c>
      <c r="B1628" s="640">
        <v>44313.623287037</v>
      </c>
      <c r="C1628" s="639" t="b">
        <v>0</v>
      </c>
      <c r="E1628" s="639" t="s">
        <v>2825</v>
      </c>
      <c r="F1628" s="639">
        <v>1</v>
      </c>
      <c r="G1628" s="639" t="s">
        <v>2897</v>
      </c>
      <c r="H1628" s="639" t="s">
        <v>4367</v>
      </c>
      <c r="I1628" s="639" t="s">
        <v>2913</v>
      </c>
      <c r="J1628" s="639" t="s">
        <v>5337</v>
      </c>
      <c r="L1628" s="639" t="str">
        <f t="shared" si="50"/>
        <v>041--30-0-013-000</v>
      </c>
      <c r="M1628" s="639" t="str">
        <f t="shared" si="51"/>
        <v>041--30-0-013-000-000</v>
      </c>
    </row>
    <row r="1629" spans="1:13" ht="15">
      <c r="A1629" s="638" t="s">
        <v>2074</v>
      </c>
      <c r="B1629" s="640">
        <v>44313.621296296311</v>
      </c>
      <c r="C1629" s="639" t="b">
        <v>0</v>
      </c>
      <c r="E1629" s="639" t="s">
        <v>2825</v>
      </c>
      <c r="F1629" s="639">
        <v>1</v>
      </c>
      <c r="G1629" s="639" t="s">
        <v>2897</v>
      </c>
      <c r="H1629" s="639" t="s">
        <v>4367</v>
      </c>
      <c r="I1629" s="639" t="s">
        <v>2913</v>
      </c>
      <c r="J1629" s="639" t="s">
        <v>5336</v>
      </c>
      <c r="L1629" s="639" t="str">
        <f t="shared" si="50"/>
        <v>041--30-0-013-000</v>
      </c>
      <c r="M1629" s="639" t="str">
        <f t="shared" si="51"/>
        <v>041--30-0-013-000-000</v>
      </c>
    </row>
    <row r="1630" spans="1:13" ht="15">
      <c r="A1630" s="638" t="s">
        <v>2074</v>
      </c>
      <c r="B1630" s="640">
        <v>44313.625335648103</v>
      </c>
      <c r="C1630" s="639" t="b">
        <v>0</v>
      </c>
      <c r="E1630" s="639" t="s">
        <v>2825</v>
      </c>
      <c r="F1630" s="639">
        <v>1</v>
      </c>
      <c r="G1630" s="639" t="s">
        <v>2897</v>
      </c>
      <c r="H1630" s="639" t="s">
        <v>4367</v>
      </c>
      <c r="I1630" s="639" t="s">
        <v>2913</v>
      </c>
      <c r="J1630" s="639" t="s">
        <v>5335</v>
      </c>
      <c r="L1630" s="639" t="str">
        <f t="shared" si="50"/>
        <v>041--30-0-013-000</v>
      </c>
      <c r="M1630" s="639" t="str">
        <f t="shared" si="51"/>
        <v>041--30-0-013-000-000</v>
      </c>
    </row>
    <row r="1631" spans="1:13" ht="15">
      <c r="A1631" s="638" t="s">
        <v>2074</v>
      </c>
      <c r="B1631" s="640">
        <v>44313.620648148099</v>
      </c>
      <c r="C1631" s="639" t="b">
        <v>0</v>
      </c>
      <c r="E1631" s="639" t="s">
        <v>2825</v>
      </c>
      <c r="F1631" s="639">
        <v>1</v>
      </c>
      <c r="G1631" s="639" t="s">
        <v>2897</v>
      </c>
      <c r="H1631" s="639" t="s">
        <v>4367</v>
      </c>
      <c r="I1631" s="639" t="s">
        <v>2913</v>
      </c>
      <c r="J1631" s="639" t="s">
        <v>5334</v>
      </c>
      <c r="L1631" s="639" t="str">
        <f t="shared" si="50"/>
        <v>041--30-0-013-000</v>
      </c>
      <c r="M1631" s="639" t="str">
        <f t="shared" si="51"/>
        <v>041--30-0-013-000-000</v>
      </c>
    </row>
    <row r="1632" spans="1:13" ht="15">
      <c r="A1632" s="638" t="s">
        <v>2074</v>
      </c>
      <c r="B1632" s="640">
        <v>44313.620081018496</v>
      </c>
      <c r="C1632" s="639" t="b">
        <v>0</v>
      </c>
      <c r="E1632" s="639" t="s">
        <v>2825</v>
      </c>
      <c r="F1632" s="639">
        <v>1</v>
      </c>
      <c r="G1632" s="639" t="s">
        <v>2897</v>
      </c>
      <c r="H1632" s="639" t="s">
        <v>4367</v>
      </c>
      <c r="I1632" s="639" t="s">
        <v>2913</v>
      </c>
      <c r="J1632" s="639" t="s">
        <v>5333</v>
      </c>
      <c r="L1632" s="639" t="str">
        <f t="shared" si="50"/>
        <v>041--30-0-013-000</v>
      </c>
      <c r="M1632" s="639" t="str">
        <f t="shared" si="51"/>
        <v>041--30-0-013-000-000</v>
      </c>
    </row>
    <row r="1633" spans="1:13" ht="15">
      <c r="A1633" s="638" t="s">
        <v>2074</v>
      </c>
      <c r="B1633" s="640">
        <v>44313.565706018497</v>
      </c>
      <c r="C1633" s="639" t="b">
        <v>0</v>
      </c>
      <c r="E1633" s="639" t="s">
        <v>2825</v>
      </c>
      <c r="F1633" s="639">
        <v>1</v>
      </c>
      <c r="G1633" s="639" t="s">
        <v>2897</v>
      </c>
      <c r="H1633" s="639" t="s">
        <v>4367</v>
      </c>
      <c r="I1633" s="639" t="s">
        <v>2913</v>
      </c>
      <c r="J1633" s="639" t="s">
        <v>5332</v>
      </c>
      <c r="L1633" s="639" t="str">
        <f t="shared" si="50"/>
        <v>041--30-0-013-000</v>
      </c>
      <c r="M1633" s="639" t="str">
        <f t="shared" si="51"/>
        <v>041--30-0-013-000-000</v>
      </c>
    </row>
    <row r="1634" spans="1:13" ht="15">
      <c r="A1634" s="638" t="s">
        <v>2074</v>
      </c>
      <c r="B1634" s="640">
        <v>44313.546168981491</v>
      </c>
      <c r="C1634" s="639" t="b">
        <v>0</v>
      </c>
      <c r="E1634" s="639" t="s">
        <v>2825</v>
      </c>
      <c r="F1634" s="639">
        <v>1</v>
      </c>
      <c r="G1634" s="639" t="s">
        <v>2897</v>
      </c>
      <c r="H1634" s="639" t="s">
        <v>4367</v>
      </c>
      <c r="I1634" s="639" t="s">
        <v>2913</v>
      </c>
      <c r="J1634" s="639" t="s">
        <v>5331</v>
      </c>
      <c r="L1634" s="639" t="str">
        <f t="shared" si="50"/>
        <v>041--30-0-013-000</v>
      </c>
      <c r="M1634" s="639" t="str">
        <f t="shared" si="51"/>
        <v>041--30-0-013-000-000</v>
      </c>
    </row>
    <row r="1635" spans="1:13" ht="15">
      <c r="A1635" s="638" t="s">
        <v>2074</v>
      </c>
      <c r="B1635" s="640">
        <v>44313.566087962987</v>
      </c>
      <c r="C1635" s="639" t="b">
        <v>0</v>
      </c>
      <c r="E1635" s="639" t="s">
        <v>2825</v>
      </c>
      <c r="F1635" s="639">
        <v>1</v>
      </c>
      <c r="G1635" s="639" t="s">
        <v>2897</v>
      </c>
      <c r="H1635" s="639" t="s">
        <v>4367</v>
      </c>
      <c r="I1635" s="639" t="s">
        <v>2913</v>
      </c>
      <c r="J1635" s="639" t="s">
        <v>5330</v>
      </c>
      <c r="L1635" s="639" t="str">
        <f t="shared" si="50"/>
        <v>041--30-0-013-000</v>
      </c>
      <c r="M1635" s="639" t="str">
        <f t="shared" si="51"/>
        <v>041--30-0-013-000-000</v>
      </c>
    </row>
    <row r="1636" spans="1:13" ht="15">
      <c r="A1636" s="638" t="s">
        <v>2074</v>
      </c>
      <c r="B1636" s="640">
        <v>44313.548020833303</v>
      </c>
      <c r="C1636" s="639" t="b">
        <v>0</v>
      </c>
      <c r="E1636" s="639" t="s">
        <v>2825</v>
      </c>
      <c r="F1636" s="639">
        <v>1</v>
      </c>
      <c r="G1636" s="639" t="s">
        <v>2897</v>
      </c>
      <c r="H1636" s="639" t="s">
        <v>4367</v>
      </c>
      <c r="I1636" s="639" t="s">
        <v>2913</v>
      </c>
      <c r="J1636" s="639" t="s">
        <v>5329</v>
      </c>
      <c r="L1636" s="639" t="str">
        <f t="shared" si="50"/>
        <v>041--30-0-013-000</v>
      </c>
      <c r="M1636" s="639" t="str">
        <f t="shared" si="51"/>
        <v>041--30-0-013-000-000</v>
      </c>
    </row>
    <row r="1637" spans="1:13" ht="15">
      <c r="A1637" s="638" t="s">
        <v>2074</v>
      </c>
      <c r="B1637" s="640">
        <v>44313.38148148149</v>
      </c>
      <c r="C1637" s="639" t="b">
        <v>0</v>
      </c>
      <c r="E1637" s="639" t="s">
        <v>2825</v>
      </c>
      <c r="F1637" s="639">
        <v>1</v>
      </c>
      <c r="G1637" s="639" t="s">
        <v>2897</v>
      </c>
      <c r="H1637" s="639" t="s">
        <v>4367</v>
      </c>
      <c r="I1637" s="639" t="s">
        <v>2913</v>
      </c>
      <c r="J1637" s="639" t="s">
        <v>5328</v>
      </c>
      <c r="L1637" s="639" t="str">
        <f t="shared" si="50"/>
        <v>041--30-0-013-000</v>
      </c>
      <c r="M1637" s="639" t="str">
        <f t="shared" si="51"/>
        <v>041--30-0-013-000-000</v>
      </c>
    </row>
    <row r="1638" spans="1:13" ht="15">
      <c r="A1638" s="638" t="s">
        <v>2074</v>
      </c>
      <c r="B1638" s="640">
        <v>44313.380138888897</v>
      </c>
      <c r="C1638" s="639" t="b">
        <v>0</v>
      </c>
      <c r="E1638" s="639" t="s">
        <v>2825</v>
      </c>
      <c r="F1638" s="639">
        <v>1</v>
      </c>
      <c r="G1638" s="639" t="s">
        <v>2897</v>
      </c>
      <c r="H1638" s="639" t="s">
        <v>4367</v>
      </c>
      <c r="I1638" s="639" t="s">
        <v>2913</v>
      </c>
      <c r="J1638" s="639" t="s">
        <v>5327</v>
      </c>
      <c r="L1638" s="639" t="str">
        <f t="shared" si="50"/>
        <v>041--30-0-013-000</v>
      </c>
      <c r="M1638" s="639" t="str">
        <f t="shared" si="51"/>
        <v>041--30-0-013-000-000</v>
      </c>
    </row>
    <row r="1639" spans="1:13" ht="15">
      <c r="A1639" s="638" t="s">
        <v>2074</v>
      </c>
      <c r="B1639" s="640">
        <v>44313.384085648097</v>
      </c>
      <c r="C1639" s="639" t="b">
        <v>0</v>
      </c>
      <c r="E1639" s="639" t="s">
        <v>2825</v>
      </c>
      <c r="F1639" s="639">
        <v>1</v>
      </c>
      <c r="G1639" s="639" t="s">
        <v>2897</v>
      </c>
      <c r="H1639" s="639" t="s">
        <v>4367</v>
      </c>
      <c r="I1639" s="639" t="s">
        <v>2913</v>
      </c>
      <c r="J1639" s="639" t="s">
        <v>5326</v>
      </c>
      <c r="L1639" s="639" t="str">
        <f t="shared" si="50"/>
        <v>041--30-0-013-000</v>
      </c>
      <c r="M1639" s="639" t="str">
        <f t="shared" si="51"/>
        <v>041--30-0-013-000-000</v>
      </c>
    </row>
    <row r="1640" spans="1:13" ht="15">
      <c r="A1640" s="638" t="s">
        <v>2074</v>
      </c>
      <c r="B1640" s="640">
        <v>44313.380740740708</v>
      </c>
      <c r="C1640" s="639" t="b">
        <v>0</v>
      </c>
      <c r="E1640" s="639" t="s">
        <v>2825</v>
      </c>
      <c r="F1640" s="639">
        <v>1</v>
      </c>
      <c r="G1640" s="639" t="s">
        <v>2897</v>
      </c>
      <c r="H1640" s="639" t="s">
        <v>4367</v>
      </c>
      <c r="I1640" s="639" t="s">
        <v>2913</v>
      </c>
      <c r="J1640" s="639" t="s">
        <v>5325</v>
      </c>
      <c r="L1640" s="639" t="str">
        <f t="shared" si="50"/>
        <v>041--30-0-013-000</v>
      </c>
      <c r="M1640" s="639" t="str">
        <f t="shared" si="51"/>
        <v>041--30-0-013-000-000</v>
      </c>
    </row>
    <row r="1641" spans="1:13" ht="15">
      <c r="A1641" s="638" t="s">
        <v>2074</v>
      </c>
      <c r="B1641" s="640">
        <v>44313.6242361111</v>
      </c>
      <c r="C1641" s="639" t="b">
        <v>0</v>
      </c>
      <c r="E1641" s="639" t="s">
        <v>2825</v>
      </c>
      <c r="F1641" s="639">
        <v>1</v>
      </c>
      <c r="G1641" s="639" t="s">
        <v>2897</v>
      </c>
      <c r="H1641" s="639" t="s">
        <v>4367</v>
      </c>
      <c r="I1641" s="639" t="s">
        <v>2913</v>
      </c>
      <c r="J1641" s="639" t="s">
        <v>5324</v>
      </c>
      <c r="L1641" s="639" t="str">
        <f t="shared" si="50"/>
        <v>041--30-0-013-000</v>
      </c>
      <c r="M1641" s="639" t="str">
        <f t="shared" si="51"/>
        <v>041--30-0-013-000-000</v>
      </c>
    </row>
    <row r="1642" spans="1:13" ht="15">
      <c r="A1642" s="638" t="s">
        <v>2074</v>
      </c>
      <c r="B1642" s="640">
        <v>44313.384687500002</v>
      </c>
      <c r="C1642" s="639" t="b">
        <v>0</v>
      </c>
      <c r="E1642" s="639" t="s">
        <v>2825</v>
      </c>
      <c r="F1642" s="639">
        <v>1</v>
      </c>
      <c r="G1642" s="639" t="s">
        <v>2897</v>
      </c>
      <c r="H1642" s="639" t="s">
        <v>4367</v>
      </c>
      <c r="I1642" s="639" t="s">
        <v>2913</v>
      </c>
      <c r="J1642" s="639" t="s">
        <v>5323</v>
      </c>
      <c r="L1642" s="639" t="str">
        <f t="shared" si="50"/>
        <v>041--30-0-013-000</v>
      </c>
      <c r="M1642" s="639" t="str">
        <f t="shared" si="51"/>
        <v>041--30-0-013-000-000</v>
      </c>
    </row>
    <row r="1643" spans="1:13" ht="15">
      <c r="A1643" s="638" t="s">
        <v>2074</v>
      </c>
      <c r="B1643" s="640">
        <v>44313.38598379631</v>
      </c>
      <c r="C1643" s="639" t="b">
        <v>0</v>
      </c>
      <c r="E1643" s="639" t="s">
        <v>2825</v>
      </c>
      <c r="F1643" s="639">
        <v>1</v>
      </c>
      <c r="G1643" s="639" t="s">
        <v>2897</v>
      </c>
      <c r="H1643" s="639" t="s">
        <v>4367</v>
      </c>
      <c r="I1643" s="639" t="s">
        <v>2913</v>
      </c>
      <c r="J1643" s="639" t="s">
        <v>5322</v>
      </c>
      <c r="L1643" s="639" t="str">
        <f t="shared" si="50"/>
        <v>041--30-0-013-000</v>
      </c>
      <c r="M1643" s="639" t="str">
        <f t="shared" si="51"/>
        <v>041--30-0-013-000-000</v>
      </c>
    </row>
    <row r="1644" spans="1:13" ht="15">
      <c r="A1644" s="638" t="s">
        <v>2074</v>
      </c>
      <c r="B1644" s="640">
        <v>44313.540983796287</v>
      </c>
      <c r="C1644" s="639" t="b">
        <v>0</v>
      </c>
      <c r="E1644" s="639" t="s">
        <v>2825</v>
      </c>
      <c r="F1644" s="639">
        <v>1</v>
      </c>
      <c r="G1644" s="639" t="s">
        <v>2897</v>
      </c>
      <c r="H1644" s="639" t="s">
        <v>4367</v>
      </c>
      <c r="I1644" s="639" t="s">
        <v>2913</v>
      </c>
      <c r="J1644" s="639" t="s">
        <v>5321</v>
      </c>
      <c r="L1644" s="639" t="str">
        <f t="shared" si="50"/>
        <v>041--30-0-013-000</v>
      </c>
      <c r="M1644" s="639" t="str">
        <f t="shared" si="51"/>
        <v>041--30-0-013-000-000</v>
      </c>
    </row>
    <row r="1645" spans="1:13" ht="15">
      <c r="A1645" s="638" t="s">
        <v>2074</v>
      </c>
      <c r="B1645" s="640">
        <v>44313.624594907393</v>
      </c>
      <c r="C1645" s="639" t="b">
        <v>0</v>
      </c>
      <c r="E1645" s="639" t="s">
        <v>2825</v>
      </c>
      <c r="F1645" s="639">
        <v>1</v>
      </c>
      <c r="G1645" s="639" t="s">
        <v>2897</v>
      </c>
      <c r="H1645" s="639" t="s">
        <v>4367</v>
      </c>
      <c r="I1645" s="639" t="s">
        <v>2913</v>
      </c>
      <c r="J1645" s="639" t="s">
        <v>5320</v>
      </c>
      <c r="L1645" s="639" t="str">
        <f t="shared" si="50"/>
        <v>041--30-0-013-000</v>
      </c>
      <c r="M1645" s="639" t="str">
        <f t="shared" si="51"/>
        <v>041--30-0-013-000-000</v>
      </c>
    </row>
    <row r="1646" spans="1:13" ht="15">
      <c r="A1646" s="638" t="s">
        <v>2074</v>
      </c>
      <c r="B1646" s="640">
        <v>44313.496365740692</v>
      </c>
      <c r="C1646" s="639" t="b">
        <v>0</v>
      </c>
      <c r="E1646" s="639" t="s">
        <v>2825</v>
      </c>
      <c r="F1646" s="639">
        <v>1</v>
      </c>
      <c r="G1646" s="639" t="s">
        <v>2897</v>
      </c>
      <c r="H1646" s="639" t="s">
        <v>4367</v>
      </c>
      <c r="I1646" s="639" t="s">
        <v>2913</v>
      </c>
      <c r="J1646" s="639" t="s">
        <v>5319</v>
      </c>
      <c r="L1646" s="639" t="str">
        <f t="shared" si="50"/>
        <v>041--30-0-013-000</v>
      </c>
      <c r="M1646" s="639" t="str">
        <f t="shared" si="51"/>
        <v>041--30-0-013-000-000</v>
      </c>
    </row>
    <row r="1647" spans="1:13" ht="15">
      <c r="A1647" s="638" t="s">
        <v>2074</v>
      </c>
      <c r="B1647" s="640">
        <v>44313.541689814803</v>
      </c>
      <c r="C1647" s="639" t="b">
        <v>0</v>
      </c>
      <c r="E1647" s="639" t="s">
        <v>2825</v>
      </c>
      <c r="F1647" s="639">
        <v>1</v>
      </c>
      <c r="G1647" s="639" t="s">
        <v>2897</v>
      </c>
      <c r="H1647" s="639" t="s">
        <v>4367</v>
      </c>
      <c r="I1647" s="639" t="s">
        <v>2913</v>
      </c>
      <c r="J1647" s="639" t="s">
        <v>5318</v>
      </c>
      <c r="L1647" s="639" t="str">
        <f t="shared" si="50"/>
        <v>041--30-0-013-000</v>
      </c>
      <c r="M1647" s="639" t="str">
        <f t="shared" si="51"/>
        <v>041--30-0-013-000-000</v>
      </c>
    </row>
    <row r="1648" spans="1:13" ht="15">
      <c r="A1648" s="638" t="s">
        <v>1349</v>
      </c>
      <c r="B1648" s="640">
        <v>44313.774189814802</v>
      </c>
      <c r="C1648" s="639" t="b">
        <v>0</v>
      </c>
      <c r="D1648" s="639" t="s">
        <v>4389</v>
      </c>
      <c r="E1648" s="639" t="s">
        <v>2788</v>
      </c>
      <c r="F1648" s="639">
        <v>1</v>
      </c>
      <c r="G1648" s="639" t="s">
        <v>2798</v>
      </c>
      <c r="H1648" s="639" t="s">
        <v>1349</v>
      </c>
      <c r="I1648" s="639" t="s">
        <v>4321</v>
      </c>
      <c r="J1648" s="639" t="s">
        <v>5317</v>
      </c>
      <c r="L1648" s="639" t="str">
        <f t="shared" si="50"/>
        <v>062--66-0-006-000</v>
      </c>
      <c r="M1648" s="639" t="str">
        <f t="shared" si="51"/>
        <v>062--66-0-006-000-000</v>
      </c>
    </row>
    <row r="1649" spans="1:13" ht="15">
      <c r="A1649" s="638" t="s">
        <v>1336</v>
      </c>
      <c r="B1649" s="640">
        <v>44313.785555555602</v>
      </c>
      <c r="C1649" s="639" t="b">
        <v>0</v>
      </c>
      <c r="D1649" s="639" t="s">
        <v>4389</v>
      </c>
      <c r="E1649" s="639" t="s">
        <v>2788</v>
      </c>
      <c r="F1649" s="639">
        <v>2</v>
      </c>
      <c r="G1649" s="639" t="s">
        <v>2798</v>
      </c>
      <c r="H1649" s="639" t="s">
        <v>4359</v>
      </c>
      <c r="I1649" s="639" t="s">
        <v>4321</v>
      </c>
      <c r="J1649" s="639" t="s">
        <v>5316</v>
      </c>
      <c r="L1649" s="639" t="str">
        <f t="shared" si="50"/>
        <v>062--70-0-010-000</v>
      </c>
      <c r="M1649" s="639" t="str">
        <f t="shared" si="51"/>
        <v>062--70-0-010-000-000</v>
      </c>
    </row>
    <row r="1650" spans="1:13" ht="15">
      <c r="A1650" s="638" t="s">
        <v>1442</v>
      </c>
      <c r="B1650" s="640">
        <v>44313.791724536997</v>
      </c>
      <c r="C1650" s="639" t="b">
        <v>0</v>
      </c>
      <c r="D1650" s="639" t="s">
        <v>2981</v>
      </c>
      <c r="E1650" s="639" t="s">
        <v>2788</v>
      </c>
      <c r="F1650" s="639">
        <v>2</v>
      </c>
      <c r="G1650" s="639" t="s">
        <v>2963</v>
      </c>
      <c r="H1650" s="639" t="s">
        <v>3249</v>
      </c>
      <c r="I1650" s="639" t="s">
        <v>4321</v>
      </c>
      <c r="J1650" s="639" t="s">
        <v>5315</v>
      </c>
      <c r="L1650" s="639" t="str">
        <f t="shared" si="50"/>
        <v>062--69-0-001-000</v>
      </c>
      <c r="M1650" s="639" t="str">
        <f t="shared" si="51"/>
        <v>062--69-0-001-000-000</v>
      </c>
    </row>
    <row r="1651" spans="1:13" ht="15">
      <c r="A1651" s="638" t="s">
        <v>1336</v>
      </c>
      <c r="B1651" s="640">
        <v>44313.791261574101</v>
      </c>
      <c r="C1651" s="639" t="b">
        <v>0</v>
      </c>
      <c r="D1651" s="639" t="s">
        <v>4389</v>
      </c>
      <c r="E1651" s="639" t="s">
        <v>2788</v>
      </c>
      <c r="F1651" s="639">
        <v>1</v>
      </c>
      <c r="G1651" s="639" t="s">
        <v>2798</v>
      </c>
      <c r="H1651" s="639" t="s">
        <v>4359</v>
      </c>
      <c r="I1651" s="639" t="s">
        <v>4321</v>
      </c>
      <c r="J1651" s="639" t="s">
        <v>5314</v>
      </c>
      <c r="L1651" s="639" t="str">
        <f t="shared" si="50"/>
        <v>062--70-0-010-000</v>
      </c>
      <c r="M1651" s="639" t="str">
        <f t="shared" si="51"/>
        <v>062--70-0-010-000-000</v>
      </c>
    </row>
    <row r="1652" spans="1:13" ht="15">
      <c r="A1652" s="638" t="s">
        <v>12066</v>
      </c>
      <c r="B1652" s="640">
        <v>44313.478032407409</v>
      </c>
      <c r="C1652" s="639" t="b">
        <v>0</v>
      </c>
      <c r="E1652" s="639" t="s">
        <v>2825</v>
      </c>
      <c r="F1652" s="639">
        <v>1</v>
      </c>
      <c r="G1652" s="639" t="s">
        <v>3152</v>
      </c>
      <c r="H1652" s="639" t="s">
        <v>4363</v>
      </c>
      <c r="I1652" s="639" t="s">
        <v>3346</v>
      </c>
      <c r="J1652" s="639" t="s">
        <v>5313</v>
      </c>
      <c r="L1652" s="639" t="str">
        <f t="shared" si="50"/>
        <v>020--47-0-0400-000</v>
      </c>
      <c r="M1652" s="639" t="str">
        <f t="shared" si="51"/>
        <v>020--47-0-0400-000-000</v>
      </c>
    </row>
    <row r="1653" spans="1:13" ht="15">
      <c r="A1653" s="638" t="s">
        <v>12066</v>
      </c>
      <c r="B1653" s="640">
        <v>44313.504861111098</v>
      </c>
      <c r="C1653" s="639" t="b">
        <v>0</v>
      </c>
      <c r="E1653" s="639" t="s">
        <v>2825</v>
      </c>
      <c r="F1653" s="639">
        <v>1</v>
      </c>
      <c r="G1653" s="639" t="s">
        <v>3152</v>
      </c>
      <c r="H1653" s="639" t="s">
        <v>4363</v>
      </c>
      <c r="I1653" s="639" t="s">
        <v>3346</v>
      </c>
      <c r="J1653" s="639" t="s">
        <v>5312</v>
      </c>
      <c r="L1653" s="639" t="str">
        <f t="shared" si="50"/>
        <v>020--47-0-0400-000</v>
      </c>
      <c r="M1653" s="639" t="str">
        <f t="shared" si="51"/>
        <v>020--47-0-0400-000-000</v>
      </c>
    </row>
    <row r="1654" spans="1:13" ht="15">
      <c r="A1654" s="638" t="s">
        <v>12066</v>
      </c>
      <c r="B1654" s="640">
        <v>44313.472731481503</v>
      </c>
      <c r="C1654" s="639" t="b">
        <v>0</v>
      </c>
      <c r="E1654" s="639" t="s">
        <v>2825</v>
      </c>
      <c r="F1654" s="639">
        <v>1</v>
      </c>
      <c r="G1654" s="639" t="s">
        <v>3152</v>
      </c>
      <c r="H1654" s="639" t="s">
        <v>4363</v>
      </c>
      <c r="I1654" s="639" t="s">
        <v>3346</v>
      </c>
      <c r="J1654" s="639" t="s">
        <v>5311</v>
      </c>
      <c r="L1654" s="639" t="str">
        <f t="shared" si="50"/>
        <v>020--47-0-0400-000</v>
      </c>
      <c r="M1654" s="639" t="str">
        <f t="shared" si="51"/>
        <v>020--47-0-0400-000-000</v>
      </c>
    </row>
    <row r="1655" spans="1:13" ht="15">
      <c r="A1655" s="638" t="s">
        <v>12066</v>
      </c>
      <c r="B1655" s="640">
        <v>44313.503472222197</v>
      </c>
      <c r="C1655" s="639" t="b">
        <v>0</v>
      </c>
      <c r="E1655" s="639" t="s">
        <v>2825</v>
      </c>
      <c r="F1655" s="639">
        <v>1</v>
      </c>
      <c r="G1655" s="639" t="s">
        <v>3152</v>
      </c>
      <c r="H1655" s="639" t="s">
        <v>4363</v>
      </c>
      <c r="I1655" s="639" t="s">
        <v>3346</v>
      </c>
      <c r="J1655" s="639" t="s">
        <v>5310</v>
      </c>
      <c r="L1655" s="639" t="str">
        <f t="shared" si="50"/>
        <v>020--47-0-0400-000</v>
      </c>
      <c r="M1655" s="639" t="str">
        <f t="shared" si="51"/>
        <v>020--47-0-0400-000-000</v>
      </c>
    </row>
    <row r="1656" spans="1:13" ht="15">
      <c r="A1656" s="638" t="s">
        <v>12066</v>
      </c>
      <c r="B1656" s="640">
        <v>44313.500694444403</v>
      </c>
      <c r="C1656" s="639" t="b">
        <v>0</v>
      </c>
      <c r="E1656" s="639" t="s">
        <v>2825</v>
      </c>
      <c r="F1656" s="639">
        <v>1</v>
      </c>
      <c r="G1656" s="639" t="s">
        <v>3152</v>
      </c>
      <c r="H1656" s="639" t="s">
        <v>4363</v>
      </c>
      <c r="I1656" s="639" t="s">
        <v>3346</v>
      </c>
      <c r="J1656" s="639" t="s">
        <v>5309</v>
      </c>
      <c r="L1656" s="639" t="str">
        <f t="shared" si="50"/>
        <v>020--47-0-0400-000</v>
      </c>
      <c r="M1656" s="639" t="str">
        <f t="shared" si="51"/>
        <v>020--47-0-0400-000-000</v>
      </c>
    </row>
    <row r="1657" spans="1:13" ht="15">
      <c r="A1657" s="638" t="s">
        <v>1808</v>
      </c>
      <c r="B1657" s="640">
        <v>44314.448715277802</v>
      </c>
      <c r="C1657" s="639" t="b">
        <v>0</v>
      </c>
      <c r="E1657" s="639" t="s">
        <v>2825</v>
      </c>
      <c r="F1657" s="639">
        <v>14</v>
      </c>
      <c r="G1657" s="639" t="s">
        <v>2868</v>
      </c>
      <c r="H1657" s="639" t="s">
        <v>3098</v>
      </c>
      <c r="I1657" s="639" t="s">
        <v>3221</v>
      </c>
      <c r="J1657" s="639" t="s">
        <v>5308</v>
      </c>
      <c r="L1657" s="639" t="str">
        <f t="shared" si="50"/>
        <v>062--68-0-005-000</v>
      </c>
      <c r="M1657" s="639" t="str">
        <f t="shared" si="51"/>
        <v>062--68-0-005-000-000</v>
      </c>
    </row>
    <row r="1658" spans="1:13" ht="15">
      <c r="A1658" s="638" t="s">
        <v>1187</v>
      </c>
      <c r="B1658" s="640">
        <v>44314.454212962999</v>
      </c>
      <c r="C1658" s="639" t="b">
        <v>0</v>
      </c>
      <c r="D1658" s="639" t="s">
        <v>3043</v>
      </c>
      <c r="E1658" s="639" t="s">
        <v>2788</v>
      </c>
      <c r="F1658" s="639">
        <v>3</v>
      </c>
      <c r="G1658" s="639" t="s">
        <v>2989</v>
      </c>
      <c r="H1658" s="639" t="s">
        <v>2949</v>
      </c>
      <c r="I1658" s="639" t="s">
        <v>4365</v>
      </c>
      <c r="J1658" s="639" t="s">
        <v>5307</v>
      </c>
      <c r="L1658" s="639" t="str">
        <f t="shared" si="50"/>
        <v>062--73-0-024-000</v>
      </c>
      <c r="M1658" s="639" t="str">
        <f t="shared" si="51"/>
        <v>062--73-0-024-000-000</v>
      </c>
    </row>
    <row r="1659" spans="1:13" ht="15">
      <c r="A1659" s="638" t="s">
        <v>1187</v>
      </c>
      <c r="B1659" s="640">
        <v>44314.453611111101</v>
      </c>
      <c r="C1659" s="639" t="b">
        <v>0</v>
      </c>
      <c r="E1659" s="639" t="s">
        <v>2825</v>
      </c>
      <c r="F1659" s="639">
        <v>3</v>
      </c>
      <c r="G1659" s="639" t="s">
        <v>2989</v>
      </c>
      <c r="H1659" s="639" t="s">
        <v>2949</v>
      </c>
      <c r="I1659" s="639" t="s">
        <v>4365</v>
      </c>
      <c r="J1659" s="639" t="s">
        <v>5306</v>
      </c>
      <c r="L1659" s="639" t="str">
        <f t="shared" si="50"/>
        <v>062--73-0-024-000</v>
      </c>
      <c r="M1659" s="639" t="str">
        <f t="shared" si="51"/>
        <v>062--73-0-024-000-000</v>
      </c>
    </row>
    <row r="1660" spans="1:13" ht="15">
      <c r="A1660" s="638" t="s">
        <v>1938</v>
      </c>
      <c r="B1660" s="640">
        <v>44314.477314814802</v>
      </c>
      <c r="C1660" s="639" t="b">
        <v>0</v>
      </c>
      <c r="D1660" s="639" t="s">
        <v>3043</v>
      </c>
      <c r="E1660" s="639" t="s">
        <v>2788</v>
      </c>
      <c r="F1660" s="639">
        <v>4</v>
      </c>
      <c r="G1660" s="639" t="s">
        <v>2989</v>
      </c>
      <c r="H1660" s="639" t="s">
        <v>3359</v>
      </c>
      <c r="I1660" s="639" t="s">
        <v>4361</v>
      </c>
      <c r="J1660" s="639" t="s">
        <v>5305</v>
      </c>
      <c r="L1660" s="639" t="str">
        <f t="shared" si="50"/>
        <v>062--73-0-018-000</v>
      </c>
      <c r="M1660" s="639" t="str">
        <f t="shared" si="51"/>
        <v>062--73-0-018-000-000</v>
      </c>
    </row>
    <row r="1661" spans="1:13" ht="15">
      <c r="A1661" s="638" t="s">
        <v>1938</v>
      </c>
      <c r="B1661" s="640">
        <v>44314.476655092607</v>
      </c>
      <c r="C1661" s="639" t="b">
        <v>0</v>
      </c>
      <c r="E1661" s="639" t="s">
        <v>2825</v>
      </c>
      <c r="F1661" s="639">
        <v>4</v>
      </c>
      <c r="G1661" s="639" t="s">
        <v>2989</v>
      </c>
      <c r="H1661" s="639" t="s">
        <v>3359</v>
      </c>
      <c r="I1661" s="639" t="s">
        <v>4361</v>
      </c>
      <c r="J1661" s="639" t="s">
        <v>5304</v>
      </c>
      <c r="L1661" s="639" t="str">
        <f t="shared" si="50"/>
        <v>062--73-0-018-000</v>
      </c>
      <c r="M1661" s="639" t="str">
        <f t="shared" si="51"/>
        <v>062--73-0-018-000-000</v>
      </c>
    </row>
    <row r="1662" spans="1:13" ht="15">
      <c r="A1662" s="638" t="s">
        <v>619</v>
      </c>
      <c r="B1662" s="640">
        <v>44314.4981134259</v>
      </c>
      <c r="C1662" s="639" t="b">
        <v>0</v>
      </c>
      <c r="E1662" s="639" t="s">
        <v>2825</v>
      </c>
      <c r="F1662" s="639">
        <v>8</v>
      </c>
      <c r="G1662" s="639" t="s">
        <v>4336</v>
      </c>
      <c r="H1662" s="639" t="s">
        <v>4388</v>
      </c>
      <c r="I1662" s="639" t="s">
        <v>2990</v>
      </c>
      <c r="J1662" s="639" t="s">
        <v>5303</v>
      </c>
      <c r="L1662" s="639" t="str">
        <f t="shared" si="50"/>
        <v>071--51-0-003-000</v>
      </c>
      <c r="M1662" s="639" t="str">
        <f t="shared" si="51"/>
        <v>071--51-0-003-000-000</v>
      </c>
    </row>
    <row r="1663" spans="1:13" ht="15">
      <c r="A1663" s="638" t="s">
        <v>803</v>
      </c>
      <c r="B1663" s="640">
        <v>44314.512129629598</v>
      </c>
      <c r="C1663" s="639" t="b">
        <v>0</v>
      </c>
      <c r="E1663" s="639" t="s">
        <v>2825</v>
      </c>
      <c r="F1663" s="639">
        <v>5</v>
      </c>
      <c r="G1663" s="639" t="s">
        <v>3017</v>
      </c>
      <c r="H1663" s="639" t="s">
        <v>4378</v>
      </c>
      <c r="I1663" s="639" t="s">
        <v>4379</v>
      </c>
      <c r="J1663" s="639" t="s">
        <v>5302</v>
      </c>
      <c r="L1663" s="639" t="str">
        <f t="shared" si="50"/>
        <v>071--06-0-004-000</v>
      </c>
      <c r="M1663" s="639" t="str">
        <f t="shared" si="51"/>
        <v>071--06-0-004-000-000</v>
      </c>
    </row>
    <row r="1664" spans="1:13" ht="15">
      <c r="A1664" s="638" t="s">
        <v>1094</v>
      </c>
      <c r="B1664" s="640">
        <v>44314.514780092613</v>
      </c>
      <c r="C1664" s="639" t="b">
        <v>0</v>
      </c>
      <c r="E1664" s="639" t="s">
        <v>2825</v>
      </c>
      <c r="F1664" s="639">
        <v>2</v>
      </c>
      <c r="G1664" s="639" t="s">
        <v>2989</v>
      </c>
      <c r="H1664" s="639" t="s">
        <v>3072</v>
      </c>
      <c r="I1664" s="639" t="s">
        <v>4361</v>
      </c>
      <c r="J1664" s="639" t="s">
        <v>5301</v>
      </c>
      <c r="L1664" s="639" t="str">
        <f t="shared" si="50"/>
        <v>062--73-0-026-000</v>
      </c>
      <c r="M1664" s="639" t="str">
        <f t="shared" si="51"/>
        <v>062--73-0-026-000-000</v>
      </c>
    </row>
    <row r="1665" spans="1:13" ht="15">
      <c r="A1665" s="638" t="s">
        <v>1808</v>
      </c>
      <c r="B1665" s="640">
        <v>44314.519490740691</v>
      </c>
      <c r="C1665" s="639" t="b">
        <v>0</v>
      </c>
      <c r="E1665" s="639" t="s">
        <v>2825</v>
      </c>
      <c r="F1665" s="639">
        <v>1</v>
      </c>
      <c r="G1665" s="639" t="s">
        <v>2868</v>
      </c>
      <c r="H1665" s="639" t="s">
        <v>3098</v>
      </c>
      <c r="I1665" s="639" t="s">
        <v>3221</v>
      </c>
      <c r="J1665" s="639" t="s">
        <v>5300</v>
      </c>
      <c r="L1665" s="639" t="str">
        <f t="shared" si="50"/>
        <v>062--68-0-005-000</v>
      </c>
      <c r="M1665" s="639" t="str">
        <f t="shared" si="51"/>
        <v>062--68-0-005-000-000</v>
      </c>
    </row>
    <row r="1666" spans="1:13" ht="15">
      <c r="A1666" s="638" t="s">
        <v>1141</v>
      </c>
      <c r="B1666" s="640">
        <v>44314.528773148209</v>
      </c>
      <c r="C1666" s="639" t="b">
        <v>0</v>
      </c>
      <c r="E1666" s="639" t="s">
        <v>2825</v>
      </c>
      <c r="F1666" s="639">
        <v>1</v>
      </c>
      <c r="G1666" s="639" t="s">
        <v>2989</v>
      </c>
      <c r="H1666" s="639" t="s">
        <v>3434</v>
      </c>
      <c r="I1666" s="639" t="s">
        <v>4361</v>
      </c>
      <c r="J1666" s="639" t="s">
        <v>5299</v>
      </c>
      <c r="L1666" s="639" t="str">
        <f t="shared" si="50"/>
        <v>062--74-0-003-000</v>
      </c>
      <c r="M1666" s="639" t="str">
        <f t="shared" si="51"/>
        <v>062--74-0-003-000-000</v>
      </c>
    </row>
    <row r="1667" spans="1:13" ht="15">
      <c r="A1667" s="638" t="s">
        <v>1141</v>
      </c>
      <c r="B1667" s="640">
        <v>44314.527743055602</v>
      </c>
      <c r="C1667" s="639" t="b">
        <v>0</v>
      </c>
      <c r="D1667" s="639" t="s">
        <v>3043</v>
      </c>
      <c r="E1667" s="639" t="s">
        <v>2788</v>
      </c>
      <c r="F1667" s="639">
        <v>1</v>
      </c>
      <c r="G1667" s="639" t="s">
        <v>2989</v>
      </c>
      <c r="H1667" s="639" t="s">
        <v>3434</v>
      </c>
      <c r="I1667" s="639" t="s">
        <v>4361</v>
      </c>
      <c r="J1667" s="639" t="s">
        <v>5298</v>
      </c>
      <c r="L1667" s="639" t="str">
        <f t="shared" ref="L1667:L1730" si="52">REPLACE(REPLACE(A1667,4,0,"-"),8,0,"-")</f>
        <v>062--74-0-003-000</v>
      </c>
      <c r="M1667" s="639" t="str">
        <f t="shared" ref="M1667:M1730" si="53">L1667 &amp; "-000"</f>
        <v>062--74-0-003-000-000</v>
      </c>
    </row>
    <row r="1668" spans="1:13" ht="15">
      <c r="A1668" s="638" t="s">
        <v>1528</v>
      </c>
      <c r="B1668" s="640">
        <v>44314.546724537002</v>
      </c>
      <c r="C1668" s="639" t="b">
        <v>0</v>
      </c>
      <c r="E1668" s="639" t="s">
        <v>2825</v>
      </c>
      <c r="F1668" s="639">
        <v>1</v>
      </c>
      <c r="G1668" s="639" t="s">
        <v>2821</v>
      </c>
      <c r="H1668" s="639" t="s">
        <v>4399</v>
      </c>
      <c r="I1668" s="639" t="s">
        <v>4451</v>
      </c>
      <c r="J1668" s="639" t="s">
        <v>5297</v>
      </c>
      <c r="L1668" s="639" t="str">
        <f t="shared" si="52"/>
        <v>009--34-0-130-000</v>
      </c>
      <c r="M1668" s="639" t="str">
        <f t="shared" si="53"/>
        <v>009--34-0-130-000-000</v>
      </c>
    </row>
    <row r="1669" spans="1:13" ht="15">
      <c r="A1669" s="638" t="s">
        <v>803</v>
      </c>
      <c r="B1669" s="640">
        <v>44314.608784722201</v>
      </c>
      <c r="C1669" s="639" t="b">
        <v>0</v>
      </c>
      <c r="E1669" s="639" t="s">
        <v>2825</v>
      </c>
      <c r="F1669" s="639">
        <v>3</v>
      </c>
      <c r="G1669" s="639" t="s">
        <v>3017</v>
      </c>
      <c r="H1669" s="639" t="s">
        <v>4378</v>
      </c>
      <c r="I1669" s="639" t="s">
        <v>4379</v>
      </c>
      <c r="J1669" s="639" t="s">
        <v>5296</v>
      </c>
      <c r="L1669" s="639" t="str">
        <f t="shared" si="52"/>
        <v>071--06-0-004-000</v>
      </c>
      <c r="M1669" s="639" t="str">
        <f t="shared" si="53"/>
        <v>071--06-0-004-000-000</v>
      </c>
    </row>
    <row r="1670" spans="1:13" ht="15">
      <c r="A1670" s="638" t="s">
        <v>2097</v>
      </c>
      <c r="B1670" s="640">
        <v>44314.631099537</v>
      </c>
      <c r="C1670" s="639" t="b">
        <v>0</v>
      </c>
      <c r="D1670" s="639" t="s">
        <v>3043</v>
      </c>
      <c r="E1670" s="639" t="s">
        <v>2788</v>
      </c>
      <c r="F1670" s="639">
        <v>4</v>
      </c>
      <c r="G1670" s="639" t="s">
        <v>2989</v>
      </c>
      <c r="H1670" s="639" t="s">
        <v>2964</v>
      </c>
      <c r="I1670" s="639" t="s">
        <v>3312</v>
      </c>
      <c r="J1670" s="639" t="s">
        <v>5295</v>
      </c>
      <c r="L1670" s="639" t="str">
        <f t="shared" si="52"/>
        <v>062--71-0-015-000</v>
      </c>
      <c r="M1670" s="639" t="str">
        <f t="shared" si="53"/>
        <v>062--71-0-015-000-000</v>
      </c>
    </row>
    <row r="1671" spans="1:13" ht="15">
      <c r="A1671" s="638" t="s">
        <v>2097</v>
      </c>
      <c r="B1671" s="640">
        <v>44314.630636574097</v>
      </c>
      <c r="C1671" s="639" t="b">
        <v>0</v>
      </c>
      <c r="E1671" s="639" t="s">
        <v>2825</v>
      </c>
      <c r="F1671" s="639">
        <v>4</v>
      </c>
      <c r="G1671" s="639" t="s">
        <v>2989</v>
      </c>
      <c r="H1671" s="639" t="s">
        <v>2964</v>
      </c>
      <c r="I1671" s="639" t="s">
        <v>3312</v>
      </c>
      <c r="J1671" s="639" t="s">
        <v>5294</v>
      </c>
      <c r="L1671" s="639" t="str">
        <f t="shared" si="52"/>
        <v>062--71-0-015-000</v>
      </c>
      <c r="M1671" s="639" t="str">
        <f t="shared" si="53"/>
        <v>062--71-0-015-000-000</v>
      </c>
    </row>
    <row r="1672" spans="1:13" ht="15">
      <c r="A1672" s="638" t="s">
        <v>1666</v>
      </c>
      <c r="B1672" s="640">
        <v>44314.640347222201</v>
      </c>
      <c r="C1672" s="639" t="b">
        <v>0</v>
      </c>
      <c r="E1672" s="639" t="s">
        <v>2825</v>
      </c>
      <c r="F1672" s="639">
        <v>1</v>
      </c>
      <c r="G1672" s="639" t="s">
        <v>3017</v>
      </c>
      <c r="H1672" s="639" t="s">
        <v>4402</v>
      </c>
      <c r="I1672" s="639" t="s">
        <v>2946</v>
      </c>
      <c r="J1672" s="639" t="s">
        <v>5293</v>
      </c>
      <c r="L1672" s="639" t="str">
        <f t="shared" si="52"/>
        <v>071--16-0-021-000</v>
      </c>
      <c r="M1672" s="639" t="str">
        <f t="shared" si="53"/>
        <v>071--16-0-021-000-000</v>
      </c>
    </row>
    <row r="1673" spans="1:13" ht="15">
      <c r="A1673" s="638" t="s">
        <v>1534</v>
      </c>
      <c r="B1673" s="640">
        <v>44314.63835648149</v>
      </c>
      <c r="C1673" s="639" t="b">
        <v>0</v>
      </c>
      <c r="E1673" s="639" t="s">
        <v>2825</v>
      </c>
      <c r="F1673" s="639">
        <v>1</v>
      </c>
      <c r="G1673" s="639" t="s">
        <v>3017</v>
      </c>
      <c r="H1673" s="639" t="s">
        <v>2999</v>
      </c>
      <c r="I1673" s="639" t="s">
        <v>4404</v>
      </c>
      <c r="J1673" s="639" t="s">
        <v>5292</v>
      </c>
      <c r="L1673" s="639" t="str">
        <f t="shared" si="52"/>
        <v>071--16-0-027-000</v>
      </c>
      <c r="M1673" s="639" t="str">
        <f t="shared" si="53"/>
        <v>071--16-0-027-000-000</v>
      </c>
    </row>
    <row r="1674" spans="1:13" ht="15">
      <c r="A1674" s="638" t="s">
        <v>619</v>
      </c>
      <c r="B1674" s="640">
        <v>44314.645706018498</v>
      </c>
      <c r="C1674" s="639" t="b">
        <v>0</v>
      </c>
      <c r="E1674" s="639" t="s">
        <v>2825</v>
      </c>
      <c r="F1674" s="639">
        <v>6</v>
      </c>
      <c r="G1674" s="639" t="s">
        <v>4336</v>
      </c>
      <c r="H1674" s="639" t="s">
        <v>4388</v>
      </c>
      <c r="I1674" s="639" t="s">
        <v>2990</v>
      </c>
      <c r="J1674" s="639" t="s">
        <v>5291</v>
      </c>
      <c r="L1674" s="639" t="str">
        <f t="shared" si="52"/>
        <v>071--51-0-003-000</v>
      </c>
      <c r="M1674" s="639" t="str">
        <f t="shared" si="53"/>
        <v>071--51-0-003-000-000</v>
      </c>
    </row>
    <row r="1675" spans="1:13" ht="15">
      <c r="A1675" s="638" t="s">
        <v>1506</v>
      </c>
      <c r="B1675" s="640">
        <v>44314.653773148209</v>
      </c>
      <c r="C1675" s="639" t="b">
        <v>0</v>
      </c>
      <c r="E1675" s="639" t="s">
        <v>2825</v>
      </c>
      <c r="F1675" s="639">
        <v>2</v>
      </c>
      <c r="G1675" s="639" t="s">
        <v>2989</v>
      </c>
      <c r="H1675" s="639" t="s">
        <v>4409</v>
      </c>
      <c r="I1675" s="639" t="s">
        <v>3343</v>
      </c>
      <c r="J1675" s="639" t="s">
        <v>5290</v>
      </c>
      <c r="L1675" s="639" t="str">
        <f t="shared" si="52"/>
        <v>062--71-0-010-000</v>
      </c>
      <c r="M1675" s="639" t="str">
        <f t="shared" si="53"/>
        <v>062--71-0-010-000-000</v>
      </c>
    </row>
    <row r="1676" spans="1:13" ht="15">
      <c r="A1676" s="638" t="s">
        <v>1551</v>
      </c>
      <c r="B1676" s="640">
        <v>44314.676608796297</v>
      </c>
      <c r="C1676" s="639" t="b">
        <v>0</v>
      </c>
      <c r="E1676" s="639" t="s">
        <v>2825</v>
      </c>
      <c r="F1676" s="639">
        <v>11</v>
      </c>
      <c r="G1676" s="639" t="s">
        <v>2798</v>
      </c>
      <c r="H1676" s="639" t="s">
        <v>3344</v>
      </c>
      <c r="I1676" s="639" t="s">
        <v>4321</v>
      </c>
      <c r="J1676" s="639" t="s">
        <v>5289</v>
      </c>
      <c r="L1676" s="639" t="str">
        <f t="shared" si="52"/>
        <v>062--68-0-014-000</v>
      </c>
      <c r="M1676" s="639" t="str">
        <f t="shared" si="53"/>
        <v>062--68-0-014-000-000</v>
      </c>
    </row>
    <row r="1677" spans="1:13" ht="15">
      <c r="A1677" s="638" t="s">
        <v>12065</v>
      </c>
      <c r="B1677" s="640">
        <v>44314.574143518497</v>
      </c>
      <c r="C1677" s="639" t="b">
        <v>0</v>
      </c>
      <c r="D1677" s="639" t="s">
        <v>2833</v>
      </c>
      <c r="E1677" s="639" t="s">
        <v>2825</v>
      </c>
      <c r="F1677" s="639">
        <v>1</v>
      </c>
      <c r="G1677" s="639" t="s">
        <v>3156</v>
      </c>
      <c r="H1677" s="639" t="s">
        <v>4375</v>
      </c>
      <c r="I1677" s="639" t="s">
        <v>3319</v>
      </c>
      <c r="J1677" s="639" t="s">
        <v>5288</v>
      </c>
      <c r="L1677" s="639" t="str">
        <f t="shared" si="52"/>
        <v>021--16-0-2500-000</v>
      </c>
      <c r="M1677" s="639" t="str">
        <f t="shared" si="53"/>
        <v>021--16-0-2500-000-000</v>
      </c>
    </row>
    <row r="1678" spans="1:13" ht="15">
      <c r="A1678" s="638" t="s">
        <v>12065</v>
      </c>
      <c r="B1678" s="640">
        <v>44314.573402777802</v>
      </c>
      <c r="C1678" s="639" t="b">
        <v>0</v>
      </c>
      <c r="D1678" s="639" t="s">
        <v>2833</v>
      </c>
      <c r="E1678" s="639" t="s">
        <v>2825</v>
      </c>
      <c r="F1678" s="639">
        <v>1</v>
      </c>
      <c r="G1678" s="639" t="s">
        <v>3156</v>
      </c>
      <c r="H1678" s="639" t="s">
        <v>4375</v>
      </c>
      <c r="I1678" s="639" t="s">
        <v>3319</v>
      </c>
      <c r="J1678" s="639" t="s">
        <v>5287</v>
      </c>
      <c r="L1678" s="639" t="str">
        <f t="shared" si="52"/>
        <v>021--16-0-2500-000</v>
      </c>
      <c r="M1678" s="639" t="str">
        <f t="shared" si="53"/>
        <v>021--16-0-2500-000-000</v>
      </c>
    </row>
    <row r="1679" spans="1:13" ht="15">
      <c r="A1679" s="638" t="s">
        <v>12065</v>
      </c>
      <c r="B1679" s="640">
        <v>44314.572164351899</v>
      </c>
      <c r="C1679" s="639" t="b">
        <v>0</v>
      </c>
      <c r="D1679" s="639" t="s">
        <v>2833</v>
      </c>
      <c r="E1679" s="639" t="s">
        <v>2825</v>
      </c>
      <c r="F1679" s="639">
        <v>1</v>
      </c>
      <c r="G1679" s="639" t="s">
        <v>3156</v>
      </c>
      <c r="H1679" s="639" t="s">
        <v>4375</v>
      </c>
      <c r="I1679" s="639" t="s">
        <v>3319</v>
      </c>
      <c r="J1679" s="639" t="s">
        <v>5286</v>
      </c>
      <c r="L1679" s="639" t="str">
        <f t="shared" si="52"/>
        <v>021--16-0-2500-000</v>
      </c>
      <c r="M1679" s="639" t="str">
        <f t="shared" si="53"/>
        <v>021--16-0-2500-000-000</v>
      </c>
    </row>
    <row r="1680" spans="1:13" ht="15">
      <c r="A1680" s="638" t="s">
        <v>12065</v>
      </c>
      <c r="B1680" s="640">
        <v>44314.571400462999</v>
      </c>
      <c r="C1680" s="639" t="b">
        <v>0</v>
      </c>
      <c r="D1680" s="639" t="s">
        <v>2833</v>
      </c>
      <c r="E1680" s="639" t="s">
        <v>2825</v>
      </c>
      <c r="F1680" s="639">
        <v>1</v>
      </c>
      <c r="G1680" s="639" t="s">
        <v>3156</v>
      </c>
      <c r="H1680" s="639" t="s">
        <v>4375</v>
      </c>
      <c r="I1680" s="639" t="s">
        <v>3319</v>
      </c>
      <c r="J1680" s="639" t="s">
        <v>5285</v>
      </c>
      <c r="L1680" s="639" t="str">
        <f t="shared" si="52"/>
        <v>021--16-0-2500-000</v>
      </c>
      <c r="M1680" s="639" t="str">
        <f t="shared" si="53"/>
        <v>021--16-0-2500-000-000</v>
      </c>
    </row>
    <row r="1681" spans="1:13" ht="15">
      <c r="A1681" s="638" t="s">
        <v>2074</v>
      </c>
      <c r="B1681" s="640">
        <v>44314.575949074097</v>
      </c>
      <c r="C1681" s="639" t="b">
        <v>0</v>
      </c>
      <c r="E1681" s="639" t="s">
        <v>2825</v>
      </c>
      <c r="F1681" s="639">
        <v>1</v>
      </c>
      <c r="G1681" s="639" t="s">
        <v>2897</v>
      </c>
      <c r="H1681" s="639" t="s">
        <v>4367</v>
      </c>
      <c r="I1681" s="639" t="s">
        <v>2913</v>
      </c>
      <c r="J1681" s="639" t="s">
        <v>5284</v>
      </c>
      <c r="L1681" s="639" t="str">
        <f t="shared" si="52"/>
        <v>041--30-0-013-000</v>
      </c>
      <c r="M1681" s="639" t="str">
        <f t="shared" si="53"/>
        <v>041--30-0-013-000-000</v>
      </c>
    </row>
    <row r="1682" spans="1:13" ht="15">
      <c r="A1682" s="638" t="s">
        <v>2074</v>
      </c>
      <c r="B1682" s="640">
        <v>44314.574016203689</v>
      </c>
      <c r="C1682" s="639" t="b">
        <v>0</v>
      </c>
      <c r="E1682" s="639" t="s">
        <v>2825</v>
      </c>
      <c r="F1682" s="639">
        <v>1</v>
      </c>
      <c r="G1682" s="639" t="s">
        <v>2897</v>
      </c>
      <c r="H1682" s="639" t="s">
        <v>4367</v>
      </c>
      <c r="I1682" s="639" t="s">
        <v>2913</v>
      </c>
      <c r="J1682" s="639" t="s">
        <v>5283</v>
      </c>
      <c r="L1682" s="639" t="str">
        <f t="shared" si="52"/>
        <v>041--30-0-013-000</v>
      </c>
      <c r="M1682" s="639" t="str">
        <f t="shared" si="53"/>
        <v>041--30-0-013-000-000</v>
      </c>
    </row>
    <row r="1683" spans="1:13" ht="15">
      <c r="A1683" s="638" t="s">
        <v>2074</v>
      </c>
      <c r="B1683" s="640">
        <v>44314.575358796297</v>
      </c>
      <c r="C1683" s="639" t="b">
        <v>0</v>
      </c>
      <c r="E1683" s="639" t="s">
        <v>2825</v>
      </c>
      <c r="F1683" s="639">
        <v>1</v>
      </c>
      <c r="G1683" s="639" t="s">
        <v>2897</v>
      </c>
      <c r="H1683" s="639" t="s">
        <v>4367</v>
      </c>
      <c r="I1683" s="639" t="s">
        <v>2913</v>
      </c>
      <c r="J1683" s="639" t="s">
        <v>5282</v>
      </c>
      <c r="L1683" s="639" t="str">
        <f t="shared" si="52"/>
        <v>041--30-0-013-000</v>
      </c>
      <c r="M1683" s="639" t="str">
        <f t="shared" si="53"/>
        <v>041--30-0-013-000-000</v>
      </c>
    </row>
    <row r="1684" spans="1:13" ht="15">
      <c r="A1684" s="638" t="s">
        <v>2074</v>
      </c>
      <c r="B1684" s="640">
        <v>44314.574803240692</v>
      </c>
      <c r="C1684" s="639" t="b">
        <v>0</v>
      </c>
      <c r="E1684" s="639" t="s">
        <v>2825</v>
      </c>
      <c r="F1684" s="639">
        <v>1</v>
      </c>
      <c r="G1684" s="639" t="s">
        <v>2897</v>
      </c>
      <c r="H1684" s="639" t="s">
        <v>4367</v>
      </c>
      <c r="I1684" s="639" t="s">
        <v>2913</v>
      </c>
      <c r="J1684" s="639" t="s">
        <v>5281</v>
      </c>
      <c r="L1684" s="639" t="str">
        <f t="shared" si="52"/>
        <v>041--30-0-013-000</v>
      </c>
      <c r="M1684" s="639" t="str">
        <f t="shared" si="53"/>
        <v>041--30-0-013-000-000</v>
      </c>
    </row>
    <row r="1685" spans="1:13" ht="15">
      <c r="A1685" s="638" t="s">
        <v>2074</v>
      </c>
      <c r="B1685" s="640">
        <v>44314.573402777802</v>
      </c>
      <c r="C1685" s="639" t="b">
        <v>0</v>
      </c>
      <c r="E1685" s="639" t="s">
        <v>2825</v>
      </c>
      <c r="F1685" s="639">
        <v>1</v>
      </c>
      <c r="G1685" s="639" t="s">
        <v>2897</v>
      </c>
      <c r="H1685" s="639" t="s">
        <v>4367</v>
      </c>
      <c r="I1685" s="639" t="s">
        <v>2913</v>
      </c>
      <c r="J1685" s="639" t="s">
        <v>5280</v>
      </c>
      <c r="L1685" s="639" t="str">
        <f t="shared" si="52"/>
        <v>041--30-0-013-000</v>
      </c>
      <c r="M1685" s="639" t="str">
        <f t="shared" si="53"/>
        <v>041--30-0-013-000-000</v>
      </c>
    </row>
    <row r="1686" spans="1:13" ht="15">
      <c r="A1686" s="638" t="s">
        <v>2074</v>
      </c>
      <c r="B1686" s="640">
        <v>44314.376689814802</v>
      </c>
      <c r="C1686" s="639" t="b">
        <v>0</v>
      </c>
      <c r="E1686" s="639" t="s">
        <v>2825</v>
      </c>
      <c r="F1686" s="639">
        <v>1</v>
      </c>
      <c r="G1686" s="639" t="s">
        <v>2897</v>
      </c>
      <c r="H1686" s="639" t="s">
        <v>4367</v>
      </c>
      <c r="I1686" s="639" t="s">
        <v>2913</v>
      </c>
      <c r="J1686" s="639" t="s">
        <v>5279</v>
      </c>
      <c r="L1686" s="639" t="str">
        <f t="shared" si="52"/>
        <v>041--30-0-013-000</v>
      </c>
      <c r="M1686" s="639" t="str">
        <f t="shared" si="53"/>
        <v>041--30-0-013-000-000</v>
      </c>
    </row>
    <row r="1687" spans="1:13" ht="15">
      <c r="A1687" s="638" t="s">
        <v>2074</v>
      </c>
      <c r="B1687" s="640">
        <v>44314.57303240741</v>
      </c>
      <c r="C1687" s="639" t="b">
        <v>0</v>
      </c>
      <c r="E1687" s="639" t="s">
        <v>2825</v>
      </c>
      <c r="F1687" s="639">
        <v>1</v>
      </c>
      <c r="G1687" s="639" t="s">
        <v>2897</v>
      </c>
      <c r="H1687" s="639" t="s">
        <v>4367</v>
      </c>
      <c r="I1687" s="639" t="s">
        <v>2913</v>
      </c>
      <c r="J1687" s="639" t="s">
        <v>5278</v>
      </c>
      <c r="L1687" s="639" t="str">
        <f t="shared" si="52"/>
        <v>041--30-0-013-000</v>
      </c>
      <c r="M1687" s="639" t="str">
        <f t="shared" si="53"/>
        <v>041--30-0-013-000-000</v>
      </c>
    </row>
    <row r="1688" spans="1:13" ht="15">
      <c r="A1688" s="638" t="s">
        <v>2074</v>
      </c>
      <c r="B1688" s="640">
        <v>44314.37771990741</v>
      </c>
      <c r="C1688" s="639" t="b">
        <v>0</v>
      </c>
      <c r="E1688" s="639" t="s">
        <v>2825</v>
      </c>
      <c r="F1688" s="639">
        <v>1</v>
      </c>
      <c r="G1688" s="639" t="s">
        <v>2897</v>
      </c>
      <c r="H1688" s="639" t="s">
        <v>4367</v>
      </c>
      <c r="I1688" s="639" t="s">
        <v>2913</v>
      </c>
      <c r="J1688" s="639" t="s">
        <v>5277</v>
      </c>
      <c r="L1688" s="639" t="str">
        <f t="shared" si="52"/>
        <v>041--30-0-013-000</v>
      </c>
      <c r="M1688" s="639" t="str">
        <f t="shared" si="53"/>
        <v>041--30-0-013-000-000</v>
      </c>
    </row>
    <row r="1689" spans="1:13" ht="15">
      <c r="A1689" s="638" t="s">
        <v>2074</v>
      </c>
      <c r="B1689" s="640">
        <v>44314.376342592601</v>
      </c>
      <c r="C1689" s="639" t="b">
        <v>0</v>
      </c>
      <c r="E1689" s="639" t="s">
        <v>2825</v>
      </c>
      <c r="F1689" s="639">
        <v>1</v>
      </c>
      <c r="G1689" s="639" t="s">
        <v>2897</v>
      </c>
      <c r="H1689" s="639" t="s">
        <v>4367</v>
      </c>
      <c r="I1689" s="639" t="s">
        <v>2913</v>
      </c>
      <c r="J1689" s="639" t="s">
        <v>5276</v>
      </c>
      <c r="L1689" s="639" t="str">
        <f t="shared" si="52"/>
        <v>041--30-0-013-000</v>
      </c>
      <c r="M1689" s="639" t="str">
        <f t="shared" si="53"/>
        <v>041--30-0-013-000-000</v>
      </c>
    </row>
    <row r="1690" spans="1:13" ht="15">
      <c r="A1690" s="638" t="s">
        <v>2074</v>
      </c>
      <c r="B1690" s="640">
        <v>44314.377233796287</v>
      </c>
      <c r="C1690" s="639" t="b">
        <v>0</v>
      </c>
      <c r="E1690" s="639" t="s">
        <v>2825</v>
      </c>
      <c r="F1690" s="639">
        <v>1</v>
      </c>
      <c r="G1690" s="639" t="s">
        <v>2897</v>
      </c>
      <c r="H1690" s="639" t="s">
        <v>4367</v>
      </c>
      <c r="I1690" s="639" t="s">
        <v>2913</v>
      </c>
      <c r="J1690" s="639" t="s">
        <v>5275</v>
      </c>
      <c r="L1690" s="639" t="str">
        <f t="shared" si="52"/>
        <v>041--30-0-013-000</v>
      </c>
      <c r="M1690" s="639" t="str">
        <f t="shared" si="53"/>
        <v>041--30-0-013-000-000</v>
      </c>
    </row>
    <row r="1691" spans="1:13" ht="15">
      <c r="A1691" s="638" t="s">
        <v>2074</v>
      </c>
      <c r="B1691" s="640">
        <v>44314.627083333296</v>
      </c>
      <c r="C1691" s="639" t="b">
        <v>0</v>
      </c>
      <c r="E1691" s="639" t="s">
        <v>2825</v>
      </c>
      <c r="F1691" s="639">
        <v>1</v>
      </c>
      <c r="G1691" s="639" t="s">
        <v>2897</v>
      </c>
      <c r="H1691" s="639" t="s">
        <v>4367</v>
      </c>
      <c r="I1691" s="639" t="s">
        <v>2913</v>
      </c>
      <c r="J1691" s="639" t="s">
        <v>5274</v>
      </c>
      <c r="L1691" s="639" t="str">
        <f t="shared" si="52"/>
        <v>041--30-0-013-000</v>
      </c>
      <c r="M1691" s="639" t="str">
        <f t="shared" si="53"/>
        <v>041--30-0-013-000-000</v>
      </c>
    </row>
    <row r="1692" spans="1:13" ht="15">
      <c r="A1692" s="638" t="s">
        <v>2074</v>
      </c>
      <c r="B1692" s="640">
        <v>44314.607638888898</v>
      </c>
      <c r="C1692" s="639" t="b">
        <v>0</v>
      </c>
      <c r="E1692" s="639" t="s">
        <v>2825</v>
      </c>
      <c r="F1692" s="639">
        <v>1</v>
      </c>
      <c r="G1692" s="639" t="s">
        <v>2897</v>
      </c>
      <c r="H1692" s="639" t="s">
        <v>4367</v>
      </c>
      <c r="I1692" s="639" t="s">
        <v>2913</v>
      </c>
      <c r="J1692" s="639" t="s">
        <v>5273</v>
      </c>
      <c r="L1692" s="639" t="str">
        <f t="shared" si="52"/>
        <v>041--30-0-013-000</v>
      </c>
      <c r="M1692" s="639" t="str">
        <f t="shared" si="53"/>
        <v>041--30-0-013-000-000</v>
      </c>
    </row>
    <row r="1693" spans="1:13" ht="15">
      <c r="A1693" s="638" t="s">
        <v>2074</v>
      </c>
      <c r="B1693" s="640">
        <v>44314.614583333299</v>
      </c>
      <c r="C1693" s="639" t="b">
        <v>0</v>
      </c>
      <c r="E1693" s="639" t="s">
        <v>2825</v>
      </c>
      <c r="F1693" s="639">
        <v>1</v>
      </c>
      <c r="G1693" s="639" t="s">
        <v>2897</v>
      </c>
      <c r="H1693" s="639" t="s">
        <v>4367</v>
      </c>
      <c r="I1693" s="639" t="s">
        <v>2913</v>
      </c>
      <c r="J1693" s="639" t="s">
        <v>5272</v>
      </c>
      <c r="L1693" s="639" t="str">
        <f t="shared" si="52"/>
        <v>041--30-0-013-000</v>
      </c>
      <c r="M1693" s="639" t="str">
        <f t="shared" si="53"/>
        <v>041--30-0-013-000-000</v>
      </c>
    </row>
    <row r="1694" spans="1:13" ht="15">
      <c r="A1694" s="638" t="s">
        <v>1296</v>
      </c>
      <c r="B1694" s="640">
        <v>44315.342152777797</v>
      </c>
      <c r="C1694" s="639" t="b">
        <v>0</v>
      </c>
      <c r="D1694" s="639" t="s">
        <v>3023</v>
      </c>
      <c r="E1694" s="639" t="s">
        <v>2788</v>
      </c>
      <c r="F1694" s="639">
        <v>3</v>
      </c>
      <c r="G1694" s="639" t="s">
        <v>3017</v>
      </c>
      <c r="H1694" s="639" t="s">
        <v>4453</v>
      </c>
      <c r="I1694" s="639" t="s">
        <v>2948</v>
      </c>
      <c r="J1694" s="639" t="s">
        <v>5271</v>
      </c>
      <c r="L1694" s="639" t="str">
        <f t="shared" si="52"/>
        <v>071--30-0-014-000</v>
      </c>
      <c r="M1694" s="639" t="str">
        <f t="shared" si="53"/>
        <v>071--30-0-014-000-000</v>
      </c>
    </row>
    <row r="1695" spans="1:13" ht="15">
      <c r="A1695" s="638" t="s">
        <v>1296</v>
      </c>
      <c r="B1695" s="640">
        <v>44315.341076388897</v>
      </c>
      <c r="C1695" s="639" t="b">
        <v>0</v>
      </c>
      <c r="E1695" s="639" t="s">
        <v>2825</v>
      </c>
      <c r="F1695" s="639">
        <v>3</v>
      </c>
      <c r="G1695" s="639" t="s">
        <v>3017</v>
      </c>
      <c r="H1695" s="639" t="s">
        <v>4453</v>
      </c>
      <c r="I1695" s="639" t="s">
        <v>2948</v>
      </c>
      <c r="J1695" s="639" t="s">
        <v>5270</v>
      </c>
      <c r="L1695" s="639" t="str">
        <f t="shared" si="52"/>
        <v>071--30-0-014-000</v>
      </c>
      <c r="M1695" s="639" t="str">
        <f t="shared" si="53"/>
        <v>071--30-0-014-000-000</v>
      </c>
    </row>
    <row r="1696" spans="1:13" ht="15">
      <c r="A1696" s="638" t="s">
        <v>1410</v>
      </c>
      <c r="B1696" s="640">
        <v>44315.388124999998</v>
      </c>
      <c r="C1696" s="639" t="b">
        <v>0</v>
      </c>
      <c r="E1696" s="639" t="s">
        <v>2825</v>
      </c>
      <c r="F1696" s="639">
        <v>2</v>
      </c>
      <c r="G1696" s="639" t="s">
        <v>3017</v>
      </c>
      <c r="H1696" s="639" t="s">
        <v>4472</v>
      </c>
      <c r="I1696" s="639" t="s">
        <v>2948</v>
      </c>
      <c r="J1696" s="639" t="s">
        <v>5269</v>
      </c>
      <c r="L1696" s="639" t="str">
        <f t="shared" si="52"/>
        <v>071--29-0-045-000</v>
      </c>
      <c r="M1696" s="639" t="str">
        <f t="shared" si="53"/>
        <v>071--29-0-045-000-000</v>
      </c>
    </row>
    <row r="1697" spans="1:13" ht="15">
      <c r="A1697" s="638" t="s">
        <v>1562</v>
      </c>
      <c r="B1697" s="640">
        <v>44315.416840277801</v>
      </c>
      <c r="C1697" s="639" t="b">
        <v>0</v>
      </c>
      <c r="E1697" s="639" t="s">
        <v>2825</v>
      </c>
      <c r="F1697" s="639">
        <v>9</v>
      </c>
      <c r="G1697" s="639" t="s">
        <v>2989</v>
      </c>
      <c r="H1697" s="639" t="s">
        <v>4396</v>
      </c>
      <c r="I1697" s="639" t="s">
        <v>3312</v>
      </c>
      <c r="J1697" s="639" t="s">
        <v>5268</v>
      </c>
      <c r="L1697" s="639" t="str">
        <f t="shared" si="52"/>
        <v>062--72-0-002-000</v>
      </c>
      <c r="M1697" s="639" t="str">
        <f t="shared" si="53"/>
        <v>062--72-0-002-000-000</v>
      </c>
    </row>
    <row r="1698" spans="1:13" ht="15">
      <c r="A1698" s="638" t="s">
        <v>1006</v>
      </c>
      <c r="B1698" s="640">
        <v>44315.444976851897</v>
      </c>
      <c r="C1698" s="639" t="b">
        <v>0</v>
      </c>
      <c r="E1698" s="639" t="s">
        <v>2825</v>
      </c>
      <c r="F1698" s="639">
        <v>1</v>
      </c>
      <c r="G1698" s="639" t="s">
        <v>2807</v>
      </c>
      <c r="H1698" s="639" t="s">
        <v>4466</v>
      </c>
      <c r="I1698" s="639" t="s">
        <v>2800</v>
      </c>
      <c r="J1698" s="639" t="s">
        <v>5267</v>
      </c>
      <c r="L1698" s="639" t="str">
        <f t="shared" si="52"/>
        <v>016--53-1-160-000</v>
      </c>
      <c r="M1698" s="639" t="str">
        <f t="shared" si="53"/>
        <v>016--53-1-160-000-000</v>
      </c>
    </row>
    <row r="1699" spans="1:13" ht="15">
      <c r="A1699" s="638" t="s">
        <v>1006</v>
      </c>
      <c r="B1699" s="640">
        <v>44315.474224537</v>
      </c>
      <c r="C1699" s="639" t="b">
        <v>0</v>
      </c>
      <c r="D1699" s="639" t="s">
        <v>2845</v>
      </c>
      <c r="E1699" s="639" t="s">
        <v>2825</v>
      </c>
      <c r="F1699" s="639">
        <v>1</v>
      </c>
      <c r="G1699" s="639" t="s">
        <v>2807</v>
      </c>
      <c r="H1699" s="639" t="s">
        <v>4466</v>
      </c>
      <c r="I1699" s="639" t="s">
        <v>2800</v>
      </c>
      <c r="J1699" s="639" t="s">
        <v>5266</v>
      </c>
      <c r="L1699" s="639" t="str">
        <f t="shared" si="52"/>
        <v>016--53-1-160-000</v>
      </c>
      <c r="M1699" s="639" t="str">
        <f t="shared" si="53"/>
        <v>016--53-1-160-000-000</v>
      </c>
    </row>
    <row r="1700" spans="1:13" ht="15">
      <c r="A1700" s="638" t="s">
        <v>1006</v>
      </c>
      <c r="B1700" s="640">
        <v>44315.472349537013</v>
      </c>
      <c r="C1700" s="639" t="b">
        <v>0</v>
      </c>
      <c r="D1700" s="639" t="s">
        <v>4479</v>
      </c>
      <c r="E1700" s="639" t="s">
        <v>2825</v>
      </c>
      <c r="F1700" s="639">
        <v>1</v>
      </c>
      <c r="G1700" s="639" t="s">
        <v>2807</v>
      </c>
      <c r="H1700" s="639" t="s">
        <v>4466</v>
      </c>
      <c r="I1700" s="639" t="s">
        <v>2800</v>
      </c>
      <c r="J1700" s="639" t="s">
        <v>5265</v>
      </c>
      <c r="L1700" s="639" t="str">
        <f t="shared" si="52"/>
        <v>016--53-1-160-000</v>
      </c>
      <c r="M1700" s="639" t="str">
        <f t="shared" si="53"/>
        <v>016--53-1-160-000-000</v>
      </c>
    </row>
    <row r="1701" spans="1:13" ht="15">
      <c r="A1701" s="638" t="s">
        <v>1006</v>
      </c>
      <c r="B1701" s="640">
        <v>44315.471678240698</v>
      </c>
      <c r="C1701" s="639" t="b">
        <v>0</v>
      </c>
      <c r="D1701" s="639" t="s">
        <v>4479</v>
      </c>
      <c r="E1701" s="639" t="s">
        <v>2825</v>
      </c>
      <c r="F1701" s="639">
        <v>1</v>
      </c>
      <c r="G1701" s="639" t="s">
        <v>2807</v>
      </c>
      <c r="H1701" s="639" t="s">
        <v>4466</v>
      </c>
      <c r="I1701" s="639" t="s">
        <v>2800</v>
      </c>
      <c r="J1701" s="639" t="s">
        <v>5264</v>
      </c>
      <c r="L1701" s="639" t="str">
        <f t="shared" si="52"/>
        <v>016--53-1-160-000</v>
      </c>
      <c r="M1701" s="639" t="str">
        <f t="shared" si="53"/>
        <v>016--53-1-160-000-000</v>
      </c>
    </row>
    <row r="1702" spans="1:13" ht="15">
      <c r="A1702" s="638" t="s">
        <v>619</v>
      </c>
      <c r="B1702" s="640">
        <v>44315.486909722204</v>
      </c>
      <c r="C1702" s="639" t="b">
        <v>0</v>
      </c>
      <c r="E1702" s="639" t="s">
        <v>2825</v>
      </c>
      <c r="F1702" s="639">
        <v>7</v>
      </c>
      <c r="G1702" s="639" t="s">
        <v>4336</v>
      </c>
      <c r="H1702" s="639" t="s">
        <v>4388</v>
      </c>
      <c r="I1702" s="639" t="s">
        <v>2990</v>
      </c>
      <c r="J1702" s="639" t="s">
        <v>5263</v>
      </c>
      <c r="L1702" s="639" t="str">
        <f t="shared" si="52"/>
        <v>071--51-0-003-000</v>
      </c>
      <c r="M1702" s="639" t="str">
        <f t="shared" si="53"/>
        <v>071--51-0-003-000-000</v>
      </c>
    </row>
    <row r="1703" spans="1:13" ht="15">
      <c r="A1703" s="638" t="s">
        <v>512</v>
      </c>
      <c r="B1703" s="640">
        <v>44315.489236111098</v>
      </c>
      <c r="C1703" s="639" t="b">
        <v>0</v>
      </c>
      <c r="E1703" s="639" t="s">
        <v>2825</v>
      </c>
      <c r="F1703" s="639">
        <v>4</v>
      </c>
      <c r="G1703" s="639" t="s">
        <v>2868</v>
      </c>
      <c r="H1703" s="639" t="s">
        <v>3359</v>
      </c>
      <c r="I1703" s="639" t="s">
        <v>3133</v>
      </c>
      <c r="J1703" s="639" t="s">
        <v>5262</v>
      </c>
      <c r="L1703" s="639" t="str">
        <f t="shared" si="52"/>
        <v>062--35-0-039-000</v>
      </c>
      <c r="M1703" s="639" t="str">
        <f t="shared" si="53"/>
        <v>062--35-0-039-000-000</v>
      </c>
    </row>
    <row r="1704" spans="1:13" ht="15">
      <c r="A1704" s="638" t="s">
        <v>1551</v>
      </c>
      <c r="B1704" s="640">
        <v>44315.488368055601</v>
      </c>
      <c r="C1704" s="639" t="b">
        <v>0</v>
      </c>
      <c r="E1704" s="639" t="s">
        <v>2825</v>
      </c>
      <c r="F1704" s="639">
        <v>3</v>
      </c>
      <c r="G1704" s="639" t="s">
        <v>2868</v>
      </c>
      <c r="H1704" s="639" t="s">
        <v>3344</v>
      </c>
      <c r="I1704" s="639" t="s">
        <v>4321</v>
      </c>
      <c r="J1704" s="639" t="s">
        <v>5261</v>
      </c>
      <c r="L1704" s="639" t="str">
        <f t="shared" si="52"/>
        <v>062--68-0-014-000</v>
      </c>
      <c r="M1704" s="639" t="str">
        <f t="shared" si="53"/>
        <v>062--68-0-014-000-000</v>
      </c>
    </row>
    <row r="1705" spans="1:13" ht="15">
      <c r="A1705" s="638" t="s">
        <v>1407</v>
      </c>
      <c r="B1705" s="640">
        <v>44315.499814814801</v>
      </c>
      <c r="C1705" s="639" t="b">
        <v>0</v>
      </c>
      <c r="D1705" s="639" t="s">
        <v>3034</v>
      </c>
      <c r="E1705" s="639" t="s">
        <v>2788</v>
      </c>
      <c r="F1705" s="639">
        <v>1</v>
      </c>
      <c r="G1705" s="639" t="s">
        <v>3017</v>
      </c>
      <c r="H1705" s="639" t="s">
        <v>1407</v>
      </c>
      <c r="I1705" s="639" t="s">
        <v>2928</v>
      </c>
      <c r="J1705" s="639" t="s">
        <v>5260</v>
      </c>
      <c r="L1705" s="639" t="str">
        <f t="shared" si="52"/>
        <v>071--29-0-010-000</v>
      </c>
      <c r="M1705" s="639" t="str">
        <f t="shared" si="53"/>
        <v>071--29-0-010-000-000</v>
      </c>
    </row>
    <row r="1706" spans="1:13" ht="15">
      <c r="A1706" s="638" t="s">
        <v>1407</v>
      </c>
      <c r="B1706" s="640">
        <v>44315.498414351903</v>
      </c>
      <c r="C1706" s="639" t="b">
        <v>0</v>
      </c>
      <c r="E1706" s="639" t="s">
        <v>2825</v>
      </c>
      <c r="F1706" s="639">
        <v>1</v>
      </c>
      <c r="G1706" s="639" t="s">
        <v>3017</v>
      </c>
      <c r="H1706" s="639" t="s">
        <v>1407</v>
      </c>
      <c r="I1706" s="639" t="s">
        <v>2928</v>
      </c>
      <c r="J1706" s="639" t="s">
        <v>5259</v>
      </c>
      <c r="L1706" s="639" t="str">
        <f t="shared" si="52"/>
        <v>071--29-0-010-000</v>
      </c>
      <c r="M1706" s="639" t="str">
        <f t="shared" si="53"/>
        <v>071--29-0-010-000-000</v>
      </c>
    </row>
    <row r="1707" spans="1:13" ht="15">
      <c r="A1707" s="638" t="s">
        <v>917</v>
      </c>
      <c r="B1707" s="640">
        <v>44315.52539351851</v>
      </c>
      <c r="C1707" s="639" t="b">
        <v>0</v>
      </c>
      <c r="E1707" s="639" t="s">
        <v>2825</v>
      </c>
      <c r="F1707" s="639">
        <v>1</v>
      </c>
      <c r="G1707" s="639" t="s">
        <v>3198</v>
      </c>
      <c r="H1707" s="639" t="s">
        <v>4460</v>
      </c>
      <c r="I1707" s="639" t="s">
        <v>2818</v>
      </c>
      <c r="J1707" s="639" t="s">
        <v>5258</v>
      </c>
      <c r="L1707" s="639" t="str">
        <f t="shared" si="52"/>
        <v>009--53-0-300-000</v>
      </c>
      <c r="M1707" s="639" t="str">
        <f t="shared" si="53"/>
        <v>009--53-0-300-000-000</v>
      </c>
    </row>
    <row r="1708" spans="1:13" ht="15">
      <c r="A1708" s="638" t="s">
        <v>687</v>
      </c>
      <c r="B1708" s="640">
        <v>44315.529050925899</v>
      </c>
      <c r="C1708" s="639" t="b">
        <v>0</v>
      </c>
      <c r="E1708" s="639" t="s">
        <v>2825</v>
      </c>
      <c r="F1708" s="639">
        <v>1</v>
      </c>
      <c r="G1708" s="639" t="s">
        <v>3017</v>
      </c>
      <c r="H1708" s="639" t="s">
        <v>687</v>
      </c>
      <c r="I1708" s="639" t="s">
        <v>3013</v>
      </c>
      <c r="J1708" s="639" t="s">
        <v>5257</v>
      </c>
      <c r="L1708" s="639" t="str">
        <f t="shared" si="52"/>
        <v>071--28-0-029-000</v>
      </c>
      <c r="M1708" s="639" t="str">
        <f t="shared" si="53"/>
        <v>071--28-0-029-000-000</v>
      </c>
    </row>
    <row r="1709" spans="1:13" ht="15">
      <c r="A1709" s="638" t="s">
        <v>917</v>
      </c>
      <c r="B1709" s="640">
        <v>44315.5309837963</v>
      </c>
      <c r="C1709" s="639" t="b">
        <v>0</v>
      </c>
      <c r="E1709" s="639" t="s">
        <v>2825</v>
      </c>
      <c r="F1709" s="639">
        <v>1</v>
      </c>
      <c r="G1709" s="639" t="s">
        <v>3198</v>
      </c>
      <c r="H1709" s="639" t="s">
        <v>4460</v>
      </c>
      <c r="I1709" s="639" t="s">
        <v>2818</v>
      </c>
      <c r="J1709" s="639" t="s">
        <v>5256</v>
      </c>
      <c r="L1709" s="639" t="str">
        <f t="shared" si="52"/>
        <v>009--53-0-300-000</v>
      </c>
      <c r="M1709" s="639" t="str">
        <f t="shared" si="53"/>
        <v>009--53-0-300-000-000</v>
      </c>
    </row>
    <row r="1710" spans="1:13" ht="15">
      <c r="A1710" s="638" t="s">
        <v>1528</v>
      </c>
      <c r="B1710" s="640">
        <v>44315.545706018493</v>
      </c>
      <c r="C1710" s="639" t="b">
        <v>0</v>
      </c>
      <c r="E1710" s="639" t="s">
        <v>2825</v>
      </c>
      <c r="F1710" s="639">
        <v>1</v>
      </c>
      <c r="G1710" s="639" t="s">
        <v>2821</v>
      </c>
      <c r="H1710" s="639" t="s">
        <v>4399</v>
      </c>
      <c r="I1710" s="639" t="s">
        <v>4451</v>
      </c>
      <c r="J1710" s="639" t="s">
        <v>5255</v>
      </c>
      <c r="L1710" s="639" t="str">
        <f t="shared" si="52"/>
        <v>009--34-0-130-000</v>
      </c>
      <c r="M1710" s="639" t="str">
        <f t="shared" si="53"/>
        <v>009--34-0-130-000-000</v>
      </c>
    </row>
    <row r="1711" spans="1:13" ht="15">
      <c r="A1711" s="638" t="s">
        <v>1528</v>
      </c>
      <c r="B1711" s="640">
        <v>44315.5558101852</v>
      </c>
      <c r="C1711" s="639" t="b">
        <v>0</v>
      </c>
      <c r="E1711" s="639" t="s">
        <v>2825</v>
      </c>
      <c r="F1711" s="639">
        <v>1</v>
      </c>
      <c r="G1711" s="639" t="s">
        <v>2821</v>
      </c>
      <c r="H1711" s="639" t="s">
        <v>4399</v>
      </c>
      <c r="I1711" s="639" t="s">
        <v>4451</v>
      </c>
      <c r="J1711" s="639" t="s">
        <v>5254</v>
      </c>
      <c r="L1711" s="639" t="str">
        <f t="shared" si="52"/>
        <v>009--34-0-130-000</v>
      </c>
      <c r="M1711" s="639" t="str">
        <f t="shared" si="53"/>
        <v>009--34-0-130-000-000</v>
      </c>
    </row>
    <row r="1712" spans="1:13" ht="15">
      <c r="A1712" s="638" t="s">
        <v>749</v>
      </c>
      <c r="B1712" s="640">
        <v>44315.566608796311</v>
      </c>
      <c r="C1712" s="639" t="b">
        <v>0</v>
      </c>
      <c r="E1712" s="639" t="s">
        <v>2825</v>
      </c>
      <c r="F1712" s="639">
        <v>9</v>
      </c>
      <c r="G1712" s="639" t="s">
        <v>3017</v>
      </c>
      <c r="H1712" s="639" t="s">
        <v>4469</v>
      </c>
      <c r="I1712" s="639" t="s">
        <v>2928</v>
      </c>
      <c r="J1712" s="639" t="s">
        <v>5253</v>
      </c>
      <c r="L1712" s="639" t="str">
        <f t="shared" si="52"/>
        <v>071--29-0-026-000</v>
      </c>
      <c r="M1712" s="639" t="str">
        <f t="shared" si="53"/>
        <v>071--29-0-026-000-000</v>
      </c>
    </row>
    <row r="1713" spans="1:13" ht="15">
      <c r="A1713" s="638" t="s">
        <v>619</v>
      </c>
      <c r="B1713" s="640">
        <v>44315.604166666701</v>
      </c>
      <c r="C1713" s="639" t="b">
        <v>0</v>
      </c>
      <c r="E1713" s="639" t="s">
        <v>2825</v>
      </c>
      <c r="F1713" s="639">
        <v>1</v>
      </c>
      <c r="G1713" s="639" t="s">
        <v>4336</v>
      </c>
      <c r="H1713" s="639" t="s">
        <v>4388</v>
      </c>
      <c r="I1713" s="639" t="s">
        <v>2990</v>
      </c>
      <c r="J1713" s="639" t="s">
        <v>5252</v>
      </c>
      <c r="L1713" s="639" t="str">
        <f t="shared" si="52"/>
        <v>071--51-0-003-000</v>
      </c>
      <c r="M1713" s="639" t="str">
        <f t="shared" si="53"/>
        <v>071--51-0-003-000-000</v>
      </c>
    </row>
    <row r="1714" spans="1:13" ht="15">
      <c r="A1714" s="638" t="s">
        <v>794</v>
      </c>
      <c r="B1714" s="640">
        <v>44315.621192129598</v>
      </c>
      <c r="C1714" s="639" t="b">
        <v>0</v>
      </c>
      <c r="E1714" s="639" t="s">
        <v>2825</v>
      </c>
      <c r="F1714" s="639">
        <v>6</v>
      </c>
      <c r="G1714" s="639" t="s">
        <v>2989</v>
      </c>
      <c r="H1714" s="639" t="s">
        <v>4463</v>
      </c>
      <c r="I1714" s="639" t="s">
        <v>4464</v>
      </c>
      <c r="J1714" s="639" t="s">
        <v>5251</v>
      </c>
      <c r="L1714" s="639" t="str">
        <f t="shared" si="52"/>
        <v>071--44-0-010-000</v>
      </c>
      <c r="M1714" s="639" t="str">
        <f t="shared" si="53"/>
        <v>071--44-0-010-000-000</v>
      </c>
    </row>
    <row r="1715" spans="1:13" ht="15">
      <c r="A1715" s="638" t="s">
        <v>1528</v>
      </c>
      <c r="B1715" s="640">
        <v>44315.633611111101</v>
      </c>
      <c r="C1715" s="639" t="b">
        <v>0</v>
      </c>
      <c r="E1715" s="639" t="s">
        <v>2825</v>
      </c>
      <c r="F1715" s="639">
        <v>1</v>
      </c>
      <c r="G1715" s="639" t="s">
        <v>2821</v>
      </c>
      <c r="H1715" s="639" t="s">
        <v>4399</v>
      </c>
      <c r="I1715" s="639" t="s">
        <v>4451</v>
      </c>
      <c r="J1715" s="639" t="s">
        <v>5250</v>
      </c>
      <c r="L1715" s="639" t="str">
        <f t="shared" si="52"/>
        <v>009--34-0-130-000</v>
      </c>
      <c r="M1715" s="639" t="str">
        <f t="shared" si="53"/>
        <v>009--34-0-130-000-000</v>
      </c>
    </row>
    <row r="1716" spans="1:13" ht="15">
      <c r="A1716" s="638" t="s">
        <v>1528</v>
      </c>
      <c r="B1716" s="640">
        <v>44315.635821759308</v>
      </c>
      <c r="C1716" s="639" t="b">
        <v>0</v>
      </c>
      <c r="E1716" s="639" t="s">
        <v>2825</v>
      </c>
      <c r="F1716" s="639">
        <v>1</v>
      </c>
      <c r="G1716" s="639" t="s">
        <v>2821</v>
      </c>
      <c r="H1716" s="639" t="s">
        <v>4399</v>
      </c>
      <c r="I1716" s="639" t="s">
        <v>4451</v>
      </c>
      <c r="J1716" s="639" t="s">
        <v>5249</v>
      </c>
      <c r="L1716" s="639" t="str">
        <f t="shared" si="52"/>
        <v>009--34-0-130-000</v>
      </c>
      <c r="M1716" s="639" t="str">
        <f t="shared" si="53"/>
        <v>009--34-0-130-000-000</v>
      </c>
    </row>
    <row r="1717" spans="1:13" ht="15">
      <c r="A1717" s="638" t="s">
        <v>1943</v>
      </c>
      <c r="B1717" s="640">
        <v>44315.641307870392</v>
      </c>
      <c r="C1717" s="639" t="b">
        <v>0</v>
      </c>
      <c r="E1717" s="639" t="s">
        <v>2825</v>
      </c>
      <c r="F1717" s="639">
        <v>2</v>
      </c>
      <c r="G1717" s="639" t="s">
        <v>4336</v>
      </c>
      <c r="H1717" s="639" t="s">
        <v>3079</v>
      </c>
      <c r="I1717" s="639" t="s">
        <v>2875</v>
      </c>
      <c r="J1717" s="639" t="s">
        <v>5248</v>
      </c>
      <c r="L1717" s="639" t="str">
        <f t="shared" si="52"/>
        <v>071--19-0-042-000</v>
      </c>
      <c r="M1717" s="639" t="str">
        <f t="shared" si="53"/>
        <v>071--19-0-042-000-000</v>
      </c>
    </row>
    <row r="1718" spans="1:13" ht="15">
      <c r="A1718" s="638" t="s">
        <v>794</v>
      </c>
      <c r="B1718" s="640">
        <v>44315.6542708333</v>
      </c>
      <c r="C1718" s="639" t="b">
        <v>0</v>
      </c>
      <c r="E1718" s="639" t="s">
        <v>2825</v>
      </c>
      <c r="F1718" s="639">
        <v>5</v>
      </c>
      <c r="G1718" s="639" t="s">
        <v>2989</v>
      </c>
      <c r="H1718" s="639" t="s">
        <v>4463</v>
      </c>
      <c r="I1718" s="639" t="s">
        <v>4464</v>
      </c>
      <c r="J1718" s="639" t="s">
        <v>5247</v>
      </c>
      <c r="L1718" s="639" t="str">
        <f t="shared" si="52"/>
        <v>071--44-0-010-000</v>
      </c>
      <c r="M1718" s="639" t="str">
        <f t="shared" si="53"/>
        <v>071--44-0-010-000-000</v>
      </c>
    </row>
    <row r="1719" spans="1:13" ht="15">
      <c r="A1719" s="638" t="s">
        <v>1358</v>
      </c>
      <c r="B1719" s="640">
        <v>44315.661145833299</v>
      </c>
      <c r="C1719" s="639" t="b">
        <v>0</v>
      </c>
      <c r="E1719" s="639" t="s">
        <v>2825</v>
      </c>
      <c r="F1719" s="639">
        <v>4</v>
      </c>
      <c r="G1719" s="639" t="s">
        <v>3017</v>
      </c>
      <c r="H1719" s="639" t="s">
        <v>1358</v>
      </c>
      <c r="I1719" s="639" t="s">
        <v>2960</v>
      </c>
      <c r="J1719" s="639" t="s">
        <v>5246</v>
      </c>
      <c r="L1719" s="639" t="str">
        <f t="shared" si="52"/>
        <v>071--16-0-009-000</v>
      </c>
      <c r="M1719" s="639" t="str">
        <f t="shared" si="53"/>
        <v>071--16-0-009-000-000</v>
      </c>
    </row>
    <row r="1720" spans="1:13" ht="15">
      <c r="A1720" s="638" t="s">
        <v>1199</v>
      </c>
      <c r="B1720" s="640">
        <v>44315.673657407409</v>
      </c>
      <c r="C1720" s="639" t="b">
        <v>0</v>
      </c>
      <c r="E1720" s="639" t="s">
        <v>2825</v>
      </c>
      <c r="F1720" s="639">
        <v>3</v>
      </c>
      <c r="G1720" s="639" t="s">
        <v>2868</v>
      </c>
      <c r="H1720" s="639" t="s">
        <v>4457</v>
      </c>
      <c r="I1720" s="639" t="s">
        <v>3042</v>
      </c>
      <c r="J1720" s="639" t="s">
        <v>5245</v>
      </c>
      <c r="L1720" s="639" t="str">
        <f t="shared" si="52"/>
        <v>062--22-0-013-000</v>
      </c>
      <c r="M1720" s="639" t="str">
        <f t="shared" si="53"/>
        <v>062--22-0-013-000-000</v>
      </c>
    </row>
    <row r="1721" spans="1:13" ht="15">
      <c r="A1721" s="638" t="s">
        <v>1899</v>
      </c>
      <c r="B1721" s="640">
        <v>44315.672673611101</v>
      </c>
      <c r="C1721" s="639" t="b">
        <v>0</v>
      </c>
      <c r="E1721" s="639" t="s">
        <v>2825</v>
      </c>
      <c r="F1721" s="639">
        <v>3</v>
      </c>
      <c r="G1721" s="639" t="s">
        <v>2868</v>
      </c>
      <c r="H1721" s="639" t="s">
        <v>4455</v>
      </c>
      <c r="I1721" s="639" t="s">
        <v>3042</v>
      </c>
      <c r="J1721" s="639" t="s">
        <v>5244</v>
      </c>
      <c r="L1721" s="639" t="str">
        <f t="shared" si="52"/>
        <v>062--22-0-010-000</v>
      </c>
      <c r="M1721" s="639" t="str">
        <f t="shared" si="53"/>
        <v>062--22-0-010-000-000</v>
      </c>
    </row>
    <row r="1722" spans="1:13" ht="15">
      <c r="A1722" s="638" t="s">
        <v>1493</v>
      </c>
      <c r="B1722" s="640">
        <v>44315.671944444402</v>
      </c>
      <c r="C1722" s="639" t="b">
        <v>0</v>
      </c>
      <c r="E1722" s="639" t="s">
        <v>2825</v>
      </c>
      <c r="F1722" s="639">
        <v>2</v>
      </c>
      <c r="G1722" s="639" t="s">
        <v>2868</v>
      </c>
      <c r="H1722" s="639" t="s">
        <v>4461</v>
      </c>
      <c r="I1722" s="639" t="s">
        <v>3201</v>
      </c>
      <c r="J1722" s="639" t="s">
        <v>5243</v>
      </c>
      <c r="L1722" s="639" t="str">
        <f t="shared" si="52"/>
        <v>062--26-0-041-000</v>
      </c>
      <c r="M1722" s="639" t="str">
        <f t="shared" si="53"/>
        <v>062--26-0-041-000-000</v>
      </c>
    </row>
    <row r="1723" spans="1:13" ht="15">
      <c r="A1723" s="638" t="s">
        <v>793</v>
      </c>
      <c r="B1723" s="640">
        <v>44315.683379629598</v>
      </c>
      <c r="C1723" s="639" t="b">
        <v>0</v>
      </c>
      <c r="E1723" s="639" t="s">
        <v>2825</v>
      </c>
      <c r="F1723" s="639">
        <v>3</v>
      </c>
      <c r="G1723" s="639" t="s">
        <v>3017</v>
      </c>
      <c r="H1723" s="639" t="s">
        <v>4476</v>
      </c>
      <c r="I1723" s="639" t="s">
        <v>2946</v>
      </c>
      <c r="J1723" s="639" t="s">
        <v>5242</v>
      </c>
      <c r="L1723" s="639" t="str">
        <f t="shared" si="52"/>
        <v>071--16-0-058-000</v>
      </c>
      <c r="M1723" s="639" t="str">
        <f t="shared" si="53"/>
        <v>071--16-0-058-000-000</v>
      </c>
    </row>
    <row r="1724" spans="1:13" ht="15">
      <c r="A1724" s="638" t="s">
        <v>1705</v>
      </c>
      <c r="B1724" s="640">
        <v>44315.680983796286</v>
      </c>
      <c r="C1724" s="639" t="b">
        <v>0</v>
      </c>
      <c r="D1724" s="639" t="s">
        <v>3023</v>
      </c>
      <c r="E1724" s="639" t="s">
        <v>2788</v>
      </c>
      <c r="F1724" s="639">
        <v>2</v>
      </c>
      <c r="G1724" s="639" t="s">
        <v>3017</v>
      </c>
      <c r="H1724" s="639" t="s">
        <v>4450</v>
      </c>
      <c r="I1724" s="639" t="s">
        <v>2960</v>
      </c>
      <c r="J1724" s="639" t="s">
        <v>5241</v>
      </c>
      <c r="L1724" s="639" t="str">
        <f t="shared" si="52"/>
        <v>071--16-0-066-000</v>
      </c>
      <c r="M1724" s="639" t="str">
        <f t="shared" si="53"/>
        <v>071--16-0-066-000-000</v>
      </c>
    </row>
    <row r="1725" spans="1:13" ht="15">
      <c r="A1725" s="638" t="s">
        <v>1705</v>
      </c>
      <c r="B1725" s="640">
        <v>44315.680277777799</v>
      </c>
      <c r="C1725" s="639" t="b">
        <v>0</v>
      </c>
      <c r="E1725" s="639" t="s">
        <v>2825</v>
      </c>
      <c r="F1725" s="639">
        <v>2</v>
      </c>
      <c r="G1725" s="639" t="s">
        <v>3017</v>
      </c>
      <c r="H1725" s="639" t="s">
        <v>4450</v>
      </c>
      <c r="I1725" s="639" t="s">
        <v>2960</v>
      </c>
      <c r="J1725" s="639" t="s">
        <v>5240</v>
      </c>
      <c r="L1725" s="639" t="str">
        <f t="shared" si="52"/>
        <v>071--16-0-066-000</v>
      </c>
      <c r="M1725" s="639" t="str">
        <f t="shared" si="53"/>
        <v>071--16-0-066-000-000</v>
      </c>
    </row>
    <row r="1726" spans="1:13" ht="15">
      <c r="A1726" s="638" t="s">
        <v>2074</v>
      </c>
      <c r="B1726" s="640">
        <v>44315.39962962961</v>
      </c>
      <c r="C1726" s="639" t="b">
        <v>0</v>
      </c>
      <c r="E1726" s="639" t="s">
        <v>2825</v>
      </c>
      <c r="F1726" s="639">
        <v>1</v>
      </c>
      <c r="G1726" s="639" t="s">
        <v>2857</v>
      </c>
      <c r="H1726" s="639" t="s">
        <v>4367</v>
      </c>
      <c r="I1726" s="639" t="s">
        <v>2913</v>
      </c>
      <c r="J1726" s="639" t="s">
        <v>5239</v>
      </c>
      <c r="L1726" s="639" t="str">
        <f t="shared" si="52"/>
        <v>041--30-0-013-000</v>
      </c>
      <c r="M1726" s="639" t="str">
        <f t="shared" si="53"/>
        <v>041--30-0-013-000-000</v>
      </c>
    </row>
    <row r="1727" spans="1:13" ht="15">
      <c r="A1727" s="638" t="s">
        <v>2074</v>
      </c>
      <c r="B1727" s="640">
        <v>44315.399085648103</v>
      </c>
      <c r="C1727" s="639" t="b">
        <v>0</v>
      </c>
      <c r="E1727" s="639" t="s">
        <v>2825</v>
      </c>
      <c r="F1727" s="639">
        <v>1</v>
      </c>
      <c r="G1727" s="639" t="s">
        <v>2857</v>
      </c>
      <c r="H1727" s="639" t="s">
        <v>4367</v>
      </c>
      <c r="I1727" s="639" t="s">
        <v>2913</v>
      </c>
      <c r="J1727" s="639" t="s">
        <v>5238</v>
      </c>
      <c r="L1727" s="639" t="str">
        <f t="shared" si="52"/>
        <v>041--30-0-013-000</v>
      </c>
      <c r="M1727" s="639" t="str">
        <f t="shared" si="53"/>
        <v>041--30-0-013-000-000</v>
      </c>
    </row>
    <row r="1728" spans="1:13" ht="15">
      <c r="A1728" s="638" t="s">
        <v>2074</v>
      </c>
      <c r="B1728" s="640">
        <v>44315.398761574099</v>
      </c>
      <c r="C1728" s="639" t="b">
        <v>0</v>
      </c>
      <c r="E1728" s="639" t="s">
        <v>2825</v>
      </c>
      <c r="F1728" s="639">
        <v>1</v>
      </c>
      <c r="G1728" s="639" t="s">
        <v>2857</v>
      </c>
      <c r="H1728" s="639" t="s">
        <v>4367</v>
      </c>
      <c r="I1728" s="639" t="s">
        <v>2913</v>
      </c>
      <c r="J1728" s="639" t="s">
        <v>5237</v>
      </c>
      <c r="L1728" s="639" t="str">
        <f t="shared" si="52"/>
        <v>041--30-0-013-000</v>
      </c>
      <c r="M1728" s="639" t="str">
        <f t="shared" si="53"/>
        <v>041--30-0-013-000-000</v>
      </c>
    </row>
    <row r="1729" spans="1:13" ht="15">
      <c r="A1729" s="638" t="s">
        <v>2074</v>
      </c>
      <c r="B1729" s="640">
        <v>44315.398240740709</v>
      </c>
      <c r="C1729" s="639" t="b">
        <v>0</v>
      </c>
      <c r="E1729" s="639" t="s">
        <v>2825</v>
      </c>
      <c r="F1729" s="639">
        <v>1</v>
      </c>
      <c r="G1729" s="639" t="s">
        <v>2857</v>
      </c>
      <c r="H1729" s="639" t="s">
        <v>4367</v>
      </c>
      <c r="I1729" s="639" t="s">
        <v>2913</v>
      </c>
      <c r="J1729" s="639" t="s">
        <v>5236</v>
      </c>
      <c r="L1729" s="639" t="str">
        <f t="shared" si="52"/>
        <v>041--30-0-013-000</v>
      </c>
      <c r="M1729" s="639" t="str">
        <f t="shared" si="53"/>
        <v>041--30-0-013-000-000</v>
      </c>
    </row>
    <row r="1730" spans="1:13" ht="15">
      <c r="A1730" s="638" t="s">
        <v>12066</v>
      </c>
      <c r="B1730" s="640">
        <v>44315.68387731479</v>
      </c>
      <c r="C1730" s="639" t="b">
        <v>0</v>
      </c>
      <c r="E1730" s="639" t="s">
        <v>2825</v>
      </c>
      <c r="F1730" s="639">
        <v>1</v>
      </c>
      <c r="G1730" s="639" t="s">
        <v>3152</v>
      </c>
      <c r="H1730" s="639" t="s">
        <v>4363</v>
      </c>
      <c r="I1730" s="639" t="s">
        <v>3346</v>
      </c>
      <c r="J1730" s="639" t="s">
        <v>5235</v>
      </c>
      <c r="L1730" s="639" t="str">
        <f t="shared" si="52"/>
        <v>020--47-0-0400-000</v>
      </c>
      <c r="M1730" s="639" t="str">
        <f t="shared" si="53"/>
        <v>020--47-0-0400-000-000</v>
      </c>
    </row>
    <row r="1731" spans="1:13" ht="15">
      <c r="A1731" s="638" t="s">
        <v>12066</v>
      </c>
      <c r="B1731" s="640">
        <v>44315.698900462987</v>
      </c>
      <c r="C1731" s="639" t="b">
        <v>0</v>
      </c>
      <c r="E1731" s="639" t="s">
        <v>2825</v>
      </c>
      <c r="F1731" s="639">
        <v>1</v>
      </c>
      <c r="G1731" s="639" t="s">
        <v>3152</v>
      </c>
      <c r="H1731" s="639" t="s">
        <v>4363</v>
      </c>
      <c r="I1731" s="639" t="s">
        <v>3346</v>
      </c>
      <c r="J1731" s="639" t="s">
        <v>5234</v>
      </c>
      <c r="L1731" s="639" t="str">
        <f t="shared" ref="L1731:L1794" si="54">REPLACE(REPLACE(A1731,4,0,"-"),8,0,"-")</f>
        <v>020--47-0-0400-000</v>
      </c>
      <c r="M1731" s="639" t="str">
        <f t="shared" ref="M1731:M1794" si="55">L1731 &amp; "-000"</f>
        <v>020--47-0-0400-000-000</v>
      </c>
    </row>
    <row r="1732" spans="1:13" ht="15">
      <c r="A1732" s="638" t="s">
        <v>12066</v>
      </c>
      <c r="B1732" s="640">
        <v>44315.682060185187</v>
      </c>
      <c r="C1732" s="639" t="b">
        <v>0</v>
      </c>
      <c r="D1732" s="639" t="s">
        <v>4480</v>
      </c>
      <c r="E1732" s="639" t="s">
        <v>2825</v>
      </c>
      <c r="F1732" s="639">
        <v>1</v>
      </c>
      <c r="G1732" s="639" t="s">
        <v>3152</v>
      </c>
      <c r="H1732" s="639" t="s">
        <v>4363</v>
      </c>
      <c r="I1732" s="639" t="s">
        <v>3346</v>
      </c>
      <c r="J1732" s="639" t="s">
        <v>5233</v>
      </c>
      <c r="L1732" s="639" t="str">
        <f t="shared" si="54"/>
        <v>020--47-0-0400-000</v>
      </c>
      <c r="M1732" s="639" t="str">
        <f t="shared" si="55"/>
        <v>020--47-0-0400-000-000</v>
      </c>
    </row>
    <row r="1733" spans="1:13" ht="15">
      <c r="A1733" s="638" t="s">
        <v>1347</v>
      </c>
      <c r="B1733" s="640">
        <v>44316.391666666699</v>
      </c>
      <c r="C1733" s="639" t="b">
        <v>0</v>
      </c>
      <c r="D1733" s="639" t="s">
        <v>3023</v>
      </c>
      <c r="E1733" s="639" t="s">
        <v>2788</v>
      </c>
      <c r="F1733" s="639">
        <v>2</v>
      </c>
      <c r="G1733" s="639" t="s">
        <v>3017</v>
      </c>
      <c r="H1733" s="639" t="s">
        <v>4500</v>
      </c>
      <c r="I1733" s="639" t="s">
        <v>2946</v>
      </c>
      <c r="J1733" s="639" t="s">
        <v>5232</v>
      </c>
      <c r="L1733" s="639" t="str">
        <f t="shared" si="54"/>
        <v>071--16-0-057-000</v>
      </c>
      <c r="M1733" s="639" t="str">
        <f t="shared" si="55"/>
        <v>071--16-0-057-000-000</v>
      </c>
    </row>
    <row r="1734" spans="1:13" ht="15">
      <c r="A1734" s="638" t="s">
        <v>1347</v>
      </c>
      <c r="B1734" s="640">
        <v>44316.390567129609</v>
      </c>
      <c r="C1734" s="639" t="b">
        <v>0</v>
      </c>
      <c r="E1734" s="639" t="s">
        <v>2825</v>
      </c>
      <c r="F1734" s="639">
        <v>2</v>
      </c>
      <c r="G1734" s="639" t="s">
        <v>3017</v>
      </c>
      <c r="H1734" s="639" t="s">
        <v>4500</v>
      </c>
      <c r="I1734" s="639" t="s">
        <v>2946</v>
      </c>
      <c r="J1734" s="639" t="s">
        <v>5231</v>
      </c>
      <c r="L1734" s="639" t="str">
        <f t="shared" si="54"/>
        <v>071--16-0-057-000</v>
      </c>
      <c r="M1734" s="639" t="str">
        <f t="shared" si="55"/>
        <v>071--16-0-057-000-000</v>
      </c>
    </row>
    <row r="1735" spans="1:13" ht="15">
      <c r="A1735" s="638" t="s">
        <v>2118</v>
      </c>
      <c r="B1735" s="640">
        <v>44316.483541666697</v>
      </c>
      <c r="C1735" s="639" t="b">
        <v>0</v>
      </c>
      <c r="E1735" s="639" t="s">
        <v>2825</v>
      </c>
      <c r="F1735" s="639">
        <v>5</v>
      </c>
      <c r="G1735" s="639" t="s">
        <v>4336</v>
      </c>
      <c r="H1735" s="639" t="s">
        <v>2118</v>
      </c>
      <c r="I1735" s="639" t="s">
        <v>2960</v>
      </c>
      <c r="J1735" s="639" t="s">
        <v>5230</v>
      </c>
      <c r="L1735" s="639" t="str">
        <f t="shared" si="54"/>
        <v>071--36-0-028-000</v>
      </c>
      <c r="M1735" s="639" t="str">
        <f t="shared" si="55"/>
        <v>071--36-0-028-000-000</v>
      </c>
    </row>
    <row r="1736" spans="1:13" ht="15">
      <c r="A1736" s="638" t="s">
        <v>960</v>
      </c>
      <c r="B1736" s="640">
        <v>44316.526111111103</v>
      </c>
      <c r="C1736" s="639" t="b">
        <v>0</v>
      </c>
      <c r="E1736" s="639" t="s">
        <v>2825</v>
      </c>
      <c r="F1736" s="639">
        <v>14</v>
      </c>
      <c r="G1736" s="639" t="s">
        <v>2989</v>
      </c>
      <c r="H1736" s="639" t="s">
        <v>3070</v>
      </c>
      <c r="I1736" s="639" t="s">
        <v>4501</v>
      </c>
      <c r="J1736" s="639" t="s">
        <v>5229</v>
      </c>
      <c r="L1736" s="639" t="str">
        <f t="shared" si="54"/>
        <v>061--31-0-070-000</v>
      </c>
      <c r="M1736" s="639" t="str">
        <f t="shared" si="55"/>
        <v>061--31-0-070-000-000</v>
      </c>
    </row>
    <row r="1737" spans="1:13" ht="15">
      <c r="A1737" s="638" t="s">
        <v>1007</v>
      </c>
      <c r="B1737" s="640">
        <v>44316.559629629592</v>
      </c>
      <c r="C1737" s="639" t="b">
        <v>0</v>
      </c>
      <c r="D1737" s="639" t="s">
        <v>2831</v>
      </c>
      <c r="E1737" s="639" t="s">
        <v>2825</v>
      </c>
      <c r="F1737" s="639">
        <v>1</v>
      </c>
      <c r="G1737" s="639" t="s">
        <v>2807</v>
      </c>
      <c r="H1737" s="639" t="s">
        <v>4517</v>
      </c>
      <c r="I1737" s="639" t="s">
        <v>2800</v>
      </c>
      <c r="J1737" s="639" t="s">
        <v>5228</v>
      </c>
      <c r="L1737" s="639" t="str">
        <f t="shared" si="54"/>
        <v>016--53-1-220-000</v>
      </c>
      <c r="M1737" s="639" t="str">
        <f t="shared" si="55"/>
        <v>016--53-1-220-000-000</v>
      </c>
    </row>
    <row r="1738" spans="1:13" ht="15">
      <c r="A1738" s="638" t="s">
        <v>1214</v>
      </c>
      <c r="B1738" s="640">
        <v>44316.578495370391</v>
      </c>
      <c r="C1738" s="639" t="b">
        <v>0</v>
      </c>
      <c r="E1738" s="639" t="s">
        <v>2825</v>
      </c>
      <c r="F1738" s="639">
        <v>1</v>
      </c>
      <c r="G1738" s="639" t="s">
        <v>2868</v>
      </c>
      <c r="H1738" s="639" t="s">
        <v>4359</v>
      </c>
      <c r="I1738" s="639" t="s">
        <v>3126</v>
      </c>
      <c r="J1738" s="639" t="s">
        <v>5227</v>
      </c>
      <c r="L1738" s="639" t="str">
        <f t="shared" si="54"/>
        <v>062--65-0-004-000</v>
      </c>
      <c r="M1738" s="639" t="str">
        <f t="shared" si="55"/>
        <v>062--65-0-004-000-000</v>
      </c>
    </row>
    <row r="1739" spans="1:13" ht="15">
      <c r="A1739" s="638" t="s">
        <v>1681</v>
      </c>
      <c r="B1739" s="640">
        <v>44316.582604166702</v>
      </c>
      <c r="C1739" s="639" t="b">
        <v>0</v>
      </c>
      <c r="E1739" s="639" t="s">
        <v>2825</v>
      </c>
      <c r="F1739" s="639">
        <v>4</v>
      </c>
      <c r="G1739" s="639" t="s">
        <v>2868</v>
      </c>
      <c r="H1739" s="639" t="s">
        <v>4506</v>
      </c>
      <c r="I1739" s="639" t="s">
        <v>4507</v>
      </c>
      <c r="J1739" s="639" t="s">
        <v>5226</v>
      </c>
      <c r="L1739" s="639" t="str">
        <f t="shared" si="54"/>
        <v>071--25-0-012-000</v>
      </c>
      <c r="M1739" s="639" t="str">
        <f t="shared" si="55"/>
        <v>071--25-0-012-000-000</v>
      </c>
    </row>
    <row r="1740" spans="1:13" ht="15">
      <c r="A1740" s="638" t="s">
        <v>1390</v>
      </c>
      <c r="B1740" s="640">
        <v>44316.581319444398</v>
      </c>
      <c r="C1740" s="639" t="b">
        <v>0</v>
      </c>
      <c r="E1740" s="639" t="s">
        <v>2825</v>
      </c>
      <c r="F1740" s="639">
        <v>1</v>
      </c>
      <c r="G1740" s="639" t="s">
        <v>2868</v>
      </c>
      <c r="H1740" s="639" t="s">
        <v>1390</v>
      </c>
      <c r="I1740" s="639" t="s">
        <v>2589</v>
      </c>
      <c r="J1740" s="639" t="s">
        <v>5225</v>
      </c>
      <c r="L1740" s="639" t="str">
        <f t="shared" si="54"/>
        <v>071--24-0-009-000</v>
      </c>
      <c r="M1740" s="639" t="str">
        <f t="shared" si="55"/>
        <v>071--24-0-009-000-000</v>
      </c>
    </row>
    <row r="1741" spans="1:13" ht="15">
      <c r="A1741" s="638" t="s">
        <v>697</v>
      </c>
      <c r="B1741" s="640">
        <v>44316.579895833303</v>
      </c>
      <c r="C1741" s="639" t="b">
        <v>0</v>
      </c>
      <c r="E1741" s="639" t="s">
        <v>2825</v>
      </c>
      <c r="F1741" s="639">
        <v>2</v>
      </c>
      <c r="G1741" s="639" t="s">
        <v>2868</v>
      </c>
      <c r="H1741" s="639" t="s">
        <v>697</v>
      </c>
      <c r="I1741" s="639" t="s">
        <v>2394</v>
      </c>
      <c r="J1741" s="639" t="s">
        <v>5224</v>
      </c>
      <c r="L1741" s="639" t="str">
        <f t="shared" si="54"/>
        <v>062--73-0-036-000</v>
      </c>
      <c r="M1741" s="639" t="str">
        <f t="shared" si="55"/>
        <v>062--73-0-036-000-000</v>
      </c>
    </row>
    <row r="1742" spans="1:13" ht="15">
      <c r="A1742" s="638" t="s">
        <v>960</v>
      </c>
      <c r="B1742" s="640">
        <v>44316.625219907393</v>
      </c>
      <c r="C1742" s="639" t="b">
        <v>0</v>
      </c>
      <c r="E1742" s="639" t="s">
        <v>2825</v>
      </c>
      <c r="F1742" s="639">
        <v>11</v>
      </c>
      <c r="G1742" s="639" t="s">
        <v>2989</v>
      </c>
      <c r="H1742" s="639" t="s">
        <v>3070</v>
      </c>
      <c r="I1742" s="639" t="s">
        <v>4501</v>
      </c>
      <c r="J1742" s="639" t="s">
        <v>5223</v>
      </c>
      <c r="L1742" s="639" t="str">
        <f t="shared" si="54"/>
        <v>061--31-0-070-000</v>
      </c>
      <c r="M1742" s="639" t="str">
        <f t="shared" si="55"/>
        <v>061--31-0-070-000-000</v>
      </c>
    </row>
    <row r="1743" spans="1:13" ht="15">
      <c r="A1743" s="638" t="s">
        <v>2038</v>
      </c>
      <c r="B1743" s="640">
        <v>44316.635972222197</v>
      </c>
      <c r="C1743" s="639" t="b">
        <v>0</v>
      </c>
      <c r="E1743" s="639" t="s">
        <v>2825</v>
      </c>
      <c r="F1743" s="639">
        <v>6</v>
      </c>
      <c r="G1743" s="639" t="s">
        <v>3017</v>
      </c>
      <c r="H1743" s="639" t="s">
        <v>2038</v>
      </c>
      <c r="I1743" s="639" t="s">
        <v>2749</v>
      </c>
      <c r="J1743" s="639" t="s">
        <v>5222</v>
      </c>
      <c r="L1743" s="639" t="str">
        <f t="shared" si="54"/>
        <v>071--15-0-008-000</v>
      </c>
      <c r="M1743" s="639" t="str">
        <f t="shared" si="55"/>
        <v>071--15-0-008-000-000</v>
      </c>
    </row>
    <row r="1744" spans="1:13" ht="15">
      <c r="A1744" s="638" t="s">
        <v>510</v>
      </c>
      <c r="B1744" s="640">
        <v>44316.681481481508</v>
      </c>
      <c r="C1744" s="639" t="b">
        <v>0</v>
      </c>
      <c r="E1744" s="639" t="s">
        <v>2825</v>
      </c>
      <c r="F1744" s="639">
        <v>1</v>
      </c>
      <c r="G1744" s="639" t="s">
        <v>2868</v>
      </c>
      <c r="H1744" s="639" t="s">
        <v>4509</v>
      </c>
      <c r="I1744" s="639" t="s">
        <v>4510</v>
      </c>
      <c r="J1744" s="639" t="s">
        <v>5221</v>
      </c>
      <c r="L1744" s="639" t="str">
        <f t="shared" si="54"/>
        <v>071--37-0-024-000</v>
      </c>
      <c r="M1744" s="639" t="str">
        <f t="shared" si="55"/>
        <v>071--37-0-024-000-000</v>
      </c>
    </row>
    <row r="1745" spans="1:13" ht="15">
      <c r="A1745" s="638" t="s">
        <v>1944</v>
      </c>
      <c r="B1745" s="640">
        <v>44316.6812615741</v>
      </c>
      <c r="C1745" s="639" t="b">
        <v>0</v>
      </c>
      <c r="E1745" s="639" t="s">
        <v>2825</v>
      </c>
      <c r="F1745" s="639">
        <v>7</v>
      </c>
      <c r="G1745" s="639" t="s">
        <v>4336</v>
      </c>
      <c r="H1745" s="639" t="s">
        <v>3125</v>
      </c>
      <c r="I1745" s="639" t="s">
        <v>2875</v>
      </c>
      <c r="J1745" s="639" t="s">
        <v>5220</v>
      </c>
      <c r="L1745" s="639" t="str">
        <f t="shared" si="54"/>
        <v>071--19-0-017-000</v>
      </c>
      <c r="M1745" s="639" t="str">
        <f t="shared" si="55"/>
        <v>071--19-0-017-000-000</v>
      </c>
    </row>
    <row r="1746" spans="1:13" ht="15">
      <c r="A1746" s="638" t="s">
        <v>960</v>
      </c>
      <c r="B1746" s="640">
        <v>44316.698148148113</v>
      </c>
      <c r="C1746" s="639" t="b">
        <v>0</v>
      </c>
      <c r="E1746" s="639" t="s">
        <v>2825</v>
      </c>
      <c r="F1746" s="639">
        <v>5</v>
      </c>
      <c r="G1746" s="639" t="s">
        <v>2989</v>
      </c>
      <c r="H1746" s="639" t="s">
        <v>3070</v>
      </c>
      <c r="I1746" s="639" t="s">
        <v>4501</v>
      </c>
      <c r="J1746" s="639" t="s">
        <v>5219</v>
      </c>
      <c r="L1746" s="639" t="str">
        <f t="shared" si="54"/>
        <v>061--31-0-070-000</v>
      </c>
      <c r="M1746" s="639" t="str">
        <f t="shared" si="55"/>
        <v>061--31-0-070-000-000</v>
      </c>
    </row>
    <row r="1747" spans="1:13" ht="15">
      <c r="A1747" s="638" t="s">
        <v>12067</v>
      </c>
      <c r="B1747" s="640">
        <v>44316.477557870407</v>
      </c>
      <c r="C1747" s="639" t="b">
        <v>0</v>
      </c>
      <c r="D1747" s="639" t="s">
        <v>3317</v>
      </c>
      <c r="E1747" s="639" t="s">
        <v>2825</v>
      </c>
      <c r="F1747" s="639">
        <v>1</v>
      </c>
      <c r="G1747" s="639" t="s">
        <v>3156</v>
      </c>
      <c r="H1747" s="639" t="s">
        <v>4499</v>
      </c>
      <c r="I1747" s="639" t="s">
        <v>3283</v>
      </c>
      <c r="J1747" s="639" t="s">
        <v>5218</v>
      </c>
      <c r="L1747" s="639" t="str">
        <f t="shared" si="54"/>
        <v>021--16-0-1100-000</v>
      </c>
      <c r="M1747" s="639" t="str">
        <f t="shared" si="55"/>
        <v>021--16-0-1100-000-000</v>
      </c>
    </row>
    <row r="1748" spans="1:13" ht="15">
      <c r="A1748" s="638" t="s">
        <v>1944</v>
      </c>
      <c r="B1748" s="640">
        <v>44317.398946759291</v>
      </c>
      <c r="C1748" s="639" t="b">
        <v>0</v>
      </c>
      <c r="E1748" s="639" t="s">
        <v>2825</v>
      </c>
      <c r="F1748" s="639">
        <v>6</v>
      </c>
      <c r="G1748" s="639" t="s">
        <v>3461</v>
      </c>
      <c r="H1748" s="639" t="s">
        <v>3125</v>
      </c>
      <c r="I1748" s="639" t="s">
        <v>2875</v>
      </c>
      <c r="J1748" s="639" t="s">
        <v>5217</v>
      </c>
      <c r="L1748" s="639" t="str">
        <f t="shared" si="54"/>
        <v>071--19-0-017-000</v>
      </c>
      <c r="M1748" s="639" t="str">
        <f t="shared" si="55"/>
        <v>071--19-0-017-000-000</v>
      </c>
    </row>
    <row r="1749" spans="1:13" ht="15">
      <c r="A1749" s="638" t="s">
        <v>2124</v>
      </c>
      <c r="B1749" s="640">
        <v>44317.413599537002</v>
      </c>
      <c r="C1749" s="639" t="b">
        <v>0</v>
      </c>
      <c r="E1749" s="639" t="s">
        <v>2825</v>
      </c>
      <c r="F1749" s="639">
        <v>2</v>
      </c>
      <c r="G1749" s="639" t="s">
        <v>4336</v>
      </c>
      <c r="H1749" s="639" t="s">
        <v>4530</v>
      </c>
      <c r="I1749" s="639" t="s">
        <v>2960</v>
      </c>
      <c r="J1749" s="639" t="s">
        <v>5216</v>
      </c>
      <c r="L1749" s="639" t="str">
        <f t="shared" si="54"/>
        <v>071--18-0-061-000</v>
      </c>
      <c r="M1749" s="639" t="str">
        <f t="shared" si="55"/>
        <v>071--18-0-061-000-000</v>
      </c>
    </row>
    <row r="1750" spans="1:13" ht="15">
      <c r="A1750" s="638" t="s">
        <v>960</v>
      </c>
      <c r="B1750" s="640">
        <v>44317.432708333297</v>
      </c>
      <c r="C1750" s="639" t="b">
        <v>0</v>
      </c>
      <c r="E1750" s="639" t="s">
        <v>2825</v>
      </c>
      <c r="F1750" s="639">
        <v>10</v>
      </c>
      <c r="G1750" s="639" t="s">
        <v>2989</v>
      </c>
      <c r="H1750" s="639" t="s">
        <v>3070</v>
      </c>
      <c r="I1750" s="639" t="s">
        <v>4501</v>
      </c>
      <c r="J1750" s="639" t="s">
        <v>5215</v>
      </c>
      <c r="L1750" s="639" t="str">
        <f t="shared" si="54"/>
        <v>061--31-0-070-000</v>
      </c>
      <c r="M1750" s="639" t="str">
        <f t="shared" si="55"/>
        <v>061--31-0-070-000-000</v>
      </c>
    </row>
    <row r="1751" spans="1:13" ht="15">
      <c r="A1751" s="638" t="s">
        <v>1662</v>
      </c>
      <c r="B1751" s="640">
        <v>44317.442442129592</v>
      </c>
      <c r="C1751" s="639" t="b">
        <v>0</v>
      </c>
      <c r="E1751" s="639" t="s">
        <v>2825</v>
      </c>
      <c r="F1751" s="639">
        <v>1</v>
      </c>
      <c r="G1751" s="639" t="s">
        <v>3017</v>
      </c>
      <c r="H1751" s="639" t="s">
        <v>4538</v>
      </c>
      <c r="I1751" s="639" t="s">
        <v>2960</v>
      </c>
      <c r="J1751" s="639" t="s">
        <v>5214</v>
      </c>
      <c r="L1751" s="639" t="str">
        <f t="shared" si="54"/>
        <v>071--19-0-043-000</v>
      </c>
      <c r="M1751" s="639" t="str">
        <f t="shared" si="55"/>
        <v>071--19-0-043-000-000</v>
      </c>
    </row>
    <row r="1752" spans="1:13" ht="15">
      <c r="A1752" s="638" t="s">
        <v>2153</v>
      </c>
      <c r="B1752" s="640">
        <v>44317.479571759308</v>
      </c>
      <c r="C1752" s="639" t="b">
        <v>0</v>
      </c>
      <c r="D1752" s="639" t="s">
        <v>2981</v>
      </c>
      <c r="E1752" s="639" t="s">
        <v>2788</v>
      </c>
      <c r="F1752" s="639">
        <v>1</v>
      </c>
      <c r="G1752" s="639" t="s">
        <v>3461</v>
      </c>
      <c r="H1752" s="639" t="s">
        <v>3258</v>
      </c>
      <c r="I1752" s="639" t="s">
        <v>4528</v>
      </c>
      <c r="J1752" s="639" t="s">
        <v>5213</v>
      </c>
      <c r="L1752" s="639" t="str">
        <f t="shared" si="54"/>
        <v>071--18-0-026-000</v>
      </c>
      <c r="M1752" s="639" t="str">
        <f t="shared" si="55"/>
        <v>071--18-0-026-000-000</v>
      </c>
    </row>
    <row r="1753" spans="1:13" ht="15">
      <c r="A1753" s="638" t="s">
        <v>1629</v>
      </c>
      <c r="B1753" s="640">
        <v>44317.489560185197</v>
      </c>
      <c r="C1753" s="639" t="b">
        <v>0</v>
      </c>
      <c r="E1753" s="639" t="s">
        <v>2825</v>
      </c>
      <c r="F1753" s="639">
        <v>1</v>
      </c>
      <c r="G1753" s="639" t="s">
        <v>4336</v>
      </c>
      <c r="H1753" s="639" t="s">
        <v>1629</v>
      </c>
      <c r="I1753" s="639" t="s">
        <v>2960</v>
      </c>
      <c r="J1753" s="639" t="s">
        <v>5212</v>
      </c>
      <c r="L1753" s="639" t="str">
        <f t="shared" si="54"/>
        <v>071--19-0-020-000</v>
      </c>
      <c r="M1753" s="639" t="str">
        <f t="shared" si="55"/>
        <v>071--19-0-020-000-000</v>
      </c>
    </row>
    <row r="1754" spans="1:13" ht="15">
      <c r="A1754" s="638" t="s">
        <v>960</v>
      </c>
      <c r="B1754" s="640">
        <v>44317.50119212961</v>
      </c>
      <c r="C1754" s="639" t="b">
        <v>0</v>
      </c>
      <c r="E1754" s="639" t="s">
        <v>2825</v>
      </c>
      <c r="F1754" s="639">
        <v>7</v>
      </c>
      <c r="G1754" s="639" t="s">
        <v>2989</v>
      </c>
      <c r="H1754" s="639" t="s">
        <v>3070</v>
      </c>
      <c r="I1754" s="639" t="s">
        <v>4501</v>
      </c>
      <c r="J1754" s="639" t="s">
        <v>5211</v>
      </c>
      <c r="L1754" s="639" t="str">
        <f t="shared" si="54"/>
        <v>061--31-0-070-000</v>
      </c>
      <c r="M1754" s="639" t="str">
        <f t="shared" si="55"/>
        <v>061--31-0-070-000-000</v>
      </c>
    </row>
    <row r="1755" spans="1:13" ht="15">
      <c r="A1755" s="638" t="s">
        <v>2153</v>
      </c>
      <c r="B1755" s="640">
        <v>44317.478159722203</v>
      </c>
      <c r="C1755" s="639" t="b">
        <v>0</v>
      </c>
      <c r="E1755" s="639" t="s">
        <v>2825</v>
      </c>
      <c r="F1755" s="639">
        <v>1</v>
      </c>
      <c r="G1755" s="639" t="s">
        <v>3461</v>
      </c>
      <c r="H1755" s="639" t="s">
        <v>3258</v>
      </c>
      <c r="I1755" s="639" t="s">
        <v>4528</v>
      </c>
      <c r="J1755" s="639" t="s">
        <v>5210</v>
      </c>
      <c r="L1755" s="639" t="str">
        <f t="shared" si="54"/>
        <v>071--18-0-026-000</v>
      </c>
      <c r="M1755" s="639" t="str">
        <f t="shared" si="55"/>
        <v>071--18-0-026-000-000</v>
      </c>
    </row>
    <row r="1756" spans="1:13" ht="15">
      <c r="A1756" s="638" t="s">
        <v>510</v>
      </c>
      <c r="B1756" s="640">
        <v>44317.564085648097</v>
      </c>
      <c r="C1756" s="639" t="b">
        <v>0</v>
      </c>
      <c r="E1756" s="639" t="s">
        <v>2825</v>
      </c>
      <c r="F1756" s="639">
        <v>12</v>
      </c>
      <c r="G1756" s="639" t="s">
        <v>3231</v>
      </c>
      <c r="H1756" s="639" t="s">
        <v>4509</v>
      </c>
      <c r="I1756" s="639" t="s">
        <v>4510</v>
      </c>
      <c r="J1756" s="639" t="s">
        <v>5209</v>
      </c>
      <c r="L1756" s="639" t="str">
        <f t="shared" si="54"/>
        <v>071--37-0-024-000</v>
      </c>
      <c r="M1756" s="639" t="str">
        <f t="shared" si="55"/>
        <v>071--37-0-024-000-000</v>
      </c>
    </row>
    <row r="1757" spans="1:13" ht="15">
      <c r="A1757" s="638" t="s">
        <v>2117</v>
      </c>
      <c r="B1757" s="640">
        <v>44317.577581018493</v>
      </c>
      <c r="C1757" s="639" t="b">
        <v>0</v>
      </c>
      <c r="E1757" s="639" t="s">
        <v>2825</v>
      </c>
      <c r="F1757" s="639">
        <v>5</v>
      </c>
      <c r="G1757" s="639" t="s">
        <v>3017</v>
      </c>
      <c r="H1757" s="639" t="s">
        <v>2117</v>
      </c>
      <c r="I1757" s="639" t="s">
        <v>4536</v>
      </c>
      <c r="J1757" s="639" t="s">
        <v>5208</v>
      </c>
      <c r="L1757" s="639" t="str">
        <f t="shared" si="54"/>
        <v>071--15-0-035-000</v>
      </c>
      <c r="M1757" s="639" t="str">
        <f t="shared" si="55"/>
        <v>071--15-0-035-000-000</v>
      </c>
    </row>
    <row r="1758" spans="1:13" ht="15">
      <c r="A1758" s="638" t="s">
        <v>960</v>
      </c>
      <c r="B1758" s="640">
        <v>44317.597384259308</v>
      </c>
      <c r="C1758" s="639" t="b">
        <v>0</v>
      </c>
      <c r="E1758" s="639" t="s">
        <v>2825</v>
      </c>
      <c r="F1758" s="639">
        <v>6</v>
      </c>
      <c r="G1758" s="639" t="s">
        <v>2989</v>
      </c>
      <c r="H1758" s="639" t="s">
        <v>3070</v>
      </c>
      <c r="I1758" s="639" t="s">
        <v>4501</v>
      </c>
      <c r="J1758" s="639" t="s">
        <v>5207</v>
      </c>
      <c r="L1758" s="639" t="str">
        <f t="shared" si="54"/>
        <v>061--31-0-070-000</v>
      </c>
      <c r="M1758" s="639" t="str">
        <f t="shared" si="55"/>
        <v>061--31-0-070-000-000</v>
      </c>
    </row>
    <row r="1759" spans="1:13" ht="15">
      <c r="A1759" s="638" t="s">
        <v>2151</v>
      </c>
      <c r="B1759" s="640">
        <v>44317.668113425912</v>
      </c>
      <c r="C1759" s="639" t="b">
        <v>0</v>
      </c>
      <c r="E1759" s="639" t="s">
        <v>2825</v>
      </c>
      <c r="F1759" s="639">
        <v>3</v>
      </c>
      <c r="G1759" s="639" t="s">
        <v>4336</v>
      </c>
      <c r="H1759" s="639" t="s">
        <v>4534</v>
      </c>
      <c r="I1759" s="639" t="s">
        <v>2928</v>
      </c>
      <c r="J1759" s="639" t="s">
        <v>5206</v>
      </c>
      <c r="L1759" s="639" t="str">
        <f t="shared" si="54"/>
        <v>071--29-0-073-000</v>
      </c>
      <c r="M1759" s="639" t="str">
        <f t="shared" si="55"/>
        <v>071--29-0-073-000-000</v>
      </c>
    </row>
    <row r="1760" spans="1:13" ht="15">
      <c r="A1760" s="638" t="s">
        <v>12068</v>
      </c>
      <c r="B1760" s="640">
        <v>44317.627685185187</v>
      </c>
      <c r="C1760" s="639" t="b">
        <v>0</v>
      </c>
      <c r="D1760" s="639" t="s">
        <v>4541</v>
      </c>
      <c r="E1760" s="639" t="s">
        <v>2825</v>
      </c>
      <c r="F1760" s="639">
        <v>1</v>
      </c>
      <c r="G1760" s="639" t="s">
        <v>3152</v>
      </c>
      <c r="H1760" s="639" t="s">
        <v>4540</v>
      </c>
      <c r="I1760" s="639" t="s">
        <v>3346</v>
      </c>
      <c r="J1760" s="639" t="s">
        <v>5205</v>
      </c>
      <c r="L1760" s="639" t="str">
        <f t="shared" si="54"/>
        <v>020--47-0-1000-000</v>
      </c>
      <c r="M1760" s="639" t="str">
        <f t="shared" si="55"/>
        <v>020--47-0-1000-000-000</v>
      </c>
    </row>
    <row r="1761" spans="1:13" ht="15">
      <c r="A1761" s="638" t="s">
        <v>960</v>
      </c>
      <c r="B1761" s="640">
        <v>44319.434999999998</v>
      </c>
      <c r="C1761" s="639" t="b">
        <v>0</v>
      </c>
      <c r="E1761" s="639" t="s">
        <v>2825</v>
      </c>
      <c r="F1761" s="639">
        <v>7</v>
      </c>
      <c r="G1761" s="639" t="s">
        <v>2989</v>
      </c>
      <c r="H1761" s="639" t="s">
        <v>3070</v>
      </c>
      <c r="I1761" s="639" t="s">
        <v>4501</v>
      </c>
      <c r="J1761" s="639" t="s">
        <v>5204</v>
      </c>
      <c r="L1761" s="639" t="str">
        <f t="shared" si="54"/>
        <v>061--31-0-070-000</v>
      </c>
      <c r="M1761" s="639" t="str">
        <f t="shared" si="55"/>
        <v>061--31-0-070-000-000</v>
      </c>
    </row>
    <row r="1762" spans="1:13" ht="15">
      <c r="A1762" s="638" t="s">
        <v>1531</v>
      </c>
      <c r="B1762" s="640">
        <v>44319.494062500002</v>
      </c>
      <c r="C1762" s="639" t="b">
        <v>0</v>
      </c>
      <c r="E1762" s="639" t="s">
        <v>2825</v>
      </c>
      <c r="F1762" s="639">
        <v>1</v>
      </c>
      <c r="G1762" s="639" t="s">
        <v>2821</v>
      </c>
      <c r="H1762" s="639" t="s">
        <v>4575</v>
      </c>
      <c r="I1762" s="639" t="s">
        <v>4576</v>
      </c>
      <c r="J1762" s="639" t="s">
        <v>5203</v>
      </c>
      <c r="L1762" s="639" t="str">
        <f t="shared" si="54"/>
        <v>009--33-0-020-000</v>
      </c>
      <c r="M1762" s="639" t="str">
        <f t="shared" si="55"/>
        <v>009--33-0-020-000-000</v>
      </c>
    </row>
    <row r="1763" spans="1:13" ht="15">
      <c r="A1763" s="638" t="s">
        <v>1531</v>
      </c>
      <c r="B1763" s="640">
        <v>44319.492662037002</v>
      </c>
      <c r="C1763" s="639" t="b">
        <v>0</v>
      </c>
      <c r="E1763" s="639" t="s">
        <v>2825</v>
      </c>
      <c r="F1763" s="639">
        <v>1</v>
      </c>
      <c r="G1763" s="639" t="s">
        <v>2821</v>
      </c>
      <c r="H1763" s="639" t="s">
        <v>4575</v>
      </c>
      <c r="I1763" s="639" t="s">
        <v>4576</v>
      </c>
      <c r="J1763" s="639" t="s">
        <v>5202</v>
      </c>
      <c r="L1763" s="639" t="str">
        <f t="shared" si="54"/>
        <v>009--33-0-020-000</v>
      </c>
      <c r="M1763" s="639" t="str">
        <f t="shared" si="55"/>
        <v>009--33-0-020-000-000</v>
      </c>
    </row>
    <row r="1764" spans="1:13" ht="15">
      <c r="A1764" s="638" t="s">
        <v>622</v>
      </c>
      <c r="B1764" s="640">
        <v>44319.499340277798</v>
      </c>
      <c r="C1764" s="639" t="b">
        <v>0</v>
      </c>
      <c r="E1764" s="639" t="s">
        <v>2825</v>
      </c>
      <c r="F1764" s="639">
        <v>8</v>
      </c>
      <c r="G1764" s="639" t="s">
        <v>3017</v>
      </c>
      <c r="H1764" s="639" t="s">
        <v>4573</v>
      </c>
      <c r="I1764" s="639" t="s">
        <v>3009</v>
      </c>
      <c r="J1764" s="639" t="s">
        <v>5201</v>
      </c>
      <c r="L1764" s="639" t="str">
        <f t="shared" si="54"/>
        <v>071--27-0-035-000</v>
      </c>
      <c r="M1764" s="639" t="str">
        <f t="shared" si="55"/>
        <v>071--27-0-035-000-000</v>
      </c>
    </row>
    <row r="1765" spans="1:13" ht="15">
      <c r="A1765" s="638" t="s">
        <v>960</v>
      </c>
      <c r="B1765" s="640">
        <v>44319.5910069444</v>
      </c>
      <c r="C1765" s="639" t="b">
        <v>0</v>
      </c>
      <c r="E1765" s="639" t="s">
        <v>2825</v>
      </c>
      <c r="F1765" s="639">
        <v>7</v>
      </c>
      <c r="G1765" s="639" t="s">
        <v>2989</v>
      </c>
      <c r="H1765" s="639" t="s">
        <v>3070</v>
      </c>
      <c r="I1765" s="639" t="s">
        <v>4501</v>
      </c>
      <c r="J1765" s="639" t="s">
        <v>5200</v>
      </c>
      <c r="L1765" s="639" t="str">
        <f t="shared" si="54"/>
        <v>061--31-0-070-000</v>
      </c>
      <c r="M1765" s="639" t="str">
        <f t="shared" si="55"/>
        <v>061--31-0-070-000-000</v>
      </c>
    </row>
    <row r="1766" spans="1:13" ht="15">
      <c r="A1766" s="638" t="s">
        <v>1531</v>
      </c>
      <c r="B1766" s="640">
        <v>44319.598854166703</v>
      </c>
      <c r="C1766" s="639" t="b">
        <v>0</v>
      </c>
      <c r="E1766" s="639" t="s">
        <v>2825</v>
      </c>
      <c r="F1766" s="639">
        <v>1</v>
      </c>
      <c r="G1766" s="639" t="s">
        <v>2821</v>
      </c>
      <c r="H1766" s="639" t="s">
        <v>4575</v>
      </c>
      <c r="I1766" s="639" t="s">
        <v>4576</v>
      </c>
      <c r="J1766" s="639" t="s">
        <v>5199</v>
      </c>
      <c r="L1766" s="639" t="str">
        <f t="shared" si="54"/>
        <v>009--33-0-020-000</v>
      </c>
      <c r="M1766" s="639" t="str">
        <f t="shared" si="55"/>
        <v>009--33-0-020-000-000</v>
      </c>
    </row>
    <row r="1767" spans="1:13" ht="15">
      <c r="A1767" s="638" t="s">
        <v>1531</v>
      </c>
      <c r="B1767" s="640">
        <v>44319.597870370402</v>
      </c>
      <c r="C1767" s="639" t="b">
        <v>0</v>
      </c>
      <c r="E1767" s="639" t="s">
        <v>2825</v>
      </c>
      <c r="F1767" s="639">
        <v>1</v>
      </c>
      <c r="G1767" s="639" t="s">
        <v>2821</v>
      </c>
      <c r="H1767" s="639" t="s">
        <v>4575</v>
      </c>
      <c r="I1767" s="639" t="s">
        <v>4576</v>
      </c>
      <c r="J1767" s="639" t="s">
        <v>5198</v>
      </c>
      <c r="L1767" s="639" t="str">
        <f t="shared" si="54"/>
        <v>009--33-0-020-000</v>
      </c>
      <c r="M1767" s="639" t="str">
        <f t="shared" si="55"/>
        <v>009--33-0-020-000-000</v>
      </c>
    </row>
    <row r="1768" spans="1:13" ht="15">
      <c r="A1768" s="638" t="s">
        <v>12069</v>
      </c>
      <c r="B1768" s="640">
        <v>44319.605601851901</v>
      </c>
      <c r="C1768" s="639" t="b">
        <v>0</v>
      </c>
      <c r="D1768" s="639" t="s">
        <v>4577</v>
      </c>
      <c r="E1768" s="639" t="s">
        <v>2825</v>
      </c>
      <c r="F1768" s="639">
        <v>1</v>
      </c>
      <c r="G1768" s="639" t="s">
        <v>3216</v>
      </c>
      <c r="H1768" s="639" t="s">
        <v>4565</v>
      </c>
      <c r="I1768" s="639" t="s">
        <v>3474</v>
      </c>
      <c r="J1768" s="639" t="s">
        <v>5197</v>
      </c>
      <c r="L1768" s="639" t="str">
        <f t="shared" si="54"/>
        <v>020--07-0-0300-000</v>
      </c>
      <c r="M1768" s="639" t="str">
        <f t="shared" si="55"/>
        <v>020--07-0-0300-000-000</v>
      </c>
    </row>
    <row r="1769" spans="1:13" ht="15">
      <c r="A1769" s="638" t="s">
        <v>960</v>
      </c>
      <c r="B1769" s="640">
        <v>44319.629710648209</v>
      </c>
      <c r="C1769" s="639" t="b">
        <v>0</v>
      </c>
      <c r="E1769" s="639" t="s">
        <v>2825</v>
      </c>
      <c r="F1769" s="639">
        <v>1</v>
      </c>
      <c r="G1769" s="639" t="s">
        <v>2989</v>
      </c>
      <c r="H1769" s="639" t="s">
        <v>3070</v>
      </c>
      <c r="I1769" s="639" t="s">
        <v>4501</v>
      </c>
      <c r="J1769" s="639" t="s">
        <v>5196</v>
      </c>
      <c r="L1769" s="639" t="str">
        <f t="shared" si="54"/>
        <v>061--31-0-070-000</v>
      </c>
      <c r="M1769" s="639" t="str">
        <f t="shared" si="55"/>
        <v>061--31-0-070-000-000</v>
      </c>
    </row>
    <row r="1770" spans="1:13" ht="15">
      <c r="A1770" s="638" t="s">
        <v>622</v>
      </c>
      <c r="B1770" s="640">
        <v>44319.641597222202</v>
      </c>
      <c r="C1770" s="639" t="b">
        <v>0</v>
      </c>
      <c r="E1770" s="639" t="s">
        <v>2825</v>
      </c>
      <c r="F1770" s="639">
        <v>7</v>
      </c>
      <c r="G1770" s="639" t="s">
        <v>4336</v>
      </c>
      <c r="H1770" s="639" t="s">
        <v>4573</v>
      </c>
      <c r="I1770" s="639" t="s">
        <v>3009</v>
      </c>
      <c r="J1770" s="639" t="s">
        <v>5195</v>
      </c>
      <c r="L1770" s="639" t="str">
        <f t="shared" si="54"/>
        <v>071--27-0-035-000</v>
      </c>
      <c r="M1770" s="639" t="str">
        <f t="shared" si="55"/>
        <v>071--27-0-035-000-000</v>
      </c>
    </row>
    <row r="1771" spans="1:13" ht="15">
      <c r="A1771" s="638" t="s">
        <v>12070</v>
      </c>
      <c r="B1771" s="640">
        <v>44319.616828703707</v>
      </c>
      <c r="C1771" s="639" t="b">
        <v>0</v>
      </c>
      <c r="D1771" s="639" t="s">
        <v>3323</v>
      </c>
      <c r="E1771" s="639" t="s">
        <v>2825</v>
      </c>
      <c r="F1771" s="639">
        <v>1</v>
      </c>
      <c r="G1771" s="639" t="s">
        <v>3156</v>
      </c>
      <c r="H1771" s="639" t="s">
        <v>4567</v>
      </c>
      <c r="I1771" s="639" t="s">
        <v>3283</v>
      </c>
      <c r="J1771" s="639" t="s">
        <v>5194</v>
      </c>
      <c r="L1771" s="639" t="str">
        <f t="shared" si="54"/>
        <v>021--16-0-2200-000</v>
      </c>
      <c r="M1771" s="639" t="str">
        <f t="shared" si="55"/>
        <v>021--16-0-2200-000-000</v>
      </c>
    </row>
    <row r="1772" spans="1:13" ht="15">
      <c r="A1772" s="638" t="s">
        <v>12070</v>
      </c>
      <c r="B1772" s="640">
        <v>44319.614374999997</v>
      </c>
      <c r="C1772" s="639" t="b">
        <v>0</v>
      </c>
      <c r="D1772" s="639" t="s">
        <v>2833</v>
      </c>
      <c r="E1772" s="639" t="s">
        <v>2825</v>
      </c>
      <c r="F1772" s="639">
        <v>1</v>
      </c>
      <c r="G1772" s="639" t="s">
        <v>3156</v>
      </c>
      <c r="H1772" s="639" t="s">
        <v>4567</v>
      </c>
      <c r="I1772" s="639" t="s">
        <v>3283</v>
      </c>
      <c r="J1772" s="639" t="s">
        <v>5193</v>
      </c>
      <c r="L1772" s="639" t="str">
        <f t="shared" si="54"/>
        <v>021--16-0-2200-000</v>
      </c>
      <c r="M1772" s="639" t="str">
        <f t="shared" si="55"/>
        <v>021--16-0-2200-000-000</v>
      </c>
    </row>
    <row r="1773" spans="1:13" ht="15">
      <c r="A1773" s="638" t="s">
        <v>12070</v>
      </c>
      <c r="B1773" s="640">
        <v>44319.613969907397</v>
      </c>
      <c r="C1773" s="639" t="b">
        <v>0</v>
      </c>
      <c r="D1773" s="639" t="s">
        <v>2833</v>
      </c>
      <c r="E1773" s="639" t="s">
        <v>2825</v>
      </c>
      <c r="F1773" s="639">
        <v>1</v>
      </c>
      <c r="G1773" s="639" t="s">
        <v>3156</v>
      </c>
      <c r="H1773" s="639" t="s">
        <v>4567</v>
      </c>
      <c r="I1773" s="639" t="s">
        <v>3283</v>
      </c>
      <c r="J1773" s="639" t="s">
        <v>5192</v>
      </c>
      <c r="L1773" s="639" t="str">
        <f t="shared" si="54"/>
        <v>021--16-0-2200-000</v>
      </c>
      <c r="M1773" s="639" t="str">
        <f t="shared" si="55"/>
        <v>021--16-0-2200-000-000</v>
      </c>
    </row>
    <row r="1774" spans="1:13" ht="15">
      <c r="A1774" s="638" t="s">
        <v>12070</v>
      </c>
      <c r="B1774" s="640">
        <v>44319.597824074102</v>
      </c>
      <c r="C1774" s="639" t="b">
        <v>0</v>
      </c>
      <c r="E1774" s="639" t="s">
        <v>2825</v>
      </c>
      <c r="F1774" s="639">
        <v>1</v>
      </c>
      <c r="G1774" s="639" t="s">
        <v>3156</v>
      </c>
      <c r="H1774" s="639" t="s">
        <v>4567</v>
      </c>
      <c r="I1774" s="639" t="s">
        <v>3283</v>
      </c>
      <c r="J1774" s="639" t="s">
        <v>5191</v>
      </c>
      <c r="L1774" s="639" t="str">
        <f t="shared" si="54"/>
        <v>021--16-0-2200-000</v>
      </c>
      <c r="M1774" s="639" t="str">
        <f t="shared" si="55"/>
        <v>021--16-0-2200-000-000</v>
      </c>
    </row>
    <row r="1775" spans="1:13" ht="15">
      <c r="A1775" s="638" t="s">
        <v>12070</v>
      </c>
      <c r="B1775" s="640">
        <v>44319.61209490741</v>
      </c>
      <c r="C1775" s="639" t="b">
        <v>0</v>
      </c>
      <c r="E1775" s="639" t="s">
        <v>2825</v>
      </c>
      <c r="F1775" s="639">
        <v>1</v>
      </c>
      <c r="G1775" s="639" t="s">
        <v>3156</v>
      </c>
      <c r="H1775" s="639" t="s">
        <v>4567</v>
      </c>
      <c r="I1775" s="639" t="s">
        <v>3283</v>
      </c>
      <c r="J1775" s="639" t="s">
        <v>5190</v>
      </c>
      <c r="L1775" s="639" t="str">
        <f t="shared" si="54"/>
        <v>021--16-0-2200-000</v>
      </c>
      <c r="M1775" s="639" t="str">
        <f t="shared" si="55"/>
        <v>021--16-0-2200-000-000</v>
      </c>
    </row>
    <row r="1776" spans="1:13" ht="15">
      <c r="A1776" s="638" t="s">
        <v>12070</v>
      </c>
      <c r="B1776" s="640">
        <v>44319.595601851899</v>
      </c>
      <c r="C1776" s="639" t="b">
        <v>0</v>
      </c>
      <c r="E1776" s="639" t="s">
        <v>2825</v>
      </c>
      <c r="F1776" s="639">
        <v>1</v>
      </c>
      <c r="G1776" s="639" t="s">
        <v>3156</v>
      </c>
      <c r="H1776" s="639" t="s">
        <v>4567</v>
      </c>
      <c r="I1776" s="639" t="s">
        <v>3283</v>
      </c>
      <c r="J1776" s="639" t="s">
        <v>5189</v>
      </c>
      <c r="L1776" s="639" t="str">
        <f t="shared" si="54"/>
        <v>021--16-0-2200-000</v>
      </c>
      <c r="M1776" s="639" t="str">
        <f t="shared" si="55"/>
        <v>021--16-0-2200-000-000</v>
      </c>
    </row>
    <row r="1777" spans="1:13" ht="15">
      <c r="A1777" s="638" t="s">
        <v>12069</v>
      </c>
      <c r="B1777" s="640">
        <v>44319.669513888897</v>
      </c>
      <c r="C1777" s="639" t="b">
        <v>0</v>
      </c>
      <c r="D1777" s="639" t="s">
        <v>4578</v>
      </c>
      <c r="E1777" s="639" t="s">
        <v>2825</v>
      </c>
      <c r="F1777" s="639">
        <v>1</v>
      </c>
      <c r="G1777" s="639" t="s">
        <v>3216</v>
      </c>
      <c r="H1777" s="639" t="s">
        <v>4565</v>
      </c>
      <c r="I1777" s="639" t="s">
        <v>3474</v>
      </c>
      <c r="J1777" s="639" t="s">
        <v>5188</v>
      </c>
      <c r="L1777" s="639" t="str">
        <f t="shared" si="54"/>
        <v>020--07-0-0300-000</v>
      </c>
      <c r="M1777" s="639" t="str">
        <f t="shared" si="55"/>
        <v>020--07-0-0300-000-000</v>
      </c>
    </row>
    <row r="1778" spans="1:13" ht="15">
      <c r="A1778" s="638" t="s">
        <v>12069</v>
      </c>
      <c r="B1778" s="640">
        <v>44319.669143518498</v>
      </c>
      <c r="C1778" s="639" t="b">
        <v>0</v>
      </c>
      <c r="D1778" s="639" t="s">
        <v>4579</v>
      </c>
      <c r="E1778" s="639" t="s">
        <v>2825</v>
      </c>
      <c r="F1778" s="639">
        <v>1</v>
      </c>
      <c r="G1778" s="639" t="s">
        <v>3216</v>
      </c>
      <c r="H1778" s="639" t="s">
        <v>4565</v>
      </c>
      <c r="I1778" s="639" t="s">
        <v>3474</v>
      </c>
      <c r="J1778" s="639" t="s">
        <v>5187</v>
      </c>
      <c r="L1778" s="639" t="str">
        <f t="shared" si="54"/>
        <v>020--07-0-0300-000</v>
      </c>
      <c r="M1778" s="639" t="str">
        <f t="shared" si="55"/>
        <v>020--07-0-0300-000-000</v>
      </c>
    </row>
    <row r="1779" spans="1:13" ht="15">
      <c r="A1779" s="638" t="s">
        <v>854</v>
      </c>
      <c r="B1779" s="640">
        <v>44320.681944444397</v>
      </c>
      <c r="C1779" s="639" t="b">
        <v>0</v>
      </c>
      <c r="E1779" s="639" t="s">
        <v>2825</v>
      </c>
      <c r="F1779" s="639">
        <v>1</v>
      </c>
      <c r="G1779" s="639" t="s">
        <v>3198</v>
      </c>
      <c r="H1779" s="639" t="s">
        <v>4570</v>
      </c>
      <c r="I1779" s="639" t="s">
        <v>2818</v>
      </c>
      <c r="J1779" s="639" t="s">
        <v>5186</v>
      </c>
      <c r="L1779" s="639" t="str">
        <f t="shared" si="54"/>
        <v>009--38-0-200-000</v>
      </c>
      <c r="M1779" s="639" t="str">
        <f t="shared" si="55"/>
        <v>009--38-0-200-000-000</v>
      </c>
    </row>
    <row r="1780" spans="1:13" ht="15">
      <c r="A1780" s="638" t="s">
        <v>854</v>
      </c>
      <c r="B1780" s="640">
        <v>44320.335277777798</v>
      </c>
      <c r="C1780" s="639" t="b">
        <v>0</v>
      </c>
      <c r="E1780" s="639" t="s">
        <v>2825</v>
      </c>
      <c r="F1780" s="639">
        <v>1</v>
      </c>
      <c r="G1780" s="639" t="s">
        <v>3198</v>
      </c>
      <c r="H1780" s="639" t="s">
        <v>4570</v>
      </c>
      <c r="I1780" s="639" t="s">
        <v>2818</v>
      </c>
      <c r="J1780" s="639" t="s">
        <v>5185</v>
      </c>
      <c r="L1780" s="639" t="str">
        <f t="shared" si="54"/>
        <v>009--38-0-200-000</v>
      </c>
      <c r="M1780" s="639" t="str">
        <f t="shared" si="55"/>
        <v>009--38-0-200-000-000</v>
      </c>
    </row>
    <row r="1781" spans="1:13" ht="15">
      <c r="A1781" s="638" t="s">
        <v>1723</v>
      </c>
      <c r="B1781" s="640">
        <v>44320.364907407398</v>
      </c>
      <c r="C1781" s="639" t="b">
        <v>0</v>
      </c>
      <c r="E1781" s="639" t="s">
        <v>2825</v>
      </c>
      <c r="F1781" s="639">
        <v>1</v>
      </c>
      <c r="G1781" s="639" t="s">
        <v>4336</v>
      </c>
      <c r="H1781" s="639" t="s">
        <v>4568</v>
      </c>
      <c r="I1781" s="639" t="s">
        <v>7864</v>
      </c>
      <c r="J1781" s="639" t="s">
        <v>5184</v>
      </c>
      <c r="L1781" s="639" t="str">
        <f t="shared" si="54"/>
        <v>071--29-0-078-000</v>
      </c>
      <c r="M1781" s="639" t="str">
        <f t="shared" si="55"/>
        <v>071--29-0-078-000-000</v>
      </c>
    </row>
    <row r="1782" spans="1:13" ht="15">
      <c r="A1782" s="638" t="s">
        <v>2151</v>
      </c>
      <c r="B1782" s="640">
        <v>44320.389837962997</v>
      </c>
      <c r="C1782" s="639" t="b">
        <v>0</v>
      </c>
      <c r="E1782" s="639" t="s">
        <v>2825</v>
      </c>
      <c r="F1782" s="639">
        <v>1</v>
      </c>
      <c r="G1782" s="639" t="s">
        <v>4336</v>
      </c>
      <c r="H1782" s="639" t="s">
        <v>4534</v>
      </c>
      <c r="I1782" s="639" t="s">
        <v>2928</v>
      </c>
      <c r="J1782" s="639" t="s">
        <v>5183</v>
      </c>
      <c r="L1782" s="639" t="str">
        <f t="shared" si="54"/>
        <v>071--29-0-073-000</v>
      </c>
      <c r="M1782" s="639" t="str">
        <f t="shared" si="55"/>
        <v>071--29-0-073-000-000</v>
      </c>
    </row>
    <row r="1783" spans="1:13" ht="15">
      <c r="A1783" s="638" t="s">
        <v>794</v>
      </c>
      <c r="B1783" s="640">
        <v>44320.402557870402</v>
      </c>
      <c r="C1783" s="639" t="b">
        <v>0</v>
      </c>
      <c r="E1783" s="639" t="s">
        <v>2825</v>
      </c>
      <c r="F1783" s="639">
        <v>8</v>
      </c>
      <c r="G1783" s="639" t="s">
        <v>3432</v>
      </c>
      <c r="H1783" s="639" t="s">
        <v>4463</v>
      </c>
      <c r="I1783" s="639" t="s">
        <v>4464</v>
      </c>
      <c r="J1783" s="639" t="s">
        <v>5182</v>
      </c>
      <c r="L1783" s="639" t="str">
        <f t="shared" si="54"/>
        <v>071--44-0-010-000</v>
      </c>
      <c r="M1783" s="639" t="str">
        <f t="shared" si="55"/>
        <v>071--44-0-010-000-000</v>
      </c>
    </row>
    <row r="1784" spans="1:13" ht="15">
      <c r="A1784" s="638" t="s">
        <v>477</v>
      </c>
      <c r="B1784" s="640">
        <v>44320.434618055602</v>
      </c>
      <c r="C1784" s="639" t="b">
        <v>0</v>
      </c>
      <c r="E1784" s="639" t="s">
        <v>2825</v>
      </c>
      <c r="F1784" s="639">
        <v>1</v>
      </c>
      <c r="G1784" s="639" t="s">
        <v>4604</v>
      </c>
      <c r="H1784" s="639" t="s">
        <v>4602</v>
      </c>
      <c r="I1784" s="639" t="s">
        <v>2928</v>
      </c>
      <c r="J1784" s="639" t="s">
        <v>5181</v>
      </c>
      <c r="L1784" s="639" t="str">
        <f t="shared" si="54"/>
        <v>071--29-0-066-000</v>
      </c>
      <c r="M1784" s="639" t="str">
        <f t="shared" si="55"/>
        <v>071--29-0-066-000-000</v>
      </c>
    </row>
    <row r="1785" spans="1:13" ht="15">
      <c r="A1785" s="638" t="s">
        <v>477</v>
      </c>
      <c r="B1785" s="640">
        <v>44320.4391666667</v>
      </c>
      <c r="C1785" s="639" t="b">
        <v>0</v>
      </c>
      <c r="E1785" s="639" t="s">
        <v>2825</v>
      </c>
      <c r="F1785" s="639">
        <v>1</v>
      </c>
      <c r="G1785" s="639" t="s">
        <v>4336</v>
      </c>
      <c r="H1785" s="639" t="s">
        <v>4602</v>
      </c>
      <c r="I1785" s="639" t="s">
        <v>2928</v>
      </c>
      <c r="J1785" s="639" t="s">
        <v>5180</v>
      </c>
      <c r="L1785" s="639" t="str">
        <f t="shared" si="54"/>
        <v>071--29-0-066-000</v>
      </c>
      <c r="M1785" s="639" t="str">
        <f t="shared" si="55"/>
        <v>071--29-0-066-000-000</v>
      </c>
    </row>
    <row r="1786" spans="1:13" ht="15">
      <c r="A1786" s="638" t="s">
        <v>622</v>
      </c>
      <c r="B1786" s="640">
        <v>44320.504374999997</v>
      </c>
      <c r="C1786" s="639" t="b">
        <v>0</v>
      </c>
      <c r="E1786" s="639" t="s">
        <v>2825</v>
      </c>
      <c r="F1786" s="639">
        <v>13</v>
      </c>
      <c r="G1786" s="639" t="s">
        <v>3017</v>
      </c>
      <c r="H1786" s="639" t="s">
        <v>4573</v>
      </c>
      <c r="I1786" s="639" t="s">
        <v>3009</v>
      </c>
      <c r="J1786" s="639" t="s">
        <v>5179</v>
      </c>
      <c r="L1786" s="639" t="str">
        <f t="shared" si="54"/>
        <v>071--27-0-035-000</v>
      </c>
      <c r="M1786" s="639" t="str">
        <f t="shared" si="55"/>
        <v>071--27-0-035-000-000</v>
      </c>
    </row>
    <row r="1787" spans="1:13" ht="15">
      <c r="A1787" s="638" t="s">
        <v>1071</v>
      </c>
      <c r="B1787" s="640">
        <v>44320.5527083333</v>
      </c>
      <c r="C1787" s="639" t="b">
        <v>0</v>
      </c>
      <c r="E1787" s="639" t="s">
        <v>2825</v>
      </c>
      <c r="F1787" s="639">
        <v>2</v>
      </c>
      <c r="G1787" s="639" t="s">
        <v>2868</v>
      </c>
      <c r="H1787" s="639" t="s">
        <v>1071</v>
      </c>
      <c r="I1787" s="639" t="s">
        <v>2479</v>
      </c>
      <c r="J1787" s="639" t="s">
        <v>5178</v>
      </c>
      <c r="L1787" s="639" t="str">
        <f t="shared" si="54"/>
        <v>062--27-0-002-000</v>
      </c>
      <c r="M1787" s="639" t="str">
        <f t="shared" si="55"/>
        <v>062--27-0-002-000-000</v>
      </c>
    </row>
    <row r="1788" spans="1:13" ht="15">
      <c r="A1788" s="638" t="s">
        <v>1726</v>
      </c>
      <c r="B1788" s="640">
        <v>44320.552013888897</v>
      </c>
      <c r="C1788" s="639" t="b">
        <v>0</v>
      </c>
      <c r="E1788" s="639" t="s">
        <v>2825</v>
      </c>
      <c r="F1788" s="639">
        <v>8</v>
      </c>
      <c r="G1788" s="639" t="s">
        <v>3432</v>
      </c>
      <c r="H1788" s="639" t="s">
        <v>4593</v>
      </c>
      <c r="I1788" s="639" t="s">
        <v>4464</v>
      </c>
      <c r="J1788" s="639" t="s">
        <v>5177</v>
      </c>
      <c r="L1788" s="639" t="str">
        <f t="shared" si="54"/>
        <v>071--44-0-008-000</v>
      </c>
      <c r="M1788" s="639" t="str">
        <f t="shared" si="55"/>
        <v>071--44-0-008-000-000</v>
      </c>
    </row>
    <row r="1789" spans="1:13" ht="15">
      <c r="A1789" s="638" t="s">
        <v>794</v>
      </c>
      <c r="B1789" s="640">
        <v>44320.550914351901</v>
      </c>
      <c r="C1789" s="639" t="b">
        <v>0</v>
      </c>
      <c r="E1789" s="639" t="s">
        <v>2825</v>
      </c>
      <c r="F1789" s="639">
        <v>6</v>
      </c>
      <c r="G1789" s="639" t="s">
        <v>3432</v>
      </c>
      <c r="H1789" s="639" t="s">
        <v>4463</v>
      </c>
      <c r="I1789" s="639" t="s">
        <v>4464</v>
      </c>
      <c r="J1789" s="639" t="s">
        <v>5176</v>
      </c>
      <c r="L1789" s="639" t="str">
        <f t="shared" si="54"/>
        <v>071--44-0-010-000</v>
      </c>
      <c r="M1789" s="639" t="str">
        <f t="shared" si="55"/>
        <v>071--44-0-010-000-000</v>
      </c>
    </row>
    <row r="1790" spans="1:13" ht="15">
      <c r="A1790" s="638" t="s">
        <v>1339</v>
      </c>
      <c r="B1790" s="640">
        <v>44320.550775462987</v>
      </c>
      <c r="C1790" s="639" t="b">
        <v>0</v>
      </c>
      <c r="E1790" s="639" t="s">
        <v>2825</v>
      </c>
      <c r="F1790" s="639">
        <v>4</v>
      </c>
      <c r="G1790" s="639" t="s">
        <v>2868</v>
      </c>
      <c r="H1790" s="639" t="s">
        <v>1339</v>
      </c>
      <c r="I1790" s="639" t="s">
        <v>4596</v>
      </c>
      <c r="J1790" s="639" t="s">
        <v>5175</v>
      </c>
      <c r="L1790" s="639" t="str">
        <f t="shared" si="54"/>
        <v>071--03-0-023-000</v>
      </c>
      <c r="M1790" s="639" t="str">
        <f t="shared" si="55"/>
        <v>071--03-0-023-000-000</v>
      </c>
    </row>
    <row r="1791" spans="1:13" ht="15">
      <c r="A1791" s="638" t="s">
        <v>1820</v>
      </c>
      <c r="B1791" s="640">
        <v>44320.554837962998</v>
      </c>
      <c r="C1791" s="639" t="b">
        <v>0</v>
      </c>
      <c r="E1791" s="639" t="s">
        <v>2825</v>
      </c>
      <c r="F1791" s="639">
        <v>14</v>
      </c>
      <c r="G1791" s="639" t="s">
        <v>2868</v>
      </c>
      <c r="H1791" s="639" t="s">
        <v>4586</v>
      </c>
      <c r="I1791" s="639" t="s">
        <v>4591</v>
      </c>
      <c r="J1791" s="639" t="s">
        <v>5174</v>
      </c>
      <c r="L1791" s="639" t="str">
        <f t="shared" si="54"/>
        <v>062--26-0-056-000</v>
      </c>
      <c r="M1791" s="639" t="str">
        <f t="shared" si="55"/>
        <v>062--26-0-056-000-000</v>
      </c>
    </row>
    <row r="1792" spans="1:13" ht="15">
      <c r="A1792" s="638" t="s">
        <v>12069</v>
      </c>
      <c r="B1792" s="640">
        <v>44320.579745370407</v>
      </c>
      <c r="C1792" s="639" t="b">
        <v>0</v>
      </c>
      <c r="D1792" s="639" t="s">
        <v>2850</v>
      </c>
      <c r="E1792" s="639" t="s">
        <v>2825</v>
      </c>
      <c r="F1792" s="639">
        <v>1</v>
      </c>
      <c r="G1792" s="639" t="s">
        <v>3173</v>
      </c>
      <c r="H1792" s="639" t="s">
        <v>4565</v>
      </c>
      <c r="I1792" s="639" t="s">
        <v>3474</v>
      </c>
      <c r="J1792" s="639" t="s">
        <v>5173</v>
      </c>
      <c r="L1792" s="639" t="str">
        <f t="shared" si="54"/>
        <v>020--07-0-0300-000</v>
      </c>
      <c r="M1792" s="639" t="str">
        <f t="shared" si="55"/>
        <v>020--07-0-0300-000-000</v>
      </c>
    </row>
    <row r="1793" spans="1:13" ht="15">
      <c r="A1793" s="638" t="s">
        <v>12069</v>
      </c>
      <c r="B1793" s="640">
        <v>44320.579131944403</v>
      </c>
      <c r="C1793" s="639" t="b">
        <v>0</v>
      </c>
      <c r="D1793" s="639" t="s">
        <v>4605</v>
      </c>
      <c r="E1793" s="639" t="s">
        <v>2825</v>
      </c>
      <c r="F1793" s="639">
        <v>1</v>
      </c>
      <c r="G1793" s="639" t="s">
        <v>3173</v>
      </c>
      <c r="H1793" s="639" t="s">
        <v>4565</v>
      </c>
      <c r="I1793" s="639" t="s">
        <v>3474</v>
      </c>
      <c r="J1793" s="639" t="s">
        <v>5172</v>
      </c>
      <c r="L1793" s="639" t="str">
        <f t="shared" si="54"/>
        <v>020--07-0-0300-000</v>
      </c>
      <c r="M1793" s="639" t="str">
        <f t="shared" si="55"/>
        <v>020--07-0-0300-000-000</v>
      </c>
    </row>
    <row r="1794" spans="1:13" ht="15">
      <c r="A1794" s="638" t="s">
        <v>12069</v>
      </c>
      <c r="B1794" s="640">
        <v>44320.5785763889</v>
      </c>
      <c r="C1794" s="639" t="b">
        <v>0</v>
      </c>
      <c r="D1794" s="639" t="s">
        <v>11301</v>
      </c>
      <c r="E1794" s="639" t="s">
        <v>2825</v>
      </c>
      <c r="F1794" s="639">
        <v>1</v>
      </c>
      <c r="G1794" s="639" t="s">
        <v>3173</v>
      </c>
      <c r="H1794" s="639" t="s">
        <v>4565</v>
      </c>
      <c r="I1794" s="639" t="s">
        <v>3474</v>
      </c>
      <c r="J1794" s="639" t="s">
        <v>5171</v>
      </c>
      <c r="L1794" s="639" t="str">
        <f t="shared" si="54"/>
        <v>020--07-0-0300-000</v>
      </c>
      <c r="M1794" s="639" t="str">
        <f t="shared" si="55"/>
        <v>020--07-0-0300-000-000</v>
      </c>
    </row>
    <row r="1795" spans="1:13" ht="15">
      <c r="A1795" s="638" t="s">
        <v>12069</v>
      </c>
      <c r="B1795" s="640">
        <v>44320.577754629609</v>
      </c>
      <c r="C1795" s="639" t="b">
        <v>0</v>
      </c>
      <c r="D1795" s="639" t="s">
        <v>2816</v>
      </c>
      <c r="E1795" s="639" t="s">
        <v>2825</v>
      </c>
      <c r="F1795" s="639">
        <v>1</v>
      </c>
      <c r="G1795" s="639" t="s">
        <v>3173</v>
      </c>
      <c r="H1795" s="639" t="s">
        <v>4565</v>
      </c>
      <c r="I1795" s="639" t="s">
        <v>3474</v>
      </c>
      <c r="J1795" s="639" t="s">
        <v>5170</v>
      </c>
      <c r="L1795" s="639" t="str">
        <f t="shared" ref="L1795:L1858" si="56">REPLACE(REPLACE(A1795,4,0,"-"),8,0,"-")</f>
        <v>020--07-0-0300-000</v>
      </c>
      <c r="M1795" s="639" t="str">
        <f t="shared" ref="M1795:M1858" si="57">L1795 &amp; "-000"</f>
        <v>020--07-0-0300-000-000</v>
      </c>
    </row>
    <row r="1796" spans="1:13" ht="15">
      <c r="A1796" s="638" t="s">
        <v>750</v>
      </c>
      <c r="B1796" s="640">
        <v>44320.592013888898</v>
      </c>
      <c r="C1796" s="639" t="b">
        <v>0</v>
      </c>
      <c r="E1796" s="639" t="s">
        <v>2825</v>
      </c>
      <c r="F1796" s="639">
        <v>1</v>
      </c>
      <c r="G1796" s="639" t="s">
        <v>4604</v>
      </c>
      <c r="H1796" s="639" t="s">
        <v>4600</v>
      </c>
      <c r="I1796" s="639" t="s">
        <v>2928</v>
      </c>
      <c r="J1796" s="639" t="s">
        <v>5169</v>
      </c>
      <c r="L1796" s="639" t="str">
        <f t="shared" si="56"/>
        <v>071--29-0-008-000</v>
      </c>
      <c r="M1796" s="639" t="str">
        <f t="shared" si="57"/>
        <v>071--29-0-008-000-000</v>
      </c>
    </row>
    <row r="1797" spans="1:13" ht="15">
      <c r="A1797" s="638" t="s">
        <v>603</v>
      </c>
      <c r="B1797" s="640">
        <v>44320.59287037039</v>
      </c>
      <c r="C1797" s="639" t="b">
        <v>0</v>
      </c>
      <c r="E1797" s="639" t="s">
        <v>2825</v>
      </c>
      <c r="F1797" s="639">
        <v>2</v>
      </c>
      <c r="G1797" s="639" t="s">
        <v>4604</v>
      </c>
      <c r="H1797" s="639" t="s">
        <v>4598</v>
      </c>
      <c r="I1797" s="639" t="s">
        <v>2928</v>
      </c>
      <c r="J1797" s="639" t="s">
        <v>5168</v>
      </c>
      <c r="L1797" s="639" t="str">
        <f t="shared" si="56"/>
        <v>071--12-0-003-000</v>
      </c>
      <c r="M1797" s="639" t="str">
        <f t="shared" si="57"/>
        <v>071--12-0-003-000-000</v>
      </c>
    </row>
    <row r="1798" spans="1:13" ht="15">
      <c r="A1798" s="638" t="s">
        <v>12069</v>
      </c>
      <c r="B1798" s="640">
        <v>44320.5995833333</v>
      </c>
      <c r="C1798" s="639" t="b">
        <v>0</v>
      </c>
      <c r="D1798" s="639" t="s">
        <v>4606</v>
      </c>
      <c r="E1798" s="639" t="s">
        <v>2825</v>
      </c>
      <c r="F1798" s="639">
        <v>1</v>
      </c>
      <c r="G1798" s="639" t="s">
        <v>3173</v>
      </c>
      <c r="H1798" s="639" t="s">
        <v>4565</v>
      </c>
      <c r="I1798" s="639" t="s">
        <v>3474</v>
      </c>
      <c r="J1798" s="639" t="s">
        <v>5167</v>
      </c>
      <c r="L1798" s="639" t="str">
        <f t="shared" si="56"/>
        <v>020--07-0-0300-000</v>
      </c>
      <c r="M1798" s="639" t="str">
        <f t="shared" si="57"/>
        <v>020--07-0-0300-000-000</v>
      </c>
    </row>
    <row r="1799" spans="1:13" ht="15">
      <c r="A1799" s="638" t="s">
        <v>1726</v>
      </c>
      <c r="B1799" s="640">
        <v>44320.617337962998</v>
      </c>
      <c r="C1799" s="639" t="b">
        <v>0</v>
      </c>
      <c r="E1799" s="639" t="s">
        <v>2825</v>
      </c>
      <c r="F1799" s="639">
        <v>3</v>
      </c>
      <c r="G1799" s="639" t="s">
        <v>3432</v>
      </c>
      <c r="H1799" s="639" t="s">
        <v>4593</v>
      </c>
      <c r="I1799" s="639" t="s">
        <v>4464</v>
      </c>
      <c r="J1799" s="639" t="s">
        <v>5166</v>
      </c>
      <c r="L1799" s="639" t="str">
        <f t="shared" si="56"/>
        <v>071--44-0-008-000</v>
      </c>
      <c r="M1799" s="639" t="str">
        <f t="shared" si="57"/>
        <v>071--44-0-008-000-000</v>
      </c>
    </row>
    <row r="1800" spans="1:13" ht="15">
      <c r="A1800" s="638" t="s">
        <v>1931</v>
      </c>
      <c r="B1800" s="640">
        <v>44320.618333333303</v>
      </c>
      <c r="C1800" s="639" t="b">
        <v>0</v>
      </c>
      <c r="E1800" s="639" t="s">
        <v>2825</v>
      </c>
      <c r="F1800" s="639">
        <v>1</v>
      </c>
      <c r="G1800" s="639" t="s">
        <v>3432</v>
      </c>
      <c r="H1800" s="639" t="s">
        <v>3061</v>
      </c>
      <c r="I1800" s="639" t="s">
        <v>4464</v>
      </c>
      <c r="J1800" s="639" t="s">
        <v>5165</v>
      </c>
      <c r="L1800" s="639" t="str">
        <f t="shared" si="56"/>
        <v>071--44-0-009-000</v>
      </c>
      <c r="M1800" s="639" t="str">
        <f t="shared" si="57"/>
        <v>071--44-0-009-000-000</v>
      </c>
    </row>
    <row r="1801" spans="1:13" ht="15">
      <c r="A1801" s="638" t="s">
        <v>1820</v>
      </c>
      <c r="B1801" s="640">
        <v>44320.617893518509</v>
      </c>
      <c r="C1801" s="639" t="b">
        <v>0</v>
      </c>
      <c r="E1801" s="639" t="s">
        <v>2825</v>
      </c>
      <c r="F1801" s="639">
        <v>6</v>
      </c>
      <c r="G1801" s="639" t="s">
        <v>2868</v>
      </c>
      <c r="H1801" s="639" t="s">
        <v>4586</v>
      </c>
      <c r="I1801" s="639" t="s">
        <v>4591</v>
      </c>
      <c r="J1801" s="639" t="s">
        <v>5164</v>
      </c>
      <c r="L1801" s="639" t="str">
        <f t="shared" si="56"/>
        <v>062--26-0-056-000</v>
      </c>
      <c r="M1801" s="639" t="str">
        <f t="shared" si="57"/>
        <v>062--26-0-056-000-000</v>
      </c>
    </row>
    <row r="1802" spans="1:13" ht="15">
      <c r="A1802" s="638" t="s">
        <v>12069</v>
      </c>
      <c r="B1802" s="640">
        <v>44320.6225694444</v>
      </c>
      <c r="C1802" s="639" t="b">
        <v>0</v>
      </c>
      <c r="D1802" s="639" t="s">
        <v>2824</v>
      </c>
      <c r="E1802" s="639" t="s">
        <v>2825</v>
      </c>
      <c r="F1802" s="639">
        <v>1</v>
      </c>
      <c r="G1802" s="639" t="s">
        <v>3173</v>
      </c>
      <c r="H1802" s="639" t="s">
        <v>4565</v>
      </c>
      <c r="I1802" s="639" t="s">
        <v>3474</v>
      </c>
      <c r="J1802" s="639" t="s">
        <v>5163</v>
      </c>
      <c r="L1802" s="639" t="str">
        <f t="shared" si="56"/>
        <v>020--07-0-0300-000</v>
      </c>
      <c r="M1802" s="639" t="str">
        <f t="shared" si="57"/>
        <v>020--07-0-0300-000-000</v>
      </c>
    </row>
    <row r="1803" spans="1:13" ht="15">
      <c r="A1803" s="638" t="s">
        <v>622</v>
      </c>
      <c r="B1803" s="640">
        <v>44320.650405092601</v>
      </c>
      <c r="C1803" s="639" t="b">
        <v>0</v>
      </c>
      <c r="E1803" s="639" t="s">
        <v>2825</v>
      </c>
      <c r="F1803" s="639">
        <v>3</v>
      </c>
      <c r="G1803" s="639" t="s">
        <v>3017</v>
      </c>
      <c r="H1803" s="639" t="s">
        <v>4573</v>
      </c>
      <c r="I1803" s="639" t="s">
        <v>3009</v>
      </c>
      <c r="J1803" s="639" t="s">
        <v>5162</v>
      </c>
      <c r="L1803" s="639" t="str">
        <f t="shared" si="56"/>
        <v>071--27-0-035-000</v>
      </c>
      <c r="M1803" s="639" t="str">
        <f t="shared" si="57"/>
        <v>071--27-0-035-000-000</v>
      </c>
    </row>
    <row r="1804" spans="1:13" ht="15">
      <c r="A1804" s="638" t="s">
        <v>12069</v>
      </c>
      <c r="B1804" s="640">
        <v>44320.679386574098</v>
      </c>
      <c r="C1804" s="639" t="b">
        <v>0</v>
      </c>
      <c r="D1804" s="639" t="s">
        <v>4607</v>
      </c>
      <c r="E1804" s="639" t="s">
        <v>2825</v>
      </c>
      <c r="F1804" s="639">
        <v>1</v>
      </c>
      <c r="G1804" s="639" t="s">
        <v>3173</v>
      </c>
      <c r="H1804" s="639" t="s">
        <v>4565</v>
      </c>
      <c r="I1804" s="639" t="s">
        <v>3474</v>
      </c>
      <c r="J1804" s="639" t="s">
        <v>5161</v>
      </c>
      <c r="L1804" s="639" t="str">
        <f t="shared" si="56"/>
        <v>020--07-0-0300-000</v>
      </c>
      <c r="M1804" s="639" t="str">
        <f t="shared" si="57"/>
        <v>020--07-0-0300-000-000</v>
      </c>
    </row>
    <row r="1805" spans="1:13" ht="15">
      <c r="A1805" s="638" t="s">
        <v>12071</v>
      </c>
      <c r="B1805" s="640">
        <v>44320.641793981507</v>
      </c>
      <c r="C1805" s="639" t="b">
        <v>0</v>
      </c>
      <c r="E1805" s="639" t="s">
        <v>2825</v>
      </c>
      <c r="F1805" s="639">
        <v>1</v>
      </c>
      <c r="G1805" s="639" t="s">
        <v>3156</v>
      </c>
      <c r="H1805" s="639" t="s">
        <v>4609</v>
      </c>
      <c r="I1805" s="639" t="s">
        <v>3283</v>
      </c>
      <c r="J1805" s="639" t="s">
        <v>5160</v>
      </c>
      <c r="L1805" s="639" t="str">
        <f t="shared" si="56"/>
        <v>021--16-0-1800-000</v>
      </c>
      <c r="M1805" s="639" t="str">
        <f t="shared" si="57"/>
        <v>021--16-0-1800-000-000</v>
      </c>
    </row>
    <row r="1806" spans="1:13" ht="15">
      <c r="A1806" s="638" t="s">
        <v>12072</v>
      </c>
      <c r="B1806" s="640">
        <v>44320.318402777797</v>
      </c>
      <c r="C1806" s="639" t="b">
        <v>0</v>
      </c>
      <c r="E1806" s="639" t="s">
        <v>2825</v>
      </c>
      <c r="F1806" s="639">
        <v>1</v>
      </c>
      <c r="G1806" s="639" t="s">
        <v>3152</v>
      </c>
      <c r="H1806" s="639" t="s">
        <v>4588</v>
      </c>
      <c r="I1806" s="639" t="s">
        <v>3346</v>
      </c>
      <c r="J1806" s="639" t="s">
        <v>5159</v>
      </c>
      <c r="L1806" s="639" t="str">
        <f t="shared" si="56"/>
        <v>020--47-0-0900-000</v>
      </c>
      <c r="M1806" s="639" t="str">
        <f t="shared" si="57"/>
        <v>020--47-0-0900-000-000</v>
      </c>
    </row>
    <row r="1807" spans="1:13" ht="15">
      <c r="A1807" s="638" t="s">
        <v>1014</v>
      </c>
      <c r="B1807" s="640">
        <v>44321.334178240708</v>
      </c>
      <c r="C1807" s="639" t="b">
        <v>0</v>
      </c>
      <c r="D1807" s="639" t="s">
        <v>2831</v>
      </c>
      <c r="E1807" s="639" t="s">
        <v>2825</v>
      </c>
      <c r="F1807" s="639">
        <v>1</v>
      </c>
      <c r="G1807" s="639" t="s">
        <v>2807</v>
      </c>
      <c r="H1807" s="639" t="s">
        <v>4500</v>
      </c>
      <c r="I1807" s="639" t="s">
        <v>2800</v>
      </c>
      <c r="J1807" s="639" t="s">
        <v>5158</v>
      </c>
      <c r="L1807" s="639" t="str">
        <f t="shared" si="56"/>
        <v>016--53-1-480-000</v>
      </c>
      <c r="M1807" s="639" t="str">
        <f t="shared" si="57"/>
        <v>016--53-1-480-000-000</v>
      </c>
    </row>
    <row r="1808" spans="1:13" ht="15">
      <c r="A1808" s="638" t="s">
        <v>1014</v>
      </c>
      <c r="B1808" s="640">
        <v>44321.3596412037</v>
      </c>
      <c r="C1808" s="639" t="b">
        <v>0</v>
      </c>
      <c r="D1808" s="639" t="s">
        <v>2833</v>
      </c>
      <c r="E1808" s="639" t="s">
        <v>2825</v>
      </c>
      <c r="F1808" s="639">
        <v>1</v>
      </c>
      <c r="G1808" s="639" t="s">
        <v>2807</v>
      </c>
      <c r="H1808" s="639" t="s">
        <v>4500</v>
      </c>
      <c r="I1808" s="639" t="s">
        <v>2800</v>
      </c>
      <c r="J1808" s="639" t="s">
        <v>5157</v>
      </c>
      <c r="L1808" s="639" t="str">
        <f t="shared" si="56"/>
        <v>016--53-1-480-000</v>
      </c>
      <c r="M1808" s="639" t="str">
        <f t="shared" si="57"/>
        <v>016--53-1-480-000-000</v>
      </c>
    </row>
    <row r="1809" spans="1:13" ht="15">
      <c r="A1809" s="638" t="s">
        <v>593</v>
      </c>
      <c r="B1809" s="640">
        <v>44321.398969907394</v>
      </c>
      <c r="C1809" s="639" t="b">
        <v>0</v>
      </c>
      <c r="E1809" s="639" t="s">
        <v>2825</v>
      </c>
      <c r="F1809" s="639">
        <v>10</v>
      </c>
      <c r="G1809" s="639" t="s">
        <v>2868</v>
      </c>
      <c r="H1809" s="639" t="s">
        <v>4614</v>
      </c>
      <c r="I1809" s="639" t="s">
        <v>3042</v>
      </c>
      <c r="J1809" s="639" t="s">
        <v>5156</v>
      </c>
      <c r="L1809" s="639" t="str">
        <f t="shared" si="56"/>
        <v>061--35-0-016-000</v>
      </c>
      <c r="M1809" s="639" t="str">
        <f t="shared" si="57"/>
        <v>061--35-0-016-000-000</v>
      </c>
    </row>
    <row r="1810" spans="1:13" ht="15">
      <c r="A1810" s="638" t="s">
        <v>794</v>
      </c>
      <c r="B1810" s="640">
        <v>44321.407083333303</v>
      </c>
      <c r="C1810" s="639" t="b">
        <v>0</v>
      </c>
      <c r="E1810" s="639" t="s">
        <v>2825</v>
      </c>
      <c r="F1810" s="639">
        <v>10</v>
      </c>
      <c r="G1810" s="639" t="s">
        <v>3205</v>
      </c>
      <c r="H1810" s="639" t="s">
        <v>4463</v>
      </c>
      <c r="I1810" s="639" t="s">
        <v>4464</v>
      </c>
      <c r="J1810" s="639" t="s">
        <v>5155</v>
      </c>
      <c r="L1810" s="639" t="str">
        <f t="shared" si="56"/>
        <v>071--44-0-010-000</v>
      </c>
      <c r="M1810" s="639" t="str">
        <f t="shared" si="57"/>
        <v>071--44-0-010-000-000</v>
      </c>
    </row>
    <row r="1811" spans="1:13" ht="15">
      <c r="A1811" s="638" t="s">
        <v>794</v>
      </c>
      <c r="B1811" s="640">
        <v>44321.450474537</v>
      </c>
      <c r="C1811" s="639" t="b">
        <v>0</v>
      </c>
      <c r="E1811" s="639" t="s">
        <v>2825</v>
      </c>
      <c r="F1811" s="639">
        <v>7</v>
      </c>
      <c r="G1811" s="639" t="s">
        <v>4604</v>
      </c>
      <c r="H1811" s="639" t="s">
        <v>4463</v>
      </c>
      <c r="I1811" s="639" t="s">
        <v>4464</v>
      </c>
      <c r="J1811" s="639" t="s">
        <v>5154</v>
      </c>
      <c r="L1811" s="639" t="str">
        <f t="shared" si="56"/>
        <v>071--44-0-010-000</v>
      </c>
      <c r="M1811" s="639" t="str">
        <f t="shared" si="57"/>
        <v>071--44-0-010-000-000</v>
      </c>
    </row>
    <row r="1812" spans="1:13" ht="15">
      <c r="A1812" s="638" t="s">
        <v>622</v>
      </c>
      <c r="B1812" s="640">
        <v>44321.457291666702</v>
      </c>
      <c r="C1812" s="639" t="b">
        <v>0</v>
      </c>
      <c r="E1812" s="639" t="s">
        <v>2825</v>
      </c>
      <c r="F1812" s="639">
        <v>2</v>
      </c>
      <c r="G1812" s="639" t="s">
        <v>3017</v>
      </c>
      <c r="H1812" s="639" t="s">
        <v>4573</v>
      </c>
      <c r="I1812" s="639" t="s">
        <v>3009</v>
      </c>
      <c r="J1812" s="639" t="s">
        <v>5153</v>
      </c>
      <c r="L1812" s="639" t="str">
        <f t="shared" si="56"/>
        <v>071--27-0-035-000</v>
      </c>
      <c r="M1812" s="639" t="str">
        <f t="shared" si="57"/>
        <v>071--27-0-035-000-000</v>
      </c>
    </row>
    <row r="1813" spans="1:13" ht="15">
      <c r="A1813" s="638" t="s">
        <v>970</v>
      </c>
      <c r="B1813" s="640">
        <v>44321.485509259292</v>
      </c>
      <c r="C1813" s="639" t="b">
        <v>0</v>
      </c>
      <c r="E1813" s="639" t="s">
        <v>2825</v>
      </c>
      <c r="F1813" s="639">
        <v>1</v>
      </c>
      <c r="G1813" s="639" t="s">
        <v>2868</v>
      </c>
      <c r="H1813" s="639" t="s">
        <v>4615</v>
      </c>
      <c r="I1813" s="639" t="s">
        <v>3042</v>
      </c>
      <c r="J1813" s="639" t="s">
        <v>5152</v>
      </c>
      <c r="L1813" s="639" t="str">
        <f t="shared" si="56"/>
        <v>061--35-0-013-000</v>
      </c>
      <c r="M1813" s="639" t="str">
        <f t="shared" si="57"/>
        <v>061--35-0-013-000-000</v>
      </c>
    </row>
    <row r="1814" spans="1:13" ht="15">
      <c r="A1814" s="638" t="s">
        <v>593</v>
      </c>
      <c r="B1814" s="640">
        <v>44321.489675925914</v>
      </c>
      <c r="C1814" s="639" t="b">
        <v>0</v>
      </c>
      <c r="E1814" s="639" t="s">
        <v>2825</v>
      </c>
      <c r="F1814" s="639">
        <v>9</v>
      </c>
      <c r="G1814" s="639" t="s">
        <v>2868</v>
      </c>
      <c r="H1814" s="639" t="s">
        <v>4614</v>
      </c>
      <c r="I1814" s="639" t="s">
        <v>3042</v>
      </c>
      <c r="J1814" s="639" t="s">
        <v>5151</v>
      </c>
      <c r="L1814" s="639" t="str">
        <f t="shared" si="56"/>
        <v>061--35-0-016-000</v>
      </c>
      <c r="M1814" s="639" t="str">
        <f t="shared" si="57"/>
        <v>061--35-0-016-000-000</v>
      </c>
    </row>
    <row r="1815" spans="1:13" ht="15">
      <c r="A1815" s="638" t="s">
        <v>1045</v>
      </c>
      <c r="B1815" s="640">
        <v>44321.5012152778</v>
      </c>
      <c r="C1815" s="639" t="b">
        <v>0</v>
      </c>
      <c r="E1815" s="639" t="s">
        <v>2825</v>
      </c>
      <c r="F1815" s="639">
        <v>4</v>
      </c>
      <c r="G1815" s="639" t="s">
        <v>3017</v>
      </c>
      <c r="H1815" s="639" t="s">
        <v>4613</v>
      </c>
      <c r="I1815" s="639" t="s">
        <v>2884</v>
      </c>
      <c r="J1815" s="639" t="s">
        <v>5150</v>
      </c>
      <c r="L1815" s="639" t="str">
        <f t="shared" si="56"/>
        <v>071--27-0-053-000</v>
      </c>
      <c r="M1815" s="639" t="str">
        <f t="shared" si="57"/>
        <v>071--27-0-053-000-000</v>
      </c>
    </row>
    <row r="1816" spans="1:13" ht="15">
      <c r="A1816" s="638" t="s">
        <v>1102</v>
      </c>
      <c r="B1816" s="640">
        <v>44321.50693287039</v>
      </c>
      <c r="C1816" s="639" t="b">
        <v>0</v>
      </c>
      <c r="E1816" s="639" t="s">
        <v>2825</v>
      </c>
      <c r="F1816" s="639">
        <v>19</v>
      </c>
      <c r="G1816" s="639" t="s">
        <v>4336</v>
      </c>
      <c r="H1816" s="639" t="s">
        <v>3054</v>
      </c>
      <c r="I1816" s="639" t="s">
        <v>3083</v>
      </c>
      <c r="J1816" s="639" t="s">
        <v>5149</v>
      </c>
      <c r="L1816" s="639" t="str">
        <f t="shared" si="56"/>
        <v>061--44-0-018-000</v>
      </c>
      <c r="M1816" s="639" t="str">
        <f t="shared" si="57"/>
        <v>061--44-0-018-000-000</v>
      </c>
    </row>
    <row r="1817" spans="1:13" ht="15">
      <c r="A1817" s="638" t="s">
        <v>909</v>
      </c>
      <c r="B1817" s="640">
        <v>44321.517569444397</v>
      </c>
      <c r="C1817" s="639" t="b">
        <v>0</v>
      </c>
      <c r="E1817" s="639" t="s">
        <v>2825</v>
      </c>
      <c r="F1817" s="639">
        <v>1</v>
      </c>
      <c r="G1817" s="639" t="s">
        <v>4337</v>
      </c>
      <c r="H1817" s="639" t="s">
        <v>4611</v>
      </c>
      <c r="I1817" s="639" t="s">
        <v>2818</v>
      </c>
      <c r="J1817" s="639" t="s">
        <v>5148</v>
      </c>
      <c r="L1817" s="639" t="str">
        <f t="shared" si="56"/>
        <v>009--38-0-180-000</v>
      </c>
      <c r="M1817" s="639" t="str">
        <f t="shared" si="57"/>
        <v>009--38-0-180-000-000</v>
      </c>
    </row>
    <row r="1818" spans="1:13" ht="15">
      <c r="A1818" s="638" t="s">
        <v>794</v>
      </c>
      <c r="B1818" s="640">
        <v>44321.565451388902</v>
      </c>
      <c r="C1818" s="639" t="b">
        <v>0</v>
      </c>
      <c r="E1818" s="639" t="s">
        <v>2825</v>
      </c>
      <c r="F1818" s="639">
        <v>2</v>
      </c>
      <c r="G1818" s="639" t="s">
        <v>4604</v>
      </c>
      <c r="H1818" s="639" t="s">
        <v>4463</v>
      </c>
      <c r="I1818" s="639" t="s">
        <v>4464</v>
      </c>
      <c r="J1818" s="639" t="s">
        <v>5147</v>
      </c>
      <c r="L1818" s="639" t="str">
        <f t="shared" si="56"/>
        <v>071--44-0-010-000</v>
      </c>
      <c r="M1818" s="639" t="str">
        <f t="shared" si="57"/>
        <v>071--44-0-010-000-000</v>
      </c>
    </row>
    <row r="1819" spans="1:13" ht="15">
      <c r="A1819" s="638" t="s">
        <v>1065</v>
      </c>
      <c r="B1819" s="640">
        <v>44321.582418981503</v>
      </c>
      <c r="C1819" s="639" t="b">
        <v>0</v>
      </c>
      <c r="E1819" s="639" t="s">
        <v>2825</v>
      </c>
      <c r="F1819" s="639">
        <v>1</v>
      </c>
      <c r="G1819" s="639" t="s">
        <v>2968</v>
      </c>
      <c r="H1819" s="639" t="s">
        <v>3429</v>
      </c>
      <c r="I1819" s="639" t="s">
        <v>3428</v>
      </c>
      <c r="J1819" s="639" t="s">
        <v>5146</v>
      </c>
      <c r="L1819" s="639" t="str">
        <f t="shared" si="56"/>
        <v>044--17-0-008-000</v>
      </c>
      <c r="M1819" s="639" t="str">
        <f t="shared" si="57"/>
        <v>044--17-0-008-000-000</v>
      </c>
    </row>
    <row r="1820" spans="1:13" ht="15">
      <c r="A1820" s="638" t="s">
        <v>840</v>
      </c>
      <c r="B1820" s="640">
        <v>44321.382581018494</v>
      </c>
      <c r="C1820" s="639" t="b">
        <v>0</v>
      </c>
      <c r="E1820" s="639" t="s">
        <v>2825</v>
      </c>
      <c r="F1820" s="639">
        <v>1</v>
      </c>
      <c r="G1820" s="639" t="s">
        <v>2897</v>
      </c>
      <c r="H1820" s="639" t="s">
        <v>2979</v>
      </c>
      <c r="I1820" s="639" t="s">
        <v>2867</v>
      </c>
      <c r="J1820" s="639" t="s">
        <v>5145</v>
      </c>
      <c r="L1820" s="639" t="str">
        <f t="shared" si="56"/>
        <v>041--31-0-018-000</v>
      </c>
      <c r="M1820" s="639" t="str">
        <f t="shared" si="57"/>
        <v>041--31-0-018-000-000</v>
      </c>
    </row>
    <row r="1821" spans="1:13" ht="15">
      <c r="A1821" s="638" t="s">
        <v>1019</v>
      </c>
      <c r="B1821" s="640">
        <v>44321.591967592591</v>
      </c>
      <c r="C1821" s="639" t="b">
        <v>0</v>
      </c>
      <c r="D1821" s="639" t="s">
        <v>2831</v>
      </c>
      <c r="E1821" s="639" t="s">
        <v>2825</v>
      </c>
      <c r="F1821" s="639">
        <v>1</v>
      </c>
      <c r="G1821" s="639" t="s">
        <v>2807</v>
      </c>
      <c r="H1821" s="639" t="s">
        <v>4399</v>
      </c>
      <c r="I1821" s="639" t="s">
        <v>2800</v>
      </c>
      <c r="J1821" s="639" t="s">
        <v>5144</v>
      </c>
      <c r="L1821" s="639" t="str">
        <f t="shared" si="56"/>
        <v>016--53-1-470-000</v>
      </c>
      <c r="M1821" s="639" t="str">
        <f t="shared" si="57"/>
        <v>016--53-1-470-000-000</v>
      </c>
    </row>
    <row r="1822" spans="1:13" ht="15">
      <c r="A1822" s="638" t="s">
        <v>1065</v>
      </c>
      <c r="B1822" s="640">
        <v>44321.59287037039</v>
      </c>
      <c r="C1822" s="639" t="b">
        <v>0</v>
      </c>
      <c r="E1822" s="639" t="s">
        <v>2825</v>
      </c>
      <c r="F1822" s="639">
        <v>1</v>
      </c>
      <c r="G1822" s="639" t="s">
        <v>2968</v>
      </c>
      <c r="H1822" s="639" t="s">
        <v>3429</v>
      </c>
      <c r="I1822" s="639" t="s">
        <v>3428</v>
      </c>
      <c r="J1822" s="639" t="s">
        <v>5143</v>
      </c>
      <c r="L1822" s="639" t="str">
        <f t="shared" si="56"/>
        <v>044--17-0-008-000</v>
      </c>
      <c r="M1822" s="639" t="str">
        <f t="shared" si="57"/>
        <v>044--17-0-008-000-000</v>
      </c>
    </row>
    <row r="1823" spans="1:13" ht="15">
      <c r="A1823" s="638" t="s">
        <v>1726</v>
      </c>
      <c r="B1823" s="640">
        <v>44321.60275462961</v>
      </c>
      <c r="C1823" s="639" t="b">
        <v>0</v>
      </c>
      <c r="E1823" s="639" t="s">
        <v>2825</v>
      </c>
      <c r="F1823" s="639">
        <v>5</v>
      </c>
      <c r="G1823" s="639" t="s">
        <v>3205</v>
      </c>
      <c r="H1823" s="639" t="s">
        <v>4593</v>
      </c>
      <c r="I1823" s="639" t="s">
        <v>4464</v>
      </c>
      <c r="J1823" s="639" t="s">
        <v>5142</v>
      </c>
      <c r="L1823" s="639" t="str">
        <f t="shared" si="56"/>
        <v>071--44-0-008-000</v>
      </c>
      <c r="M1823" s="639" t="str">
        <f t="shared" si="57"/>
        <v>071--44-0-008-000-000</v>
      </c>
    </row>
    <row r="1824" spans="1:13" ht="15">
      <c r="A1824" s="638" t="s">
        <v>1065</v>
      </c>
      <c r="B1824" s="640">
        <v>44321.606851851902</v>
      </c>
      <c r="C1824" s="639" t="b">
        <v>0</v>
      </c>
      <c r="E1824" s="639" t="s">
        <v>2825</v>
      </c>
      <c r="F1824" s="639">
        <v>1</v>
      </c>
      <c r="G1824" s="639" t="s">
        <v>2968</v>
      </c>
      <c r="H1824" s="639" t="s">
        <v>3429</v>
      </c>
      <c r="I1824" s="639" t="s">
        <v>3428</v>
      </c>
      <c r="J1824" s="639" t="s">
        <v>5141</v>
      </c>
      <c r="L1824" s="639" t="str">
        <f t="shared" si="56"/>
        <v>044--17-0-008-000</v>
      </c>
      <c r="M1824" s="639" t="str">
        <f t="shared" si="57"/>
        <v>044--17-0-008-000-000</v>
      </c>
    </row>
    <row r="1825" spans="1:13" ht="15">
      <c r="A1825" s="638" t="s">
        <v>1019</v>
      </c>
      <c r="B1825" s="640">
        <v>44321.63598379631</v>
      </c>
      <c r="C1825" s="639" t="b">
        <v>0</v>
      </c>
      <c r="E1825" s="639" t="s">
        <v>2825</v>
      </c>
      <c r="F1825" s="639">
        <v>1</v>
      </c>
      <c r="G1825" s="639" t="s">
        <v>2807</v>
      </c>
      <c r="H1825" s="639" t="s">
        <v>4399</v>
      </c>
      <c r="I1825" s="639" t="s">
        <v>2800</v>
      </c>
      <c r="J1825" s="639" t="s">
        <v>5140</v>
      </c>
      <c r="L1825" s="639" t="str">
        <f t="shared" si="56"/>
        <v>016--53-1-470-000</v>
      </c>
      <c r="M1825" s="639" t="str">
        <f t="shared" si="57"/>
        <v>016--53-1-470-000-000</v>
      </c>
    </row>
    <row r="1826" spans="1:13" ht="15">
      <c r="A1826" s="638" t="s">
        <v>1081</v>
      </c>
      <c r="B1826" s="640">
        <v>44321.673715277801</v>
      </c>
      <c r="C1826" s="639" t="b">
        <v>0</v>
      </c>
      <c r="E1826" s="639" t="s">
        <v>2825</v>
      </c>
      <c r="F1826" s="639">
        <v>2</v>
      </c>
      <c r="G1826" s="639" t="s">
        <v>2868</v>
      </c>
      <c r="H1826" s="639" t="s">
        <v>4612</v>
      </c>
      <c r="I1826" s="639" t="s">
        <v>4616</v>
      </c>
      <c r="J1826" s="639" t="s">
        <v>5139</v>
      </c>
      <c r="L1826" s="639" t="str">
        <f t="shared" si="56"/>
        <v>062--27-0-029-000</v>
      </c>
      <c r="M1826" s="639" t="str">
        <f t="shared" si="57"/>
        <v>062--27-0-029-000-000</v>
      </c>
    </row>
    <row r="1827" spans="1:13" ht="15">
      <c r="A1827" s="638" t="s">
        <v>581</v>
      </c>
      <c r="B1827" s="640">
        <v>44321.672870370407</v>
      </c>
      <c r="C1827" s="639" t="b">
        <v>0</v>
      </c>
      <c r="E1827" s="639" t="s">
        <v>2825</v>
      </c>
      <c r="F1827" s="639">
        <v>1</v>
      </c>
      <c r="G1827" s="639" t="s">
        <v>2868</v>
      </c>
      <c r="H1827" s="639" t="s">
        <v>4617</v>
      </c>
      <c r="I1827" s="639" t="s">
        <v>3042</v>
      </c>
      <c r="J1827" s="639" t="s">
        <v>5138</v>
      </c>
      <c r="L1827" s="639" t="str">
        <f t="shared" si="56"/>
        <v>062--27-0-022-000</v>
      </c>
      <c r="M1827" s="639" t="str">
        <f t="shared" si="57"/>
        <v>062--27-0-022-000-000</v>
      </c>
    </row>
    <row r="1828" spans="1:13" ht="15">
      <c r="A1828" s="638" t="s">
        <v>593</v>
      </c>
      <c r="B1828" s="640">
        <v>44321.671817129609</v>
      </c>
      <c r="C1828" s="639" t="b">
        <v>0</v>
      </c>
      <c r="E1828" s="639" t="s">
        <v>2825</v>
      </c>
      <c r="F1828" s="639">
        <v>4</v>
      </c>
      <c r="G1828" s="639" t="s">
        <v>2868</v>
      </c>
      <c r="H1828" s="639" t="s">
        <v>4614</v>
      </c>
      <c r="I1828" s="639" t="s">
        <v>3042</v>
      </c>
      <c r="J1828" s="639" t="s">
        <v>5137</v>
      </c>
      <c r="L1828" s="639" t="str">
        <f t="shared" si="56"/>
        <v>061--35-0-016-000</v>
      </c>
      <c r="M1828" s="639" t="str">
        <f t="shared" si="57"/>
        <v>061--35-0-016-000-000</v>
      </c>
    </row>
    <row r="1829" spans="1:13" ht="15">
      <c r="A1829" s="638" t="s">
        <v>909</v>
      </c>
      <c r="B1829" s="640">
        <v>44323.325729166703</v>
      </c>
      <c r="C1829" s="639" t="b">
        <v>0</v>
      </c>
      <c r="E1829" s="639" t="s">
        <v>2825</v>
      </c>
      <c r="F1829" s="639">
        <v>1</v>
      </c>
      <c r="G1829" s="639" t="s">
        <v>3198</v>
      </c>
      <c r="H1829" s="639" t="s">
        <v>4611</v>
      </c>
      <c r="I1829" s="639" t="s">
        <v>2818</v>
      </c>
      <c r="J1829" s="639" t="s">
        <v>5136</v>
      </c>
      <c r="L1829" s="639" t="str">
        <f t="shared" si="56"/>
        <v>009--38-0-180-000</v>
      </c>
      <c r="M1829" s="639" t="str">
        <f t="shared" si="57"/>
        <v>009--38-0-180-000-000</v>
      </c>
    </row>
    <row r="1830" spans="1:13" ht="15">
      <c r="A1830" s="638" t="s">
        <v>1045</v>
      </c>
      <c r="B1830" s="640">
        <v>44323.352662037003</v>
      </c>
      <c r="C1830" s="639" t="b">
        <v>0</v>
      </c>
      <c r="E1830" s="639" t="s">
        <v>2825</v>
      </c>
      <c r="F1830" s="639">
        <v>6</v>
      </c>
      <c r="G1830" s="639" t="s">
        <v>3017</v>
      </c>
      <c r="H1830" s="639" t="s">
        <v>4613</v>
      </c>
      <c r="I1830" s="639" t="s">
        <v>2884</v>
      </c>
      <c r="J1830" s="639" t="s">
        <v>5135</v>
      </c>
      <c r="L1830" s="639" t="str">
        <f t="shared" si="56"/>
        <v>071--27-0-053-000</v>
      </c>
      <c r="M1830" s="639" t="str">
        <f t="shared" si="57"/>
        <v>071--27-0-053-000-000</v>
      </c>
    </row>
    <row r="1831" spans="1:13" ht="15">
      <c r="A1831" s="638" t="s">
        <v>1102</v>
      </c>
      <c r="B1831" s="640">
        <v>44323.381018518492</v>
      </c>
      <c r="C1831" s="639" t="b">
        <v>0</v>
      </c>
      <c r="E1831" s="639" t="s">
        <v>2825</v>
      </c>
      <c r="F1831" s="639">
        <v>15</v>
      </c>
      <c r="G1831" s="639" t="s">
        <v>4336</v>
      </c>
      <c r="H1831" s="639" t="s">
        <v>3054</v>
      </c>
      <c r="I1831" s="639" t="s">
        <v>3083</v>
      </c>
      <c r="J1831" s="639" t="s">
        <v>5134</v>
      </c>
      <c r="L1831" s="639" t="str">
        <f t="shared" si="56"/>
        <v>061--44-0-018-000</v>
      </c>
      <c r="M1831" s="639" t="str">
        <f t="shared" si="57"/>
        <v>061--44-0-018-000-000</v>
      </c>
    </row>
    <row r="1832" spans="1:13" ht="15">
      <c r="A1832" s="638" t="s">
        <v>1931</v>
      </c>
      <c r="B1832" s="640">
        <v>44323.411840277797</v>
      </c>
      <c r="C1832" s="639" t="b">
        <v>0</v>
      </c>
      <c r="E1832" s="639" t="s">
        <v>2825</v>
      </c>
      <c r="F1832" s="639">
        <v>3</v>
      </c>
      <c r="G1832" s="639" t="s">
        <v>3205</v>
      </c>
      <c r="H1832" s="639" t="s">
        <v>3061</v>
      </c>
      <c r="I1832" s="639" t="s">
        <v>4464</v>
      </c>
      <c r="J1832" s="639" t="s">
        <v>5133</v>
      </c>
      <c r="L1832" s="639" t="str">
        <f t="shared" si="56"/>
        <v>071--44-0-009-000</v>
      </c>
      <c r="M1832" s="639" t="str">
        <f t="shared" si="57"/>
        <v>071--44-0-009-000-000</v>
      </c>
    </row>
    <row r="1833" spans="1:13" ht="15">
      <c r="A1833" s="638" t="s">
        <v>1726</v>
      </c>
      <c r="B1833" s="640">
        <v>44323.410787036999</v>
      </c>
      <c r="C1833" s="639" t="b">
        <v>0</v>
      </c>
      <c r="E1833" s="639" t="s">
        <v>2825</v>
      </c>
      <c r="F1833" s="639">
        <v>8</v>
      </c>
      <c r="G1833" s="639" t="s">
        <v>3205</v>
      </c>
      <c r="H1833" s="639" t="s">
        <v>4593</v>
      </c>
      <c r="I1833" s="639" t="s">
        <v>4464</v>
      </c>
      <c r="J1833" s="639" t="s">
        <v>5132</v>
      </c>
      <c r="L1833" s="639" t="str">
        <f t="shared" si="56"/>
        <v>071--44-0-008-000</v>
      </c>
      <c r="M1833" s="639" t="str">
        <f t="shared" si="57"/>
        <v>071--44-0-008-000-000</v>
      </c>
    </row>
    <row r="1834" spans="1:13" ht="15">
      <c r="A1834" s="638" t="s">
        <v>1420</v>
      </c>
      <c r="B1834" s="640">
        <v>44323.394826388903</v>
      </c>
      <c r="C1834" s="639" t="b">
        <v>0</v>
      </c>
      <c r="E1834" s="639" t="s">
        <v>2825</v>
      </c>
      <c r="F1834" s="639">
        <v>5</v>
      </c>
      <c r="G1834" s="639" t="s">
        <v>4912</v>
      </c>
      <c r="H1834" s="639" t="s">
        <v>1420</v>
      </c>
      <c r="I1834" s="639" t="s">
        <v>2884</v>
      </c>
      <c r="J1834" s="639" t="s">
        <v>5131</v>
      </c>
      <c r="L1834" s="639" t="str">
        <f t="shared" si="56"/>
        <v>071--28-0-022-000</v>
      </c>
      <c r="M1834" s="639" t="str">
        <f t="shared" si="57"/>
        <v>071--28-0-022-000-000</v>
      </c>
    </row>
    <row r="1835" spans="1:13" ht="15">
      <c r="A1835" s="638" t="s">
        <v>1894</v>
      </c>
      <c r="B1835" s="640">
        <v>44323.469375000001</v>
      </c>
      <c r="C1835" s="639" t="b">
        <v>0</v>
      </c>
      <c r="E1835" s="639" t="s">
        <v>2825</v>
      </c>
      <c r="F1835" s="639">
        <v>5</v>
      </c>
      <c r="G1835" s="639" t="s">
        <v>2868</v>
      </c>
      <c r="H1835" s="639" t="s">
        <v>4461</v>
      </c>
      <c r="I1835" s="639" t="s">
        <v>4501</v>
      </c>
      <c r="J1835" s="639" t="s">
        <v>5130</v>
      </c>
      <c r="L1835" s="639" t="str">
        <f t="shared" si="56"/>
        <v>061--31-0-037-000</v>
      </c>
      <c r="M1835" s="639" t="str">
        <f t="shared" si="57"/>
        <v>061--31-0-037-000-000</v>
      </c>
    </row>
    <row r="1836" spans="1:13" ht="15">
      <c r="A1836" s="638" t="s">
        <v>1683</v>
      </c>
      <c r="B1836" s="640">
        <v>44323.46557870369</v>
      </c>
      <c r="C1836" s="639" t="b">
        <v>0</v>
      </c>
      <c r="E1836" s="639" t="s">
        <v>2825</v>
      </c>
      <c r="F1836" s="639">
        <v>3</v>
      </c>
      <c r="G1836" s="639" t="s">
        <v>2868</v>
      </c>
      <c r="H1836" s="639" t="s">
        <v>4914</v>
      </c>
      <c r="I1836" s="639" t="s">
        <v>3089</v>
      </c>
      <c r="J1836" s="639" t="s">
        <v>5129</v>
      </c>
      <c r="L1836" s="639" t="str">
        <f t="shared" si="56"/>
        <v>061--31-0-056-000</v>
      </c>
      <c r="M1836" s="639" t="str">
        <f t="shared" si="57"/>
        <v>061--31-0-056-000-000</v>
      </c>
    </row>
    <row r="1837" spans="1:13" ht="15">
      <c r="A1837" s="638" t="s">
        <v>1931</v>
      </c>
      <c r="B1837" s="640">
        <v>44323.506886574098</v>
      </c>
      <c r="C1837" s="639" t="b">
        <v>0</v>
      </c>
      <c r="E1837" s="639" t="s">
        <v>2825</v>
      </c>
      <c r="F1837" s="639">
        <v>4</v>
      </c>
      <c r="G1837" s="639" t="s">
        <v>3205</v>
      </c>
      <c r="H1837" s="639" t="s">
        <v>3061</v>
      </c>
      <c r="I1837" s="639" t="s">
        <v>4464</v>
      </c>
      <c r="J1837" s="639" t="s">
        <v>5128</v>
      </c>
      <c r="L1837" s="639" t="str">
        <f t="shared" si="56"/>
        <v>071--44-0-009-000</v>
      </c>
      <c r="M1837" s="639" t="str">
        <f t="shared" si="57"/>
        <v>071--44-0-009-000-000</v>
      </c>
    </row>
    <row r="1838" spans="1:13" ht="15">
      <c r="A1838" s="638" t="s">
        <v>1342</v>
      </c>
      <c r="B1838" s="640">
        <v>44323.590844907398</v>
      </c>
      <c r="C1838" s="639" t="b">
        <v>0</v>
      </c>
      <c r="E1838" s="639" t="s">
        <v>2825</v>
      </c>
      <c r="F1838" s="639">
        <v>1</v>
      </c>
      <c r="G1838" s="639" t="s">
        <v>3205</v>
      </c>
      <c r="H1838" s="639" t="s">
        <v>3457</v>
      </c>
      <c r="I1838" s="639" t="s">
        <v>4464</v>
      </c>
      <c r="J1838" s="639" t="s">
        <v>5127</v>
      </c>
      <c r="L1838" s="639" t="str">
        <f t="shared" si="56"/>
        <v>071--44-0-006-000</v>
      </c>
      <c r="M1838" s="639" t="str">
        <f t="shared" si="57"/>
        <v>071--44-0-006-000-000</v>
      </c>
    </row>
    <row r="1839" spans="1:13" ht="15">
      <c r="A1839" s="638" t="s">
        <v>1726</v>
      </c>
      <c r="B1839" s="640">
        <v>44323.567199074103</v>
      </c>
      <c r="C1839" s="639" t="b">
        <v>0</v>
      </c>
      <c r="E1839" s="639" t="s">
        <v>2825</v>
      </c>
      <c r="F1839" s="639">
        <v>1</v>
      </c>
      <c r="G1839" s="639" t="s">
        <v>4604</v>
      </c>
      <c r="H1839" s="639" t="s">
        <v>4593</v>
      </c>
      <c r="I1839" s="639" t="s">
        <v>4464</v>
      </c>
      <c r="J1839" s="639" t="s">
        <v>5126</v>
      </c>
      <c r="L1839" s="639" t="str">
        <f t="shared" si="56"/>
        <v>071--44-0-008-000</v>
      </c>
      <c r="M1839" s="639" t="str">
        <f t="shared" si="57"/>
        <v>071--44-0-008-000-000</v>
      </c>
    </row>
    <row r="1840" spans="1:13" ht="15">
      <c r="A1840" s="638" t="s">
        <v>1102</v>
      </c>
      <c r="B1840" s="640">
        <v>44323.560960648101</v>
      </c>
      <c r="C1840" s="639" t="b">
        <v>0</v>
      </c>
      <c r="E1840" s="639" t="s">
        <v>2825</v>
      </c>
      <c r="F1840" s="639">
        <v>6</v>
      </c>
      <c r="G1840" s="639" t="s">
        <v>4336</v>
      </c>
      <c r="H1840" s="639" t="s">
        <v>3054</v>
      </c>
      <c r="I1840" s="639" t="s">
        <v>3083</v>
      </c>
      <c r="J1840" s="639" t="s">
        <v>5125</v>
      </c>
      <c r="L1840" s="639" t="str">
        <f t="shared" si="56"/>
        <v>061--44-0-018-000</v>
      </c>
      <c r="M1840" s="639" t="str">
        <f t="shared" si="57"/>
        <v>061--44-0-018-000-000</v>
      </c>
    </row>
    <row r="1841" spans="1:13" ht="15">
      <c r="A1841" s="638" t="s">
        <v>960</v>
      </c>
      <c r="B1841" s="640">
        <v>44323.618576388901</v>
      </c>
      <c r="C1841" s="639" t="b">
        <v>0</v>
      </c>
      <c r="E1841" s="639" t="s">
        <v>2825</v>
      </c>
      <c r="F1841" s="639">
        <v>5</v>
      </c>
      <c r="G1841" s="639" t="s">
        <v>2868</v>
      </c>
      <c r="H1841" s="639" t="s">
        <v>3070</v>
      </c>
      <c r="I1841" s="639" t="s">
        <v>4501</v>
      </c>
      <c r="J1841" s="639" t="s">
        <v>5124</v>
      </c>
      <c r="L1841" s="639" t="str">
        <f t="shared" si="56"/>
        <v>061--31-0-070-000</v>
      </c>
      <c r="M1841" s="639" t="str">
        <f t="shared" si="57"/>
        <v>061--31-0-070-000-000</v>
      </c>
    </row>
    <row r="1842" spans="1:13" ht="15">
      <c r="A1842" s="638" t="s">
        <v>1831</v>
      </c>
      <c r="B1842" s="640">
        <v>44323.611365740697</v>
      </c>
      <c r="C1842" s="639" t="b">
        <v>0</v>
      </c>
      <c r="E1842" s="639" t="s">
        <v>2825</v>
      </c>
      <c r="F1842" s="639">
        <v>4</v>
      </c>
      <c r="G1842" s="639" t="s">
        <v>4912</v>
      </c>
      <c r="H1842" s="639" t="s">
        <v>1831</v>
      </c>
      <c r="I1842" s="639" t="s">
        <v>3009</v>
      </c>
      <c r="J1842" s="639" t="s">
        <v>5123</v>
      </c>
      <c r="L1842" s="639" t="str">
        <f t="shared" si="56"/>
        <v>071--27-0-044-000</v>
      </c>
      <c r="M1842" s="639" t="str">
        <f t="shared" si="57"/>
        <v>071--27-0-044-000-000</v>
      </c>
    </row>
    <row r="1843" spans="1:13" ht="15">
      <c r="A1843" s="638" t="s">
        <v>1102</v>
      </c>
      <c r="B1843" s="640">
        <v>44323.604571759308</v>
      </c>
      <c r="C1843" s="639" t="b">
        <v>0</v>
      </c>
      <c r="E1843" s="639" t="s">
        <v>2825</v>
      </c>
      <c r="F1843" s="639">
        <v>4</v>
      </c>
      <c r="G1843" s="639" t="s">
        <v>4336</v>
      </c>
      <c r="H1843" s="639" t="s">
        <v>3054</v>
      </c>
      <c r="I1843" s="639" t="s">
        <v>3083</v>
      </c>
      <c r="J1843" s="639" t="s">
        <v>5122</v>
      </c>
      <c r="L1843" s="639" t="str">
        <f t="shared" si="56"/>
        <v>061--44-0-018-000</v>
      </c>
      <c r="M1843" s="639" t="str">
        <f t="shared" si="57"/>
        <v>061--44-0-018-000-000</v>
      </c>
    </row>
    <row r="1844" spans="1:13" ht="15">
      <c r="A1844" s="638" t="s">
        <v>678</v>
      </c>
      <c r="B1844" s="640">
        <v>44323.649756944404</v>
      </c>
      <c r="C1844" s="639" t="b">
        <v>0</v>
      </c>
      <c r="E1844" s="639" t="s">
        <v>2825</v>
      </c>
      <c r="F1844" s="639">
        <v>1</v>
      </c>
      <c r="G1844" s="639" t="s">
        <v>3017</v>
      </c>
      <c r="H1844" s="639" t="s">
        <v>678</v>
      </c>
      <c r="I1844" s="639" t="s">
        <v>4920</v>
      </c>
      <c r="J1844" s="639" t="s">
        <v>5121</v>
      </c>
      <c r="L1844" s="639" t="str">
        <f t="shared" si="56"/>
        <v>071--16-0-078-000</v>
      </c>
      <c r="M1844" s="639" t="str">
        <f t="shared" si="57"/>
        <v>071--16-0-078-000-000</v>
      </c>
    </row>
    <row r="1845" spans="1:13" ht="15">
      <c r="A1845" s="638" t="s">
        <v>12073</v>
      </c>
      <c r="B1845" s="640">
        <v>44323.575219907398</v>
      </c>
      <c r="C1845" s="639" t="b">
        <v>0</v>
      </c>
      <c r="D1845" s="639" t="s">
        <v>4921</v>
      </c>
      <c r="E1845" s="639" t="s">
        <v>2825</v>
      </c>
      <c r="F1845" s="639">
        <v>1</v>
      </c>
      <c r="G1845" s="639" t="s">
        <v>4913</v>
      </c>
      <c r="H1845" s="639" t="s">
        <v>4910</v>
      </c>
      <c r="I1845" s="639" t="s">
        <v>3219</v>
      </c>
      <c r="J1845" s="639" t="s">
        <v>5120</v>
      </c>
      <c r="L1845" s="639" t="str">
        <f t="shared" si="56"/>
        <v>021--20-0-2100-000</v>
      </c>
      <c r="M1845" s="639" t="str">
        <f t="shared" si="57"/>
        <v>021--20-0-2100-000-000</v>
      </c>
    </row>
    <row r="1846" spans="1:13" ht="15">
      <c r="A1846" s="638" t="s">
        <v>12073</v>
      </c>
      <c r="B1846" s="640">
        <v>44323.616805555597</v>
      </c>
      <c r="C1846" s="639" t="b">
        <v>0</v>
      </c>
      <c r="D1846" s="639" t="s">
        <v>2819</v>
      </c>
      <c r="E1846" s="639" t="s">
        <v>2825</v>
      </c>
      <c r="F1846" s="639">
        <v>1</v>
      </c>
      <c r="G1846" s="639" t="s">
        <v>4913</v>
      </c>
      <c r="H1846" s="639" t="s">
        <v>4910</v>
      </c>
      <c r="I1846" s="639" t="s">
        <v>3219</v>
      </c>
      <c r="J1846" s="639" t="s">
        <v>5119</v>
      </c>
      <c r="L1846" s="639" t="str">
        <f t="shared" si="56"/>
        <v>021--20-0-2100-000</v>
      </c>
      <c r="M1846" s="639" t="str">
        <f t="shared" si="57"/>
        <v>021--20-0-2100-000-000</v>
      </c>
    </row>
    <row r="1847" spans="1:13" ht="15">
      <c r="A1847" s="638" t="s">
        <v>2120</v>
      </c>
      <c r="B1847" s="640">
        <v>44326.3917013889</v>
      </c>
      <c r="C1847" s="639" t="b">
        <v>0</v>
      </c>
      <c r="E1847" s="639" t="s">
        <v>2825</v>
      </c>
      <c r="F1847" s="639">
        <v>1</v>
      </c>
      <c r="G1847" s="639" t="s">
        <v>4912</v>
      </c>
      <c r="H1847" s="639" t="s">
        <v>4961</v>
      </c>
      <c r="I1847" s="639" t="s">
        <v>2960</v>
      </c>
      <c r="J1847" s="639" t="s">
        <v>5118</v>
      </c>
      <c r="L1847" s="639" t="str">
        <f t="shared" si="56"/>
        <v>071--47-0-006-000</v>
      </c>
      <c r="M1847" s="639" t="str">
        <f t="shared" si="57"/>
        <v>071--47-0-006-000-000</v>
      </c>
    </row>
    <row r="1848" spans="1:13" ht="15">
      <c r="A1848" s="638" t="s">
        <v>2120</v>
      </c>
      <c r="B1848" s="640">
        <v>44326.396469907399</v>
      </c>
      <c r="C1848" s="639" t="b">
        <v>0</v>
      </c>
      <c r="D1848" s="639" t="s">
        <v>3229</v>
      </c>
      <c r="E1848" s="639" t="s">
        <v>2788</v>
      </c>
      <c r="F1848" s="639">
        <v>1</v>
      </c>
      <c r="G1848" s="639" t="s">
        <v>4912</v>
      </c>
      <c r="H1848" s="639" t="s">
        <v>4961</v>
      </c>
      <c r="I1848" s="639" t="s">
        <v>2960</v>
      </c>
      <c r="J1848" s="639" t="s">
        <v>5117</v>
      </c>
      <c r="L1848" s="639" t="str">
        <f t="shared" si="56"/>
        <v>071--47-0-006-000</v>
      </c>
      <c r="M1848" s="639" t="str">
        <f t="shared" si="57"/>
        <v>071--47-0-006-000-000</v>
      </c>
    </row>
    <row r="1849" spans="1:13" ht="15">
      <c r="A1849" s="638" t="s">
        <v>1129</v>
      </c>
      <c r="B1849" s="640">
        <v>44326.412638888898</v>
      </c>
      <c r="C1849" s="639" t="b">
        <v>0</v>
      </c>
      <c r="E1849" s="639" t="s">
        <v>2825</v>
      </c>
      <c r="F1849" s="639">
        <v>9</v>
      </c>
      <c r="G1849" s="639" t="s">
        <v>3432</v>
      </c>
      <c r="H1849" s="639" t="s">
        <v>3258</v>
      </c>
      <c r="I1849" s="639" t="s">
        <v>4973</v>
      </c>
      <c r="J1849" s="639" t="s">
        <v>5116</v>
      </c>
      <c r="L1849" s="639" t="str">
        <f t="shared" si="56"/>
        <v>071--43-0-029-000</v>
      </c>
      <c r="M1849" s="639" t="str">
        <f t="shared" si="57"/>
        <v>071--43-0-029-000-000</v>
      </c>
    </row>
    <row r="1850" spans="1:13" ht="15">
      <c r="A1850" s="638" t="s">
        <v>2114</v>
      </c>
      <c r="B1850" s="640">
        <v>44326.427187499998</v>
      </c>
      <c r="C1850" s="639" t="b">
        <v>0</v>
      </c>
      <c r="E1850" s="639" t="s">
        <v>2825</v>
      </c>
      <c r="F1850" s="639">
        <v>3</v>
      </c>
      <c r="G1850" s="639" t="s">
        <v>3205</v>
      </c>
      <c r="H1850" s="639" t="s">
        <v>4965</v>
      </c>
      <c r="I1850" s="639" t="s">
        <v>4976</v>
      </c>
      <c r="J1850" s="639" t="s">
        <v>5115</v>
      </c>
      <c r="L1850" s="639" t="str">
        <f t="shared" si="56"/>
        <v>071--52-0-004-000</v>
      </c>
      <c r="M1850" s="639" t="str">
        <f t="shared" si="57"/>
        <v>071--52-0-004-000-000</v>
      </c>
    </row>
    <row r="1851" spans="1:13" ht="15">
      <c r="A1851" s="638" t="s">
        <v>919</v>
      </c>
      <c r="B1851" s="640">
        <v>44326.434814814813</v>
      </c>
      <c r="C1851" s="639" t="b">
        <v>0</v>
      </c>
      <c r="E1851" s="639" t="s">
        <v>2825</v>
      </c>
      <c r="F1851" s="639">
        <v>1</v>
      </c>
      <c r="G1851" s="639" t="s">
        <v>3198</v>
      </c>
      <c r="H1851" s="639" t="s">
        <v>4969</v>
      </c>
      <c r="I1851" s="639" t="s">
        <v>2818</v>
      </c>
      <c r="J1851" s="639" t="s">
        <v>5114</v>
      </c>
      <c r="L1851" s="639" t="str">
        <f t="shared" si="56"/>
        <v>009--38-0-370-000</v>
      </c>
      <c r="M1851" s="639" t="str">
        <f t="shared" si="57"/>
        <v>009--38-0-370-000-000</v>
      </c>
    </row>
    <row r="1852" spans="1:13" ht="15">
      <c r="A1852" s="638" t="s">
        <v>1102</v>
      </c>
      <c r="B1852" s="640">
        <v>44326.447905092602</v>
      </c>
      <c r="C1852" s="639" t="b">
        <v>0</v>
      </c>
      <c r="E1852" s="639" t="s">
        <v>2825</v>
      </c>
      <c r="F1852" s="639">
        <v>7</v>
      </c>
      <c r="G1852" s="639" t="s">
        <v>4336</v>
      </c>
      <c r="H1852" s="639" t="s">
        <v>3054</v>
      </c>
      <c r="I1852" s="639" t="s">
        <v>3083</v>
      </c>
      <c r="J1852" s="639" t="s">
        <v>5113</v>
      </c>
      <c r="L1852" s="639" t="str">
        <f t="shared" si="56"/>
        <v>061--44-0-018-000</v>
      </c>
      <c r="M1852" s="639" t="str">
        <f t="shared" si="57"/>
        <v>061--44-0-018-000-000</v>
      </c>
    </row>
    <row r="1853" spans="1:13" ht="15">
      <c r="A1853" s="638" t="s">
        <v>626</v>
      </c>
      <c r="B1853" s="640">
        <v>44326.500324074099</v>
      </c>
      <c r="C1853" s="639" t="b">
        <v>0</v>
      </c>
      <c r="E1853" s="639" t="s">
        <v>2825</v>
      </c>
      <c r="F1853" s="639">
        <v>2</v>
      </c>
      <c r="G1853" s="639" t="s">
        <v>2868</v>
      </c>
      <c r="H1853" s="639" t="s">
        <v>2987</v>
      </c>
      <c r="I1853" s="639" t="s">
        <v>4964</v>
      </c>
      <c r="J1853" s="639" t="s">
        <v>5112</v>
      </c>
      <c r="L1853" s="639" t="str">
        <f t="shared" si="56"/>
        <v>062--26-0-046-000</v>
      </c>
      <c r="M1853" s="639" t="str">
        <f t="shared" si="57"/>
        <v>062--26-0-046-000-000</v>
      </c>
    </row>
    <row r="1854" spans="1:13" ht="15">
      <c r="A1854" s="638" t="s">
        <v>956</v>
      </c>
      <c r="B1854" s="640">
        <v>44326.503356481502</v>
      </c>
      <c r="C1854" s="639" t="b">
        <v>0</v>
      </c>
      <c r="E1854" s="639" t="s">
        <v>2825</v>
      </c>
      <c r="F1854" s="639">
        <v>6</v>
      </c>
      <c r="G1854" s="639" t="s">
        <v>2868</v>
      </c>
      <c r="H1854" s="639" t="s">
        <v>3311</v>
      </c>
      <c r="I1854" s="639" t="s">
        <v>3095</v>
      </c>
      <c r="J1854" s="639" t="s">
        <v>5111</v>
      </c>
      <c r="L1854" s="639" t="str">
        <f t="shared" si="56"/>
        <v>062--11-0-007-000</v>
      </c>
      <c r="M1854" s="639" t="str">
        <f t="shared" si="57"/>
        <v>062--11-0-007-000-000</v>
      </c>
    </row>
    <row r="1855" spans="1:13" ht="15">
      <c r="A1855" s="638" t="s">
        <v>806</v>
      </c>
      <c r="B1855" s="640">
        <v>44326.502083333296</v>
      </c>
      <c r="C1855" s="639" t="b">
        <v>0</v>
      </c>
      <c r="E1855" s="639" t="s">
        <v>2825</v>
      </c>
      <c r="F1855" s="639">
        <v>3</v>
      </c>
      <c r="G1855" s="639" t="s">
        <v>2868</v>
      </c>
      <c r="H1855" s="639" t="s">
        <v>2984</v>
      </c>
      <c r="I1855" s="639" t="s">
        <v>4964</v>
      </c>
      <c r="J1855" s="639" t="s">
        <v>5110</v>
      </c>
      <c r="L1855" s="639" t="str">
        <f t="shared" si="56"/>
        <v>062--26-0-005-000</v>
      </c>
      <c r="M1855" s="639" t="str">
        <f t="shared" si="57"/>
        <v>062--26-0-005-000-000</v>
      </c>
    </row>
    <row r="1856" spans="1:13" ht="15">
      <c r="A1856" s="638" t="s">
        <v>1913</v>
      </c>
      <c r="B1856" s="640">
        <v>44326.501284722202</v>
      </c>
      <c r="C1856" s="639" t="b">
        <v>0</v>
      </c>
      <c r="E1856" s="639" t="s">
        <v>2825</v>
      </c>
      <c r="F1856" s="639">
        <v>1</v>
      </c>
      <c r="G1856" s="639" t="s">
        <v>2868</v>
      </c>
      <c r="H1856" s="639" t="s">
        <v>4967</v>
      </c>
      <c r="I1856" s="639" t="s">
        <v>3201</v>
      </c>
      <c r="J1856" s="639" t="s">
        <v>5109</v>
      </c>
      <c r="L1856" s="639" t="str">
        <f t="shared" si="56"/>
        <v>062--25-0-012-000</v>
      </c>
      <c r="M1856" s="639" t="str">
        <f t="shared" si="57"/>
        <v>062--25-0-012-000-000</v>
      </c>
    </row>
    <row r="1857" spans="1:13" ht="15">
      <c r="A1857" s="638" t="s">
        <v>2112</v>
      </c>
      <c r="B1857" s="640">
        <v>44326.512986111098</v>
      </c>
      <c r="C1857" s="639" t="b">
        <v>0</v>
      </c>
      <c r="E1857" s="639" t="s">
        <v>2825</v>
      </c>
      <c r="F1857" s="639">
        <v>1</v>
      </c>
      <c r="G1857" s="639" t="s">
        <v>3432</v>
      </c>
      <c r="H1857" s="639" t="s">
        <v>4962</v>
      </c>
      <c r="I1857" s="639" t="s">
        <v>4976</v>
      </c>
      <c r="J1857" s="639" t="s">
        <v>5108</v>
      </c>
      <c r="L1857" s="639" t="str">
        <f t="shared" si="56"/>
        <v>071--52-0-018-000</v>
      </c>
      <c r="M1857" s="639" t="str">
        <f t="shared" si="57"/>
        <v>071--52-0-018-000-000</v>
      </c>
    </row>
    <row r="1858" spans="1:13" ht="15">
      <c r="A1858" s="638" t="s">
        <v>696</v>
      </c>
      <c r="B1858" s="640">
        <v>44326.513692129593</v>
      </c>
      <c r="C1858" s="639" t="b">
        <v>0</v>
      </c>
      <c r="E1858" s="639" t="s">
        <v>2825</v>
      </c>
      <c r="F1858" s="639">
        <v>1</v>
      </c>
      <c r="G1858" s="639" t="s">
        <v>3432</v>
      </c>
      <c r="H1858" s="639" t="s">
        <v>3333</v>
      </c>
      <c r="I1858" s="639" t="s">
        <v>4976</v>
      </c>
      <c r="J1858" s="639" t="s">
        <v>5107</v>
      </c>
      <c r="L1858" s="639" t="str">
        <f t="shared" si="56"/>
        <v>071--53-0-004-000</v>
      </c>
      <c r="M1858" s="639" t="str">
        <f t="shared" si="57"/>
        <v>071--53-0-004-000-000</v>
      </c>
    </row>
    <row r="1859" spans="1:13" ht="15">
      <c r="A1859" s="638" t="s">
        <v>919</v>
      </c>
      <c r="B1859" s="640">
        <v>44326.52224537039</v>
      </c>
      <c r="C1859" s="639" t="b">
        <v>0</v>
      </c>
      <c r="E1859" s="639" t="s">
        <v>2825</v>
      </c>
      <c r="F1859" s="639">
        <v>1</v>
      </c>
      <c r="G1859" s="639" t="s">
        <v>3198</v>
      </c>
      <c r="H1859" s="639" t="s">
        <v>4969</v>
      </c>
      <c r="I1859" s="639" t="s">
        <v>2818</v>
      </c>
      <c r="J1859" s="639" t="s">
        <v>5106</v>
      </c>
      <c r="L1859" s="639" t="str">
        <f t="shared" ref="L1859:L1922" si="58">REPLACE(REPLACE(A1859,4,0,"-"),8,0,"-")</f>
        <v>009--38-0-370-000</v>
      </c>
      <c r="M1859" s="639" t="str">
        <f t="shared" ref="M1859:M1922" si="59">L1859 &amp; "-000"</f>
        <v>009--38-0-370-000-000</v>
      </c>
    </row>
    <row r="1860" spans="1:13" ht="15">
      <c r="A1860" s="638" t="s">
        <v>1323</v>
      </c>
      <c r="B1860" s="640">
        <v>44326.5782638889</v>
      </c>
      <c r="C1860" s="639" t="b">
        <v>0</v>
      </c>
      <c r="E1860" s="639" t="s">
        <v>2825</v>
      </c>
      <c r="F1860" s="639">
        <v>7</v>
      </c>
      <c r="G1860" s="639" t="s">
        <v>3205</v>
      </c>
      <c r="H1860" s="639" t="s">
        <v>4978</v>
      </c>
      <c r="I1860" s="639" t="s">
        <v>4976</v>
      </c>
      <c r="J1860" s="639" t="s">
        <v>5105</v>
      </c>
      <c r="L1860" s="639" t="str">
        <f t="shared" si="58"/>
        <v>071--52-0-019-000</v>
      </c>
      <c r="M1860" s="639" t="str">
        <f t="shared" si="59"/>
        <v>071--52-0-019-000-000</v>
      </c>
    </row>
    <row r="1861" spans="1:13" ht="15">
      <c r="A1861" s="638" t="s">
        <v>919</v>
      </c>
      <c r="B1861" s="640">
        <v>44326.625706018509</v>
      </c>
      <c r="C1861" s="639" t="b">
        <v>0</v>
      </c>
      <c r="E1861" s="639" t="s">
        <v>2825</v>
      </c>
      <c r="F1861" s="639">
        <v>1</v>
      </c>
      <c r="G1861" s="639" t="s">
        <v>3198</v>
      </c>
      <c r="H1861" s="639" t="s">
        <v>4969</v>
      </c>
      <c r="I1861" s="639" t="s">
        <v>2818</v>
      </c>
      <c r="J1861" s="639" t="s">
        <v>5104</v>
      </c>
      <c r="L1861" s="639" t="str">
        <f t="shared" si="58"/>
        <v>009--38-0-370-000</v>
      </c>
      <c r="M1861" s="639" t="str">
        <f t="shared" si="59"/>
        <v>009--38-0-370-000-000</v>
      </c>
    </row>
    <row r="1862" spans="1:13" ht="15">
      <c r="A1862" s="638" t="s">
        <v>1886</v>
      </c>
      <c r="B1862" s="640">
        <v>44326.622835648202</v>
      </c>
      <c r="C1862" s="639" t="b">
        <v>0</v>
      </c>
      <c r="E1862" s="639" t="s">
        <v>2825</v>
      </c>
      <c r="F1862" s="639">
        <v>6</v>
      </c>
      <c r="G1862" s="639" t="s">
        <v>3017</v>
      </c>
      <c r="H1862" s="639" t="s">
        <v>1886</v>
      </c>
      <c r="I1862" s="639" t="s">
        <v>4957</v>
      </c>
      <c r="J1862" s="639" t="s">
        <v>5103</v>
      </c>
      <c r="L1862" s="639" t="str">
        <f t="shared" si="58"/>
        <v>071--04-0-031-000</v>
      </c>
      <c r="M1862" s="639" t="str">
        <f t="shared" si="59"/>
        <v>071--04-0-031-000-000</v>
      </c>
    </row>
    <row r="1863" spans="1:13" ht="15">
      <c r="A1863" s="638" t="s">
        <v>919</v>
      </c>
      <c r="B1863" s="640">
        <v>44326.613067129598</v>
      </c>
      <c r="C1863" s="639" t="b">
        <v>0</v>
      </c>
      <c r="E1863" s="639" t="s">
        <v>2825</v>
      </c>
      <c r="F1863" s="639">
        <v>1</v>
      </c>
      <c r="G1863" s="639" t="s">
        <v>3198</v>
      </c>
      <c r="H1863" s="639" t="s">
        <v>4969</v>
      </c>
      <c r="I1863" s="639" t="s">
        <v>2818</v>
      </c>
      <c r="J1863" s="639" t="s">
        <v>5102</v>
      </c>
      <c r="L1863" s="639" t="str">
        <f t="shared" si="58"/>
        <v>009--38-0-370-000</v>
      </c>
      <c r="M1863" s="639" t="str">
        <f t="shared" si="59"/>
        <v>009--38-0-370-000-000</v>
      </c>
    </row>
    <row r="1864" spans="1:13" ht="15">
      <c r="A1864" s="638" t="s">
        <v>919</v>
      </c>
      <c r="B1864" s="640">
        <v>44326.600810185198</v>
      </c>
      <c r="C1864" s="639" t="b">
        <v>0</v>
      </c>
      <c r="E1864" s="639" t="s">
        <v>2825</v>
      </c>
      <c r="F1864" s="639">
        <v>1</v>
      </c>
      <c r="G1864" s="639" t="s">
        <v>3198</v>
      </c>
      <c r="H1864" s="639" t="s">
        <v>4969</v>
      </c>
      <c r="I1864" s="639" t="s">
        <v>2818</v>
      </c>
      <c r="J1864" s="639" t="s">
        <v>5101</v>
      </c>
      <c r="L1864" s="639" t="str">
        <f t="shared" si="58"/>
        <v>009--38-0-370-000</v>
      </c>
      <c r="M1864" s="639" t="str">
        <f t="shared" si="59"/>
        <v>009--38-0-370-000-000</v>
      </c>
    </row>
    <row r="1865" spans="1:13" ht="15">
      <c r="A1865" s="638" t="s">
        <v>1102</v>
      </c>
      <c r="B1865" s="640">
        <v>44326.63853009259</v>
      </c>
      <c r="C1865" s="639" t="b">
        <v>0</v>
      </c>
      <c r="E1865" s="639" t="s">
        <v>2825</v>
      </c>
      <c r="F1865" s="639">
        <v>7</v>
      </c>
      <c r="G1865" s="639" t="s">
        <v>3028</v>
      </c>
      <c r="H1865" s="639" t="s">
        <v>3054</v>
      </c>
      <c r="I1865" s="639" t="s">
        <v>3083</v>
      </c>
      <c r="J1865" s="639" t="s">
        <v>5100</v>
      </c>
      <c r="L1865" s="639" t="str">
        <f t="shared" si="58"/>
        <v>061--44-0-018-000</v>
      </c>
      <c r="M1865" s="639" t="str">
        <f t="shared" si="59"/>
        <v>061--44-0-018-000-000</v>
      </c>
    </row>
    <row r="1866" spans="1:13" ht="15">
      <c r="A1866" s="638" t="s">
        <v>1323</v>
      </c>
      <c r="B1866" s="640">
        <v>44326.660370370402</v>
      </c>
      <c r="C1866" s="639" t="b">
        <v>0</v>
      </c>
      <c r="E1866" s="639" t="s">
        <v>2825</v>
      </c>
      <c r="F1866" s="639">
        <v>9</v>
      </c>
      <c r="G1866" s="639" t="s">
        <v>3205</v>
      </c>
      <c r="H1866" s="639" t="s">
        <v>4978</v>
      </c>
      <c r="I1866" s="639" t="s">
        <v>4976</v>
      </c>
      <c r="J1866" s="639" t="s">
        <v>5099</v>
      </c>
      <c r="L1866" s="639" t="str">
        <f t="shared" si="58"/>
        <v>071--52-0-019-000</v>
      </c>
      <c r="M1866" s="639" t="str">
        <f t="shared" si="59"/>
        <v>071--52-0-019-000-000</v>
      </c>
    </row>
    <row r="1867" spans="1:13" ht="15">
      <c r="A1867" s="638" t="s">
        <v>1886</v>
      </c>
      <c r="B1867" s="640">
        <v>44326.683553240691</v>
      </c>
      <c r="C1867" s="639" t="b">
        <v>0</v>
      </c>
      <c r="E1867" s="639" t="s">
        <v>2825</v>
      </c>
      <c r="F1867" s="639">
        <v>5</v>
      </c>
      <c r="G1867" s="639" t="s">
        <v>3017</v>
      </c>
      <c r="H1867" s="639" t="s">
        <v>1886</v>
      </c>
      <c r="I1867" s="639" t="s">
        <v>4957</v>
      </c>
      <c r="J1867" s="639" t="s">
        <v>5098</v>
      </c>
      <c r="L1867" s="639" t="str">
        <f t="shared" si="58"/>
        <v>071--04-0-031-000</v>
      </c>
      <c r="M1867" s="639" t="str">
        <f t="shared" si="59"/>
        <v>071--04-0-031-000-000</v>
      </c>
    </row>
    <row r="1868" spans="1:13" ht="15">
      <c r="A1868" s="638" t="s">
        <v>12074</v>
      </c>
      <c r="B1868" s="640">
        <v>44326.672210648103</v>
      </c>
      <c r="C1868" s="639" t="b">
        <v>0</v>
      </c>
      <c r="D1868" s="639" t="s">
        <v>2833</v>
      </c>
      <c r="E1868" s="639" t="s">
        <v>2825</v>
      </c>
      <c r="F1868" s="639">
        <v>1</v>
      </c>
      <c r="G1868" s="639" t="s">
        <v>3156</v>
      </c>
      <c r="H1868" s="639" t="s">
        <v>4959</v>
      </c>
      <c r="I1868" s="639" t="s">
        <v>3219</v>
      </c>
      <c r="J1868" s="639" t="s">
        <v>5097</v>
      </c>
      <c r="L1868" s="639" t="str">
        <f t="shared" si="58"/>
        <v>021--20-0-1200-000</v>
      </c>
      <c r="M1868" s="639" t="str">
        <f t="shared" si="59"/>
        <v>021--20-0-1200-000-000</v>
      </c>
    </row>
    <row r="1869" spans="1:13" ht="15">
      <c r="A1869" s="638" t="s">
        <v>12074</v>
      </c>
      <c r="B1869" s="640">
        <v>44326.670949074098</v>
      </c>
      <c r="C1869" s="639" t="b">
        <v>0</v>
      </c>
      <c r="D1869" s="639" t="s">
        <v>2833</v>
      </c>
      <c r="E1869" s="639" t="s">
        <v>2825</v>
      </c>
      <c r="F1869" s="639">
        <v>1</v>
      </c>
      <c r="G1869" s="639" t="s">
        <v>3156</v>
      </c>
      <c r="H1869" s="639" t="s">
        <v>4959</v>
      </c>
      <c r="I1869" s="639" t="s">
        <v>3219</v>
      </c>
      <c r="J1869" s="639" t="s">
        <v>5096</v>
      </c>
      <c r="L1869" s="639" t="str">
        <f t="shared" si="58"/>
        <v>021--20-0-1200-000</v>
      </c>
      <c r="M1869" s="639" t="str">
        <f t="shared" si="59"/>
        <v>021--20-0-1200-000-000</v>
      </c>
    </row>
    <row r="1870" spans="1:13" ht="15">
      <c r="A1870" s="638" t="s">
        <v>12074</v>
      </c>
      <c r="B1870" s="640">
        <v>44326.670324074097</v>
      </c>
      <c r="C1870" s="639" t="b">
        <v>0</v>
      </c>
      <c r="D1870" s="639" t="s">
        <v>2833</v>
      </c>
      <c r="E1870" s="639" t="s">
        <v>2825</v>
      </c>
      <c r="F1870" s="639">
        <v>1</v>
      </c>
      <c r="G1870" s="639" t="s">
        <v>3156</v>
      </c>
      <c r="H1870" s="639" t="s">
        <v>4959</v>
      </c>
      <c r="I1870" s="639" t="s">
        <v>3219</v>
      </c>
      <c r="J1870" s="639" t="s">
        <v>5095</v>
      </c>
      <c r="L1870" s="639" t="str">
        <f t="shared" si="58"/>
        <v>021--20-0-1200-000</v>
      </c>
      <c r="M1870" s="639" t="str">
        <f t="shared" si="59"/>
        <v>021--20-0-1200-000-000</v>
      </c>
    </row>
    <row r="1871" spans="1:13" ht="15">
      <c r="A1871" s="638" t="s">
        <v>12074</v>
      </c>
      <c r="B1871" s="640">
        <v>44326.66978009259</v>
      </c>
      <c r="C1871" s="639" t="b">
        <v>0</v>
      </c>
      <c r="D1871" s="639" t="s">
        <v>2833</v>
      </c>
      <c r="E1871" s="639" t="s">
        <v>2825</v>
      </c>
      <c r="F1871" s="639">
        <v>1</v>
      </c>
      <c r="G1871" s="639" t="s">
        <v>3156</v>
      </c>
      <c r="H1871" s="639" t="s">
        <v>4959</v>
      </c>
      <c r="I1871" s="639" t="s">
        <v>3219</v>
      </c>
      <c r="J1871" s="639" t="s">
        <v>5094</v>
      </c>
      <c r="L1871" s="639" t="str">
        <f t="shared" si="58"/>
        <v>021--20-0-1200-000</v>
      </c>
      <c r="M1871" s="639" t="str">
        <f t="shared" si="59"/>
        <v>021--20-0-1200-000-000</v>
      </c>
    </row>
    <row r="1872" spans="1:13" ht="15">
      <c r="A1872" s="638" t="s">
        <v>1102</v>
      </c>
      <c r="B1872" s="640">
        <v>44327.419664351903</v>
      </c>
      <c r="C1872" s="639" t="b">
        <v>0</v>
      </c>
      <c r="E1872" s="639" t="s">
        <v>2825</v>
      </c>
      <c r="F1872" s="639">
        <v>7</v>
      </c>
      <c r="G1872" s="639" t="s">
        <v>4336</v>
      </c>
      <c r="H1872" s="639" t="s">
        <v>3054</v>
      </c>
      <c r="I1872" s="639" t="s">
        <v>3083</v>
      </c>
      <c r="J1872" s="639" t="s">
        <v>5093</v>
      </c>
      <c r="L1872" s="639" t="str">
        <f t="shared" si="58"/>
        <v>061--44-0-018-000</v>
      </c>
      <c r="M1872" s="639" t="str">
        <f t="shared" si="59"/>
        <v>061--44-0-018-000-000</v>
      </c>
    </row>
    <row r="1873" spans="1:13" ht="15">
      <c r="A1873" s="638" t="s">
        <v>1011</v>
      </c>
      <c r="B1873" s="640">
        <v>44327.428946759297</v>
      </c>
      <c r="C1873" s="639" t="b">
        <v>0</v>
      </c>
      <c r="E1873" s="639" t="s">
        <v>2825</v>
      </c>
      <c r="F1873" s="639">
        <v>1</v>
      </c>
      <c r="G1873" s="639" t="s">
        <v>2807</v>
      </c>
      <c r="H1873" s="639" t="s">
        <v>3285</v>
      </c>
      <c r="I1873" s="639" t="s">
        <v>2800</v>
      </c>
      <c r="J1873" s="639" t="s">
        <v>5092</v>
      </c>
      <c r="L1873" s="639" t="str">
        <f t="shared" si="58"/>
        <v>016--53-1-440-000</v>
      </c>
      <c r="M1873" s="639" t="str">
        <f t="shared" si="59"/>
        <v>016--53-1-440-000-000</v>
      </c>
    </row>
    <row r="1874" spans="1:13" ht="15">
      <c r="A1874" s="638" t="s">
        <v>1886</v>
      </c>
      <c r="B1874" s="640">
        <v>44327.435370370396</v>
      </c>
      <c r="C1874" s="639" t="b">
        <v>0</v>
      </c>
      <c r="E1874" s="639" t="s">
        <v>2825</v>
      </c>
      <c r="F1874" s="639">
        <v>5</v>
      </c>
      <c r="G1874" s="639" t="s">
        <v>3017</v>
      </c>
      <c r="H1874" s="639" t="s">
        <v>1886</v>
      </c>
      <c r="I1874" s="639" t="s">
        <v>4957</v>
      </c>
      <c r="J1874" s="639" t="s">
        <v>5091</v>
      </c>
      <c r="L1874" s="639" t="str">
        <f t="shared" si="58"/>
        <v>071--04-0-031-000</v>
      </c>
      <c r="M1874" s="639" t="str">
        <f t="shared" si="59"/>
        <v>071--04-0-031-000-000</v>
      </c>
    </row>
    <row r="1875" spans="1:13" ht="15">
      <c r="A1875" s="638" t="s">
        <v>956</v>
      </c>
      <c r="B1875" s="640">
        <v>44327.488888888904</v>
      </c>
      <c r="C1875" s="639" t="b">
        <v>0</v>
      </c>
      <c r="E1875" s="639" t="s">
        <v>2825</v>
      </c>
      <c r="F1875" s="639">
        <v>2</v>
      </c>
      <c r="G1875" s="639" t="s">
        <v>2868</v>
      </c>
      <c r="H1875" s="639" t="s">
        <v>3311</v>
      </c>
      <c r="I1875" s="639" t="s">
        <v>3095</v>
      </c>
      <c r="J1875" s="639" t="s">
        <v>5090</v>
      </c>
      <c r="L1875" s="639" t="str">
        <f t="shared" si="58"/>
        <v>062--11-0-007-000</v>
      </c>
      <c r="M1875" s="639" t="str">
        <f t="shared" si="59"/>
        <v>062--11-0-007-000-000</v>
      </c>
    </row>
    <row r="1876" spans="1:13" ht="15">
      <c r="A1876" s="638" t="s">
        <v>838</v>
      </c>
      <c r="B1876" s="640">
        <v>44327.473923611098</v>
      </c>
      <c r="C1876" s="639" t="b">
        <v>0</v>
      </c>
      <c r="E1876" s="639" t="s">
        <v>2825</v>
      </c>
      <c r="F1876" s="639">
        <v>4</v>
      </c>
      <c r="G1876" s="639" t="s">
        <v>2868</v>
      </c>
      <c r="H1876" s="639" t="s">
        <v>2984</v>
      </c>
      <c r="I1876" s="639" t="s">
        <v>3095</v>
      </c>
      <c r="J1876" s="639" t="s">
        <v>5089</v>
      </c>
      <c r="L1876" s="639" t="str">
        <f t="shared" si="58"/>
        <v>062--26-0-040-000</v>
      </c>
      <c r="M1876" s="639" t="str">
        <f t="shared" si="59"/>
        <v>062--26-0-040-000-000</v>
      </c>
    </row>
    <row r="1877" spans="1:13" ht="15">
      <c r="A1877" s="638" t="s">
        <v>1195</v>
      </c>
      <c r="B1877" s="640">
        <v>44327.512499999997</v>
      </c>
      <c r="C1877" s="639" t="b">
        <v>0</v>
      </c>
      <c r="E1877" s="639" t="s">
        <v>2825</v>
      </c>
      <c r="F1877" s="639">
        <v>3</v>
      </c>
      <c r="G1877" s="639" t="s">
        <v>2868</v>
      </c>
      <c r="H1877" s="639" t="s">
        <v>1195</v>
      </c>
      <c r="I1877" s="639" t="s">
        <v>4591</v>
      </c>
      <c r="J1877" s="639" t="s">
        <v>5088</v>
      </c>
      <c r="L1877" s="639" t="str">
        <f t="shared" si="58"/>
        <v>062--26-0-055-000</v>
      </c>
      <c r="M1877" s="639" t="str">
        <f t="shared" si="59"/>
        <v>062--26-0-055-000-000</v>
      </c>
    </row>
    <row r="1878" spans="1:13" ht="15">
      <c r="A1878" s="638" t="s">
        <v>1640</v>
      </c>
      <c r="B1878" s="640">
        <v>44327.491597222201</v>
      </c>
      <c r="C1878" s="639" t="b">
        <v>0</v>
      </c>
      <c r="E1878" s="639" t="s">
        <v>2825</v>
      </c>
      <c r="F1878" s="639">
        <v>3</v>
      </c>
      <c r="G1878" s="639" t="s">
        <v>3432</v>
      </c>
      <c r="H1878" s="639" t="s">
        <v>4506</v>
      </c>
      <c r="I1878" s="639" t="s">
        <v>5026</v>
      </c>
      <c r="J1878" s="639" t="s">
        <v>5087</v>
      </c>
      <c r="L1878" s="639" t="str">
        <f t="shared" si="58"/>
        <v>071--52-0-014-000</v>
      </c>
      <c r="M1878" s="639" t="str">
        <f t="shared" si="59"/>
        <v>071--52-0-014-000-000</v>
      </c>
    </row>
    <row r="1879" spans="1:13" ht="15">
      <c r="A1879" s="638" t="s">
        <v>1323</v>
      </c>
      <c r="B1879" s="640">
        <v>44327.488391203689</v>
      </c>
      <c r="C1879" s="639" t="b">
        <v>0</v>
      </c>
      <c r="E1879" s="639" t="s">
        <v>2825</v>
      </c>
      <c r="F1879" s="639">
        <v>2</v>
      </c>
      <c r="G1879" s="639" t="s">
        <v>3432</v>
      </c>
      <c r="H1879" s="639" t="s">
        <v>4978</v>
      </c>
      <c r="I1879" s="639" t="s">
        <v>4976</v>
      </c>
      <c r="J1879" s="639" t="s">
        <v>5086</v>
      </c>
      <c r="L1879" s="639" t="str">
        <f t="shared" si="58"/>
        <v>071--52-0-019-000</v>
      </c>
      <c r="M1879" s="639" t="str">
        <f t="shared" si="59"/>
        <v>071--52-0-019-000-000</v>
      </c>
    </row>
    <row r="1880" spans="1:13" ht="15">
      <c r="A1880" s="638" t="s">
        <v>1102</v>
      </c>
      <c r="B1880" s="640">
        <v>44327.563969907409</v>
      </c>
      <c r="C1880" s="639" t="b">
        <v>0</v>
      </c>
      <c r="E1880" s="639" t="s">
        <v>2825</v>
      </c>
      <c r="F1880" s="639">
        <v>2</v>
      </c>
      <c r="G1880" s="639" t="s">
        <v>3028</v>
      </c>
      <c r="H1880" s="639" t="s">
        <v>3054</v>
      </c>
      <c r="I1880" s="639" t="s">
        <v>3083</v>
      </c>
      <c r="J1880" s="639" t="s">
        <v>5085</v>
      </c>
      <c r="L1880" s="639" t="str">
        <f t="shared" si="58"/>
        <v>061--44-0-018-000</v>
      </c>
      <c r="M1880" s="639" t="str">
        <f t="shared" si="59"/>
        <v>061--44-0-018-000-000</v>
      </c>
    </row>
    <row r="1881" spans="1:13" ht="15">
      <c r="A1881" s="638" t="s">
        <v>1886</v>
      </c>
      <c r="B1881" s="640">
        <v>44327.5714351852</v>
      </c>
      <c r="C1881" s="639" t="b">
        <v>0</v>
      </c>
      <c r="E1881" s="639" t="s">
        <v>2825</v>
      </c>
      <c r="F1881" s="639">
        <v>6</v>
      </c>
      <c r="G1881" s="639" t="s">
        <v>3017</v>
      </c>
      <c r="H1881" s="639" t="s">
        <v>1886</v>
      </c>
      <c r="I1881" s="639" t="s">
        <v>4957</v>
      </c>
      <c r="J1881" s="639" t="s">
        <v>5084</v>
      </c>
      <c r="L1881" s="639" t="str">
        <f t="shared" si="58"/>
        <v>071--04-0-031-000</v>
      </c>
      <c r="M1881" s="639" t="str">
        <f t="shared" si="59"/>
        <v>071--04-0-031-000-000</v>
      </c>
    </row>
    <row r="1882" spans="1:13" ht="15">
      <c r="A1882" s="638" t="s">
        <v>615</v>
      </c>
      <c r="B1882" s="640">
        <v>44327.587534722203</v>
      </c>
      <c r="C1882" s="639" t="b">
        <v>0</v>
      </c>
      <c r="E1882" s="639" t="s">
        <v>2825</v>
      </c>
      <c r="F1882" s="639">
        <v>7</v>
      </c>
      <c r="G1882" s="639" t="s">
        <v>4912</v>
      </c>
      <c r="H1882" s="639" t="s">
        <v>615</v>
      </c>
      <c r="I1882" s="639" t="s">
        <v>5028</v>
      </c>
      <c r="J1882" s="639" t="s">
        <v>5083</v>
      </c>
      <c r="L1882" s="639" t="str">
        <f t="shared" si="58"/>
        <v>071--04-0-028-000</v>
      </c>
      <c r="M1882" s="639" t="str">
        <f t="shared" si="59"/>
        <v>071--04-0-028-000-000</v>
      </c>
    </row>
    <row r="1883" spans="1:13" ht="15">
      <c r="A1883" s="638" t="s">
        <v>2093</v>
      </c>
      <c r="B1883" s="640">
        <v>44327.646365740708</v>
      </c>
      <c r="C1883" s="639" t="b">
        <v>0</v>
      </c>
      <c r="E1883" s="639" t="s">
        <v>2825</v>
      </c>
      <c r="F1883" s="639">
        <v>5</v>
      </c>
      <c r="G1883" s="639" t="s">
        <v>3432</v>
      </c>
      <c r="H1883" s="639" t="s">
        <v>3159</v>
      </c>
      <c r="I1883" s="639" t="s">
        <v>7251</v>
      </c>
      <c r="J1883" s="639" t="s">
        <v>5082</v>
      </c>
      <c r="L1883" s="639" t="str">
        <f t="shared" si="58"/>
        <v>071--39-0-027-000</v>
      </c>
      <c r="M1883" s="639" t="str">
        <f t="shared" si="59"/>
        <v>071--39-0-027-000-000</v>
      </c>
    </row>
    <row r="1884" spans="1:13" ht="15">
      <c r="A1884" s="638" t="s">
        <v>1605</v>
      </c>
      <c r="B1884" s="640">
        <v>44327.645682870403</v>
      </c>
      <c r="C1884" s="639" t="b">
        <v>0</v>
      </c>
      <c r="E1884" s="639" t="s">
        <v>2825</v>
      </c>
      <c r="F1884" s="639">
        <v>2</v>
      </c>
      <c r="G1884" s="639" t="s">
        <v>3432</v>
      </c>
      <c r="H1884" s="639" t="s">
        <v>5047</v>
      </c>
      <c r="I1884" s="639" t="s">
        <v>7874</v>
      </c>
      <c r="J1884" s="639" t="s">
        <v>5081</v>
      </c>
      <c r="L1884" s="639" t="str">
        <f t="shared" si="58"/>
        <v>071--39-0-002-000</v>
      </c>
      <c r="M1884" s="639" t="str">
        <f t="shared" si="59"/>
        <v>071--39-0-002-000-000</v>
      </c>
    </row>
    <row r="1885" spans="1:13" ht="15">
      <c r="A1885" s="638" t="s">
        <v>3</v>
      </c>
      <c r="B1885" s="640">
        <v>44327.644849537013</v>
      </c>
      <c r="C1885" s="639" t="b">
        <v>0</v>
      </c>
      <c r="E1885" s="639" t="s">
        <v>2825</v>
      </c>
      <c r="F1885" s="639">
        <v>1</v>
      </c>
      <c r="G1885" s="639" t="s">
        <v>2868</v>
      </c>
      <c r="H1885" s="639" t="s">
        <v>3202</v>
      </c>
      <c r="I1885" s="639" t="s">
        <v>3213</v>
      </c>
      <c r="J1885" s="639" t="s">
        <v>5080</v>
      </c>
      <c r="L1885" s="639" t="str">
        <f t="shared" si="58"/>
        <v>061--32-0-038-000</v>
      </c>
      <c r="M1885" s="639" t="str">
        <f t="shared" si="59"/>
        <v>061--32-0-038-000-000</v>
      </c>
    </row>
    <row r="1886" spans="1:13" ht="15">
      <c r="A1886" s="638" t="s">
        <v>1640</v>
      </c>
      <c r="B1886" s="640">
        <v>44327.644861111097</v>
      </c>
      <c r="C1886" s="639" t="b">
        <v>0</v>
      </c>
      <c r="E1886" s="639" t="s">
        <v>2825</v>
      </c>
      <c r="F1886" s="639">
        <v>1</v>
      </c>
      <c r="G1886" s="639" t="s">
        <v>3432</v>
      </c>
      <c r="H1886" s="639" t="s">
        <v>4506</v>
      </c>
      <c r="I1886" s="639" t="s">
        <v>5026</v>
      </c>
      <c r="J1886" s="639" t="s">
        <v>5079</v>
      </c>
      <c r="L1886" s="639" t="str">
        <f t="shared" si="58"/>
        <v>071--52-0-014-000</v>
      </c>
      <c r="M1886" s="639" t="str">
        <f t="shared" si="59"/>
        <v>071--52-0-014-000-000</v>
      </c>
    </row>
    <row r="1887" spans="1:13" ht="15">
      <c r="A1887" s="638" t="s">
        <v>838</v>
      </c>
      <c r="B1887" s="640">
        <v>44327.643958333298</v>
      </c>
      <c r="C1887" s="639" t="b">
        <v>0</v>
      </c>
      <c r="E1887" s="639" t="s">
        <v>2825</v>
      </c>
      <c r="F1887" s="639">
        <v>6</v>
      </c>
      <c r="G1887" s="639" t="s">
        <v>2868</v>
      </c>
      <c r="H1887" s="639" t="s">
        <v>2984</v>
      </c>
      <c r="I1887" s="639" t="s">
        <v>3095</v>
      </c>
      <c r="J1887" s="639" t="s">
        <v>5078</v>
      </c>
      <c r="L1887" s="639" t="str">
        <f t="shared" si="58"/>
        <v>062--26-0-040-000</v>
      </c>
      <c r="M1887" s="639" t="str">
        <f t="shared" si="59"/>
        <v>062--26-0-040-000-000</v>
      </c>
    </row>
    <row r="1888" spans="1:13" ht="15">
      <c r="A1888" s="638" t="s">
        <v>1099</v>
      </c>
      <c r="B1888" s="640">
        <v>44327.642395833303</v>
      </c>
      <c r="C1888" s="639" t="b">
        <v>0</v>
      </c>
      <c r="E1888" s="639" t="s">
        <v>2825</v>
      </c>
      <c r="F1888" s="639">
        <v>4</v>
      </c>
      <c r="G1888" s="639" t="s">
        <v>4336</v>
      </c>
      <c r="H1888" s="639" t="s">
        <v>1099</v>
      </c>
      <c r="I1888" s="639" t="s">
        <v>3083</v>
      </c>
      <c r="J1888" s="639" t="s">
        <v>5077</v>
      </c>
      <c r="L1888" s="639" t="str">
        <f t="shared" si="58"/>
        <v>061--45-0-003-000</v>
      </c>
      <c r="M1888" s="639" t="str">
        <f t="shared" si="59"/>
        <v>061--45-0-003-000-000</v>
      </c>
    </row>
    <row r="1889" spans="1:13" ht="15">
      <c r="A1889" s="638" t="s">
        <v>1184</v>
      </c>
      <c r="B1889" s="640">
        <v>44327.64724537039</v>
      </c>
      <c r="C1889" s="639" t="b">
        <v>0</v>
      </c>
      <c r="E1889" s="639" t="s">
        <v>2825</v>
      </c>
      <c r="F1889" s="639">
        <v>1</v>
      </c>
      <c r="G1889" s="639" t="s">
        <v>3432</v>
      </c>
      <c r="H1889" s="639" t="s">
        <v>3311</v>
      </c>
      <c r="I1889" s="639" t="s">
        <v>7251</v>
      </c>
      <c r="J1889" s="639" t="s">
        <v>5076</v>
      </c>
      <c r="L1889" s="639" t="str">
        <f t="shared" si="58"/>
        <v>071--39-0-031-000</v>
      </c>
      <c r="M1889" s="639" t="str">
        <f t="shared" si="59"/>
        <v>071--39-0-031-000-000</v>
      </c>
    </row>
    <row r="1890" spans="1:13" ht="15">
      <c r="A1890" s="638" t="s">
        <v>615</v>
      </c>
      <c r="B1890" s="640">
        <v>44327.66633101851</v>
      </c>
      <c r="C1890" s="639" t="b">
        <v>0</v>
      </c>
      <c r="E1890" s="639" t="s">
        <v>2825</v>
      </c>
      <c r="F1890" s="639">
        <v>4</v>
      </c>
      <c r="G1890" s="639" t="s">
        <v>4912</v>
      </c>
      <c r="H1890" s="639" t="s">
        <v>615</v>
      </c>
      <c r="I1890" s="639" t="s">
        <v>5028</v>
      </c>
      <c r="J1890" s="639" t="s">
        <v>5075</v>
      </c>
      <c r="L1890" s="639" t="str">
        <f t="shared" si="58"/>
        <v>071--04-0-028-000</v>
      </c>
      <c r="M1890" s="639" t="str">
        <f t="shared" si="59"/>
        <v>071--04-0-028-000-000</v>
      </c>
    </row>
    <row r="1891" spans="1:13" ht="15">
      <c r="A1891" s="638" t="s">
        <v>12074</v>
      </c>
      <c r="B1891" s="640">
        <v>44327.461990740703</v>
      </c>
      <c r="C1891" s="639" t="b">
        <v>0</v>
      </c>
      <c r="D1891" s="639" t="s">
        <v>5055</v>
      </c>
      <c r="E1891" s="639" t="s">
        <v>2825</v>
      </c>
      <c r="F1891" s="639">
        <v>1</v>
      </c>
      <c r="G1891" s="639" t="s">
        <v>3156</v>
      </c>
      <c r="H1891" s="639" t="s">
        <v>4959</v>
      </c>
      <c r="I1891" s="639" t="s">
        <v>3219</v>
      </c>
      <c r="J1891" s="639" t="s">
        <v>5074</v>
      </c>
      <c r="L1891" s="639" t="str">
        <f t="shared" si="58"/>
        <v>021--20-0-1200-000</v>
      </c>
      <c r="M1891" s="639" t="str">
        <f t="shared" si="59"/>
        <v>021--20-0-1200-000-000</v>
      </c>
    </row>
    <row r="1892" spans="1:13" ht="15">
      <c r="A1892" s="638" t="s">
        <v>12074</v>
      </c>
      <c r="B1892" s="640">
        <v>44327.3278125</v>
      </c>
      <c r="C1892" s="639" t="b">
        <v>0</v>
      </c>
      <c r="D1892" s="639" t="s">
        <v>2850</v>
      </c>
      <c r="E1892" s="639" t="s">
        <v>2825</v>
      </c>
      <c r="F1892" s="639">
        <v>1</v>
      </c>
      <c r="G1892" s="639" t="s">
        <v>3156</v>
      </c>
      <c r="H1892" s="639" t="s">
        <v>4959</v>
      </c>
      <c r="I1892" s="639" t="s">
        <v>3219</v>
      </c>
      <c r="J1892" s="639" t="s">
        <v>5073</v>
      </c>
      <c r="L1892" s="639" t="str">
        <f t="shared" si="58"/>
        <v>021--20-0-1200-000</v>
      </c>
      <c r="M1892" s="639" t="str">
        <f t="shared" si="59"/>
        <v>021--20-0-1200-000-000</v>
      </c>
    </row>
    <row r="1893" spans="1:13" ht="15">
      <c r="A1893" s="638" t="s">
        <v>12074</v>
      </c>
      <c r="B1893" s="640">
        <v>44327.6340277778</v>
      </c>
      <c r="C1893" s="639" t="b">
        <v>0</v>
      </c>
      <c r="D1893" s="639" t="s">
        <v>3317</v>
      </c>
      <c r="E1893" s="639" t="s">
        <v>2825</v>
      </c>
      <c r="F1893" s="639">
        <v>1</v>
      </c>
      <c r="G1893" s="639" t="s">
        <v>3156</v>
      </c>
      <c r="H1893" s="639" t="s">
        <v>4959</v>
      </c>
      <c r="I1893" s="639" t="s">
        <v>3219</v>
      </c>
      <c r="J1893" s="639" t="s">
        <v>5072</v>
      </c>
      <c r="L1893" s="639" t="str">
        <f t="shared" si="58"/>
        <v>021--20-0-1200-000</v>
      </c>
      <c r="M1893" s="639" t="str">
        <f t="shared" si="59"/>
        <v>021--20-0-1200-000-000</v>
      </c>
    </row>
    <row r="1894" spans="1:13" ht="15">
      <c r="A1894" s="638" t="s">
        <v>12074</v>
      </c>
      <c r="B1894" s="640">
        <v>44327.636805555601</v>
      </c>
      <c r="C1894" s="639" t="b">
        <v>0</v>
      </c>
      <c r="D1894" s="639" t="s">
        <v>2833</v>
      </c>
      <c r="E1894" s="639" t="s">
        <v>2825</v>
      </c>
      <c r="F1894" s="639">
        <v>1</v>
      </c>
      <c r="G1894" s="639" t="s">
        <v>3156</v>
      </c>
      <c r="H1894" s="639" t="s">
        <v>4959</v>
      </c>
      <c r="I1894" s="639" t="s">
        <v>3219</v>
      </c>
      <c r="J1894" s="639" t="s">
        <v>5071</v>
      </c>
      <c r="L1894" s="639" t="str">
        <f t="shared" si="58"/>
        <v>021--20-0-1200-000</v>
      </c>
      <c r="M1894" s="639" t="str">
        <f t="shared" si="59"/>
        <v>021--20-0-1200-000-000</v>
      </c>
    </row>
    <row r="1895" spans="1:13" ht="15">
      <c r="A1895" s="638" t="s">
        <v>12074</v>
      </c>
      <c r="B1895" s="640">
        <v>44327.636111111096</v>
      </c>
      <c r="C1895" s="639" t="b">
        <v>0</v>
      </c>
      <c r="D1895" s="639" t="s">
        <v>2833</v>
      </c>
      <c r="E1895" s="639" t="s">
        <v>2825</v>
      </c>
      <c r="F1895" s="639">
        <v>1</v>
      </c>
      <c r="G1895" s="639" t="s">
        <v>3156</v>
      </c>
      <c r="H1895" s="639" t="s">
        <v>4959</v>
      </c>
      <c r="I1895" s="639" t="s">
        <v>3219</v>
      </c>
      <c r="J1895" s="639" t="s">
        <v>5070</v>
      </c>
      <c r="L1895" s="639" t="str">
        <f t="shared" si="58"/>
        <v>021--20-0-1200-000</v>
      </c>
      <c r="M1895" s="639" t="str">
        <f t="shared" si="59"/>
        <v>021--20-0-1200-000-000</v>
      </c>
    </row>
    <row r="1896" spans="1:13" ht="15">
      <c r="A1896" s="638" t="s">
        <v>12074</v>
      </c>
      <c r="B1896" s="640">
        <v>44327.634722222203</v>
      </c>
      <c r="C1896" s="639" t="b">
        <v>0</v>
      </c>
      <c r="D1896" s="639" t="s">
        <v>3317</v>
      </c>
      <c r="E1896" s="639" t="s">
        <v>2825</v>
      </c>
      <c r="F1896" s="639">
        <v>1</v>
      </c>
      <c r="G1896" s="639" t="s">
        <v>3156</v>
      </c>
      <c r="H1896" s="639" t="s">
        <v>4959</v>
      </c>
      <c r="I1896" s="639" t="s">
        <v>3219</v>
      </c>
      <c r="J1896" s="639" t="s">
        <v>5069</v>
      </c>
      <c r="L1896" s="639" t="str">
        <f t="shared" si="58"/>
        <v>021--20-0-1200-000</v>
      </c>
      <c r="M1896" s="639" t="str">
        <f t="shared" si="59"/>
        <v>021--20-0-1200-000-000</v>
      </c>
    </row>
    <row r="1897" spans="1:13" ht="15">
      <c r="A1897" s="638" t="s">
        <v>1099</v>
      </c>
      <c r="B1897" s="640">
        <v>44328.382824074099</v>
      </c>
      <c r="C1897" s="639" t="b">
        <v>0</v>
      </c>
      <c r="E1897" s="639" t="s">
        <v>2825</v>
      </c>
      <c r="F1897" s="639">
        <v>4</v>
      </c>
      <c r="G1897" s="639" t="s">
        <v>4336</v>
      </c>
      <c r="H1897" s="639" t="s">
        <v>1099</v>
      </c>
      <c r="I1897" s="639" t="s">
        <v>3083</v>
      </c>
      <c r="J1897" s="639" t="s">
        <v>6992</v>
      </c>
      <c r="L1897" s="639" t="str">
        <f t="shared" si="58"/>
        <v>061--45-0-003-000</v>
      </c>
      <c r="M1897" s="639" t="str">
        <f t="shared" si="59"/>
        <v>061--45-0-003-000-000</v>
      </c>
    </row>
    <row r="1898" spans="1:13" ht="15">
      <c r="A1898" s="638" t="s">
        <v>407</v>
      </c>
      <c r="B1898" s="640">
        <v>44328.426157407397</v>
      </c>
      <c r="C1898" s="639" t="b">
        <v>0</v>
      </c>
      <c r="E1898" s="639" t="s">
        <v>2825</v>
      </c>
      <c r="F1898" s="639">
        <v>5</v>
      </c>
      <c r="G1898" s="639" t="s">
        <v>3028</v>
      </c>
      <c r="H1898" s="639" t="s">
        <v>5038</v>
      </c>
      <c r="I1898" s="639" t="s">
        <v>3077</v>
      </c>
      <c r="J1898" s="639" t="s">
        <v>6993</v>
      </c>
      <c r="L1898" s="639" t="str">
        <f t="shared" si="58"/>
        <v>062--60-0-008-000</v>
      </c>
      <c r="M1898" s="639" t="str">
        <f t="shared" si="59"/>
        <v>062--60-0-008-000-000</v>
      </c>
    </row>
    <row r="1899" spans="1:13" ht="15">
      <c r="A1899" s="638" t="s">
        <v>1609</v>
      </c>
      <c r="B1899" s="640">
        <v>44328.449374999997</v>
      </c>
      <c r="C1899" s="639" t="b">
        <v>0</v>
      </c>
      <c r="E1899" s="639" t="s">
        <v>2825</v>
      </c>
      <c r="F1899" s="639">
        <v>2</v>
      </c>
      <c r="G1899" s="639" t="s">
        <v>3017</v>
      </c>
      <c r="H1899" s="639" t="s">
        <v>1609</v>
      </c>
      <c r="I1899" s="639" t="s">
        <v>4957</v>
      </c>
      <c r="J1899" s="639" t="s">
        <v>6994</v>
      </c>
      <c r="L1899" s="639" t="str">
        <f t="shared" si="58"/>
        <v>071--04-0-029-000</v>
      </c>
      <c r="M1899" s="639" t="str">
        <f t="shared" si="59"/>
        <v>071--04-0-029-000-000</v>
      </c>
    </row>
    <row r="1900" spans="1:13" ht="15">
      <c r="A1900" s="638" t="s">
        <v>1883</v>
      </c>
      <c r="B1900" s="640">
        <v>44328.457511574103</v>
      </c>
      <c r="C1900" s="639" t="b">
        <v>0</v>
      </c>
      <c r="E1900" s="639" t="s">
        <v>2825</v>
      </c>
      <c r="F1900" s="639">
        <v>5</v>
      </c>
      <c r="G1900" s="639" t="s">
        <v>3017</v>
      </c>
      <c r="H1900" s="639" t="s">
        <v>1883</v>
      </c>
      <c r="I1900" s="639" t="s">
        <v>4957</v>
      </c>
      <c r="J1900" s="639" t="s">
        <v>6995</v>
      </c>
      <c r="L1900" s="639" t="str">
        <f t="shared" si="58"/>
        <v>071--04-0-027-000</v>
      </c>
      <c r="M1900" s="639" t="str">
        <f t="shared" si="59"/>
        <v>071--04-0-027-000-000</v>
      </c>
    </row>
    <row r="1901" spans="1:13" ht="15">
      <c r="A1901" s="638" t="s">
        <v>1929</v>
      </c>
      <c r="B1901" s="640">
        <v>44328.525289351899</v>
      </c>
      <c r="C1901" s="639" t="b">
        <v>0</v>
      </c>
      <c r="E1901" s="639" t="s">
        <v>2825</v>
      </c>
      <c r="F1901" s="639">
        <v>1</v>
      </c>
      <c r="G1901" s="639" t="s">
        <v>3432</v>
      </c>
      <c r="H1901" s="639" t="s">
        <v>5018</v>
      </c>
      <c r="I1901" s="639" t="s">
        <v>3223</v>
      </c>
      <c r="J1901" s="639" t="s">
        <v>6996</v>
      </c>
      <c r="L1901" s="639" t="str">
        <f t="shared" si="58"/>
        <v>071--37-0-008-000</v>
      </c>
      <c r="M1901" s="639" t="str">
        <f t="shared" si="59"/>
        <v>071--37-0-008-000-000</v>
      </c>
    </row>
    <row r="1902" spans="1:13" ht="15">
      <c r="A1902" s="638" t="s">
        <v>955</v>
      </c>
      <c r="B1902" s="640">
        <v>44328.524803240703</v>
      </c>
      <c r="C1902" s="639" t="b">
        <v>0</v>
      </c>
      <c r="E1902" s="639" t="s">
        <v>2825</v>
      </c>
      <c r="F1902" s="639">
        <v>1</v>
      </c>
      <c r="G1902" s="639" t="s">
        <v>3432</v>
      </c>
      <c r="H1902" s="639" t="s">
        <v>955</v>
      </c>
      <c r="I1902" s="639" t="s">
        <v>3312</v>
      </c>
      <c r="J1902" s="639" t="s">
        <v>6997</v>
      </c>
      <c r="L1902" s="639" t="str">
        <f t="shared" si="58"/>
        <v>062--71-0-019-000</v>
      </c>
      <c r="M1902" s="639" t="str">
        <f t="shared" si="59"/>
        <v>062--71-0-019-000-000</v>
      </c>
    </row>
    <row r="1903" spans="1:13" ht="15">
      <c r="A1903" s="638" t="s">
        <v>1506</v>
      </c>
      <c r="B1903" s="640">
        <v>44328.524189814802</v>
      </c>
      <c r="C1903" s="639" t="b">
        <v>0</v>
      </c>
      <c r="E1903" s="639" t="s">
        <v>2825</v>
      </c>
      <c r="F1903" s="639">
        <v>3</v>
      </c>
      <c r="G1903" s="639" t="s">
        <v>3432</v>
      </c>
      <c r="H1903" s="639" t="s">
        <v>4409</v>
      </c>
      <c r="I1903" s="639" t="s">
        <v>3343</v>
      </c>
      <c r="J1903" s="639" t="s">
        <v>6998</v>
      </c>
      <c r="L1903" s="639" t="str">
        <f t="shared" si="58"/>
        <v>062--71-0-010-000</v>
      </c>
      <c r="M1903" s="639" t="str">
        <f t="shared" si="59"/>
        <v>062--71-0-010-000-000</v>
      </c>
    </row>
    <row r="1904" spans="1:13" ht="15">
      <c r="A1904" s="638" t="s">
        <v>5</v>
      </c>
      <c r="B1904" s="640">
        <v>44328.554467592607</v>
      </c>
      <c r="C1904" s="639" t="b">
        <v>0</v>
      </c>
      <c r="E1904" s="639" t="s">
        <v>2825</v>
      </c>
      <c r="F1904" s="639">
        <v>7</v>
      </c>
      <c r="G1904" s="639" t="s">
        <v>2868</v>
      </c>
      <c r="H1904" s="639" t="s">
        <v>5034</v>
      </c>
      <c r="I1904" s="639" t="s">
        <v>3208</v>
      </c>
      <c r="J1904" s="639" t="s">
        <v>6999</v>
      </c>
      <c r="L1904" s="639" t="str">
        <f t="shared" si="58"/>
        <v>061--32-0-062-000</v>
      </c>
      <c r="M1904" s="639" t="str">
        <f t="shared" si="59"/>
        <v>061--32-0-062-000-000</v>
      </c>
    </row>
    <row r="1905" spans="1:13" ht="15">
      <c r="A1905" s="638" t="s">
        <v>6</v>
      </c>
      <c r="B1905" s="640">
        <v>44328.556516203702</v>
      </c>
      <c r="C1905" s="639" t="b">
        <v>0</v>
      </c>
      <c r="E1905" s="639" t="s">
        <v>2825</v>
      </c>
      <c r="F1905" s="639">
        <v>3</v>
      </c>
      <c r="G1905" s="639" t="s">
        <v>2868</v>
      </c>
      <c r="H1905" s="639" t="s">
        <v>6</v>
      </c>
      <c r="I1905" s="639" t="s">
        <v>2333</v>
      </c>
      <c r="J1905" s="639" t="s">
        <v>7000</v>
      </c>
      <c r="L1905" s="639" t="str">
        <f t="shared" si="58"/>
        <v>061--32-0-027-000</v>
      </c>
      <c r="M1905" s="639" t="str">
        <f t="shared" si="59"/>
        <v>061--32-0-027-000-000</v>
      </c>
    </row>
    <row r="1906" spans="1:13" ht="15">
      <c r="A1906" s="638" t="s">
        <v>910</v>
      </c>
      <c r="B1906" s="640">
        <v>44328.574780092589</v>
      </c>
      <c r="C1906" s="639" t="b">
        <v>0</v>
      </c>
      <c r="E1906" s="639" t="s">
        <v>2825</v>
      </c>
      <c r="F1906" s="639">
        <v>1</v>
      </c>
      <c r="G1906" s="639" t="s">
        <v>3198</v>
      </c>
      <c r="H1906" s="639" t="s">
        <v>5021</v>
      </c>
      <c r="I1906" s="639" t="s">
        <v>2818</v>
      </c>
      <c r="J1906" s="639" t="s">
        <v>7001</v>
      </c>
      <c r="L1906" s="639" t="str">
        <f t="shared" si="58"/>
        <v>009--38-0-250-000</v>
      </c>
      <c r="M1906" s="639" t="str">
        <f t="shared" si="59"/>
        <v>009--38-0-250-000-000</v>
      </c>
    </row>
    <row r="1907" spans="1:13" ht="15">
      <c r="A1907" s="638" t="s">
        <v>910</v>
      </c>
      <c r="B1907" s="640">
        <v>44328.573726851791</v>
      </c>
      <c r="C1907" s="639" t="b">
        <v>0</v>
      </c>
      <c r="E1907" s="639" t="s">
        <v>2825</v>
      </c>
      <c r="F1907" s="639">
        <v>1</v>
      </c>
      <c r="G1907" s="639" t="s">
        <v>3198</v>
      </c>
      <c r="H1907" s="639" t="s">
        <v>5021</v>
      </c>
      <c r="I1907" s="639" t="s">
        <v>2818</v>
      </c>
      <c r="J1907" s="639" t="s">
        <v>7002</v>
      </c>
      <c r="L1907" s="639" t="str">
        <f t="shared" si="58"/>
        <v>009--38-0-250-000</v>
      </c>
      <c r="M1907" s="639" t="str">
        <f t="shared" si="59"/>
        <v>009--38-0-250-000-000</v>
      </c>
    </row>
    <row r="1908" spans="1:13" ht="15">
      <c r="A1908" s="638" t="s">
        <v>910</v>
      </c>
      <c r="B1908" s="640">
        <v>44328.5718865741</v>
      </c>
      <c r="C1908" s="639" t="b">
        <v>0</v>
      </c>
      <c r="E1908" s="639" t="s">
        <v>2825</v>
      </c>
      <c r="F1908" s="639">
        <v>1</v>
      </c>
      <c r="G1908" s="639" t="s">
        <v>3198</v>
      </c>
      <c r="H1908" s="639" t="s">
        <v>5021</v>
      </c>
      <c r="I1908" s="639" t="s">
        <v>2818</v>
      </c>
      <c r="J1908" s="639" t="s">
        <v>7003</v>
      </c>
      <c r="L1908" s="639" t="str">
        <f t="shared" si="58"/>
        <v>009--38-0-250-000</v>
      </c>
      <c r="M1908" s="639" t="str">
        <f t="shared" si="59"/>
        <v>009--38-0-250-000-000</v>
      </c>
    </row>
    <row r="1909" spans="1:13" ht="15">
      <c r="A1909" s="638" t="s">
        <v>1127</v>
      </c>
      <c r="B1909" s="640">
        <v>44328.604664351791</v>
      </c>
      <c r="C1909" s="639" t="b">
        <v>0</v>
      </c>
      <c r="E1909" s="639" t="s">
        <v>2825</v>
      </c>
      <c r="F1909" s="639">
        <v>2</v>
      </c>
      <c r="G1909" s="639" t="s">
        <v>3028</v>
      </c>
      <c r="H1909" s="639" t="s">
        <v>1127</v>
      </c>
      <c r="I1909" s="639" t="s">
        <v>3077</v>
      </c>
      <c r="J1909" s="639" t="s">
        <v>7004</v>
      </c>
      <c r="L1909" s="639" t="str">
        <f t="shared" si="58"/>
        <v>061--44-0-037-000</v>
      </c>
      <c r="M1909" s="639" t="str">
        <f t="shared" si="59"/>
        <v>061--44-0-037-000-000</v>
      </c>
    </row>
    <row r="1910" spans="1:13" ht="15">
      <c r="A1910" s="638" t="s">
        <v>1857</v>
      </c>
      <c r="B1910" s="640">
        <v>44328.604953703703</v>
      </c>
      <c r="C1910" s="639" t="b">
        <v>0</v>
      </c>
      <c r="E1910" s="639" t="s">
        <v>2825</v>
      </c>
      <c r="F1910" s="639">
        <v>12</v>
      </c>
      <c r="G1910" s="639" t="s">
        <v>4336</v>
      </c>
      <c r="H1910" s="639" t="s">
        <v>5031</v>
      </c>
      <c r="I1910" s="639" t="s">
        <v>3077</v>
      </c>
      <c r="J1910" s="639" t="s">
        <v>7005</v>
      </c>
      <c r="L1910" s="639" t="str">
        <f t="shared" si="58"/>
        <v>062--60-0-031-000</v>
      </c>
      <c r="M1910" s="639" t="str">
        <f t="shared" si="59"/>
        <v>062--60-0-031-000-000</v>
      </c>
    </row>
    <row r="1911" spans="1:13" ht="15">
      <c r="A1911" s="638" t="s">
        <v>1529</v>
      </c>
      <c r="B1911" s="640">
        <v>44328.625462962998</v>
      </c>
      <c r="C1911" s="639" t="b">
        <v>0</v>
      </c>
      <c r="E1911" s="639" t="s">
        <v>2825</v>
      </c>
      <c r="F1911" s="639">
        <v>1</v>
      </c>
      <c r="G1911" s="639" t="s">
        <v>2821</v>
      </c>
      <c r="H1911" s="639" t="s">
        <v>5016</v>
      </c>
      <c r="I1911" s="639" t="s">
        <v>4451</v>
      </c>
      <c r="J1911" s="639" t="s">
        <v>7006</v>
      </c>
      <c r="L1911" s="639" t="str">
        <f t="shared" si="58"/>
        <v>009--34-0-200-000</v>
      </c>
      <c r="M1911" s="639" t="str">
        <f t="shared" si="59"/>
        <v>009--34-0-200-000-000</v>
      </c>
    </row>
    <row r="1912" spans="1:13" ht="15">
      <c r="A1912" s="638" t="s">
        <v>1529</v>
      </c>
      <c r="B1912" s="640">
        <v>44328.626469907409</v>
      </c>
      <c r="C1912" s="639" t="b">
        <v>0</v>
      </c>
      <c r="E1912" s="639" t="s">
        <v>2825</v>
      </c>
      <c r="F1912" s="639">
        <v>1</v>
      </c>
      <c r="G1912" s="639" t="s">
        <v>2821</v>
      </c>
      <c r="H1912" s="639" t="s">
        <v>5016</v>
      </c>
      <c r="I1912" s="639" t="s">
        <v>4451</v>
      </c>
      <c r="J1912" s="639" t="s">
        <v>7007</v>
      </c>
      <c r="L1912" s="639" t="str">
        <f t="shared" si="58"/>
        <v>009--34-0-200-000</v>
      </c>
      <c r="M1912" s="639" t="str">
        <f t="shared" si="59"/>
        <v>009--34-0-200-000-000</v>
      </c>
    </row>
    <row r="1913" spans="1:13" ht="15">
      <c r="A1913" s="638" t="s">
        <v>1529</v>
      </c>
      <c r="B1913" s="640">
        <v>44328.643958333298</v>
      </c>
      <c r="C1913" s="639" t="b">
        <v>0</v>
      </c>
      <c r="E1913" s="639" t="s">
        <v>2825</v>
      </c>
      <c r="F1913" s="639">
        <v>1</v>
      </c>
      <c r="G1913" s="639" t="s">
        <v>2821</v>
      </c>
      <c r="H1913" s="639" t="s">
        <v>5016</v>
      </c>
      <c r="I1913" s="639" t="s">
        <v>4451</v>
      </c>
      <c r="J1913" s="639" t="s">
        <v>7008</v>
      </c>
      <c r="L1913" s="639" t="str">
        <f t="shared" si="58"/>
        <v>009--34-0-200-000</v>
      </c>
      <c r="M1913" s="639" t="str">
        <f t="shared" si="59"/>
        <v>009--34-0-200-000-000</v>
      </c>
    </row>
    <row r="1914" spans="1:13" ht="15">
      <c r="A1914" s="638" t="s">
        <v>1529</v>
      </c>
      <c r="B1914" s="640">
        <v>44328.662442129593</v>
      </c>
      <c r="C1914" s="639" t="b">
        <v>0</v>
      </c>
      <c r="E1914" s="639" t="s">
        <v>2825</v>
      </c>
      <c r="F1914" s="639">
        <v>1</v>
      </c>
      <c r="G1914" s="639" t="s">
        <v>2821</v>
      </c>
      <c r="H1914" s="639" t="s">
        <v>5016</v>
      </c>
      <c r="I1914" s="639" t="s">
        <v>4451</v>
      </c>
      <c r="J1914" s="639" t="s">
        <v>7009</v>
      </c>
      <c r="L1914" s="639" t="str">
        <f t="shared" si="58"/>
        <v>009--34-0-200-000</v>
      </c>
      <c r="M1914" s="639" t="str">
        <f t="shared" si="59"/>
        <v>009--34-0-200-000-000</v>
      </c>
    </row>
    <row r="1915" spans="1:13" ht="15">
      <c r="A1915" s="638" t="s">
        <v>7</v>
      </c>
      <c r="B1915" s="640">
        <v>44328.662071759303</v>
      </c>
      <c r="C1915" s="639" t="b">
        <v>0</v>
      </c>
      <c r="E1915" s="639" t="s">
        <v>2825</v>
      </c>
      <c r="F1915" s="639">
        <v>6</v>
      </c>
      <c r="G1915" s="639" t="s">
        <v>2868</v>
      </c>
      <c r="H1915" s="639" t="s">
        <v>5036</v>
      </c>
      <c r="I1915" s="639" t="s">
        <v>3208</v>
      </c>
      <c r="J1915" s="639" t="s">
        <v>7010</v>
      </c>
      <c r="L1915" s="639" t="str">
        <f t="shared" si="58"/>
        <v>061--32-0-028-000</v>
      </c>
      <c r="M1915" s="639" t="str">
        <f t="shared" si="59"/>
        <v>061--32-0-028-000-000</v>
      </c>
    </row>
    <row r="1916" spans="1:13" ht="15">
      <c r="A1916" s="638" t="s">
        <v>1929</v>
      </c>
      <c r="B1916" s="640">
        <v>44328.665092592601</v>
      </c>
      <c r="C1916" s="639" t="b">
        <v>0</v>
      </c>
      <c r="E1916" s="639" t="s">
        <v>2825</v>
      </c>
      <c r="F1916" s="639">
        <v>3</v>
      </c>
      <c r="G1916" s="639" t="s">
        <v>3432</v>
      </c>
      <c r="H1916" s="639" t="s">
        <v>5018</v>
      </c>
      <c r="I1916" s="639" t="s">
        <v>3223</v>
      </c>
      <c r="J1916" s="639" t="s">
        <v>7011</v>
      </c>
      <c r="L1916" s="639" t="str">
        <f t="shared" si="58"/>
        <v>071--37-0-008-000</v>
      </c>
      <c r="M1916" s="639" t="str">
        <f t="shared" si="59"/>
        <v>071--37-0-008-000-000</v>
      </c>
    </row>
    <row r="1917" spans="1:13" ht="15">
      <c r="A1917" s="638" t="s">
        <v>1721</v>
      </c>
      <c r="B1917" s="640">
        <v>44328.665011574099</v>
      </c>
      <c r="C1917" s="639" t="b">
        <v>0</v>
      </c>
      <c r="E1917" s="639" t="s">
        <v>2825</v>
      </c>
      <c r="F1917" s="639">
        <v>3</v>
      </c>
      <c r="G1917" s="639" t="s">
        <v>3205</v>
      </c>
      <c r="H1917" s="639" t="s">
        <v>5042</v>
      </c>
      <c r="I1917" s="639" t="s">
        <v>3178</v>
      </c>
      <c r="J1917" s="639" t="s">
        <v>7012</v>
      </c>
      <c r="L1917" s="639" t="str">
        <f t="shared" si="58"/>
        <v>071--07-0-023-000</v>
      </c>
      <c r="M1917" s="639" t="str">
        <f t="shared" si="59"/>
        <v>071--07-0-023-000-000</v>
      </c>
    </row>
    <row r="1918" spans="1:13" ht="15">
      <c r="A1918" s="638" t="s">
        <v>195</v>
      </c>
      <c r="B1918" s="640">
        <v>44328.672569444403</v>
      </c>
      <c r="C1918" s="639" t="b">
        <v>0</v>
      </c>
      <c r="D1918" s="639" t="s">
        <v>7014</v>
      </c>
      <c r="E1918" s="639" t="s">
        <v>2788</v>
      </c>
      <c r="F1918" s="639">
        <v>1</v>
      </c>
      <c r="G1918" s="639" t="s">
        <v>4912</v>
      </c>
      <c r="H1918" s="639" t="s">
        <v>3032</v>
      </c>
      <c r="I1918" s="639" t="s">
        <v>3033</v>
      </c>
      <c r="J1918" s="639" t="s">
        <v>7013</v>
      </c>
      <c r="L1918" s="639" t="str">
        <f t="shared" si="58"/>
        <v>071--14-0-023-000</v>
      </c>
      <c r="M1918" s="639" t="str">
        <f t="shared" si="59"/>
        <v>071--14-0-023-000-000</v>
      </c>
    </row>
    <row r="1919" spans="1:13" ht="15">
      <c r="A1919" s="638" t="s">
        <v>195</v>
      </c>
      <c r="B1919" s="640">
        <v>44328.671689814801</v>
      </c>
      <c r="C1919" s="639" t="b">
        <v>0</v>
      </c>
      <c r="E1919" s="639" t="s">
        <v>2825</v>
      </c>
      <c r="F1919" s="639">
        <v>1</v>
      </c>
      <c r="G1919" s="639" t="s">
        <v>4912</v>
      </c>
      <c r="H1919" s="639" t="s">
        <v>3032</v>
      </c>
      <c r="I1919" s="639" t="s">
        <v>3033</v>
      </c>
      <c r="J1919" s="639" t="s">
        <v>7015</v>
      </c>
      <c r="L1919" s="639" t="str">
        <f t="shared" si="58"/>
        <v>071--14-0-023-000</v>
      </c>
      <c r="M1919" s="639" t="str">
        <f t="shared" si="59"/>
        <v>071--14-0-023-000-000</v>
      </c>
    </row>
    <row r="1920" spans="1:13" ht="15">
      <c r="A1920" s="638" t="s">
        <v>1438</v>
      </c>
      <c r="B1920" s="640">
        <v>44328.677962962996</v>
      </c>
      <c r="C1920" s="639" t="b">
        <v>0</v>
      </c>
      <c r="E1920" s="639" t="s">
        <v>2825</v>
      </c>
      <c r="F1920" s="639">
        <v>3</v>
      </c>
      <c r="G1920" s="639" t="s">
        <v>3017</v>
      </c>
      <c r="H1920" s="639" t="s">
        <v>5040</v>
      </c>
      <c r="I1920" s="639" t="s">
        <v>2960</v>
      </c>
      <c r="J1920" s="639" t="s">
        <v>7016</v>
      </c>
      <c r="L1920" s="639" t="str">
        <f t="shared" si="58"/>
        <v>071--15-0-014-000</v>
      </c>
      <c r="M1920" s="639" t="str">
        <f t="shared" si="59"/>
        <v>071--15-0-014-000-000</v>
      </c>
    </row>
    <row r="1921" spans="1:13" ht="15">
      <c r="A1921" s="638" t="s">
        <v>1657</v>
      </c>
      <c r="B1921" s="640">
        <v>44328.676990740692</v>
      </c>
      <c r="C1921" s="639" t="b">
        <v>0</v>
      </c>
      <c r="E1921" s="639" t="s">
        <v>2825</v>
      </c>
      <c r="F1921" s="639">
        <v>1</v>
      </c>
      <c r="G1921" s="639" t="s">
        <v>3017</v>
      </c>
      <c r="H1921" s="639" t="s">
        <v>5050</v>
      </c>
      <c r="I1921" s="639" t="s">
        <v>2960</v>
      </c>
      <c r="J1921" s="639" t="s">
        <v>7017</v>
      </c>
      <c r="L1921" s="639" t="str">
        <f t="shared" si="58"/>
        <v>071--36-0-009-000</v>
      </c>
      <c r="M1921" s="639" t="str">
        <f t="shared" si="59"/>
        <v>071--36-0-009-000-000</v>
      </c>
    </row>
    <row r="1922" spans="1:13" ht="15">
      <c r="A1922" s="638" t="s">
        <v>1020</v>
      </c>
      <c r="B1922" s="640">
        <v>44329.34991898149</v>
      </c>
      <c r="C1922" s="639" t="b">
        <v>0</v>
      </c>
      <c r="D1922" s="639" t="s">
        <v>2833</v>
      </c>
      <c r="E1922" s="639" t="s">
        <v>2825</v>
      </c>
      <c r="F1922" s="639">
        <v>1</v>
      </c>
      <c r="G1922" s="639" t="s">
        <v>2807</v>
      </c>
      <c r="H1922" s="639" t="s">
        <v>3151</v>
      </c>
      <c r="I1922" s="639" t="s">
        <v>2800</v>
      </c>
      <c r="J1922" s="639" t="s">
        <v>7095</v>
      </c>
      <c r="L1922" s="639" t="str">
        <f t="shared" si="58"/>
        <v>016--53-1-010-000</v>
      </c>
      <c r="M1922" s="639" t="str">
        <f t="shared" si="59"/>
        <v>016--53-1-010-000-000</v>
      </c>
    </row>
    <row r="1923" spans="1:13" ht="15">
      <c r="A1923" s="638" t="s">
        <v>1020</v>
      </c>
      <c r="B1923" s="640">
        <v>44329.349097222199</v>
      </c>
      <c r="C1923" s="639" t="b">
        <v>0</v>
      </c>
      <c r="D1923" s="639" t="s">
        <v>2833</v>
      </c>
      <c r="E1923" s="639" t="s">
        <v>2825</v>
      </c>
      <c r="F1923" s="639">
        <v>1</v>
      </c>
      <c r="G1923" s="639" t="s">
        <v>2807</v>
      </c>
      <c r="H1923" s="639" t="s">
        <v>3151</v>
      </c>
      <c r="I1923" s="639" t="s">
        <v>2800</v>
      </c>
      <c r="J1923" s="639" t="s">
        <v>7096</v>
      </c>
      <c r="L1923" s="639" t="str">
        <f t="shared" ref="L1923:L1986" si="60">REPLACE(REPLACE(A1923,4,0,"-"),8,0,"-")</f>
        <v>016--53-1-010-000</v>
      </c>
      <c r="M1923" s="639" t="str">
        <f t="shared" ref="M1923:M1986" si="61">L1923 &amp; "-000"</f>
        <v>016--53-1-010-000-000</v>
      </c>
    </row>
    <row r="1924" spans="1:13" ht="15">
      <c r="A1924" s="638" t="s">
        <v>1020</v>
      </c>
      <c r="B1924" s="640">
        <v>44329.348495370403</v>
      </c>
      <c r="C1924" s="639" t="b">
        <v>0</v>
      </c>
      <c r="D1924" s="639" t="s">
        <v>2833</v>
      </c>
      <c r="E1924" s="639" t="s">
        <v>2825</v>
      </c>
      <c r="F1924" s="639">
        <v>1</v>
      </c>
      <c r="G1924" s="639" t="s">
        <v>2807</v>
      </c>
      <c r="H1924" s="639" t="s">
        <v>3151</v>
      </c>
      <c r="I1924" s="639" t="s">
        <v>2800</v>
      </c>
      <c r="J1924" s="639" t="s">
        <v>7097</v>
      </c>
      <c r="L1924" s="639" t="str">
        <f t="shared" si="60"/>
        <v>016--53-1-010-000</v>
      </c>
      <c r="M1924" s="639" t="str">
        <f t="shared" si="61"/>
        <v>016--53-1-010-000-000</v>
      </c>
    </row>
    <row r="1925" spans="1:13" ht="15">
      <c r="A1925" s="638" t="s">
        <v>1127</v>
      </c>
      <c r="B1925" s="640">
        <v>44329.357789351903</v>
      </c>
      <c r="C1925" s="639" t="b">
        <v>0</v>
      </c>
      <c r="E1925" s="639" t="s">
        <v>2825</v>
      </c>
      <c r="F1925" s="639">
        <v>1</v>
      </c>
      <c r="G1925" s="639" t="s">
        <v>4336</v>
      </c>
      <c r="H1925" s="639" t="s">
        <v>1127</v>
      </c>
      <c r="I1925" s="639" t="s">
        <v>3077</v>
      </c>
      <c r="J1925" s="639" t="s">
        <v>7098</v>
      </c>
      <c r="L1925" s="639" t="str">
        <f t="shared" si="60"/>
        <v>061--44-0-037-000</v>
      </c>
      <c r="M1925" s="639" t="str">
        <f t="shared" si="61"/>
        <v>061--44-0-037-000-000</v>
      </c>
    </row>
    <row r="1926" spans="1:13" ht="15">
      <c r="A1926" s="638" t="s">
        <v>966</v>
      </c>
      <c r="B1926" s="640">
        <v>44329.357002314813</v>
      </c>
      <c r="C1926" s="639" t="b">
        <v>0</v>
      </c>
      <c r="E1926" s="639" t="s">
        <v>2825</v>
      </c>
      <c r="F1926" s="639">
        <v>7</v>
      </c>
      <c r="G1926" s="639" t="s">
        <v>4336</v>
      </c>
      <c r="H1926" s="639" t="s">
        <v>5025</v>
      </c>
      <c r="I1926" s="639" t="s">
        <v>3077</v>
      </c>
      <c r="J1926" s="639" t="s">
        <v>7099</v>
      </c>
      <c r="L1926" s="639" t="str">
        <f t="shared" si="60"/>
        <v>061--44-0-039-000</v>
      </c>
      <c r="M1926" s="639" t="str">
        <f t="shared" si="61"/>
        <v>061--44-0-039-000-000</v>
      </c>
    </row>
    <row r="1927" spans="1:13" ht="15">
      <c r="A1927" s="638" t="s">
        <v>1020</v>
      </c>
      <c r="B1927" s="640">
        <v>44329.378252314789</v>
      </c>
      <c r="C1927" s="639" t="b">
        <v>0</v>
      </c>
      <c r="D1927" s="639" t="s">
        <v>7101</v>
      </c>
      <c r="E1927" s="639" t="s">
        <v>2825</v>
      </c>
      <c r="F1927" s="639">
        <v>1</v>
      </c>
      <c r="G1927" s="639" t="s">
        <v>2807</v>
      </c>
      <c r="H1927" s="639" t="s">
        <v>3151</v>
      </c>
      <c r="I1927" s="639" t="s">
        <v>2800</v>
      </c>
      <c r="J1927" s="639" t="s">
        <v>7100</v>
      </c>
      <c r="L1927" s="639" t="str">
        <f t="shared" si="60"/>
        <v>016--53-1-010-000</v>
      </c>
      <c r="M1927" s="639" t="str">
        <f t="shared" si="61"/>
        <v>016--53-1-010-000-000</v>
      </c>
    </row>
    <row r="1928" spans="1:13" ht="15">
      <c r="A1928" s="638" t="s">
        <v>1020</v>
      </c>
      <c r="B1928" s="640">
        <v>44329.405300925901</v>
      </c>
      <c r="C1928" s="639" t="b">
        <v>0</v>
      </c>
      <c r="E1928" s="639" t="s">
        <v>2825</v>
      </c>
      <c r="F1928" s="639">
        <v>1</v>
      </c>
      <c r="G1928" s="639" t="s">
        <v>2807</v>
      </c>
      <c r="H1928" s="639" t="s">
        <v>3151</v>
      </c>
      <c r="I1928" s="639" t="s">
        <v>2800</v>
      </c>
      <c r="J1928" s="639" t="s">
        <v>7102</v>
      </c>
      <c r="L1928" s="639" t="str">
        <f t="shared" si="60"/>
        <v>016--53-1-010-000</v>
      </c>
      <c r="M1928" s="639" t="str">
        <f t="shared" si="61"/>
        <v>016--53-1-010-000-000</v>
      </c>
    </row>
    <row r="1929" spans="1:13" ht="15">
      <c r="A1929" s="638" t="s">
        <v>28</v>
      </c>
      <c r="B1929" s="640">
        <v>44329.466689814813</v>
      </c>
      <c r="C1929" s="639" t="b">
        <v>0</v>
      </c>
      <c r="D1929" s="639" t="s">
        <v>2976</v>
      </c>
      <c r="E1929" s="639" t="s">
        <v>2788</v>
      </c>
      <c r="F1929" s="639">
        <v>12</v>
      </c>
      <c r="G1929" s="639" t="s">
        <v>2868</v>
      </c>
      <c r="H1929" s="639" t="s">
        <v>7067</v>
      </c>
      <c r="I1929" s="639" t="s">
        <v>3042</v>
      </c>
      <c r="J1929" s="639" t="s">
        <v>7103</v>
      </c>
      <c r="L1929" s="639" t="str">
        <f t="shared" si="60"/>
        <v>061--35-0-007-000</v>
      </c>
      <c r="M1929" s="639" t="str">
        <f t="shared" si="61"/>
        <v>061--35-0-007-000-000</v>
      </c>
    </row>
    <row r="1930" spans="1:13" ht="15">
      <c r="A1930" s="638" t="s">
        <v>28</v>
      </c>
      <c r="B1930" s="640">
        <v>44329.465775463003</v>
      </c>
      <c r="C1930" s="639" t="b">
        <v>0</v>
      </c>
      <c r="E1930" s="639" t="s">
        <v>2825</v>
      </c>
      <c r="F1930" s="639">
        <v>12</v>
      </c>
      <c r="G1930" s="639" t="s">
        <v>2868</v>
      </c>
      <c r="H1930" s="639" t="s">
        <v>7067</v>
      </c>
      <c r="I1930" s="639" t="s">
        <v>3042</v>
      </c>
      <c r="J1930" s="639" t="s">
        <v>7104</v>
      </c>
      <c r="L1930" s="639" t="str">
        <f t="shared" si="60"/>
        <v>061--35-0-007-000</v>
      </c>
      <c r="M1930" s="639" t="str">
        <f t="shared" si="61"/>
        <v>061--35-0-007-000-000</v>
      </c>
    </row>
    <row r="1931" spans="1:13" ht="15">
      <c r="A1931" s="638" t="s">
        <v>564</v>
      </c>
      <c r="B1931" s="640">
        <v>44329.46456018521</v>
      </c>
      <c r="C1931" s="639" t="b">
        <v>0</v>
      </c>
      <c r="E1931" s="639" t="s">
        <v>2825</v>
      </c>
      <c r="F1931" s="639">
        <v>1</v>
      </c>
      <c r="G1931" s="639" t="s">
        <v>2868</v>
      </c>
      <c r="H1931" s="639" t="s">
        <v>7092</v>
      </c>
      <c r="I1931" s="639" t="s">
        <v>3042</v>
      </c>
      <c r="J1931" s="639" t="s">
        <v>7105</v>
      </c>
      <c r="L1931" s="639" t="str">
        <f t="shared" si="60"/>
        <v>061--31-0-066-000</v>
      </c>
      <c r="M1931" s="639" t="str">
        <f t="shared" si="61"/>
        <v>061--31-0-066-000-000</v>
      </c>
    </row>
    <row r="1932" spans="1:13" ht="15">
      <c r="A1932" s="638" t="s">
        <v>1791</v>
      </c>
      <c r="B1932" s="640">
        <v>44329.497974537</v>
      </c>
      <c r="C1932" s="639" t="b">
        <v>0</v>
      </c>
      <c r="E1932" s="639" t="s">
        <v>2825</v>
      </c>
      <c r="F1932" s="639">
        <v>3</v>
      </c>
      <c r="G1932" s="639" t="s">
        <v>4336</v>
      </c>
      <c r="H1932" s="639" t="s">
        <v>4593</v>
      </c>
      <c r="I1932" s="639" t="s">
        <v>3092</v>
      </c>
      <c r="J1932" s="639" t="s">
        <v>7106</v>
      </c>
      <c r="L1932" s="639" t="str">
        <f t="shared" si="60"/>
        <v>061--44-0-004-000</v>
      </c>
      <c r="M1932" s="639" t="str">
        <f t="shared" si="61"/>
        <v>061--44-0-004-000-000</v>
      </c>
    </row>
    <row r="1933" spans="1:13" ht="15">
      <c r="A1933" s="638" t="s">
        <v>1893</v>
      </c>
      <c r="B1933" s="640">
        <v>44329.5140509259</v>
      </c>
      <c r="C1933" s="639" t="b">
        <v>0</v>
      </c>
      <c r="E1933" s="639" t="s">
        <v>2825</v>
      </c>
      <c r="F1933" s="639">
        <v>3</v>
      </c>
      <c r="G1933" s="639" t="s">
        <v>3205</v>
      </c>
      <c r="H1933" s="639" t="s">
        <v>7082</v>
      </c>
      <c r="I1933" s="639" t="s">
        <v>3178</v>
      </c>
      <c r="J1933" s="639" t="s">
        <v>7107</v>
      </c>
      <c r="L1933" s="639" t="str">
        <f t="shared" si="60"/>
        <v>071--07-0-018-000</v>
      </c>
      <c r="M1933" s="639" t="str">
        <f t="shared" si="61"/>
        <v>071--07-0-018-000-000</v>
      </c>
    </row>
    <row r="1934" spans="1:13" ht="15">
      <c r="A1934" s="638" t="s">
        <v>1568</v>
      </c>
      <c r="B1934" s="640">
        <v>44329.543124999997</v>
      </c>
      <c r="C1934" s="639" t="b">
        <v>0</v>
      </c>
      <c r="E1934" s="639" t="s">
        <v>2825</v>
      </c>
      <c r="F1934" s="639">
        <v>1</v>
      </c>
      <c r="G1934" s="639" t="s">
        <v>3205</v>
      </c>
      <c r="H1934" s="639" t="s">
        <v>7086</v>
      </c>
      <c r="I1934" s="639" t="s">
        <v>3178</v>
      </c>
      <c r="J1934" s="639" t="s">
        <v>7108</v>
      </c>
      <c r="L1934" s="639" t="str">
        <f t="shared" si="60"/>
        <v>071--07-0-008-000</v>
      </c>
      <c r="M1934" s="639" t="str">
        <f t="shared" si="61"/>
        <v>071--07-0-008-000-000</v>
      </c>
    </row>
    <row r="1935" spans="1:13" ht="15">
      <c r="A1935" s="638" t="s">
        <v>850</v>
      </c>
      <c r="B1935" s="640">
        <v>44329.563113425902</v>
      </c>
      <c r="C1935" s="639" t="b">
        <v>0</v>
      </c>
      <c r="E1935" s="639" t="s">
        <v>2825</v>
      </c>
      <c r="F1935" s="639">
        <v>1</v>
      </c>
      <c r="G1935" s="639" t="s">
        <v>3198</v>
      </c>
      <c r="H1935" s="639" t="s">
        <v>7071</v>
      </c>
      <c r="I1935" s="639" t="s">
        <v>2818</v>
      </c>
      <c r="J1935" s="639" t="s">
        <v>7109</v>
      </c>
      <c r="L1935" s="639" t="str">
        <f t="shared" si="60"/>
        <v>009--38-0-290-000</v>
      </c>
      <c r="M1935" s="639" t="str">
        <f t="shared" si="61"/>
        <v>009--38-0-290-000-000</v>
      </c>
    </row>
    <row r="1936" spans="1:13" ht="15">
      <c r="A1936" s="638" t="s">
        <v>12075</v>
      </c>
      <c r="B1936" s="640">
        <v>44329.565439814804</v>
      </c>
      <c r="C1936" s="639" t="b">
        <v>0</v>
      </c>
      <c r="E1936" s="639" t="s">
        <v>2825</v>
      </c>
      <c r="F1936" s="639">
        <v>1</v>
      </c>
      <c r="G1936" s="639" t="s">
        <v>3173</v>
      </c>
      <c r="H1936" s="639" t="s">
        <v>7069</v>
      </c>
      <c r="I1936" s="639" t="s">
        <v>3219</v>
      </c>
      <c r="J1936" s="639" t="s">
        <v>7110</v>
      </c>
      <c r="L1936" s="639" t="str">
        <f t="shared" si="60"/>
        <v>020--08-0-3000-000</v>
      </c>
      <c r="M1936" s="639" t="str">
        <f t="shared" si="61"/>
        <v>020--08-0-3000-000-000</v>
      </c>
    </row>
    <row r="1937" spans="1:13" ht="15">
      <c r="A1937" s="638" t="s">
        <v>12075</v>
      </c>
      <c r="B1937" s="640">
        <v>44329.565127314803</v>
      </c>
      <c r="C1937" s="639" t="b">
        <v>0</v>
      </c>
      <c r="E1937" s="639" t="s">
        <v>2825</v>
      </c>
      <c r="F1937" s="639">
        <v>1</v>
      </c>
      <c r="G1937" s="639" t="s">
        <v>3173</v>
      </c>
      <c r="H1937" s="639" t="s">
        <v>7069</v>
      </c>
      <c r="I1937" s="639" t="s">
        <v>3219</v>
      </c>
      <c r="J1937" s="639" t="s">
        <v>7111</v>
      </c>
      <c r="L1937" s="639" t="str">
        <f t="shared" si="60"/>
        <v>020--08-0-3000-000</v>
      </c>
      <c r="M1937" s="639" t="str">
        <f t="shared" si="61"/>
        <v>020--08-0-3000-000-000</v>
      </c>
    </row>
    <row r="1938" spans="1:13" ht="15">
      <c r="A1938" s="638" t="s">
        <v>12075</v>
      </c>
      <c r="B1938" s="640">
        <v>44329.567777777796</v>
      </c>
      <c r="C1938" s="639" t="b">
        <v>0</v>
      </c>
      <c r="E1938" s="639" t="s">
        <v>2825</v>
      </c>
      <c r="F1938" s="639">
        <v>1</v>
      </c>
      <c r="G1938" s="639" t="s">
        <v>3173</v>
      </c>
      <c r="H1938" s="639" t="s">
        <v>7069</v>
      </c>
      <c r="I1938" s="639" t="s">
        <v>3219</v>
      </c>
      <c r="J1938" s="639" t="s">
        <v>7112</v>
      </c>
      <c r="L1938" s="639" t="str">
        <f t="shared" si="60"/>
        <v>020--08-0-3000-000</v>
      </c>
      <c r="M1938" s="639" t="str">
        <f t="shared" si="61"/>
        <v>020--08-0-3000-000-000</v>
      </c>
    </row>
    <row r="1939" spans="1:13" ht="15">
      <c r="A1939" s="638" t="s">
        <v>1852</v>
      </c>
      <c r="B1939" s="640">
        <v>44329.57495370369</v>
      </c>
      <c r="C1939" s="639" t="b">
        <v>0</v>
      </c>
      <c r="E1939" s="639" t="s">
        <v>2825</v>
      </c>
      <c r="F1939" s="639">
        <v>1</v>
      </c>
      <c r="G1939" s="639" t="s">
        <v>4336</v>
      </c>
      <c r="H1939" s="639" t="s">
        <v>3363</v>
      </c>
      <c r="I1939" s="639" t="s">
        <v>3111</v>
      </c>
      <c r="J1939" s="639" t="s">
        <v>7113</v>
      </c>
      <c r="L1939" s="639" t="str">
        <f t="shared" si="60"/>
        <v>062--61-0-007-000</v>
      </c>
      <c r="M1939" s="639" t="str">
        <f t="shared" si="61"/>
        <v>062--61-0-007-000-000</v>
      </c>
    </row>
    <row r="1940" spans="1:13" ht="15">
      <c r="A1940" s="638" t="s">
        <v>2125</v>
      </c>
      <c r="B1940" s="640">
        <v>44329.571736111102</v>
      </c>
      <c r="C1940" s="639" t="b">
        <v>0</v>
      </c>
      <c r="E1940" s="639" t="s">
        <v>2825</v>
      </c>
      <c r="F1940" s="639">
        <v>3</v>
      </c>
      <c r="G1940" s="639" t="s">
        <v>3432</v>
      </c>
      <c r="H1940" s="639" t="s">
        <v>7075</v>
      </c>
      <c r="I1940" s="639" t="s">
        <v>4329</v>
      </c>
      <c r="J1940" s="639" t="s">
        <v>7114</v>
      </c>
      <c r="L1940" s="639" t="str">
        <f t="shared" si="60"/>
        <v>071--33-0-012-000</v>
      </c>
      <c r="M1940" s="639" t="str">
        <f t="shared" si="61"/>
        <v>071--33-0-012-000-000</v>
      </c>
    </row>
    <row r="1941" spans="1:13" ht="15">
      <c r="A1941" s="638" t="s">
        <v>1824</v>
      </c>
      <c r="B1941" s="640">
        <v>44329.578449074099</v>
      </c>
      <c r="C1941" s="639" t="b">
        <v>0</v>
      </c>
      <c r="E1941" s="639" t="s">
        <v>2825</v>
      </c>
      <c r="F1941" s="639">
        <v>1</v>
      </c>
      <c r="G1941" s="639" t="s">
        <v>4336</v>
      </c>
      <c r="H1941" s="639" t="s">
        <v>4965</v>
      </c>
      <c r="I1941" s="639" t="s">
        <v>3111</v>
      </c>
      <c r="J1941" s="639" t="s">
        <v>7115</v>
      </c>
      <c r="L1941" s="639" t="str">
        <f t="shared" si="60"/>
        <v>062--61-0-004-000</v>
      </c>
      <c r="M1941" s="639" t="str">
        <f t="shared" si="61"/>
        <v>062--61-0-004-000-000</v>
      </c>
    </row>
    <row r="1942" spans="1:13" ht="15">
      <c r="A1942" s="638" t="s">
        <v>812</v>
      </c>
      <c r="B1942" s="640">
        <v>44329.599085648209</v>
      </c>
      <c r="C1942" s="639" t="b">
        <v>0</v>
      </c>
      <c r="E1942" s="639" t="s">
        <v>2825</v>
      </c>
      <c r="F1942" s="639">
        <v>10</v>
      </c>
      <c r="G1942" s="639" t="s">
        <v>4912</v>
      </c>
      <c r="H1942" s="639" t="s">
        <v>7074</v>
      </c>
      <c r="I1942" s="639" t="s">
        <v>3195</v>
      </c>
      <c r="J1942" s="639" t="s">
        <v>7116</v>
      </c>
      <c r="L1942" s="639" t="str">
        <f t="shared" si="60"/>
        <v>061--55-0-043-000</v>
      </c>
      <c r="M1942" s="639" t="str">
        <f t="shared" si="61"/>
        <v>061--55-0-043-000-000</v>
      </c>
    </row>
    <row r="1943" spans="1:13" ht="15">
      <c r="A1943" s="638" t="s">
        <v>2125</v>
      </c>
      <c r="B1943" s="640">
        <v>44329.616898148102</v>
      </c>
      <c r="C1943" s="639" t="b">
        <v>0</v>
      </c>
      <c r="E1943" s="639" t="s">
        <v>2825</v>
      </c>
      <c r="F1943" s="639">
        <v>2</v>
      </c>
      <c r="G1943" s="639" t="s">
        <v>3432</v>
      </c>
      <c r="H1943" s="639" t="s">
        <v>7075</v>
      </c>
      <c r="I1943" s="639" t="s">
        <v>4329</v>
      </c>
      <c r="J1943" s="639" t="s">
        <v>7117</v>
      </c>
      <c r="L1943" s="639" t="str">
        <f t="shared" si="60"/>
        <v>071--33-0-012-000</v>
      </c>
      <c r="M1943" s="639" t="str">
        <f t="shared" si="61"/>
        <v>071--33-0-012-000-000</v>
      </c>
    </row>
    <row r="1944" spans="1:13" ht="15">
      <c r="A1944" s="638" t="s">
        <v>812</v>
      </c>
      <c r="B1944" s="640">
        <v>44329.619745370408</v>
      </c>
      <c r="C1944" s="639" t="b">
        <v>0</v>
      </c>
      <c r="E1944" s="639" t="s">
        <v>2825</v>
      </c>
      <c r="F1944" s="639">
        <v>1</v>
      </c>
      <c r="G1944" s="639" t="s">
        <v>3017</v>
      </c>
      <c r="H1944" s="639" t="s">
        <v>7074</v>
      </c>
      <c r="I1944" s="639" t="s">
        <v>3195</v>
      </c>
      <c r="J1944" s="639" t="s">
        <v>7118</v>
      </c>
      <c r="L1944" s="639" t="str">
        <f t="shared" si="60"/>
        <v>061--55-0-043-000</v>
      </c>
      <c r="M1944" s="639" t="str">
        <f t="shared" si="61"/>
        <v>061--55-0-043-000-000</v>
      </c>
    </row>
    <row r="1945" spans="1:13" ht="15">
      <c r="A1945" s="638" t="s">
        <v>811</v>
      </c>
      <c r="B1945" s="640">
        <v>44329.635960648098</v>
      </c>
      <c r="C1945" s="639" t="b">
        <v>0</v>
      </c>
      <c r="E1945" s="639" t="s">
        <v>2825</v>
      </c>
      <c r="F1945" s="639">
        <v>3</v>
      </c>
      <c r="G1945" s="639" t="s">
        <v>3017</v>
      </c>
      <c r="H1945" s="639" t="s">
        <v>3246</v>
      </c>
      <c r="I1945" s="639" t="s">
        <v>3195</v>
      </c>
      <c r="J1945" s="639" t="s">
        <v>7119</v>
      </c>
      <c r="L1945" s="639" t="str">
        <f t="shared" si="60"/>
        <v>061--55-0-045-000</v>
      </c>
      <c r="M1945" s="639" t="str">
        <f t="shared" si="61"/>
        <v>061--55-0-045-000-000</v>
      </c>
    </row>
    <row r="1946" spans="1:13" ht="15">
      <c r="A1946" s="638" t="s">
        <v>1010</v>
      </c>
      <c r="B1946" s="640">
        <v>44329.670624999999</v>
      </c>
      <c r="C1946" s="639" t="b">
        <v>0</v>
      </c>
      <c r="D1946" s="639" t="s">
        <v>7101</v>
      </c>
      <c r="E1946" s="639" t="s">
        <v>2825</v>
      </c>
      <c r="F1946" s="639">
        <v>1</v>
      </c>
      <c r="G1946" s="639" t="s">
        <v>2807</v>
      </c>
      <c r="H1946" s="639" t="s">
        <v>2802</v>
      </c>
      <c r="I1946" s="639" t="s">
        <v>2800</v>
      </c>
      <c r="J1946" s="639" t="s">
        <v>7120</v>
      </c>
      <c r="L1946" s="639" t="str">
        <f t="shared" si="60"/>
        <v>016--02-0-260-000</v>
      </c>
      <c r="M1946" s="639" t="str">
        <f t="shared" si="61"/>
        <v>016--02-0-260-000-000</v>
      </c>
    </row>
    <row r="1947" spans="1:13" ht="15">
      <c r="A1947" s="638" t="s">
        <v>12075</v>
      </c>
      <c r="B1947" s="640">
        <v>44329.683449074088</v>
      </c>
      <c r="C1947" s="639" t="b">
        <v>0</v>
      </c>
      <c r="D1947" s="639" t="s">
        <v>2923</v>
      </c>
      <c r="E1947" s="639" t="s">
        <v>2825</v>
      </c>
      <c r="F1947" s="639">
        <v>1</v>
      </c>
      <c r="G1947" s="639" t="s">
        <v>3173</v>
      </c>
      <c r="H1947" s="639" t="s">
        <v>7069</v>
      </c>
      <c r="I1947" s="639" t="s">
        <v>3219</v>
      </c>
      <c r="J1947" s="639" t="s">
        <v>7121</v>
      </c>
      <c r="L1947" s="639" t="str">
        <f t="shared" si="60"/>
        <v>020--08-0-3000-000</v>
      </c>
      <c r="M1947" s="639" t="str">
        <f t="shared" si="61"/>
        <v>020--08-0-3000-000-000</v>
      </c>
    </row>
    <row r="1948" spans="1:13" ht="15">
      <c r="A1948" s="638" t="s">
        <v>13</v>
      </c>
      <c r="B1948" s="640">
        <v>44329.683402777802</v>
      </c>
      <c r="C1948" s="639" t="b">
        <v>0</v>
      </c>
      <c r="E1948" s="639" t="s">
        <v>2825</v>
      </c>
      <c r="F1948" s="639">
        <v>2</v>
      </c>
      <c r="G1948" s="639" t="s">
        <v>2868</v>
      </c>
      <c r="H1948" s="639" t="s">
        <v>13</v>
      </c>
      <c r="I1948" s="639" t="s">
        <v>7084</v>
      </c>
      <c r="J1948" s="639" t="s">
        <v>7122</v>
      </c>
      <c r="L1948" s="639" t="str">
        <f t="shared" si="60"/>
        <v>061--31-0-024-000</v>
      </c>
      <c r="M1948" s="639" t="str">
        <f t="shared" si="61"/>
        <v>061--31-0-024-000-000</v>
      </c>
    </row>
    <row r="1949" spans="1:13" ht="15">
      <c r="A1949" s="638" t="s">
        <v>1721</v>
      </c>
      <c r="B1949" s="640">
        <v>44329.682800925897</v>
      </c>
      <c r="C1949" s="639" t="b">
        <v>0</v>
      </c>
      <c r="E1949" s="639" t="s">
        <v>2825</v>
      </c>
      <c r="F1949" s="639">
        <v>1</v>
      </c>
      <c r="G1949" s="639" t="s">
        <v>3205</v>
      </c>
      <c r="H1949" s="639" t="s">
        <v>5042</v>
      </c>
      <c r="I1949" s="639" t="s">
        <v>3178</v>
      </c>
      <c r="J1949" s="639" t="s">
        <v>7123</v>
      </c>
      <c r="L1949" s="639" t="str">
        <f t="shared" si="60"/>
        <v>071--07-0-023-000</v>
      </c>
      <c r="M1949" s="639" t="str">
        <f t="shared" si="61"/>
        <v>071--07-0-023-000-000</v>
      </c>
    </row>
    <row r="1950" spans="1:13" ht="15">
      <c r="A1950" s="638" t="s">
        <v>12075</v>
      </c>
      <c r="B1950" s="640">
        <v>44329.6784259259</v>
      </c>
      <c r="C1950" s="639" t="b">
        <v>0</v>
      </c>
      <c r="D1950" s="639" t="s">
        <v>2831</v>
      </c>
      <c r="E1950" s="639" t="s">
        <v>2825</v>
      </c>
      <c r="F1950" s="639">
        <v>1</v>
      </c>
      <c r="G1950" s="639" t="s">
        <v>3173</v>
      </c>
      <c r="H1950" s="639" t="s">
        <v>7069</v>
      </c>
      <c r="I1950" s="639" t="s">
        <v>3219</v>
      </c>
      <c r="J1950" s="639" t="s">
        <v>7124</v>
      </c>
      <c r="L1950" s="639" t="str">
        <f t="shared" si="60"/>
        <v>020--08-0-3000-000</v>
      </c>
      <c r="M1950" s="639" t="str">
        <f t="shared" si="61"/>
        <v>020--08-0-3000-000-000</v>
      </c>
    </row>
    <row r="1951" spans="1:13" ht="15">
      <c r="A1951" s="638" t="s">
        <v>12075</v>
      </c>
      <c r="B1951" s="640">
        <v>44329.681539351899</v>
      </c>
      <c r="C1951" s="639" t="b">
        <v>0</v>
      </c>
      <c r="D1951" s="639" t="s">
        <v>2923</v>
      </c>
      <c r="E1951" s="639" t="s">
        <v>2825</v>
      </c>
      <c r="F1951" s="639">
        <v>1</v>
      </c>
      <c r="G1951" s="639" t="s">
        <v>3173</v>
      </c>
      <c r="H1951" s="639" t="s">
        <v>7069</v>
      </c>
      <c r="I1951" s="639" t="s">
        <v>3219</v>
      </c>
      <c r="J1951" s="639" t="s">
        <v>7125</v>
      </c>
      <c r="L1951" s="639" t="str">
        <f t="shared" si="60"/>
        <v>020--08-0-3000-000</v>
      </c>
      <c r="M1951" s="639" t="str">
        <f t="shared" si="61"/>
        <v>020--08-0-3000-000-000</v>
      </c>
    </row>
    <row r="1952" spans="1:13" ht="15">
      <c r="A1952" s="638" t="s">
        <v>1767</v>
      </c>
      <c r="B1952" s="640">
        <v>44329.686967592606</v>
      </c>
      <c r="C1952" s="639" t="b">
        <v>0</v>
      </c>
      <c r="E1952" s="639" t="s">
        <v>2825</v>
      </c>
      <c r="F1952" s="639">
        <v>8</v>
      </c>
      <c r="G1952" s="639" t="s">
        <v>2868</v>
      </c>
      <c r="H1952" s="639" t="s">
        <v>1767</v>
      </c>
      <c r="I1952" s="639" t="s">
        <v>2671</v>
      </c>
      <c r="J1952" s="639" t="s">
        <v>7126</v>
      </c>
      <c r="L1952" s="639" t="str">
        <f t="shared" si="60"/>
        <v>061--32-0-013-000</v>
      </c>
      <c r="M1952" s="639" t="str">
        <f t="shared" si="61"/>
        <v>061--32-0-013-000-000</v>
      </c>
    </row>
    <row r="1953" spans="1:13" ht="15">
      <c r="A1953" s="638" t="s">
        <v>23</v>
      </c>
      <c r="B1953" s="640">
        <v>44329.685555555603</v>
      </c>
      <c r="C1953" s="639" t="b">
        <v>0</v>
      </c>
      <c r="E1953" s="639" t="s">
        <v>2825</v>
      </c>
      <c r="F1953" s="639">
        <v>2</v>
      </c>
      <c r="G1953" s="639" t="s">
        <v>2868</v>
      </c>
      <c r="H1953" s="639" t="s">
        <v>7090</v>
      </c>
      <c r="I1953" s="639" t="s">
        <v>3042</v>
      </c>
      <c r="J1953" s="639" t="s">
        <v>7127</v>
      </c>
      <c r="L1953" s="639" t="str">
        <f t="shared" si="60"/>
        <v>061--31-0-032-000</v>
      </c>
      <c r="M1953" s="639" t="str">
        <f t="shared" si="61"/>
        <v>061--31-0-032-000-000</v>
      </c>
    </row>
    <row r="1954" spans="1:13" ht="15">
      <c r="A1954" s="638" t="s">
        <v>1303</v>
      </c>
      <c r="B1954" s="640">
        <v>44329.684652777803</v>
      </c>
      <c r="C1954" s="639" t="b">
        <v>0</v>
      </c>
      <c r="E1954" s="639" t="s">
        <v>2825</v>
      </c>
      <c r="F1954" s="639">
        <v>5</v>
      </c>
      <c r="G1954" s="639" t="s">
        <v>4912</v>
      </c>
      <c r="H1954" s="639" t="s">
        <v>3430</v>
      </c>
      <c r="I1954" s="639" t="s">
        <v>3195</v>
      </c>
      <c r="J1954" s="639" t="s">
        <v>7128</v>
      </c>
      <c r="L1954" s="639" t="str">
        <f t="shared" si="60"/>
        <v>061--55-0-038-000</v>
      </c>
      <c r="M1954" s="639" t="str">
        <f t="shared" si="61"/>
        <v>061--55-0-038-000-000</v>
      </c>
    </row>
    <row r="1955" spans="1:13" ht="15">
      <c r="A1955" s="638" t="s">
        <v>12075</v>
      </c>
      <c r="B1955" s="640">
        <v>44329.684513888897</v>
      </c>
      <c r="C1955" s="639" t="b">
        <v>0</v>
      </c>
      <c r="D1955" s="639" t="s">
        <v>2809</v>
      </c>
      <c r="E1955" s="639" t="s">
        <v>2825</v>
      </c>
      <c r="F1955" s="639">
        <v>1</v>
      </c>
      <c r="G1955" s="639" t="s">
        <v>3173</v>
      </c>
      <c r="H1955" s="639" t="s">
        <v>7069</v>
      </c>
      <c r="I1955" s="639" t="s">
        <v>3219</v>
      </c>
      <c r="J1955" s="639" t="s">
        <v>7129</v>
      </c>
      <c r="L1955" s="639" t="str">
        <f t="shared" si="60"/>
        <v>020--08-0-3000-000</v>
      </c>
      <c r="M1955" s="639" t="str">
        <f t="shared" si="61"/>
        <v>020--08-0-3000-000-000</v>
      </c>
    </row>
    <row r="1956" spans="1:13" ht="15">
      <c r="A1956" s="638" t="s">
        <v>850</v>
      </c>
      <c r="B1956" s="640">
        <v>44329.692337963003</v>
      </c>
      <c r="C1956" s="639" t="b">
        <v>0</v>
      </c>
      <c r="E1956" s="639" t="s">
        <v>2825</v>
      </c>
      <c r="F1956" s="639">
        <v>1</v>
      </c>
      <c r="G1956" s="639" t="s">
        <v>3198</v>
      </c>
      <c r="H1956" s="639" t="s">
        <v>7071</v>
      </c>
      <c r="I1956" s="639" t="s">
        <v>2818</v>
      </c>
      <c r="J1956" s="639" t="s">
        <v>7130</v>
      </c>
      <c r="L1956" s="639" t="str">
        <f t="shared" si="60"/>
        <v>009--38-0-290-000</v>
      </c>
      <c r="M1956" s="639" t="str">
        <f t="shared" si="61"/>
        <v>009--38-0-290-000-000</v>
      </c>
    </row>
    <row r="1957" spans="1:13" ht="15">
      <c r="A1957" s="638" t="s">
        <v>1824</v>
      </c>
      <c r="B1957" s="640">
        <v>44330.366319444402</v>
      </c>
      <c r="C1957" s="639" t="b">
        <v>0</v>
      </c>
      <c r="E1957" s="639" t="s">
        <v>2825</v>
      </c>
      <c r="F1957" s="639">
        <v>4</v>
      </c>
      <c r="G1957" s="639" t="s">
        <v>4336</v>
      </c>
      <c r="H1957" s="639" t="s">
        <v>4965</v>
      </c>
      <c r="I1957" s="639" t="s">
        <v>3111</v>
      </c>
      <c r="J1957" s="639" t="s">
        <v>7207</v>
      </c>
      <c r="L1957" s="639" t="str">
        <f t="shared" si="60"/>
        <v>062--61-0-004-000</v>
      </c>
      <c r="M1957" s="639" t="str">
        <f t="shared" si="61"/>
        <v>062--61-0-004-000-000</v>
      </c>
    </row>
    <row r="1958" spans="1:13" ht="15">
      <c r="A1958" s="638" t="s">
        <v>12076</v>
      </c>
      <c r="B1958" s="640">
        <v>44330.411990740708</v>
      </c>
      <c r="C1958" s="639" t="b">
        <v>0</v>
      </c>
      <c r="E1958" s="639" t="s">
        <v>2825</v>
      </c>
      <c r="F1958" s="639">
        <v>1</v>
      </c>
      <c r="G1958" s="639" t="s">
        <v>2968</v>
      </c>
      <c r="H1958" s="639" t="s">
        <v>7194</v>
      </c>
      <c r="I1958" s="639" t="s">
        <v>7188</v>
      </c>
      <c r="J1958" s="639" t="s">
        <v>7208</v>
      </c>
      <c r="L1958" s="639" t="str">
        <f t="shared" si="60"/>
        <v>020--54-0-0700-000</v>
      </c>
      <c r="M1958" s="639" t="str">
        <f t="shared" si="61"/>
        <v>020--54-0-0700-000-000</v>
      </c>
    </row>
    <row r="1959" spans="1:13" ht="15">
      <c r="A1959" s="638" t="s">
        <v>1303</v>
      </c>
      <c r="B1959" s="640">
        <v>44330.415347222202</v>
      </c>
      <c r="C1959" s="639" t="b">
        <v>0</v>
      </c>
      <c r="E1959" s="639" t="s">
        <v>2825</v>
      </c>
      <c r="F1959" s="639">
        <v>6</v>
      </c>
      <c r="G1959" s="639" t="s">
        <v>4912</v>
      </c>
      <c r="H1959" s="639" t="s">
        <v>3430</v>
      </c>
      <c r="I1959" s="639" t="s">
        <v>3195</v>
      </c>
      <c r="J1959" s="639" t="s">
        <v>7209</v>
      </c>
      <c r="L1959" s="639" t="str">
        <f t="shared" si="60"/>
        <v>061--55-0-038-000</v>
      </c>
      <c r="M1959" s="639" t="str">
        <f t="shared" si="61"/>
        <v>061--55-0-038-000-000</v>
      </c>
    </row>
    <row r="1960" spans="1:13" ht="15">
      <c r="A1960" s="638" t="s">
        <v>1298</v>
      </c>
      <c r="B1960" s="640">
        <v>44330.417858796311</v>
      </c>
      <c r="C1960" s="639" t="b">
        <v>0</v>
      </c>
      <c r="E1960" s="639" t="s">
        <v>2825</v>
      </c>
      <c r="F1960" s="639">
        <v>2</v>
      </c>
      <c r="G1960" s="639" t="s">
        <v>4336</v>
      </c>
      <c r="H1960" s="639" t="s">
        <v>4409</v>
      </c>
      <c r="I1960" s="639" t="s">
        <v>7198</v>
      </c>
      <c r="J1960" s="639" t="s">
        <v>7210</v>
      </c>
      <c r="L1960" s="639" t="str">
        <f t="shared" si="60"/>
        <v>062--61-0-025-000</v>
      </c>
      <c r="M1960" s="639" t="str">
        <f t="shared" si="61"/>
        <v>062--61-0-025-000-000</v>
      </c>
    </row>
    <row r="1961" spans="1:13" ht="15">
      <c r="A1961" s="638" t="s">
        <v>936</v>
      </c>
      <c r="B1961" s="640">
        <v>44330.434259259302</v>
      </c>
      <c r="C1961" s="639" t="b">
        <v>0</v>
      </c>
      <c r="E1961" s="639" t="s">
        <v>2825</v>
      </c>
      <c r="F1961" s="639">
        <v>1</v>
      </c>
      <c r="G1961" s="639" t="s">
        <v>3198</v>
      </c>
      <c r="H1961" s="639" t="s">
        <v>7177</v>
      </c>
      <c r="I1961" s="639" t="s">
        <v>2818</v>
      </c>
      <c r="J1961" s="639" t="s">
        <v>7211</v>
      </c>
      <c r="L1961" s="639" t="str">
        <f t="shared" si="60"/>
        <v>009--38-0-300-000</v>
      </c>
      <c r="M1961" s="639" t="str">
        <f t="shared" si="61"/>
        <v>009--38-0-300-000-000</v>
      </c>
    </row>
    <row r="1962" spans="1:13" ht="15">
      <c r="A1962" s="638" t="s">
        <v>813</v>
      </c>
      <c r="B1962" s="640">
        <v>44330.452604166698</v>
      </c>
      <c r="C1962" s="639" t="b">
        <v>0</v>
      </c>
      <c r="E1962" s="639" t="s">
        <v>2825</v>
      </c>
      <c r="F1962" s="639">
        <v>3</v>
      </c>
      <c r="G1962" s="639" t="s">
        <v>4912</v>
      </c>
      <c r="H1962" s="639" t="s">
        <v>7184</v>
      </c>
      <c r="I1962" s="639" t="s">
        <v>3195</v>
      </c>
      <c r="J1962" s="639" t="s">
        <v>7212</v>
      </c>
      <c r="L1962" s="639" t="str">
        <f t="shared" si="60"/>
        <v>061--55-0-015-000</v>
      </c>
      <c r="M1962" s="639" t="str">
        <f t="shared" si="61"/>
        <v>061--55-0-015-000-000</v>
      </c>
    </row>
    <row r="1963" spans="1:13" ht="15">
      <c r="A1963" s="638" t="s">
        <v>2042</v>
      </c>
      <c r="B1963" s="640">
        <v>44330.462777777801</v>
      </c>
      <c r="C1963" s="639" t="b">
        <v>0</v>
      </c>
      <c r="E1963" s="639" t="s">
        <v>2825</v>
      </c>
      <c r="F1963" s="639">
        <v>10</v>
      </c>
      <c r="G1963" s="639" t="s">
        <v>3432</v>
      </c>
      <c r="H1963" s="639" t="s">
        <v>2042</v>
      </c>
      <c r="I1963" s="639" t="s">
        <v>2589</v>
      </c>
      <c r="J1963" s="639" t="s">
        <v>7213</v>
      </c>
      <c r="L1963" s="639" t="str">
        <f t="shared" si="60"/>
        <v>071--32-0-013-000</v>
      </c>
      <c r="M1963" s="639" t="str">
        <f t="shared" si="61"/>
        <v>071--32-0-013-000-000</v>
      </c>
    </row>
    <row r="1964" spans="1:13" ht="15">
      <c r="A1964" s="638" t="s">
        <v>2012</v>
      </c>
      <c r="B1964" s="640">
        <v>44330.46334490741</v>
      </c>
      <c r="C1964" s="639" t="b">
        <v>0</v>
      </c>
      <c r="E1964" s="639" t="s">
        <v>2825</v>
      </c>
      <c r="F1964" s="639">
        <v>3</v>
      </c>
      <c r="G1964" s="639" t="s">
        <v>3432</v>
      </c>
      <c r="H1964" s="639" t="s">
        <v>3292</v>
      </c>
      <c r="I1964" s="639" t="s">
        <v>4329</v>
      </c>
      <c r="J1964" s="639" t="s">
        <v>7214</v>
      </c>
      <c r="L1964" s="639" t="str">
        <f t="shared" si="60"/>
        <v>071--32-0-016-000</v>
      </c>
      <c r="M1964" s="639" t="str">
        <f t="shared" si="61"/>
        <v>071--32-0-016-000-000</v>
      </c>
    </row>
    <row r="1965" spans="1:13" ht="15">
      <c r="A1965" s="638" t="s">
        <v>901</v>
      </c>
      <c r="B1965" s="640">
        <v>44330.467395833301</v>
      </c>
      <c r="C1965" s="639" t="b">
        <v>0</v>
      </c>
      <c r="E1965" s="639" t="s">
        <v>2825</v>
      </c>
      <c r="F1965" s="639">
        <v>1</v>
      </c>
      <c r="G1965" s="639" t="s">
        <v>2821</v>
      </c>
      <c r="H1965" s="639" t="s">
        <v>7179</v>
      </c>
      <c r="I1965" s="639" t="s">
        <v>2818</v>
      </c>
      <c r="J1965" s="639" t="s">
        <v>7215</v>
      </c>
      <c r="L1965" s="639" t="str">
        <f t="shared" si="60"/>
        <v>009--34-0-210-000</v>
      </c>
      <c r="M1965" s="639" t="str">
        <f t="shared" si="61"/>
        <v>009--34-0-210-000-000</v>
      </c>
    </row>
    <row r="1966" spans="1:13" ht="15">
      <c r="A1966" s="638" t="s">
        <v>9</v>
      </c>
      <c r="B1966" s="640">
        <v>44330.477048611101</v>
      </c>
      <c r="C1966" s="639" t="b">
        <v>0</v>
      </c>
      <c r="E1966" s="639" t="s">
        <v>2825</v>
      </c>
      <c r="F1966" s="639">
        <v>7</v>
      </c>
      <c r="G1966" s="639" t="s">
        <v>2868</v>
      </c>
      <c r="H1966" s="639" t="s">
        <v>9</v>
      </c>
      <c r="I1966" s="639" t="s">
        <v>7203</v>
      </c>
      <c r="J1966" s="639" t="s">
        <v>7216</v>
      </c>
      <c r="L1966" s="639" t="str">
        <f t="shared" si="60"/>
        <v>061--32-0-018-000</v>
      </c>
      <c r="M1966" s="639" t="str">
        <f t="shared" si="61"/>
        <v>061--32-0-018-000-000</v>
      </c>
    </row>
    <row r="1967" spans="1:13" ht="15">
      <c r="A1967" s="638" t="s">
        <v>12</v>
      </c>
      <c r="B1967" s="640">
        <v>44330.475787037001</v>
      </c>
      <c r="C1967" s="639" t="b">
        <v>0</v>
      </c>
      <c r="E1967" s="639" t="s">
        <v>2825</v>
      </c>
      <c r="F1967" s="639">
        <v>3</v>
      </c>
      <c r="G1967" s="639" t="s">
        <v>2868</v>
      </c>
      <c r="H1967" s="639" t="s">
        <v>12</v>
      </c>
      <c r="I1967" s="639" t="s">
        <v>2671</v>
      </c>
      <c r="J1967" s="639" t="s">
        <v>7217</v>
      </c>
      <c r="L1967" s="639" t="str">
        <f t="shared" si="60"/>
        <v>061--32-0-017-000</v>
      </c>
      <c r="M1967" s="639" t="str">
        <f t="shared" si="61"/>
        <v>061--32-0-017-000-000</v>
      </c>
    </row>
    <row r="1968" spans="1:13" ht="15">
      <c r="A1968" s="638" t="s">
        <v>2012</v>
      </c>
      <c r="B1968" s="640">
        <v>44330.515347222201</v>
      </c>
      <c r="C1968" s="639" t="b">
        <v>0</v>
      </c>
      <c r="E1968" s="639" t="s">
        <v>2825</v>
      </c>
      <c r="F1968" s="639">
        <v>2</v>
      </c>
      <c r="G1968" s="639" t="s">
        <v>3432</v>
      </c>
      <c r="H1968" s="639" t="s">
        <v>3292</v>
      </c>
      <c r="I1968" s="639" t="s">
        <v>4329</v>
      </c>
      <c r="J1968" s="639" t="s">
        <v>7218</v>
      </c>
      <c r="L1968" s="639" t="str">
        <f t="shared" si="60"/>
        <v>071--32-0-016-000</v>
      </c>
      <c r="M1968" s="639" t="str">
        <f t="shared" si="61"/>
        <v>071--32-0-016-000-000</v>
      </c>
    </row>
    <row r="1969" spans="1:13" ht="15">
      <c r="A1969" s="638" t="s">
        <v>1717</v>
      </c>
      <c r="B1969" s="640">
        <v>44330.548287037003</v>
      </c>
      <c r="C1969" s="639" t="b">
        <v>0</v>
      </c>
      <c r="E1969" s="639" t="s">
        <v>2825</v>
      </c>
      <c r="F1969" s="639">
        <v>1</v>
      </c>
      <c r="G1969" s="639" t="s">
        <v>4912</v>
      </c>
      <c r="H1969" s="639" t="s">
        <v>7186</v>
      </c>
      <c r="I1969" s="639" t="s">
        <v>7187</v>
      </c>
      <c r="J1969" s="639" t="s">
        <v>7219</v>
      </c>
      <c r="L1969" s="639" t="str">
        <f t="shared" si="60"/>
        <v>061--55-0-034-000</v>
      </c>
      <c r="M1969" s="639" t="str">
        <f t="shared" si="61"/>
        <v>061--55-0-034-000-000</v>
      </c>
    </row>
    <row r="1970" spans="1:13" ht="15">
      <c r="A1970" s="638" t="s">
        <v>1298</v>
      </c>
      <c r="B1970" s="640">
        <v>44330.564548611103</v>
      </c>
      <c r="C1970" s="639" t="b">
        <v>0</v>
      </c>
      <c r="E1970" s="639" t="s">
        <v>2825</v>
      </c>
      <c r="F1970" s="639">
        <v>2</v>
      </c>
      <c r="G1970" s="639" t="s">
        <v>4336</v>
      </c>
      <c r="H1970" s="639" t="s">
        <v>4409</v>
      </c>
      <c r="I1970" s="639" t="s">
        <v>7198</v>
      </c>
      <c r="J1970" s="639" t="s">
        <v>7220</v>
      </c>
      <c r="L1970" s="639" t="str">
        <f t="shared" si="60"/>
        <v>062--61-0-025-000</v>
      </c>
      <c r="M1970" s="639" t="str">
        <f t="shared" si="61"/>
        <v>062--61-0-025-000-000</v>
      </c>
    </row>
    <row r="1971" spans="1:13" ht="15">
      <c r="A1971" s="638" t="s">
        <v>481</v>
      </c>
      <c r="B1971" s="640">
        <v>44330.568171296298</v>
      </c>
      <c r="C1971" s="639" t="b">
        <v>0</v>
      </c>
      <c r="E1971" s="639" t="s">
        <v>2825</v>
      </c>
      <c r="F1971" s="639">
        <v>4</v>
      </c>
      <c r="G1971" s="639" t="s">
        <v>4912</v>
      </c>
      <c r="H1971" s="639" t="s">
        <v>2982</v>
      </c>
      <c r="I1971" s="639" t="s">
        <v>7196</v>
      </c>
      <c r="J1971" s="639" t="s">
        <v>7221</v>
      </c>
      <c r="L1971" s="639" t="str">
        <f t="shared" si="60"/>
        <v>061--55-0-036-000</v>
      </c>
      <c r="M1971" s="639" t="str">
        <f t="shared" si="61"/>
        <v>061--55-0-036-000-000</v>
      </c>
    </row>
    <row r="1972" spans="1:13" ht="15">
      <c r="A1972" s="638" t="s">
        <v>885</v>
      </c>
      <c r="B1972" s="640">
        <v>44330.583564814813</v>
      </c>
      <c r="C1972" s="639" t="b">
        <v>0</v>
      </c>
      <c r="E1972" s="639" t="s">
        <v>2825</v>
      </c>
      <c r="F1972" s="639">
        <v>1</v>
      </c>
      <c r="G1972" s="639" t="s">
        <v>4337</v>
      </c>
      <c r="H1972" s="639" t="s">
        <v>7182</v>
      </c>
      <c r="I1972" s="639" t="s">
        <v>2818</v>
      </c>
      <c r="J1972" s="639" t="s">
        <v>7222</v>
      </c>
      <c r="L1972" s="639" t="str">
        <f t="shared" si="60"/>
        <v>009--50-0-020-000</v>
      </c>
      <c r="M1972" s="639" t="str">
        <f t="shared" si="61"/>
        <v>009--50-0-020-000-000</v>
      </c>
    </row>
    <row r="1973" spans="1:13" ht="15">
      <c r="A1973" s="638" t="s">
        <v>885</v>
      </c>
      <c r="B1973" s="640">
        <v>44330.586932870407</v>
      </c>
      <c r="C1973" s="639" t="b">
        <v>0</v>
      </c>
      <c r="E1973" s="639" t="s">
        <v>2825</v>
      </c>
      <c r="F1973" s="639">
        <v>1</v>
      </c>
      <c r="G1973" s="639" t="s">
        <v>4337</v>
      </c>
      <c r="H1973" s="639" t="s">
        <v>7182</v>
      </c>
      <c r="I1973" s="639" t="s">
        <v>2818</v>
      </c>
      <c r="J1973" s="639" t="s">
        <v>7224</v>
      </c>
      <c r="L1973" s="639" t="str">
        <f t="shared" si="60"/>
        <v>009--50-0-020-000</v>
      </c>
      <c r="M1973" s="639" t="str">
        <f t="shared" si="61"/>
        <v>009--50-0-020-000-000</v>
      </c>
    </row>
    <row r="1974" spans="1:13" ht="15">
      <c r="A1974" s="638" t="s">
        <v>1858</v>
      </c>
      <c r="B1974" s="640">
        <v>44330.603171296287</v>
      </c>
      <c r="C1974" s="639" t="b">
        <v>0</v>
      </c>
      <c r="E1974" s="639" t="s">
        <v>2825</v>
      </c>
      <c r="F1974" s="639">
        <v>2</v>
      </c>
      <c r="G1974" s="639" t="s">
        <v>4336</v>
      </c>
      <c r="H1974" s="639" t="s">
        <v>7181</v>
      </c>
      <c r="I1974" s="639" t="s">
        <v>3077</v>
      </c>
      <c r="J1974" s="639" t="s">
        <v>7225</v>
      </c>
      <c r="L1974" s="639" t="str">
        <f t="shared" si="60"/>
        <v>071--45-0-018-000</v>
      </c>
      <c r="M1974" s="639" t="str">
        <f t="shared" si="61"/>
        <v>071--45-0-018-000-000</v>
      </c>
    </row>
    <row r="1975" spans="1:13" ht="15">
      <c r="A1975" s="638" t="s">
        <v>2012</v>
      </c>
      <c r="B1975" s="640">
        <v>44330.636851851901</v>
      </c>
      <c r="C1975" s="639" t="b">
        <v>0</v>
      </c>
      <c r="E1975" s="639" t="s">
        <v>2825</v>
      </c>
      <c r="F1975" s="639">
        <v>3</v>
      </c>
      <c r="G1975" s="639" t="s">
        <v>3432</v>
      </c>
      <c r="H1975" s="639" t="s">
        <v>3292</v>
      </c>
      <c r="I1975" s="639" t="s">
        <v>4329</v>
      </c>
      <c r="J1975" s="639" t="s">
        <v>7226</v>
      </c>
      <c r="L1975" s="639" t="str">
        <f t="shared" si="60"/>
        <v>071--32-0-016-000</v>
      </c>
      <c r="M1975" s="639" t="str">
        <f t="shared" si="61"/>
        <v>071--32-0-016-000-000</v>
      </c>
    </row>
    <row r="1976" spans="1:13" ht="15">
      <c r="A1976" s="638" t="s">
        <v>9</v>
      </c>
      <c r="B1976" s="640">
        <v>44330.671296296299</v>
      </c>
      <c r="C1976" s="639" t="b">
        <v>0</v>
      </c>
      <c r="E1976" s="639" t="s">
        <v>2825</v>
      </c>
      <c r="F1976" s="639">
        <v>4</v>
      </c>
      <c r="G1976" s="639" t="s">
        <v>2868</v>
      </c>
      <c r="H1976" s="639" t="s">
        <v>9</v>
      </c>
      <c r="I1976" s="639" t="s">
        <v>7203</v>
      </c>
      <c r="J1976" s="639" t="s">
        <v>7227</v>
      </c>
      <c r="L1976" s="639" t="str">
        <f t="shared" si="60"/>
        <v>061--32-0-018-000</v>
      </c>
      <c r="M1976" s="639" t="str">
        <f t="shared" si="61"/>
        <v>061--32-0-018-000-000</v>
      </c>
    </row>
    <row r="1977" spans="1:13" ht="15">
      <c r="A1977" s="638" t="s">
        <v>814</v>
      </c>
      <c r="B1977" s="640">
        <v>44330.668773148209</v>
      </c>
      <c r="C1977" s="639" t="b">
        <v>0</v>
      </c>
      <c r="E1977" s="639" t="s">
        <v>2825</v>
      </c>
      <c r="F1977" s="639">
        <v>2</v>
      </c>
      <c r="G1977" s="639" t="s">
        <v>3017</v>
      </c>
      <c r="H1977" s="639" t="s">
        <v>7189</v>
      </c>
      <c r="I1977" s="639" t="s">
        <v>3195</v>
      </c>
      <c r="J1977" s="639" t="s">
        <v>7228</v>
      </c>
      <c r="L1977" s="639" t="str">
        <f t="shared" si="60"/>
        <v>061--55-0-039-000</v>
      </c>
      <c r="M1977" s="639" t="str">
        <f t="shared" si="61"/>
        <v>061--55-0-039-000-000</v>
      </c>
    </row>
    <row r="1978" spans="1:13" ht="15">
      <c r="A1978" s="638" t="s">
        <v>1253</v>
      </c>
      <c r="B1978" s="640">
        <v>44330.673368055599</v>
      </c>
      <c r="C1978" s="639" t="b">
        <v>0</v>
      </c>
      <c r="E1978" s="639" t="s">
        <v>2825</v>
      </c>
      <c r="F1978" s="639">
        <v>12</v>
      </c>
      <c r="G1978" s="639" t="s">
        <v>2868</v>
      </c>
      <c r="H1978" s="639" t="s">
        <v>3327</v>
      </c>
      <c r="I1978" s="639" t="s">
        <v>3071</v>
      </c>
      <c r="J1978" s="639" t="s">
        <v>7229</v>
      </c>
      <c r="L1978" s="639" t="str">
        <f t="shared" si="60"/>
        <v>061--35-0-025-000</v>
      </c>
      <c r="M1978" s="639" t="str">
        <f t="shared" si="61"/>
        <v>061--35-0-025-000-000</v>
      </c>
    </row>
    <row r="1979" spans="1:13" ht="15">
      <c r="A1979" s="638" t="s">
        <v>1920</v>
      </c>
      <c r="B1979" s="640">
        <v>44330.671956018487</v>
      </c>
      <c r="C1979" s="639" t="b">
        <v>0</v>
      </c>
      <c r="E1979" s="639" t="s">
        <v>2825</v>
      </c>
      <c r="F1979" s="639">
        <v>1</v>
      </c>
      <c r="G1979" s="639" t="s">
        <v>3017</v>
      </c>
      <c r="H1979" s="639" t="s">
        <v>7192</v>
      </c>
      <c r="I1979" s="639" t="s">
        <v>3252</v>
      </c>
      <c r="J1979" s="639" t="s">
        <v>7230</v>
      </c>
      <c r="L1979" s="639" t="str">
        <f t="shared" si="60"/>
        <v>061--57-0-014-000</v>
      </c>
      <c r="M1979" s="639" t="str">
        <f t="shared" si="61"/>
        <v>061--57-0-014-000-000</v>
      </c>
    </row>
    <row r="1980" spans="1:13" ht="15">
      <c r="A1980" s="638" t="s">
        <v>1434</v>
      </c>
      <c r="B1980" s="640">
        <v>44330.680960648097</v>
      </c>
      <c r="C1980" s="639" t="b">
        <v>0</v>
      </c>
      <c r="E1980" s="639" t="s">
        <v>2825</v>
      </c>
      <c r="F1980" s="639">
        <v>1</v>
      </c>
      <c r="G1980" s="639" t="s">
        <v>3017</v>
      </c>
      <c r="H1980" s="639" t="s">
        <v>7201</v>
      </c>
      <c r="I1980" s="639" t="s">
        <v>3252</v>
      </c>
      <c r="J1980" s="639" t="s">
        <v>7231</v>
      </c>
      <c r="L1980" s="639" t="str">
        <f t="shared" si="60"/>
        <v>061--58-0-008-000</v>
      </c>
      <c r="M1980" s="639" t="str">
        <f t="shared" si="61"/>
        <v>061--58-0-008-000-000</v>
      </c>
    </row>
    <row r="1981" spans="1:13" ht="15">
      <c r="A1981" s="638" t="s">
        <v>2012</v>
      </c>
      <c r="B1981" s="640">
        <v>44331.411064814813</v>
      </c>
      <c r="C1981" s="639" t="b">
        <v>0</v>
      </c>
      <c r="E1981" s="639" t="s">
        <v>2825</v>
      </c>
      <c r="F1981" s="639">
        <v>2</v>
      </c>
      <c r="G1981" s="639" t="s">
        <v>3432</v>
      </c>
      <c r="H1981" s="639" t="s">
        <v>3292</v>
      </c>
      <c r="I1981" s="639" t="s">
        <v>4329</v>
      </c>
      <c r="J1981" s="639" t="s">
        <v>7270</v>
      </c>
      <c r="L1981" s="639" t="str">
        <f t="shared" si="60"/>
        <v>071--32-0-016-000</v>
      </c>
      <c r="M1981" s="639" t="str">
        <f t="shared" si="61"/>
        <v>071--32-0-016-000-000</v>
      </c>
    </row>
    <row r="1982" spans="1:13" ht="15">
      <c r="A1982" s="638" t="s">
        <v>432</v>
      </c>
      <c r="B1982" s="640">
        <v>44331.431493055599</v>
      </c>
      <c r="C1982" s="639" t="b">
        <v>0</v>
      </c>
      <c r="E1982" s="639" t="s">
        <v>2825</v>
      </c>
      <c r="F1982" s="639">
        <v>4</v>
      </c>
      <c r="G1982" s="639" t="s">
        <v>4336</v>
      </c>
      <c r="H1982" s="639" t="s">
        <v>7264</v>
      </c>
      <c r="I1982" s="639" t="s">
        <v>3077</v>
      </c>
      <c r="J1982" s="639" t="s">
        <v>7271</v>
      </c>
      <c r="L1982" s="639" t="str">
        <f t="shared" si="60"/>
        <v>061--41-0-031-000</v>
      </c>
      <c r="M1982" s="639" t="str">
        <f t="shared" si="61"/>
        <v>061--41-0-031-000-000</v>
      </c>
    </row>
    <row r="1983" spans="1:13" ht="15">
      <c r="A1983" s="638" t="s">
        <v>519</v>
      </c>
      <c r="B1983" s="640">
        <v>44331.450092592589</v>
      </c>
      <c r="C1983" s="639" t="b">
        <v>0</v>
      </c>
      <c r="E1983" s="639" t="s">
        <v>2825</v>
      </c>
      <c r="F1983" s="639">
        <v>4</v>
      </c>
      <c r="G1983" s="639" t="s">
        <v>4912</v>
      </c>
      <c r="H1983" s="639" t="s">
        <v>519</v>
      </c>
      <c r="I1983" s="639" t="s">
        <v>7187</v>
      </c>
      <c r="J1983" s="639" t="s">
        <v>7272</v>
      </c>
      <c r="L1983" s="639" t="str">
        <f t="shared" si="60"/>
        <v>061--55-0-037-000</v>
      </c>
      <c r="M1983" s="639" t="str">
        <f t="shared" si="61"/>
        <v>061--55-0-037-000-000</v>
      </c>
    </row>
    <row r="1984" spans="1:13" ht="15">
      <c r="A1984" s="638" t="s">
        <v>878</v>
      </c>
      <c r="B1984" s="640">
        <v>44331.474386574097</v>
      </c>
      <c r="C1984" s="639" t="b">
        <v>0</v>
      </c>
      <c r="E1984" s="639" t="s">
        <v>2825</v>
      </c>
      <c r="F1984" s="639">
        <v>1</v>
      </c>
      <c r="G1984" s="639" t="s">
        <v>2821</v>
      </c>
      <c r="H1984" s="639" t="s">
        <v>7249</v>
      </c>
      <c r="I1984" s="639" t="s">
        <v>2818</v>
      </c>
      <c r="J1984" s="639" t="s">
        <v>7273</v>
      </c>
      <c r="L1984" s="639" t="str">
        <f t="shared" si="60"/>
        <v>009--34-0-230-000</v>
      </c>
      <c r="M1984" s="639" t="str">
        <f t="shared" si="61"/>
        <v>009--34-0-230-000-000</v>
      </c>
    </row>
    <row r="1985" spans="1:13" ht="15">
      <c r="A1985" s="638" t="s">
        <v>1009</v>
      </c>
      <c r="B1985" s="640">
        <v>44331.478414351899</v>
      </c>
      <c r="C1985" s="639" t="b">
        <v>0</v>
      </c>
      <c r="D1985" s="639" t="s">
        <v>2844</v>
      </c>
      <c r="E1985" s="639" t="s">
        <v>2825</v>
      </c>
      <c r="F1985" s="639">
        <v>1</v>
      </c>
      <c r="G1985" s="639" t="s">
        <v>2807</v>
      </c>
      <c r="H1985" s="639" t="s">
        <v>7250</v>
      </c>
      <c r="I1985" s="639" t="s">
        <v>2800</v>
      </c>
      <c r="J1985" s="639" t="s">
        <v>7274</v>
      </c>
      <c r="L1985" s="639" t="str">
        <f t="shared" si="60"/>
        <v>016--02-0-270-000</v>
      </c>
      <c r="M1985" s="639" t="str">
        <f t="shared" si="61"/>
        <v>016--02-0-270-000-000</v>
      </c>
    </row>
    <row r="1986" spans="1:13" ht="15">
      <c r="A1986" s="638" t="s">
        <v>1009</v>
      </c>
      <c r="B1986" s="640">
        <v>44331.482094907398</v>
      </c>
      <c r="C1986" s="639" t="b">
        <v>0</v>
      </c>
      <c r="E1986" s="639" t="s">
        <v>2825</v>
      </c>
      <c r="F1986" s="639">
        <v>1</v>
      </c>
      <c r="G1986" s="639" t="s">
        <v>2807</v>
      </c>
      <c r="H1986" s="639" t="s">
        <v>7250</v>
      </c>
      <c r="I1986" s="639" t="s">
        <v>2800</v>
      </c>
      <c r="J1986" s="639" t="s">
        <v>7275</v>
      </c>
      <c r="L1986" s="639" t="str">
        <f t="shared" si="60"/>
        <v>016--02-0-270-000</v>
      </c>
      <c r="M1986" s="639" t="str">
        <f t="shared" si="61"/>
        <v>016--02-0-270-000-000</v>
      </c>
    </row>
    <row r="1987" spans="1:13" ht="15">
      <c r="A1987" s="638" t="s">
        <v>2012</v>
      </c>
      <c r="B1987" s="640">
        <v>44331.511504629598</v>
      </c>
      <c r="C1987" s="639" t="b">
        <v>0</v>
      </c>
      <c r="E1987" s="639" t="s">
        <v>2825</v>
      </c>
      <c r="F1987" s="639">
        <v>1</v>
      </c>
      <c r="G1987" s="639" t="s">
        <v>3205</v>
      </c>
      <c r="H1987" s="639" t="s">
        <v>3292</v>
      </c>
      <c r="I1987" s="639" t="s">
        <v>4329</v>
      </c>
      <c r="J1987" s="639" t="s">
        <v>7276</v>
      </c>
      <c r="L1987" s="639" t="str">
        <f t="shared" ref="L1987:L2050" si="62">REPLACE(REPLACE(A1987,4,0,"-"),8,0,"-")</f>
        <v>071--32-0-016-000</v>
      </c>
      <c r="M1987" s="639" t="str">
        <f t="shared" ref="M1987:M2050" si="63">L1987 &amp; "-000"</f>
        <v>071--32-0-016-000-000</v>
      </c>
    </row>
    <row r="1988" spans="1:13" ht="15">
      <c r="A1988" s="638" t="s">
        <v>1009</v>
      </c>
      <c r="B1988" s="640">
        <v>44331.537881944401</v>
      </c>
      <c r="C1988" s="639" t="b">
        <v>0</v>
      </c>
      <c r="D1988" s="639" t="s">
        <v>2833</v>
      </c>
      <c r="E1988" s="639" t="s">
        <v>2825</v>
      </c>
      <c r="F1988" s="639">
        <v>1</v>
      </c>
      <c r="G1988" s="639" t="s">
        <v>2807</v>
      </c>
      <c r="H1988" s="639" t="s">
        <v>7250</v>
      </c>
      <c r="I1988" s="639" t="s">
        <v>2800</v>
      </c>
      <c r="J1988" s="639" t="s">
        <v>7277</v>
      </c>
      <c r="L1988" s="639" t="str">
        <f t="shared" si="62"/>
        <v>016--02-0-270-000</v>
      </c>
      <c r="M1988" s="639" t="str">
        <f t="shared" si="63"/>
        <v>016--02-0-270-000-000</v>
      </c>
    </row>
    <row r="1989" spans="1:13" ht="15">
      <c r="A1989" s="638" t="s">
        <v>12077</v>
      </c>
      <c r="B1989" s="640">
        <v>44331.548576388901</v>
      </c>
      <c r="C1989" s="639" t="b">
        <v>0</v>
      </c>
      <c r="E1989" s="639" t="s">
        <v>2825</v>
      </c>
      <c r="F1989" s="639">
        <v>1</v>
      </c>
      <c r="G1989" s="639" t="s">
        <v>3205</v>
      </c>
      <c r="H1989" s="639" t="s">
        <v>7253</v>
      </c>
      <c r="I1989" s="639" t="s">
        <v>3223</v>
      </c>
      <c r="J1989" s="639" t="s">
        <v>7278</v>
      </c>
      <c r="L1989" s="639" t="str">
        <f t="shared" si="62"/>
        <v>062--74-0-020000_119-000</v>
      </c>
      <c r="M1989" s="639" t="str">
        <f t="shared" si="63"/>
        <v>062--74-0-020000_119-000-000</v>
      </c>
    </row>
    <row r="1990" spans="1:13" ht="15">
      <c r="A1990" s="638" t="s">
        <v>623</v>
      </c>
      <c r="B1990" s="640">
        <v>44331.57303240741</v>
      </c>
      <c r="C1990" s="639" t="b">
        <v>0</v>
      </c>
      <c r="E1990" s="639" t="s">
        <v>2825</v>
      </c>
      <c r="F1990" s="639">
        <v>5</v>
      </c>
      <c r="G1990" s="639" t="s">
        <v>4912</v>
      </c>
      <c r="H1990" s="639" t="s">
        <v>623</v>
      </c>
      <c r="I1990" s="639" t="s">
        <v>3252</v>
      </c>
      <c r="J1990" s="639" t="s">
        <v>7279</v>
      </c>
      <c r="L1990" s="639" t="str">
        <f t="shared" si="62"/>
        <v>061--58-0-016-000</v>
      </c>
      <c r="M1990" s="639" t="str">
        <f t="shared" si="63"/>
        <v>061--58-0-016-000-000</v>
      </c>
    </row>
    <row r="1991" spans="1:13" ht="15">
      <c r="A1991" s="638" t="s">
        <v>422</v>
      </c>
      <c r="B1991" s="640">
        <v>44331.593136574098</v>
      </c>
      <c r="C1991" s="639" t="b">
        <v>0</v>
      </c>
      <c r="E1991" s="639" t="s">
        <v>2825</v>
      </c>
      <c r="F1991" s="639">
        <v>1</v>
      </c>
      <c r="G1991" s="639" t="s">
        <v>4336</v>
      </c>
      <c r="H1991" s="639" t="s">
        <v>422</v>
      </c>
      <c r="I1991" s="639" t="s">
        <v>3077</v>
      </c>
      <c r="J1991" s="639" t="s">
        <v>7280</v>
      </c>
      <c r="L1991" s="639" t="str">
        <f t="shared" si="62"/>
        <v>062--39-0-033-000</v>
      </c>
      <c r="M1991" s="639" t="str">
        <f t="shared" si="63"/>
        <v>062--39-0-033-000-000</v>
      </c>
    </row>
    <row r="1992" spans="1:13" ht="15">
      <c r="A1992" s="638" t="s">
        <v>1759</v>
      </c>
      <c r="B1992" s="640">
        <v>44331.615011574097</v>
      </c>
      <c r="C1992" s="639" t="b">
        <v>0</v>
      </c>
      <c r="E1992" s="639" t="s">
        <v>2825</v>
      </c>
      <c r="F1992" s="639">
        <v>9</v>
      </c>
      <c r="G1992" s="639" t="s">
        <v>3432</v>
      </c>
      <c r="H1992" s="639" t="s">
        <v>7256</v>
      </c>
      <c r="I1992" s="639" t="s">
        <v>3298</v>
      </c>
      <c r="J1992" s="639" t="s">
        <v>7281</v>
      </c>
      <c r="L1992" s="639" t="str">
        <f t="shared" si="62"/>
        <v>071--39-0-029-000</v>
      </c>
      <c r="M1992" s="639" t="str">
        <f t="shared" si="63"/>
        <v>071--39-0-029-000-000</v>
      </c>
    </row>
    <row r="1993" spans="1:13" ht="15">
      <c r="A1993" s="638" t="s">
        <v>2009</v>
      </c>
      <c r="B1993" s="640">
        <v>44331.61432870369</v>
      </c>
      <c r="C1993" s="639" t="b">
        <v>0</v>
      </c>
      <c r="E1993" s="639" t="s">
        <v>2825</v>
      </c>
      <c r="F1993" s="639">
        <v>3</v>
      </c>
      <c r="G1993" s="639" t="s">
        <v>3432</v>
      </c>
      <c r="H1993" s="639" t="s">
        <v>3210</v>
      </c>
      <c r="I1993" s="639" t="s">
        <v>7251</v>
      </c>
      <c r="J1993" s="639" t="s">
        <v>7282</v>
      </c>
      <c r="L1993" s="639" t="str">
        <f t="shared" si="62"/>
        <v>071--39-0-033-000</v>
      </c>
      <c r="M1993" s="639" t="str">
        <f t="shared" si="63"/>
        <v>071--39-0-033-000-000</v>
      </c>
    </row>
    <row r="1994" spans="1:13" ht="15">
      <c r="A1994" s="638" t="s">
        <v>1678</v>
      </c>
      <c r="B1994" s="640">
        <v>44331.640254629609</v>
      </c>
      <c r="C1994" s="639" t="b">
        <v>0</v>
      </c>
      <c r="E1994" s="639" t="s">
        <v>2825</v>
      </c>
      <c r="F1994" s="639">
        <v>2</v>
      </c>
      <c r="G1994" s="639" t="s">
        <v>3017</v>
      </c>
      <c r="H1994" s="639" t="s">
        <v>1678</v>
      </c>
      <c r="I1994" s="639" t="s">
        <v>3281</v>
      </c>
      <c r="J1994" s="639" t="s">
        <v>7283</v>
      </c>
      <c r="L1994" s="639" t="str">
        <f t="shared" si="62"/>
        <v>061--58-0-014-000</v>
      </c>
      <c r="M1994" s="639" t="str">
        <f t="shared" si="63"/>
        <v>061--58-0-014-000-000</v>
      </c>
    </row>
    <row r="1995" spans="1:13" ht="15">
      <c r="A1995" s="638" t="s">
        <v>1935</v>
      </c>
      <c r="B1995" s="640">
        <v>44331.639398148101</v>
      </c>
      <c r="C1995" s="639" t="b">
        <v>0</v>
      </c>
      <c r="E1995" s="639" t="s">
        <v>2825</v>
      </c>
      <c r="F1995" s="639">
        <v>1</v>
      </c>
      <c r="G1995" s="639" t="s">
        <v>4912</v>
      </c>
      <c r="H1995" s="639" t="s">
        <v>2949</v>
      </c>
      <c r="I1995" s="639" t="s">
        <v>7269</v>
      </c>
      <c r="J1995" s="639" t="s">
        <v>7284</v>
      </c>
      <c r="L1995" s="639" t="str">
        <f t="shared" si="62"/>
        <v>061--55-0-025-000</v>
      </c>
      <c r="M1995" s="639" t="str">
        <f t="shared" si="63"/>
        <v>061--55-0-025-000-000</v>
      </c>
    </row>
    <row r="1996" spans="1:13" ht="15">
      <c r="A1996" s="638" t="s">
        <v>936</v>
      </c>
      <c r="B1996" s="640">
        <v>44331.644768518498</v>
      </c>
      <c r="C1996" s="639" t="b">
        <v>0</v>
      </c>
      <c r="E1996" s="639" t="s">
        <v>2825</v>
      </c>
      <c r="F1996" s="639">
        <v>1</v>
      </c>
      <c r="G1996" s="639" t="s">
        <v>3198</v>
      </c>
      <c r="H1996" s="639" t="s">
        <v>7252</v>
      </c>
      <c r="I1996" s="639" t="s">
        <v>2818</v>
      </c>
      <c r="J1996" s="639" t="s">
        <v>7285</v>
      </c>
      <c r="L1996" s="639" t="str">
        <f t="shared" si="62"/>
        <v>009--38-0-300-000</v>
      </c>
      <c r="M1996" s="639" t="str">
        <f t="shared" si="63"/>
        <v>009--38-0-300-000-000</v>
      </c>
    </row>
    <row r="1997" spans="1:13" ht="15">
      <c r="A1997" s="638" t="s">
        <v>1727</v>
      </c>
      <c r="B1997" s="640">
        <v>44331.642592592601</v>
      </c>
      <c r="C1997" s="639" t="b">
        <v>0</v>
      </c>
      <c r="E1997" s="639" t="s">
        <v>2825</v>
      </c>
      <c r="F1997" s="639">
        <v>1</v>
      </c>
      <c r="G1997" s="639" t="s">
        <v>4336</v>
      </c>
      <c r="H1997" s="639" t="s">
        <v>2885</v>
      </c>
      <c r="I1997" s="639" t="s">
        <v>3133</v>
      </c>
      <c r="J1997" s="639" t="s">
        <v>7286</v>
      </c>
      <c r="L1997" s="639" t="str">
        <f t="shared" si="62"/>
        <v>062--35-0-014-000</v>
      </c>
      <c r="M1997" s="639" t="str">
        <f t="shared" si="63"/>
        <v>062--35-0-014-000-000</v>
      </c>
    </row>
    <row r="1998" spans="1:13" ht="15">
      <c r="A1998" s="638" t="s">
        <v>210</v>
      </c>
      <c r="B1998" s="640">
        <v>44331.658854166701</v>
      </c>
      <c r="C1998" s="639" t="b">
        <v>0</v>
      </c>
      <c r="D1998" s="639" t="s">
        <v>2976</v>
      </c>
      <c r="E1998" s="639" t="s">
        <v>2788</v>
      </c>
      <c r="F1998" s="639">
        <v>2</v>
      </c>
      <c r="G1998" s="639" t="s">
        <v>2868</v>
      </c>
      <c r="H1998" s="639" t="s">
        <v>3079</v>
      </c>
      <c r="I1998" s="639" t="s">
        <v>3080</v>
      </c>
      <c r="J1998" s="639" t="s">
        <v>7287</v>
      </c>
      <c r="L1998" s="639" t="str">
        <f t="shared" si="62"/>
        <v>061--35-0-034-000</v>
      </c>
      <c r="M1998" s="639" t="str">
        <f t="shared" si="63"/>
        <v>061--35-0-034-000-000</v>
      </c>
    </row>
    <row r="1999" spans="1:13" ht="15">
      <c r="A1999" s="638" t="s">
        <v>210</v>
      </c>
      <c r="B1999" s="640">
        <v>44331.657604166699</v>
      </c>
      <c r="C1999" s="639" t="b">
        <v>0</v>
      </c>
      <c r="E1999" s="639" t="s">
        <v>2825</v>
      </c>
      <c r="F1999" s="639">
        <v>2</v>
      </c>
      <c r="G1999" s="639" t="s">
        <v>2868</v>
      </c>
      <c r="H1999" s="639" t="s">
        <v>3079</v>
      </c>
      <c r="I1999" s="639" t="s">
        <v>3080</v>
      </c>
      <c r="J1999" s="639" t="s">
        <v>7288</v>
      </c>
      <c r="L1999" s="639" t="str">
        <f t="shared" si="62"/>
        <v>061--35-0-034-000</v>
      </c>
      <c r="M1999" s="639" t="str">
        <f t="shared" si="63"/>
        <v>061--35-0-034-000-000</v>
      </c>
    </row>
    <row r="2000" spans="1:13" ht="15">
      <c r="A2000" s="638" t="s">
        <v>2064</v>
      </c>
      <c r="B2000" s="640">
        <v>44331.668807870403</v>
      </c>
      <c r="C2000" s="639" t="b">
        <v>0</v>
      </c>
      <c r="E2000" s="639" t="s">
        <v>2825</v>
      </c>
      <c r="F2000" s="639">
        <v>6</v>
      </c>
      <c r="G2000" s="639" t="s">
        <v>3461</v>
      </c>
      <c r="H2000" s="639" t="s">
        <v>7254</v>
      </c>
      <c r="I2000" s="639" t="s">
        <v>7260</v>
      </c>
      <c r="J2000" s="639" t="s">
        <v>7289</v>
      </c>
      <c r="L2000" s="639" t="str">
        <f t="shared" si="62"/>
        <v>062--27-0-026-000</v>
      </c>
      <c r="M2000" s="639" t="str">
        <f t="shared" si="63"/>
        <v>062--27-0-026-000-000</v>
      </c>
    </row>
    <row r="2001" spans="1:13" ht="15">
      <c r="A2001" s="638" t="s">
        <v>1253</v>
      </c>
      <c r="B2001" s="640">
        <v>44331.668032407397</v>
      </c>
      <c r="C2001" s="639" t="b">
        <v>0</v>
      </c>
      <c r="E2001" s="639" t="s">
        <v>2825</v>
      </c>
      <c r="F2001" s="639">
        <v>2</v>
      </c>
      <c r="G2001" s="639" t="s">
        <v>3461</v>
      </c>
      <c r="H2001" s="639" t="s">
        <v>3327</v>
      </c>
      <c r="I2001" s="639" t="s">
        <v>3071</v>
      </c>
      <c r="J2001" s="639" t="s">
        <v>7290</v>
      </c>
      <c r="L2001" s="639" t="str">
        <f t="shared" si="62"/>
        <v>061--35-0-025-000</v>
      </c>
      <c r="M2001" s="639" t="str">
        <f t="shared" si="63"/>
        <v>061--35-0-025-000-000</v>
      </c>
    </row>
    <row r="2002" spans="1:13" ht="15">
      <c r="A2002" s="638" t="s">
        <v>12078</v>
      </c>
      <c r="B2002" s="640">
        <v>44331.623414351903</v>
      </c>
      <c r="C2002" s="639" t="b">
        <v>0</v>
      </c>
      <c r="D2002" s="639" t="s">
        <v>2833</v>
      </c>
      <c r="E2002" s="639" t="s">
        <v>2825</v>
      </c>
      <c r="F2002" s="639">
        <v>1</v>
      </c>
      <c r="G2002" s="639" t="s">
        <v>3156</v>
      </c>
      <c r="H2002" s="639" t="s">
        <v>7247</v>
      </c>
      <c r="I2002" s="639" t="s">
        <v>3219</v>
      </c>
      <c r="J2002" s="639" t="s">
        <v>7291</v>
      </c>
      <c r="L2002" s="639" t="str">
        <f t="shared" si="62"/>
        <v>021--20-0-1700-000</v>
      </c>
      <c r="M2002" s="639" t="str">
        <f t="shared" si="63"/>
        <v>021--20-0-1700-000-000</v>
      </c>
    </row>
    <row r="2003" spans="1:13" ht="15">
      <c r="A2003" s="638" t="s">
        <v>12075</v>
      </c>
      <c r="B2003" s="640">
        <v>44331.402777777803</v>
      </c>
      <c r="C2003" s="639" t="b">
        <v>0</v>
      </c>
      <c r="D2003" s="639" t="s">
        <v>4605</v>
      </c>
      <c r="E2003" s="639" t="s">
        <v>2825</v>
      </c>
      <c r="F2003" s="639">
        <v>1</v>
      </c>
      <c r="G2003" s="639" t="s">
        <v>3173</v>
      </c>
      <c r="H2003" s="639" t="s">
        <v>7069</v>
      </c>
      <c r="I2003" s="639" t="s">
        <v>3219</v>
      </c>
      <c r="J2003" s="639" t="s">
        <v>7292</v>
      </c>
      <c r="L2003" s="639" t="str">
        <f t="shared" si="62"/>
        <v>020--08-0-3000-000</v>
      </c>
      <c r="M2003" s="639" t="str">
        <f t="shared" si="63"/>
        <v>020--08-0-3000-000-000</v>
      </c>
    </row>
    <row r="2004" spans="1:13" ht="15">
      <c r="A2004" s="638" t="s">
        <v>1009</v>
      </c>
      <c r="B2004" s="640">
        <v>44333.323784722197</v>
      </c>
      <c r="C2004" s="639" t="b">
        <v>0</v>
      </c>
      <c r="D2004" s="639" t="s">
        <v>2831</v>
      </c>
      <c r="E2004" s="639" t="s">
        <v>2825</v>
      </c>
      <c r="F2004" s="639">
        <v>1</v>
      </c>
      <c r="G2004" s="639" t="s">
        <v>2807</v>
      </c>
      <c r="H2004" s="639" t="s">
        <v>7250</v>
      </c>
      <c r="I2004" s="639" t="s">
        <v>2800</v>
      </c>
      <c r="J2004" s="639" t="s">
        <v>7293</v>
      </c>
      <c r="L2004" s="639" t="str">
        <f t="shared" si="62"/>
        <v>016--02-0-270-000</v>
      </c>
      <c r="M2004" s="639" t="str">
        <f t="shared" si="63"/>
        <v>016--02-0-270-000-000</v>
      </c>
    </row>
    <row r="2005" spans="1:13" ht="15">
      <c r="A2005" s="638" t="s">
        <v>1009</v>
      </c>
      <c r="B2005" s="640">
        <v>44333.328657407394</v>
      </c>
      <c r="C2005" s="639" t="b">
        <v>0</v>
      </c>
      <c r="D2005" s="639" t="s">
        <v>2834</v>
      </c>
      <c r="E2005" s="639" t="s">
        <v>2825</v>
      </c>
      <c r="F2005" s="639">
        <v>1</v>
      </c>
      <c r="G2005" s="639" t="s">
        <v>2807</v>
      </c>
      <c r="H2005" s="639" t="s">
        <v>7250</v>
      </c>
      <c r="I2005" s="639" t="s">
        <v>2800</v>
      </c>
      <c r="J2005" s="639" t="s">
        <v>7294</v>
      </c>
      <c r="L2005" s="639" t="str">
        <f t="shared" si="62"/>
        <v>016--02-0-270-000</v>
      </c>
      <c r="M2005" s="639" t="str">
        <f t="shared" si="63"/>
        <v>016--02-0-270-000-000</v>
      </c>
    </row>
    <row r="2006" spans="1:13" ht="15">
      <c r="A2006" s="638" t="s">
        <v>1009</v>
      </c>
      <c r="B2006" s="640">
        <v>44333.333460648209</v>
      </c>
      <c r="C2006" s="639" t="b">
        <v>0</v>
      </c>
      <c r="D2006" s="639" t="s">
        <v>3214</v>
      </c>
      <c r="E2006" s="639" t="s">
        <v>2825</v>
      </c>
      <c r="F2006" s="639">
        <v>1</v>
      </c>
      <c r="G2006" s="639" t="s">
        <v>2807</v>
      </c>
      <c r="H2006" s="639" t="s">
        <v>7250</v>
      </c>
      <c r="I2006" s="639" t="s">
        <v>2800</v>
      </c>
      <c r="J2006" s="639" t="s">
        <v>7295</v>
      </c>
      <c r="L2006" s="639" t="str">
        <f t="shared" si="62"/>
        <v>016--02-0-270-000</v>
      </c>
      <c r="M2006" s="639" t="str">
        <f t="shared" si="63"/>
        <v>016--02-0-270-000-000</v>
      </c>
    </row>
    <row r="2007" spans="1:13" ht="15">
      <c r="A2007" s="638" t="s">
        <v>12079</v>
      </c>
      <c r="B2007" s="640">
        <v>44333.336481481507</v>
      </c>
      <c r="C2007" s="639" t="b">
        <v>0</v>
      </c>
      <c r="E2007" s="639" t="s">
        <v>2825</v>
      </c>
      <c r="F2007" s="639">
        <v>1</v>
      </c>
      <c r="G2007" s="639" t="s">
        <v>4913</v>
      </c>
      <c r="H2007" s="639" t="s">
        <v>7329</v>
      </c>
      <c r="I2007" s="639" t="s">
        <v>7330</v>
      </c>
      <c r="J2007" s="639" t="s">
        <v>7345</v>
      </c>
      <c r="L2007" s="639" t="str">
        <f t="shared" si="62"/>
        <v>020--10-0-4900-000</v>
      </c>
      <c r="M2007" s="639" t="str">
        <f t="shared" si="63"/>
        <v>020--10-0-4900-000-000</v>
      </c>
    </row>
    <row r="2008" spans="1:13" ht="15">
      <c r="A2008" s="638" t="s">
        <v>1009</v>
      </c>
      <c r="B2008" s="640">
        <v>44333.336354166699</v>
      </c>
      <c r="C2008" s="639" t="b">
        <v>0</v>
      </c>
      <c r="D2008" s="639" t="s">
        <v>7347</v>
      </c>
      <c r="E2008" s="639" t="s">
        <v>2825</v>
      </c>
      <c r="F2008" s="639">
        <v>1</v>
      </c>
      <c r="G2008" s="639" t="s">
        <v>2807</v>
      </c>
      <c r="H2008" s="639" t="s">
        <v>7250</v>
      </c>
      <c r="I2008" s="639" t="s">
        <v>2800</v>
      </c>
      <c r="J2008" s="639" t="s">
        <v>7346</v>
      </c>
      <c r="L2008" s="639" t="str">
        <f t="shared" si="62"/>
        <v>016--02-0-270-000</v>
      </c>
      <c r="M2008" s="639" t="str">
        <f t="shared" si="63"/>
        <v>016--02-0-270-000-000</v>
      </c>
    </row>
    <row r="2009" spans="1:13" ht="15">
      <c r="A2009" s="638" t="s">
        <v>1009</v>
      </c>
      <c r="B2009" s="640">
        <v>44333.346840277802</v>
      </c>
      <c r="C2009" s="639" t="b">
        <v>0</v>
      </c>
      <c r="D2009" s="639" t="s">
        <v>7349</v>
      </c>
      <c r="E2009" s="639" t="s">
        <v>2825</v>
      </c>
      <c r="F2009" s="639">
        <v>1</v>
      </c>
      <c r="G2009" s="639" t="s">
        <v>2807</v>
      </c>
      <c r="H2009" s="639" t="s">
        <v>7250</v>
      </c>
      <c r="I2009" s="639" t="s">
        <v>2800</v>
      </c>
      <c r="J2009" s="639" t="s">
        <v>7348</v>
      </c>
      <c r="L2009" s="639" t="str">
        <f t="shared" si="62"/>
        <v>016--02-0-270-000</v>
      </c>
      <c r="M2009" s="639" t="str">
        <f t="shared" si="63"/>
        <v>016--02-0-270-000-000</v>
      </c>
    </row>
    <row r="2010" spans="1:13" ht="15">
      <c r="A2010" s="638" t="s">
        <v>1009</v>
      </c>
      <c r="B2010" s="640">
        <v>44333.354861111096</v>
      </c>
      <c r="C2010" s="639" t="b">
        <v>0</v>
      </c>
      <c r="D2010" s="639" t="s">
        <v>3214</v>
      </c>
      <c r="E2010" s="639" t="s">
        <v>2825</v>
      </c>
      <c r="F2010" s="639">
        <v>1</v>
      </c>
      <c r="G2010" s="639" t="s">
        <v>2807</v>
      </c>
      <c r="H2010" s="639" t="s">
        <v>7250</v>
      </c>
      <c r="I2010" s="639" t="s">
        <v>2800</v>
      </c>
      <c r="J2010" s="639" t="s">
        <v>7350</v>
      </c>
      <c r="L2010" s="639" t="str">
        <f t="shared" si="62"/>
        <v>016--02-0-270-000</v>
      </c>
      <c r="M2010" s="639" t="str">
        <f t="shared" si="63"/>
        <v>016--02-0-270-000-000</v>
      </c>
    </row>
    <row r="2011" spans="1:13" ht="15">
      <c r="A2011" s="638" t="s">
        <v>1009</v>
      </c>
      <c r="B2011" s="640">
        <v>44333.361250000002</v>
      </c>
      <c r="C2011" s="639" t="b">
        <v>0</v>
      </c>
      <c r="D2011" s="639" t="s">
        <v>3214</v>
      </c>
      <c r="E2011" s="639" t="s">
        <v>2825</v>
      </c>
      <c r="F2011" s="639">
        <v>1</v>
      </c>
      <c r="G2011" s="639" t="s">
        <v>2807</v>
      </c>
      <c r="H2011" s="639" t="s">
        <v>7250</v>
      </c>
      <c r="I2011" s="639" t="s">
        <v>2800</v>
      </c>
      <c r="J2011" s="639" t="s">
        <v>7351</v>
      </c>
      <c r="L2011" s="639" t="str">
        <f t="shared" si="62"/>
        <v>016--02-0-270-000</v>
      </c>
      <c r="M2011" s="639" t="str">
        <f t="shared" si="63"/>
        <v>016--02-0-270-000-000</v>
      </c>
    </row>
    <row r="2012" spans="1:13" ht="15">
      <c r="A2012" s="638" t="s">
        <v>12079</v>
      </c>
      <c r="B2012" s="640">
        <v>44333.388379629592</v>
      </c>
      <c r="C2012" s="639" t="b">
        <v>0</v>
      </c>
      <c r="D2012" s="639" t="s">
        <v>7353</v>
      </c>
      <c r="E2012" s="639" t="s">
        <v>2825</v>
      </c>
      <c r="F2012" s="639">
        <v>1</v>
      </c>
      <c r="G2012" s="639" t="s">
        <v>4913</v>
      </c>
      <c r="H2012" s="639" t="s">
        <v>7329</v>
      </c>
      <c r="I2012" s="639" t="s">
        <v>7330</v>
      </c>
      <c r="J2012" s="639" t="s">
        <v>7352</v>
      </c>
      <c r="L2012" s="639" t="str">
        <f t="shared" si="62"/>
        <v>020--10-0-4900-000</v>
      </c>
      <c r="M2012" s="639" t="str">
        <f t="shared" si="63"/>
        <v>020--10-0-4900-000-000</v>
      </c>
    </row>
    <row r="2013" spans="1:13" ht="15">
      <c r="A2013" s="638" t="s">
        <v>12079</v>
      </c>
      <c r="B2013" s="640">
        <v>44333.383171296293</v>
      </c>
      <c r="C2013" s="639" t="b">
        <v>0</v>
      </c>
      <c r="E2013" s="639" t="s">
        <v>2825</v>
      </c>
      <c r="F2013" s="639">
        <v>1</v>
      </c>
      <c r="G2013" s="639" t="s">
        <v>4913</v>
      </c>
      <c r="H2013" s="639" t="s">
        <v>7329</v>
      </c>
      <c r="I2013" s="639" t="s">
        <v>7330</v>
      </c>
      <c r="J2013" s="639" t="s">
        <v>7354</v>
      </c>
      <c r="L2013" s="639" t="str">
        <f t="shared" si="62"/>
        <v>020--10-0-4900-000</v>
      </c>
      <c r="M2013" s="639" t="str">
        <f t="shared" si="63"/>
        <v>020--10-0-4900-000-000</v>
      </c>
    </row>
    <row r="2014" spans="1:13" ht="15">
      <c r="A2014" s="638" t="s">
        <v>12079</v>
      </c>
      <c r="B2014" s="640">
        <v>44333.40353009259</v>
      </c>
      <c r="C2014" s="639" t="b">
        <v>0</v>
      </c>
      <c r="D2014" s="639" t="s">
        <v>7101</v>
      </c>
      <c r="E2014" s="639" t="s">
        <v>2825</v>
      </c>
      <c r="F2014" s="639">
        <v>1</v>
      </c>
      <c r="G2014" s="639" t="s">
        <v>4913</v>
      </c>
      <c r="H2014" s="639" t="s">
        <v>7329</v>
      </c>
      <c r="I2014" s="639" t="s">
        <v>7330</v>
      </c>
      <c r="J2014" s="639" t="s">
        <v>7355</v>
      </c>
      <c r="L2014" s="639" t="str">
        <f t="shared" si="62"/>
        <v>020--10-0-4900-000</v>
      </c>
      <c r="M2014" s="639" t="str">
        <f t="shared" si="63"/>
        <v>020--10-0-4900-000-000</v>
      </c>
    </row>
    <row r="2015" spans="1:13" ht="15">
      <c r="A2015" s="638" t="s">
        <v>12079</v>
      </c>
      <c r="B2015" s="640">
        <v>44333.410081018497</v>
      </c>
      <c r="C2015" s="639" t="b">
        <v>0</v>
      </c>
      <c r="D2015" s="639" t="s">
        <v>7882</v>
      </c>
      <c r="E2015" s="639" t="s">
        <v>2825</v>
      </c>
      <c r="F2015" s="639">
        <v>1</v>
      </c>
      <c r="G2015" s="639" t="s">
        <v>4913</v>
      </c>
      <c r="H2015" s="639" t="s">
        <v>7329</v>
      </c>
      <c r="I2015" s="639" t="s">
        <v>7330</v>
      </c>
      <c r="J2015" s="639" t="s">
        <v>7356</v>
      </c>
      <c r="L2015" s="639" t="str">
        <f t="shared" si="62"/>
        <v>020--10-0-4900-000</v>
      </c>
      <c r="M2015" s="639" t="str">
        <f t="shared" si="63"/>
        <v>020--10-0-4900-000-000</v>
      </c>
    </row>
    <row r="2016" spans="1:13" ht="15">
      <c r="A2016" s="638" t="s">
        <v>448</v>
      </c>
      <c r="B2016" s="640">
        <v>44333.409791666701</v>
      </c>
      <c r="C2016" s="639" t="b">
        <v>0</v>
      </c>
      <c r="E2016" s="639" t="s">
        <v>2825</v>
      </c>
      <c r="F2016" s="639">
        <v>10</v>
      </c>
      <c r="G2016" s="639" t="s">
        <v>4336</v>
      </c>
      <c r="H2016" s="639" t="s">
        <v>7341</v>
      </c>
      <c r="I2016" s="639" t="s">
        <v>3077</v>
      </c>
      <c r="J2016" s="639" t="s">
        <v>7357</v>
      </c>
      <c r="L2016" s="639" t="str">
        <f t="shared" si="62"/>
        <v>061--54-0-019-000</v>
      </c>
      <c r="M2016" s="639" t="str">
        <f t="shared" si="63"/>
        <v>061--54-0-019-000-000</v>
      </c>
    </row>
    <row r="2017" spans="1:13" ht="15">
      <c r="A2017" s="638" t="s">
        <v>1760</v>
      </c>
      <c r="B2017" s="640">
        <v>44333.427361111098</v>
      </c>
      <c r="C2017" s="639" t="b">
        <v>0</v>
      </c>
      <c r="E2017" s="639" t="s">
        <v>2825</v>
      </c>
      <c r="F2017" s="639">
        <v>1</v>
      </c>
      <c r="G2017" s="639" t="s">
        <v>3205</v>
      </c>
      <c r="H2017" s="639" t="s">
        <v>7327</v>
      </c>
      <c r="I2017" s="639" t="s">
        <v>3298</v>
      </c>
      <c r="J2017" s="639" t="s">
        <v>7358</v>
      </c>
      <c r="L2017" s="639" t="str">
        <f t="shared" si="62"/>
        <v>071--39-0-022-000</v>
      </c>
      <c r="M2017" s="639" t="str">
        <f t="shared" si="63"/>
        <v>071--39-0-022-000-000</v>
      </c>
    </row>
    <row r="2018" spans="1:13" ht="15">
      <c r="A2018" s="638" t="s">
        <v>875</v>
      </c>
      <c r="B2018" s="640">
        <v>44333.443263888897</v>
      </c>
      <c r="C2018" s="639" t="b">
        <v>0</v>
      </c>
      <c r="E2018" s="639" t="s">
        <v>2825</v>
      </c>
      <c r="F2018" s="639">
        <v>1</v>
      </c>
      <c r="G2018" s="639" t="s">
        <v>4337</v>
      </c>
      <c r="H2018" s="639" t="s">
        <v>7326</v>
      </c>
      <c r="I2018" s="639" t="s">
        <v>2818</v>
      </c>
      <c r="J2018" s="639" t="s">
        <v>7359</v>
      </c>
      <c r="L2018" s="639" t="str">
        <f t="shared" si="62"/>
        <v>009--49-0-050-000</v>
      </c>
      <c r="M2018" s="639" t="str">
        <f t="shared" si="63"/>
        <v>009--49-0-050-000-000</v>
      </c>
    </row>
    <row r="2019" spans="1:13" ht="15">
      <c r="A2019" s="638" t="s">
        <v>1630</v>
      </c>
      <c r="B2019" s="640">
        <v>44333.512013888903</v>
      </c>
      <c r="C2019" s="639" t="b">
        <v>0</v>
      </c>
      <c r="E2019" s="639" t="s">
        <v>2825</v>
      </c>
      <c r="F2019" s="639">
        <v>3</v>
      </c>
      <c r="G2019" s="639" t="s">
        <v>3432</v>
      </c>
      <c r="H2019" s="639" t="s">
        <v>3085</v>
      </c>
      <c r="I2019" s="639" t="s">
        <v>7331</v>
      </c>
      <c r="J2019" s="639" t="s">
        <v>7360</v>
      </c>
      <c r="L2019" s="639" t="str">
        <f t="shared" si="62"/>
        <v>071--39-0-017-000</v>
      </c>
      <c r="M2019" s="639" t="str">
        <f t="shared" si="63"/>
        <v>071--39-0-017-000-000</v>
      </c>
    </row>
    <row r="2020" spans="1:13" ht="15">
      <c r="A2020" s="638" t="s">
        <v>1759</v>
      </c>
      <c r="B2020" s="640">
        <v>44333.511458333298</v>
      </c>
      <c r="C2020" s="639" t="b">
        <v>0</v>
      </c>
      <c r="E2020" s="639" t="s">
        <v>2825</v>
      </c>
      <c r="F2020" s="639">
        <v>1</v>
      </c>
      <c r="G2020" s="639" t="s">
        <v>3432</v>
      </c>
      <c r="H2020" s="639" t="s">
        <v>7256</v>
      </c>
      <c r="I2020" s="639" t="s">
        <v>3298</v>
      </c>
      <c r="J2020" s="639" t="s">
        <v>7361</v>
      </c>
      <c r="L2020" s="639" t="str">
        <f t="shared" si="62"/>
        <v>071--39-0-029-000</v>
      </c>
      <c r="M2020" s="639" t="str">
        <f t="shared" si="63"/>
        <v>071--39-0-029-000-000</v>
      </c>
    </row>
    <row r="2021" spans="1:13" ht="15">
      <c r="A2021" s="638" t="s">
        <v>448</v>
      </c>
      <c r="B2021" s="640">
        <v>44333.537662037001</v>
      </c>
      <c r="C2021" s="639" t="b">
        <v>0</v>
      </c>
      <c r="E2021" s="639" t="s">
        <v>2825</v>
      </c>
      <c r="F2021" s="639">
        <v>4</v>
      </c>
      <c r="G2021" s="639" t="s">
        <v>4336</v>
      </c>
      <c r="H2021" s="639" t="s">
        <v>7341</v>
      </c>
      <c r="I2021" s="639" t="s">
        <v>3077</v>
      </c>
      <c r="J2021" s="639" t="s">
        <v>7362</v>
      </c>
      <c r="L2021" s="639" t="str">
        <f t="shared" si="62"/>
        <v>061--54-0-019-000</v>
      </c>
      <c r="M2021" s="639" t="str">
        <f t="shared" si="63"/>
        <v>061--54-0-019-000-000</v>
      </c>
    </row>
    <row r="2022" spans="1:13" ht="15">
      <c r="A2022" s="638" t="s">
        <v>1982</v>
      </c>
      <c r="B2022" s="640">
        <v>44333.5487615741</v>
      </c>
      <c r="C2022" s="639" t="b">
        <v>0</v>
      </c>
      <c r="E2022" s="639" t="s">
        <v>2825</v>
      </c>
      <c r="F2022" s="639">
        <v>5</v>
      </c>
      <c r="G2022" s="639" t="s">
        <v>4912</v>
      </c>
      <c r="H2022" s="639" t="s">
        <v>3058</v>
      </c>
      <c r="I2022" s="639" t="s">
        <v>7332</v>
      </c>
      <c r="J2022" s="639" t="s">
        <v>7363</v>
      </c>
      <c r="L2022" s="639" t="str">
        <f t="shared" si="62"/>
        <v>071--38-0-007-000</v>
      </c>
      <c r="M2022" s="639" t="str">
        <f t="shared" si="63"/>
        <v>071--38-0-007-000-000</v>
      </c>
    </row>
    <row r="2023" spans="1:13" ht="15">
      <c r="A2023" s="638" t="s">
        <v>444</v>
      </c>
      <c r="B2023" s="640">
        <v>44333.561412037001</v>
      </c>
      <c r="C2023" s="639" t="b">
        <v>0</v>
      </c>
      <c r="E2023" s="639" t="s">
        <v>2825</v>
      </c>
      <c r="F2023" s="639">
        <v>3</v>
      </c>
      <c r="G2023" s="639" t="s">
        <v>4336</v>
      </c>
      <c r="H2023" s="639" t="s">
        <v>7325</v>
      </c>
      <c r="I2023" s="639" t="s">
        <v>3077</v>
      </c>
      <c r="J2023" s="639" t="s">
        <v>7364</v>
      </c>
      <c r="L2023" s="639" t="str">
        <f t="shared" si="62"/>
        <v>061--54-0-062-000</v>
      </c>
      <c r="M2023" s="639" t="str">
        <f t="shared" si="63"/>
        <v>061--54-0-062-000-000</v>
      </c>
    </row>
    <row r="2024" spans="1:13" ht="15">
      <c r="A2024" s="638" t="s">
        <v>444</v>
      </c>
      <c r="B2024" s="640">
        <v>44333.572222222203</v>
      </c>
      <c r="C2024" s="639" t="b">
        <v>0</v>
      </c>
      <c r="E2024" s="639" t="s">
        <v>2825</v>
      </c>
      <c r="F2024" s="639">
        <v>3</v>
      </c>
      <c r="G2024" s="639" t="s">
        <v>3205</v>
      </c>
      <c r="H2024" s="639" t="s">
        <v>7325</v>
      </c>
      <c r="I2024" s="639" t="s">
        <v>3077</v>
      </c>
      <c r="J2024" s="639" t="s">
        <v>7365</v>
      </c>
      <c r="L2024" s="639" t="str">
        <f t="shared" si="62"/>
        <v>061--54-0-062-000</v>
      </c>
      <c r="M2024" s="639" t="str">
        <f t="shared" si="63"/>
        <v>061--54-0-062-000-000</v>
      </c>
    </row>
    <row r="2025" spans="1:13" ht="15">
      <c r="A2025" s="638" t="s">
        <v>1009</v>
      </c>
      <c r="B2025" s="640">
        <v>44333.5779861111</v>
      </c>
      <c r="C2025" s="639" t="b">
        <v>0</v>
      </c>
      <c r="D2025" s="639" t="s">
        <v>2833</v>
      </c>
      <c r="E2025" s="639" t="s">
        <v>2825</v>
      </c>
      <c r="F2025" s="639">
        <v>1</v>
      </c>
      <c r="G2025" s="639" t="s">
        <v>2807</v>
      </c>
      <c r="H2025" s="639" t="s">
        <v>7250</v>
      </c>
      <c r="I2025" s="639" t="s">
        <v>2800</v>
      </c>
      <c r="J2025" s="639" t="s">
        <v>7366</v>
      </c>
      <c r="L2025" s="639" t="str">
        <f t="shared" si="62"/>
        <v>016--02-0-270-000</v>
      </c>
      <c r="M2025" s="639" t="str">
        <f t="shared" si="63"/>
        <v>016--02-0-270-000-000</v>
      </c>
    </row>
    <row r="2026" spans="1:13" ht="15">
      <c r="A2026" s="638" t="s">
        <v>1009</v>
      </c>
      <c r="B2026" s="640">
        <v>44333.576307870397</v>
      </c>
      <c r="C2026" s="639" t="b">
        <v>0</v>
      </c>
      <c r="D2026" s="639" t="s">
        <v>2833</v>
      </c>
      <c r="E2026" s="639" t="s">
        <v>2825</v>
      </c>
      <c r="F2026" s="639">
        <v>1</v>
      </c>
      <c r="G2026" s="639" t="s">
        <v>2807</v>
      </c>
      <c r="H2026" s="639" t="s">
        <v>7250</v>
      </c>
      <c r="I2026" s="639" t="s">
        <v>2800</v>
      </c>
      <c r="J2026" s="639" t="s">
        <v>7367</v>
      </c>
      <c r="L2026" s="639" t="str">
        <f t="shared" si="62"/>
        <v>016--02-0-270-000</v>
      </c>
      <c r="M2026" s="639" t="str">
        <f t="shared" si="63"/>
        <v>016--02-0-270-000-000</v>
      </c>
    </row>
    <row r="2027" spans="1:13" ht="15">
      <c r="A2027" s="638" t="s">
        <v>1009</v>
      </c>
      <c r="B2027" s="640">
        <v>44333.575868055603</v>
      </c>
      <c r="C2027" s="639" t="b">
        <v>0</v>
      </c>
      <c r="D2027" s="639" t="s">
        <v>2833</v>
      </c>
      <c r="E2027" s="639" t="s">
        <v>2825</v>
      </c>
      <c r="F2027" s="639">
        <v>1</v>
      </c>
      <c r="G2027" s="639" t="s">
        <v>2807</v>
      </c>
      <c r="H2027" s="639" t="s">
        <v>7250</v>
      </c>
      <c r="I2027" s="639" t="s">
        <v>2800</v>
      </c>
      <c r="J2027" s="639" t="s">
        <v>7368</v>
      </c>
      <c r="L2027" s="639" t="str">
        <f t="shared" si="62"/>
        <v>016--02-0-270-000</v>
      </c>
      <c r="M2027" s="639" t="str">
        <f t="shared" si="63"/>
        <v>016--02-0-270-000-000</v>
      </c>
    </row>
    <row r="2028" spans="1:13" ht="15">
      <c r="A2028" s="638" t="s">
        <v>1009</v>
      </c>
      <c r="B2028" s="640">
        <v>44333.581284722197</v>
      </c>
      <c r="C2028" s="639" t="b">
        <v>0</v>
      </c>
      <c r="D2028" s="639" t="s">
        <v>2833</v>
      </c>
      <c r="E2028" s="639" t="s">
        <v>2825</v>
      </c>
      <c r="F2028" s="639">
        <v>1</v>
      </c>
      <c r="G2028" s="639" t="s">
        <v>2807</v>
      </c>
      <c r="H2028" s="639" t="s">
        <v>7250</v>
      </c>
      <c r="I2028" s="639" t="s">
        <v>2800</v>
      </c>
      <c r="J2028" s="639" t="s">
        <v>7369</v>
      </c>
      <c r="L2028" s="639" t="str">
        <f t="shared" si="62"/>
        <v>016--02-0-270-000</v>
      </c>
      <c r="M2028" s="639" t="str">
        <f t="shared" si="63"/>
        <v>016--02-0-270-000-000</v>
      </c>
    </row>
    <row r="2029" spans="1:13" ht="15">
      <c r="A2029" s="638" t="s">
        <v>1009</v>
      </c>
      <c r="B2029" s="640">
        <v>44333.587245370407</v>
      </c>
      <c r="C2029" s="639" t="b">
        <v>0</v>
      </c>
      <c r="D2029" s="639" t="s">
        <v>7101</v>
      </c>
      <c r="E2029" s="639" t="s">
        <v>2825</v>
      </c>
      <c r="F2029" s="639">
        <v>1</v>
      </c>
      <c r="G2029" s="639" t="s">
        <v>2807</v>
      </c>
      <c r="H2029" s="639" t="s">
        <v>7250</v>
      </c>
      <c r="I2029" s="639" t="s">
        <v>2800</v>
      </c>
      <c r="J2029" s="639" t="s">
        <v>7370</v>
      </c>
      <c r="L2029" s="639" t="str">
        <f t="shared" si="62"/>
        <v>016--02-0-270-000</v>
      </c>
      <c r="M2029" s="639" t="str">
        <f t="shared" si="63"/>
        <v>016--02-0-270-000-000</v>
      </c>
    </row>
    <row r="2030" spans="1:13" ht="15">
      <c r="A2030" s="638" t="s">
        <v>424</v>
      </c>
      <c r="B2030" s="640">
        <v>44333.5945138889</v>
      </c>
      <c r="C2030" s="639" t="b">
        <v>0</v>
      </c>
      <c r="E2030" s="639" t="s">
        <v>2825</v>
      </c>
      <c r="F2030" s="639">
        <v>6</v>
      </c>
      <c r="G2030" s="639" t="s">
        <v>3205</v>
      </c>
      <c r="H2030" s="639" t="s">
        <v>7334</v>
      </c>
      <c r="I2030" s="639" t="s">
        <v>3077</v>
      </c>
      <c r="J2030" s="639" t="s">
        <v>7371</v>
      </c>
      <c r="L2030" s="639" t="str">
        <f t="shared" si="62"/>
        <v>061--64-0-003-000</v>
      </c>
      <c r="M2030" s="639" t="str">
        <f t="shared" si="63"/>
        <v>061--64-0-003-000-000</v>
      </c>
    </row>
    <row r="2031" spans="1:13" ht="15">
      <c r="A2031" s="638" t="s">
        <v>1914</v>
      </c>
      <c r="B2031" s="640">
        <v>44333.610462962999</v>
      </c>
      <c r="C2031" s="639" t="b">
        <v>0</v>
      </c>
      <c r="E2031" s="639" t="s">
        <v>2825</v>
      </c>
      <c r="F2031" s="639">
        <v>6</v>
      </c>
      <c r="G2031" s="639" t="s">
        <v>2868</v>
      </c>
      <c r="H2031" s="639" t="s">
        <v>3313</v>
      </c>
      <c r="I2031" s="639" t="s">
        <v>7336</v>
      </c>
      <c r="J2031" s="639" t="s">
        <v>7372</v>
      </c>
      <c r="L2031" s="639" t="str">
        <f t="shared" si="62"/>
        <v>061--35-0-059-000</v>
      </c>
      <c r="M2031" s="639" t="str">
        <f t="shared" si="63"/>
        <v>061--35-0-059-000-000</v>
      </c>
    </row>
    <row r="2032" spans="1:13" ht="15">
      <c r="A2032" s="638" t="s">
        <v>926</v>
      </c>
      <c r="B2032" s="640">
        <v>44333.683449074088</v>
      </c>
      <c r="C2032" s="639" t="b">
        <v>0</v>
      </c>
      <c r="E2032" s="639" t="s">
        <v>2825</v>
      </c>
      <c r="F2032" s="639">
        <v>1</v>
      </c>
      <c r="G2032" s="639" t="s">
        <v>4337</v>
      </c>
      <c r="H2032" s="639" t="s">
        <v>7338</v>
      </c>
      <c r="I2032" s="639" t="s">
        <v>2818</v>
      </c>
      <c r="J2032" s="639" t="s">
        <v>7373</v>
      </c>
      <c r="L2032" s="639" t="str">
        <f t="shared" si="62"/>
        <v>009--49-0-150-000</v>
      </c>
      <c r="M2032" s="639" t="str">
        <f t="shared" si="63"/>
        <v>009--49-0-150-000-000</v>
      </c>
    </row>
    <row r="2033" spans="1:13" ht="15">
      <c r="A2033" s="638" t="s">
        <v>1914</v>
      </c>
      <c r="B2033" s="640">
        <v>44333.682210648098</v>
      </c>
      <c r="C2033" s="639" t="b">
        <v>0</v>
      </c>
      <c r="E2033" s="639" t="s">
        <v>2825</v>
      </c>
      <c r="F2033" s="639">
        <v>5</v>
      </c>
      <c r="G2033" s="639" t="s">
        <v>2868</v>
      </c>
      <c r="H2033" s="639" t="s">
        <v>3313</v>
      </c>
      <c r="I2033" s="639" t="s">
        <v>7336</v>
      </c>
      <c r="J2033" s="639" t="s">
        <v>7374</v>
      </c>
      <c r="L2033" s="639" t="str">
        <f t="shared" si="62"/>
        <v>061--35-0-059-000</v>
      </c>
      <c r="M2033" s="639" t="str">
        <f t="shared" si="63"/>
        <v>061--35-0-059-000-000</v>
      </c>
    </row>
    <row r="2034" spans="1:13" ht="15">
      <c r="A2034" s="638" t="s">
        <v>569</v>
      </c>
      <c r="B2034" s="640">
        <v>44333.609699074099</v>
      </c>
      <c r="C2034" s="639" t="b">
        <v>0</v>
      </c>
      <c r="E2034" s="639" t="s">
        <v>2825</v>
      </c>
      <c r="F2034" s="639">
        <v>2</v>
      </c>
      <c r="G2034" s="639" t="s">
        <v>2868</v>
      </c>
      <c r="H2034" s="639" t="s">
        <v>569</v>
      </c>
      <c r="I2034" s="639" t="s">
        <v>3042</v>
      </c>
      <c r="J2034" s="639" t="s">
        <v>7375</v>
      </c>
      <c r="L2034" s="639" t="str">
        <f t="shared" si="62"/>
        <v>061--35-0-011-000</v>
      </c>
      <c r="M2034" s="639" t="str">
        <f t="shared" si="63"/>
        <v>061--35-0-011-000-000</v>
      </c>
    </row>
    <row r="2035" spans="1:13" ht="15">
      <c r="A2035" s="638" t="s">
        <v>12078</v>
      </c>
      <c r="B2035" s="640">
        <v>44333.615011574097</v>
      </c>
      <c r="C2035" s="639" t="b">
        <v>0</v>
      </c>
      <c r="D2035" s="639" t="s">
        <v>2833</v>
      </c>
      <c r="E2035" s="639" t="s">
        <v>2825</v>
      </c>
      <c r="F2035" s="639">
        <v>1</v>
      </c>
      <c r="G2035" s="639" t="s">
        <v>3156</v>
      </c>
      <c r="H2035" s="639" t="s">
        <v>7247</v>
      </c>
      <c r="I2035" s="639" t="s">
        <v>3219</v>
      </c>
      <c r="J2035" s="639" t="s">
        <v>7376</v>
      </c>
      <c r="L2035" s="639" t="str">
        <f t="shared" si="62"/>
        <v>021--20-0-1700-000</v>
      </c>
      <c r="M2035" s="639" t="str">
        <f t="shared" si="63"/>
        <v>021--20-0-1700-000-000</v>
      </c>
    </row>
    <row r="2036" spans="1:13" ht="15">
      <c r="A2036" s="638" t="s">
        <v>12078</v>
      </c>
      <c r="B2036" s="640">
        <v>44333.614398148209</v>
      </c>
      <c r="C2036" s="639" t="b">
        <v>0</v>
      </c>
      <c r="D2036" s="639" t="s">
        <v>2833</v>
      </c>
      <c r="E2036" s="639" t="s">
        <v>2825</v>
      </c>
      <c r="F2036" s="639">
        <v>1</v>
      </c>
      <c r="G2036" s="639" t="s">
        <v>3156</v>
      </c>
      <c r="H2036" s="639" t="s">
        <v>7247</v>
      </c>
      <c r="I2036" s="639" t="s">
        <v>3219</v>
      </c>
      <c r="J2036" s="639" t="s">
        <v>7377</v>
      </c>
      <c r="L2036" s="639" t="str">
        <f t="shared" si="62"/>
        <v>021--20-0-1700-000</v>
      </c>
      <c r="M2036" s="639" t="str">
        <f t="shared" si="63"/>
        <v>021--20-0-1700-000-000</v>
      </c>
    </row>
    <row r="2037" spans="1:13" ht="15">
      <c r="A2037" s="638" t="s">
        <v>926</v>
      </c>
      <c r="B2037" s="640">
        <v>44334.316666666702</v>
      </c>
      <c r="C2037" s="639" t="b">
        <v>0</v>
      </c>
      <c r="E2037" s="639" t="s">
        <v>2825</v>
      </c>
      <c r="F2037" s="639">
        <v>1</v>
      </c>
      <c r="G2037" s="639" t="s">
        <v>4337</v>
      </c>
      <c r="H2037" s="639" t="s">
        <v>7338</v>
      </c>
      <c r="I2037" s="639" t="s">
        <v>2818</v>
      </c>
      <c r="J2037" s="639" t="s">
        <v>7378</v>
      </c>
      <c r="L2037" s="639" t="str">
        <f t="shared" si="62"/>
        <v>009--49-0-150-000</v>
      </c>
      <c r="M2037" s="639" t="str">
        <f t="shared" si="63"/>
        <v>009--49-0-150-000-000</v>
      </c>
    </row>
    <row r="2038" spans="1:13" ht="15">
      <c r="A2038" s="638" t="s">
        <v>872</v>
      </c>
      <c r="B2038" s="640">
        <v>44334.380914351903</v>
      </c>
      <c r="C2038" s="639" t="b">
        <v>0</v>
      </c>
      <c r="E2038" s="639" t="s">
        <v>2825</v>
      </c>
      <c r="F2038" s="639">
        <v>1</v>
      </c>
      <c r="G2038" s="639" t="s">
        <v>3198</v>
      </c>
      <c r="H2038" s="639" t="s">
        <v>7382</v>
      </c>
      <c r="I2038" s="639" t="s">
        <v>2818</v>
      </c>
      <c r="J2038" s="639" t="s">
        <v>7407</v>
      </c>
      <c r="L2038" s="639" t="str">
        <f t="shared" si="62"/>
        <v>009--56-0-020-000</v>
      </c>
      <c r="M2038" s="639" t="str">
        <f t="shared" si="63"/>
        <v>009--56-0-020-000-000</v>
      </c>
    </row>
    <row r="2039" spans="1:13" ht="15">
      <c r="A2039" s="638" t="s">
        <v>886</v>
      </c>
      <c r="B2039" s="640">
        <v>44334.383657407387</v>
      </c>
      <c r="C2039" s="639" t="b">
        <v>0</v>
      </c>
      <c r="E2039" s="639" t="s">
        <v>2825</v>
      </c>
      <c r="F2039" s="639">
        <v>1</v>
      </c>
      <c r="G2039" s="639" t="s">
        <v>2821</v>
      </c>
      <c r="H2039" s="639" t="s">
        <v>7384</v>
      </c>
      <c r="I2039" s="639" t="s">
        <v>2818</v>
      </c>
      <c r="J2039" s="639" t="s">
        <v>7408</v>
      </c>
      <c r="L2039" s="639" t="str">
        <f t="shared" si="62"/>
        <v>009--34-0-420-000</v>
      </c>
      <c r="M2039" s="639" t="str">
        <f t="shared" si="63"/>
        <v>009--34-0-420-000-000</v>
      </c>
    </row>
    <row r="2040" spans="1:13" ht="15">
      <c r="A2040" s="638" t="s">
        <v>886</v>
      </c>
      <c r="B2040" s="640">
        <v>44334.382754629609</v>
      </c>
      <c r="C2040" s="639" t="b">
        <v>0</v>
      </c>
      <c r="E2040" s="639" t="s">
        <v>2825</v>
      </c>
      <c r="F2040" s="639">
        <v>1</v>
      </c>
      <c r="G2040" s="639" t="s">
        <v>2821</v>
      </c>
      <c r="H2040" s="639" t="s">
        <v>7384</v>
      </c>
      <c r="I2040" s="639" t="s">
        <v>2818</v>
      </c>
      <c r="J2040" s="639" t="s">
        <v>7409</v>
      </c>
      <c r="L2040" s="639" t="str">
        <f t="shared" si="62"/>
        <v>009--34-0-420-000</v>
      </c>
      <c r="M2040" s="639" t="str">
        <f t="shared" si="63"/>
        <v>009--34-0-420-000-000</v>
      </c>
    </row>
    <row r="2041" spans="1:13" ht="15">
      <c r="A2041" s="638" t="s">
        <v>886</v>
      </c>
      <c r="B2041" s="640">
        <v>44334.338113425903</v>
      </c>
      <c r="C2041" s="639" t="b">
        <v>0</v>
      </c>
      <c r="E2041" s="639" t="s">
        <v>2825</v>
      </c>
      <c r="F2041" s="639">
        <v>1</v>
      </c>
      <c r="G2041" s="639" t="s">
        <v>2821</v>
      </c>
      <c r="H2041" s="639" t="s">
        <v>7384</v>
      </c>
      <c r="I2041" s="639" t="s">
        <v>2818</v>
      </c>
      <c r="J2041" s="639" t="s">
        <v>7410</v>
      </c>
      <c r="L2041" s="639" t="str">
        <f t="shared" si="62"/>
        <v>009--34-0-420-000</v>
      </c>
      <c r="M2041" s="639" t="str">
        <f t="shared" si="63"/>
        <v>009--34-0-420-000-000</v>
      </c>
    </row>
    <row r="2042" spans="1:13" ht="15">
      <c r="A2042" s="638" t="s">
        <v>926</v>
      </c>
      <c r="B2042" s="640">
        <v>44334.409027777801</v>
      </c>
      <c r="C2042" s="639" t="b">
        <v>0</v>
      </c>
      <c r="E2042" s="639" t="s">
        <v>2825</v>
      </c>
      <c r="F2042" s="639">
        <v>1</v>
      </c>
      <c r="G2042" s="639" t="s">
        <v>4337</v>
      </c>
      <c r="H2042" s="639" t="s">
        <v>7338</v>
      </c>
      <c r="I2042" s="639" t="s">
        <v>2818</v>
      </c>
      <c r="J2042" s="639" t="s">
        <v>7411</v>
      </c>
      <c r="L2042" s="639" t="str">
        <f t="shared" si="62"/>
        <v>009--49-0-150-000</v>
      </c>
      <c r="M2042" s="639" t="str">
        <f t="shared" si="63"/>
        <v>009--49-0-150-000-000</v>
      </c>
    </row>
    <row r="2043" spans="1:13" ht="15">
      <c r="A2043" s="638" t="s">
        <v>1812</v>
      </c>
      <c r="B2043" s="640">
        <v>44334.427164351902</v>
      </c>
      <c r="C2043" s="639" t="b">
        <v>0</v>
      </c>
      <c r="E2043" s="639" t="s">
        <v>2825</v>
      </c>
      <c r="F2043" s="639">
        <v>8</v>
      </c>
      <c r="G2043" s="639" t="s">
        <v>3017</v>
      </c>
      <c r="H2043" s="639" t="s">
        <v>3054</v>
      </c>
      <c r="I2043" s="639" t="s">
        <v>7392</v>
      </c>
      <c r="J2043" s="639" t="s">
        <v>7412</v>
      </c>
      <c r="L2043" s="639" t="str">
        <f t="shared" si="62"/>
        <v>071--46-0-029-000</v>
      </c>
      <c r="M2043" s="639" t="str">
        <f t="shared" si="63"/>
        <v>071--46-0-029-000-000</v>
      </c>
    </row>
    <row r="2044" spans="1:13" ht="15">
      <c r="A2044" s="638" t="s">
        <v>1281</v>
      </c>
      <c r="B2044" s="640">
        <v>44334.4391666667</v>
      </c>
      <c r="C2044" s="639" t="b">
        <v>0</v>
      </c>
      <c r="E2044" s="639" t="s">
        <v>2825</v>
      </c>
      <c r="F2044" s="639">
        <v>6</v>
      </c>
      <c r="G2044" s="639" t="s">
        <v>3432</v>
      </c>
      <c r="H2044" s="639" t="s">
        <v>7396</v>
      </c>
      <c r="I2044" s="639" t="s">
        <v>3298</v>
      </c>
      <c r="J2044" s="639" t="s">
        <v>7413</v>
      </c>
      <c r="L2044" s="639" t="str">
        <f t="shared" si="62"/>
        <v>071--39-0-007-000</v>
      </c>
      <c r="M2044" s="639" t="str">
        <f t="shared" si="63"/>
        <v>071--39-0-007-000-000</v>
      </c>
    </row>
    <row r="2045" spans="1:13" ht="15">
      <c r="A2045" s="638" t="s">
        <v>1630</v>
      </c>
      <c r="B2045" s="640">
        <v>44334.438587962999</v>
      </c>
      <c r="C2045" s="639" t="b">
        <v>0</v>
      </c>
      <c r="E2045" s="639" t="s">
        <v>2825</v>
      </c>
      <c r="F2045" s="639">
        <v>1</v>
      </c>
      <c r="G2045" s="639" t="s">
        <v>3432</v>
      </c>
      <c r="H2045" s="639" t="s">
        <v>3085</v>
      </c>
      <c r="I2045" s="639" t="s">
        <v>7331</v>
      </c>
      <c r="J2045" s="639" t="s">
        <v>7414</v>
      </c>
      <c r="L2045" s="639" t="str">
        <f t="shared" si="62"/>
        <v>071--39-0-017-000</v>
      </c>
      <c r="M2045" s="639" t="str">
        <f t="shared" si="63"/>
        <v>071--39-0-017-000-000</v>
      </c>
    </row>
    <row r="2046" spans="1:13" ht="15">
      <c r="A2046" s="638" t="s">
        <v>1003</v>
      </c>
      <c r="B2046" s="640">
        <v>44334.451539351903</v>
      </c>
      <c r="C2046" s="639" t="b">
        <v>0</v>
      </c>
      <c r="D2046" s="639" t="s">
        <v>7416</v>
      </c>
      <c r="E2046" s="639" t="s">
        <v>2825</v>
      </c>
      <c r="F2046" s="639">
        <v>1</v>
      </c>
      <c r="G2046" s="639" t="s">
        <v>2807</v>
      </c>
      <c r="H2046" s="639" t="s">
        <v>3305</v>
      </c>
      <c r="I2046" s="639" t="s">
        <v>2800</v>
      </c>
      <c r="J2046" s="639" t="s">
        <v>7415</v>
      </c>
      <c r="L2046" s="639" t="str">
        <f t="shared" si="62"/>
        <v>016--53-1-020-000</v>
      </c>
      <c r="M2046" s="639" t="str">
        <f t="shared" si="63"/>
        <v>016--53-1-020-000-000</v>
      </c>
    </row>
    <row r="2047" spans="1:13" ht="15">
      <c r="A2047" s="638" t="s">
        <v>1003</v>
      </c>
      <c r="B2047" s="640">
        <v>44334.473877314813</v>
      </c>
      <c r="C2047" s="639" t="b">
        <v>0</v>
      </c>
      <c r="D2047" s="639" t="s">
        <v>2845</v>
      </c>
      <c r="E2047" s="639" t="s">
        <v>2825</v>
      </c>
      <c r="F2047" s="639">
        <v>1</v>
      </c>
      <c r="G2047" s="639" t="s">
        <v>2807</v>
      </c>
      <c r="H2047" s="639" t="s">
        <v>3305</v>
      </c>
      <c r="I2047" s="639" t="s">
        <v>2800</v>
      </c>
      <c r="J2047" s="639" t="s">
        <v>7417</v>
      </c>
      <c r="L2047" s="639" t="str">
        <f t="shared" si="62"/>
        <v>016--53-1-020-000</v>
      </c>
      <c r="M2047" s="639" t="str">
        <f t="shared" si="63"/>
        <v>016--53-1-020-000-000</v>
      </c>
    </row>
    <row r="2048" spans="1:13" ht="15">
      <c r="A2048" s="638" t="s">
        <v>1003</v>
      </c>
      <c r="B2048" s="640">
        <v>44334.471967592603</v>
      </c>
      <c r="C2048" s="639" t="b">
        <v>0</v>
      </c>
      <c r="D2048" s="639" t="s">
        <v>2833</v>
      </c>
      <c r="E2048" s="639" t="s">
        <v>2825</v>
      </c>
      <c r="F2048" s="639">
        <v>1</v>
      </c>
      <c r="G2048" s="639" t="s">
        <v>2807</v>
      </c>
      <c r="H2048" s="639" t="s">
        <v>3305</v>
      </c>
      <c r="I2048" s="639" t="s">
        <v>2800</v>
      </c>
      <c r="J2048" s="639" t="s">
        <v>7418</v>
      </c>
      <c r="L2048" s="639" t="str">
        <f t="shared" si="62"/>
        <v>016--53-1-020-000</v>
      </c>
      <c r="M2048" s="639" t="str">
        <f t="shared" si="63"/>
        <v>016--53-1-020-000-000</v>
      </c>
    </row>
    <row r="2049" spans="1:13" ht="15">
      <c r="A2049" s="638" t="s">
        <v>1003</v>
      </c>
      <c r="B2049" s="640">
        <v>44334.473356481503</v>
      </c>
      <c r="C2049" s="639" t="b">
        <v>0</v>
      </c>
      <c r="D2049" s="639" t="s">
        <v>2833</v>
      </c>
      <c r="E2049" s="639" t="s">
        <v>2825</v>
      </c>
      <c r="F2049" s="639">
        <v>1</v>
      </c>
      <c r="G2049" s="639" t="s">
        <v>2807</v>
      </c>
      <c r="H2049" s="639" t="s">
        <v>3305</v>
      </c>
      <c r="I2049" s="639" t="s">
        <v>2800</v>
      </c>
      <c r="J2049" s="639" t="s">
        <v>7419</v>
      </c>
      <c r="L2049" s="639" t="str">
        <f t="shared" si="62"/>
        <v>016--53-1-020-000</v>
      </c>
      <c r="M2049" s="639" t="str">
        <f t="shared" si="63"/>
        <v>016--53-1-020-000-000</v>
      </c>
    </row>
    <row r="2050" spans="1:13" ht="15">
      <c r="A2050" s="638" t="s">
        <v>1003</v>
      </c>
      <c r="B2050" s="640">
        <v>44334.472476851792</v>
      </c>
      <c r="C2050" s="639" t="b">
        <v>0</v>
      </c>
      <c r="D2050" s="639" t="s">
        <v>2833</v>
      </c>
      <c r="E2050" s="639" t="s">
        <v>2825</v>
      </c>
      <c r="F2050" s="639">
        <v>1</v>
      </c>
      <c r="G2050" s="639" t="s">
        <v>2807</v>
      </c>
      <c r="H2050" s="639" t="s">
        <v>3305</v>
      </c>
      <c r="I2050" s="639" t="s">
        <v>2800</v>
      </c>
      <c r="J2050" s="639" t="s">
        <v>7420</v>
      </c>
      <c r="L2050" s="639" t="str">
        <f t="shared" si="62"/>
        <v>016--53-1-020-000</v>
      </c>
      <c r="M2050" s="639" t="str">
        <f t="shared" si="63"/>
        <v>016--53-1-020-000-000</v>
      </c>
    </row>
    <row r="2051" spans="1:13" ht="15">
      <c r="A2051" s="638" t="s">
        <v>738</v>
      </c>
      <c r="B2051" s="640">
        <v>44334.480567129598</v>
      </c>
      <c r="C2051" s="639" t="b">
        <v>0</v>
      </c>
      <c r="E2051" s="639" t="s">
        <v>2825</v>
      </c>
      <c r="F2051" s="639">
        <v>2</v>
      </c>
      <c r="G2051" s="639" t="s">
        <v>2868</v>
      </c>
      <c r="H2051" s="639" t="s">
        <v>3104</v>
      </c>
      <c r="I2051" s="639" t="s">
        <v>7398</v>
      </c>
      <c r="J2051" s="639" t="s">
        <v>7421</v>
      </c>
      <c r="L2051" s="639" t="str">
        <f t="shared" ref="L2051:L2114" si="64">REPLACE(REPLACE(A2051,4,0,"-"),8,0,"-")</f>
        <v>062--26-0-039-000</v>
      </c>
      <c r="M2051" s="639" t="str">
        <f t="shared" ref="M2051:M2114" si="65">L2051 &amp; "-000"</f>
        <v>062--26-0-039-000-000</v>
      </c>
    </row>
    <row r="2052" spans="1:13" ht="15">
      <c r="A2052" s="638" t="s">
        <v>1914</v>
      </c>
      <c r="B2052" s="640">
        <v>44334.479895833298</v>
      </c>
      <c r="C2052" s="639" t="b">
        <v>0</v>
      </c>
      <c r="E2052" s="639" t="s">
        <v>2825</v>
      </c>
      <c r="F2052" s="639">
        <v>4</v>
      </c>
      <c r="G2052" s="639" t="s">
        <v>2868</v>
      </c>
      <c r="H2052" s="639" t="s">
        <v>3313</v>
      </c>
      <c r="I2052" s="639" t="s">
        <v>7336</v>
      </c>
      <c r="J2052" s="639" t="s">
        <v>7422</v>
      </c>
      <c r="L2052" s="639" t="str">
        <f t="shared" si="64"/>
        <v>061--35-0-059-000</v>
      </c>
      <c r="M2052" s="639" t="str">
        <f t="shared" si="65"/>
        <v>061--35-0-059-000-000</v>
      </c>
    </row>
    <row r="2053" spans="1:13" ht="15">
      <c r="A2053" s="638" t="s">
        <v>1003</v>
      </c>
      <c r="B2053" s="640">
        <v>44334.480601851901</v>
      </c>
      <c r="C2053" s="639" t="b">
        <v>0</v>
      </c>
      <c r="D2053" s="639" t="s">
        <v>7424</v>
      </c>
      <c r="E2053" s="639" t="s">
        <v>2825</v>
      </c>
      <c r="F2053" s="639">
        <v>1</v>
      </c>
      <c r="G2053" s="639" t="s">
        <v>2807</v>
      </c>
      <c r="H2053" s="639" t="s">
        <v>3305</v>
      </c>
      <c r="I2053" s="639" t="s">
        <v>2800</v>
      </c>
      <c r="J2053" s="639" t="s">
        <v>7423</v>
      </c>
      <c r="L2053" s="639" t="str">
        <f t="shared" si="64"/>
        <v>016--53-1-020-000</v>
      </c>
      <c r="M2053" s="639" t="str">
        <f t="shared" si="65"/>
        <v>016--53-1-020-000-000</v>
      </c>
    </row>
    <row r="2054" spans="1:13" ht="15">
      <c r="A2054" s="638" t="s">
        <v>1977</v>
      </c>
      <c r="B2054" s="640">
        <v>44334.512384259302</v>
      </c>
      <c r="C2054" s="639" t="b">
        <v>0</v>
      </c>
      <c r="E2054" s="639" t="s">
        <v>2825</v>
      </c>
      <c r="F2054" s="639">
        <v>5</v>
      </c>
      <c r="G2054" s="639" t="s">
        <v>3432</v>
      </c>
      <c r="H2054" s="639" t="s">
        <v>1977</v>
      </c>
      <c r="I2054" s="639" t="s">
        <v>7331</v>
      </c>
      <c r="J2054" s="639" t="s">
        <v>7425</v>
      </c>
      <c r="L2054" s="639" t="str">
        <f t="shared" si="64"/>
        <v>071--39-0-018-000</v>
      </c>
      <c r="M2054" s="639" t="str">
        <f t="shared" si="65"/>
        <v>071--39-0-018-000-000</v>
      </c>
    </row>
    <row r="2055" spans="1:13" ht="15">
      <c r="A2055" s="638" t="s">
        <v>1281</v>
      </c>
      <c r="B2055" s="640">
        <v>44334.511874999997</v>
      </c>
      <c r="C2055" s="639" t="b">
        <v>0</v>
      </c>
      <c r="E2055" s="639" t="s">
        <v>2825</v>
      </c>
      <c r="F2055" s="639">
        <v>1</v>
      </c>
      <c r="G2055" s="639" t="s">
        <v>3432</v>
      </c>
      <c r="H2055" s="639" t="s">
        <v>7396</v>
      </c>
      <c r="I2055" s="639" t="s">
        <v>3298</v>
      </c>
      <c r="J2055" s="639" t="s">
        <v>7426</v>
      </c>
      <c r="L2055" s="639" t="str">
        <f t="shared" si="64"/>
        <v>071--39-0-007-000</v>
      </c>
      <c r="M2055" s="639" t="str">
        <f t="shared" si="65"/>
        <v>071--39-0-007-000-000</v>
      </c>
    </row>
    <row r="2056" spans="1:13" ht="15">
      <c r="A2056" s="638" t="s">
        <v>1074</v>
      </c>
      <c r="B2056" s="640">
        <v>44334.534270833297</v>
      </c>
      <c r="C2056" s="639" t="b">
        <v>0</v>
      </c>
      <c r="E2056" s="639" t="s">
        <v>2825</v>
      </c>
      <c r="F2056" s="639">
        <v>9</v>
      </c>
      <c r="G2056" s="639" t="s">
        <v>4912</v>
      </c>
      <c r="H2056" s="639" t="s">
        <v>3297</v>
      </c>
      <c r="I2056" s="639" t="s">
        <v>3332</v>
      </c>
      <c r="J2056" s="639" t="s">
        <v>7427</v>
      </c>
      <c r="L2056" s="639" t="str">
        <f t="shared" si="64"/>
        <v>062--69-0-024-000</v>
      </c>
      <c r="M2056" s="639" t="str">
        <f t="shared" si="65"/>
        <v>062--69-0-024-000-000</v>
      </c>
    </row>
    <row r="2057" spans="1:13" ht="15">
      <c r="A2057" s="638" t="s">
        <v>2006</v>
      </c>
      <c r="B2057" s="640">
        <v>44334.603599536997</v>
      </c>
      <c r="C2057" s="639" t="b">
        <v>0</v>
      </c>
      <c r="E2057" s="639" t="s">
        <v>2825</v>
      </c>
      <c r="F2057" s="639">
        <v>1</v>
      </c>
      <c r="G2057" s="639" t="s">
        <v>3198</v>
      </c>
      <c r="H2057" s="639" t="s">
        <v>2802</v>
      </c>
      <c r="I2057" s="639" t="s">
        <v>7385</v>
      </c>
      <c r="J2057" s="639" t="s">
        <v>7428</v>
      </c>
      <c r="L2057" s="639" t="str">
        <f t="shared" si="64"/>
        <v>009--56-0-570-000</v>
      </c>
      <c r="M2057" s="639" t="str">
        <f t="shared" si="65"/>
        <v>009--56-0-570-000-000</v>
      </c>
    </row>
    <row r="2058" spans="1:13" ht="15">
      <c r="A2058" s="638" t="s">
        <v>1279</v>
      </c>
      <c r="B2058" s="640">
        <v>44334.576759259297</v>
      </c>
      <c r="C2058" s="639" t="b">
        <v>0</v>
      </c>
      <c r="E2058" s="639" t="s">
        <v>2825</v>
      </c>
      <c r="F2058" s="639">
        <v>2</v>
      </c>
      <c r="G2058" s="639" t="s">
        <v>3017</v>
      </c>
      <c r="H2058" s="639" t="s">
        <v>1279</v>
      </c>
      <c r="I2058" s="639" t="s">
        <v>7392</v>
      </c>
      <c r="J2058" s="639" t="s">
        <v>7429</v>
      </c>
      <c r="L2058" s="639" t="str">
        <f t="shared" si="64"/>
        <v>071--26-0-005-000</v>
      </c>
      <c r="M2058" s="639" t="str">
        <f t="shared" si="65"/>
        <v>071--26-0-005-000-000</v>
      </c>
    </row>
    <row r="2059" spans="1:13" ht="15">
      <c r="A2059" s="638" t="s">
        <v>2006</v>
      </c>
      <c r="B2059" s="640">
        <v>44334.622245370403</v>
      </c>
      <c r="C2059" s="639" t="b">
        <v>0</v>
      </c>
      <c r="E2059" s="639" t="s">
        <v>2825</v>
      </c>
      <c r="F2059" s="639">
        <v>1</v>
      </c>
      <c r="G2059" s="639" t="s">
        <v>3198</v>
      </c>
      <c r="H2059" s="639" t="s">
        <v>2802</v>
      </c>
      <c r="I2059" s="639" t="s">
        <v>7385</v>
      </c>
      <c r="J2059" s="639" t="s">
        <v>7430</v>
      </c>
      <c r="L2059" s="639" t="str">
        <f t="shared" si="64"/>
        <v>009--56-0-570-000</v>
      </c>
      <c r="M2059" s="639" t="str">
        <f t="shared" si="65"/>
        <v>009--56-0-570-000-000</v>
      </c>
    </row>
    <row r="2060" spans="1:13" ht="15">
      <c r="A2060" s="638" t="s">
        <v>938</v>
      </c>
      <c r="B2060" s="640">
        <v>44334.609652777799</v>
      </c>
      <c r="C2060" s="639" t="b">
        <v>0</v>
      </c>
      <c r="E2060" s="639" t="s">
        <v>2788</v>
      </c>
      <c r="F2060" s="639">
        <v>3</v>
      </c>
      <c r="G2060" s="639" t="s">
        <v>3017</v>
      </c>
      <c r="H2060" s="639" t="s">
        <v>7394</v>
      </c>
      <c r="I2060" s="639" t="s">
        <v>7392</v>
      </c>
      <c r="J2060" s="639" t="s">
        <v>7431</v>
      </c>
      <c r="L2060" s="639" t="str">
        <f t="shared" si="64"/>
        <v>071--38-0-006-000</v>
      </c>
      <c r="M2060" s="639" t="str">
        <f t="shared" si="65"/>
        <v>071--38-0-006-000-000</v>
      </c>
    </row>
    <row r="2061" spans="1:13" ht="15">
      <c r="A2061" s="638" t="s">
        <v>2006</v>
      </c>
      <c r="B2061" s="640">
        <v>44334.632997685199</v>
      </c>
      <c r="C2061" s="639" t="b">
        <v>0</v>
      </c>
      <c r="E2061" s="639" t="s">
        <v>2825</v>
      </c>
      <c r="F2061" s="639">
        <v>1</v>
      </c>
      <c r="G2061" s="639" t="s">
        <v>3198</v>
      </c>
      <c r="H2061" s="639" t="s">
        <v>2802</v>
      </c>
      <c r="I2061" s="639" t="s">
        <v>7385</v>
      </c>
      <c r="J2061" s="639" t="s">
        <v>7432</v>
      </c>
      <c r="L2061" s="639" t="str">
        <f t="shared" si="64"/>
        <v>009--56-0-570-000</v>
      </c>
      <c r="M2061" s="639" t="str">
        <f t="shared" si="65"/>
        <v>009--56-0-570-000-000</v>
      </c>
    </row>
    <row r="2062" spans="1:13" ht="15">
      <c r="A2062" s="638" t="s">
        <v>2006</v>
      </c>
      <c r="B2062" s="640">
        <v>44334.631608796299</v>
      </c>
      <c r="C2062" s="639" t="b">
        <v>0</v>
      </c>
      <c r="E2062" s="639" t="s">
        <v>2825</v>
      </c>
      <c r="F2062" s="639">
        <v>1</v>
      </c>
      <c r="G2062" s="639" t="s">
        <v>3198</v>
      </c>
      <c r="H2062" s="639" t="s">
        <v>2802</v>
      </c>
      <c r="I2062" s="639" t="s">
        <v>7385</v>
      </c>
      <c r="J2062" s="639" t="s">
        <v>7433</v>
      </c>
      <c r="L2062" s="639" t="str">
        <f t="shared" si="64"/>
        <v>009--56-0-570-000</v>
      </c>
      <c r="M2062" s="639" t="str">
        <f t="shared" si="65"/>
        <v>009--56-0-570-000-000</v>
      </c>
    </row>
    <row r="2063" spans="1:13" ht="15">
      <c r="A2063" s="638" t="s">
        <v>1736</v>
      </c>
      <c r="B2063" s="640">
        <v>44334.639571759297</v>
      </c>
      <c r="C2063" s="639" t="b">
        <v>0</v>
      </c>
      <c r="E2063" s="639" t="s">
        <v>2825</v>
      </c>
      <c r="F2063" s="639">
        <v>4</v>
      </c>
      <c r="G2063" s="639" t="s">
        <v>3432</v>
      </c>
      <c r="H2063" s="639" t="s">
        <v>3313</v>
      </c>
      <c r="I2063" s="639" t="s">
        <v>7251</v>
      </c>
      <c r="J2063" s="639" t="s">
        <v>7434</v>
      </c>
      <c r="L2063" s="639" t="str">
        <f t="shared" si="64"/>
        <v>071--39-0-026-000</v>
      </c>
      <c r="M2063" s="639" t="str">
        <f t="shared" si="65"/>
        <v>071--39-0-026-000-000</v>
      </c>
    </row>
    <row r="2064" spans="1:13" ht="15">
      <c r="A2064" s="638" t="s">
        <v>727</v>
      </c>
      <c r="B2064" s="640">
        <v>44334.639016203713</v>
      </c>
      <c r="C2064" s="639" t="b">
        <v>0</v>
      </c>
      <c r="D2064" s="639" t="s">
        <v>11135</v>
      </c>
      <c r="E2064" s="639" t="s">
        <v>2788</v>
      </c>
      <c r="F2064" s="639">
        <v>2</v>
      </c>
      <c r="G2064" s="639" t="s">
        <v>3432</v>
      </c>
      <c r="H2064" s="639" t="s">
        <v>727</v>
      </c>
      <c r="I2064" s="639" t="s">
        <v>3298</v>
      </c>
      <c r="J2064" s="639" t="s">
        <v>7435</v>
      </c>
      <c r="L2064" s="639" t="str">
        <f t="shared" si="64"/>
        <v>071--39-0-004-000</v>
      </c>
      <c r="M2064" s="639" t="str">
        <f t="shared" si="65"/>
        <v>071--39-0-004-000-000</v>
      </c>
    </row>
    <row r="2065" spans="1:13" ht="15">
      <c r="A2065" s="638" t="s">
        <v>728</v>
      </c>
      <c r="B2065" s="640">
        <v>44334.638414351903</v>
      </c>
      <c r="C2065" s="639" t="b">
        <v>0</v>
      </c>
      <c r="E2065" s="639" t="s">
        <v>2825</v>
      </c>
      <c r="F2065" s="639">
        <v>3</v>
      </c>
      <c r="G2065" s="639" t="s">
        <v>3432</v>
      </c>
      <c r="H2065" s="639" t="s">
        <v>3210</v>
      </c>
      <c r="I2065" s="639" t="s">
        <v>3298</v>
      </c>
      <c r="J2065" s="639" t="s">
        <v>7436</v>
      </c>
      <c r="L2065" s="639" t="str">
        <f t="shared" si="64"/>
        <v>071--39-0-039-000</v>
      </c>
      <c r="M2065" s="639" t="str">
        <f t="shared" si="65"/>
        <v>071--39-0-039-000-000</v>
      </c>
    </row>
    <row r="2066" spans="1:13" ht="15">
      <c r="A2066" s="638" t="s">
        <v>2006</v>
      </c>
      <c r="B2066" s="640">
        <v>44334.658020833303</v>
      </c>
      <c r="C2066" s="639" t="b">
        <v>0</v>
      </c>
      <c r="E2066" s="639" t="s">
        <v>2825</v>
      </c>
      <c r="F2066" s="639">
        <v>1</v>
      </c>
      <c r="G2066" s="639" t="s">
        <v>3198</v>
      </c>
      <c r="H2066" s="639" t="s">
        <v>2802</v>
      </c>
      <c r="I2066" s="639" t="s">
        <v>7385</v>
      </c>
      <c r="J2066" s="639" t="s">
        <v>7437</v>
      </c>
      <c r="L2066" s="639" t="str">
        <f t="shared" si="64"/>
        <v>009--56-0-570-000</v>
      </c>
      <c r="M2066" s="639" t="str">
        <f t="shared" si="65"/>
        <v>009--56-0-570-000-000</v>
      </c>
    </row>
    <row r="2067" spans="1:13" ht="15">
      <c r="A2067" s="638" t="s">
        <v>738</v>
      </c>
      <c r="B2067" s="640">
        <v>44334.6746180556</v>
      </c>
      <c r="C2067" s="639" t="b">
        <v>0</v>
      </c>
      <c r="E2067" s="639" t="s">
        <v>2825</v>
      </c>
      <c r="F2067" s="639">
        <v>7</v>
      </c>
      <c r="G2067" s="639" t="s">
        <v>2868</v>
      </c>
      <c r="H2067" s="639" t="s">
        <v>3104</v>
      </c>
      <c r="I2067" s="639" t="s">
        <v>7398</v>
      </c>
      <c r="J2067" s="639" t="s">
        <v>7438</v>
      </c>
      <c r="L2067" s="639" t="str">
        <f t="shared" si="64"/>
        <v>062--26-0-039-000</v>
      </c>
      <c r="M2067" s="639" t="str">
        <f t="shared" si="65"/>
        <v>062--26-0-039-000-000</v>
      </c>
    </row>
    <row r="2068" spans="1:13" ht="15">
      <c r="A2068" s="638" t="s">
        <v>1231</v>
      </c>
      <c r="B2068" s="640">
        <v>44334.676956018498</v>
      </c>
      <c r="C2068" s="639" t="b">
        <v>0</v>
      </c>
      <c r="E2068" s="639" t="s">
        <v>2825</v>
      </c>
      <c r="F2068" s="639">
        <v>4</v>
      </c>
      <c r="G2068" s="639" t="s">
        <v>2868</v>
      </c>
      <c r="H2068" s="639" t="s">
        <v>7402</v>
      </c>
      <c r="I2068" s="639" t="s">
        <v>4321</v>
      </c>
      <c r="J2068" s="639" t="s">
        <v>7439</v>
      </c>
      <c r="L2068" s="639" t="str">
        <f t="shared" si="64"/>
        <v>062--66-0-002-000</v>
      </c>
      <c r="M2068" s="639" t="str">
        <f t="shared" si="65"/>
        <v>062--66-0-002-000-000</v>
      </c>
    </row>
    <row r="2069" spans="1:13" ht="15">
      <c r="A2069" s="638" t="s">
        <v>1912</v>
      </c>
      <c r="B2069" s="640">
        <v>44334.676018518498</v>
      </c>
      <c r="C2069" s="639" t="b">
        <v>0</v>
      </c>
      <c r="E2069" s="639" t="s">
        <v>2825</v>
      </c>
      <c r="F2069" s="639">
        <v>4</v>
      </c>
      <c r="G2069" s="639" t="s">
        <v>2868</v>
      </c>
      <c r="H2069" s="639" t="s">
        <v>4463</v>
      </c>
      <c r="I2069" s="639" t="s">
        <v>4321</v>
      </c>
      <c r="J2069" s="639" t="s">
        <v>7440</v>
      </c>
      <c r="L2069" s="639" t="str">
        <f t="shared" si="64"/>
        <v>062--68-0-001-000</v>
      </c>
      <c r="M2069" s="639" t="str">
        <f t="shared" si="65"/>
        <v>062--68-0-001-000-000</v>
      </c>
    </row>
    <row r="2070" spans="1:13" ht="15">
      <c r="A2070" s="638" t="s">
        <v>938</v>
      </c>
      <c r="B2070" s="640">
        <v>44334.672094907393</v>
      </c>
      <c r="C2070" s="639" t="b">
        <v>0</v>
      </c>
      <c r="E2070" s="639" t="s">
        <v>2788</v>
      </c>
      <c r="F2070" s="639">
        <v>4</v>
      </c>
      <c r="G2070" s="639" t="s">
        <v>3017</v>
      </c>
      <c r="H2070" s="639" t="s">
        <v>7394</v>
      </c>
      <c r="I2070" s="639" t="s">
        <v>7392</v>
      </c>
      <c r="J2070" s="639" t="s">
        <v>7441</v>
      </c>
      <c r="L2070" s="639" t="str">
        <f t="shared" si="64"/>
        <v>071--38-0-006-000</v>
      </c>
      <c r="M2070" s="639" t="str">
        <f t="shared" si="65"/>
        <v>071--38-0-006-000-000</v>
      </c>
    </row>
    <row r="2071" spans="1:13" ht="15">
      <c r="A2071" s="638" t="s">
        <v>12080</v>
      </c>
      <c r="B2071" s="640">
        <v>44334.662499999999</v>
      </c>
      <c r="C2071" s="639" t="b">
        <v>0</v>
      </c>
      <c r="E2071" s="639" t="s">
        <v>2825</v>
      </c>
      <c r="F2071" s="639">
        <v>1</v>
      </c>
      <c r="G2071" s="639" t="s">
        <v>3152</v>
      </c>
      <c r="H2071" s="639" t="s">
        <v>7390</v>
      </c>
      <c r="I2071" s="639" t="s">
        <v>7188</v>
      </c>
      <c r="J2071" s="639" t="s">
        <v>7442</v>
      </c>
      <c r="L2071" s="639" t="str">
        <f t="shared" si="64"/>
        <v>022--01-0-4500-000</v>
      </c>
      <c r="M2071" s="639" t="str">
        <f t="shared" si="65"/>
        <v>022--01-0-4500-000-000</v>
      </c>
    </row>
    <row r="2072" spans="1:13" ht="15">
      <c r="A2072" s="638" t="s">
        <v>12081</v>
      </c>
      <c r="B2072" s="640">
        <v>44335.393726851791</v>
      </c>
      <c r="C2072" s="639" t="b">
        <v>0</v>
      </c>
      <c r="E2072" s="639" t="s">
        <v>2825</v>
      </c>
      <c r="F2072" s="639">
        <v>1</v>
      </c>
      <c r="G2072" s="639" t="s">
        <v>7524</v>
      </c>
      <c r="H2072" s="639" t="s">
        <v>3401</v>
      </c>
      <c r="I2072" s="639" t="s">
        <v>7513</v>
      </c>
      <c r="J2072" s="639" t="s">
        <v>7525</v>
      </c>
      <c r="L2072" s="639" t="str">
        <f t="shared" si="64"/>
        <v>020--49-0-1000-000</v>
      </c>
      <c r="M2072" s="639" t="str">
        <f t="shared" si="65"/>
        <v>020--49-0-1000-000-000</v>
      </c>
    </row>
    <row r="2073" spans="1:13" ht="15">
      <c r="A2073" s="638" t="s">
        <v>12081</v>
      </c>
      <c r="B2073" s="640">
        <v>44335.393425925889</v>
      </c>
      <c r="C2073" s="639" t="b">
        <v>0</v>
      </c>
      <c r="E2073" s="639" t="s">
        <v>2825</v>
      </c>
      <c r="F2073" s="639">
        <v>1</v>
      </c>
      <c r="G2073" s="639" t="s">
        <v>7524</v>
      </c>
      <c r="H2073" s="639" t="s">
        <v>3401</v>
      </c>
      <c r="I2073" s="639" t="s">
        <v>7513</v>
      </c>
      <c r="J2073" s="639" t="s">
        <v>7526</v>
      </c>
      <c r="L2073" s="639" t="str">
        <f t="shared" si="64"/>
        <v>020--49-0-1000-000</v>
      </c>
      <c r="M2073" s="639" t="str">
        <f t="shared" si="65"/>
        <v>020--49-0-1000-000-000</v>
      </c>
    </row>
    <row r="2074" spans="1:13" ht="15">
      <c r="A2074" s="638" t="s">
        <v>12081</v>
      </c>
      <c r="B2074" s="640">
        <v>44335.392662036997</v>
      </c>
      <c r="C2074" s="639" t="b">
        <v>0</v>
      </c>
      <c r="E2074" s="639" t="s">
        <v>2825</v>
      </c>
      <c r="F2074" s="639">
        <v>1</v>
      </c>
      <c r="G2074" s="639" t="s">
        <v>7524</v>
      </c>
      <c r="H2074" s="639" t="s">
        <v>3401</v>
      </c>
      <c r="I2074" s="639" t="s">
        <v>7513</v>
      </c>
      <c r="J2074" s="639" t="s">
        <v>7527</v>
      </c>
      <c r="L2074" s="639" t="str">
        <f t="shared" si="64"/>
        <v>020--49-0-1000-000</v>
      </c>
      <c r="M2074" s="639" t="str">
        <f t="shared" si="65"/>
        <v>020--49-0-1000-000-000</v>
      </c>
    </row>
    <row r="2075" spans="1:13" ht="15">
      <c r="A2075" s="638" t="s">
        <v>1587</v>
      </c>
      <c r="B2075" s="640">
        <v>44335.405995370391</v>
      </c>
      <c r="C2075" s="639" t="b">
        <v>0</v>
      </c>
      <c r="E2075" s="639" t="s">
        <v>2825</v>
      </c>
      <c r="F2075" s="639">
        <v>5</v>
      </c>
      <c r="G2075" s="639" t="s">
        <v>3432</v>
      </c>
      <c r="H2075" s="639" t="s">
        <v>3151</v>
      </c>
      <c r="I2075" s="639" t="s">
        <v>3279</v>
      </c>
      <c r="J2075" s="639" t="s">
        <v>7528</v>
      </c>
      <c r="L2075" s="639" t="str">
        <f t="shared" si="64"/>
        <v>062--75-0-023-000</v>
      </c>
      <c r="M2075" s="639" t="str">
        <f t="shared" si="65"/>
        <v>062--75-0-023-000-000</v>
      </c>
    </row>
    <row r="2076" spans="1:13" ht="15">
      <c r="A2076" s="638" t="s">
        <v>1736</v>
      </c>
      <c r="B2076" s="640">
        <v>44335.404942129593</v>
      </c>
      <c r="C2076" s="639" t="b">
        <v>0</v>
      </c>
      <c r="E2076" s="639" t="s">
        <v>2825</v>
      </c>
      <c r="F2076" s="639">
        <v>2</v>
      </c>
      <c r="G2076" s="639" t="s">
        <v>3432</v>
      </c>
      <c r="H2076" s="639" t="s">
        <v>3313</v>
      </c>
      <c r="I2076" s="639" t="s">
        <v>7251</v>
      </c>
      <c r="J2076" s="639" t="s">
        <v>7529</v>
      </c>
      <c r="L2076" s="639" t="str">
        <f t="shared" si="64"/>
        <v>071--39-0-026-000</v>
      </c>
      <c r="M2076" s="639" t="str">
        <f t="shared" si="65"/>
        <v>071--39-0-026-000-000</v>
      </c>
    </row>
    <row r="2077" spans="1:13" ht="15">
      <c r="A2077" s="638" t="s">
        <v>2006</v>
      </c>
      <c r="B2077" s="640">
        <v>44335.438252314802</v>
      </c>
      <c r="C2077" s="639" t="b">
        <v>0</v>
      </c>
      <c r="E2077" s="639" t="s">
        <v>2825</v>
      </c>
      <c r="F2077" s="639">
        <v>1</v>
      </c>
      <c r="G2077" s="639" t="s">
        <v>3198</v>
      </c>
      <c r="H2077" s="639" t="s">
        <v>2802</v>
      </c>
      <c r="I2077" s="639" t="s">
        <v>7385</v>
      </c>
      <c r="J2077" s="639" t="s">
        <v>7530</v>
      </c>
      <c r="L2077" s="639" t="str">
        <f t="shared" si="64"/>
        <v>009--56-0-570-000</v>
      </c>
      <c r="M2077" s="639" t="str">
        <f t="shared" si="65"/>
        <v>009--56-0-570-000-000</v>
      </c>
    </row>
    <row r="2078" spans="1:13" ht="15">
      <c r="A2078" s="638" t="s">
        <v>1074</v>
      </c>
      <c r="B2078" s="640">
        <v>44335.444537037001</v>
      </c>
      <c r="C2078" s="639" t="b">
        <v>0</v>
      </c>
      <c r="E2078" s="639" t="s">
        <v>2825</v>
      </c>
      <c r="F2078" s="639">
        <v>3</v>
      </c>
      <c r="G2078" s="639" t="s">
        <v>3205</v>
      </c>
      <c r="H2078" s="639" t="s">
        <v>3297</v>
      </c>
      <c r="I2078" s="639" t="s">
        <v>3332</v>
      </c>
      <c r="J2078" s="639" t="s">
        <v>7531</v>
      </c>
      <c r="L2078" s="639" t="str">
        <f t="shared" si="64"/>
        <v>062--69-0-024-000</v>
      </c>
      <c r="M2078" s="639" t="str">
        <f t="shared" si="65"/>
        <v>062--69-0-024-000-000</v>
      </c>
    </row>
    <row r="2079" spans="1:13" ht="15">
      <c r="A2079" s="638" t="s">
        <v>2006</v>
      </c>
      <c r="B2079" s="640">
        <v>44335.469097222202</v>
      </c>
      <c r="C2079" s="639" t="b">
        <v>0</v>
      </c>
      <c r="E2079" s="639" t="s">
        <v>2825</v>
      </c>
      <c r="F2079" s="639">
        <v>1</v>
      </c>
      <c r="G2079" s="639" t="s">
        <v>3198</v>
      </c>
      <c r="H2079" s="639" t="s">
        <v>2802</v>
      </c>
      <c r="I2079" s="639" t="s">
        <v>7385</v>
      </c>
      <c r="J2079" s="639" t="s">
        <v>7532</v>
      </c>
      <c r="L2079" s="639" t="str">
        <f t="shared" si="64"/>
        <v>009--56-0-570-000</v>
      </c>
      <c r="M2079" s="639" t="str">
        <f t="shared" si="65"/>
        <v>009--56-0-570-000-000</v>
      </c>
    </row>
    <row r="2080" spans="1:13" ht="15">
      <c r="A2080" s="638" t="s">
        <v>2006</v>
      </c>
      <c r="B2080" s="640">
        <v>44335.475358796299</v>
      </c>
      <c r="C2080" s="639" t="b">
        <v>0</v>
      </c>
      <c r="E2080" s="639" t="s">
        <v>2825</v>
      </c>
      <c r="F2080" s="639">
        <v>1</v>
      </c>
      <c r="G2080" s="639" t="s">
        <v>3198</v>
      </c>
      <c r="H2080" s="639" t="s">
        <v>2802</v>
      </c>
      <c r="I2080" s="639" t="s">
        <v>7385</v>
      </c>
      <c r="J2080" s="639" t="s">
        <v>7533</v>
      </c>
      <c r="L2080" s="639" t="str">
        <f t="shared" si="64"/>
        <v>009--56-0-570-000</v>
      </c>
      <c r="M2080" s="639" t="str">
        <f t="shared" si="65"/>
        <v>009--56-0-570-000-000</v>
      </c>
    </row>
    <row r="2081" spans="1:13" ht="15">
      <c r="A2081" s="638" t="s">
        <v>1074</v>
      </c>
      <c r="B2081" s="640">
        <v>44335.4789930556</v>
      </c>
      <c r="C2081" s="639" t="b">
        <v>0</v>
      </c>
      <c r="E2081" s="639" t="s">
        <v>2825</v>
      </c>
      <c r="F2081" s="639">
        <v>5</v>
      </c>
      <c r="G2081" s="639" t="s">
        <v>3205</v>
      </c>
      <c r="H2081" s="639" t="s">
        <v>3297</v>
      </c>
      <c r="I2081" s="639" t="s">
        <v>3332</v>
      </c>
      <c r="J2081" s="639" t="s">
        <v>7534</v>
      </c>
      <c r="L2081" s="639" t="str">
        <f t="shared" si="64"/>
        <v>062--69-0-024-000</v>
      </c>
      <c r="M2081" s="639" t="str">
        <f t="shared" si="65"/>
        <v>062--69-0-024-000-000</v>
      </c>
    </row>
    <row r="2082" spans="1:13" ht="15">
      <c r="A2082" s="638" t="s">
        <v>1077</v>
      </c>
      <c r="B2082" s="640">
        <v>44335.519999999997</v>
      </c>
      <c r="C2082" s="639" t="b">
        <v>0</v>
      </c>
      <c r="E2082" s="639" t="s">
        <v>2825</v>
      </c>
      <c r="F2082" s="639">
        <v>1</v>
      </c>
      <c r="G2082" s="639" t="s">
        <v>3205</v>
      </c>
      <c r="H2082" s="639" t="s">
        <v>3457</v>
      </c>
      <c r="I2082" s="639" t="s">
        <v>3332</v>
      </c>
      <c r="J2082" s="639" t="s">
        <v>7535</v>
      </c>
      <c r="L2082" s="639" t="str">
        <f t="shared" si="64"/>
        <v>062--69-0-029-000</v>
      </c>
      <c r="M2082" s="639" t="str">
        <f t="shared" si="65"/>
        <v>062--69-0-029-000-000</v>
      </c>
    </row>
    <row r="2083" spans="1:13" ht="15">
      <c r="A2083" s="638" t="s">
        <v>2006</v>
      </c>
      <c r="B2083" s="640">
        <v>44335.525069444397</v>
      </c>
      <c r="C2083" s="639" t="b">
        <v>0</v>
      </c>
      <c r="E2083" s="639" t="s">
        <v>2825</v>
      </c>
      <c r="F2083" s="639">
        <v>1</v>
      </c>
      <c r="G2083" s="639" t="s">
        <v>3198</v>
      </c>
      <c r="H2083" s="639" t="s">
        <v>2802</v>
      </c>
      <c r="I2083" s="639" t="s">
        <v>7385</v>
      </c>
      <c r="J2083" s="639" t="s">
        <v>7536</v>
      </c>
      <c r="L2083" s="639" t="str">
        <f t="shared" si="64"/>
        <v>009--56-0-570-000</v>
      </c>
      <c r="M2083" s="639" t="str">
        <f t="shared" si="65"/>
        <v>009--56-0-570-000-000</v>
      </c>
    </row>
    <row r="2084" spans="1:13" ht="15">
      <c r="A2084" s="638" t="s">
        <v>2006</v>
      </c>
      <c r="B2084" s="640">
        <v>44335.5245138889</v>
      </c>
      <c r="C2084" s="639" t="b">
        <v>0</v>
      </c>
      <c r="E2084" s="639" t="s">
        <v>2825</v>
      </c>
      <c r="F2084" s="639">
        <v>1</v>
      </c>
      <c r="G2084" s="639" t="s">
        <v>3198</v>
      </c>
      <c r="H2084" s="639" t="s">
        <v>2802</v>
      </c>
      <c r="I2084" s="639" t="s">
        <v>7385</v>
      </c>
      <c r="J2084" s="639" t="s">
        <v>7537</v>
      </c>
      <c r="L2084" s="639" t="str">
        <f t="shared" si="64"/>
        <v>009--56-0-570-000</v>
      </c>
      <c r="M2084" s="639" t="str">
        <f t="shared" si="65"/>
        <v>009--56-0-570-000-000</v>
      </c>
    </row>
    <row r="2085" spans="1:13" ht="15">
      <c r="A2085" s="638" t="s">
        <v>1936</v>
      </c>
      <c r="B2085" s="640">
        <v>44335.522905092606</v>
      </c>
      <c r="C2085" s="639" t="b">
        <v>0</v>
      </c>
      <c r="E2085" s="639" t="s">
        <v>2825</v>
      </c>
      <c r="F2085" s="639">
        <v>6</v>
      </c>
      <c r="G2085" s="639" t="s">
        <v>3432</v>
      </c>
      <c r="H2085" s="639" t="s">
        <v>1936</v>
      </c>
      <c r="I2085" s="639" t="s">
        <v>2725</v>
      </c>
      <c r="J2085" s="639" t="s">
        <v>7538</v>
      </c>
      <c r="L2085" s="639" t="str">
        <f t="shared" si="64"/>
        <v>062--73-0-006-000</v>
      </c>
      <c r="M2085" s="639" t="str">
        <f t="shared" si="65"/>
        <v>062--73-0-006-000-000</v>
      </c>
    </row>
    <row r="2086" spans="1:13" ht="15">
      <c r="A2086" s="638" t="s">
        <v>1602</v>
      </c>
      <c r="B2086" s="640">
        <v>44335.522083333301</v>
      </c>
      <c r="C2086" s="639" t="b">
        <v>0</v>
      </c>
      <c r="E2086" s="639" t="s">
        <v>2825</v>
      </c>
      <c r="F2086" s="639">
        <v>5</v>
      </c>
      <c r="G2086" s="639" t="s">
        <v>3432</v>
      </c>
      <c r="H2086" s="639" t="s">
        <v>3263</v>
      </c>
      <c r="I2086" s="639" t="s">
        <v>7503</v>
      </c>
      <c r="J2086" s="639" t="s">
        <v>7539</v>
      </c>
      <c r="L2086" s="639" t="str">
        <f t="shared" si="64"/>
        <v>062--73-0-007-000</v>
      </c>
      <c r="M2086" s="639" t="str">
        <f t="shared" si="65"/>
        <v>062--73-0-007-000-000</v>
      </c>
    </row>
    <row r="2087" spans="1:13" ht="15">
      <c r="A2087" s="638" t="s">
        <v>1285</v>
      </c>
      <c r="B2087" s="640">
        <v>44335.55480324071</v>
      </c>
      <c r="C2087" s="639" t="b">
        <v>0</v>
      </c>
      <c r="E2087" s="639" t="s">
        <v>2825</v>
      </c>
      <c r="F2087" s="639">
        <v>7</v>
      </c>
      <c r="G2087" s="639" t="s">
        <v>4912</v>
      </c>
      <c r="H2087" s="639" t="s">
        <v>2991</v>
      </c>
      <c r="I2087" s="639" t="s">
        <v>7509</v>
      </c>
      <c r="J2087" s="639" t="s">
        <v>7540</v>
      </c>
      <c r="L2087" s="639" t="str">
        <f t="shared" si="64"/>
        <v>062--70-0-003-000</v>
      </c>
      <c r="M2087" s="639" t="str">
        <f t="shared" si="65"/>
        <v>062--70-0-003-000-000</v>
      </c>
    </row>
    <row r="2088" spans="1:13" ht="15">
      <c r="A2088" s="638" t="s">
        <v>855</v>
      </c>
      <c r="B2088" s="640">
        <v>44335.570370370391</v>
      </c>
      <c r="C2088" s="639" t="b">
        <v>0</v>
      </c>
      <c r="E2088" s="639" t="s">
        <v>2825</v>
      </c>
      <c r="F2088" s="639">
        <v>1</v>
      </c>
      <c r="G2088" s="639" t="s">
        <v>2821</v>
      </c>
      <c r="H2088" s="639" t="s">
        <v>7505</v>
      </c>
      <c r="I2088" s="639" t="s">
        <v>2818</v>
      </c>
      <c r="J2088" s="639" t="s">
        <v>7541</v>
      </c>
      <c r="L2088" s="639" t="str">
        <f t="shared" si="64"/>
        <v>009--34-0-280-000</v>
      </c>
      <c r="M2088" s="639" t="str">
        <f t="shared" si="65"/>
        <v>009--34-0-280-000-000</v>
      </c>
    </row>
    <row r="2089" spans="1:13" ht="15">
      <c r="A2089" s="638" t="s">
        <v>1916</v>
      </c>
      <c r="B2089" s="640">
        <v>44335.5992708333</v>
      </c>
      <c r="C2089" s="639" t="b">
        <v>0</v>
      </c>
      <c r="E2089" s="639" t="s">
        <v>2825</v>
      </c>
      <c r="F2089" s="639">
        <v>2</v>
      </c>
      <c r="G2089" s="639" t="s">
        <v>2868</v>
      </c>
      <c r="H2089" s="639" t="s">
        <v>1916</v>
      </c>
      <c r="I2089" s="639" t="s">
        <v>2717</v>
      </c>
      <c r="J2089" s="639" t="s">
        <v>7542</v>
      </c>
      <c r="L2089" s="639" t="str">
        <f t="shared" si="64"/>
        <v>062--71-0-001-000</v>
      </c>
      <c r="M2089" s="639" t="str">
        <f t="shared" si="65"/>
        <v>062--71-0-001-000-000</v>
      </c>
    </row>
    <row r="2090" spans="1:13" ht="15">
      <c r="A2090" s="638" t="s">
        <v>2016</v>
      </c>
      <c r="B2090" s="640">
        <v>44335.598217592589</v>
      </c>
      <c r="C2090" s="639" t="b">
        <v>0</v>
      </c>
      <c r="E2090" s="639" t="s">
        <v>2825</v>
      </c>
      <c r="F2090" s="639">
        <v>4</v>
      </c>
      <c r="G2090" s="639" t="s">
        <v>2868</v>
      </c>
      <c r="H2090" s="639" t="s">
        <v>2016</v>
      </c>
      <c r="I2090" s="639" t="s">
        <v>4329</v>
      </c>
      <c r="J2090" s="639" t="s">
        <v>7543</v>
      </c>
      <c r="L2090" s="639" t="str">
        <f t="shared" si="64"/>
        <v>071--32-0-006-000</v>
      </c>
      <c r="M2090" s="639" t="str">
        <f t="shared" si="65"/>
        <v>071--32-0-006-000-000</v>
      </c>
    </row>
    <row r="2091" spans="1:13" ht="15">
      <c r="A2091" s="638" t="s">
        <v>1569</v>
      </c>
      <c r="B2091" s="640">
        <v>44335.596770833297</v>
      </c>
      <c r="C2091" s="639" t="b">
        <v>0</v>
      </c>
      <c r="E2091" s="639" t="s">
        <v>2825</v>
      </c>
      <c r="F2091" s="639">
        <v>1</v>
      </c>
      <c r="G2091" s="639" t="s">
        <v>2868</v>
      </c>
      <c r="H2091" s="639" t="s">
        <v>7515</v>
      </c>
      <c r="I2091" s="639" t="s">
        <v>7512</v>
      </c>
      <c r="J2091" s="639" t="s">
        <v>7544</v>
      </c>
      <c r="L2091" s="639" t="str">
        <f t="shared" si="64"/>
        <v>071--31-0-012-000</v>
      </c>
      <c r="M2091" s="639" t="str">
        <f t="shared" si="65"/>
        <v>071--31-0-012-000-000</v>
      </c>
    </row>
    <row r="2092" spans="1:13" ht="15">
      <c r="A2092" s="638" t="s">
        <v>1936</v>
      </c>
      <c r="B2092" s="640">
        <v>44335.608541666697</v>
      </c>
      <c r="C2092" s="639" t="b">
        <v>0</v>
      </c>
      <c r="E2092" s="639" t="s">
        <v>2825</v>
      </c>
      <c r="F2092" s="639">
        <v>2</v>
      </c>
      <c r="G2092" s="639" t="s">
        <v>3432</v>
      </c>
      <c r="H2092" s="639" t="s">
        <v>1936</v>
      </c>
      <c r="I2092" s="639" t="s">
        <v>2725</v>
      </c>
      <c r="J2092" s="639" t="s">
        <v>7545</v>
      </c>
      <c r="L2092" s="639" t="str">
        <f t="shared" si="64"/>
        <v>062--73-0-006-000</v>
      </c>
      <c r="M2092" s="639" t="str">
        <f t="shared" si="65"/>
        <v>062--73-0-006-000-000</v>
      </c>
    </row>
    <row r="2093" spans="1:13" ht="15">
      <c r="A2093" s="638" t="s">
        <v>1363</v>
      </c>
      <c r="B2093" s="640">
        <v>44335.6096412037</v>
      </c>
      <c r="C2093" s="639" t="b">
        <v>0</v>
      </c>
      <c r="E2093" s="639" t="s">
        <v>2825</v>
      </c>
      <c r="F2093" s="639">
        <v>10</v>
      </c>
      <c r="G2093" s="639" t="s">
        <v>3432</v>
      </c>
      <c r="H2093" s="639" t="s">
        <v>4612</v>
      </c>
      <c r="I2093" s="639" t="s">
        <v>3102</v>
      </c>
      <c r="J2093" s="639" t="s">
        <v>7546</v>
      </c>
      <c r="L2093" s="639" t="str">
        <f t="shared" si="64"/>
        <v>062--73-0-010-000</v>
      </c>
      <c r="M2093" s="639" t="str">
        <f t="shared" si="65"/>
        <v>062--73-0-010-000-000</v>
      </c>
    </row>
    <row r="2094" spans="1:13" ht="15">
      <c r="A2094" s="638" t="s">
        <v>866</v>
      </c>
      <c r="B2094" s="640">
        <v>44335.617604166699</v>
      </c>
      <c r="C2094" s="639" t="b">
        <v>0</v>
      </c>
      <c r="E2094" s="639" t="s">
        <v>2825</v>
      </c>
      <c r="F2094" s="639">
        <v>1</v>
      </c>
      <c r="G2094" s="639" t="s">
        <v>2807</v>
      </c>
      <c r="H2094" s="639" t="s">
        <v>7507</v>
      </c>
      <c r="I2094" s="639" t="s">
        <v>2818</v>
      </c>
      <c r="J2094" s="639" t="s">
        <v>7547</v>
      </c>
      <c r="L2094" s="639" t="str">
        <f t="shared" si="64"/>
        <v>016--01-0-310-000</v>
      </c>
      <c r="M2094" s="639" t="str">
        <f t="shared" si="65"/>
        <v>016--01-0-310-000-000</v>
      </c>
    </row>
    <row r="2095" spans="1:13" ht="15">
      <c r="A2095" s="638" t="s">
        <v>866</v>
      </c>
      <c r="B2095" s="640">
        <v>44335.623090277797</v>
      </c>
      <c r="C2095" s="639" t="b">
        <v>0</v>
      </c>
      <c r="D2095" s="639" t="s">
        <v>2831</v>
      </c>
      <c r="E2095" s="639" t="s">
        <v>2825</v>
      </c>
      <c r="F2095" s="639">
        <v>1</v>
      </c>
      <c r="G2095" s="639" t="s">
        <v>2807</v>
      </c>
      <c r="H2095" s="639" t="s">
        <v>7507</v>
      </c>
      <c r="I2095" s="639" t="s">
        <v>2818</v>
      </c>
      <c r="J2095" s="639" t="s">
        <v>7548</v>
      </c>
      <c r="L2095" s="639" t="str">
        <f t="shared" si="64"/>
        <v>016--01-0-310-000</v>
      </c>
      <c r="M2095" s="639" t="str">
        <f t="shared" si="65"/>
        <v>016--01-0-310-000-000</v>
      </c>
    </row>
    <row r="2096" spans="1:13" ht="15">
      <c r="A2096" s="638" t="s">
        <v>1287</v>
      </c>
      <c r="B2096" s="640">
        <v>44335.63706018521</v>
      </c>
      <c r="C2096" s="639" t="b">
        <v>0</v>
      </c>
      <c r="E2096" s="639" t="s">
        <v>2825</v>
      </c>
      <c r="F2096" s="639">
        <v>3</v>
      </c>
      <c r="G2096" s="639" t="s">
        <v>3205</v>
      </c>
      <c r="H2096" s="639" t="s">
        <v>3159</v>
      </c>
      <c r="I2096" s="639" t="s">
        <v>7509</v>
      </c>
      <c r="J2096" s="639" t="s">
        <v>7549</v>
      </c>
      <c r="L2096" s="639" t="str">
        <f t="shared" si="64"/>
        <v>062--70-0-001-000</v>
      </c>
      <c r="M2096" s="639" t="str">
        <f t="shared" si="65"/>
        <v>062--70-0-001-000-000</v>
      </c>
    </row>
    <row r="2097" spans="1:13" ht="15">
      <c r="A2097" s="638" t="s">
        <v>1445</v>
      </c>
      <c r="B2097" s="640">
        <v>44335.63629629631</v>
      </c>
      <c r="C2097" s="639" t="b">
        <v>0</v>
      </c>
      <c r="E2097" s="639" t="s">
        <v>2825</v>
      </c>
      <c r="F2097" s="639">
        <v>3</v>
      </c>
      <c r="G2097" s="639" t="s">
        <v>3205</v>
      </c>
      <c r="H2097" s="639" t="s">
        <v>3212</v>
      </c>
      <c r="I2097" s="639" t="s">
        <v>7509</v>
      </c>
      <c r="J2097" s="639" t="s">
        <v>7550</v>
      </c>
      <c r="L2097" s="639" t="str">
        <f t="shared" si="64"/>
        <v>062--70-0-007-000</v>
      </c>
      <c r="M2097" s="639" t="str">
        <f t="shared" si="65"/>
        <v>062--70-0-007-000-000</v>
      </c>
    </row>
    <row r="2098" spans="1:13" ht="15">
      <c r="A2098" s="638" t="s">
        <v>1445</v>
      </c>
      <c r="B2098" s="640">
        <v>44335.635439814803</v>
      </c>
      <c r="C2098" s="639" t="b">
        <v>0</v>
      </c>
      <c r="E2098" s="639" t="s">
        <v>2825</v>
      </c>
      <c r="F2098" s="639">
        <v>2</v>
      </c>
      <c r="G2098" s="639" t="s">
        <v>3205</v>
      </c>
      <c r="H2098" s="639" t="s">
        <v>3212</v>
      </c>
      <c r="I2098" s="639" t="s">
        <v>7509</v>
      </c>
      <c r="J2098" s="639" t="s">
        <v>7551</v>
      </c>
      <c r="L2098" s="639" t="str">
        <f t="shared" si="64"/>
        <v>062--70-0-007-000</v>
      </c>
      <c r="M2098" s="639" t="str">
        <f t="shared" si="65"/>
        <v>062--70-0-007-000-000</v>
      </c>
    </row>
    <row r="2099" spans="1:13" ht="15">
      <c r="A2099" s="638" t="s">
        <v>1445</v>
      </c>
      <c r="B2099" s="640">
        <v>44335.666504629597</v>
      </c>
      <c r="C2099" s="639" t="b">
        <v>0</v>
      </c>
      <c r="D2099" s="639" t="s">
        <v>3227</v>
      </c>
      <c r="E2099" s="639" t="s">
        <v>2788</v>
      </c>
      <c r="F2099" s="639">
        <v>5</v>
      </c>
      <c r="G2099" s="639" t="s">
        <v>3205</v>
      </c>
      <c r="H2099" s="639" t="s">
        <v>3212</v>
      </c>
      <c r="I2099" s="639" t="s">
        <v>7509</v>
      </c>
      <c r="J2099" s="639" t="s">
        <v>7552</v>
      </c>
      <c r="L2099" s="639" t="str">
        <f t="shared" si="64"/>
        <v>062--70-0-007-000</v>
      </c>
      <c r="M2099" s="639" t="str">
        <f t="shared" si="65"/>
        <v>062--70-0-007-000-000</v>
      </c>
    </row>
    <row r="2100" spans="1:13" ht="15">
      <c r="A2100" s="638" t="s">
        <v>938</v>
      </c>
      <c r="B2100" s="640">
        <v>44335.650925925889</v>
      </c>
      <c r="C2100" s="639" t="b">
        <v>0</v>
      </c>
      <c r="E2100" s="639" t="s">
        <v>2825</v>
      </c>
      <c r="F2100" s="639">
        <v>7</v>
      </c>
      <c r="G2100" s="639" t="s">
        <v>3017</v>
      </c>
      <c r="H2100" s="639" t="s">
        <v>7394</v>
      </c>
      <c r="I2100" s="639" t="s">
        <v>7392</v>
      </c>
      <c r="J2100" s="639" t="s">
        <v>7553</v>
      </c>
      <c r="L2100" s="639" t="str">
        <f t="shared" si="64"/>
        <v>071--38-0-006-000</v>
      </c>
      <c r="M2100" s="639" t="str">
        <f t="shared" si="65"/>
        <v>071--38-0-006-000-000</v>
      </c>
    </row>
    <row r="2101" spans="1:13" ht="15">
      <c r="A2101" s="638" t="s">
        <v>866</v>
      </c>
      <c r="B2101" s="640">
        <v>44335.630810185197</v>
      </c>
      <c r="C2101" s="639" t="b">
        <v>0</v>
      </c>
      <c r="D2101" s="639" t="s">
        <v>3214</v>
      </c>
      <c r="E2101" s="639" t="s">
        <v>2825</v>
      </c>
      <c r="F2101" s="639">
        <v>1</v>
      </c>
      <c r="G2101" s="639" t="s">
        <v>2807</v>
      </c>
      <c r="H2101" s="639" t="s">
        <v>7507</v>
      </c>
      <c r="I2101" s="639" t="s">
        <v>2818</v>
      </c>
      <c r="J2101" s="639" t="s">
        <v>7554</v>
      </c>
      <c r="L2101" s="639" t="str">
        <f t="shared" si="64"/>
        <v>016--01-0-310-000</v>
      </c>
      <c r="M2101" s="639" t="str">
        <f t="shared" si="65"/>
        <v>016--01-0-310-000-000</v>
      </c>
    </row>
    <row r="2102" spans="1:13" ht="15">
      <c r="A2102" s="638" t="s">
        <v>866</v>
      </c>
      <c r="B2102" s="640">
        <v>44335.661886574097</v>
      </c>
      <c r="C2102" s="639" t="b">
        <v>0</v>
      </c>
      <c r="D2102" s="639" t="s">
        <v>2809</v>
      </c>
      <c r="E2102" s="639" t="s">
        <v>2825</v>
      </c>
      <c r="F2102" s="639">
        <v>1</v>
      </c>
      <c r="G2102" s="639" t="s">
        <v>2807</v>
      </c>
      <c r="H2102" s="639" t="s">
        <v>7507</v>
      </c>
      <c r="I2102" s="639" t="s">
        <v>2818</v>
      </c>
      <c r="J2102" s="639" t="s">
        <v>7555</v>
      </c>
      <c r="L2102" s="639" t="str">
        <f t="shared" si="64"/>
        <v>016--01-0-310-000</v>
      </c>
      <c r="M2102" s="639" t="str">
        <f t="shared" si="65"/>
        <v>016--01-0-310-000-000</v>
      </c>
    </row>
    <row r="2103" spans="1:13" ht="15">
      <c r="A2103" s="638" t="s">
        <v>866</v>
      </c>
      <c r="B2103" s="640">
        <v>44335.662465277797</v>
      </c>
      <c r="C2103" s="639" t="b">
        <v>0</v>
      </c>
      <c r="D2103" s="639" t="s">
        <v>2809</v>
      </c>
      <c r="E2103" s="639" t="s">
        <v>2825</v>
      </c>
      <c r="F2103" s="639">
        <v>1</v>
      </c>
      <c r="G2103" s="639" t="s">
        <v>2807</v>
      </c>
      <c r="H2103" s="639" t="s">
        <v>7507</v>
      </c>
      <c r="I2103" s="639" t="s">
        <v>2818</v>
      </c>
      <c r="J2103" s="639" t="s">
        <v>7556</v>
      </c>
      <c r="L2103" s="639" t="str">
        <f t="shared" si="64"/>
        <v>016--01-0-310-000</v>
      </c>
      <c r="M2103" s="639" t="str">
        <f t="shared" si="65"/>
        <v>016--01-0-310-000-000</v>
      </c>
    </row>
    <row r="2104" spans="1:13" ht="15">
      <c r="A2104" s="638" t="s">
        <v>866</v>
      </c>
      <c r="B2104" s="640">
        <v>44335.6629861111</v>
      </c>
      <c r="C2104" s="639" t="b">
        <v>0</v>
      </c>
      <c r="D2104" s="639" t="s">
        <v>2809</v>
      </c>
      <c r="E2104" s="639" t="s">
        <v>2825</v>
      </c>
      <c r="F2104" s="639">
        <v>1</v>
      </c>
      <c r="G2104" s="639" t="s">
        <v>2807</v>
      </c>
      <c r="H2104" s="639" t="s">
        <v>7507</v>
      </c>
      <c r="I2104" s="639" t="s">
        <v>2818</v>
      </c>
      <c r="J2104" s="639" t="s">
        <v>7557</v>
      </c>
      <c r="L2104" s="639" t="str">
        <f t="shared" si="64"/>
        <v>016--01-0-310-000</v>
      </c>
      <c r="M2104" s="639" t="str">
        <f t="shared" si="65"/>
        <v>016--01-0-310-000-000</v>
      </c>
    </row>
    <row r="2105" spans="1:13" ht="15">
      <c r="A2105" s="638" t="s">
        <v>866</v>
      </c>
      <c r="B2105" s="640">
        <v>44335.663437499999</v>
      </c>
      <c r="C2105" s="639" t="b">
        <v>0</v>
      </c>
      <c r="D2105" s="639" t="s">
        <v>2845</v>
      </c>
      <c r="E2105" s="639" t="s">
        <v>2825</v>
      </c>
      <c r="F2105" s="639">
        <v>1</v>
      </c>
      <c r="G2105" s="639" t="s">
        <v>2807</v>
      </c>
      <c r="H2105" s="639" t="s">
        <v>7507</v>
      </c>
      <c r="I2105" s="639" t="s">
        <v>2818</v>
      </c>
      <c r="J2105" s="639" t="s">
        <v>7558</v>
      </c>
      <c r="L2105" s="639" t="str">
        <f t="shared" si="64"/>
        <v>016--01-0-310-000</v>
      </c>
      <c r="M2105" s="639" t="str">
        <f t="shared" si="65"/>
        <v>016--01-0-310-000-000</v>
      </c>
    </row>
    <row r="2106" spans="1:13" ht="15">
      <c r="A2106" s="638" t="s">
        <v>866</v>
      </c>
      <c r="B2106" s="640">
        <v>44335.685937499999</v>
      </c>
      <c r="C2106" s="639" t="b">
        <v>0</v>
      </c>
      <c r="D2106" s="639" t="s">
        <v>7559</v>
      </c>
      <c r="E2106" s="639" t="s">
        <v>2825</v>
      </c>
      <c r="F2106" s="639">
        <v>1</v>
      </c>
      <c r="G2106" s="639" t="s">
        <v>2807</v>
      </c>
      <c r="H2106" s="639" t="s">
        <v>7507</v>
      </c>
      <c r="I2106" s="639" t="s">
        <v>2818</v>
      </c>
      <c r="J2106" s="639" t="s">
        <v>7560</v>
      </c>
      <c r="L2106" s="639" t="str">
        <f t="shared" si="64"/>
        <v>016--01-0-310-000</v>
      </c>
      <c r="M2106" s="639" t="str">
        <f t="shared" si="65"/>
        <v>016--01-0-310-000-000</v>
      </c>
    </row>
    <row r="2107" spans="1:13" ht="15">
      <c r="A2107" s="638" t="s">
        <v>866</v>
      </c>
      <c r="B2107" s="640">
        <v>44335.668148148208</v>
      </c>
      <c r="C2107" s="639" t="b">
        <v>0</v>
      </c>
      <c r="D2107" s="639" t="s">
        <v>2831</v>
      </c>
      <c r="E2107" s="639" t="s">
        <v>2825</v>
      </c>
      <c r="F2107" s="639">
        <v>1</v>
      </c>
      <c r="G2107" s="639" t="s">
        <v>2807</v>
      </c>
      <c r="H2107" s="639" t="s">
        <v>7507</v>
      </c>
      <c r="I2107" s="639" t="s">
        <v>2818</v>
      </c>
      <c r="J2107" s="639" t="s">
        <v>7561</v>
      </c>
      <c r="L2107" s="639" t="str">
        <f t="shared" si="64"/>
        <v>016--01-0-310-000</v>
      </c>
      <c r="M2107" s="639" t="str">
        <f t="shared" si="65"/>
        <v>016--01-0-310-000-000</v>
      </c>
    </row>
    <row r="2108" spans="1:13" ht="15">
      <c r="A2108" s="638" t="s">
        <v>866</v>
      </c>
      <c r="B2108" s="640">
        <v>44335.663888888899</v>
      </c>
      <c r="C2108" s="639" t="b">
        <v>0</v>
      </c>
      <c r="D2108" s="639" t="s">
        <v>2833</v>
      </c>
      <c r="E2108" s="639" t="s">
        <v>2825</v>
      </c>
      <c r="F2108" s="639">
        <v>1</v>
      </c>
      <c r="G2108" s="639" t="s">
        <v>2807</v>
      </c>
      <c r="H2108" s="639" t="s">
        <v>7507</v>
      </c>
      <c r="I2108" s="639" t="s">
        <v>2818</v>
      </c>
      <c r="J2108" s="639" t="s">
        <v>7562</v>
      </c>
      <c r="L2108" s="639" t="str">
        <f t="shared" si="64"/>
        <v>016--01-0-310-000</v>
      </c>
      <c r="M2108" s="639" t="str">
        <f t="shared" si="65"/>
        <v>016--01-0-310-000-000</v>
      </c>
    </row>
    <row r="2109" spans="1:13" ht="15">
      <c r="A2109" s="638" t="s">
        <v>866</v>
      </c>
      <c r="B2109" s="640">
        <v>44335.6643287037</v>
      </c>
      <c r="C2109" s="639" t="b">
        <v>0</v>
      </c>
      <c r="D2109" s="639" t="s">
        <v>2833</v>
      </c>
      <c r="E2109" s="639" t="s">
        <v>2825</v>
      </c>
      <c r="F2109" s="639">
        <v>1</v>
      </c>
      <c r="G2109" s="639" t="s">
        <v>2807</v>
      </c>
      <c r="H2109" s="639" t="s">
        <v>7507</v>
      </c>
      <c r="I2109" s="639" t="s">
        <v>2818</v>
      </c>
      <c r="J2109" s="639" t="s">
        <v>7563</v>
      </c>
      <c r="L2109" s="639" t="str">
        <f t="shared" si="64"/>
        <v>016--01-0-310-000</v>
      </c>
      <c r="M2109" s="639" t="str">
        <f t="shared" si="65"/>
        <v>016--01-0-310-000-000</v>
      </c>
    </row>
    <row r="2110" spans="1:13" ht="15">
      <c r="A2110" s="638" t="s">
        <v>866</v>
      </c>
      <c r="B2110" s="640">
        <v>44335.642430555599</v>
      </c>
      <c r="C2110" s="639" t="b">
        <v>0</v>
      </c>
      <c r="D2110" s="639" t="s">
        <v>2844</v>
      </c>
      <c r="E2110" s="639" t="s">
        <v>2825</v>
      </c>
      <c r="F2110" s="639">
        <v>1</v>
      </c>
      <c r="G2110" s="639" t="s">
        <v>2807</v>
      </c>
      <c r="H2110" s="639" t="s">
        <v>7507</v>
      </c>
      <c r="I2110" s="639" t="s">
        <v>2818</v>
      </c>
      <c r="J2110" s="639" t="s">
        <v>7564</v>
      </c>
      <c r="L2110" s="639" t="str">
        <f t="shared" si="64"/>
        <v>016--01-0-310-000</v>
      </c>
      <c r="M2110" s="639" t="str">
        <f t="shared" si="65"/>
        <v>016--01-0-310-000-000</v>
      </c>
    </row>
    <row r="2111" spans="1:13" ht="15">
      <c r="A2111" s="638" t="s">
        <v>866</v>
      </c>
      <c r="B2111" s="640">
        <v>44336.315185185187</v>
      </c>
      <c r="C2111" s="639" t="b">
        <v>0</v>
      </c>
      <c r="D2111" s="639" t="s">
        <v>2831</v>
      </c>
      <c r="E2111" s="639" t="s">
        <v>2825</v>
      </c>
      <c r="F2111" s="639">
        <v>1</v>
      </c>
      <c r="G2111" s="639" t="s">
        <v>2807</v>
      </c>
      <c r="H2111" s="639" t="s">
        <v>7507</v>
      </c>
      <c r="I2111" s="639" t="s">
        <v>2818</v>
      </c>
      <c r="J2111" s="639" t="s">
        <v>7565</v>
      </c>
      <c r="L2111" s="639" t="str">
        <f t="shared" si="64"/>
        <v>016--01-0-310-000</v>
      </c>
      <c r="M2111" s="639" t="str">
        <f t="shared" si="65"/>
        <v>016--01-0-310-000-000</v>
      </c>
    </row>
    <row r="2112" spans="1:13" ht="15">
      <c r="A2112" s="638" t="s">
        <v>866</v>
      </c>
      <c r="B2112" s="640">
        <v>44336.336550925902</v>
      </c>
      <c r="C2112" s="639" t="b">
        <v>0</v>
      </c>
      <c r="D2112" s="639" t="s">
        <v>3214</v>
      </c>
      <c r="E2112" s="639" t="s">
        <v>2825</v>
      </c>
      <c r="F2112" s="639">
        <v>1</v>
      </c>
      <c r="G2112" s="639" t="s">
        <v>2807</v>
      </c>
      <c r="H2112" s="639" t="s">
        <v>7507</v>
      </c>
      <c r="I2112" s="639" t="s">
        <v>2818</v>
      </c>
      <c r="J2112" s="639" t="s">
        <v>7624</v>
      </c>
      <c r="L2112" s="639" t="str">
        <f t="shared" si="64"/>
        <v>016--01-0-310-000</v>
      </c>
      <c r="M2112" s="639" t="str">
        <f t="shared" si="65"/>
        <v>016--01-0-310-000-000</v>
      </c>
    </row>
    <row r="2113" spans="1:13" ht="15">
      <c r="A2113" s="638" t="s">
        <v>866</v>
      </c>
      <c r="B2113" s="640">
        <v>44336.350821759297</v>
      </c>
      <c r="C2113" s="639" t="b">
        <v>0</v>
      </c>
      <c r="D2113" s="639" t="s">
        <v>3369</v>
      </c>
      <c r="E2113" s="639" t="s">
        <v>2825</v>
      </c>
      <c r="F2113" s="639">
        <v>1</v>
      </c>
      <c r="G2113" s="639" t="s">
        <v>2807</v>
      </c>
      <c r="H2113" s="639" t="s">
        <v>7507</v>
      </c>
      <c r="I2113" s="639" t="s">
        <v>2818</v>
      </c>
      <c r="J2113" s="639" t="s">
        <v>7625</v>
      </c>
      <c r="L2113" s="639" t="str">
        <f t="shared" si="64"/>
        <v>016--01-0-310-000</v>
      </c>
      <c r="M2113" s="639" t="str">
        <f t="shared" si="65"/>
        <v>016--01-0-310-000-000</v>
      </c>
    </row>
    <row r="2114" spans="1:13" ht="15">
      <c r="A2114" s="638" t="s">
        <v>866</v>
      </c>
      <c r="B2114" s="640">
        <v>44336.360092592608</v>
      </c>
      <c r="C2114" s="639" t="b">
        <v>0</v>
      </c>
      <c r="D2114" s="639" t="s">
        <v>2831</v>
      </c>
      <c r="E2114" s="639" t="s">
        <v>2825</v>
      </c>
      <c r="F2114" s="639">
        <v>1</v>
      </c>
      <c r="G2114" s="639" t="s">
        <v>2807</v>
      </c>
      <c r="H2114" s="639" t="s">
        <v>7507</v>
      </c>
      <c r="I2114" s="639" t="s">
        <v>2818</v>
      </c>
      <c r="J2114" s="639" t="s">
        <v>7626</v>
      </c>
      <c r="L2114" s="639" t="str">
        <f t="shared" si="64"/>
        <v>016--01-0-310-000</v>
      </c>
      <c r="M2114" s="639" t="str">
        <f t="shared" si="65"/>
        <v>016--01-0-310-000-000</v>
      </c>
    </row>
    <row r="2115" spans="1:13" ht="15">
      <c r="A2115" s="638" t="s">
        <v>866</v>
      </c>
      <c r="B2115" s="640">
        <v>44336.3520601852</v>
      </c>
      <c r="C2115" s="639" t="b">
        <v>0</v>
      </c>
      <c r="D2115" s="639" t="s">
        <v>2833</v>
      </c>
      <c r="E2115" s="639" t="s">
        <v>2825</v>
      </c>
      <c r="F2115" s="639">
        <v>1</v>
      </c>
      <c r="G2115" s="639" t="s">
        <v>2807</v>
      </c>
      <c r="H2115" s="639" t="s">
        <v>7507</v>
      </c>
      <c r="I2115" s="639" t="s">
        <v>2818</v>
      </c>
      <c r="J2115" s="639" t="s">
        <v>7627</v>
      </c>
      <c r="L2115" s="639" t="str">
        <f t="shared" ref="L2115:L2178" si="66">REPLACE(REPLACE(A2115,4,0,"-"),8,0,"-")</f>
        <v>016--01-0-310-000</v>
      </c>
      <c r="M2115" s="639" t="str">
        <f t="shared" ref="M2115:M2178" si="67">L2115 &amp; "-000"</f>
        <v>016--01-0-310-000-000</v>
      </c>
    </row>
    <row r="2116" spans="1:13" ht="15">
      <c r="A2116" s="638" t="s">
        <v>1536</v>
      </c>
      <c r="B2116" s="640">
        <v>44336.380416666703</v>
      </c>
      <c r="C2116" s="639" t="b">
        <v>0</v>
      </c>
      <c r="E2116" s="639" t="s">
        <v>2825</v>
      </c>
      <c r="F2116" s="639">
        <v>4</v>
      </c>
      <c r="G2116" s="639" t="s">
        <v>4912</v>
      </c>
      <c r="H2116" s="639" t="s">
        <v>3258</v>
      </c>
      <c r="I2116" s="639" t="s">
        <v>7609</v>
      </c>
      <c r="J2116" s="639" t="s">
        <v>7628</v>
      </c>
      <c r="L2116" s="639" t="str">
        <f t="shared" si="66"/>
        <v>062--20-0-098-000</v>
      </c>
      <c r="M2116" s="639" t="str">
        <f t="shared" si="67"/>
        <v>062--20-0-098-000-000</v>
      </c>
    </row>
    <row r="2117" spans="1:13" ht="15">
      <c r="A2117" s="638" t="s">
        <v>866</v>
      </c>
      <c r="B2117" s="640">
        <v>44336.351458333302</v>
      </c>
      <c r="C2117" s="639" t="b">
        <v>0</v>
      </c>
      <c r="D2117" s="639" t="s">
        <v>3369</v>
      </c>
      <c r="E2117" s="639" t="s">
        <v>2825</v>
      </c>
      <c r="F2117" s="639">
        <v>1</v>
      </c>
      <c r="G2117" s="639" t="s">
        <v>2807</v>
      </c>
      <c r="H2117" s="639" t="s">
        <v>7507</v>
      </c>
      <c r="I2117" s="639" t="s">
        <v>2818</v>
      </c>
      <c r="J2117" s="639" t="s">
        <v>7629</v>
      </c>
      <c r="L2117" s="639" t="str">
        <f t="shared" si="66"/>
        <v>016--01-0-310-000</v>
      </c>
      <c r="M2117" s="639" t="str">
        <f t="shared" si="67"/>
        <v>016--01-0-310-000-000</v>
      </c>
    </row>
    <row r="2118" spans="1:13" ht="15">
      <c r="A2118" s="638" t="s">
        <v>12082</v>
      </c>
      <c r="B2118" s="640">
        <v>44336.386516203689</v>
      </c>
      <c r="C2118" s="639" t="b">
        <v>0</v>
      </c>
      <c r="E2118" s="639" t="s">
        <v>2825</v>
      </c>
      <c r="F2118" s="639">
        <v>1</v>
      </c>
      <c r="G2118" s="639" t="s">
        <v>2968</v>
      </c>
      <c r="H2118" s="639" t="s">
        <v>7597</v>
      </c>
      <c r="I2118" s="639" t="s">
        <v>7598</v>
      </c>
      <c r="J2118" s="639" t="s">
        <v>7630</v>
      </c>
      <c r="L2118" s="639" t="str">
        <f t="shared" si="66"/>
        <v>021--20-0-1500-000</v>
      </c>
      <c r="M2118" s="639" t="str">
        <f t="shared" si="67"/>
        <v>021--20-0-1500-000-000</v>
      </c>
    </row>
    <row r="2119" spans="1:13" ht="15">
      <c r="A2119" s="638" t="s">
        <v>12082</v>
      </c>
      <c r="B2119" s="640">
        <v>44336.383854166699</v>
      </c>
      <c r="C2119" s="639" t="b">
        <v>0</v>
      </c>
      <c r="E2119" s="639" t="s">
        <v>2825</v>
      </c>
      <c r="F2119" s="639">
        <v>1</v>
      </c>
      <c r="G2119" s="639" t="s">
        <v>2968</v>
      </c>
      <c r="H2119" s="639" t="s">
        <v>7597</v>
      </c>
      <c r="I2119" s="639" t="s">
        <v>7598</v>
      </c>
      <c r="J2119" s="639" t="s">
        <v>7631</v>
      </c>
      <c r="L2119" s="639" t="str">
        <f t="shared" si="66"/>
        <v>021--20-0-1500-000</v>
      </c>
      <c r="M2119" s="639" t="str">
        <f t="shared" si="67"/>
        <v>021--20-0-1500-000-000</v>
      </c>
    </row>
    <row r="2120" spans="1:13" ht="15">
      <c r="A2120" s="638" t="s">
        <v>12082</v>
      </c>
      <c r="B2120" s="640">
        <v>44336.384618055599</v>
      </c>
      <c r="C2120" s="639" t="b">
        <v>0</v>
      </c>
      <c r="E2120" s="639" t="s">
        <v>2825</v>
      </c>
      <c r="F2120" s="639">
        <v>1</v>
      </c>
      <c r="G2120" s="639" t="s">
        <v>2968</v>
      </c>
      <c r="H2120" s="639" t="s">
        <v>7597</v>
      </c>
      <c r="I2120" s="639" t="s">
        <v>7598</v>
      </c>
      <c r="J2120" s="639" t="s">
        <v>7632</v>
      </c>
      <c r="L2120" s="639" t="str">
        <f t="shared" si="66"/>
        <v>021--20-0-1500-000</v>
      </c>
      <c r="M2120" s="639" t="str">
        <f t="shared" si="67"/>
        <v>021--20-0-1500-000-000</v>
      </c>
    </row>
    <row r="2121" spans="1:13" ht="15">
      <c r="A2121" s="638" t="s">
        <v>12082</v>
      </c>
      <c r="B2121" s="640">
        <v>44336.382847222201</v>
      </c>
      <c r="C2121" s="639" t="b">
        <v>0</v>
      </c>
      <c r="E2121" s="639" t="s">
        <v>2825</v>
      </c>
      <c r="F2121" s="639">
        <v>1</v>
      </c>
      <c r="G2121" s="639" t="s">
        <v>2968</v>
      </c>
      <c r="H2121" s="639" t="s">
        <v>7597</v>
      </c>
      <c r="I2121" s="639" t="s">
        <v>7598</v>
      </c>
      <c r="J2121" s="639" t="s">
        <v>7633</v>
      </c>
      <c r="L2121" s="639" t="str">
        <f t="shared" si="66"/>
        <v>021--20-0-1500-000</v>
      </c>
      <c r="M2121" s="639" t="str">
        <f t="shared" si="67"/>
        <v>021--20-0-1500-000-000</v>
      </c>
    </row>
    <row r="2122" spans="1:13" ht="15">
      <c r="A2122" s="638" t="s">
        <v>12082</v>
      </c>
      <c r="B2122" s="640">
        <v>44336.385659722197</v>
      </c>
      <c r="C2122" s="639" t="b">
        <v>0</v>
      </c>
      <c r="E2122" s="639" t="s">
        <v>2825</v>
      </c>
      <c r="F2122" s="639">
        <v>1</v>
      </c>
      <c r="G2122" s="639" t="s">
        <v>2968</v>
      </c>
      <c r="H2122" s="639" t="s">
        <v>7597</v>
      </c>
      <c r="I2122" s="639" t="s">
        <v>7598</v>
      </c>
      <c r="J2122" s="639" t="s">
        <v>7634</v>
      </c>
      <c r="L2122" s="639" t="str">
        <f t="shared" si="66"/>
        <v>021--20-0-1500-000</v>
      </c>
      <c r="M2122" s="639" t="str">
        <f t="shared" si="67"/>
        <v>021--20-0-1500-000-000</v>
      </c>
    </row>
    <row r="2123" spans="1:13" ht="15">
      <c r="A2123" s="638" t="s">
        <v>1426</v>
      </c>
      <c r="B2123" s="640">
        <v>44336.4188194444</v>
      </c>
      <c r="C2123" s="639" t="b">
        <v>0</v>
      </c>
      <c r="E2123" s="639" t="s">
        <v>2825</v>
      </c>
      <c r="F2123" s="639">
        <v>4</v>
      </c>
      <c r="G2123" s="639" t="s">
        <v>4912</v>
      </c>
      <c r="H2123" s="639" t="s">
        <v>3097</v>
      </c>
      <c r="I2123" s="639" t="s">
        <v>7612</v>
      </c>
      <c r="J2123" s="639" t="s">
        <v>7635</v>
      </c>
      <c r="L2123" s="639" t="str">
        <f t="shared" si="66"/>
        <v>062--76-0-003-000</v>
      </c>
      <c r="M2123" s="639" t="str">
        <f t="shared" si="67"/>
        <v>062--76-0-003-000-000</v>
      </c>
    </row>
    <row r="2124" spans="1:13" ht="15">
      <c r="A2124" s="638" t="s">
        <v>1270</v>
      </c>
      <c r="B2124" s="640">
        <v>44336.426712963003</v>
      </c>
      <c r="C2124" s="639" t="b">
        <v>0</v>
      </c>
      <c r="E2124" s="639" t="s">
        <v>2825</v>
      </c>
      <c r="F2124" s="639">
        <v>5</v>
      </c>
      <c r="G2124" s="639" t="s">
        <v>3432</v>
      </c>
      <c r="H2124" s="639" t="s">
        <v>3305</v>
      </c>
      <c r="I2124" s="639" t="s">
        <v>7614</v>
      </c>
      <c r="J2124" s="639" t="s">
        <v>7636</v>
      </c>
      <c r="L2124" s="639" t="str">
        <f t="shared" si="66"/>
        <v>062--65-0-013-000</v>
      </c>
      <c r="M2124" s="639" t="str">
        <f t="shared" si="67"/>
        <v>062--65-0-013-000-000</v>
      </c>
    </row>
    <row r="2125" spans="1:13" ht="15">
      <c r="A2125" s="638" t="s">
        <v>12083</v>
      </c>
      <c r="B2125" s="640">
        <v>44336.444907407393</v>
      </c>
      <c r="C2125" s="639" t="b">
        <v>0</v>
      </c>
      <c r="E2125" s="639" t="s">
        <v>2825</v>
      </c>
      <c r="F2125" s="639">
        <v>1</v>
      </c>
      <c r="G2125" s="639" t="s">
        <v>3173</v>
      </c>
      <c r="H2125" s="639" t="s">
        <v>2257</v>
      </c>
      <c r="I2125" s="639" t="s">
        <v>7607</v>
      </c>
      <c r="J2125" s="639" t="s">
        <v>7637</v>
      </c>
      <c r="L2125" s="639" t="str">
        <f t="shared" si="66"/>
        <v>020--08-0-2800_#34-000</v>
      </c>
      <c r="M2125" s="639" t="str">
        <f t="shared" si="67"/>
        <v>020--08-0-2800_#34-000-000</v>
      </c>
    </row>
    <row r="2126" spans="1:13" ht="15">
      <c r="A2126" s="638" t="s">
        <v>888</v>
      </c>
      <c r="B2126" s="640">
        <v>44336.5222222222</v>
      </c>
      <c r="C2126" s="639" t="b">
        <v>0</v>
      </c>
      <c r="E2126" s="639" t="s">
        <v>2825</v>
      </c>
      <c r="F2126" s="639">
        <v>1</v>
      </c>
      <c r="G2126" s="639" t="s">
        <v>4337</v>
      </c>
      <c r="H2126" s="639" t="s">
        <v>888</v>
      </c>
      <c r="I2126" s="639" t="s">
        <v>2818</v>
      </c>
      <c r="J2126" s="639" t="s">
        <v>7639</v>
      </c>
      <c r="L2126" s="639" t="str">
        <f t="shared" si="66"/>
        <v>009--50-0-220-000</v>
      </c>
      <c r="M2126" s="639" t="str">
        <f t="shared" si="67"/>
        <v>009--50-0-220-000-000</v>
      </c>
    </row>
    <row r="2127" spans="1:13" ht="15">
      <c r="A2127" s="638" t="s">
        <v>1426</v>
      </c>
      <c r="B2127" s="640">
        <v>44336.479317129597</v>
      </c>
      <c r="C2127" s="639" t="b">
        <v>0</v>
      </c>
      <c r="E2127" s="639" t="s">
        <v>2825</v>
      </c>
      <c r="F2127" s="639">
        <v>1</v>
      </c>
      <c r="G2127" s="639" t="s">
        <v>4912</v>
      </c>
      <c r="H2127" s="639" t="s">
        <v>3097</v>
      </c>
      <c r="I2127" s="639" t="s">
        <v>7612</v>
      </c>
      <c r="J2127" s="639" t="s">
        <v>7640</v>
      </c>
      <c r="L2127" s="639" t="str">
        <f t="shared" si="66"/>
        <v>062--76-0-003-000</v>
      </c>
      <c r="M2127" s="639" t="str">
        <f t="shared" si="67"/>
        <v>062--76-0-003-000-000</v>
      </c>
    </row>
    <row r="2128" spans="1:13" ht="15">
      <c r="A2128" s="638" t="s">
        <v>1265</v>
      </c>
      <c r="B2128" s="640">
        <v>44336.508009259291</v>
      </c>
      <c r="C2128" s="639" t="b">
        <v>0</v>
      </c>
      <c r="E2128" s="639" t="s">
        <v>2825</v>
      </c>
      <c r="F2128" s="639">
        <v>2</v>
      </c>
      <c r="G2128" s="639" t="s">
        <v>4912</v>
      </c>
      <c r="H2128" s="639" t="s">
        <v>3139</v>
      </c>
      <c r="I2128" s="639" t="s">
        <v>3221</v>
      </c>
      <c r="J2128" s="639" t="s">
        <v>7641</v>
      </c>
      <c r="L2128" s="639" t="str">
        <f t="shared" si="66"/>
        <v>062--68-0-004-000</v>
      </c>
      <c r="M2128" s="639" t="str">
        <f t="shared" si="67"/>
        <v>062--68-0-004-000-000</v>
      </c>
    </row>
    <row r="2129" spans="1:13" ht="15">
      <c r="A2129" s="638" t="s">
        <v>2070</v>
      </c>
      <c r="B2129" s="640">
        <v>44336.575023148209</v>
      </c>
      <c r="C2129" s="639" t="b">
        <v>0</v>
      </c>
      <c r="E2129" s="639" t="s">
        <v>2825</v>
      </c>
      <c r="F2129" s="639">
        <v>5</v>
      </c>
      <c r="G2129" s="639" t="s">
        <v>2868</v>
      </c>
      <c r="H2129" s="639" t="s">
        <v>2070</v>
      </c>
      <c r="I2129" s="639" t="s">
        <v>7610</v>
      </c>
      <c r="J2129" s="639" t="s">
        <v>7642</v>
      </c>
      <c r="L2129" s="639" t="str">
        <f t="shared" si="66"/>
        <v>071--45-0-015-000</v>
      </c>
      <c r="M2129" s="639" t="str">
        <f t="shared" si="67"/>
        <v>071--45-0-015-000-000</v>
      </c>
    </row>
    <row r="2130" spans="1:13" ht="15">
      <c r="A2130" s="638" t="s">
        <v>1694</v>
      </c>
      <c r="B2130" s="640">
        <v>44336.595208333303</v>
      </c>
      <c r="C2130" s="639" t="b">
        <v>0</v>
      </c>
      <c r="E2130" s="639" t="s">
        <v>2825</v>
      </c>
      <c r="F2130" s="639">
        <v>4</v>
      </c>
      <c r="G2130" s="639" t="s">
        <v>4912</v>
      </c>
      <c r="H2130" s="639" t="s">
        <v>3139</v>
      </c>
      <c r="I2130" s="639" t="s">
        <v>7618</v>
      </c>
      <c r="J2130" s="639" t="s">
        <v>7643</v>
      </c>
      <c r="L2130" s="639" t="str">
        <f t="shared" si="66"/>
        <v>061--41-0-028-000</v>
      </c>
      <c r="M2130" s="639" t="str">
        <f t="shared" si="67"/>
        <v>061--41-0-028-000-000</v>
      </c>
    </row>
    <row r="2131" spans="1:13" ht="15">
      <c r="A2131" s="638" t="s">
        <v>453</v>
      </c>
      <c r="B2131" s="640">
        <v>44336.6176851852</v>
      </c>
      <c r="C2131" s="639" t="b">
        <v>0</v>
      </c>
      <c r="E2131" s="639" t="s">
        <v>2825</v>
      </c>
      <c r="F2131" s="639">
        <v>1</v>
      </c>
      <c r="G2131" s="639" t="s">
        <v>4912</v>
      </c>
      <c r="H2131" s="639" t="s">
        <v>7605</v>
      </c>
      <c r="I2131" s="639" t="s">
        <v>3077</v>
      </c>
      <c r="J2131" s="639" t="s">
        <v>7644</v>
      </c>
      <c r="L2131" s="639" t="str">
        <f t="shared" si="66"/>
        <v>061--03-0-050-000</v>
      </c>
      <c r="M2131" s="639" t="str">
        <f t="shared" si="67"/>
        <v>061--03-0-050-000-000</v>
      </c>
    </row>
    <row r="2132" spans="1:13" ht="15">
      <c r="A2132" s="638" t="s">
        <v>737</v>
      </c>
      <c r="B2132" s="640">
        <v>44336.639942129608</v>
      </c>
      <c r="C2132" s="639" t="b">
        <v>0</v>
      </c>
      <c r="E2132" s="639" t="s">
        <v>2825</v>
      </c>
      <c r="F2132" s="639">
        <v>3</v>
      </c>
      <c r="G2132" s="639" t="s">
        <v>3432</v>
      </c>
      <c r="H2132" s="639" t="s">
        <v>3109</v>
      </c>
      <c r="I2132" s="639" t="s">
        <v>7645</v>
      </c>
      <c r="J2132" s="639" t="s">
        <v>7646</v>
      </c>
      <c r="L2132" s="639" t="str">
        <f t="shared" si="66"/>
        <v>062--26-0-038-000</v>
      </c>
      <c r="M2132" s="639" t="str">
        <f t="shared" si="67"/>
        <v>062--26-0-038-000-000</v>
      </c>
    </row>
    <row r="2133" spans="1:13" ht="15">
      <c r="A2133" s="638" t="s">
        <v>1510</v>
      </c>
      <c r="B2133" s="640">
        <v>44336.638391203713</v>
      </c>
      <c r="C2133" s="639" t="b">
        <v>0</v>
      </c>
      <c r="E2133" s="639" t="s">
        <v>2825</v>
      </c>
      <c r="F2133" s="639">
        <v>2</v>
      </c>
      <c r="G2133" s="639" t="s">
        <v>3432</v>
      </c>
      <c r="H2133" s="639" t="s">
        <v>2889</v>
      </c>
      <c r="I2133" s="639" t="s">
        <v>3300</v>
      </c>
      <c r="J2133" s="639" t="s">
        <v>7647</v>
      </c>
      <c r="L2133" s="639" t="str">
        <f t="shared" si="66"/>
        <v>062--21-0-040-000</v>
      </c>
      <c r="M2133" s="639" t="str">
        <f t="shared" si="67"/>
        <v>062--21-0-040-000-000</v>
      </c>
    </row>
    <row r="2134" spans="1:13" ht="15">
      <c r="A2134" s="638" t="s">
        <v>453</v>
      </c>
      <c r="B2134" s="640">
        <v>44336.649131944403</v>
      </c>
      <c r="C2134" s="639" t="b">
        <v>0</v>
      </c>
      <c r="E2134" s="639" t="s">
        <v>2825</v>
      </c>
      <c r="F2134" s="639">
        <v>6</v>
      </c>
      <c r="G2134" s="639" t="s">
        <v>4912</v>
      </c>
      <c r="H2134" s="639" t="s">
        <v>7605</v>
      </c>
      <c r="I2134" s="639" t="s">
        <v>3077</v>
      </c>
      <c r="J2134" s="639" t="s">
        <v>7648</v>
      </c>
      <c r="L2134" s="639" t="str">
        <f t="shared" si="66"/>
        <v>061--03-0-050-000</v>
      </c>
      <c r="M2134" s="639" t="str">
        <f t="shared" si="67"/>
        <v>061--03-0-050-000-000</v>
      </c>
    </row>
    <row r="2135" spans="1:13" ht="15">
      <c r="A2135" s="638" t="s">
        <v>529</v>
      </c>
      <c r="B2135" s="640">
        <v>44336.657638888901</v>
      </c>
      <c r="C2135" s="639" t="b">
        <v>0</v>
      </c>
      <c r="E2135" s="639" t="s">
        <v>2825</v>
      </c>
      <c r="F2135" s="639">
        <v>6</v>
      </c>
      <c r="G2135" s="639" t="s">
        <v>3017</v>
      </c>
      <c r="H2135" s="639" t="s">
        <v>7622</v>
      </c>
      <c r="I2135" s="639" t="s">
        <v>2870</v>
      </c>
      <c r="J2135" s="639" t="s">
        <v>7649</v>
      </c>
      <c r="L2135" s="639" t="str">
        <f t="shared" si="66"/>
        <v>071--06-0-023-000</v>
      </c>
      <c r="M2135" s="639" t="str">
        <f t="shared" si="67"/>
        <v>071--06-0-023-000-000</v>
      </c>
    </row>
    <row r="2136" spans="1:13" ht="15">
      <c r="A2136" s="638" t="s">
        <v>12084</v>
      </c>
      <c r="B2136" s="640">
        <v>44336.699074074088</v>
      </c>
      <c r="C2136" s="639" t="b">
        <v>0</v>
      </c>
      <c r="D2136" s="639" t="s">
        <v>7353</v>
      </c>
      <c r="E2136" s="639" t="s">
        <v>2825</v>
      </c>
      <c r="F2136" s="639">
        <v>1</v>
      </c>
      <c r="G2136" s="639" t="s">
        <v>4913</v>
      </c>
      <c r="H2136" s="639" t="s">
        <v>7599</v>
      </c>
      <c r="I2136" s="639" t="s">
        <v>7601</v>
      </c>
      <c r="J2136" s="639" t="s">
        <v>7650</v>
      </c>
      <c r="L2136" s="639" t="str">
        <f t="shared" si="66"/>
        <v>020--38-0-0200-000</v>
      </c>
      <c r="M2136" s="639" t="str">
        <f t="shared" si="67"/>
        <v>020--38-0-0200-000-000</v>
      </c>
    </row>
    <row r="2137" spans="1:13" ht="15">
      <c r="A2137" s="638" t="s">
        <v>12084</v>
      </c>
      <c r="B2137" s="640">
        <v>44336.698078703703</v>
      </c>
      <c r="C2137" s="639" t="b">
        <v>0</v>
      </c>
      <c r="D2137" s="639" t="s">
        <v>7651</v>
      </c>
      <c r="E2137" s="639" t="s">
        <v>2825</v>
      </c>
      <c r="F2137" s="639">
        <v>1</v>
      </c>
      <c r="G2137" s="639" t="s">
        <v>4913</v>
      </c>
      <c r="H2137" s="639" t="s">
        <v>7599</v>
      </c>
      <c r="I2137" s="639" t="s">
        <v>7601</v>
      </c>
      <c r="J2137" s="639" t="s">
        <v>7652</v>
      </c>
      <c r="L2137" s="639" t="str">
        <f t="shared" si="66"/>
        <v>020--38-0-0200-000</v>
      </c>
      <c r="M2137" s="639" t="str">
        <f t="shared" si="67"/>
        <v>020--38-0-0200-000-000</v>
      </c>
    </row>
    <row r="2138" spans="1:13" ht="15">
      <c r="A2138" s="638" t="s">
        <v>12082</v>
      </c>
      <c r="B2138" s="640">
        <v>44336.560798611099</v>
      </c>
      <c r="C2138" s="639" t="b">
        <v>0</v>
      </c>
      <c r="D2138" s="639" t="s">
        <v>2833</v>
      </c>
      <c r="E2138" s="639" t="s">
        <v>2825</v>
      </c>
      <c r="F2138" s="639">
        <v>1</v>
      </c>
      <c r="G2138" s="639" t="s">
        <v>3156</v>
      </c>
      <c r="H2138" s="639" t="s">
        <v>7597</v>
      </c>
      <c r="I2138" s="639" t="s">
        <v>7598</v>
      </c>
      <c r="J2138" s="639" t="s">
        <v>7653</v>
      </c>
      <c r="L2138" s="639" t="str">
        <f t="shared" si="66"/>
        <v>021--20-0-1500-000</v>
      </c>
      <c r="M2138" s="639" t="str">
        <f t="shared" si="67"/>
        <v>021--20-0-1500-000-000</v>
      </c>
    </row>
    <row r="2139" spans="1:13" ht="15">
      <c r="A2139" s="638" t="s">
        <v>12082</v>
      </c>
      <c r="B2139" s="640">
        <v>44336.560150463003</v>
      </c>
      <c r="C2139" s="639" t="b">
        <v>0</v>
      </c>
      <c r="D2139" s="639" t="s">
        <v>2833</v>
      </c>
      <c r="E2139" s="639" t="s">
        <v>2825</v>
      </c>
      <c r="F2139" s="639">
        <v>1</v>
      </c>
      <c r="G2139" s="639" t="s">
        <v>3156</v>
      </c>
      <c r="H2139" s="639" t="s">
        <v>7597</v>
      </c>
      <c r="I2139" s="639" t="s">
        <v>7598</v>
      </c>
      <c r="J2139" s="639" t="s">
        <v>7654</v>
      </c>
      <c r="L2139" s="639" t="str">
        <f t="shared" si="66"/>
        <v>021--20-0-1500-000</v>
      </c>
      <c r="M2139" s="639" t="str">
        <f t="shared" si="67"/>
        <v>021--20-0-1500-000-000</v>
      </c>
    </row>
    <row r="2140" spans="1:13" ht="15">
      <c r="A2140" s="638" t="s">
        <v>12082</v>
      </c>
      <c r="B2140" s="640">
        <v>44336.478576388901</v>
      </c>
      <c r="C2140" s="639" t="b">
        <v>0</v>
      </c>
      <c r="D2140" s="639" t="s">
        <v>2923</v>
      </c>
      <c r="E2140" s="639" t="s">
        <v>2825</v>
      </c>
      <c r="F2140" s="639">
        <v>1</v>
      </c>
      <c r="G2140" s="639" t="s">
        <v>3156</v>
      </c>
      <c r="H2140" s="639" t="s">
        <v>7597</v>
      </c>
      <c r="I2140" s="639" t="s">
        <v>7598</v>
      </c>
      <c r="J2140" s="639" t="s">
        <v>7655</v>
      </c>
      <c r="L2140" s="639" t="str">
        <f t="shared" si="66"/>
        <v>021--20-0-1500-000</v>
      </c>
      <c r="M2140" s="639" t="str">
        <f t="shared" si="67"/>
        <v>021--20-0-1500-000-000</v>
      </c>
    </row>
    <row r="2141" spans="1:13" ht="15">
      <c r="A2141" s="638" t="s">
        <v>12082</v>
      </c>
      <c r="B2141" s="640">
        <v>44336.47644675929</v>
      </c>
      <c r="C2141" s="639" t="b">
        <v>0</v>
      </c>
      <c r="D2141" s="639" t="s">
        <v>2923</v>
      </c>
      <c r="E2141" s="639" t="s">
        <v>2825</v>
      </c>
      <c r="F2141" s="639">
        <v>1</v>
      </c>
      <c r="G2141" s="639" t="s">
        <v>3156</v>
      </c>
      <c r="H2141" s="639" t="s">
        <v>7597</v>
      </c>
      <c r="I2141" s="639" t="s">
        <v>7598</v>
      </c>
      <c r="J2141" s="639" t="s">
        <v>7656</v>
      </c>
      <c r="L2141" s="639" t="str">
        <f t="shared" si="66"/>
        <v>021--20-0-1500-000</v>
      </c>
      <c r="M2141" s="639" t="str">
        <f t="shared" si="67"/>
        <v>021--20-0-1500-000-000</v>
      </c>
    </row>
    <row r="2142" spans="1:13" ht="15">
      <c r="A2142" s="638" t="s">
        <v>12082</v>
      </c>
      <c r="B2142" s="640">
        <v>44336.4753009259</v>
      </c>
      <c r="C2142" s="639" t="b">
        <v>0</v>
      </c>
      <c r="D2142" s="639" t="s">
        <v>2923</v>
      </c>
      <c r="E2142" s="639" t="s">
        <v>2825</v>
      </c>
      <c r="F2142" s="639">
        <v>1</v>
      </c>
      <c r="G2142" s="639" t="s">
        <v>3156</v>
      </c>
      <c r="H2142" s="639" t="s">
        <v>7597</v>
      </c>
      <c r="I2142" s="639" t="s">
        <v>7598</v>
      </c>
      <c r="J2142" s="639" t="s">
        <v>7657</v>
      </c>
      <c r="L2142" s="639" t="str">
        <f t="shared" si="66"/>
        <v>021--20-0-1500-000</v>
      </c>
      <c r="M2142" s="639" t="str">
        <f t="shared" si="67"/>
        <v>021--20-0-1500-000-000</v>
      </c>
    </row>
    <row r="2143" spans="1:13" ht="15">
      <c r="A2143" s="638" t="s">
        <v>12082</v>
      </c>
      <c r="B2143" s="640">
        <v>44336.475937499999</v>
      </c>
      <c r="C2143" s="639" t="b">
        <v>0</v>
      </c>
      <c r="D2143" s="639" t="s">
        <v>2923</v>
      </c>
      <c r="E2143" s="639" t="s">
        <v>2825</v>
      </c>
      <c r="F2143" s="639">
        <v>1</v>
      </c>
      <c r="G2143" s="639" t="s">
        <v>3156</v>
      </c>
      <c r="H2143" s="639" t="s">
        <v>7597</v>
      </c>
      <c r="I2143" s="639" t="s">
        <v>7598</v>
      </c>
      <c r="J2143" s="639" t="s">
        <v>7658</v>
      </c>
      <c r="L2143" s="639" t="str">
        <f t="shared" si="66"/>
        <v>021--20-0-1500-000</v>
      </c>
      <c r="M2143" s="639" t="str">
        <f t="shared" si="67"/>
        <v>021--20-0-1500-000-000</v>
      </c>
    </row>
    <row r="2144" spans="1:13" ht="15">
      <c r="A2144" s="638" t="s">
        <v>916</v>
      </c>
      <c r="B2144" s="640">
        <v>44337.316527777803</v>
      </c>
      <c r="C2144" s="639" t="b">
        <v>0</v>
      </c>
      <c r="E2144" s="639" t="s">
        <v>2825</v>
      </c>
      <c r="F2144" s="639">
        <v>1</v>
      </c>
      <c r="G2144" s="639" t="s">
        <v>7623</v>
      </c>
      <c r="H2144" s="639" t="s">
        <v>7603</v>
      </c>
      <c r="I2144" s="639" t="s">
        <v>2818</v>
      </c>
      <c r="J2144" s="639" t="s">
        <v>7659</v>
      </c>
      <c r="L2144" s="639" t="str">
        <f t="shared" si="66"/>
        <v>016--36-0-270-000</v>
      </c>
      <c r="M2144" s="639" t="str">
        <f t="shared" si="67"/>
        <v>016--36-0-270-000-000</v>
      </c>
    </row>
    <row r="2145" spans="1:13" ht="15">
      <c r="A2145" s="638" t="s">
        <v>454</v>
      </c>
      <c r="B2145" s="640">
        <v>44337.383750000001</v>
      </c>
      <c r="C2145" s="639" t="b">
        <v>0</v>
      </c>
      <c r="E2145" s="639" t="s">
        <v>2825</v>
      </c>
      <c r="F2145" s="639">
        <v>8</v>
      </c>
      <c r="G2145" s="639" t="s">
        <v>4912</v>
      </c>
      <c r="H2145" s="639" t="s">
        <v>454</v>
      </c>
      <c r="I2145" s="639" t="s">
        <v>3077</v>
      </c>
      <c r="J2145" s="639" t="s">
        <v>7692</v>
      </c>
      <c r="L2145" s="639" t="str">
        <f t="shared" si="66"/>
        <v>061--03-0-051-000</v>
      </c>
      <c r="M2145" s="639" t="str">
        <f t="shared" si="67"/>
        <v>061--03-0-051-000-000</v>
      </c>
    </row>
    <row r="2146" spans="1:13" ht="15">
      <c r="A2146" s="638" t="s">
        <v>453</v>
      </c>
      <c r="B2146" s="640">
        <v>44337.3903125</v>
      </c>
      <c r="C2146" s="639" t="b">
        <v>0</v>
      </c>
      <c r="E2146" s="639" t="s">
        <v>2825</v>
      </c>
      <c r="F2146" s="639">
        <v>2</v>
      </c>
      <c r="G2146" s="639" t="s">
        <v>4336</v>
      </c>
      <c r="H2146" s="639" t="s">
        <v>7605</v>
      </c>
      <c r="I2146" s="639" t="s">
        <v>3077</v>
      </c>
      <c r="J2146" s="639" t="s">
        <v>7693</v>
      </c>
      <c r="L2146" s="639" t="str">
        <f t="shared" si="66"/>
        <v>061--03-0-050-000</v>
      </c>
      <c r="M2146" s="639" t="str">
        <f t="shared" si="67"/>
        <v>061--03-0-050-000-000</v>
      </c>
    </row>
    <row r="2147" spans="1:13" ht="15">
      <c r="A2147" s="638" t="s">
        <v>500</v>
      </c>
      <c r="B2147" s="640">
        <v>44337.445127314801</v>
      </c>
      <c r="C2147" s="639" t="b">
        <v>0</v>
      </c>
      <c r="E2147" s="639" t="s">
        <v>2825</v>
      </c>
      <c r="F2147" s="639">
        <v>8</v>
      </c>
      <c r="G2147" s="639" t="s">
        <v>3432</v>
      </c>
      <c r="H2147" s="639" t="s">
        <v>3079</v>
      </c>
      <c r="I2147" s="639" t="s">
        <v>3189</v>
      </c>
      <c r="J2147" s="639" t="s">
        <v>7694</v>
      </c>
      <c r="L2147" s="639" t="str">
        <f t="shared" si="66"/>
        <v>071--43-0-024-000</v>
      </c>
      <c r="M2147" s="639" t="str">
        <f t="shared" si="67"/>
        <v>071--43-0-024-000-000</v>
      </c>
    </row>
    <row r="2148" spans="1:13" ht="15">
      <c r="A2148" s="638" t="s">
        <v>12084</v>
      </c>
      <c r="B2148" s="640">
        <v>44337.474999999999</v>
      </c>
      <c r="C2148" s="639" t="b">
        <v>0</v>
      </c>
      <c r="D2148" s="639" t="s">
        <v>7696</v>
      </c>
      <c r="E2148" s="639" t="s">
        <v>2825</v>
      </c>
      <c r="F2148" s="639">
        <v>1</v>
      </c>
      <c r="G2148" s="639" t="s">
        <v>4913</v>
      </c>
      <c r="H2148" s="639" t="s">
        <v>7599</v>
      </c>
      <c r="I2148" s="639" t="s">
        <v>7601</v>
      </c>
      <c r="J2148" s="639" t="s">
        <v>7695</v>
      </c>
      <c r="L2148" s="639" t="str">
        <f t="shared" si="66"/>
        <v>020--38-0-0200-000</v>
      </c>
      <c r="M2148" s="639" t="str">
        <f t="shared" si="67"/>
        <v>020--38-0-0200-000-000</v>
      </c>
    </row>
    <row r="2149" spans="1:13" ht="15">
      <c r="A2149" s="638" t="s">
        <v>977</v>
      </c>
      <c r="B2149" s="640">
        <v>44337.497719907398</v>
      </c>
      <c r="C2149" s="639" t="b">
        <v>0</v>
      </c>
      <c r="E2149" s="639" t="s">
        <v>2825</v>
      </c>
      <c r="F2149" s="639">
        <v>5</v>
      </c>
      <c r="G2149" s="639" t="s">
        <v>7690</v>
      </c>
      <c r="H2149" s="639" t="s">
        <v>7686</v>
      </c>
      <c r="I2149" s="639" t="s">
        <v>7610</v>
      </c>
      <c r="J2149" s="639" t="s">
        <v>7697</v>
      </c>
      <c r="L2149" s="639" t="str">
        <f t="shared" si="66"/>
        <v>071--46-0-012-000</v>
      </c>
      <c r="M2149" s="639" t="str">
        <f t="shared" si="67"/>
        <v>071--46-0-012-000-000</v>
      </c>
    </row>
    <row r="2150" spans="1:13" ht="15">
      <c r="A2150" s="638" t="s">
        <v>1088</v>
      </c>
      <c r="B2150" s="640">
        <v>44337.500868055598</v>
      </c>
      <c r="C2150" s="639" t="b">
        <v>0</v>
      </c>
      <c r="E2150" s="639" t="s">
        <v>2825</v>
      </c>
      <c r="F2150" s="639">
        <v>4</v>
      </c>
      <c r="G2150" s="639" t="s">
        <v>7690</v>
      </c>
      <c r="H2150" s="639" t="s">
        <v>7688</v>
      </c>
      <c r="I2150" s="639" t="s">
        <v>2456</v>
      </c>
      <c r="J2150" s="639" t="s">
        <v>7698</v>
      </c>
      <c r="L2150" s="639" t="str">
        <f t="shared" si="66"/>
        <v>071--46-0-015-000</v>
      </c>
      <c r="M2150" s="639" t="str">
        <f t="shared" si="67"/>
        <v>071--46-0-015-000-000</v>
      </c>
    </row>
    <row r="2151" spans="1:13" ht="15">
      <c r="A2151" s="638" t="s">
        <v>500</v>
      </c>
      <c r="B2151" s="640">
        <v>44337.523819444403</v>
      </c>
      <c r="C2151" s="639" t="b">
        <v>0</v>
      </c>
      <c r="E2151" s="639" t="s">
        <v>2825</v>
      </c>
      <c r="F2151" s="639">
        <v>6</v>
      </c>
      <c r="G2151" s="639" t="s">
        <v>3432</v>
      </c>
      <c r="H2151" s="639" t="s">
        <v>3079</v>
      </c>
      <c r="I2151" s="639" t="s">
        <v>3189</v>
      </c>
      <c r="J2151" s="639" t="s">
        <v>7699</v>
      </c>
      <c r="L2151" s="639" t="str">
        <f t="shared" si="66"/>
        <v>071--43-0-024-000</v>
      </c>
      <c r="M2151" s="639" t="str">
        <f t="shared" si="67"/>
        <v>071--43-0-024-000-000</v>
      </c>
    </row>
    <row r="2152" spans="1:13" ht="15">
      <c r="A2152" s="638" t="s">
        <v>447</v>
      </c>
      <c r="B2152" s="640">
        <v>44337.53</v>
      </c>
      <c r="C2152" s="639" t="b">
        <v>0</v>
      </c>
      <c r="E2152" s="639" t="s">
        <v>2825</v>
      </c>
      <c r="F2152" s="639">
        <v>3</v>
      </c>
      <c r="G2152" s="639" t="s">
        <v>4912</v>
      </c>
      <c r="H2152" s="639" t="s">
        <v>447</v>
      </c>
      <c r="I2152" s="639" t="s">
        <v>3077</v>
      </c>
      <c r="J2152" s="639" t="s">
        <v>7700</v>
      </c>
      <c r="L2152" s="639" t="str">
        <f t="shared" si="66"/>
        <v>061--41-0-032-000</v>
      </c>
      <c r="M2152" s="639" t="str">
        <f t="shared" si="67"/>
        <v>061--41-0-032-000-000</v>
      </c>
    </row>
    <row r="2153" spans="1:13" ht="15">
      <c r="A2153" s="638" t="s">
        <v>867</v>
      </c>
      <c r="B2153" s="640">
        <v>44337.535023148099</v>
      </c>
      <c r="C2153" s="639" t="b">
        <v>0</v>
      </c>
      <c r="E2153" s="639" t="s">
        <v>2825</v>
      </c>
      <c r="F2153" s="639">
        <v>1</v>
      </c>
      <c r="G2153" s="639" t="s">
        <v>3353</v>
      </c>
      <c r="H2153" s="639" t="s">
        <v>7676</v>
      </c>
      <c r="I2153" s="639" t="s">
        <v>2818</v>
      </c>
      <c r="J2153" s="639" t="s">
        <v>7701</v>
      </c>
      <c r="L2153" s="639" t="str">
        <f t="shared" si="66"/>
        <v>009--48-0-120-000</v>
      </c>
      <c r="M2153" s="639" t="str">
        <f t="shared" si="67"/>
        <v>009--48-0-120-000-000</v>
      </c>
    </row>
    <row r="2154" spans="1:13" ht="15">
      <c r="A2154" s="638" t="s">
        <v>867</v>
      </c>
      <c r="B2154" s="640">
        <v>44337.542129629597</v>
      </c>
      <c r="C2154" s="639" t="b">
        <v>0</v>
      </c>
      <c r="E2154" s="639" t="s">
        <v>2825</v>
      </c>
      <c r="F2154" s="639">
        <v>1</v>
      </c>
      <c r="G2154" s="639" t="s">
        <v>3353</v>
      </c>
      <c r="H2154" s="639" t="s">
        <v>7676</v>
      </c>
      <c r="I2154" s="639" t="s">
        <v>2818</v>
      </c>
      <c r="J2154" s="639" t="s">
        <v>7702</v>
      </c>
      <c r="L2154" s="639" t="str">
        <f t="shared" si="66"/>
        <v>009--48-0-120-000</v>
      </c>
      <c r="M2154" s="639" t="str">
        <f t="shared" si="67"/>
        <v>009--48-0-120-000-000</v>
      </c>
    </row>
    <row r="2155" spans="1:13" ht="15">
      <c r="A2155" s="638" t="s">
        <v>867</v>
      </c>
      <c r="B2155" s="640">
        <v>44337.550613425898</v>
      </c>
      <c r="C2155" s="639" t="b">
        <v>0</v>
      </c>
      <c r="E2155" s="639" t="s">
        <v>2825</v>
      </c>
      <c r="F2155" s="639">
        <v>1</v>
      </c>
      <c r="G2155" s="639" t="s">
        <v>3353</v>
      </c>
      <c r="H2155" s="639" t="s">
        <v>7676</v>
      </c>
      <c r="I2155" s="639" t="s">
        <v>2818</v>
      </c>
      <c r="J2155" s="639" t="s">
        <v>7703</v>
      </c>
      <c r="L2155" s="639" t="str">
        <f t="shared" si="66"/>
        <v>009--48-0-120-000</v>
      </c>
      <c r="M2155" s="639" t="str">
        <f t="shared" si="67"/>
        <v>009--48-0-120-000-000</v>
      </c>
    </row>
    <row r="2156" spans="1:13" ht="15">
      <c r="A2156" s="638" t="s">
        <v>867</v>
      </c>
      <c r="B2156" s="640">
        <v>44337.550324074087</v>
      </c>
      <c r="C2156" s="639" t="b">
        <v>0</v>
      </c>
      <c r="E2156" s="639" t="s">
        <v>2825</v>
      </c>
      <c r="F2156" s="639">
        <v>1</v>
      </c>
      <c r="G2156" s="639" t="s">
        <v>3353</v>
      </c>
      <c r="H2156" s="639" t="s">
        <v>7676</v>
      </c>
      <c r="I2156" s="639" t="s">
        <v>2818</v>
      </c>
      <c r="J2156" s="639" t="s">
        <v>7704</v>
      </c>
      <c r="L2156" s="639" t="str">
        <f t="shared" si="66"/>
        <v>009--48-0-120-000</v>
      </c>
      <c r="M2156" s="639" t="str">
        <f t="shared" si="67"/>
        <v>009--48-0-120-000-000</v>
      </c>
    </row>
    <row r="2157" spans="1:13" ht="15">
      <c r="A2157" s="638" t="s">
        <v>447</v>
      </c>
      <c r="B2157" s="640">
        <v>44337.573807870402</v>
      </c>
      <c r="C2157" s="639" t="b">
        <v>0</v>
      </c>
      <c r="E2157" s="639" t="s">
        <v>2825</v>
      </c>
      <c r="F2157" s="639">
        <v>5</v>
      </c>
      <c r="G2157" s="639" t="s">
        <v>4912</v>
      </c>
      <c r="H2157" s="639" t="s">
        <v>447</v>
      </c>
      <c r="I2157" s="639" t="s">
        <v>3077</v>
      </c>
      <c r="J2157" s="639" t="s">
        <v>7705</v>
      </c>
      <c r="L2157" s="639" t="str">
        <f t="shared" si="66"/>
        <v>061--41-0-032-000</v>
      </c>
      <c r="M2157" s="639" t="str">
        <f t="shared" si="67"/>
        <v>061--41-0-032-000-000</v>
      </c>
    </row>
    <row r="2158" spans="1:13" ht="15">
      <c r="A2158" s="638" t="s">
        <v>12085</v>
      </c>
      <c r="B2158" s="640">
        <v>44337.587789351899</v>
      </c>
      <c r="C2158" s="639" t="b">
        <v>0</v>
      </c>
      <c r="E2158" s="639" t="s">
        <v>2825</v>
      </c>
      <c r="F2158" s="639">
        <v>1</v>
      </c>
      <c r="G2158" s="639" t="s">
        <v>7524</v>
      </c>
      <c r="H2158" s="639" t="s">
        <v>7684</v>
      </c>
      <c r="I2158" s="639" t="s">
        <v>7682</v>
      </c>
      <c r="J2158" s="639" t="s">
        <v>7706</v>
      </c>
      <c r="L2158" s="639" t="str">
        <f t="shared" si="66"/>
        <v>020--10-0-0800-000</v>
      </c>
      <c r="M2158" s="639" t="str">
        <f t="shared" si="67"/>
        <v>020--10-0-0800-000-000</v>
      </c>
    </row>
    <row r="2159" spans="1:13" ht="15">
      <c r="A2159" s="638" t="s">
        <v>12085</v>
      </c>
      <c r="B2159" s="640">
        <v>44337.587418981508</v>
      </c>
      <c r="C2159" s="639" t="b">
        <v>0</v>
      </c>
      <c r="E2159" s="639" t="s">
        <v>2825</v>
      </c>
      <c r="F2159" s="639">
        <v>1</v>
      </c>
      <c r="G2159" s="639" t="s">
        <v>7524</v>
      </c>
      <c r="H2159" s="639" t="s">
        <v>7684</v>
      </c>
      <c r="I2159" s="639" t="s">
        <v>7682</v>
      </c>
      <c r="J2159" s="639" t="s">
        <v>7707</v>
      </c>
      <c r="L2159" s="639" t="str">
        <f t="shared" si="66"/>
        <v>020--10-0-0800-000</v>
      </c>
      <c r="M2159" s="639" t="str">
        <f t="shared" si="67"/>
        <v>020--10-0-0800-000-000</v>
      </c>
    </row>
    <row r="2160" spans="1:13" ht="15">
      <c r="A2160" s="638" t="s">
        <v>12085</v>
      </c>
      <c r="B2160" s="640">
        <v>44337.588865740698</v>
      </c>
      <c r="C2160" s="639" t="b">
        <v>0</v>
      </c>
      <c r="E2160" s="639" t="s">
        <v>2825</v>
      </c>
      <c r="F2160" s="639">
        <v>1</v>
      </c>
      <c r="G2160" s="639" t="s">
        <v>7524</v>
      </c>
      <c r="H2160" s="639" t="s">
        <v>7684</v>
      </c>
      <c r="I2160" s="639" t="s">
        <v>7682</v>
      </c>
      <c r="J2160" s="639" t="s">
        <v>7708</v>
      </c>
      <c r="L2160" s="639" t="str">
        <f t="shared" si="66"/>
        <v>020--10-0-0800-000</v>
      </c>
      <c r="M2160" s="639" t="str">
        <f t="shared" si="67"/>
        <v>020--10-0-0800-000-000</v>
      </c>
    </row>
    <row r="2161" spans="1:13" ht="15">
      <c r="A2161" s="638" t="s">
        <v>12085</v>
      </c>
      <c r="B2161" s="640">
        <v>44337.588356481501</v>
      </c>
      <c r="C2161" s="639" t="b">
        <v>0</v>
      </c>
      <c r="E2161" s="639" t="s">
        <v>2825</v>
      </c>
      <c r="F2161" s="639">
        <v>1</v>
      </c>
      <c r="G2161" s="639" t="s">
        <v>7524</v>
      </c>
      <c r="H2161" s="639" t="s">
        <v>7684</v>
      </c>
      <c r="I2161" s="639" t="s">
        <v>7682</v>
      </c>
      <c r="J2161" s="639" t="s">
        <v>7709</v>
      </c>
      <c r="L2161" s="639" t="str">
        <f t="shared" si="66"/>
        <v>020--10-0-0800-000</v>
      </c>
      <c r="M2161" s="639" t="str">
        <f t="shared" si="67"/>
        <v>020--10-0-0800-000-000</v>
      </c>
    </row>
    <row r="2162" spans="1:13" ht="15">
      <c r="A2162" s="638" t="s">
        <v>12085</v>
      </c>
      <c r="B2162" s="640">
        <v>44337.6225694444</v>
      </c>
      <c r="C2162" s="639" t="b">
        <v>0</v>
      </c>
      <c r="E2162" s="639" t="s">
        <v>2825</v>
      </c>
      <c r="F2162" s="639">
        <v>1</v>
      </c>
      <c r="G2162" s="639" t="s">
        <v>7524</v>
      </c>
      <c r="H2162" s="639" t="s">
        <v>7684</v>
      </c>
      <c r="I2162" s="639" t="s">
        <v>7682</v>
      </c>
      <c r="J2162" s="639" t="s">
        <v>7710</v>
      </c>
      <c r="L2162" s="639" t="str">
        <f t="shared" si="66"/>
        <v>020--10-0-0800-000</v>
      </c>
      <c r="M2162" s="639" t="str">
        <f t="shared" si="67"/>
        <v>020--10-0-0800-000-000</v>
      </c>
    </row>
    <row r="2163" spans="1:13" ht="15">
      <c r="A2163" s="638" t="s">
        <v>12084</v>
      </c>
      <c r="B2163" s="640">
        <v>44337.656956018509</v>
      </c>
      <c r="C2163" s="639" t="b">
        <v>0</v>
      </c>
      <c r="E2163" s="639" t="s">
        <v>2825</v>
      </c>
      <c r="F2163" s="639">
        <v>1</v>
      </c>
      <c r="G2163" s="639" t="s">
        <v>4913</v>
      </c>
      <c r="H2163" s="639" t="s">
        <v>7599</v>
      </c>
      <c r="I2163" s="639" t="s">
        <v>7601</v>
      </c>
      <c r="J2163" s="639" t="s">
        <v>7711</v>
      </c>
      <c r="L2163" s="639" t="str">
        <f t="shared" si="66"/>
        <v>020--38-0-0200-000</v>
      </c>
      <c r="M2163" s="639" t="str">
        <f t="shared" si="67"/>
        <v>020--38-0-0200-000-000</v>
      </c>
    </row>
    <row r="2164" spans="1:13" ht="15">
      <c r="A2164" s="638" t="s">
        <v>12084</v>
      </c>
      <c r="B2164" s="640">
        <v>44337.659016203703</v>
      </c>
      <c r="C2164" s="639" t="b">
        <v>0</v>
      </c>
      <c r="E2164" s="639" t="s">
        <v>2825</v>
      </c>
      <c r="F2164" s="639">
        <v>1</v>
      </c>
      <c r="G2164" s="639" t="s">
        <v>4913</v>
      </c>
      <c r="H2164" s="639" t="s">
        <v>7599</v>
      </c>
      <c r="I2164" s="639" t="s">
        <v>7601</v>
      </c>
      <c r="J2164" s="639" t="s">
        <v>7712</v>
      </c>
      <c r="L2164" s="639" t="str">
        <f t="shared" si="66"/>
        <v>020--38-0-0200-000</v>
      </c>
      <c r="M2164" s="639" t="str">
        <f t="shared" si="67"/>
        <v>020--38-0-0200-000-000</v>
      </c>
    </row>
    <row r="2165" spans="1:13" ht="15">
      <c r="A2165" s="638" t="s">
        <v>1417</v>
      </c>
      <c r="B2165" s="640">
        <v>44337.669803240708</v>
      </c>
      <c r="C2165" s="639" t="b">
        <v>0</v>
      </c>
      <c r="E2165" s="639" t="s">
        <v>2825</v>
      </c>
      <c r="F2165" s="639">
        <v>4</v>
      </c>
      <c r="G2165" s="639" t="s">
        <v>3432</v>
      </c>
      <c r="H2165" s="639" t="s">
        <v>7680</v>
      </c>
      <c r="I2165" s="639" t="s">
        <v>3223</v>
      </c>
      <c r="J2165" s="639" t="s">
        <v>7713</v>
      </c>
      <c r="L2165" s="639" t="str">
        <f t="shared" si="66"/>
        <v>071--44-0-004-000</v>
      </c>
      <c r="M2165" s="639" t="str">
        <f t="shared" si="67"/>
        <v>071--44-0-004-000-000</v>
      </c>
    </row>
    <row r="2166" spans="1:13" ht="15">
      <c r="A2166" s="638" t="s">
        <v>500</v>
      </c>
      <c r="B2166" s="640">
        <v>44337.669108796297</v>
      </c>
      <c r="C2166" s="639" t="b">
        <v>0</v>
      </c>
      <c r="E2166" s="639" t="s">
        <v>2825</v>
      </c>
      <c r="F2166" s="639">
        <v>2</v>
      </c>
      <c r="G2166" s="639" t="s">
        <v>3432</v>
      </c>
      <c r="H2166" s="639" t="s">
        <v>3079</v>
      </c>
      <c r="I2166" s="639" t="s">
        <v>3189</v>
      </c>
      <c r="J2166" s="639" t="s">
        <v>7714</v>
      </c>
      <c r="L2166" s="639" t="str">
        <f t="shared" si="66"/>
        <v>071--43-0-024-000</v>
      </c>
      <c r="M2166" s="639" t="str">
        <f t="shared" si="67"/>
        <v>071--43-0-024-000-000</v>
      </c>
    </row>
    <row r="2167" spans="1:13" ht="15">
      <c r="A2167" s="638" t="s">
        <v>1088</v>
      </c>
      <c r="B2167" s="640">
        <v>44337.677314814813</v>
      </c>
      <c r="C2167" s="639" t="b">
        <v>0</v>
      </c>
      <c r="E2167" s="639" t="s">
        <v>2825</v>
      </c>
      <c r="F2167" s="639">
        <v>9</v>
      </c>
      <c r="G2167" s="639" t="s">
        <v>2868</v>
      </c>
      <c r="H2167" s="639" t="s">
        <v>7688</v>
      </c>
      <c r="I2167" s="639" t="s">
        <v>7610</v>
      </c>
      <c r="J2167" s="639" t="s">
        <v>7715</v>
      </c>
      <c r="L2167" s="639" t="str">
        <f t="shared" si="66"/>
        <v>071--46-0-015-000</v>
      </c>
      <c r="M2167" s="639" t="str">
        <f t="shared" si="67"/>
        <v>071--46-0-015-000-000</v>
      </c>
    </row>
    <row r="2168" spans="1:13" ht="15">
      <c r="A2168" s="638" t="s">
        <v>2004</v>
      </c>
      <c r="B2168" s="640">
        <v>44337.703217592607</v>
      </c>
      <c r="C2168" s="639" t="b">
        <v>0</v>
      </c>
      <c r="E2168" s="639" t="s">
        <v>2825</v>
      </c>
      <c r="F2168" s="639">
        <v>1</v>
      </c>
      <c r="G2168" s="639" t="s">
        <v>3198</v>
      </c>
      <c r="H2168" s="639" t="s">
        <v>2997</v>
      </c>
      <c r="I2168" s="639" t="s">
        <v>7385</v>
      </c>
      <c r="J2168" s="639" t="s">
        <v>7716</v>
      </c>
      <c r="L2168" s="639" t="str">
        <f t="shared" si="66"/>
        <v>009--56-0-550-000</v>
      </c>
      <c r="M2168" s="639" t="str">
        <f t="shared" si="67"/>
        <v>009--56-0-550-000-000</v>
      </c>
    </row>
    <row r="2169" spans="1:13" ht="15">
      <c r="A2169" s="638" t="s">
        <v>12085</v>
      </c>
      <c r="B2169" s="640">
        <v>44337.706319444398</v>
      </c>
      <c r="C2169" s="639" t="b">
        <v>0</v>
      </c>
      <c r="E2169" s="639" t="s">
        <v>2825</v>
      </c>
      <c r="F2169" s="639">
        <v>1</v>
      </c>
      <c r="G2169" s="639" t="s">
        <v>7524</v>
      </c>
      <c r="H2169" s="639" t="s">
        <v>7684</v>
      </c>
      <c r="I2169" s="639" t="s">
        <v>7682</v>
      </c>
      <c r="J2169" s="639" t="s">
        <v>7717</v>
      </c>
      <c r="L2169" s="639" t="str">
        <f t="shared" si="66"/>
        <v>020--10-0-0800-000</v>
      </c>
      <c r="M2169" s="639" t="str">
        <f t="shared" si="67"/>
        <v>020--10-0-0800-000-000</v>
      </c>
    </row>
    <row r="2170" spans="1:13" ht="15">
      <c r="A2170" s="638" t="s">
        <v>884</v>
      </c>
      <c r="B2170" s="640">
        <v>44337.686724537001</v>
      </c>
      <c r="C2170" s="639" t="b">
        <v>0</v>
      </c>
      <c r="D2170" s="639" t="s">
        <v>7719</v>
      </c>
      <c r="E2170" s="639" t="s">
        <v>2825</v>
      </c>
      <c r="F2170" s="639">
        <v>1</v>
      </c>
      <c r="G2170" s="639" t="s">
        <v>7623</v>
      </c>
      <c r="H2170" s="639" t="s">
        <v>7678</v>
      </c>
      <c r="I2170" s="639" t="s">
        <v>2818</v>
      </c>
      <c r="J2170" s="639" t="s">
        <v>7718</v>
      </c>
      <c r="L2170" s="639" t="str">
        <f t="shared" si="66"/>
        <v>016--36-0-200-000</v>
      </c>
      <c r="M2170" s="639" t="str">
        <f t="shared" si="67"/>
        <v>016--36-0-200-000-000</v>
      </c>
    </row>
    <row r="2171" spans="1:13" ht="15">
      <c r="A2171" s="638" t="s">
        <v>884</v>
      </c>
      <c r="B2171" s="640">
        <v>44337.685393518492</v>
      </c>
      <c r="C2171" s="639" t="b">
        <v>0</v>
      </c>
      <c r="D2171" s="639" t="s">
        <v>7719</v>
      </c>
      <c r="E2171" s="639" t="s">
        <v>2825</v>
      </c>
      <c r="F2171" s="639">
        <v>1</v>
      </c>
      <c r="G2171" s="639" t="s">
        <v>7623</v>
      </c>
      <c r="H2171" s="639" t="s">
        <v>7678</v>
      </c>
      <c r="I2171" s="639" t="s">
        <v>2818</v>
      </c>
      <c r="J2171" s="639" t="s">
        <v>7720</v>
      </c>
      <c r="L2171" s="639" t="str">
        <f t="shared" si="66"/>
        <v>016--36-0-200-000</v>
      </c>
      <c r="M2171" s="639" t="str">
        <f t="shared" si="67"/>
        <v>016--36-0-200-000-000</v>
      </c>
    </row>
    <row r="2172" spans="1:13" ht="15">
      <c r="A2172" s="638" t="s">
        <v>12086</v>
      </c>
      <c r="B2172" s="640">
        <v>44337.574027777802</v>
      </c>
      <c r="C2172" s="639" t="b">
        <v>0</v>
      </c>
      <c r="D2172" s="639" t="s">
        <v>2833</v>
      </c>
      <c r="E2172" s="639" t="s">
        <v>2825</v>
      </c>
      <c r="F2172" s="639">
        <v>1</v>
      </c>
      <c r="G2172" s="639" t="s">
        <v>3156</v>
      </c>
      <c r="H2172" s="639" t="s">
        <v>7674</v>
      </c>
      <c r="I2172" s="639" t="s">
        <v>3219</v>
      </c>
      <c r="J2172" s="639" t="s">
        <v>7721</v>
      </c>
      <c r="L2172" s="639" t="str">
        <f t="shared" si="66"/>
        <v>021--20-0-2000-000</v>
      </c>
      <c r="M2172" s="639" t="str">
        <f t="shared" si="67"/>
        <v>021--20-0-2000-000-000</v>
      </c>
    </row>
    <row r="2173" spans="1:13" ht="15">
      <c r="A2173" s="638" t="s">
        <v>12086</v>
      </c>
      <c r="B2173" s="640">
        <v>44337.575196759302</v>
      </c>
      <c r="C2173" s="639" t="b">
        <v>0</v>
      </c>
      <c r="D2173" s="639" t="s">
        <v>3369</v>
      </c>
      <c r="E2173" s="639" t="s">
        <v>2825</v>
      </c>
      <c r="F2173" s="639">
        <v>1</v>
      </c>
      <c r="G2173" s="639" t="s">
        <v>3156</v>
      </c>
      <c r="H2173" s="639" t="s">
        <v>7674</v>
      </c>
      <c r="I2173" s="639" t="s">
        <v>3219</v>
      </c>
      <c r="J2173" s="639" t="s">
        <v>7722</v>
      </c>
      <c r="L2173" s="639" t="str">
        <f t="shared" si="66"/>
        <v>021--20-0-2000-000</v>
      </c>
      <c r="M2173" s="639" t="str">
        <f t="shared" si="67"/>
        <v>021--20-0-2000-000-000</v>
      </c>
    </row>
    <row r="2174" spans="1:13" ht="15">
      <c r="A2174" s="638" t="s">
        <v>12086</v>
      </c>
      <c r="B2174" s="640">
        <v>44337.705902777801</v>
      </c>
      <c r="C2174" s="639" t="b">
        <v>0</v>
      </c>
      <c r="D2174" s="639" t="s">
        <v>3317</v>
      </c>
      <c r="E2174" s="639" t="s">
        <v>2825</v>
      </c>
      <c r="F2174" s="639">
        <v>1</v>
      </c>
      <c r="G2174" s="639" t="s">
        <v>3156</v>
      </c>
      <c r="H2174" s="639" t="s">
        <v>7674</v>
      </c>
      <c r="I2174" s="639" t="s">
        <v>3219</v>
      </c>
      <c r="J2174" s="639" t="s">
        <v>7723</v>
      </c>
      <c r="L2174" s="639" t="str">
        <f t="shared" si="66"/>
        <v>021--20-0-2000-000</v>
      </c>
      <c r="M2174" s="639" t="str">
        <f t="shared" si="67"/>
        <v>021--20-0-2000-000-000</v>
      </c>
    </row>
    <row r="2175" spans="1:13" ht="15">
      <c r="A2175" s="638" t="s">
        <v>12086</v>
      </c>
      <c r="B2175" s="640">
        <v>44337.574606481503</v>
      </c>
      <c r="C2175" s="639" t="b">
        <v>0</v>
      </c>
      <c r="D2175" s="639" t="s">
        <v>2833</v>
      </c>
      <c r="E2175" s="639" t="s">
        <v>2825</v>
      </c>
      <c r="F2175" s="639">
        <v>1</v>
      </c>
      <c r="G2175" s="639" t="s">
        <v>3156</v>
      </c>
      <c r="H2175" s="639" t="s">
        <v>7674</v>
      </c>
      <c r="I2175" s="639" t="s">
        <v>3219</v>
      </c>
      <c r="J2175" s="639" t="s">
        <v>7724</v>
      </c>
      <c r="L2175" s="639" t="str">
        <f t="shared" si="66"/>
        <v>021--20-0-2000-000</v>
      </c>
      <c r="M2175" s="639" t="str">
        <f t="shared" si="67"/>
        <v>021--20-0-2000-000-000</v>
      </c>
    </row>
    <row r="2176" spans="1:13" ht="15">
      <c r="A2176" s="638" t="s">
        <v>12086</v>
      </c>
      <c r="B2176" s="640">
        <v>44337.572592592602</v>
      </c>
      <c r="C2176" s="639" t="b">
        <v>0</v>
      </c>
      <c r="D2176" s="639" t="s">
        <v>3317</v>
      </c>
      <c r="E2176" s="639" t="s">
        <v>2825</v>
      </c>
      <c r="F2176" s="639">
        <v>1</v>
      </c>
      <c r="G2176" s="639" t="s">
        <v>3156</v>
      </c>
      <c r="H2176" s="639" t="s">
        <v>7674</v>
      </c>
      <c r="I2176" s="639" t="s">
        <v>3219</v>
      </c>
      <c r="J2176" s="639" t="s">
        <v>7725</v>
      </c>
      <c r="L2176" s="639" t="str">
        <f t="shared" si="66"/>
        <v>021--20-0-2000-000</v>
      </c>
      <c r="M2176" s="639" t="str">
        <f t="shared" si="67"/>
        <v>021--20-0-2000-000-000</v>
      </c>
    </row>
    <row r="2177" spans="1:13" ht="15">
      <c r="A2177" s="638" t="s">
        <v>866</v>
      </c>
      <c r="B2177" s="640">
        <v>44337.685740740708</v>
      </c>
      <c r="C2177" s="639" t="b">
        <v>0</v>
      </c>
      <c r="E2177" s="639" t="s">
        <v>2825</v>
      </c>
      <c r="F2177" s="639">
        <v>1</v>
      </c>
      <c r="G2177" s="639" t="s">
        <v>2807</v>
      </c>
      <c r="H2177" s="639" t="s">
        <v>7507</v>
      </c>
      <c r="I2177" s="639" t="s">
        <v>2818</v>
      </c>
      <c r="J2177" s="639" t="s">
        <v>7726</v>
      </c>
      <c r="L2177" s="639" t="str">
        <f t="shared" si="66"/>
        <v>016--01-0-310-000</v>
      </c>
      <c r="M2177" s="639" t="str">
        <f t="shared" si="67"/>
        <v>016--01-0-310-000-000</v>
      </c>
    </row>
    <row r="2178" spans="1:13" ht="15">
      <c r="A2178" s="638" t="s">
        <v>866</v>
      </c>
      <c r="B2178" s="640">
        <v>44337.683784722198</v>
      </c>
      <c r="C2178" s="639" t="b">
        <v>0</v>
      </c>
      <c r="D2178" s="639" t="s">
        <v>7101</v>
      </c>
      <c r="E2178" s="639" t="s">
        <v>2825</v>
      </c>
      <c r="F2178" s="639">
        <v>1</v>
      </c>
      <c r="G2178" s="639" t="s">
        <v>2807</v>
      </c>
      <c r="H2178" s="639" t="s">
        <v>7507</v>
      </c>
      <c r="I2178" s="639" t="s">
        <v>2818</v>
      </c>
      <c r="J2178" s="639" t="s">
        <v>7727</v>
      </c>
      <c r="L2178" s="639" t="str">
        <f t="shared" si="66"/>
        <v>016--01-0-310-000</v>
      </c>
      <c r="M2178" s="639" t="str">
        <f t="shared" si="67"/>
        <v>016--01-0-310-000-000</v>
      </c>
    </row>
    <row r="2179" spans="1:13" ht="15">
      <c r="A2179" s="638" t="s">
        <v>866</v>
      </c>
      <c r="B2179" s="640">
        <v>44337.68761574071</v>
      </c>
      <c r="C2179" s="639" t="b">
        <v>0</v>
      </c>
      <c r="E2179" s="639" t="s">
        <v>2825</v>
      </c>
      <c r="F2179" s="639">
        <v>1</v>
      </c>
      <c r="G2179" s="639" t="s">
        <v>2807</v>
      </c>
      <c r="H2179" s="639" t="s">
        <v>7507</v>
      </c>
      <c r="I2179" s="639" t="s">
        <v>2818</v>
      </c>
      <c r="J2179" s="639" t="s">
        <v>7728</v>
      </c>
      <c r="L2179" s="639" t="str">
        <f t="shared" ref="L2179:L2242" si="68">REPLACE(REPLACE(A2179,4,0,"-"),8,0,"-")</f>
        <v>016--01-0-310-000</v>
      </c>
      <c r="M2179" s="639" t="str">
        <f t="shared" ref="M2179:M2242" si="69">L2179 &amp; "-000"</f>
        <v>016--01-0-310-000-000</v>
      </c>
    </row>
    <row r="2180" spans="1:13" ht="15">
      <c r="A2180" s="638" t="s">
        <v>12084</v>
      </c>
      <c r="B2180" s="640">
        <v>44338.309583333299</v>
      </c>
      <c r="C2180" s="639" t="b">
        <v>0</v>
      </c>
      <c r="E2180" s="639" t="s">
        <v>2825</v>
      </c>
      <c r="F2180" s="639">
        <v>1</v>
      </c>
      <c r="G2180" s="639" t="s">
        <v>4913</v>
      </c>
      <c r="H2180" s="639" t="s">
        <v>7599</v>
      </c>
      <c r="I2180" s="639" t="s">
        <v>7601</v>
      </c>
      <c r="J2180" s="639" t="s">
        <v>7729</v>
      </c>
      <c r="L2180" s="639" t="str">
        <f t="shared" si="68"/>
        <v>020--38-0-0200-000</v>
      </c>
      <c r="M2180" s="639" t="str">
        <f t="shared" si="69"/>
        <v>020--38-0-0200-000-000</v>
      </c>
    </row>
    <row r="2181" spans="1:13" ht="15">
      <c r="A2181" s="638" t="s">
        <v>867</v>
      </c>
      <c r="B2181" s="640">
        <v>44338.333460648209</v>
      </c>
      <c r="C2181" s="639" t="b">
        <v>0</v>
      </c>
      <c r="E2181" s="639" t="s">
        <v>2825</v>
      </c>
      <c r="F2181" s="639">
        <v>1</v>
      </c>
      <c r="G2181" s="639" t="s">
        <v>4337</v>
      </c>
      <c r="H2181" s="639" t="s">
        <v>7676</v>
      </c>
      <c r="I2181" s="639" t="s">
        <v>2818</v>
      </c>
      <c r="J2181" s="639" t="s">
        <v>7730</v>
      </c>
      <c r="L2181" s="639" t="str">
        <f t="shared" si="68"/>
        <v>009--48-0-120-000</v>
      </c>
      <c r="M2181" s="639" t="str">
        <f t="shared" si="69"/>
        <v>009--48-0-120-000-000</v>
      </c>
    </row>
    <row r="2182" spans="1:13" ht="15">
      <c r="A2182" s="638" t="s">
        <v>12084</v>
      </c>
      <c r="B2182" s="640">
        <v>44338.337847222203</v>
      </c>
      <c r="C2182" s="639" t="b">
        <v>0</v>
      </c>
      <c r="D2182" s="639" t="s">
        <v>7732</v>
      </c>
      <c r="E2182" s="639" t="s">
        <v>2825</v>
      </c>
      <c r="F2182" s="639">
        <v>1</v>
      </c>
      <c r="G2182" s="639" t="s">
        <v>4913</v>
      </c>
      <c r="H2182" s="639" t="s">
        <v>7599</v>
      </c>
      <c r="I2182" s="639" t="s">
        <v>7601</v>
      </c>
      <c r="J2182" s="639" t="s">
        <v>7731</v>
      </c>
      <c r="L2182" s="639" t="str">
        <f t="shared" si="68"/>
        <v>020--38-0-0200-000</v>
      </c>
      <c r="M2182" s="639" t="str">
        <f t="shared" si="69"/>
        <v>020--38-0-0200-000-000</v>
      </c>
    </row>
    <row r="2183" spans="1:13" ht="15">
      <c r="A2183" s="638" t="s">
        <v>867</v>
      </c>
      <c r="B2183" s="640">
        <v>44338.33582175929</v>
      </c>
      <c r="C2183" s="639" t="b">
        <v>0</v>
      </c>
      <c r="E2183" s="639" t="s">
        <v>2825</v>
      </c>
      <c r="F2183" s="639">
        <v>1</v>
      </c>
      <c r="G2183" s="639" t="s">
        <v>4337</v>
      </c>
      <c r="H2183" s="639" t="s">
        <v>7676</v>
      </c>
      <c r="I2183" s="639" t="s">
        <v>2818</v>
      </c>
      <c r="J2183" s="639" t="s">
        <v>7733</v>
      </c>
      <c r="L2183" s="639" t="str">
        <f t="shared" si="68"/>
        <v>009--48-0-120-000</v>
      </c>
      <c r="M2183" s="639" t="str">
        <f t="shared" si="69"/>
        <v>009--48-0-120-000-000</v>
      </c>
    </row>
    <row r="2184" spans="1:13" ht="15">
      <c r="A2184" s="638" t="s">
        <v>867</v>
      </c>
      <c r="B2184" s="640">
        <v>44338.33505787039</v>
      </c>
      <c r="C2184" s="639" t="b">
        <v>0</v>
      </c>
      <c r="E2184" s="639" t="s">
        <v>2825</v>
      </c>
      <c r="F2184" s="639">
        <v>1</v>
      </c>
      <c r="G2184" s="639" t="s">
        <v>4337</v>
      </c>
      <c r="H2184" s="639" t="s">
        <v>7676</v>
      </c>
      <c r="I2184" s="639" t="s">
        <v>2818</v>
      </c>
      <c r="J2184" s="639" t="s">
        <v>7734</v>
      </c>
      <c r="L2184" s="639" t="str">
        <f t="shared" si="68"/>
        <v>009--48-0-120-000</v>
      </c>
      <c r="M2184" s="639" t="str">
        <f t="shared" si="69"/>
        <v>009--48-0-120-000-000</v>
      </c>
    </row>
    <row r="2185" spans="1:13" ht="15">
      <c r="A2185" s="638" t="s">
        <v>12085</v>
      </c>
      <c r="B2185" s="640">
        <v>44338.350428240708</v>
      </c>
      <c r="C2185" s="639" t="b">
        <v>0</v>
      </c>
      <c r="E2185" s="639" t="s">
        <v>2825</v>
      </c>
      <c r="F2185" s="639">
        <v>1</v>
      </c>
      <c r="G2185" s="639" t="s">
        <v>7524</v>
      </c>
      <c r="H2185" s="639" t="s">
        <v>7684</v>
      </c>
      <c r="I2185" s="639" t="s">
        <v>7682</v>
      </c>
      <c r="J2185" s="639" t="s">
        <v>7756</v>
      </c>
      <c r="L2185" s="639" t="str">
        <f t="shared" si="68"/>
        <v>020--10-0-0800-000</v>
      </c>
      <c r="M2185" s="639" t="str">
        <f t="shared" si="69"/>
        <v>020--10-0-0800-000-000</v>
      </c>
    </row>
    <row r="2186" spans="1:13" ht="15">
      <c r="A2186" s="638" t="s">
        <v>867</v>
      </c>
      <c r="B2186" s="640">
        <v>44338.3749537037</v>
      </c>
      <c r="C2186" s="639" t="b">
        <v>0</v>
      </c>
      <c r="E2186" s="639" t="s">
        <v>2825</v>
      </c>
      <c r="F2186" s="639">
        <v>1</v>
      </c>
      <c r="G2186" s="639" t="s">
        <v>4337</v>
      </c>
      <c r="H2186" s="639" t="s">
        <v>7676</v>
      </c>
      <c r="I2186" s="639" t="s">
        <v>2818</v>
      </c>
      <c r="J2186" s="639" t="s">
        <v>7757</v>
      </c>
      <c r="L2186" s="639" t="str">
        <f t="shared" si="68"/>
        <v>009--48-0-120-000</v>
      </c>
      <c r="M2186" s="639" t="str">
        <f t="shared" si="69"/>
        <v>009--48-0-120-000-000</v>
      </c>
    </row>
    <row r="2187" spans="1:13" ht="15">
      <c r="A2187" s="638" t="s">
        <v>867</v>
      </c>
      <c r="B2187" s="640">
        <v>44338.374166666697</v>
      </c>
      <c r="C2187" s="639" t="b">
        <v>0</v>
      </c>
      <c r="E2187" s="639" t="s">
        <v>2825</v>
      </c>
      <c r="F2187" s="639">
        <v>1</v>
      </c>
      <c r="G2187" s="639" t="s">
        <v>4337</v>
      </c>
      <c r="H2187" s="639" t="s">
        <v>7676</v>
      </c>
      <c r="I2187" s="639" t="s">
        <v>2818</v>
      </c>
      <c r="J2187" s="639" t="s">
        <v>7758</v>
      </c>
      <c r="L2187" s="639" t="str">
        <f t="shared" si="68"/>
        <v>009--48-0-120-000</v>
      </c>
      <c r="M2187" s="639" t="str">
        <f t="shared" si="69"/>
        <v>009--48-0-120-000-000</v>
      </c>
    </row>
    <row r="2188" spans="1:13" ht="15">
      <c r="A2188" s="638" t="s">
        <v>12087</v>
      </c>
      <c r="B2188" s="640">
        <v>44338.378576388903</v>
      </c>
      <c r="C2188" s="639" t="b">
        <v>0</v>
      </c>
      <c r="E2188" s="639" t="s">
        <v>2825</v>
      </c>
      <c r="F2188" s="639">
        <v>1</v>
      </c>
      <c r="G2188" s="639" t="s">
        <v>3173</v>
      </c>
      <c r="H2188" s="639" t="s">
        <v>2258</v>
      </c>
      <c r="I2188" s="639" t="s">
        <v>7761</v>
      </c>
      <c r="J2188" s="639" t="s">
        <v>7760</v>
      </c>
      <c r="L2188" s="639" t="str">
        <f t="shared" si="68"/>
        <v>020--08-0-2800_#36-000</v>
      </c>
      <c r="M2188" s="639" t="str">
        <f t="shared" si="69"/>
        <v>020--08-0-2800_#36-000-000</v>
      </c>
    </row>
    <row r="2189" spans="1:13" ht="15">
      <c r="A2189" s="638" t="s">
        <v>867</v>
      </c>
      <c r="B2189" s="640">
        <v>44338.376134259292</v>
      </c>
      <c r="C2189" s="639" t="b">
        <v>0</v>
      </c>
      <c r="E2189" s="639" t="s">
        <v>2825</v>
      </c>
      <c r="F2189" s="639">
        <v>1</v>
      </c>
      <c r="G2189" s="639" t="s">
        <v>4337</v>
      </c>
      <c r="H2189" s="639" t="s">
        <v>7676</v>
      </c>
      <c r="I2189" s="639" t="s">
        <v>2818</v>
      </c>
      <c r="J2189" s="639" t="s">
        <v>7762</v>
      </c>
      <c r="L2189" s="639" t="str">
        <f t="shared" si="68"/>
        <v>009--48-0-120-000</v>
      </c>
      <c r="M2189" s="639" t="str">
        <f t="shared" si="69"/>
        <v>009--48-0-120-000-000</v>
      </c>
    </row>
    <row r="2190" spans="1:13" ht="15">
      <c r="A2190" s="638" t="s">
        <v>470</v>
      </c>
      <c r="B2190" s="640">
        <v>44338.412048611099</v>
      </c>
      <c r="C2190" s="639" t="b">
        <v>0</v>
      </c>
      <c r="E2190" s="639" t="s">
        <v>2825</v>
      </c>
      <c r="F2190" s="639">
        <v>11</v>
      </c>
      <c r="G2190" s="639" t="s">
        <v>4336</v>
      </c>
      <c r="H2190" s="639" t="s">
        <v>7765</v>
      </c>
      <c r="I2190" s="639" t="s">
        <v>3077</v>
      </c>
      <c r="J2190" s="639" t="s">
        <v>7764</v>
      </c>
      <c r="L2190" s="639" t="str">
        <f t="shared" si="68"/>
        <v>061--34-0-024-000</v>
      </c>
      <c r="M2190" s="639" t="str">
        <f t="shared" si="69"/>
        <v>061--34-0-024-000-000</v>
      </c>
    </row>
    <row r="2191" spans="1:13" ht="15">
      <c r="A2191" s="638" t="s">
        <v>447</v>
      </c>
      <c r="B2191" s="640">
        <v>44338.411423611098</v>
      </c>
      <c r="C2191" s="639" t="b">
        <v>0</v>
      </c>
      <c r="E2191" s="639" t="s">
        <v>2825</v>
      </c>
      <c r="F2191" s="639">
        <v>2</v>
      </c>
      <c r="G2191" s="639" t="s">
        <v>4336</v>
      </c>
      <c r="H2191" s="639" t="s">
        <v>447</v>
      </c>
      <c r="I2191" s="639" t="s">
        <v>3077</v>
      </c>
      <c r="J2191" s="639" t="s">
        <v>7766</v>
      </c>
      <c r="L2191" s="639" t="str">
        <f t="shared" si="68"/>
        <v>061--41-0-032-000</v>
      </c>
      <c r="M2191" s="639" t="str">
        <f t="shared" si="69"/>
        <v>061--41-0-032-000-000</v>
      </c>
    </row>
    <row r="2192" spans="1:13" ht="15">
      <c r="A2192" s="638" t="s">
        <v>529</v>
      </c>
      <c r="B2192" s="640">
        <v>44338.433113425897</v>
      </c>
      <c r="C2192" s="639" t="b">
        <v>0</v>
      </c>
      <c r="E2192" s="639" t="s">
        <v>2825</v>
      </c>
      <c r="F2192" s="639">
        <v>4</v>
      </c>
      <c r="G2192" s="639" t="s">
        <v>3017</v>
      </c>
      <c r="H2192" s="639" t="s">
        <v>7622</v>
      </c>
      <c r="I2192" s="639" t="s">
        <v>2870</v>
      </c>
      <c r="J2192" s="639" t="s">
        <v>7767</v>
      </c>
      <c r="L2192" s="639" t="str">
        <f t="shared" si="68"/>
        <v>071--06-0-023-000</v>
      </c>
      <c r="M2192" s="639" t="str">
        <f t="shared" si="69"/>
        <v>071--06-0-023-000-000</v>
      </c>
    </row>
    <row r="2193" spans="1:13" ht="15">
      <c r="A2193" s="638" t="s">
        <v>2054</v>
      </c>
      <c r="B2193" s="640">
        <v>44338.4670833333</v>
      </c>
      <c r="C2193" s="639" t="b">
        <v>0</v>
      </c>
      <c r="E2193" s="639" t="s">
        <v>2825</v>
      </c>
      <c r="F2193" s="639">
        <v>2</v>
      </c>
      <c r="G2193" s="639" t="s">
        <v>3017</v>
      </c>
      <c r="H2193" s="639" t="s">
        <v>3054</v>
      </c>
      <c r="I2193" s="639" t="s">
        <v>2988</v>
      </c>
      <c r="J2193" s="639" t="s">
        <v>7769</v>
      </c>
      <c r="L2193" s="639" t="str">
        <f t="shared" si="68"/>
        <v>071--19-0-014-000</v>
      </c>
      <c r="M2193" s="639" t="str">
        <f t="shared" si="69"/>
        <v>071--19-0-014-000-000</v>
      </c>
    </row>
    <row r="2194" spans="1:13" ht="15">
      <c r="A2194" s="638" t="s">
        <v>1335</v>
      </c>
      <c r="B2194" s="640">
        <v>44338.472129629597</v>
      </c>
      <c r="C2194" s="639" t="b">
        <v>0</v>
      </c>
      <c r="E2194" s="639" t="s">
        <v>2825</v>
      </c>
      <c r="F2194" s="639">
        <v>5</v>
      </c>
      <c r="G2194" s="639" t="s">
        <v>7690</v>
      </c>
      <c r="H2194" s="639" t="s">
        <v>7772</v>
      </c>
      <c r="I2194" s="639" t="s">
        <v>7773</v>
      </c>
      <c r="J2194" s="639" t="s">
        <v>7771</v>
      </c>
      <c r="L2194" s="639" t="str">
        <f t="shared" si="68"/>
        <v>061--54-0-035-000</v>
      </c>
      <c r="M2194" s="639" t="str">
        <f t="shared" si="69"/>
        <v>061--54-0-035-000-000</v>
      </c>
    </row>
    <row r="2195" spans="1:13" ht="15">
      <c r="A2195" s="638" t="s">
        <v>641</v>
      </c>
      <c r="B2195" s="640">
        <v>44338.4990972222</v>
      </c>
      <c r="C2195" s="639" t="b">
        <v>0</v>
      </c>
      <c r="E2195" s="639" t="s">
        <v>2825</v>
      </c>
      <c r="F2195" s="639">
        <v>1</v>
      </c>
      <c r="G2195" s="639" t="s">
        <v>3432</v>
      </c>
      <c r="H2195" s="639" t="s">
        <v>7776</v>
      </c>
      <c r="I2195" s="639" t="s">
        <v>3201</v>
      </c>
      <c r="J2195" s="639" t="s">
        <v>7775</v>
      </c>
      <c r="L2195" s="639" t="str">
        <f t="shared" si="68"/>
        <v>062--25-0-027-000</v>
      </c>
      <c r="M2195" s="639" t="str">
        <f t="shared" si="69"/>
        <v>062--25-0-027-000-000</v>
      </c>
    </row>
    <row r="2196" spans="1:13" ht="15">
      <c r="A2196" s="638" t="s">
        <v>514</v>
      </c>
      <c r="B2196" s="640">
        <v>44338.498553240708</v>
      </c>
      <c r="C2196" s="639" t="b">
        <v>0</v>
      </c>
      <c r="E2196" s="639" t="s">
        <v>2825</v>
      </c>
      <c r="F2196" s="639">
        <v>4</v>
      </c>
      <c r="G2196" s="639" t="s">
        <v>3432</v>
      </c>
      <c r="H2196" s="639" t="s">
        <v>514</v>
      </c>
      <c r="I2196" s="639" t="s">
        <v>7336</v>
      </c>
      <c r="J2196" s="639" t="s">
        <v>7778</v>
      </c>
      <c r="L2196" s="639" t="str">
        <f t="shared" si="68"/>
        <v>061--35-0-061-000</v>
      </c>
      <c r="M2196" s="639" t="str">
        <f t="shared" si="69"/>
        <v>061--35-0-061-000-000</v>
      </c>
    </row>
    <row r="2197" spans="1:13" ht="15">
      <c r="A2197" s="638" t="s">
        <v>918</v>
      </c>
      <c r="B2197" s="640">
        <v>44338.51695601851</v>
      </c>
      <c r="C2197" s="639" t="b">
        <v>0</v>
      </c>
      <c r="E2197" s="639" t="s">
        <v>2825</v>
      </c>
      <c r="F2197" s="639">
        <v>1</v>
      </c>
      <c r="G2197" s="639" t="s">
        <v>7781</v>
      </c>
      <c r="H2197" s="639" t="s">
        <v>7782</v>
      </c>
      <c r="I2197" s="639" t="s">
        <v>2818</v>
      </c>
      <c r="J2197" s="639" t="s">
        <v>7780</v>
      </c>
      <c r="L2197" s="639" t="str">
        <f t="shared" si="68"/>
        <v>009--34-0-310-000</v>
      </c>
      <c r="M2197" s="639" t="str">
        <f t="shared" si="69"/>
        <v>009--34-0-310-000-000</v>
      </c>
    </row>
    <row r="2198" spans="1:13" ht="15">
      <c r="A2198" s="638" t="s">
        <v>918</v>
      </c>
      <c r="B2198" s="640">
        <v>44338.51276620369</v>
      </c>
      <c r="C2198" s="639" t="b">
        <v>0</v>
      </c>
      <c r="E2198" s="639" t="s">
        <v>2825</v>
      </c>
      <c r="F2198" s="639">
        <v>1</v>
      </c>
      <c r="G2198" s="639" t="s">
        <v>7781</v>
      </c>
      <c r="H2198" s="639" t="s">
        <v>7782</v>
      </c>
      <c r="I2198" s="639" t="s">
        <v>2818</v>
      </c>
      <c r="J2198" s="639" t="s">
        <v>7783</v>
      </c>
      <c r="L2198" s="639" t="str">
        <f t="shared" si="68"/>
        <v>009--34-0-310-000</v>
      </c>
      <c r="M2198" s="639" t="str">
        <f t="shared" si="69"/>
        <v>009--34-0-310-000-000</v>
      </c>
    </row>
    <row r="2199" spans="1:13" ht="15">
      <c r="A2199" s="638" t="s">
        <v>918</v>
      </c>
      <c r="B2199" s="640">
        <v>44338.510787036997</v>
      </c>
      <c r="C2199" s="639" t="b">
        <v>0</v>
      </c>
      <c r="E2199" s="639" t="s">
        <v>2825</v>
      </c>
      <c r="F2199" s="639">
        <v>1</v>
      </c>
      <c r="G2199" s="639" t="s">
        <v>7781</v>
      </c>
      <c r="H2199" s="639" t="s">
        <v>7782</v>
      </c>
      <c r="I2199" s="639" t="s">
        <v>2818</v>
      </c>
      <c r="J2199" s="639" t="s">
        <v>7784</v>
      </c>
      <c r="L2199" s="639" t="str">
        <f t="shared" si="68"/>
        <v>009--34-0-310-000</v>
      </c>
      <c r="M2199" s="639" t="str">
        <f t="shared" si="69"/>
        <v>009--34-0-310-000-000</v>
      </c>
    </row>
    <row r="2200" spans="1:13" ht="15">
      <c r="A2200" s="638" t="s">
        <v>918</v>
      </c>
      <c r="B2200" s="640">
        <v>44338.515567129609</v>
      </c>
      <c r="C2200" s="639" t="b">
        <v>0</v>
      </c>
      <c r="E2200" s="639" t="s">
        <v>2825</v>
      </c>
      <c r="F2200" s="639">
        <v>1</v>
      </c>
      <c r="G2200" s="639" t="s">
        <v>7781</v>
      </c>
      <c r="H2200" s="639" t="s">
        <v>7782</v>
      </c>
      <c r="I2200" s="639" t="s">
        <v>2818</v>
      </c>
      <c r="J2200" s="639" t="s">
        <v>7785</v>
      </c>
      <c r="L2200" s="639" t="str">
        <f t="shared" si="68"/>
        <v>009--34-0-310-000</v>
      </c>
      <c r="M2200" s="639" t="str">
        <f t="shared" si="69"/>
        <v>009--34-0-310-000-000</v>
      </c>
    </row>
    <row r="2201" spans="1:13" ht="15">
      <c r="A2201" s="638" t="s">
        <v>2054</v>
      </c>
      <c r="B2201" s="640">
        <v>44338.522916666698</v>
      </c>
      <c r="C2201" s="639" t="b">
        <v>0</v>
      </c>
      <c r="E2201" s="639" t="s">
        <v>2825</v>
      </c>
      <c r="F2201" s="639">
        <v>2</v>
      </c>
      <c r="G2201" s="639" t="s">
        <v>3017</v>
      </c>
      <c r="H2201" s="639" t="s">
        <v>3054</v>
      </c>
      <c r="I2201" s="639" t="s">
        <v>2988</v>
      </c>
      <c r="J2201" s="639" t="s">
        <v>7786</v>
      </c>
      <c r="L2201" s="639" t="str">
        <f t="shared" si="68"/>
        <v>071--19-0-014-000</v>
      </c>
      <c r="M2201" s="639" t="str">
        <f t="shared" si="69"/>
        <v>071--19-0-014-000-000</v>
      </c>
    </row>
    <row r="2202" spans="1:13" ht="15">
      <c r="A2202" s="638" t="s">
        <v>884</v>
      </c>
      <c r="B2202" s="640">
        <v>44338.540057870407</v>
      </c>
      <c r="C2202" s="639" t="b">
        <v>0</v>
      </c>
      <c r="E2202" s="639" t="s">
        <v>2825</v>
      </c>
      <c r="F2202" s="639">
        <v>1</v>
      </c>
      <c r="G2202" s="639" t="s">
        <v>7623</v>
      </c>
      <c r="H2202" s="639" t="s">
        <v>7678</v>
      </c>
      <c r="I2202" s="639" t="s">
        <v>2818</v>
      </c>
      <c r="J2202" s="639" t="s">
        <v>7787</v>
      </c>
      <c r="L2202" s="639" t="str">
        <f t="shared" si="68"/>
        <v>016--36-0-200-000</v>
      </c>
      <c r="M2202" s="639" t="str">
        <f t="shared" si="69"/>
        <v>016--36-0-200-000-000</v>
      </c>
    </row>
    <row r="2203" spans="1:13" ht="15">
      <c r="A2203" s="638" t="s">
        <v>470</v>
      </c>
      <c r="B2203" s="640">
        <v>44338.551840277803</v>
      </c>
      <c r="C2203" s="639" t="b">
        <v>0</v>
      </c>
      <c r="E2203" s="639" t="s">
        <v>2825</v>
      </c>
      <c r="F2203" s="639">
        <v>5</v>
      </c>
      <c r="G2203" s="639" t="s">
        <v>4336</v>
      </c>
      <c r="H2203" s="639" t="s">
        <v>7765</v>
      </c>
      <c r="I2203" s="639" t="s">
        <v>3077</v>
      </c>
      <c r="J2203" s="639" t="s">
        <v>7788</v>
      </c>
      <c r="L2203" s="639" t="str">
        <f t="shared" si="68"/>
        <v>061--34-0-024-000</v>
      </c>
      <c r="M2203" s="639" t="str">
        <f t="shared" si="69"/>
        <v>061--34-0-024-000-000</v>
      </c>
    </row>
    <row r="2204" spans="1:13" ht="15">
      <c r="A2204" s="638" t="s">
        <v>844</v>
      </c>
      <c r="B2204" s="640">
        <v>44338.569039351903</v>
      </c>
      <c r="C2204" s="639" t="b">
        <v>0</v>
      </c>
      <c r="D2204" s="639" t="s">
        <v>2850</v>
      </c>
      <c r="E2204" s="639" t="s">
        <v>2825</v>
      </c>
      <c r="F2204" s="639">
        <v>1</v>
      </c>
      <c r="G2204" s="639" t="s">
        <v>2807</v>
      </c>
      <c r="H2204" s="639" t="s">
        <v>7791</v>
      </c>
      <c r="I2204" s="639" t="s">
        <v>2818</v>
      </c>
      <c r="J2204" s="639" t="s">
        <v>7790</v>
      </c>
      <c r="L2204" s="639" t="str">
        <f t="shared" si="68"/>
        <v>016--01-0-450-000</v>
      </c>
      <c r="M2204" s="639" t="str">
        <f t="shared" si="69"/>
        <v>016--01-0-450-000-000</v>
      </c>
    </row>
    <row r="2205" spans="1:13" ht="15">
      <c r="A2205" s="638" t="s">
        <v>1577</v>
      </c>
      <c r="B2205" s="640">
        <v>44338.586018518487</v>
      </c>
      <c r="C2205" s="639" t="b">
        <v>0</v>
      </c>
      <c r="E2205" s="639" t="s">
        <v>2825</v>
      </c>
      <c r="F2205" s="639">
        <v>2</v>
      </c>
      <c r="G2205" s="639" t="s">
        <v>3461</v>
      </c>
      <c r="H2205" s="639" t="s">
        <v>7794</v>
      </c>
      <c r="I2205" s="639" t="s">
        <v>3178</v>
      </c>
      <c r="J2205" s="639" t="s">
        <v>7793</v>
      </c>
      <c r="L2205" s="639" t="str">
        <f t="shared" si="68"/>
        <v>071--45-0-003-000</v>
      </c>
      <c r="M2205" s="639" t="str">
        <f t="shared" si="69"/>
        <v>071--45-0-003-000-000</v>
      </c>
    </row>
    <row r="2206" spans="1:13" ht="15">
      <c r="A2206" s="638" t="s">
        <v>2003</v>
      </c>
      <c r="B2206" s="640">
        <v>44338.590057870402</v>
      </c>
      <c r="C2206" s="639" t="b">
        <v>0</v>
      </c>
      <c r="E2206" s="639" t="s">
        <v>2825</v>
      </c>
      <c r="F2206" s="639">
        <v>1</v>
      </c>
      <c r="G2206" s="639" t="s">
        <v>3198</v>
      </c>
      <c r="H2206" s="639" t="s">
        <v>7797</v>
      </c>
      <c r="I2206" s="639" t="s">
        <v>7385</v>
      </c>
      <c r="J2206" s="639" t="s">
        <v>7796</v>
      </c>
      <c r="L2206" s="639" t="str">
        <f t="shared" si="68"/>
        <v>009--56-0-110-000</v>
      </c>
      <c r="M2206" s="639" t="str">
        <f t="shared" si="69"/>
        <v>009--56-0-110-000-000</v>
      </c>
    </row>
    <row r="2207" spans="1:13" ht="15">
      <c r="A2207" s="638" t="s">
        <v>844</v>
      </c>
      <c r="B2207" s="640">
        <v>44338.569907407393</v>
      </c>
      <c r="C2207" s="639" t="b">
        <v>0</v>
      </c>
      <c r="D2207" s="639" t="s">
        <v>3214</v>
      </c>
      <c r="E2207" s="639" t="s">
        <v>2825</v>
      </c>
      <c r="F2207" s="639">
        <v>1</v>
      </c>
      <c r="G2207" s="639" t="s">
        <v>2807</v>
      </c>
      <c r="H2207" s="639" t="s">
        <v>7791</v>
      </c>
      <c r="I2207" s="639" t="s">
        <v>2818</v>
      </c>
      <c r="J2207" s="639" t="s">
        <v>7798</v>
      </c>
      <c r="L2207" s="639" t="str">
        <f t="shared" si="68"/>
        <v>016--01-0-450-000</v>
      </c>
      <c r="M2207" s="639" t="str">
        <f t="shared" si="69"/>
        <v>016--01-0-450-000-000</v>
      </c>
    </row>
    <row r="2208" spans="1:13" ht="15">
      <c r="A2208" s="638" t="s">
        <v>1158</v>
      </c>
      <c r="B2208" s="640">
        <v>44338.629201388903</v>
      </c>
      <c r="C2208" s="639" t="b">
        <v>0</v>
      </c>
      <c r="E2208" s="639" t="s">
        <v>2825</v>
      </c>
      <c r="F2208" s="639">
        <v>8</v>
      </c>
      <c r="G2208" s="639" t="s">
        <v>3017</v>
      </c>
      <c r="H2208" s="639" t="s">
        <v>7801</v>
      </c>
      <c r="I2208" s="639" t="s">
        <v>2946</v>
      </c>
      <c r="J2208" s="639" t="s">
        <v>7800</v>
      </c>
      <c r="L2208" s="639" t="str">
        <f t="shared" si="68"/>
        <v>071--16-0-040-000</v>
      </c>
      <c r="M2208" s="639" t="str">
        <f t="shared" si="69"/>
        <v>071--16-0-040-000-000</v>
      </c>
    </row>
    <row r="2209" spans="1:13" ht="15">
      <c r="A2209" s="638" t="s">
        <v>571</v>
      </c>
      <c r="B2209" s="640">
        <v>44338.664675925902</v>
      </c>
      <c r="C2209" s="639" t="b">
        <v>0</v>
      </c>
      <c r="E2209" s="639" t="s">
        <v>2825</v>
      </c>
      <c r="F2209" s="639">
        <v>1</v>
      </c>
      <c r="G2209" s="639" t="s">
        <v>3432</v>
      </c>
      <c r="H2209" s="639" t="s">
        <v>7804</v>
      </c>
      <c r="I2209" s="639" t="s">
        <v>3042</v>
      </c>
      <c r="J2209" s="639" t="s">
        <v>7803</v>
      </c>
      <c r="L2209" s="639" t="str">
        <f t="shared" si="68"/>
        <v>062--22-0-026-000</v>
      </c>
      <c r="M2209" s="639" t="str">
        <f t="shared" si="69"/>
        <v>062--22-0-026-000-000</v>
      </c>
    </row>
    <row r="2210" spans="1:13" ht="15">
      <c r="A2210" s="638" t="s">
        <v>641</v>
      </c>
      <c r="B2210" s="640">
        <v>44338.664074074099</v>
      </c>
      <c r="C2210" s="639" t="b">
        <v>0</v>
      </c>
      <c r="E2210" s="639" t="s">
        <v>2825</v>
      </c>
      <c r="F2210" s="639">
        <v>2</v>
      </c>
      <c r="G2210" s="639" t="s">
        <v>3432</v>
      </c>
      <c r="H2210" s="639" t="s">
        <v>7776</v>
      </c>
      <c r="I2210" s="639" t="s">
        <v>3201</v>
      </c>
      <c r="J2210" s="639" t="s">
        <v>7805</v>
      </c>
      <c r="L2210" s="639" t="str">
        <f t="shared" si="68"/>
        <v>062--25-0-027-000</v>
      </c>
      <c r="M2210" s="639" t="str">
        <f t="shared" si="69"/>
        <v>062--25-0-027-000-000</v>
      </c>
    </row>
    <row r="2211" spans="1:13" ht="15">
      <c r="A2211" s="638" t="s">
        <v>2140</v>
      </c>
      <c r="B2211" s="640">
        <v>44338.667835648099</v>
      </c>
      <c r="C2211" s="639" t="b">
        <v>0</v>
      </c>
      <c r="E2211" s="639" t="s">
        <v>2825</v>
      </c>
      <c r="F2211" s="639">
        <v>3</v>
      </c>
      <c r="G2211" s="639" t="s">
        <v>3432</v>
      </c>
      <c r="H2211" s="639" t="s">
        <v>3059</v>
      </c>
      <c r="I2211" s="639" t="s">
        <v>7873</v>
      </c>
      <c r="J2211" s="639" t="s">
        <v>7807</v>
      </c>
      <c r="L2211" s="639" t="str">
        <f t="shared" si="68"/>
        <v>062--65-0-009-000</v>
      </c>
      <c r="M2211" s="639" t="str">
        <f t="shared" si="69"/>
        <v>062--65-0-009-000-000</v>
      </c>
    </row>
    <row r="2212" spans="1:13" ht="15">
      <c r="A2212" s="638" t="s">
        <v>1561</v>
      </c>
      <c r="B2212" s="640">
        <v>44338.671678240709</v>
      </c>
      <c r="C2212" s="639" t="b">
        <v>0</v>
      </c>
      <c r="E2212" s="639" t="s">
        <v>2825</v>
      </c>
      <c r="F2212" s="639">
        <v>2</v>
      </c>
      <c r="G2212" s="639" t="s">
        <v>3432</v>
      </c>
      <c r="H2212" s="639" t="s">
        <v>7254</v>
      </c>
      <c r="I2212" s="639" t="s">
        <v>3312</v>
      </c>
      <c r="J2212" s="639" t="s">
        <v>7809</v>
      </c>
      <c r="L2212" s="639" t="str">
        <f t="shared" si="68"/>
        <v>062--71-0-017-000</v>
      </c>
      <c r="M2212" s="639" t="str">
        <f t="shared" si="69"/>
        <v>062--71-0-017-000-000</v>
      </c>
    </row>
    <row r="2213" spans="1:13" ht="15">
      <c r="A2213" s="638" t="s">
        <v>2048</v>
      </c>
      <c r="B2213" s="640">
        <v>44338.695543981506</v>
      </c>
      <c r="C2213" s="639" t="b">
        <v>0</v>
      </c>
      <c r="E2213" s="639" t="s">
        <v>2825</v>
      </c>
      <c r="F2213" s="639">
        <v>8</v>
      </c>
      <c r="G2213" s="639" t="s">
        <v>3461</v>
      </c>
      <c r="H2213" s="639" t="s">
        <v>2048</v>
      </c>
      <c r="I2213" s="639" t="s">
        <v>2747</v>
      </c>
      <c r="J2213" s="639" t="s">
        <v>7811</v>
      </c>
      <c r="L2213" s="639" t="str">
        <f t="shared" si="68"/>
        <v>061--54-0-034-000</v>
      </c>
      <c r="M2213" s="639" t="str">
        <f t="shared" si="69"/>
        <v>061--54-0-034-000-000</v>
      </c>
    </row>
    <row r="2214" spans="1:13" ht="15">
      <c r="A2214" s="638" t="s">
        <v>12086</v>
      </c>
      <c r="B2214" s="640">
        <v>44338.700578703691</v>
      </c>
      <c r="C2214" s="639" t="b">
        <v>0</v>
      </c>
      <c r="D2214" s="639" t="s">
        <v>2833</v>
      </c>
      <c r="E2214" s="639" t="s">
        <v>2825</v>
      </c>
      <c r="F2214" s="639">
        <v>1</v>
      </c>
      <c r="G2214" s="639" t="s">
        <v>3156</v>
      </c>
      <c r="H2214" s="639" t="s">
        <v>7674</v>
      </c>
      <c r="I2214" s="639" t="s">
        <v>3219</v>
      </c>
      <c r="J2214" s="639" t="s">
        <v>7812</v>
      </c>
      <c r="L2214" s="639" t="str">
        <f t="shared" si="68"/>
        <v>021--20-0-2000-000</v>
      </c>
      <c r="M2214" s="639" t="str">
        <f t="shared" si="69"/>
        <v>021--20-0-2000-000-000</v>
      </c>
    </row>
    <row r="2215" spans="1:13" ht="15">
      <c r="A2215" s="638" t="s">
        <v>12088</v>
      </c>
      <c r="B2215" s="640">
        <v>44338.5625</v>
      </c>
      <c r="C2215" s="639" t="b">
        <v>0</v>
      </c>
      <c r="E2215" s="639" t="s">
        <v>2825</v>
      </c>
      <c r="F2215" s="639">
        <v>1</v>
      </c>
      <c r="G2215" s="639" t="s">
        <v>7815</v>
      </c>
      <c r="H2215" s="639" t="s">
        <v>7816</v>
      </c>
      <c r="I2215" s="639" t="s">
        <v>7951</v>
      </c>
      <c r="J2215" s="639" t="s">
        <v>7814</v>
      </c>
      <c r="L2215" s="639" t="str">
        <f t="shared" si="68"/>
        <v>022--01-0-4700-000</v>
      </c>
      <c r="M2215" s="639" t="str">
        <f t="shared" si="69"/>
        <v>022--01-0-4700-000-000</v>
      </c>
    </row>
    <row r="2216" spans="1:13" ht="15">
      <c r="A2216" s="638" t="s">
        <v>470</v>
      </c>
      <c r="B2216" s="640">
        <v>44340.371226851901</v>
      </c>
      <c r="C2216" s="639" t="b">
        <v>0</v>
      </c>
      <c r="E2216" s="639" t="s">
        <v>2825</v>
      </c>
      <c r="F2216" s="639">
        <v>4</v>
      </c>
      <c r="G2216" s="639" t="s">
        <v>4336</v>
      </c>
      <c r="H2216" s="639" t="s">
        <v>7765</v>
      </c>
      <c r="I2216" s="639" t="s">
        <v>3077</v>
      </c>
      <c r="J2216" s="639" t="s">
        <v>7883</v>
      </c>
      <c r="L2216" s="639" t="str">
        <f t="shared" si="68"/>
        <v>061--34-0-024-000</v>
      </c>
      <c r="M2216" s="639" t="str">
        <f t="shared" si="69"/>
        <v>061--34-0-024-000-000</v>
      </c>
    </row>
    <row r="2217" spans="1:13" ht="15">
      <c r="A2217" s="638" t="s">
        <v>1158</v>
      </c>
      <c r="B2217" s="640">
        <v>44340.383923611102</v>
      </c>
      <c r="C2217" s="639" t="b">
        <v>0</v>
      </c>
      <c r="E2217" s="639" t="s">
        <v>2825</v>
      </c>
      <c r="F2217" s="639">
        <v>3</v>
      </c>
      <c r="G2217" s="639" t="s">
        <v>3017</v>
      </c>
      <c r="H2217" s="639" t="s">
        <v>7801</v>
      </c>
      <c r="I2217" s="639" t="s">
        <v>2946</v>
      </c>
      <c r="J2217" s="639" t="s">
        <v>7884</v>
      </c>
      <c r="L2217" s="639" t="str">
        <f t="shared" si="68"/>
        <v>071--16-0-040-000</v>
      </c>
      <c r="M2217" s="639" t="str">
        <f t="shared" si="69"/>
        <v>071--16-0-040-000-000</v>
      </c>
    </row>
    <row r="2218" spans="1:13" ht="15">
      <c r="A2218" s="638" t="s">
        <v>882</v>
      </c>
      <c r="B2218" s="640">
        <v>44340.396203703713</v>
      </c>
      <c r="C2218" s="639" t="b">
        <v>0</v>
      </c>
      <c r="E2218" s="639" t="s">
        <v>2825</v>
      </c>
      <c r="F2218" s="639">
        <v>1</v>
      </c>
      <c r="G2218" s="639" t="s">
        <v>7623</v>
      </c>
      <c r="H2218" s="639" t="s">
        <v>7855</v>
      </c>
      <c r="I2218" s="639" t="s">
        <v>2818</v>
      </c>
      <c r="J2218" s="639" t="s">
        <v>7885</v>
      </c>
      <c r="L2218" s="639" t="str">
        <f t="shared" si="68"/>
        <v>016--35-0-370-000</v>
      </c>
      <c r="M2218" s="639" t="str">
        <f t="shared" si="69"/>
        <v>016--35-0-370-000-000</v>
      </c>
    </row>
    <row r="2219" spans="1:13" ht="15">
      <c r="A2219" s="638" t="s">
        <v>882</v>
      </c>
      <c r="B2219" s="640">
        <v>44340.398379629609</v>
      </c>
      <c r="C2219" s="639" t="b">
        <v>0</v>
      </c>
      <c r="E2219" s="639" t="s">
        <v>2825</v>
      </c>
      <c r="F2219" s="639">
        <v>1</v>
      </c>
      <c r="G2219" s="639" t="s">
        <v>7623</v>
      </c>
      <c r="H2219" s="639" t="s">
        <v>7855</v>
      </c>
      <c r="I2219" s="639" t="s">
        <v>2818</v>
      </c>
      <c r="J2219" s="639" t="s">
        <v>7886</v>
      </c>
      <c r="L2219" s="639" t="str">
        <f t="shared" si="68"/>
        <v>016--35-0-370-000</v>
      </c>
      <c r="M2219" s="639" t="str">
        <f t="shared" si="69"/>
        <v>016--35-0-370-000-000</v>
      </c>
    </row>
    <row r="2220" spans="1:13" ht="15">
      <c r="A2220" s="638" t="s">
        <v>882</v>
      </c>
      <c r="B2220" s="640">
        <v>44340.403888888897</v>
      </c>
      <c r="C2220" s="639" t="b">
        <v>0</v>
      </c>
      <c r="E2220" s="639" t="s">
        <v>2825</v>
      </c>
      <c r="F2220" s="639">
        <v>1</v>
      </c>
      <c r="G2220" s="639" t="s">
        <v>7623</v>
      </c>
      <c r="H2220" s="639" t="s">
        <v>7855</v>
      </c>
      <c r="I2220" s="639" t="s">
        <v>2818</v>
      </c>
      <c r="J2220" s="639" t="s">
        <v>7887</v>
      </c>
      <c r="L2220" s="639" t="str">
        <f t="shared" si="68"/>
        <v>016--35-0-370-000</v>
      </c>
      <c r="M2220" s="639" t="str">
        <f t="shared" si="69"/>
        <v>016--35-0-370-000-000</v>
      </c>
    </row>
    <row r="2221" spans="1:13" ht="15">
      <c r="A2221" s="638" t="s">
        <v>882</v>
      </c>
      <c r="B2221" s="640">
        <v>44340.4202083333</v>
      </c>
      <c r="C2221" s="639" t="b">
        <v>0</v>
      </c>
      <c r="E2221" s="639" t="s">
        <v>2825</v>
      </c>
      <c r="F2221" s="639">
        <v>1</v>
      </c>
      <c r="G2221" s="639" t="s">
        <v>7623</v>
      </c>
      <c r="H2221" s="639" t="s">
        <v>7855</v>
      </c>
      <c r="I2221" s="639" t="s">
        <v>2818</v>
      </c>
      <c r="J2221" s="639" t="s">
        <v>7888</v>
      </c>
      <c r="L2221" s="639" t="str">
        <f t="shared" si="68"/>
        <v>016--35-0-370-000</v>
      </c>
      <c r="M2221" s="639" t="str">
        <f t="shared" si="69"/>
        <v>016--35-0-370-000-000</v>
      </c>
    </row>
    <row r="2222" spans="1:13" ht="15">
      <c r="A2222" s="638" t="s">
        <v>470</v>
      </c>
      <c r="B2222" s="640">
        <v>44340.465810185196</v>
      </c>
      <c r="C2222" s="639" t="b">
        <v>0</v>
      </c>
      <c r="E2222" s="639" t="s">
        <v>2825</v>
      </c>
      <c r="F2222" s="639">
        <v>4</v>
      </c>
      <c r="G2222" s="639" t="s">
        <v>4336</v>
      </c>
      <c r="H2222" s="639" t="s">
        <v>7765</v>
      </c>
      <c r="I2222" s="639" t="s">
        <v>3077</v>
      </c>
      <c r="J2222" s="639" t="s">
        <v>7890</v>
      </c>
      <c r="L2222" s="639" t="str">
        <f t="shared" si="68"/>
        <v>061--34-0-024-000</v>
      </c>
      <c r="M2222" s="639" t="str">
        <f t="shared" si="69"/>
        <v>061--34-0-024-000-000</v>
      </c>
    </row>
    <row r="2223" spans="1:13" ht="15">
      <c r="A2223" s="638" t="s">
        <v>918</v>
      </c>
      <c r="B2223" s="640">
        <v>44340.478668981508</v>
      </c>
      <c r="C2223" s="639" t="b">
        <v>0</v>
      </c>
      <c r="E2223" s="639" t="s">
        <v>2825</v>
      </c>
      <c r="F2223" s="639">
        <v>1</v>
      </c>
      <c r="G2223" s="639" t="s">
        <v>2821</v>
      </c>
      <c r="H2223" s="639" t="s">
        <v>7782</v>
      </c>
      <c r="I2223" s="639" t="s">
        <v>2818</v>
      </c>
      <c r="J2223" s="639" t="s">
        <v>7891</v>
      </c>
      <c r="L2223" s="639" t="str">
        <f t="shared" si="68"/>
        <v>009--34-0-310-000</v>
      </c>
      <c r="M2223" s="639" t="str">
        <f t="shared" si="69"/>
        <v>009--34-0-310-000-000</v>
      </c>
    </row>
    <row r="2224" spans="1:13" ht="15">
      <c r="A2224" s="638" t="s">
        <v>1159</v>
      </c>
      <c r="B2224" s="640">
        <v>44340.478437500002</v>
      </c>
      <c r="C2224" s="639" t="b">
        <v>0</v>
      </c>
      <c r="E2224" s="639" t="s">
        <v>2825</v>
      </c>
      <c r="F2224" s="639">
        <v>9</v>
      </c>
      <c r="G2224" s="639" t="s">
        <v>3017</v>
      </c>
      <c r="H2224" s="639" t="s">
        <v>1159</v>
      </c>
      <c r="I2224" s="639" t="s">
        <v>2946</v>
      </c>
      <c r="J2224" s="639" t="s">
        <v>7892</v>
      </c>
      <c r="L2224" s="639" t="str">
        <f t="shared" si="68"/>
        <v>071--16-0-060-000</v>
      </c>
      <c r="M2224" s="639" t="str">
        <f t="shared" si="69"/>
        <v>071--16-0-060-000-000</v>
      </c>
    </row>
    <row r="2225" spans="1:13" ht="15">
      <c r="A2225" s="638" t="s">
        <v>429</v>
      </c>
      <c r="B2225" s="640">
        <v>44340.475833333301</v>
      </c>
      <c r="C2225" s="639" t="b">
        <v>0</v>
      </c>
      <c r="E2225" s="639" t="s">
        <v>2825</v>
      </c>
      <c r="F2225" s="639">
        <v>3</v>
      </c>
      <c r="G2225" s="639" t="s">
        <v>4336</v>
      </c>
      <c r="H2225" s="639" t="s">
        <v>7862</v>
      </c>
      <c r="I2225" s="639" t="s">
        <v>3077</v>
      </c>
      <c r="J2225" s="639" t="s">
        <v>7893</v>
      </c>
      <c r="L2225" s="639" t="str">
        <f t="shared" si="68"/>
        <v>061--41-0-026-000</v>
      </c>
      <c r="M2225" s="639" t="str">
        <f t="shared" si="69"/>
        <v>061--41-0-026-000-000</v>
      </c>
    </row>
    <row r="2226" spans="1:13" ht="15">
      <c r="A2226" s="638" t="s">
        <v>918</v>
      </c>
      <c r="B2226" s="640">
        <v>44340.479826388902</v>
      </c>
      <c r="C2226" s="639" t="b">
        <v>0</v>
      </c>
      <c r="E2226" s="639" t="s">
        <v>2825</v>
      </c>
      <c r="F2226" s="639">
        <v>1</v>
      </c>
      <c r="G2226" s="639" t="s">
        <v>2821</v>
      </c>
      <c r="H2226" s="639" t="s">
        <v>7782</v>
      </c>
      <c r="I2226" s="639" t="s">
        <v>2818</v>
      </c>
      <c r="J2226" s="639" t="s">
        <v>7894</v>
      </c>
      <c r="L2226" s="639" t="str">
        <f t="shared" si="68"/>
        <v>009--34-0-310-000</v>
      </c>
      <c r="M2226" s="639" t="str">
        <f t="shared" si="69"/>
        <v>009--34-0-310-000-000</v>
      </c>
    </row>
    <row r="2227" spans="1:13" ht="15">
      <c r="A2227" s="638" t="s">
        <v>1908</v>
      </c>
      <c r="B2227" s="640">
        <v>44340.486157407409</v>
      </c>
      <c r="C2227" s="639" t="b">
        <v>0</v>
      </c>
      <c r="E2227" s="639" t="s">
        <v>2825</v>
      </c>
      <c r="F2227" s="639">
        <v>6</v>
      </c>
      <c r="G2227" s="639" t="s">
        <v>2868</v>
      </c>
      <c r="H2227" s="639" t="s">
        <v>7876</v>
      </c>
      <c r="I2227" s="639" t="s">
        <v>7859</v>
      </c>
      <c r="J2227" s="639" t="s">
        <v>7895</v>
      </c>
      <c r="L2227" s="639" t="str">
        <f t="shared" si="68"/>
        <v>062--32-0-029-000</v>
      </c>
      <c r="M2227" s="639" t="str">
        <f t="shared" si="69"/>
        <v>062--32-0-029-000-000</v>
      </c>
    </row>
    <row r="2228" spans="1:13" ht="15">
      <c r="A2228" s="638" t="s">
        <v>1054</v>
      </c>
      <c r="B2228" s="640">
        <v>44340.4848263889</v>
      </c>
      <c r="C2228" s="639" t="b">
        <v>0</v>
      </c>
      <c r="E2228" s="639" t="s">
        <v>2825</v>
      </c>
      <c r="F2228" s="639">
        <v>5</v>
      </c>
      <c r="G2228" s="639" t="s">
        <v>2868</v>
      </c>
      <c r="H2228" s="639" t="s">
        <v>3054</v>
      </c>
      <c r="I2228" s="639" t="s">
        <v>7859</v>
      </c>
      <c r="J2228" s="639" t="s">
        <v>7896</v>
      </c>
      <c r="L2228" s="639" t="str">
        <f t="shared" si="68"/>
        <v>062--31-0-015-000</v>
      </c>
      <c r="M2228" s="639" t="str">
        <f t="shared" si="69"/>
        <v>062--31-0-015-000-000</v>
      </c>
    </row>
    <row r="2229" spans="1:13" ht="15">
      <c r="A2229" s="638" t="s">
        <v>2107</v>
      </c>
      <c r="B2229" s="640">
        <v>44340.500162037002</v>
      </c>
      <c r="C2229" s="639" t="b">
        <v>0</v>
      </c>
      <c r="E2229" s="639" t="s">
        <v>2825</v>
      </c>
      <c r="F2229" s="639">
        <v>1</v>
      </c>
      <c r="G2229" s="639" t="s">
        <v>7781</v>
      </c>
      <c r="H2229" s="639" t="s">
        <v>7867</v>
      </c>
      <c r="I2229" s="639" t="s">
        <v>7848</v>
      </c>
      <c r="J2229" s="639" t="s">
        <v>7897</v>
      </c>
      <c r="L2229" s="639" t="str">
        <f t="shared" si="68"/>
        <v>009--56-0-330-000</v>
      </c>
      <c r="M2229" s="639" t="str">
        <f t="shared" si="69"/>
        <v>009--56-0-330-000-000</v>
      </c>
    </row>
    <row r="2230" spans="1:13" ht="15">
      <c r="A2230" s="638" t="s">
        <v>2107</v>
      </c>
      <c r="B2230" s="640">
        <v>44340.499340277798</v>
      </c>
      <c r="C2230" s="639" t="b">
        <v>0</v>
      </c>
      <c r="E2230" s="639" t="s">
        <v>2825</v>
      </c>
      <c r="F2230" s="639">
        <v>1</v>
      </c>
      <c r="G2230" s="639" t="s">
        <v>7781</v>
      </c>
      <c r="H2230" s="639" t="s">
        <v>7867</v>
      </c>
      <c r="I2230" s="639" t="s">
        <v>7848</v>
      </c>
      <c r="J2230" s="639" t="s">
        <v>7898</v>
      </c>
      <c r="L2230" s="639" t="str">
        <f t="shared" si="68"/>
        <v>009--56-0-330-000</v>
      </c>
      <c r="M2230" s="639" t="str">
        <f t="shared" si="69"/>
        <v>009--56-0-330-000-000</v>
      </c>
    </row>
    <row r="2231" spans="1:13" ht="15">
      <c r="A2231" s="638" t="s">
        <v>2107</v>
      </c>
      <c r="B2231" s="640">
        <v>44340.500891203701</v>
      </c>
      <c r="C2231" s="639" t="b">
        <v>0</v>
      </c>
      <c r="E2231" s="639" t="s">
        <v>2825</v>
      </c>
      <c r="F2231" s="639">
        <v>1</v>
      </c>
      <c r="G2231" s="639" t="s">
        <v>7781</v>
      </c>
      <c r="H2231" s="639" t="s">
        <v>7867</v>
      </c>
      <c r="I2231" s="639" t="s">
        <v>7848</v>
      </c>
      <c r="J2231" s="639" t="s">
        <v>7899</v>
      </c>
      <c r="L2231" s="639" t="str">
        <f t="shared" si="68"/>
        <v>009--56-0-330-000</v>
      </c>
      <c r="M2231" s="639" t="str">
        <f t="shared" si="69"/>
        <v>009--56-0-330-000-000</v>
      </c>
    </row>
    <row r="2232" spans="1:13" ht="15">
      <c r="A2232" s="638" t="s">
        <v>1649</v>
      </c>
      <c r="B2232" s="640">
        <v>44340.517083333303</v>
      </c>
      <c r="C2232" s="639" t="b">
        <v>0</v>
      </c>
      <c r="E2232" s="639" t="s">
        <v>2825</v>
      </c>
      <c r="F2232" s="639">
        <v>3</v>
      </c>
      <c r="G2232" s="639" t="s">
        <v>7872</v>
      </c>
      <c r="H2232" s="639" t="s">
        <v>7879</v>
      </c>
      <c r="I2232" s="639" t="s">
        <v>2960</v>
      </c>
      <c r="J2232" s="639" t="s">
        <v>7900</v>
      </c>
      <c r="L2232" s="639" t="str">
        <f t="shared" si="68"/>
        <v>071--16-0-018-000</v>
      </c>
      <c r="M2232" s="639" t="str">
        <f t="shared" si="69"/>
        <v>071--16-0-018-000-000</v>
      </c>
    </row>
    <row r="2233" spans="1:13" ht="15">
      <c r="A2233" s="638" t="s">
        <v>429</v>
      </c>
      <c r="B2233" s="640">
        <v>44340.518321759308</v>
      </c>
      <c r="C2233" s="639" t="b">
        <v>0</v>
      </c>
      <c r="E2233" s="639" t="s">
        <v>2825</v>
      </c>
      <c r="F2233" s="639">
        <v>3</v>
      </c>
      <c r="G2233" s="639" t="s">
        <v>4336</v>
      </c>
      <c r="H2233" s="639" t="s">
        <v>7862</v>
      </c>
      <c r="I2233" s="639" t="s">
        <v>3077</v>
      </c>
      <c r="J2233" s="639" t="s">
        <v>7901</v>
      </c>
      <c r="L2233" s="639" t="str">
        <f t="shared" si="68"/>
        <v>061--41-0-026-000</v>
      </c>
      <c r="M2233" s="639" t="str">
        <f t="shared" si="69"/>
        <v>061--41-0-026-000-000</v>
      </c>
    </row>
    <row r="2234" spans="1:13" ht="15">
      <c r="A2234" s="638" t="s">
        <v>12089</v>
      </c>
      <c r="B2234" s="640">
        <v>44340.5332291667</v>
      </c>
      <c r="C2234" s="639" t="b">
        <v>0</v>
      </c>
      <c r="E2234" s="639" t="s">
        <v>2825</v>
      </c>
      <c r="F2234" s="639">
        <v>1</v>
      </c>
      <c r="G2234" s="639" t="s">
        <v>7524</v>
      </c>
      <c r="H2234" s="639" t="s">
        <v>2251</v>
      </c>
      <c r="I2234" s="639" t="s">
        <v>7889</v>
      </c>
      <c r="J2234" s="639" t="s">
        <v>7902</v>
      </c>
      <c r="L2234" s="639" t="str">
        <f t="shared" si="68"/>
        <v>020--10-0-2700_#66-000</v>
      </c>
      <c r="M2234" s="639" t="str">
        <f t="shared" si="69"/>
        <v>020--10-0-2700_#66-000-000</v>
      </c>
    </row>
    <row r="2235" spans="1:13" ht="15">
      <c r="A2235" s="638" t="s">
        <v>680</v>
      </c>
      <c r="B2235" s="640">
        <v>44340.578703703701</v>
      </c>
      <c r="C2235" s="639" t="b">
        <v>0</v>
      </c>
      <c r="E2235" s="639" t="s">
        <v>2825</v>
      </c>
      <c r="F2235" s="639">
        <v>6</v>
      </c>
      <c r="G2235" s="639" t="s">
        <v>3432</v>
      </c>
      <c r="H2235" s="639" t="s">
        <v>680</v>
      </c>
      <c r="I2235" s="639" t="s">
        <v>4318</v>
      </c>
      <c r="J2235" s="639" t="s">
        <v>7903</v>
      </c>
      <c r="L2235" s="639" t="str">
        <f t="shared" si="68"/>
        <v>062--67-0-006-000</v>
      </c>
      <c r="M2235" s="639" t="str">
        <f t="shared" si="69"/>
        <v>062--67-0-006-000-000</v>
      </c>
    </row>
    <row r="2236" spans="1:13" ht="15">
      <c r="A2236" s="638" t="s">
        <v>1593</v>
      </c>
      <c r="B2236" s="640">
        <v>44340.577905092607</v>
      </c>
      <c r="C2236" s="639" t="b">
        <v>0</v>
      </c>
      <c r="E2236" s="639" t="s">
        <v>2825</v>
      </c>
      <c r="F2236" s="639">
        <v>1</v>
      </c>
      <c r="G2236" s="639" t="s">
        <v>3432</v>
      </c>
      <c r="H2236" s="639" t="s">
        <v>1593</v>
      </c>
      <c r="I2236" s="639" t="s">
        <v>3279</v>
      </c>
      <c r="J2236" s="639" t="s">
        <v>7904</v>
      </c>
      <c r="L2236" s="639" t="str">
        <f t="shared" si="68"/>
        <v>071--52-0-016-000</v>
      </c>
      <c r="M2236" s="639" t="str">
        <f t="shared" si="69"/>
        <v>071--52-0-016-000-000</v>
      </c>
    </row>
    <row r="2237" spans="1:13" ht="15">
      <c r="A2237" s="638" t="s">
        <v>121</v>
      </c>
      <c r="B2237" s="640">
        <v>44340.596782407411</v>
      </c>
      <c r="C2237" s="639" t="b">
        <v>0</v>
      </c>
      <c r="E2237" s="639" t="s">
        <v>2825</v>
      </c>
      <c r="F2237" s="639">
        <v>6</v>
      </c>
      <c r="G2237" s="639" t="s">
        <v>4336</v>
      </c>
      <c r="H2237" s="639" t="s">
        <v>3211</v>
      </c>
      <c r="I2237" s="639" t="s">
        <v>3042</v>
      </c>
      <c r="J2237" s="639" t="s">
        <v>7905</v>
      </c>
      <c r="L2237" s="639" t="str">
        <f t="shared" si="68"/>
        <v>061--03-0-035-000</v>
      </c>
      <c r="M2237" s="639" t="str">
        <f t="shared" si="69"/>
        <v>061--03-0-035-000-000</v>
      </c>
    </row>
    <row r="2238" spans="1:13" ht="15">
      <c r="A2238" s="638" t="s">
        <v>918</v>
      </c>
      <c r="B2238" s="640">
        <v>44340.604386574087</v>
      </c>
      <c r="C2238" s="639" t="b">
        <v>0</v>
      </c>
      <c r="E2238" s="639" t="s">
        <v>2825</v>
      </c>
      <c r="F2238" s="639">
        <v>1</v>
      </c>
      <c r="G2238" s="639" t="s">
        <v>2821</v>
      </c>
      <c r="H2238" s="639" t="s">
        <v>7782</v>
      </c>
      <c r="I2238" s="639" t="s">
        <v>2818</v>
      </c>
      <c r="J2238" s="639" t="s">
        <v>7906</v>
      </c>
      <c r="L2238" s="639" t="str">
        <f t="shared" si="68"/>
        <v>009--34-0-310-000</v>
      </c>
      <c r="M2238" s="639" t="str">
        <f t="shared" si="69"/>
        <v>009--34-0-310-000-000</v>
      </c>
    </row>
    <row r="2239" spans="1:13" ht="15">
      <c r="A2239" s="638" t="s">
        <v>924</v>
      </c>
      <c r="B2239" s="640">
        <v>44340.611076388901</v>
      </c>
      <c r="C2239" s="639" t="b">
        <v>0</v>
      </c>
      <c r="E2239" s="639" t="s">
        <v>2825</v>
      </c>
      <c r="F2239" s="639">
        <v>1</v>
      </c>
      <c r="G2239" s="639" t="s">
        <v>4337</v>
      </c>
      <c r="H2239" s="639" t="s">
        <v>7881</v>
      </c>
      <c r="I2239" s="639" t="s">
        <v>2818</v>
      </c>
      <c r="J2239" s="639" t="s">
        <v>7907</v>
      </c>
      <c r="L2239" s="639" t="str">
        <f t="shared" si="68"/>
        <v>009--49-0-080-000</v>
      </c>
      <c r="M2239" s="639" t="str">
        <f t="shared" si="69"/>
        <v>009--49-0-080-000-000</v>
      </c>
    </row>
    <row r="2240" spans="1:13" ht="15">
      <c r="A2240" s="638" t="s">
        <v>1661</v>
      </c>
      <c r="B2240" s="640">
        <v>44340.621226851901</v>
      </c>
      <c r="C2240" s="639" t="b">
        <v>0</v>
      </c>
      <c r="E2240" s="639" t="s">
        <v>2825</v>
      </c>
      <c r="F2240" s="639">
        <v>1</v>
      </c>
      <c r="G2240" s="639" t="s">
        <v>7872</v>
      </c>
      <c r="H2240" s="639" t="s">
        <v>7869</v>
      </c>
      <c r="I2240" s="639" t="s">
        <v>2960</v>
      </c>
      <c r="J2240" s="639" t="s">
        <v>7908</v>
      </c>
      <c r="L2240" s="639" t="str">
        <f t="shared" si="68"/>
        <v>071--15-0-030-000</v>
      </c>
      <c r="M2240" s="639" t="str">
        <f t="shared" si="69"/>
        <v>071--15-0-030-000-000</v>
      </c>
    </row>
    <row r="2241" spans="1:13" ht="15">
      <c r="A2241" s="638" t="s">
        <v>897</v>
      </c>
      <c r="B2241" s="640">
        <v>44340.617905092608</v>
      </c>
      <c r="C2241" s="639" t="b">
        <v>0</v>
      </c>
      <c r="E2241" s="639" t="s">
        <v>2825</v>
      </c>
      <c r="F2241" s="639">
        <v>1</v>
      </c>
      <c r="G2241" s="639" t="s">
        <v>7623</v>
      </c>
      <c r="H2241" s="639" t="s">
        <v>7853</v>
      </c>
      <c r="I2241" s="639" t="s">
        <v>2818</v>
      </c>
      <c r="J2241" s="639" t="s">
        <v>7909</v>
      </c>
      <c r="L2241" s="639" t="str">
        <f t="shared" si="68"/>
        <v>016--38-0-420-000</v>
      </c>
      <c r="M2241" s="639" t="str">
        <f t="shared" si="69"/>
        <v>016--38-0-420-000-000</v>
      </c>
    </row>
    <row r="2242" spans="1:13" ht="15">
      <c r="A2242" s="638" t="s">
        <v>121</v>
      </c>
      <c r="B2242" s="640">
        <v>44340.628923611097</v>
      </c>
      <c r="C2242" s="639" t="b">
        <v>0</v>
      </c>
      <c r="E2242" s="639" t="s">
        <v>2825</v>
      </c>
      <c r="F2242" s="639">
        <v>7</v>
      </c>
      <c r="G2242" s="639" t="s">
        <v>4336</v>
      </c>
      <c r="H2242" s="639" t="s">
        <v>3211</v>
      </c>
      <c r="I2242" s="639" t="s">
        <v>3042</v>
      </c>
      <c r="J2242" s="639" t="s">
        <v>7910</v>
      </c>
      <c r="L2242" s="639" t="str">
        <f t="shared" si="68"/>
        <v>061--03-0-035-000</v>
      </c>
      <c r="M2242" s="639" t="str">
        <f t="shared" si="69"/>
        <v>061--03-0-035-000-000</v>
      </c>
    </row>
    <row r="2243" spans="1:13" ht="15">
      <c r="A2243" s="638" t="s">
        <v>1500</v>
      </c>
      <c r="B2243" s="640">
        <v>44340.666712963</v>
      </c>
      <c r="C2243" s="639" t="b">
        <v>0</v>
      </c>
      <c r="E2243" s="639" t="s">
        <v>2825</v>
      </c>
      <c r="F2243" s="639">
        <v>2</v>
      </c>
      <c r="G2243" s="639" t="s">
        <v>7877</v>
      </c>
      <c r="H2243" s="639" t="s">
        <v>7851</v>
      </c>
      <c r="I2243" s="639" t="s">
        <v>3208</v>
      </c>
      <c r="J2243" s="639" t="s">
        <v>7911</v>
      </c>
      <c r="L2243" s="639" t="str">
        <f t="shared" ref="L2243:L2306" si="70">REPLACE(REPLACE(A2243,4,0,"-"),8,0,"-")</f>
        <v>071--24-0-032-000</v>
      </c>
      <c r="M2243" s="639" t="str">
        <f t="shared" ref="M2243:M2306" si="71">L2243 &amp; "-000"</f>
        <v>071--24-0-032-000-000</v>
      </c>
    </row>
    <row r="2244" spans="1:13" ht="15">
      <c r="A2244" s="638" t="s">
        <v>1908</v>
      </c>
      <c r="B2244" s="640">
        <v>44340.664224537002</v>
      </c>
      <c r="C2244" s="639" t="b">
        <v>0</v>
      </c>
      <c r="E2244" s="639" t="s">
        <v>2825</v>
      </c>
      <c r="F2244" s="639">
        <v>2</v>
      </c>
      <c r="G2244" s="639" t="s">
        <v>2868</v>
      </c>
      <c r="H2244" s="639" t="s">
        <v>7876</v>
      </c>
      <c r="I2244" s="639" t="s">
        <v>7859</v>
      </c>
      <c r="J2244" s="639" t="s">
        <v>7912</v>
      </c>
      <c r="L2244" s="639" t="str">
        <f t="shared" si="70"/>
        <v>062--32-0-029-000</v>
      </c>
      <c r="M2244" s="639" t="str">
        <f t="shared" si="71"/>
        <v>062--32-0-029-000-000</v>
      </c>
    </row>
    <row r="2245" spans="1:13" ht="15">
      <c r="A2245" s="638" t="s">
        <v>1500</v>
      </c>
      <c r="B2245" s="640">
        <v>44340.668773148209</v>
      </c>
      <c r="C2245" s="639" t="b">
        <v>0</v>
      </c>
      <c r="D2245" s="639" t="s">
        <v>2994</v>
      </c>
      <c r="E2245" s="639" t="s">
        <v>2788</v>
      </c>
      <c r="F2245" s="639">
        <v>2</v>
      </c>
      <c r="G2245" s="639" t="s">
        <v>7877</v>
      </c>
      <c r="H2245" s="639" t="s">
        <v>7851</v>
      </c>
      <c r="I2245" s="639" t="s">
        <v>3208</v>
      </c>
      <c r="J2245" s="639" t="s">
        <v>7913</v>
      </c>
      <c r="L2245" s="639" t="str">
        <f t="shared" si="70"/>
        <v>071--24-0-032-000</v>
      </c>
      <c r="M2245" s="639" t="str">
        <f t="shared" si="71"/>
        <v>071--24-0-032-000-000</v>
      </c>
    </row>
    <row r="2246" spans="1:13" ht="15">
      <c r="A2246" s="638" t="s">
        <v>1499</v>
      </c>
      <c r="B2246" s="640">
        <v>44340.668055555601</v>
      </c>
      <c r="C2246" s="639" t="b">
        <v>0</v>
      </c>
      <c r="E2246" s="639" t="s">
        <v>2825</v>
      </c>
      <c r="F2246" s="639">
        <v>4</v>
      </c>
      <c r="G2246" s="639" t="s">
        <v>2868</v>
      </c>
      <c r="H2246" s="639" t="s">
        <v>3204</v>
      </c>
      <c r="I2246" s="639" t="s">
        <v>3208</v>
      </c>
      <c r="J2246" s="639" t="s">
        <v>7914</v>
      </c>
      <c r="L2246" s="639" t="str">
        <f t="shared" si="70"/>
        <v>071--24-0-017-000</v>
      </c>
      <c r="M2246" s="639" t="str">
        <f t="shared" si="71"/>
        <v>071--24-0-017-000-000</v>
      </c>
    </row>
    <row r="2247" spans="1:13" ht="15">
      <c r="A2247" s="638" t="s">
        <v>12086</v>
      </c>
      <c r="B2247" s="640">
        <v>44340.307199074086</v>
      </c>
      <c r="C2247" s="639" t="b">
        <v>0</v>
      </c>
      <c r="D2247" s="639" t="s">
        <v>2833</v>
      </c>
      <c r="E2247" s="639" t="s">
        <v>2825</v>
      </c>
      <c r="F2247" s="639">
        <v>1</v>
      </c>
      <c r="G2247" s="639" t="s">
        <v>3156</v>
      </c>
      <c r="H2247" s="639" t="s">
        <v>7674</v>
      </c>
      <c r="I2247" s="639" t="s">
        <v>3219</v>
      </c>
      <c r="J2247" s="639" t="s">
        <v>7915</v>
      </c>
      <c r="L2247" s="639" t="str">
        <f t="shared" si="70"/>
        <v>021--20-0-2000-000</v>
      </c>
      <c r="M2247" s="639" t="str">
        <f t="shared" si="71"/>
        <v>021--20-0-2000-000-000</v>
      </c>
    </row>
    <row r="2248" spans="1:13" ht="15">
      <c r="A2248" s="638" t="s">
        <v>12088</v>
      </c>
      <c r="B2248" s="640">
        <v>44340.436805555597</v>
      </c>
      <c r="C2248" s="639" t="b">
        <v>0</v>
      </c>
      <c r="E2248" s="639" t="s">
        <v>2825</v>
      </c>
      <c r="F2248" s="639">
        <v>1</v>
      </c>
      <c r="G2248" s="639" t="s">
        <v>7815</v>
      </c>
      <c r="H2248" s="639" t="s">
        <v>7816</v>
      </c>
      <c r="I2248" s="639" t="s">
        <v>7951</v>
      </c>
      <c r="J2248" s="639" t="s">
        <v>7916</v>
      </c>
      <c r="L2248" s="639" t="str">
        <f t="shared" si="70"/>
        <v>022--01-0-4700-000</v>
      </c>
      <c r="M2248" s="639" t="str">
        <f t="shared" si="71"/>
        <v>022--01-0-4700-000-000</v>
      </c>
    </row>
    <row r="2249" spans="1:13" ht="15">
      <c r="A2249" s="638" t="s">
        <v>918</v>
      </c>
      <c r="B2249" s="640">
        <v>44341.386597222197</v>
      </c>
      <c r="C2249" s="639" t="b">
        <v>0</v>
      </c>
      <c r="E2249" s="639" t="s">
        <v>2825</v>
      </c>
      <c r="F2249" s="639">
        <v>1</v>
      </c>
      <c r="G2249" s="639" t="s">
        <v>2821</v>
      </c>
      <c r="H2249" s="639" t="s">
        <v>7782</v>
      </c>
      <c r="I2249" s="639" t="s">
        <v>2818</v>
      </c>
      <c r="J2249" s="639" t="s">
        <v>7958</v>
      </c>
      <c r="L2249" s="639" t="str">
        <f t="shared" si="70"/>
        <v>009--34-0-310-000</v>
      </c>
      <c r="M2249" s="639" t="str">
        <f t="shared" si="71"/>
        <v>009--34-0-310-000-000</v>
      </c>
    </row>
    <row r="2250" spans="1:13" ht="15">
      <c r="A2250" s="638" t="s">
        <v>918</v>
      </c>
      <c r="B2250" s="640">
        <v>44341.400601851798</v>
      </c>
      <c r="C2250" s="639" t="b">
        <v>0</v>
      </c>
      <c r="E2250" s="639" t="s">
        <v>2825</v>
      </c>
      <c r="F2250" s="639">
        <v>1</v>
      </c>
      <c r="G2250" s="639" t="s">
        <v>2821</v>
      </c>
      <c r="H2250" s="639" t="s">
        <v>7782</v>
      </c>
      <c r="I2250" s="639" t="s">
        <v>2818</v>
      </c>
      <c r="J2250" s="639" t="s">
        <v>7959</v>
      </c>
      <c r="L2250" s="639" t="str">
        <f t="shared" si="70"/>
        <v>009--34-0-310-000</v>
      </c>
      <c r="M2250" s="639" t="str">
        <f t="shared" si="71"/>
        <v>009--34-0-310-000-000</v>
      </c>
    </row>
    <row r="2251" spans="1:13" ht="15">
      <c r="A2251" s="638" t="s">
        <v>464</v>
      </c>
      <c r="B2251" s="640">
        <v>44341.414375</v>
      </c>
      <c r="C2251" s="639" t="b">
        <v>0</v>
      </c>
      <c r="E2251" s="639" t="s">
        <v>2825</v>
      </c>
      <c r="F2251" s="639">
        <v>2</v>
      </c>
      <c r="G2251" s="639" t="s">
        <v>4336</v>
      </c>
      <c r="H2251" s="639" t="s">
        <v>7948</v>
      </c>
      <c r="I2251" s="639" t="s">
        <v>3077</v>
      </c>
      <c r="J2251" s="639" t="s">
        <v>7960</v>
      </c>
      <c r="L2251" s="639" t="str">
        <f t="shared" si="70"/>
        <v>062--39-0-034-000</v>
      </c>
      <c r="M2251" s="639" t="str">
        <f t="shared" si="71"/>
        <v>062--39-0-034-000-000</v>
      </c>
    </row>
    <row r="2252" spans="1:13" ht="15">
      <c r="A2252" s="638" t="s">
        <v>121</v>
      </c>
      <c r="B2252" s="640">
        <v>44341.413715277798</v>
      </c>
      <c r="C2252" s="639" t="b">
        <v>0</v>
      </c>
      <c r="E2252" s="639" t="s">
        <v>2825</v>
      </c>
      <c r="F2252" s="639">
        <v>5</v>
      </c>
      <c r="G2252" s="639" t="s">
        <v>4336</v>
      </c>
      <c r="H2252" s="639" t="s">
        <v>3211</v>
      </c>
      <c r="I2252" s="639" t="s">
        <v>3042</v>
      </c>
      <c r="J2252" s="639" t="s">
        <v>7961</v>
      </c>
      <c r="L2252" s="639" t="str">
        <f t="shared" si="70"/>
        <v>061--03-0-035-000</v>
      </c>
      <c r="M2252" s="639" t="str">
        <f t="shared" si="71"/>
        <v>061--03-0-035-000-000</v>
      </c>
    </row>
    <row r="2253" spans="1:13" ht="15">
      <c r="A2253" s="638" t="s">
        <v>1875</v>
      </c>
      <c r="B2253" s="640">
        <v>44341.423217592601</v>
      </c>
      <c r="C2253" s="639" t="b">
        <v>0</v>
      </c>
      <c r="D2253" s="639" t="s">
        <v>2833</v>
      </c>
      <c r="E2253" s="639" t="s">
        <v>2825</v>
      </c>
      <c r="F2253" s="639">
        <v>1</v>
      </c>
      <c r="G2253" s="639" t="s">
        <v>2807</v>
      </c>
      <c r="H2253" s="639" t="s">
        <v>7944</v>
      </c>
      <c r="I2253" s="639" t="s">
        <v>7942</v>
      </c>
      <c r="J2253" s="639" t="s">
        <v>7962</v>
      </c>
      <c r="L2253" s="639" t="str">
        <f t="shared" si="70"/>
        <v>016--04-0-080-000</v>
      </c>
      <c r="M2253" s="639" t="str">
        <f t="shared" si="71"/>
        <v>016--04-0-080-000-000</v>
      </c>
    </row>
    <row r="2254" spans="1:13" ht="15">
      <c r="A2254" s="638" t="s">
        <v>1875</v>
      </c>
      <c r="B2254" s="640">
        <v>44341.431990740697</v>
      </c>
      <c r="C2254" s="639" t="b">
        <v>0</v>
      </c>
      <c r="D2254" s="639" t="s">
        <v>2833</v>
      </c>
      <c r="E2254" s="639" t="s">
        <v>2825</v>
      </c>
      <c r="F2254" s="639">
        <v>1</v>
      </c>
      <c r="G2254" s="639" t="s">
        <v>2807</v>
      </c>
      <c r="H2254" s="639" t="s">
        <v>7944</v>
      </c>
      <c r="I2254" s="639" t="s">
        <v>7942</v>
      </c>
      <c r="J2254" s="639" t="s">
        <v>7963</v>
      </c>
      <c r="L2254" s="639" t="str">
        <f t="shared" si="70"/>
        <v>016--04-0-080-000</v>
      </c>
      <c r="M2254" s="639" t="str">
        <f t="shared" si="71"/>
        <v>016--04-0-080-000-000</v>
      </c>
    </row>
    <row r="2255" spans="1:13" ht="15">
      <c r="A2255" s="638" t="s">
        <v>12090</v>
      </c>
      <c r="B2255" s="640">
        <v>44341.431504629603</v>
      </c>
      <c r="C2255" s="639" t="b">
        <v>0</v>
      </c>
      <c r="E2255" s="639" t="s">
        <v>2825</v>
      </c>
      <c r="F2255" s="639">
        <v>1</v>
      </c>
      <c r="G2255" s="639" t="s">
        <v>7524</v>
      </c>
      <c r="H2255" s="639" t="s">
        <v>7940</v>
      </c>
      <c r="I2255" s="639" t="s">
        <v>7966</v>
      </c>
      <c r="J2255" s="639" t="s">
        <v>7965</v>
      </c>
      <c r="L2255" s="639" t="str">
        <f t="shared" si="70"/>
        <v>020--10-0-2000-000</v>
      </c>
      <c r="M2255" s="639" t="str">
        <f t="shared" si="71"/>
        <v>020--10-0-2000-000-000</v>
      </c>
    </row>
    <row r="2256" spans="1:13" ht="15">
      <c r="A2256" s="638" t="s">
        <v>1875</v>
      </c>
      <c r="B2256" s="640">
        <v>44341.436863425901</v>
      </c>
      <c r="C2256" s="639" t="b">
        <v>0</v>
      </c>
      <c r="D2256" s="639" t="s">
        <v>2786</v>
      </c>
      <c r="E2256" s="639" t="s">
        <v>2825</v>
      </c>
      <c r="F2256" s="639">
        <v>1</v>
      </c>
      <c r="G2256" s="639" t="s">
        <v>2807</v>
      </c>
      <c r="H2256" s="639" t="s">
        <v>7944</v>
      </c>
      <c r="I2256" s="639" t="s">
        <v>7942</v>
      </c>
      <c r="J2256" s="639" t="s">
        <v>7967</v>
      </c>
      <c r="L2256" s="639" t="str">
        <f t="shared" si="70"/>
        <v>016--04-0-080-000</v>
      </c>
      <c r="M2256" s="639" t="str">
        <f t="shared" si="71"/>
        <v>016--04-0-080-000-000</v>
      </c>
    </row>
    <row r="2257" spans="1:13" ht="15">
      <c r="A2257" s="638" t="s">
        <v>2091</v>
      </c>
      <c r="B2257" s="640">
        <v>44341.454328703701</v>
      </c>
      <c r="C2257" s="639" t="b">
        <v>0</v>
      </c>
      <c r="D2257" s="639" t="s">
        <v>3023</v>
      </c>
      <c r="E2257" s="639" t="s">
        <v>2788</v>
      </c>
      <c r="F2257" s="639">
        <v>7</v>
      </c>
      <c r="G2257" s="639" t="s">
        <v>3017</v>
      </c>
      <c r="H2257" s="639" t="s">
        <v>7935</v>
      </c>
      <c r="I2257" s="639" t="s">
        <v>4957</v>
      </c>
      <c r="J2257" s="639" t="s">
        <v>7968</v>
      </c>
      <c r="L2257" s="639" t="str">
        <f t="shared" si="70"/>
        <v>071--04-0-026-000</v>
      </c>
      <c r="M2257" s="639" t="str">
        <f t="shared" si="71"/>
        <v>071--04-0-026-000-000</v>
      </c>
    </row>
    <row r="2258" spans="1:13" ht="15">
      <c r="A2258" s="638" t="s">
        <v>2091</v>
      </c>
      <c r="B2258" s="640">
        <v>44341.4515972222</v>
      </c>
      <c r="C2258" s="639" t="b">
        <v>0</v>
      </c>
      <c r="E2258" s="639" t="s">
        <v>2825</v>
      </c>
      <c r="F2258" s="639">
        <v>7</v>
      </c>
      <c r="G2258" s="639" t="s">
        <v>3017</v>
      </c>
      <c r="H2258" s="639" t="s">
        <v>7935</v>
      </c>
      <c r="I2258" s="639" t="s">
        <v>4957</v>
      </c>
      <c r="J2258" s="639" t="s">
        <v>7969</v>
      </c>
      <c r="L2258" s="639" t="str">
        <f t="shared" si="70"/>
        <v>071--04-0-026-000</v>
      </c>
      <c r="M2258" s="639" t="str">
        <f t="shared" si="71"/>
        <v>071--04-0-026-000-000</v>
      </c>
    </row>
    <row r="2259" spans="1:13" ht="15">
      <c r="A2259" s="638" t="s">
        <v>1885</v>
      </c>
      <c r="B2259" s="640">
        <v>44341.464861111097</v>
      </c>
      <c r="C2259" s="639" t="b">
        <v>0</v>
      </c>
      <c r="E2259" s="639" t="s">
        <v>2825</v>
      </c>
      <c r="F2259" s="639">
        <v>1</v>
      </c>
      <c r="G2259" s="639" t="s">
        <v>3017</v>
      </c>
      <c r="H2259" s="639" t="s">
        <v>3217</v>
      </c>
      <c r="I2259" s="639" t="s">
        <v>4957</v>
      </c>
      <c r="J2259" s="639" t="s">
        <v>7970</v>
      </c>
      <c r="L2259" s="639" t="str">
        <f t="shared" si="70"/>
        <v>071--04-0-024-000</v>
      </c>
      <c r="M2259" s="639" t="str">
        <f t="shared" si="71"/>
        <v>071--04-0-024-000-000</v>
      </c>
    </row>
    <row r="2260" spans="1:13" ht="15">
      <c r="A2260" s="638" t="s">
        <v>12090</v>
      </c>
      <c r="B2260" s="640">
        <v>44341.437488425901</v>
      </c>
      <c r="C2260" s="639" t="b">
        <v>0</v>
      </c>
      <c r="E2260" s="639" t="s">
        <v>2825</v>
      </c>
      <c r="F2260" s="639">
        <v>1</v>
      </c>
      <c r="G2260" s="639" t="s">
        <v>7524</v>
      </c>
      <c r="H2260" s="639" t="s">
        <v>7940</v>
      </c>
      <c r="I2260" s="639" t="s">
        <v>7966</v>
      </c>
      <c r="J2260" s="639" t="s">
        <v>7971</v>
      </c>
      <c r="L2260" s="639" t="str">
        <f t="shared" si="70"/>
        <v>020--10-0-2000-000</v>
      </c>
      <c r="M2260" s="639" t="str">
        <f t="shared" si="71"/>
        <v>020--10-0-2000-000-000</v>
      </c>
    </row>
    <row r="2261" spans="1:13" ht="15">
      <c r="A2261" s="638" t="s">
        <v>1875</v>
      </c>
      <c r="B2261" s="640">
        <v>44341.4735069444</v>
      </c>
      <c r="C2261" s="639" t="b">
        <v>0</v>
      </c>
      <c r="D2261" s="639" t="s">
        <v>2833</v>
      </c>
      <c r="E2261" s="639" t="s">
        <v>2825</v>
      </c>
      <c r="F2261" s="639">
        <v>1</v>
      </c>
      <c r="G2261" s="639" t="s">
        <v>2807</v>
      </c>
      <c r="H2261" s="639" t="s">
        <v>7944</v>
      </c>
      <c r="I2261" s="639" t="s">
        <v>7942</v>
      </c>
      <c r="J2261" s="639" t="s">
        <v>7972</v>
      </c>
      <c r="L2261" s="639" t="str">
        <f t="shared" si="70"/>
        <v>016--04-0-080-000</v>
      </c>
      <c r="M2261" s="639" t="str">
        <f t="shared" si="71"/>
        <v>016--04-0-080-000-000</v>
      </c>
    </row>
    <row r="2262" spans="1:13" ht="15">
      <c r="A2262" s="638" t="s">
        <v>1875</v>
      </c>
      <c r="B2262" s="640">
        <v>44341.472141203703</v>
      </c>
      <c r="C2262" s="639" t="b">
        <v>0</v>
      </c>
      <c r="D2262" s="639" t="s">
        <v>2786</v>
      </c>
      <c r="E2262" s="639" t="s">
        <v>2825</v>
      </c>
      <c r="F2262" s="639">
        <v>1</v>
      </c>
      <c r="G2262" s="639" t="s">
        <v>2807</v>
      </c>
      <c r="H2262" s="639" t="s">
        <v>7944</v>
      </c>
      <c r="I2262" s="639" t="s">
        <v>7942</v>
      </c>
      <c r="J2262" s="639" t="s">
        <v>7973</v>
      </c>
      <c r="L2262" s="639" t="str">
        <f t="shared" si="70"/>
        <v>016--04-0-080-000</v>
      </c>
      <c r="M2262" s="639" t="str">
        <f t="shared" si="71"/>
        <v>016--04-0-080-000-000</v>
      </c>
    </row>
    <row r="2263" spans="1:13" ht="15">
      <c r="A2263" s="638" t="s">
        <v>1885</v>
      </c>
      <c r="B2263" s="640">
        <v>44341.507719907393</v>
      </c>
      <c r="C2263" s="639" t="b">
        <v>0</v>
      </c>
      <c r="E2263" s="639" t="s">
        <v>2825</v>
      </c>
      <c r="F2263" s="639">
        <v>4</v>
      </c>
      <c r="G2263" s="639" t="s">
        <v>3017</v>
      </c>
      <c r="H2263" s="639" t="s">
        <v>3217</v>
      </c>
      <c r="I2263" s="639" t="s">
        <v>4957</v>
      </c>
      <c r="J2263" s="639" t="s">
        <v>7974</v>
      </c>
      <c r="L2263" s="639" t="str">
        <f t="shared" si="70"/>
        <v>071--04-0-024-000</v>
      </c>
      <c r="M2263" s="639" t="str">
        <f t="shared" si="71"/>
        <v>071--04-0-024-000-000</v>
      </c>
    </row>
    <row r="2264" spans="1:13" ht="15">
      <c r="A2264" s="638" t="s">
        <v>1418</v>
      </c>
      <c r="B2264" s="640">
        <v>44341.526238425889</v>
      </c>
      <c r="C2264" s="639" t="b">
        <v>0</v>
      </c>
      <c r="E2264" s="639" t="s">
        <v>2825</v>
      </c>
      <c r="F2264" s="639">
        <v>2</v>
      </c>
      <c r="G2264" s="639" t="s">
        <v>4336</v>
      </c>
      <c r="H2264" s="639" t="s">
        <v>7954</v>
      </c>
      <c r="I2264" s="639" t="s">
        <v>3223</v>
      </c>
      <c r="J2264" s="639" t="s">
        <v>7975</v>
      </c>
      <c r="L2264" s="639" t="str">
        <f t="shared" si="70"/>
        <v>071--44-0-003-000</v>
      </c>
      <c r="M2264" s="639" t="str">
        <f t="shared" si="71"/>
        <v>071--44-0-003-000-000</v>
      </c>
    </row>
    <row r="2265" spans="1:13" ht="15">
      <c r="A2265" s="638" t="s">
        <v>2008</v>
      </c>
      <c r="B2265" s="640">
        <v>44341.549837963001</v>
      </c>
      <c r="C2265" s="639" t="b">
        <v>0</v>
      </c>
      <c r="E2265" s="639" t="s">
        <v>2825</v>
      </c>
      <c r="F2265" s="639">
        <v>1</v>
      </c>
      <c r="G2265" s="639" t="s">
        <v>3198</v>
      </c>
      <c r="H2265" s="639" t="s">
        <v>3217</v>
      </c>
      <c r="I2265" s="639" t="s">
        <v>7385</v>
      </c>
      <c r="J2265" s="639" t="s">
        <v>7976</v>
      </c>
      <c r="L2265" s="639" t="str">
        <f t="shared" si="70"/>
        <v>009--37-0-260-000</v>
      </c>
      <c r="M2265" s="639" t="str">
        <f t="shared" si="71"/>
        <v>009--37-0-260-000-000</v>
      </c>
    </row>
    <row r="2266" spans="1:13" ht="15">
      <c r="A2266" s="638" t="s">
        <v>2008</v>
      </c>
      <c r="B2266" s="640">
        <v>44341.548958333296</v>
      </c>
      <c r="C2266" s="639" t="b">
        <v>0</v>
      </c>
      <c r="E2266" s="639" t="s">
        <v>2825</v>
      </c>
      <c r="F2266" s="639">
        <v>1</v>
      </c>
      <c r="G2266" s="639" t="s">
        <v>3198</v>
      </c>
      <c r="H2266" s="639" t="s">
        <v>3217</v>
      </c>
      <c r="I2266" s="639" t="s">
        <v>7385</v>
      </c>
      <c r="J2266" s="639" t="s">
        <v>7977</v>
      </c>
      <c r="L2266" s="639" t="str">
        <f t="shared" si="70"/>
        <v>009--37-0-260-000</v>
      </c>
      <c r="M2266" s="639" t="str">
        <f t="shared" si="71"/>
        <v>009--37-0-260-000-000</v>
      </c>
    </row>
    <row r="2267" spans="1:13" ht="15">
      <c r="A2267" s="638" t="s">
        <v>2008</v>
      </c>
      <c r="B2267" s="640">
        <v>44341.547800925902</v>
      </c>
      <c r="C2267" s="639" t="b">
        <v>0</v>
      </c>
      <c r="E2267" s="639" t="s">
        <v>2825</v>
      </c>
      <c r="F2267" s="639">
        <v>1</v>
      </c>
      <c r="G2267" s="639" t="s">
        <v>3198</v>
      </c>
      <c r="H2267" s="639" t="s">
        <v>3217</v>
      </c>
      <c r="I2267" s="639" t="s">
        <v>7385</v>
      </c>
      <c r="J2267" s="639" t="s">
        <v>7978</v>
      </c>
      <c r="L2267" s="639" t="str">
        <f t="shared" si="70"/>
        <v>009--37-0-260-000</v>
      </c>
      <c r="M2267" s="639" t="str">
        <f t="shared" si="71"/>
        <v>009--37-0-260-000-000</v>
      </c>
    </row>
    <row r="2268" spans="1:13" ht="15">
      <c r="A2268" s="638" t="s">
        <v>2008</v>
      </c>
      <c r="B2268" s="640">
        <v>44341.554768518487</v>
      </c>
      <c r="C2268" s="639" t="b">
        <v>0</v>
      </c>
      <c r="E2268" s="639" t="s">
        <v>2825</v>
      </c>
      <c r="F2268" s="639">
        <v>1</v>
      </c>
      <c r="G2268" s="639" t="s">
        <v>3198</v>
      </c>
      <c r="H2268" s="639" t="s">
        <v>3217</v>
      </c>
      <c r="I2268" s="639" t="s">
        <v>7385</v>
      </c>
      <c r="J2268" s="639" t="s">
        <v>7979</v>
      </c>
      <c r="L2268" s="639" t="str">
        <f t="shared" si="70"/>
        <v>009--37-0-260-000</v>
      </c>
      <c r="M2268" s="639" t="str">
        <f t="shared" si="71"/>
        <v>009--37-0-260-000-000</v>
      </c>
    </row>
    <row r="2269" spans="1:13" ht="15">
      <c r="A2269" s="638" t="s">
        <v>1499</v>
      </c>
      <c r="B2269" s="640">
        <v>44341.554247685199</v>
      </c>
      <c r="C2269" s="639" t="b">
        <v>0</v>
      </c>
      <c r="E2269" s="639" t="s">
        <v>2825</v>
      </c>
      <c r="F2269" s="639">
        <v>1</v>
      </c>
      <c r="G2269" s="639" t="s">
        <v>2868</v>
      </c>
      <c r="H2269" s="639" t="s">
        <v>3204</v>
      </c>
      <c r="I2269" s="639" t="s">
        <v>3208</v>
      </c>
      <c r="J2269" s="639" t="s">
        <v>7980</v>
      </c>
      <c r="L2269" s="639" t="str">
        <f t="shared" si="70"/>
        <v>071--24-0-017-000</v>
      </c>
      <c r="M2269" s="639" t="str">
        <f t="shared" si="71"/>
        <v>071--24-0-017-000-000</v>
      </c>
    </row>
    <row r="2270" spans="1:13" ht="15">
      <c r="A2270" s="638" t="s">
        <v>2008</v>
      </c>
      <c r="B2270" s="640">
        <v>44341.551180555602</v>
      </c>
      <c r="C2270" s="639" t="b">
        <v>0</v>
      </c>
      <c r="E2270" s="639" t="s">
        <v>2825</v>
      </c>
      <c r="F2270" s="639">
        <v>1</v>
      </c>
      <c r="G2270" s="639" t="s">
        <v>3198</v>
      </c>
      <c r="H2270" s="639" t="s">
        <v>3217</v>
      </c>
      <c r="I2270" s="639" t="s">
        <v>7385</v>
      </c>
      <c r="J2270" s="639" t="s">
        <v>7981</v>
      </c>
      <c r="L2270" s="639" t="str">
        <f t="shared" si="70"/>
        <v>009--37-0-260-000</v>
      </c>
      <c r="M2270" s="639" t="str">
        <f t="shared" si="71"/>
        <v>009--37-0-260-000-000</v>
      </c>
    </row>
    <row r="2271" spans="1:13" ht="15">
      <c r="A2271" s="638" t="s">
        <v>2008</v>
      </c>
      <c r="B2271" s="640">
        <v>44341.558298611097</v>
      </c>
      <c r="C2271" s="639" t="b">
        <v>0</v>
      </c>
      <c r="E2271" s="639" t="s">
        <v>2825</v>
      </c>
      <c r="F2271" s="639">
        <v>1</v>
      </c>
      <c r="G2271" s="639" t="s">
        <v>3198</v>
      </c>
      <c r="H2271" s="639" t="s">
        <v>3217</v>
      </c>
      <c r="I2271" s="639" t="s">
        <v>7385</v>
      </c>
      <c r="J2271" s="639" t="s">
        <v>7982</v>
      </c>
      <c r="L2271" s="639" t="str">
        <f t="shared" si="70"/>
        <v>009--37-0-260-000</v>
      </c>
      <c r="M2271" s="639" t="str">
        <f t="shared" si="71"/>
        <v>009--37-0-260-000-000</v>
      </c>
    </row>
    <row r="2272" spans="1:13" ht="15">
      <c r="A2272" s="638" t="s">
        <v>2008</v>
      </c>
      <c r="B2272" s="640">
        <v>44341.557581018496</v>
      </c>
      <c r="C2272" s="639" t="b">
        <v>0</v>
      </c>
      <c r="E2272" s="639" t="s">
        <v>2825</v>
      </c>
      <c r="F2272" s="639">
        <v>1</v>
      </c>
      <c r="G2272" s="639" t="s">
        <v>3198</v>
      </c>
      <c r="H2272" s="639" t="s">
        <v>3217</v>
      </c>
      <c r="I2272" s="639" t="s">
        <v>7385</v>
      </c>
      <c r="J2272" s="639" t="s">
        <v>7983</v>
      </c>
      <c r="L2272" s="639" t="str">
        <f t="shared" si="70"/>
        <v>009--37-0-260-000</v>
      </c>
      <c r="M2272" s="639" t="str">
        <f t="shared" si="71"/>
        <v>009--37-0-260-000-000</v>
      </c>
    </row>
    <row r="2273" spans="1:13" ht="15">
      <c r="A2273" s="638" t="s">
        <v>2008</v>
      </c>
      <c r="B2273" s="640">
        <v>44341.55695601851</v>
      </c>
      <c r="C2273" s="639" t="b">
        <v>0</v>
      </c>
      <c r="E2273" s="639" t="s">
        <v>2825</v>
      </c>
      <c r="F2273" s="639">
        <v>1</v>
      </c>
      <c r="G2273" s="639" t="s">
        <v>3198</v>
      </c>
      <c r="H2273" s="639" t="s">
        <v>3217</v>
      </c>
      <c r="I2273" s="639" t="s">
        <v>7385</v>
      </c>
      <c r="J2273" s="639" t="s">
        <v>7984</v>
      </c>
      <c r="L2273" s="639" t="str">
        <f t="shared" si="70"/>
        <v>009--37-0-260-000</v>
      </c>
      <c r="M2273" s="639" t="str">
        <f t="shared" si="71"/>
        <v>009--37-0-260-000-000</v>
      </c>
    </row>
    <row r="2274" spans="1:13" ht="15">
      <c r="A2274" s="638" t="s">
        <v>2008</v>
      </c>
      <c r="B2274" s="640">
        <v>44341.556030092601</v>
      </c>
      <c r="C2274" s="639" t="b">
        <v>0</v>
      </c>
      <c r="E2274" s="639" t="s">
        <v>2825</v>
      </c>
      <c r="F2274" s="639">
        <v>1</v>
      </c>
      <c r="G2274" s="639" t="s">
        <v>3198</v>
      </c>
      <c r="H2274" s="639" t="s">
        <v>3217</v>
      </c>
      <c r="I2274" s="639" t="s">
        <v>7385</v>
      </c>
      <c r="J2274" s="639" t="s">
        <v>7985</v>
      </c>
      <c r="L2274" s="639" t="str">
        <f t="shared" si="70"/>
        <v>009--37-0-260-000</v>
      </c>
      <c r="M2274" s="639" t="str">
        <f t="shared" si="71"/>
        <v>009--37-0-260-000-000</v>
      </c>
    </row>
    <row r="2275" spans="1:13" ht="15">
      <c r="A2275" s="638" t="s">
        <v>2008</v>
      </c>
      <c r="B2275" s="640">
        <v>44341.555787037003</v>
      </c>
      <c r="C2275" s="639" t="b">
        <v>0</v>
      </c>
      <c r="E2275" s="639" t="s">
        <v>2825</v>
      </c>
      <c r="F2275" s="639">
        <v>1</v>
      </c>
      <c r="G2275" s="639" t="s">
        <v>3198</v>
      </c>
      <c r="H2275" s="639" t="s">
        <v>3217</v>
      </c>
      <c r="I2275" s="639" t="s">
        <v>7385</v>
      </c>
      <c r="J2275" s="639" t="s">
        <v>7986</v>
      </c>
      <c r="L2275" s="639" t="str">
        <f t="shared" si="70"/>
        <v>009--37-0-260-000</v>
      </c>
      <c r="M2275" s="639" t="str">
        <f t="shared" si="71"/>
        <v>009--37-0-260-000-000</v>
      </c>
    </row>
    <row r="2276" spans="1:13" ht="15">
      <c r="A2276" s="638" t="s">
        <v>1246</v>
      </c>
      <c r="B2276" s="640">
        <v>44341.555601851898</v>
      </c>
      <c r="C2276" s="639" t="b">
        <v>0</v>
      </c>
      <c r="E2276" s="639" t="s">
        <v>2825</v>
      </c>
      <c r="F2276" s="639">
        <v>6</v>
      </c>
      <c r="G2276" s="639" t="s">
        <v>2868</v>
      </c>
      <c r="H2276" s="639" t="s">
        <v>3059</v>
      </c>
      <c r="I2276" s="639" t="s">
        <v>4591</v>
      </c>
      <c r="J2276" s="639" t="s">
        <v>7987</v>
      </c>
      <c r="L2276" s="639" t="str">
        <f t="shared" si="70"/>
        <v>062--26-0-036-000</v>
      </c>
      <c r="M2276" s="639" t="str">
        <f t="shared" si="71"/>
        <v>062--26-0-036-000-000</v>
      </c>
    </row>
    <row r="2277" spans="1:13" ht="15">
      <c r="A2277" s="638" t="s">
        <v>7469</v>
      </c>
      <c r="B2277" s="640">
        <v>44341.571493055599</v>
      </c>
      <c r="C2277" s="639" t="b">
        <v>0</v>
      </c>
      <c r="E2277" s="639" t="s">
        <v>2825</v>
      </c>
      <c r="F2277" s="639">
        <v>1</v>
      </c>
      <c r="G2277" s="639" t="s">
        <v>4336</v>
      </c>
      <c r="H2277" s="639" t="s">
        <v>7945</v>
      </c>
      <c r="I2277" s="639" t="s">
        <v>3223</v>
      </c>
      <c r="J2277" s="639" t="s">
        <v>7988</v>
      </c>
      <c r="L2277" s="639" t="str">
        <f t="shared" si="70"/>
        <v>071--37-0-019-000</v>
      </c>
      <c r="M2277" s="639" t="str">
        <f t="shared" si="71"/>
        <v>071--37-0-019-000-000</v>
      </c>
    </row>
    <row r="2278" spans="1:13" ht="15">
      <c r="A2278" s="638" t="s">
        <v>1182</v>
      </c>
      <c r="B2278" s="640">
        <v>44341.606817129592</v>
      </c>
      <c r="C2278" s="639" t="b">
        <v>0</v>
      </c>
      <c r="E2278" s="639" t="s">
        <v>2825</v>
      </c>
      <c r="F2278" s="639">
        <v>3</v>
      </c>
      <c r="G2278" s="639" t="s">
        <v>3432</v>
      </c>
      <c r="H2278" s="639" t="s">
        <v>1182</v>
      </c>
      <c r="I2278" s="639" t="s">
        <v>2727</v>
      </c>
      <c r="J2278" s="639" t="s">
        <v>7989</v>
      </c>
      <c r="L2278" s="639" t="str">
        <f t="shared" si="70"/>
        <v>062--12-0-047-000</v>
      </c>
      <c r="M2278" s="639" t="str">
        <f t="shared" si="71"/>
        <v>062--12-0-047-000-000</v>
      </c>
    </row>
    <row r="2279" spans="1:13" ht="15">
      <c r="A2279" s="638" t="s">
        <v>881</v>
      </c>
      <c r="B2279" s="640">
        <v>44341.62081018521</v>
      </c>
      <c r="C2279" s="639" t="b">
        <v>0</v>
      </c>
      <c r="E2279" s="639" t="s">
        <v>2825</v>
      </c>
      <c r="F2279" s="639">
        <v>1</v>
      </c>
      <c r="G2279" s="639" t="s">
        <v>4337</v>
      </c>
      <c r="H2279" s="639" t="s">
        <v>7939</v>
      </c>
      <c r="I2279" s="639" t="s">
        <v>2818</v>
      </c>
      <c r="J2279" s="639" t="s">
        <v>7990</v>
      </c>
      <c r="L2279" s="639" t="str">
        <f t="shared" si="70"/>
        <v>009--49-0-100-000</v>
      </c>
      <c r="M2279" s="639" t="str">
        <f t="shared" si="71"/>
        <v>009--49-0-100-000-000</v>
      </c>
    </row>
    <row r="2280" spans="1:13" ht="15">
      <c r="A2280" s="638" t="s">
        <v>881</v>
      </c>
      <c r="B2280" s="640">
        <v>44341.620219907411</v>
      </c>
      <c r="C2280" s="639" t="b">
        <v>0</v>
      </c>
      <c r="E2280" s="639" t="s">
        <v>2825</v>
      </c>
      <c r="F2280" s="639">
        <v>1</v>
      </c>
      <c r="G2280" s="639" t="s">
        <v>4337</v>
      </c>
      <c r="H2280" s="639" t="s">
        <v>7939</v>
      </c>
      <c r="I2280" s="639" t="s">
        <v>2818</v>
      </c>
      <c r="J2280" s="639" t="s">
        <v>7991</v>
      </c>
      <c r="L2280" s="639" t="str">
        <f t="shared" si="70"/>
        <v>009--49-0-100-000</v>
      </c>
      <c r="M2280" s="639" t="str">
        <f t="shared" si="71"/>
        <v>009--49-0-100-000-000</v>
      </c>
    </row>
    <row r="2281" spans="1:13" ht="15">
      <c r="A2281" s="638" t="s">
        <v>493</v>
      </c>
      <c r="B2281" s="640">
        <v>44341.639583333301</v>
      </c>
      <c r="C2281" s="639" t="b">
        <v>0</v>
      </c>
      <c r="E2281" s="639" t="s">
        <v>2825</v>
      </c>
      <c r="F2281" s="639">
        <v>3</v>
      </c>
      <c r="G2281" s="639" t="s">
        <v>3017</v>
      </c>
      <c r="H2281" s="639" t="s">
        <v>493</v>
      </c>
      <c r="I2281" s="639" t="s">
        <v>2315</v>
      </c>
      <c r="J2281" s="639" t="s">
        <v>7992</v>
      </c>
      <c r="L2281" s="639" t="str">
        <f t="shared" si="70"/>
        <v>071--20-0-026-000</v>
      </c>
      <c r="M2281" s="639" t="str">
        <f t="shared" si="71"/>
        <v>071--20-0-026-000-000</v>
      </c>
    </row>
    <row r="2282" spans="1:13" ht="15">
      <c r="A2282" s="638" t="s">
        <v>7469</v>
      </c>
      <c r="B2282" s="640">
        <v>44341.643703703703</v>
      </c>
      <c r="C2282" s="639" t="b">
        <v>0</v>
      </c>
      <c r="E2282" s="639" t="s">
        <v>2825</v>
      </c>
      <c r="F2282" s="639">
        <v>1</v>
      </c>
      <c r="G2282" s="639" t="s">
        <v>4336</v>
      </c>
      <c r="H2282" s="639" t="s">
        <v>7945</v>
      </c>
      <c r="I2282" s="639" t="s">
        <v>3223</v>
      </c>
      <c r="J2282" s="639" t="s">
        <v>7993</v>
      </c>
      <c r="L2282" s="639" t="str">
        <f t="shared" si="70"/>
        <v>071--37-0-019-000</v>
      </c>
      <c r="M2282" s="639" t="str">
        <f t="shared" si="71"/>
        <v>071--37-0-019-000-000</v>
      </c>
    </row>
    <row r="2283" spans="1:13" ht="15">
      <c r="A2283" s="638" t="s">
        <v>1246</v>
      </c>
      <c r="B2283" s="640">
        <v>44341.664722222202</v>
      </c>
      <c r="C2283" s="639" t="b">
        <v>0</v>
      </c>
      <c r="E2283" s="639" t="s">
        <v>2825</v>
      </c>
      <c r="F2283" s="639">
        <v>7</v>
      </c>
      <c r="G2283" s="639" t="s">
        <v>2868</v>
      </c>
      <c r="H2283" s="639" t="s">
        <v>3059</v>
      </c>
      <c r="I2283" s="639" t="s">
        <v>4591</v>
      </c>
      <c r="J2283" s="639" t="s">
        <v>7994</v>
      </c>
      <c r="L2283" s="639" t="str">
        <f t="shared" si="70"/>
        <v>062--26-0-036-000</v>
      </c>
      <c r="M2283" s="639" t="str">
        <f t="shared" si="71"/>
        <v>062--26-0-036-000-000</v>
      </c>
    </row>
    <row r="2284" spans="1:13" ht="15">
      <c r="A2284" s="638" t="s">
        <v>2103</v>
      </c>
      <c r="B2284" s="640">
        <v>44341.600277777798</v>
      </c>
      <c r="C2284" s="639" t="b">
        <v>0</v>
      </c>
      <c r="E2284" s="639" t="s">
        <v>2825</v>
      </c>
      <c r="F2284" s="639">
        <v>1</v>
      </c>
      <c r="G2284" s="639" t="s">
        <v>7781</v>
      </c>
      <c r="H2284" s="639" t="s">
        <v>7996</v>
      </c>
      <c r="I2284" s="639" t="s">
        <v>7848</v>
      </c>
      <c r="J2284" s="639" t="s">
        <v>7997</v>
      </c>
      <c r="L2284" s="639" t="str">
        <f t="shared" si="70"/>
        <v>009--56-0-380-000</v>
      </c>
      <c r="M2284" s="639" t="str">
        <f t="shared" si="71"/>
        <v>009--56-0-380-000-000</v>
      </c>
    </row>
    <row r="2285" spans="1:13" ht="15">
      <c r="A2285" s="638" t="s">
        <v>2103</v>
      </c>
      <c r="B2285" s="640">
        <v>44341.602418981507</v>
      </c>
      <c r="C2285" s="639" t="b">
        <v>0</v>
      </c>
      <c r="E2285" s="639" t="s">
        <v>2825</v>
      </c>
      <c r="F2285" s="639">
        <v>1</v>
      </c>
      <c r="G2285" s="639" t="s">
        <v>7781</v>
      </c>
      <c r="H2285" s="639" t="s">
        <v>7996</v>
      </c>
      <c r="I2285" s="639" t="s">
        <v>7848</v>
      </c>
      <c r="J2285" s="639" t="s">
        <v>7998</v>
      </c>
      <c r="L2285" s="639" t="str">
        <f t="shared" si="70"/>
        <v>009--56-0-380-000</v>
      </c>
      <c r="M2285" s="639" t="str">
        <f t="shared" si="71"/>
        <v>009--56-0-380-000-000</v>
      </c>
    </row>
    <row r="2286" spans="1:13" ht="15">
      <c r="A2286" s="638" t="s">
        <v>12091</v>
      </c>
      <c r="B2286" s="640">
        <v>44341.5756944444</v>
      </c>
      <c r="C2286" s="639" t="b">
        <v>0</v>
      </c>
      <c r="D2286" s="639" t="s">
        <v>3317</v>
      </c>
      <c r="E2286" s="639" t="s">
        <v>2825</v>
      </c>
      <c r="F2286" s="639">
        <v>1</v>
      </c>
      <c r="G2286" s="639" t="s">
        <v>3156</v>
      </c>
      <c r="H2286" s="639" t="s">
        <v>7937</v>
      </c>
      <c r="I2286" s="639" t="s">
        <v>3219</v>
      </c>
      <c r="J2286" s="639" t="s">
        <v>7999</v>
      </c>
      <c r="L2286" s="639" t="str">
        <f t="shared" si="70"/>
        <v>021--20-0-1400-000</v>
      </c>
      <c r="M2286" s="639" t="str">
        <f t="shared" si="71"/>
        <v>021--20-0-1400-000-000</v>
      </c>
    </row>
    <row r="2287" spans="1:13" ht="15">
      <c r="A2287" s="638" t="s">
        <v>12091</v>
      </c>
      <c r="B2287" s="640">
        <v>44341.5756944444</v>
      </c>
      <c r="C2287" s="639" t="b">
        <v>0</v>
      </c>
      <c r="D2287" s="639" t="s">
        <v>2923</v>
      </c>
      <c r="E2287" s="639" t="s">
        <v>2825</v>
      </c>
      <c r="F2287" s="639">
        <v>1</v>
      </c>
      <c r="G2287" s="639" t="s">
        <v>3156</v>
      </c>
      <c r="H2287" s="639" t="s">
        <v>7937</v>
      </c>
      <c r="I2287" s="639" t="s">
        <v>3219</v>
      </c>
      <c r="J2287" s="639" t="s">
        <v>8000</v>
      </c>
      <c r="L2287" s="639" t="str">
        <f t="shared" si="70"/>
        <v>021--20-0-1400-000</v>
      </c>
      <c r="M2287" s="639" t="str">
        <f t="shared" si="71"/>
        <v>021--20-0-1400-000-000</v>
      </c>
    </row>
    <row r="2288" spans="1:13" ht="15">
      <c r="A2288" s="638" t="s">
        <v>12092</v>
      </c>
      <c r="B2288" s="640">
        <v>44341.818148148202</v>
      </c>
      <c r="C2288" s="639" t="b">
        <v>0</v>
      </c>
      <c r="E2288" s="639" t="s">
        <v>2825</v>
      </c>
      <c r="F2288" s="639">
        <v>1</v>
      </c>
      <c r="G2288" s="639" t="s">
        <v>7815</v>
      </c>
      <c r="H2288" s="639" t="s">
        <v>7950</v>
      </c>
      <c r="I2288" s="639" t="s">
        <v>7951</v>
      </c>
      <c r="J2288" s="639" t="s">
        <v>8001</v>
      </c>
      <c r="L2288" s="639" t="str">
        <f t="shared" si="70"/>
        <v>022--01-0-4000-000</v>
      </c>
      <c r="M2288" s="639" t="str">
        <f t="shared" si="71"/>
        <v>022--01-0-4000-000-000</v>
      </c>
    </row>
    <row r="2289" spans="1:13" ht="15">
      <c r="A2289" s="638" t="s">
        <v>1872</v>
      </c>
      <c r="B2289" s="640">
        <v>44342.3530902778</v>
      </c>
      <c r="C2289" s="639" t="b">
        <v>0</v>
      </c>
      <c r="D2289" s="639" t="s">
        <v>2786</v>
      </c>
      <c r="E2289" s="639" t="s">
        <v>2825</v>
      </c>
      <c r="F2289" s="639">
        <v>1</v>
      </c>
      <c r="G2289" s="639" t="s">
        <v>2807</v>
      </c>
      <c r="H2289" s="639" t="s">
        <v>1872</v>
      </c>
      <c r="I2289" s="639" t="s">
        <v>7942</v>
      </c>
      <c r="J2289" s="639" t="s">
        <v>8066</v>
      </c>
      <c r="L2289" s="639" t="str">
        <f t="shared" si="70"/>
        <v>016--04-0-010-000</v>
      </c>
      <c r="M2289" s="639" t="str">
        <f t="shared" si="71"/>
        <v>016--04-0-010-000-000</v>
      </c>
    </row>
    <row r="2290" spans="1:13" ht="15">
      <c r="A2290" s="638" t="s">
        <v>1778</v>
      </c>
      <c r="B2290" s="640">
        <v>44342.360416666699</v>
      </c>
      <c r="C2290" s="639" t="b">
        <v>0</v>
      </c>
      <c r="E2290" s="639" t="s">
        <v>2825</v>
      </c>
      <c r="F2290" s="639">
        <v>1</v>
      </c>
      <c r="G2290" s="639" t="s">
        <v>7623</v>
      </c>
      <c r="H2290" s="639" t="s">
        <v>8023</v>
      </c>
      <c r="I2290" s="639" t="s">
        <v>8017</v>
      </c>
      <c r="J2290" s="639" t="s">
        <v>8061</v>
      </c>
      <c r="L2290" s="639" t="str">
        <f t="shared" si="70"/>
        <v>016--35-0-250-000</v>
      </c>
      <c r="M2290" s="639" t="str">
        <f t="shared" si="71"/>
        <v>016--35-0-250-000-000</v>
      </c>
    </row>
    <row r="2291" spans="1:13" ht="15">
      <c r="A2291" s="638" t="s">
        <v>7469</v>
      </c>
      <c r="B2291" s="640">
        <v>44342.399849537003</v>
      </c>
      <c r="C2291" s="639" t="b">
        <v>0</v>
      </c>
      <c r="E2291" s="639" t="s">
        <v>2825</v>
      </c>
      <c r="F2291" s="639">
        <v>1</v>
      </c>
      <c r="G2291" s="639" t="s">
        <v>4336</v>
      </c>
      <c r="H2291" s="639" t="s">
        <v>7945</v>
      </c>
      <c r="I2291" s="639" t="s">
        <v>3223</v>
      </c>
      <c r="J2291" s="639" t="s">
        <v>8027</v>
      </c>
      <c r="L2291" s="639" t="str">
        <f t="shared" si="70"/>
        <v>071--37-0-019-000</v>
      </c>
      <c r="M2291" s="639" t="str">
        <f t="shared" si="71"/>
        <v>071--37-0-019-000-000</v>
      </c>
    </row>
    <row r="2292" spans="1:13" ht="15">
      <c r="A2292" s="638" t="s">
        <v>502</v>
      </c>
      <c r="B2292" s="640">
        <v>44342.415162037003</v>
      </c>
      <c r="C2292" s="639" t="b">
        <v>0</v>
      </c>
      <c r="D2292" s="639" t="s">
        <v>3023</v>
      </c>
      <c r="E2292" s="639" t="s">
        <v>2788</v>
      </c>
      <c r="F2292" s="639">
        <v>6</v>
      </c>
      <c r="G2292" s="639" t="s">
        <v>3017</v>
      </c>
      <c r="H2292" s="639" t="s">
        <v>2885</v>
      </c>
      <c r="I2292" s="639" t="s">
        <v>8026</v>
      </c>
      <c r="J2292" s="639" t="s">
        <v>8060</v>
      </c>
      <c r="L2292" s="639" t="str">
        <f t="shared" si="70"/>
        <v>071--19-0-039-000</v>
      </c>
      <c r="M2292" s="639" t="str">
        <f t="shared" si="71"/>
        <v>071--19-0-039-000-000</v>
      </c>
    </row>
    <row r="2293" spans="1:13" ht="15">
      <c r="A2293" s="638" t="s">
        <v>502</v>
      </c>
      <c r="B2293" s="640">
        <v>44342.413831018494</v>
      </c>
      <c r="C2293" s="639" t="b">
        <v>0</v>
      </c>
      <c r="E2293" s="639" t="s">
        <v>2825</v>
      </c>
      <c r="F2293" s="639">
        <v>6</v>
      </c>
      <c r="G2293" s="639" t="s">
        <v>3017</v>
      </c>
      <c r="H2293" s="639" t="s">
        <v>2885</v>
      </c>
      <c r="I2293" s="639" t="s">
        <v>8026</v>
      </c>
      <c r="J2293" s="639" t="s">
        <v>8051</v>
      </c>
      <c r="L2293" s="639" t="str">
        <f t="shared" si="70"/>
        <v>071--19-0-039-000</v>
      </c>
      <c r="M2293" s="639" t="str">
        <f t="shared" si="71"/>
        <v>071--19-0-039-000-000</v>
      </c>
    </row>
    <row r="2294" spans="1:13" ht="15">
      <c r="A2294" s="638" t="s">
        <v>12092</v>
      </c>
      <c r="B2294" s="640">
        <v>44342.361527777801</v>
      </c>
      <c r="C2294" s="639" t="b">
        <v>0</v>
      </c>
      <c r="E2294" s="639" t="s">
        <v>2825</v>
      </c>
      <c r="F2294" s="639">
        <v>1</v>
      </c>
      <c r="G2294" s="639" t="s">
        <v>7815</v>
      </c>
      <c r="H2294" s="639" t="s">
        <v>7950</v>
      </c>
      <c r="I2294" s="639" t="s">
        <v>7951</v>
      </c>
      <c r="J2294" s="639" t="s">
        <v>8044</v>
      </c>
      <c r="L2294" s="639" t="str">
        <f t="shared" si="70"/>
        <v>022--01-0-4000-000</v>
      </c>
      <c r="M2294" s="639" t="str">
        <f t="shared" si="71"/>
        <v>022--01-0-4000-000-000</v>
      </c>
    </row>
    <row r="2295" spans="1:13" ht="15">
      <c r="A2295" s="638" t="s">
        <v>729</v>
      </c>
      <c r="B2295" s="640">
        <v>44342.427476851903</v>
      </c>
      <c r="C2295" s="639" t="b">
        <v>0</v>
      </c>
      <c r="E2295" s="639" t="s">
        <v>2825</v>
      </c>
      <c r="F2295" s="639">
        <v>5</v>
      </c>
      <c r="G2295" s="639" t="s">
        <v>3432</v>
      </c>
      <c r="H2295" s="639" t="s">
        <v>8034</v>
      </c>
      <c r="I2295" s="639" t="s">
        <v>3298</v>
      </c>
      <c r="J2295" s="639" t="s">
        <v>8055</v>
      </c>
      <c r="L2295" s="639" t="str">
        <f t="shared" si="70"/>
        <v>071--39-0-003-000</v>
      </c>
      <c r="M2295" s="639" t="str">
        <f t="shared" si="71"/>
        <v>071--39-0-003-000-000</v>
      </c>
    </row>
    <row r="2296" spans="1:13" ht="15">
      <c r="A2296" s="638" t="s">
        <v>12093</v>
      </c>
      <c r="B2296" s="640">
        <v>44342.432523148113</v>
      </c>
      <c r="C2296" s="639" t="b">
        <v>0</v>
      </c>
      <c r="E2296" s="639" t="s">
        <v>2825</v>
      </c>
      <c r="F2296" s="639">
        <v>1</v>
      </c>
      <c r="G2296" s="639" t="s">
        <v>7524</v>
      </c>
      <c r="H2296" s="639" t="s">
        <v>2247</v>
      </c>
      <c r="I2296" s="639" t="s">
        <v>8029</v>
      </c>
      <c r="J2296" s="639" t="s">
        <v>8042</v>
      </c>
      <c r="L2296" s="639" t="str">
        <f t="shared" si="70"/>
        <v>020--10-0-2700_#63B-000</v>
      </c>
      <c r="M2296" s="639" t="str">
        <f t="shared" si="71"/>
        <v>020--10-0-2700_#63B-000-000</v>
      </c>
    </row>
    <row r="2297" spans="1:13" ht="15">
      <c r="A2297" s="638" t="s">
        <v>494</v>
      </c>
      <c r="B2297" s="640">
        <v>44342.445219907393</v>
      </c>
      <c r="C2297" s="639" t="b">
        <v>0</v>
      </c>
      <c r="E2297" s="639" t="s">
        <v>2825</v>
      </c>
      <c r="F2297" s="639">
        <v>3</v>
      </c>
      <c r="G2297" s="639" t="s">
        <v>3017</v>
      </c>
      <c r="H2297" s="639" t="s">
        <v>494</v>
      </c>
      <c r="I2297" s="639" t="s">
        <v>2315</v>
      </c>
      <c r="J2297" s="639" t="s">
        <v>8062</v>
      </c>
      <c r="L2297" s="639" t="str">
        <f t="shared" si="70"/>
        <v>071--19-0-026-000</v>
      </c>
      <c r="M2297" s="639" t="str">
        <f t="shared" si="71"/>
        <v>071--19-0-026-000-000</v>
      </c>
    </row>
    <row r="2298" spans="1:13" ht="15">
      <c r="A2298" s="638" t="s">
        <v>1919</v>
      </c>
      <c r="B2298" s="640">
        <v>44342.45731481479</v>
      </c>
      <c r="C2298" s="639" t="b">
        <v>0</v>
      </c>
      <c r="E2298" s="639" t="s">
        <v>2825</v>
      </c>
      <c r="F2298" s="639">
        <v>2</v>
      </c>
      <c r="G2298" s="639" t="s">
        <v>3017</v>
      </c>
      <c r="H2298" s="639" t="s">
        <v>8050</v>
      </c>
      <c r="I2298" s="639" t="s">
        <v>2967</v>
      </c>
      <c r="J2298" s="639" t="s">
        <v>8053</v>
      </c>
      <c r="L2298" s="639" t="str">
        <f t="shared" si="70"/>
        <v>071--19-0-023-000</v>
      </c>
      <c r="M2298" s="639" t="str">
        <f t="shared" si="71"/>
        <v>071--19-0-023-000-000</v>
      </c>
    </row>
    <row r="2299" spans="1:13" ht="15">
      <c r="A2299" s="638" t="s">
        <v>1601</v>
      </c>
      <c r="B2299" s="640">
        <v>44342.500254629609</v>
      </c>
      <c r="C2299" s="639" t="b">
        <v>0</v>
      </c>
      <c r="E2299" s="639" t="s">
        <v>2825</v>
      </c>
      <c r="F2299" s="639">
        <v>6</v>
      </c>
      <c r="G2299" s="639" t="s">
        <v>3432</v>
      </c>
      <c r="H2299" s="639" t="s">
        <v>8032</v>
      </c>
      <c r="I2299" s="639" t="s">
        <v>7503</v>
      </c>
      <c r="J2299" s="639" t="s">
        <v>8052</v>
      </c>
      <c r="L2299" s="639" t="str">
        <f t="shared" si="70"/>
        <v>062--73-0-008-000</v>
      </c>
      <c r="M2299" s="639" t="str">
        <f t="shared" si="71"/>
        <v>062--73-0-008-000-000</v>
      </c>
    </row>
    <row r="2300" spans="1:13" ht="15">
      <c r="A2300" s="638" t="s">
        <v>12094</v>
      </c>
      <c r="B2300" s="640">
        <v>44342.570555555612</v>
      </c>
      <c r="C2300" s="639" t="b">
        <v>0</v>
      </c>
      <c r="E2300" s="639" t="s">
        <v>2825</v>
      </c>
      <c r="F2300" s="639">
        <v>1</v>
      </c>
      <c r="G2300" s="639" t="s">
        <v>7524</v>
      </c>
      <c r="H2300" s="639" t="s">
        <v>5016</v>
      </c>
      <c r="I2300" s="639" t="s">
        <v>11204</v>
      </c>
      <c r="J2300" s="639" t="s">
        <v>8030</v>
      </c>
      <c r="L2300" s="639" t="str">
        <f t="shared" si="70"/>
        <v>020--10-0-1400-000</v>
      </c>
      <c r="M2300" s="639" t="str">
        <f t="shared" si="71"/>
        <v>020--10-0-1400-000-000</v>
      </c>
    </row>
    <row r="2301" spans="1:13" ht="15">
      <c r="A2301" s="638" t="s">
        <v>1669</v>
      </c>
      <c r="B2301" s="640">
        <v>44342.583807870396</v>
      </c>
      <c r="C2301" s="639" t="b">
        <v>0</v>
      </c>
      <c r="E2301" s="639" t="s">
        <v>2825</v>
      </c>
      <c r="F2301" s="639">
        <v>2</v>
      </c>
      <c r="G2301" s="639" t="s">
        <v>3017</v>
      </c>
      <c r="H2301" s="639" t="s">
        <v>8048</v>
      </c>
      <c r="I2301" s="639" t="s">
        <v>2967</v>
      </c>
      <c r="J2301" s="639" t="s">
        <v>8063</v>
      </c>
      <c r="L2301" s="639" t="str">
        <f t="shared" si="70"/>
        <v>071--19-0-025-000</v>
      </c>
      <c r="M2301" s="639" t="str">
        <f t="shared" si="71"/>
        <v>071--19-0-025-000-000</v>
      </c>
    </row>
    <row r="2302" spans="1:13" ht="15">
      <c r="A2302" s="638" t="s">
        <v>1601</v>
      </c>
      <c r="B2302" s="640">
        <v>44342.618819444397</v>
      </c>
      <c r="C2302" s="639" t="b">
        <v>0</v>
      </c>
      <c r="E2302" s="639" t="s">
        <v>2825</v>
      </c>
      <c r="F2302" s="639">
        <v>5</v>
      </c>
      <c r="G2302" s="639" t="s">
        <v>3432</v>
      </c>
      <c r="H2302" s="639" t="s">
        <v>8032</v>
      </c>
      <c r="I2302" s="639" t="s">
        <v>7503</v>
      </c>
      <c r="J2302" s="639" t="s">
        <v>8056</v>
      </c>
      <c r="L2302" s="639" t="str">
        <f t="shared" si="70"/>
        <v>062--73-0-008-000</v>
      </c>
      <c r="M2302" s="639" t="str">
        <f t="shared" si="71"/>
        <v>062--73-0-008-000-000</v>
      </c>
    </row>
    <row r="2303" spans="1:13" ht="15">
      <c r="A2303" s="638" t="s">
        <v>12095</v>
      </c>
      <c r="B2303" s="640">
        <v>44342.625416666699</v>
      </c>
      <c r="C2303" s="639" t="b">
        <v>0</v>
      </c>
      <c r="E2303" s="639" t="s">
        <v>2825</v>
      </c>
      <c r="F2303" s="639">
        <v>1</v>
      </c>
      <c r="G2303" s="639" t="s">
        <v>4336</v>
      </c>
      <c r="H2303" s="639" t="s">
        <v>3003</v>
      </c>
      <c r="I2303" s="639" t="s">
        <v>3223</v>
      </c>
      <c r="J2303" s="639" t="s">
        <v>8037</v>
      </c>
      <c r="L2303" s="639" t="str">
        <f t="shared" si="70"/>
        <v>062--74-0-020000_123-000</v>
      </c>
      <c r="M2303" s="639" t="str">
        <f t="shared" si="71"/>
        <v>062--74-0-020000_123-000-000</v>
      </c>
    </row>
    <row r="2304" spans="1:13" ht="15">
      <c r="A2304" s="638" t="s">
        <v>58</v>
      </c>
      <c r="B2304" s="640">
        <v>44342.622650463003</v>
      </c>
      <c r="C2304" s="639" t="b">
        <v>0</v>
      </c>
      <c r="E2304" s="639" t="s">
        <v>2825</v>
      </c>
      <c r="F2304" s="639">
        <v>7</v>
      </c>
      <c r="G2304" s="639" t="s">
        <v>3017</v>
      </c>
      <c r="H2304" s="639" t="s">
        <v>2966</v>
      </c>
      <c r="I2304" s="639" t="s">
        <v>2967</v>
      </c>
      <c r="J2304" s="639" t="s">
        <v>8058</v>
      </c>
      <c r="L2304" s="639" t="str">
        <f t="shared" si="70"/>
        <v>071--19-0-028-000</v>
      </c>
      <c r="M2304" s="639" t="str">
        <f t="shared" si="71"/>
        <v>071--19-0-028-000-000</v>
      </c>
    </row>
    <row r="2305" spans="1:13" ht="15">
      <c r="A2305" s="638" t="s">
        <v>825</v>
      </c>
      <c r="B2305" s="640">
        <v>44342.654097222199</v>
      </c>
      <c r="C2305" s="639" t="b">
        <v>0</v>
      </c>
      <c r="D2305" s="639" t="s">
        <v>8068</v>
      </c>
      <c r="E2305" s="639" t="s">
        <v>2788</v>
      </c>
      <c r="F2305" s="639">
        <v>1</v>
      </c>
      <c r="G2305" s="639" t="s">
        <v>3432</v>
      </c>
      <c r="H2305" s="639" t="s">
        <v>3327</v>
      </c>
      <c r="I2305" s="639" t="s">
        <v>7503</v>
      </c>
      <c r="J2305" s="639" t="s">
        <v>8067</v>
      </c>
      <c r="L2305" s="639" t="str">
        <f t="shared" si="70"/>
        <v>062--73-0-009-000</v>
      </c>
      <c r="M2305" s="639" t="str">
        <f t="shared" si="71"/>
        <v>062--73-0-009-000-000</v>
      </c>
    </row>
    <row r="2306" spans="1:13" ht="15">
      <c r="A2306" s="638" t="s">
        <v>825</v>
      </c>
      <c r="B2306" s="640">
        <v>44342.652349537013</v>
      </c>
      <c r="C2306" s="639" t="b">
        <v>0</v>
      </c>
      <c r="E2306" s="639" t="s">
        <v>2825</v>
      </c>
      <c r="F2306" s="639">
        <v>1</v>
      </c>
      <c r="G2306" s="639" t="s">
        <v>3432</v>
      </c>
      <c r="H2306" s="639" t="s">
        <v>3327</v>
      </c>
      <c r="I2306" s="639" t="s">
        <v>7503</v>
      </c>
      <c r="J2306" s="639" t="s">
        <v>8054</v>
      </c>
      <c r="L2306" s="639" t="str">
        <f t="shared" si="70"/>
        <v>062--73-0-009-000</v>
      </c>
      <c r="M2306" s="639" t="str">
        <f t="shared" si="71"/>
        <v>062--73-0-009-000-000</v>
      </c>
    </row>
    <row r="2307" spans="1:13" ht="15">
      <c r="A2307" s="638" t="s">
        <v>1312</v>
      </c>
      <c r="B2307" s="640">
        <v>44342.60320601851</v>
      </c>
      <c r="C2307" s="639" t="b">
        <v>0</v>
      </c>
      <c r="E2307" s="639" t="s">
        <v>2825</v>
      </c>
      <c r="F2307" s="639">
        <v>6</v>
      </c>
      <c r="G2307" s="639" t="s">
        <v>2868</v>
      </c>
      <c r="H2307" s="639" t="s">
        <v>8039</v>
      </c>
      <c r="I2307" s="639" t="s">
        <v>8040</v>
      </c>
      <c r="J2307" s="639" t="s">
        <v>8064</v>
      </c>
      <c r="L2307" s="639" t="str">
        <f t="shared" ref="L2307:L2370" si="72">REPLACE(REPLACE(A2307,4,0,"-"),8,0,"-")</f>
        <v>071--25-0-037-000</v>
      </c>
      <c r="M2307" s="639" t="str">
        <f t="shared" ref="M2307:M2370" si="73">L2307 &amp; "-000"</f>
        <v>071--25-0-037-000-000</v>
      </c>
    </row>
    <row r="2308" spans="1:13" ht="15">
      <c r="A2308" s="638" t="s">
        <v>2015</v>
      </c>
      <c r="B2308" s="640">
        <v>44342.603900463</v>
      </c>
      <c r="C2308" s="639" t="b">
        <v>0</v>
      </c>
      <c r="E2308" s="639" t="s">
        <v>2825</v>
      </c>
      <c r="F2308" s="639">
        <v>6</v>
      </c>
      <c r="G2308" s="639" t="s">
        <v>2868</v>
      </c>
      <c r="H2308" s="639" t="s">
        <v>2015</v>
      </c>
      <c r="I2308" s="639" t="s">
        <v>4329</v>
      </c>
      <c r="J2308" s="639" t="s">
        <v>8057</v>
      </c>
      <c r="L2308" s="639" t="str">
        <f t="shared" si="72"/>
        <v>071--32-0-004-000</v>
      </c>
      <c r="M2308" s="639" t="str">
        <f t="shared" si="73"/>
        <v>071--32-0-004-000-000</v>
      </c>
    </row>
    <row r="2309" spans="1:13" ht="15">
      <c r="A2309" s="638" t="s">
        <v>58</v>
      </c>
      <c r="B2309" s="640">
        <v>44342.674444444398</v>
      </c>
      <c r="C2309" s="639" t="b">
        <v>0</v>
      </c>
      <c r="E2309" s="639" t="s">
        <v>2825</v>
      </c>
      <c r="F2309" s="639">
        <v>1</v>
      </c>
      <c r="G2309" s="639" t="s">
        <v>3017</v>
      </c>
      <c r="H2309" s="639" t="s">
        <v>2966</v>
      </c>
      <c r="I2309" s="639" t="s">
        <v>2967</v>
      </c>
      <c r="J2309" s="639" t="s">
        <v>8046</v>
      </c>
      <c r="L2309" s="639" t="str">
        <f t="shared" si="72"/>
        <v>071--19-0-028-000</v>
      </c>
      <c r="M2309" s="639" t="str">
        <f t="shared" si="73"/>
        <v>071--19-0-028-000-000</v>
      </c>
    </row>
    <row r="2310" spans="1:13" ht="15">
      <c r="A2310" s="638" t="s">
        <v>1570</v>
      </c>
      <c r="B2310" s="640">
        <v>44342.672673611101</v>
      </c>
      <c r="C2310" s="639" t="b">
        <v>0</v>
      </c>
      <c r="E2310" s="639" t="s">
        <v>2825</v>
      </c>
      <c r="F2310" s="639">
        <v>3</v>
      </c>
      <c r="G2310" s="639" t="s">
        <v>2868</v>
      </c>
      <c r="H2310" s="639" t="s">
        <v>8020</v>
      </c>
      <c r="I2310" s="639" t="s">
        <v>7512</v>
      </c>
      <c r="J2310" s="639" t="s">
        <v>8059</v>
      </c>
      <c r="L2310" s="639" t="str">
        <f t="shared" si="72"/>
        <v>071--25-0-003-000</v>
      </c>
      <c r="M2310" s="639" t="str">
        <f t="shared" si="73"/>
        <v>071--25-0-003-000-000</v>
      </c>
    </row>
    <row r="2311" spans="1:13" ht="15">
      <c r="A2311" s="638" t="s">
        <v>1879</v>
      </c>
      <c r="B2311" s="640">
        <v>44342.651527777802</v>
      </c>
      <c r="C2311" s="639" t="b">
        <v>0</v>
      </c>
      <c r="D2311" s="639" t="s">
        <v>2833</v>
      </c>
      <c r="E2311" s="639" t="s">
        <v>2825</v>
      </c>
      <c r="F2311" s="639">
        <v>1</v>
      </c>
      <c r="G2311" s="639" t="s">
        <v>2807</v>
      </c>
      <c r="H2311" s="639" t="s">
        <v>7935</v>
      </c>
      <c r="I2311" s="639" t="s">
        <v>7942</v>
      </c>
      <c r="J2311" s="639" t="s">
        <v>8065</v>
      </c>
      <c r="L2311" s="639" t="str">
        <f t="shared" si="72"/>
        <v>016--05-0-260-000</v>
      </c>
      <c r="M2311" s="639" t="str">
        <f t="shared" si="73"/>
        <v>016--05-0-260-000-000</v>
      </c>
    </row>
    <row r="2312" spans="1:13" ht="15">
      <c r="A2312" s="638" t="s">
        <v>915</v>
      </c>
      <c r="B2312" s="640">
        <v>44343.338009259292</v>
      </c>
      <c r="C2312" s="639" t="b">
        <v>0</v>
      </c>
      <c r="E2312" s="639" t="s">
        <v>2825</v>
      </c>
      <c r="F2312" s="639">
        <v>1</v>
      </c>
      <c r="G2312" s="639" t="s">
        <v>2821</v>
      </c>
      <c r="H2312" s="639" t="s">
        <v>8112</v>
      </c>
      <c r="I2312" s="639" t="s">
        <v>2818</v>
      </c>
      <c r="J2312" s="639" t="s">
        <v>8130</v>
      </c>
      <c r="L2312" s="639" t="str">
        <f t="shared" si="72"/>
        <v>009--48-0-070-000</v>
      </c>
      <c r="M2312" s="639" t="str">
        <f t="shared" si="73"/>
        <v>009--48-0-070-000-000</v>
      </c>
    </row>
    <row r="2313" spans="1:13" ht="15">
      <c r="A2313" s="638" t="s">
        <v>915</v>
      </c>
      <c r="B2313" s="640">
        <v>44343.335277777798</v>
      </c>
      <c r="C2313" s="639" t="b">
        <v>0</v>
      </c>
      <c r="E2313" s="639" t="s">
        <v>2825</v>
      </c>
      <c r="F2313" s="639">
        <v>1</v>
      </c>
      <c r="G2313" s="639" t="s">
        <v>2821</v>
      </c>
      <c r="H2313" s="639" t="s">
        <v>8112</v>
      </c>
      <c r="I2313" s="639" t="s">
        <v>2818</v>
      </c>
      <c r="J2313" s="639" t="s">
        <v>8131</v>
      </c>
      <c r="L2313" s="639" t="str">
        <f t="shared" si="72"/>
        <v>009--48-0-070-000</v>
      </c>
      <c r="M2313" s="639" t="str">
        <f t="shared" si="73"/>
        <v>009--48-0-070-000-000</v>
      </c>
    </row>
    <row r="2314" spans="1:13" ht="15">
      <c r="A2314" s="638" t="s">
        <v>2001</v>
      </c>
      <c r="B2314" s="640">
        <v>44343.38553240741</v>
      </c>
      <c r="C2314" s="639" t="b">
        <v>0</v>
      </c>
      <c r="E2314" s="639" t="s">
        <v>2825</v>
      </c>
      <c r="F2314" s="639">
        <v>1</v>
      </c>
      <c r="G2314" s="639" t="s">
        <v>3198</v>
      </c>
      <c r="H2314" s="639" t="s">
        <v>8122</v>
      </c>
      <c r="I2314" s="639" t="s">
        <v>7385</v>
      </c>
      <c r="J2314" s="639" t="s">
        <v>8132</v>
      </c>
      <c r="L2314" s="639" t="str">
        <f t="shared" si="72"/>
        <v>009--56-0-440-000</v>
      </c>
      <c r="M2314" s="639" t="str">
        <f t="shared" si="73"/>
        <v>009--56-0-440-000-000</v>
      </c>
    </row>
    <row r="2315" spans="1:13" ht="15">
      <c r="A2315" s="638" t="s">
        <v>2001</v>
      </c>
      <c r="B2315" s="640">
        <v>44343.384432870407</v>
      </c>
      <c r="C2315" s="639" t="b">
        <v>0</v>
      </c>
      <c r="E2315" s="639" t="s">
        <v>2825</v>
      </c>
      <c r="F2315" s="639">
        <v>1</v>
      </c>
      <c r="G2315" s="639" t="s">
        <v>3198</v>
      </c>
      <c r="H2315" s="639" t="s">
        <v>8122</v>
      </c>
      <c r="I2315" s="639" t="s">
        <v>7385</v>
      </c>
      <c r="J2315" s="639" t="s">
        <v>8133</v>
      </c>
      <c r="L2315" s="639" t="str">
        <f t="shared" si="72"/>
        <v>009--56-0-440-000</v>
      </c>
      <c r="M2315" s="639" t="str">
        <f t="shared" si="73"/>
        <v>009--56-0-440-000-000</v>
      </c>
    </row>
    <row r="2316" spans="1:13" ht="15">
      <c r="A2316" s="638" t="s">
        <v>932</v>
      </c>
      <c r="B2316" s="640">
        <v>44343.395439814813</v>
      </c>
      <c r="C2316" s="639" t="b">
        <v>0</v>
      </c>
      <c r="E2316" s="639" t="s">
        <v>2825</v>
      </c>
      <c r="F2316" s="639">
        <v>1</v>
      </c>
      <c r="G2316" s="639" t="s">
        <v>4337</v>
      </c>
      <c r="H2316" s="639" t="s">
        <v>8114</v>
      </c>
      <c r="I2316" s="639" t="s">
        <v>2818</v>
      </c>
      <c r="J2316" s="639" t="s">
        <v>8134</v>
      </c>
      <c r="L2316" s="639" t="str">
        <f t="shared" si="72"/>
        <v>009--48-0-210-000</v>
      </c>
      <c r="M2316" s="639" t="str">
        <f t="shared" si="73"/>
        <v>009--48-0-210-000-000</v>
      </c>
    </row>
    <row r="2317" spans="1:13" ht="15">
      <c r="A2317" s="638" t="s">
        <v>2098</v>
      </c>
      <c r="B2317" s="640">
        <v>44343.395185185211</v>
      </c>
      <c r="C2317" s="639" t="b">
        <v>0</v>
      </c>
      <c r="E2317" s="639" t="s">
        <v>2825</v>
      </c>
      <c r="F2317" s="639">
        <v>1</v>
      </c>
      <c r="G2317" s="639" t="s">
        <v>7781</v>
      </c>
      <c r="H2317" s="639" t="s">
        <v>8129</v>
      </c>
      <c r="I2317" s="639" t="s">
        <v>7848</v>
      </c>
      <c r="J2317" s="639" t="s">
        <v>8135</v>
      </c>
      <c r="L2317" s="639" t="str">
        <f t="shared" si="72"/>
        <v>009--56-0-370-000</v>
      </c>
      <c r="M2317" s="639" t="str">
        <f t="shared" si="73"/>
        <v>009--56-0-370-000-000</v>
      </c>
    </row>
    <row r="2318" spans="1:13" ht="15">
      <c r="A2318" s="638" t="s">
        <v>2001</v>
      </c>
      <c r="B2318" s="640">
        <v>44343.393854166701</v>
      </c>
      <c r="C2318" s="639" t="b">
        <v>0</v>
      </c>
      <c r="E2318" s="639" t="s">
        <v>2825</v>
      </c>
      <c r="F2318" s="639">
        <v>1</v>
      </c>
      <c r="G2318" s="639" t="s">
        <v>3198</v>
      </c>
      <c r="H2318" s="639" t="s">
        <v>8122</v>
      </c>
      <c r="I2318" s="639" t="s">
        <v>7385</v>
      </c>
      <c r="J2318" s="639" t="s">
        <v>8136</v>
      </c>
      <c r="L2318" s="639" t="str">
        <f t="shared" si="72"/>
        <v>009--56-0-440-000</v>
      </c>
      <c r="M2318" s="639" t="str">
        <f t="shared" si="73"/>
        <v>009--56-0-440-000-000</v>
      </c>
    </row>
    <row r="2319" spans="1:13" ht="15">
      <c r="A2319" s="638" t="s">
        <v>2098</v>
      </c>
      <c r="B2319" s="640">
        <v>44343.409768518497</v>
      </c>
      <c r="C2319" s="639" t="b">
        <v>0</v>
      </c>
      <c r="E2319" s="639" t="s">
        <v>2825</v>
      </c>
      <c r="F2319" s="639">
        <v>1</v>
      </c>
      <c r="G2319" s="639" t="s">
        <v>7781</v>
      </c>
      <c r="H2319" s="639" t="s">
        <v>8129</v>
      </c>
      <c r="I2319" s="639" t="s">
        <v>7848</v>
      </c>
      <c r="J2319" s="639" t="s">
        <v>8137</v>
      </c>
      <c r="L2319" s="639" t="str">
        <f t="shared" si="72"/>
        <v>009--56-0-370-000</v>
      </c>
      <c r="M2319" s="639" t="str">
        <f t="shared" si="73"/>
        <v>009--56-0-370-000-000</v>
      </c>
    </row>
    <row r="2320" spans="1:13" ht="15">
      <c r="A2320" s="638" t="s">
        <v>932</v>
      </c>
      <c r="B2320" s="640">
        <v>44343.425057870409</v>
      </c>
      <c r="C2320" s="639" t="b">
        <v>0</v>
      </c>
      <c r="E2320" s="639" t="s">
        <v>2825</v>
      </c>
      <c r="F2320" s="639">
        <v>1</v>
      </c>
      <c r="G2320" s="639" t="s">
        <v>4337</v>
      </c>
      <c r="H2320" s="639" t="s">
        <v>8114</v>
      </c>
      <c r="I2320" s="639" t="s">
        <v>2818</v>
      </c>
      <c r="J2320" s="639" t="s">
        <v>8138</v>
      </c>
      <c r="L2320" s="639" t="str">
        <f t="shared" si="72"/>
        <v>009--48-0-210-000</v>
      </c>
      <c r="M2320" s="639" t="str">
        <f t="shared" si="73"/>
        <v>009--48-0-210-000-000</v>
      </c>
    </row>
    <row r="2321" spans="1:13" ht="15">
      <c r="A2321" s="638" t="s">
        <v>932</v>
      </c>
      <c r="B2321" s="640">
        <v>44343.424386574086</v>
      </c>
      <c r="C2321" s="639" t="b">
        <v>0</v>
      </c>
      <c r="E2321" s="639" t="s">
        <v>2825</v>
      </c>
      <c r="F2321" s="639">
        <v>1</v>
      </c>
      <c r="G2321" s="639" t="s">
        <v>4337</v>
      </c>
      <c r="H2321" s="639" t="s">
        <v>8114</v>
      </c>
      <c r="I2321" s="639" t="s">
        <v>2818</v>
      </c>
      <c r="J2321" s="639" t="s">
        <v>8139</v>
      </c>
      <c r="L2321" s="639" t="str">
        <f t="shared" si="72"/>
        <v>009--48-0-210-000</v>
      </c>
      <c r="M2321" s="639" t="str">
        <f t="shared" si="73"/>
        <v>009--48-0-210-000-000</v>
      </c>
    </row>
    <row r="2322" spans="1:13" ht="15">
      <c r="A2322" s="638" t="s">
        <v>932</v>
      </c>
      <c r="B2322" s="640">
        <v>44343.423738425903</v>
      </c>
      <c r="C2322" s="639" t="b">
        <v>0</v>
      </c>
      <c r="E2322" s="639" t="s">
        <v>2825</v>
      </c>
      <c r="F2322" s="639">
        <v>1</v>
      </c>
      <c r="G2322" s="639" t="s">
        <v>4337</v>
      </c>
      <c r="H2322" s="639" t="s">
        <v>8114</v>
      </c>
      <c r="I2322" s="639" t="s">
        <v>2818</v>
      </c>
      <c r="J2322" s="639" t="s">
        <v>8140</v>
      </c>
      <c r="L2322" s="639" t="str">
        <f t="shared" si="72"/>
        <v>009--48-0-210-000</v>
      </c>
      <c r="M2322" s="639" t="str">
        <f t="shared" si="73"/>
        <v>009--48-0-210-000-000</v>
      </c>
    </row>
    <row r="2323" spans="1:13" ht="15">
      <c r="A2323" s="638" t="s">
        <v>932</v>
      </c>
      <c r="B2323" s="640">
        <v>44343.422835648104</v>
      </c>
      <c r="C2323" s="639" t="b">
        <v>0</v>
      </c>
      <c r="E2323" s="639" t="s">
        <v>2825</v>
      </c>
      <c r="F2323" s="639">
        <v>1</v>
      </c>
      <c r="G2323" s="639" t="s">
        <v>4337</v>
      </c>
      <c r="H2323" s="639" t="s">
        <v>8114</v>
      </c>
      <c r="I2323" s="639" t="s">
        <v>2818</v>
      </c>
      <c r="J2323" s="639" t="s">
        <v>8141</v>
      </c>
      <c r="L2323" s="639" t="str">
        <f t="shared" si="72"/>
        <v>009--48-0-210-000</v>
      </c>
      <c r="M2323" s="639" t="str">
        <f t="shared" si="73"/>
        <v>009--48-0-210-000-000</v>
      </c>
    </row>
    <row r="2324" spans="1:13" ht="15">
      <c r="A2324" s="638" t="s">
        <v>12096</v>
      </c>
      <c r="B2324" s="640">
        <v>44343.461689814802</v>
      </c>
      <c r="C2324" s="639" t="b">
        <v>0</v>
      </c>
      <c r="D2324" s="639" t="s">
        <v>8143</v>
      </c>
      <c r="E2324" s="639" t="s">
        <v>2825</v>
      </c>
      <c r="F2324" s="639">
        <v>1</v>
      </c>
      <c r="G2324" s="639" t="s">
        <v>4913</v>
      </c>
      <c r="H2324" s="639" t="s">
        <v>8109</v>
      </c>
      <c r="I2324" s="639" t="s">
        <v>7601</v>
      </c>
      <c r="J2324" s="639" t="s">
        <v>8142</v>
      </c>
      <c r="L2324" s="639" t="str">
        <f t="shared" si="72"/>
        <v>020--39-0-0600-000</v>
      </c>
      <c r="M2324" s="639" t="str">
        <f t="shared" si="73"/>
        <v>020--39-0-0600-000-000</v>
      </c>
    </row>
    <row r="2325" spans="1:13" ht="15">
      <c r="A2325" s="638" t="s">
        <v>915</v>
      </c>
      <c r="B2325" s="640">
        <v>44343.469687500001</v>
      </c>
      <c r="C2325" s="639" t="b">
        <v>0</v>
      </c>
      <c r="E2325" s="639" t="s">
        <v>2825</v>
      </c>
      <c r="F2325" s="639">
        <v>1</v>
      </c>
      <c r="G2325" s="639" t="s">
        <v>2821</v>
      </c>
      <c r="H2325" s="639" t="s">
        <v>8112</v>
      </c>
      <c r="I2325" s="639" t="s">
        <v>2818</v>
      </c>
      <c r="J2325" s="639" t="s">
        <v>8144</v>
      </c>
      <c r="L2325" s="639" t="str">
        <f t="shared" si="72"/>
        <v>009--48-0-070-000</v>
      </c>
      <c r="M2325" s="639" t="str">
        <f t="shared" si="73"/>
        <v>009--48-0-070-000-000</v>
      </c>
    </row>
    <row r="2326" spans="1:13" ht="15">
      <c r="A2326" s="638" t="s">
        <v>1616</v>
      </c>
      <c r="B2326" s="640">
        <v>44343.5066898148</v>
      </c>
      <c r="C2326" s="639" t="b">
        <v>0</v>
      </c>
      <c r="E2326" s="639" t="s">
        <v>2825</v>
      </c>
      <c r="F2326" s="639">
        <v>8</v>
      </c>
      <c r="G2326" s="639" t="s">
        <v>7690</v>
      </c>
      <c r="H2326" s="639" t="s">
        <v>8117</v>
      </c>
      <c r="I2326" s="639" t="s">
        <v>8115</v>
      </c>
      <c r="J2326" s="639" t="s">
        <v>8145</v>
      </c>
      <c r="L2326" s="639" t="str">
        <f t="shared" si="72"/>
        <v>061--01-0-005-000</v>
      </c>
      <c r="M2326" s="639" t="str">
        <f t="shared" si="73"/>
        <v>061--01-0-005-000-000</v>
      </c>
    </row>
    <row r="2327" spans="1:13" ht="15">
      <c r="A2327" s="638" t="s">
        <v>951</v>
      </c>
      <c r="B2327" s="640">
        <v>44343.548263888901</v>
      </c>
      <c r="C2327" s="639" t="b">
        <v>0</v>
      </c>
      <c r="E2327" s="639" t="s">
        <v>2825</v>
      </c>
      <c r="F2327" s="639">
        <v>3</v>
      </c>
      <c r="G2327" s="639" t="s">
        <v>4336</v>
      </c>
      <c r="H2327" s="639" t="s">
        <v>8120</v>
      </c>
      <c r="I2327" s="639" t="s">
        <v>3042</v>
      </c>
      <c r="J2327" s="639" t="s">
        <v>8146</v>
      </c>
      <c r="L2327" s="639" t="str">
        <f t="shared" si="72"/>
        <v>062--70-0-014-000</v>
      </c>
      <c r="M2327" s="639" t="str">
        <f t="shared" si="73"/>
        <v>062--70-0-014-000-000</v>
      </c>
    </row>
    <row r="2328" spans="1:13" ht="15">
      <c r="A2328" s="638" t="s">
        <v>951</v>
      </c>
      <c r="B2328" s="640">
        <v>44343.575624999998</v>
      </c>
      <c r="C2328" s="639" t="b">
        <v>0</v>
      </c>
      <c r="E2328" s="639" t="s">
        <v>2825</v>
      </c>
      <c r="F2328" s="639">
        <v>2</v>
      </c>
      <c r="G2328" s="639" t="s">
        <v>4336</v>
      </c>
      <c r="H2328" s="639" t="s">
        <v>8120</v>
      </c>
      <c r="I2328" s="639" t="s">
        <v>3042</v>
      </c>
      <c r="J2328" s="639" t="s">
        <v>8147</v>
      </c>
      <c r="L2328" s="639" t="str">
        <f t="shared" si="72"/>
        <v>062--70-0-014-000</v>
      </c>
      <c r="M2328" s="639" t="str">
        <f t="shared" si="73"/>
        <v>062--70-0-014-000-000</v>
      </c>
    </row>
    <row r="2329" spans="1:13" ht="15">
      <c r="A2329" s="638" t="s">
        <v>951</v>
      </c>
      <c r="B2329" s="640">
        <v>44343.6104976852</v>
      </c>
      <c r="C2329" s="639" t="b">
        <v>0</v>
      </c>
      <c r="E2329" s="639" t="s">
        <v>2825</v>
      </c>
      <c r="F2329" s="639">
        <v>5</v>
      </c>
      <c r="G2329" s="639" t="s">
        <v>4336</v>
      </c>
      <c r="H2329" s="639" t="s">
        <v>8120</v>
      </c>
      <c r="I2329" s="639" t="s">
        <v>3042</v>
      </c>
      <c r="J2329" s="639" t="s">
        <v>8148</v>
      </c>
      <c r="L2329" s="639" t="str">
        <f t="shared" si="72"/>
        <v>062--70-0-014-000</v>
      </c>
      <c r="M2329" s="639" t="str">
        <f t="shared" si="73"/>
        <v>062--70-0-014-000-000</v>
      </c>
    </row>
    <row r="2330" spans="1:13" ht="15">
      <c r="A2330" s="638" t="s">
        <v>1873</v>
      </c>
      <c r="B2330" s="640">
        <v>44343.618541666699</v>
      </c>
      <c r="C2330" s="639" t="b">
        <v>0</v>
      </c>
      <c r="D2330" s="639" t="s">
        <v>2831</v>
      </c>
      <c r="E2330" s="639" t="s">
        <v>2825</v>
      </c>
      <c r="F2330" s="639">
        <v>1</v>
      </c>
      <c r="G2330" s="639" t="s">
        <v>2807</v>
      </c>
      <c r="H2330" s="639" t="s">
        <v>3191</v>
      </c>
      <c r="I2330" s="639" t="s">
        <v>7942</v>
      </c>
      <c r="J2330" s="639" t="s">
        <v>8149</v>
      </c>
      <c r="L2330" s="639" t="str">
        <f t="shared" si="72"/>
        <v>016--05-0-490-000</v>
      </c>
      <c r="M2330" s="639" t="str">
        <f t="shared" si="73"/>
        <v>016--05-0-490-000-000</v>
      </c>
    </row>
    <row r="2331" spans="1:13" ht="15">
      <c r="A2331" s="638" t="s">
        <v>1873</v>
      </c>
      <c r="B2331" s="640">
        <v>44343.616805555597</v>
      </c>
      <c r="C2331" s="639" t="b">
        <v>0</v>
      </c>
      <c r="D2331" s="639" t="s">
        <v>2831</v>
      </c>
      <c r="E2331" s="639" t="s">
        <v>2825</v>
      </c>
      <c r="F2331" s="639">
        <v>1</v>
      </c>
      <c r="G2331" s="639" t="s">
        <v>2807</v>
      </c>
      <c r="H2331" s="639" t="s">
        <v>3191</v>
      </c>
      <c r="I2331" s="639" t="s">
        <v>7942</v>
      </c>
      <c r="J2331" s="639" t="s">
        <v>8150</v>
      </c>
      <c r="L2331" s="639" t="str">
        <f t="shared" si="72"/>
        <v>016--05-0-490-000</v>
      </c>
      <c r="M2331" s="639" t="str">
        <f t="shared" si="73"/>
        <v>016--05-0-490-000-000</v>
      </c>
    </row>
    <row r="2332" spans="1:13" ht="15">
      <c r="A2332" s="638" t="s">
        <v>2001</v>
      </c>
      <c r="B2332" s="640">
        <v>44343.633368055613</v>
      </c>
      <c r="C2332" s="639" t="b">
        <v>0</v>
      </c>
      <c r="E2332" s="639" t="s">
        <v>2825</v>
      </c>
      <c r="F2332" s="639">
        <v>1</v>
      </c>
      <c r="G2332" s="639" t="s">
        <v>3198</v>
      </c>
      <c r="H2332" s="639" t="s">
        <v>8122</v>
      </c>
      <c r="I2332" s="639" t="s">
        <v>7385</v>
      </c>
      <c r="J2332" s="639" t="s">
        <v>8151</v>
      </c>
      <c r="L2332" s="639" t="str">
        <f t="shared" si="72"/>
        <v>009--56-0-440-000</v>
      </c>
      <c r="M2332" s="639" t="str">
        <f t="shared" si="73"/>
        <v>009--56-0-440-000-000</v>
      </c>
    </row>
    <row r="2333" spans="1:13" ht="15">
      <c r="A2333" s="638" t="s">
        <v>1873</v>
      </c>
      <c r="B2333" s="640">
        <v>44343.602430555598</v>
      </c>
      <c r="C2333" s="639" t="b">
        <v>0</v>
      </c>
      <c r="D2333" s="639" t="s">
        <v>2831</v>
      </c>
      <c r="E2333" s="639" t="s">
        <v>2825</v>
      </c>
      <c r="F2333" s="639">
        <v>1</v>
      </c>
      <c r="G2333" s="639" t="s">
        <v>2807</v>
      </c>
      <c r="H2333" s="639" t="s">
        <v>3191</v>
      </c>
      <c r="I2333" s="639" t="s">
        <v>7942</v>
      </c>
      <c r="J2333" s="639" t="s">
        <v>8152</v>
      </c>
      <c r="L2333" s="639" t="str">
        <f t="shared" si="72"/>
        <v>016--05-0-490-000</v>
      </c>
      <c r="M2333" s="639" t="str">
        <f t="shared" si="73"/>
        <v>016--05-0-490-000-000</v>
      </c>
    </row>
    <row r="2334" spans="1:13" ht="15">
      <c r="A2334" s="638" t="s">
        <v>1624</v>
      </c>
      <c r="B2334" s="640">
        <v>44343.649710648097</v>
      </c>
      <c r="C2334" s="639" t="b">
        <v>0</v>
      </c>
      <c r="E2334" s="639" t="s">
        <v>2825</v>
      </c>
      <c r="F2334" s="639">
        <v>1</v>
      </c>
      <c r="G2334" s="639" t="s">
        <v>7690</v>
      </c>
      <c r="H2334" s="639" t="s">
        <v>8119</v>
      </c>
      <c r="I2334" s="639" t="s">
        <v>8115</v>
      </c>
      <c r="J2334" s="639" t="s">
        <v>8153</v>
      </c>
      <c r="L2334" s="639" t="str">
        <f t="shared" si="72"/>
        <v>061--02-0-054-000</v>
      </c>
      <c r="M2334" s="639" t="str">
        <f t="shared" si="73"/>
        <v>061--02-0-054-000-000</v>
      </c>
    </row>
    <row r="2335" spans="1:13" ht="15">
      <c r="A2335" s="638" t="s">
        <v>1873</v>
      </c>
      <c r="B2335" s="640">
        <v>44343.646446759303</v>
      </c>
      <c r="C2335" s="639" t="b">
        <v>0</v>
      </c>
      <c r="D2335" s="639" t="s">
        <v>2854</v>
      </c>
      <c r="E2335" s="639" t="s">
        <v>2825</v>
      </c>
      <c r="F2335" s="639">
        <v>1</v>
      </c>
      <c r="G2335" s="639" t="s">
        <v>2807</v>
      </c>
      <c r="H2335" s="639" t="s">
        <v>3191</v>
      </c>
      <c r="I2335" s="639" t="s">
        <v>7942</v>
      </c>
      <c r="J2335" s="639" t="s">
        <v>8154</v>
      </c>
      <c r="L2335" s="639" t="str">
        <f t="shared" si="72"/>
        <v>016--05-0-490-000</v>
      </c>
      <c r="M2335" s="639" t="str">
        <f t="shared" si="73"/>
        <v>016--05-0-490-000-000</v>
      </c>
    </row>
    <row r="2336" spans="1:13" ht="15">
      <c r="A2336" s="638" t="s">
        <v>1873</v>
      </c>
      <c r="B2336" s="640">
        <v>44343.6471759259</v>
      </c>
      <c r="C2336" s="639" t="b">
        <v>0</v>
      </c>
      <c r="D2336" s="639" t="s">
        <v>2809</v>
      </c>
      <c r="E2336" s="639" t="s">
        <v>2825</v>
      </c>
      <c r="F2336" s="639">
        <v>1</v>
      </c>
      <c r="G2336" s="639" t="s">
        <v>2807</v>
      </c>
      <c r="H2336" s="639" t="s">
        <v>3191</v>
      </c>
      <c r="I2336" s="639" t="s">
        <v>7942</v>
      </c>
      <c r="J2336" s="639" t="s">
        <v>8155</v>
      </c>
      <c r="L2336" s="639" t="str">
        <f t="shared" si="72"/>
        <v>016--05-0-490-000</v>
      </c>
      <c r="M2336" s="639" t="str">
        <f t="shared" si="73"/>
        <v>016--05-0-490-000-000</v>
      </c>
    </row>
    <row r="2337" spans="1:13" ht="15">
      <c r="A2337" s="638" t="s">
        <v>1873</v>
      </c>
      <c r="B2337" s="640">
        <v>44343.648761574099</v>
      </c>
      <c r="C2337" s="639" t="b">
        <v>0</v>
      </c>
      <c r="D2337" s="639" t="s">
        <v>2809</v>
      </c>
      <c r="E2337" s="639" t="s">
        <v>2825</v>
      </c>
      <c r="F2337" s="639">
        <v>1</v>
      </c>
      <c r="G2337" s="639" t="s">
        <v>2807</v>
      </c>
      <c r="H2337" s="639" t="s">
        <v>3191</v>
      </c>
      <c r="I2337" s="639" t="s">
        <v>7942</v>
      </c>
      <c r="J2337" s="639" t="s">
        <v>8156</v>
      </c>
      <c r="L2337" s="639" t="str">
        <f t="shared" si="72"/>
        <v>016--05-0-490-000</v>
      </c>
      <c r="M2337" s="639" t="str">
        <f t="shared" si="73"/>
        <v>016--05-0-490-000-000</v>
      </c>
    </row>
    <row r="2338" spans="1:13" ht="15">
      <c r="A2338" s="638" t="s">
        <v>1873</v>
      </c>
      <c r="B2338" s="640">
        <v>44343.648263888899</v>
      </c>
      <c r="C2338" s="639" t="b">
        <v>0</v>
      </c>
      <c r="D2338" s="639" t="s">
        <v>2923</v>
      </c>
      <c r="E2338" s="639" t="s">
        <v>2825</v>
      </c>
      <c r="F2338" s="639">
        <v>1</v>
      </c>
      <c r="G2338" s="639" t="s">
        <v>2807</v>
      </c>
      <c r="H2338" s="639" t="s">
        <v>3191</v>
      </c>
      <c r="I2338" s="639" t="s">
        <v>7942</v>
      </c>
      <c r="J2338" s="639" t="s">
        <v>8157</v>
      </c>
      <c r="L2338" s="639" t="str">
        <f t="shared" si="72"/>
        <v>016--05-0-490-000</v>
      </c>
      <c r="M2338" s="639" t="str">
        <f t="shared" si="73"/>
        <v>016--05-0-490-000-000</v>
      </c>
    </row>
    <row r="2339" spans="1:13" ht="15">
      <c r="A2339" s="638" t="s">
        <v>1873</v>
      </c>
      <c r="B2339" s="640">
        <v>44343.649328703701</v>
      </c>
      <c r="C2339" s="639" t="b">
        <v>0</v>
      </c>
      <c r="D2339" s="639" t="s">
        <v>4479</v>
      </c>
      <c r="E2339" s="639" t="s">
        <v>2825</v>
      </c>
      <c r="F2339" s="639">
        <v>1</v>
      </c>
      <c r="G2339" s="639" t="s">
        <v>2807</v>
      </c>
      <c r="H2339" s="639" t="s">
        <v>3191</v>
      </c>
      <c r="I2339" s="639" t="s">
        <v>7942</v>
      </c>
      <c r="J2339" s="639" t="s">
        <v>8158</v>
      </c>
      <c r="L2339" s="639" t="str">
        <f t="shared" si="72"/>
        <v>016--05-0-490-000</v>
      </c>
      <c r="M2339" s="639" t="str">
        <f t="shared" si="73"/>
        <v>016--05-0-490-000-000</v>
      </c>
    </row>
    <row r="2340" spans="1:13" ht="15">
      <c r="A2340" s="638" t="s">
        <v>1209</v>
      </c>
      <c r="B2340" s="640">
        <v>44343.653032407397</v>
      </c>
      <c r="C2340" s="639" t="b">
        <v>0</v>
      </c>
      <c r="E2340" s="639" t="s">
        <v>2825</v>
      </c>
      <c r="F2340" s="639">
        <v>4</v>
      </c>
      <c r="G2340" s="639" t="s">
        <v>3017</v>
      </c>
      <c r="H2340" s="639" t="s">
        <v>1209</v>
      </c>
      <c r="I2340" s="639" t="s">
        <v>2948</v>
      </c>
      <c r="J2340" s="639" t="s">
        <v>8159</v>
      </c>
      <c r="L2340" s="639" t="str">
        <f t="shared" si="72"/>
        <v>071--29-0-036-000</v>
      </c>
      <c r="M2340" s="639" t="str">
        <f t="shared" si="73"/>
        <v>071--29-0-036-000-000</v>
      </c>
    </row>
    <row r="2341" spans="1:13" ht="15">
      <c r="A2341" s="638" t="s">
        <v>4481</v>
      </c>
      <c r="B2341" s="640">
        <v>44343.651412036997</v>
      </c>
      <c r="C2341" s="639" t="b">
        <v>0</v>
      </c>
      <c r="E2341" s="639" t="s">
        <v>2825</v>
      </c>
      <c r="F2341" s="639">
        <v>4</v>
      </c>
      <c r="G2341" s="639" t="s">
        <v>7690</v>
      </c>
      <c r="H2341" s="639" t="s">
        <v>8125</v>
      </c>
      <c r="I2341" s="639" t="s">
        <v>8115</v>
      </c>
      <c r="J2341" s="639" t="s">
        <v>8160</v>
      </c>
      <c r="L2341" s="639" t="str">
        <f t="shared" si="72"/>
        <v>061--05-0-031-000</v>
      </c>
      <c r="M2341" s="639" t="str">
        <f t="shared" si="73"/>
        <v>061--05-0-031-000-000</v>
      </c>
    </row>
    <row r="2342" spans="1:13" ht="15">
      <c r="A2342" s="638" t="s">
        <v>1873</v>
      </c>
      <c r="B2342" s="640">
        <v>44343.658217592601</v>
      </c>
      <c r="C2342" s="639" t="b">
        <v>0</v>
      </c>
      <c r="D2342" s="639" t="s">
        <v>2834</v>
      </c>
      <c r="E2342" s="639" t="s">
        <v>2825</v>
      </c>
      <c r="F2342" s="639">
        <v>1</v>
      </c>
      <c r="G2342" s="639" t="s">
        <v>2807</v>
      </c>
      <c r="H2342" s="639" t="s">
        <v>3191</v>
      </c>
      <c r="I2342" s="639" t="s">
        <v>7942</v>
      </c>
      <c r="J2342" s="639" t="s">
        <v>8161</v>
      </c>
      <c r="L2342" s="639" t="str">
        <f t="shared" si="72"/>
        <v>016--05-0-490-000</v>
      </c>
      <c r="M2342" s="639" t="str">
        <f t="shared" si="73"/>
        <v>016--05-0-490-000-000</v>
      </c>
    </row>
    <row r="2343" spans="1:13" ht="15">
      <c r="A2343" s="638" t="s">
        <v>1873</v>
      </c>
      <c r="B2343" s="640">
        <v>44343.647789351897</v>
      </c>
      <c r="C2343" s="639" t="b">
        <v>0</v>
      </c>
      <c r="D2343" s="639" t="s">
        <v>2923</v>
      </c>
      <c r="E2343" s="639" t="s">
        <v>2825</v>
      </c>
      <c r="F2343" s="639">
        <v>1</v>
      </c>
      <c r="G2343" s="639" t="s">
        <v>2807</v>
      </c>
      <c r="H2343" s="639" t="s">
        <v>3191</v>
      </c>
      <c r="I2343" s="639" t="s">
        <v>7942</v>
      </c>
      <c r="J2343" s="639" t="s">
        <v>8162</v>
      </c>
      <c r="L2343" s="639" t="str">
        <f t="shared" si="72"/>
        <v>016--05-0-490-000</v>
      </c>
      <c r="M2343" s="639" t="str">
        <f t="shared" si="73"/>
        <v>016--05-0-490-000-000</v>
      </c>
    </row>
    <row r="2344" spans="1:13" ht="15">
      <c r="A2344" s="638" t="s">
        <v>2098</v>
      </c>
      <c r="B2344" s="640">
        <v>44343.660196759309</v>
      </c>
      <c r="C2344" s="639" t="b">
        <v>0</v>
      </c>
      <c r="E2344" s="639" t="s">
        <v>2825</v>
      </c>
      <c r="F2344" s="639">
        <v>1</v>
      </c>
      <c r="G2344" s="639" t="s">
        <v>7781</v>
      </c>
      <c r="H2344" s="639" t="s">
        <v>8129</v>
      </c>
      <c r="I2344" s="639" t="s">
        <v>7848</v>
      </c>
      <c r="J2344" s="639" t="s">
        <v>8163</v>
      </c>
      <c r="L2344" s="639" t="str">
        <f t="shared" si="72"/>
        <v>009--56-0-370-000</v>
      </c>
      <c r="M2344" s="639" t="str">
        <f t="shared" si="73"/>
        <v>009--56-0-370-000-000</v>
      </c>
    </row>
    <row r="2345" spans="1:13" ht="15">
      <c r="A2345" s="638" t="s">
        <v>1873</v>
      </c>
      <c r="B2345" s="640">
        <v>44343.645682870403</v>
      </c>
      <c r="C2345" s="639" t="b">
        <v>0</v>
      </c>
      <c r="D2345" s="639" t="s">
        <v>2833</v>
      </c>
      <c r="E2345" s="639" t="s">
        <v>2825</v>
      </c>
      <c r="F2345" s="639">
        <v>1</v>
      </c>
      <c r="G2345" s="639" t="s">
        <v>2807</v>
      </c>
      <c r="H2345" s="639" t="s">
        <v>3191</v>
      </c>
      <c r="I2345" s="639" t="s">
        <v>7942</v>
      </c>
      <c r="J2345" s="639" t="s">
        <v>8164</v>
      </c>
      <c r="L2345" s="639" t="str">
        <f t="shared" si="72"/>
        <v>016--05-0-490-000</v>
      </c>
      <c r="M2345" s="639" t="str">
        <f t="shared" si="73"/>
        <v>016--05-0-490-000-000</v>
      </c>
    </row>
    <row r="2346" spans="1:13" ht="15">
      <c r="A2346" s="638" t="s">
        <v>1873</v>
      </c>
      <c r="B2346" s="640">
        <v>44343.634351851899</v>
      </c>
      <c r="C2346" s="639" t="b">
        <v>0</v>
      </c>
      <c r="D2346" s="639" t="s">
        <v>2834</v>
      </c>
      <c r="E2346" s="639" t="s">
        <v>2825</v>
      </c>
      <c r="F2346" s="639">
        <v>1</v>
      </c>
      <c r="G2346" s="639" t="s">
        <v>2807</v>
      </c>
      <c r="H2346" s="639" t="s">
        <v>3191</v>
      </c>
      <c r="I2346" s="639" t="s">
        <v>7942</v>
      </c>
      <c r="J2346" s="639" t="s">
        <v>8165</v>
      </c>
      <c r="L2346" s="639" t="str">
        <f t="shared" si="72"/>
        <v>016--05-0-490-000</v>
      </c>
      <c r="M2346" s="639" t="str">
        <f t="shared" si="73"/>
        <v>016--05-0-490-000-000</v>
      </c>
    </row>
    <row r="2347" spans="1:13" ht="15">
      <c r="A2347" s="638" t="s">
        <v>1873</v>
      </c>
      <c r="B2347" s="640">
        <v>44343.665625000001</v>
      </c>
      <c r="C2347" s="639" t="b">
        <v>0</v>
      </c>
      <c r="D2347" s="639" t="s">
        <v>3214</v>
      </c>
      <c r="E2347" s="639" t="s">
        <v>2825</v>
      </c>
      <c r="F2347" s="639">
        <v>1</v>
      </c>
      <c r="G2347" s="639" t="s">
        <v>2807</v>
      </c>
      <c r="H2347" s="639" t="s">
        <v>3191</v>
      </c>
      <c r="I2347" s="639" t="s">
        <v>7942</v>
      </c>
      <c r="J2347" s="639" t="s">
        <v>8166</v>
      </c>
      <c r="L2347" s="639" t="str">
        <f t="shared" si="72"/>
        <v>016--05-0-490-000</v>
      </c>
      <c r="M2347" s="639" t="str">
        <f t="shared" si="73"/>
        <v>016--05-0-490-000-000</v>
      </c>
    </row>
    <row r="2348" spans="1:13" ht="15">
      <c r="A2348" s="638" t="s">
        <v>1873</v>
      </c>
      <c r="B2348" s="640">
        <v>44343.6500115741</v>
      </c>
      <c r="C2348" s="639" t="b">
        <v>0</v>
      </c>
      <c r="D2348" s="639" t="s">
        <v>2923</v>
      </c>
      <c r="E2348" s="639" t="s">
        <v>2825</v>
      </c>
      <c r="F2348" s="639">
        <v>1</v>
      </c>
      <c r="G2348" s="639" t="s">
        <v>2807</v>
      </c>
      <c r="H2348" s="639" t="s">
        <v>3191</v>
      </c>
      <c r="I2348" s="639" t="s">
        <v>7942</v>
      </c>
      <c r="J2348" s="639" t="s">
        <v>8167</v>
      </c>
      <c r="L2348" s="639" t="str">
        <f t="shared" si="72"/>
        <v>016--05-0-490-000</v>
      </c>
      <c r="M2348" s="639" t="str">
        <f t="shared" si="73"/>
        <v>016--05-0-490-000-000</v>
      </c>
    </row>
    <row r="2349" spans="1:13" ht="15">
      <c r="A2349" s="638" t="s">
        <v>1873</v>
      </c>
      <c r="B2349" s="640">
        <v>44343.669178240692</v>
      </c>
      <c r="C2349" s="639" t="b">
        <v>0</v>
      </c>
      <c r="D2349" s="639" t="s">
        <v>3214</v>
      </c>
      <c r="E2349" s="639" t="s">
        <v>2825</v>
      </c>
      <c r="F2349" s="639">
        <v>1</v>
      </c>
      <c r="G2349" s="639" t="s">
        <v>2807</v>
      </c>
      <c r="H2349" s="639" t="s">
        <v>3191</v>
      </c>
      <c r="I2349" s="639" t="s">
        <v>7942</v>
      </c>
      <c r="J2349" s="639" t="s">
        <v>8168</v>
      </c>
      <c r="L2349" s="639" t="str">
        <f t="shared" si="72"/>
        <v>016--05-0-490-000</v>
      </c>
      <c r="M2349" s="639" t="str">
        <f t="shared" si="73"/>
        <v>016--05-0-490-000-000</v>
      </c>
    </row>
    <row r="2350" spans="1:13" ht="15">
      <c r="A2350" s="638" t="s">
        <v>1873</v>
      </c>
      <c r="B2350" s="640">
        <v>44344.32258101851</v>
      </c>
      <c r="C2350" s="639" t="b">
        <v>0</v>
      </c>
      <c r="D2350" s="639" t="s">
        <v>2834</v>
      </c>
      <c r="E2350" s="639" t="s">
        <v>2825</v>
      </c>
      <c r="F2350" s="639">
        <v>1</v>
      </c>
      <c r="G2350" s="639" t="s">
        <v>2807</v>
      </c>
      <c r="H2350" s="639" t="s">
        <v>3191</v>
      </c>
      <c r="I2350" s="639" t="s">
        <v>7942</v>
      </c>
      <c r="J2350" s="639" t="s">
        <v>8169</v>
      </c>
      <c r="L2350" s="639" t="str">
        <f t="shared" si="72"/>
        <v>016--05-0-490-000</v>
      </c>
      <c r="M2350" s="639" t="str">
        <f t="shared" si="73"/>
        <v>016--05-0-490-000-000</v>
      </c>
    </row>
    <row r="2351" spans="1:13" ht="15">
      <c r="A2351" s="638" t="s">
        <v>1873</v>
      </c>
      <c r="B2351" s="640">
        <v>44344.342013888898</v>
      </c>
      <c r="C2351" s="639" t="b">
        <v>0</v>
      </c>
      <c r="D2351" s="639" t="s">
        <v>2923</v>
      </c>
      <c r="E2351" s="639" t="s">
        <v>2825</v>
      </c>
      <c r="F2351" s="639">
        <v>1</v>
      </c>
      <c r="G2351" s="639" t="s">
        <v>2807</v>
      </c>
      <c r="H2351" s="639" t="s">
        <v>3191</v>
      </c>
      <c r="I2351" s="639" t="s">
        <v>7942</v>
      </c>
      <c r="J2351" s="639" t="s">
        <v>8170</v>
      </c>
      <c r="L2351" s="639" t="str">
        <f t="shared" si="72"/>
        <v>016--05-0-490-000</v>
      </c>
      <c r="M2351" s="639" t="str">
        <f t="shared" si="73"/>
        <v>016--05-0-490-000-000</v>
      </c>
    </row>
    <row r="2352" spans="1:13" ht="15">
      <c r="A2352" s="638" t="s">
        <v>1873</v>
      </c>
      <c r="B2352" s="640">
        <v>44344.341574074097</v>
      </c>
      <c r="C2352" s="639" t="b">
        <v>0</v>
      </c>
      <c r="D2352" s="639" t="s">
        <v>2809</v>
      </c>
      <c r="E2352" s="639" t="s">
        <v>2825</v>
      </c>
      <c r="F2352" s="639">
        <v>1</v>
      </c>
      <c r="G2352" s="639" t="s">
        <v>2807</v>
      </c>
      <c r="H2352" s="639" t="s">
        <v>3191</v>
      </c>
      <c r="I2352" s="639" t="s">
        <v>7942</v>
      </c>
      <c r="J2352" s="639" t="s">
        <v>8171</v>
      </c>
      <c r="L2352" s="639" t="str">
        <f t="shared" si="72"/>
        <v>016--05-0-490-000</v>
      </c>
      <c r="M2352" s="639" t="str">
        <f t="shared" si="73"/>
        <v>016--05-0-490-000-000</v>
      </c>
    </row>
    <row r="2353" spans="1:13" ht="15">
      <c r="A2353" s="638" t="s">
        <v>1873</v>
      </c>
      <c r="B2353" s="640">
        <v>44344.341134259303</v>
      </c>
      <c r="C2353" s="639" t="b">
        <v>0</v>
      </c>
      <c r="D2353" s="639" t="s">
        <v>2833</v>
      </c>
      <c r="E2353" s="639" t="s">
        <v>2825</v>
      </c>
      <c r="F2353" s="639">
        <v>1</v>
      </c>
      <c r="G2353" s="639" t="s">
        <v>2807</v>
      </c>
      <c r="H2353" s="639" t="s">
        <v>3191</v>
      </c>
      <c r="I2353" s="639" t="s">
        <v>7942</v>
      </c>
      <c r="J2353" s="639" t="s">
        <v>8172</v>
      </c>
      <c r="L2353" s="639" t="str">
        <f t="shared" si="72"/>
        <v>016--05-0-490-000</v>
      </c>
      <c r="M2353" s="639" t="str">
        <f t="shared" si="73"/>
        <v>016--05-0-490-000-000</v>
      </c>
    </row>
    <row r="2354" spans="1:13" ht="15">
      <c r="A2354" s="638" t="s">
        <v>1873</v>
      </c>
      <c r="B2354" s="640">
        <v>44344.342858796299</v>
      </c>
      <c r="C2354" s="639" t="b">
        <v>0</v>
      </c>
      <c r="D2354" s="639" t="s">
        <v>2833</v>
      </c>
      <c r="E2354" s="639" t="s">
        <v>2825</v>
      </c>
      <c r="F2354" s="639">
        <v>1</v>
      </c>
      <c r="G2354" s="639" t="s">
        <v>2807</v>
      </c>
      <c r="H2354" s="639" t="s">
        <v>3191</v>
      </c>
      <c r="I2354" s="639" t="s">
        <v>7942</v>
      </c>
      <c r="J2354" s="639" t="s">
        <v>8173</v>
      </c>
      <c r="L2354" s="639" t="str">
        <f t="shared" si="72"/>
        <v>016--05-0-490-000</v>
      </c>
      <c r="M2354" s="639" t="str">
        <f t="shared" si="73"/>
        <v>016--05-0-490-000-000</v>
      </c>
    </row>
    <row r="2355" spans="1:13" ht="15">
      <c r="A2355" s="638" t="s">
        <v>1873</v>
      </c>
      <c r="B2355" s="640">
        <v>44344.342453703714</v>
      </c>
      <c r="C2355" s="639" t="b">
        <v>0</v>
      </c>
      <c r="D2355" s="639" t="s">
        <v>2809</v>
      </c>
      <c r="E2355" s="639" t="s">
        <v>2825</v>
      </c>
      <c r="F2355" s="639">
        <v>1</v>
      </c>
      <c r="G2355" s="639" t="s">
        <v>2807</v>
      </c>
      <c r="H2355" s="639" t="s">
        <v>3191</v>
      </c>
      <c r="I2355" s="639" t="s">
        <v>7942</v>
      </c>
      <c r="J2355" s="639" t="s">
        <v>8174</v>
      </c>
      <c r="L2355" s="639" t="str">
        <f t="shared" si="72"/>
        <v>016--05-0-490-000</v>
      </c>
      <c r="M2355" s="639" t="str">
        <f t="shared" si="73"/>
        <v>016--05-0-490-000-000</v>
      </c>
    </row>
    <row r="2356" spans="1:13" ht="15">
      <c r="A2356" s="638" t="s">
        <v>1873</v>
      </c>
      <c r="B2356" s="640">
        <v>44344.356782407398</v>
      </c>
      <c r="C2356" s="639" t="b">
        <v>0</v>
      </c>
      <c r="D2356" s="639" t="s">
        <v>3214</v>
      </c>
      <c r="E2356" s="639" t="s">
        <v>2825</v>
      </c>
      <c r="F2356" s="639">
        <v>1</v>
      </c>
      <c r="G2356" s="639" t="s">
        <v>2807</v>
      </c>
      <c r="H2356" s="639" t="s">
        <v>3191</v>
      </c>
      <c r="I2356" s="639" t="s">
        <v>7942</v>
      </c>
      <c r="J2356" s="639" t="s">
        <v>8222</v>
      </c>
      <c r="L2356" s="639" t="str">
        <f t="shared" si="72"/>
        <v>016--05-0-490-000</v>
      </c>
      <c r="M2356" s="639" t="str">
        <f t="shared" si="73"/>
        <v>016--05-0-490-000-000</v>
      </c>
    </row>
    <row r="2357" spans="1:13" ht="15">
      <c r="A2357" s="638" t="s">
        <v>2007</v>
      </c>
      <c r="B2357" s="640">
        <v>44344.392222222203</v>
      </c>
      <c r="C2357" s="639" t="b">
        <v>0</v>
      </c>
      <c r="E2357" s="639" t="s">
        <v>2825</v>
      </c>
      <c r="F2357" s="639">
        <v>1</v>
      </c>
      <c r="G2357" s="639" t="s">
        <v>3198</v>
      </c>
      <c r="H2357" s="639" t="s">
        <v>8212</v>
      </c>
      <c r="I2357" s="639" t="s">
        <v>7385</v>
      </c>
      <c r="J2357" s="639" t="s">
        <v>8223</v>
      </c>
      <c r="L2357" s="639" t="str">
        <f t="shared" si="72"/>
        <v>009--56-0-460-000</v>
      </c>
      <c r="M2357" s="639" t="str">
        <f t="shared" si="73"/>
        <v>009--56-0-460-000-000</v>
      </c>
    </row>
    <row r="2358" spans="1:13" ht="15">
      <c r="A2358" s="638" t="s">
        <v>2007</v>
      </c>
      <c r="B2358" s="640">
        <v>44344.404733796298</v>
      </c>
      <c r="C2358" s="639" t="b">
        <v>0</v>
      </c>
      <c r="E2358" s="639" t="s">
        <v>2825</v>
      </c>
      <c r="F2358" s="639">
        <v>1</v>
      </c>
      <c r="G2358" s="639" t="s">
        <v>3198</v>
      </c>
      <c r="H2358" s="639" t="s">
        <v>8212</v>
      </c>
      <c r="I2358" s="639" t="s">
        <v>7385</v>
      </c>
      <c r="J2358" s="639" t="s">
        <v>8224</v>
      </c>
      <c r="L2358" s="639" t="str">
        <f t="shared" si="72"/>
        <v>009--56-0-460-000</v>
      </c>
      <c r="M2358" s="639" t="str">
        <f t="shared" si="73"/>
        <v>009--56-0-460-000-000</v>
      </c>
    </row>
    <row r="2359" spans="1:13" ht="15">
      <c r="A2359" s="638" t="s">
        <v>951</v>
      </c>
      <c r="B2359" s="640">
        <v>44344.414085648103</v>
      </c>
      <c r="C2359" s="639" t="b">
        <v>0</v>
      </c>
      <c r="E2359" s="639" t="s">
        <v>2825</v>
      </c>
      <c r="F2359" s="639">
        <v>3</v>
      </c>
      <c r="G2359" s="639" t="s">
        <v>4336</v>
      </c>
      <c r="H2359" s="639" t="s">
        <v>8120</v>
      </c>
      <c r="I2359" s="639" t="s">
        <v>3042</v>
      </c>
      <c r="J2359" s="639" t="s">
        <v>8225</v>
      </c>
      <c r="L2359" s="639" t="str">
        <f t="shared" si="72"/>
        <v>062--70-0-014-000</v>
      </c>
      <c r="M2359" s="639" t="str">
        <f t="shared" si="73"/>
        <v>062--70-0-014-000-000</v>
      </c>
    </row>
    <row r="2360" spans="1:13" ht="15">
      <c r="A2360" s="638" t="s">
        <v>75</v>
      </c>
      <c r="B2360" s="640">
        <v>44344.424039351798</v>
      </c>
      <c r="C2360" s="639" t="b">
        <v>0</v>
      </c>
      <c r="E2360" s="639" t="s">
        <v>2825</v>
      </c>
      <c r="F2360" s="639">
        <v>2</v>
      </c>
      <c r="G2360" s="639" t="s">
        <v>3017</v>
      </c>
      <c r="H2360" s="639" t="s">
        <v>3012</v>
      </c>
      <c r="I2360" s="639" t="s">
        <v>3013</v>
      </c>
      <c r="J2360" s="639" t="s">
        <v>8226</v>
      </c>
      <c r="L2360" s="639" t="str">
        <f t="shared" si="72"/>
        <v>071--29-0-011-000</v>
      </c>
      <c r="M2360" s="639" t="str">
        <f t="shared" si="73"/>
        <v>071--29-0-011-000-000</v>
      </c>
    </row>
    <row r="2361" spans="1:13" ht="15">
      <c r="A2361" s="638" t="s">
        <v>2036</v>
      </c>
      <c r="B2361" s="640">
        <v>44344.450787037</v>
      </c>
      <c r="C2361" s="639" t="b">
        <v>0</v>
      </c>
      <c r="E2361" s="639" t="s">
        <v>2825</v>
      </c>
      <c r="F2361" s="639">
        <v>1</v>
      </c>
      <c r="G2361" s="639" t="s">
        <v>3017</v>
      </c>
      <c r="H2361" s="639" t="s">
        <v>2036</v>
      </c>
      <c r="I2361" s="639" t="s">
        <v>3013</v>
      </c>
      <c r="J2361" s="639" t="s">
        <v>8227</v>
      </c>
      <c r="L2361" s="639" t="str">
        <f t="shared" si="72"/>
        <v>071--28-0-032-000</v>
      </c>
      <c r="M2361" s="639" t="str">
        <f t="shared" si="73"/>
        <v>071--28-0-032-000-000</v>
      </c>
    </row>
    <row r="2362" spans="1:13" ht="15">
      <c r="A2362" s="638" t="s">
        <v>929</v>
      </c>
      <c r="B2362" s="640">
        <v>44344.467800925901</v>
      </c>
      <c r="C2362" s="639" t="b">
        <v>0</v>
      </c>
      <c r="E2362" s="639" t="s">
        <v>2825</v>
      </c>
      <c r="F2362" s="639">
        <v>1</v>
      </c>
      <c r="G2362" s="639" t="s">
        <v>2821</v>
      </c>
      <c r="H2362" s="639" t="s">
        <v>8208</v>
      </c>
      <c r="I2362" s="639" t="s">
        <v>2818</v>
      </c>
      <c r="J2362" s="639" t="s">
        <v>8228</v>
      </c>
      <c r="L2362" s="639" t="str">
        <f t="shared" si="72"/>
        <v>009--48-0-260-000</v>
      </c>
      <c r="M2362" s="639" t="str">
        <f t="shared" si="73"/>
        <v>009--48-0-260-000-000</v>
      </c>
    </row>
    <row r="2363" spans="1:13" ht="15">
      <c r="A2363" s="638" t="s">
        <v>1622</v>
      </c>
      <c r="B2363" s="640">
        <v>44344.491215277798</v>
      </c>
      <c r="C2363" s="639" t="b">
        <v>0</v>
      </c>
      <c r="E2363" s="639" t="s">
        <v>2825</v>
      </c>
      <c r="F2363" s="639">
        <v>1</v>
      </c>
      <c r="G2363" s="639" t="s">
        <v>7690</v>
      </c>
      <c r="H2363" s="639" t="s">
        <v>8210</v>
      </c>
      <c r="I2363" s="639" t="s">
        <v>8115</v>
      </c>
      <c r="J2363" s="639" t="s">
        <v>8229</v>
      </c>
      <c r="L2363" s="639" t="str">
        <f t="shared" si="72"/>
        <v>061--02-0-053-000</v>
      </c>
      <c r="M2363" s="639" t="str">
        <f t="shared" si="73"/>
        <v>061--02-0-053-000-000</v>
      </c>
    </row>
    <row r="2364" spans="1:13" ht="15">
      <c r="A2364" s="638" t="s">
        <v>1617</v>
      </c>
      <c r="B2364" s="640">
        <v>44344.492743055613</v>
      </c>
      <c r="C2364" s="639" t="b">
        <v>0</v>
      </c>
      <c r="E2364" s="639" t="s">
        <v>2825</v>
      </c>
      <c r="F2364" s="639">
        <v>7</v>
      </c>
      <c r="G2364" s="639" t="s">
        <v>7690</v>
      </c>
      <c r="H2364" s="639" t="s">
        <v>8215</v>
      </c>
      <c r="I2364" s="639" t="s">
        <v>8115</v>
      </c>
      <c r="J2364" s="639" t="s">
        <v>8230</v>
      </c>
      <c r="L2364" s="639" t="str">
        <f t="shared" si="72"/>
        <v>061--02-0-105-000</v>
      </c>
      <c r="M2364" s="639" t="str">
        <f t="shared" si="73"/>
        <v>061--02-0-105-000-000</v>
      </c>
    </row>
    <row r="2365" spans="1:13" ht="15">
      <c r="A2365" s="638" t="s">
        <v>4487</v>
      </c>
      <c r="B2365" s="640">
        <v>44344.521631944401</v>
      </c>
      <c r="C2365" s="639" t="b">
        <v>0</v>
      </c>
      <c r="E2365" s="639" t="s">
        <v>2825</v>
      </c>
      <c r="F2365" s="639">
        <v>2</v>
      </c>
      <c r="G2365" s="639" t="s">
        <v>3017</v>
      </c>
      <c r="H2365" s="639" t="s">
        <v>4487</v>
      </c>
      <c r="I2365" s="639" t="s">
        <v>3013</v>
      </c>
      <c r="J2365" s="639" t="s">
        <v>8231</v>
      </c>
      <c r="L2365" s="639" t="str">
        <f t="shared" si="72"/>
        <v>071--28-0-030-000</v>
      </c>
      <c r="M2365" s="639" t="str">
        <f t="shared" si="73"/>
        <v>071--28-0-030-000-000</v>
      </c>
    </row>
    <row r="2366" spans="1:13" ht="15">
      <c r="A2366" s="638" t="s">
        <v>340</v>
      </c>
      <c r="B2366" s="640">
        <v>44344.5448958333</v>
      </c>
      <c r="C2366" s="639" t="b">
        <v>0</v>
      </c>
      <c r="D2366" s="639" t="s">
        <v>2976</v>
      </c>
      <c r="E2366" s="639" t="s">
        <v>2788</v>
      </c>
      <c r="F2366" s="639">
        <v>2</v>
      </c>
      <c r="G2366" s="639" t="s">
        <v>2868</v>
      </c>
      <c r="H2366" s="639" t="s">
        <v>3207</v>
      </c>
      <c r="I2366" s="639" t="s">
        <v>3208</v>
      </c>
      <c r="J2366" s="639" t="s">
        <v>8232</v>
      </c>
      <c r="L2366" s="639" t="str">
        <f t="shared" si="72"/>
        <v>071--24-0-016-000</v>
      </c>
      <c r="M2366" s="639" t="str">
        <f t="shared" si="73"/>
        <v>071--24-0-016-000-000</v>
      </c>
    </row>
    <row r="2367" spans="1:13" ht="15">
      <c r="A2367" s="638" t="s">
        <v>340</v>
      </c>
      <c r="B2367" s="640">
        <v>44344.543761574103</v>
      </c>
      <c r="C2367" s="639" t="b">
        <v>0</v>
      </c>
      <c r="E2367" s="639" t="s">
        <v>2825</v>
      </c>
      <c r="F2367" s="639">
        <v>2</v>
      </c>
      <c r="G2367" s="639" t="s">
        <v>2868</v>
      </c>
      <c r="H2367" s="639" t="s">
        <v>3207</v>
      </c>
      <c r="I2367" s="639" t="s">
        <v>3208</v>
      </c>
      <c r="J2367" s="639" t="s">
        <v>8233</v>
      </c>
      <c r="L2367" s="639" t="str">
        <f t="shared" si="72"/>
        <v>071--24-0-016-000</v>
      </c>
      <c r="M2367" s="639" t="str">
        <f t="shared" si="73"/>
        <v>071--24-0-016-000-000</v>
      </c>
    </row>
    <row r="2368" spans="1:13" ht="15">
      <c r="A2368" s="638" t="s">
        <v>1570</v>
      </c>
      <c r="B2368" s="640">
        <v>44344.542812500003</v>
      </c>
      <c r="C2368" s="639" t="b">
        <v>0</v>
      </c>
      <c r="E2368" s="639" t="s">
        <v>2825</v>
      </c>
      <c r="F2368" s="639">
        <v>5</v>
      </c>
      <c r="G2368" s="639" t="s">
        <v>2868</v>
      </c>
      <c r="H2368" s="639" t="s">
        <v>8020</v>
      </c>
      <c r="I2368" s="639" t="s">
        <v>7512</v>
      </c>
      <c r="J2368" s="639" t="s">
        <v>8234</v>
      </c>
      <c r="L2368" s="639" t="str">
        <f t="shared" si="72"/>
        <v>071--25-0-003-000</v>
      </c>
      <c r="M2368" s="639" t="str">
        <f t="shared" si="73"/>
        <v>071--25-0-003-000-000</v>
      </c>
    </row>
    <row r="2369" spans="1:13" ht="15">
      <c r="A2369" s="638" t="s">
        <v>12097</v>
      </c>
      <c r="B2369" s="640">
        <v>44344.489583333299</v>
      </c>
      <c r="C2369" s="639" t="b">
        <v>0</v>
      </c>
      <c r="D2369" s="639" t="s">
        <v>2817</v>
      </c>
      <c r="E2369" s="639" t="s">
        <v>2825</v>
      </c>
      <c r="F2369" s="639">
        <v>1</v>
      </c>
      <c r="G2369" s="639" t="s">
        <v>3173</v>
      </c>
      <c r="H2369" s="639" t="s">
        <v>8206</v>
      </c>
      <c r="I2369" s="639" t="s">
        <v>3219</v>
      </c>
      <c r="J2369" s="639" t="s">
        <v>8235</v>
      </c>
      <c r="L2369" s="639" t="str">
        <f t="shared" si="72"/>
        <v>020--32-0-1200-000</v>
      </c>
      <c r="M2369" s="639" t="str">
        <f t="shared" si="73"/>
        <v>020--32-0-1200-000-000</v>
      </c>
    </row>
    <row r="2370" spans="1:13" ht="15">
      <c r="A2370" s="638" t="s">
        <v>892</v>
      </c>
      <c r="B2370" s="640">
        <v>44344.561261574097</v>
      </c>
      <c r="C2370" s="639" t="b">
        <v>0</v>
      </c>
      <c r="E2370" s="639" t="s">
        <v>2825</v>
      </c>
      <c r="F2370" s="639">
        <v>1</v>
      </c>
      <c r="G2370" s="639" t="s">
        <v>4337</v>
      </c>
      <c r="H2370" s="639" t="s">
        <v>8219</v>
      </c>
      <c r="I2370" s="639" t="s">
        <v>2818</v>
      </c>
      <c r="J2370" s="639" t="s">
        <v>8236</v>
      </c>
      <c r="L2370" s="639" t="str">
        <f t="shared" si="72"/>
        <v>009--50-0-050-000</v>
      </c>
      <c r="M2370" s="639" t="str">
        <f t="shared" si="73"/>
        <v>009--50-0-050-000-000</v>
      </c>
    </row>
    <row r="2371" spans="1:13" ht="15">
      <c r="A2371" s="638" t="s">
        <v>892</v>
      </c>
      <c r="B2371" s="640">
        <v>44344.565150463</v>
      </c>
      <c r="C2371" s="639" t="b">
        <v>0</v>
      </c>
      <c r="E2371" s="639" t="s">
        <v>2825</v>
      </c>
      <c r="F2371" s="639">
        <v>1</v>
      </c>
      <c r="G2371" s="639" t="s">
        <v>4337</v>
      </c>
      <c r="H2371" s="639" t="s">
        <v>8219</v>
      </c>
      <c r="I2371" s="639" t="s">
        <v>2818</v>
      </c>
      <c r="J2371" s="639" t="s">
        <v>8237</v>
      </c>
      <c r="L2371" s="639" t="str">
        <f t="shared" ref="L2371:L2434" si="74">REPLACE(REPLACE(A2371,4,0,"-"),8,0,"-")</f>
        <v>009--50-0-050-000</v>
      </c>
      <c r="M2371" s="639" t="str">
        <f t="shared" ref="M2371:M2434" si="75">L2371 &amp; "-000"</f>
        <v>009--50-0-050-000-000</v>
      </c>
    </row>
    <row r="2372" spans="1:13" ht="15">
      <c r="A2372" s="638" t="s">
        <v>1613</v>
      </c>
      <c r="B2372" s="640">
        <v>44344.580659722204</v>
      </c>
      <c r="C2372" s="639" t="b">
        <v>0</v>
      </c>
      <c r="E2372" s="639" t="s">
        <v>2825</v>
      </c>
      <c r="F2372" s="639">
        <v>1</v>
      </c>
      <c r="G2372" s="639" t="s">
        <v>3461</v>
      </c>
      <c r="H2372" s="639" t="s">
        <v>1613</v>
      </c>
      <c r="I2372" s="639" t="s">
        <v>8115</v>
      </c>
      <c r="J2372" s="639" t="s">
        <v>8238</v>
      </c>
      <c r="L2372" s="639" t="str">
        <f t="shared" si="74"/>
        <v>061--02-0-106-000</v>
      </c>
      <c r="M2372" s="639" t="str">
        <f t="shared" si="75"/>
        <v>061--02-0-106-000-000</v>
      </c>
    </row>
    <row r="2373" spans="1:13" ht="15">
      <c r="A2373" s="638" t="s">
        <v>1619</v>
      </c>
      <c r="B2373" s="640">
        <v>44344.580266203702</v>
      </c>
      <c r="C2373" s="639" t="b">
        <v>0</v>
      </c>
      <c r="E2373" s="639" t="s">
        <v>2825</v>
      </c>
      <c r="F2373" s="639">
        <v>3</v>
      </c>
      <c r="G2373" s="639" t="s">
        <v>7690</v>
      </c>
      <c r="H2373" s="639" t="s">
        <v>3282</v>
      </c>
      <c r="I2373" s="639" t="s">
        <v>8115</v>
      </c>
      <c r="J2373" s="639" t="s">
        <v>8239</v>
      </c>
      <c r="L2373" s="639" t="str">
        <f t="shared" si="74"/>
        <v>061--02-0-113-000</v>
      </c>
      <c r="M2373" s="639" t="str">
        <f t="shared" si="75"/>
        <v>061--02-0-113-000-000</v>
      </c>
    </row>
    <row r="2374" spans="1:13" ht="15">
      <c r="A2374" s="638" t="s">
        <v>892</v>
      </c>
      <c r="B2374" s="640">
        <v>44344.61209490741</v>
      </c>
      <c r="C2374" s="639" t="b">
        <v>0</v>
      </c>
      <c r="E2374" s="639" t="s">
        <v>2825</v>
      </c>
      <c r="F2374" s="639">
        <v>1</v>
      </c>
      <c r="G2374" s="639" t="s">
        <v>4337</v>
      </c>
      <c r="H2374" s="639" t="s">
        <v>8219</v>
      </c>
      <c r="I2374" s="639" t="s">
        <v>2818</v>
      </c>
      <c r="J2374" s="639" t="s">
        <v>8240</v>
      </c>
      <c r="L2374" s="639" t="str">
        <f t="shared" si="74"/>
        <v>009--50-0-050-000</v>
      </c>
      <c r="M2374" s="639" t="str">
        <f t="shared" si="75"/>
        <v>009--50-0-050-000-000</v>
      </c>
    </row>
    <row r="2375" spans="1:13" ht="15">
      <c r="A2375" s="638" t="s">
        <v>892</v>
      </c>
      <c r="B2375" s="640">
        <v>44344.6114930556</v>
      </c>
      <c r="C2375" s="639" t="b">
        <v>0</v>
      </c>
      <c r="E2375" s="639" t="s">
        <v>2825</v>
      </c>
      <c r="F2375" s="639">
        <v>1</v>
      </c>
      <c r="G2375" s="639" t="s">
        <v>4337</v>
      </c>
      <c r="H2375" s="639" t="s">
        <v>8219</v>
      </c>
      <c r="I2375" s="639" t="s">
        <v>2818</v>
      </c>
      <c r="J2375" s="639" t="s">
        <v>8241</v>
      </c>
      <c r="L2375" s="639" t="str">
        <f t="shared" si="74"/>
        <v>009--50-0-050-000</v>
      </c>
      <c r="M2375" s="639" t="str">
        <f t="shared" si="75"/>
        <v>009--50-0-050-000-000</v>
      </c>
    </row>
    <row r="2376" spans="1:13" ht="15">
      <c r="A2376" s="638" t="s">
        <v>892</v>
      </c>
      <c r="B2376" s="640">
        <v>44344.6109490741</v>
      </c>
      <c r="C2376" s="639" t="b">
        <v>0</v>
      </c>
      <c r="E2376" s="639" t="s">
        <v>2825</v>
      </c>
      <c r="F2376" s="639">
        <v>1</v>
      </c>
      <c r="G2376" s="639" t="s">
        <v>4337</v>
      </c>
      <c r="H2376" s="639" t="s">
        <v>8219</v>
      </c>
      <c r="I2376" s="639" t="s">
        <v>2818</v>
      </c>
      <c r="J2376" s="639" t="s">
        <v>8242</v>
      </c>
      <c r="L2376" s="639" t="str">
        <f t="shared" si="74"/>
        <v>009--50-0-050-000</v>
      </c>
      <c r="M2376" s="639" t="str">
        <f t="shared" si="75"/>
        <v>009--50-0-050-000-000</v>
      </c>
    </row>
    <row r="2377" spans="1:13" ht="15">
      <c r="A2377" s="638" t="s">
        <v>892</v>
      </c>
      <c r="B2377" s="640">
        <v>44344.610381944403</v>
      </c>
      <c r="C2377" s="639" t="b">
        <v>0</v>
      </c>
      <c r="E2377" s="639" t="s">
        <v>2825</v>
      </c>
      <c r="F2377" s="639">
        <v>1</v>
      </c>
      <c r="G2377" s="639" t="s">
        <v>4337</v>
      </c>
      <c r="H2377" s="639" t="s">
        <v>8219</v>
      </c>
      <c r="I2377" s="639" t="s">
        <v>2818</v>
      </c>
      <c r="J2377" s="639" t="s">
        <v>8243</v>
      </c>
      <c r="L2377" s="639" t="str">
        <f t="shared" si="74"/>
        <v>009--50-0-050-000</v>
      </c>
      <c r="M2377" s="639" t="str">
        <f t="shared" si="75"/>
        <v>009--50-0-050-000-000</v>
      </c>
    </row>
    <row r="2378" spans="1:13" ht="15">
      <c r="A2378" s="638" t="s">
        <v>1174</v>
      </c>
      <c r="B2378" s="640">
        <v>44344.627418981501</v>
      </c>
      <c r="C2378" s="639" t="b">
        <v>0</v>
      </c>
      <c r="E2378" s="639" t="s">
        <v>2825</v>
      </c>
      <c r="F2378" s="639">
        <v>4</v>
      </c>
      <c r="G2378" s="639" t="s">
        <v>3017</v>
      </c>
      <c r="H2378" s="639" t="s">
        <v>3401</v>
      </c>
      <c r="I2378" s="639" t="s">
        <v>4404</v>
      </c>
      <c r="J2378" s="639" t="s">
        <v>8244</v>
      </c>
      <c r="L2378" s="639" t="str">
        <f t="shared" si="74"/>
        <v>071--16-0-032-000</v>
      </c>
      <c r="M2378" s="639" t="str">
        <f t="shared" si="75"/>
        <v>071--16-0-032-000-000</v>
      </c>
    </row>
    <row r="2379" spans="1:13" ht="15">
      <c r="A2379" s="638" t="s">
        <v>1779</v>
      </c>
      <c r="B2379" s="640">
        <v>44348.320324074099</v>
      </c>
      <c r="C2379" s="639" t="b">
        <v>0</v>
      </c>
      <c r="E2379" s="639" t="s">
        <v>2825</v>
      </c>
      <c r="F2379" s="639">
        <v>1</v>
      </c>
      <c r="G2379" s="639" t="s">
        <v>7623</v>
      </c>
      <c r="H2379" s="639" t="s">
        <v>10917</v>
      </c>
      <c r="I2379" s="639" t="s">
        <v>8017</v>
      </c>
      <c r="J2379" s="639" t="s">
        <v>10930</v>
      </c>
      <c r="L2379" s="639" t="str">
        <f t="shared" si="74"/>
        <v>016--35-0-330-000</v>
      </c>
      <c r="M2379" s="639" t="str">
        <f t="shared" si="75"/>
        <v>016--35-0-330-000-000</v>
      </c>
    </row>
    <row r="2380" spans="1:13" ht="15">
      <c r="A2380" s="638" t="s">
        <v>1779</v>
      </c>
      <c r="B2380" s="640">
        <v>44348.3445601852</v>
      </c>
      <c r="C2380" s="639" t="b">
        <v>0</v>
      </c>
      <c r="E2380" s="639" t="s">
        <v>2825</v>
      </c>
      <c r="F2380" s="639">
        <v>1</v>
      </c>
      <c r="G2380" s="639" t="s">
        <v>7623</v>
      </c>
      <c r="H2380" s="639" t="s">
        <v>10917</v>
      </c>
      <c r="I2380" s="639" t="s">
        <v>8017</v>
      </c>
      <c r="J2380" s="639" t="s">
        <v>10931</v>
      </c>
      <c r="L2380" s="639" t="str">
        <f t="shared" si="74"/>
        <v>016--35-0-330-000</v>
      </c>
      <c r="M2380" s="639" t="str">
        <f t="shared" si="75"/>
        <v>016--35-0-330-000-000</v>
      </c>
    </row>
    <row r="2381" spans="1:13" ht="15">
      <c r="A2381" s="638" t="s">
        <v>1779</v>
      </c>
      <c r="B2381" s="640">
        <v>44348.358020833301</v>
      </c>
      <c r="C2381" s="639" t="b">
        <v>0</v>
      </c>
      <c r="E2381" s="639" t="s">
        <v>2825</v>
      </c>
      <c r="F2381" s="639">
        <v>1</v>
      </c>
      <c r="G2381" s="639" t="s">
        <v>7623</v>
      </c>
      <c r="H2381" s="639" t="s">
        <v>10917</v>
      </c>
      <c r="I2381" s="639" t="s">
        <v>8017</v>
      </c>
      <c r="J2381" s="639" t="s">
        <v>10932</v>
      </c>
      <c r="L2381" s="639" t="str">
        <f t="shared" si="74"/>
        <v>016--35-0-330-000</v>
      </c>
      <c r="M2381" s="639" t="str">
        <f t="shared" si="75"/>
        <v>016--35-0-330-000-000</v>
      </c>
    </row>
    <row r="2382" spans="1:13" ht="15">
      <c r="A2382" s="638" t="s">
        <v>951</v>
      </c>
      <c r="B2382" s="640">
        <v>44348.363483796311</v>
      </c>
      <c r="C2382" s="639" t="b">
        <v>0</v>
      </c>
      <c r="E2382" s="639" t="s">
        <v>2825</v>
      </c>
      <c r="F2382" s="639">
        <v>2</v>
      </c>
      <c r="G2382" s="639" t="s">
        <v>4336</v>
      </c>
      <c r="H2382" s="639" t="s">
        <v>8120</v>
      </c>
      <c r="I2382" s="639" t="s">
        <v>3042</v>
      </c>
      <c r="J2382" s="639" t="s">
        <v>10933</v>
      </c>
      <c r="L2382" s="639" t="str">
        <f t="shared" si="74"/>
        <v>062--70-0-014-000</v>
      </c>
      <c r="M2382" s="639" t="str">
        <f t="shared" si="75"/>
        <v>062--70-0-014-000-000</v>
      </c>
    </row>
    <row r="2383" spans="1:13" ht="15">
      <c r="A2383" s="638" t="s">
        <v>1779</v>
      </c>
      <c r="B2383" s="640">
        <v>44348.370578703703</v>
      </c>
      <c r="C2383" s="639" t="b">
        <v>0</v>
      </c>
      <c r="E2383" s="639" t="s">
        <v>2825</v>
      </c>
      <c r="F2383" s="639">
        <v>1</v>
      </c>
      <c r="G2383" s="639" t="s">
        <v>7623</v>
      </c>
      <c r="H2383" s="639" t="s">
        <v>10917</v>
      </c>
      <c r="I2383" s="639" t="s">
        <v>8017</v>
      </c>
      <c r="J2383" s="639" t="s">
        <v>10934</v>
      </c>
      <c r="L2383" s="639" t="str">
        <f t="shared" si="74"/>
        <v>016--35-0-330-000</v>
      </c>
      <c r="M2383" s="639" t="str">
        <f t="shared" si="75"/>
        <v>016--35-0-330-000-000</v>
      </c>
    </row>
    <row r="2384" spans="1:13" ht="15">
      <c r="A2384" s="638" t="s">
        <v>1779</v>
      </c>
      <c r="B2384" s="640">
        <v>44348.387037037013</v>
      </c>
      <c r="C2384" s="639" t="b">
        <v>0</v>
      </c>
      <c r="E2384" s="639" t="s">
        <v>2825</v>
      </c>
      <c r="F2384" s="639">
        <v>1</v>
      </c>
      <c r="G2384" s="639" t="s">
        <v>7623</v>
      </c>
      <c r="H2384" s="639" t="s">
        <v>10917</v>
      </c>
      <c r="I2384" s="639" t="s">
        <v>8017</v>
      </c>
      <c r="J2384" s="639" t="s">
        <v>10935</v>
      </c>
      <c r="L2384" s="639" t="str">
        <f t="shared" si="74"/>
        <v>016--35-0-330-000</v>
      </c>
      <c r="M2384" s="639" t="str">
        <f t="shared" si="75"/>
        <v>016--35-0-330-000-000</v>
      </c>
    </row>
    <row r="2385" spans="1:13" ht="15">
      <c r="A2385" s="638" t="s">
        <v>1779</v>
      </c>
      <c r="B2385" s="640">
        <v>44348.388576388897</v>
      </c>
      <c r="C2385" s="639" t="b">
        <v>0</v>
      </c>
      <c r="E2385" s="639" t="s">
        <v>2825</v>
      </c>
      <c r="F2385" s="639">
        <v>1</v>
      </c>
      <c r="G2385" s="639" t="s">
        <v>7623</v>
      </c>
      <c r="H2385" s="639" t="s">
        <v>10917</v>
      </c>
      <c r="I2385" s="639" t="s">
        <v>8017</v>
      </c>
      <c r="J2385" s="639" t="s">
        <v>10936</v>
      </c>
      <c r="L2385" s="639" t="str">
        <f t="shared" si="74"/>
        <v>016--35-0-330-000</v>
      </c>
      <c r="M2385" s="639" t="str">
        <f t="shared" si="75"/>
        <v>016--35-0-330-000-000</v>
      </c>
    </row>
    <row r="2386" spans="1:13" ht="15">
      <c r="A2386" s="638" t="s">
        <v>951</v>
      </c>
      <c r="B2386" s="640">
        <v>44348.457986111098</v>
      </c>
      <c r="C2386" s="639" t="b">
        <v>0</v>
      </c>
      <c r="E2386" s="639" t="s">
        <v>2825</v>
      </c>
      <c r="F2386" s="639">
        <v>6</v>
      </c>
      <c r="G2386" s="639" t="s">
        <v>4336</v>
      </c>
      <c r="H2386" s="639" t="s">
        <v>8120</v>
      </c>
      <c r="I2386" s="639" t="s">
        <v>3042</v>
      </c>
      <c r="J2386" s="639" t="s">
        <v>10937</v>
      </c>
      <c r="L2386" s="639" t="str">
        <f t="shared" si="74"/>
        <v>062--70-0-014-000</v>
      </c>
      <c r="M2386" s="639" t="str">
        <f t="shared" si="75"/>
        <v>062--70-0-014-000-000</v>
      </c>
    </row>
    <row r="2387" spans="1:13" ht="15">
      <c r="A2387" s="638" t="s">
        <v>951</v>
      </c>
      <c r="B2387" s="640">
        <v>44348.481018518498</v>
      </c>
      <c r="C2387" s="639" t="b">
        <v>0</v>
      </c>
      <c r="E2387" s="639" t="s">
        <v>2825</v>
      </c>
      <c r="F2387" s="639">
        <v>3</v>
      </c>
      <c r="G2387" s="639" t="s">
        <v>4336</v>
      </c>
      <c r="H2387" s="639" t="s">
        <v>8120</v>
      </c>
      <c r="I2387" s="639" t="s">
        <v>3042</v>
      </c>
      <c r="J2387" s="639" t="s">
        <v>10938</v>
      </c>
      <c r="L2387" s="639" t="str">
        <f t="shared" si="74"/>
        <v>062--70-0-014-000</v>
      </c>
      <c r="M2387" s="639" t="str">
        <f t="shared" si="75"/>
        <v>062--70-0-014-000-000</v>
      </c>
    </row>
    <row r="2388" spans="1:13" ht="15">
      <c r="A2388" s="638" t="s">
        <v>2142</v>
      </c>
      <c r="B2388" s="640">
        <v>44348.504340277803</v>
      </c>
      <c r="C2388" s="639" t="b">
        <v>0</v>
      </c>
      <c r="E2388" s="639" t="s">
        <v>2825</v>
      </c>
      <c r="F2388" s="639">
        <v>6</v>
      </c>
      <c r="G2388" s="639" t="s">
        <v>7690</v>
      </c>
      <c r="H2388" s="639" t="s">
        <v>10929</v>
      </c>
      <c r="I2388" s="639" t="s">
        <v>8115</v>
      </c>
      <c r="J2388" s="639" t="s">
        <v>10939</v>
      </c>
      <c r="L2388" s="639" t="str">
        <f t="shared" si="74"/>
        <v>061--02-0-092-000</v>
      </c>
      <c r="M2388" s="639" t="str">
        <f t="shared" si="75"/>
        <v>061--02-0-092-000-000</v>
      </c>
    </row>
    <row r="2389" spans="1:13" ht="15">
      <c r="A2389" s="638" t="s">
        <v>1173</v>
      </c>
      <c r="B2389" s="640">
        <v>44348.502800925889</v>
      </c>
      <c r="C2389" s="639" t="b">
        <v>0</v>
      </c>
      <c r="E2389" s="639" t="s">
        <v>2825</v>
      </c>
      <c r="F2389" s="639">
        <v>1</v>
      </c>
      <c r="G2389" s="639" t="s">
        <v>3017</v>
      </c>
      <c r="H2389" s="639" t="s">
        <v>10922</v>
      </c>
      <c r="I2389" s="639" t="s">
        <v>4404</v>
      </c>
      <c r="J2389" s="639" t="s">
        <v>10940</v>
      </c>
      <c r="L2389" s="639" t="str">
        <f t="shared" si="74"/>
        <v>071--16-0-034-000</v>
      </c>
      <c r="M2389" s="639" t="str">
        <f t="shared" si="75"/>
        <v>071--16-0-034-000-000</v>
      </c>
    </row>
    <row r="2390" spans="1:13" ht="15">
      <c r="A2390" s="638" t="s">
        <v>1174</v>
      </c>
      <c r="B2390" s="640">
        <v>44348.502037036997</v>
      </c>
      <c r="C2390" s="639" t="b">
        <v>0</v>
      </c>
      <c r="E2390" s="639" t="s">
        <v>2825</v>
      </c>
      <c r="F2390" s="639">
        <v>6</v>
      </c>
      <c r="G2390" s="639" t="s">
        <v>3017</v>
      </c>
      <c r="H2390" s="639" t="s">
        <v>3401</v>
      </c>
      <c r="I2390" s="639" t="s">
        <v>4404</v>
      </c>
      <c r="J2390" s="639" t="s">
        <v>10941</v>
      </c>
      <c r="L2390" s="639" t="str">
        <f t="shared" si="74"/>
        <v>071--16-0-032-000</v>
      </c>
      <c r="M2390" s="639" t="str">
        <f t="shared" si="75"/>
        <v>071--16-0-032-000-000</v>
      </c>
    </row>
    <row r="2391" spans="1:13" ht="15">
      <c r="A2391" s="638" t="s">
        <v>930</v>
      </c>
      <c r="B2391" s="640">
        <v>44348.550127314789</v>
      </c>
      <c r="C2391" s="639" t="b">
        <v>0</v>
      </c>
      <c r="E2391" s="639" t="s">
        <v>2825</v>
      </c>
      <c r="F2391" s="639">
        <v>1</v>
      </c>
      <c r="G2391" s="639" t="s">
        <v>2821</v>
      </c>
      <c r="H2391" s="639" t="s">
        <v>10915</v>
      </c>
      <c r="I2391" s="639" t="s">
        <v>2818</v>
      </c>
      <c r="J2391" s="639" t="s">
        <v>10942</v>
      </c>
      <c r="L2391" s="639" t="str">
        <f t="shared" si="74"/>
        <v>009--48-0-270-000</v>
      </c>
      <c r="M2391" s="639" t="str">
        <f t="shared" si="75"/>
        <v>009--48-0-270-000-000</v>
      </c>
    </row>
    <row r="2392" spans="1:13" ht="15">
      <c r="A2392" s="638" t="s">
        <v>963</v>
      </c>
      <c r="B2392" s="640">
        <v>44348.625636574099</v>
      </c>
      <c r="C2392" s="639" t="b">
        <v>0</v>
      </c>
      <c r="E2392" s="639" t="s">
        <v>2825</v>
      </c>
      <c r="F2392" s="639">
        <v>3</v>
      </c>
      <c r="G2392" s="639" t="s">
        <v>7872</v>
      </c>
      <c r="H2392" s="639" t="s">
        <v>3169</v>
      </c>
      <c r="I2392" s="639" t="s">
        <v>10920</v>
      </c>
      <c r="J2392" s="639" t="s">
        <v>10943</v>
      </c>
      <c r="L2392" s="639" t="str">
        <f t="shared" si="74"/>
        <v>062--70-0-013-000</v>
      </c>
      <c r="M2392" s="639" t="str">
        <f t="shared" si="75"/>
        <v>062--70-0-013-000-000</v>
      </c>
    </row>
    <row r="2393" spans="1:13" ht="15">
      <c r="A2393" s="638" t="s">
        <v>550</v>
      </c>
      <c r="B2393" s="640">
        <v>44348.626608796287</v>
      </c>
      <c r="C2393" s="639" t="b">
        <v>0</v>
      </c>
      <c r="E2393" s="639" t="s">
        <v>2825</v>
      </c>
      <c r="F2393" s="639">
        <v>2</v>
      </c>
      <c r="G2393" s="639" t="s">
        <v>7872</v>
      </c>
      <c r="H2393" s="639" t="s">
        <v>10924</v>
      </c>
      <c r="I2393" s="639" t="s">
        <v>3042</v>
      </c>
      <c r="J2393" s="639" t="s">
        <v>10944</v>
      </c>
      <c r="L2393" s="639" t="str">
        <f t="shared" si="74"/>
        <v>062--44-0-029-000</v>
      </c>
      <c r="M2393" s="639" t="str">
        <f t="shared" si="75"/>
        <v>062--44-0-029-000-000</v>
      </c>
    </row>
    <row r="2394" spans="1:13" ht="15">
      <c r="A2394" s="638" t="s">
        <v>1160</v>
      </c>
      <c r="B2394" s="640">
        <v>44348.662199074097</v>
      </c>
      <c r="C2394" s="639" t="b">
        <v>0</v>
      </c>
      <c r="E2394" s="639" t="s">
        <v>2825</v>
      </c>
      <c r="F2394" s="639">
        <v>1</v>
      </c>
      <c r="G2394" s="639" t="s">
        <v>3017</v>
      </c>
      <c r="H2394" s="639" t="s">
        <v>1160</v>
      </c>
      <c r="I2394" s="639" t="s">
        <v>2946</v>
      </c>
      <c r="J2394" s="639" t="s">
        <v>10945</v>
      </c>
      <c r="L2394" s="639" t="str">
        <f t="shared" si="74"/>
        <v>071--16-0-035-000</v>
      </c>
      <c r="M2394" s="639" t="str">
        <f t="shared" si="75"/>
        <v>071--16-0-035-000-000</v>
      </c>
    </row>
    <row r="2395" spans="1:13" ht="15">
      <c r="A2395" s="638" t="s">
        <v>1173</v>
      </c>
      <c r="B2395" s="640">
        <v>44348.661180555602</v>
      </c>
      <c r="C2395" s="639" t="b">
        <v>0</v>
      </c>
      <c r="E2395" s="639" t="s">
        <v>2825</v>
      </c>
      <c r="F2395" s="639">
        <v>2</v>
      </c>
      <c r="G2395" s="639" t="s">
        <v>3017</v>
      </c>
      <c r="H2395" s="639" t="s">
        <v>10922</v>
      </c>
      <c r="I2395" s="639" t="s">
        <v>4404</v>
      </c>
      <c r="J2395" s="639" t="s">
        <v>10946</v>
      </c>
      <c r="L2395" s="639" t="str">
        <f t="shared" si="74"/>
        <v>071--16-0-034-000</v>
      </c>
      <c r="M2395" s="639" t="str">
        <f t="shared" si="75"/>
        <v>071--16-0-034-000-000</v>
      </c>
    </row>
    <row r="2396" spans="1:13" ht="15">
      <c r="A2396" s="638" t="s">
        <v>1035</v>
      </c>
      <c r="B2396" s="640">
        <v>44348.689201388901</v>
      </c>
      <c r="C2396" s="639" t="b">
        <v>0</v>
      </c>
      <c r="E2396" s="639" t="s">
        <v>2825</v>
      </c>
      <c r="F2396" s="639">
        <v>4</v>
      </c>
      <c r="G2396" s="639" t="s">
        <v>2868</v>
      </c>
      <c r="H2396" s="639" t="s">
        <v>10927</v>
      </c>
      <c r="I2396" s="639" t="s">
        <v>3208</v>
      </c>
      <c r="J2396" s="639" t="s">
        <v>10947</v>
      </c>
      <c r="L2396" s="639" t="str">
        <f t="shared" si="74"/>
        <v>061--08-0-013-000</v>
      </c>
      <c r="M2396" s="639" t="str">
        <f t="shared" si="75"/>
        <v>061--08-0-013-000-000</v>
      </c>
    </row>
    <row r="2397" spans="1:13" ht="15">
      <c r="A2397" s="638" t="s">
        <v>2050</v>
      </c>
      <c r="B2397" s="640">
        <v>44348.688287037003</v>
      </c>
      <c r="C2397" s="639" t="b">
        <v>0</v>
      </c>
      <c r="E2397" s="639" t="s">
        <v>2825</v>
      </c>
      <c r="F2397" s="639">
        <v>3</v>
      </c>
      <c r="G2397" s="639" t="s">
        <v>2868</v>
      </c>
      <c r="H2397" s="639" t="s">
        <v>2050</v>
      </c>
      <c r="I2397" s="639" t="s">
        <v>3208</v>
      </c>
      <c r="J2397" s="639" t="s">
        <v>10948</v>
      </c>
      <c r="L2397" s="639" t="str">
        <f t="shared" si="74"/>
        <v>061--08-0-122-000</v>
      </c>
      <c r="M2397" s="639" t="str">
        <f t="shared" si="75"/>
        <v>061--08-0-122-000-000</v>
      </c>
    </row>
    <row r="2398" spans="1:13" ht="15">
      <c r="A2398" s="638" t="s">
        <v>12098</v>
      </c>
      <c r="B2398" s="640">
        <v>44349.347870370402</v>
      </c>
      <c r="C2398" s="639" t="b">
        <v>0</v>
      </c>
      <c r="E2398" s="639" t="s">
        <v>2825</v>
      </c>
      <c r="F2398" s="639">
        <v>1</v>
      </c>
      <c r="G2398" s="639" t="s">
        <v>7524</v>
      </c>
      <c r="H2398" s="639" t="s">
        <v>2281</v>
      </c>
      <c r="I2398" s="639" t="s">
        <v>11209</v>
      </c>
      <c r="J2398" s="639" t="s">
        <v>11009</v>
      </c>
      <c r="L2398" s="639" t="str">
        <f t="shared" si="74"/>
        <v>020--33-0-0500_#59-000</v>
      </c>
      <c r="M2398" s="639" t="str">
        <f t="shared" si="75"/>
        <v>020--33-0-0500_#59-000-000</v>
      </c>
    </row>
    <row r="2399" spans="1:13" ht="15">
      <c r="A2399" s="638" t="s">
        <v>2099</v>
      </c>
      <c r="B2399" s="640">
        <v>44349.35710648149</v>
      </c>
      <c r="C2399" s="639" t="b">
        <v>0</v>
      </c>
      <c r="E2399" s="639" t="s">
        <v>2825</v>
      </c>
      <c r="F2399" s="639">
        <v>1</v>
      </c>
      <c r="G2399" s="639" t="s">
        <v>7781</v>
      </c>
      <c r="H2399" s="639" t="s">
        <v>2285</v>
      </c>
      <c r="I2399" s="639" t="s">
        <v>7848</v>
      </c>
      <c r="J2399" s="639" t="s">
        <v>11010</v>
      </c>
      <c r="L2399" s="639" t="str">
        <f t="shared" si="74"/>
        <v>009--56-0-170-000</v>
      </c>
      <c r="M2399" s="639" t="str">
        <f t="shared" si="75"/>
        <v>009--56-0-170-000-000</v>
      </c>
    </row>
    <row r="2400" spans="1:13" ht="15">
      <c r="A2400" s="638" t="s">
        <v>1611</v>
      </c>
      <c r="B2400" s="640">
        <v>44349.370428240698</v>
      </c>
      <c r="C2400" s="639" t="b">
        <v>0</v>
      </c>
      <c r="E2400" s="639" t="s">
        <v>2825</v>
      </c>
      <c r="F2400" s="639">
        <v>5</v>
      </c>
      <c r="G2400" s="639" t="s">
        <v>3432</v>
      </c>
      <c r="H2400" s="639" t="s">
        <v>2939</v>
      </c>
      <c r="I2400" s="639" t="s">
        <v>8115</v>
      </c>
      <c r="J2400" s="639" t="s">
        <v>11011</v>
      </c>
      <c r="L2400" s="639" t="str">
        <f t="shared" si="74"/>
        <v>061--30-0-035-000</v>
      </c>
      <c r="M2400" s="639" t="str">
        <f t="shared" si="75"/>
        <v>061--30-0-035-000-000</v>
      </c>
    </row>
    <row r="2401" spans="1:13" ht="15">
      <c r="A2401" s="638" t="s">
        <v>12098</v>
      </c>
      <c r="B2401" s="640">
        <v>44349.348773148209</v>
      </c>
      <c r="C2401" s="639" t="b">
        <v>0</v>
      </c>
      <c r="E2401" s="639" t="s">
        <v>2825</v>
      </c>
      <c r="F2401" s="639">
        <v>1</v>
      </c>
      <c r="G2401" s="639" t="s">
        <v>7524</v>
      </c>
      <c r="H2401" s="639" t="s">
        <v>2281</v>
      </c>
      <c r="I2401" s="639" t="s">
        <v>11209</v>
      </c>
      <c r="J2401" s="639" t="s">
        <v>11012</v>
      </c>
      <c r="L2401" s="639" t="str">
        <f t="shared" si="74"/>
        <v>020--33-0-0500_#59-000</v>
      </c>
      <c r="M2401" s="639" t="str">
        <f t="shared" si="75"/>
        <v>020--33-0-0500_#59-000-000</v>
      </c>
    </row>
    <row r="2402" spans="1:13" ht="15">
      <c r="A2402" s="638" t="s">
        <v>12099</v>
      </c>
      <c r="B2402" s="640">
        <v>44349.390092592606</v>
      </c>
      <c r="C2402" s="639" t="b">
        <v>0</v>
      </c>
      <c r="E2402" s="639" t="s">
        <v>2825</v>
      </c>
      <c r="F2402" s="639">
        <v>7</v>
      </c>
      <c r="G2402" s="639" t="s">
        <v>3017</v>
      </c>
      <c r="H2402" s="639" t="s">
        <v>2949</v>
      </c>
      <c r="I2402" s="639" t="s">
        <v>4379</v>
      </c>
      <c r="J2402" s="639" t="s">
        <v>11013</v>
      </c>
      <c r="L2402" s="639" t="str">
        <f t="shared" si="74"/>
        <v>071--06-0-009000_35-000</v>
      </c>
      <c r="M2402" s="639" t="str">
        <f t="shared" si="75"/>
        <v>071--06-0-009000_35-000-000</v>
      </c>
    </row>
    <row r="2403" spans="1:13" ht="15">
      <c r="A2403" s="638" t="s">
        <v>12100</v>
      </c>
      <c r="B2403" s="640">
        <v>44349.418402777803</v>
      </c>
      <c r="C2403" s="639" t="b">
        <v>0</v>
      </c>
      <c r="E2403" s="639" t="s">
        <v>2825</v>
      </c>
      <c r="F2403" s="639">
        <v>4</v>
      </c>
      <c r="G2403" s="639" t="s">
        <v>3017</v>
      </c>
      <c r="H2403" s="639" t="s">
        <v>11002</v>
      </c>
      <c r="I2403" s="639" t="s">
        <v>4379</v>
      </c>
      <c r="J2403" s="639" t="s">
        <v>11014</v>
      </c>
      <c r="L2403" s="639" t="str">
        <f t="shared" si="74"/>
        <v>071--06-0-009000_125-000</v>
      </c>
      <c r="M2403" s="639" t="str">
        <f t="shared" si="75"/>
        <v>071--06-0-009000_125-000-000</v>
      </c>
    </row>
    <row r="2404" spans="1:13" ht="15">
      <c r="A2404" s="638" t="s">
        <v>1615</v>
      </c>
      <c r="B2404" s="640">
        <v>44349.4305902778</v>
      </c>
      <c r="C2404" s="639" t="b">
        <v>0</v>
      </c>
      <c r="E2404" s="639" t="s">
        <v>2825</v>
      </c>
      <c r="F2404" s="639">
        <v>7</v>
      </c>
      <c r="G2404" s="639" t="s">
        <v>3432</v>
      </c>
      <c r="H2404" s="639" t="s">
        <v>10993</v>
      </c>
      <c r="I2404" s="639" t="s">
        <v>8115</v>
      </c>
      <c r="J2404" s="639" t="s">
        <v>11015</v>
      </c>
      <c r="L2404" s="639" t="str">
        <f t="shared" si="74"/>
        <v>061--30-0-032-000</v>
      </c>
      <c r="M2404" s="639" t="str">
        <f t="shared" si="75"/>
        <v>061--30-0-032-000-000</v>
      </c>
    </row>
    <row r="2405" spans="1:13" ht="15">
      <c r="A2405" s="638" t="s">
        <v>1873</v>
      </c>
      <c r="B2405" s="640">
        <v>44349.407500000001</v>
      </c>
      <c r="C2405" s="639" t="b">
        <v>0</v>
      </c>
      <c r="D2405" s="639" t="s">
        <v>2833</v>
      </c>
      <c r="E2405" s="639" t="s">
        <v>2825</v>
      </c>
      <c r="F2405" s="639">
        <v>1</v>
      </c>
      <c r="G2405" s="639" t="s">
        <v>2807</v>
      </c>
      <c r="H2405" s="639" t="s">
        <v>3191</v>
      </c>
      <c r="I2405" s="639" t="s">
        <v>7942</v>
      </c>
      <c r="J2405" s="639" t="s">
        <v>11016</v>
      </c>
      <c r="L2405" s="639" t="str">
        <f t="shared" si="74"/>
        <v>016--05-0-490-000</v>
      </c>
      <c r="M2405" s="639" t="str">
        <f t="shared" si="75"/>
        <v>016--05-0-490-000-000</v>
      </c>
    </row>
    <row r="2406" spans="1:13" ht="15">
      <c r="A2406" s="638" t="s">
        <v>1864</v>
      </c>
      <c r="B2406" s="640">
        <v>44349.457557870403</v>
      </c>
      <c r="C2406" s="639" t="b">
        <v>0</v>
      </c>
      <c r="E2406" s="639" t="s">
        <v>2825</v>
      </c>
      <c r="F2406" s="639">
        <v>13</v>
      </c>
      <c r="G2406" s="639" t="s">
        <v>7872</v>
      </c>
      <c r="H2406" s="639" t="s">
        <v>2962</v>
      </c>
      <c r="I2406" s="639" t="s">
        <v>10997</v>
      </c>
      <c r="J2406" s="639" t="s">
        <v>11017</v>
      </c>
      <c r="L2406" s="639" t="str">
        <f t="shared" si="74"/>
        <v>061--52-0-011-000</v>
      </c>
      <c r="M2406" s="639" t="str">
        <f t="shared" si="75"/>
        <v>061--52-0-011-000-000</v>
      </c>
    </row>
    <row r="2407" spans="1:13" ht="15">
      <c r="A2407" s="638" t="s">
        <v>902</v>
      </c>
      <c r="B2407" s="640">
        <v>44349.461608796293</v>
      </c>
      <c r="C2407" s="639" t="b">
        <v>0</v>
      </c>
      <c r="E2407" s="639" t="s">
        <v>2825</v>
      </c>
      <c r="F2407" s="639">
        <v>1</v>
      </c>
      <c r="G2407" s="639" t="s">
        <v>2821</v>
      </c>
      <c r="H2407" s="639" t="s">
        <v>8108</v>
      </c>
      <c r="I2407" s="639" t="s">
        <v>2818</v>
      </c>
      <c r="J2407" s="639" t="s">
        <v>11018</v>
      </c>
      <c r="L2407" s="639" t="str">
        <f t="shared" si="74"/>
        <v>009--48-0-280-000</v>
      </c>
      <c r="M2407" s="639" t="str">
        <f t="shared" si="75"/>
        <v>009--48-0-280-000-000</v>
      </c>
    </row>
    <row r="2408" spans="1:13" ht="15">
      <c r="A2408" s="638" t="s">
        <v>902</v>
      </c>
      <c r="B2408" s="640">
        <v>44349.460520833301</v>
      </c>
      <c r="C2408" s="639" t="b">
        <v>0</v>
      </c>
      <c r="E2408" s="639" t="s">
        <v>2825</v>
      </c>
      <c r="F2408" s="639">
        <v>1</v>
      </c>
      <c r="G2408" s="639" t="s">
        <v>2821</v>
      </c>
      <c r="H2408" s="639" t="s">
        <v>8108</v>
      </c>
      <c r="I2408" s="639" t="s">
        <v>2818</v>
      </c>
      <c r="J2408" s="639" t="s">
        <v>11019</v>
      </c>
      <c r="L2408" s="639" t="str">
        <f t="shared" si="74"/>
        <v>009--48-0-280-000</v>
      </c>
      <c r="M2408" s="639" t="str">
        <f t="shared" si="75"/>
        <v>009--48-0-280-000-000</v>
      </c>
    </row>
    <row r="2409" spans="1:13" ht="15">
      <c r="A2409" s="638" t="s">
        <v>1035</v>
      </c>
      <c r="B2409" s="640">
        <v>44349.479340277801</v>
      </c>
      <c r="C2409" s="639" t="b">
        <v>0</v>
      </c>
      <c r="E2409" s="639" t="s">
        <v>2825</v>
      </c>
      <c r="F2409" s="639">
        <v>7</v>
      </c>
      <c r="G2409" s="639" t="s">
        <v>3205</v>
      </c>
      <c r="H2409" s="639" t="s">
        <v>10927</v>
      </c>
      <c r="I2409" s="639" t="s">
        <v>3208</v>
      </c>
      <c r="J2409" s="639" t="s">
        <v>11020</v>
      </c>
      <c r="L2409" s="639" t="str">
        <f t="shared" si="74"/>
        <v>061--08-0-013-000</v>
      </c>
      <c r="M2409" s="639" t="str">
        <f t="shared" si="75"/>
        <v>061--08-0-013-000-000</v>
      </c>
    </row>
    <row r="2410" spans="1:13" ht="15">
      <c r="A2410" s="638" t="s">
        <v>12100</v>
      </c>
      <c r="B2410" s="640">
        <v>44349.483541666697</v>
      </c>
      <c r="C2410" s="639" t="b">
        <v>0</v>
      </c>
      <c r="E2410" s="639" t="s">
        <v>2825</v>
      </c>
      <c r="F2410" s="639">
        <v>10</v>
      </c>
      <c r="G2410" s="639" t="s">
        <v>3017</v>
      </c>
      <c r="H2410" s="639" t="s">
        <v>11002</v>
      </c>
      <c r="I2410" s="639" t="s">
        <v>4379</v>
      </c>
      <c r="J2410" s="639" t="s">
        <v>11021</v>
      </c>
      <c r="L2410" s="639" t="str">
        <f t="shared" si="74"/>
        <v>071--06-0-009000_125-000</v>
      </c>
      <c r="M2410" s="639" t="str">
        <f t="shared" si="75"/>
        <v>071--06-0-009000_125-000-000</v>
      </c>
    </row>
    <row r="2411" spans="1:13" ht="15">
      <c r="A2411" s="638" t="s">
        <v>12101</v>
      </c>
      <c r="B2411" s="640">
        <v>44349.520983796298</v>
      </c>
      <c r="C2411" s="639" t="b">
        <v>0</v>
      </c>
      <c r="D2411" s="639" t="s">
        <v>7353</v>
      </c>
      <c r="E2411" s="639" t="s">
        <v>2825</v>
      </c>
      <c r="F2411" s="639">
        <v>1</v>
      </c>
      <c r="G2411" s="639" t="s">
        <v>4913</v>
      </c>
      <c r="H2411" s="639" t="s">
        <v>2805</v>
      </c>
      <c r="I2411" s="639" t="s">
        <v>10988</v>
      </c>
      <c r="J2411" s="639" t="s">
        <v>11022</v>
      </c>
      <c r="L2411" s="639" t="str">
        <f t="shared" si="74"/>
        <v>020--38-0-1400-000</v>
      </c>
      <c r="M2411" s="639" t="str">
        <f t="shared" si="75"/>
        <v>020--38-0-1400-000-000</v>
      </c>
    </row>
    <row r="2412" spans="1:13" ht="15">
      <c r="A2412" s="638" t="s">
        <v>12101</v>
      </c>
      <c r="B2412" s="640">
        <v>44349.523449074099</v>
      </c>
      <c r="C2412" s="639" t="b">
        <v>0</v>
      </c>
      <c r="D2412" s="639" t="s">
        <v>8143</v>
      </c>
      <c r="E2412" s="639" t="s">
        <v>2825</v>
      </c>
      <c r="F2412" s="639">
        <v>1</v>
      </c>
      <c r="G2412" s="639" t="s">
        <v>4913</v>
      </c>
      <c r="H2412" s="639" t="s">
        <v>2805</v>
      </c>
      <c r="I2412" s="639" t="s">
        <v>10988</v>
      </c>
      <c r="J2412" s="639" t="s">
        <v>11023</v>
      </c>
      <c r="L2412" s="639" t="str">
        <f t="shared" si="74"/>
        <v>020--38-0-1400-000</v>
      </c>
      <c r="M2412" s="639" t="str">
        <f t="shared" si="75"/>
        <v>020--38-0-1400-000-000</v>
      </c>
    </row>
    <row r="2413" spans="1:13" ht="15">
      <c r="A2413" s="638" t="s">
        <v>1864</v>
      </c>
      <c r="B2413" s="640">
        <v>44349.536932870396</v>
      </c>
      <c r="C2413" s="639" t="b">
        <v>0</v>
      </c>
      <c r="E2413" s="639" t="s">
        <v>2825</v>
      </c>
      <c r="F2413" s="639">
        <v>4</v>
      </c>
      <c r="G2413" s="639" t="s">
        <v>4336</v>
      </c>
      <c r="H2413" s="639" t="s">
        <v>2962</v>
      </c>
      <c r="I2413" s="639" t="s">
        <v>10997</v>
      </c>
      <c r="J2413" s="639" t="s">
        <v>11024</v>
      </c>
      <c r="L2413" s="639" t="str">
        <f t="shared" si="74"/>
        <v>061--52-0-011-000</v>
      </c>
      <c r="M2413" s="639" t="str">
        <f t="shared" si="75"/>
        <v>061--52-0-011-000-000</v>
      </c>
    </row>
    <row r="2414" spans="1:13" ht="15">
      <c r="A2414" s="638" t="s">
        <v>12101</v>
      </c>
      <c r="B2414" s="640">
        <v>44349.5489930556</v>
      </c>
      <c r="C2414" s="639" t="b">
        <v>0</v>
      </c>
      <c r="D2414" s="639" t="s">
        <v>7101</v>
      </c>
      <c r="E2414" s="639" t="s">
        <v>2825</v>
      </c>
      <c r="F2414" s="639">
        <v>1</v>
      </c>
      <c r="G2414" s="639" t="s">
        <v>4913</v>
      </c>
      <c r="H2414" s="639" t="s">
        <v>2805</v>
      </c>
      <c r="I2414" s="639" t="s">
        <v>10988</v>
      </c>
      <c r="J2414" s="639" t="s">
        <v>11025</v>
      </c>
      <c r="L2414" s="639" t="str">
        <f t="shared" si="74"/>
        <v>020--38-0-1400-000</v>
      </c>
      <c r="M2414" s="639" t="str">
        <f t="shared" si="75"/>
        <v>020--38-0-1400-000-000</v>
      </c>
    </row>
    <row r="2415" spans="1:13" ht="15">
      <c r="A2415" s="638" t="s">
        <v>922</v>
      </c>
      <c r="B2415" s="640">
        <v>44349.548611111102</v>
      </c>
      <c r="C2415" s="639" t="b">
        <v>0</v>
      </c>
      <c r="E2415" s="639" t="s">
        <v>2825</v>
      </c>
      <c r="F2415" s="639">
        <v>1</v>
      </c>
      <c r="G2415" s="639" t="s">
        <v>4337</v>
      </c>
      <c r="H2415" s="639" t="s">
        <v>10991</v>
      </c>
      <c r="I2415" s="639" t="s">
        <v>2818</v>
      </c>
      <c r="J2415" s="639" t="s">
        <v>11026</v>
      </c>
      <c r="L2415" s="639" t="str">
        <f t="shared" si="74"/>
        <v>009--50-0-270-000</v>
      </c>
      <c r="M2415" s="639" t="str">
        <f t="shared" si="75"/>
        <v>009--50-0-270-000-000</v>
      </c>
    </row>
    <row r="2416" spans="1:13" ht="15">
      <c r="A2416" s="638" t="s">
        <v>922</v>
      </c>
      <c r="B2416" s="640">
        <v>44349.547847222202</v>
      </c>
      <c r="C2416" s="639" t="b">
        <v>0</v>
      </c>
      <c r="E2416" s="639" t="s">
        <v>2825</v>
      </c>
      <c r="F2416" s="639">
        <v>1</v>
      </c>
      <c r="G2416" s="639" t="s">
        <v>4337</v>
      </c>
      <c r="H2416" s="639" t="s">
        <v>10991</v>
      </c>
      <c r="I2416" s="639" t="s">
        <v>2818</v>
      </c>
      <c r="J2416" s="639" t="s">
        <v>11027</v>
      </c>
      <c r="L2416" s="639" t="str">
        <f t="shared" si="74"/>
        <v>009--50-0-270-000</v>
      </c>
      <c r="M2416" s="639" t="str">
        <f t="shared" si="75"/>
        <v>009--50-0-270-000-000</v>
      </c>
    </row>
    <row r="2417" spans="1:13" ht="15">
      <c r="A2417" s="638" t="s">
        <v>922</v>
      </c>
      <c r="B2417" s="640">
        <v>44349.557939814789</v>
      </c>
      <c r="C2417" s="639" t="b">
        <v>0</v>
      </c>
      <c r="E2417" s="639" t="s">
        <v>2825</v>
      </c>
      <c r="F2417" s="639">
        <v>1</v>
      </c>
      <c r="G2417" s="639" t="s">
        <v>4337</v>
      </c>
      <c r="H2417" s="639" t="s">
        <v>10991</v>
      </c>
      <c r="I2417" s="639" t="s">
        <v>2818</v>
      </c>
      <c r="J2417" s="639" t="s">
        <v>11028</v>
      </c>
      <c r="L2417" s="639" t="str">
        <f t="shared" si="74"/>
        <v>009--50-0-270-000</v>
      </c>
      <c r="M2417" s="639" t="str">
        <f t="shared" si="75"/>
        <v>009--50-0-270-000-000</v>
      </c>
    </row>
    <row r="2418" spans="1:13" ht="15">
      <c r="A2418" s="638" t="s">
        <v>1618</v>
      </c>
      <c r="B2418" s="640">
        <v>44349.573206018496</v>
      </c>
      <c r="C2418" s="639" t="b">
        <v>0</v>
      </c>
      <c r="E2418" s="639" t="s">
        <v>2825</v>
      </c>
      <c r="F2418" s="639">
        <v>2</v>
      </c>
      <c r="G2418" s="639" t="s">
        <v>3432</v>
      </c>
      <c r="H2418" s="639" t="s">
        <v>7327</v>
      </c>
      <c r="I2418" s="639" t="s">
        <v>8115</v>
      </c>
      <c r="J2418" s="639" t="s">
        <v>11029</v>
      </c>
      <c r="L2418" s="639" t="str">
        <f t="shared" si="74"/>
        <v>061--03-0-046-000</v>
      </c>
      <c r="M2418" s="639" t="str">
        <f t="shared" si="75"/>
        <v>061--03-0-046-000-000</v>
      </c>
    </row>
    <row r="2419" spans="1:13" ht="15">
      <c r="A2419" s="638" t="s">
        <v>1621</v>
      </c>
      <c r="B2419" s="640">
        <v>44349.572627314803</v>
      </c>
      <c r="C2419" s="639" t="b">
        <v>0</v>
      </c>
      <c r="E2419" s="639" t="s">
        <v>2825</v>
      </c>
      <c r="F2419" s="639">
        <v>1</v>
      </c>
      <c r="G2419" s="639" t="s">
        <v>3432</v>
      </c>
      <c r="H2419" s="639" t="s">
        <v>7599</v>
      </c>
      <c r="I2419" s="639" t="s">
        <v>8115</v>
      </c>
      <c r="J2419" s="639" t="s">
        <v>11030</v>
      </c>
      <c r="L2419" s="639" t="str">
        <f t="shared" si="74"/>
        <v>061--30-0-037-000</v>
      </c>
      <c r="M2419" s="639" t="str">
        <f t="shared" si="75"/>
        <v>061--30-0-037-000-000</v>
      </c>
    </row>
    <row r="2420" spans="1:13" ht="15">
      <c r="A2420" s="638" t="s">
        <v>1612</v>
      </c>
      <c r="B2420" s="640">
        <v>44349.572106481508</v>
      </c>
      <c r="C2420" s="639" t="b">
        <v>0</v>
      </c>
      <c r="E2420" s="639" t="s">
        <v>2825</v>
      </c>
      <c r="F2420" s="639">
        <v>3</v>
      </c>
      <c r="G2420" s="639" t="s">
        <v>3432</v>
      </c>
      <c r="H2420" s="639" t="s">
        <v>11005</v>
      </c>
      <c r="I2420" s="639" t="s">
        <v>8115</v>
      </c>
      <c r="J2420" s="639" t="s">
        <v>11031</v>
      </c>
      <c r="L2420" s="639" t="str">
        <f t="shared" si="74"/>
        <v>061--30-0-031-000</v>
      </c>
      <c r="M2420" s="639" t="str">
        <f t="shared" si="75"/>
        <v>061--30-0-031-000-000</v>
      </c>
    </row>
    <row r="2421" spans="1:13" ht="15">
      <c r="A2421" s="638" t="s">
        <v>1615</v>
      </c>
      <c r="B2421" s="640">
        <v>44349.571539351899</v>
      </c>
      <c r="C2421" s="639" t="b">
        <v>0</v>
      </c>
      <c r="E2421" s="639" t="s">
        <v>2825</v>
      </c>
      <c r="F2421" s="639">
        <v>2</v>
      </c>
      <c r="G2421" s="639" t="s">
        <v>3432</v>
      </c>
      <c r="H2421" s="639" t="s">
        <v>10993</v>
      </c>
      <c r="I2421" s="639" t="s">
        <v>8115</v>
      </c>
      <c r="J2421" s="639" t="s">
        <v>11032</v>
      </c>
      <c r="L2421" s="639" t="str">
        <f t="shared" si="74"/>
        <v>061--30-0-032-000</v>
      </c>
      <c r="M2421" s="639" t="str">
        <f t="shared" si="75"/>
        <v>061--30-0-032-000-000</v>
      </c>
    </row>
    <row r="2422" spans="1:13" ht="15">
      <c r="A2422" s="638" t="s">
        <v>1999</v>
      </c>
      <c r="B2422" s="640">
        <v>44349.584444444401</v>
      </c>
      <c r="C2422" s="639" t="b">
        <v>0</v>
      </c>
      <c r="E2422" s="639" t="s">
        <v>2825</v>
      </c>
      <c r="F2422" s="639">
        <v>1</v>
      </c>
      <c r="G2422" s="639" t="s">
        <v>3198</v>
      </c>
      <c r="H2422" s="639" t="s">
        <v>2949</v>
      </c>
      <c r="I2422" s="639" t="s">
        <v>7385</v>
      </c>
      <c r="J2422" s="639" t="s">
        <v>11033</v>
      </c>
      <c r="L2422" s="639" t="str">
        <f t="shared" si="74"/>
        <v>009--56-0-510-000</v>
      </c>
      <c r="M2422" s="639" t="str">
        <f t="shared" si="75"/>
        <v>009--56-0-510-000-000</v>
      </c>
    </row>
    <row r="2423" spans="1:13" ht="15">
      <c r="A2423" s="638" t="s">
        <v>1888</v>
      </c>
      <c r="B2423" s="640">
        <v>44349.589629629598</v>
      </c>
      <c r="C2423" s="639" t="b">
        <v>0</v>
      </c>
      <c r="E2423" s="639" t="s">
        <v>2825</v>
      </c>
      <c r="F2423" s="639">
        <v>3</v>
      </c>
      <c r="G2423" s="639" t="s">
        <v>2868</v>
      </c>
      <c r="H2423" s="639" t="s">
        <v>1888</v>
      </c>
      <c r="I2423" s="639" t="s">
        <v>2710</v>
      </c>
      <c r="J2423" s="639" t="s">
        <v>11034</v>
      </c>
      <c r="L2423" s="639" t="str">
        <f t="shared" si="74"/>
        <v>058--70-0-027-000</v>
      </c>
      <c r="M2423" s="639" t="str">
        <f t="shared" si="75"/>
        <v>058--70-0-027-000-000</v>
      </c>
    </row>
    <row r="2424" spans="1:13" ht="15">
      <c r="A2424" s="638" t="s">
        <v>12100</v>
      </c>
      <c r="B2424" s="640">
        <v>44349.597731481503</v>
      </c>
      <c r="C2424" s="639" t="b">
        <v>0</v>
      </c>
      <c r="E2424" s="639" t="s">
        <v>2825</v>
      </c>
      <c r="F2424" s="639">
        <v>12</v>
      </c>
      <c r="G2424" s="639" t="s">
        <v>3017</v>
      </c>
      <c r="H2424" s="639" t="s">
        <v>11002</v>
      </c>
      <c r="I2424" s="639" t="s">
        <v>4379</v>
      </c>
      <c r="J2424" s="639" t="s">
        <v>11035</v>
      </c>
      <c r="L2424" s="639" t="str">
        <f t="shared" si="74"/>
        <v>071--06-0-009000_125-000</v>
      </c>
      <c r="M2424" s="639" t="str">
        <f t="shared" si="75"/>
        <v>071--06-0-009000_125-000-000</v>
      </c>
    </row>
    <row r="2425" spans="1:13" ht="15">
      <c r="A2425" s="638" t="s">
        <v>1888</v>
      </c>
      <c r="B2425" s="640">
        <v>44349.596979166701</v>
      </c>
      <c r="C2425" s="639" t="b">
        <v>0</v>
      </c>
      <c r="E2425" s="639" t="s">
        <v>2825</v>
      </c>
      <c r="F2425" s="639">
        <v>2</v>
      </c>
      <c r="G2425" s="639" t="s">
        <v>2868</v>
      </c>
      <c r="H2425" s="639" t="s">
        <v>1888</v>
      </c>
      <c r="I2425" s="639" t="s">
        <v>2710</v>
      </c>
      <c r="J2425" s="639" t="s">
        <v>11036</v>
      </c>
      <c r="L2425" s="639" t="str">
        <f t="shared" si="74"/>
        <v>058--70-0-027-000</v>
      </c>
      <c r="M2425" s="639" t="str">
        <f t="shared" si="75"/>
        <v>058--70-0-027-000-000</v>
      </c>
    </row>
    <row r="2426" spans="1:13" ht="15">
      <c r="A2426" s="638" t="s">
        <v>902</v>
      </c>
      <c r="B2426" s="640">
        <v>44349.606076388904</v>
      </c>
      <c r="C2426" s="639" t="b">
        <v>0</v>
      </c>
      <c r="E2426" s="639" t="s">
        <v>2825</v>
      </c>
      <c r="F2426" s="639">
        <v>1</v>
      </c>
      <c r="G2426" s="639" t="s">
        <v>2821</v>
      </c>
      <c r="H2426" s="639" t="s">
        <v>8108</v>
      </c>
      <c r="I2426" s="639" t="s">
        <v>2818</v>
      </c>
      <c r="J2426" s="639" t="s">
        <v>11037</v>
      </c>
      <c r="L2426" s="639" t="str">
        <f t="shared" si="74"/>
        <v>009--48-0-280-000</v>
      </c>
      <c r="M2426" s="639" t="str">
        <f t="shared" si="75"/>
        <v>009--48-0-280-000-000</v>
      </c>
    </row>
    <row r="2427" spans="1:13" ht="15">
      <c r="A2427" s="638" t="s">
        <v>1888</v>
      </c>
      <c r="B2427" s="640">
        <v>44349.609375</v>
      </c>
      <c r="C2427" s="639" t="b">
        <v>0</v>
      </c>
      <c r="E2427" s="639" t="s">
        <v>2825</v>
      </c>
      <c r="F2427" s="639">
        <v>2</v>
      </c>
      <c r="G2427" s="639" t="s">
        <v>2868</v>
      </c>
      <c r="H2427" s="639" t="s">
        <v>1888</v>
      </c>
      <c r="I2427" s="639" t="s">
        <v>2710</v>
      </c>
      <c r="J2427" s="639" t="s">
        <v>11038</v>
      </c>
      <c r="L2427" s="639" t="str">
        <f t="shared" si="74"/>
        <v>058--70-0-027-000</v>
      </c>
      <c r="M2427" s="639" t="str">
        <f t="shared" si="75"/>
        <v>058--70-0-027-000-000</v>
      </c>
    </row>
    <row r="2428" spans="1:13" ht="15">
      <c r="A2428" s="638" t="s">
        <v>1888</v>
      </c>
      <c r="B2428" s="640">
        <v>44349.621018518497</v>
      </c>
      <c r="C2428" s="639" t="b">
        <v>0</v>
      </c>
      <c r="E2428" s="639" t="s">
        <v>2825</v>
      </c>
      <c r="F2428" s="639">
        <v>2</v>
      </c>
      <c r="G2428" s="639" t="s">
        <v>2868</v>
      </c>
      <c r="H2428" s="639" t="s">
        <v>1888</v>
      </c>
      <c r="I2428" s="639" t="s">
        <v>2710</v>
      </c>
      <c r="J2428" s="639" t="s">
        <v>11039</v>
      </c>
      <c r="L2428" s="639" t="str">
        <f t="shared" si="74"/>
        <v>058--70-0-027-000</v>
      </c>
      <c r="M2428" s="639" t="str">
        <f t="shared" si="75"/>
        <v>058--70-0-027-000-000</v>
      </c>
    </row>
    <row r="2429" spans="1:13" ht="15">
      <c r="A2429" s="638" t="s">
        <v>1888</v>
      </c>
      <c r="B2429" s="640">
        <v>44349.627199074101</v>
      </c>
      <c r="C2429" s="639" t="b">
        <v>0</v>
      </c>
      <c r="E2429" s="639" t="s">
        <v>2825</v>
      </c>
      <c r="F2429" s="639">
        <v>2</v>
      </c>
      <c r="G2429" s="639" t="s">
        <v>2868</v>
      </c>
      <c r="H2429" s="639" t="s">
        <v>1888</v>
      </c>
      <c r="I2429" s="639" t="s">
        <v>2710</v>
      </c>
      <c r="J2429" s="639" t="s">
        <v>11040</v>
      </c>
      <c r="L2429" s="639" t="str">
        <f t="shared" si="74"/>
        <v>058--70-0-027-000</v>
      </c>
      <c r="M2429" s="639" t="str">
        <f t="shared" si="75"/>
        <v>058--70-0-027-000-000</v>
      </c>
    </row>
    <row r="2430" spans="1:13" ht="15">
      <c r="A2430" s="638" t="s">
        <v>726</v>
      </c>
      <c r="B2430" s="640">
        <v>44349.642685185187</v>
      </c>
      <c r="C2430" s="639" t="b">
        <v>0</v>
      </c>
      <c r="E2430" s="639" t="s">
        <v>2825</v>
      </c>
      <c r="F2430" s="639">
        <v>26</v>
      </c>
      <c r="G2430" s="639" t="s">
        <v>3205</v>
      </c>
      <c r="H2430" s="639" t="s">
        <v>3194</v>
      </c>
      <c r="I2430" s="639" t="s">
        <v>3298</v>
      </c>
      <c r="J2430" s="639" t="s">
        <v>11041</v>
      </c>
      <c r="L2430" s="639" t="str">
        <f t="shared" si="74"/>
        <v>062--76-0-012-000</v>
      </c>
      <c r="M2430" s="639" t="str">
        <f t="shared" si="75"/>
        <v>062--76-0-012-000-000</v>
      </c>
    </row>
    <row r="2431" spans="1:13" ht="15">
      <c r="A2431" s="638" t="s">
        <v>12100</v>
      </c>
      <c r="B2431" s="640">
        <v>44349.649398148104</v>
      </c>
      <c r="C2431" s="639" t="b">
        <v>0</v>
      </c>
      <c r="E2431" s="639" t="s">
        <v>2825</v>
      </c>
      <c r="F2431" s="639">
        <v>6</v>
      </c>
      <c r="G2431" s="639" t="s">
        <v>3017</v>
      </c>
      <c r="H2431" s="639" t="s">
        <v>11002</v>
      </c>
      <c r="I2431" s="639" t="s">
        <v>4379</v>
      </c>
      <c r="J2431" s="639" t="s">
        <v>11042</v>
      </c>
      <c r="L2431" s="639" t="str">
        <f t="shared" si="74"/>
        <v>071--06-0-009000_125-000</v>
      </c>
      <c r="M2431" s="639" t="str">
        <f t="shared" si="75"/>
        <v>071--06-0-009000_125-000-000</v>
      </c>
    </row>
    <row r="2432" spans="1:13" ht="15">
      <c r="A2432" s="638" t="s">
        <v>12102</v>
      </c>
      <c r="B2432" s="640">
        <v>44349.672835648104</v>
      </c>
      <c r="C2432" s="639" t="b">
        <v>0</v>
      </c>
      <c r="E2432" s="639" t="s">
        <v>2825</v>
      </c>
      <c r="F2432" s="639">
        <v>1</v>
      </c>
      <c r="G2432" s="639" t="s">
        <v>7524</v>
      </c>
      <c r="H2432" s="639" t="s">
        <v>10984</v>
      </c>
      <c r="I2432" s="639" t="s">
        <v>3219</v>
      </c>
      <c r="J2432" s="639" t="s">
        <v>11043</v>
      </c>
      <c r="L2432" s="639" t="str">
        <f t="shared" si="74"/>
        <v>020--07-0-2200-000</v>
      </c>
      <c r="M2432" s="639" t="str">
        <f t="shared" si="75"/>
        <v>020--07-0-2200-000-000</v>
      </c>
    </row>
    <row r="2433" spans="1:13" ht="15">
      <c r="A2433" s="638" t="s">
        <v>1873</v>
      </c>
      <c r="B2433" s="640">
        <v>44349.696273148104</v>
      </c>
      <c r="C2433" s="639" t="b">
        <v>0</v>
      </c>
      <c r="D2433" s="639" t="s">
        <v>2831</v>
      </c>
      <c r="E2433" s="639" t="s">
        <v>2825</v>
      </c>
      <c r="F2433" s="639">
        <v>1</v>
      </c>
      <c r="G2433" s="639" t="s">
        <v>2807</v>
      </c>
      <c r="H2433" s="639" t="s">
        <v>3191</v>
      </c>
      <c r="I2433" s="639" t="s">
        <v>7942</v>
      </c>
      <c r="J2433" s="639" t="s">
        <v>11044</v>
      </c>
      <c r="L2433" s="639" t="str">
        <f t="shared" si="74"/>
        <v>016--05-0-490-000</v>
      </c>
      <c r="M2433" s="639" t="str">
        <f t="shared" si="75"/>
        <v>016--05-0-490-000-000</v>
      </c>
    </row>
    <row r="2434" spans="1:13" ht="15">
      <c r="A2434" s="638" t="s">
        <v>1873</v>
      </c>
      <c r="B2434" s="640">
        <v>44349.692800925914</v>
      </c>
      <c r="C2434" s="639" t="b">
        <v>0</v>
      </c>
      <c r="D2434" s="639" t="s">
        <v>2831</v>
      </c>
      <c r="E2434" s="639" t="s">
        <v>2825</v>
      </c>
      <c r="F2434" s="639">
        <v>1</v>
      </c>
      <c r="G2434" s="639" t="s">
        <v>2807</v>
      </c>
      <c r="H2434" s="639" t="s">
        <v>3191</v>
      </c>
      <c r="I2434" s="639" t="s">
        <v>7942</v>
      </c>
      <c r="J2434" s="639" t="s">
        <v>11045</v>
      </c>
      <c r="L2434" s="639" t="str">
        <f t="shared" si="74"/>
        <v>016--05-0-490-000</v>
      </c>
      <c r="M2434" s="639" t="str">
        <f t="shared" si="75"/>
        <v>016--05-0-490-000-000</v>
      </c>
    </row>
    <row r="2435" spans="1:13" ht="15">
      <c r="A2435" s="638" t="s">
        <v>12102</v>
      </c>
      <c r="B2435" s="640">
        <v>44349.701539351903</v>
      </c>
      <c r="C2435" s="639" t="b">
        <v>0</v>
      </c>
      <c r="E2435" s="639" t="s">
        <v>2825</v>
      </c>
      <c r="F2435" s="639">
        <v>1</v>
      </c>
      <c r="G2435" s="639" t="s">
        <v>7524</v>
      </c>
      <c r="H2435" s="639" t="s">
        <v>10984</v>
      </c>
      <c r="I2435" s="639" t="s">
        <v>3219</v>
      </c>
      <c r="J2435" s="639" t="s">
        <v>11046</v>
      </c>
      <c r="L2435" s="639" t="str">
        <f t="shared" ref="L2435:L2498" si="76">REPLACE(REPLACE(A2435,4,0,"-"),8,0,"-")</f>
        <v>020--07-0-2200-000</v>
      </c>
      <c r="M2435" s="639" t="str">
        <f t="shared" ref="M2435:M2498" si="77">L2435 &amp; "-000"</f>
        <v>020--07-0-2200-000-000</v>
      </c>
    </row>
    <row r="2436" spans="1:13" ht="15">
      <c r="A2436" s="638" t="s">
        <v>12102</v>
      </c>
      <c r="B2436" s="640">
        <v>44349.701087963003</v>
      </c>
      <c r="C2436" s="639" t="b">
        <v>0</v>
      </c>
      <c r="E2436" s="639" t="s">
        <v>2825</v>
      </c>
      <c r="F2436" s="639">
        <v>1</v>
      </c>
      <c r="G2436" s="639" t="s">
        <v>7524</v>
      </c>
      <c r="H2436" s="639" t="s">
        <v>10984</v>
      </c>
      <c r="I2436" s="639" t="s">
        <v>3219</v>
      </c>
      <c r="J2436" s="639" t="s">
        <v>11047</v>
      </c>
      <c r="L2436" s="639" t="str">
        <f t="shared" si="76"/>
        <v>020--07-0-2200-000</v>
      </c>
      <c r="M2436" s="639" t="str">
        <f t="shared" si="77"/>
        <v>020--07-0-2200-000-000</v>
      </c>
    </row>
    <row r="2437" spans="1:13" ht="15">
      <c r="A2437" s="638" t="s">
        <v>12102</v>
      </c>
      <c r="B2437" s="640">
        <v>44349.70026620369</v>
      </c>
      <c r="C2437" s="639" t="b">
        <v>0</v>
      </c>
      <c r="E2437" s="639" t="s">
        <v>2825</v>
      </c>
      <c r="F2437" s="639">
        <v>1</v>
      </c>
      <c r="G2437" s="639" t="s">
        <v>7524</v>
      </c>
      <c r="H2437" s="639" t="s">
        <v>10984</v>
      </c>
      <c r="I2437" s="639" t="s">
        <v>3219</v>
      </c>
      <c r="J2437" s="639" t="s">
        <v>11048</v>
      </c>
      <c r="L2437" s="639" t="str">
        <f t="shared" si="76"/>
        <v>020--07-0-2200-000</v>
      </c>
      <c r="M2437" s="639" t="str">
        <f t="shared" si="77"/>
        <v>020--07-0-2200-000-000</v>
      </c>
    </row>
    <row r="2438" spans="1:13" ht="15">
      <c r="A2438" s="638" t="s">
        <v>12102</v>
      </c>
      <c r="B2438" s="640">
        <v>44349.70071759259</v>
      </c>
      <c r="C2438" s="639" t="b">
        <v>0</v>
      </c>
      <c r="E2438" s="639" t="s">
        <v>2825</v>
      </c>
      <c r="F2438" s="639">
        <v>1</v>
      </c>
      <c r="G2438" s="639" t="s">
        <v>7524</v>
      </c>
      <c r="H2438" s="639" t="s">
        <v>10984</v>
      </c>
      <c r="I2438" s="639" t="s">
        <v>3219</v>
      </c>
      <c r="J2438" s="639" t="s">
        <v>11049</v>
      </c>
      <c r="L2438" s="639" t="str">
        <f t="shared" si="76"/>
        <v>020--07-0-2200-000</v>
      </c>
      <c r="M2438" s="639" t="str">
        <f t="shared" si="77"/>
        <v>020--07-0-2200-000-000</v>
      </c>
    </row>
    <row r="2439" spans="1:13" ht="15">
      <c r="A2439" s="638" t="s">
        <v>12103</v>
      </c>
      <c r="B2439" s="640">
        <v>44349.415763888901</v>
      </c>
      <c r="C2439" s="639" t="b">
        <v>0</v>
      </c>
      <c r="D2439" s="639" t="s">
        <v>2833</v>
      </c>
      <c r="E2439" s="639" t="s">
        <v>2825</v>
      </c>
      <c r="F2439" s="639">
        <v>1</v>
      </c>
      <c r="G2439" s="639" t="s">
        <v>3156</v>
      </c>
      <c r="H2439" s="639" t="s">
        <v>10986</v>
      </c>
      <c r="I2439" s="639" t="s">
        <v>3219</v>
      </c>
      <c r="J2439" s="639" t="s">
        <v>11050</v>
      </c>
      <c r="L2439" s="639" t="str">
        <f t="shared" si="76"/>
        <v>021--20-0-2300-000</v>
      </c>
      <c r="M2439" s="639" t="str">
        <f t="shared" si="77"/>
        <v>021--20-0-2300-000-000</v>
      </c>
    </row>
    <row r="2440" spans="1:13" ht="15">
      <c r="A2440" s="638" t="s">
        <v>1888</v>
      </c>
      <c r="B2440" s="640">
        <v>44350.338078703702</v>
      </c>
      <c r="C2440" s="639" t="b">
        <v>0</v>
      </c>
      <c r="E2440" s="639" t="s">
        <v>2825</v>
      </c>
      <c r="F2440" s="639">
        <v>5</v>
      </c>
      <c r="G2440" s="639" t="s">
        <v>2868</v>
      </c>
      <c r="H2440" s="639" t="s">
        <v>1888</v>
      </c>
      <c r="I2440" s="639" t="s">
        <v>2710</v>
      </c>
      <c r="J2440" s="639" t="s">
        <v>11051</v>
      </c>
      <c r="L2440" s="639" t="str">
        <f t="shared" si="76"/>
        <v>058--70-0-027-000</v>
      </c>
      <c r="M2440" s="639" t="str">
        <f t="shared" si="77"/>
        <v>058--70-0-027-000-000</v>
      </c>
    </row>
    <row r="2441" spans="1:13" ht="15">
      <c r="A2441" s="638" t="s">
        <v>1873</v>
      </c>
      <c r="B2441" s="640">
        <v>44350.347222222197</v>
      </c>
      <c r="C2441" s="639" t="b">
        <v>0</v>
      </c>
      <c r="D2441" s="639" t="s">
        <v>11137</v>
      </c>
      <c r="E2441" s="639" t="s">
        <v>2825</v>
      </c>
      <c r="F2441" s="639">
        <v>1</v>
      </c>
      <c r="G2441" s="639" t="s">
        <v>2807</v>
      </c>
      <c r="H2441" s="639" t="s">
        <v>3191</v>
      </c>
      <c r="I2441" s="639" t="s">
        <v>7942</v>
      </c>
      <c r="J2441" s="639" t="s">
        <v>11136</v>
      </c>
      <c r="L2441" s="639" t="str">
        <f t="shared" si="76"/>
        <v>016--05-0-490-000</v>
      </c>
      <c r="M2441" s="639" t="str">
        <f t="shared" si="77"/>
        <v>016--05-0-490-000-000</v>
      </c>
    </row>
    <row r="2442" spans="1:13" ht="15">
      <c r="A2442" s="638" t="s">
        <v>1864</v>
      </c>
      <c r="B2442" s="640">
        <v>44350.346817129597</v>
      </c>
      <c r="C2442" s="639" t="b">
        <v>0</v>
      </c>
      <c r="E2442" s="639" t="s">
        <v>2825</v>
      </c>
      <c r="F2442" s="639">
        <v>3</v>
      </c>
      <c r="G2442" s="639" t="s">
        <v>4336</v>
      </c>
      <c r="H2442" s="639" t="s">
        <v>2962</v>
      </c>
      <c r="I2442" s="639" t="s">
        <v>10997</v>
      </c>
      <c r="J2442" s="639" t="s">
        <v>11138</v>
      </c>
      <c r="L2442" s="639" t="str">
        <f t="shared" si="76"/>
        <v>061--52-0-011-000</v>
      </c>
      <c r="M2442" s="639" t="str">
        <f t="shared" si="77"/>
        <v>061--52-0-011-000-000</v>
      </c>
    </row>
    <row r="2443" spans="1:13" ht="15">
      <c r="A2443" s="638" t="s">
        <v>1873</v>
      </c>
      <c r="B2443" s="640">
        <v>44350.353750000002</v>
      </c>
      <c r="C2443" s="639" t="b">
        <v>0</v>
      </c>
      <c r="D2443" s="639" t="s">
        <v>2831</v>
      </c>
      <c r="E2443" s="639" t="s">
        <v>2825</v>
      </c>
      <c r="F2443" s="639">
        <v>1</v>
      </c>
      <c r="G2443" s="639" t="s">
        <v>2807</v>
      </c>
      <c r="H2443" s="639" t="s">
        <v>3191</v>
      </c>
      <c r="I2443" s="639" t="s">
        <v>7942</v>
      </c>
      <c r="J2443" s="639" t="s">
        <v>11139</v>
      </c>
      <c r="L2443" s="639" t="str">
        <f t="shared" si="76"/>
        <v>016--05-0-490-000</v>
      </c>
      <c r="M2443" s="639" t="str">
        <f t="shared" si="77"/>
        <v>016--05-0-490-000-000</v>
      </c>
    </row>
    <row r="2444" spans="1:13" ht="15">
      <c r="A2444" s="638" t="s">
        <v>1873</v>
      </c>
      <c r="B2444" s="640">
        <v>44350.361099537004</v>
      </c>
      <c r="C2444" s="639" t="b">
        <v>0</v>
      </c>
      <c r="D2444" s="639" t="s">
        <v>11141</v>
      </c>
      <c r="E2444" s="639" t="s">
        <v>2825</v>
      </c>
      <c r="F2444" s="639">
        <v>1</v>
      </c>
      <c r="G2444" s="639" t="s">
        <v>2807</v>
      </c>
      <c r="H2444" s="639" t="s">
        <v>3191</v>
      </c>
      <c r="I2444" s="639" t="s">
        <v>7942</v>
      </c>
      <c r="J2444" s="639" t="s">
        <v>11140</v>
      </c>
      <c r="L2444" s="639" t="str">
        <f t="shared" si="76"/>
        <v>016--05-0-490-000</v>
      </c>
      <c r="M2444" s="639" t="str">
        <f t="shared" si="77"/>
        <v>016--05-0-490-000-000</v>
      </c>
    </row>
    <row r="2445" spans="1:13" ht="15">
      <c r="A2445" s="638" t="s">
        <v>1873</v>
      </c>
      <c r="B2445" s="640">
        <v>44350.365312499998</v>
      </c>
      <c r="C2445" s="639" t="b">
        <v>0</v>
      </c>
      <c r="D2445" s="639" t="s">
        <v>2923</v>
      </c>
      <c r="E2445" s="639" t="s">
        <v>2825</v>
      </c>
      <c r="F2445" s="639">
        <v>1</v>
      </c>
      <c r="G2445" s="639" t="s">
        <v>2807</v>
      </c>
      <c r="H2445" s="639" t="s">
        <v>3191</v>
      </c>
      <c r="I2445" s="639" t="s">
        <v>7942</v>
      </c>
      <c r="J2445" s="639" t="s">
        <v>11142</v>
      </c>
      <c r="L2445" s="639" t="str">
        <f t="shared" si="76"/>
        <v>016--05-0-490-000</v>
      </c>
      <c r="M2445" s="639" t="str">
        <f t="shared" si="77"/>
        <v>016--05-0-490-000-000</v>
      </c>
    </row>
    <row r="2446" spans="1:13" ht="15">
      <c r="A2446" s="638" t="s">
        <v>1873</v>
      </c>
      <c r="B2446" s="640">
        <v>44350.362164351791</v>
      </c>
      <c r="C2446" s="639" t="b">
        <v>0</v>
      </c>
      <c r="D2446" s="639" t="s">
        <v>2833</v>
      </c>
      <c r="E2446" s="639" t="s">
        <v>2825</v>
      </c>
      <c r="F2446" s="639">
        <v>1</v>
      </c>
      <c r="G2446" s="639" t="s">
        <v>2807</v>
      </c>
      <c r="H2446" s="639" t="s">
        <v>3191</v>
      </c>
      <c r="I2446" s="639" t="s">
        <v>7942</v>
      </c>
      <c r="J2446" s="639" t="s">
        <v>11143</v>
      </c>
      <c r="L2446" s="639" t="str">
        <f t="shared" si="76"/>
        <v>016--05-0-490-000</v>
      </c>
      <c r="M2446" s="639" t="str">
        <f t="shared" si="77"/>
        <v>016--05-0-490-000-000</v>
      </c>
    </row>
    <row r="2447" spans="1:13" ht="15">
      <c r="A2447" s="638" t="s">
        <v>1873</v>
      </c>
      <c r="B2447" s="640">
        <v>44350.363958333299</v>
      </c>
      <c r="C2447" s="639" t="b">
        <v>0</v>
      </c>
      <c r="D2447" s="639" t="s">
        <v>4479</v>
      </c>
      <c r="E2447" s="639" t="s">
        <v>2825</v>
      </c>
      <c r="F2447" s="639">
        <v>1</v>
      </c>
      <c r="G2447" s="639" t="s">
        <v>2807</v>
      </c>
      <c r="H2447" s="639" t="s">
        <v>3191</v>
      </c>
      <c r="I2447" s="639" t="s">
        <v>7942</v>
      </c>
      <c r="J2447" s="639" t="s">
        <v>11144</v>
      </c>
      <c r="L2447" s="639" t="str">
        <f t="shared" si="76"/>
        <v>016--05-0-490-000</v>
      </c>
      <c r="M2447" s="639" t="str">
        <f t="shared" si="77"/>
        <v>016--05-0-490-000-000</v>
      </c>
    </row>
    <row r="2448" spans="1:13" ht="15">
      <c r="A2448" s="638" t="s">
        <v>1873</v>
      </c>
      <c r="B2448" s="640">
        <v>44350.363043981502</v>
      </c>
      <c r="C2448" s="639" t="b">
        <v>0</v>
      </c>
      <c r="D2448" s="639" t="s">
        <v>4479</v>
      </c>
      <c r="E2448" s="639" t="s">
        <v>2825</v>
      </c>
      <c r="F2448" s="639">
        <v>1</v>
      </c>
      <c r="G2448" s="639" t="s">
        <v>2807</v>
      </c>
      <c r="H2448" s="639" t="s">
        <v>3191</v>
      </c>
      <c r="I2448" s="639" t="s">
        <v>7942</v>
      </c>
      <c r="J2448" s="639" t="s">
        <v>11145</v>
      </c>
      <c r="L2448" s="639" t="str">
        <f t="shared" si="76"/>
        <v>016--05-0-490-000</v>
      </c>
      <c r="M2448" s="639" t="str">
        <f t="shared" si="77"/>
        <v>016--05-0-490-000-000</v>
      </c>
    </row>
    <row r="2449" spans="1:13" ht="15">
      <c r="A2449" s="638" t="s">
        <v>1873</v>
      </c>
      <c r="B2449" s="640">
        <v>44350.367835648103</v>
      </c>
      <c r="C2449" s="639" t="b">
        <v>0</v>
      </c>
      <c r="D2449" s="639" t="s">
        <v>11147</v>
      </c>
      <c r="E2449" s="639" t="s">
        <v>2825</v>
      </c>
      <c r="F2449" s="639">
        <v>1</v>
      </c>
      <c r="G2449" s="639" t="s">
        <v>2807</v>
      </c>
      <c r="H2449" s="639" t="s">
        <v>3191</v>
      </c>
      <c r="I2449" s="639" t="s">
        <v>7942</v>
      </c>
      <c r="J2449" s="639" t="s">
        <v>11146</v>
      </c>
      <c r="L2449" s="639" t="str">
        <f t="shared" si="76"/>
        <v>016--05-0-490-000</v>
      </c>
      <c r="M2449" s="639" t="str">
        <f t="shared" si="77"/>
        <v>016--05-0-490-000-000</v>
      </c>
    </row>
    <row r="2450" spans="1:13" ht="15">
      <c r="A2450" s="638" t="s">
        <v>12100</v>
      </c>
      <c r="B2450" s="640">
        <v>44350.379351851901</v>
      </c>
      <c r="C2450" s="639" t="b">
        <v>0</v>
      </c>
      <c r="E2450" s="639" t="s">
        <v>2825</v>
      </c>
      <c r="F2450" s="639">
        <v>2</v>
      </c>
      <c r="G2450" s="639" t="s">
        <v>3017</v>
      </c>
      <c r="H2450" s="639" t="s">
        <v>11002</v>
      </c>
      <c r="I2450" s="639" t="s">
        <v>4379</v>
      </c>
      <c r="J2450" s="639" t="s">
        <v>11148</v>
      </c>
      <c r="L2450" s="639" t="str">
        <f t="shared" si="76"/>
        <v>071--06-0-009000_125-000</v>
      </c>
      <c r="M2450" s="639" t="str">
        <f t="shared" si="77"/>
        <v>071--06-0-009000_125-000-000</v>
      </c>
    </row>
    <row r="2451" spans="1:13" ht="15">
      <c r="A2451" s="638" t="s">
        <v>12104</v>
      </c>
      <c r="B2451" s="640">
        <v>44350.380706018492</v>
      </c>
      <c r="C2451" s="639" t="b">
        <v>0</v>
      </c>
      <c r="E2451" s="639" t="s">
        <v>2825</v>
      </c>
      <c r="F2451" s="639">
        <v>2</v>
      </c>
      <c r="G2451" s="639" t="s">
        <v>3017</v>
      </c>
      <c r="H2451" s="639" t="s">
        <v>3003</v>
      </c>
      <c r="I2451" s="639" t="s">
        <v>4379</v>
      </c>
      <c r="J2451" s="639" t="s">
        <v>11149</v>
      </c>
      <c r="L2451" s="639" t="str">
        <f t="shared" si="76"/>
        <v>071--06-0-009000_123-000</v>
      </c>
      <c r="M2451" s="639" t="str">
        <f t="shared" si="77"/>
        <v>071--06-0-009000_123-000-000</v>
      </c>
    </row>
    <row r="2452" spans="1:13" ht="15">
      <c r="A2452" s="638" t="s">
        <v>592</v>
      </c>
      <c r="B2452" s="640">
        <v>44350.385277777801</v>
      </c>
      <c r="C2452" s="639" t="b">
        <v>0</v>
      </c>
      <c r="E2452" s="639" t="s">
        <v>2825</v>
      </c>
      <c r="F2452" s="639">
        <v>2</v>
      </c>
      <c r="G2452" s="639" t="s">
        <v>3205</v>
      </c>
      <c r="H2452" s="639" t="s">
        <v>3462</v>
      </c>
      <c r="I2452" s="639" t="s">
        <v>3042</v>
      </c>
      <c r="J2452" s="639" t="s">
        <v>11150</v>
      </c>
      <c r="L2452" s="639" t="str">
        <f t="shared" si="76"/>
        <v>062--76-0-011-000</v>
      </c>
      <c r="M2452" s="639" t="str">
        <f t="shared" si="77"/>
        <v>062--76-0-011-000-000</v>
      </c>
    </row>
    <row r="2453" spans="1:13" ht="15">
      <c r="A2453" s="638" t="s">
        <v>12101</v>
      </c>
      <c r="B2453" s="640">
        <v>44350.474305555603</v>
      </c>
      <c r="C2453" s="639" t="b">
        <v>0</v>
      </c>
      <c r="D2453" s="639" t="s">
        <v>2833</v>
      </c>
      <c r="E2453" s="639" t="s">
        <v>2825</v>
      </c>
      <c r="F2453" s="639">
        <v>1</v>
      </c>
      <c r="G2453" s="639" t="s">
        <v>4913</v>
      </c>
      <c r="H2453" s="639" t="s">
        <v>2805</v>
      </c>
      <c r="I2453" s="639" t="s">
        <v>10988</v>
      </c>
      <c r="J2453" s="639" t="s">
        <v>11151</v>
      </c>
      <c r="L2453" s="639" t="str">
        <f t="shared" si="76"/>
        <v>020--38-0-1400-000</v>
      </c>
      <c r="M2453" s="639" t="str">
        <f t="shared" si="77"/>
        <v>020--38-0-1400-000-000</v>
      </c>
    </row>
    <row r="2454" spans="1:13" ht="15">
      <c r="A2454" s="638" t="s">
        <v>561</v>
      </c>
      <c r="B2454" s="640">
        <v>44350.399351851898</v>
      </c>
      <c r="C2454" s="639" t="b">
        <v>0</v>
      </c>
      <c r="E2454" s="639" t="s">
        <v>2825</v>
      </c>
      <c r="F2454" s="639">
        <v>1</v>
      </c>
      <c r="G2454" s="639" t="s">
        <v>3205</v>
      </c>
      <c r="H2454" s="639" t="s">
        <v>11103</v>
      </c>
      <c r="I2454" s="639" t="s">
        <v>3042</v>
      </c>
      <c r="J2454" s="639" t="s">
        <v>11152</v>
      </c>
      <c r="L2454" s="639" t="str">
        <f t="shared" si="76"/>
        <v>062--76-0-013-000</v>
      </c>
      <c r="M2454" s="639" t="str">
        <f t="shared" si="77"/>
        <v>062--76-0-013-000-000</v>
      </c>
    </row>
    <row r="2455" spans="1:13" ht="15">
      <c r="A2455" s="638" t="s">
        <v>902</v>
      </c>
      <c r="B2455" s="640">
        <v>44350.397303240708</v>
      </c>
      <c r="C2455" s="639" t="b">
        <v>0</v>
      </c>
      <c r="E2455" s="639" t="s">
        <v>2825</v>
      </c>
      <c r="F2455" s="639">
        <v>1</v>
      </c>
      <c r="G2455" s="639" t="s">
        <v>2821</v>
      </c>
      <c r="H2455" s="639" t="s">
        <v>8108</v>
      </c>
      <c r="I2455" s="639" t="s">
        <v>2818</v>
      </c>
      <c r="J2455" s="639" t="s">
        <v>11153</v>
      </c>
      <c r="L2455" s="639" t="str">
        <f t="shared" si="76"/>
        <v>009--48-0-280-000</v>
      </c>
      <c r="M2455" s="639" t="str">
        <f t="shared" si="77"/>
        <v>009--48-0-280-000-000</v>
      </c>
    </row>
    <row r="2456" spans="1:13" ht="15">
      <c r="A2456" s="638" t="s">
        <v>949</v>
      </c>
      <c r="B2456" s="640">
        <v>44350.405891203707</v>
      </c>
      <c r="C2456" s="639" t="b">
        <v>0</v>
      </c>
      <c r="E2456" s="639" t="s">
        <v>2825</v>
      </c>
      <c r="F2456" s="639">
        <v>17</v>
      </c>
      <c r="G2456" s="639" t="s">
        <v>3432</v>
      </c>
      <c r="H2456" s="639" t="s">
        <v>4568</v>
      </c>
      <c r="I2456" s="639" t="s">
        <v>11110</v>
      </c>
      <c r="J2456" s="639" t="s">
        <v>11154</v>
      </c>
      <c r="L2456" s="639" t="str">
        <f t="shared" si="76"/>
        <v>061--30-0-026-000</v>
      </c>
      <c r="M2456" s="639" t="str">
        <f t="shared" si="77"/>
        <v>061--30-0-026-000-000</v>
      </c>
    </row>
    <row r="2457" spans="1:13" ht="15">
      <c r="A2457" s="638" t="s">
        <v>902</v>
      </c>
      <c r="B2457" s="640">
        <v>44350.410370370402</v>
      </c>
      <c r="C2457" s="639" t="b">
        <v>0</v>
      </c>
      <c r="E2457" s="639" t="s">
        <v>2825</v>
      </c>
      <c r="F2457" s="639">
        <v>1</v>
      </c>
      <c r="G2457" s="639" t="s">
        <v>2821</v>
      </c>
      <c r="H2457" s="639" t="s">
        <v>8108</v>
      </c>
      <c r="I2457" s="639" t="s">
        <v>2818</v>
      </c>
      <c r="J2457" s="639" t="s">
        <v>11155</v>
      </c>
      <c r="L2457" s="639" t="str">
        <f t="shared" si="76"/>
        <v>009--48-0-280-000</v>
      </c>
      <c r="M2457" s="639" t="str">
        <f t="shared" si="77"/>
        <v>009--48-0-280-000-000</v>
      </c>
    </row>
    <row r="2458" spans="1:13" ht="15">
      <c r="A2458" s="638" t="s">
        <v>1998</v>
      </c>
      <c r="B2458" s="640">
        <v>44350.415787037004</v>
      </c>
      <c r="C2458" s="639" t="b">
        <v>0</v>
      </c>
      <c r="E2458" s="639" t="s">
        <v>2825</v>
      </c>
      <c r="F2458" s="639">
        <v>1</v>
      </c>
      <c r="G2458" s="639" t="s">
        <v>3198</v>
      </c>
      <c r="H2458" s="639" t="s">
        <v>3194</v>
      </c>
      <c r="I2458" s="639" t="s">
        <v>7385</v>
      </c>
      <c r="J2458" s="639" t="s">
        <v>11156</v>
      </c>
      <c r="L2458" s="639" t="str">
        <f t="shared" si="76"/>
        <v>009--56-0-050-000</v>
      </c>
      <c r="M2458" s="639" t="str">
        <f t="shared" si="77"/>
        <v>009--56-0-050-000-000</v>
      </c>
    </row>
    <row r="2459" spans="1:13" ht="15">
      <c r="A2459" s="638" t="s">
        <v>1998</v>
      </c>
      <c r="B2459" s="640">
        <v>44350.421643518494</v>
      </c>
      <c r="C2459" s="639" t="b">
        <v>0</v>
      </c>
      <c r="E2459" s="639" t="s">
        <v>2825</v>
      </c>
      <c r="F2459" s="639">
        <v>1</v>
      </c>
      <c r="G2459" s="639" t="s">
        <v>3198</v>
      </c>
      <c r="H2459" s="639" t="s">
        <v>3194</v>
      </c>
      <c r="I2459" s="639" t="s">
        <v>7385</v>
      </c>
      <c r="J2459" s="639" t="s">
        <v>11157</v>
      </c>
      <c r="L2459" s="639" t="str">
        <f t="shared" si="76"/>
        <v>009--56-0-050-000</v>
      </c>
      <c r="M2459" s="639" t="str">
        <f t="shared" si="77"/>
        <v>009--56-0-050-000-000</v>
      </c>
    </row>
    <row r="2460" spans="1:13" ht="15">
      <c r="A2460" s="638" t="s">
        <v>949</v>
      </c>
      <c r="B2460" s="640">
        <v>44350.432337963</v>
      </c>
      <c r="C2460" s="639" t="b">
        <v>0</v>
      </c>
      <c r="E2460" s="639" t="s">
        <v>2825</v>
      </c>
      <c r="F2460" s="639">
        <v>22</v>
      </c>
      <c r="G2460" s="639" t="s">
        <v>3432</v>
      </c>
      <c r="H2460" s="639" t="s">
        <v>4568</v>
      </c>
      <c r="I2460" s="639" t="s">
        <v>11110</v>
      </c>
      <c r="J2460" s="639" t="s">
        <v>11158</v>
      </c>
      <c r="L2460" s="639" t="str">
        <f t="shared" si="76"/>
        <v>061--30-0-026-000</v>
      </c>
      <c r="M2460" s="639" t="str">
        <f t="shared" si="77"/>
        <v>061--30-0-026-000-000</v>
      </c>
    </row>
    <row r="2461" spans="1:13" ht="15">
      <c r="A2461" s="638" t="s">
        <v>570</v>
      </c>
      <c r="B2461" s="640">
        <v>44350.442129629591</v>
      </c>
      <c r="C2461" s="639" t="b">
        <v>0</v>
      </c>
      <c r="E2461" s="639" t="s">
        <v>2825</v>
      </c>
      <c r="F2461" s="639">
        <v>4</v>
      </c>
      <c r="G2461" s="639" t="s">
        <v>3205</v>
      </c>
      <c r="H2461" s="639" t="s">
        <v>11130</v>
      </c>
      <c r="I2461" s="639" t="s">
        <v>3042</v>
      </c>
      <c r="J2461" s="639" t="s">
        <v>11159</v>
      </c>
      <c r="L2461" s="639" t="str">
        <f t="shared" si="76"/>
        <v>062--20-0-062-000</v>
      </c>
      <c r="M2461" s="639" t="str">
        <f t="shared" si="77"/>
        <v>062--20-0-062-000-000</v>
      </c>
    </row>
    <row r="2462" spans="1:13" ht="15">
      <c r="A2462" s="638" t="s">
        <v>1998</v>
      </c>
      <c r="B2462" s="640">
        <v>44350.445949074099</v>
      </c>
      <c r="C2462" s="639" t="b">
        <v>0</v>
      </c>
      <c r="E2462" s="639" t="s">
        <v>2825</v>
      </c>
      <c r="F2462" s="639">
        <v>1</v>
      </c>
      <c r="G2462" s="639" t="s">
        <v>3198</v>
      </c>
      <c r="H2462" s="639" t="s">
        <v>3194</v>
      </c>
      <c r="I2462" s="639" t="s">
        <v>7385</v>
      </c>
      <c r="J2462" s="639" t="s">
        <v>11160</v>
      </c>
      <c r="L2462" s="639" t="str">
        <f t="shared" si="76"/>
        <v>009--56-0-050-000</v>
      </c>
      <c r="M2462" s="639" t="str">
        <f t="shared" si="77"/>
        <v>009--56-0-050-000-000</v>
      </c>
    </row>
    <row r="2463" spans="1:13" ht="15">
      <c r="A2463" s="638" t="s">
        <v>1998</v>
      </c>
      <c r="B2463" s="640">
        <v>44350.444953703707</v>
      </c>
      <c r="C2463" s="639" t="b">
        <v>0</v>
      </c>
      <c r="E2463" s="639" t="s">
        <v>2825</v>
      </c>
      <c r="F2463" s="639">
        <v>1</v>
      </c>
      <c r="G2463" s="639" t="s">
        <v>3198</v>
      </c>
      <c r="H2463" s="639" t="s">
        <v>3194</v>
      </c>
      <c r="I2463" s="639" t="s">
        <v>7385</v>
      </c>
      <c r="J2463" s="639" t="s">
        <v>11161</v>
      </c>
      <c r="L2463" s="639" t="str">
        <f t="shared" si="76"/>
        <v>009--56-0-050-000</v>
      </c>
      <c r="M2463" s="639" t="str">
        <f t="shared" si="77"/>
        <v>009--56-0-050-000-000</v>
      </c>
    </row>
    <row r="2464" spans="1:13" ht="15">
      <c r="A2464" s="638" t="s">
        <v>2108</v>
      </c>
      <c r="B2464" s="640">
        <v>44350.444456018493</v>
      </c>
      <c r="C2464" s="639" t="b">
        <v>0</v>
      </c>
      <c r="E2464" s="639" t="s">
        <v>2825</v>
      </c>
      <c r="F2464" s="639">
        <v>1</v>
      </c>
      <c r="G2464" s="639" t="s">
        <v>7781</v>
      </c>
      <c r="H2464" s="639" t="s">
        <v>11108</v>
      </c>
      <c r="I2464" s="639" t="s">
        <v>7848</v>
      </c>
      <c r="J2464" s="639" t="s">
        <v>11162</v>
      </c>
      <c r="L2464" s="639" t="str">
        <f t="shared" si="76"/>
        <v>009--56-0-350-000</v>
      </c>
      <c r="M2464" s="639" t="str">
        <f t="shared" si="77"/>
        <v>009--56-0-350-000-000</v>
      </c>
    </row>
    <row r="2465" spans="1:13" ht="15">
      <c r="A2465" s="638" t="s">
        <v>1888</v>
      </c>
      <c r="B2465" s="640">
        <v>44350.448344907411</v>
      </c>
      <c r="C2465" s="639" t="b">
        <v>0</v>
      </c>
      <c r="E2465" s="639" t="s">
        <v>2825</v>
      </c>
      <c r="F2465" s="639">
        <v>3</v>
      </c>
      <c r="G2465" s="639" t="s">
        <v>2868</v>
      </c>
      <c r="H2465" s="639" t="s">
        <v>1888</v>
      </c>
      <c r="I2465" s="639" t="s">
        <v>2710</v>
      </c>
      <c r="J2465" s="639" t="s">
        <v>11163</v>
      </c>
      <c r="L2465" s="639" t="str">
        <f t="shared" si="76"/>
        <v>058--70-0-027-000</v>
      </c>
      <c r="M2465" s="639" t="str">
        <f t="shared" si="77"/>
        <v>058--70-0-027-000-000</v>
      </c>
    </row>
    <row r="2466" spans="1:13" ht="15">
      <c r="A2466" s="638" t="s">
        <v>1998</v>
      </c>
      <c r="B2466" s="640">
        <v>44350.447696759307</v>
      </c>
      <c r="C2466" s="639" t="b">
        <v>0</v>
      </c>
      <c r="E2466" s="639" t="s">
        <v>2825</v>
      </c>
      <c r="F2466" s="639">
        <v>1</v>
      </c>
      <c r="G2466" s="639" t="s">
        <v>3198</v>
      </c>
      <c r="H2466" s="639" t="s">
        <v>3194</v>
      </c>
      <c r="I2466" s="639" t="s">
        <v>7385</v>
      </c>
      <c r="J2466" s="639" t="s">
        <v>11164</v>
      </c>
      <c r="L2466" s="639" t="str">
        <f t="shared" si="76"/>
        <v>009--56-0-050-000</v>
      </c>
      <c r="M2466" s="639" t="str">
        <f t="shared" si="77"/>
        <v>009--56-0-050-000-000</v>
      </c>
    </row>
    <row r="2467" spans="1:13" ht="15">
      <c r="A2467" s="638" t="s">
        <v>1998</v>
      </c>
      <c r="B2467" s="640">
        <v>44350.446932870407</v>
      </c>
      <c r="C2467" s="639" t="b">
        <v>0</v>
      </c>
      <c r="E2467" s="639" t="s">
        <v>2825</v>
      </c>
      <c r="F2467" s="639">
        <v>1</v>
      </c>
      <c r="G2467" s="639" t="s">
        <v>3198</v>
      </c>
      <c r="H2467" s="639" t="s">
        <v>3194</v>
      </c>
      <c r="I2467" s="639" t="s">
        <v>7385</v>
      </c>
      <c r="J2467" s="639" t="s">
        <v>11165</v>
      </c>
      <c r="L2467" s="639" t="str">
        <f t="shared" si="76"/>
        <v>009--56-0-050-000</v>
      </c>
      <c r="M2467" s="639" t="str">
        <f t="shared" si="77"/>
        <v>009--56-0-050-000-000</v>
      </c>
    </row>
    <row r="2468" spans="1:13" ht="15">
      <c r="A2468" s="638" t="s">
        <v>1863</v>
      </c>
      <c r="B2468" s="640">
        <v>44350.460451388899</v>
      </c>
      <c r="C2468" s="639" t="b">
        <v>0</v>
      </c>
      <c r="E2468" s="639" t="s">
        <v>2825</v>
      </c>
      <c r="F2468" s="639">
        <v>3</v>
      </c>
      <c r="G2468" s="639" t="s">
        <v>4336</v>
      </c>
      <c r="H2468" s="639" t="s">
        <v>11112</v>
      </c>
      <c r="I2468" s="639" t="s">
        <v>10997</v>
      </c>
      <c r="J2468" s="639" t="s">
        <v>11166</v>
      </c>
      <c r="L2468" s="639" t="str">
        <f t="shared" si="76"/>
        <v>061--52-0-014-000</v>
      </c>
      <c r="M2468" s="639" t="str">
        <f t="shared" si="77"/>
        <v>061--52-0-014-000-000</v>
      </c>
    </row>
    <row r="2469" spans="1:13" ht="15">
      <c r="A2469" s="638" t="s">
        <v>1864</v>
      </c>
      <c r="B2469" s="640">
        <v>44350.459236111099</v>
      </c>
      <c r="C2469" s="639" t="b">
        <v>0</v>
      </c>
      <c r="E2469" s="639" t="s">
        <v>2825</v>
      </c>
      <c r="F2469" s="639">
        <v>4</v>
      </c>
      <c r="G2469" s="639" t="s">
        <v>4336</v>
      </c>
      <c r="H2469" s="639" t="s">
        <v>2962</v>
      </c>
      <c r="I2469" s="639" t="s">
        <v>10997</v>
      </c>
      <c r="J2469" s="639" t="s">
        <v>11167</v>
      </c>
      <c r="L2469" s="639" t="str">
        <f t="shared" si="76"/>
        <v>061--52-0-011-000</v>
      </c>
      <c r="M2469" s="639" t="str">
        <f t="shared" si="77"/>
        <v>061--52-0-011-000-000</v>
      </c>
    </row>
    <row r="2470" spans="1:13" ht="15">
      <c r="A2470" s="638" t="s">
        <v>2108</v>
      </c>
      <c r="B2470" s="640">
        <v>44350.465590277803</v>
      </c>
      <c r="C2470" s="639" t="b">
        <v>0</v>
      </c>
      <c r="E2470" s="639" t="s">
        <v>2825</v>
      </c>
      <c r="F2470" s="639">
        <v>1</v>
      </c>
      <c r="G2470" s="639" t="s">
        <v>7781</v>
      </c>
      <c r="H2470" s="639" t="s">
        <v>11108</v>
      </c>
      <c r="I2470" s="639" t="s">
        <v>7848</v>
      </c>
      <c r="J2470" s="639" t="s">
        <v>11168</v>
      </c>
      <c r="L2470" s="639" t="str">
        <f t="shared" si="76"/>
        <v>009--56-0-350-000</v>
      </c>
      <c r="M2470" s="639" t="str">
        <f t="shared" si="77"/>
        <v>009--56-0-350-000-000</v>
      </c>
    </row>
    <row r="2471" spans="1:13" ht="15">
      <c r="A2471" s="638" t="s">
        <v>1998</v>
      </c>
      <c r="B2471" s="640">
        <v>44350.464004629597</v>
      </c>
      <c r="C2471" s="639" t="b">
        <v>0</v>
      </c>
      <c r="D2471" s="639" t="s">
        <v>11225</v>
      </c>
      <c r="E2471" s="639" t="s">
        <v>2825</v>
      </c>
      <c r="F2471" s="639">
        <v>1</v>
      </c>
      <c r="G2471" s="639" t="s">
        <v>3198</v>
      </c>
      <c r="H2471" s="639" t="s">
        <v>3194</v>
      </c>
      <c r="I2471" s="639" t="s">
        <v>7385</v>
      </c>
      <c r="J2471" s="639" t="s">
        <v>11169</v>
      </c>
      <c r="L2471" s="639" t="str">
        <f t="shared" si="76"/>
        <v>009--56-0-050-000</v>
      </c>
      <c r="M2471" s="639" t="str">
        <f t="shared" si="77"/>
        <v>009--56-0-050-000-000</v>
      </c>
    </row>
    <row r="2472" spans="1:13" ht="15">
      <c r="A2472" s="638" t="s">
        <v>2108</v>
      </c>
      <c r="B2472" s="640">
        <v>44350.4700115741</v>
      </c>
      <c r="C2472" s="639" t="b">
        <v>0</v>
      </c>
      <c r="E2472" s="639" t="s">
        <v>2825</v>
      </c>
      <c r="F2472" s="639">
        <v>1</v>
      </c>
      <c r="G2472" s="639" t="s">
        <v>7781</v>
      </c>
      <c r="H2472" s="639" t="s">
        <v>11108</v>
      </c>
      <c r="I2472" s="639" t="s">
        <v>7848</v>
      </c>
      <c r="J2472" s="639" t="s">
        <v>11170</v>
      </c>
      <c r="L2472" s="639" t="str">
        <f t="shared" si="76"/>
        <v>009--56-0-350-000</v>
      </c>
      <c r="M2472" s="639" t="str">
        <f t="shared" si="77"/>
        <v>009--56-0-350-000-000</v>
      </c>
    </row>
    <row r="2473" spans="1:13" ht="15">
      <c r="A2473" s="638" t="s">
        <v>2108</v>
      </c>
      <c r="B2473" s="640">
        <v>44350.468182870391</v>
      </c>
      <c r="C2473" s="639" t="b">
        <v>0</v>
      </c>
      <c r="E2473" s="639" t="s">
        <v>2825</v>
      </c>
      <c r="F2473" s="639">
        <v>1</v>
      </c>
      <c r="G2473" s="639" t="s">
        <v>7781</v>
      </c>
      <c r="H2473" s="639" t="s">
        <v>11108</v>
      </c>
      <c r="I2473" s="639" t="s">
        <v>7848</v>
      </c>
      <c r="J2473" s="639" t="s">
        <v>11171</v>
      </c>
      <c r="L2473" s="639" t="str">
        <f t="shared" si="76"/>
        <v>009--56-0-350-000</v>
      </c>
      <c r="M2473" s="639" t="str">
        <f t="shared" si="77"/>
        <v>009--56-0-350-000-000</v>
      </c>
    </row>
    <row r="2474" spans="1:13" ht="15">
      <c r="A2474" s="638" t="s">
        <v>1223</v>
      </c>
      <c r="B2474" s="640">
        <v>44350.473009259309</v>
      </c>
      <c r="C2474" s="639" t="b">
        <v>0</v>
      </c>
      <c r="E2474" s="639" t="s">
        <v>2825</v>
      </c>
      <c r="F2474" s="639">
        <v>3</v>
      </c>
      <c r="G2474" s="639" t="s">
        <v>3205</v>
      </c>
      <c r="H2474" s="639" t="s">
        <v>2949</v>
      </c>
      <c r="I2474" s="639" t="s">
        <v>7609</v>
      </c>
      <c r="J2474" s="639" t="s">
        <v>11172</v>
      </c>
      <c r="L2474" s="639" t="str">
        <f t="shared" si="76"/>
        <v>062--20-0-116-000</v>
      </c>
      <c r="M2474" s="639" t="str">
        <f t="shared" si="77"/>
        <v>062--20-0-116-000-000</v>
      </c>
    </row>
    <row r="2475" spans="1:13" ht="15">
      <c r="A2475" s="638" t="s">
        <v>12102</v>
      </c>
      <c r="B2475" s="640">
        <v>44350.490277777797</v>
      </c>
      <c r="C2475" s="639" t="b">
        <v>0</v>
      </c>
      <c r="E2475" s="639" t="s">
        <v>2825</v>
      </c>
      <c r="F2475" s="639">
        <v>1</v>
      </c>
      <c r="G2475" s="639" t="s">
        <v>7524</v>
      </c>
      <c r="H2475" s="639" t="s">
        <v>10984</v>
      </c>
      <c r="I2475" s="639" t="s">
        <v>3219</v>
      </c>
      <c r="J2475" s="639" t="s">
        <v>11173</v>
      </c>
      <c r="L2475" s="639" t="str">
        <f t="shared" si="76"/>
        <v>020--07-0-2200-000</v>
      </c>
      <c r="M2475" s="639" t="str">
        <f t="shared" si="77"/>
        <v>020--07-0-2200-000-000</v>
      </c>
    </row>
    <row r="2476" spans="1:13" ht="15">
      <c r="A2476" s="638" t="s">
        <v>1888</v>
      </c>
      <c r="B2476" s="640">
        <v>44350.501550925903</v>
      </c>
      <c r="C2476" s="639" t="b">
        <v>0</v>
      </c>
      <c r="E2476" s="639" t="s">
        <v>2825</v>
      </c>
      <c r="F2476" s="639">
        <v>1</v>
      </c>
      <c r="G2476" s="639" t="s">
        <v>2868</v>
      </c>
      <c r="H2476" s="639" t="s">
        <v>1888</v>
      </c>
      <c r="I2476" s="639" t="s">
        <v>2710</v>
      </c>
      <c r="J2476" s="639" t="s">
        <v>11174</v>
      </c>
      <c r="L2476" s="639" t="str">
        <f t="shared" si="76"/>
        <v>058--70-0-027-000</v>
      </c>
      <c r="M2476" s="639" t="str">
        <f t="shared" si="77"/>
        <v>058--70-0-027-000-000</v>
      </c>
    </row>
    <row r="2477" spans="1:13" ht="15">
      <c r="A2477" s="638" t="s">
        <v>1888</v>
      </c>
      <c r="B2477" s="640">
        <v>44350.507962962998</v>
      </c>
      <c r="C2477" s="639" t="b">
        <v>0</v>
      </c>
      <c r="E2477" s="639" t="s">
        <v>2825</v>
      </c>
      <c r="F2477" s="639">
        <v>2</v>
      </c>
      <c r="G2477" s="639" t="s">
        <v>2868</v>
      </c>
      <c r="H2477" s="639" t="s">
        <v>1888</v>
      </c>
      <c r="I2477" s="639" t="s">
        <v>2710</v>
      </c>
      <c r="J2477" s="639" t="s">
        <v>11175</v>
      </c>
      <c r="L2477" s="639" t="str">
        <f t="shared" si="76"/>
        <v>058--70-0-027-000</v>
      </c>
      <c r="M2477" s="639" t="str">
        <f t="shared" si="77"/>
        <v>058--70-0-027-000-000</v>
      </c>
    </row>
    <row r="2478" spans="1:13" ht="15">
      <c r="A2478" s="638" t="s">
        <v>947</v>
      </c>
      <c r="B2478" s="640">
        <v>44350.507847222201</v>
      </c>
      <c r="C2478" s="639" t="b">
        <v>0</v>
      </c>
      <c r="E2478" s="639" t="s">
        <v>2825</v>
      </c>
      <c r="F2478" s="639">
        <v>1</v>
      </c>
      <c r="G2478" s="639" t="s">
        <v>3432</v>
      </c>
      <c r="H2478" s="639" t="s">
        <v>3012</v>
      </c>
      <c r="I2478" s="639" t="s">
        <v>11110</v>
      </c>
      <c r="J2478" s="639" t="s">
        <v>11176</v>
      </c>
      <c r="L2478" s="639" t="str">
        <f t="shared" si="76"/>
        <v>061--30-0-010-000</v>
      </c>
      <c r="M2478" s="639" t="str">
        <f t="shared" si="77"/>
        <v>061--30-0-010-000-000</v>
      </c>
    </row>
    <row r="2479" spans="1:13" ht="15">
      <c r="A2479" s="638" t="s">
        <v>944</v>
      </c>
      <c r="B2479" s="640">
        <v>44350.507175925901</v>
      </c>
      <c r="C2479" s="639" t="b">
        <v>0</v>
      </c>
      <c r="E2479" s="639" t="s">
        <v>2825</v>
      </c>
      <c r="F2479" s="639">
        <v>1</v>
      </c>
      <c r="G2479" s="639" t="s">
        <v>3432</v>
      </c>
      <c r="H2479" s="639" t="s">
        <v>11101</v>
      </c>
      <c r="I2479" s="639" t="s">
        <v>11110</v>
      </c>
      <c r="J2479" s="639" t="s">
        <v>11177</v>
      </c>
      <c r="L2479" s="639" t="str">
        <f t="shared" si="76"/>
        <v>061--30-0-015-000</v>
      </c>
      <c r="M2479" s="639" t="str">
        <f t="shared" si="77"/>
        <v>061--30-0-015-000-000</v>
      </c>
    </row>
    <row r="2480" spans="1:13" ht="15">
      <c r="A2480" s="638" t="s">
        <v>1863</v>
      </c>
      <c r="B2480" s="640">
        <v>44350.506226851903</v>
      </c>
      <c r="C2480" s="639" t="b">
        <v>0</v>
      </c>
      <c r="E2480" s="639" t="s">
        <v>2825</v>
      </c>
      <c r="F2480" s="639">
        <v>2</v>
      </c>
      <c r="G2480" s="639" t="s">
        <v>4336</v>
      </c>
      <c r="H2480" s="639" t="s">
        <v>11112</v>
      </c>
      <c r="I2480" s="639" t="s">
        <v>10997</v>
      </c>
      <c r="J2480" s="639" t="s">
        <v>11178</v>
      </c>
      <c r="L2480" s="639" t="str">
        <f t="shared" si="76"/>
        <v>061--52-0-014-000</v>
      </c>
      <c r="M2480" s="639" t="str">
        <f t="shared" si="77"/>
        <v>061--52-0-014-000-000</v>
      </c>
    </row>
    <row r="2481" spans="1:13" ht="15">
      <c r="A2481" s="638" t="s">
        <v>12101</v>
      </c>
      <c r="B2481" s="640">
        <v>44350.558553240691</v>
      </c>
      <c r="C2481" s="639" t="b">
        <v>0</v>
      </c>
      <c r="D2481" s="639" t="s">
        <v>7882</v>
      </c>
      <c r="E2481" s="639" t="s">
        <v>2825</v>
      </c>
      <c r="F2481" s="639">
        <v>1</v>
      </c>
      <c r="G2481" s="639" t="s">
        <v>4913</v>
      </c>
      <c r="H2481" s="639" t="s">
        <v>2805</v>
      </c>
      <c r="I2481" s="639" t="s">
        <v>10988</v>
      </c>
      <c r="J2481" s="639" t="s">
        <v>11179</v>
      </c>
      <c r="L2481" s="639" t="str">
        <f t="shared" si="76"/>
        <v>020--38-0-1400-000</v>
      </c>
      <c r="M2481" s="639" t="str">
        <f t="shared" si="77"/>
        <v>020--38-0-1400-000-000</v>
      </c>
    </row>
    <row r="2482" spans="1:13" ht="15">
      <c r="A2482" s="638" t="s">
        <v>12101</v>
      </c>
      <c r="B2482" s="640">
        <v>44350.557893518497</v>
      </c>
      <c r="C2482" s="639" t="b">
        <v>0</v>
      </c>
      <c r="D2482" s="639" t="s">
        <v>7882</v>
      </c>
      <c r="E2482" s="639" t="s">
        <v>2825</v>
      </c>
      <c r="F2482" s="639">
        <v>1</v>
      </c>
      <c r="G2482" s="639" t="s">
        <v>4913</v>
      </c>
      <c r="H2482" s="639" t="s">
        <v>2805</v>
      </c>
      <c r="I2482" s="639" t="s">
        <v>10988</v>
      </c>
      <c r="J2482" s="639" t="s">
        <v>11180</v>
      </c>
      <c r="L2482" s="639" t="str">
        <f t="shared" si="76"/>
        <v>020--38-0-1400-000</v>
      </c>
      <c r="M2482" s="639" t="str">
        <f t="shared" si="77"/>
        <v>020--38-0-1400-000-000</v>
      </c>
    </row>
    <row r="2483" spans="1:13" ht="15">
      <c r="A2483" s="638" t="s">
        <v>12101</v>
      </c>
      <c r="B2483" s="640">
        <v>44350.567650463003</v>
      </c>
      <c r="C2483" s="639" t="b">
        <v>0</v>
      </c>
      <c r="D2483" s="639" t="s">
        <v>7353</v>
      </c>
      <c r="E2483" s="639" t="s">
        <v>2825</v>
      </c>
      <c r="F2483" s="639">
        <v>1</v>
      </c>
      <c r="G2483" s="639" t="s">
        <v>4913</v>
      </c>
      <c r="H2483" s="639" t="s">
        <v>2805</v>
      </c>
      <c r="I2483" s="639" t="s">
        <v>10988</v>
      </c>
      <c r="J2483" s="639" t="s">
        <v>11181</v>
      </c>
      <c r="L2483" s="639" t="str">
        <f t="shared" si="76"/>
        <v>020--38-0-1400-000</v>
      </c>
      <c r="M2483" s="639" t="str">
        <f t="shared" si="77"/>
        <v>020--38-0-1400-000-000</v>
      </c>
    </row>
    <row r="2484" spans="1:13" ht="15">
      <c r="A2484" s="638" t="s">
        <v>1888</v>
      </c>
      <c r="B2484" s="640">
        <v>44350.583634259303</v>
      </c>
      <c r="C2484" s="639" t="b">
        <v>0</v>
      </c>
      <c r="E2484" s="639" t="s">
        <v>2825</v>
      </c>
      <c r="F2484" s="639">
        <v>1</v>
      </c>
      <c r="G2484" s="639" t="s">
        <v>2868</v>
      </c>
      <c r="H2484" s="639" t="s">
        <v>1888</v>
      </c>
      <c r="I2484" s="639" t="s">
        <v>2710</v>
      </c>
      <c r="J2484" s="639" t="s">
        <v>11182</v>
      </c>
      <c r="L2484" s="639" t="str">
        <f t="shared" si="76"/>
        <v>058--70-0-027-000</v>
      </c>
      <c r="M2484" s="639" t="str">
        <f t="shared" si="77"/>
        <v>058--70-0-027-000-000</v>
      </c>
    </row>
    <row r="2485" spans="1:13" ht="15">
      <c r="A2485" s="638" t="s">
        <v>862</v>
      </c>
      <c r="B2485" s="640">
        <v>44350.5875115741</v>
      </c>
      <c r="C2485" s="639" t="b">
        <v>0</v>
      </c>
      <c r="E2485" s="639" t="s">
        <v>2825</v>
      </c>
      <c r="F2485" s="639">
        <v>1</v>
      </c>
      <c r="G2485" s="639" t="s">
        <v>4337</v>
      </c>
      <c r="H2485" s="639" t="s">
        <v>11105</v>
      </c>
      <c r="I2485" s="639" t="s">
        <v>2818</v>
      </c>
      <c r="J2485" s="639" t="s">
        <v>11183</v>
      </c>
      <c r="L2485" s="639" t="str">
        <f t="shared" si="76"/>
        <v>009--50-0-290-000</v>
      </c>
      <c r="M2485" s="639" t="str">
        <f t="shared" si="77"/>
        <v>009--50-0-290-000-000</v>
      </c>
    </row>
    <row r="2486" spans="1:13" ht="15">
      <c r="A2486" s="638" t="s">
        <v>862</v>
      </c>
      <c r="B2486" s="640">
        <v>44350.588414351791</v>
      </c>
      <c r="C2486" s="639" t="b">
        <v>0</v>
      </c>
      <c r="E2486" s="639" t="s">
        <v>2825</v>
      </c>
      <c r="F2486" s="639">
        <v>1</v>
      </c>
      <c r="G2486" s="639" t="s">
        <v>4337</v>
      </c>
      <c r="H2486" s="639" t="s">
        <v>11105</v>
      </c>
      <c r="I2486" s="639" t="s">
        <v>2818</v>
      </c>
      <c r="J2486" s="639" t="s">
        <v>11184</v>
      </c>
      <c r="L2486" s="639" t="str">
        <f t="shared" si="76"/>
        <v>009--50-0-290-000</v>
      </c>
      <c r="M2486" s="639" t="str">
        <f t="shared" si="77"/>
        <v>009--50-0-290-000-000</v>
      </c>
    </row>
    <row r="2487" spans="1:13" ht="15">
      <c r="A2487" s="638" t="s">
        <v>1873</v>
      </c>
      <c r="B2487" s="640">
        <v>44350.590613425913</v>
      </c>
      <c r="C2487" s="639" t="b">
        <v>0</v>
      </c>
      <c r="D2487" s="639" t="s">
        <v>2831</v>
      </c>
      <c r="E2487" s="639" t="s">
        <v>2825</v>
      </c>
      <c r="F2487" s="639">
        <v>1</v>
      </c>
      <c r="G2487" s="639" t="s">
        <v>2807</v>
      </c>
      <c r="H2487" s="639" t="s">
        <v>3191</v>
      </c>
      <c r="I2487" s="639" t="s">
        <v>7942</v>
      </c>
      <c r="J2487" s="639" t="s">
        <v>11185</v>
      </c>
      <c r="L2487" s="639" t="str">
        <f t="shared" si="76"/>
        <v>016--05-0-490-000</v>
      </c>
      <c r="M2487" s="639" t="str">
        <f t="shared" si="77"/>
        <v>016--05-0-490-000-000</v>
      </c>
    </row>
    <row r="2488" spans="1:13" ht="15">
      <c r="A2488" s="638" t="s">
        <v>1873</v>
      </c>
      <c r="B2488" s="640">
        <v>44350.58942129631</v>
      </c>
      <c r="C2488" s="639" t="b">
        <v>0</v>
      </c>
      <c r="D2488" s="639" t="s">
        <v>2831</v>
      </c>
      <c r="E2488" s="639" t="s">
        <v>2825</v>
      </c>
      <c r="F2488" s="639">
        <v>1</v>
      </c>
      <c r="G2488" s="639" t="s">
        <v>2807</v>
      </c>
      <c r="H2488" s="639" t="s">
        <v>3191</v>
      </c>
      <c r="I2488" s="639" t="s">
        <v>7942</v>
      </c>
      <c r="J2488" s="639" t="s">
        <v>11186</v>
      </c>
      <c r="L2488" s="639" t="str">
        <f t="shared" si="76"/>
        <v>016--05-0-490-000</v>
      </c>
      <c r="M2488" s="639" t="str">
        <f t="shared" si="77"/>
        <v>016--05-0-490-000-000</v>
      </c>
    </row>
    <row r="2489" spans="1:13" ht="15">
      <c r="A2489" s="638" t="s">
        <v>1888</v>
      </c>
      <c r="B2489" s="640">
        <v>44350.6162847222</v>
      </c>
      <c r="C2489" s="639" t="b">
        <v>0</v>
      </c>
      <c r="E2489" s="639" t="s">
        <v>2825</v>
      </c>
      <c r="F2489" s="639">
        <v>2</v>
      </c>
      <c r="G2489" s="639" t="s">
        <v>2868</v>
      </c>
      <c r="H2489" s="639" t="s">
        <v>1888</v>
      </c>
      <c r="I2489" s="639" t="s">
        <v>2710</v>
      </c>
      <c r="J2489" s="639" t="s">
        <v>11187</v>
      </c>
      <c r="L2489" s="639" t="str">
        <f t="shared" si="76"/>
        <v>058--70-0-027-000</v>
      </c>
      <c r="M2489" s="639" t="str">
        <f t="shared" si="77"/>
        <v>058--70-0-027-000-000</v>
      </c>
    </row>
    <row r="2490" spans="1:13" ht="15">
      <c r="A2490" s="638" t="s">
        <v>495</v>
      </c>
      <c r="B2490" s="640">
        <v>44350.615173611099</v>
      </c>
      <c r="C2490" s="639" t="b">
        <v>0</v>
      </c>
      <c r="E2490" s="639" t="s">
        <v>2825</v>
      </c>
      <c r="F2490" s="639">
        <v>1</v>
      </c>
      <c r="G2490" s="639" t="s">
        <v>4336</v>
      </c>
      <c r="H2490" s="639" t="s">
        <v>11113</v>
      </c>
      <c r="I2490" s="639" t="s">
        <v>11125</v>
      </c>
      <c r="J2490" s="639" t="s">
        <v>11188</v>
      </c>
      <c r="L2490" s="639" t="str">
        <f t="shared" si="76"/>
        <v>061--52-0-021-000</v>
      </c>
      <c r="M2490" s="639" t="str">
        <f t="shared" si="77"/>
        <v>061--52-0-021-000-000</v>
      </c>
    </row>
    <row r="2491" spans="1:13" ht="15">
      <c r="A2491" s="638" t="s">
        <v>1708</v>
      </c>
      <c r="B2491" s="640">
        <v>44350.614560185197</v>
      </c>
      <c r="C2491" s="639" t="b">
        <v>0</v>
      </c>
      <c r="E2491" s="639" t="s">
        <v>2825</v>
      </c>
      <c r="F2491" s="639">
        <v>1</v>
      </c>
      <c r="G2491" s="639" t="s">
        <v>4336</v>
      </c>
      <c r="H2491" s="639" t="s">
        <v>11121</v>
      </c>
      <c r="I2491" s="639" t="s">
        <v>11117</v>
      </c>
      <c r="J2491" s="639" t="s">
        <v>11189</v>
      </c>
      <c r="L2491" s="639" t="str">
        <f t="shared" si="76"/>
        <v>061--46-0-015-000</v>
      </c>
      <c r="M2491" s="639" t="str">
        <f t="shared" si="77"/>
        <v>061--46-0-015-000-000</v>
      </c>
    </row>
    <row r="2492" spans="1:13" ht="15">
      <c r="A2492" s="638" t="s">
        <v>1888</v>
      </c>
      <c r="B2492" s="640">
        <v>44350.62726851851</v>
      </c>
      <c r="C2492" s="639" t="b">
        <v>0</v>
      </c>
      <c r="E2492" s="639" t="s">
        <v>2825</v>
      </c>
      <c r="F2492" s="639">
        <v>8</v>
      </c>
      <c r="G2492" s="639" t="s">
        <v>2868</v>
      </c>
      <c r="H2492" s="639" t="s">
        <v>1888</v>
      </c>
      <c r="I2492" s="639" t="s">
        <v>2710</v>
      </c>
      <c r="J2492" s="639" t="s">
        <v>11190</v>
      </c>
      <c r="L2492" s="639" t="str">
        <f t="shared" si="76"/>
        <v>058--70-0-027-000</v>
      </c>
      <c r="M2492" s="639" t="str">
        <f t="shared" si="77"/>
        <v>058--70-0-027-000-000</v>
      </c>
    </row>
    <row r="2493" spans="1:13" ht="15">
      <c r="A2493" s="638" t="s">
        <v>1873</v>
      </c>
      <c r="B2493" s="640">
        <v>44350.614421296297</v>
      </c>
      <c r="C2493" s="639" t="b">
        <v>0</v>
      </c>
      <c r="D2493" s="639" t="s">
        <v>2833</v>
      </c>
      <c r="E2493" s="639" t="s">
        <v>2825</v>
      </c>
      <c r="F2493" s="639">
        <v>1</v>
      </c>
      <c r="G2493" s="639" t="s">
        <v>2807</v>
      </c>
      <c r="H2493" s="639" t="s">
        <v>3191</v>
      </c>
      <c r="I2493" s="639" t="s">
        <v>7942</v>
      </c>
      <c r="J2493" s="639" t="s">
        <v>11191</v>
      </c>
      <c r="L2493" s="639" t="str">
        <f t="shared" si="76"/>
        <v>016--05-0-490-000</v>
      </c>
      <c r="M2493" s="639" t="str">
        <f t="shared" si="77"/>
        <v>016--05-0-490-000-000</v>
      </c>
    </row>
    <row r="2494" spans="1:13" ht="15">
      <c r="A2494" s="638" t="s">
        <v>1873</v>
      </c>
      <c r="B2494" s="640">
        <v>44350.613958333299</v>
      </c>
      <c r="C2494" s="639" t="b">
        <v>0</v>
      </c>
      <c r="D2494" s="639" t="s">
        <v>2833</v>
      </c>
      <c r="E2494" s="639" t="s">
        <v>2825</v>
      </c>
      <c r="F2494" s="639">
        <v>1</v>
      </c>
      <c r="G2494" s="639" t="s">
        <v>2807</v>
      </c>
      <c r="H2494" s="639" t="s">
        <v>3191</v>
      </c>
      <c r="I2494" s="639" t="s">
        <v>7942</v>
      </c>
      <c r="J2494" s="639" t="s">
        <v>11192</v>
      </c>
      <c r="L2494" s="639" t="str">
        <f t="shared" si="76"/>
        <v>016--05-0-490-000</v>
      </c>
      <c r="M2494" s="639" t="str">
        <f t="shared" si="77"/>
        <v>016--05-0-490-000-000</v>
      </c>
    </row>
    <row r="2495" spans="1:13" ht="15">
      <c r="A2495" s="638" t="s">
        <v>821</v>
      </c>
      <c r="B2495" s="640">
        <v>44350.638148148209</v>
      </c>
      <c r="C2495" s="639" t="b">
        <v>0</v>
      </c>
      <c r="E2495" s="639" t="s">
        <v>2825</v>
      </c>
      <c r="F2495" s="639">
        <v>6</v>
      </c>
      <c r="G2495" s="639" t="s">
        <v>3205</v>
      </c>
      <c r="H2495" s="639" t="s">
        <v>2997</v>
      </c>
      <c r="I2495" s="639" t="s">
        <v>3332</v>
      </c>
      <c r="J2495" s="639" t="s">
        <v>11193</v>
      </c>
      <c r="L2495" s="639" t="str">
        <f t="shared" si="76"/>
        <v>062--69-0-017-000</v>
      </c>
      <c r="M2495" s="639" t="str">
        <f t="shared" si="77"/>
        <v>062--69-0-017-000-000</v>
      </c>
    </row>
    <row r="2496" spans="1:13" ht="15">
      <c r="A2496" s="638" t="s">
        <v>1075</v>
      </c>
      <c r="B2496" s="640">
        <v>44350.639317129593</v>
      </c>
      <c r="C2496" s="639" t="b">
        <v>0</v>
      </c>
      <c r="E2496" s="639" t="s">
        <v>2825</v>
      </c>
      <c r="F2496" s="639">
        <v>3</v>
      </c>
      <c r="G2496" s="639" t="s">
        <v>3205</v>
      </c>
      <c r="H2496" s="639" t="s">
        <v>7074</v>
      </c>
      <c r="I2496" s="639" t="s">
        <v>3332</v>
      </c>
      <c r="J2496" s="639" t="s">
        <v>11194</v>
      </c>
      <c r="L2496" s="639" t="str">
        <f t="shared" si="76"/>
        <v>062--69-0-018-000</v>
      </c>
      <c r="M2496" s="639" t="str">
        <f t="shared" si="77"/>
        <v>062--69-0-018-000-000</v>
      </c>
    </row>
    <row r="2497" spans="1:13" ht="15">
      <c r="A2497" s="638" t="s">
        <v>2088</v>
      </c>
      <c r="B2497" s="640">
        <v>44350.649432870407</v>
      </c>
      <c r="C2497" s="639" t="b">
        <v>0</v>
      </c>
      <c r="E2497" s="639" t="s">
        <v>2825</v>
      </c>
      <c r="F2497" s="639">
        <v>3</v>
      </c>
      <c r="G2497" s="639" t="s">
        <v>2868</v>
      </c>
      <c r="H2497" s="639" t="s">
        <v>11127</v>
      </c>
      <c r="I2497" s="639" t="s">
        <v>11128</v>
      </c>
      <c r="J2497" s="639" t="s">
        <v>11195</v>
      </c>
      <c r="L2497" s="639" t="str">
        <f t="shared" si="76"/>
        <v>058--70-0-024-000</v>
      </c>
      <c r="M2497" s="639" t="str">
        <f t="shared" si="77"/>
        <v>058--70-0-024-000-000</v>
      </c>
    </row>
    <row r="2498" spans="1:13" ht="15">
      <c r="A2498" s="638" t="s">
        <v>1626</v>
      </c>
      <c r="B2498" s="640">
        <v>44350.66754629631</v>
      </c>
      <c r="C2498" s="639" t="b">
        <v>0</v>
      </c>
      <c r="E2498" s="639" t="s">
        <v>2825</v>
      </c>
      <c r="F2498" s="639">
        <v>1</v>
      </c>
      <c r="G2498" s="639" t="s">
        <v>3432</v>
      </c>
      <c r="H2498" s="639" t="s">
        <v>4965</v>
      </c>
      <c r="I2498" s="639" t="s">
        <v>8115</v>
      </c>
      <c r="J2498" s="639" t="s">
        <v>11196</v>
      </c>
      <c r="L2498" s="639" t="str">
        <f t="shared" si="76"/>
        <v>061--03-0-011-000</v>
      </c>
      <c r="M2498" s="639" t="str">
        <f t="shared" si="77"/>
        <v>061--03-0-011-000-000</v>
      </c>
    </row>
    <row r="2499" spans="1:13" ht="15">
      <c r="A2499" s="638" t="s">
        <v>1208</v>
      </c>
      <c r="B2499" s="640">
        <v>44350.673645833303</v>
      </c>
      <c r="C2499" s="639" t="b">
        <v>0</v>
      </c>
      <c r="E2499" s="639" t="s">
        <v>2825</v>
      </c>
      <c r="F2499" s="639">
        <v>4</v>
      </c>
      <c r="G2499" s="639" t="s">
        <v>3017</v>
      </c>
      <c r="H2499" s="639" t="s">
        <v>1208</v>
      </c>
      <c r="I2499" s="639" t="s">
        <v>2948</v>
      </c>
      <c r="J2499" s="639" t="s">
        <v>11197</v>
      </c>
      <c r="L2499" s="639" t="str">
        <f t="shared" ref="L2499:L2562" si="78">REPLACE(REPLACE(A2499,4,0,"-"),8,0,"-")</f>
        <v>071--29-0-029-000</v>
      </c>
      <c r="M2499" s="639" t="str">
        <f t="shared" ref="M2499:M2562" si="79">L2499 &amp; "-000"</f>
        <v>071--29-0-029-000-000</v>
      </c>
    </row>
    <row r="2500" spans="1:13" ht="15">
      <c r="A2500" s="638" t="s">
        <v>1873</v>
      </c>
      <c r="B2500" s="640">
        <v>44350.632569444388</v>
      </c>
      <c r="C2500" s="639" t="b">
        <v>0</v>
      </c>
      <c r="D2500" s="639" t="s">
        <v>11199</v>
      </c>
      <c r="E2500" s="639" t="s">
        <v>2825</v>
      </c>
      <c r="F2500" s="639">
        <v>1</v>
      </c>
      <c r="G2500" s="639" t="s">
        <v>2807</v>
      </c>
      <c r="H2500" s="639" t="s">
        <v>3191</v>
      </c>
      <c r="I2500" s="639" t="s">
        <v>7942</v>
      </c>
      <c r="J2500" s="639" t="s">
        <v>11198</v>
      </c>
      <c r="L2500" s="639" t="str">
        <f t="shared" si="78"/>
        <v>016--05-0-490-000</v>
      </c>
      <c r="M2500" s="639" t="str">
        <f t="shared" si="79"/>
        <v>016--05-0-490-000-000</v>
      </c>
    </row>
    <row r="2501" spans="1:13" ht="15">
      <c r="A2501" s="638" t="s">
        <v>12105</v>
      </c>
      <c r="B2501" s="640">
        <v>44350.468553240709</v>
      </c>
      <c r="C2501" s="639" t="b">
        <v>0</v>
      </c>
      <c r="E2501" s="639" t="s">
        <v>2825</v>
      </c>
      <c r="F2501" s="639">
        <v>1</v>
      </c>
      <c r="G2501" s="639" t="s">
        <v>7815</v>
      </c>
      <c r="H2501" s="639" t="s">
        <v>11115</v>
      </c>
      <c r="I2501" s="639" t="s">
        <v>7188</v>
      </c>
      <c r="J2501" s="639" t="s">
        <v>11200</v>
      </c>
      <c r="L2501" s="639" t="str">
        <f t="shared" si="78"/>
        <v>022--01-0-1700-000</v>
      </c>
      <c r="M2501" s="639" t="str">
        <f t="shared" si="79"/>
        <v>022--01-0-1700-000-000</v>
      </c>
    </row>
    <row r="2502" spans="1:13" ht="15">
      <c r="A2502" s="638" t="s">
        <v>12105</v>
      </c>
      <c r="B2502" s="640">
        <v>44350.612893518497</v>
      </c>
      <c r="C2502" s="639" t="b">
        <v>0</v>
      </c>
      <c r="E2502" s="639" t="s">
        <v>2825</v>
      </c>
      <c r="F2502" s="639">
        <v>1</v>
      </c>
      <c r="G2502" s="639" t="s">
        <v>7815</v>
      </c>
      <c r="H2502" s="639" t="s">
        <v>11115</v>
      </c>
      <c r="I2502" s="639" t="s">
        <v>7188</v>
      </c>
      <c r="J2502" s="639" t="s">
        <v>11201</v>
      </c>
      <c r="L2502" s="639" t="str">
        <f t="shared" si="78"/>
        <v>022--01-0-1700-000</v>
      </c>
      <c r="M2502" s="639" t="str">
        <f t="shared" si="79"/>
        <v>022--01-0-1700-000-000</v>
      </c>
    </row>
    <row r="2503" spans="1:13" ht="15">
      <c r="A2503" s="638" t="s">
        <v>1873</v>
      </c>
      <c r="B2503" s="640">
        <v>44350.613298611097</v>
      </c>
      <c r="C2503" s="639" t="b">
        <v>0</v>
      </c>
      <c r="D2503" s="639" t="s">
        <v>2923</v>
      </c>
      <c r="E2503" s="639" t="s">
        <v>2825</v>
      </c>
      <c r="F2503" s="639">
        <v>1</v>
      </c>
      <c r="G2503" s="639" t="s">
        <v>2807</v>
      </c>
      <c r="H2503" s="639" t="s">
        <v>3191</v>
      </c>
      <c r="I2503" s="639" t="s">
        <v>7942</v>
      </c>
      <c r="J2503" s="639" t="s">
        <v>11202</v>
      </c>
      <c r="L2503" s="639" t="str">
        <f t="shared" si="78"/>
        <v>016--05-0-490-000</v>
      </c>
      <c r="M2503" s="639" t="str">
        <f t="shared" si="79"/>
        <v>016--05-0-490-000-000</v>
      </c>
    </row>
    <row r="2504" spans="1:13" ht="15">
      <c r="A2504" s="638" t="s">
        <v>727</v>
      </c>
      <c r="B2504" s="640">
        <v>44334.638888888898</v>
      </c>
      <c r="C2504" s="639" t="b">
        <v>0</v>
      </c>
      <c r="E2504" s="639" t="s">
        <v>2825</v>
      </c>
      <c r="F2504" s="639">
        <v>2</v>
      </c>
      <c r="G2504" s="639" t="s">
        <v>3432</v>
      </c>
      <c r="H2504" s="639" t="s">
        <v>727</v>
      </c>
      <c r="I2504" s="639" t="s">
        <v>3298</v>
      </c>
      <c r="J2504" s="639" t="s">
        <v>11203</v>
      </c>
      <c r="L2504" s="639" t="str">
        <f t="shared" si="78"/>
        <v>071--39-0-004-000</v>
      </c>
      <c r="M2504" s="639" t="str">
        <f t="shared" si="79"/>
        <v>071--39-0-004-000-000</v>
      </c>
    </row>
    <row r="2505" spans="1:13" ht="15">
      <c r="A2505" s="638" t="s">
        <v>1775</v>
      </c>
      <c r="B2505" s="640">
        <v>44351.348900463003</v>
      </c>
      <c r="C2505" s="639" t="b">
        <v>0</v>
      </c>
      <c r="E2505" s="639" t="s">
        <v>2825</v>
      </c>
      <c r="F2505" s="639">
        <v>1</v>
      </c>
      <c r="G2505" s="639" t="s">
        <v>7623</v>
      </c>
      <c r="H2505" s="639" t="s">
        <v>11215</v>
      </c>
      <c r="I2505" s="639" t="s">
        <v>8017</v>
      </c>
      <c r="J2505" s="639" t="s">
        <v>11226</v>
      </c>
      <c r="L2505" s="639" t="str">
        <f t="shared" si="78"/>
        <v>016--02-0-240-000</v>
      </c>
      <c r="M2505" s="639" t="str">
        <f t="shared" si="79"/>
        <v>016--02-0-240-000-000</v>
      </c>
    </row>
    <row r="2506" spans="1:13" ht="15">
      <c r="A2506" s="638" t="s">
        <v>1775</v>
      </c>
      <c r="B2506" s="640">
        <v>44351.347025463001</v>
      </c>
      <c r="C2506" s="639" t="b">
        <v>0</v>
      </c>
      <c r="E2506" s="639" t="s">
        <v>2825</v>
      </c>
      <c r="F2506" s="639">
        <v>1</v>
      </c>
      <c r="G2506" s="639" t="s">
        <v>7623</v>
      </c>
      <c r="H2506" s="639" t="s">
        <v>11215</v>
      </c>
      <c r="I2506" s="639" t="s">
        <v>8017</v>
      </c>
      <c r="J2506" s="639" t="s">
        <v>11227</v>
      </c>
      <c r="L2506" s="639" t="str">
        <f t="shared" si="78"/>
        <v>016--02-0-240-000</v>
      </c>
      <c r="M2506" s="639" t="str">
        <f t="shared" si="79"/>
        <v>016--02-0-240-000-000</v>
      </c>
    </row>
    <row r="2507" spans="1:13" ht="15">
      <c r="A2507" s="638" t="s">
        <v>2088</v>
      </c>
      <c r="B2507" s="640">
        <v>44351.352048611101</v>
      </c>
      <c r="C2507" s="639" t="b">
        <v>0</v>
      </c>
      <c r="E2507" s="639" t="s">
        <v>2825</v>
      </c>
      <c r="F2507" s="639">
        <v>8</v>
      </c>
      <c r="G2507" s="639" t="s">
        <v>2868</v>
      </c>
      <c r="H2507" s="639" t="s">
        <v>11127</v>
      </c>
      <c r="I2507" s="639" t="s">
        <v>11128</v>
      </c>
      <c r="J2507" s="639" t="s">
        <v>11228</v>
      </c>
      <c r="L2507" s="639" t="str">
        <f t="shared" si="78"/>
        <v>058--70-0-024-000</v>
      </c>
      <c r="M2507" s="639" t="str">
        <f t="shared" si="79"/>
        <v>058--70-0-024-000-000</v>
      </c>
    </row>
    <row r="2508" spans="1:13" ht="15">
      <c r="A2508" s="638" t="s">
        <v>2088</v>
      </c>
      <c r="B2508" s="640">
        <v>44351.364189814813</v>
      </c>
      <c r="C2508" s="639" t="b">
        <v>0</v>
      </c>
      <c r="E2508" s="639" t="s">
        <v>2825</v>
      </c>
      <c r="F2508" s="639">
        <v>4</v>
      </c>
      <c r="G2508" s="639" t="s">
        <v>2868</v>
      </c>
      <c r="H2508" s="639" t="s">
        <v>11127</v>
      </c>
      <c r="I2508" s="639" t="s">
        <v>11128</v>
      </c>
      <c r="J2508" s="639" t="s">
        <v>11229</v>
      </c>
      <c r="L2508" s="639" t="str">
        <f t="shared" si="78"/>
        <v>058--70-0-024-000</v>
      </c>
      <c r="M2508" s="639" t="str">
        <f t="shared" si="79"/>
        <v>058--70-0-024-000-000</v>
      </c>
    </row>
    <row r="2509" spans="1:13" ht="15">
      <c r="A2509" s="638" t="s">
        <v>2088</v>
      </c>
      <c r="B2509" s="640">
        <v>44351.371296296311</v>
      </c>
      <c r="C2509" s="639" t="b">
        <v>0</v>
      </c>
      <c r="E2509" s="639" t="s">
        <v>2825</v>
      </c>
      <c r="F2509" s="639">
        <v>3</v>
      </c>
      <c r="G2509" s="639" t="s">
        <v>2868</v>
      </c>
      <c r="H2509" s="639" t="s">
        <v>11127</v>
      </c>
      <c r="I2509" s="639" t="s">
        <v>11128</v>
      </c>
      <c r="J2509" s="639" t="s">
        <v>11230</v>
      </c>
      <c r="L2509" s="639" t="str">
        <f t="shared" si="78"/>
        <v>058--70-0-024-000</v>
      </c>
      <c r="M2509" s="639" t="str">
        <f t="shared" si="79"/>
        <v>058--70-0-024-000-000</v>
      </c>
    </row>
    <row r="2510" spans="1:13" ht="15">
      <c r="A2510" s="638" t="s">
        <v>426</v>
      </c>
      <c r="B2510" s="640">
        <v>44351.376168981507</v>
      </c>
      <c r="C2510" s="639" t="b">
        <v>0</v>
      </c>
      <c r="E2510" s="639" t="s">
        <v>2825</v>
      </c>
      <c r="F2510" s="639">
        <v>11</v>
      </c>
      <c r="G2510" s="639" t="s">
        <v>3432</v>
      </c>
      <c r="H2510" s="639" t="s">
        <v>2191</v>
      </c>
      <c r="I2510" s="639" t="s">
        <v>3077</v>
      </c>
      <c r="J2510" s="639" t="s">
        <v>11231</v>
      </c>
      <c r="L2510" s="639" t="str">
        <f t="shared" si="78"/>
        <v>061--33-0-004-000</v>
      </c>
      <c r="M2510" s="639" t="str">
        <f t="shared" si="79"/>
        <v>061--33-0-004-000-000</v>
      </c>
    </row>
    <row r="2511" spans="1:13" ht="15">
      <c r="A2511" s="638" t="s">
        <v>2088</v>
      </c>
      <c r="B2511" s="640">
        <v>44351.388831018492</v>
      </c>
      <c r="C2511" s="639" t="b">
        <v>0</v>
      </c>
      <c r="E2511" s="639" t="s">
        <v>2825</v>
      </c>
      <c r="F2511" s="639">
        <v>3</v>
      </c>
      <c r="G2511" s="639" t="s">
        <v>2868</v>
      </c>
      <c r="H2511" s="639" t="s">
        <v>11127</v>
      </c>
      <c r="I2511" s="639" t="s">
        <v>11128</v>
      </c>
      <c r="J2511" s="639" t="s">
        <v>11232</v>
      </c>
      <c r="L2511" s="639" t="str">
        <f t="shared" si="78"/>
        <v>058--70-0-024-000</v>
      </c>
      <c r="M2511" s="639" t="str">
        <f t="shared" si="79"/>
        <v>058--70-0-024-000-000</v>
      </c>
    </row>
    <row r="2512" spans="1:13" ht="15">
      <c r="A2512" s="638" t="s">
        <v>426</v>
      </c>
      <c r="B2512" s="640">
        <v>44351.406319444402</v>
      </c>
      <c r="C2512" s="639" t="b">
        <v>0</v>
      </c>
      <c r="E2512" s="639" t="s">
        <v>2825</v>
      </c>
      <c r="F2512" s="639">
        <v>9</v>
      </c>
      <c r="G2512" s="639" t="s">
        <v>3432</v>
      </c>
      <c r="H2512" s="639" t="s">
        <v>2191</v>
      </c>
      <c r="I2512" s="639" t="s">
        <v>3077</v>
      </c>
      <c r="J2512" s="639" t="s">
        <v>11233</v>
      </c>
      <c r="L2512" s="639" t="str">
        <f t="shared" si="78"/>
        <v>061--33-0-004-000</v>
      </c>
      <c r="M2512" s="639" t="str">
        <f t="shared" si="79"/>
        <v>061--33-0-004-000-000</v>
      </c>
    </row>
    <row r="2513" spans="1:13" ht="15">
      <c r="A2513" s="638" t="s">
        <v>1075</v>
      </c>
      <c r="B2513" s="640">
        <v>44351.417060185187</v>
      </c>
      <c r="C2513" s="639" t="b">
        <v>0</v>
      </c>
      <c r="E2513" s="639" t="s">
        <v>2825</v>
      </c>
      <c r="F2513" s="639">
        <v>3</v>
      </c>
      <c r="G2513" s="639" t="s">
        <v>3205</v>
      </c>
      <c r="H2513" s="639" t="s">
        <v>7074</v>
      </c>
      <c r="I2513" s="639" t="s">
        <v>3332</v>
      </c>
      <c r="J2513" s="639" t="s">
        <v>11234</v>
      </c>
      <c r="L2513" s="639" t="str">
        <f t="shared" si="78"/>
        <v>062--69-0-018-000</v>
      </c>
      <c r="M2513" s="639" t="str">
        <f t="shared" si="79"/>
        <v>062--69-0-018-000-000</v>
      </c>
    </row>
    <row r="2514" spans="1:13" ht="15">
      <c r="A2514" s="638" t="s">
        <v>2088</v>
      </c>
      <c r="B2514" s="640">
        <v>44351.443472222199</v>
      </c>
      <c r="C2514" s="639" t="b">
        <v>0</v>
      </c>
      <c r="E2514" s="639" t="s">
        <v>2825</v>
      </c>
      <c r="F2514" s="639">
        <v>2</v>
      </c>
      <c r="G2514" s="639" t="s">
        <v>2868</v>
      </c>
      <c r="H2514" s="639" t="s">
        <v>11127</v>
      </c>
      <c r="I2514" s="639" t="s">
        <v>11128</v>
      </c>
      <c r="J2514" s="639" t="s">
        <v>11235</v>
      </c>
      <c r="L2514" s="639" t="str">
        <f t="shared" si="78"/>
        <v>058--70-0-024-000</v>
      </c>
      <c r="M2514" s="639" t="str">
        <f t="shared" si="79"/>
        <v>058--70-0-024-000-000</v>
      </c>
    </row>
    <row r="2515" spans="1:13" ht="15">
      <c r="A2515" s="638" t="s">
        <v>821</v>
      </c>
      <c r="B2515" s="640">
        <v>44351.446562500001</v>
      </c>
      <c r="C2515" s="639" t="b">
        <v>0</v>
      </c>
      <c r="E2515" s="639" t="s">
        <v>2825</v>
      </c>
      <c r="F2515" s="639">
        <v>6</v>
      </c>
      <c r="G2515" s="639" t="s">
        <v>3205</v>
      </c>
      <c r="H2515" s="639" t="s">
        <v>2997</v>
      </c>
      <c r="I2515" s="639" t="s">
        <v>3332</v>
      </c>
      <c r="J2515" s="639" t="s">
        <v>11236</v>
      </c>
      <c r="L2515" s="639" t="str">
        <f t="shared" si="78"/>
        <v>062--69-0-017-000</v>
      </c>
      <c r="M2515" s="639" t="str">
        <f t="shared" si="79"/>
        <v>062--69-0-017-000-000</v>
      </c>
    </row>
    <row r="2516" spans="1:13" ht="15">
      <c r="A2516" s="638" t="s">
        <v>1466</v>
      </c>
      <c r="B2516" s="640">
        <v>44351.458969907399</v>
      </c>
      <c r="C2516" s="639" t="b">
        <v>0</v>
      </c>
      <c r="E2516" s="639" t="s">
        <v>2825</v>
      </c>
      <c r="F2516" s="639">
        <v>3</v>
      </c>
      <c r="G2516" s="639" t="s">
        <v>4336</v>
      </c>
      <c r="H2516" s="639" t="s">
        <v>3183</v>
      </c>
      <c r="I2516" s="639" t="s">
        <v>7610</v>
      </c>
      <c r="J2516" s="639" t="s">
        <v>11237</v>
      </c>
      <c r="L2516" s="639" t="str">
        <f t="shared" si="78"/>
        <v>071--46-0-024-000</v>
      </c>
      <c r="M2516" s="639" t="str">
        <f t="shared" si="79"/>
        <v>071--46-0-024-000-000</v>
      </c>
    </row>
    <row r="2517" spans="1:13" ht="15">
      <c r="A2517" s="638" t="s">
        <v>1465</v>
      </c>
      <c r="B2517" s="640">
        <v>44351.457928240692</v>
      </c>
      <c r="C2517" s="639" t="b">
        <v>0</v>
      </c>
      <c r="E2517" s="639" t="s">
        <v>2825</v>
      </c>
      <c r="F2517" s="639">
        <v>6</v>
      </c>
      <c r="G2517" s="639" t="s">
        <v>4336</v>
      </c>
      <c r="H2517" s="639" t="s">
        <v>11219</v>
      </c>
      <c r="I2517" s="639" t="s">
        <v>7610</v>
      </c>
      <c r="J2517" s="639" t="s">
        <v>11238</v>
      </c>
      <c r="L2517" s="639" t="str">
        <f t="shared" si="78"/>
        <v>071--46-0-011-000</v>
      </c>
      <c r="M2517" s="639" t="str">
        <f t="shared" si="79"/>
        <v>071--46-0-011-000-000</v>
      </c>
    </row>
    <row r="2518" spans="1:13" ht="15">
      <c r="A2518" s="638" t="s">
        <v>2088</v>
      </c>
      <c r="B2518" s="640">
        <v>44351.4600347222</v>
      </c>
      <c r="C2518" s="639" t="b">
        <v>0</v>
      </c>
      <c r="E2518" s="639" t="s">
        <v>2825</v>
      </c>
      <c r="F2518" s="639">
        <v>3</v>
      </c>
      <c r="G2518" s="639" t="s">
        <v>2868</v>
      </c>
      <c r="H2518" s="639" t="s">
        <v>11127</v>
      </c>
      <c r="I2518" s="639" t="s">
        <v>11128</v>
      </c>
      <c r="J2518" s="639" t="s">
        <v>11239</v>
      </c>
      <c r="L2518" s="639" t="str">
        <f t="shared" si="78"/>
        <v>058--70-0-024-000</v>
      </c>
      <c r="M2518" s="639" t="str">
        <f t="shared" si="79"/>
        <v>058--70-0-024-000-000</v>
      </c>
    </row>
    <row r="2519" spans="1:13" ht="15">
      <c r="A2519" s="638" t="s">
        <v>2088</v>
      </c>
      <c r="B2519" s="640">
        <v>44351.477349537003</v>
      </c>
      <c r="C2519" s="639" t="b">
        <v>0</v>
      </c>
      <c r="E2519" s="639" t="s">
        <v>2825</v>
      </c>
      <c r="F2519" s="639">
        <v>6</v>
      </c>
      <c r="G2519" s="639" t="s">
        <v>2868</v>
      </c>
      <c r="H2519" s="639" t="s">
        <v>11127</v>
      </c>
      <c r="I2519" s="639" t="s">
        <v>11128</v>
      </c>
      <c r="J2519" s="639" t="s">
        <v>11240</v>
      </c>
      <c r="L2519" s="639" t="str">
        <f t="shared" si="78"/>
        <v>058--70-0-024-000</v>
      </c>
      <c r="M2519" s="639" t="str">
        <f t="shared" si="79"/>
        <v>058--70-0-024-000-000</v>
      </c>
    </row>
    <row r="2520" spans="1:13" ht="15">
      <c r="A2520" s="638" t="s">
        <v>1825</v>
      </c>
      <c r="B2520" s="640">
        <v>44351.486076388901</v>
      </c>
      <c r="C2520" s="639" t="b">
        <v>0</v>
      </c>
      <c r="E2520" s="639" t="s">
        <v>2825</v>
      </c>
      <c r="F2520" s="639">
        <v>1</v>
      </c>
      <c r="G2520" s="639" t="s">
        <v>3017</v>
      </c>
      <c r="H2520" s="639" t="s">
        <v>1825</v>
      </c>
      <c r="I2520" s="639" t="s">
        <v>2884</v>
      </c>
      <c r="J2520" s="639" t="s">
        <v>11241</v>
      </c>
      <c r="L2520" s="639" t="str">
        <f t="shared" si="78"/>
        <v>071--28-0-038-000</v>
      </c>
      <c r="M2520" s="639" t="str">
        <f t="shared" si="79"/>
        <v>071--28-0-038-000-000</v>
      </c>
    </row>
    <row r="2521" spans="1:13" ht="15">
      <c r="A2521" s="638" t="s">
        <v>1207</v>
      </c>
      <c r="B2521" s="640">
        <v>44351.4843287037</v>
      </c>
      <c r="C2521" s="639" t="b">
        <v>0</v>
      </c>
      <c r="E2521" s="639" t="s">
        <v>2825</v>
      </c>
      <c r="F2521" s="639">
        <v>1</v>
      </c>
      <c r="G2521" s="639" t="s">
        <v>3017</v>
      </c>
      <c r="H2521" s="639" t="s">
        <v>11211</v>
      </c>
      <c r="I2521" s="639" t="s">
        <v>2948</v>
      </c>
      <c r="J2521" s="639" t="s">
        <v>11242</v>
      </c>
      <c r="L2521" s="639" t="str">
        <f t="shared" si="78"/>
        <v>071--29-0-031-000</v>
      </c>
      <c r="M2521" s="639" t="str">
        <f t="shared" si="79"/>
        <v>071--29-0-031-000-000</v>
      </c>
    </row>
    <row r="2522" spans="1:13" ht="15">
      <c r="A2522" s="638" t="s">
        <v>1818</v>
      </c>
      <c r="B2522" s="640">
        <v>44351.489652777796</v>
      </c>
      <c r="C2522" s="639" t="b">
        <v>0</v>
      </c>
      <c r="E2522" s="639" t="s">
        <v>2825</v>
      </c>
      <c r="F2522" s="639">
        <v>1</v>
      </c>
      <c r="G2522" s="639" t="s">
        <v>3017</v>
      </c>
      <c r="H2522" s="639" t="s">
        <v>1818</v>
      </c>
      <c r="I2522" s="639" t="s">
        <v>3009</v>
      </c>
      <c r="J2522" s="639" t="s">
        <v>11243</v>
      </c>
      <c r="L2522" s="639" t="str">
        <f t="shared" si="78"/>
        <v>071--27-0-024-000</v>
      </c>
      <c r="M2522" s="639" t="str">
        <f t="shared" si="79"/>
        <v>071--27-0-024-000-000</v>
      </c>
    </row>
    <row r="2523" spans="1:13" ht="15">
      <c r="A2523" s="638" t="s">
        <v>2088</v>
      </c>
      <c r="B2523" s="640">
        <v>44351.5012615741</v>
      </c>
      <c r="C2523" s="639" t="b">
        <v>0</v>
      </c>
      <c r="E2523" s="639" t="s">
        <v>2825</v>
      </c>
      <c r="F2523" s="639">
        <v>3</v>
      </c>
      <c r="G2523" s="639" t="s">
        <v>2868</v>
      </c>
      <c r="H2523" s="639" t="s">
        <v>11127</v>
      </c>
      <c r="I2523" s="639" t="s">
        <v>11128</v>
      </c>
      <c r="J2523" s="639" t="s">
        <v>11244</v>
      </c>
      <c r="L2523" s="639" t="str">
        <f t="shared" si="78"/>
        <v>058--70-0-024-000</v>
      </c>
      <c r="M2523" s="639" t="str">
        <f t="shared" si="79"/>
        <v>058--70-0-024-000-000</v>
      </c>
    </row>
    <row r="2524" spans="1:13" ht="15">
      <c r="A2524" s="638" t="s">
        <v>426</v>
      </c>
      <c r="B2524" s="640">
        <v>44351.532500000001</v>
      </c>
      <c r="C2524" s="639" t="b">
        <v>0</v>
      </c>
      <c r="E2524" s="639" t="s">
        <v>2825</v>
      </c>
      <c r="F2524" s="639">
        <v>10</v>
      </c>
      <c r="G2524" s="639" t="s">
        <v>3432</v>
      </c>
      <c r="H2524" s="639" t="s">
        <v>2191</v>
      </c>
      <c r="I2524" s="639" t="s">
        <v>3077</v>
      </c>
      <c r="J2524" s="639" t="s">
        <v>11245</v>
      </c>
      <c r="L2524" s="639" t="str">
        <f t="shared" si="78"/>
        <v>061--33-0-004-000</v>
      </c>
      <c r="M2524" s="639" t="str">
        <f t="shared" si="79"/>
        <v>061--33-0-004-000-000</v>
      </c>
    </row>
    <row r="2525" spans="1:13" ht="15">
      <c r="A2525" s="638" t="s">
        <v>1998</v>
      </c>
      <c r="B2525" s="640">
        <v>44351.549525463</v>
      </c>
      <c r="C2525" s="639" t="b">
        <v>0</v>
      </c>
      <c r="E2525" s="639" t="s">
        <v>2825</v>
      </c>
      <c r="F2525" s="639">
        <v>1</v>
      </c>
      <c r="G2525" s="639" t="s">
        <v>3198</v>
      </c>
      <c r="H2525" s="639" t="s">
        <v>3194</v>
      </c>
      <c r="I2525" s="639" t="s">
        <v>7385</v>
      </c>
      <c r="J2525" s="639" t="s">
        <v>11247</v>
      </c>
      <c r="L2525" s="639" t="str">
        <f t="shared" si="78"/>
        <v>009--56-0-050-000</v>
      </c>
      <c r="M2525" s="639" t="str">
        <f t="shared" si="79"/>
        <v>009--56-0-050-000-000</v>
      </c>
    </row>
    <row r="2526" spans="1:13" ht="15">
      <c r="A2526" s="638" t="s">
        <v>426</v>
      </c>
      <c r="B2526" s="640">
        <v>44351.565428240698</v>
      </c>
      <c r="C2526" s="639" t="b">
        <v>0</v>
      </c>
      <c r="E2526" s="639" t="s">
        <v>2825</v>
      </c>
      <c r="F2526" s="639">
        <v>3</v>
      </c>
      <c r="G2526" s="639" t="s">
        <v>3432</v>
      </c>
      <c r="H2526" s="639" t="s">
        <v>2191</v>
      </c>
      <c r="I2526" s="639" t="s">
        <v>3077</v>
      </c>
      <c r="J2526" s="639" t="s">
        <v>11248</v>
      </c>
      <c r="L2526" s="639" t="str">
        <f t="shared" si="78"/>
        <v>061--33-0-004-000</v>
      </c>
      <c r="M2526" s="639" t="str">
        <f t="shared" si="79"/>
        <v>061--33-0-004-000-000</v>
      </c>
    </row>
    <row r="2527" spans="1:13" ht="15">
      <c r="A2527" s="638" t="s">
        <v>12105</v>
      </c>
      <c r="B2527" s="640">
        <v>44351.438946759292</v>
      </c>
      <c r="C2527" s="639" t="b">
        <v>0</v>
      </c>
      <c r="E2527" s="639" t="s">
        <v>2825</v>
      </c>
      <c r="F2527" s="639">
        <v>1</v>
      </c>
      <c r="G2527" s="639" t="s">
        <v>7815</v>
      </c>
      <c r="H2527" s="639" t="s">
        <v>11115</v>
      </c>
      <c r="I2527" s="639" t="s">
        <v>7188</v>
      </c>
      <c r="J2527" s="639" t="s">
        <v>11249</v>
      </c>
      <c r="L2527" s="639" t="str">
        <f t="shared" si="78"/>
        <v>022--01-0-1700-000</v>
      </c>
      <c r="M2527" s="639" t="str">
        <f t="shared" si="79"/>
        <v>022--01-0-1700-000-000</v>
      </c>
    </row>
    <row r="2528" spans="1:13" ht="15">
      <c r="A2528" s="638" t="s">
        <v>1387</v>
      </c>
      <c r="B2528" s="640">
        <v>44351.578993055598</v>
      </c>
      <c r="C2528" s="639" t="b">
        <v>0</v>
      </c>
      <c r="E2528" s="639" t="s">
        <v>2825</v>
      </c>
      <c r="F2528" s="639">
        <v>2</v>
      </c>
      <c r="G2528" s="639" t="s">
        <v>3205</v>
      </c>
      <c r="H2528" s="639" t="s">
        <v>7253</v>
      </c>
      <c r="I2528" s="639" t="s">
        <v>4321</v>
      </c>
      <c r="J2528" s="639" t="s">
        <v>11250</v>
      </c>
      <c r="L2528" s="639" t="str">
        <f t="shared" si="78"/>
        <v>062--68-0-006-000</v>
      </c>
      <c r="M2528" s="639" t="str">
        <f t="shared" si="79"/>
        <v>062--68-0-006-000-000</v>
      </c>
    </row>
    <row r="2529" spans="1:13" ht="15">
      <c r="A2529" s="638" t="s">
        <v>1276</v>
      </c>
      <c r="B2529" s="640">
        <v>44351.578414351898</v>
      </c>
      <c r="C2529" s="639" t="b">
        <v>0</v>
      </c>
      <c r="E2529" s="639" t="s">
        <v>2825</v>
      </c>
      <c r="F2529" s="639">
        <v>6</v>
      </c>
      <c r="G2529" s="639" t="s">
        <v>3205</v>
      </c>
      <c r="H2529" s="639" t="s">
        <v>8032</v>
      </c>
      <c r="I2529" s="639" t="s">
        <v>4386</v>
      </c>
      <c r="J2529" s="639" t="s">
        <v>11251</v>
      </c>
      <c r="L2529" s="639" t="str">
        <f t="shared" si="78"/>
        <v>062--68-0-002-000</v>
      </c>
      <c r="M2529" s="639" t="str">
        <f t="shared" si="79"/>
        <v>062--68-0-002-000-000</v>
      </c>
    </row>
    <row r="2530" spans="1:13" ht="15">
      <c r="A2530" s="638" t="s">
        <v>1880</v>
      </c>
      <c r="B2530" s="640">
        <v>44351.585682870391</v>
      </c>
      <c r="C2530" s="639" t="b">
        <v>0</v>
      </c>
      <c r="E2530" s="639" t="s">
        <v>2825</v>
      </c>
      <c r="F2530" s="639">
        <v>3</v>
      </c>
      <c r="G2530" s="639" t="s">
        <v>4336</v>
      </c>
      <c r="H2530" s="639" t="s">
        <v>3151</v>
      </c>
      <c r="I2530" s="639" t="s">
        <v>3477</v>
      </c>
      <c r="J2530" s="639" t="s">
        <v>11252</v>
      </c>
      <c r="L2530" s="639" t="str">
        <f t="shared" si="78"/>
        <v>062--44-0-008-000</v>
      </c>
      <c r="M2530" s="639" t="str">
        <f t="shared" si="79"/>
        <v>062--44-0-008-000-000</v>
      </c>
    </row>
    <row r="2531" spans="1:13" ht="15">
      <c r="A2531" s="638" t="s">
        <v>2088</v>
      </c>
      <c r="B2531" s="640">
        <v>44351.592025462996</v>
      </c>
      <c r="C2531" s="639" t="b">
        <v>0</v>
      </c>
      <c r="E2531" s="639" t="s">
        <v>2825</v>
      </c>
      <c r="F2531" s="639">
        <v>2</v>
      </c>
      <c r="G2531" s="639" t="s">
        <v>2868</v>
      </c>
      <c r="H2531" s="639" t="s">
        <v>11127</v>
      </c>
      <c r="I2531" s="639" t="s">
        <v>11128</v>
      </c>
      <c r="J2531" s="639" t="s">
        <v>11253</v>
      </c>
      <c r="L2531" s="639" t="str">
        <f t="shared" si="78"/>
        <v>058--70-0-024-000</v>
      </c>
      <c r="M2531" s="639" t="str">
        <f t="shared" si="79"/>
        <v>058--70-0-024-000-000</v>
      </c>
    </row>
    <row r="2532" spans="1:13" ht="15">
      <c r="A2532" s="638" t="s">
        <v>1880</v>
      </c>
      <c r="B2532" s="640">
        <v>44351.607812499999</v>
      </c>
      <c r="C2532" s="639" t="b">
        <v>0</v>
      </c>
      <c r="E2532" s="639" t="s">
        <v>2825</v>
      </c>
      <c r="F2532" s="639">
        <v>2</v>
      </c>
      <c r="G2532" s="639" t="s">
        <v>4336</v>
      </c>
      <c r="H2532" s="639" t="s">
        <v>3151</v>
      </c>
      <c r="I2532" s="639" t="s">
        <v>3477</v>
      </c>
      <c r="J2532" s="639" t="s">
        <v>11254</v>
      </c>
      <c r="L2532" s="639" t="str">
        <f t="shared" si="78"/>
        <v>062--44-0-008-000</v>
      </c>
      <c r="M2532" s="639" t="str">
        <f t="shared" si="79"/>
        <v>062--44-0-008-000-000</v>
      </c>
    </row>
    <row r="2533" spans="1:13" ht="15">
      <c r="A2533" s="638" t="s">
        <v>2088</v>
      </c>
      <c r="B2533" s="640">
        <v>44351.605115740691</v>
      </c>
      <c r="C2533" s="639" t="b">
        <v>0</v>
      </c>
      <c r="E2533" s="639" t="s">
        <v>2825</v>
      </c>
      <c r="F2533" s="639">
        <v>2</v>
      </c>
      <c r="G2533" s="639" t="s">
        <v>2868</v>
      </c>
      <c r="H2533" s="639" t="s">
        <v>11127</v>
      </c>
      <c r="I2533" s="639" t="s">
        <v>11128</v>
      </c>
      <c r="J2533" s="639" t="s">
        <v>11255</v>
      </c>
      <c r="L2533" s="639" t="str">
        <f t="shared" si="78"/>
        <v>058--70-0-024-000</v>
      </c>
      <c r="M2533" s="639" t="str">
        <f t="shared" si="79"/>
        <v>058--70-0-024-000-000</v>
      </c>
    </row>
    <row r="2534" spans="1:13" ht="15">
      <c r="A2534" s="638" t="s">
        <v>1855</v>
      </c>
      <c r="B2534" s="640">
        <v>44351.633182870391</v>
      </c>
      <c r="C2534" s="639" t="b">
        <v>0</v>
      </c>
      <c r="E2534" s="639" t="s">
        <v>2825</v>
      </c>
      <c r="F2534" s="639">
        <v>3</v>
      </c>
      <c r="G2534" s="639" t="s">
        <v>3017</v>
      </c>
      <c r="H2534" s="639" t="s">
        <v>1855</v>
      </c>
      <c r="I2534" s="639" t="s">
        <v>2890</v>
      </c>
      <c r="J2534" s="639" t="s">
        <v>11256</v>
      </c>
      <c r="L2534" s="639" t="str">
        <f t="shared" si="78"/>
        <v>071--11-0-002-000</v>
      </c>
      <c r="M2534" s="639" t="str">
        <f t="shared" si="79"/>
        <v>071--11-0-002-000-000</v>
      </c>
    </row>
    <row r="2535" spans="1:13" ht="15">
      <c r="A2535" s="638" t="s">
        <v>2088</v>
      </c>
      <c r="B2535" s="640">
        <v>44351.652615740692</v>
      </c>
      <c r="C2535" s="639" t="b">
        <v>0</v>
      </c>
      <c r="E2535" s="639" t="s">
        <v>2825</v>
      </c>
      <c r="F2535" s="639">
        <v>2</v>
      </c>
      <c r="G2535" s="639" t="s">
        <v>2868</v>
      </c>
      <c r="H2535" s="639" t="s">
        <v>11127</v>
      </c>
      <c r="I2535" s="639" t="s">
        <v>11128</v>
      </c>
      <c r="J2535" s="639" t="s">
        <v>11257</v>
      </c>
      <c r="L2535" s="639" t="str">
        <f t="shared" si="78"/>
        <v>058--70-0-024-000</v>
      </c>
      <c r="M2535" s="639" t="str">
        <f t="shared" si="79"/>
        <v>058--70-0-024-000-000</v>
      </c>
    </row>
    <row r="2536" spans="1:13" ht="15">
      <c r="A2536" s="638" t="s">
        <v>2088</v>
      </c>
      <c r="B2536" s="640">
        <v>44351.660416666702</v>
      </c>
      <c r="C2536" s="639" t="b">
        <v>0</v>
      </c>
      <c r="E2536" s="639" t="s">
        <v>2825</v>
      </c>
      <c r="F2536" s="639">
        <v>3</v>
      </c>
      <c r="G2536" s="639" t="s">
        <v>2868</v>
      </c>
      <c r="H2536" s="639" t="s">
        <v>11127</v>
      </c>
      <c r="I2536" s="639" t="s">
        <v>11128</v>
      </c>
      <c r="J2536" s="639" t="s">
        <v>11258</v>
      </c>
      <c r="L2536" s="639" t="str">
        <f t="shared" si="78"/>
        <v>058--70-0-024-000</v>
      </c>
      <c r="M2536" s="639" t="str">
        <f t="shared" si="79"/>
        <v>058--70-0-024-000-000</v>
      </c>
    </row>
    <row r="2537" spans="1:13" ht="15">
      <c r="A2537" s="638" t="s">
        <v>12106</v>
      </c>
      <c r="B2537" s="640">
        <v>44351.666388888902</v>
      </c>
      <c r="C2537" s="639" t="b">
        <v>0</v>
      </c>
      <c r="E2537" s="639" t="s">
        <v>2825</v>
      </c>
      <c r="F2537" s="639">
        <v>1</v>
      </c>
      <c r="G2537" s="639" t="s">
        <v>11207</v>
      </c>
      <c r="H2537" s="639" t="s">
        <v>7776</v>
      </c>
      <c r="I2537" s="639" t="s">
        <v>11208</v>
      </c>
      <c r="J2537" s="639" t="s">
        <v>11259</v>
      </c>
      <c r="L2537" s="639" t="str">
        <f t="shared" si="78"/>
        <v>020--07-0-4900-000</v>
      </c>
      <c r="M2537" s="639" t="str">
        <f t="shared" si="79"/>
        <v>020--07-0-4900-000-000</v>
      </c>
    </row>
    <row r="2538" spans="1:13" ht="15">
      <c r="A2538" s="638" t="s">
        <v>1998</v>
      </c>
      <c r="B2538" s="640">
        <v>44351.66692129631</v>
      </c>
      <c r="C2538" s="639" t="b">
        <v>0</v>
      </c>
      <c r="E2538" s="639" t="s">
        <v>2825</v>
      </c>
      <c r="F2538" s="639">
        <v>1</v>
      </c>
      <c r="G2538" s="639" t="s">
        <v>3198</v>
      </c>
      <c r="H2538" s="639" t="s">
        <v>3194</v>
      </c>
      <c r="I2538" s="639" t="s">
        <v>7385</v>
      </c>
      <c r="J2538" s="639" t="s">
        <v>11260</v>
      </c>
      <c r="L2538" s="639" t="str">
        <f t="shared" si="78"/>
        <v>009--56-0-050-000</v>
      </c>
      <c r="M2538" s="639" t="str">
        <f t="shared" si="79"/>
        <v>009--56-0-050-000-000</v>
      </c>
    </row>
    <row r="2539" spans="1:13" ht="15">
      <c r="A2539" s="638" t="s">
        <v>12106</v>
      </c>
      <c r="B2539" s="640">
        <v>44351.6652777778</v>
      </c>
      <c r="C2539" s="639" t="b">
        <v>0</v>
      </c>
      <c r="E2539" s="639" t="s">
        <v>2825</v>
      </c>
      <c r="F2539" s="639">
        <v>1</v>
      </c>
      <c r="G2539" s="639" t="s">
        <v>11207</v>
      </c>
      <c r="H2539" s="639" t="s">
        <v>7776</v>
      </c>
      <c r="I2539" s="639" t="s">
        <v>11208</v>
      </c>
      <c r="J2539" s="639" t="s">
        <v>11261</v>
      </c>
      <c r="L2539" s="639" t="str">
        <f t="shared" si="78"/>
        <v>020--07-0-4900-000</v>
      </c>
      <c r="M2539" s="639" t="str">
        <f t="shared" si="79"/>
        <v>020--07-0-4900-000-000</v>
      </c>
    </row>
    <row r="2540" spans="1:13" ht="15">
      <c r="A2540" s="638" t="s">
        <v>1998</v>
      </c>
      <c r="B2540" s="640">
        <v>44351.667569444398</v>
      </c>
      <c r="C2540" s="639" t="b">
        <v>0</v>
      </c>
      <c r="E2540" s="639" t="s">
        <v>2825</v>
      </c>
      <c r="F2540" s="639">
        <v>1</v>
      </c>
      <c r="G2540" s="639" t="s">
        <v>3198</v>
      </c>
      <c r="H2540" s="639" t="s">
        <v>3194</v>
      </c>
      <c r="I2540" s="639" t="s">
        <v>7385</v>
      </c>
      <c r="J2540" s="639" t="s">
        <v>11262</v>
      </c>
      <c r="L2540" s="639" t="str">
        <f t="shared" si="78"/>
        <v>009--56-0-050-000</v>
      </c>
      <c r="M2540" s="639" t="str">
        <f t="shared" si="79"/>
        <v>009--56-0-050-000-000</v>
      </c>
    </row>
    <row r="2541" spans="1:13" ht="15">
      <c r="A2541" s="638" t="s">
        <v>2088</v>
      </c>
      <c r="B2541" s="640">
        <v>44351.686064814807</v>
      </c>
      <c r="C2541" s="639" t="b">
        <v>0</v>
      </c>
      <c r="E2541" s="639" t="s">
        <v>2825</v>
      </c>
      <c r="F2541" s="639">
        <v>3</v>
      </c>
      <c r="G2541" s="639" t="s">
        <v>2868</v>
      </c>
      <c r="H2541" s="639" t="s">
        <v>11127</v>
      </c>
      <c r="I2541" s="639" t="s">
        <v>11128</v>
      </c>
      <c r="J2541" s="639" t="s">
        <v>11263</v>
      </c>
      <c r="L2541" s="639" t="str">
        <f t="shared" si="78"/>
        <v>058--70-0-024-000</v>
      </c>
      <c r="M2541" s="639" t="str">
        <f t="shared" si="79"/>
        <v>058--70-0-024-000-000</v>
      </c>
    </row>
    <row r="2542" spans="1:13" ht="15">
      <c r="A2542" s="638" t="s">
        <v>2088</v>
      </c>
      <c r="B2542" s="640">
        <v>44351.692164351902</v>
      </c>
      <c r="C2542" s="639" t="b">
        <v>0</v>
      </c>
      <c r="E2542" s="639" t="s">
        <v>2825</v>
      </c>
      <c r="F2542" s="639">
        <v>5</v>
      </c>
      <c r="G2542" s="639" t="s">
        <v>2868</v>
      </c>
      <c r="H2542" s="639" t="s">
        <v>11127</v>
      </c>
      <c r="I2542" s="639" t="s">
        <v>11128</v>
      </c>
      <c r="J2542" s="639" t="s">
        <v>11264</v>
      </c>
      <c r="L2542" s="639" t="str">
        <f t="shared" si="78"/>
        <v>058--70-0-024-000</v>
      </c>
      <c r="M2542" s="639" t="str">
        <f t="shared" si="79"/>
        <v>058--70-0-024-000-000</v>
      </c>
    </row>
    <row r="2543" spans="1:13" ht="15">
      <c r="A2543" s="638" t="s">
        <v>2088</v>
      </c>
      <c r="B2543" s="640">
        <v>44351.699097222197</v>
      </c>
      <c r="C2543" s="639" t="b">
        <v>0</v>
      </c>
      <c r="E2543" s="639" t="s">
        <v>2825</v>
      </c>
      <c r="F2543" s="639">
        <v>2</v>
      </c>
      <c r="G2543" s="639" t="s">
        <v>2868</v>
      </c>
      <c r="H2543" s="639" t="s">
        <v>11127</v>
      </c>
      <c r="I2543" s="639" t="s">
        <v>11128</v>
      </c>
      <c r="J2543" s="639" t="s">
        <v>11265</v>
      </c>
      <c r="L2543" s="639" t="str">
        <f t="shared" si="78"/>
        <v>058--70-0-024-000</v>
      </c>
      <c r="M2543" s="639" t="str">
        <f t="shared" si="79"/>
        <v>058--70-0-024-000-000</v>
      </c>
    </row>
    <row r="2544" spans="1:13" ht="15">
      <c r="A2544" s="638" t="s">
        <v>1110</v>
      </c>
      <c r="B2544" s="640">
        <v>44352.379942129592</v>
      </c>
      <c r="C2544" s="639" t="b">
        <v>0</v>
      </c>
      <c r="E2544" s="639" t="s">
        <v>2825</v>
      </c>
      <c r="F2544" s="639">
        <v>2</v>
      </c>
      <c r="G2544" s="639" t="s">
        <v>4336</v>
      </c>
      <c r="H2544" s="639" t="s">
        <v>7945</v>
      </c>
      <c r="I2544" s="639" t="s">
        <v>11333</v>
      </c>
      <c r="J2544" s="639" t="s">
        <v>11334</v>
      </c>
      <c r="L2544" s="639" t="str">
        <f t="shared" si="78"/>
        <v>071--40-0-035-000</v>
      </c>
      <c r="M2544" s="639" t="str">
        <f t="shared" si="79"/>
        <v>071--40-0-035-000-000</v>
      </c>
    </row>
    <row r="2545" spans="1:13" ht="15">
      <c r="A2545" s="638" t="s">
        <v>518</v>
      </c>
      <c r="B2545" s="640">
        <v>44352.399166666699</v>
      </c>
      <c r="C2545" s="639" t="b">
        <v>0</v>
      </c>
      <c r="E2545" s="639" t="s">
        <v>2825</v>
      </c>
      <c r="F2545" s="639">
        <v>4</v>
      </c>
      <c r="G2545" s="639" t="s">
        <v>3205</v>
      </c>
      <c r="H2545" s="639" t="s">
        <v>11336</v>
      </c>
      <c r="I2545" s="639" t="s">
        <v>3170</v>
      </c>
      <c r="J2545" s="639" t="s">
        <v>11337</v>
      </c>
      <c r="L2545" s="639" t="str">
        <f t="shared" si="78"/>
        <v>062--74-0-008-000</v>
      </c>
      <c r="M2545" s="639" t="str">
        <f t="shared" si="79"/>
        <v>062--74-0-008-000-000</v>
      </c>
    </row>
    <row r="2546" spans="1:13" ht="15">
      <c r="A2546" s="638" t="s">
        <v>2088</v>
      </c>
      <c r="B2546" s="640">
        <v>44352.396666666697</v>
      </c>
      <c r="C2546" s="639" t="b">
        <v>0</v>
      </c>
      <c r="E2546" s="639" t="s">
        <v>2825</v>
      </c>
      <c r="F2546" s="639">
        <v>5</v>
      </c>
      <c r="G2546" s="639" t="s">
        <v>2868</v>
      </c>
      <c r="H2546" s="639" t="s">
        <v>11127</v>
      </c>
      <c r="I2546" s="639" t="s">
        <v>11128</v>
      </c>
      <c r="J2546" s="639" t="s">
        <v>11338</v>
      </c>
      <c r="L2546" s="639" t="str">
        <f t="shared" si="78"/>
        <v>058--70-0-024-000</v>
      </c>
      <c r="M2546" s="639" t="str">
        <f t="shared" si="79"/>
        <v>058--70-0-024-000-000</v>
      </c>
    </row>
    <row r="2547" spans="1:13" ht="15">
      <c r="A2547" s="638" t="s">
        <v>2088</v>
      </c>
      <c r="B2547" s="640">
        <v>44352.401064814803</v>
      </c>
      <c r="C2547" s="639" t="b">
        <v>0</v>
      </c>
      <c r="E2547" s="639" t="s">
        <v>2825</v>
      </c>
      <c r="F2547" s="639">
        <v>1</v>
      </c>
      <c r="G2547" s="639" t="s">
        <v>2868</v>
      </c>
      <c r="H2547" s="639" t="s">
        <v>11127</v>
      </c>
      <c r="I2547" s="639" t="s">
        <v>11128</v>
      </c>
      <c r="J2547" s="639" t="s">
        <v>11339</v>
      </c>
      <c r="L2547" s="639" t="str">
        <f t="shared" si="78"/>
        <v>058--70-0-024-000</v>
      </c>
      <c r="M2547" s="639" t="str">
        <f t="shared" si="79"/>
        <v>058--70-0-024-000-000</v>
      </c>
    </row>
    <row r="2548" spans="1:13" ht="15">
      <c r="A2548" s="638" t="s">
        <v>12107</v>
      </c>
      <c r="B2548" s="640">
        <v>44352.418738425913</v>
      </c>
      <c r="C2548" s="639" t="b">
        <v>0</v>
      </c>
      <c r="E2548" s="639" t="s">
        <v>2825</v>
      </c>
      <c r="F2548" s="639">
        <v>1</v>
      </c>
      <c r="G2548" s="639" t="s">
        <v>3173</v>
      </c>
      <c r="H2548" s="639" t="s">
        <v>2198</v>
      </c>
      <c r="I2548" s="639" t="s">
        <v>11341</v>
      </c>
      <c r="J2548" s="639" t="s">
        <v>11342</v>
      </c>
      <c r="L2548" s="639" t="str">
        <f t="shared" si="78"/>
        <v>020--32-0-0200_#41-000</v>
      </c>
      <c r="M2548" s="639" t="str">
        <f t="shared" si="79"/>
        <v>020--32-0-0200_#41-000-000</v>
      </c>
    </row>
    <row r="2549" spans="1:13" ht="15">
      <c r="A2549" s="638" t="s">
        <v>1887</v>
      </c>
      <c r="B2549" s="640">
        <v>44352.428749999999</v>
      </c>
      <c r="C2549" s="639" t="b">
        <v>0</v>
      </c>
      <c r="E2549" s="639" t="s">
        <v>2825</v>
      </c>
      <c r="F2549" s="639">
        <v>2</v>
      </c>
      <c r="G2549" s="639" t="s">
        <v>2868</v>
      </c>
      <c r="H2549" s="639" t="s">
        <v>1887</v>
      </c>
      <c r="I2549" s="639" t="s">
        <v>2710</v>
      </c>
      <c r="J2549" s="639" t="s">
        <v>11344</v>
      </c>
      <c r="L2549" s="639" t="str">
        <f t="shared" si="78"/>
        <v>058--70-0-021-000</v>
      </c>
      <c r="M2549" s="639" t="str">
        <f t="shared" si="79"/>
        <v>058--70-0-021-000-000</v>
      </c>
    </row>
    <row r="2550" spans="1:13" ht="15">
      <c r="A2550" s="638" t="s">
        <v>1887</v>
      </c>
      <c r="B2550" s="640">
        <v>44352.426840277803</v>
      </c>
      <c r="C2550" s="639" t="b">
        <v>0</v>
      </c>
      <c r="E2550" s="639" t="s">
        <v>2825</v>
      </c>
      <c r="F2550" s="639">
        <v>2</v>
      </c>
      <c r="G2550" s="639" t="s">
        <v>2868</v>
      </c>
      <c r="H2550" s="639" t="s">
        <v>1887</v>
      </c>
      <c r="I2550" s="639" t="s">
        <v>2710</v>
      </c>
      <c r="J2550" s="639" t="s">
        <v>11345</v>
      </c>
      <c r="L2550" s="639" t="str">
        <f t="shared" si="78"/>
        <v>058--70-0-021-000</v>
      </c>
      <c r="M2550" s="639" t="str">
        <f t="shared" si="79"/>
        <v>058--70-0-021-000-000</v>
      </c>
    </row>
    <row r="2551" spans="1:13" ht="15">
      <c r="A2551" s="638" t="s">
        <v>426</v>
      </c>
      <c r="B2551" s="640">
        <v>44352.434374999997</v>
      </c>
      <c r="C2551" s="639" t="b">
        <v>0</v>
      </c>
      <c r="E2551" s="639" t="s">
        <v>2825</v>
      </c>
      <c r="F2551" s="639">
        <v>4</v>
      </c>
      <c r="G2551" s="639" t="s">
        <v>3432</v>
      </c>
      <c r="H2551" s="639" t="s">
        <v>2191</v>
      </c>
      <c r="I2551" s="639" t="s">
        <v>3077</v>
      </c>
      <c r="J2551" s="639" t="s">
        <v>11346</v>
      </c>
      <c r="L2551" s="639" t="str">
        <f t="shared" si="78"/>
        <v>061--33-0-004-000</v>
      </c>
      <c r="M2551" s="639" t="str">
        <f t="shared" si="79"/>
        <v>061--33-0-004-000-000</v>
      </c>
    </row>
    <row r="2552" spans="1:13" ht="15">
      <c r="A2552" s="638" t="s">
        <v>1888</v>
      </c>
      <c r="B2552" s="640">
        <v>44352.452893518494</v>
      </c>
      <c r="C2552" s="639" t="b">
        <v>0</v>
      </c>
      <c r="E2552" s="639" t="s">
        <v>2825</v>
      </c>
      <c r="F2552" s="639">
        <v>2</v>
      </c>
      <c r="G2552" s="639" t="s">
        <v>2868</v>
      </c>
      <c r="H2552" s="639" t="s">
        <v>1888</v>
      </c>
      <c r="I2552" s="639" t="s">
        <v>2710</v>
      </c>
      <c r="J2552" s="639" t="s">
        <v>11347</v>
      </c>
      <c r="L2552" s="639" t="str">
        <f t="shared" si="78"/>
        <v>058--70-0-027-000</v>
      </c>
      <c r="M2552" s="639" t="str">
        <f t="shared" si="79"/>
        <v>058--70-0-027-000-000</v>
      </c>
    </row>
    <row r="2553" spans="1:13" ht="15">
      <c r="A2553" s="638" t="s">
        <v>893</v>
      </c>
      <c r="B2553" s="640">
        <v>44352.474513888897</v>
      </c>
      <c r="C2553" s="639" t="b">
        <v>0</v>
      </c>
      <c r="E2553" s="639" t="s">
        <v>2825</v>
      </c>
      <c r="F2553" s="639">
        <v>1</v>
      </c>
      <c r="G2553" s="639" t="s">
        <v>4337</v>
      </c>
      <c r="H2553" s="639" t="s">
        <v>11349</v>
      </c>
      <c r="I2553" s="639" t="s">
        <v>2818</v>
      </c>
      <c r="J2553" s="639" t="s">
        <v>11350</v>
      </c>
      <c r="L2553" s="639" t="str">
        <f t="shared" si="78"/>
        <v>009--50-0-300-000</v>
      </c>
      <c r="M2553" s="639" t="str">
        <f t="shared" si="79"/>
        <v>009--50-0-300-000-000</v>
      </c>
    </row>
    <row r="2554" spans="1:13" ht="15">
      <c r="A2554" s="638" t="s">
        <v>893</v>
      </c>
      <c r="B2554" s="640">
        <v>44352.474074074111</v>
      </c>
      <c r="C2554" s="639" t="b">
        <v>0</v>
      </c>
      <c r="E2554" s="639" t="s">
        <v>2825</v>
      </c>
      <c r="F2554" s="639">
        <v>1</v>
      </c>
      <c r="G2554" s="639" t="s">
        <v>4337</v>
      </c>
      <c r="H2554" s="639" t="s">
        <v>11349</v>
      </c>
      <c r="I2554" s="639" t="s">
        <v>2818</v>
      </c>
      <c r="J2554" s="639" t="s">
        <v>11351</v>
      </c>
      <c r="L2554" s="639" t="str">
        <f t="shared" si="78"/>
        <v>009--50-0-300-000</v>
      </c>
      <c r="M2554" s="639" t="str">
        <f t="shared" si="79"/>
        <v>009--50-0-300-000-000</v>
      </c>
    </row>
    <row r="2555" spans="1:13" ht="15">
      <c r="A2555" s="638" t="s">
        <v>893</v>
      </c>
      <c r="B2555" s="640">
        <v>44352.473402777803</v>
      </c>
      <c r="C2555" s="639" t="b">
        <v>0</v>
      </c>
      <c r="E2555" s="639" t="s">
        <v>2825</v>
      </c>
      <c r="F2555" s="639">
        <v>1</v>
      </c>
      <c r="G2555" s="639" t="s">
        <v>4337</v>
      </c>
      <c r="H2555" s="639" t="s">
        <v>11349</v>
      </c>
      <c r="I2555" s="639" t="s">
        <v>2818</v>
      </c>
      <c r="J2555" s="639" t="s">
        <v>11352</v>
      </c>
      <c r="L2555" s="639" t="str">
        <f t="shared" si="78"/>
        <v>009--50-0-300-000</v>
      </c>
      <c r="M2555" s="639" t="str">
        <f t="shared" si="79"/>
        <v>009--50-0-300-000-000</v>
      </c>
    </row>
    <row r="2556" spans="1:13" ht="15">
      <c r="A2556" s="638" t="s">
        <v>893</v>
      </c>
      <c r="B2556" s="640">
        <v>44352.4757986111</v>
      </c>
      <c r="C2556" s="639" t="b">
        <v>0</v>
      </c>
      <c r="E2556" s="639" t="s">
        <v>2825</v>
      </c>
      <c r="F2556" s="639">
        <v>1</v>
      </c>
      <c r="G2556" s="639" t="s">
        <v>4337</v>
      </c>
      <c r="H2556" s="639" t="s">
        <v>11349</v>
      </c>
      <c r="I2556" s="639" t="s">
        <v>2818</v>
      </c>
      <c r="J2556" s="639" t="s">
        <v>11353</v>
      </c>
      <c r="L2556" s="639" t="str">
        <f t="shared" si="78"/>
        <v>009--50-0-300-000</v>
      </c>
      <c r="M2556" s="639" t="str">
        <f t="shared" si="79"/>
        <v>009--50-0-300-000-000</v>
      </c>
    </row>
    <row r="2557" spans="1:13" ht="15">
      <c r="A2557" s="638" t="s">
        <v>2100</v>
      </c>
      <c r="B2557" s="640">
        <v>44352.374837962998</v>
      </c>
      <c r="C2557" s="639" t="b">
        <v>0</v>
      </c>
      <c r="E2557" s="639" t="s">
        <v>2825</v>
      </c>
      <c r="F2557" s="639">
        <v>1</v>
      </c>
      <c r="G2557" s="639" t="s">
        <v>7781</v>
      </c>
      <c r="H2557" s="639" t="s">
        <v>11355</v>
      </c>
      <c r="I2557" s="639" t="s">
        <v>7848</v>
      </c>
      <c r="J2557" s="639" t="s">
        <v>11356</v>
      </c>
      <c r="L2557" s="639" t="str">
        <f t="shared" si="78"/>
        <v>009--56-0-160-000</v>
      </c>
      <c r="M2557" s="639" t="str">
        <f t="shared" si="79"/>
        <v>009--56-0-160-000-000</v>
      </c>
    </row>
    <row r="2558" spans="1:13" ht="15">
      <c r="A2558" s="638" t="s">
        <v>2100</v>
      </c>
      <c r="B2558" s="640">
        <v>44352.375648148103</v>
      </c>
      <c r="C2558" s="639" t="b">
        <v>0</v>
      </c>
      <c r="E2558" s="639" t="s">
        <v>2825</v>
      </c>
      <c r="F2558" s="639">
        <v>1</v>
      </c>
      <c r="G2558" s="639" t="s">
        <v>7781</v>
      </c>
      <c r="H2558" s="639" t="s">
        <v>11355</v>
      </c>
      <c r="I2558" s="639" t="s">
        <v>7848</v>
      </c>
      <c r="J2558" s="639" t="s">
        <v>11357</v>
      </c>
      <c r="L2558" s="639" t="str">
        <f t="shared" si="78"/>
        <v>009--56-0-160-000</v>
      </c>
      <c r="M2558" s="639" t="str">
        <f t="shared" si="79"/>
        <v>009--56-0-160-000-000</v>
      </c>
    </row>
    <row r="2559" spans="1:13" ht="15">
      <c r="A2559" s="638" t="s">
        <v>894</v>
      </c>
      <c r="B2559" s="640">
        <v>44352.486527777801</v>
      </c>
      <c r="C2559" s="639" t="b">
        <v>0</v>
      </c>
      <c r="E2559" s="639" t="s">
        <v>2825</v>
      </c>
      <c r="F2559" s="639">
        <v>1</v>
      </c>
      <c r="G2559" s="639" t="s">
        <v>2821</v>
      </c>
      <c r="H2559" s="639" t="s">
        <v>11359</v>
      </c>
      <c r="I2559" s="639" t="s">
        <v>2818</v>
      </c>
      <c r="J2559" s="639" t="s">
        <v>11360</v>
      </c>
      <c r="L2559" s="639" t="str">
        <f t="shared" si="78"/>
        <v>009--48-0-030-000</v>
      </c>
      <c r="M2559" s="639" t="str">
        <f t="shared" si="79"/>
        <v>009--48-0-030-000-000</v>
      </c>
    </row>
    <row r="2560" spans="1:13" ht="15">
      <c r="A2560" s="638" t="s">
        <v>894</v>
      </c>
      <c r="B2560" s="640">
        <v>44352.485520833303</v>
      </c>
      <c r="C2560" s="639" t="b">
        <v>0</v>
      </c>
      <c r="E2560" s="639" t="s">
        <v>2825</v>
      </c>
      <c r="F2560" s="639">
        <v>1</v>
      </c>
      <c r="G2560" s="639" t="s">
        <v>2821</v>
      </c>
      <c r="H2560" s="639" t="s">
        <v>11359</v>
      </c>
      <c r="I2560" s="639" t="s">
        <v>2818</v>
      </c>
      <c r="J2560" s="639" t="s">
        <v>11361</v>
      </c>
      <c r="L2560" s="639" t="str">
        <f t="shared" si="78"/>
        <v>009--48-0-030-000</v>
      </c>
      <c r="M2560" s="639" t="str">
        <f t="shared" si="79"/>
        <v>009--48-0-030-000-000</v>
      </c>
    </row>
    <row r="2561" spans="1:13" ht="15">
      <c r="A2561" s="638" t="s">
        <v>779</v>
      </c>
      <c r="B2561" s="640">
        <v>44352.498981481491</v>
      </c>
      <c r="C2561" s="639" t="b">
        <v>0</v>
      </c>
      <c r="E2561" s="639" t="s">
        <v>2825</v>
      </c>
      <c r="F2561" s="639">
        <v>7</v>
      </c>
      <c r="G2561" s="639" t="s">
        <v>3461</v>
      </c>
      <c r="H2561" s="639" t="s">
        <v>779</v>
      </c>
      <c r="I2561" s="639" t="s">
        <v>3182</v>
      </c>
      <c r="J2561" s="639" t="s">
        <v>11363</v>
      </c>
      <c r="L2561" s="639" t="str">
        <f t="shared" si="78"/>
        <v>071--43-0-009-000</v>
      </c>
      <c r="M2561" s="639" t="str">
        <f t="shared" si="79"/>
        <v>071--43-0-009-000-000</v>
      </c>
    </row>
    <row r="2562" spans="1:13" ht="15">
      <c r="A2562" s="638" t="s">
        <v>1855</v>
      </c>
      <c r="B2562" s="640">
        <v>44352.497372685197</v>
      </c>
      <c r="C2562" s="639" t="b">
        <v>0</v>
      </c>
      <c r="E2562" s="639" t="s">
        <v>2825</v>
      </c>
      <c r="F2562" s="639">
        <v>1</v>
      </c>
      <c r="G2562" s="639" t="s">
        <v>3017</v>
      </c>
      <c r="H2562" s="639" t="s">
        <v>1855</v>
      </c>
      <c r="I2562" s="639" t="s">
        <v>2890</v>
      </c>
      <c r="J2562" s="639" t="s">
        <v>11364</v>
      </c>
      <c r="L2562" s="639" t="str">
        <f t="shared" si="78"/>
        <v>071--11-0-002-000</v>
      </c>
      <c r="M2562" s="639" t="str">
        <f t="shared" si="79"/>
        <v>071--11-0-002-000-000</v>
      </c>
    </row>
    <row r="2563" spans="1:13" ht="15">
      <c r="A2563" s="638" t="s">
        <v>74</v>
      </c>
      <c r="B2563" s="640">
        <v>44352.509965277801</v>
      </c>
      <c r="C2563" s="639" t="b">
        <v>0</v>
      </c>
      <c r="E2563" s="639" t="s">
        <v>2825</v>
      </c>
      <c r="F2563" s="639">
        <v>1</v>
      </c>
      <c r="G2563" s="639" t="s">
        <v>3017</v>
      </c>
      <c r="H2563" s="639" t="s">
        <v>3016</v>
      </c>
      <c r="I2563" s="639" t="s">
        <v>2890</v>
      </c>
      <c r="J2563" s="639" t="s">
        <v>11365</v>
      </c>
      <c r="L2563" s="639" t="str">
        <f t="shared" ref="L2563:L2626" si="80">REPLACE(REPLACE(A2563,4,0,"-"),8,0,"-")</f>
        <v>071--29-0-065-000</v>
      </c>
      <c r="M2563" s="639" t="str">
        <f t="shared" ref="M2563:M2626" si="81">L2563 &amp; "-000"</f>
        <v>071--29-0-065-000-000</v>
      </c>
    </row>
    <row r="2564" spans="1:13" ht="15">
      <c r="A2564" s="638" t="s">
        <v>1993</v>
      </c>
      <c r="B2564" s="640">
        <v>44352.550162037012</v>
      </c>
      <c r="C2564" s="639" t="b">
        <v>0</v>
      </c>
      <c r="E2564" s="639" t="s">
        <v>2825</v>
      </c>
      <c r="F2564" s="639">
        <v>1</v>
      </c>
      <c r="G2564" s="639" t="s">
        <v>3432</v>
      </c>
      <c r="H2564" s="639" t="s">
        <v>2947</v>
      </c>
      <c r="I2564" s="639" t="s">
        <v>8894</v>
      </c>
      <c r="J2564" s="639" t="s">
        <v>11367</v>
      </c>
      <c r="L2564" s="639" t="str">
        <f t="shared" si="80"/>
        <v>061--34-0-002-000</v>
      </c>
      <c r="M2564" s="639" t="str">
        <f t="shared" si="81"/>
        <v>061--34-0-002-000-000</v>
      </c>
    </row>
    <row r="2565" spans="1:13" ht="15">
      <c r="A2565" s="638" t="s">
        <v>1994</v>
      </c>
      <c r="B2565" s="640">
        <v>44352.549375000002</v>
      </c>
      <c r="C2565" s="639" t="b">
        <v>0</v>
      </c>
      <c r="E2565" s="639" t="s">
        <v>2825</v>
      </c>
      <c r="F2565" s="639">
        <v>2</v>
      </c>
      <c r="G2565" s="639" t="s">
        <v>3432</v>
      </c>
      <c r="H2565" s="639" t="s">
        <v>3088</v>
      </c>
      <c r="I2565" s="639" t="s">
        <v>8894</v>
      </c>
      <c r="J2565" s="639" t="s">
        <v>11369</v>
      </c>
      <c r="L2565" s="639" t="str">
        <f t="shared" si="80"/>
        <v>061--34-0-025-000</v>
      </c>
      <c r="M2565" s="639" t="str">
        <f t="shared" si="81"/>
        <v>061--34-0-025-000-000</v>
      </c>
    </row>
    <row r="2566" spans="1:13" ht="15">
      <c r="A2566" s="638" t="s">
        <v>1992</v>
      </c>
      <c r="B2566" s="640">
        <v>44352.551111111097</v>
      </c>
      <c r="C2566" s="639" t="b">
        <v>0</v>
      </c>
      <c r="E2566" s="639" t="s">
        <v>2825</v>
      </c>
      <c r="F2566" s="639">
        <v>5</v>
      </c>
      <c r="G2566" s="639" t="s">
        <v>3432</v>
      </c>
      <c r="H2566" s="639" t="s">
        <v>11371</v>
      </c>
      <c r="I2566" s="639" t="s">
        <v>8894</v>
      </c>
      <c r="J2566" s="639" t="s">
        <v>11372</v>
      </c>
      <c r="L2566" s="639" t="str">
        <f t="shared" si="80"/>
        <v>061--34-0-038-000</v>
      </c>
      <c r="M2566" s="639" t="str">
        <f t="shared" si="81"/>
        <v>061--34-0-038-000-000</v>
      </c>
    </row>
    <row r="2567" spans="1:13" ht="15">
      <c r="A2567" s="638" t="s">
        <v>649</v>
      </c>
      <c r="B2567" s="640">
        <v>44352.573009259308</v>
      </c>
      <c r="C2567" s="639" t="b">
        <v>0</v>
      </c>
      <c r="E2567" s="639" t="s">
        <v>2825</v>
      </c>
      <c r="F2567" s="639">
        <v>1</v>
      </c>
      <c r="G2567" s="639" t="s">
        <v>3017</v>
      </c>
      <c r="H2567" s="639" t="s">
        <v>2802</v>
      </c>
      <c r="I2567" s="639" t="s">
        <v>2988</v>
      </c>
      <c r="J2567" s="639" t="s">
        <v>11374</v>
      </c>
      <c r="L2567" s="639" t="str">
        <f t="shared" si="80"/>
        <v>071--19-0-002-000</v>
      </c>
      <c r="M2567" s="639" t="str">
        <f t="shared" si="81"/>
        <v>071--19-0-002-000-000</v>
      </c>
    </row>
    <row r="2568" spans="1:13" ht="15">
      <c r="A2568" s="638" t="s">
        <v>12108</v>
      </c>
      <c r="B2568" s="640">
        <v>44352.616817129609</v>
      </c>
      <c r="C2568" s="639" t="b">
        <v>0</v>
      </c>
      <c r="D2568" s="639" t="s">
        <v>8143</v>
      </c>
      <c r="E2568" s="639" t="s">
        <v>2825</v>
      </c>
      <c r="F2568" s="639">
        <v>1</v>
      </c>
      <c r="G2568" s="639" t="s">
        <v>4913</v>
      </c>
      <c r="H2568" s="639" t="s">
        <v>4613</v>
      </c>
      <c r="I2568" s="639" t="s">
        <v>10988</v>
      </c>
      <c r="J2568" s="639" t="s">
        <v>11376</v>
      </c>
      <c r="L2568" s="639" t="str">
        <f t="shared" si="80"/>
        <v>020--39-0-0500-000</v>
      </c>
      <c r="M2568" s="639" t="str">
        <f t="shared" si="81"/>
        <v>020--39-0-0500-000-000</v>
      </c>
    </row>
    <row r="2569" spans="1:13" ht="15">
      <c r="A2569" s="638" t="s">
        <v>920</v>
      </c>
      <c r="B2569" s="640">
        <v>44352.629131944399</v>
      </c>
      <c r="C2569" s="639" t="b">
        <v>0</v>
      </c>
      <c r="E2569" s="639" t="s">
        <v>2825</v>
      </c>
      <c r="F2569" s="639">
        <v>1</v>
      </c>
      <c r="G2569" s="639" t="s">
        <v>3198</v>
      </c>
      <c r="H2569" s="639" t="s">
        <v>11378</v>
      </c>
      <c r="I2569" s="639" t="s">
        <v>2818</v>
      </c>
      <c r="J2569" s="639" t="s">
        <v>11379</v>
      </c>
      <c r="L2569" s="639" t="str">
        <f t="shared" si="80"/>
        <v>009--56-0-240-000</v>
      </c>
      <c r="M2569" s="639" t="str">
        <f t="shared" si="81"/>
        <v>009--56-0-240-000-000</v>
      </c>
    </row>
    <row r="2570" spans="1:13" ht="15">
      <c r="A2570" s="638" t="s">
        <v>920</v>
      </c>
      <c r="B2570" s="640">
        <v>44352.634363425903</v>
      </c>
      <c r="C2570" s="639" t="b">
        <v>0</v>
      </c>
      <c r="E2570" s="639" t="s">
        <v>2825</v>
      </c>
      <c r="F2570" s="639">
        <v>1</v>
      </c>
      <c r="G2570" s="639" t="s">
        <v>3198</v>
      </c>
      <c r="H2570" s="639" t="s">
        <v>11378</v>
      </c>
      <c r="I2570" s="639" t="s">
        <v>2818</v>
      </c>
      <c r="J2570" s="639" t="s">
        <v>11380</v>
      </c>
      <c r="L2570" s="639" t="str">
        <f t="shared" si="80"/>
        <v>009--56-0-240-000</v>
      </c>
      <c r="M2570" s="639" t="str">
        <f t="shared" si="81"/>
        <v>009--56-0-240-000-000</v>
      </c>
    </row>
    <row r="2571" spans="1:13" ht="15">
      <c r="A2571" s="638" t="s">
        <v>1992</v>
      </c>
      <c r="B2571" s="640">
        <v>44352.634166666699</v>
      </c>
      <c r="C2571" s="639" t="b">
        <v>0</v>
      </c>
      <c r="E2571" s="639" t="s">
        <v>2825</v>
      </c>
      <c r="F2571" s="639">
        <v>4</v>
      </c>
      <c r="G2571" s="639" t="s">
        <v>3432</v>
      </c>
      <c r="H2571" s="639" t="s">
        <v>11371</v>
      </c>
      <c r="I2571" s="639" t="s">
        <v>8894</v>
      </c>
      <c r="J2571" s="639" t="s">
        <v>11381</v>
      </c>
      <c r="L2571" s="639" t="str">
        <f t="shared" si="80"/>
        <v>061--34-0-038-000</v>
      </c>
      <c r="M2571" s="639" t="str">
        <f t="shared" si="81"/>
        <v>061--34-0-038-000-000</v>
      </c>
    </row>
    <row r="2572" spans="1:13" ht="15">
      <c r="A2572" s="638" t="s">
        <v>492</v>
      </c>
      <c r="B2572" s="640">
        <v>44352.6407638889</v>
      </c>
      <c r="C2572" s="639" t="b">
        <v>0</v>
      </c>
      <c r="E2572" s="639" t="s">
        <v>2825</v>
      </c>
      <c r="F2572" s="639">
        <v>2</v>
      </c>
      <c r="G2572" s="639" t="s">
        <v>3017</v>
      </c>
      <c r="H2572" s="639" t="s">
        <v>492</v>
      </c>
      <c r="I2572" s="639" t="s">
        <v>2315</v>
      </c>
      <c r="J2572" s="639" t="s">
        <v>11383</v>
      </c>
      <c r="L2572" s="639" t="str">
        <f t="shared" si="80"/>
        <v>071--19-0-037-000</v>
      </c>
      <c r="M2572" s="639" t="str">
        <f t="shared" si="81"/>
        <v>071--19-0-037-000-000</v>
      </c>
    </row>
    <row r="2573" spans="1:13" ht="15">
      <c r="A2573" s="638" t="s">
        <v>1113</v>
      </c>
      <c r="B2573" s="640">
        <v>44352.645879629592</v>
      </c>
      <c r="C2573" s="639" t="b">
        <v>0</v>
      </c>
      <c r="E2573" s="639" t="s">
        <v>2825</v>
      </c>
      <c r="F2573" s="639">
        <v>2</v>
      </c>
      <c r="G2573" s="639" t="s">
        <v>4336</v>
      </c>
      <c r="H2573" s="639" t="s">
        <v>11385</v>
      </c>
      <c r="I2573" s="639" t="s">
        <v>11333</v>
      </c>
      <c r="J2573" s="639" t="s">
        <v>11386</v>
      </c>
      <c r="L2573" s="639" t="str">
        <f t="shared" si="80"/>
        <v>071--40-0-050-000</v>
      </c>
      <c r="M2573" s="639" t="str">
        <f t="shared" si="81"/>
        <v>071--40-0-050-000-000</v>
      </c>
    </row>
    <row r="2574" spans="1:13" ht="15">
      <c r="A2574" s="638" t="s">
        <v>1110</v>
      </c>
      <c r="B2574" s="640">
        <v>44352.64495370369</v>
      </c>
      <c r="C2574" s="639" t="b">
        <v>0</v>
      </c>
      <c r="E2574" s="639" t="s">
        <v>2825</v>
      </c>
      <c r="F2574" s="639">
        <v>3</v>
      </c>
      <c r="G2574" s="639" t="s">
        <v>4336</v>
      </c>
      <c r="H2574" s="639" t="s">
        <v>7945</v>
      </c>
      <c r="I2574" s="639" t="s">
        <v>11333</v>
      </c>
      <c r="J2574" s="639" t="s">
        <v>11387</v>
      </c>
      <c r="L2574" s="639" t="str">
        <f t="shared" si="80"/>
        <v>071--40-0-035-000</v>
      </c>
      <c r="M2574" s="639" t="str">
        <f t="shared" si="81"/>
        <v>071--40-0-035-000-000</v>
      </c>
    </row>
    <row r="2575" spans="1:13" ht="15">
      <c r="A2575" s="638" t="s">
        <v>920</v>
      </c>
      <c r="B2575" s="640">
        <v>44352.644930555602</v>
      </c>
      <c r="C2575" s="639" t="b">
        <v>0</v>
      </c>
      <c r="E2575" s="639" t="s">
        <v>2825</v>
      </c>
      <c r="F2575" s="639">
        <v>1</v>
      </c>
      <c r="G2575" s="639" t="s">
        <v>3198</v>
      </c>
      <c r="H2575" s="639" t="s">
        <v>11378</v>
      </c>
      <c r="I2575" s="639" t="s">
        <v>2818</v>
      </c>
      <c r="J2575" s="639" t="s">
        <v>11388</v>
      </c>
      <c r="L2575" s="639" t="str">
        <f t="shared" si="80"/>
        <v>009--56-0-240-000</v>
      </c>
      <c r="M2575" s="639" t="str">
        <f t="shared" si="81"/>
        <v>009--56-0-240-000-000</v>
      </c>
    </row>
    <row r="2576" spans="1:13" ht="15">
      <c r="A2576" s="638" t="s">
        <v>920</v>
      </c>
      <c r="B2576" s="640">
        <v>44352.648460648103</v>
      </c>
      <c r="C2576" s="639" t="b">
        <v>0</v>
      </c>
      <c r="E2576" s="639" t="s">
        <v>2825</v>
      </c>
      <c r="F2576" s="639">
        <v>1</v>
      </c>
      <c r="G2576" s="639" t="s">
        <v>3198</v>
      </c>
      <c r="H2576" s="639" t="s">
        <v>11378</v>
      </c>
      <c r="I2576" s="639" t="s">
        <v>2818</v>
      </c>
      <c r="J2576" s="639" t="s">
        <v>11389</v>
      </c>
      <c r="L2576" s="639" t="str">
        <f t="shared" si="80"/>
        <v>009--56-0-240-000</v>
      </c>
      <c r="M2576" s="639" t="str">
        <f t="shared" si="81"/>
        <v>009--56-0-240-000-000</v>
      </c>
    </row>
    <row r="2577" spans="1:13" ht="15">
      <c r="A2577" s="638" t="s">
        <v>1117</v>
      </c>
      <c r="B2577" s="640">
        <v>44352.64755787039</v>
      </c>
      <c r="C2577" s="639" t="b">
        <v>0</v>
      </c>
      <c r="E2577" s="639" t="s">
        <v>2825</v>
      </c>
      <c r="F2577" s="639">
        <v>2</v>
      </c>
      <c r="G2577" s="639" t="s">
        <v>4336</v>
      </c>
      <c r="H2577" s="639" t="s">
        <v>11391</v>
      </c>
      <c r="I2577" s="639" t="s">
        <v>11333</v>
      </c>
      <c r="J2577" s="639" t="s">
        <v>11392</v>
      </c>
      <c r="L2577" s="639" t="str">
        <f t="shared" si="80"/>
        <v>071--40-0-058-000</v>
      </c>
      <c r="M2577" s="639" t="str">
        <f t="shared" si="81"/>
        <v>071--40-0-058-000-000</v>
      </c>
    </row>
    <row r="2578" spans="1:13" ht="15">
      <c r="A2578" s="638" t="s">
        <v>1109</v>
      </c>
      <c r="B2578" s="640">
        <v>44352.646712962996</v>
      </c>
      <c r="C2578" s="639" t="b">
        <v>0</v>
      </c>
      <c r="E2578" s="639" t="s">
        <v>2825</v>
      </c>
      <c r="F2578" s="639">
        <v>1</v>
      </c>
      <c r="G2578" s="639" t="s">
        <v>4336</v>
      </c>
      <c r="H2578" s="639" t="s">
        <v>3237</v>
      </c>
      <c r="I2578" s="639" t="s">
        <v>11333</v>
      </c>
      <c r="J2578" s="639" t="s">
        <v>11394</v>
      </c>
      <c r="L2578" s="639" t="str">
        <f t="shared" si="80"/>
        <v>071--40-0-042-000</v>
      </c>
      <c r="M2578" s="639" t="str">
        <f t="shared" si="81"/>
        <v>071--40-0-042-000-000</v>
      </c>
    </row>
    <row r="2579" spans="1:13" ht="15">
      <c r="A2579" s="638" t="s">
        <v>778</v>
      </c>
      <c r="B2579" s="640">
        <v>44352.653136574103</v>
      </c>
      <c r="C2579" s="639" t="b">
        <v>0</v>
      </c>
      <c r="E2579" s="639" t="s">
        <v>2825</v>
      </c>
      <c r="F2579" s="639">
        <v>13</v>
      </c>
      <c r="G2579" s="639" t="s">
        <v>3205</v>
      </c>
      <c r="H2579" s="639" t="s">
        <v>778</v>
      </c>
      <c r="I2579" s="639" t="s">
        <v>3182</v>
      </c>
      <c r="J2579" s="639" t="s">
        <v>11396</v>
      </c>
      <c r="L2579" s="639" t="str">
        <f t="shared" si="80"/>
        <v>071--43-0-008-000</v>
      </c>
      <c r="M2579" s="639" t="str">
        <f t="shared" si="81"/>
        <v>071--43-0-008-000-000</v>
      </c>
    </row>
    <row r="2580" spans="1:13" ht="15">
      <c r="A2580" s="638" t="s">
        <v>1686</v>
      </c>
      <c r="B2580" s="640">
        <v>44352.651354166701</v>
      </c>
      <c r="C2580" s="639" t="b">
        <v>0</v>
      </c>
      <c r="E2580" s="639" t="s">
        <v>2825</v>
      </c>
      <c r="F2580" s="639">
        <v>1</v>
      </c>
      <c r="G2580" s="639" t="s">
        <v>3017</v>
      </c>
      <c r="H2580" s="639" t="s">
        <v>1686</v>
      </c>
      <c r="I2580" s="639" t="s">
        <v>3367</v>
      </c>
      <c r="J2580" s="639" t="s">
        <v>11398</v>
      </c>
      <c r="L2580" s="639" t="str">
        <f t="shared" si="80"/>
        <v>071--06-0-026-000</v>
      </c>
      <c r="M2580" s="639" t="str">
        <f t="shared" si="81"/>
        <v>071--06-0-026-000-000</v>
      </c>
    </row>
    <row r="2581" spans="1:13" ht="15">
      <c r="A2581" s="638" t="s">
        <v>12108</v>
      </c>
      <c r="B2581" s="640">
        <v>44352.658067129603</v>
      </c>
      <c r="C2581" s="639" t="b">
        <v>0</v>
      </c>
      <c r="D2581" s="639" t="s">
        <v>7353</v>
      </c>
      <c r="E2581" s="639" t="s">
        <v>2825</v>
      </c>
      <c r="F2581" s="639">
        <v>1</v>
      </c>
      <c r="G2581" s="639" t="s">
        <v>4913</v>
      </c>
      <c r="H2581" s="639" t="s">
        <v>4613</v>
      </c>
      <c r="I2581" s="639" t="s">
        <v>10988</v>
      </c>
      <c r="J2581" s="639" t="s">
        <v>11399</v>
      </c>
      <c r="L2581" s="639" t="str">
        <f t="shared" si="80"/>
        <v>020--39-0-0500-000</v>
      </c>
      <c r="M2581" s="639" t="str">
        <f t="shared" si="81"/>
        <v>020--39-0-0500-000-000</v>
      </c>
    </row>
    <row r="2582" spans="1:13" ht="15">
      <c r="A2582" s="638" t="s">
        <v>12108</v>
      </c>
      <c r="B2582" s="640">
        <v>44352.659976851792</v>
      </c>
      <c r="C2582" s="639" t="b">
        <v>0</v>
      </c>
      <c r="D2582" s="639" t="s">
        <v>7101</v>
      </c>
      <c r="E2582" s="639" t="s">
        <v>2825</v>
      </c>
      <c r="F2582" s="639">
        <v>1</v>
      </c>
      <c r="G2582" s="639" t="s">
        <v>4913</v>
      </c>
      <c r="H2582" s="639" t="s">
        <v>4613</v>
      </c>
      <c r="I2582" s="639" t="s">
        <v>10988</v>
      </c>
      <c r="J2582" s="639" t="s">
        <v>11400</v>
      </c>
      <c r="L2582" s="639" t="str">
        <f t="shared" si="80"/>
        <v>020--39-0-0500-000</v>
      </c>
      <c r="M2582" s="639" t="str">
        <f t="shared" si="81"/>
        <v>020--39-0-0500-000-000</v>
      </c>
    </row>
    <row r="2583" spans="1:13" ht="15">
      <c r="A2583" s="638" t="s">
        <v>920</v>
      </c>
      <c r="B2583" s="640">
        <v>44352.670694444401</v>
      </c>
      <c r="C2583" s="639" t="b">
        <v>0</v>
      </c>
      <c r="E2583" s="639" t="s">
        <v>2825</v>
      </c>
      <c r="F2583" s="639">
        <v>1</v>
      </c>
      <c r="G2583" s="639" t="s">
        <v>3198</v>
      </c>
      <c r="H2583" s="639" t="s">
        <v>11378</v>
      </c>
      <c r="I2583" s="639" t="s">
        <v>2818</v>
      </c>
      <c r="J2583" s="639" t="s">
        <v>11401</v>
      </c>
      <c r="L2583" s="639" t="str">
        <f t="shared" si="80"/>
        <v>009--56-0-240-000</v>
      </c>
      <c r="M2583" s="639" t="str">
        <f t="shared" si="81"/>
        <v>009--56-0-240-000-000</v>
      </c>
    </row>
    <row r="2584" spans="1:13" ht="15">
      <c r="A2584" s="638" t="s">
        <v>920</v>
      </c>
      <c r="B2584" s="640">
        <v>44352.669502314813</v>
      </c>
      <c r="C2584" s="639" t="b">
        <v>0</v>
      </c>
      <c r="E2584" s="639" t="s">
        <v>2825</v>
      </c>
      <c r="F2584" s="639">
        <v>1</v>
      </c>
      <c r="G2584" s="639" t="s">
        <v>3198</v>
      </c>
      <c r="H2584" s="639" t="s">
        <v>11378</v>
      </c>
      <c r="I2584" s="639" t="s">
        <v>2818</v>
      </c>
      <c r="J2584" s="639" t="s">
        <v>11402</v>
      </c>
      <c r="L2584" s="639" t="str">
        <f t="shared" si="80"/>
        <v>009--56-0-240-000</v>
      </c>
      <c r="M2584" s="639" t="str">
        <f t="shared" si="81"/>
        <v>009--56-0-240-000-000</v>
      </c>
    </row>
    <row r="2585" spans="1:13" ht="15">
      <c r="A2585" s="638" t="s">
        <v>920</v>
      </c>
      <c r="B2585" s="640">
        <v>44352.685601851903</v>
      </c>
      <c r="C2585" s="639" t="b">
        <v>0</v>
      </c>
      <c r="E2585" s="639" t="s">
        <v>2825</v>
      </c>
      <c r="F2585" s="639">
        <v>1</v>
      </c>
      <c r="G2585" s="639" t="s">
        <v>3198</v>
      </c>
      <c r="H2585" s="639" t="s">
        <v>11378</v>
      </c>
      <c r="I2585" s="639" t="s">
        <v>2818</v>
      </c>
      <c r="J2585" s="639" t="s">
        <v>11403</v>
      </c>
      <c r="L2585" s="639" t="str">
        <f t="shared" si="80"/>
        <v>009--56-0-240-000</v>
      </c>
      <c r="M2585" s="639" t="str">
        <f t="shared" si="81"/>
        <v>009--56-0-240-000-000</v>
      </c>
    </row>
    <row r="2586" spans="1:13" ht="15">
      <c r="A2586" s="638" t="s">
        <v>920</v>
      </c>
      <c r="B2586" s="640">
        <v>44352.684618055602</v>
      </c>
      <c r="C2586" s="639" t="b">
        <v>0</v>
      </c>
      <c r="E2586" s="639" t="s">
        <v>2825</v>
      </c>
      <c r="F2586" s="639">
        <v>1</v>
      </c>
      <c r="G2586" s="639" t="s">
        <v>3198</v>
      </c>
      <c r="H2586" s="639" t="s">
        <v>11378</v>
      </c>
      <c r="I2586" s="639" t="s">
        <v>2818</v>
      </c>
      <c r="J2586" s="639" t="s">
        <v>11404</v>
      </c>
      <c r="L2586" s="639" t="str">
        <f t="shared" si="80"/>
        <v>009--56-0-240-000</v>
      </c>
      <c r="M2586" s="639" t="str">
        <f t="shared" si="81"/>
        <v>009--56-0-240-000-000</v>
      </c>
    </row>
    <row r="2587" spans="1:13" ht="15">
      <c r="A2587" s="638" t="s">
        <v>920</v>
      </c>
      <c r="B2587" s="640">
        <v>44354.349942129593</v>
      </c>
      <c r="C2587" s="639" t="b">
        <v>0</v>
      </c>
      <c r="E2587" s="639" t="s">
        <v>2825</v>
      </c>
      <c r="F2587" s="639">
        <v>1</v>
      </c>
      <c r="G2587" s="639" t="s">
        <v>3198</v>
      </c>
      <c r="H2587" s="639" t="s">
        <v>11378</v>
      </c>
      <c r="I2587" s="639" t="s">
        <v>2818</v>
      </c>
      <c r="J2587" s="639" t="s">
        <v>11405</v>
      </c>
      <c r="L2587" s="639" t="str">
        <f t="shared" si="80"/>
        <v>009--56-0-240-000</v>
      </c>
      <c r="M2587" s="639" t="str">
        <f t="shared" si="81"/>
        <v>009--56-0-240-000-000</v>
      </c>
    </row>
    <row r="2588" spans="1:13" ht="15">
      <c r="A2588" s="638" t="s">
        <v>920</v>
      </c>
      <c r="B2588" s="640">
        <v>44354.352071759291</v>
      </c>
      <c r="C2588" s="639" t="b">
        <v>0</v>
      </c>
      <c r="E2588" s="639" t="s">
        <v>2825</v>
      </c>
      <c r="F2588" s="639">
        <v>1</v>
      </c>
      <c r="G2588" s="639" t="s">
        <v>3198</v>
      </c>
      <c r="H2588" s="639" t="s">
        <v>11378</v>
      </c>
      <c r="I2588" s="639" t="s">
        <v>2818</v>
      </c>
      <c r="J2588" s="639" t="s">
        <v>11406</v>
      </c>
      <c r="L2588" s="639" t="str">
        <f t="shared" si="80"/>
        <v>009--56-0-240-000</v>
      </c>
      <c r="M2588" s="639" t="str">
        <f t="shared" si="81"/>
        <v>009--56-0-240-000-000</v>
      </c>
    </row>
    <row r="2589" spans="1:13" ht="15">
      <c r="A2589" s="638" t="s">
        <v>1992</v>
      </c>
      <c r="B2589" s="640">
        <v>44354.361701388902</v>
      </c>
      <c r="C2589" s="639" t="b">
        <v>0</v>
      </c>
      <c r="E2589" s="639" t="s">
        <v>2825</v>
      </c>
      <c r="F2589" s="639">
        <v>4</v>
      </c>
      <c r="G2589" s="639" t="s">
        <v>3432</v>
      </c>
      <c r="H2589" s="639" t="s">
        <v>11371</v>
      </c>
      <c r="I2589" s="639" t="s">
        <v>8894</v>
      </c>
      <c r="J2589" s="639" t="s">
        <v>11407</v>
      </c>
      <c r="L2589" s="639" t="str">
        <f t="shared" si="80"/>
        <v>061--34-0-038-000</v>
      </c>
      <c r="M2589" s="639" t="str">
        <f t="shared" si="81"/>
        <v>061--34-0-038-000-000</v>
      </c>
    </row>
    <row r="2590" spans="1:13" ht="15">
      <c r="A2590" s="638" t="s">
        <v>920</v>
      </c>
      <c r="B2590" s="640">
        <v>44354.366851851897</v>
      </c>
      <c r="C2590" s="639" t="b">
        <v>0</v>
      </c>
      <c r="E2590" s="639" t="s">
        <v>2825</v>
      </c>
      <c r="F2590" s="639">
        <v>1</v>
      </c>
      <c r="G2590" s="639" t="s">
        <v>3198</v>
      </c>
      <c r="H2590" s="639" t="s">
        <v>11378</v>
      </c>
      <c r="I2590" s="639" t="s">
        <v>2818</v>
      </c>
      <c r="J2590" s="639" t="s">
        <v>11408</v>
      </c>
      <c r="L2590" s="639" t="str">
        <f t="shared" si="80"/>
        <v>009--56-0-240-000</v>
      </c>
      <c r="M2590" s="639" t="str">
        <f t="shared" si="81"/>
        <v>009--56-0-240-000-000</v>
      </c>
    </row>
    <row r="2591" spans="1:13" ht="15">
      <c r="A2591" s="638" t="s">
        <v>920</v>
      </c>
      <c r="B2591" s="640">
        <v>44354.365416666697</v>
      </c>
      <c r="C2591" s="639" t="b">
        <v>0</v>
      </c>
      <c r="E2591" s="639" t="s">
        <v>2825</v>
      </c>
      <c r="F2591" s="639">
        <v>1</v>
      </c>
      <c r="G2591" s="639" t="s">
        <v>3198</v>
      </c>
      <c r="H2591" s="639" t="s">
        <v>11378</v>
      </c>
      <c r="I2591" s="639" t="s">
        <v>2818</v>
      </c>
      <c r="J2591" s="639" t="s">
        <v>11409</v>
      </c>
      <c r="L2591" s="639" t="str">
        <f t="shared" si="80"/>
        <v>009--56-0-240-000</v>
      </c>
      <c r="M2591" s="639" t="str">
        <f t="shared" si="81"/>
        <v>009--56-0-240-000-000</v>
      </c>
    </row>
    <row r="2592" spans="1:13" ht="15">
      <c r="A2592" s="638" t="s">
        <v>920</v>
      </c>
      <c r="B2592" s="640">
        <v>44354.3745486111</v>
      </c>
      <c r="C2592" s="639" t="b">
        <v>0</v>
      </c>
      <c r="E2592" s="639" t="s">
        <v>2825</v>
      </c>
      <c r="F2592" s="639">
        <v>1</v>
      </c>
      <c r="G2592" s="639" t="s">
        <v>3198</v>
      </c>
      <c r="H2592" s="639" t="s">
        <v>11378</v>
      </c>
      <c r="I2592" s="639" t="s">
        <v>2818</v>
      </c>
      <c r="J2592" s="639" t="s">
        <v>11419</v>
      </c>
      <c r="L2592" s="639" t="str">
        <f t="shared" si="80"/>
        <v>009--56-0-240-000</v>
      </c>
      <c r="M2592" s="639" t="str">
        <f t="shared" si="81"/>
        <v>009--56-0-240-000-000</v>
      </c>
    </row>
    <row r="2593" spans="1:13" ht="15">
      <c r="A2593" s="638" t="s">
        <v>920</v>
      </c>
      <c r="B2593" s="640">
        <v>44354.378587962987</v>
      </c>
      <c r="C2593" s="639" t="b">
        <v>0</v>
      </c>
      <c r="E2593" s="639" t="s">
        <v>2825</v>
      </c>
      <c r="F2593" s="639">
        <v>1</v>
      </c>
      <c r="G2593" s="639" t="s">
        <v>3198</v>
      </c>
      <c r="H2593" s="639" t="s">
        <v>11378</v>
      </c>
      <c r="I2593" s="639" t="s">
        <v>2818</v>
      </c>
      <c r="J2593" s="639" t="s">
        <v>11420</v>
      </c>
      <c r="L2593" s="639" t="str">
        <f t="shared" si="80"/>
        <v>009--56-0-240-000</v>
      </c>
      <c r="M2593" s="639" t="str">
        <f t="shared" si="81"/>
        <v>009--56-0-240-000-000</v>
      </c>
    </row>
    <row r="2594" spans="1:13" ht="15">
      <c r="A2594" s="638" t="s">
        <v>920</v>
      </c>
      <c r="B2594" s="640">
        <v>44354.377418981501</v>
      </c>
      <c r="C2594" s="639" t="b">
        <v>0</v>
      </c>
      <c r="E2594" s="639" t="s">
        <v>2825</v>
      </c>
      <c r="F2594" s="639">
        <v>1</v>
      </c>
      <c r="G2594" s="639" t="s">
        <v>3198</v>
      </c>
      <c r="H2594" s="639" t="s">
        <v>11378</v>
      </c>
      <c r="I2594" s="639" t="s">
        <v>2818</v>
      </c>
      <c r="J2594" s="639" t="s">
        <v>11421</v>
      </c>
      <c r="L2594" s="639" t="str">
        <f t="shared" si="80"/>
        <v>009--56-0-240-000</v>
      </c>
      <c r="M2594" s="639" t="str">
        <f t="shared" si="81"/>
        <v>009--56-0-240-000-000</v>
      </c>
    </row>
    <row r="2595" spans="1:13" ht="15">
      <c r="A2595" s="638" t="s">
        <v>920</v>
      </c>
      <c r="B2595" s="640">
        <v>44354.438969907409</v>
      </c>
      <c r="C2595" s="639" t="b">
        <v>0</v>
      </c>
      <c r="E2595" s="639" t="s">
        <v>2825</v>
      </c>
      <c r="F2595" s="639">
        <v>1</v>
      </c>
      <c r="G2595" s="639" t="s">
        <v>3198</v>
      </c>
      <c r="H2595" s="639" t="s">
        <v>11378</v>
      </c>
      <c r="I2595" s="639" t="s">
        <v>2818</v>
      </c>
      <c r="J2595" s="639" t="s">
        <v>11422</v>
      </c>
      <c r="L2595" s="639" t="str">
        <f t="shared" si="80"/>
        <v>009--56-0-240-000</v>
      </c>
      <c r="M2595" s="639" t="str">
        <f t="shared" si="81"/>
        <v>009--56-0-240-000-000</v>
      </c>
    </row>
    <row r="2596" spans="1:13" ht="15">
      <c r="A2596" s="638" t="s">
        <v>920</v>
      </c>
      <c r="B2596" s="640">
        <v>44354.438437500001</v>
      </c>
      <c r="C2596" s="639" t="b">
        <v>0</v>
      </c>
      <c r="E2596" s="639" t="s">
        <v>2825</v>
      </c>
      <c r="F2596" s="639">
        <v>1</v>
      </c>
      <c r="G2596" s="639" t="s">
        <v>3198</v>
      </c>
      <c r="H2596" s="639" t="s">
        <v>11378</v>
      </c>
      <c r="I2596" s="639" t="s">
        <v>2818</v>
      </c>
      <c r="J2596" s="639" t="s">
        <v>11423</v>
      </c>
      <c r="L2596" s="639" t="str">
        <f t="shared" si="80"/>
        <v>009--56-0-240-000</v>
      </c>
      <c r="M2596" s="639" t="str">
        <f t="shared" si="81"/>
        <v>009--56-0-240-000-000</v>
      </c>
    </row>
    <row r="2597" spans="1:13" ht="15">
      <c r="A2597" s="638" t="s">
        <v>1783</v>
      </c>
      <c r="B2597" s="640">
        <v>44354.431481481508</v>
      </c>
      <c r="C2597" s="639" t="b">
        <v>0</v>
      </c>
      <c r="E2597" s="639" t="s">
        <v>2825</v>
      </c>
      <c r="F2597" s="639">
        <v>1</v>
      </c>
      <c r="G2597" s="639" t="s">
        <v>7623</v>
      </c>
      <c r="H2597" s="639" t="s">
        <v>11425</v>
      </c>
      <c r="I2597" s="639" t="s">
        <v>8017</v>
      </c>
      <c r="J2597" s="639" t="s">
        <v>11426</v>
      </c>
      <c r="L2597" s="639" t="str">
        <f t="shared" si="80"/>
        <v>016--02-0-220-000</v>
      </c>
      <c r="M2597" s="639" t="str">
        <f t="shared" si="81"/>
        <v>016--02-0-220-000-000</v>
      </c>
    </row>
    <row r="2598" spans="1:13" ht="15">
      <c r="A2598" s="638" t="s">
        <v>1783</v>
      </c>
      <c r="B2598" s="640">
        <v>44354.430405092608</v>
      </c>
      <c r="C2598" s="639" t="b">
        <v>0</v>
      </c>
      <c r="E2598" s="639" t="s">
        <v>2825</v>
      </c>
      <c r="F2598" s="639">
        <v>1</v>
      </c>
      <c r="G2598" s="639" t="s">
        <v>7623</v>
      </c>
      <c r="H2598" s="639" t="s">
        <v>11425</v>
      </c>
      <c r="I2598" s="639" t="s">
        <v>8017</v>
      </c>
      <c r="J2598" s="639" t="s">
        <v>11427</v>
      </c>
      <c r="L2598" s="639" t="str">
        <f t="shared" si="80"/>
        <v>016--02-0-220-000</v>
      </c>
      <c r="M2598" s="639" t="str">
        <f t="shared" si="81"/>
        <v>016--02-0-220-000-000</v>
      </c>
    </row>
    <row r="2599" spans="1:13" ht="15">
      <c r="A2599" s="638" t="s">
        <v>1992</v>
      </c>
      <c r="B2599" s="640">
        <v>44354.429872685199</v>
      </c>
      <c r="C2599" s="639" t="b">
        <v>0</v>
      </c>
      <c r="E2599" s="639" t="s">
        <v>2825</v>
      </c>
      <c r="F2599" s="639">
        <v>1</v>
      </c>
      <c r="G2599" s="639" t="s">
        <v>3432</v>
      </c>
      <c r="H2599" s="639" t="s">
        <v>11371</v>
      </c>
      <c r="I2599" s="639" t="s">
        <v>8894</v>
      </c>
      <c r="J2599" s="639" t="s">
        <v>11428</v>
      </c>
      <c r="L2599" s="639" t="str">
        <f t="shared" si="80"/>
        <v>061--34-0-038-000</v>
      </c>
      <c r="M2599" s="639" t="str">
        <f t="shared" si="81"/>
        <v>061--34-0-038-000-000</v>
      </c>
    </row>
    <row r="2600" spans="1:13" ht="15">
      <c r="A2600" s="638" t="s">
        <v>1783</v>
      </c>
      <c r="B2600" s="640">
        <v>44354.429224537002</v>
      </c>
      <c r="C2600" s="639" t="b">
        <v>0</v>
      </c>
      <c r="E2600" s="639" t="s">
        <v>2825</v>
      </c>
      <c r="F2600" s="639">
        <v>1</v>
      </c>
      <c r="G2600" s="639" t="s">
        <v>7623</v>
      </c>
      <c r="H2600" s="639" t="s">
        <v>11425</v>
      </c>
      <c r="I2600" s="639" t="s">
        <v>8017</v>
      </c>
      <c r="J2600" s="639" t="s">
        <v>11429</v>
      </c>
      <c r="L2600" s="639" t="str">
        <f t="shared" si="80"/>
        <v>016--02-0-220-000</v>
      </c>
      <c r="M2600" s="639" t="str">
        <f t="shared" si="81"/>
        <v>016--02-0-220-000-000</v>
      </c>
    </row>
    <row r="2601" spans="1:13" ht="15">
      <c r="A2601" s="638" t="s">
        <v>1783</v>
      </c>
      <c r="B2601" s="640">
        <v>44354.428240740708</v>
      </c>
      <c r="C2601" s="639" t="b">
        <v>0</v>
      </c>
      <c r="E2601" s="639" t="s">
        <v>2825</v>
      </c>
      <c r="F2601" s="639">
        <v>1</v>
      </c>
      <c r="G2601" s="639" t="s">
        <v>7623</v>
      </c>
      <c r="H2601" s="639" t="s">
        <v>11425</v>
      </c>
      <c r="I2601" s="639" t="s">
        <v>8017</v>
      </c>
      <c r="J2601" s="639" t="s">
        <v>11430</v>
      </c>
      <c r="L2601" s="639" t="str">
        <f t="shared" si="80"/>
        <v>016--02-0-220-000</v>
      </c>
      <c r="M2601" s="639" t="str">
        <f t="shared" si="81"/>
        <v>016--02-0-220-000-000</v>
      </c>
    </row>
    <row r="2602" spans="1:13" ht="15">
      <c r="A2602" s="638" t="s">
        <v>1282</v>
      </c>
      <c r="B2602" s="640">
        <v>44354.449467592603</v>
      </c>
      <c r="C2602" s="639" t="b">
        <v>0</v>
      </c>
      <c r="E2602" s="639" t="s">
        <v>2825</v>
      </c>
      <c r="F2602" s="639">
        <v>5</v>
      </c>
      <c r="G2602" s="639" t="s">
        <v>4336</v>
      </c>
      <c r="H2602" s="639" t="s">
        <v>2825</v>
      </c>
      <c r="I2602" s="639" t="s">
        <v>7509</v>
      </c>
      <c r="J2602" s="639" t="s">
        <v>11432</v>
      </c>
      <c r="L2602" s="639" t="str">
        <f t="shared" si="80"/>
        <v>062--56-0-003-000</v>
      </c>
      <c r="M2602" s="639" t="str">
        <f t="shared" si="81"/>
        <v>062--56-0-003-000-000</v>
      </c>
    </row>
    <row r="2603" spans="1:13" ht="15">
      <c r="A2603" s="638" t="s">
        <v>1074</v>
      </c>
      <c r="B2603" s="640">
        <v>44354.540763888901</v>
      </c>
      <c r="C2603" s="639" t="b">
        <v>0</v>
      </c>
      <c r="E2603" s="639" t="s">
        <v>2825</v>
      </c>
      <c r="F2603" s="639">
        <v>1</v>
      </c>
      <c r="G2603" s="639" t="s">
        <v>4336</v>
      </c>
      <c r="H2603" s="639" t="s">
        <v>3297</v>
      </c>
      <c r="I2603" s="639" t="s">
        <v>3332</v>
      </c>
      <c r="J2603" s="639" t="s">
        <v>11433</v>
      </c>
      <c r="L2603" s="639" t="str">
        <f t="shared" si="80"/>
        <v>062--69-0-024-000</v>
      </c>
      <c r="M2603" s="639" t="str">
        <f t="shared" si="81"/>
        <v>062--69-0-024-000-000</v>
      </c>
    </row>
    <row r="2604" spans="1:13" ht="15">
      <c r="A2604" s="638" t="s">
        <v>4484</v>
      </c>
      <c r="B2604" s="640">
        <v>44354.5401388889</v>
      </c>
      <c r="C2604" s="639" t="b">
        <v>0</v>
      </c>
      <c r="E2604" s="639" t="s">
        <v>2825</v>
      </c>
      <c r="F2604" s="639">
        <v>4</v>
      </c>
      <c r="G2604" s="639" t="s">
        <v>4336</v>
      </c>
      <c r="H2604" s="639" t="s">
        <v>11435</v>
      </c>
      <c r="I2604" s="639" t="s">
        <v>4321</v>
      </c>
      <c r="J2604" s="639" t="s">
        <v>11436</v>
      </c>
      <c r="L2604" s="639" t="str">
        <f t="shared" si="80"/>
        <v>062--66-0-017-000</v>
      </c>
      <c r="M2604" s="639" t="str">
        <f t="shared" si="81"/>
        <v>062--66-0-017-000-000</v>
      </c>
    </row>
    <row r="2605" spans="1:13" ht="15">
      <c r="A2605" s="638" t="s">
        <v>1376</v>
      </c>
      <c r="B2605" s="640">
        <v>44354.563229166699</v>
      </c>
      <c r="C2605" s="639" t="b">
        <v>0</v>
      </c>
      <c r="E2605" s="639" t="s">
        <v>2825</v>
      </c>
      <c r="F2605" s="639">
        <v>2</v>
      </c>
      <c r="G2605" s="639" t="s">
        <v>3017</v>
      </c>
      <c r="H2605" s="639" t="s">
        <v>11438</v>
      </c>
      <c r="I2605" s="639" t="s">
        <v>11439</v>
      </c>
      <c r="J2605" s="639" t="s">
        <v>11440</v>
      </c>
      <c r="L2605" s="639" t="str">
        <f t="shared" si="80"/>
        <v>071--05-0-055-000</v>
      </c>
      <c r="M2605" s="639" t="str">
        <f t="shared" si="81"/>
        <v>071--05-0-055-000-000</v>
      </c>
    </row>
    <row r="2606" spans="1:13" ht="15">
      <c r="A2606" s="638" t="s">
        <v>423</v>
      </c>
      <c r="B2606" s="640">
        <v>44354.596423611103</v>
      </c>
      <c r="C2606" s="639" t="b">
        <v>0</v>
      </c>
      <c r="E2606" s="639" t="s">
        <v>2825</v>
      </c>
      <c r="F2606" s="639">
        <v>4</v>
      </c>
      <c r="G2606" s="639" t="s">
        <v>3432</v>
      </c>
      <c r="H2606" s="639" t="s">
        <v>11442</v>
      </c>
      <c r="I2606" s="639" t="s">
        <v>3077</v>
      </c>
      <c r="J2606" s="639" t="s">
        <v>11443</v>
      </c>
      <c r="L2606" s="639" t="str">
        <f t="shared" si="80"/>
        <v>061--34-0-029-000</v>
      </c>
      <c r="M2606" s="639" t="str">
        <f t="shared" si="81"/>
        <v>061--34-0-029-000-000</v>
      </c>
    </row>
    <row r="2607" spans="1:13" ht="15">
      <c r="A2607" s="638" t="s">
        <v>436</v>
      </c>
      <c r="B2607" s="640">
        <v>44354.597870370402</v>
      </c>
      <c r="C2607" s="639" t="b">
        <v>0</v>
      </c>
      <c r="E2607" s="639" t="s">
        <v>2825</v>
      </c>
      <c r="F2607" s="639">
        <v>3</v>
      </c>
      <c r="G2607" s="639" t="s">
        <v>3432</v>
      </c>
      <c r="H2607" s="639" t="s">
        <v>11445</v>
      </c>
      <c r="I2607" s="639" t="s">
        <v>3077</v>
      </c>
      <c r="J2607" s="639" t="s">
        <v>11446</v>
      </c>
      <c r="L2607" s="639" t="str">
        <f t="shared" si="80"/>
        <v>061--03-0-025-000</v>
      </c>
      <c r="M2607" s="639" t="str">
        <f t="shared" si="81"/>
        <v>061--03-0-025-000-000</v>
      </c>
    </row>
    <row r="2608" spans="1:13" ht="15">
      <c r="A2608" s="638" t="s">
        <v>435</v>
      </c>
      <c r="B2608" s="640">
        <v>44354.597141203703</v>
      </c>
      <c r="C2608" s="639" t="b">
        <v>0</v>
      </c>
      <c r="E2608" s="639" t="s">
        <v>2825</v>
      </c>
      <c r="F2608" s="639">
        <v>1</v>
      </c>
      <c r="G2608" s="639" t="s">
        <v>3432</v>
      </c>
      <c r="H2608" s="639" t="s">
        <v>11448</v>
      </c>
      <c r="I2608" s="639" t="s">
        <v>3077</v>
      </c>
      <c r="J2608" s="639" t="s">
        <v>11449</v>
      </c>
      <c r="L2608" s="639" t="str">
        <f t="shared" si="80"/>
        <v>061--34-0-048-000</v>
      </c>
      <c r="M2608" s="639" t="str">
        <f t="shared" si="81"/>
        <v>061--34-0-048-000-000</v>
      </c>
    </row>
    <row r="2609" spans="1:13" ht="15">
      <c r="A2609" s="638" t="s">
        <v>1411</v>
      </c>
      <c r="B2609" s="640">
        <v>44354.627881944398</v>
      </c>
      <c r="C2609" s="639" t="b">
        <v>0</v>
      </c>
      <c r="D2609" s="639" t="s">
        <v>3023</v>
      </c>
      <c r="E2609" s="639" t="s">
        <v>2788</v>
      </c>
      <c r="F2609" s="639">
        <v>2</v>
      </c>
      <c r="G2609" s="639" t="s">
        <v>3017</v>
      </c>
      <c r="H2609" s="639" t="s">
        <v>4586</v>
      </c>
      <c r="I2609" s="639" t="s">
        <v>11451</v>
      </c>
      <c r="J2609" s="639" t="s">
        <v>11452</v>
      </c>
      <c r="L2609" s="639" t="str">
        <f t="shared" si="80"/>
        <v>072--28-0-005-000</v>
      </c>
      <c r="M2609" s="639" t="str">
        <f t="shared" si="81"/>
        <v>072--28-0-005-000-000</v>
      </c>
    </row>
    <row r="2610" spans="1:13" ht="15">
      <c r="A2610" s="638" t="s">
        <v>1411</v>
      </c>
      <c r="B2610" s="640">
        <v>44354.626516203702</v>
      </c>
      <c r="C2610" s="639" t="b">
        <v>0</v>
      </c>
      <c r="E2610" s="639" t="s">
        <v>2825</v>
      </c>
      <c r="F2610" s="639">
        <v>2</v>
      </c>
      <c r="G2610" s="639" t="s">
        <v>3017</v>
      </c>
      <c r="H2610" s="639" t="s">
        <v>4586</v>
      </c>
      <c r="I2610" s="639" t="s">
        <v>11451</v>
      </c>
      <c r="J2610" s="639" t="s">
        <v>11453</v>
      </c>
      <c r="L2610" s="639" t="str">
        <f t="shared" si="80"/>
        <v>072--28-0-005-000</v>
      </c>
      <c r="M2610" s="639" t="str">
        <f t="shared" si="81"/>
        <v>072--28-0-005-000-000</v>
      </c>
    </row>
    <row r="2611" spans="1:13" ht="15">
      <c r="A2611" s="638" t="s">
        <v>12106</v>
      </c>
      <c r="B2611" s="640">
        <v>44354.643425925889</v>
      </c>
      <c r="C2611" s="639" t="b">
        <v>0</v>
      </c>
      <c r="E2611" s="639" t="s">
        <v>2825</v>
      </c>
      <c r="F2611" s="639">
        <v>1</v>
      </c>
      <c r="G2611" s="639" t="s">
        <v>11207</v>
      </c>
      <c r="H2611" s="639" t="s">
        <v>7776</v>
      </c>
      <c r="I2611" s="639" t="s">
        <v>11208</v>
      </c>
      <c r="J2611" s="639" t="s">
        <v>11454</v>
      </c>
      <c r="L2611" s="639" t="str">
        <f t="shared" si="80"/>
        <v>020--07-0-4900-000</v>
      </c>
      <c r="M2611" s="639" t="str">
        <f t="shared" si="81"/>
        <v>020--07-0-4900-000-000</v>
      </c>
    </row>
    <row r="2612" spans="1:13" ht="15">
      <c r="A2612" s="638" t="s">
        <v>937</v>
      </c>
      <c r="B2612" s="640">
        <v>44354.693159722199</v>
      </c>
      <c r="C2612" s="639" t="b">
        <v>0</v>
      </c>
      <c r="D2612" s="639" t="s">
        <v>11456</v>
      </c>
      <c r="E2612" s="639" t="s">
        <v>2825</v>
      </c>
      <c r="F2612" s="639">
        <v>1</v>
      </c>
      <c r="G2612" s="639" t="s">
        <v>4337</v>
      </c>
      <c r="H2612" s="639" t="s">
        <v>11457</v>
      </c>
      <c r="I2612" s="639" t="s">
        <v>2818</v>
      </c>
      <c r="J2612" s="639" t="s">
        <v>11458</v>
      </c>
      <c r="L2612" s="639" t="str">
        <f t="shared" si="80"/>
        <v>009--50-0-310-000</v>
      </c>
      <c r="M2612" s="639" t="str">
        <f t="shared" si="81"/>
        <v>009--50-0-310-000-000</v>
      </c>
    </row>
    <row r="2613" spans="1:13" ht="15">
      <c r="A2613" s="638" t="s">
        <v>937</v>
      </c>
      <c r="B2613" s="640">
        <v>44355.304085648102</v>
      </c>
      <c r="C2613" s="639" t="b">
        <v>0</v>
      </c>
      <c r="E2613" s="639" t="s">
        <v>2825</v>
      </c>
      <c r="F2613" s="639">
        <v>1</v>
      </c>
      <c r="G2613" s="639" t="s">
        <v>3198</v>
      </c>
      <c r="H2613" s="639" t="s">
        <v>11457</v>
      </c>
      <c r="I2613" s="639" t="s">
        <v>2818</v>
      </c>
      <c r="J2613" s="639" t="s">
        <v>11459</v>
      </c>
      <c r="L2613" s="639" t="str">
        <f t="shared" si="80"/>
        <v>009--50-0-310-000</v>
      </c>
      <c r="M2613" s="639" t="str">
        <f t="shared" si="81"/>
        <v>009--50-0-310-000-000</v>
      </c>
    </row>
    <row r="2614" spans="1:13" ht="15">
      <c r="A2614" s="638" t="s">
        <v>1417</v>
      </c>
      <c r="B2614" s="640">
        <v>44355.353946759307</v>
      </c>
      <c r="C2614" s="639" t="b">
        <v>0</v>
      </c>
      <c r="E2614" s="639" t="s">
        <v>2825</v>
      </c>
      <c r="F2614" s="639">
        <v>2</v>
      </c>
      <c r="G2614" s="639" t="s">
        <v>3205</v>
      </c>
      <c r="H2614" s="639" t="s">
        <v>7680</v>
      </c>
      <c r="I2614" s="639" t="s">
        <v>3223</v>
      </c>
      <c r="J2614" s="639" t="s">
        <v>11695</v>
      </c>
      <c r="L2614" s="639" t="str">
        <f t="shared" si="80"/>
        <v>071--44-0-004-000</v>
      </c>
      <c r="M2614" s="639" t="str">
        <f t="shared" si="81"/>
        <v>071--44-0-004-000-000</v>
      </c>
    </row>
    <row r="2615" spans="1:13" ht="15">
      <c r="A2615" s="638" t="s">
        <v>1413</v>
      </c>
      <c r="B2615" s="640">
        <v>44355.395462963003</v>
      </c>
      <c r="C2615" s="639" t="b">
        <v>0</v>
      </c>
      <c r="E2615" s="639" t="s">
        <v>2825</v>
      </c>
      <c r="F2615" s="639">
        <v>6</v>
      </c>
      <c r="G2615" s="639" t="s">
        <v>7872</v>
      </c>
      <c r="H2615" s="639" t="s">
        <v>11697</v>
      </c>
      <c r="I2615" s="639" t="s">
        <v>3223</v>
      </c>
      <c r="J2615" s="639" t="s">
        <v>11698</v>
      </c>
      <c r="L2615" s="639" t="str">
        <f t="shared" si="80"/>
        <v>062--27-0-030-000</v>
      </c>
      <c r="M2615" s="639" t="str">
        <f t="shared" si="81"/>
        <v>062--27-0-030-000-000</v>
      </c>
    </row>
    <row r="2616" spans="1:13" ht="15">
      <c r="A2616" s="638" t="s">
        <v>1674</v>
      </c>
      <c r="B2616" s="640">
        <v>44355.362696759308</v>
      </c>
      <c r="C2616" s="639" t="b">
        <v>0</v>
      </c>
      <c r="D2616" s="639" t="s">
        <v>11699</v>
      </c>
      <c r="E2616" s="639" t="s">
        <v>2825</v>
      </c>
      <c r="F2616" s="639">
        <v>1</v>
      </c>
      <c r="G2616" s="639" t="s">
        <v>11700</v>
      </c>
      <c r="H2616" s="639" t="s">
        <v>11701</v>
      </c>
      <c r="I2616" s="639" t="s">
        <v>11702</v>
      </c>
      <c r="J2616" s="639" t="s">
        <v>11703</v>
      </c>
      <c r="L2616" s="639" t="str">
        <f t="shared" si="80"/>
        <v>003--17-0-022-000</v>
      </c>
      <c r="M2616" s="639" t="str">
        <f t="shared" si="81"/>
        <v>003--17-0-022-000-000</v>
      </c>
    </row>
    <row r="2617" spans="1:13" ht="15">
      <c r="A2617" s="638" t="s">
        <v>455</v>
      </c>
      <c r="B2617" s="640">
        <v>44355.421365740709</v>
      </c>
      <c r="C2617" s="639" t="b">
        <v>0</v>
      </c>
      <c r="E2617" s="639" t="s">
        <v>2825</v>
      </c>
      <c r="F2617" s="639">
        <v>1</v>
      </c>
      <c r="G2617" s="639" t="s">
        <v>4336</v>
      </c>
      <c r="H2617" s="639" t="s">
        <v>11705</v>
      </c>
      <c r="I2617" s="639" t="s">
        <v>3077</v>
      </c>
      <c r="J2617" s="639" t="s">
        <v>11706</v>
      </c>
      <c r="L2617" s="639" t="str">
        <f t="shared" si="80"/>
        <v>061--45-0-029-000</v>
      </c>
      <c r="M2617" s="639" t="str">
        <f t="shared" si="81"/>
        <v>061--45-0-029-000-000</v>
      </c>
    </row>
    <row r="2618" spans="1:13" ht="15">
      <c r="A2618" s="638" t="s">
        <v>460</v>
      </c>
      <c r="B2618" s="640">
        <v>44355.423078703701</v>
      </c>
      <c r="C2618" s="639" t="b">
        <v>0</v>
      </c>
      <c r="E2618" s="639" t="s">
        <v>2825</v>
      </c>
      <c r="F2618" s="639">
        <v>1</v>
      </c>
      <c r="G2618" s="639" t="s">
        <v>4336</v>
      </c>
      <c r="H2618" s="639" t="s">
        <v>11708</v>
      </c>
      <c r="I2618" s="639" t="s">
        <v>3077</v>
      </c>
      <c r="J2618" s="639" t="s">
        <v>11709</v>
      </c>
      <c r="L2618" s="639" t="str">
        <f t="shared" si="80"/>
        <v>061--64-0-006-000</v>
      </c>
      <c r="M2618" s="639" t="str">
        <f t="shared" si="81"/>
        <v>061--64-0-006-000-000</v>
      </c>
    </row>
    <row r="2619" spans="1:13" ht="15">
      <c r="A2619" s="638" t="s">
        <v>452</v>
      </c>
      <c r="B2619" s="640">
        <v>44355.424224536997</v>
      </c>
      <c r="C2619" s="639" t="b">
        <v>0</v>
      </c>
      <c r="E2619" s="639" t="s">
        <v>2825</v>
      </c>
      <c r="F2619" s="639">
        <v>7</v>
      </c>
      <c r="G2619" s="639" t="s">
        <v>4336</v>
      </c>
      <c r="H2619" s="639" t="s">
        <v>11711</v>
      </c>
      <c r="I2619" s="639" t="s">
        <v>3077</v>
      </c>
      <c r="J2619" s="639" t="s">
        <v>11712</v>
      </c>
      <c r="L2619" s="639" t="str">
        <f t="shared" si="80"/>
        <v>061--64-0-011-000</v>
      </c>
      <c r="M2619" s="639" t="str">
        <f t="shared" si="81"/>
        <v>061--64-0-011-000-000</v>
      </c>
    </row>
    <row r="2620" spans="1:13" ht="15">
      <c r="A2620" s="638" t="s">
        <v>1221</v>
      </c>
      <c r="B2620" s="640">
        <v>44355.453796296293</v>
      </c>
      <c r="C2620" s="639" t="b">
        <v>0</v>
      </c>
      <c r="E2620" s="639" t="s">
        <v>2825</v>
      </c>
      <c r="F2620" s="639">
        <v>4</v>
      </c>
      <c r="G2620" s="639" t="s">
        <v>3205</v>
      </c>
      <c r="H2620" s="639" t="s">
        <v>11714</v>
      </c>
      <c r="I2620" s="639" t="s">
        <v>3223</v>
      </c>
      <c r="J2620" s="639" t="s">
        <v>11715</v>
      </c>
      <c r="L2620" s="639" t="str">
        <f t="shared" si="80"/>
        <v>062--73-0-025-000</v>
      </c>
      <c r="M2620" s="639" t="str">
        <f t="shared" si="81"/>
        <v>062--73-0-025-000-000</v>
      </c>
    </row>
    <row r="2621" spans="1:13" ht="15">
      <c r="A2621" s="638" t="s">
        <v>420</v>
      </c>
      <c r="B2621" s="640">
        <v>44355.506469907399</v>
      </c>
      <c r="C2621" s="639" t="b">
        <v>0</v>
      </c>
      <c r="E2621" s="639" t="s">
        <v>2825</v>
      </c>
      <c r="F2621" s="639">
        <v>4</v>
      </c>
      <c r="G2621" s="639" t="s">
        <v>4336</v>
      </c>
      <c r="H2621" s="639" t="s">
        <v>11717</v>
      </c>
      <c r="I2621" s="639" t="s">
        <v>3077</v>
      </c>
      <c r="J2621" s="639" t="s">
        <v>11718</v>
      </c>
      <c r="L2621" s="639" t="str">
        <f t="shared" si="80"/>
        <v>061--48-0-032-000</v>
      </c>
      <c r="M2621" s="639" t="str">
        <f t="shared" si="81"/>
        <v>061--48-0-032-000-000</v>
      </c>
    </row>
    <row r="2622" spans="1:13" ht="15">
      <c r="A2622" s="638" t="s">
        <v>459</v>
      </c>
      <c r="B2622" s="640">
        <v>44355.541481481501</v>
      </c>
      <c r="C2622" s="639" t="b">
        <v>0</v>
      </c>
      <c r="E2622" s="639" t="s">
        <v>2825</v>
      </c>
      <c r="F2622" s="639">
        <v>6</v>
      </c>
      <c r="G2622" s="639" t="s">
        <v>7690</v>
      </c>
      <c r="H2622" s="639" t="s">
        <v>11720</v>
      </c>
      <c r="I2622" s="639" t="s">
        <v>3077</v>
      </c>
      <c r="J2622" s="639" t="s">
        <v>11721</v>
      </c>
      <c r="L2622" s="639" t="str">
        <f t="shared" si="80"/>
        <v>061--43-0-019-000</v>
      </c>
      <c r="M2622" s="639" t="str">
        <f t="shared" si="81"/>
        <v>061--43-0-019-000-000</v>
      </c>
    </row>
    <row r="2623" spans="1:13" ht="15">
      <c r="A2623" s="638" t="s">
        <v>433</v>
      </c>
      <c r="B2623" s="640">
        <v>44355.539895833303</v>
      </c>
      <c r="C2623" s="639" t="b">
        <v>0</v>
      </c>
      <c r="E2623" s="639" t="s">
        <v>2825</v>
      </c>
      <c r="F2623" s="639">
        <v>1</v>
      </c>
      <c r="G2623" s="639" t="s">
        <v>7690</v>
      </c>
      <c r="H2623" s="639" t="s">
        <v>11723</v>
      </c>
      <c r="I2623" s="639" t="s">
        <v>3077</v>
      </c>
      <c r="J2623" s="639" t="s">
        <v>11724</v>
      </c>
      <c r="L2623" s="639" t="str">
        <f t="shared" si="80"/>
        <v>061--41-0-036-000</v>
      </c>
      <c r="M2623" s="639" t="str">
        <f t="shared" si="81"/>
        <v>061--41-0-036-000-000</v>
      </c>
    </row>
    <row r="2624" spans="1:13" ht="15">
      <c r="A2624" s="638" t="s">
        <v>459</v>
      </c>
      <c r="B2624" s="640">
        <v>44355.616006944401</v>
      </c>
      <c r="C2624" s="639" t="b">
        <v>0</v>
      </c>
      <c r="E2624" s="639" t="s">
        <v>2825</v>
      </c>
      <c r="F2624" s="639">
        <v>5</v>
      </c>
      <c r="G2624" s="639" t="s">
        <v>7690</v>
      </c>
      <c r="H2624" s="639" t="s">
        <v>11720</v>
      </c>
      <c r="I2624" s="639" t="s">
        <v>3077</v>
      </c>
      <c r="J2624" s="639" t="s">
        <v>11725</v>
      </c>
      <c r="L2624" s="639" t="str">
        <f t="shared" si="80"/>
        <v>061--43-0-019-000</v>
      </c>
      <c r="M2624" s="639" t="str">
        <f t="shared" si="81"/>
        <v>061--43-0-019-000-000</v>
      </c>
    </row>
    <row r="2625" spans="1:13" ht="15">
      <c r="A2625" s="638" t="s">
        <v>1213</v>
      </c>
      <c r="B2625" s="640">
        <v>44355.6159259259</v>
      </c>
      <c r="C2625" s="639" t="b">
        <v>0</v>
      </c>
      <c r="E2625" s="639" t="s">
        <v>2825</v>
      </c>
      <c r="F2625" s="639">
        <v>1</v>
      </c>
      <c r="G2625" s="639" t="s">
        <v>7872</v>
      </c>
      <c r="H2625" s="639" t="s">
        <v>2991</v>
      </c>
      <c r="I2625" s="639" t="s">
        <v>3126</v>
      </c>
      <c r="J2625" s="639" t="s">
        <v>11727</v>
      </c>
      <c r="L2625" s="639" t="str">
        <f t="shared" si="80"/>
        <v>062--65-0-011-000</v>
      </c>
      <c r="M2625" s="639" t="str">
        <f t="shared" si="81"/>
        <v>062--65-0-011-000-000</v>
      </c>
    </row>
    <row r="2626" spans="1:13" ht="15">
      <c r="A2626" s="638" t="s">
        <v>479</v>
      </c>
      <c r="B2626" s="640">
        <v>44355.617743055613</v>
      </c>
      <c r="C2626" s="639" t="b">
        <v>0</v>
      </c>
      <c r="E2626" s="639" t="s">
        <v>2825</v>
      </c>
      <c r="F2626" s="639">
        <v>4</v>
      </c>
      <c r="G2626" s="639" t="s">
        <v>3017</v>
      </c>
      <c r="H2626" s="639" t="s">
        <v>479</v>
      </c>
      <c r="I2626" s="639" t="s">
        <v>2305</v>
      </c>
      <c r="J2626" s="639" t="s">
        <v>11729</v>
      </c>
      <c r="L2626" s="639" t="str">
        <f t="shared" si="80"/>
        <v>073--04-0-029-000</v>
      </c>
      <c r="M2626" s="639" t="str">
        <f t="shared" si="81"/>
        <v>073--04-0-029-000-000</v>
      </c>
    </row>
    <row r="2627" spans="1:13" ht="15">
      <c r="A2627" s="638" t="s">
        <v>1212</v>
      </c>
      <c r="B2627" s="640">
        <v>44355.631747685198</v>
      </c>
      <c r="C2627" s="639" t="b">
        <v>0</v>
      </c>
      <c r="E2627" s="639" t="s">
        <v>2825</v>
      </c>
      <c r="F2627" s="639">
        <v>5</v>
      </c>
      <c r="G2627" s="639" t="s">
        <v>7872</v>
      </c>
      <c r="H2627" s="639" t="s">
        <v>2883</v>
      </c>
      <c r="I2627" s="639" t="s">
        <v>3126</v>
      </c>
      <c r="J2627" s="639" t="s">
        <v>11731</v>
      </c>
      <c r="L2627" s="639" t="str">
        <f t="shared" ref="L2627:L2690" si="82">REPLACE(REPLACE(A2627,4,0,"-"),8,0,"-")</f>
        <v>062--65-0-002-000</v>
      </c>
      <c r="M2627" s="639" t="str">
        <f t="shared" ref="M2627:M2690" si="83">L2627 &amp; "-000"</f>
        <v>062--65-0-002-000-000</v>
      </c>
    </row>
    <row r="2628" spans="1:13" ht="15">
      <c r="A2628" s="638" t="s">
        <v>1115</v>
      </c>
      <c r="B2628" s="640">
        <v>44355.645069444399</v>
      </c>
      <c r="C2628" s="639" t="b">
        <v>0</v>
      </c>
      <c r="E2628" s="639" t="s">
        <v>2825</v>
      </c>
      <c r="F2628" s="639">
        <v>1</v>
      </c>
      <c r="G2628" s="639" t="s">
        <v>4336</v>
      </c>
      <c r="H2628" s="639" t="s">
        <v>11733</v>
      </c>
      <c r="I2628" s="639" t="s">
        <v>11333</v>
      </c>
      <c r="J2628" s="639" t="s">
        <v>11734</v>
      </c>
      <c r="L2628" s="639" t="str">
        <f t="shared" si="82"/>
        <v>071--40-0-043-000</v>
      </c>
      <c r="M2628" s="639" t="str">
        <f t="shared" si="83"/>
        <v>071--40-0-043-000-000</v>
      </c>
    </row>
    <row r="2629" spans="1:13" ht="15">
      <c r="A2629" s="638" t="s">
        <v>798</v>
      </c>
      <c r="B2629" s="640">
        <v>44355.643622685187</v>
      </c>
      <c r="C2629" s="639" t="b">
        <v>0</v>
      </c>
      <c r="E2629" s="639" t="s">
        <v>2825</v>
      </c>
      <c r="F2629" s="639">
        <v>6</v>
      </c>
      <c r="G2629" s="639" t="s">
        <v>4336</v>
      </c>
      <c r="H2629" s="639" t="s">
        <v>3191</v>
      </c>
      <c r="I2629" s="639" t="s">
        <v>11736</v>
      </c>
      <c r="J2629" s="639" t="s">
        <v>11737</v>
      </c>
      <c r="L2629" s="639" t="str">
        <f t="shared" si="82"/>
        <v>071--40-0-057-000</v>
      </c>
      <c r="M2629" s="639" t="str">
        <f t="shared" si="83"/>
        <v>071--40-0-057-000-000</v>
      </c>
    </row>
    <row r="2630" spans="1:13" ht="15">
      <c r="A2630" s="638" t="s">
        <v>2141</v>
      </c>
      <c r="B2630" s="640">
        <v>44355.673865740697</v>
      </c>
      <c r="C2630" s="639" t="b">
        <v>0</v>
      </c>
      <c r="E2630" s="639" t="s">
        <v>2825</v>
      </c>
      <c r="F2630" s="639">
        <v>2</v>
      </c>
      <c r="G2630" s="639" t="s">
        <v>3205</v>
      </c>
      <c r="H2630" s="639" t="s">
        <v>2141</v>
      </c>
      <c r="I2630" s="639" t="s">
        <v>7614</v>
      </c>
      <c r="J2630" s="639" t="s">
        <v>11739</v>
      </c>
      <c r="L2630" s="639" t="str">
        <f t="shared" si="82"/>
        <v>062--65-0-012-000</v>
      </c>
      <c r="M2630" s="639" t="str">
        <f t="shared" si="83"/>
        <v>062--65-0-012-000-000</v>
      </c>
    </row>
    <row r="2631" spans="1:13" ht="15">
      <c r="A2631" s="638" t="s">
        <v>12109</v>
      </c>
      <c r="B2631" s="640">
        <v>44355.638136574111</v>
      </c>
      <c r="C2631" s="639" t="b">
        <v>0</v>
      </c>
      <c r="E2631" s="639" t="s">
        <v>2825</v>
      </c>
      <c r="F2631" s="639">
        <v>1</v>
      </c>
      <c r="G2631" s="639" t="s">
        <v>7524</v>
      </c>
      <c r="H2631" s="639" t="s">
        <v>2229</v>
      </c>
      <c r="I2631" s="639" t="s">
        <v>11741</v>
      </c>
      <c r="J2631" s="639" t="s">
        <v>11742</v>
      </c>
      <c r="L2631" s="639" t="str">
        <f t="shared" si="82"/>
        <v>020--07-0-4600_#58a_#58b-000</v>
      </c>
      <c r="M2631" s="639" t="str">
        <f t="shared" si="83"/>
        <v>020--07-0-4600_#58a_#58b-000-000</v>
      </c>
    </row>
    <row r="2632" spans="1:13" ht="15">
      <c r="A2632" s="638" t="s">
        <v>12109</v>
      </c>
      <c r="B2632" s="640">
        <v>44355.624351851897</v>
      </c>
      <c r="C2632" s="639" t="b">
        <v>0</v>
      </c>
      <c r="E2632" s="639" t="s">
        <v>2825</v>
      </c>
      <c r="F2632" s="639">
        <v>1</v>
      </c>
      <c r="G2632" s="639" t="s">
        <v>7524</v>
      </c>
      <c r="H2632" s="639" t="s">
        <v>2229</v>
      </c>
      <c r="I2632" s="639" t="s">
        <v>11741</v>
      </c>
      <c r="J2632" s="639" t="s">
        <v>11743</v>
      </c>
      <c r="L2632" s="639" t="str">
        <f t="shared" si="82"/>
        <v>020--07-0-4600_#58a_#58b-000</v>
      </c>
      <c r="M2632" s="639" t="str">
        <f t="shared" si="83"/>
        <v>020--07-0-4600_#58a_#58b-000-000</v>
      </c>
    </row>
    <row r="2633" spans="1:13" ht="15">
      <c r="A2633" s="638" t="s">
        <v>2106</v>
      </c>
      <c r="B2633" s="640">
        <v>44355.340474536999</v>
      </c>
      <c r="C2633" s="639" t="b">
        <v>0</v>
      </c>
      <c r="E2633" s="639" t="s">
        <v>2825</v>
      </c>
      <c r="F2633" s="639">
        <v>1</v>
      </c>
      <c r="G2633" s="639" t="s">
        <v>7781</v>
      </c>
      <c r="H2633" s="639" t="s">
        <v>11745</v>
      </c>
      <c r="I2633" s="639" t="s">
        <v>7848</v>
      </c>
      <c r="J2633" s="639" t="s">
        <v>11746</v>
      </c>
      <c r="L2633" s="639" t="str">
        <f t="shared" si="82"/>
        <v>009--56-0-340-000</v>
      </c>
      <c r="M2633" s="639" t="str">
        <f t="shared" si="83"/>
        <v>009--56-0-340-000-000</v>
      </c>
    </row>
    <row r="2634" spans="1:13" ht="15">
      <c r="A2634" s="638" t="s">
        <v>2106</v>
      </c>
      <c r="B2634" s="640">
        <v>44355.328842592608</v>
      </c>
      <c r="C2634" s="639" t="b">
        <v>0</v>
      </c>
      <c r="E2634" s="639" t="s">
        <v>2825</v>
      </c>
      <c r="F2634" s="639">
        <v>1</v>
      </c>
      <c r="G2634" s="639" t="s">
        <v>7781</v>
      </c>
      <c r="H2634" s="639" t="s">
        <v>11745</v>
      </c>
      <c r="I2634" s="639" t="s">
        <v>7848</v>
      </c>
      <c r="J2634" s="639" t="s">
        <v>11747</v>
      </c>
      <c r="L2634" s="639" t="str">
        <f t="shared" si="82"/>
        <v>009--56-0-340-000</v>
      </c>
      <c r="M2634" s="639" t="str">
        <f t="shared" si="83"/>
        <v>009--56-0-340-000-000</v>
      </c>
    </row>
    <row r="2635" spans="1:13" ht="15">
      <c r="A2635" s="638" t="s">
        <v>2106</v>
      </c>
      <c r="B2635" s="640">
        <v>44355.338472222204</v>
      </c>
      <c r="C2635" s="639" t="b">
        <v>0</v>
      </c>
      <c r="E2635" s="639" t="s">
        <v>2825</v>
      </c>
      <c r="F2635" s="639">
        <v>1</v>
      </c>
      <c r="G2635" s="639" t="s">
        <v>7781</v>
      </c>
      <c r="H2635" s="639" t="s">
        <v>11745</v>
      </c>
      <c r="I2635" s="639" t="s">
        <v>7848</v>
      </c>
      <c r="J2635" s="639" t="s">
        <v>11748</v>
      </c>
      <c r="L2635" s="639" t="str">
        <f t="shared" si="82"/>
        <v>009--56-0-340-000</v>
      </c>
      <c r="M2635" s="639" t="str">
        <f t="shared" si="83"/>
        <v>009--56-0-340-000-000</v>
      </c>
    </row>
    <row r="2636" spans="1:13" ht="15">
      <c r="A2636" s="638" t="s">
        <v>459</v>
      </c>
      <c r="B2636" s="640">
        <v>44356.356307870403</v>
      </c>
      <c r="C2636" s="639" t="b">
        <v>0</v>
      </c>
      <c r="E2636" s="639" t="s">
        <v>2825</v>
      </c>
      <c r="F2636" s="639">
        <v>3</v>
      </c>
      <c r="G2636" s="639" t="s">
        <v>7877</v>
      </c>
      <c r="H2636" s="639" t="s">
        <v>11720</v>
      </c>
      <c r="I2636" s="639" t="s">
        <v>3077</v>
      </c>
      <c r="J2636" s="639" t="s">
        <v>11778</v>
      </c>
      <c r="L2636" s="639" t="str">
        <f t="shared" si="82"/>
        <v>061--43-0-019-000</v>
      </c>
      <c r="M2636" s="639" t="str">
        <f t="shared" si="83"/>
        <v>061--43-0-019-000-000</v>
      </c>
    </row>
    <row r="2637" spans="1:13" ht="15">
      <c r="A2637" s="638" t="s">
        <v>1291</v>
      </c>
      <c r="B2637" s="640">
        <v>44356.393715277802</v>
      </c>
      <c r="C2637" s="639" t="b">
        <v>0</v>
      </c>
      <c r="E2637" s="639" t="s">
        <v>2825</v>
      </c>
      <c r="F2637" s="639">
        <v>3</v>
      </c>
      <c r="G2637" s="639" t="s">
        <v>4336</v>
      </c>
      <c r="H2637" s="639" t="s">
        <v>3210</v>
      </c>
      <c r="I2637" s="639" t="s">
        <v>8931</v>
      </c>
      <c r="J2637" s="639" t="s">
        <v>11780</v>
      </c>
      <c r="L2637" s="639" t="str">
        <f t="shared" si="82"/>
        <v>071--40-0-009-000</v>
      </c>
      <c r="M2637" s="639" t="str">
        <f t="shared" si="83"/>
        <v>071--40-0-009-000-000</v>
      </c>
    </row>
    <row r="2638" spans="1:13" ht="15">
      <c r="A2638" s="638" t="s">
        <v>937</v>
      </c>
      <c r="B2638" s="640">
        <v>44356.413078703707</v>
      </c>
      <c r="C2638" s="639" t="b">
        <v>0</v>
      </c>
      <c r="E2638" s="639" t="s">
        <v>2825</v>
      </c>
      <c r="F2638" s="639">
        <v>1</v>
      </c>
      <c r="G2638" s="639" t="s">
        <v>2821</v>
      </c>
      <c r="H2638" s="639" t="s">
        <v>11457</v>
      </c>
      <c r="I2638" s="639" t="s">
        <v>2818</v>
      </c>
      <c r="J2638" s="639" t="s">
        <v>11781</v>
      </c>
      <c r="L2638" s="639" t="str">
        <f t="shared" si="82"/>
        <v>009--50-0-310-000</v>
      </c>
      <c r="M2638" s="639" t="str">
        <f t="shared" si="83"/>
        <v>009--50-0-310-000-000</v>
      </c>
    </row>
    <row r="2639" spans="1:13" ht="15">
      <c r="A2639" s="638" t="s">
        <v>937</v>
      </c>
      <c r="B2639" s="640">
        <v>44356.414456018509</v>
      </c>
      <c r="C2639" s="639" t="b">
        <v>0</v>
      </c>
      <c r="E2639" s="639" t="s">
        <v>2825</v>
      </c>
      <c r="F2639" s="639">
        <v>1</v>
      </c>
      <c r="G2639" s="639" t="s">
        <v>2821</v>
      </c>
      <c r="H2639" s="639" t="s">
        <v>11457</v>
      </c>
      <c r="I2639" s="639" t="s">
        <v>2818</v>
      </c>
      <c r="J2639" s="639" t="s">
        <v>11782</v>
      </c>
      <c r="L2639" s="639" t="str">
        <f t="shared" si="82"/>
        <v>009--50-0-310-000</v>
      </c>
      <c r="M2639" s="639" t="str">
        <f t="shared" si="83"/>
        <v>009--50-0-310-000-000</v>
      </c>
    </row>
    <row r="2640" spans="1:13" ht="15">
      <c r="A2640" s="638" t="s">
        <v>937</v>
      </c>
      <c r="B2640" s="640">
        <v>44356.419166666703</v>
      </c>
      <c r="C2640" s="639" t="b">
        <v>0</v>
      </c>
      <c r="E2640" s="639" t="s">
        <v>2825</v>
      </c>
      <c r="F2640" s="639">
        <v>1</v>
      </c>
      <c r="G2640" s="639" t="s">
        <v>2821</v>
      </c>
      <c r="H2640" s="639" t="s">
        <v>11457</v>
      </c>
      <c r="I2640" s="639" t="s">
        <v>2818</v>
      </c>
      <c r="J2640" s="639" t="s">
        <v>11783</v>
      </c>
      <c r="L2640" s="639" t="str">
        <f t="shared" si="82"/>
        <v>009--50-0-310-000</v>
      </c>
      <c r="M2640" s="639" t="str">
        <f t="shared" si="83"/>
        <v>009--50-0-310-000-000</v>
      </c>
    </row>
    <row r="2641" spans="1:13" ht="15">
      <c r="A2641" s="638" t="s">
        <v>937</v>
      </c>
      <c r="B2641" s="640">
        <v>44356.418055555601</v>
      </c>
      <c r="C2641" s="639" t="b">
        <v>0</v>
      </c>
      <c r="E2641" s="639" t="s">
        <v>2825</v>
      </c>
      <c r="F2641" s="639">
        <v>1</v>
      </c>
      <c r="G2641" s="639" t="s">
        <v>2821</v>
      </c>
      <c r="H2641" s="639" t="s">
        <v>11457</v>
      </c>
      <c r="I2641" s="639" t="s">
        <v>2818</v>
      </c>
      <c r="J2641" s="639" t="s">
        <v>11784</v>
      </c>
      <c r="L2641" s="639" t="str">
        <f t="shared" si="82"/>
        <v>009--50-0-310-000</v>
      </c>
      <c r="M2641" s="639" t="str">
        <f t="shared" si="83"/>
        <v>009--50-0-310-000-000</v>
      </c>
    </row>
    <row r="2642" spans="1:13" ht="15">
      <c r="A2642" s="638" t="s">
        <v>1765</v>
      </c>
      <c r="B2642" s="640">
        <v>44356.434178240692</v>
      </c>
      <c r="C2642" s="639" t="b">
        <v>0</v>
      </c>
      <c r="E2642" s="639" t="s">
        <v>2825</v>
      </c>
      <c r="F2642" s="639">
        <v>3</v>
      </c>
      <c r="G2642" s="639" t="s">
        <v>3205</v>
      </c>
      <c r="H2642" s="639" t="s">
        <v>1765</v>
      </c>
      <c r="I2642" s="639" t="s">
        <v>3150</v>
      </c>
      <c r="J2642" s="639" t="s">
        <v>11786</v>
      </c>
      <c r="L2642" s="639" t="str">
        <f t="shared" si="82"/>
        <v>062--34-0-023-000</v>
      </c>
      <c r="M2642" s="639" t="str">
        <f t="shared" si="83"/>
        <v>062--34-0-023-000-000</v>
      </c>
    </row>
    <row r="2643" spans="1:13" ht="15">
      <c r="A2643" s="638" t="s">
        <v>2105</v>
      </c>
      <c r="B2643" s="640">
        <v>44356.420891203707</v>
      </c>
      <c r="C2643" s="639" t="b">
        <v>0</v>
      </c>
      <c r="E2643" s="639" t="s">
        <v>2825</v>
      </c>
      <c r="F2643" s="639">
        <v>1</v>
      </c>
      <c r="G2643" s="639" t="s">
        <v>7781</v>
      </c>
      <c r="H2643" s="639" t="s">
        <v>11788</v>
      </c>
      <c r="I2643" s="639" t="s">
        <v>7848</v>
      </c>
      <c r="J2643" s="639" t="s">
        <v>11789</v>
      </c>
      <c r="L2643" s="639" t="str">
        <f t="shared" si="82"/>
        <v>009--56-0-590-000</v>
      </c>
      <c r="M2643" s="639" t="str">
        <f t="shared" si="83"/>
        <v>009--56-0-590-000-000</v>
      </c>
    </row>
    <row r="2644" spans="1:13" ht="15">
      <c r="A2644" s="638" t="s">
        <v>2101</v>
      </c>
      <c r="B2644" s="640">
        <v>44356.4234027778</v>
      </c>
      <c r="C2644" s="639" t="b">
        <v>0</v>
      </c>
      <c r="E2644" s="639" t="s">
        <v>2825</v>
      </c>
      <c r="F2644" s="639">
        <v>1</v>
      </c>
      <c r="G2644" s="639" t="s">
        <v>7781</v>
      </c>
      <c r="H2644" s="639" t="s">
        <v>2101</v>
      </c>
      <c r="I2644" s="639" t="s">
        <v>7848</v>
      </c>
      <c r="J2644" s="639" t="s">
        <v>11791</v>
      </c>
      <c r="L2644" s="639" t="str">
        <f t="shared" si="82"/>
        <v>009--56-0-610-000</v>
      </c>
      <c r="M2644" s="639" t="str">
        <f t="shared" si="83"/>
        <v>009--56-0-610-000-000</v>
      </c>
    </row>
    <row r="2645" spans="1:13" ht="15">
      <c r="A2645" s="638" t="s">
        <v>2101</v>
      </c>
      <c r="B2645" s="640">
        <v>44356.4230902778</v>
      </c>
      <c r="C2645" s="639" t="b">
        <v>0</v>
      </c>
      <c r="E2645" s="639" t="s">
        <v>2825</v>
      </c>
      <c r="F2645" s="639">
        <v>1</v>
      </c>
      <c r="G2645" s="639" t="s">
        <v>7781</v>
      </c>
      <c r="H2645" s="639" t="s">
        <v>2101</v>
      </c>
      <c r="I2645" s="639" t="s">
        <v>7848</v>
      </c>
      <c r="J2645" s="639" t="s">
        <v>11792</v>
      </c>
      <c r="L2645" s="639" t="str">
        <f t="shared" si="82"/>
        <v>009--56-0-610-000</v>
      </c>
      <c r="M2645" s="639" t="str">
        <f t="shared" si="83"/>
        <v>009--56-0-610-000-000</v>
      </c>
    </row>
    <row r="2646" spans="1:13" ht="15">
      <c r="A2646" s="638" t="s">
        <v>1291</v>
      </c>
      <c r="B2646" s="640">
        <v>44356.518414351791</v>
      </c>
      <c r="C2646" s="639" t="b">
        <v>0</v>
      </c>
      <c r="D2646" s="639" t="s">
        <v>11793</v>
      </c>
      <c r="E2646" s="639" t="s">
        <v>2825</v>
      </c>
      <c r="F2646" s="639">
        <v>1</v>
      </c>
      <c r="G2646" s="639" t="s">
        <v>4336</v>
      </c>
      <c r="H2646" s="639" t="s">
        <v>3210</v>
      </c>
      <c r="I2646" s="639" t="s">
        <v>8931</v>
      </c>
      <c r="J2646" s="639" t="s">
        <v>11794</v>
      </c>
      <c r="L2646" s="639" t="str">
        <f t="shared" si="82"/>
        <v>071--40-0-009-000</v>
      </c>
      <c r="M2646" s="639" t="str">
        <f t="shared" si="83"/>
        <v>071--40-0-009-000-000</v>
      </c>
    </row>
    <row r="2647" spans="1:13" ht="15">
      <c r="A2647" s="638" t="s">
        <v>1773</v>
      </c>
      <c r="B2647" s="640">
        <v>44356.540428240703</v>
      </c>
      <c r="C2647" s="639" t="b">
        <v>0</v>
      </c>
      <c r="E2647" s="639" t="s">
        <v>2825</v>
      </c>
      <c r="F2647" s="639">
        <v>1</v>
      </c>
      <c r="G2647" s="639" t="s">
        <v>7623</v>
      </c>
      <c r="H2647" s="639" t="s">
        <v>11796</v>
      </c>
      <c r="I2647" s="639" t="s">
        <v>8017</v>
      </c>
      <c r="J2647" s="639" t="s">
        <v>11797</v>
      </c>
      <c r="L2647" s="639" t="str">
        <f t="shared" si="82"/>
        <v>016--02-0-100-000</v>
      </c>
      <c r="M2647" s="639" t="str">
        <f t="shared" si="83"/>
        <v>016--02-0-100-000-000</v>
      </c>
    </row>
    <row r="2648" spans="1:13" ht="15">
      <c r="A2648" s="638" t="s">
        <v>718</v>
      </c>
      <c r="B2648" s="640">
        <v>44356.538784722201</v>
      </c>
      <c r="C2648" s="639" t="b">
        <v>0</v>
      </c>
      <c r="E2648" s="639" t="s">
        <v>2825</v>
      </c>
      <c r="F2648" s="639">
        <v>2</v>
      </c>
      <c r="G2648" s="639" t="s">
        <v>3205</v>
      </c>
      <c r="H2648" s="639" t="s">
        <v>3245</v>
      </c>
      <c r="I2648" s="639" t="s">
        <v>3133</v>
      </c>
      <c r="J2648" s="639" t="s">
        <v>11799</v>
      </c>
      <c r="L2648" s="639" t="str">
        <f t="shared" si="82"/>
        <v>062--32-0-002-000</v>
      </c>
      <c r="M2648" s="639" t="str">
        <f t="shared" si="83"/>
        <v>062--32-0-002-000-000</v>
      </c>
    </row>
    <row r="2649" spans="1:13" ht="15">
      <c r="A2649" s="638" t="s">
        <v>1773</v>
      </c>
      <c r="B2649" s="640">
        <v>44356.538599537002</v>
      </c>
      <c r="C2649" s="639" t="b">
        <v>0</v>
      </c>
      <c r="E2649" s="639" t="s">
        <v>2825</v>
      </c>
      <c r="F2649" s="639">
        <v>1</v>
      </c>
      <c r="G2649" s="639" t="s">
        <v>7623</v>
      </c>
      <c r="H2649" s="639" t="s">
        <v>11796</v>
      </c>
      <c r="I2649" s="639" t="s">
        <v>8017</v>
      </c>
      <c r="J2649" s="639" t="s">
        <v>11800</v>
      </c>
      <c r="L2649" s="639" t="str">
        <f t="shared" si="82"/>
        <v>016--02-0-100-000</v>
      </c>
      <c r="M2649" s="639" t="str">
        <f t="shared" si="83"/>
        <v>016--02-0-100-000-000</v>
      </c>
    </row>
    <row r="2650" spans="1:13" ht="15">
      <c r="A2650" s="638" t="s">
        <v>1381</v>
      </c>
      <c r="B2650" s="640">
        <v>44356.561990740709</v>
      </c>
      <c r="C2650" s="639" t="b">
        <v>0</v>
      </c>
      <c r="E2650" s="639" t="s">
        <v>2825</v>
      </c>
      <c r="F2650" s="639">
        <v>4</v>
      </c>
      <c r="G2650" s="639" t="s">
        <v>7877</v>
      </c>
      <c r="H2650" s="639" t="s">
        <v>1381</v>
      </c>
      <c r="I2650" s="639" t="s">
        <v>3092</v>
      </c>
      <c r="J2650" s="639" t="s">
        <v>11802</v>
      </c>
      <c r="L2650" s="639" t="str">
        <f t="shared" si="82"/>
        <v>061--44-0-038-000</v>
      </c>
      <c r="M2650" s="639" t="str">
        <f t="shared" si="83"/>
        <v>061--44-0-038-000-000</v>
      </c>
    </row>
    <row r="2651" spans="1:13" ht="15">
      <c r="A2651" s="638" t="s">
        <v>1738</v>
      </c>
      <c r="B2651" s="640">
        <v>44356.561446759297</v>
      </c>
      <c r="C2651" s="639" t="b">
        <v>0</v>
      </c>
      <c r="E2651" s="639" t="s">
        <v>2825</v>
      </c>
      <c r="F2651" s="639">
        <v>3</v>
      </c>
      <c r="G2651" s="639" t="s">
        <v>3432</v>
      </c>
      <c r="H2651" s="639" t="s">
        <v>3297</v>
      </c>
      <c r="I2651" s="639" t="s">
        <v>3092</v>
      </c>
      <c r="J2651" s="639" t="s">
        <v>11804</v>
      </c>
      <c r="L2651" s="639" t="str">
        <f t="shared" si="82"/>
        <v>061--44-0-020-000</v>
      </c>
      <c r="M2651" s="639" t="str">
        <f t="shared" si="83"/>
        <v>061--44-0-020-000-000</v>
      </c>
    </row>
    <row r="2652" spans="1:13" ht="15">
      <c r="A2652" s="638" t="s">
        <v>459</v>
      </c>
      <c r="B2652" s="640">
        <v>44356.560844907399</v>
      </c>
      <c r="C2652" s="639" t="b">
        <v>0</v>
      </c>
      <c r="E2652" s="639" t="s">
        <v>2825</v>
      </c>
      <c r="F2652" s="639">
        <v>2</v>
      </c>
      <c r="G2652" s="639" t="s">
        <v>3432</v>
      </c>
      <c r="H2652" s="639" t="s">
        <v>11720</v>
      </c>
      <c r="I2652" s="639" t="s">
        <v>3077</v>
      </c>
      <c r="J2652" s="639" t="s">
        <v>11805</v>
      </c>
      <c r="L2652" s="639" t="str">
        <f t="shared" si="82"/>
        <v>061--43-0-019-000</v>
      </c>
      <c r="M2652" s="639" t="str">
        <f t="shared" si="83"/>
        <v>061--43-0-019-000-000</v>
      </c>
    </row>
    <row r="2653" spans="1:13" ht="15">
      <c r="A2653" s="638" t="s">
        <v>1293</v>
      </c>
      <c r="B2653" s="640">
        <v>44356.58366898149</v>
      </c>
      <c r="C2653" s="639" t="b">
        <v>0</v>
      </c>
      <c r="E2653" s="639" t="s">
        <v>2825</v>
      </c>
      <c r="F2653" s="639">
        <v>2</v>
      </c>
      <c r="G2653" s="639" t="s">
        <v>4336</v>
      </c>
      <c r="H2653" s="639" t="s">
        <v>3079</v>
      </c>
      <c r="I2653" s="639" t="s">
        <v>8931</v>
      </c>
      <c r="J2653" s="639" t="s">
        <v>11807</v>
      </c>
      <c r="L2653" s="639" t="str">
        <f t="shared" si="82"/>
        <v>071--40-0-006-000</v>
      </c>
      <c r="M2653" s="639" t="str">
        <f t="shared" si="83"/>
        <v>071--40-0-006-000-000</v>
      </c>
    </row>
    <row r="2654" spans="1:13" ht="15">
      <c r="A2654" s="638" t="s">
        <v>1386</v>
      </c>
      <c r="B2654" s="640">
        <v>44356.580856481502</v>
      </c>
      <c r="C2654" s="639" t="b">
        <v>0</v>
      </c>
      <c r="E2654" s="639" t="s">
        <v>2825</v>
      </c>
      <c r="F2654" s="639">
        <v>3</v>
      </c>
      <c r="G2654" s="639" t="s">
        <v>3205</v>
      </c>
      <c r="H2654" s="639" t="s">
        <v>2885</v>
      </c>
      <c r="I2654" s="639" t="s">
        <v>4321</v>
      </c>
      <c r="J2654" s="639" t="s">
        <v>11809</v>
      </c>
      <c r="L2654" s="639" t="str">
        <f t="shared" si="82"/>
        <v>062--70-0-019-000</v>
      </c>
      <c r="M2654" s="639" t="str">
        <f t="shared" si="83"/>
        <v>062--70-0-019-000-000</v>
      </c>
    </row>
    <row r="2655" spans="1:13" ht="15">
      <c r="A2655" s="638" t="s">
        <v>1291</v>
      </c>
      <c r="B2655" s="640">
        <v>44356.5844097222</v>
      </c>
      <c r="C2655" s="639" t="b">
        <v>0</v>
      </c>
      <c r="E2655" s="639" t="s">
        <v>2825</v>
      </c>
      <c r="F2655" s="639">
        <v>2</v>
      </c>
      <c r="G2655" s="639" t="s">
        <v>4336</v>
      </c>
      <c r="H2655" s="639" t="s">
        <v>3210</v>
      </c>
      <c r="I2655" s="639" t="s">
        <v>8931</v>
      </c>
      <c r="J2655" s="639" t="s">
        <v>11810</v>
      </c>
      <c r="L2655" s="639" t="str">
        <f t="shared" si="82"/>
        <v>071--40-0-009-000</v>
      </c>
      <c r="M2655" s="639" t="str">
        <f t="shared" si="83"/>
        <v>071--40-0-009-000-000</v>
      </c>
    </row>
    <row r="2656" spans="1:13" ht="15">
      <c r="A2656" s="638" t="s">
        <v>1381</v>
      </c>
      <c r="B2656" s="640">
        <v>44356.609664351898</v>
      </c>
      <c r="C2656" s="639" t="b">
        <v>0</v>
      </c>
      <c r="E2656" s="639" t="s">
        <v>2825</v>
      </c>
      <c r="F2656" s="639">
        <v>6</v>
      </c>
      <c r="G2656" s="639" t="s">
        <v>3432</v>
      </c>
      <c r="H2656" s="639" t="s">
        <v>1381</v>
      </c>
      <c r="I2656" s="639" t="s">
        <v>3092</v>
      </c>
      <c r="J2656" s="639" t="s">
        <v>11811</v>
      </c>
      <c r="L2656" s="639" t="str">
        <f t="shared" si="82"/>
        <v>061--44-0-038-000</v>
      </c>
      <c r="M2656" s="639" t="str">
        <f t="shared" si="83"/>
        <v>061--44-0-038-000-000</v>
      </c>
    </row>
    <row r="2657" spans="1:13" ht="15">
      <c r="A2657" s="638" t="s">
        <v>866</v>
      </c>
      <c r="B2657" s="640">
        <v>44356.62856481479</v>
      </c>
      <c r="C2657" s="639" t="b">
        <v>0</v>
      </c>
      <c r="E2657" s="639" t="s">
        <v>2825</v>
      </c>
      <c r="F2657" s="639">
        <v>1</v>
      </c>
      <c r="G2657" s="639" t="s">
        <v>2807</v>
      </c>
      <c r="H2657" s="639" t="s">
        <v>7507</v>
      </c>
      <c r="I2657" s="639" t="s">
        <v>2818</v>
      </c>
      <c r="J2657" s="639" t="s">
        <v>11812</v>
      </c>
      <c r="L2657" s="639" t="str">
        <f t="shared" si="82"/>
        <v>016--01-0-310-000</v>
      </c>
      <c r="M2657" s="639" t="str">
        <f t="shared" si="83"/>
        <v>016--01-0-310-000-000</v>
      </c>
    </row>
    <row r="2658" spans="1:13" ht="15">
      <c r="A2658" s="638" t="s">
        <v>874</v>
      </c>
      <c r="B2658" s="640">
        <v>44356.681226851899</v>
      </c>
      <c r="C2658" s="639" t="b">
        <v>0</v>
      </c>
      <c r="E2658" s="639" t="s">
        <v>2825</v>
      </c>
      <c r="F2658" s="639">
        <v>1</v>
      </c>
      <c r="G2658" s="639" t="s">
        <v>2821</v>
      </c>
      <c r="H2658" s="639" t="s">
        <v>11814</v>
      </c>
      <c r="I2658" s="639" t="s">
        <v>2818</v>
      </c>
      <c r="J2658" s="639" t="s">
        <v>11815</v>
      </c>
      <c r="L2658" s="639" t="str">
        <f t="shared" si="82"/>
        <v>009--51-0-110-000</v>
      </c>
      <c r="M2658" s="639" t="str">
        <f t="shared" si="83"/>
        <v>009--51-0-110-000-000</v>
      </c>
    </row>
    <row r="2659" spans="1:13" ht="15">
      <c r="A2659" s="638" t="s">
        <v>2169</v>
      </c>
      <c r="B2659" s="640">
        <v>44356.504907407398</v>
      </c>
      <c r="C2659" s="639" t="b">
        <v>0</v>
      </c>
      <c r="E2659" s="639" t="s">
        <v>2825</v>
      </c>
      <c r="F2659" s="639">
        <v>4</v>
      </c>
      <c r="G2659" s="639" t="s">
        <v>7872</v>
      </c>
      <c r="H2659" s="639" t="s">
        <v>4962</v>
      </c>
      <c r="I2659" s="639" t="s">
        <v>3337</v>
      </c>
      <c r="J2659" s="639" t="s">
        <v>11817</v>
      </c>
      <c r="L2659" s="639" t="str">
        <f t="shared" si="82"/>
        <v>062--34-0-038-000</v>
      </c>
      <c r="M2659" s="639" t="str">
        <f t="shared" si="83"/>
        <v>062--34-0-038-000-000</v>
      </c>
    </row>
    <row r="2660" spans="1:13" ht="15">
      <c r="A2660" s="638" t="s">
        <v>515</v>
      </c>
      <c r="B2660" s="640">
        <v>44356.422824074099</v>
      </c>
      <c r="C2660" s="639" t="b">
        <v>0</v>
      </c>
      <c r="E2660" s="639" t="s">
        <v>2825</v>
      </c>
      <c r="F2660" s="639">
        <v>3</v>
      </c>
      <c r="G2660" s="639" t="s">
        <v>7872</v>
      </c>
      <c r="H2660" s="639" t="s">
        <v>11819</v>
      </c>
      <c r="I2660" s="639" t="s">
        <v>3150</v>
      </c>
      <c r="J2660" s="639" t="s">
        <v>11820</v>
      </c>
      <c r="L2660" s="639" t="str">
        <f t="shared" si="82"/>
        <v>062--34-0-022-000</v>
      </c>
      <c r="M2660" s="639" t="str">
        <f t="shared" si="83"/>
        <v>062--34-0-022-000-000</v>
      </c>
    </row>
    <row r="2661" spans="1:13" ht="15">
      <c r="A2661" s="638" t="s">
        <v>874</v>
      </c>
      <c r="B2661" s="640">
        <v>44357.3293865741</v>
      </c>
      <c r="C2661" s="639" t="b">
        <v>0</v>
      </c>
      <c r="E2661" s="639" t="s">
        <v>2825</v>
      </c>
      <c r="F2661" s="639">
        <v>1</v>
      </c>
      <c r="G2661" s="639" t="s">
        <v>11821</v>
      </c>
      <c r="H2661" s="639" t="s">
        <v>11814</v>
      </c>
      <c r="I2661" s="639" t="s">
        <v>2818</v>
      </c>
      <c r="J2661" s="639" t="s">
        <v>11822</v>
      </c>
      <c r="L2661" s="639" t="str">
        <f t="shared" si="82"/>
        <v>009--51-0-110-000</v>
      </c>
      <c r="M2661" s="639" t="str">
        <f t="shared" si="83"/>
        <v>009--51-0-110-000-000</v>
      </c>
    </row>
    <row r="2662" spans="1:13" ht="15">
      <c r="A2662" s="638" t="s">
        <v>874</v>
      </c>
      <c r="B2662" s="640">
        <v>44357.328784722202</v>
      </c>
      <c r="C2662" s="639" t="b">
        <v>0</v>
      </c>
      <c r="E2662" s="639" t="s">
        <v>2825</v>
      </c>
      <c r="F2662" s="639">
        <v>1</v>
      </c>
      <c r="G2662" s="639" t="s">
        <v>11821</v>
      </c>
      <c r="H2662" s="639" t="s">
        <v>11814</v>
      </c>
      <c r="I2662" s="639" t="s">
        <v>2818</v>
      </c>
      <c r="J2662" s="639" t="s">
        <v>11823</v>
      </c>
      <c r="L2662" s="639" t="str">
        <f t="shared" si="82"/>
        <v>009--51-0-110-000</v>
      </c>
      <c r="M2662" s="639" t="str">
        <f t="shared" si="83"/>
        <v>009--51-0-110-000-000</v>
      </c>
    </row>
    <row r="2663" spans="1:13" ht="15">
      <c r="A2663" s="638" t="s">
        <v>874</v>
      </c>
      <c r="B2663" s="640">
        <v>44357.328159722201</v>
      </c>
      <c r="C2663" s="639" t="b">
        <v>0</v>
      </c>
      <c r="D2663" s="639" t="s">
        <v>2923</v>
      </c>
      <c r="E2663" s="639" t="s">
        <v>2825</v>
      </c>
      <c r="F2663" s="639">
        <v>1</v>
      </c>
      <c r="G2663" s="639" t="s">
        <v>11821</v>
      </c>
      <c r="H2663" s="639" t="s">
        <v>11814</v>
      </c>
      <c r="I2663" s="639" t="s">
        <v>2818</v>
      </c>
      <c r="J2663" s="639" t="s">
        <v>11824</v>
      </c>
      <c r="L2663" s="639" t="str">
        <f t="shared" si="82"/>
        <v>009--51-0-110-000</v>
      </c>
      <c r="M2663" s="639" t="str">
        <f t="shared" si="83"/>
        <v>009--51-0-110-000-000</v>
      </c>
    </row>
    <row r="2664" spans="1:13" ht="15">
      <c r="A2664" s="638" t="s">
        <v>874</v>
      </c>
      <c r="B2664" s="640">
        <v>44357.326782407399</v>
      </c>
      <c r="C2664" s="639" t="b">
        <v>0</v>
      </c>
      <c r="D2664" s="639" t="s">
        <v>2809</v>
      </c>
      <c r="E2664" s="639" t="s">
        <v>2825</v>
      </c>
      <c r="F2664" s="639">
        <v>1</v>
      </c>
      <c r="G2664" s="639" t="s">
        <v>11821</v>
      </c>
      <c r="H2664" s="639" t="s">
        <v>11814</v>
      </c>
      <c r="I2664" s="639" t="s">
        <v>2818</v>
      </c>
      <c r="J2664" s="639" t="s">
        <v>11825</v>
      </c>
      <c r="L2664" s="639" t="str">
        <f t="shared" si="82"/>
        <v>009--51-0-110-000</v>
      </c>
      <c r="M2664" s="639" t="str">
        <f t="shared" si="83"/>
        <v>009--51-0-110-000-000</v>
      </c>
    </row>
    <row r="2665" spans="1:13" ht="15">
      <c r="A2665" s="638" t="s">
        <v>874</v>
      </c>
      <c r="B2665" s="640">
        <v>44357.330949074087</v>
      </c>
      <c r="C2665" s="639" t="b">
        <v>0</v>
      </c>
      <c r="E2665" s="639" t="s">
        <v>2825</v>
      </c>
      <c r="F2665" s="639">
        <v>1</v>
      </c>
      <c r="G2665" s="639" t="s">
        <v>11821</v>
      </c>
      <c r="H2665" s="639" t="s">
        <v>11814</v>
      </c>
      <c r="I2665" s="639" t="s">
        <v>2818</v>
      </c>
      <c r="J2665" s="639" t="s">
        <v>11826</v>
      </c>
      <c r="L2665" s="639" t="str">
        <f t="shared" si="82"/>
        <v>009--51-0-110-000</v>
      </c>
      <c r="M2665" s="639" t="str">
        <f t="shared" si="83"/>
        <v>009--51-0-110-000-000</v>
      </c>
    </row>
    <row r="2666" spans="1:13" ht="15">
      <c r="A2666" s="638" t="s">
        <v>874</v>
      </c>
      <c r="B2666" s="640">
        <v>44357.330509259307</v>
      </c>
      <c r="C2666" s="639" t="b">
        <v>0</v>
      </c>
      <c r="E2666" s="639" t="s">
        <v>2825</v>
      </c>
      <c r="F2666" s="639">
        <v>1</v>
      </c>
      <c r="G2666" s="639" t="s">
        <v>11821</v>
      </c>
      <c r="H2666" s="639" t="s">
        <v>11814</v>
      </c>
      <c r="I2666" s="639" t="s">
        <v>2818</v>
      </c>
      <c r="J2666" s="639" t="s">
        <v>11827</v>
      </c>
      <c r="L2666" s="639" t="str">
        <f t="shared" si="82"/>
        <v>009--51-0-110-000</v>
      </c>
      <c r="M2666" s="639" t="str">
        <f t="shared" si="83"/>
        <v>009--51-0-110-000-000</v>
      </c>
    </row>
    <row r="2667" spans="1:13" ht="15">
      <c r="A2667" s="638" t="s">
        <v>874</v>
      </c>
      <c r="B2667" s="640">
        <v>44357.329965277801</v>
      </c>
      <c r="C2667" s="639" t="b">
        <v>0</v>
      </c>
      <c r="E2667" s="639" t="s">
        <v>2825</v>
      </c>
      <c r="F2667" s="639">
        <v>1</v>
      </c>
      <c r="G2667" s="639" t="s">
        <v>11821</v>
      </c>
      <c r="H2667" s="639" t="s">
        <v>11814</v>
      </c>
      <c r="I2667" s="639" t="s">
        <v>2818</v>
      </c>
      <c r="J2667" s="639" t="s">
        <v>11828</v>
      </c>
      <c r="L2667" s="639" t="str">
        <f t="shared" si="82"/>
        <v>009--51-0-110-000</v>
      </c>
      <c r="M2667" s="639" t="str">
        <f t="shared" si="83"/>
        <v>009--51-0-110-000-000</v>
      </c>
    </row>
    <row r="2668" spans="1:13" ht="15">
      <c r="A2668" s="638" t="s">
        <v>12110</v>
      </c>
      <c r="B2668" s="640">
        <v>44357.3367013889</v>
      </c>
      <c r="C2668" s="639" t="b">
        <v>0</v>
      </c>
      <c r="D2668" s="639" t="s">
        <v>11829</v>
      </c>
      <c r="E2668" s="639" t="s">
        <v>2825</v>
      </c>
      <c r="F2668" s="639">
        <v>1</v>
      </c>
      <c r="G2668" s="639" t="s">
        <v>3173</v>
      </c>
      <c r="H2668" s="639" t="s">
        <v>2196</v>
      </c>
      <c r="I2668" s="639" t="s">
        <v>11885</v>
      </c>
      <c r="J2668" s="639" t="s">
        <v>11830</v>
      </c>
      <c r="L2668" s="639" t="str">
        <f t="shared" si="82"/>
        <v>020--32-0-0200_#39G-000</v>
      </c>
      <c r="M2668" s="639" t="str">
        <f t="shared" si="83"/>
        <v>020--32-0-0200_#39G-000-000</v>
      </c>
    </row>
    <row r="2669" spans="1:13" ht="15">
      <c r="A2669" s="638" t="s">
        <v>899</v>
      </c>
      <c r="B2669" s="640">
        <v>44357.339189814789</v>
      </c>
      <c r="C2669" s="639" t="b">
        <v>0</v>
      </c>
      <c r="E2669" s="639" t="s">
        <v>2825</v>
      </c>
      <c r="F2669" s="639">
        <v>1</v>
      </c>
      <c r="G2669" s="639" t="s">
        <v>11832</v>
      </c>
      <c r="H2669" s="639" t="s">
        <v>11833</v>
      </c>
      <c r="I2669" s="639" t="s">
        <v>2818</v>
      </c>
      <c r="J2669" s="639" t="s">
        <v>11834</v>
      </c>
      <c r="L2669" s="639" t="str">
        <f t="shared" si="82"/>
        <v>009--48-0-240-000</v>
      </c>
      <c r="M2669" s="639" t="str">
        <f t="shared" si="83"/>
        <v>009--48-0-240-000-000</v>
      </c>
    </row>
    <row r="2670" spans="1:13" ht="15">
      <c r="A2670" s="638" t="s">
        <v>12110</v>
      </c>
      <c r="B2670" s="640">
        <v>44357.336226851898</v>
      </c>
      <c r="C2670" s="639" t="b">
        <v>0</v>
      </c>
      <c r="D2670" s="639" t="s">
        <v>11829</v>
      </c>
      <c r="E2670" s="639" t="s">
        <v>2825</v>
      </c>
      <c r="F2670" s="639">
        <v>1</v>
      </c>
      <c r="G2670" s="639" t="s">
        <v>3173</v>
      </c>
      <c r="H2670" s="639" t="s">
        <v>2196</v>
      </c>
      <c r="I2670" s="639" t="s">
        <v>11885</v>
      </c>
      <c r="J2670" s="639" t="s">
        <v>11835</v>
      </c>
      <c r="L2670" s="639" t="str">
        <f t="shared" si="82"/>
        <v>020--32-0-0200_#39G-000</v>
      </c>
      <c r="M2670" s="639" t="str">
        <f t="shared" si="83"/>
        <v>020--32-0-0200_#39G-000-000</v>
      </c>
    </row>
    <row r="2671" spans="1:13" ht="15">
      <c r="A2671" s="638" t="s">
        <v>2132</v>
      </c>
      <c r="B2671" s="640">
        <v>44357.354131944398</v>
      </c>
      <c r="C2671" s="639" t="b">
        <v>0</v>
      </c>
      <c r="E2671" s="639" t="s">
        <v>2825</v>
      </c>
      <c r="F2671" s="639">
        <v>1</v>
      </c>
      <c r="G2671" s="639" t="s">
        <v>4336</v>
      </c>
      <c r="H2671" s="639" t="s">
        <v>11101</v>
      </c>
      <c r="I2671" s="639" t="s">
        <v>11886</v>
      </c>
      <c r="J2671" s="639" t="s">
        <v>11837</v>
      </c>
      <c r="L2671" s="639" t="str">
        <f t="shared" si="82"/>
        <v>062--64-0-013-000</v>
      </c>
      <c r="M2671" s="639" t="str">
        <f t="shared" si="83"/>
        <v>062--64-0-013-000-000</v>
      </c>
    </row>
    <row r="2672" spans="1:13" ht="15">
      <c r="A2672" s="638" t="s">
        <v>1978</v>
      </c>
      <c r="B2672" s="640">
        <v>44357.353321759292</v>
      </c>
      <c r="C2672" s="639" t="b">
        <v>0</v>
      </c>
      <c r="E2672" s="639" t="s">
        <v>2825</v>
      </c>
      <c r="F2672" s="639">
        <v>1</v>
      </c>
      <c r="G2672" s="639" t="s">
        <v>4336</v>
      </c>
      <c r="H2672" s="639" t="s">
        <v>4586</v>
      </c>
      <c r="I2672" s="639" t="s">
        <v>11886</v>
      </c>
      <c r="J2672" s="639" t="s">
        <v>11839</v>
      </c>
      <c r="L2672" s="639" t="str">
        <f t="shared" si="82"/>
        <v>062--64-0-027-000</v>
      </c>
      <c r="M2672" s="639" t="str">
        <f t="shared" si="83"/>
        <v>062--64-0-027-000-000</v>
      </c>
    </row>
    <row r="2673" spans="1:13" ht="15">
      <c r="A2673" s="638" t="s">
        <v>899</v>
      </c>
      <c r="B2673" s="640">
        <v>44357.338171296287</v>
      </c>
      <c r="C2673" s="639" t="b">
        <v>0</v>
      </c>
      <c r="E2673" s="639" t="s">
        <v>2825</v>
      </c>
      <c r="F2673" s="639">
        <v>1</v>
      </c>
      <c r="G2673" s="639" t="s">
        <v>11832</v>
      </c>
      <c r="H2673" s="639" t="s">
        <v>11833</v>
      </c>
      <c r="I2673" s="639" t="s">
        <v>2818</v>
      </c>
      <c r="J2673" s="639" t="s">
        <v>11840</v>
      </c>
      <c r="L2673" s="639" t="str">
        <f t="shared" si="82"/>
        <v>009--48-0-240-000</v>
      </c>
      <c r="M2673" s="639" t="str">
        <f t="shared" si="83"/>
        <v>009--48-0-240-000-000</v>
      </c>
    </row>
    <row r="2674" spans="1:13" ht="15">
      <c r="A2674" s="638" t="s">
        <v>491</v>
      </c>
      <c r="B2674" s="640">
        <v>44357.417141203703</v>
      </c>
      <c r="C2674" s="639" t="b">
        <v>0</v>
      </c>
      <c r="E2674" s="639" t="s">
        <v>2825</v>
      </c>
      <c r="F2674" s="639">
        <v>1</v>
      </c>
      <c r="G2674" s="639" t="s">
        <v>4336</v>
      </c>
      <c r="H2674" s="639" t="s">
        <v>11842</v>
      </c>
      <c r="I2674" s="639" t="s">
        <v>3228</v>
      </c>
      <c r="J2674" s="639" t="s">
        <v>11843</v>
      </c>
      <c r="L2674" s="639" t="str">
        <f t="shared" si="82"/>
        <v>062--51-0-055-000</v>
      </c>
      <c r="M2674" s="639" t="str">
        <f t="shared" si="83"/>
        <v>062--51-0-055-000-000</v>
      </c>
    </row>
    <row r="2675" spans="1:13" ht="15">
      <c r="A2675" s="638" t="s">
        <v>1848</v>
      </c>
      <c r="B2675" s="640">
        <v>44357.415462962999</v>
      </c>
      <c r="C2675" s="639" t="b">
        <v>0</v>
      </c>
      <c r="E2675" s="639" t="s">
        <v>2825</v>
      </c>
      <c r="F2675" s="639">
        <v>6</v>
      </c>
      <c r="G2675" s="639" t="s">
        <v>4336</v>
      </c>
      <c r="H2675" s="639" t="s">
        <v>11887</v>
      </c>
      <c r="I2675" s="639" t="s">
        <v>3475</v>
      </c>
      <c r="J2675" s="639" t="s">
        <v>11845</v>
      </c>
      <c r="L2675" s="639" t="str">
        <f t="shared" si="82"/>
        <v>062--51-0-011-000</v>
      </c>
      <c r="M2675" s="639" t="str">
        <f t="shared" si="83"/>
        <v>062--51-0-011-000-000</v>
      </c>
    </row>
    <row r="2676" spans="1:13" ht="15">
      <c r="A2676" s="638" t="s">
        <v>2132</v>
      </c>
      <c r="B2676" s="640">
        <v>44357.414594907394</v>
      </c>
      <c r="C2676" s="639" t="b">
        <v>0</v>
      </c>
      <c r="E2676" s="639" t="s">
        <v>2825</v>
      </c>
      <c r="F2676" s="639">
        <v>1</v>
      </c>
      <c r="G2676" s="639" t="s">
        <v>4336</v>
      </c>
      <c r="H2676" s="639" t="s">
        <v>11101</v>
      </c>
      <c r="I2676" s="639" t="s">
        <v>11886</v>
      </c>
      <c r="J2676" s="639" t="s">
        <v>11846</v>
      </c>
      <c r="L2676" s="639" t="str">
        <f t="shared" si="82"/>
        <v>062--64-0-013-000</v>
      </c>
      <c r="M2676" s="639" t="str">
        <f t="shared" si="83"/>
        <v>062--64-0-013-000-000</v>
      </c>
    </row>
    <row r="2677" spans="1:13" ht="15">
      <c r="A2677" s="638" t="s">
        <v>925</v>
      </c>
      <c r="B2677" s="640">
        <v>44357.433414351792</v>
      </c>
      <c r="C2677" s="639" t="b">
        <v>0</v>
      </c>
      <c r="E2677" s="639" t="s">
        <v>2825</v>
      </c>
      <c r="F2677" s="639">
        <v>1</v>
      </c>
      <c r="G2677" s="639" t="s">
        <v>3198</v>
      </c>
      <c r="H2677" s="639" t="s">
        <v>11848</v>
      </c>
      <c r="I2677" s="639" t="s">
        <v>2818</v>
      </c>
      <c r="J2677" s="639" t="s">
        <v>11849</v>
      </c>
      <c r="L2677" s="639" t="str">
        <f t="shared" si="82"/>
        <v>009--52-0-010-000</v>
      </c>
      <c r="M2677" s="639" t="str">
        <f t="shared" si="83"/>
        <v>009--52-0-010-000-000</v>
      </c>
    </row>
    <row r="2678" spans="1:13" ht="15">
      <c r="A2678" s="638" t="s">
        <v>891</v>
      </c>
      <c r="B2678" s="640">
        <v>44357.457997685196</v>
      </c>
      <c r="C2678" s="639" t="b">
        <v>0</v>
      </c>
      <c r="D2678" s="639" t="s">
        <v>2809</v>
      </c>
      <c r="E2678" s="639" t="s">
        <v>2825</v>
      </c>
      <c r="F2678" s="639">
        <v>1</v>
      </c>
      <c r="G2678" s="639" t="s">
        <v>2807</v>
      </c>
      <c r="H2678" s="639" t="s">
        <v>11889</v>
      </c>
      <c r="I2678" s="639" t="s">
        <v>2818</v>
      </c>
      <c r="J2678" s="639" t="s">
        <v>11890</v>
      </c>
      <c r="L2678" s="639" t="str">
        <f t="shared" si="82"/>
        <v>009--48-0-080-000</v>
      </c>
      <c r="M2678" s="639" t="str">
        <f t="shared" si="83"/>
        <v>009--48-0-080-000-000</v>
      </c>
    </row>
    <row r="2679" spans="1:13" ht="15">
      <c r="A2679" s="638" t="s">
        <v>891</v>
      </c>
      <c r="B2679" s="640">
        <v>44357.457534722198</v>
      </c>
      <c r="C2679" s="639" t="b">
        <v>0</v>
      </c>
      <c r="D2679" s="639" t="s">
        <v>2809</v>
      </c>
      <c r="E2679" s="639" t="s">
        <v>2825</v>
      </c>
      <c r="F2679" s="639">
        <v>1</v>
      </c>
      <c r="G2679" s="639" t="s">
        <v>2807</v>
      </c>
      <c r="H2679" s="639" t="s">
        <v>11889</v>
      </c>
      <c r="I2679" s="639" t="s">
        <v>2818</v>
      </c>
      <c r="J2679" s="639" t="s">
        <v>11891</v>
      </c>
      <c r="L2679" s="639" t="str">
        <f t="shared" si="82"/>
        <v>009--48-0-080-000</v>
      </c>
      <c r="M2679" s="639" t="str">
        <f t="shared" si="83"/>
        <v>009--48-0-080-000-000</v>
      </c>
    </row>
    <row r="2680" spans="1:13" ht="15">
      <c r="A2680" s="638" t="s">
        <v>891</v>
      </c>
      <c r="B2680" s="640">
        <v>44357.457025462987</v>
      </c>
      <c r="C2680" s="639" t="b">
        <v>0</v>
      </c>
      <c r="D2680" s="639" t="s">
        <v>2809</v>
      </c>
      <c r="E2680" s="639" t="s">
        <v>2825</v>
      </c>
      <c r="F2680" s="639">
        <v>1</v>
      </c>
      <c r="G2680" s="639" t="s">
        <v>2807</v>
      </c>
      <c r="H2680" s="639" t="s">
        <v>11889</v>
      </c>
      <c r="I2680" s="639" t="s">
        <v>2818</v>
      </c>
      <c r="J2680" s="639" t="s">
        <v>11892</v>
      </c>
      <c r="L2680" s="639" t="str">
        <f t="shared" si="82"/>
        <v>009--48-0-080-000</v>
      </c>
      <c r="M2680" s="639" t="str">
        <f t="shared" si="83"/>
        <v>009--48-0-080-000-000</v>
      </c>
    </row>
    <row r="2681" spans="1:13" ht="15">
      <c r="A2681" s="638" t="s">
        <v>1546</v>
      </c>
      <c r="B2681" s="640">
        <v>44357.461134259291</v>
      </c>
      <c r="C2681" s="639" t="b">
        <v>0</v>
      </c>
      <c r="E2681" s="639" t="s">
        <v>2825</v>
      </c>
      <c r="F2681" s="639">
        <v>3</v>
      </c>
      <c r="G2681" s="639" t="s">
        <v>3017</v>
      </c>
      <c r="H2681" s="639" t="s">
        <v>1546</v>
      </c>
      <c r="I2681" s="639" t="s">
        <v>2617</v>
      </c>
      <c r="J2681" s="639" t="s">
        <v>11894</v>
      </c>
      <c r="L2681" s="639" t="str">
        <f t="shared" si="82"/>
        <v>071--18-0-058-000</v>
      </c>
      <c r="M2681" s="639" t="str">
        <f t="shared" si="83"/>
        <v>071--18-0-058-000-000</v>
      </c>
    </row>
    <row r="2682" spans="1:13" ht="15">
      <c r="A2682" s="638" t="s">
        <v>12111</v>
      </c>
      <c r="B2682" s="640">
        <v>44357.432835648098</v>
      </c>
      <c r="C2682" s="639" t="b">
        <v>0</v>
      </c>
      <c r="E2682" s="639" t="s">
        <v>2825</v>
      </c>
      <c r="F2682" s="639">
        <v>1</v>
      </c>
      <c r="G2682" s="639" t="s">
        <v>7524</v>
      </c>
      <c r="H2682" s="639" t="s">
        <v>2211</v>
      </c>
      <c r="I2682" s="639" t="s">
        <v>11895</v>
      </c>
      <c r="J2682" s="639" t="s">
        <v>11896</v>
      </c>
      <c r="L2682" s="639" t="str">
        <f t="shared" si="82"/>
        <v>020--07-0-4600_#56-000</v>
      </c>
      <c r="M2682" s="639" t="str">
        <f t="shared" si="83"/>
        <v>020--07-0-4600_#56-000-000</v>
      </c>
    </row>
    <row r="2683" spans="1:13" ht="15">
      <c r="A2683" s="638" t="s">
        <v>1905</v>
      </c>
      <c r="B2683" s="640">
        <v>44357.463692129597</v>
      </c>
      <c r="C2683" s="639" t="b">
        <v>0</v>
      </c>
      <c r="E2683" s="639" t="s">
        <v>2825</v>
      </c>
      <c r="F2683" s="639">
        <v>1</v>
      </c>
      <c r="G2683" s="639" t="s">
        <v>3017</v>
      </c>
      <c r="H2683" s="639" t="s">
        <v>1905</v>
      </c>
      <c r="I2683" s="639" t="s">
        <v>11898</v>
      </c>
      <c r="J2683" s="639" t="s">
        <v>11899</v>
      </c>
      <c r="L2683" s="639" t="str">
        <f t="shared" si="82"/>
        <v>071--19-0-051-000</v>
      </c>
      <c r="M2683" s="639" t="str">
        <f t="shared" si="83"/>
        <v>071--19-0-051-000-000</v>
      </c>
    </row>
    <row r="2684" spans="1:13" ht="15">
      <c r="A2684" s="638" t="s">
        <v>12111</v>
      </c>
      <c r="B2684" s="640">
        <v>44357.433333333298</v>
      </c>
      <c r="C2684" s="639" t="b">
        <v>0</v>
      </c>
      <c r="E2684" s="639" t="s">
        <v>2825</v>
      </c>
      <c r="F2684" s="639">
        <v>1</v>
      </c>
      <c r="G2684" s="639" t="s">
        <v>7524</v>
      </c>
      <c r="H2684" s="639" t="s">
        <v>2211</v>
      </c>
      <c r="I2684" s="639" t="s">
        <v>11895</v>
      </c>
      <c r="J2684" s="639" t="s">
        <v>11900</v>
      </c>
      <c r="L2684" s="639" t="str">
        <f t="shared" si="82"/>
        <v>020--07-0-4600_#56-000</v>
      </c>
      <c r="M2684" s="639" t="str">
        <f t="shared" si="83"/>
        <v>020--07-0-4600_#56-000-000</v>
      </c>
    </row>
    <row r="2685" spans="1:13" ht="15">
      <c r="A2685" s="638" t="s">
        <v>742</v>
      </c>
      <c r="B2685" s="640">
        <v>44357.4776851852</v>
      </c>
      <c r="C2685" s="639" t="b">
        <v>0</v>
      </c>
      <c r="E2685" s="639" t="s">
        <v>2825</v>
      </c>
      <c r="F2685" s="639">
        <v>1</v>
      </c>
      <c r="G2685" s="639" t="s">
        <v>3205</v>
      </c>
      <c r="H2685" s="639" t="s">
        <v>11902</v>
      </c>
      <c r="I2685" s="639" t="s">
        <v>11903</v>
      </c>
      <c r="J2685" s="639" t="s">
        <v>11904</v>
      </c>
      <c r="L2685" s="639" t="str">
        <f t="shared" si="82"/>
        <v>071--39-0-025-000</v>
      </c>
      <c r="M2685" s="639" t="str">
        <f t="shared" si="83"/>
        <v>071--39-0-025-000-000</v>
      </c>
    </row>
    <row r="2686" spans="1:13" ht="15">
      <c r="A2686" s="638" t="s">
        <v>833</v>
      </c>
      <c r="B2686" s="640">
        <v>44357.503379629597</v>
      </c>
      <c r="C2686" s="639" t="b">
        <v>0</v>
      </c>
      <c r="E2686" s="639" t="s">
        <v>2825</v>
      </c>
      <c r="F2686" s="639">
        <v>3</v>
      </c>
      <c r="G2686" s="639" t="s">
        <v>7872</v>
      </c>
      <c r="H2686" s="639" t="s">
        <v>11842</v>
      </c>
      <c r="I2686" s="639" t="s">
        <v>11906</v>
      </c>
      <c r="J2686" s="639" t="s">
        <v>11907</v>
      </c>
      <c r="L2686" s="639" t="str">
        <f t="shared" si="82"/>
        <v>061--44-0-029-000</v>
      </c>
      <c r="M2686" s="639" t="str">
        <f t="shared" si="83"/>
        <v>061--44-0-029-000-000</v>
      </c>
    </row>
    <row r="2687" spans="1:13" ht="15">
      <c r="A2687" s="638" t="s">
        <v>1512</v>
      </c>
      <c r="B2687" s="640">
        <v>44357.514756944402</v>
      </c>
      <c r="C2687" s="639" t="b">
        <v>0</v>
      </c>
      <c r="E2687" s="639" t="s">
        <v>2825</v>
      </c>
      <c r="F2687" s="639">
        <v>4</v>
      </c>
      <c r="G2687" s="639" t="s">
        <v>3205</v>
      </c>
      <c r="H2687" s="639" t="s">
        <v>4567</v>
      </c>
      <c r="I2687" s="639" t="s">
        <v>3300</v>
      </c>
      <c r="J2687" s="639" t="s">
        <v>11909</v>
      </c>
      <c r="L2687" s="639" t="str">
        <f t="shared" si="82"/>
        <v>071--02-0-018-000</v>
      </c>
      <c r="M2687" s="639" t="str">
        <f t="shared" si="83"/>
        <v>071--02-0-018-000-000</v>
      </c>
    </row>
    <row r="2688" spans="1:13" ht="15">
      <c r="A2688" s="638" t="s">
        <v>954</v>
      </c>
      <c r="B2688" s="640">
        <v>44357.556944444397</v>
      </c>
      <c r="C2688" s="639" t="b">
        <v>0</v>
      </c>
      <c r="E2688" s="639" t="s">
        <v>2825</v>
      </c>
      <c r="F2688" s="639">
        <v>2</v>
      </c>
      <c r="G2688" s="639" t="s">
        <v>3017</v>
      </c>
      <c r="H2688" s="639" t="s">
        <v>954</v>
      </c>
      <c r="I2688" s="639" t="s">
        <v>3033</v>
      </c>
      <c r="J2688" s="639" t="s">
        <v>11911</v>
      </c>
      <c r="L2688" s="639" t="str">
        <f t="shared" si="82"/>
        <v>071--21-0-015-000</v>
      </c>
      <c r="M2688" s="639" t="str">
        <f t="shared" si="83"/>
        <v>071--21-0-015-000-000</v>
      </c>
    </row>
    <row r="2689" spans="1:13" ht="15">
      <c r="A2689" s="638" t="s">
        <v>832</v>
      </c>
      <c r="B2689" s="640">
        <v>44357.579837963</v>
      </c>
      <c r="C2689" s="639" t="b">
        <v>0</v>
      </c>
      <c r="E2689" s="639" t="s">
        <v>2825</v>
      </c>
      <c r="F2689" s="639">
        <v>4</v>
      </c>
      <c r="G2689" s="639" t="s">
        <v>7872</v>
      </c>
      <c r="H2689" s="639" t="s">
        <v>11913</v>
      </c>
      <c r="I2689" s="639" t="s">
        <v>11906</v>
      </c>
      <c r="J2689" s="639" t="s">
        <v>11914</v>
      </c>
      <c r="L2689" s="639" t="str">
        <f t="shared" si="82"/>
        <v>061--44-0-035-000</v>
      </c>
      <c r="M2689" s="639" t="str">
        <f t="shared" si="83"/>
        <v>061--44-0-035-000-000</v>
      </c>
    </row>
    <row r="2690" spans="1:13" ht="15">
      <c r="A2690" s="638" t="s">
        <v>1124</v>
      </c>
      <c r="B2690" s="640">
        <v>44357.589270833298</v>
      </c>
      <c r="C2690" s="639" t="b">
        <v>0</v>
      </c>
      <c r="E2690" s="639" t="s">
        <v>2825</v>
      </c>
      <c r="F2690" s="639">
        <v>3</v>
      </c>
      <c r="G2690" s="639" t="s">
        <v>4336</v>
      </c>
      <c r="H2690" s="639" t="s">
        <v>2885</v>
      </c>
      <c r="I2690" s="639" t="s">
        <v>8784</v>
      </c>
      <c r="J2690" s="639" t="s">
        <v>11916</v>
      </c>
      <c r="L2690" s="639" t="str">
        <f t="shared" si="82"/>
        <v>061--46-0-039-000</v>
      </c>
      <c r="M2690" s="639" t="str">
        <f t="shared" si="83"/>
        <v>061--46-0-039-000-000</v>
      </c>
    </row>
    <row r="2691" spans="1:13" ht="15">
      <c r="A2691" s="638" t="s">
        <v>12112</v>
      </c>
      <c r="B2691" s="640">
        <v>44357.594606481507</v>
      </c>
      <c r="C2691" s="639" t="b">
        <v>0</v>
      </c>
      <c r="E2691" s="639" t="s">
        <v>2825</v>
      </c>
      <c r="F2691" s="639">
        <v>1</v>
      </c>
      <c r="G2691" s="639" t="s">
        <v>11207</v>
      </c>
      <c r="H2691" s="639" t="s">
        <v>11917</v>
      </c>
      <c r="I2691" s="639" t="s">
        <v>11208</v>
      </c>
      <c r="J2691" s="639" t="s">
        <v>11918</v>
      </c>
      <c r="L2691" s="639" t="str">
        <f t="shared" ref="L2691:L2754" si="84">REPLACE(REPLACE(A2691,4,0,"-"),8,0,"-")</f>
        <v>020--07-0-5800-000</v>
      </c>
      <c r="M2691" s="639" t="str">
        <f t="shared" ref="M2691:M2754" si="85">L2691 &amp; "-000"</f>
        <v>020--07-0-5800-000-000</v>
      </c>
    </row>
    <row r="2692" spans="1:13" ht="15">
      <c r="A2692" s="638" t="s">
        <v>2088</v>
      </c>
      <c r="B2692" s="640">
        <v>44357.594224537002</v>
      </c>
      <c r="C2692" s="639" t="b">
        <v>0</v>
      </c>
      <c r="E2692" s="639" t="s">
        <v>2825</v>
      </c>
      <c r="F2692" s="639">
        <v>2</v>
      </c>
      <c r="G2692" s="639" t="s">
        <v>11919</v>
      </c>
      <c r="H2692" s="639" t="s">
        <v>11127</v>
      </c>
      <c r="I2692" s="639" t="s">
        <v>11128</v>
      </c>
      <c r="J2692" s="639" t="s">
        <v>11920</v>
      </c>
      <c r="L2692" s="639" t="str">
        <f t="shared" si="84"/>
        <v>058--70-0-024-000</v>
      </c>
      <c r="M2692" s="639" t="str">
        <f t="shared" si="85"/>
        <v>058--70-0-024-000-000</v>
      </c>
    </row>
    <row r="2693" spans="1:13" ht="15">
      <c r="A2693" s="638" t="s">
        <v>12113</v>
      </c>
      <c r="B2693" s="640">
        <v>44357.6004861111</v>
      </c>
      <c r="C2693" s="639" t="b">
        <v>0</v>
      </c>
      <c r="E2693" s="639" t="s">
        <v>2825</v>
      </c>
      <c r="F2693" s="639">
        <v>1</v>
      </c>
      <c r="G2693" s="639" t="s">
        <v>11921</v>
      </c>
      <c r="H2693" s="639" t="s">
        <v>2214</v>
      </c>
      <c r="I2693" s="639" t="s">
        <v>11922</v>
      </c>
      <c r="J2693" s="639" t="s">
        <v>11923</v>
      </c>
      <c r="L2693" s="639" t="str">
        <f t="shared" si="84"/>
        <v>020--10-0-3200_#112B-000</v>
      </c>
      <c r="M2693" s="639" t="str">
        <f t="shared" si="85"/>
        <v>020--10-0-3200_#112B-000-000</v>
      </c>
    </row>
    <row r="2694" spans="1:13" ht="15">
      <c r="A2694" s="638" t="s">
        <v>12112</v>
      </c>
      <c r="B2694" s="640">
        <v>44357.596944444398</v>
      </c>
      <c r="C2694" s="639" t="b">
        <v>0</v>
      </c>
      <c r="E2694" s="639" t="s">
        <v>2825</v>
      </c>
      <c r="F2694" s="639">
        <v>1</v>
      </c>
      <c r="G2694" s="639" t="s">
        <v>11207</v>
      </c>
      <c r="H2694" s="639" t="s">
        <v>11917</v>
      </c>
      <c r="I2694" s="639" t="s">
        <v>11208</v>
      </c>
      <c r="J2694" s="639" t="s">
        <v>11924</v>
      </c>
      <c r="L2694" s="639" t="str">
        <f t="shared" si="84"/>
        <v>020--07-0-5800-000</v>
      </c>
      <c r="M2694" s="639" t="str">
        <f t="shared" si="85"/>
        <v>020--07-0-5800-000-000</v>
      </c>
    </row>
    <row r="2695" spans="1:13" ht="15">
      <c r="A2695" s="638" t="s">
        <v>1712</v>
      </c>
      <c r="B2695" s="640">
        <v>44357.603715277801</v>
      </c>
      <c r="C2695" s="639" t="b">
        <v>0</v>
      </c>
      <c r="E2695" s="639" t="s">
        <v>2825</v>
      </c>
      <c r="F2695" s="639">
        <v>1</v>
      </c>
      <c r="G2695" s="639" t="s">
        <v>3198</v>
      </c>
      <c r="H2695" s="639" t="s">
        <v>11926</v>
      </c>
      <c r="I2695" s="639" t="s">
        <v>3084</v>
      </c>
      <c r="J2695" s="639" t="s">
        <v>11927</v>
      </c>
      <c r="L2695" s="639" t="str">
        <f t="shared" si="84"/>
        <v>009--55-0-110-000</v>
      </c>
      <c r="M2695" s="639" t="str">
        <f t="shared" si="85"/>
        <v>009--55-0-110-000-000</v>
      </c>
    </row>
    <row r="2696" spans="1:13" ht="15">
      <c r="A2696" s="638" t="s">
        <v>12113</v>
      </c>
      <c r="B2696" s="640">
        <v>44357.60125</v>
      </c>
      <c r="C2696" s="639" t="b">
        <v>0</v>
      </c>
      <c r="E2696" s="639" t="s">
        <v>2825</v>
      </c>
      <c r="F2696" s="639">
        <v>1</v>
      </c>
      <c r="G2696" s="639" t="s">
        <v>11921</v>
      </c>
      <c r="H2696" s="639" t="s">
        <v>2214</v>
      </c>
      <c r="I2696" s="639" t="s">
        <v>11922</v>
      </c>
      <c r="J2696" s="639" t="s">
        <v>11928</v>
      </c>
      <c r="L2696" s="639" t="str">
        <f t="shared" si="84"/>
        <v>020--10-0-3200_#112B-000</v>
      </c>
      <c r="M2696" s="639" t="str">
        <f t="shared" si="85"/>
        <v>020--10-0-3200_#112B-000-000</v>
      </c>
    </row>
    <row r="2697" spans="1:13" ht="15">
      <c r="A2697" s="638" t="s">
        <v>566</v>
      </c>
      <c r="B2697" s="640">
        <v>44357.605069444398</v>
      </c>
      <c r="C2697" s="639" t="b">
        <v>0</v>
      </c>
      <c r="E2697" s="639" t="s">
        <v>2825</v>
      </c>
      <c r="F2697" s="639">
        <v>2</v>
      </c>
      <c r="G2697" s="639" t="s">
        <v>7877</v>
      </c>
      <c r="H2697" s="639" t="s">
        <v>11930</v>
      </c>
      <c r="I2697" s="639" t="s">
        <v>3042</v>
      </c>
      <c r="J2697" s="639" t="s">
        <v>11931</v>
      </c>
      <c r="L2697" s="639" t="str">
        <f t="shared" si="84"/>
        <v>062--21-0-126-000</v>
      </c>
      <c r="M2697" s="639" t="str">
        <f t="shared" si="85"/>
        <v>062--21-0-126-000-000</v>
      </c>
    </row>
    <row r="2698" spans="1:13" ht="15">
      <c r="A2698" s="638" t="s">
        <v>12114</v>
      </c>
      <c r="B2698" s="640">
        <v>44357.6016087963</v>
      </c>
      <c r="C2698" s="639" t="b">
        <v>0</v>
      </c>
      <c r="E2698" s="639" t="s">
        <v>2825</v>
      </c>
      <c r="F2698" s="639">
        <v>1</v>
      </c>
      <c r="G2698" s="639" t="s">
        <v>7815</v>
      </c>
      <c r="H2698" s="639" t="s">
        <v>11932</v>
      </c>
      <c r="I2698" s="639" t="s">
        <v>7188</v>
      </c>
      <c r="J2698" s="639" t="s">
        <v>11933</v>
      </c>
      <c r="L2698" s="639" t="str">
        <f t="shared" si="84"/>
        <v>022--04-0-1500-000</v>
      </c>
      <c r="M2698" s="639" t="str">
        <f t="shared" si="85"/>
        <v>022--04-0-1500-000-000</v>
      </c>
    </row>
    <row r="2699" spans="1:13" ht="15">
      <c r="A2699" s="638" t="s">
        <v>12114</v>
      </c>
      <c r="B2699" s="640">
        <v>44357.600416666697</v>
      </c>
      <c r="C2699" s="639" t="b">
        <v>0</v>
      </c>
      <c r="E2699" s="639" t="s">
        <v>2825</v>
      </c>
      <c r="F2699" s="639">
        <v>1</v>
      </c>
      <c r="G2699" s="639" t="s">
        <v>7815</v>
      </c>
      <c r="H2699" s="639" t="s">
        <v>11932</v>
      </c>
      <c r="I2699" s="639" t="s">
        <v>7188</v>
      </c>
      <c r="J2699" s="639" t="s">
        <v>11934</v>
      </c>
      <c r="L2699" s="639" t="str">
        <f t="shared" si="84"/>
        <v>022--04-0-1500-000</v>
      </c>
      <c r="M2699" s="639" t="str">
        <f t="shared" si="85"/>
        <v>022--04-0-1500-000-000</v>
      </c>
    </row>
    <row r="2700" spans="1:13" ht="15">
      <c r="A2700" s="638" t="s">
        <v>556</v>
      </c>
      <c r="B2700" s="640">
        <v>44357.622222222199</v>
      </c>
      <c r="C2700" s="639" t="b">
        <v>0</v>
      </c>
      <c r="E2700" s="639" t="s">
        <v>2825</v>
      </c>
      <c r="F2700" s="639">
        <v>2</v>
      </c>
      <c r="G2700" s="639" t="s">
        <v>7877</v>
      </c>
      <c r="H2700" s="639" t="s">
        <v>11936</v>
      </c>
      <c r="I2700" s="639" t="s">
        <v>3042</v>
      </c>
      <c r="J2700" s="639" t="s">
        <v>11937</v>
      </c>
      <c r="L2700" s="639" t="str">
        <f t="shared" si="84"/>
        <v>062--69-0-007-000</v>
      </c>
      <c r="M2700" s="639" t="str">
        <f t="shared" si="85"/>
        <v>062--69-0-007-000-000</v>
      </c>
    </row>
    <row r="2701" spans="1:13" ht="15">
      <c r="A2701" s="638" t="s">
        <v>1344</v>
      </c>
      <c r="B2701" s="640">
        <v>44357.62893518521</v>
      </c>
      <c r="C2701" s="639" t="b">
        <v>0</v>
      </c>
      <c r="E2701" s="639" t="s">
        <v>2825</v>
      </c>
      <c r="F2701" s="639">
        <v>2</v>
      </c>
      <c r="G2701" s="639" t="s">
        <v>4336</v>
      </c>
      <c r="H2701" s="639" t="s">
        <v>1344</v>
      </c>
      <c r="I2701" s="639" t="s">
        <v>11125</v>
      </c>
      <c r="J2701" s="639" t="s">
        <v>11939</v>
      </c>
      <c r="L2701" s="639" t="str">
        <f t="shared" si="84"/>
        <v>061--52-0-022-000</v>
      </c>
      <c r="M2701" s="639" t="str">
        <f t="shared" si="85"/>
        <v>061--52-0-022-000-000</v>
      </c>
    </row>
    <row r="2702" spans="1:13" ht="15">
      <c r="A2702" s="638" t="s">
        <v>1945</v>
      </c>
      <c r="B2702" s="640">
        <v>44357.634305555599</v>
      </c>
      <c r="C2702" s="639" t="b">
        <v>0</v>
      </c>
      <c r="E2702" s="639" t="s">
        <v>2825</v>
      </c>
      <c r="F2702" s="639">
        <v>3</v>
      </c>
      <c r="G2702" s="639" t="s">
        <v>7872</v>
      </c>
      <c r="H2702" s="639" t="s">
        <v>1945</v>
      </c>
      <c r="I2702" s="639" t="s">
        <v>2726</v>
      </c>
      <c r="J2702" s="639" t="s">
        <v>11941</v>
      </c>
      <c r="L2702" s="639" t="str">
        <f t="shared" si="84"/>
        <v>062--39-0-028-000</v>
      </c>
      <c r="M2702" s="639" t="str">
        <f t="shared" si="85"/>
        <v>062--39-0-028-000-000</v>
      </c>
    </row>
    <row r="2703" spans="1:13" ht="15">
      <c r="A2703" s="638" t="s">
        <v>912</v>
      </c>
      <c r="B2703" s="640">
        <v>44357.652569444399</v>
      </c>
      <c r="C2703" s="639" t="b">
        <v>0</v>
      </c>
      <c r="E2703" s="639" t="s">
        <v>2825</v>
      </c>
      <c r="F2703" s="639">
        <v>1</v>
      </c>
      <c r="G2703" s="639" t="s">
        <v>11832</v>
      </c>
      <c r="H2703" s="639" t="s">
        <v>912</v>
      </c>
      <c r="I2703" s="639" t="s">
        <v>2818</v>
      </c>
      <c r="J2703" s="639" t="s">
        <v>11943</v>
      </c>
      <c r="L2703" s="639" t="str">
        <f t="shared" si="84"/>
        <v>009--48-0-250-000</v>
      </c>
      <c r="M2703" s="639" t="str">
        <f t="shared" si="85"/>
        <v>009--48-0-250-000-000</v>
      </c>
    </row>
    <row r="2704" spans="1:13" ht="15">
      <c r="A2704" s="638" t="s">
        <v>7488</v>
      </c>
      <c r="B2704" s="640">
        <v>44357.655590277798</v>
      </c>
      <c r="C2704" s="639" t="b">
        <v>0</v>
      </c>
      <c r="E2704" s="639" t="s">
        <v>2825</v>
      </c>
      <c r="F2704" s="639">
        <v>2</v>
      </c>
      <c r="G2704" s="639" t="s">
        <v>3017</v>
      </c>
      <c r="H2704" s="639" t="s">
        <v>11945</v>
      </c>
      <c r="I2704" s="639" t="s">
        <v>3009</v>
      </c>
      <c r="J2704" s="639" t="s">
        <v>11946</v>
      </c>
      <c r="L2704" s="639" t="str">
        <f t="shared" si="84"/>
        <v>071--27-0-019-000</v>
      </c>
      <c r="M2704" s="639" t="str">
        <f t="shared" si="85"/>
        <v>071--27-0-019-000-000</v>
      </c>
    </row>
    <row r="2705" spans="1:13" ht="15">
      <c r="A2705" s="638" t="s">
        <v>555</v>
      </c>
      <c r="B2705" s="640">
        <v>44357.659583333298</v>
      </c>
      <c r="C2705" s="639" t="b">
        <v>0</v>
      </c>
      <c r="E2705" s="639" t="s">
        <v>2825</v>
      </c>
      <c r="F2705" s="639">
        <v>2</v>
      </c>
      <c r="G2705" s="639" t="s">
        <v>3205</v>
      </c>
      <c r="H2705" s="639" t="s">
        <v>11948</v>
      </c>
      <c r="I2705" s="639" t="s">
        <v>3042</v>
      </c>
      <c r="J2705" s="639" t="s">
        <v>11949</v>
      </c>
      <c r="L2705" s="639" t="str">
        <f t="shared" si="84"/>
        <v>062--69-0-006-000</v>
      </c>
      <c r="M2705" s="639" t="str">
        <f t="shared" si="85"/>
        <v>062--69-0-006-000-000</v>
      </c>
    </row>
    <row r="2706" spans="1:13" ht="15">
      <c r="A2706" s="638" t="s">
        <v>2104</v>
      </c>
      <c r="B2706" s="640">
        <v>44357.675289351791</v>
      </c>
      <c r="C2706" s="639" t="b">
        <v>0</v>
      </c>
      <c r="E2706" s="639" t="s">
        <v>2825</v>
      </c>
      <c r="F2706" s="639">
        <v>1</v>
      </c>
      <c r="G2706" s="639" t="s">
        <v>7781</v>
      </c>
      <c r="H2706" s="639" t="s">
        <v>11951</v>
      </c>
      <c r="I2706" s="639" t="s">
        <v>7848</v>
      </c>
      <c r="J2706" s="639" t="s">
        <v>11952</v>
      </c>
      <c r="L2706" s="639" t="str">
        <f t="shared" si="84"/>
        <v>009--56-0-620-000</v>
      </c>
      <c r="M2706" s="639" t="str">
        <f t="shared" si="85"/>
        <v>009--56-0-620-000-000</v>
      </c>
    </row>
    <row r="2707" spans="1:13" ht="15">
      <c r="A2707" s="638" t="s">
        <v>2104</v>
      </c>
      <c r="B2707" s="640">
        <v>44357.675844907397</v>
      </c>
      <c r="C2707" s="639" t="b">
        <v>0</v>
      </c>
      <c r="E2707" s="639" t="s">
        <v>2825</v>
      </c>
      <c r="F2707" s="639">
        <v>1</v>
      </c>
      <c r="G2707" s="639" t="s">
        <v>7781</v>
      </c>
      <c r="H2707" s="639" t="s">
        <v>11951</v>
      </c>
      <c r="I2707" s="639" t="s">
        <v>7848</v>
      </c>
      <c r="J2707" s="639" t="s">
        <v>11953</v>
      </c>
      <c r="L2707" s="639" t="str">
        <f t="shared" si="84"/>
        <v>009--56-0-620-000</v>
      </c>
      <c r="M2707" s="639" t="str">
        <f t="shared" si="85"/>
        <v>009--56-0-620-000-000</v>
      </c>
    </row>
    <row r="2708" spans="1:13" ht="15">
      <c r="A2708" s="638" t="s">
        <v>12115</v>
      </c>
      <c r="B2708" s="640">
        <v>44357.618819444397</v>
      </c>
      <c r="C2708" s="639" t="b">
        <v>0</v>
      </c>
      <c r="E2708" s="639" t="s">
        <v>2825</v>
      </c>
      <c r="F2708" s="639">
        <v>1</v>
      </c>
      <c r="G2708" s="639" t="s">
        <v>7524</v>
      </c>
      <c r="H2708" s="639" t="s">
        <v>2210</v>
      </c>
      <c r="I2708" s="639" t="s">
        <v>11954</v>
      </c>
      <c r="J2708" s="639" t="s">
        <v>11955</v>
      </c>
      <c r="L2708" s="639" t="str">
        <f t="shared" si="84"/>
        <v>020--07-0-4600_#55-000</v>
      </c>
      <c r="M2708" s="639" t="str">
        <f t="shared" si="85"/>
        <v>020--07-0-4600_#55-000-000</v>
      </c>
    </row>
    <row r="2709" spans="1:13" ht="15">
      <c r="A2709" s="638" t="s">
        <v>12116</v>
      </c>
      <c r="B2709" s="640">
        <v>44357.588506944398</v>
      </c>
      <c r="C2709" s="639" t="b">
        <v>0</v>
      </c>
      <c r="E2709" s="639" t="s">
        <v>2825</v>
      </c>
      <c r="F2709" s="639">
        <v>1</v>
      </c>
      <c r="G2709" s="639" t="s">
        <v>3173</v>
      </c>
      <c r="H2709" s="639" t="s">
        <v>2197</v>
      </c>
      <c r="I2709" s="639" t="s">
        <v>11956</v>
      </c>
      <c r="J2709" s="639" t="s">
        <v>11957</v>
      </c>
      <c r="L2709" s="639" t="str">
        <f t="shared" si="84"/>
        <v>020--32-0-0200_#39H-000</v>
      </c>
      <c r="M2709" s="639" t="str">
        <f t="shared" si="85"/>
        <v>020--32-0-0200_#39H-000-000</v>
      </c>
    </row>
    <row r="2710" spans="1:13" ht="15">
      <c r="A2710" s="638" t="s">
        <v>12116</v>
      </c>
      <c r="B2710" s="640">
        <v>44357.588078703702</v>
      </c>
      <c r="C2710" s="639" t="b">
        <v>0</v>
      </c>
      <c r="E2710" s="639" t="s">
        <v>2825</v>
      </c>
      <c r="F2710" s="639">
        <v>1</v>
      </c>
      <c r="G2710" s="639" t="s">
        <v>3173</v>
      </c>
      <c r="H2710" s="639" t="s">
        <v>2197</v>
      </c>
      <c r="I2710" s="639" t="s">
        <v>11956</v>
      </c>
      <c r="J2710" s="639" t="s">
        <v>11958</v>
      </c>
      <c r="L2710" s="639" t="str">
        <f t="shared" si="84"/>
        <v>020--32-0-0200_#39H-000</v>
      </c>
      <c r="M2710" s="639" t="str">
        <f t="shared" si="85"/>
        <v>020--32-0-0200_#39H-000-000</v>
      </c>
    </row>
    <row r="2711" spans="1:13" ht="15">
      <c r="A2711" s="638" t="s">
        <v>12116</v>
      </c>
      <c r="B2711" s="640">
        <v>44357.588958333297</v>
      </c>
      <c r="C2711" s="639" t="b">
        <v>0</v>
      </c>
      <c r="D2711" s="639" t="s">
        <v>11959</v>
      </c>
      <c r="E2711" s="639" t="s">
        <v>2825</v>
      </c>
      <c r="F2711" s="639">
        <v>1</v>
      </c>
      <c r="G2711" s="639" t="s">
        <v>3173</v>
      </c>
      <c r="H2711" s="639" t="s">
        <v>2197</v>
      </c>
      <c r="I2711" s="639" t="s">
        <v>11956</v>
      </c>
      <c r="J2711" s="639" t="s">
        <v>11960</v>
      </c>
      <c r="L2711" s="639" t="str">
        <f t="shared" si="84"/>
        <v>020--32-0-0200_#39H-000</v>
      </c>
      <c r="M2711" s="639" t="str">
        <f t="shared" si="85"/>
        <v>020--32-0-0200_#39H-000-000</v>
      </c>
    </row>
    <row r="2712" spans="1:13" ht="15">
      <c r="A2712" s="638" t="s">
        <v>1714</v>
      </c>
      <c r="B2712" s="640">
        <v>44358.337685185194</v>
      </c>
      <c r="C2712" s="639" t="b">
        <v>0</v>
      </c>
      <c r="E2712" s="639" t="s">
        <v>2825</v>
      </c>
      <c r="F2712" s="639">
        <v>1</v>
      </c>
      <c r="G2712" s="639" t="s">
        <v>3198</v>
      </c>
      <c r="H2712" s="639" t="s">
        <v>1714</v>
      </c>
      <c r="I2712" s="639" t="s">
        <v>3084</v>
      </c>
      <c r="J2712" s="639" t="s">
        <v>11963</v>
      </c>
      <c r="L2712" s="639" t="str">
        <f t="shared" si="84"/>
        <v>009--55-0-380-000</v>
      </c>
      <c r="M2712" s="639" t="str">
        <f t="shared" si="85"/>
        <v>009--55-0-380-000-000</v>
      </c>
    </row>
    <row r="2713" spans="1:13" ht="15">
      <c r="A2713" s="638" t="s">
        <v>1714</v>
      </c>
      <c r="B2713" s="640">
        <v>44358.336018518487</v>
      </c>
      <c r="C2713" s="639" t="b">
        <v>0</v>
      </c>
      <c r="E2713" s="639" t="s">
        <v>2825</v>
      </c>
      <c r="F2713" s="639">
        <v>1</v>
      </c>
      <c r="G2713" s="639" t="s">
        <v>3198</v>
      </c>
      <c r="H2713" s="639" t="s">
        <v>1714</v>
      </c>
      <c r="I2713" s="639" t="s">
        <v>3084</v>
      </c>
      <c r="J2713" s="639" t="s">
        <v>11964</v>
      </c>
      <c r="L2713" s="639" t="str">
        <f t="shared" si="84"/>
        <v>009--55-0-380-000</v>
      </c>
      <c r="M2713" s="639" t="str">
        <f t="shared" si="85"/>
        <v>009--55-0-380-000-000</v>
      </c>
    </row>
    <row r="2714" spans="1:13" ht="15">
      <c r="A2714" s="638" t="s">
        <v>1284</v>
      </c>
      <c r="B2714" s="640">
        <v>44358.370393518497</v>
      </c>
      <c r="C2714" s="639" t="b">
        <v>0</v>
      </c>
      <c r="E2714" s="639" t="s">
        <v>2825</v>
      </c>
      <c r="F2714" s="639">
        <v>1</v>
      </c>
      <c r="G2714" s="639" t="s">
        <v>3205</v>
      </c>
      <c r="H2714" s="639" t="s">
        <v>3249</v>
      </c>
      <c r="I2714" s="639" t="s">
        <v>7509</v>
      </c>
      <c r="J2714" s="639" t="s">
        <v>11981</v>
      </c>
      <c r="L2714" s="639" t="str">
        <f t="shared" si="84"/>
        <v>062--70-0-005-000</v>
      </c>
      <c r="M2714" s="639" t="str">
        <f t="shared" si="85"/>
        <v>062--70-0-005-000-000</v>
      </c>
    </row>
    <row r="2715" spans="1:13" ht="15">
      <c r="A2715" s="638" t="s">
        <v>934</v>
      </c>
      <c r="B2715" s="640">
        <v>44358.421030092613</v>
      </c>
      <c r="C2715" s="639" t="b">
        <v>0</v>
      </c>
      <c r="D2715" s="639" t="s">
        <v>11983</v>
      </c>
      <c r="E2715" s="639" t="s">
        <v>2825</v>
      </c>
      <c r="F2715" s="639">
        <v>1</v>
      </c>
      <c r="G2715" s="639" t="s">
        <v>11821</v>
      </c>
      <c r="H2715" s="639" t="s">
        <v>934</v>
      </c>
      <c r="I2715" s="639" t="s">
        <v>2818</v>
      </c>
      <c r="J2715" s="639" t="s">
        <v>11984</v>
      </c>
      <c r="L2715" s="639" t="str">
        <f t="shared" si="84"/>
        <v>009--49-0-140-000</v>
      </c>
      <c r="M2715" s="639" t="str">
        <f t="shared" si="85"/>
        <v>009--49-0-140-000-000</v>
      </c>
    </row>
    <row r="2716" spans="1:13" ht="15">
      <c r="A2716" s="638" t="s">
        <v>934</v>
      </c>
      <c r="B2716" s="640">
        <v>44358.42</v>
      </c>
      <c r="C2716" s="639" t="b">
        <v>0</v>
      </c>
      <c r="D2716" s="639" t="s">
        <v>11985</v>
      </c>
      <c r="E2716" s="639" t="s">
        <v>2825</v>
      </c>
      <c r="F2716" s="639">
        <v>1</v>
      </c>
      <c r="G2716" s="639" t="s">
        <v>11821</v>
      </c>
      <c r="H2716" s="639" t="s">
        <v>934</v>
      </c>
      <c r="I2716" s="639" t="s">
        <v>2818</v>
      </c>
      <c r="J2716" s="639" t="s">
        <v>11986</v>
      </c>
      <c r="L2716" s="639" t="str">
        <f t="shared" si="84"/>
        <v>009--49-0-140-000</v>
      </c>
      <c r="M2716" s="639" t="str">
        <f t="shared" si="85"/>
        <v>009--49-0-140-000-000</v>
      </c>
    </row>
    <row r="2717" spans="1:13" ht="15">
      <c r="A2717" s="638" t="s">
        <v>12117</v>
      </c>
      <c r="B2717" s="640">
        <v>44358.418275462987</v>
      </c>
      <c r="C2717" s="639" t="b">
        <v>0</v>
      </c>
      <c r="E2717" s="639" t="s">
        <v>2825</v>
      </c>
      <c r="F2717" s="639">
        <v>1</v>
      </c>
      <c r="G2717" s="639" t="s">
        <v>7524</v>
      </c>
      <c r="H2717" s="639" t="s">
        <v>2209</v>
      </c>
      <c r="I2717" s="639" t="s">
        <v>11987</v>
      </c>
      <c r="J2717" s="639" t="s">
        <v>11988</v>
      </c>
      <c r="L2717" s="639" t="str">
        <f t="shared" si="84"/>
        <v>020--07-0-4600_#54-000</v>
      </c>
      <c r="M2717" s="639" t="str">
        <f t="shared" si="85"/>
        <v>020--07-0-4600_#54-000-000</v>
      </c>
    </row>
    <row r="2718" spans="1:13" ht="15">
      <c r="A2718" s="638" t="s">
        <v>2104</v>
      </c>
      <c r="B2718" s="640">
        <v>44358.341203703691</v>
      </c>
      <c r="C2718" s="639" t="b">
        <v>0</v>
      </c>
      <c r="E2718" s="639" t="s">
        <v>2825</v>
      </c>
      <c r="F2718" s="639">
        <v>1</v>
      </c>
      <c r="G2718" s="639" t="s">
        <v>7781</v>
      </c>
      <c r="H2718" s="639" t="s">
        <v>11951</v>
      </c>
      <c r="I2718" s="639" t="s">
        <v>7848</v>
      </c>
      <c r="J2718" s="639" t="s">
        <v>11989</v>
      </c>
      <c r="L2718" s="639" t="str">
        <f t="shared" si="84"/>
        <v>009--56-0-620-000</v>
      </c>
      <c r="M2718" s="639" t="str">
        <f t="shared" si="85"/>
        <v>009--56-0-620-000-000</v>
      </c>
    </row>
    <row r="2719" spans="1:13" ht="15">
      <c r="A2719" s="638" t="s">
        <v>2104</v>
      </c>
      <c r="B2719" s="640">
        <v>44358.338819444398</v>
      </c>
      <c r="C2719" s="639" t="b">
        <v>0</v>
      </c>
      <c r="E2719" s="639" t="s">
        <v>2825</v>
      </c>
      <c r="F2719" s="639">
        <v>1</v>
      </c>
      <c r="G2719" s="639" t="s">
        <v>7781</v>
      </c>
      <c r="H2719" s="639" t="s">
        <v>11951</v>
      </c>
      <c r="I2719" s="639" t="s">
        <v>7848</v>
      </c>
      <c r="J2719" s="639" t="s">
        <v>11990</v>
      </c>
      <c r="L2719" s="639" t="str">
        <f t="shared" si="84"/>
        <v>009--56-0-620-000</v>
      </c>
      <c r="M2719" s="639" t="str">
        <f t="shared" si="85"/>
        <v>009--56-0-620-000-000</v>
      </c>
    </row>
    <row r="2720" spans="1:13" ht="15">
      <c r="A2720" s="638" t="s">
        <v>1984</v>
      </c>
      <c r="B2720" s="640">
        <v>44358.522638888899</v>
      </c>
      <c r="C2720" s="639" t="b">
        <v>0</v>
      </c>
      <c r="E2720" s="639" t="s">
        <v>2825</v>
      </c>
      <c r="F2720" s="639">
        <v>2</v>
      </c>
      <c r="G2720" s="639" t="s">
        <v>4336</v>
      </c>
      <c r="H2720" s="639" t="s">
        <v>2276</v>
      </c>
      <c r="I2720" s="639" t="s">
        <v>7332</v>
      </c>
      <c r="J2720" s="639" t="s">
        <v>11992</v>
      </c>
      <c r="L2720" s="639" t="str">
        <f t="shared" si="84"/>
        <v>071--38-0-004-000</v>
      </c>
      <c r="M2720" s="639" t="str">
        <f t="shared" si="85"/>
        <v>071--38-0-004-000-000</v>
      </c>
    </row>
    <row r="2721" spans="1:13" ht="15">
      <c r="A2721" s="638" t="s">
        <v>7488</v>
      </c>
      <c r="B2721" s="640">
        <v>44358.537777777798</v>
      </c>
      <c r="C2721" s="639" t="b">
        <v>0</v>
      </c>
      <c r="E2721" s="639" t="s">
        <v>2825</v>
      </c>
      <c r="F2721" s="639">
        <v>3</v>
      </c>
      <c r="G2721" s="639" t="s">
        <v>3017</v>
      </c>
      <c r="H2721" s="639" t="s">
        <v>11945</v>
      </c>
      <c r="I2721" s="639" t="s">
        <v>3009</v>
      </c>
      <c r="J2721" s="639" t="s">
        <v>11993</v>
      </c>
      <c r="L2721" s="639" t="str">
        <f t="shared" si="84"/>
        <v>071--27-0-019-000</v>
      </c>
      <c r="M2721" s="639" t="str">
        <f t="shared" si="85"/>
        <v>071--27-0-019-000-000</v>
      </c>
    </row>
    <row r="2722" spans="1:13" ht="15">
      <c r="A2722" s="638" t="s">
        <v>1439</v>
      </c>
      <c r="B2722" s="640">
        <v>44358.535509259309</v>
      </c>
      <c r="C2722" s="639" t="b">
        <v>0</v>
      </c>
      <c r="E2722" s="639" t="s">
        <v>2825</v>
      </c>
      <c r="F2722" s="639">
        <v>3</v>
      </c>
      <c r="G2722" s="639" t="s">
        <v>3432</v>
      </c>
      <c r="H2722" s="639" t="s">
        <v>11995</v>
      </c>
      <c r="I2722" s="639" t="s">
        <v>11996</v>
      </c>
      <c r="J2722" s="639" t="s">
        <v>11997</v>
      </c>
      <c r="L2722" s="639" t="str">
        <f t="shared" si="84"/>
        <v>061--02-0-095-000</v>
      </c>
      <c r="M2722" s="639" t="str">
        <f t="shared" si="85"/>
        <v>061--02-0-095-000-000</v>
      </c>
    </row>
    <row r="2723" spans="1:13" ht="15">
      <c r="A2723" s="638" t="s">
        <v>2058</v>
      </c>
      <c r="B2723" s="640">
        <v>44358.535011574088</v>
      </c>
      <c r="C2723" s="639" t="b">
        <v>0</v>
      </c>
      <c r="E2723" s="639" t="s">
        <v>2825</v>
      </c>
      <c r="F2723" s="639">
        <v>4</v>
      </c>
      <c r="G2723" s="639" t="s">
        <v>3432</v>
      </c>
      <c r="H2723" s="639" t="s">
        <v>2058</v>
      </c>
      <c r="I2723" s="639" t="s">
        <v>11999</v>
      </c>
      <c r="J2723" s="639" t="s">
        <v>12000</v>
      </c>
      <c r="L2723" s="639" t="str">
        <f t="shared" si="84"/>
        <v>061--30-0-036-000</v>
      </c>
      <c r="M2723" s="639" t="str">
        <f t="shared" si="85"/>
        <v>061--30-0-036-000-000</v>
      </c>
    </row>
    <row r="2724" spans="1:13" ht="15">
      <c r="A2724" s="638" t="s">
        <v>12118</v>
      </c>
      <c r="B2724" s="640">
        <v>44358.561215277798</v>
      </c>
      <c r="C2724" s="639" t="b">
        <v>0</v>
      </c>
      <c r="E2724" s="639" t="s">
        <v>2825</v>
      </c>
      <c r="F2724" s="639">
        <v>1</v>
      </c>
      <c r="G2724" s="639" t="s">
        <v>11921</v>
      </c>
      <c r="H2724" s="639" t="s">
        <v>2263</v>
      </c>
      <c r="I2724" s="639" t="s">
        <v>12001</v>
      </c>
      <c r="J2724" s="639" t="s">
        <v>12002</v>
      </c>
      <c r="L2724" s="639" t="str">
        <f t="shared" si="84"/>
        <v>020--10-0-3200_#112D-000</v>
      </c>
      <c r="M2724" s="639" t="str">
        <f t="shared" si="85"/>
        <v>020--10-0-3200_#112D-000-000</v>
      </c>
    </row>
    <row r="2725" spans="1:13" ht="15">
      <c r="A2725" s="638" t="s">
        <v>7489</v>
      </c>
      <c r="B2725" s="640">
        <v>44358.585069444402</v>
      </c>
      <c r="C2725" s="639" t="b">
        <v>0</v>
      </c>
      <c r="E2725" s="639" t="s">
        <v>2825</v>
      </c>
      <c r="F2725" s="639">
        <v>2</v>
      </c>
      <c r="G2725" s="639" t="s">
        <v>3017</v>
      </c>
      <c r="H2725" s="639" t="s">
        <v>12004</v>
      </c>
      <c r="I2725" s="639" t="s">
        <v>2928</v>
      </c>
      <c r="J2725" s="639" t="s">
        <v>12005</v>
      </c>
      <c r="L2725" s="639" t="str">
        <f t="shared" si="84"/>
        <v>071--29-0-016-000</v>
      </c>
      <c r="M2725" s="639" t="str">
        <f t="shared" si="85"/>
        <v>071--29-0-016-000-000</v>
      </c>
    </row>
    <row r="2726" spans="1:13" ht="15">
      <c r="A2726" s="638" t="s">
        <v>2060</v>
      </c>
      <c r="B2726" s="640">
        <v>44358.596400463</v>
      </c>
      <c r="C2726" s="639" t="b">
        <v>0</v>
      </c>
      <c r="E2726" s="639" t="s">
        <v>2825</v>
      </c>
      <c r="F2726" s="639">
        <v>2</v>
      </c>
      <c r="G2726" s="639" t="s">
        <v>7877</v>
      </c>
      <c r="H2726" s="639" t="s">
        <v>2060</v>
      </c>
      <c r="I2726" s="639" t="s">
        <v>2759</v>
      </c>
      <c r="J2726" s="639" t="s">
        <v>12007</v>
      </c>
      <c r="L2726" s="639" t="str">
        <f t="shared" si="84"/>
        <v>062--26-0-028-000</v>
      </c>
      <c r="M2726" s="639" t="str">
        <f t="shared" si="85"/>
        <v>062--26-0-028-000-000</v>
      </c>
    </row>
    <row r="2727" spans="1:13" ht="15">
      <c r="A2727" s="638" t="s">
        <v>627</v>
      </c>
      <c r="B2727" s="640">
        <v>44358.594699074099</v>
      </c>
      <c r="C2727" s="639" t="b">
        <v>0</v>
      </c>
      <c r="E2727" s="639" t="s">
        <v>2825</v>
      </c>
      <c r="F2727" s="639">
        <v>5</v>
      </c>
      <c r="G2727" s="639" t="s">
        <v>7877</v>
      </c>
      <c r="H2727" s="639" t="s">
        <v>12009</v>
      </c>
      <c r="I2727" s="639" t="s">
        <v>4964</v>
      </c>
      <c r="J2727" s="639" t="s">
        <v>12010</v>
      </c>
      <c r="L2727" s="639" t="str">
        <f t="shared" si="84"/>
        <v>062--26-0-010-000</v>
      </c>
      <c r="M2727" s="639" t="str">
        <f t="shared" si="85"/>
        <v>062--26-0-010-000-000</v>
      </c>
    </row>
    <row r="2728" spans="1:13" ht="15">
      <c r="A2728" s="638" t="s">
        <v>868</v>
      </c>
      <c r="B2728" s="640">
        <v>44358.624108796299</v>
      </c>
      <c r="C2728" s="639" t="b">
        <v>0</v>
      </c>
      <c r="E2728" s="639" t="s">
        <v>2825</v>
      </c>
      <c r="F2728" s="639">
        <v>1</v>
      </c>
      <c r="G2728" s="639" t="s">
        <v>11832</v>
      </c>
      <c r="H2728" s="639" t="s">
        <v>12012</v>
      </c>
      <c r="I2728" s="639" t="s">
        <v>2818</v>
      </c>
      <c r="J2728" s="639" t="s">
        <v>12013</v>
      </c>
      <c r="L2728" s="639" t="str">
        <f t="shared" si="84"/>
        <v>009--48-0-360-000</v>
      </c>
      <c r="M2728" s="639" t="str">
        <f t="shared" si="85"/>
        <v>009--48-0-360-000-000</v>
      </c>
    </row>
    <row r="2729" spans="1:13" ht="15">
      <c r="A2729" s="638" t="s">
        <v>868</v>
      </c>
      <c r="B2729" s="640">
        <v>44358.62335648149</v>
      </c>
      <c r="C2729" s="639" t="b">
        <v>0</v>
      </c>
      <c r="E2729" s="639" t="s">
        <v>2825</v>
      </c>
      <c r="F2729" s="639">
        <v>1</v>
      </c>
      <c r="G2729" s="639" t="s">
        <v>11832</v>
      </c>
      <c r="H2729" s="639" t="s">
        <v>12012</v>
      </c>
      <c r="I2729" s="639" t="s">
        <v>2818</v>
      </c>
      <c r="J2729" s="639" t="s">
        <v>12014</v>
      </c>
      <c r="L2729" s="639" t="str">
        <f t="shared" si="84"/>
        <v>009--48-0-360-000</v>
      </c>
      <c r="M2729" s="639" t="str">
        <f t="shared" si="85"/>
        <v>009--48-0-360-000-000</v>
      </c>
    </row>
    <row r="2730" spans="1:13" ht="15">
      <c r="A2730" s="638" t="s">
        <v>1984</v>
      </c>
      <c r="B2730" s="640">
        <v>44358.643425925889</v>
      </c>
      <c r="C2730" s="639" t="b">
        <v>0</v>
      </c>
      <c r="D2730" s="639" t="s">
        <v>12015</v>
      </c>
      <c r="E2730" s="639" t="s">
        <v>2825</v>
      </c>
      <c r="F2730" s="639">
        <v>4</v>
      </c>
      <c r="G2730" s="639" t="s">
        <v>4336</v>
      </c>
      <c r="H2730" s="639" t="s">
        <v>2276</v>
      </c>
      <c r="I2730" s="639" t="s">
        <v>7332</v>
      </c>
      <c r="J2730" s="639" t="s">
        <v>12016</v>
      </c>
      <c r="L2730" s="639" t="str">
        <f t="shared" si="84"/>
        <v>071--38-0-004-000</v>
      </c>
      <c r="M2730" s="639" t="str">
        <f t="shared" si="85"/>
        <v>071--38-0-004-000-000</v>
      </c>
    </row>
    <row r="2731" spans="1:13" ht="15">
      <c r="A2731" s="638" t="s">
        <v>12119</v>
      </c>
      <c r="B2731" s="640">
        <v>44358.654768518492</v>
      </c>
      <c r="C2731" s="639" t="b">
        <v>0</v>
      </c>
      <c r="E2731" s="639" t="s">
        <v>2825</v>
      </c>
      <c r="F2731" s="639">
        <v>1</v>
      </c>
      <c r="G2731" s="639" t="s">
        <v>7524</v>
      </c>
      <c r="H2731" s="639" t="s">
        <v>2208</v>
      </c>
      <c r="I2731" s="639" t="s">
        <v>12017</v>
      </c>
      <c r="J2731" s="639" t="s">
        <v>12018</v>
      </c>
      <c r="L2731" s="639" t="str">
        <f t="shared" si="84"/>
        <v>020--07-0-4600_#53-000</v>
      </c>
      <c r="M2731" s="639" t="str">
        <f t="shared" si="85"/>
        <v>020--07-0-4600_#53-000-000</v>
      </c>
    </row>
    <row r="2732" spans="1:13" ht="15">
      <c r="A2732" s="638" t="s">
        <v>868</v>
      </c>
      <c r="B2732" s="640">
        <v>44358.666365740697</v>
      </c>
      <c r="C2732" s="639" t="b">
        <v>0</v>
      </c>
      <c r="E2732" s="639" t="s">
        <v>2825</v>
      </c>
      <c r="F2732" s="639">
        <v>1</v>
      </c>
      <c r="G2732" s="639" t="s">
        <v>11832</v>
      </c>
      <c r="H2732" s="639" t="s">
        <v>12012</v>
      </c>
      <c r="I2732" s="639" t="s">
        <v>2818</v>
      </c>
      <c r="J2732" s="639" t="s">
        <v>12019</v>
      </c>
      <c r="L2732" s="639" t="str">
        <f t="shared" si="84"/>
        <v>009--48-0-360-000</v>
      </c>
      <c r="M2732" s="639" t="str">
        <f t="shared" si="85"/>
        <v>009--48-0-360-000-000</v>
      </c>
    </row>
    <row r="2733" spans="1:13" ht="15">
      <c r="A2733" s="638" t="s">
        <v>805</v>
      </c>
      <c r="B2733" s="640">
        <v>44358.668437499997</v>
      </c>
      <c r="C2733" s="639" t="b">
        <v>0</v>
      </c>
      <c r="E2733" s="639" t="s">
        <v>2825</v>
      </c>
      <c r="F2733" s="639">
        <v>2</v>
      </c>
      <c r="G2733" s="639" t="s">
        <v>3017</v>
      </c>
      <c r="H2733" s="639" t="s">
        <v>805</v>
      </c>
      <c r="I2733" s="639" t="s">
        <v>2428</v>
      </c>
      <c r="J2733" s="639" t="s">
        <v>12021</v>
      </c>
      <c r="L2733" s="639" t="str">
        <f t="shared" si="84"/>
        <v>071--29-0-023-000</v>
      </c>
      <c r="M2733" s="639" t="str">
        <f t="shared" si="85"/>
        <v>071--29-0-023-000-000</v>
      </c>
    </row>
    <row r="2734" spans="1:13" ht="15">
      <c r="A2734" s="638" t="s">
        <v>1691</v>
      </c>
      <c r="B2734" s="640">
        <v>44358.683958333299</v>
      </c>
      <c r="C2734" s="639" t="b">
        <v>0</v>
      </c>
      <c r="E2734" s="639" t="s">
        <v>2825</v>
      </c>
      <c r="F2734" s="639">
        <v>2</v>
      </c>
      <c r="G2734" s="639" t="s">
        <v>3205</v>
      </c>
      <c r="H2734" s="639" t="s">
        <v>7772</v>
      </c>
      <c r="I2734" s="639" t="s">
        <v>3056</v>
      </c>
      <c r="J2734" s="639" t="s">
        <v>12023</v>
      </c>
      <c r="L2734" s="639" t="str">
        <f t="shared" si="84"/>
        <v>061--35-0-071-000</v>
      </c>
      <c r="M2734" s="639" t="str">
        <f t="shared" si="85"/>
        <v>061--35-0-071-000-000</v>
      </c>
    </row>
    <row r="2735" spans="1:13" ht="15">
      <c r="A2735" s="638" t="s">
        <v>12119</v>
      </c>
      <c r="B2735" s="640">
        <v>44358.679062499999</v>
      </c>
      <c r="C2735" s="639" t="b">
        <v>0</v>
      </c>
      <c r="E2735" s="639" t="s">
        <v>2825</v>
      </c>
      <c r="F2735" s="639">
        <v>1</v>
      </c>
      <c r="G2735" s="639" t="s">
        <v>7524</v>
      </c>
      <c r="H2735" s="639" t="s">
        <v>2208</v>
      </c>
      <c r="I2735" s="639" t="s">
        <v>12017</v>
      </c>
      <c r="J2735" s="639" t="s">
        <v>12024</v>
      </c>
      <c r="L2735" s="639" t="str">
        <f t="shared" si="84"/>
        <v>020--07-0-4600_#53-000</v>
      </c>
      <c r="M2735" s="639" t="str">
        <f t="shared" si="85"/>
        <v>020--07-0-4600_#53-000-000</v>
      </c>
    </row>
    <row r="2736" spans="1:13" ht="15">
      <c r="A2736" s="638" t="s">
        <v>12119</v>
      </c>
      <c r="B2736" s="640">
        <v>44358.678657407399</v>
      </c>
      <c r="C2736" s="639" t="b">
        <v>0</v>
      </c>
      <c r="E2736" s="639" t="s">
        <v>2825</v>
      </c>
      <c r="F2736" s="639">
        <v>1</v>
      </c>
      <c r="G2736" s="639" t="s">
        <v>7524</v>
      </c>
      <c r="H2736" s="639" t="s">
        <v>2208</v>
      </c>
      <c r="I2736" s="639" t="s">
        <v>12017</v>
      </c>
      <c r="J2736" s="639" t="s">
        <v>12025</v>
      </c>
      <c r="L2736" s="639" t="str">
        <f t="shared" si="84"/>
        <v>020--07-0-4600_#53-000</v>
      </c>
      <c r="M2736" s="639" t="str">
        <f t="shared" si="85"/>
        <v>020--07-0-4600_#53-000-000</v>
      </c>
    </row>
    <row r="2737" spans="1:13" ht="15">
      <c r="A2737" s="638" t="s">
        <v>12119</v>
      </c>
      <c r="B2737" s="640">
        <v>44358.66768518521</v>
      </c>
      <c r="C2737" s="639" t="b">
        <v>0</v>
      </c>
      <c r="E2737" s="639" t="s">
        <v>2825</v>
      </c>
      <c r="F2737" s="639">
        <v>1</v>
      </c>
      <c r="G2737" s="639" t="s">
        <v>7524</v>
      </c>
      <c r="H2737" s="639" t="s">
        <v>2208</v>
      </c>
      <c r="I2737" s="639" t="s">
        <v>12017</v>
      </c>
      <c r="J2737" s="639" t="s">
        <v>12026</v>
      </c>
      <c r="L2737" s="639" t="str">
        <f t="shared" si="84"/>
        <v>020--07-0-4600_#53-000</v>
      </c>
      <c r="M2737" s="639" t="str">
        <f t="shared" si="85"/>
        <v>020--07-0-4600_#53-000-000</v>
      </c>
    </row>
    <row r="2738" spans="1:13" ht="15">
      <c r="A2738" s="638" t="s">
        <v>12119</v>
      </c>
      <c r="B2738" s="640">
        <v>44358.666956018496</v>
      </c>
      <c r="C2738" s="639" t="b">
        <v>0</v>
      </c>
      <c r="E2738" s="639" t="s">
        <v>2825</v>
      </c>
      <c r="F2738" s="639">
        <v>1</v>
      </c>
      <c r="G2738" s="639" t="s">
        <v>7524</v>
      </c>
      <c r="H2738" s="639" t="s">
        <v>2208</v>
      </c>
      <c r="I2738" s="639" t="s">
        <v>12017</v>
      </c>
      <c r="J2738" s="639" t="s">
        <v>12027</v>
      </c>
      <c r="L2738" s="639" t="str">
        <f t="shared" si="84"/>
        <v>020--07-0-4600_#53-000</v>
      </c>
      <c r="M2738" s="639" t="str">
        <f t="shared" si="85"/>
        <v>020--07-0-4600_#53-000-000</v>
      </c>
    </row>
    <row r="2739" spans="1:13" ht="15">
      <c r="A2739" s="638" t="s">
        <v>12120</v>
      </c>
      <c r="B2739" s="640">
        <v>44358.675057870409</v>
      </c>
      <c r="C2739" s="639" t="b">
        <v>0</v>
      </c>
      <c r="E2739" s="639" t="s">
        <v>2825</v>
      </c>
      <c r="F2739" s="639">
        <v>1</v>
      </c>
      <c r="G2739" s="639" t="s">
        <v>12028</v>
      </c>
      <c r="H2739" s="639" t="s">
        <v>12029</v>
      </c>
      <c r="I2739" s="639" t="s">
        <v>12030</v>
      </c>
      <c r="J2739" s="639" t="s">
        <v>12031</v>
      </c>
      <c r="L2739" s="639" t="str">
        <f t="shared" si="84"/>
        <v>018--51-0-0300-000</v>
      </c>
      <c r="M2739" s="639" t="str">
        <f t="shared" si="85"/>
        <v>018--51-0-0300-000-000</v>
      </c>
    </row>
    <row r="2740" spans="1:13" ht="15">
      <c r="A2740" s="638" t="s">
        <v>12120</v>
      </c>
      <c r="B2740" s="640">
        <v>44358.673379629603</v>
      </c>
      <c r="C2740" s="639" t="b">
        <v>0</v>
      </c>
      <c r="E2740" s="639" t="s">
        <v>2825</v>
      </c>
      <c r="F2740" s="639">
        <v>1</v>
      </c>
      <c r="G2740" s="639" t="s">
        <v>12028</v>
      </c>
      <c r="H2740" s="639" t="s">
        <v>12029</v>
      </c>
      <c r="I2740" s="639" t="s">
        <v>12030</v>
      </c>
      <c r="J2740" s="639" t="s">
        <v>12032</v>
      </c>
      <c r="L2740" s="639" t="str">
        <f t="shared" si="84"/>
        <v>018--51-0-0300-000</v>
      </c>
      <c r="M2740" s="639" t="str">
        <f t="shared" si="85"/>
        <v>018--51-0-0300-000-000</v>
      </c>
    </row>
    <row r="2741" spans="1:13" ht="15">
      <c r="A2741" s="638" t="s">
        <v>876</v>
      </c>
      <c r="B2741" s="640">
        <v>44359.334166666697</v>
      </c>
      <c r="C2741" s="639" t="b">
        <v>0</v>
      </c>
      <c r="D2741" s="639" t="s">
        <v>12034</v>
      </c>
      <c r="E2741" s="639" t="s">
        <v>2825</v>
      </c>
      <c r="F2741" s="639">
        <v>1</v>
      </c>
      <c r="G2741" s="639" t="s">
        <v>11821</v>
      </c>
      <c r="H2741" s="639" t="s">
        <v>4531</v>
      </c>
      <c r="I2741" s="639" t="s">
        <v>2818</v>
      </c>
      <c r="J2741" s="639" t="s">
        <v>12035</v>
      </c>
      <c r="L2741" s="639" t="str">
        <f t="shared" si="84"/>
        <v>009--50-0-100-000</v>
      </c>
      <c r="M2741" s="639" t="str">
        <f t="shared" si="85"/>
        <v>009--50-0-100-000-000</v>
      </c>
    </row>
    <row r="2742" spans="1:13" ht="15">
      <c r="A2742" s="638" t="s">
        <v>1682</v>
      </c>
      <c r="B2742" s="640">
        <v>44359.357893518492</v>
      </c>
      <c r="C2742" s="639" t="b">
        <v>0</v>
      </c>
      <c r="E2742" s="639" t="s">
        <v>2825</v>
      </c>
      <c r="F2742" s="639">
        <v>2</v>
      </c>
      <c r="G2742" s="639" t="s">
        <v>12037</v>
      </c>
      <c r="H2742" s="639" t="s">
        <v>12038</v>
      </c>
      <c r="I2742" s="639" t="s">
        <v>12039</v>
      </c>
      <c r="J2742" s="639" t="s">
        <v>12040</v>
      </c>
      <c r="L2742" s="639" t="str">
        <f t="shared" si="84"/>
        <v>004--08-1-059-000</v>
      </c>
      <c r="M2742" s="639" t="str">
        <f t="shared" si="85"/>
        <v>004--08-1-059-000-000</v>
      </c>
    </row>
    <row r="2743" spans="1:13" ht="15">
      <c r="A2743" s="638" t="s">
        <v>1984</v>
      </c>
      <c r="B2743" s="640">
        <v>44359.378101851791</v>
      </c>
      <c r="C2743" s="639" t="b">
        <v>0</v>
      </c>
      <c r="E2743" s="639" t="s">
        <v>2825</v>
      </c>
      <c r="F2743" s="639">
        <v>5</v>
      </c>
      <c r="G2743" s="639" t="s">
        <v>4336</v>
      </c>
      <c r="H2743" s="639" t="s">
        <v>2276</v>
      </c>
      <c r="I2743" s="639" t="s">
        <v>7332</v>
      </c>
      <c r="J2743" s="639" t="s">
        <v>12041</v>
      </c>
      <c r="L2743" s="639" t="str">
        <f t="shared" si="84"/>
        <v>071--38-0-004-000</v>
      </c>
      <c r="M2743" s="639" t="str">
        <f t="shared" si="85"/>
        <v>071--38-0-004-000-000</v>
      </c>
    </row>
    <row r="2744" spans="1:13" ht="15">
      <c r="A2744" s="638" t="s">
        <v>876</v>
      </c>
      <c r="B2744" s="640">
        <v>44359.383368055613</v>
      </c>
      <c r="C2744" s="639" t="b">
        <v>0</v>
      </c>
      <c r="D2744" s="639" t="s">
        <v>2833</v>
      </c>
      <c r="E2744" s="639" t="s">
        <v>2825</v>
      </c>
      <c r="F2744" s="639">
        <v>1</v>
      </c>
      <c r="G2744" s="639" t="s">
        <v>11821</v>
      </c>
      <c r="H2744" s="639" t="s">
        <v>4531</v>
      </c>
      <c r="I2744" s="639" t="s">
        <v>2818</v>
      </c>
      <c r="J2744" s="639" t="s">
        <v>12134</v>
      </c>
      <c r="L2744" s="639" t="str">
        <f t="shared" si="84"/>
        <v>009--50-0-100-000</v>
      </c>
      <c r="M2744" s="639" t="str">
        <f t="shared" si="85"/>
        <v>009--50-0-100-000-000</v>
      </c>
    </row>
    <row r="2745" spans="1:13" ht="15">
      <c r="A2745" s="638" t="s">
        <v>876</v>
      </c>
      <c r="B2745" s="640">
        <v>44359.382442129609</v>
      </c>
      <c r="C2745" s="639" t="b">
        <v>0</v>
      </c>
      <c r="D2745" s="639" t="s">
        <v>2786</v>
      </c>
      <c r="E2745" s="639" t="s">
        <v>2825</v>
      </c>
      <c r="F2745" s="639">
        <v>1</v>
      </c>
      <c r="G2745" s="639" t="s">
        <v>11821</v>
      </c>
      <c r="H2745" s="639" t="s">
        <v>4531</v>
      </c>
      <c r="I2745" s="639" t="s">
        <v>2818</v>
      </c>
      <c r="J2745" s="639" t="s">
        <v>12135</v>
      </c>
      <c r="L2745" s="639" t="str">
        <f t="shared" si="84"/>
        <v>009--50-0-100-000</v>
      </c>
      <c r="M2745" s="639" t="str">
        <f t="shared" si="85"/>
        <v>009--50-0-100-000-000</v>
      </c>
    </row>
    <row r="2746" spans="1:13" ht="15">
      <c r="A2746" s="638" t="s">
        <v>876</v>
      </c>
      <c r="B2746" s="640">
        <v>44359.385057870408</v>
      </c>
      <c r="C2746" s="639" t="b">
        <v>0</v>
      </c>
      <c r="D2746" s="639" t="s">
        <v>2809</v>
      </c>
      <c r="E2746" s="639" t="s">
        <v>2825</v>
      </c>
      <c r="F2746" s="639">
        <v>1</v>
      </c>
      <c r="G2746" s="639" t="s">
        <v>11821</v>
      </c>
      <c r="H2746" s="639" t="s">
        <v>4531</v>
      </c>
      <c r="I2746" s="639" t="s">
        <v>2818</v>
      </c>
      <c r="J2746" s="639" t="s">
        <v>12136</v>
      </c>
      <c r="L2746" s="639" t="str">
        <f t="shared" si="84"/>
        <v>009--50-0-100-000</v>
      </c>
      <c r="M2746" s="639" t="str">
        <f t="shared" si="85"/>
        <v>009--50-0-100-000-000</v>
      </c>
    </row>
    <row r="2747" spans="1:13" ht="15">
      <c r="A2747" s="638" t="s">
        <v>876</v>
      </c>
      <c r="B2747" s="640">
        <v>44359.3843402778</v>
      </c>
      <c r="C2747" s="639" t="b">
        <v>0</v>
      </c>
      <c r="E2747" s="639" t="s">
        <v>2825</v>
      </c>
      <c r="F2747" s="639">
        <v>1</v>
      </c>
      <c r="G2747" s="639" t="s">
        <v>11821</v>
      </c>
      <c r="H2747" s="639" t="s">
        <v>4531</v>
      </c>
      <c r="I2747" s="639" t="s">
        <v>2818</v>
      </c>
      <c r="J2747" s="639" t="s">
        <v>12137</v>
      </c>
      <c r="L2747" s="639" t="str">
        <f t="shared" si="84"/>
        <v>009--50-0-100-000</v>
      </c>
      <c r="M2747" s="639" t="str">
        <f t="shared" si="85"/>
        <v>009--50-0-100-000-000</v>
      </c>
    </row>
    <row r="2748" spans="1:13" ht="15">
      <c r="A2748" s="638" t="s">
        <v>876</v>
      </c>
      <c r="B2748" s="640">
        <v>44359.391620370407</v>
      </c>
      <c r="C2748" s="639" t="b">
        <v>0</v>
      </c>
      <c r="D2748" s="639" t="s">
        <v>12138</v>
      </c>
      <c r="E2748" s="639" t="s">
        <v>2825</v>
      </c>
      <c r="F2748" s="639">
        <v>1</v>
      </c>
      <c r="G2748" s="639" t="s">
        <v>11821</v>
      </c>
      <c r="H2748" s="639" t="s">
        <v>4531</v>
      </c>
      <c r="I2748" s="639" t="s">
        <v>2818</v>
      </c>
      <c r="J2748" s="639" t="s">
        <v>12139</v>
      </c>
      <c r="L2748" s="639" t="str">
        <f t="shared" si="84"/>
        <v>009--50-0-100-000</v>
      </c>
      <c r="M2748" s="639" t="str">
        <f t="shared" si="85"/>
        <v>009--50-0-100-000-000</v>
      </c>
    </row>
    <row r="2749" spans="1:13" ht="15">
      <c r="A2749" s="638" t="s">
        <v>805</v>
      </c>
      <c r="B2749" s="640">
        <v>44359.393067129597</v>
      </c>
      <c r="C2749" s="639" t="b">
        <v>0</v>
      </c>
      <c r="E2749" s="639" t="s">
        <v>2825</v>
      </c>
      <c r="F2749" s="639">
        <v>3</v>
      </c>
      <c r="G2749" s="639" t="s">
        <v>3017</v>
      </c>
      <c r="H2749" s="639" t="s">
        <v>805</v>
      </c>
      <c r="I2749" s="639" t="s">
        <v>2428</v>
      </c>
      <c r="J2749" s="639" t="s">
        <v>12140</v>
      </c>
      <c r="L2749" s="639" t="str">
        <f t="shared" si="84"/>
        <v>071--29-0-023-000</v>
      </c>
      <c r="M2749" s="639" t="str">
        <f t="shared" si="85"/>
        <v>071--29-0-023-000-000</v>
      </c>
    </row>
    <row r="2750" spans="1:13" ht="15">
      <c r="A2750" s="638" t="s">
        <v>1205</v>
      </c>
      <c r="B2750" s="640">
        <v>44359.4589583333</v>
      </c>
      <c r="C2750" s="639" t="b">
        <v>0</v>
      </c>
      <c r="E2750" s="639" t="s">
        <v>2825</v>
      </c>
      <c r="F2750" s="639">
        <v>3</v>
      </c>
      <c r="G2750" s="639" t="s">
        <v>3017</v>
      </c>
      <c r="H2750" s="639" t="s">
        <v>12142</v>
      </c>
      <c r="I2750" s="639" t="s">
        <v>2948</v>
      </c>
      <c r="J2750" s="639" t="s">
        <v>12143</v>
      </c>
      <c r="L2750" s="639" t="str">
        <f t="shared" si="84"/>
        <v>071--29-0-046-000</v>
      </c>
      <c r="M2750" s="639" t="str">
        <f t="shared" si="85"/>
        <v>071--29-0-046-000-000</v>
      </c>
    </row>
    <row r="2751" spans="1:13" ht="15">
      <c r="A2751" s="638" t="s">
        <v>1034</v>
      </c>
      <c r="B2751" s="640">
        <v>44359.5257291667</v>
      </c>
      <c r="C2751" s="639" t="b">
        <v>0</v>
      </c>
      <c r="E2751" s="639" t="s">
        <v>2825</v>
      </c>
      <c r="F2751" s="639">
        <v>4</v>
      </c>
      <c r="G2751" s="639" t="s">
        <v>7877</v>
      </c>
      <c r="H2751" s="639" t="s">
        <v>1034</v>
      </c>
      <c r="I2751" s="639" t="s">
        <v>3433</v>
      </c>
      <c r="J2751" s="639" t="s">
        <v>12145</v>
      </c>
      <c r="L2751" s="639" t="str">
        <f t="shared" si="84"/>
        <v>062--40-0-038-000</v>
      </c>
      <c r="M2751" s="639" t="str">
        <f t="shared" si="85"/>
        <v>062--40-0-038-000-000</v>
      </c>
    </row>
    <row r="2752" spans="1:13" ht="15">
      <c r="A2752" s="638" t="s">
        <v>418</v>
      </c>
      <c r="B2752" s="640">
        <v>44359.488043981502</v>
      </c>
      <c r="C2752" s="639" t="b">
        <v>0</v>
      </c>
      <c r="E2752" s="639" t="s">
        <v>2825</v>
      </c>
      <c r="F2752" s="639">
        <v>5</v>
      </c>
      <c r="G2752" s="639" t="s">
        <v>7690</v>
      </c>
      <c r="H2752" s="639" t="s">
        <v>418</v>
      </c>
      <c r="I2752" s="639" t="s">
        <v>3077</v>
      </c>
      <c r="J2752" s="639" t="s">
        <v>12147</v>
      </c>
      <c r="L2752" s="639" t="str">
        <f t="shared" si="84"/>
        <v>061--03-0-030-000</v>
      </c>
      <c r="M2752" s="639" t="str">
        <f t="shared" si="85"/>
        <v>061--03-0-030-000-000</v>
      </c>
    </row>
    <row r="2753" spans="1:13" ht="15">
      <c r="A2753" s="638" t="s">
        <v>1984</v>
      </c>
      <c r="B2753" s="640">
        <v>44359.543171296311</v>
      </c>
      <c r="C2753" s="639" t="b">
        <v>0</v>
      </c>
      <c r="D2753" s="639" t="s">
        <v>12148</v>
      </c>
      <c r="E2753" s="639" t="s">
        <v>2825</v>
      </c>
      <c r="F2753" s="639">
        <v>2</v>
      </c>
      <c r="G2753" s="639" t="s">
        <v>4336</v>
      </c>
      <c r="H2753" s="639" t="s">
        <v>2276</v>
      </c>
      <c r="I2753" s="639" t="s">
        <v>7332</v>
      </c>
      <c r="J2753" s="639" t="s">
        <v>12149</v>
      </c>
      <c r="L2753" s="639" t="str">
        <f t="shared" si="84"/>
        <v>071--38-0-004-000</v>
      </c>
      <c r="M2753" s="639" t="str">
        <f t="shared" si="85"/>
        <v>071--38-0-004-000-000</v>
      </c>
    </row>
    <row r="2754" spans="1:13" ht="15">
      <c r="A2754" s="638" t="s">
        <v>12187</v>
      </c>
      <c r="B2754" s="640">
        <v>44359.559189814798</v>
      </c>
      <c r="C2754" s="639" t="b">
        <v>0</v>
      </c>
      <c r="E2754" s="639" t="s">
        <v>2825</v>
      </c>
      <c r="F2754" s="639">
        <v>1</v>
      </c>
      <c r="G2754" s="639" t="s">
        <v>7524</v>
      </c>
      <c r="H2754" s="639" t="s">
        <v>2273</v>
      </c>
      <c r="I2754" s="639" t="s">
        <v>2712</v>
      </c>
      <c r="J2754" s="639" t="s">
        <v>12150</v>
      </c>
      <c r="L2754" s="639" t="str">
        <f t="shared" si="84"/>
        <v>020--07-0-4600_#51-000</v>
      </c>
      <c r="M2754" s="639" t="str">
        <f t="shared" si="85"/>
        <v>020--07-0-4600_#51-000-000</v>
      </c>
    </row>
    <row r="2755" spans="1:13" ht="15">
      <c r="A2755" s="638" t="s">
        <v>1031</v>
      </c>
      <c r="B2755" s="640">
        <v>44359.598553240692</v>
      </c>
      <c r="C2755" s="639" t="b">
        <v>0</v>
      </c>
      <c r="E2755" s="639" t="s">
        <v>2825</v>
      </c>
      <c r="F2755" s="639">
        <v>2</v>
      </c>
      <c r="G2755" s="639" t="s">
        <v>7877</v>
      </c>
      <c r="H2755" s="639" t="s">
        <v>1031</v>
      </c>
      <c r="I2755" s="639" t="s">
        <v>3433</v>
      </c>
      <c r="J2755" s="639" t="s">
        <v>12152</v>
      </c>
      <c r="L2755" s="639" t="str">
        <f t="shared" ref="L2755:L2818" si="86">REPLACE(REPLACE(A2755,4,0,"-"),8,0,"-")</f>
        <v>062--40-0-037-000</v>
      </c>
      <c r="M2755" s="639" t="str">
        <f t="shared" ref="M2755:M2818" si="87">L2755 &amp; "-000"</f>
        <v>062--40-0-037-000-000</v>
      </c>
    </row>
    <row r="2756" spans="1:13" ht="15">
      <c r="A2756" s="638" t="s">
        <v>648</v>
      </c>
      <c r="B2756" s="640">
        <v>44359.597326388903</v>
      </c>
      <c r="C2756" s="639" t="b">
        <v>0</v>
      </c>
      <c r="D2756" s="639" t="s">
        <v>12154</v>
      </c>
      <c r="E2756" s="639" t="s">
        <v>2825</v>
      </c>
      <c r="F2756" s="639">
        <v>7</v>
      </c>
      <c r="G2756" s="639" t="s">
        <v>4336</v>
      </c>
      <c r="H2756" s="639" t="s">
        <v>12155</v>
      </c>
      <c r="I2756" s="639" t="s">
        <v>3252</v>
      </c>
      <c r="J2756" s="639" t="s">
        <v>12156</v>
      </c>
      <c r="L2756" s="639" t="str">
        <f t="shared" si="86"/>
        <v>061--48-0-011-000</v>
      </c>
      <c r="M2756" s="639" t="str">
        <f t="shared" si="87"/>
        <v>061--48-0-011-000-000</v>
      </c>
    </row>
    <row r="2757" spans="1:13" ht="15">
      <c r="A2757" s="638" t="s">
        <v>12187</v>
      </c>
      <c r="B2757" s="640">
        <v>44359.559456018498</v>
      </c>
      <c r="C2757" s="639" t="b">
        <v>0</v>
      </c>
      <c r="E2757" s="639" t="s">
        <v>2825</v>
      </c>
      <c r="F2757" s="639">
        <v>1</v>
      </c>
      <c r="G2757" s="639" t="s">
        <v>7524</v>
      </c>
      <c r="H2757" s="639" t="s">
        <v>2273</v>
      </c>
      <c r="I2757" s="639" t="s">
        <v>2712</v>
      </c>
      <c r="J2757" s="639" t="s">
        <v>12157</v>
      </c>
      <c r="L2757" s="639" t="str">
        <f t="shared" si="86"/>
        <v>020--07-0-4600_#51-000</v>
      </c>
      <c r="M2757" s="639" t="str">
        <f t="shared" si="87"/>
        <v>020--07-0-4600_#51-000-000</v>
      </c>
    </row>
    <row r="2758" spans="1:13" ht="15">
      <c r="A2758" s="638" t="s">
        <v>12187</v>
      </c>
      <c r="B2758" s="640">
        <v>44359.558796296311</v>
      </c>
      <c r="C2758" s="639" t="b">
        <v>0</v>
      </c>
      <c r="E2758" s="639" t="s">
        <v>2825</v>
      </c>
      <c r="F2758" s="639">
        <v>1</v>
      </c>
      <c r="G2758" s="639" t="s">
        <v>7524</v>
      </c>
      <c r="H2758" s="639" t="s">
        <v>2273</v>
      </c>
      <c r="I2758" s="639" t="s">
        <v>2712</v>
      </c>
      <c r="J2758" s="639" t="s">
        <v>12158</v>
      </c>
      <c r="L2758" s="639" t="str">
        <f t="shared" si="86"/>
        <v>020--07-0-4600_#51-000</v>
      </c>
      <c r="M2758" s="639" t="str">
        <f t="shared" si="87"/>
        <v>020--07-0-4600_#51-000-000</v>
      </c>
    </row>
    <row r="2759" spans="1:13" ht="15">
      <c r="A2759" s="638" t="s">
        <v>2128</v>
      </c>
      <c r="B2759" s="640">
        <v>44359.636793981503</v>
      </c>
      <c r="C2759" s="639" t="b">
        <v>0</v>
      </c>
      <c r="E2759" s="639" t="s">
        <v>2825</v>
      </c>
      <c r="F2759" s="639">
        <v>3</v>
      </c>
      <c r="G2759" s="639" t="s">
        <v>3205</v>
      </c>
      <c r="H2759" s="639" t="s">
        <v>2128</v>
      </c>
      <c r="I2759" s="639" t="s">
        <v>2726</v>
      </c>
      <c r="J2759" s="639" t="s">
        <v>12160</v>
      </c>
      <c r="L2759" s="639" t="str">
        <f t="shared" si="86"/>
        <v>062--40-0-029-000</v>
      </c>
      <c r="M2759" s="639" t="str">
        <f t="shared" si="87"/>
        <v>062--40-0-029-000-000</v>
      </c>
    </row>
    <row r="2760" spans="1:13" ht="15">
      <c r="A2760" s="638" t="s">
        <v>1033</v>
      </c>
      <c r="B2760" s="640">
        <v>44359.638831018492</v>
      </c>
      <c r="C2760" s="639" t="b">
        <v>0</v>
      </c>
      <c r="E2760" s="639" t="s">
        <v>2825</v>
      </c>
      <c r="F2760" s="639">
        <v>1</v>
      </c>
      <c r="G2760" s="639" t="s">
        <v>3205</v>
      </c>
      <c r="H2760" s="639" t="s">
        <v>1033</v>
      </c>
      <c r="I2760" s="639" t="s">
        <v>3433</v>
      </c>
      <c r="J2760" s="639" t="s">
        <v>12162</v>
      </c>
      <c r="L2760" s="639" t="str">
        <f t="shared" si="86"/>
        <v>062--40-0-015-000</v>
      </c>
      <c r="M2760" s="639" t="str">
        <f t="shared" si="87"/>
        <v>062--40-0-015-000-000</v>
      </c>
    </row>
    <row r="2761" spans="1:13" ht="15">
      <c r="A2761" s="638" t="s">
        <v>1097</v>
      </c>
      <c r="B2761" s="640">
        <v>44359.652928240692</v>
      </c>
      <c r="C2761" s="639" t="b">
        <v>0</v>
      </c>
      <c r="E2761" s="639" t="s">
        <v>2825</v>
      </c>
      <c r="F2761" s="639">
        <v>6</v>
      </c>
      <c r="G2761" s="639" t="s">
        <v>7690</v>
      </c>
      <c r="H2761" s="639" t="s">
        <v>1097</v>
      </c>
      <c r="I2761" s="639" t="s">
        <v>3083</v>
      </c>
      <c r="J2761" s="639" t="s">
        <v>12164</v>
      </c>
      <c r="L2761" s="639" t="str">
        <f t="shared" si="86"/>
        <v>061--44-0-012-000</v>
      </c>
      <c r="M2761" s="639" t="str">
        <f t="shared" si="87"/>
        <v>061--44-0-012-000-000</v>
      </c>
    </row>
    <row r="2762" spans="1:13" ht="15">
      <c r="A2762" s="638" t="s">
        <v>1377</v>
      </c>
      <c r="B2762" s="640">
        <v>44359.6507291667</v>
      </c>
      <c r="C2762" s="639" t="b">
        <v>0</v>
      </c>
      <c r="E2762" s="639" t="s">
        <v>2825</v>
      </c>
      <c r="F2762" s="639">
        <v>7</v>
      </c>
      <c r="G2762" s="639" t="s">
        <v>3017</v>
      </c>
      <c r="H2762" s="639" t="s">
        <v>12166</v>
      </c>
      <c r="I2762" s="639" t="s">
        <v>12167</v>
      </c>
      <c r="J2762" s="639" t="s">
        <v>12168</v>
      </c>
      <c r="L2762" s="639" t="str">
        <f t="shared" si="86"/>
        <v>071--05-0-086-000</v>
      </c>
      <c r="M2762" s="639" t="str">
        <f t="shared" si="87"/>
        <v>071--05-0-086-000-000</v>
      </c>
    </row>
    <row r="2763" spans="1:13" ht="15">
      <c r="A2763" s="638" t="s">
        <v>1714</v>
      </c>
      <c r="B2763" s="640">
        <v>44361.330578703702</v>
      </c>
      <c r="C2763" s="639" t="b">
        <v>0</v>
      </c>
      <c r="E2763" s="639" t="s">
        <v>2825</v>
      </c>
      <c r="F2763" s="639">
        <v>1</v>
      </c>
      <c r="G2763" s="639" t="s">
        <v>3198</v>
      </c>
      <c r="H2763" s="639" t="s">
        <v>1714</v>
      </c>
      <c r="I2763" s="639" t="s">
        <v>3084</v>
      </c>
      <c r="J2763" s="639" t="s">
        <v>12169</v>
      </c>
      <c r="L2763" s="639" t="str">
        <f t="shared" si="86"/>
        <v>009--55-0-380-000</v>
      </c>
      <c r="M2763" s="639" t="str">
        <f t="shared" si="87"/>
        <v>009--55-0-380-000-000</v>
      </c>
    </row>
    <row r="2764" spans="1:13" ht="15">
      <c r="A2764" s="638" t="s">
        <v>1714</v>
      </c>
      <c r="B2764" s="640">
        <v>44361.337291666699</v>
      </c>
      <c r="C2764" s="639" t="b">
        <v>0</v>
      </c>
      <c r="E2764" s="639" t="s">
        <v>2825</v>
      </c>
      <c r="F2764" s="639">
        <v>1</v>
      </c>
      <c r="G2764" s="639" t="s">
        <v>3198</v>
      </c>
      <c r="H2764" s="639" t="s">
        <v>1714</v>
      </c>
      <c r="I2764" s="639" t="s">
        <v>3084</v>
      </c>
      <c r="J2764" s="639" t="s">
        <v>12170</v>
      </c>
      <c r="L2764" s="639" t="str">
        <f t="shared" si="86"/>
        <v>009--55-0-380-000</v>
      </c>
      <c r="M2764" s="639" t="str">
        <f t="shared" si="87"/>
        <v>009--55-0-380-000-000</v>
      </c>
    </row>
    <row r="2765" spans="1:13" ht="15">
      <c r="A2765" s="638" t="s">
        <v>1714</v>
      </c>
      <c r="B2765" s="640">
        <v>44361.340416666702</v>
      </c>
      <c r="C2765" s="639" t="b">
        <v>0</v>
      </c>
      <c r="E2765" s="639" t="s">
        <v>2825</v>
      </c>
      <c r="F2765" s="639">
        <v>1</v>
      </c>
      <c r="G2765" s="639" t="s">
        <v>3198</v>
      </c>
      <c r="H2765" s="639" t="s">
        <v>1714</v>
      </c>
      <c r="I2765" s="639" t="s">
        <v>3084</v>
      </c>
      <c r="J2765" s="639" t="s">
        <v>12171</v>
      </c>
      <c r="L2765" s="639" t="str">
        <f t="shared" si="86"/>
        <v>009--55-0-380-000</v>
      </c>
      <c r="M2765" s="639" t="str">
        <f t="shared" si="87"/>
        <v>009--55-0-380-000-000</v>
      </c>
    </row>
    <row r="2766" spans="1:13" ht="15">
      <c r="A2766" s="638" t="s">
        <v>1714</v>
      </c>
      <c r="B2766" s="640">
        <v>44361.339618055601</v>
      </c>
      <c r="C2766" s="639" t="b">
        <v>0</v>
      </c>
      <c r="E2766" s="639" t="s">
        <v>2825</v>
      </c>
      <c r="F2766" s="639">
        <v>1</v>
      </c>
      <c r="G2766" s="639" t="s">
        <v>3198</v>
      </c>
      <c r="H2766" s="639" t="s">
        <v>1714</v>
      </c>
      <c r="I2766" s="639" t="s">
        <v>3084</v>
      </c>
      <c r="J2766" s="639" t="s">
        <v>12172</v>
      </c>
      <c r="L2766" s="639" t="str">
        <f t="shared" si="86"/>
        <v>009--55-0-380-000</v>
      </c>
      <c r="M2766" s="639" t="str">
        <f t="shared" si="87"/>
        <v>009--55-0-380-000-000</v>
      </c>
    </row>
    <row r="2767" spans="1:13" ht="15">
      <c r="A2767" s="638" t="s">
        <v>12188</v>
      </c>
      <c r="B2767" s="640">
        <v>44361.344467592608</v>
      </c>
      <c r="C2767" s="639" t="b">
        <v>0</v>
      </c>
      <c r="D2767" s="639" t="s">
        <v>2822</v>
      </c>
      <c r="E2767" s="639" t="s">
        <v>2825</v>
      </c>
      <c r="F2767" s="639">
        <v>1</v>
      </c>
      <c r="G2767" s="639" t="s">
        <v>3173</v>
      </c>
      <c r="H2767" s="639" t="s">
        <v>12173</v>
      </c>
      <c r="I2767" s="639" t="s">
        <v>3219</v>
      </c>
      <c r="J2767" s="639" t="s">
        <v>12174</v>
      </c>
      <c r="L2767" s="639" t="str">
        <f t="shared" si="86"/>
        <v>020--32-0-0700-000</v>
      </c>
      <c r="M2767" s="639" t="str">
        <f t="shared" si="87"/>
        <v>020--32-0-0700-000-000</v>
      </c>
    </row>
    <row r="2768" spans="1:13" ht="15">
      <c r="A2768" s="638" t="s">
        <v>12188</v>
      </c>
      <c r="B2768" s="640">
        <v>44361.370879629598</v>
      </c>
      <c r="C2768" s="639" t="b">
        <v>0</v>
      </c>
      <c r="E2768" s="639" t="s">
        <v>2825</v>
      </c>
      <c r="F2768" s="639">
        <v>1</v>
      </c>
      <c r="G2768" s="639" t="s">
        <v>3173</v>
      </c>
      <c r="H2768" s="639" t="s">
        <v>12173</v>
      </c>
      <c r="I2768" s="639" t="s">
        <v>3219</v>
      </c>
      <c r="J2768" s="639" t="s">
        <v>12175</v>
      </c>
      <c r="L2768" s="639" t="str">
        <f t="shared" si="86"/>
        <v>020--32-0-0700-000</v>
      </c>
      <c r="M2768" s="639" t="str">
        <f t="shared" si="87"/>
        <v>020--32-0-0700-000-000</v>
      </c>
    </row>
    <row r="2769" spans="1:13" ht="15">
      <c r="A2769" s="638" t="s">
        <v>863</v>
      </c>
      <c r="B2769" s="640">
        <v>44361.3762615741</v>
      </c>
      <c r="C2769" s="639" t="b">
        <v>0</v>
      </c>
      <c r="E2769" s="639" t="s">
        <v>2825</v>
      </c>
      <c r="F2769" s="639">
        <v>1</v>
      </c>
      <c r="G2769" s="639" t="s">
        <v>11832</v>
      </c>
      <c r="H2769" s="639" t="s">
        <v>12177</v>
      </c>
      <c r="I2769" s="639" t="s">
        <v>2818</v>
      </c>
      <c r="J2769" s="639" t="s">
        <v>12178</v>
      </c>
      <c r="L2769" s="639" t="str">
        <f t="shared" si="86"/>
        <v>009--48-0-350-000</v>
      </c>
      <c r="M2769" s="639" t="str">
        <f t="shared" si="87"/>
        <v>009--48-0-350-000-000</v>
      </c>
    </row>
    <row r="2770" spans="1:13" ht="15">
      <c r="A2770" s="638" t="s">
        <v>12188</v>
      </c>
      <c r="B2770" s="640">
        <v>44361.380312499998</v>
      </c>
      <c r="C2770" s="639" t="b">
        <v>0</v>
      </c>
      <c r="D2770" s="639" t="s">
        <v>12179</v>
      </c>
      <c r="E2770" s="639" t="s">
        <v>2825</v>
      </c>
      <c r="F2770" s="639">
        <v>1</v>
      </c>
      <c r="G2770" s="639" t="s">
        <v>3173</v>
      </c>
      <c r="H2770" s="639" t="s">
        <v>12173</v>
      </c>
      <c r="I2770" s="639" t="s">
        <v>3219</v>
      </c>
      <c r="J2770" s="639" t="s">
        <v>12180</v>
      </c>
      <c r="L2770" s="639" t="str">
        <f t="shared" si="86"/>
        <v>020--32-0-0700-000</v>
      </c>
      <c r="M2770" s="639" t="str">
        <f t="shared" si="87"/>
        <v>020--32-0-0700-000-000</v>
      </c>
    </row>
    <row r="2771" spans="1:13" ht="15">
      <c r="A2771" s="638" t="s">
        <v>648</v>
      </c>
      <c r="B2771" s="640">
        <v>44361.388599537</v>
      </c>
      <c r="C2771" s="639" t="b">
        <v>0</v>
      </c>
      <c r="E2771" s="639" t="s">
        <v>2825</v>
      </c>
      <c r="F2771" s="639">
        <v>3</v>
      </c>
      <c r="G2771" s="639" t="s">
        <v>3432</v>
      </c>
      <c r="H2771" s="639" t="s">
        <v>12155</v>
      </c>
      <c r="I2771" s="639" t="s">
        <v>3252</v>
      </c>
      <c r="J2771" s="639" t="s">
        <v>12181</v>
      </c>
      <c r="L2771" s="639" t="str">
        <f t="shared" si="86"/>
        <v>061--48-0-011-000</v>
      </c>
      <c r="M2771" s="639" t="str">
        <f t="shared" si="87"/>
        <v>061--48-0-011-000-000</v>
      </c>
    </row>
    <row r="2772" spans="1:13" ht="15">
      <c r="A2772" s="638" t="s">
        <v>648</v>
      </c>
      <c r="B2772" s="640">
        <v>44361.443090277797</v>
      </c>
      <c r="C2772" s="639" t="b">
        <v>0</v>
      </c>
      <c r="E2772" s="639" t="s">
        <v>2825</v>
      </c>
      <c r="F2772" s="639">
        <v>6</v>
      </c>
      <c r="G2772" s="639" t="s">
        <v>3432</v>
      </c>
      <c r="H2772" s="639" t="s">
        <v>12155</v>
      </c>
      <c r="I2772" s="639" t="s">
        <v>3252</v>
      </c>
      <c r="J2772" s="639" t="s">
        <v>12182</v>
      </c>
      <c r="L2772" s="639" t="str">
        <f t="shared" si="86"/>
        <v>061--48-0-011-000</v>
      </c>
      <c r="M2772" s="639" t="str">
        <f t="shared" si="87"/>
        <v>061--48-0-011-000-000</v>
      </c>
    </row>
    <row r="2773" spans="1:13" ht="15">
      <c r="A2773" s="638" t="s">
        <v>12259</v>
      </c>
      <c r="B2773" s="640">
        <v>44361.363680555602</v>
      </c>
      <c r="C2773" s="639" t="b">
        <v>0</v>
      </c>
      <c r="E2773" s="639" t="s">
        <v>2825</v>
      </c>
      <c r="F2773" s="639">
        <v>1</v>
      </c>
      <c r="G2773" s="639" t="s">
        <v>12028</v>
      </c>
      <c r="H2773" s="639" t="s">
        <v>12219</v>
      </c>
      <c r="I2773" s="639" t="s">
        <v>7682</v>
      </c>
      <c r="J2773" s="639" t="s">
        <v>12220</v>
      </c>
      <c r="L2773" s="639" t="str">
        <f t="shared" si="86"/>
        <v>020--51-0-1200-000</v>
      </c>
      <c r="M2773" s="639" t="str">
        <f t="shared" si="87"/>
        <v>020--51-0-1200-000-000</v>
      </c>
    </row>
    <row r="2774" spans="1:13" ht="15">
      <c r="A2774" s="638" t="s">
        <v>1377</v>
      </c>
      <c r="B2774" s="640">
        <v>44361.453495370391</v>
      </c>
      <c r="C2774" s="639" t="b">
        <v>0</v>
      </c>
      <c r="E2774" s="639" t="s">
        <v>2825</v>
      </c>
      <c r="F2774" s="639">
        <v>11</v>
      </c>
      <c r="G2774" s="639" t="s">
        <v>3017</v>
      </c>
      <c r="H2774" s="639" t="s">
        <v>12166</v>
      </c>
      <c r="I2774" s="639" t="s">
        <v>12167</v>
      </c>
      <c r="J2774" s="639" t="s">
        <v>12183</v>
      </c>
      <c r="L2774" s="639" t="str">
        <f t="shared" si="86"/>
        <v>071--05-0-086-000</v>
      </c>
      <c r="M2774" s="639" t="str">
        <f t="shared" si="87"/>
        <v>071--05-0-086-000-000</v>
      </c>
    </row>
    <row r="2775" spans="1:13" ht="15">
      <c r="A2775" s="638" t="s">
        <v>869</v>
      </c>
      <c r="B2775" s="640">
        <v>44361.451273148101</v>
      </c>
      <c r="C2775" s="639" t="b">
        <v>0</v>
      </c>
      <c r="D2775" s="639" t="s">
        <v>3214</v>
      </c>
      <c r="E2775" s="639" t="s">
        <v>2825</v>
      </c>
      <c r="F2775" s="639">
        <v>1</v>
      </c>
      <c r="G2775" s="639" t="s">
        <v>2807</v>
      </c>
      <c r="H2775" s="639" t="s">
        <v>12185</v>
      </c>
      <c r="I2775" s="639" t="s">
        <v>2818</v>
      </c>
      <c r="J2775" s="639" t="s">
        <v>12186</v>
      </c>
      <c r="L2775" s="639" t="str">
        <f t="shared" si="86"/>
        <v>009--48-0-390-000</v>
      </c>
      <c r="M2775" s="639" t="str">
        <f t="shared" si="87"/>
        <v>009--48-0-390-000-000</v>
      </c>
    </row>
    <row r="2776" spans="1:13" ht="15">
      <c r="A2776" s="638" t="s">
        <v>1033</v>
      </c>
      <c r="B2776" s="640">
        <v>44361.498009259303</v>
      </c>
      <c r="C2776" s="639" t="b">
        <v>0</v>
      </c>
      <c r="E2776" s="639" t="s">
        <v>2825</v>
      </c>
      <c r="F2776" s="639">
        <v>4</v>
      </c>
      <c r="G2776" s="639" t="s">
        <v>7877</v>
      </c>
      <c r="H2776" s="639" t="s">
        <v>1033</v>
      </c>
      <c r="I2776" s="639" t="s">
        <v>3433</v>
      </c>
      <c r="J2776" s="639" t="s">
        <v>12221</v>
      </c>
      <c r="L2776" s="639" t="str">
        <f t="shared" si="86"/>
        <v>062--40-0-015-000</v>
      </c>
      <c r="M2776" s="639" t="str">
        <f t="shared" si="87"/>
        <v>062--40-0-015-000-000</v>
      </c>
    </row>
    <row r="2777" spans="1:13" ht="15">
      <c r="A2777" s="638" t="s">
        <v>12188</v>
      </c>
      <c r="B2777" s="640">
        <v>44361.494386574101</v>
      </c>
      <c r="C2777" s="639" t="b">
        <v>0</v>
      </c>
      <c r="D2777" s="639" t="s">
        <v>12222</v>
      </c>
      <c r="E2777" s="639" t="s">
        <v>2825</v>
      </c>
      <c r="F2777" s="639">
        <v>1</v>
      </c>
      <c r="G2777" s="639" t="s">
        <v>3173</v>
      </c>
      <c r="H2777" s="639" t="s">
        <v>12173</v>
      </c>
      <c r="I2777" s="639" t="s">
        <v>3219</v>
      </c>
      <c r="J2777" s="639" t="s">
        <v>12223</v>
      </c>
      <c r="L2777" s="639" t="str">
        <f t="shared" si="86"/>
        <v>020--32-0-0700-000</v>
      </c>
      <c r="M2777" s="639" t="str">
        <f t="shared" si="87"/>
        <v>020--32-0-0700-000-000</v>
      </c>
    </row>
    <row r="2778" spans="1:13" ht="15">
      <c r="A2778" s="638" t="s">
        <v>12188</v>
      </c>
      <c r="B2778" s="640">
        <v>44361.494722222204</v>
      </c>
      <c r="C2778" s="639" t="b">
        <v>0</v>
      </c>
      <c r="D2778" s="639" t="s">
        <v>12224</v>
      </c>
      <c r="E2778" s="639" t="s">
        <v>2825</v>
      </c>
      <c r="F2778" s="639">
        <v>1</v>
      </c>
      <c r="G2778" s="639" t="s">
        <v>3173</v>
      </c>
      <c r="H2778" s="639" t="s">
        <v>12173</v>
      </c>
      <c r="I2778" s="639" t="s">
        <v>3219</v>
      </c>
      <c r="J2778" s="639" t="s">
        <v>12225</v>
      </c>
      <c r="L2778" s="639" t="str">
        <f t="shared" si="86"/>
        <v>020--32-0-0700-000</v>
      </c>
      <c r="M2778" s="639" t="str">
        <f t="shared" si="87"/>
        <v>020--32-0-0700-000-000</v>
      </c>
    </row>
    <row r="2779" spans="1:13" ht="15">
      <c r="A2779" s="638" t="s">
        <v>12188</v>
      </c>
      <c r="B2779" s="640">
        <v>44361.493750000001</v>
      </c>
      <c r="C2779" s="639" t="b">
        <v>0</v>
      </c>
      <c r="D2779" s="639" t="s">
        <v>12226</v>
      </c>
      <c r="E2779" s="639" t="s">
        <v>2825</v>
      </c>
      <c r="F2779" s="639">
        <v>1</v>
      </c>
      <c r="G2779" s="639" t="s">
        <v>3173</v>
      </c>
      <c r="H2779" s="639" t="s">
        <v>12173</v>
      </c>
      <c r="I2779" s="639" t="s">
        <v>3219</v>
      </c>
      <c r="J2779" s="639" t="s">
        <v>12227</v>
      </c>
      <c r="L2779" s="639" t="str">
        <f t="shared" si="86"/>
        <v>020--32-0-0700-000</v>
      </c>
      <c r="M2779" s="639" t="str">
        <f t="shared" si="87"/>
        <v>020--32-0-0700-000-000</v>
      </c>
    </row>
    <row r="2780" spans="1:13" ht="15">
      <c r="A2780" s="638" t="s">
        <v>1097</v>
      </c>
      <c r="B2780" s="640">
        <v>44361.520983796298</v>
      </c>
      <c r="C2780" s="639" t="b">
        <v>0</v>
      </c>
      <c r="E2780" s="639" t="s">
        <v>2825</v>
      </c>
      <c r="F2780" s="639">
        <v>1</v>
      </c>
      <c r="G2780" s="639" t="s">
        <v>7690</v>
      </c>
      <c r="H2780" s="639" t="s">
        <v>1097</v>
      </c>
      <c r="I2780" s="639" t="s">
        <v>3083</v>
      </c>
      <c r="J2780" s="639" t="s">
        <v>12228</v>
      </c>
      <c r="L2780" s="639" t="str">
        <f t="shared" si="86"/>
        <v>061--44-0-012-000</v>
      </c>
      <c r="M2780" s="639" t="str">
        <f t="shared" si="87"/>
        <v>061--44-0-012-000-000</v>
      </c>
    </row>
    <row r="2781" spans="1:13" ht="15">
      <c r="A2781" s="638" t="s">
        <v>1996</v>
      </c>
      <c r="B2781" s="640">
        <v>44361.519861111097</v>
      </c>
      <c r="C2781" s="639" t="b">
        <v>0</v>
      </c>
      <c r="E2781" s="639" t="s">
        <v>2825</v>
      </c>
      <c r="F2781" s="639">
        <v>2</v>
      </c>
      <c r="G2781" s="639" t="s">
        <v>7690</v>
      </c>
      <c r="H2781" s="639" t="s">
        <v>1996</v>
      </c>
      <c r="I2781" s="639" t="s">
        <v>12230</v>
      </c>
      <c r="J2781" s="639" t="s">
        <v>12231</v>
      </c>
      <c r="L2781" s="639" t="str">
        <f t="shared" si="86"/>
        <v>061--34-0-011-000</v>
      </c>
      <c r="M2781" s="639" t="str">
        <f t="shared" si="87"/>
        <v>061--34-0-011-000-000</v>
      </c>
    </row>
    <row r="2782" spans="1:13" ht="15">
      <c r="A2782" s="638" t="s">
        <v>1377</v>
      </c>
      <c r="B2782" s="640">
        <v>44361.538171296299</v>
      </c>
      <c r="C2782" s="639" t="b">
        <v>0</v>
      </c>
      <c r="E2782" s="639" t="s">
        <v>2825</v>
      </c>
      <c r="F2782" s="639">
        <v>10</v>
      </c>
      <c r="G2782" s="639" t="s">
        <v>3017</v>
      </c>
      <c r="H2782" s="639" t="s">
        <v>12166</v>
      </c>
      <c r="I2782" s="639" t="s">
        <v>12167</v>
      </c>
      <c r="J2782" s="639" t="s">
        <v>12232</v>
      </c>
      <c r="L2782" s="639" t="str">
        <f t="shared" si="86"/>
        <v>071--05-0-086-000</v>
      </c>
      <c r="M2782" s="639" t="str">
        <f t="shared" si="87"/>
        <v>071--05-0-086-000-000</v>
      </c>
    </row>
    <row r="2783" spans="1:13" ht="15">
      <c r="A2783" s="638" t="s">
        <v>1773</v>
      </c>
      <c r="B2783" s="640">
        <v>44361.569884259297</v>
      </c>
      <c r="C2783" s="639" t="b">
        <v>0</v>
      </c>
      <c r="E2783" s="639" t="s">
        <v>2825</v>
      </c>
      <c r="F2783" s="639">
        <v>1</v>
      </c>
      <c r="G2783" s="639" t="s">
        <v>7623</v>
      </c>
      <c r="H2783" s="639" t="s">
        <v>11796</v>
      </c>
      <c r="I2783" s="639" t="s">
        <v>8017</v>
      </c>
      <c r="J2783" s="639" t="s">
        <v>12233</v>
      </c>
      <c r="L2783" s="639" t="str">
        <f t="shared" si="86"/>
        <v>016--02-0-100-000</v>
      </c>
      <c r="M2783" s="639" t="str">
        <f t="shared" si="87"/>
        <v>016--02-0-100-000-000</v>
      </c>
    </row>
    <row r="2784" spans="1:13" ht="15">
      <c r="A2784" s="638" t="s">
        <v>1773</v>
      </c>
      <c r="B2784" s="640">
        <v>44361.552766203713</v>
      </c>
      <c r="C2784" s="639" t="b">
        <v>0</v>
      </c>
      <c r="E2784" s="639" t="s">
        <v>2825</v>
      </c>
      <c r="F2784" s="639">
        <v>1</v>
      </c>
      <c r="G2784" s="639" t="s">
        <v>7623</v>
      </c>
      <c r="H2784" s="639" t="s">
        <v>11796</v>
      </c>
      <c r="I2784" s="639" t="s">
        <v>8017</v>
      </c>
      <c r="J2784" s="639" t="s">
        <v>12234</v>
      </c>
      <c r="L2784" s="639" t="str">
        <f t="shared" si="86"/>
        <v>016--02-0-100-000</v>
      </c>
      <c r="M2784" s="639" t="str">
        <f t="shared" si="87"/>
        <v>016--02-0-100-000-000</v>
      </c>
    </row>
    <row r="2785" spans="1:13" ht="15">
      <c r="A2785" s="638" t="s">
        <v>1773</v>
      </c>
      <c r="B2785" s="640">
        <v>44361.552118055602</v>
      </c>
      <c r="C2785" s="639" t="b">
        <v>0</v>
      </c>
      <c r="E2785" s="639" t="s">
        <v>2825</v>
      </c>
      <c r="F2785" s="639">
        <v>1</v>
      </c>
      <c r="G2785" s="639" t="s">
        <v>7623</v>
      </c>
      <c r="H2785" s="639" t="s">
        <v>11796</v>
      </c>
      <c r="I2785" s="639" t="s">
        <v>8017</v>
      </c>
      <c r="J2785" s="639" t="s">
        <v>12235</v>
      </c>
      <c r="L2785" s="639" t="str">
        <f t="shared" si="86"/>
        <v>016--02-0-100-000</v>
      </c>
      <c r="M2785" s="639" t="str">
        <f t="shared" si="87"/>
        <v>016--02-0-100-000-000</v>
      </c>
    </row>
    <row r="2786" spans="1:13" ht="15">
      <c r="A2786" s="638" t="s">
        <v>1810</v>
      </c>
      <c r="B2786" s="640">
        <v>44361.579398148097</v>
      </c>
      <c r="C2786" s="639" t="b">
        <v>0</v>
      </c>
      <c r="E2786" s="639" t="s">
        <v>2825</v>
      </c>
      <c r="F2786" s="639">
        <v>2</v>
      </c>
      <c r="G2786" s="639" t="s">
        <v>3432</v>
      </c>
      <c r="H2786" s="639" t="s">
        <v>1810</v>
      </c>
      <c r="I2786" s="639" t="s">
        <v>3427</v>
      </c>
      <c r="J2786" s="639" t="s">
        <v>12237</v>
      </c>
      <c r="L2786" s="639" t="str">
        <f t="shared" si="86"/>
        <v>062--56-0-001-000</v>
      </c>
      <c r="M2786" s="639" t="str">
        <f t="shared" si="87"/>
        <v>062--56-0-001-000-000</v>
      </c>
    </row>
    <row r="2787" spans="1:13" ht="15">
      <c r="A2787" s="638" t="s">
        <v>1809</v>
      </c>
      <c r="B2787" s="640">
        <v>44361.5785763889</v>
      </c>
      <c r="C2787" s="639" t="b">
        <v>0</v>
      </c>
      <c r="E2787" s="639" t="s">
        <v>2825</v>
      </c>
      <c r="F2787" s="639">
        <v>2</v>
      </c>
      <c r="G2787" s="639" t="s">
        <v>3432</v>
      </c>
      <c r="H2787" s="639" t="s">
        <v>12239</v>
      </c>
      <c r="I2787" s="639" t="s">
        <v>3427</v>
      </c>
      <c r="J2787" s="639" t="s">
        <v>12240</v>
      </c>
      <c r="L2787" s="639" t="str">
        <f t="shared" si="86"/>
        <v>062--56-0-002-000</v>
      </c>
      <c r="M2787" s="639" t="str">
        <f t="shared" si="87"/>
        <v>062--56-0-002-000-000</v>
      </c>
    </row>
    <row r="2788" spans="1:13" ht="15">
      <c r="A2788" s="638" t="s">
        <v>1773</v>
      </c>
      <c r="B2788" s="640">
        <v>44361.599560185197</v>
      </c>
      <c r="C2788" s="639" t="b">
        <v>0</v>
      </c>
      <c r="E2788" s="639" t="s">
        <v>2825</v>
      </c>
      <c r="F2788" s="639">
        <v>1</v>
      </c>
      <c r="G2788" s="639" t="s">
        <v>7623</v>
      </c>
      <c r="H2788" s="639" t="s">
        <v>11796</v>
      </c>
      <c r="I2788" s="639" t="s">
        <v>8017</v>
      </c>
      <c r="J2788" s="639" t="s">
        <v>12241</v>
      </c>
      <c r="L2788" s="639" t="str">
        <f t="shared" si="86"/>
        <v>016--02-0-100-000</v>
      </c>
      <c r="M2788" s="639" t="str">
        <f t="shared" si="87"/>
        <v>016--02-0-100-000-000</v>
      </c>
    </row>
    <row r="2789" spans="1:13" ht="15">
      <c r="A2789" s="638" t="s">
        <v>1773</v>
      </c>
      <c r="B2789" s="640">
        <v>44361.59884259259</v>
      </c>
      <c r="C2789" s="639" t="b">
        <v>0</v>
      </c>
      <c r="E2789" s="639" t="s">
        <v>2825</v>
      </c>
      <c r="F2789" s="639">
        <v>1</v>
      </c>
      <c r="G2789" s="639" t="s">
        <v>7623</v>
      </c>
      <c r="H2789" s="639" t="s">
        <v>11796</v>
      </c>
      <c r="I2789" s="639" t="s">
        <v>8017</v>
      </c>
      <c r="J2789" s="639" t="s">
        <v>12242</v>
      </c>
      <c r="L2789" s="639" t="str">
        <f t="shared" si="86"/>
        <v>016--02-0-100-000</v>
      </c>
      <c r="M2789" s="639" t="str">
        <f t="shared" si="87"/>
        <v>016--02-0-100-000-000</v>
      </c>
    </row>
    <row r="2790" spans="1:13" ht="15">
      <c r="A2790" s="638" t="s">
        <v>1996</v>
      </c>
      <c r="B2790" s="640">
        <v>44361.637326388904</v>
      </c>
      <c r="C2790" s="639" t="b">
        <v>0</v>
      </c>
      <c r="E2790" s="639" t="s">
        <v>2825</v>
      </c>
      <c r="F2790" s="639">
        <v>1</v>
      </c>
      <c r="G2790" s="639" t="s">
        <v>7690</v>
      </c>
      <c r="H2790" s="639" t="s">
        <v>1996</v>
      </c>
      <c r="I2790" s="639" t="s">
        <v>12230</v>
      </c>
      <c r="J2790" s="639" t="s">
        <v>12243</v>
      </c>
      <c r="L2790" s="639" t="str">
        <f t="shared" si="86"/>
        <v>061--34-0-011-000</v>
      </c>
      <c r="M2790" s="639" t="str">
        <f t="shared" si="87"/>
        <v>061--34-0-011-000-000</v>
      </c>
    </row>
    <row r="2791" spans="1:13" ht="15">
      <c r="A2791" s="638" t="s">
        <v>563</v>
      </c>
      <c r="B2791" s="640">
        <v>44361.639374999999</v>
      </c>
      <c r="C2791" s="639" t="b">
        <v>0</v>
      </c>
      <c r="E2791" s="639" t="s">
        <v>2825</v>
      </c>
      <c r="F2791" s="639">
        <v>4</v>
      </c>
      <c r="G2791" s="639" t="s">
        <v>3432</v>
      </c>
      <c r="H2791" s="639" t="s">
        <v>12245</v>
      </c>
      <c r="I2791" s="639" t="s">
        <v>3042</v>
      </c>
      <c r="J2791" s="639" t="s">
        <v>12246</v>
      </c>
      <c r="L2791" s="639" t="str">
        <f t="shared" si="86"/>
        <v>062--20-0-107-000</v>
      </c>
      <c r="M2791" s="639" t="str">
        <f t="shared" si="87"/>
        <v>062--20-0-107-000-000</v>
      </c>
    </row>
    <row r="2792" spans="1:13" ht="15">
      <c r="A2792" s="638" t="s">
        <v>2127</v>
      </c>
      <c r="B2792" s="640">
        <v>44361.638402777797</v>
      </c>
      <c r="C2792" s="639" t="b">
        <v>0</v>
      </c>
      <c r="E2792" s="639" t="s">
        <v>2825</v>
      </c>
      <c r="F2792" s="639">
        <v>4</v>
      </c>
      <c r="G2792" s="639" t="s">
        <v>7690</v>
      </c>
      <c r="H2792" s="639" t="s">
        <v>2127</v>
      </c>
      <c r="I2792" s="639" t="s">
        <v>12248</v>
      </c>
      <c r="J2792" s="639" t="s">
        <v>12249</v>
      </c>
      <c r="L2792" s="639" t="str">
        <f t="shared" si="86"/>
        <v>061--33-0-013-000</v>
      </c>
      <c r="M2792" s="639" t="str">
        <f t="shared" si="87"/>
        <v>061--33-0-013-000-000</v>
      </c>
    </row>
    <row r="2793" spans="1:13" ht="15">
      <c r="A2793" s="638" t="s">
        <v>1377</v>
      </c>
      <c r="B2793" s="640">
        <v>44361.658715277801</v>
      </c>
      <c r="C2793" s="639" t="b">
        <v>0</v>
      </c>
      <c r="E2793" s="639" t="s">
        <v>2825</v>
      </c>
      <c r="F2793" s="639">
        <v>9</v>
      </c>
      <c r="G2793" s="639" t="s">
        <v>3017</v>
      </c>
      <c r="H2793" s="639" t="s">
        <v>12166</v>
      </c>
      <c r="I2793" s="639" t="s">
        <v>12167</v>
      </c>
      <c r="J2793" s="639" t="s">
        <v>12250</v>
      </c>
      <c r="L2793" s="639" t="str">
        <f t="shared" si="86"/>
        <v>071--05-0-086-000</v>
      </c>
      <c r="M2793" s="639" t="str">
        <f t="shared" si="87"/>
        <v>071--05-0-086-000-000</v>
      </c>
    </row>
    <row r="2794" spans="1:13" ht="15">
      <c r="A2794" s="638" t="s">
        <v>12260</v>
      </c>
      <c r="B2794" s="640">
        <v>44361.682604166701</v>
      </c>
      <c r="C2794" s="639" t="b">
        <v>0</v>
      </c>
      <c r="E2794" s="639" t="s">
        <v>2825</v>
      </c>
      <c r="F2794" s="639">
        <v>1</v>
      </c>
      <c r="G2794" s="639" t="s">
        <v>3156</v>
      </c>
      <c r="H2794" s="639" t="s">
        <v>12251</v>
      </c>
      <c r="I2794" s="639" t="s">
        <v>12252</v>
      </c>
      <c r="J2794" s="639" t="s">
        <v>12253</v>
      </c>
      <c r="L2794" s="639" t="str">
        <f t="shared" si="86"/>
        <v>021--19-0-0900-000</v>
      </c>
      <c r="M2794" s="639" t="str">
        <f t="shared" si="87"/>
        <v>021--19-0-0900-000-000</v>
      </c>
    </row>
    <row r="2795" spans="1:13" ht="15">
      <c r="A2795" s="638" t="s">
        <v>12261</v>
      </c>
      <c r="B2795" s="640">
        <v>44361.469155092607</v>
      </c>
      <c r="C2795" s="639" t="b">
        <v>0</v>
      </c>
      <c r="E2795" s="639" t="s">
        <v>2825</v>
      </c>
      <c r="F2795" s="639">
        <v>1</v>
      </c>
      <c r="G2795" s="639" t="s">
        <v>7815</v>
      </c>
      <c r="H2795" s="639" t="s">
        <v>12254</v>
      </c>
      <c r="I2795" s="639" t="s">
        <v>12255</v>
      </c>
      <c r="J2795" s="639" t="s">
        <v>12256</v>
      </c>
      <c r="L2795" s="639" t="str">
        <f t="shared" si="86"/>
        <v>022--08-0-3300-000</v>
      </c>
      <c r="M2795" s="639" t="str">
        <f t="shared" si="87"/>
        <v>022--08-0-3300-000-000</v>
      </c>
    </row>
    <row r="2796" spans="1:13" ht="15">
      <c r="A2796" s="638" t="s">
        <v>12261</v>
      </c>
      <c r="B2796" s="640">
        <v>44361.451655092591</v>
      </c>
      <c r="C2796" s="639" t="b">
        <v>0</v>
      </c>
      <c r="E2796" s="639" t="s">
        <v>2825</v>
      </c>
      <c r="F2796" s="639">
        <v>1</v>
      </c>
      <c r="G2796" s="639" t="s">
        <v>7815</v>
      </c>
      <c r="H2796" s="639" t="s">
        <v>12254</v>
      </c>
      <c r="I2796" s="639" t="s">
        <v>12255</v>
      </c>
      <c r="J2796" s="639" t="s">
        <v>12257</v>
      </c>
      <c r="L2796" s="639" t="str">
        <f t="shared" si="86"/>
        <v>022--08-0-3300-000</v>
      </c>
      <c r="M2796" s="639" t="str">
        <f t="shared" si="87"/>
        <v>022--08-0-3300-000-000</v>
      </c>
    </row>
    <row r="2797" spans="1:13" ht="15">
      <c r="A2797" s="638" t="s">
        <v>12261</v>
      </c>
      <c r="B2797" s="640">
        <v>44361.452141203707</v>
      </c>
      <c r="C2797" s="639" t="b">
        <v>0</v>
      </c>
      <c r="E2797" s="639" t="s">
        <v>2825</v>
      </c>
      <c r="F2797" s="639">
        <v>1</v>
      </c>
      <c r="G2797" s="639" t="s">
        <v>7815</v>
      </c>
      <c r="H2797" s="639" t="s">
        <v>12254</v>
      </c>
      <c r="I2797" s="639" t="s">
        <v>12255</v>
      </c>
      <c r="J2797" s="639" t="s">
        <v>12258</v>
      </c>
      <c r="L2797" s="639" t="str">
        <f t="shared" si="86"/>
        <v>022--08-0-3300-000</v>
      </c>
      <c r="M2797" s="639" t="str">
        <f t="shared" si="87"/>
        <v>022--08-0-3300-000-000</v>
      </c>
    </row>
    <row r="2798" spans="1:13" ht="15">
      <c r="A2798" s="638" t="s">
        <v>1684</v>
      </c>
      <c r="B2798" s="640">
        <v>44362.347754629598</v>
      </c>
      <c r="C2798" s="639" t="b">
        <v>0</v>
      </c>
      <c r="E2798" s="639" t="s">
        <v>2825</v>
      </c>
      <c r="F2798" s="639">
        <v>1</v>
      </c>
      <c r="G2798" s="639" t="s">
        <v>3198</v>
      </c>
      <c r="H2798" s="639" t="s">
        <v>1684</v>
      </c>
      <c r="I2798" s="639" t="s">
        <v>2651</v>
      </c>
      <c r="J2798" s="639" t="s">
        <v>12286</v>
      </c>
      <c r="L2798" s="639" t="str">
        <f t="shared" si="86"/>
        <v>009--20-0-120-000</v>
      </c>
      <c r="M2798" s="639" t="str">
        <f t="shared" si="87"/>
        <v>009--20-0-120-000-000</v>
      </c>
    </row>
    <row r="2799" spans="1:13" ht="15">
      <c r="A2799" s="638" t="s">
        <v>1684</v>
      </c>
      <c r="B2799" s="640">
        <v>44362.351215277798</v>
      </c>
      <c r="C2799" s="639" t="b">
        <v>0</v>
      </c>
      <c r="E2799" s="639" t="s">
        <v>2825</v>
      </c>
      <c r="F2799" s="639">
        <v>1</v>
      </c>
      <c r="G2799" s="639" t="s">
        <v>3198</v>
      </c>
      <c r="H2799" s="639" t="s">
        <v>1684</v>
      </c>
      <c r="I2799" s="639" t="s">
        <v>2651</v>
      </c>
      <c r="J2799" s="639" t="s">
        <v>12287</v>
      </c>
      <c r="L2799" s="639" t="str">
        <f t="shared" si="86"/>
        <v>009--20-0-120-000</v>
      </c>
      <c r="M2799" s="639" t="str">
        <f t="shared" si="87"/>
        <v>009--20-0-120-000-000</v>
      </c>
    </row>
    <row r="2800" spans="1:13" ht="15">
      <c r="A2800" s="638" t="s">
        <v>12363</v>
      </c>
      <c r="B2800" s="640">
        <v>44362.343356481491</v>
      </c>
      <c r="C2800" s="639" t="b">
        <v>0</v>
      </c>
      <c r="D2800" s="639" t="s">
        <v>11653</v>
      </c>
      <c r="E2800" s="639" t="s">
        <v>2825</v>
      </c>
      <c r="F2800" s="639">
        <v>3</v>
      </c>
      <c r="G2800" s="639" t="s">
        <v>11700</v>
      </c>
      <c r="H2800" s="639" t="s">
        <v>2266</v>
      </c>
      <c r="I2800" s="639" t="s">
        <v>12288</v>
      </c>
      <c r="J2800" s="639" t="s">
        <v>12289</v>
      </c>
      <c r="L2800" s="639" t="str">
        <f t="shared" si="86"/>
        <v>115--11-0-4911-000</v>
      </c>
      <c r="M2800" s="639" t="str">
        <f t="shared" si="87"/>
        <v>115--11-0-4911-000-000</v>
      </c>
    </row>
    <row r="2801" spans="1:13" ht="15">
      <c r="A2801" s="638" t="s">
        <v>12364</v>
      </c>
      <c r="B2801" s="640">
        <v>44362.391851851899</v>
      </c>
      <c r="C2801" s="639" t="b">
        <v>0</v>
      </c>
      <c r="E2801" s="639" t="s">
        <v>2825</v>
      </c>
      <c r="F2801" s="639">
        <v>1</v>
      </c>
      <c r="G2801" s="639" t="s">
        <v>2798</v>
      </c>
      <c r="H2801" s="639" t="s">
        <v>12290</v>
      </c>
      <c r="I2801" s="639" t="s">
        <v>12291</v>
      </c>
      <c r="J2801" s="639" t="s">
        <v>12292</v>
      </c>
      <c r="L2801" s="639" t="str">
        <f t="shared" si="86"/>
        <v>022--34-0-1200-000</v>
      </c>
      <c r="M2801" s="639" t="str">
        <f t="shared" si="87"/>
        <v>022--34-0-1200-000-000</v>
      </c>
    </row>
    <row r="2802" spans="1:13" ht="15">
      <c r="A2802" s="638" t="s">
        <v>12364</v>
      </c>
      <c r="B2802" s="640">
        <v>44362.391215277799</v>
      </c>
      <c r="C2802" s="639" t="b">
        <v>0</v>
      </c>
      <c r="E2802" s="639" t="s">
        <v>2825</v>
      </c>
      <c r="F2802" s="639">
        <v>1</v>
      </c>
      <c r="G2802" s="639" t="s">
        <v>2798</v>
      </c>
      <c r="H2802" s="639" t="s">
        <v>12290</v>
      </c>
      <c r="I2802" s="639" t="s">
        <v>12291</v>
      </c>
      <c r="J2802" s="639" t="s">
        <v>12293</v>
      </c>
      <c r="L2802" s="639" t="str">
        <f t="shared" si="86"/>
        <v>022--34-0-1200-000</v>
      </c>
      <c r="M2802" s="639" t="str">
        <f t="shared" si="87"/>
        <v>022--34-0-1200-000-000</v>
      </c>
    </row>
    <row r="2803" spans="1:13" ht="15">
      <c r="A2803" s="638" t="s">
        <v>1866</v>
      </c>
      <c r="B2803" s="640">
        <v>44362.3953819444</v>
      </c>
      <c r="C2803" s="639" t="b">
        <v>0</v>
      </c>
      <c r="E2803" s="639" t="s">
        <v>2825</v>
      </c>
      <c r="F2803" s="639">
        <v>1</v>
      </c>
      <c r="G2803" s="639" t="s">
        <v>3432</v>
      </c>
      <c r="H2803" s="639" t="s">
        <v>3376</v>
      </c>
      <c r="I2803" s="639" t="s">
        <v>4372</v>
      </c>
      <c r="J2803" s="639" t="s">
        <v>12295</v>
      </c>
      <c r="L2803" s="639" t="str">
        <f t="shared" si="86"/>
        <v>062--67-0-001-000</v>
      </c>
      <c r="M2803" s="639" t="str">
        <f t="shared" si="87"/>
        <v>062--67-0-001-000-000</v>
      </c>
    </row>
    <row r="2804" spans="1:13" ht="15">
      <c r="A2804" s="638" t="s">
        <v>563</v>
      </c>
      <c r="B2804" s="640">
        <v>44362.394745370402</v>
      </c>
      <c r="C2804" s="639" t="b">
        <v>0</v>
      </c>
      <c r="E2804" s="639" t="s">
        <v>2825</v>
      </c>
      <c r="F2804" s="639">
        <v>5</v>
      </c>
      <c r="G2804" s="639" t="s">
        <v>3432</v>
      </c>
      <c r="H2804" s="639" t="s">
        <v>12245</v>
      </c>
      <c r="I2804" s="639" t="s">
        <v>3042</v>
      </c>
      <c r="J2804" s="639" t="s">
        <v>12296</v>
      </c>
      <c r="L2804" s="639" t="str">
        <f t="shared" si="86"/>
        <v>062--20-0-107-000</v>
      </c>
      <c r="M2804" s="639" t="str">
        <f t="shared" si="87"/>
        <v>062--20-0-107-000-000</v>
      </c>
    </row>
    <row r="2805" spans="1:13" ht="15">
      <c r="A2805" s="638" t="s">
        <v>12261</v>
      </c>
      <c r="B2805" s="640">
        <v>44362.458333333299</v>
      </c>
      <c r="C2805" s="639" t="b">
        <v>0</v>
      </c>
      <c r="E2805" s="639" t="s">
        <v>2825</v>
      </c>
      <c r="F2805" s="639">
        <v>1</v>
      </c>
      <c r="G2805" s="639" t="s">
        <v>7815</v>
      </c>
      <c r="H2805" s="639" t="s">
        <v>12254</v>
      </c>
      <c r="I2805" s="639" t="s">
        <v>12255</v>
      </c>
      <c r="J2805" s="639" t="s">
        <v>12297</v>
      </c>
      <c r="L2805" s="639" t="str">
        <f t="shared" si="86"/>
        <v>022--08-0-3300-000</v>
      </c>
      <c r="M2805" s="639" t="str">
        <f t="shared" si="87"/>
        <v>022--08-0-3300-000-000</v>
      </c>
    </row>
    <row r="2806" spans="1:13" ht="15">
      <c r="A2806" s="638" t="s">
        <v>869</v>
      </c>
      <c r="B2806" s="640">
        <v>44362.431967592602</v>
      </c>
      <c r="C2806" s="639" t="b">
        <v>0</v>
      </c>
      <c r="D2806" s="639" t="s">
        <v>12298</v>
      </c>
      <c r="E2806" s="639" t="s">
        <v>2825</v>
      </c>
      <c r="F2806" s="639">
        <v>1</v>
      </c>
      <c r="G2806" s="639" t="s">
        <v>2807</v>
      </c>
      <c r="H2806" s="639" t="s">
        <v>12185</v>
      </c>
      <c r="I2806" s="639" t="s">
        <v>2818</v>
      </c>
      <c r="J2806" s="639" t="s">
        <v>12299</v>
      </c>
      <c r="L2806" s="639" t="str">
        <f t="shared" si="86"/>
        <v>009--48-0-390-000</v>
      </c>
      <c r="M2806" s="639" t="str">
        <f t="shared" si="87"/>
        <v>009--48-0-390-000-000</v>
      </c>
    </row>
    <row r="2807" spans="1:13" ht="15">
      <c r="A2807" s="638" t="s">
        <v>445</v>
      </c>
      <c r="B2807" s="640">
        <v>44362.444594907392</v>
      </c>
      <c r="C2807" s="639" t="b">
        <v>0</v>
      </c>
      <c r="E2807" s="639" t="s">
        <v>2825</v>
      </c>
      <c r="F2807" s="639">
        <v>1</v>
      </c>
      <c r="G2807" s="639" t="s">
        <v>7690</v>
      </c>
      <c r="H2807" s="639" t="s">
        <v>12301</v>
      </c>
      <c r="I2807" s="639" t="s">
        <v>3077</v>
      </c>
      <c r="J2807" s="639" t="s">
        <v>12302</v>
      </c>
      <c r="L2807" s="639" t="str">
        <f t="shared" si="86"/>
        <v>061--33-0-014-000</v>
      </c>
      <c r="M2807" s="639" t="str">
        <f t="shared" si="87"/>
        <v>061--33-0-014-000-000</v>
      </c>
    </row>
    <row r="2808" spans="1:13" ht="15">
      <c r="A2808" s="638" t="s">
        <v>1096</v>
      </c>
      <c r="B2808" s="640">
        <v>44362.447627314803</v>
      </c>
      <c r="C2808" s="639" t="b">
        <v>0</v>
      </c>
      <c r="E2808" s="639" t="s">
        <v>2825</v>
      </c>
      <c r="F2808" s="639">
        <v>4</v>
      </c>
      <c r="G2808" s="639" t="s">
        <v>7690</v>
      </c>
      <c r="H2808" s="639" t="s">
        <v>3266</v>
      </c>
      <c r="I2808" s="639" t="s">
        <v>3083</v>
      </c>
      <c r="J2808" s="639" t="s">
        <v>12304</v>
      </c>
      <c r="L2808" s="639" t="str">
        <f t="shared" si="86"/>
        <v>061--43-0-004-000</v>
      </c>
      <c r="M2808" s="639" t="str">
        <f t="shared" si="87"/>
        <v>061--43-0-004-000-000</v>
      </c>
    </row>
    <row r="2809" spans="1:13" ht="15">
      <c r="A2809" s="638" t="s">
        <v>426</v>
      </c>
      <c r="B2809" s="640">
        <v>44362.446550925903</v>
      </c>
      <c r="C2809" s="639" t="b">
        <v>0</v>
      </c>
      <c r="E2809" s="639" t="s">
        <v>2825</v>
      </c>
      <c r="F2809" s="639">
        <v>1</v>
      </c>
      <c r="G2809" s="639" t="s">
        <v>7690</v>
      </c>
      <c r="H2809" s="639" t="s">
        <v>2191</v>
      </c>
      <c r="I2809" s="639" t="s">
        <v>3077</v>
      </c>
      <c r="J2809" s="639" t="s">
        <v>12305</v>
      </c>
      <c r="L2809" s="639" t="str">
        <f t="shared" si="86"/>
        <v>061--33-0-004-000</v>
      </c>
      <c r="M2809" s="639" t="str">
        <f t="shared" si="87"/>
        <v>061--33-0-004-000-000</v>
      </c>
    </row>
    <row r="2810" spans="1:13" ht="15">
      <c r="A2810" s="638" t="s">
        <v>12075</v>
      </c>
      <c r="B2810" s="640">
        <v>44362.4671759259</v>
      </c>
      <c r="C2810" s="639" t="b">
        <v>0</v>
      </c>
      <c r="D2810" s="639" t="s">
        <v>12306</v>
      </c>
      <c r="E2810" s="639" t="s">
        <v>2825</v>
      </c>
      <c r="F2810" s="639">
        <v>1</v>
      </c>
      <c r="G2810" s="639" t="s">
        <v>12307</v>
      </c>
      <c r="H2810" s="639" t="s">
        <v>7069</v>
      </c>
      <c r="I2810" s="639" t="s">
        <v>3219</v>
      </c>
      <c r="J2810" s="639" t="s">
        <v>12308</v>
      </c>
      <c r="L2810" s="639" t="str">
        <f t="shared" si="86"/>
        <v>020--08-0-3000-000</v>
      </c>
      <c r="M2810" s="639" t="str">
        <f t="shared" si="87"/>
        <v>020--08-0-3000-000-000</v>
      </c>
    </row>
    <row r="2811" spans="1:13" ht="15">
      <c r="A2811" s="638" t="s">
        <v>61</v>
      </c>
      <c r="B2811" s="640">
        <v>44362.504722222198</v>
      </c>
      <c r="C2811" s="639" t="b">
        <v>0</v>
      </c>
      <c r="E2811" s="639" t="s">
        <v>2825</v>
      </c>
      <c r="F2811" s="639">
        <v>8</v>
      </c>
      <c r="G2811" s="639" t="s">
        <v>3017</v>
      </c>
      <c r="H2811" s="639" t="s">
        <v>2973</v>
      </c>
      <c r="I2811" s="639" t="s">
        <v>2974</v>
      </c>
      <c r="J2811" s="639" t="s">
        <v>12309</v>
      </c>
      <c r="L2811" s="639" t="str">
        <f t="shared" si="86"/>
        <v>071--04-0-009-000</v>
      </c>
      <c r="M2811" s="639" t="str">
        <f t="shared" si="87"/>
        <v>071--04-0-009-000-000</v>
      </c>
    </row>
    <row r="2812" spans="1:13" ht="15">
      <c r="A2812" s="638" t="s">
        <v>12365</v>
      </c>
      <c r="B2812" s="640">
        <v>44362.503321759308</v>
      </c>
      <c r="C2812" s="639" t="b">
        <v>0</v>
      </c>
      <c r="E2812" s="639" t="s">
        <v>2825</v>
      </c>
      <c r="F2812" s="639">
        <v>1</v>
      </c>
      <c r="G2812" s="639" t="s">
        <v>11921</v>
      </c>
      <c r="H2812" s="639" t="s">
        <v>12310</v>
      </c>
      <c r="I2812" s="639" t="s">
        <v>12311</v>
      </c>
      <c r="J2812" s="639" t="s">
        <v>12312</v>
      </c>
      <c r="L2812" s="639" t="str">
        <f t="shared" si="86"/>
        <v>020--39-0-0400-000</v>
      </c>
      <c r="M2812" s="639" t="str">
        <f t="shared" si="87"/>
        <v>020--39-0-0400-000-000</v>
      </c>
    </row>
    <row r="2813" spans="1:13" ht="15">
      <c r="A2813" s="638" t="s">
        <v>12365</v>
      </c>
      <c r="B2813" s="640">
        <v>44362.501736111102</v>
      </c>
      <c r="C2813" s="639" t="b">
        <v>0</v>
      </c>
      <c r="E2813" s="639" t="s">
        <v>2825</v>
      </c>
      <c r="F2813" s="639">
        <v>1</v>
      </c>
      <c r="G2813" s="639" t="s">
        <v>11921</v>
      </c>
      <c r="H2813" s="639" t="s">
        <v>12310</v>
      </c>
      <c r="I2813" s="639" t="s">
        <v>12311</v>
      </c>
      <c r="J2813" s="639" t="s">
        <v>12313</v>
      </c>
      <c r="L2813" s="639" t="str">
        <f t="shared" si="86"/>
        <v>020--39-0-0400-000</v>
      </c>
      <c r="M2813" s="639" t="str">
        <f t="shared" si="87"/>
        <v>020--39-0-0400-000-000</v>
      </c>
    </row>
    <row r="2814" spans="1:13" ht="15">
      <c r="A2814" s="638" t="s">
        <v>1557</v>
      </c>
      <c r="B2814" s="640">
        <v>44362.519224537013</v>
      </c>
      <c r="C2814" s="639" t="b">
        <v>0</v>
      </c>
      <c r="E2814" s="639" t="s">
        <v>2825</v>
      </c>
      <c r="F2814" s="639">
        <v>1</v>
      </c>
      <c r="G2814" s="639" t="s">
        <v>7690</v>
      </c>
      <c r="H2814" s="639" t="s">
        <v>1557</v>
      </c>
      <c r="I2814" s="639" t="s">
        <v>2620</v>
      </c>
      <c r="J2814" s="639" t="s">
        <v>12315</v>
      </c>
      <c r="L2814" s="639" t="str">
        <f t="shared" si="86"/>
        <v>061--44-0-034-000</v>
      </c>
      <c r="M2814" s="639" t="str">
        <f t="shared" si="87"/>
        <v>061--44-0-034-000-000</v>
      </c>
    </row>
    <row r="2815" spans="1:13" ht="15">
      <c r="A2815" s="638" t="s">
        <v>402</v>
      </c>
      <c r="B2815" s="640">
        <v>44362.548564814802</v>
      </c>
      <c r="C2815" s="639" t="b">
        <v>0</v>
      </c>
      <c r="E2815" s="639" t="s">
        <v>2825</v>
      </c>
      <c r="F2815" s="639">
        <v>1</v>
      </c>
      <c r="G2815" s="639" t="s">
        <v>3432</v>
      </c>
      <c r="H2815" s="639" t="s">
        <v>7254</v>
      </c>
      <c r="I2815" s="639" t="s">
        <v>12317</v>
      </c>
      <c r="J2815" s="639" t="s">
        <v>12318</v>
      </c>
      <c r="L2815" s="639" t="str">
        <f t="shared" si="86"/>
        <v>061--46-0-008-000</v>
      </c>
      <c r="M2815" s="639" t="str">
        <f t="shared" si="87"/>
        <v>061--46-0-008-000-000</v>
      </c>
    </row>
    <row r="2816" spans="1:13" ht="15">
      <c r="A2816" s="638" t="s">
        <v>1709</v>
      </c>
      <c r="B2816" s="640">
        <v>44362.547604166699</v>
      </c>
      <c r="C2816" s="639" t="b">
        <v>0</v>
      </c>
      <c r="E2816" s="639" t="s">
        <v>2825</v>
      </c>
      <c r="F2816" s="639">
        <v>3</v>
      </c>
      <c r="G2816" s="639" t="s">
        <v>3432</v>
      </c>
      <c r="H2816" s="639" t="s">
        <v>2902</v>
      </c>
      <c r="I2816" s="639" t="s">
        <v>11117</v>
      </c>
      <c r="J2816" s="639" t="s">
        <v>12320</v>
      </c>
      <c r="L2816" s="639" t="str">
        <f t="shared" si="86"/>
        <v>061--46-0-007-000</v>
      </c>
      <c r="M2816" s="639" t="str">
        <f t="shared" si="87"/>
        <v>061--46-0-007-000-000</v>
      </c>
    </row>
    <row r="2817" spans="1:13" ht="15">
      <c r="A2817" s="638" t="s">
        <v>1314</v>
      </c>
      <c r="B2817" s="640">
        <v>44362.553831018493</v>
      </c>
      <c r="C2817" s="639" t="b">
        <v>0</v>
      </c>
      <c r="D2817" s="639" t="s">
        <v>2809</v>
      </c>
      <c r="E2817" s="639" t="s">
        <v>2825</v>
      </c>
      <c r="F2817" s="639">
        <v>1</v>
      </c>
      <c r="G2817" s="639" t="s">
        <v>11821</v>
      </c>
      <c r="H2817" s="639" t="s">
        <v>2234</v>
      </c>
      <c r="I2817" s="639" t="s">
        <v>12322</v>
      </c>
      <c r="J2817" s="639" t="s">
        <v>12323</v>
      </c>
      <c r="L2817" s="639" t="str">
        <f t="shared" si="86"/>
        <v>016--01-0-290-000</v>
      </c>
      <c r="M2817" s="639" t="str">
        <f t="shared" si="87"/>
        <v>016--01-0-290-000-000</v>
      </c>
    </row>
    <row r="2818" spans="1:13" ht="15">
      <c r="A2818" s="638" t="s">
        <v>1314</v>
      </c>
      <c r="B2818" s="640">
        <v>44362.555937500001</v>
      </c>
      <c r="C2818" s="639" t="b">
        <v>0</v>
      </c>
      <c r="D2818" s="639" t="s">
        <v>3131</v>
      </c>
      <c r="E2818" s="639" t="s">
        <v>2825</v>
      </c>
      <c r="F2818" s="639">
        <v>1</v>
      </c>
      <c r="G2818" s="639" t="s">
        <v>11821</v>
      </c>
      <c r="H2818" s="639" t="s">
        <v>2234</v>
      </c>
      <c r="I2818" s="639" t="s">
        <v>12322</v>
      </c>
      <c r="J2818" s="639" t="s">
        <v>12324</v>
      </c>
      <c r="L2818" s="639" t="str">
        <f t="shared" si="86"/>
        <v>016--01-0-290-000</v>
      </c>
      <c r="M2818" s="639" t="str">
        <f t="shared" si="87"/>
        <v>016--01-0-290-000-000</v>
      </c>
    </row>
    <row r="2819" spans="1:13" ht="15">
      <c r="A2819" s="638" t="s">
        <v>1314</v>
      </c>
      <c r="B2819" s="640">
        <v>44362.555127314801</v>
      </c>
      <c r="C2819" s="639" t="b">
        <v>0</v>
      </c>
      <c r="D2819" s="639" t="s">
        <v>2809</v>
      </c>
      <c r="E2819" s="639" t="s">
        <v>2825</v>
      </c>
      <c r="F2819" s="639">
        <v>1</v>
      </c>
      <c r="G2819" s="639" t="s">
        <v>11821</v>
      </c>
      <c r="H2819" s="639" t="s">
        <v>2234</v>
      </c>
      <c r="I2819" s="639" t="s">
        <v>12322</v>
      </c>
      <c r="J2819" s="639" t="s">
        <v>12325</v>
      </c>
      <c r="L2819" s="639" t="str">
        <f t="shared" ref="L2819:L2882" si="88">REPLACE(REPLACE(A2819,4,0,"-"),8,0,"-")</f>
        <v>016--01-0-290-000</v>
      </c>
      <c r="M2819" s="639" t="str">
        <f t="shared" ref="M2819:M2882" si="89">L2819 &amp; "-000"</f>
        <v>016--01-0-290-000-000</v>
      </c>
    </row>
    <row r="2820" spans="1:13" ht="15">
      <c r="A2820" s="638" t="s">
        <v>1314</v>
      </c>
      <c r="B2820" s="640">
        <v>44362.556898148097</v>
      </c>
      <c r="C2820" s="639" t="b">
        <v>0</v>
      </c>
      <c r="D2820" s="639" t="s">
        <v>2845</v>
      </c>
      <c r="E2820" s="639" t="s">
        <v>2825</v>
      </c>
      <c r="F2820" s="639">
        <v>1</v>
      </c>
      <c r="G2820" s="639" t="s">
        <v>11821</v>
      </c>
      <c r="H2820" s="639" t="s">
        <v>2234</v>
      </c>
      <c r="I2820" s="639" t="s">
        <v>12322</v>
      </c>
      <c r="J2820" s="639" t="s">
        <v>12326</v>
      </c>
      <c r="L2820" s="639" t="str">
        <f t="shared" si="88"/>
        <v>016--01-0-290-000</v>
      </c>
      <c r="M2820" s="639" t="str">
        <f t="shared" si="89"/>
        <v>016--01-0-290-000-000</v>
      </c>
    </row>
    <row r="2821" spans="1:13" ht="15">
      <c r="A2821" s="638" t="s">
        <v>1684</v>
      </c>
      <c r="B2821" s="640">
        <v>44362.568472222199</v>
      </c>
      <c r="C2821" s="639" t="b">
        <v>0</v>
      </c>
      <c r="E2821" s="639" t="s">
        <v>2825</v>
      </c>
      <c r="F2821" s="639">
        <v>1</v>
      </c>
      <c r="G2821" s="639" t="s">
        <v>3198</v>
      </c>
      <c r="H2821" s="639" t="s">
        <v>1684</v>
      </c>
      <c r="I2821" s="639" t="s">
        <v>2651</v>
      </c>
      <c r="J2821" s="639" t="s">
        <v>12327</v>
      </c>
      <c r="L2821" s="639" t="str">
        <f t="shared" si="88"/>
        <v>009--20-0-120-000</v>
      </c>
      <c r="M2821" s="639" t="str">
        <f t="shared" si="89"/>
        <v>009--20-0-120-000-000</v>
      </c>
    </row>
    <row r="2822" spans="1:13" ht="15">
      <c r="A2822" s="638" t="s">
        <v>1684</v>
      </c>
      <c r="B2822" s="640">
        <v>44362.56759259259</v>
      </c>
      <c r="C2822" s="639" t="b">
        <v>0</v>
      </c>
      <c r="E2822" s="639" t="s">
        <v>2825</v>
      </c>
      <c r="F2822" s="639">
        <v>1</v>
      </c>
      <c r="G2822" s="639" t="s">
        <v>3198</v>
      </c>
      <c r="H2822" s="639" t="s">
        <v>1684</v>
      </c>
      <c r="I2822" s="639" t="s">
        <v>2651</v>
      </c>
      <c r="J2822" s="639" t="s">
        <v>12328</v>
      </c>
      <c r="L2822" s="639" t="str">
        <f t="shared" si="88"/>
        <v>009--20-0-120-000</v>
      </c>
      <c r="M2822" s="639" t="str">
        <f t="shared" si="89"/>
        <v>009--20-0-120-000-000</v>
      </c>
    </row>
    <row r="2823" spans="1:13" ht="15">
      <c r="A2823" s="638" t="s">
        <v>1946</v>
      </c>
      <c r="B2823" s="640">
        <v>44362.578912037003</v>
      </c>
      <c r="C2823" s="639" t="b">
        <v>0</v>
      </c>
      <c r="E2823" s="639" t="s">
        <v>2825</v>
      </c>
      <c r="F2823" s="639">
        <v>4</v>
      </c>
      <c r="G2823" s="639" t="s">
        <v>7877</v>
      </c>
      <c r="H2823" s="639" t="s">
        <v>1946</v>
      </c>
      <c r="I2823" s="639" t="s">
        <v>2726</v>
      </c>
      <c r="J2823" s="639" t="s">
        <v>12330</v>
      </c>
      <c r="L2823" s="639" t="str">
        <f t="shared" si="88"/>
        <v>062--40-0-009-000</v>
      </c>
      <c r="M2823" s="639" t="str">
        <f t="shared" si="89"/>
        <v>062--40-0-009-000-000</v>
      </c>
    </row>
    <row r="2824" spans="1:13" ht="15">
      <c r="A2824" s="638" t="s">
        <v>629</v>
      </c>
      <c r="B2824" s="640">
        <v>44362.576678240708</v>
      </c>
      <c r="C2824" s="639" t="b">
        <v>0</v>
      </c>
      <c r="E2824" s="639" t="s">
        <v>2825</v>
      </c>
      <c r="F2824" s="639">
        <v>1</v>
      </c>
      <c r="G2824" s="639" t="s">
        <v>12332</v>
      </c>
      <c r="H2824" s="639" t="s">
        <v>3220</v>
      </c>
      <c r="I2824" s="639" t="s">
        <v>12333</v>
      </c>
      <c r="J2824" s="639" t="s">
        <v>12334</v>
      </c>
      <c r="L2824" s="639" t="str">
        <f t="shared" si="88"/>
        <v>004--40-0-012-000</v>
      </c>
      <c r="M2824" s="639" t="str">
        <f t="shared" si="89"/>
        <v>004--40-0-012-000-000</v>
      </c>
    </row>
    <row r="2825" spans="1:13" ht="15">
      <c r="A2825" s="638" t="s">
        <v>1946</v>
      </c>
      <c r="B2825" s="640">
        <v>44362.582337962987</v>
      </c>
      <c r="C2825" s="639" t="b">
        <v>0</v>
      </c>
      <c r="E2825" s="639" t="s">
        <v>2825</v>
      </c>
      <c r="F2825" s="639">
        <v>10</v>
      </c>
      <c r="G2825" s="639" t="s">
        <v>7877</v>
      </c>
      <c r="H2825" s="639" t="s">
        <v>1946</v>
      </c>
      <c r="I2825" s="639" t="s">
        <v>2726</v>
      </c>
      <c r="J2825" s="639" t="s">
        <v>12335</v>
      </c>
      <c r="L2825" s="639" t="str">
        <f t="shared" si="88"/>
        <v>062--40-0-009-000</v>
      </c>
      <c r="M2825" s="639" t="str">
        <f t="shared" si="89"/>
        <v>062--40-0-009-000-000</v>
      </c>
    </row>
    <row r="2826" spans="1:13" ht="15">
      <c r="A2826" s="638" t="s">
        <v>61</v>
      </c>
      <c r="B2826" s="640">
        <v>44362.639074074097</v>
      </c>
      <c r="C2826" s="639" t="b">
        <v>0</v>
      </c>
      <c r="E2826" s="639" t="s">
        <v>2825</v>
      </c>
      <c r="F2826" s="639">
        <v>4</v>
      </c>
      <c r="G2826" s="639" t="s">
        <v>3017</v>
      </c>
      <c r="H2826" s="639" t="s">
        <v>2973</v>
      </c>
      <c r="I2826" s="639" t="s">
        <v>2974</v>
      </c>
      <c r="J2826" s="639" t="s">
        <v>12336</v>
      </c>
      <c r="L2826" s="639" t="str">
        <f t="shared" si="88"/>
        <v>071--04-0-009-000</v>
      </c>
      <c r="M2826" s="639" t="str">
        <f t="shared" si="89"/>
        <v>071--04-0-009-000-000</v>
      </c>
    </row>
    <row r="2827" spans="1:13" ht="15">
      <c r="A2827" s="638" t="s">
        <v>12365</v>
      </c>
      <c r="B2827" s="640">
        <v>44362.645312499997</v>
      </c>
      <c r="C2827" s="639" t="b">
        <v>0</v>
      </c>
      <c r="E2827" s="639" t="s">
        <v>2825</v>
      </c>
      <c r="F2827" s="639">
        <v>1</v>
      </c>
      <c r="G2827" s="639" t="s">
        <v>11921</v>
      </c>
      <c r="H2827" s="639" t="s">
        <v>12310</v>
      </c>
      <c r="I2827" s="639" t="s">
        <v>12311</v>
      </c>
      <c r="J2827" s="639" t="s">
        <v>12337</v>
      </c>
      <c r="L2827" s="639" t="str">
        <f t="shared" si="88"/>
        <v>020--39-0-0400-000</v>
      </c>
      <c r="M2827" s="639" t="str">
        <f t="shared" si="89"/>
        <v>020--39-0-0400-000-000</v>
      </c>
    </row>
    <row r="2828" spans="1:13" ht="15">
      <c r="A2828" s="638" t="s">
        <v>12365</v>
      </c>
      <c r="B2828" s="640">
        <v>44362.644421296311</v>
      </c>
      <c r="C2828" s="639" t="b">
        <v>0</v>
      </c>
      <c r="E2828" s="639" t="s">
        <v>2825</v>
      </c>
      <c r="F2828" s="639">
        <v>1</v>
      </c>
      <c r="G2828" s="639" t="s">
        <v>11921</v>
      </c>
      <c r="H2828" s="639" t="s">
        <v>12310</v>
      </c>
      <c r="I2828" s="639" t="s">
        <v>12311</v>
      </c>
      <c r="J2828" s="639" t="s">
        <v>12338</v>
      </c>
      <c r="L2828" s="639" t="str">
        <f t="shared" si="88"/>
        <v>020--39-0-0400-000</v>
      </c>
      <c r="M2828" s="639" t="str">
        <f t="shared" si="89"/>
        <v>020--39-0-0400-000-000</v>
      </c>
    </row>
    <row r="2829" spans="1:13" ht="15">
      <c r="A2829" s="638" t="s">
        <v>12366</v>
      </c>
      <c r="B2829" s="640">
        <v>44362.616157407399</v>
      </c>
      <c r="C2829" s="639" t="b">
        <v>0</v>
      </c>
      <c r="E2829" s="639" t="s">
        <v>2825</v>
      </c>
      <c r="F2829" s="639">
        <v>1</v>
      </c>
      <c r="G2829" s="639" t="s">
        <v>12028</v>
      </c>
      <c r="H2829" s="639" t="s">
        <v>12339</v>
      </c>
      <c r="I2829" s="639" t="s">
        <v>7682</v>
      </c>
      <c r="J2829" s="639" t="s">
        <v>12340</v>
      </c>
      <c r="L2829" s="639" t="str">
        <f t="shared" si="88"/>
        <v>020--51-0-1100-000</v>
      </c>
      <c r="M2829" s="639" t="str">
        <f t="shared" si="89"/>
        <v>020--51-0-1100-000-000</v>
      </c>
    </row>
    <row r="2830" spans="1:13" ht="15">
      <c r="A2830" s="638" t="s">
        <v>12366</v>
      </c>
      <c r="B2830" s="640">
        <v>44362.563518518509</v>
      </c>
      <c r="C2830" s="639" t="b">
        <v>0</v>
      </c>
      <c r="E2830" s="639" t="s">
        <v>2825</v>
      </c>
      <c r="F2830" s="639">
        <v>1</v>
      </c>
      <c r="G2830" s="639" t="s">
        <v>12028</v>
      </c>
      <c r="H2830" s="639" t="s">
        <v>12339</v>
      </c>
      <c r="I2830" s="639" t="s">
        <v>7682</v>
      </c>
      <c r="J2830" s="639" t="s">
        <v>12341</v>
      </c>
      <c r="L2830" s="639" t="str">
        <f t="shared" si="88"/>
        <v>020--51-0-1100-000</v>
      </c>
      <c r="M2830" s="639" t="str">
        <f t="shared" si="89"/>
        <v>020--51-0-1100-000-000</v>
      </c>
    </row>
    <row r="2831" spans="1:13" ht="15">
      <c r="A2831" s="638" t="s">
        <v>12366</v>
      </c>
      <c r="B2831" s="640">
        <v>44362.616643518493</v>
      </c>
      <c r="C2831" s="639" t="b">
        <v>0</v>
      </c>
      <c r="E2831" s="639" t="s">
        <v>2825</v>
      </c>
      <c r="F2831" s="639">
        <v>1</v>
      </c>
      <c r="G2831" s="639" t="s">
        <v>12028</v>
      </c>
      <c r="H2831" s="639" t="s">
        <v>12339</v>
      </c>
      <c r="I2831" s="639" t="s">
        <v>7682</v>
      </c>
      <c r="J2831" s="639" t="s">
        <v>12342</v>
      </c>
      <c r="L2831" s="639" t="str">
        <f t="shared" si="88"/>
        <v>020--51-0-1100-000</v>
      </c>
      <c r="M2831" s="639" t="str">
        <f t="shared" si="89"/>
        <v>020--51-0-1100-000-000</v>
      </c>
    </row>
    <row r="2832" spans="1:13" ht="15">
      <c r="A2832" s="638" t="s">
        <v>12366</v>
      </c>
      <c r="B2832" s="640">
        <v>44362.5690972222</v>
      </c>
      <c r="C2832" s="639" t="b">
        <v>0</v>
      </c>
      <c r="E2832" s="639" t="s">
        <v>2825</v>
      </c>
      <c r="F2832" s="639">
        <v>1</v>
      </c>
      <c r="G2832" s="639" t="s">
        <v>12028</v>
      </c>
      <c r="H2832" s="639" t="s">
        <v>12339</v>
      </c>
      <c r="I2832" s="639" t="s">
        <v>7682</v>
      </c>
      <c r="J2832" s="639" t="s">
        <v>12343</v>
      </c>
      <c r="L2832" s="639" t="str">
        <f t="shared" si="88"/>
        <v>020--51-0-1100-000</v>
      </c>
      <c r="M2832" s="639" t="str">
        <f t="shared" si="89"/>
        <v>020--51-0-1100-000-000</v>
      </c>
    </row>
    <row r="2833" spans="1:13" ht="15">
      <c r="A2833" s="638" t="s">
        <v>12366</v>
      </c>
      <c r="B2833" s="640">
        <v>44362.61164351851</v>
      </c>
      <c r="C2833" s="639" t="b">
        <v>0</v>
      </c>
      <c r="E2833" s="639" t="s">
        <v>2825</v>
      </c>
      <c r="F2833" s="639">
        <v>1</v>
      </c>
      <c r="G2833" s="639" t="s">
        <v>12028</v>
      </c>
      <c r="H2833" s="639" t="s">
        <v>12339</v>
      </c>
      <c r="I2833" s="639" t="s">
        <v>7682</v>
      </c>
      <c r="J2833" s="639" t="s">
        <v>12344</v>
      </c>
      <c r="L2833" s="639" t="str">
        <f t="shared" si="88"/>
        <v>020--51-0-1100-000</v>
      </c>
      <c r="M2833" s="639" t="str">
        <f t="shared" si="89"/>
        <v>020--51-0-1100-000-000</v>
      </c>
    </row>
    <row r="2834" spans="1:13" ht="15">
      <c r="A2834" s="638" t="s">
        <v>12366</v>
      </c>
      <c r="B2834" s="640">
        <v>44362.566203703689</v>
      </c>
      <c r="C2834" s="639" t="b">
        <v>0</v>
      </c>
      <c r="E2834" s="639" t="s">
        <v>2825</v>
      </c>
      <c r="F2834" s="639">
        <v>1</v>
      </c>
      <c r="G2834" s="639" t="s">
        <v>12028</v>
      </c>
      <c r="H2834" s="639" t="s">
        <v>12339</v>
      </c>
      <c r="I2834" s="639" t="s">
        <v>7682</v>
      </c>
      <c r="J2834" s="639" t="s">
        <v>12345</v>
      </c>
      <c r="L2834" s="639" t="str">
        <f t="shared" si="88"/>
        <v>020--51-0-1100-000</v>
      </c>
      <c r="M2834" s="639" t="str">
        <f t="shared" si="89"/>
        <v>020--51-0-1100-000-000</v>
      </c>
    </row>
    <row r="2835" spans="1:13" ht="15">
      <c r="A2835" s="638" t="s">
        <v>12366</v>
      </c>
      <c r="B2835" s="640">
        <v>44362.576944444401</v>
      </c>
      <c r="C2835" s="639" t="b">
        <v>0</v>
      </c>
      <c r="E2835" s="639" t="s">
        <v>2825</v>
      </c>
      <c r="F2835" s="639">
        <v>1</v>
      </c>
      <c r="G2835" s="639" t="s">
        <v>12028</v>
      </c>
      <c r="H2835" s="639" t="s">
        <v>12339</v>
      </c>
      <c r="I2835" s="639" t="s">
        <v>7682</v>
      </c>
      <c r="J2835" s="639" t="s">
        <v>12346</v>
      </c>
      <c r="L2835" s="639" t="str">
        <f t="shared" si="88"/>
        <v>020--51-0-1100-000</v>
      </c>
      <c r="M2835" s="639" t="str">
        <f t="shared" si="89"/>
        <v>020--51-0-1100-000-000</v>
      </c>
    </row>
    <row r="2836" spans="1:13" ht="15">
      <c r="A2836" s="638" t="s">
        <v>12366</v>
      </c>
      <c r="B2836" s="640">
        <v>44362.571666666699</v>
      </c>
      <c r="C2836" s="639" t="b">
        <v>0</v>
      </c>
      <c r="E2836" s="639" t="s">
        <v>2825</v>
      </c>
      <c r="F2836" s="639">
        <v>1</v>
      </c>
      <c r="G2836" s="639" t="s">
        <v>12028</v>
      </c>
      <c r="H2836" s="639" t="s">
        <v>12339</v>
      </c>
      <c r="I2836" s="639" t="s">
        <v>7682</v>
      </c>
      <c r="J2836" s="639" t="s">
        <v>12347</v>
      </c>
      <c r="L2836" s="639" t="str">
        <f t="shared" si="88"/>
        <v>020--51-0-1100-000</v>
      </c>
      <c r="M2836" s="639" t="str">
        <f t="shared" si="89"/>
        <v>020--51-0-1100-000-000</v>
      </c>
    </row>
    <row r="2837" spans="1:13" ht="15">
      <c r="A2837" s="638" t="s">
        <v>12366</v>
      </c>
      <c r="B2837" s="640">
        <v>44362.570902777799</v>
      </c>
      <c r="C2837" s="639" t="b">
        <v>0</v>
      </c>
      <c r="E2837" s="639" t="s">
        <v>2825</v>
      </c>
      <c r="F2837" s="639">
        <v>1</v>
      </c>
      <c r="G2837" s="639" t="s">
        <v>12028</v>
      </c>
      <c r="H2837" s="639" t="s">
        <v>12339</v>
      </c>
      <c r="I2837" s="639" t="s">
        <v>7682</v>
      </c>
      <c r="J2837" s="639" t="s">
        <v>12348</v>
      </c>
      <c r="L2837" s="639" t="str">
        <f t="shared" si="88"/>
        <v>020--51-0-1100-000</v>
      </c>
      <c r="M2837" s="639" t="str">
        <f t="shared" si="89"/>
        <v>020--51-0-1100-000-000</v>
      </c>
    </row>
    <row r="2838" spans="1:13" ht="15">
      <c r="A2838" s="638" t="s">
        <v>12366</v>
      </c>
      <c r="B2838" s="640">
        <v>44362.5712152778</v>
      </c>
      <c r="C2838" s="639" t="b">
        <v>0</v>
      </c>
      <c r="E2838" s="639" t="s">
        <v>2825</v>
      </c>
      <c r="F2838" s="639">
        <v>1</v>
      </c>
      <c r="G2838" s="639" t="s">
        <v>12028</v>
      </c>
      <c r="H2838" s="639" t="s">
        <v>12339</v>
      </c>
      <c r="I2838" s="639" t="s">
        <v>7682</v>
      </c>
      <c r="J2838" s="639" t="s">
        <v>12349</v>
      </c>
      <c r="L2838" s="639" t="str">
        <f t="shared" si="88"/>
        <v>020--51-0-1100-000</v>
      </c>
      <c r="M2838" s="639" t="str">
        <f t="shared" si="89"/>
        <v>020--51-0-1100-000-000</v>
      </c>
    </row>
    <row r="2839" spans="1:13" ht="15">
      <c r="A2839" s="638" t="s">
        <v>863</v>
      </c>
      <c r="B2839" s="640">
        <v>44362.649039351898</v>
      </c>
      <c r="C2839" s="639" t="b">
        <v>0</v>
      </c>
      <c r="E2839" s="639" t="s">
        <v>2825</v>
      </c>
      <c r="F2839" s="639">
        <v>1</v>
      </c>
      <c r="G2839" s="639" t="s">
        <v>11832</v>
      </c>
      <c r="H2839" s="639" t="s">
        <v>12177</v>
      </c>
      <c r="I2839" s="639" t="s">
        <v>2818</v>
      </c>
      <c r="J2839" s="639" t="s">
        <v>12350</v>
      </c>
      <c r="L2839" s="639" t="str">
        <f t="shared" si="88"/>
        <v>009--48-0-350-000</v>
      </c>
      <c r="M2839" s="639" t="str">
        <f t="shared" si="89"/>
        <v>009--48-0-350-000-000</v>
      </c>
    </row>
    <row r="2840" spans="1:13" ht="15">
      <c r="A2840" s="638" t="s">
        <v>863</v>
      </c>
      <c r="B2840" s="640">
        <v>44362.6484375</v>
      </c>
      <c r="C2840" s="639" t="b">
        <v>0</v>
      </c>
      <c r="E2840" s="639" t="s">
        <v>2825</v>
      </c>
      <c r="F2840" s="639">
        <v>1</v>
      </c>
      <c r="G2840" s="639" t="s">
        <v>11832</v>
      </c>
      <c r="H2840" s="639" t="s">
        <v>12177</v>
      </c>
      <c r="I2840" s="639" t="s">
        <v>2818</v>
      </c>
      <c r="J2840" s="639" t="s">
        <v>12351</v>
      </c>
      <c r="L2840" s="639" t="str">
        <f t="shared" si="88"/>
        <v>009--48-0-350-000</v>
      </c>
      <c r="M2840" s="639" t="str">
        <f t="shared" si="89"/>
        <v>009--48-0-350-000-000</v>
      </c>
    </row>
    <row r="2841" spans="1:13" ht="15">
      <c r="A2841" s="638" t="s">
        <v>7169</v>
      </c>
      <c r="B2841" s="640">
        <v>44362.657719907409</v>
      </c>
      <c r="C2841" s="639" t="b">
        <v>0</v>
      </c>
      <c r="E2841" s="639" t="s">
        <v>2825</v>
      </c>
      <c r="F2841" s="639">
        <v>3</v>
      </c>
      <c r="G2841" s="639" t="s">
        <v>7690</v>
      </c>
      <c r="H2841" s="639" t="s">
        <v>12239</v>
      </c>
      <c r="I2841" s="639" t="s">
        <v>3111</v>
      </c>
      <c r="J2841" s="639" t="s">
        <v>12353</v>
      </c>
      <c r="L2841" s="639" t="str">
        <f t="shared" si="88"/>
        <v>062--61-0-016-000</v>
      </c>
      <c r="M2841" s="639" t="str">
        <f t="shared" si="89"/>
        <v>062--61-0-016-000-000</v>
      </c>
    </row>
    <row r="2842" spans="1:13" ht="15">
      <c r="A2842" s="638" t="s">
        <v>1557</v>
      </c>
      <c r="B2842" s="640">
        <v>44362.655613425901</v>
      </c>
      <c r="C2842" s="639" t="b">
        <v>0</v>
      </c>
      <c r="E2842" s="639" t="s">
        <v>2825</v>
      </c>
      <c r="F2842" s="639">
        <v>1</v>
      </c>
      <c r="G2842" s="639" t="s">
        <v>7690</v>
      </c>
      <c r="H2842" s="639" t="s">
        <v>1557</v>
      </c>
      <c r="I2842" s="639" t="s">
        <v>2620</v>
      </c>
      <c r="J2842" s="639" t="s">
        <v>12354</v>
      </c>
      <c r="L2842" s="639" t="str">
        <f t="shared" si="88"/>
        <v>061--44-0-034-000</v>
      </c>
      <c r="M2842" s="639" t="str">
        <f t="shared" si="89"/>
        <v>061--44-0-034-000-000</v>
      </c>
    </row>
    <row r="2843" spans="1:13" ht="15">
      <c r="A2843" s="638" t="s">
        <v>863</v>
      </c>
      <c r="B2843" s="640">
        <v>44362.662615740708</v>
      </c>
      <c r="C2843" s="639" t="b">
        <v>0</v>
      </c>
      <c r="E2843" s="639" t="s">
        <v>2825</v>
      </c>
      <c r="F2843" s="639">
        <v>1</v>
      </c>
      <c r="G2843" s="639" t="s">
        <v>11832</v>
      </c>
      <c r="H2843" s="639" t="s">
        <v>12177</v>
      </c>
      <c r="I2843" s="639" t="s">
        <v>2818</v>
      </c>
      <c r="J2843" s="639" t="s">
        <v>12355</v>
      </c>
      <c r="L2843" s="639" t="str">
        <f t="shared" si="88"/>
        <v>009--48-0-350-000</v>
      </c>
      <c r="M2843" s="639" t="str">
        <f t="shared" si="89"/>
        <v>009--48-0-350-000-000</v>
      </c>
    </row>
    <row r="2844" spans="1:13" ht="15">
      <c r="A2844" s="638" t="s">
        <v>863</v>
      </c>
      <c r="B2844" s="640">
        <v>44362.661597222199</v>
      </c>
      <c r="C2844" s="639" t="b">
        <v>0</v>
      </c>
      <c r="E2844" s="639" t="s">
        <v>2825</v>
      </c>
      <c r="F2844" s="639">
        <v>1</v>
      </c>
      <c r="G2844" s="639" t="s">
        <v>11832</v>
      </c>
      <c r="H2844" s="639" t="s">
        <v>12177</v>
      </c>
      <c r="I2844" s="639" t="s">
        <v>2818</v>
      </c>
      <c r="J2844" s="639" t="s">
        <v>12356</v>
      </c>
      <c r="L2844" s="639" t="str">
        <f t="shared" si="88"/>
        <v>009--48-0-350-000</v>
      </c>
      <c r="M2844" s="639" t="str">
        <f t="shared" si="89"/>
        <v>009--48-0-350-000-000</v>
      </c>
    </row>
    <row r="2845" spans="1:13" ht="15">
      <c r="A2845" s="638" t="s">
        <v>863</v>
      </c>
      <c r="B2845" s="640">
        <v>44362.660740740692</v>
      </c>
      <c r="C2845" s="639" t="b">
        <v>0</v>
      </c>
      <c r="E2845" s="639" t="s">
        <v>2825</v>
      </c>
      <c r="F2845" s="639">
        <v>1</v>
      </c>
      <c r="G2845" s="639" t="s">
        <v>11832</v>
      </c>
      <c r="H2845" s="639" t="s">
        <v>12177</v>
      </c>
      <c r="I2845" s="639" t="s">
        <v>2818</v>
      </c>
      <c r="J2845" s="639" t="s">
        <v>12357</v>
      </c>
      <c r="L2845" s="639" t="str">
        <f t="shared" si="88"/>
        <v>009--48-0-350-000</v>
      </c>
      <c r="M2845" s="639" t="str">
        <f t="shared" si="89"/>
        <v>009--48-0-350-000-000</v>
      </c>
    </row>
    <row r="2846" spans="1:13" ht="15">
      <c r="A2846" s="638" t="s">
        <v>863</v>
      </c>
      <c r="B2846" s="640">
        <v>44362.663194444402</v>
      </c>
      <c r="C2846" s="639" t="b">
        <v>0</v>
      </c>
      <c r="E2846" s="639" t="s">
        <v>2825</v>
      </c>
      <c r="F2846" s="639">
        <v>1</v>
      </c>
      <c r="G2846" s="639" t="s">
        <v>11832</v>
      </c>
      <c r="H2846" s="639" t="s">
        <v>12177</v>
      </c>
      <c r="I2846" s="639" t="s">
        <v>2818</v>
      </c>
      <c r="J2846" s="639" t="s">
        <v>12358</v>
      </c>
      <c r="L2846" s="639" t="str">
        <f t="shared" si="88"/>
        <v>009--48-0-350-000</v>
      </c>
      <c r="M2846" s="639" t="str">
        <f t="shared" si="89"/>
        <v>009--48-0-350-000-000</v>
      </c>
    </row>
    <row r="2847" spans="1:13" ht="15">
      <c r="A2847" s="638" t="s">
        <v>863</v>
      </c>
      <c r="B2847" s="640">
        <v>44362.672245370391</v>
      </c>
      <c r="C2847" s="639" t="b">
        <v>0</v>
      </c>
      <c r="E2847" s="639" t="s">
        <v>2825</v>
      </c>
      <c r="F2847" s="639">
        <v>1</v>
      </c>
      <c r="G2847" s="639" t="s">
        <v>11832</v>
      </c>
      <c r="H2847" s="639" t="s">
        <v>12177</v>
      </c>
      <c r="I2847" s="639" t="s">
        <v>2818</v>
      </c>
      <c r="J2847" s="639" t="s">
        <v>12359</v>
      </c>
      <c r="L2847" s="639" t="str">
        <f t="shared" si="88"/>
        <v>009--48-0-350-000</v>
      </c>
      <c r="M2847" s="639" t="str">
        <f t="shared" si="89"/>
        <v>009--48-0-350-000-000</v>
      </c>
    </row>
    <row r="2848" spans="1:13" ht="15">
      <c r="A2848" s="638" t="s">
        <v>863</v>
      </c>
      <c r="B2848" s="640">
        <v>44362.683541666702</v>
      </c>
      <c r="C2848" s="639" t="b">
        <v>0</v>
      </c>
      <c r="E2848" s="639" t="s">
        <v>2825</v>
      </c>
      <c r="F2848" s="639">
        <v>1</v>
      </c>
      <c r="G2848" s="639" t="s">
        <v>11832</v>
      </c>
      <c r="H2848" s="639" t="s">
        <v>12177</v>
      </c>
      <c r="I2848" s="639" t="s">
        <v>2818</v>
      </c>
      <c r="J2848" s="639" t="s">
        <v>12360</v>
      </c>
      <c r="L2848" s="639" t="str">
        <f t="shared" si="88"/>
        <v>009--48-0-350-000</v>
      </c>
      <c r="M2848" s="639" t="str">
        <f t="shared" si="89"/>
        <v>009--48-0-350-000-000</v>
      </c>
    </row>
    <row r="2849" spans="1:13" ht="15">
      <c r="A2849" s="638" t="s">
        <v>863</v>
      </c>
      <c r="B2849" s="640">
        <v>44362.69214120369</v>
      </c>
      <c r="C2849" s="639" t="b">
        <v>0</v>
      </c>
      <c r="E2849" s="639" t="s">
        <v>2825</v>
      </c>
      <c r="F2849" s="639">
        <v>1</v>
      </c>
      <c r="G2849" s="639" t="s">
        <v>11832</v>
      </c>
      <c r="H2849" s="639" t="s">
        <v>12177</v>
      </c>
      <c r="I2849" s="639" t="s">
        <v>2818</v>
      </c>
      <c r="J2849" s="639" t="s">
        <v>12361</v>
      </c>
      <c r="L2849" s="639" t="str">
        <f t="shared" si="88"/>
        <v>009--48-0-350-000</v>
      </c>
      <c r="M2849" s="639" t="str">
        <f t="shared" si="89"/>
        <v>009--48-0-350-000-000</v>
      </c>
    </row>
    <row r="2850" spans="1:13" ht="15">
      <c r="A2850" s="638" t="s">
        <v>12188</v>
      </c>
      <c r="B2850" s="640">
        <v>44363.315694444398</v>
      </c>
      <c r="C2850" s="639" t="b">
        <v>0</v>
      </c>
      <c r="D2850" s="639" t="s">
        <v>2816</v>
      </c>
      <c r="E2850" s="639" t="s">
        <v>2825</v>
      </c>
      <c r="F2850" s="639">
        <v>1</v>
      </c>
      <c r="G2850" s="639" t="s">
        <v>3173</v>
      </c>
      <c r="H2850" s="639" t="s">
        <v>12173</v>
      </c>
      <c r="I2850" s="639" t="s">
        <v>3219</v>
      </c>
      <c r="J2850" s="639" t="s">
        <v>12362</v>
      </c>
      <c r="L2850" s="639" t="str">
        <f t="shared" si="88"/>
        <v>020--32-0-0700-000</v>
      </c>
      <c r="M2850" s="639" t="str">
        <f t="shared" si="89"/>
        <v>020--32-0-0700-000-000</v>
      </c>
    </row>
    <row r="2851" spans="1:13" ht="15">
      <c r="A2851" s="638" t="s">
        <v>12188</v>
      </c>
      <c r="B2851" s="640">
        <v>44363.316087962987</v>
      </c>
      <c r="C2851" s="639" t="b">
        <v>0</v>
      </c>
      <c r="D2851" s="639" t="s">
        <v>2923</v>
      </c>
      <c r="E2851" s="639" t="s">
        <v>2825</v>
      </c>
      <c r="F2851" s="639">
        <v>1</v>
      </c>
      <c r="G2851" s="639" t="s">
        <v>3173</v>
      </c>
      <c r="H2851" s="639" t="s">
        <v>12173</v>
      </c>
      <c r="I2851" s="639" t="s">
        <v>3219</v>
      </c>
      <c r="J2851" s="639" t="s">
        <v>12374</v>
      </c>
      <c r="L2851" s="639" t="str">
        <f t="shared" si="88"/>
        <v>020--32-0-0700-000</v>
      </c>
      <c r="M2851" s="639" t="str">
        <f t="shared" si="89"/>
        <v>020--32-0-0700-000-000</v>
      </c>
    </row>
    <row r="2852" spans="1:13" ht="15">
      <c r="A2852" s="638" t="s">
        <v>863</v>
      </c>
      <c r="B2852" s="640">
        <v>44363.379768518498</v>
      </c>
      <c r="C2852" s="639" t="b">
        <v>0</v>
      </c>
      <c r="E2852" s="639" t="s">
        <v>2825</v>
      </c>
      <c r="F2852" s="639">
        <v>1</v>
      </c>
      <c r="G2852" s="639" t="s">
        <v>11832</v>
      </c>
      <c r="H2852" s="639" t="s">
        <v>12177</v>
      </c>
      <c r="I2852" s="639" t="s">
        <v>2818</v>
      </c>
      <c r="J2852" s="639" t="s">
        <v>12375</v>
      </c>
      <c r="L2852" s="639" t="str">
        <f t="shared" si="88"/>
        <v>009--48-0-350-000</v>
      </c>
      <c r="M2852" s="639" t="str">
        <f t="shared" si="89"/>
        <v>009--48-0-350-000-000</v>
      </c>
    </row>
    <row r="2853" spans="1:13" ht="15">
      <c r="A2853" s="638" t="s">
        <v>12410</v>
      </c>
      <c r="B2853" s="640">
        <v>44363.355231481502</v>
      </c>
      <c r="C2853" s="639" t="b">
        <v>0</v>
      </c>
      <c r="D2853" s="639" t="s">
        <v>11652</v>
      </c>
      <c r="E2853" s="639" t="s">
        <v>2825</v>
      </c>
      <c r="F2853" s="639">
        <v>2</v>
      </c>
      <c r="G2853" s="639" t="s">
        <v>11700</v>
      </c>
      <c r="H2853" s="639" t="s">
        <v>2202</v>
      </c>
      <c r="I2853" s="639" t="s">
        <v>12376</v>
      </c>
      <c r="J2853" s="639" t="s">
        <v>12377</v>
      </c>
      <c r="L2853" s="639" t="str">
        <f t="shared" si="88"/>
        <v>116--30-0-3911-000</v>
      </c>
      <c r="M2853" s="639" t="str">
        <f t="shared" si="89"/>
        <v>116--30-0-3911-000-000</v>
      </c>
    </row>
    <row r="2854" spans="1:13" ht="15">
      <c r="A2854" s="638" t="s">
        <v>12410</v>
      </c>
      <c r="B2854" s="640">
        <v>44363.333518518499</v>
      </c>
      <c r="C2854" s="639" t="b">
        <v>0</v>
      </c>
      <c r="D2854" s="639" t="s">
        <v>11652</v>
      </c>
      <c r="E2854" s="639" t="s">
        <v>2825</v>
      </c>
      <c r="F2854" s="639">
        <v>4</v>
      </c>
      <c r="G2854" s="639" t="s">
        <v>11700</v>
      </c>
      <c r="H2854" s="639" t="s">
        <v>2202</v>
      </c>
      <c r="I2854" s="639" t="s">
        <v>12376</v>
      </c>
      <c r="J2854" s="639" t="s">
        <v>12378</v>
      </c>
      <c r="L2854" s="639" t="str">
        <f t="shared" si="88"/>
        <v>116--30-0-3911-000</v>
      </c>
      <c r="M2854" s="639" t="str">
        <f t="shared" si="89"/>
        <v>116--30-0-3911-000-000</v>
      </c>
    </row>
    <row r="2855" spans="1:13" ht="15">
      <c r="A2855" s="638" t="s">
        <v>7169</v>
      </c>
      <c r="B2855" s="640">
        <v>44363.393865740698</v>
      </c>
      <c r="C2855" s="639" t="b">
        <v>0</v>
      </c>
      <c r="E2855" s="639" t="s">
        <v>2825</v>
      </c>
      <c r="F2855" s="639">
        <v>7</v>
      </c>
      <c r="G2855" s="639" t="s">
        <v>7690</v>
      </c>
      <c r="H2855" s="639" t="s">
        <v>12239</v>
      </c>
      <c r="I2855" s="639" t="s">
        <v>3111</v>
      </c>
      <c r="J2855" s="639" t="s">
        <v>12379</v>
      </c>
      <c r="L2855" s="639" t="str">
        <f t="shared" si="88"/>
        <v>062--61-0-016-000</v>
      </c>
      <c r="M2855" s="639" t="str">
        <f t="shared" si="89"/>
        <v>062--61-0-016-000-000</v>
      </c>
    </row>
    <row r="2856" spans="1:13" ht="15">
      <c r="A2856" s="638" t="s">
        <v>1946</v>
      </c>
      <c r="B2856" s="640">
        <v>44363.465914351887</v>
      </c>
      <c r="C2856" s="639" t="b">
        <v>0</v>
      </c>
      <c r="E2856" s="639" t="s">
        <v>2825</v>
      </c>
      <c r="F2856" s="639">
        <v>2</v>
      </c>
      <c r="G2856" s="639" t="s">
        <v>3205</v>
      </c>
      <c r="H2856" s="639" t="s">
        <v>1946</v>
      </c>
      <c r="I2856" s="639" t="s">
        <v>2726</v>
      </c>
      <c r="J2856" s="639" t="s">
        <v>12380</v>
      </c>
      <c r="L2856" s="639" t="str">
        <f t="shared" si="88"/>
        <v>062--40-0-009-000</v>
      </c>
      <c r="M2856" s="639" t="str">
        <f t="shared" si="89"/>
        <v>062--40-0-009-000-000</v>
      </c>
    </row>
    <row r="2857" spans="1:13" ht="15">
      <c r="A2857" s="638" t="s">
        <v>12366</v>
      </c>
      <c r="B2857" s="640">
        <v>44363.471273148098</v>
      </c>
      <c r="C2857" s="639" t="b">
        <v>0</v>
      </c>
      <c r="E2857" s="639" t="s">
        <v>2825</v>
      </c>
      <c r="F2857" s="639">
        <v>1</v>
      </c>
      <c r="G2857" s="639" t="s">
        <v>2798</v>
      </c>
      <c r="H2857" s="639" t="s">
        <v>12339</v>
      </c>
      <c r="I2857" s="639" t="s">
        <v>7682</v>
      </c>
      <c r="J2857" s="639" t="s">
        <v>12381</v>
      </c>
      <c r="L2857" s="639" t="str">
        <f t="shared" si="88"/>
        <v>020--51-0-1100-000</v>
      </c>
      <c r="M2857" s="639" t="str">
        <f t="shared" si="89"/>
        <v>020--51-0-1100-000-000</v>
      </c>
    </row>
    <row r="2858" spans="1:13" ht="15">
      <c r="A2858" s="638" t="s">
        <v>12366</v>
      </c>
      <c r="B2858" s="640">
        <v>44363.472291666701</v>
      </c>
      <c r="C2858" s="639" t="b">
        <v>0</v>
      </c>
      <c r="E2858" s="639" t="s">
        <v>2825</v>
      </c>
      <c r="F2858" s="639">
        <v>1</v>
      </c>
      <c r="G2858" s="639" t="s">
        <v>2798</v>
      </c>
      <c r="H2858" s="639" t="s">
        <v>12339</v>
      </c>
      <c r="I2858" s="639" t="s">
        <v>7682</v>
      </c>
      <c r="J2858" s="639" t="s">
        <v>12382</v>
      </c>
      <c r="L2858" s="639" t="str">
        <f t="shared" si="88"/>
        <v>020--51-0-1100-000</v>
      </c>
      <c r="M2858" s="639" t="str">
        <f t="shared" si="89"/>
        <v>020--51-0-1100-000-000</v>
      </c>
    </row>
    <row r="2859" spans="1:13" ht="15">
      <c r="A2859" s="638" t="s">
        <v>12366</v>
      </c>
      <c r="B2859" s="640">
        <v>44363.471817129597</v>
      </c>
      <c r="C2859" s="639" t="b">
        <v>0</v>
      </c>
      <c r="E2859" s="639" t="s">
        <v>2825</v>
      </c>
      <c r="F2859" s="639">
        <v>1</v>
      </c>
      <c r="G2859" s="639" t="s">
        <v>2798</v>
      </c>
      <c r="H2859" s="639" t="s">
        <v>12339</v>
      </c>
      <c r="I2859" s="639" t="s">
        <v>7682</v>
      </c>
      <c r="J2859" s="639" t="s">
        <v>12383</v>
      </c>
      <c r="L2859" s="639" t="str">
        <f t="shared" si="88"/>
        <v>020--51-0-1100-000</v>
      </c>
      <c r="M2859" s="639" t="str">
        <f t="shared" si="89"/>
        <v>020--51-0-1100-000-000</v>
      </c>
    </row>
    <row r="2860" spans="1:13" ht="15">
      <c r="A2860" s="638" t="s">
        <v>7169</v>
      </c>
      <c r="B2860" s="640">
        <v>44363.489965277797</v>
      </c>
      <c r="C2860" s="639" t="b">
        <v>0</v>
      </c>
      <c r="E2860" s="639" t="s">
        <v>2825</v>
      </c>
      <c r="F2860" s="639">
        <v>2</v>
      </c>
      <c r="G2860" s="639" t="s">
        <v>7690</v>
      </c>
      <c r="H2860" s="639" t="s">
        <v>12239</v>
      </c>
      <c r="I2860" s="639" t="s">
        <v>3111</v>
      </c>
      <c r="J2860" s="639" t="s">
        <v>12384</v>
      </c>
      <c r="L2860" s="639" t="str">
        <f t="shared" si="88"/>
        <v>062--61-0-016-000</v>
      </c>
      <c r="M2860" s="639" t="str">
        <f t="shared" si="89"/>
        <v>062--61-0-016-000-000</v>
      </c>
    </row>
    <row r="2861" spans="1:13" ht="15">
      <c r="A2861" s="638" t="s">
        <v>7169</v>
      </c>
      <c r="B2861" s="640">
        <v>44363.489409722199</v>
      </c>
      <c r="C2861" s="639" t="b">
        <v>0</v>
      </c>
      <c r="E2861" s="639" t="s">
        <v>2825</v>
      </c>
      <c r="F2861" s="639">
        <v>9</v>
      </c>
      <c r="G2861" s="639" t="s">
        <v>7690</v>
      </c>
      <c r="H2861" s="639" t="s">
        <v>12239</v>
      </c>
      <c r="I2861" s="639" t="s">
        <v>3111</v>
      </c>
      <c r="J2861" s="639" t="s">
        <v>12385</v>
      </c>
      <c r="L2861" s="639" t="str">
        <f t="shared" si="88"/>
        <v>062--61-0-016-000</v>
      </c>
      <c r="M2861" s="639" t="str">
        <f t="shared" si="89"/>
        <v>062--61-0-016-000-000</v>
      </c>
    </row>
    <row r="2862" spans="1:13" ht="15">
      <c r="A2862" s="638" t="s">
        <v>1946</v>
      </c>
      <c r="B2862" s="640">
        <v>44363.502905092602</v>
      </c>
      <c r="C2862" s="639" t="b">
        <v>0</v>
      </c>
      <c r="E2862" s="639" t="s">
        <v>2825</v>
      </c>
      <c r="F2862" s="639">
        <v>4</v>
      </c>
      <c r="G2862" s="639" t="s">
        <v>7877</v>
      </c>
      <c r="H2862" s="639" t="s">
        <v>1946</v>
      </c>
      <c r="I2862" s="639" t="s">
        <v>2726</v>
      </c>
      <c r="J2862" s="639" t="s">
        <v>12386</v>
      </c>
      <c r="L2862" s="639" t="str">
        <f t="shared" si="88"/>
        <v>062--40-0-009-000</v>
      </c>
      <c r="M2862" s="639" t="str">
        <f t="shared" si="89"/>
        <v>062--40-0-009-000-000</v>
      </c>
    </row>
    <row r="2863" spans="1:13" ht="15">
      <c r="A2863" s="638" t="s">
        <v>1946</v>
      </c>
      <c r="B2863" s="640">
        <v>44363.501932870407</v>
      </c>
      <c r="C2863" s="639" t="b">
        <v>0</v>
      </c>
      <c r="E2863" s="639" t="s">
        <v>2825</v>
      </c>
      <c r="F2863" s="639">
        <v>2</v>
      </c>
      <c r="G2863" s="639" t="s">
        <v>3205</v>
      </c>
      <c r="H2863" s="639" t="s">
        <v>1946</v>
      </c>
      <c r="I2863" s="639" t="s">
        <v>2726</v>
      </c>
      <c r="J2863" s="639" t="s">
        <v>12387</v>
      </c>
      <c r="L2863" s="639" t="str">
        <f t="shared" si="88"/>
        <v>062--40-0-009-000</v>
      </c>
      <c r="M2863" s="639" t="str">
        <f t="shared" si="89"/>
        <v>062--40-0-009-000-000</v>
      </c>
    </row>
    <row r="2864" spans="1:13" ht="15">
      <c r="A2864" s="638" t="s">
        <v>7169</v>
      </c>
      <c r="B2864" s="640">
        <v>44363.51129629631</v>
      </c>
      <c r="C2864" s="639" t="b">
        <v>0</v>
      </c>
      <c r="E2864" s="639" t="s">
        <v>2825</v>
      </c>
      <c r="F2864" s="639">
        <v>3</v>
      </c>
      <c r="G2864" s="639" t="s">
        <v>7690</v>
      </c>
      <c r="H2864" s="639" t="s">
        <v>12239</v>
      </c>
      <c r="I2864" s="639" t="s">
        <v>3111</v>
      </c>
      <c r="J2864" s="639" t="s">
        <v>12388</v>
      </c>
      <c r="L2864" s="639" t="str">
        <f t="shared" si="88"/>
        <v>062--61-0-016-000</v>
      </c>
      <c r="M2864" s="639" t="str">
        <f t="shared" si="89"/>
        <v>062--61-0-016-000-000</v>
      </c>
    </row>
    <row r="2865" spans="1:13" ht="15">
      <c r="A2865" s="638" t="s">
        <v>1984</v>
      </c>
      <c r="B2865" s="640">
        <v>44363.516250000001</v>
      </c>
      <c r="C2865" s="639" t="b">
        <v>0</v>
      </c>
      <c r="E2865" s="639" t="s">
        <v>2825</v>
      </c>
      <c r="F2865" s="639">
        <v>1</v>
      </c>
      <c r="G2865" s="639" t="s">
        <v>3432</v>
      </c>
      <c r="H2865" s="639" t="s">
        <v>2276</v>
      </c>
      <c r="I2865" s="639" t="s">
        <v>7332</v>
      </c>
      <c r="J2865" s="639" t="s">
        <v>12389</v>
      </c>
      <c r="L2865" s="639" t="str">
        <f t="shared" si="88"/>
        <v>071--38-0-004-000</v>
      </c>
      <c r="M2865" s="639" t="str">
        <f t="shared" si="89"/>
        <v>071--38-0-004-000-000</v>
      </c>
    </row>
    <row r="2866" spans="1:13" ht="15">
      <c r="A2866" s="638" t="s">
        <v>12411</v>
      </c>
      <c r="B2866" s="640">
        <v>44363.54491898149</v>
      </c>
      <c r="C2866" s="639" t="b">
        <v>0</v>
      </c>
      <c r="E2866" s="639" t="s">
        <v>2825</v>
      </c>
      <c r="F2866" s="639">
        <v>1</v>
      </c>
      <c r="G2866" s="639" t="s">
        <v>7524</v>
      </c>
      <c r="H2866" s="639" t="s">
        <v>3185</v>
      </c>
      <c r="I2866" s="639" t="s">
        <v>12390</v>
      </c>
      <c r="J2866" s="639" t="s">
        <v>12391</v>
      </c>
      <c r="L2866" s="639" t="str">
        <f t="shared" si="88"/>
        <v>020--40-0-0100-000</v>
      </c>
      <c r="M2866" s="639" t="str">
        <f t="shared" si="89"/>
        <v>020--40-0-0100-000-000</v>
      </c>
    </row>
    <row r="2867" spans="1:13" ht="15">
      <c r="A2867" s="638" t="s">
        <v>727</v>
      </c>
      <c r="B2867" s="640">
        <v>44363.549004629604</v>
      </c>
      <c r="C2867" s="639" t="b">
        <v>0</v>
      </c>
      <c r="E2867" s="639" t="s">
        <v>2825</v>
      </c>
      <c r="F2867" s="639">
        <v>1</v>
      </c>
      <c r="G2867" s="639" t="s">
        <v>3017</v>
      </c>
      <c r="H2867" s="639" t="s">
        <v>727</v>
      </c>
      <c r="I2867" s="639" t="s">
        <v>3298</v>
      </c>
      <c r="J2867" s="639" t="s">
        <v>12392</v>
      </c>
      <c r="L2867" s="639" t="str">
        <f t="shared" si="88"/>
        <v>071--39-0-004-000</v>
      </c>
      <c r="M2867" s="639" t="str">
        <f t="shared" si="89"/>
        <v>071--39-0-004-000-000</v>
      </c>
    </row>
    <row r="2868" spans="1:13" ht="15">
      <c r="A2868" s="638" t="s">
        <v>1382</v>
      </c>
      <c r="B2868" s="640">
        <v>44363.547928240703</v>
      </c>
      <c r="C2868" s="639" t="b">
        <v>0</v>
      </c>
      <c r="E2868" s="639" t="s">
        <v>2825</v>
      </c>
      <c r="F2868" s="639">
        <v>5</v>
      </c>
      <c r="G2868" s="639" t="s">
        <v>3017</v>
      </c>
      <c r="H2868" s="639" t="s">
        <v>12394</v>
      </c>
      <c r="I2868" s="639" t="s">
        <v>12395</v>
      </c>
      <c r="J2868" s="639" t="s">
        <v>12396</v>
      </c>
      <c r="L2868" s="639" t="str">
        <f t="shared" si="88"/>
        <v>071--39-0-035-000</v>
      </c>
      <c r="M2868" s="639" t="str">
        <f t="shared" si="89"/>
        <v>071--39-0-035-000-000</v>
      </c>
    </row>
    <row r="2869" spans="1:13" ht="15">
      <c r="A2869" s="638" t="s">
        <v>402</v>
      </c>
      <c r="B2869" s="640">
        <v>44363.515335648102</v>
      </c>
      <c r="C2869" s="639" t="b">
        <v>0</v>
      </c>
      <c r="E2869" s="639" t="s">
        <v>2825</v>
      </c>
      <c r="F2869" s="639">
        <v>3</v>
      </c>
      <c r="G2869" s="639" t="s">
        <v>3432</v>
      </c>
      <c r="H2869" s="639" t="s">
        <v>7254</v>
      </c>
      <c r="I2869" s="639" t="s">
        <v>12317</v>
      </c>
      <c r="J2869" s="639" t="s">
        <v>12397</v>
      </c>
      <c r="L2869" s="639" t="str">
        <f t="shared" si="88"/>
        <v>061--46-0-008-000</v>
      </c>
      <c r="M2869" s="639" t="str">
        <f t="shared" si="89"/>
        <v>061--46-0-008-000-000</v>
      </c>
    </row>
    <row r="2870" spans="1:13" ht="15">
      <c r="A2870" s="638" t="s">
        <v>12188</v>
      </c>
      <c r="B2870" s="640">
        <v>44363.611435185187</v>
      </c>
      <c r="C2870" s="639" t="b">
        <v>0</v>
      </c>
      <c r="E2870" s="639" t="s">
        <v>2825</v>
      </c>
      <c r="F2870" s="639">
        <v>1</v>
      </c>
      <c r="G2870" s="639" t="s">
        <v>3173</v>
      </c>
      <c r="H2870" s="639" t="s">
        <v>12173</v>
      </c>
      <c r="I2870" s="639" t="s">
        <v>3219</v>
      </c>
      <c r="J2870" s="639" t="s">
        <v>12398</v>
      </c>
      <c r="L2870" s="639" t="str">
        <f t="shared" si="88"/>
        <v>020--32-0-0700-000</v>
      </c>
      <c r="M2870" s="639" t="str">
        <f t="shared" si="89"/>
        <v>020--32-0-0700-000-000</v>
      </c>
    </row>
    <row r="2871" spans="1:13" ht="15">
      <c r="A2871" s="638" t="s">
        <v>12188</v>
      </c>
      <c r="B2871" s="640">
        <v>44363.611006944397</v>
      </c>
      <c r="C2871" s="639" t="b">
        <v>0</v>
      </c>
      <c r="E2871" s="639" t="s">
        <v>2825</v>
      </c>
      <c r="F2871" s="639">
        <v>1</v>
      </c>
      <c r="G2871" s="639" t="s">
        <v>3173</v>
      </c>
      <c r="H2871" s="639" t="s">
        <v>12173</v>
      </c>
      <c r="I2871" s="639" t="s">
        <v>3219</v>
      </c>
      <c r="J2871" s="639" t="s">
        <v>12399</v>
      </c>
      <c r="L2871" s="639" t="str">
        <f t="shared" si="88"/>
        <v>020--32-0-0700-000</v>
      </c>
      <c r="M2871" s="639" t="str">
        <f t="shared" si="89"/>
        <v>020--32-0-0700-000-000</v>
      </c>
    </row>
    <row r="2872" spans="1:13" ht="15">
      <c r="A2872" s="638" t="s">
        <v>7169</v>
      </c>
      <c r="B2872" s="640">
        <v>44363.652731481503</v>
      </c>
      <c r="C2872" s="639" t="b">
        <v>0</v>
      </c>
      <c r="E2872" s="639" t="s">
        <v>2825</v>
      </c>
      <c r="F2872" s="639">
        <v>8</v>
      </c>
      <c r="G2872" s="639" t="s">
        <v>7690</v>
      </c>
      <c r="H2872" s="639" t="s">
        <v>12239</v>
      </c>
      <c r="I2872" s="639" t="s">
        <v>3111</v>
      </c>
      <c r="J2872" s="639" t="s">
        <v>12400</v>
      </c>
      <c r="L2872" s="639" t="str">
        <f t="shared" si="88"/>
        <v>062--61-0-016-000</v>
      </c>
      <c r="M2872" s="639" t="str">
        <f t="shared" si="89"/>
        <v>062--61-0-016-000-000</v>
      </c>
    </row>
    <row r="2873" spans="1:13" ht="15">
      <c r="A2873" s="638" t="s">
        <v>4485</v>
      </c>
      <c r="B2873" s="640">
        <v>44363.665289351899</v>
      </c>
      <c r="C2873" s="639" t="b">
        <v>0</v>
      </c>
      <c r="E2873" s="639" t="s">
        <v>2825</v>
      </c>
      <c r="F2873" s="639">
        <v>2</v>
      </c>
      <c r="G2873" s="639" t="s">
        <v>3017</v>
      </c>
      <c r="H2873" s="639" t="s">
        <v>3359</v>
      </c>
      <c r="I2873" s="639" t="s">
        <v>12402</v>
      </c>
      <c r="J2873" s="639" t="s">
        <v>12403</v>
      </c>
      <c r="L2873" s="639" t="str">
        <f t="shared" si="88"/>
        <v>062--76-0-007-000</v>
      </c>
      <c r="M2873" s="639" t="str">
        <f t="shared" si="89"/>
        <v>062--76-0-007-000-000</v>
      </c>
    </row>
    <row r="2874" spans="1:13" ht="15">
      <c r="A2874" s="638" t="s">
        <v>1684</v>
      </c>
      <c r="B2874" s="640">
        <v>44363.669189814813</v>
      </c>
      <c r="C2874" s="639" t="b">
        <v>0</v>
      </c>
      <c r="E2874" s="639" t="s">
        <v>2825</v>
      </c>
      <c r="F2874" s="639">
        <v>1</v>
      </c>
      <c r="G2874" s="639" t="s">
        <v>3198</v>
      </c>
      <c r="H2874" s="639" t="s">
        <v>1684</v>
      </c>
      <c r="I2874" s="639" t="s">
        <v>2651</v>
      </c>
      <c r="J2874" s="639" t="s">
        <v>12404</v>
      </c>
      <c r="L2874" s="639" t="str">
        <f t="shared" si="88"/>
        <v>009--20-0-120-000</v>
      </c>
      <c r="M2874" s="639" t="str">
        <f t="shared" si="89"/>
        <v>009--20-0-120-000-000</v>
      </c>
    </row>
    <row r="2875" spans="1:13" ht="15">
      <c r="A2875" s="638" t="s">
        <v>1684</v>
      </c>
      <c r="B2875" s="640">
        <v>44363.668159722198</v>
      </c>
      <c r="C2875" s="639" t="b">
        <v>0</v>
      </c>
      <c r="E2875" s="639" t="s">
        <v>2825</v>
      </c>
      <c r="F2875" s="639">
        <v>1</v>
      </c>
      <c r="G2875" s="639" t="s">
        <v>3198</v>
      </c>
      <c r="H2875" s="639" t="s">
        <v>1684</v>
      </c>
      <c r="I2875" s="639" t="s">
        <v>2651</v>
      </c>
      <c r="J2875" s="639" t="s">
        <v>12405</v>
      </c>
      <c r="L2875" s="639" t="str">
        <f t="shared" si="88"/>
        <v>009--20-0-120-000</v>
      </c>
      <c r="M2875" s="639" t="str">
        <f t="shared" si="89"/>
        <v>009--20-0-120-000-000</v>
      </c>
    </row>
    <row r="2876" spans="1:13" ht="15">
      <c r="A2876" s="638" t="s">
        <v>1946</v>
      </c>
      <c r="B2876" s="640">
        <v>44363.677314814813</v>
      </c>
      <c r="C2876" s="639" t="b">
        <v>0</v>
      </c>
      <c r="E2876" s="639" t="s">
        <v>2825</v>
      </c>
      <c r="F2876" s="639">
        <v>6</v>
      </c>
      <c r="G2876" s="639" t="s">
        <v>3205</v>
      </c>
      <c r="H2876" s="639" t="s">
        <v>1946</v>
      </c>
      <c r="I2876" s="639" t="s">
        <v>2726</v>
      </c>
      <c r="J2876" s="639" t="s">
        <v>12406</v>
      </c>
      <c r="L2876" s="639" t="str">
        <f t="shared" si="88"/>
        <v>062--40-0-009-000</v>
      </c>
      <c r="M2876" s="639" t="str">
        <f t="shared" si="89"/>
        <v>062--40-0-009-000-000</v>
      </c>
    </row>
    <row r="2877" spans="1:13" ht="15">
      <c r="A2877" s="638" t="s">
        <v>12188</v>
      </c>
      <c r="B2877" s="640">
        <v>44363.316446759309</v>
      </c>
      <c r="C2877" s="639" t="b">
        <v>0</v>
      </c>
      <c r="D2877" s="639" t="s">
        <v>11959</v>
      </c>
      <c r="E2877" s="639" t="s">
        <v>2825</v>
      </c>
      <c r="F2877" s="639">
        <v>1</v>
      </c>
      <c r="G2877" s="639" t="s">
        <v>3173</v>
      </c>
      <c r="H2877" s="639" t="s">
        <v>12173</v>
      </c>
      <c r="I2877" s="639" t="s">
        <v>3219</v>
      </c>
      <c r="J2877" s="639" t="s">
        <v>12407</v>
      </c>
      <c r="L2877" s="639" t="str">
        <f t="shared" si="88"/>
        <v>020--32-0-0700-000</v>
      </c>
      <c r="M2877" s="639" t="str">
        <f t="shared" si="89"/>
        <v>020--32-0-0700-000-000</v>
      </c>
    </row>
    <row r="2878" spans="1:13" ht="15">
      <c r="A2878" s="638" t="s">
        <v>12188</v>
      </c>
      <c r="B2878" s="640">
        <v>44363.572314814803</v>
      </c>
      <c r="C2878" s="639" t="b">
        <v>0</v>
      </c>
      <c r="E2878" s="639" t="s">
        <v>2825</v>
      </c>
      <c r="F2878" s="639">
        <v>1</v>
      </c>
      <c r="G2878" s="639" t="s">
        <v>3173</v>
      </c>
      <c r="H2878" s="639" t="s">
        <v>12173</v>
      </c>
      <c r="I2878" s="639" t="s">
        <v>3219</v>
      </c>
      <c r="J2878" s="639" t="s">
        <v>12408</v>
      </c>
      <c r="L2878" s="639" t="str">
        <f t="shared" si="88"/>
        <v>020--32-0-0700-000</v>
      </c>
      <c r="M2878" s="639" t="str">
        <f t="shared" si="89"/>
        <v>020--32-0-0700-000-000</v>
      </c>
    </row>
    <row r="2879" spans="1:13" ht="15">
      <c r="A2879" s="638" t="s">
        <v>12188</v>
      </c>
      <c r="B2879" s="640">
        <v>44363.420046296298</v>
      </c>
      <c r="C2879" s="639" t="b">
        <v>0</v>
      </c>
      <c r="E2879" s="639" t="s">
        <v>2825</v>
      </c>
      <c r="F2879" s="639">
        <v>1</v>
      </c>
      <c r="G2879" s="639" t="s">
        <v>3173</v>
      </c>
      <c r="H2879" s="639" t="s">
        <v>12173</v>
      </c>
      <c r="I2879" s="639" t="s">
        <v>3219</v>
      </c>
      <c r="J2879" s="639" t="s">
        <v>12409</v>
      </c>
      <c r="L2879" s="639" t="str">
        <f t="shared" si="88"/>
        <v>020--32-0-0700-000</v>
      </c>
      <c r="M2879" s="639" t="str">
        <f t="shared" si="89"/>
        <v>020--32-0-0700-000-000</v>
      </c>
    </row>
    <row r="2880" spans="1:13" ht="15">
      <c r="A2880" s="638" t="s">
        <v>7169</v>
      </c>
      <c r="B2880" s="640">
        <v>44364.367025462998</v>
      </c>
      <c r="C2880" s="639" t="b">
        <v>0</v>
      </c>
      <c r="E2880" s="639" t="s">
        <v>2825</v>
      </c>
      <c r="F2880" s="639">
        <v>5</v>
      </c>
      <c r="G2880" s="639" t="s">
        <v>3432</v>
      </c>
      <c r="H2880" s="639" t="s">
        <v>12239</v>
      </c>
      <c r="I2880" s="639" t="s">
        <v>3111</v>
      </c>
      <c r="J2880" s="639" t="s">
        <v>12421</v>
      </c>
      <c r="L2880" s="639" t="str">
        <f t="shared" si="88"/>
        <v>062--61-0-016-000</v>
      </c>
      <c r="M2880" s="639" t="str">
        <f t="shared" si="89"/>
        <v>062--61-0-016-000-000</v>
      </c>
    </row>
    <row r="2881" spans="1:13" ht="15">
      <c r="A2881" s="638" t="s">
        <v>1685</v>
      </c>
      <c r="B2881" s="640">
        <v>44364.392048611102</v>
      </c>
      <c r="C2881" s="639" t="b">
        <v>0</v>
      </c>
      <c r="E2881" s="639" t="s">
        <v>2825</v>
      </c>
      <c r="F2881" s="639">
        <v>1</v>
      </c>
      <c r="G2881" s="639" t="s">
        <v>3198</v>
      </c>
      <c r="H2881" s="639" t="s">
        <v>1685</v>
      </c>
      <c r="I2881" s="639" t="s">
        <v>2651</v>
      </c>
      <c r="J2881" s="639" t="s">
        <v>12423</v>
      </c>
      <c r="L2881" s="639" t="str">
        <f t="shared" si="88"/>
        <v>009--20-0-030-000</v>
      </c>
      <c r="M2881" s="639" t="str">
        <f t="shared" si="89"/>
        <v>009--20-0-030-000-000</v>
      </c>
    </row>
    <row r="2882" spans="1:13" ht="15">
      <c r="A2882" s="638" t="s">
        <v>1685</v>
      </c>
      <c r="B2882" s="640">
        <v>44364.390219907393</v>
      </c>
      <c r="C2882" s="639" t="b">
        <v>0</v>
      </c>
      <c r="E2882" s="639" t="s">
        <v>2825</v>
      </c>
      <c r="F2882" s="639">
        <v>1</v>
      </c>
      <c r="G2882" s="639" t="s">
        <v>3198</v>
      </c>
      <c r="H2882" s="639" t="s">
        <v>1685</v>
      </c>
      <c r="I2882" s="639" t="s">
        <v>12424</v>
      </c>
      <c r="J2882" s="639" t="s">
        <v>12425</v>
      </c>
      <c r="L2882" s="639" t="str">
        <f t="shared" si="88"/>
        <v>009--20-0-030-000</v>
      </c>
      <c r="M2882" s="639" t="str">
        <f t="shared" si="89"/>
        <v>009--20-0-030-000-000</v>
      </c>
    </row>
    <row r="2883" spans="1:13" ht="15">
      <c r="A2883" s="638" t="s">
        <v>1685</v>
      </c>
      <c r="B2883" s="640">
        <v>44364.393819444398</v>
      </c>
      <c r="C2883" s="639" t="b">
        <v>0</v>
      </c>
      <c r="E2883" s="639" t="s">
        <v>2825</v>
      </c>
      <c r="F2883" s="639">
        <v>1</v>
      </c>
      <c r="G2883" s="639" t="s">
        <v>3198</v>
      </c>
      <c r="H2883" s="639" t="s">
        <v>1685</v>
      </c>
      <c r="I2883" s="639" t="s">
        <v>2651</v>
      </c>
      <c r="J2883" s="639" t="s">
        <v>12426</v>
      </c>
      <c r="L2883" s="639" t="str">
        <f t="shared" ref="L2883:L2946" si="90">REPLACE(REPLACE(A2883,4,0,"-"),8,0,"-")</f>
        <v>009--20-0-030-000</v>
      </c>
      <c r="M2883" s="639" t="str">
        <f t="shared" ref="M2883:M2946" si="91">L2883 &amp; "-000"</f>
        <v>009--20-0-030-000-000</v>
      </c>
    </row>
    <row r="2884" spans="1:13" ht="15">
      <c r="A2884" s="638" t="s">
        <v>1685</v>
      </c>
      <c r="B2884" s="640">
        <v>44364.4273958333</v>
      </c>
      <c r="C2884" s="639" t="b">
        <v>0</v>
      </c>
      <c r="E2884" s="639" t="s">
        <v>2825</v>
      </c>
      <c r="F2884" s="639">
        <v>1</v>
      </c>
      <c r="G2884" s="639" t="s">
        <v>3198</v>
      </c>
      <c r="H2884" s="639" t="s">
        <v>1685</v>
      </c>
      <c r="I2884" s="639" t="s">
        <v>12424</v>
      </c>
      <c r="J2884" s="639" t="s">
        <v>12427</v>
      </c>
      <c r="L2884" s="639" t="str">
        <f t="shared" si="90"/>
        <v>009--20-0-030-000</v>
      </c>
      <c r="M2884" s="639" t="str">
        <f t="shared" si="91"/>
        <v>009--20-0-030-000-000</v>
      </c>
    </row>
    <row r="2885" spans="1:13" ht="15">
      <c r="A2885" s="638" t="s">
        <v>1177</v>
      </c>
      <c r="B2885" s="640">
        <v>44364.496192129598</v>
      </c>
      <c r="C2885" s="639" t="b">
        <v>0</v>
      </c>
      <c r="E2885" s="639" t="s">
        <v>2825</v>
      </c>
      <c r="F2885" s="639">
        <v>2</v>
      </c>
      <c r="G2885" s="639" t="s">
        <v>7877</v>
      </c>
      <c r="H2885" s="639" t="s">
        <v>1177</v>
      </c>
      <c r="I2885" s="639" t="s">
        <v>2508</v>
      </c>
      <c r="J2885" s="639" t="s">
        <v>12429</v>
      </c>
      <c r="L2885" s="639" t="str">
        <f t="shared" si="90"/>
        <v>061--63-0-010-000</v>
      </c>
      <c r="M2885" s="639" t="str">
        <f t="shared" si="91"/>
        <v>061--63-0-010-000-000</v>
      </c>
    </row>
    <row r="2886" spans="1:13" ht="15">
      <c r="A2886" s="638" t="s">
        <v>810</v>
      </c>
      <c r="B2886" s="640">
        <v>44364.504212962987</v>
      </c>
      <c r="C2886" s="639" t="b">
        <v>0</v>
      </c>
      <c r="E2886" s="639" t="s">
        <v>2825</v>
      </c>
      <c r="F2886" s="639">
        <v>2</v>
      </c>
      <c r="G2886" s="639" t="s">
        <v>7877</v>
      </c>
      <c r="H2886" s="639" t="s">
        <v>3039</v>
      </c>
      <c r="I2886" s="639" t="s">
        <v>3195</v>
      </c>
      <c r="J2886" s="639" t="s">
        <v>12431</v>
      </c>
      <c r="L2886" s="639" t="str">
        <f t="shared" si="90"/>
        <v>061--55-0-046-000</v>
      </c>
      <c r="M2886" s="639" t="str">
        <f t="shared" si="91"/>
        <v>061--55-0-046-000-000</v>
      </c>
    </row>
    <row r="2887" spans="1:13" ht="15">
      <c r="A2887" s="638" t="s">
        <v>1787</v>
      </c>
      <c r="B2887" s="640">
        <v>44364.501932870407</v>
      </c>
      <c r="C2887" s="639" t="b">
        <v>0</v>
      </c>
      <c r="E2887" s="639" t="s">
        <v>2825</v>
      </c>
      <c r="F2887" s="639">
        <v>2</v>
      </c>
      <c r="G2887" s="639" t="s">
        <v>7877</v>
      </c>
      <c r="H2887" s="639" t="s">
        <v>1787</v>
      </c>
      <c r="I2887" s="639" t="s">
        <v>3309</v>
      </c>
      <c r="J2887" s="639" t="s">
        <v>12433</v>
      </c>
      <c r="L2887" s="639" t="str">
        <f t="shared" si="90"/>
        <v>061--55-0-010-000</v>
      </c>
      <c r="M2887" s="639" t="str">
        <f t="shared" si="91"/>
        <v>061--55-0-010-000-000</v>
      </c>
    </row>
    <row r="2888" spans="1:13" ht="15">
      <c r="A2888" s="638" t="s">
        <v>1588</v>
      </c>
      <c r="B2888" s="640">
        <v>44364.5101041667</v>
      </c>
      <c r="C2888" s="639" t="b">
        <v>0</v>
      </c>
      <c r="E2888" s="639" t="s">
        <v>2825</v>
      </c>
      <c r="F2888" s="639">
        <v>3</v>
      </c>
      <c r="G2888" s="639" t="s">
        <v>3017</v>
      </c>
      <c r="H2888" s="639" t="s">
        <v>4506</v>
      </c>
      <c r="I2888" s="639" t="s">
        <v>3279</v>
      </c>
      <c r="J2888" s="639" t="s">
        <v>12435</v>
      </c>
      <c r="L2888" s="639" t="str">
        <f t="shared" si="90"/>
        <v>062--75-0-029-000</v>
      </c>
      <c r="M2888" s="639" t="str">
        <f t="shared" si="91"/>
        <v>062--75-0-029-000-000</v>
      </c>
    </row>
    <row r="2889" spans="1:13" ht="15">
      <c r="A2889" s="638" t="s">
        <v>7168</v>
      </c>
      <c r="B2889" s="640">
        <v>44364.522916666698</v>
      </c>
      <c r="C2889" s="639" t="b">
        <v>0</v>
      </c>
      <c r="E2889" s="639" t="s">
        <v>2825</v>
      </c>
      <c r="F2889" s="639">
        <v>2</v>
      </c>
      <c r="G2889" s="639" t="s">
        <v>3017</v>
      </c>
      <c r="H2889" s="639" t="s">
        <v>3311</v>
      </c>
      <c r="I2889" s="639" t="s">
        <v>3126</v>
      </c>
      <c r="J2889" s="639" t="s">
        <v>12437</v>
      </c>
      <c r="L2889" s="639" t="str">
        <f t="shared" si="90"/>
        <v>062--65-0-006-000</v>
      </c>
      <c r="M2889" s="639" t="str">
        <f t="shared" si="91"/>
        <v>062--65-0-006-000-000</v>
      </c>
    </row>
    <row r="2890" spans="1:13" ht="15">
      <c r="A2890" s="638" t="s">
        <v>2013</v>
      </c>
      <c r="B2890" s="640">
        <v>44364.575173611098</v>
      </c>
      <c r="C2890" s="639" t="b">
        <v>0</v>
      </c>
      <c r="E2890" s="639" t="s">
        <v>2825</v>
      </c>
      <c r="F2890" s="639">
        <v>3</v>
      </c>
      <c r="G2890" s="639" t="s">
        <v>3205</v>
      </c>
      <c r="H2890" s="639" t="s">
        <v>4506</v>
      </c>
      <c r="I2890" s="639" t="s">
        <v>4329</v>
      </c>
      <c r="J2890" s="639" t="s">
        <v>12439</v>
      </c>
      <c r="L2890" s="639" t="str">
        <f t="shared" si="90"/>
        <v>071--32-0-012-000</v>
      </c>
      <c r="M2890" s="639" t="str">
        <f t="shared" si="91"/>
        <v>071--32-0-012-000-000</v>
      </c>
    </row>
    <row r="2891" spans="1:13" ht="15">
      <c r="A2891" s="638" t="s">
        <v>12461</v>
      </c>
      <c r="B2891" s="640">
        <v>44364.623692129593</v>
      </c>
      <c r="C2891" s="639" t="b">
        <v>0</v>
      </c>
      <c r="E2891" s="639" t="s">
        <v>2825</v>
      </c>
      <c r="F2891" s="639">
        <v>1</v>
      </c>
      <c r="G2891" s="639" t="s">
        <v>3173</v>
      </c>
      <c r="H2891" s="639" t="s">
        <v>2226</v>
      </c>
      <c r="I2891" s="639" t="s">
        <v>12440</v>
      </c>
      <c r="J2891" s="639" t="s">
        <v>12441</v>
      </c>
      <c r="L2891" s="639" t="str">
        <f t="shared" si="90"/>
        <v>020--32-0-0200_#45-000</v>
      </c>
      <c r="M2891" s="639" t="str">
        <f t="shared" si="91"/>
        <v>020--32-0-0200_#45-000-000</v>
      </c>
    </row>
    <row r="2892" spans="1:13" ht="15">
      <c r="A2892" s="638" t="s">
        <v>12461</v>
      </c>
      <c r="B2892" s="640">
        <v>44364.6234722222</v>
      </c>
      <c r="C2892" s="639" t="b">
        <v>0</v>
      </c>
      <c r="E2892" s="639" t="s">
        <v>2825</v>
      </c>
      <c r="F2892" s="639">
        <v>1</v>
      </c>
      <c r="G2892" s="639" t="s">
        <v>3173</v>
      </c>
      <c r="H2892" s="639" t="s">
        <v>2226</v>
      </c>
      <c r="I2892" s="639" t="s">
        <v>12440</v>
      </c>
      <c r="J2892" s="639" t="s">
        <v>12442</v>
      </c>
      <c r="L2892" s="639" t="str">
        <f t="shared" si="90"/>
        <v>020--32-0-0200_#45-000</v>
      </c>
      <c r="M2892" s="639" t="str">
        <f t="shared" si="91"/>
        <v>020--32-0-0200_#45-000-000</v>
      </c>
    </row>
    <row r="2893" spans="1:13" ht="15">
      <c r="A2893" s="638" t="s">
        <v>12461</v>
      </c>
      <c r="B2893" s="640">
        <v>44364.623217592591</v>
      </c>
      <c r="C2893" s="639" t="b">
        <v>0</v>
      </c>
      <c r="D2893" s="639" t="s">
        <v>2833</v>
      </c>
      <c r="E2893" s="639" t="s">
        <v>2825</v>
      </c>
      <c r="F2893" s="639">
        <v>1</v>
      </c>
      <c r="G2893" s="639" t="s">
        <v>3173</v>
      </c>
      <c r="H2893" s="639" t="s">
        <v>2226</v>
      </c>
      <c r="I2893" s="639" t="s">
        <v>12440</v>
      </c>
      <c r="J2893" s="639" t="s">
        <v>12443</v>
      </c>
      <c r="L2893" s="639" t="str">
        <f t="shared" si="90"/>
        <v>020--32-0-0200_#45-000</v>
      </c>
      <c r="M2893" s="639" t="str">
        <f t="shared" si="91"/>
        <v>020--32-0-0200_#45-000-000</v>
      </c>
    </row>
    <row r="2894" spans="1:13" ht="15">
      <c r="A2894" s="638" t="s">
        <v>837</v>
      </c>
      <c r="B2894" s="640">
        <v>44364.633425925902</v>
      </c>
      <c r="C2894" s="639" t="b">
        <v>0</v>
      </c>
      <c r="E2894" s="639" t="s">
        <v>2825</v>
      </c>
      <c r="F2894" s="639">
        <v>3</v>
      </c>
      <c r="G2894" s="639" t="s">
        <v>3432</v>
      </c>
      <c r="H2894" s="639" t="s">
        <v>12445</v>
      </c>
      <c r="I2894" s="639" t="s">
        <v>3111</v>
      </c>
      <c r="J2894" s="639" t="s">
        <v>12446</v>
      </c>
      <c r="L2894" s="639" t="str">
        <f t="shared" si="90"/>
        <v>062--61-0-005-000</v>
      </c>
      <c r="M2894" s="639" t="str">
        <f t="shared" si="91"/>
        <v>062--61-0-005-000-000</v>
      </c>
    </row>
    <row r="2895" spans="1:13" ht="15">
      <c r="A2895" s="638" t="s">
        <v>7169</v>
      </c>
      <c r="B2895" s="640">
        <v>44364.63269675929</v>
      </c>
      <c r="C2895" s="639" t="b">
        <v>0</v>
      </c>
      <c r="E2895" s="639" t="s">
        <v>2825</v>
      </c>
      <c r="F2895" s="639">
        <v>1</v>
      </c>
      <c r="G2895" s="639" t="s">
        <v>3432</v>
      </c>
      <c r="H2895" s="639" t="s">
        <v>12239</v>
      </c>
      <c r="I2895" s="639" t="s">
        <v>3111</v>
      </c>
      <c r="J2895" s="639" t="s">
        <v>12447</v>
      </c>
      <c r="L2895" s="639" t="str">
        <f t="shared" si="90"/>
        <v>062--61-0-016-000</v>
      </c>
      <c r="M2895" s="639" t="str">
        <f t="shared" si="91"/>
        <v>062--61-0-016-000-000</v>
      </c>
    </row>
    <row r="2896" spans="1:13" ht="15">
      <c r="A2896" s="638" t="s">
        <v>2049</v>
      </c>
      <c r="B2896" s="640">
        <v>44364.640092592606</v>
      </c>
      <c r="C2896" s="639" t="b">
        <v>0</v>
      </c>
      <c r="E2896" s="639" t="s">
        <v>2825</v>
      </c>
      <c r="F2896" s="639">
        <v>2</v>
      </c>
      <c r="G2896" s="639" t="s">
        <v>3205</v>
      </c>
      <c r="H2896" s="639" t="s">
        <v>2049</v>
      </c>
      <c r="I2896" s="639" t="s">
        <v>2756</v>
      </c>
      <c r="J2896" s="639" t="s">
        <v>12449</v>
      </c>
      <c r="L2896" s="639" t="str">
        <f t="shared" si="90"/>
        <v>071--37-0-015-000</v>
      </c>
      <c r="M2896" s="639" t="str">
        <f t="shared" si="91"/>
        <v>071--37-0-015-000-000</v>
      </c>
    </row>
    <row r="2897" spans="1:13" ht="15">
      <c r="A2897" s="638" t="s">
        <v>12365</v>
      </c>
      <c r="B2897" s="640">
        <v>44364.691921296297</v>
      </c>
      <c r="C2897" s="639" t="b">
        <v>0</v>
      </c>
      <c r="E2897" s="639" t="s">
        <v>2825</v>
      </c>
      <c r="F2897" s="639">
        <v>1</v>
      </c>
      <c r="G2897" s="639" t="s">
        <v>11921</v>
      </c>
      <c r="H2897" s="639" t="s">
        <v>12310</v>
      </c>
      <c r="I2897" s="639" t="s">
        <v>12311</v>
      </c>
      <c r="J2897" s="639" t="s">
        <v>12450</v>
      </c>
      <c r="L2897" s="639" t="str">
        <f t="shared" si="90"/>
        <v>020--39-0-0400-000</v>
      </c>
      <c r="M2897" s="639" t="str">
        <f t="shared" si="91"/>
        <v>020--39-0-0400-000-000</v>
      </c>
    </row>
    <row r="2898" spans="1:13" ht="15">
      <c r="A2898" s="638" t="s">
        <v>12365</v>
      </c>
      <c r="B2898" s="640">
        <v>44364.691400462987</v>
      </c>
      <c r="C2898" s="639" t="b">
        <v>0</v>
      </c>
      <c r="E2898" s="639" t="s">
        <v>2825</v>
      </c>
      <c r="F2898" s="639">
        <v>1</v>
      </c>
      <c r="G2898" s="639" t="s">
        <v>11921</v>
      </c>
      <c r="H2898" s="639" t="s">
        <v>12310</v>
      </c>
      <c r="I2898" s="639" t="s">
        <v>12311</v>
      </c>
      <c r="J2898" s="639" t="s">
        <v>12451</v>
      </c>
      <c r="L2898" s="639" t="str">
        <f t="shared" si="90"/>
        <v>020--39-0-0400-000</v>
      </c>
      <c r="M2898" s="639" t="str">
        <f t="shared" si="91"/>
        <v>020--39-0-0400-000-000</v>
      </c>
    </row>
    <row r="2899" spans="1:13" ht="15">
      <c r="A2899" s="638" t="s">
        <v>12365</v>
      </c>
      <c r="B2899" s="640">
        <v>44364.690902777802</v>
      </c>
      <c r="C2899" s="639" t="b">
        <v>0</v>
      </c>
      <c r="E2899" s="639" t="s">
        <v>2825</v>
      </c>
      <c r="F2899" s="639">
        <v>1</v>
      </c>
      <c r="G2899" s="639" t="s">
        <v>11921</v>
      </c>
      <c r="H2899" s="639" t="s">
        <v>12310</v>
      </c>
      <c r="I2899" s="639" t="s">
        <v>12311</v>
      </c>
      <c r="J2899" s="639" t="s">
        <v>12452</v>
      </c>
      <c r="L2899" s="639" t="str">
        <f t="shared" si="90"/>
        <v>020--39-0-0400-000</v>
      </c>
      <c r="M2899" s="639" t="str">
        <f t="shared" si="91"/>
        <v>020--39-0-0400-000-000</v>
      </c>
    </row>
    <row r="2900" spans="1:13" ht="15">
      <c r="A2900" s="638" t="s">
        <v>12365</v>
      </c>
      <c r="B2900" s="640">
        <v>44364.689675925903</v>
      </c>
      <c r="C2900" s="639" t="b">
        <v>0</v>
      </c>
      <c r="E2900" s="639" t="s">
        <v>2825</v>
      </c>
      <c r="F2900" s="639">
        <v>1</v>
      </c>
      <c r="G2900" s="639" t="s">
        <v>11921</v>
      </c>
      <c r="H2900" s="639" t="s">
        <v>12310</v>
      </c>
      <c r="I2900" s="639" t="s">
        <v>12311</v>
      </c>
      <c r="J2900" s="639" t="s">
        <v>12453</v>
      </c>
      <c r="L2900" s="639" t="str">
        <f t="shared" si="90"/>
        <v>020--39-0-0400-000</v>
      </c>
      <c r="M2900" s="639" t="str">
        <f t="shared" si="91"/>
        <v>020--39-0-0400-000-000</v>
      </c>
    </row>
    <row r="2901" spans="1:13" ht="15">
      <c r="A2901" s="638" t="s">
        <v>12365</v>
      </c>
      <c r="B2901" s="640">
        <v>44364.693680555603</v>
      </c>
      <c r="C2901" s="639" t="b">
        <v>0</v>
      </c>
      <c r="E2901" s="639" t="s">
        <v>2825</v>
      </c>
      <c r="F2901" s="639">
        <v>1</v>
      </c>
      <c r="G2901" s="639" t="s">
        <v>11921</v>
      </c>
      <c r="H2901" s="639" t="s">
        <v>12310</v>
      </c>
      <c r="I2901" s="639" t="s">
        <v>12311</v>
      </c>
      <c r="J2901" s="639" t="s">
        <v>12454</v>
      </c>
      <c r="L2901" s="639" t="str">
        <f t="shared" si="90"/>
        <v>020--39-0-0400-000</v>
      </c>
      <c r="M2901" s="639" t="str">
        <f t="shared" si="91"/>
        <v>020--39-0-0400-000-000</v>
      </c>
    </row>
    <row r="2902" spans="1:13" ht="15">
      <c r="A2902" s="638" t="s">
        <v>12365</v>
      </c>
      <c r="B2902" s="640">
        <v>44364.693379629593</v>
      </c>
      <c r="C2902" s="639" t="b">
        <v>0</v>
      </c>
      <c r="E2902" s="639" t="s">
        <v>2825</v>
      </c>
      <c r="F2902" s="639">
        <v>1</v>
      </c>
      <c r="G2902" s="639" t="s">
        <v>11921</v>
      </c>
      <c r="H2902" s="639" t="s">
        <v>12310</v>
      </c>
      <c r="I2902" s="639" t="s">
        <v>12311</v>
      </c>
      <c r="J2902" s="639" t="s">
        <v>12455</v>
      </c>
      <c r="L2902" s="639" t="str">
        <f t="shared" si="90"/>
        <v>020--39-0-0400-000</v>
      </c>
      <c r="M2902" s="639" t="str">
        <f t="shared" si="91"/>
        <v>020--39-0-0400-000-000</v>
      </c>
    </row>
    <row r="2903" spans="1:13" ht="15">
      <c r="A2903" s="638" t="s">
        <v>12365</v>
      </c>
      <c r="B2903" s="640">
        <v>44364.692951388897</v>
      </c>
      <c r="C2903" s="639" t="b">
        <v>0</v>
      </c>
      <c r="E2903" s="639" t="s">
        <v>2825</v>
      </c>
      <c r="F2903" s="639">
        <v>1</v>
      </c>
      <c r="G2903" s="639" t="s">
        <v>11921</v>
      </c>
      <c r="H2903" s="639" t="s">
        <v>12310</v>
      </c>
      <c r="I2903" s="639" t="s">
        <v>12311</v>
      </c>
      <c r="J2903" s="639" t="s">
        <v>12456</v>
      </c>
      <c r="L2903" s="639" t="str">
        <f t="shared" si="90"/>
        <v>020--39-0-0400-000</v>
      </c>
      <c r="M2903" s="639" t="str">
        <f t="shared" si="91"/>
        <v>020--39-0-0400-000-000</v>
      </c>
    </row>
    <row r="2904" spans="1:13" ht="15">
      <c r="A2904" s="638" t="s">
        <v>12365</v>
      </c>
      <c r="B2904" s="640">
        <v>44364.692476851887</v>
      </c>
      <c r="C2904" s="639" t="b">
        <v>0</v>
      </c>
      <c r="E2904" s="639" t="s">
        <v>2825</v>
      </c>
      <c r="F2904" s="639">
        <v>1</v>
      </c>
      <c r="G2904" s="639" t="s">
        <v>11921</v>
      </c>
      <c r="H2904" s="639" t="s">
        <v>12310</v>
      </c>
      <c r="I2904" s="639" t="s">
        <v>12311</v>
      </c>
      <c r="J2904" s="639" t="s">
        <v>12457</v>
      </c>
      <c r="L2904" s="639" t="str">
        <f t="shared" si="90"/>
        <v>020--39-0-0400-000</v>
      </c>
      <c r="M2904" s="639" t="str">
        <f t="shared" si="91"/>
        <v>020--39-0-0400-000-000</v>
      </c>
    </row>
    <row r="2905" spans="1:13" ht="15">
      <c r="A2905" s="638" t="s">
        <v>12462</v>
      </c>
      <c r="B2905" s="640">
        <v>44364.444560185198</v>
      </c>
      <c r="C2905" s="639" t="b">
        <v>0</v>
      </c>
      <c r="D2905" s="639" t="s">
        <v>3317</v>
      </c>
      <c r="E2905" s="639" t="s">
        <v>2825</v>
      </c>
      <c r="F2905" s="639">
        <v>1</v>
      </c>
      <c r="G2905" s="639" t="s">
        <v>3156</v>
      </c>
      <c r="H2905" s="639" t="s">
        <v>12458</v>
      </c>
      <c r="I2905" s="639" t="s">
        <v>12252</v>
      </c>
      <c r="J2905" s="639" t="s">
        <v>12459</v>
      </c>
      <c r="L2905" s="639" t="str">
        <f t="shared" si="90"/>
        <v>021--19-0-1200-000</v>
      </c>
      <c r="M2905" s="639" t="str">
        <f t="shared" si="91"/>
        <v>021--19-0-1200-000-000</v>
      </c>
    </row>
    <row r="2906" spans="1:13" ht="15">
      <c r="A2906" s="638" t="s">
        <v>12462</v>
      </c>
      <c r="B2906" s="640">
        <v>44364.367199074099</v>
      </c>
      <c r="C2906" s="639" t="b">
        <v>0</v>
      </c>
      <c r="D2906" s="639" t="s">
        <v>4921</v>
      </c>
      <c r="E2906" s="639" t="s">
        <v>2825</v>
      </c>
      <c r="F2906" s="639">
        <v>1</v>
      </c>
      <c r="G2906" s="639" t="s">
        <v>3156</v>
      </c>
      <c r="H2906" s="639" t="s">
        <v>12458</v>
      </c>
      <c r="I2906" s="639" t="s">
        <v>12252</v>
      </c>
      <c r="J2906" s="639" t="s">
        <v>12460</v>
      </c>
      <c r="L2906" s="639" t="str">
        <f t="shared" si="90"/>
        <v>021--19-0-1200-000</v>
      </c>
      <c r="M2906" s="639" t="str">
        <f t="shared" si="91"/>
        <v>021--19-0-1200-000-000</v>
      </c>
    </row>
    <row r="2907" spans="1:13" ht="15">
      <c r="A2907" s="638" t="s">
        <v>12523</v>
      </c>
      <c r="B2907" s="640">
        <v>44365.3494444444</v>
      </c>
      <c r="C2907" s="639" t="b">
        <v>0</v>
      </c>
      <c r="E2907" s="639" t="s">
        <v>2825</v>
      </c>
      <c r="F2907" s="639">
        <v>1</v>
      </c>
      <c r="G2907" s="639" t="s">
        <v>3205</v>
      </c>
      <c r="H2907" s="639" t="s">
        <v>12476</v>
      </c>
      <c r="I2907" s="639" t="s">
        <v>3250</v>
      </c>
      <c r="J2907" s="639" t="s">
        <v>12477</v>
      </c>
      <c r="L2907" s="639" t="str">
        <f t="shared" si="90"/>
        <v>071--37-0-014000_128-000</v>
      </c>
      <c r="M2907" s="639" t="str">
        <f t="shared" si="91"/>
        <v>071--37-0-014000_128-000-000</v>
      </c>
    </row>
    <row r="2908" spans="1:13" ht="15">
      <c r="A2908" s="638" t="s">
        <v>1292</v>
      </c>
      <c r="B2908" s="640">
        <v>44365.379386574103</v>
      </c>
      <c r="C2908" s="639" t="b">
        <v>0</v>
      </c>
      <c r="E2908" s="639" t="s">
        <v>2825</v>
      </c>
      <c r="F2908" s="639">
        <v>5</v>
      </c>
      <c r="G2908" s="639" t="s">
        <v>4912</v>
      </c>
      <c r="H2908" s="639" t="s">
        <v>2802</v>
      </c>
      <c r="I2908" s="639" t="s">
        <v>8931</v>
      </c>
      <c r="J2908" s="639" t="s">
        <v>12479</v>
      </c>
      <c r="L2908" s="639" t="str">
        <f t="shared" si="90"/>
        <v>071--40-0-008-000</v>
      </c>
      <c r="M2908" s="639" t="str">
        <f t="shared" si="91"/>
        <v>071--40-0-008-000-000</v>
      </c>
    </row>
    <row r="2909" spans="1:13" ht="15">
      <c r="A2909" s="638" t="s">
        <v>780</v>
      </c>
      <c r="B2909" s="640">
        <v>44365.38567129631</v>
      </c>
      <c r="C2909" s="639" t="b">
        <v>0</v>
      </c>
      <c r="E2909" s="639" t="s">
        <v>2825</v>
      </c>
      <c r="F2909" s="639">
        <v>2</v>
      </c>
      <c r="G2909" s="639" t="s">
        <v>3017</v>
      </c>
      <c r="H2909" s="639" t="s">
        <v>780</v>
      </c>
      <c r="I2909" s="639" t="s">
        <v>3182</v>
      </c>
      <c r="J2909" s="639" t="s">
        <v>12481</v>
      </c>
      <c r="L2909" s="639" t="str">
        <f t="shared" si="90"/>
        <v>071--43-0-001-000</v>
      </c>
      <c r="M2909" s="639" t="str">
        <f t="shared" si="91"/>
        <v>071--43-0-001-000-000</v>
      </c>
    </row>
    <row r="2910" spans="1:13" ht="15">
      <c r="A2910" s="638" t="s">
        <v>1896</v>
      </c>
      <c r="B2910" s="640">
        <v>44365.397303240708</v>
      </c>
      <c r="C2910" s="639" t="b">
        <v>0</v>
      </c>
      <c r="D2910" s="639" t="s">
        <v>2833</v>
      </c>
      <c r="E2910" s="639" t="s">
        <v>2825</v>
      </c>
      <c r="F2910" s="639">
        <v>1</v>
      </c>
      <c r="G2910" s="639" t="s">
        <v>2807</v>
      </c>
      <c r="H2910" s="639" t="s">
        <v>2985</v>
      </c>
      <c r="I2910" s="639" t="s">
        <v>12483</v>
      </c>
      <c r="J2910" s="639" t="s">
        <v>12484</v>
      </c>
      <c r="L2910" s="639" t="str">
        <f t="shared" si="90"/>
        <v>016--35-0-350-000</v>
      </c>
      <c r="M2910" s="639" t="str">
        <f t="shared" si="91"/>
        <v>016--35-0-350-000-000</v>
      </c>
    </row>
    <row r="2911" spans="1:13" ht="15">
      <c r="A2911" s="638" t="s">
        <v>12524</v>
      </c>
      <c r="B2911" s="640">
        <v>44365.441724537013</v>
      </c>
      <c r="C2911" s="639" t="b">
        <v>0</v>
      </c>
      <c r="E2911" s="639" t="s">
        <v>2825</v>
      </c>
      <c r="F2911" s="639">
        <v>1</v>
      </c>
      <c r="G2911" s="639" t="s">
        <v>7815</v>
      </c>
      <c r="H2911" s="639" t="s">
        <v>12485</v>
      </c>
      <c r="I2911" s="639" t="s">
        <v>12255</v>
      </c>
      <c r="J2911" s="639" t="s">
        <v>12486</v>
      </c>
      <c r="L2911" s="639" t="str">
        <f t="shared" si="90"/>
        <v>022--08-0-4000-000</v>
      </c>
      <c r="M2911" s="639" t="str">
        <f t="shared" si="91"/>
        <v>022--08-0-4000-000-000</v>
      </c>
    </row>
    <row r="2912" spans="1:13" ht="15">
      <c r="A2912" s="638" t="s">
        <v>1589</v>
      </c>
      <c r="B2912" s="640">
        <v>44365.441527777803</v>
      </c>
      <c r="C2912" s="639" t="b">
        <v>0</v>
      </c>
      <c r="E2912" s="639" t="s">
        <v>2825</v>
      </c>
      <c r="F2912" s="639">
        <v>3</v>
      </c>
      <c r="G2912" s="639" t="s">
        <v>3017</v>
      </c>
      <c r="H2912" s="639" t="s">
        <v>4500</v>
      </c>
      <c r="I2912" s="639" t="s">
        <v>3279</v>
      </c>
      <c r="J2912" s="639" t="s">
        <v>12488</v>
      </c>
      <c r="L2912" s="639" t="str">
        <f t="shared" si="90"/>
        <v>071--52-0-001-000</v>
      </c>
      <c r="M2912" s="639" t="str">
        <f t="shared" si="91"/>
        <v>071--52-0-001-000-000</v>
      </c>
    </row>
    <row r="2913" spans="1:13" ht="15">
      <c r="A2913" s="638" t="s">
        <v>1292</v>
      </c>
      <c r="B2913" s="640">
        <v>44365.451585648101</v>
      </c>
      <c r="C2913" s="639" t="b">
        <v>0</v>
      </c>
      <c r="E2913" s="639" t="s">
        <v>2825</v>
      </c>
      <c r="F2913" s="639">
        <v>2</v>
      </c>
      <c r="G2913" s="639" t="s">
        <v>4912</v>
      </c>
      <c r="H2913" s="639" t="s">
        <v>2802</v>
      </c>
      <c r="I2913" s="639" t="s">
        <v>8931</v>
      </c>
      <c r="J2913" s="639" t="s">
        <v>12489</v>
      </c>
      <c r="L2913" s="639" t="str">
        <f t="shared" si="90"/>
        <v>071--40-0-008-000</v>
      </c>
      <c r="M2913" s="639" t="str">
        <f t="shared" si="91"/>
        <v>071--40-0-008-000-000</v>
      </c>
    </row>
    <row r="2914" spans="1:13" ht="15">
      <c r="A2914" s="638" t="s">
        <v>24</v>
      </c>
      <c r="B2914" s="640">
        <v>44365.460729166698</v>
      </c>
      <c r="C2914" s="639" t="b">
        <v>0</v>
      </c>
      <c r="E2914" s="639" t="s">
        <v>2825</v>
      </c>
      <c r="F2914" s="639">
        <v>1</v>
      </c>
      <c r="G2914" s="639" t="s">
        <v>3205</v>
      </c>
      <c r="H2914" s="639" t="s">
        <v>24</v>
      </c>
      <c r="I2914" s="639" t="s">
        <v>3042</v>
      </c>
      <c r="J2914" s="639" t="s">
        <v>12491</v>
      </c>
      <c r="L2914" s="639" t="str">
        <f t="shared" si="90"/>
        <v>061--31-0-005-000</v>
      </c>
      <c r="M2914" s="639" t="str">
        <f t="shared" si="91"/>
        <v>061--31-0-005-000-000</v>
      </c>
    </row>
    <row r="2915" spans="1:13" ht="15">
      <c r="A2915" s="638" t="s">
        <v>499</v>
      </c>
      <c r="B2915" s="640">
        <v>44365.478356481508</v>
      </c>
      <c r="C2915" s="639" t="b">
        <v>0</v>
      </c>
      <c r="E2915" s="639" t="s">
        <v>2825</v>
      </c>
      <c r="F2915" s="639">
        <v>3</v>
      </c>
      <c r="G2915" s="639" t="s">
        <v>3017</v>
      </c>
      <c r="H2915" s="639" t="s">
        <v>12493</v>
      </c>
      <c r="I2915" s="639" t="s">
        <v>3189</v>
      </c>
      <c r="J2915" s="639" t="s">
        <v>12494</v>
      </c>
      <c r="L2915" s="639" t="str">
        <f t="shared" si="90"/>
        <v>071--52-0-021-000</v>
      </c>
      <c r="M2915" s="639" t="str">
        <f t="shared" si="91"/>
        <v>071--52-0-021-000-000</v>
      </c>
    </row>
    <row r="2916" spans="1:13" ht="15">
      <c r="A2916" s="638" t="s">
        <v>2035</v>
      </c>
      <c r="B2916" s="640">
        <v>44365.5374884259</v>
      </c>
      <c r="C2916" s="639" t="b">
        <v>0</v>
      </c>
      <c r="E2916" s="639" t="s">
        <v>2825</v>
      </c>
      <c r="F2916" s="639">
        <v>1</v>
      </c>
      <c r="G2916" s="639" t="s">
        <v>3205</v>
      </c>
      <c r="H2916" s="639" t="s">
        <v>4398</v>
      </c>
      <c r="I2916" s="639" t="s">
        <v>12496</v>
      </c>
      <c r="J2916" s="639" t="s">
        <v>12497</v>
      </c>
      <c r="L2916" s="639" t="str">
        <f t="shared" si="90"/>
        <v>062--25-0-003-000</v>
      </c>
      <c r="M2916" s="639" t="str">
        <f t="shared" si="91"/>
        <v>062--25-0-003-000-000</v>
      </c>
    </row>
    <row r="2917" spans="1:13" ht="15">
      <c r="A2917" s="638" t="s">
        <v>1283</v>
      </c>
      <c r="B2917" s="640">
        <v>44365.5527083333</v>
      </c>
      <c r="C2917" s="639" t="b">
        <v>0</v>
      </c>
      <c r="E2917" s="639" t="s">
        <v>2825</v>
      </c>
      <c r="F2917" s="639">
        <v>4</v>
      </c>
      <c r="G2917" s="639" t="s">
        <v>7877</v>
      </c>
      <c r="H2917" s="639" t="s">
        <v>3202</v>
      </c>
      <c r="I2917" s="639" t="s">
        <v>7509</v>
      </c>
      <c r="J2917" s="639" t="s">
        <v>12499</v>
      </c>
      <c r="L2917" s="639" t="str">
        <f t="shared" si="90"/>
        <v>062--70-0-006-000</v>
      </c>
      <c r="M2917" s="639" t="str">
        <f t="shared" si="91"/>
        <v>062--70-0-006-000-000</v>
      </c>
    </row>
    <row r="2918" spans="1:13" ht="15">
      <c r="A2918" s="638" t="s">
        <v>7170</v>
      </c>
      <c r="B2918" s="640">
        <v>44365.551712963003</v>
      </c>
      <c r="C2918" s="639" t="b">
        <v>0</v>
      </c>
      <c r="E2918" s="639" t="s">
        <v>2825</v>
      </c>
      <c r="F2918" s="639">
        <v>5</v>
      </c>
      <c r="G2918" s="639" t="s">
        <v>7872</v>
      </c>
      <c r="H2918" s="639" t="s">
        <v>12501</v>
      </c>
      <c r="I2918" s="639" t="s">
        <v>3077</v>
      </c>
      <c r="J2918" s="639" t="s">
        <v>12502</v>
      </c>
      <c r="L2918" s="639" t="str">
        <f t="shared" si="90"/>
        <v>062--60-0-034-000</v>
      </c>
      <c r="M2918" s="639" t="str">
        <f t="shared" si="91"/>
        <v>062--60-0-034-000-000</v>
      </c>
    </row>
    <row r="2919" spans="1:13" ht="15">
      <c r="A2919" s="638" t="s">
        <v>1685</v>
      </c>
      <c r="B2919" s="640">
        <v>44365.564375000002</v>
      </c>
      <c r="C2919" s="639" t="b">
        <v>0</v>
      </c>
      <c r="E2919" s="639" t="s">
        <v>2825</v>
      </c>
      <c r="F2919" s="639">
        <v>1</v>
      </c>
      <c r="G2919" s="639" t="s">
        <v>3198</v>
      </c>
      <c r="H2919" s="639" t="s">
        <v>1685</v>
      </c>
      <c r="I2919" s="639" t="s">
        <v>2651</v>
      </c>
      <c r="J2919" s="639" t="s">
        <v>12503</v>
      </c>
      <c r="L2919" s="639" t="str">
        <f t="shared" si="90"/>
        <v>009--20-0-030-000</v>
      </c>
      <c r="M2919" s="639" t="str">
        <f t="shared" si="91"/>
        <v>009--20-0-030-000-000</v>
      </c>
    </row>
    <row r="2920" spans="1:13" ht="15">
      <c r="A2920" s="638" t="s">
        <v>1404</v>
      </c>
      <c r="B2920" s="640">
        <v>44365.565092592602</v>
      </c>
      <c r="C2920" s="639" t="b">
        <v>0</v>
      </c>
      <c r="E2920" s="639" t="s">
        <v>2825</v>
      </c>
      <c r="F2920" s="639">
        <v>1</v>
      </c>
      <c r="G2920" s="639" t="s">
        <v>3205</v>
      </c>
      <c r="H2920" s="639" t="s">
        <v>4359</v>
      </c>
      <c r="I2920" s="639" t="s">
        <v>3141</v>
      </c>
      <c r="J2920" s="639" t="s">
        <v>12505</v>
      </c>
      <c r="L2920" s="639" t="str">
        <f t="shared" si="90"/>
        <v>062--34-0-016-000</v>
      </c>
      <c r="M2920" s="639" t="str">
        <f t="shared" si="91"/>
        <v>062--34-0-016-000-000</v>
      </c>
    </row>
    <row r="2921" spans="1:13" ht="15">
      <c r="A2921" s="638" t="s">
        <v>7486</v>
      </c>
      <c r="B2921" s="640">
        <v>44365.591469907398</v>
      </c>
      <c r="C2921" s="639" t="b">
        <v>0</v>
      </c>
      <c r="E2921" s="639" t="s">
        <v>2825</v>
      </c>
      <c r="F2921" s="639">
        <v>1</v>
      </c>
      <c r="G2921" s="639" t="s">
        <v>4912</v>
      </c>
      <c r="H2921" s="639" t="s">
        <v>12507</v>
      </c>
      <c r="I2921" s="639" t="s">
        <v>4321</v>
      </c>
      <c r="J2921" s="639" t="s">
        <v>12508</v>
      </c>
      <c r="L2921" s="639" t="str">
        <f t="shared" si="90"/>
        <v>062--66-0-013-000</v>
      </c>
      <c r="M2921" s="639" t="str">
        <f t="shared" si="91"/>
        <v>062--66-0-013-000-000</v>
      </c>
    </row>
    <row r="2922" spans="1:13" ht="15">
      <c r="A2922" s="638" t="s">
        <v>7170</v>
      </c>
      <c r="B2922" s="640">
        <v>44365.608946759297</v>
      </c>
      <c r="C2922" s="639" t="b">
        <v>0</v>
      </c>
      <c r="E2922" s="639" t="s">
        <v>2825</v>
      </c>
      <c r="F2922" s="639">
        <v>8</v>
      </c>
      <c r="G2922" s="639" t="s">
        <v>3432</v>
      </c>
      <c r="H2922" s="639" t="s">
        <v>12501</v>
      </c>
      <c r="I2922" s="639" t="s">
        <v>3077</v>
      </c>
      <c r="J2922" s="639" t="s">
        <v>12509</v>
      </c>
      <c r="L2922" s="639" t="str">
        <f t="shared" si="90"/>
        <v>062--60-0-034-000</v>
      </c>
      <c r="M2922" s="639" t="str">
        <f t="shared" si="91"/>
        <v>062--60-0-034-000-000</v>
      </c>
    </row>
    <row r="2923" spans="1:13" ht="15">
      <c r="A2923" s="638" t="s">
        <v>12525</v>
      </c>
      <c r="B2923" s="640">
        <v>44365.608738425901</v>
      </c>
      <c r="C2923" s="639" t="b">
        <v>0</v>
      </c>
      <c r="E2923" s="639" t="s">
        <v>2825</v>
      </c>
      <c r="F2923" s="639">
        <v>2</v>
      </c>
      <c r="G2923" s="639" t="s">
        <v>3205</v>
      </c>
      <c r="H2923" s="639" t="s">
        <v>3097</v>
      </c>
      <c r="I2923" s="639" t="s">
        <v>9841</v>
      </c>
      <c r="J2923" s="639" t="s">
        <v>12510</v>
      </c>
      <c r="L2923" s="639" t="str">
        <f t="shared" si="90"/>
        <v>062--32-0-033000_20-000</v>
      </c>
      <c r="M2923" s="639" t="str">
        <f t="shared" si="91"/>
        <v>062--32-0-033000_20-000-000</v>
      </c>
    </row>
    <row r="2924" spans="1:13" ht="15">
      <c r="A2924" s="638" t="s">
        <v>12525</v>
      </c>
      <c r="B2924" s="640">
        <v>44365.607939814807</v>
      </c>
      <c r="C2924" s="639" t="b">
        <v>0</v>
      </c>
      <c r="E2924" s="639" t="s">
        <v>2825</v>
      </c>
      <c r="F2924" s="639">
        <v>6</v>
      </c>
      <c r="G2924" s="639" t="s">
        <v>3205</v>
      </c>
      <c r="H2924" s="639" t="s">
        <v>3097</v>
      </c>
      <c r="I2924" s="639" t="s">
        <v>3133</v>
      </c>
      <c r="J2924" s="639" t="s">
        <v>12511</v>
      </c>
      <c r="L2924" s="639" t="str">
        <f t="shared" si="90"/>
        <v>062--32-0-033000_20-000</v>
      </c>
      <c r="M2924" s="639" t="str">
        <f t="shared" si="91"/>
        <v>062--32-0-033000_20-000-000</v>
      </c>
    </row>
    <row r="2925" spans="1:13" ht="15">
      <c r="A2925" s="638" t="s">
        <v>12526</v>
      </c>
      <c r="B2925" s="640">
        <v>44365.693159722199</v>
      </c>
      <c r="C2925" s="639" t="b">
        <v>0</v>
      </c>
      <c r="E2925" s="639" t="s">
        <v>2825</v>
      </c>
      <c r="F2925" s="639">
        <v>1</v>
      </c>
      <c r="G2925" s="639" t="s">
        <v>3173</v>
      </c>
      <c r="H2925" s="639" t="s">
        <v>2230</v>
      </c>
      <c r="I2925" s="639" t="s">
        <v>12512</v>
      </c>
      <c r="J2925" s="639" t="s">
        <v>12513</v>
      </c>
      <c r="L2925" s="639" t="str">
        <f t="shared" si="90"/>
        <v>020--32-0-0200_#43A-000</v>
      </c>
      <c r="M2925" s="639" t="str">
        <f t="shared" si="91"/>
        <v>020--32-0-0200_#43A-000-000</v>
      </c>
    </row>
    <row r="2926" spans="1:13" ht="15">
      <c r="A2926" s="638" t="s">
        <v>12526</v>
      </c>
      <c r="B2926" s="640">
        <v>44365.692789351902</v>
      </c>
      <c r="C2926" s="639" t="b">
        <v>0</v>
      </c>
      <c r="E2926" s="639" t="s">
        <v>2825</v>
      </c>
      <c r="F2926" s="639">
        <v>1</v>
      </c>
      <c r="G2926" s="639" t="s">
        <v>3173</v>
      </c>
      <c r="H2926" s="639" t="s">
        <v>2230</v>
      </c>
      <c r="I2926" s="639" t="s">
        <v>12512</v>
      </c>
      <c r="J2926" s="639" t="s">
        <v>12514</v>
      </c>
      <c r="L2926" s="639" t="str">
        <f t="shared" si="90"/>
        <v>020--32-0-0200_#43A-000</v>
      </c>
      <c r="M2926" s="639" t="str">
        <f t="shared" si="91"/>
        <v>020--32-0-0200_#43A-000-000</v>
      </c>
    </row>
    <row r="2927" spans="1:13" ht="15">
      <c r="A2927" s="638" t="s">
        <v>12462</v>
      </c>
      <c r="B2927" s="640">
        <v>44365.648854166699</v>
      </c>
      <c r="C2927" s="639" t="b">
        <v>0</v>
      </c>
      <c r="D2927" s="639" t="s">
        <v>2833</v>
      </c>
      <c r="E2927" s="639" t="s">
        <v>2825</v>
      </c>
      <c r="F2927" s="639">
        <v>1</v>
      </c>
      <c r="G2927" s="639" t="s">
        <v>3156</v>
      </c>
      <c r="H2927" s="639" t="s">
        <v>12458</v>
      </c>
      <c r="I2927" s="639" t="s">
        <v>12252</v>
      </c>
      <c r="J2927" s="639" t="s">
        <v>12515</v>
      </c>
      <c r="L2927" s="639" t="str">
        <f t="shared" si="90"/>
        <v>021--19-0-1200-000</v>
      </c>
      <c r="M2927" s="639" t="str">
        <f t="shared" si="91"/>
        <v>021--19-0-1200-000-000</v>
      </c>
    </row>
    <row r="2928" spans="1:13" ht="15">
      <c r="A2928" s="638" t="s">
        <v>12462</v>
      </c>
      <c r="B2928" s="640">
        <v>44365.649756944404</v>
      </c>
      <c r="C2928" s="639" t="b">
        <v>0</v>
      </c>
      <c r="D2928" s="639" t="s">
        <v>2833</v>
      </c>
      <c r="E2928" s="639" t="s">
        <v>2825</v>
      </c>
      <c r="F2928" s="639">
        <v>1</v>
      </c>
      <c r="G2928" s="639" t="s">
        <v>3156</v>
      </c>
      <c r="H2928" s="639" t="s">
        <v>12458</v>
      </c>
      <c r="I2928" s="639" t="s">
        <v>12252</v>
      </c>
      <c r="J2928" s="639" t="s">
        <v>12516</v>
      </c>
      <c r="L2928" s="639" t="str">
        <f t="shared" si="90"/>
        <v>021--19-0-1200-000</v>
      </c>
      <c r="M2928" s="639" t="str">
        <f t="shared" si="91"/>
        <v>021--19-0-1200-000-000</v>
      </c>
    </row>
    <row r="2929" spans="1:13" ht="15">
      <c r="A2929" s="638" t="s">
        <v>1774</v>
      </c>
      <c r="B2929" s="640">
        <v>44366.323587963001</v>
      </c>
      <c r="C2929" s="639" t="b">
        <v>0</v>
      </c>
      <c r="E2929" s="639" t="s">
        <v>2825</v>
      </c>
      <c r="F2929" s="639">
        <v>1</v>
      </c>
      <c r="G2929" s="639" t="s">
        <v>7623</v>
      </c>
      <c r="H2929" s="639" t="s">
        <v>12518</v>
      </c>
      <c r="I2929" s="639" t="s">
        <v>8017</v>
      </c>
      <c r="J2929" s="639" t="s">
        <v>12519</v>
      </c>
      <c r="L2929" s="639" t="str">
        <f t="shared" si="90"/>
        <v>016--35-0-180-000</v>
      </c>
      <c r="M2929" s="639" t="str">
        <f t="shared" si="91"/>
        <v>016--35-0-180-000-000</v>
      </c>
    </row>
    <row r="2930" spans="1:13" ht="15">
      <c r="A2930" s="638" t="s">
        <v>1774</v>
      </c>
      <c r="B2930" s="640">
        <v>44366.322928240697</v>
      </c>
      <c r="C2930" s="639" t="b">
        <v>0</v>
      </c>
      <c r="E2930" s="639" t="s">
        <v>2825</v>
      </c>
      <c r="F2930" s="639">
        <v>1</v>
      </c>
      <c r="G2930" s="639" t="s">
        <v>7623</v>
      </c>
      <c r="H2930" s="639" t="s">
        <v>12518</v>
      </c>
      <c r="I2930" s="639" t="s">
        <v>8017</v>
      </c>
      <c r="J2930" s="639" t="s">
        <v>12520</v>
      </c>
      <c r="L2930" s="639" t="str">
        <f t="shared" si="90"/>
        <v>016--35-0-180-000</v>
      </c>
      <c r="M2930" s="639" t="str">
        <f t="shared" si="91"/>
        <v>016--35-0-180-000-000</v>
      </c>
    </row>
    <row r="2931" spans="1:13" ht="15">
      <c r="A2931" s="638" t="s">
        <v>1774</v>
      </c>
      <c r="B2931" s="640">
        <v>44366.322465277801</v>
      </c>
      <c r="C2931" s="639" t="b">
        <v>0</v>
      </c>
      <c r="E2931" s="639" t="s">
        <v>2825</v>
      </c>
      <c r="F2931" s="639">
        <v>1</v>
      </c>
      <c r="G2931" s="639" t="s">
        <v>7623</v>
      </c>
      <c r="H2931" s="639" t="s">
        <v>12518</v>
      </c>
      <c r="I2931" s="639" t="s">
        <v>8017</v>
      </c>
      <c r="J2931" s="639" t="s">
        <v>12521</v>
      </c>
      <c r="L2931" s="639" t="str">
        <f t="shared" si="90"/>
        <v>016--35-0-180-000</v>
      </c>
      <c r="M2931" s="639" t="str">
        <f t="shared" si="91"/>
        <v>016--35-0-180-000-000</v>
      </c>
    </row>
    <row r="2932" spans="1:13" ht="15">
      <c r="A2932" s="638" t="s">
        <v>1774</v>
      </c>
      <c r="B2932" s="640">
        <v>44366.321944444397</v>
      </c>
      <c r="C2932" s="639" t="b">
        <v>0</v>
      </c>
      <c r="E2932" s="639" t="s">
        <v>2825</v>
      </c>
      <c r="F2932" s="639">
        <v>1</v>
      </c>
      <c r="G2932" s="639" t="s">
        <v>7623</v>
      </c>
      <c r="H2932" s="639" t="s">
        <v>12518</v>
      </c>
      <c r="I2932" s="639" t="s">
        <v>8017</v>
      </c>
      <c r="J2932" s="639" t="s">
        <v>12522</v>
      </c>
      <c r="L2932" s="639" t="str">
        <f t="shared" si="90"/>
        <v>016--35-0-180-000</v>
      </c>
      <c r="M2932" s="639" t="str">
        <f t="shared" si="91"/>
        <v>016--35-0-180-000-000</v>
      </c>
    </row>
    <row r="2933" spans="1:13" ht="15">
      <c r="A2933" s="638" t="s">
        <v>12524</v>
      </c>
      <c r="B2933" s="640">
        <v>44366.3758101852</v>
      </c>
      <c r="C2933" s="639" t="b">
        <v>0</v>
      </c>
      <c r="E2933" s="639" t="s">
        <v>2825</v>
      </c>
      <c r="F2933" s="639">
        <v>1</v>
      </c>
      <c r="G2933" s="639" t="s">
        <v>7815</v>
      </c>
      <c r="H2933" s="639" t="s">
        <v>12485</v>
      </c>
      <c r="I2933" s="639" t="s">
        <v>12255</v>
      </c>
      <c r="J2933" s="639" t="s">
        <v>12533</v>
      </c>
      <c r="L2933" s="639" t="str">
        <f t="shared" si="90"/>
        <v>022--08-0-4000-000</v>
      </c>
      <c r="M2933" s="639" t="str">
        <f t="shared" si="91"/>
        <v>022--08-0-4000-000-000</v>
      </c>
    </row>
    <row r="2934" spans="1:13" ht="15">
      <c r="A2934" s="638" t="s">
        <v>12524</v>
      </c>
      <c r="B2934" s="640">
        <v>44366.388888888898</v>
      </c>
      <c r="C2934" s="639" t="b">
        <v>0</v>
      </c>
      <c r="E2934" s="639" t="s">
        <v>2825</v>
      </c>
      <c r="F2934" s="639">
        <v>1</v>
      </c>
      <c r="G2934" s="639" t="s">
        <v>7815</v>
      </c>
      <c r="H2934" s="639" t="s">
        <v>12485</v>
      </c>
      <c r="I2934" s="639" t="s">
        <v>12255</v>
      </c>
      <c r="J2934" s="639" t="s">
        <v>12534</v>
      </c>
      <c r="L2934" s="639" t="str">
        <f t="shared" si="90"/>
        <v>022--08-0-4000-000</v>
      </c>
      <c r="M2934" s="639" t="str">
        <f t="shared" si="91"/>
        <v>022--08-0-4000-000-000</v>
      </c>
    </row>
    <row r="2935" spans="1:13" ht="15">
      <c r="A2935" s="638" t="s">
        <v>12524</v>
      </c>
      <c r="B2935" s="640">
        <v>44366.383414351898</v>
      </c>
      <c r="C2935" s="639" t="b">
        <v>0</v>
      </c>
      <c r="E2935" s="639" t="s">
        <v>2825</v>
      </c>
      <c r="F2935" s="639">
        <v>1</v>
      </c>
      <c r="G2935" s="639" t="s">
        <v>7815</v>
      </c>
      <c r="H2935" s="639" t="s">
        <v>12485</v>
      </c>
      <c r="I2935" s="639" t="s">
        <v>12255</v>
      </c>
      <c r="J2935" s="639" t="s">
        <v>12535</v>
      </c>
      <c r="L2935" s="639" t="str">
        <f t="shared" si="90"/>
        <v>022--08-0-4000-000</v>
      </c>
      <c r="M2935" s="639" t="str">
        <f t="shared" si="91"/>
        <v>022--08-0-4000-000-000</v>
      </c>
    </row>
    <row r="2936" spans="1:13" ht="15">
      <c r="A2936" s="638" t="s">
        <v>1039</v>
      </c>
      <c r="B2936" s="640">
        <v>44366.387511574103</v>
      </c>
      <c r="C2936" s="639" t="b">
        <v>0</v>
      </c>
      <c r="E2936" s="639" t="s">
        <v>2825</v>
      </c>
      <c r="F2936" s="639">
        <v>3</v>
      </c>
      <c r="G2936" s="639" t="s">
        <v>3017</v>
      </c>
      <c r="H2936" s="639" t="s">
        <v>3401</v>
      </c>
      <c r="I2936" s="639" t="s">
        <v>3162</v>
      </c>
      <c r="J2936" s="639" t="s">
        <v>12537</v>
      </c>
      <c r="L2936" s="639" t="str">
        <f t="shared" si="90"/>
        <v>062--13-0-008-000</v>
      </c>
      <c r="M2936" s="639" t="str">
        <f t="shared" si="91"/>
        <v>062--13-0-008-000-000</v>
      </c>
    </row>
    <row r="2937" spans="1:13" ht="15">
      <c r="A2937" s="638" t="s">
        <v>1294</v>
      </c>
      <c r="B2937" s="640">
        <v>44366.475219907399</v>
      </c>
      <c r="C2937" s="639" t="b">
        <v>0</v>
      </c>
      <c r="E2937" s="639" t="s">
        <v>2825</v>
      </c>
      <c r="F2937" s="639">
        <v>1</v>
      </c>
      <c r="G2937" s="639" t="s">
        <v>3432</v>
      </c>
      <c r="H2937" s="639" t="s">
        <v>3091</v>
      </c>
      <c r="I2937" s="639" t="s">
        <v>7609</v>
      </c>
      <c r="J2937" s="639" t="s">
        <v>12539</v>
      </c>
      <c r="L2937" s="639" t="str">
        <f t="shared" si="90"/>
        <v>062--20-0-096-000</v>
      </c>
      <c r="M2937" s="639" t="str">
        <f t="shared" si="91"/>
        <v>062--20-0-096-000-000</v>
      </c>
    </row>
    <row r="2938" spans="1:13" ht="15">
      <c r="A2938" s="638" t="s">
        <v>1224</v>
      </c>
      <c r="B2938" s="640">
        <v>44366.478460648097</v>
      </c>
      <c r="C2938" s="639" t="b">
        <v>0</v>
      </c>
      <c r="E2938" s="639" t="s">
        <v>2825</v>
      </c>
      <c r="F2938" s="639">
        <v>6</v>
      </c>
      <c r="G2938" s="639" t="s">
        <v>3205</v>
      </c>
      <c r="H2938" s="639" t="s">
        <v>12541</v>
      </c>
      <c r="I2938" s="639" t="s">
        <v>3337</v>
      </c>
      <c r="J2938" s="639" t="s">
        <v>12542</v>
      </c>
      <c r="L2938" s="639" t="str">
        <f t="shared" si="90"/>
        <v>062--34-0-011-000</v>
      </c>
      <c r="M2938" s="639" t="str">
        <f t="shared" si="91"/>
        <v>062--34-0-011-000-000</v>
      </c>
    </row>
    <row r="2939" spans="1:13" ht="15">
      <c r="A2939" s="638" t="s">
        <v>743</v>
      </c>
      <c r="B2939" s="640">
        <v>44366.480787037013</v>
      </c>
      <c r="C2939" s="639" t="b">
        <v>0</v>
      </c>
      <c r="E2939" s="639" t="s">
        <v>2825</v>
      </c>
      <c r="F2939" s="639">
        <v>8</v>
      </c>
      <c r="G2939" s="639" t="s">
        <v>7872</v>
      </c>
      <c r="H2939" s="639" t="s">
        <v>12544</v>
      </c>
      <c r="I2939" s="639" t="s">
        <v>11903</v>
      </c>
      <c r="J2939" s="639" t="s">
        <v>12545</v>
      </c>
      <c r="L2939" s="639" t="str">
        <f t="shared" si="90"/>
        <v>071--02-0-047-000</v>
      </c>
      <c r="M2939" s="639" t="str">
        <f t="shared" si="91"/>
        <v>071--02-0-047-000-000</v>
      </c>
    </row>
    <row r="2940" spans="1:13" ht="15">
      <c r="A2940" s="638" t="s">
        <v>614</v>
      </c>
      <c r="B2940" s="640">
        <v>44366.527615740692</v>
      </c>
      <c r="C2940" s="639" t="b">
        <v>0</v>
      </c>
      <c r="E2940" s="639" t="s">
        <v>2825</v>
      </c>
      <c r="F2940" s="639">
        <v>2</v>
      </c>
      <c r="G2940" s="639" t="s">
        <v>4912</v>
      </c>
      <c r="H2940" s="639" t="s">
        <v>12547</v>
      </c>
      <c r="I2940" s="639" t="s">
        <v>8632</v>
      </c>
      <c r="J2940" s="639" t="s">
        <v>12548</v>
      </c>
      <c r="L2940" s="639" t="str">
        <f t="shared" si="90"/>
        <v>062--16-0-032-000</v>
      </c>
      <c r="M2940" s="639" t="str">
        <f t="shared" si="91"/>
        <v>062--16-0-032-000-000</v>
      </c>
    </row>
    <row r="2941" spans="1:13" ht="15">
      <c r="A2941" s="638" t="s">
        <v>508</v>
      </c>
      <c r="B2941" s="640">
        <v>44366.530972222201</v>
      </c>
      <c r="C2941" s="639" t="b">
        <v>0</v>
      </c>
      <c r="E2941" s="639" t="s">
        <v>2825</v>
      </c>
      <c r="F2941" s="639">
        <v>2</v>
      </c>
      <c r="G2941" s="639" t="s">
        <v>7877</v>
      </c>
      <c r="H2941" s="639" t="s">
        <v>12550</v>
      </c>
      <c r="I2941" s="639" t="s">
        <v>4510</v>
      </c>
      <c r="J2941" s="639" t="s">
        <v>12551</v>
      </c>
      <c r="L2941" s="639" t="str">
        <f t="shared" si="90"/>
        <v>071--37-0-025-000</v>
      </c>
      <c r="M2941" s="639" t="str">
        <f t="shared" si="91"/>
        <v>071--37-0-025-000-000</v>
      </c>
    </row>
    <row r="2942" spans="1:13" ht="15">
      <c r="A2942" s="638" t="s">
        <v>861</v>
      </c>
      <c r="B2942" s="640">
        <v>44366.536192129592</v>
      </c>
      <c r="C2942" s="639" t="b">
        <v>0</v>
      </c>
      <c r="D2942" s="639" t="s">
        <v>12553</v>
      </c>
      <c r="E2942" s="639" t="s">
        <v>2825</v>
      </c>
      <c r="F2942" s="639">
        <v>1</v>
      </c>
      <c r="G2942" s="639" t="s">
        <v>2807</v>
      </c>
      <c r="H2942" s="639" t="s">
        <v>12554</v>
      </c>
      <c r="I2942" s="639" t="s">
        <v>2818</v>
      </c>
      <c r="J2942" s="639" t="s">
        <v>12555</v>
      </c>
      <c r="L2942" s="639" t="str">
        <f t="shared" si="90"/>
        <v>009--47-0-010-000</v>
      </c>
      <c r="M2942" s="639" t="str">
        <f t="shared" si="91"/>
        <v>009--47-0-010-000-000</v>
      </c>
    </row>
    <row r="2943" spans="1:13" ht="15">
      <c r="A2943" s="638" t="s">
        <v>7170</v>
      </c>
      <c r="B2943" s="640">
        <v>44366.545289351903</v>
      </c>
      <c r="C2943" s="639" t="b">
        <v>0</v>
      </c>
      <c r="E2943" s="639" t="s">
        <v>2825</v>
      </c>
      <c r="F2943" s="639">
        <v>2</v>
      </c>
      <c r="G2943" s="639" t="s">
        <v>7690</v>
      </c>
      <c r="H2943" s="639" t="s">
        <v>12501</v>
      </c>
      <c r="I2943" s="639" t="s">
        <v>3077</v>
      </c>
      <c r="J2943" s="639" t="s">
        <v>12556</v>
      </c>
      <c r="L2943" s="639" t="str">
        <f t="shared" si="90"/>
        <v>062--60-0-034-000</v>
      </c>
      <c r="M2943" s="639" t="str">
        <f t="shared" si="91"/>
        <v>062--60-0-034-000-000</v>
      </c>
    </row>
    <row r="2944" spans="1:13" ht="15">
      <c r="A2944" s="638" t="s">
        <v>7173</v>
      </c>
      <c r="B2944" s="640">
        <v>44366.543969907398</v>
      </c>
      <c r="C2944" s="639" t="b">
        <v>0</v>
      </c>
      <c r="E2944" s="639" t="s">
        <v>2825</v>
      </c>
      <c r="F2944" s="639">
        <v>3</v>
      </c>
      <c r="G2944" s="639" t="s">
        <v>7690</v>
      </c>
      <c r="H2944" s="639" t="s">
        <v>3294</v>
      </c>
      <c r="I2944" s="639" t="s">
        <v>11996</v>
      </c>
      <c r="J2944" s="639" t="s">
        <v>12558</v>
      </c>
      <c r="L2944" s="639" t="str">
        <f t="shared" si="90"/>
        <v>061--02-0-104-000</v>
      </c>
      <c r="M2944" s="639" t="str">
        <f t="shared" si="91"/>
        <v>061--02-0-104-000-000</v>
      </c>
    </row>
    <row r="2945" spans="1:13" ht="15">
      <c r="A2945" s="638" t="s">
        <v>1439</v>
      </c>
      <c r="B2945" s="640">
        <v>44366.542928240691</v>
      </c>
      <c r="C2945" s="639" t="b">
        <v>0</v>
      </c>
      <c r="E2945" s="639" t="s">
        <v>2825</v>
      </c>
      <c r="F2945" s="639">
        <v>1</v>
      </c>
      <c r="G2945" s="639" t="s">
        <v>7690</v>
      </c>
      <c r="H2945" s="639" t="s">
        <v>11995</v>
      </c>
      <c r="I2945" s="639" t="s">
        <v>11996</v>
      </c>
      <c r="J2945" s="639" t="s">
        <v>12559</v>
      </c>
      <c r="L2945" s="639" t="str">
        <f t="shared" si="90"/>
        <v>061--02-0-095-000</v>
      </c>
      <c r="M2945" s="639" t="str">
        <f t="shared" si="91"/>
        <v>061--02-0-095-000-000</v>
      </c>
    </row>
    <row r="2946" spans="1:13" ht="15">
      <c r="A2946" s="638" t="s">
        <v>12526</v>
      </c>
      <c r="B2946" s="640">
        <v>44366.574918981503</v>
      </c>
      <c r="C2946" s="639" t="b">
        <v>0</v>
      </c>
      <c r="E2946" s="639" t="s">
        <v>2825</v>
      </c>
      <c r="F2946" s="639">
        <v>1</v>
      </c>
      <c r="G2946" s="639" t="s">
        <v>3173</v>
      </c>
      <c r="H2946" s="639" t="s">
        <v>2230</v>
      </c>
      <c r="I2946" s="639" t="s">
        <v>12512</v>
      </c>
      <c r="J2946" s="639" t="s">
        <v>12560</v>
      </c>
      <c r="L2946" s="639" t="str">
        <f t="shared" si="90"/>
        <v>020--32-0-0200_#43A-000</v>
      </c>
      <c r="M2946" s="639" t="str">
        <f t="shared" si="91"/>
        <v>020--32-0-0200_#43A-000-000</v>
      </c>
    </row>
    <row r="2947" spans="1:13" ht="15">
      <c r="A2947" s="638" t="s">
        <v>908</v>
      </c>
      <c r="B2947" s="640">
        <v>44366.563148148103</v>
      </c>
      <c r="C2947" s="639" t="b">
        <v>0</v>
      </c>
      <c r="E2947" s="639" t="s">
        <v>2825</v>
      </c>
      <c r="F2947" s="639">
        <v>1</v>
      </c>
      <c r="G2947" s="639" t="s">
        <v>7781</v>
      </c>
      <c r="H2947" s="639" t="s">
        <v>12562</v>
      </c>
      <c r="I2947" s="639" t="s">
        <v>2818</v>
      </c>
      <c r="J2947" s="639" t="s">
        <v>12563</v>
      </c>
      <c r="L2947" s="639" t="str">
        <f t="shared" ref="L2947:L3010" si="92">REPLACE(REPLACE(A2947,4,0,"-"),8,0,"-")</f>
        <v>009--31-0-030-000</v>
      </c>
      <c r="M2947" s="639" t="str">
        <f t="shared" ref="M2947:M3010" si="93">L2947 &amp; "-000"</f>
        <v>009--31-0-030-000-000</v>
      </c>
    </row>
    <row r="2948" spans="1:13" ht="15">
      <c r="A2948" s="638" t="s">
        <v>908</v>
      </c>
      <c r="B2948" s="640">
        <v>44366.576736111099</v>
      </c>
      <c r="C2948" s="639" t="b">
        <v>0</v>
      </c>
      <c r="E2948" s="639" t="s">
        <v>2825</v>
      </c>
      <c r="F2948" s="639">
        <v>1</v>
      </c>
      <c r="G2948" s="639" t="s">
        <v>7781</v>
      </c>
      <c r="H2948" s="639" t="s">
        <v>12562</v>
      </c>
      <c r="I2948" s="639" t="s">
        <v>2818</v>
      </c>
      <c r="J2948" s="639" t="s">
        <v>12564</v>
      </c>
      <c r="L2948" s="639" t="str">
        <f t="shared" si="92"/>
        <v>009--31-0-030-000</v>
      </c>
      <c r="M2948" s="639" t="str">
        <f t="shared" si="93"/>
        <v>009--31-0-030-000-000</v>
      </c>
    </row>
    <row r="2949" spans="1:13" ht="15">
      <c r="A2949" s="638" t="s">
        <v>908</v>
      </c>
      <c r="B2949" s="640">
        <v>44366.521585648101</v>
      </c>
      <c r="C2949" s="639" t="b">
        <v>0</v>
      </c>
      <c r="E2949" s="639" t="s">
        <v>2825</v>
      </c>
      <c r="F2949" s="639">
        <v>1</v>
      </c>
      <c r="G2949" s="639" t="s">
        <v>7781</v>
      </c>
      <c r="H2949" s="639" t="s">
        <v>12562</v>
      </c>
      <c r="I2949" s="639" t="s">
        <v>2818</v>
      </c>
      <c r="J2949" s="639" t="s">
        <v>12565</v>
      </c>
      <c r="L2949" s="639" t="str">
        <f t="shared" si="92"/>
        <v>009--31-0-030-000</v>
      </c>
      <c r="M2949" s="639" t="str">
        <f t="shared" si="93"/>
        <v>009--31-0-030-000-000</v>
      </c>
    </row>
    <row r="2950" spans="1:13" ht="15">
      <c r="A2950" s="638" t="s">
        <v>12579</v>
      </c>
      <c r="B2950" s="640">
        <v>44366.508738425902</v>
      </c>
      <c r="C2950" s="639" t="b">
        <v>0</v>
      </c>
      <c r="E2950" s="639" t="s">
        <v>2825</v>
      </c>
      <c r="F2950" s="639">
        <v>1</v>
      </c>
      <c r="G2950" s="639" t="s">
        <v>12028</v>
      </c>
      <c r="H2950" s="639" t="s">
        <v>12566</v>
      </c>
      <c r="I2950" s="639" t="s">
        <v>12567</v>
      </c>
      <c r="J2950" s="639" t="s">
        <v>12568</v>
      </c>
      <c r="L2950" s="639" t="str">
        <f t="shared" si="92"/>
        <v>020--50-0-0700-000</v>
      </c>
      <c r="M2950" s="639" t="str">
        <f t="shared" si="93"/>
        <v>020--50-0-0700-000-000</v>
      </c>
    </row>
    <row r="2951" spans="1:13" ht="15">
      <c r="A2951" s="638" t="s">
        <v>12579</v>
      </c>
      <c r="B2951" s="640">
        <v>44366.522256944401</v>
      </c>
      <c r="C2951" s="639" t="b">
        <v>0</v>
      </c>
      <c r="E2951" s="639" t="s">
        <v>2825</v>
      </c>
      <c r="F2951" s="639">
        <v>1</v>
      </c>
      <c r="G2951" s="639" t="s">
        <v>12028</v>
      </c>
      <c r="H2951" s="639" t="s">
        <v>12566</v>
      </c>
      <c r="I2951" s="639" t="s">
        <v>12567</v>
      </c>
      <c r="J2951" s="639" t="s">
        <v>12569</v>
      </c>
      <c r="L2951" s="639" t="str">
        <f t="shared" si="92"/>
        <v>020--50-0-0700-000</v>
      </c>
      <c r="M2951" s="639" t="str">
        <f t="shared" si="93"/>
        <v>020--50-0-0700-000-000</v>
      </c>
    </row>
    <row r="2952" spans="1:13" ht="15">
      <c r="A2952" s="638" t="s">
        <v>12579</v>
      </c>
      <c r="B2952" s="640">
        <v>44366.349930555603</v>
      </c>
      <c r="C2952" s="639" t="b">
        <v>0</v>
      </c>
      <c r="E2952" s="639" t="s">
        <v>2825</v>
      </c>
      <c r="F2952" s="639">
        <v>1</v>
      </c>
      <c r="G2952" s="639" t="s">
        <v>12028</v>
      </c>
      <c r="H2952" s="639" t="s">
        <v>12566</v>
      </c>
      <c r="I2952" s="639" t="s">
        <v>12567</v>
      </c>
      <c r="J2952" s="639" t="s">
        <v>12570</v>
      </c>
      <c r="L2952" s="639" t="str">
        <f t="shared" si="92"/>
        <v>020--50-0-0700-000</v>
      </c>
      <c r="M2952" s="639" t="str">
        <f t="shared" si="93"/>
        <v>020--50-0-0700-000-000</v>
      </c>
    </row>
    <row r="2953" spans="1:13" ht="15">
      <c r="A2953" s="638" t="s">
        <v>12579</v>
      </c>
      <c r="B2953" s="640">
        <v>44366.348773148209</v>
      </c>
      <c r="C2953" s="639" t="b">
        <v>0</v>
      </c>
      <c r="E2953" s="639" t="s">
        <v>2825</v>
      </c>
      <c r="F2953" s="639">
        <v>1</v>
      </c>
      <c r="G2953" s="639" t="s">
        <v>12028</v>
      </c>
      <c r="H2953" s="639" t="s">
        <v>12566</v>
      </c>
      <c r="I2953" s="639" t="s">
        <v>12567</v>
      </c>
      <c r="J2953" s="639" t="s">
        <v>12571</v>
      </c>
      <c r="L2953" s="639" t="str">
        <f t="shared" si="92"/>
        <v>020--50-0-0700-000</v>
      </c>
      <c r="M2953" s="639" t="str">
        <f t="shared" si="93"/>
        <v>020--50-0-0700-000-000</v>
      </c>
    </row>
    <row r="2954" spans="1:13" ht="15">
      <c r="A2954" s="638" t="s">
        <v>12579</v>
      </c>
      <c r="B2954" s="640">
        <v>44366.510254629597</v>
      </c>
      <c r="C2954" s="639" t="b">
        <v>0</v>
      </c>
      <c r="E2954" s="639" t="s">
        <v>2825</v>
      </c>
      <c r="F2954" s="639">
        <v>1</v>
      </c>
      <c r="G2954" s="639" t="s">
        <v>12028</v>
      </c>
      <c r="H2954" s="639" t="s">
        <v>12566</v>
      </c>
      <c r="I2954" s="639" t="s">
        <v>12567</v>
      </c>
      <c r="J2954" s="639" t="s">
        <v>12572</v>
      </c>
      <c r="L2954" s="639" t="str">
        <f t="shared" si="92"/>
        <v>020--50-0-0700-000</v>
      </c>
      <c r="M2954" s="639" t="str">
        <f t="shared" si="93"/>
        <v>020--50-0-0700-000-000</v>
      </c>
    </row>
    <row r="2955" spans="1:13" ht="15">
      <c r="A2955" s="638" t="s">
        <v>12579</v>
      </c>
      <c r="B2955" s="640">
        <v>44366.509201388901</v>
      </c>
      <c r="C2955" s="639" t="b">
        <v>0</v>
      </c>
      <c r="E2955" s="639" t="s">
        <v>2825</v>
      </c>
      <c r="F2955" s="639">
        <v>1</v>
      </c>
      <c r="G2955" s="639" t="s">
        <v>12028</v>
      </c>
      <c r="H2955" s="639" t="s">
        <v>12566</v>
      </c>
      <c r="I2955" s="639" t="s">
        <v>12567</v>
      </c>
      <c r="J2955" s="639" t="s">
        <v>12573</v>
      </c>
      <c r="L2955" s="639" t="str">
        <f t="shared" si="92"/>
        <v>020--50-0-0700-000</v>
      </c>
      <c r="M2955" s="639" t="str">
        <f t="shared" si="93"/>
        <v>020--50-0-0700-000-000</v>
      </c>
    </row>
    <row r="2956" spans="1:13" ht="15">
      <c r="A2956" s="638" t="s">
        <v>12579</v>
      </c>
      <c r="B2956" s="640">
        <v>44366.500381944403</v>
      </c>
      <c r="C2956" s="639" t="b">
        <v>0</v>
      </c>
      <c r="E2956" s="639" t="s">
        <v>2825</v>
      </c>
      <c r="F2956" s="639">
        <v>1</v>
      </c>
      <c r="G2956" s="639" t="s">
        <v>12028</v>
      </c>
      <c r="H2956" s="639" t="s">
        <v>12566</v>
      </c>
      <c r="I2956" s="639" t="s">
        <v>12567</v>
      </c>
      <c r="J2956" s="639" t="s">
        <v>12574</v>
      </c>
      <c r="L2956" s="639" t="str">
        <f t="shared" si="92"/>
        <v>020--50-0-0700-000</v>
      </c>
      <c r="M2956" s="639" t="str">
        <f t="shared" si="93"/>
        <v>020--50-0-0700-000-000</v>
      </c>
    </row>
    <row r="2957" spans="1:13" ht="15">
      <c r="A2957" s="638" t="s">
        <v>12579</v>
      </c>
      <c r="B2957" s="640">
        <v>44366.349409722199</v>
      </c>
      <c r="C2957" s="639" t="b">
        <v>0</v>
      </c>
      <c r="E2957" s="639" t="s">
        <v>2825</v>
      </c>
      <c r="F2957" s="639">
        <v>1</v>
      </c>
      <c r="G2957" s="639" t="s">
        <v>12028</v>
      </c>
      <c r="H2957" s="639" t="s">
        <v>12566</v>
      </c>
      <c r="I2957" s="639" t="s">
        <v>12567</v>
      </c>
      <c r="J2957" s="639" t="s">
        <v>12575</v>
      </c>
      <c r="L2957" s="639" t="str">
        <f t="shared" si="92"/>
        <v>020--50-0-0700-000</v>
      </c>
      <c r="M2957" s="639" t="str">
        <f t="shared" si="93"/>
        <v>020--50-0-0700-000-000</v>
      </c>
    </row>
    <row r="2958" spans="1:13" ht="15">
      <c r="A2958" s="638" t="s">
        <v>12526</v>
      </c>
      <c r="B2958" s="640">
        <v>44366.575671296298</v>
      </c>
      <c r="C2958" s="639" t="b">
        <v>0</v>
      </c>
      <c r="E2958" s="639" t="s">
        <v>2825</v>
      </c>
      <c r="F2958" s="639">
        <v>1</v>
      </c>
      <c r="G2958" s="639" t="s">
        <v>3173</v>
      </c>
      <c r="H2958" s="639" t="s">
        <v>2230</v>
      </c>
      <c r="I2958" s="639" t="s">
        <v>12512</v>
      </c>
      <c r="J2958" s="639" t="s">
        <v>12576</v>
      </c>
      <c r="L2958" s="639" t="str">
        <f t="shared" si="92"/>
        <v>020--32-0-0200_#43A-000</v>
      </c>
      <c r="M2958" s="639" t="str">
        <f t="shared" si="93"/>
        <v>020--32-0-0200_#43A-000-000</v>
      </c>
    </row>
    <row r="2959" spans="1:13" ht="15">
      <c r="A2959" s="638" t="s">
        <v>12526</v>
      </c>
      <c r="B2959" s="640">
        <v>44366.575439814813</v>
      </c>
      <c r="C2959" s="639" t="b">
        <v>0</v>
      </c>
      <c r="E2959" s="639" t="s">
        <v>2825</v>
      </c>
      <c r="F2959" s="639">
        <v>1</v>
      </c>
      <c r="G2959" s="639" t="s">
        <v>3173</v>
      </c>
      <c r="H2959" s="639" t="s">
        <v>2230</v>
      </c>
      <c r="I2959" s="639" t="s">
        <v>12512</v>
      </c>
      <c r="J2959" s="639" t="s">
        <v>12577</v>
      </c>
      <c r="L2959" s="639" t="str">
        <f t="shared" si="92"/>
        <v>020--32-0-0200_#43A-000</v>
      </c>
      <c r="M2959" s="639" t="str">
        <f t="shared" si="93"/>
        <v>020--32-0-0200_#43A-000-000</v>
      </c>
    </row>
    <row r="2960" spans="1:13" ht="15">
      <c r="A2960" s="638" t="s">
        <v>12526</v>
      </c>
      <c r="B2960" s="640">
        <v>44366.575162036999</v>
      </c>
      <c r="C2960" s="639" t="b">
        <v>0</v>
      </c>
      <c r="E2960" s="639" t="s">
        <v>2825</v>
      </c>
      <c r="F2960" s="639">
        <v>1</v>
      </c>
      <c r="G2960" s="639" t="s">
        <v>3173</v>
      </c>
      <c r="H2960" s="639" t="s">
        <v>2230</v>
      </c>
      <c r="I2960" s="639" t="s">
        <v>12512</v>
      </c>
      <c r="J2960" s="639" t="s">
        <v>12578</v>
      </c>
      <c r="L2960" s="639" t="str">
        <f t="shared" si="92"/>
        <v>020--32-0-0200_#43A-000</v>
      </c>
      <c r="M2960" s="639" t="str">
        <f t="shared" si="93"/>
        <v>020--32-0-0200_#43A-000-000</v>
      </c>
    </row>
    <row r="2961" spans="1:13" ht="15">
      <c r="A2961" s="638" t="s">
        <v>1239</v>
      </c>
      <c r="B2961" s="640">
        <v>44368.370590277802</v>
      </c>
      <c r="C2961" s="639" t="b">
        <v>0</v>
      </c>
      <c r="E2961" s="639" t="s">
        <v>2825</v>
      </c>
      <c r="F2961" s="639">
        <v>4</v>
      </c>
      <c r="G2961" s="639" t="s">
        <v>7877</v>
      </c>
      <c r="H2961" s="639" t="s">
        <v>12590</v>
      </c>
      <c r="I2961" s="639" t="s">
        <v>12591</v>
      </c>
      <c r="J2961" s="639" t="s">
        <v>12592</v>
      </c>
      <c r="L2961" s="639" t="str">
        <f t="shared" si="92"/>
        <v>062--39-0-020-000</v>
      </c>
      <c r="M2961" s="639" t="str">
        <f t="shared" si="93"/>
        <v>062--39-0-020-000-000</v>
      </c>
    </row>
    <row r="2962" spans="1:13" ht="15">
      <c r="A2962" s="638" t="s">
        <v>1553</v>
      </c>
      <c r="B2962" s="640">
        <v>44368.4841087963</v>
      </c>
      <c r="C2962" s="639" t="b">
        <v>0</v>
      </c>
      <c r="E2962" s="639" t="s">
        <v>2825</v>
      </c>
      <c r="F2962" s="639">
        <v>3</v>
      </c>
      <c r="G2962" s="639" t="s">
        <v>3432</v>
      </c>
      <c r="H2962" s="639" t="s">
        <v>12594</v>
      </c>
      <c r="I2962" s="639" t="s">
        <v>2619</v>
      </c>
      <c r="J2962" s="639" t="s">
        <v>12595</v>
      </c>
      <c r="L2962" s="639" t="str">
        <f t="shared" si="92"/>
        <v>071--39-0-038-000</v>
      </c>
      <c r="M2962" s="639" t="str">
        <f t="shared" si="93"/>
        <v>071--39-0-038-000-000</v>
      </c>
    </row>
    <row r="2963" spans="1:13" ht="15">
      <c r="A2963" s="638" t="s">
        <v>76</v>
      </c>
      <c r="B2963" s="640">
        <v>44368.514166666697</v>
      </c>
      <c r="C2963" s="639" t="b">
        <v>0</v>
      </c>
      <c r="E2963" s="639" t="s">
        <v>2825</v>
      </c>
      <c r="F2963" s="639">
        <v>2</v>
      </c>
      <c r="G2963" s="639" t="s">
        <v>3017</v>
      </c>
      <c r="H2963" s="639" t="s">
        <v>3018</v>
      </c>
      <c r="I2963" s="639" t="s">
        <v>3000</v>
      </c>
      <c r="J2963" s="639" t="s">
        <v>12596</v>
      </c>
      <c r="L2963" s="639" t="str">
        <f t="shared" si="92"/>
        <v>071--51-0-009-000</v>
      </c>
      <c r="M2963" s="639" t="str">
        <f t="shared" si="93"/>
        <v>071--51-0-009-000-000</v>
      </c>
    </row>
    <row r="2964" spans="1:13" ht="15">
      <c r="A2964" s="638" t="s">
        <v>66</v>
      </c>
      <c r="B2964" s="640">
        <v>44368.5291319444</v>
      </c>
      <c r="C2964" s="639" t="b">
        <v>0</v>
      </c>
      <c r="E2964" s="639" t="s">
        <v>2825</v>
      </c>
      <c r="F2964" s="639">
        <v>2</v>
      </c>
      <c r="G2964" s="639" t="s">
        <v>3017</v>
      </c>
      <c r="H2964" s="639" t="s">
        <v>2999</v>
      </c>
      <c r="I2964" s="639" t="s">
        <v>3000</v>
      </c>
      <c r="J2964" s="639" t="s">
        <v>12597</v>
      </c>
      <c r="L2964" s="639" t="str">
        <f t="shared" si="92"/>
        <v>071--28-0-033-000</v>
      </c>
      <c r="M2964" s="639" t="str">
        <f t="shared" si="93"/>
        <v>071--28-0-033-000-000</v>
      </c>
    </row>
    <row r="2965" spans="1:13" ht="15">
      <c r="A2965" s="638" t="s">
        <v>12619</v>
      </c>
      <c r="B2965" s="640">
        <v>44368.56790509259</v>
      </c>
      <c r="C2965" s="639" t="b">
        <v>0</v>
      </c>
      <c r="E2965" s="639" t="s">
        <v>2825</v>
      </c>
      <c r="F2965" s="639">
        <v>1</v>
      </c>
      <c r="G2965" s="639" t="s">
        <v>7524</v>
      </c>
      <c r="H2965" s="639" t="s">
        <v>12598</v>
      </c>
      <c r="I2965" s="639" t="s">
        <v>12599</v>
      </c>
      <c r="J2965" s="639" t="s">
        <v>12600</v>
      </c>
      <c r="L2965" s="639" t="str">
        <f t="shared" si="92"/>
        <v>018--34-0-0700-000</v>
      </c>
      <c r="M2965" s="639" t="str">
        <f t="shared" si="93"/>
        <v>018--34-0-0700-000-000</v>
      </c>
    </row>
    <row r="2966" spans="1:13" ht="15">
      <c r="A2966" s="638" t="s">
        <v>12620</v>
      </c>
      <c r="B2966" s="640">
        <v>44368.578784722202</v>
      </c>
      <c r="C2966" s="639" t="b">
        <v>0</v>
      </c>
      <c r="D2966" s="639" t="s">
        <v>7353</v>
      </c>
      <c r="E2966" s="639" t="s">
        <v>2825</v>
      </c>
      <c r="F2966" s="639">
        <v>1</v>
      </c>
      <c r="G2966" s="639" t="s">
        <v>4913</v>
      </c>
      <c r="H2966" s="639" t="s">
        <v>12601</v>
      </c>
      <c r="I2966" s="639" t="s">
        <v>12291</v>
      </c>
      <c r="J2966" s="639" t="s">
        <v>12602</v>
      </c>
      <c r="L2966" s="639" t="str">
        <f t="shared" si="92"/>
        <v>022--08-0-0900-000</v>
      </c>
      <c r="M2966" s="639" t="str">
        <f t="shared" si="93"/>
        <v>022--08-0-0900-000-000</v>
      </c>
    </row>
    <row r="2967" spans="1:13" ht="15">
      <c r="A2967" s="638" t="s">
        <v>12620</v>
      </c>
      <c r="B2967" s="640">
        <v>44368.577060185198</v>
      </c>
      <c r="C2967" s="639" t="b">
        <v>0</v>
      </c>
      <c r="D2967" s="639" t="s">
        <v>7353</v>
      </c>
      <c r="E2967" s="639" t="s">
        <v>2825</v>
      </c>
      <c r="F2967" s="639">
        <v>1</v>
      </c>
      <c r="G2967" s="639" t="s">
        <v>4913</v>
      </c>
      <c r="H2967" s="639" t="s">
        <v>12601</v>
      </c>
      <c r="I2967" s="639" t="s">
        <v>12291</v>
      </c>
      <c r="J2967" s="639" t="s">
        <v>12603</v>
      </c>
      <c r="L2967" s="639" t="str">
        <f t="shared" si="92"/>
        <v>022--08-0-0900-000</v>
      </c>
      <c r="M2967" s="639" t="str">
        <f t="shared" si="93"/>
        <v>022--08-0-0900-000-000</v>
      </c>
    </row>
    <row r="2968" spans="1:13" ht="15">
      <c r="A2968" s="638" t="s">
        <v>12620</v>
      </c>
      <c r="B2968" s="640">
        <v>44368.587743055599</v>
      </c>
      <c r="C2968" s="639" t="b">
        <v>0</v>
      </c>
      <c r="D2968" s="639" t="s">
        <v>12604</v>
      </c>
      <c r="E2968" s="639" t="s">
        <v>2825</v>
      </c>
      <c r="F2968" s="639">
        <v>1</v>
      </c>
      <c r="G2968" s="639" t="s">
        <v>4913</v>
      </c>
      <c r="H2968" s="639" t="s">
        <v>12601</v>
      </c>
      <c r="I2968" s="639" t="s">
        <v>12291</v>
      </c>
      <c r="J2968" s="639" t="s">
        <v>12605</v>
      </c>
      <c r="L2968" s="639" t="str">
        <f t="shared" si="92"/>
        <v>022--08-0-0900-000</v>
      </c>
      <c r="M2968" s="639" t="str">
        <f t="shared" si="93"/>
        <v>022--08-0-0900-000-000</v>
      </c>
    </row>
    <row r="2969" spans="1:13" ht="15">
      <c r="A2969" s="638" t="s">
        <v>908</v>
      </c>
      <c r="B2969" s="640">
        <v>44368.603819444397</v>
      </c>
      <c r="C2969" s="639" t="b">
        <v>0</v>
      </c>
      <c r="E2969" s="639" t="s">
        <v>2825</v>
      </c>
      <c r="F2969" s="639">
        <v>1</v>
      </c>
      <c r="G2969" s="639" t="s">
        <v>11832</v>
      </c>
      <c r="H2969" s="639" t="s">
        <v>12562</v>
      </c>
      <c r="I2969" s="639" t="s">
        <v>2818</v>
      </c>
      <c r="J2969" s="639" t="s">
        <v>12606</v>
      </c>
      <c r="L2969" s="639" t="str">
        <f t="shared" si="92"/>
        <v>009--31-0-030-000</v>
      </c>
      <c r="M2969" s="639" t="str">
        <f t="shared" si="93"/>
        <v>009--31-0-030-000-000</v>
      </c>
    </row>
    <row r="2970" spans="1:13" ht="15">
      <c r="A2970" s="638" t="s">
        <v>908</v>
      </c>
      <c r="B2970" s="640">
        <v>44368.608796296299</v>
      </c>
      <c r="C2970" s="639" t="b">
        <v>0</v>
      </c>
      <c r="E2970" s="639" t="s">
        <v>2825</v>
      </c>
      <c r="F2970" s="639">
        <v>1</v>
      </c>
      <c r="G2970" s="639" t="s">
        <v>11832</v>
      </c>
      <c r="H2970" s="639" t="s">
        <v>12562</v>
      </c>
      <c r="I2970" s="639" t="s">
        <v>2818</v>
      </c>
      <c r="J2970" s="639" t="s">
        <v>12607</v>
      </c>
      <c r="L2970" s="639" t="str">
        <f t="shared" si="92"/>
        <v>009--31-0-030-000</v>
      </c>
      <c r="M2970" s="639" t="str">
        <f t="shared" si="93"/>
        <v>009--31-0-030-000-000</v>
      </c>
    </row>
    <row r="2971" spans="1:13" ht="15">
      <c r="A2971" s="638" t="s">
        <v>908</v>
      </c>
      <c r="B2971" s="640">
        <v>44368.612210648113</v>
      </c>
      <c r="C2971" s="639" t="b">
        <v>0</v>
      </c>
      <c r="E2971" s="639" t="s">
        <v>2825</v>
      </c>
      <c r="F2971" s="639">
        <v>1</v>
      </c>
      <c r="G2971" s="639" t="s">
        <v>11832</v>
      </c>
      <c r="H2971" s="639" t="s">
        <v>12562</v>
      </c>
      <c r="I2971" s="639" t="s">
        <v>2818</v>
      </c>
      <c r="J2971" s="639" t="s">
        <v>12608</v>
      </c>
      <c r="L2971" s="639" t="str">
        <f t="shared" si="92"/>
        <v>009--31-0-030-000</v>
      </c>
      <c r="M2971" s="639" t="str">
        <f t="shared" si="93"/>
        <v>009--31-0-030-000-000</v>
      </c>
    </row>
    <row r="2972" spans="1:13" ht="15">
      <c r="A2972" s="638" t="s">
        <v>12621</v>
      </c>
      <c r="B2972" s="640">
        <v>44368.635000000002</v>
      </c>
      <c r="C2972" s="639" t="b">
        <v>0</v>
      </c>
      <c r="E2972" s="639" t="s">
        <v>2825</v>
      </c>
      <c r="F2972" s="639">
        <v>1</v>
      </c>
      <c r="G2972" s="639" t="s">
        <v>12609</v>
      </c>
      <c r="H2972" s="639" t="s">
        <v>12610</v>
      </c>
      <c r="I2972" s="639" t="s">
        <v>12611</v>
      </c>
      <c r="J2972" s="639" t="s">
        <v>12612</v>
      </c>
      <c r="L2972" s="639" t="str">
        <f t="shared" si="92"/>
        <v>020--46-0-0900-000</v>
      </c>
      <c r="M2972" s="639" t="str">
        <f t="shared" si="93"/>
        <v>020--46-0-0900-000-000</v>
      </c>
    </row>
    <row r="2973" spans="1:13" ht="15">
      <c r="A2973" s="638" t="s">
        <v>1737</v>
      </c>
      <c r="B2973" s="640">
        <v>44368.670023148101</v>
      </c>
      <c r="C2973" s="639" t="b">
        <v>0</v>
      </c>
      <c r="E2973" s="639" t="s">
        <v>2825</v>
      </c>
      <c r="F2973" s="639">
        <v>8</v>
      </c>
      <c r="G2973" s="639" t="s">
        <v>7872</v>
      </c>
      <c r="H2973" s="639" t="s">
        <v>3378</v>
      </c>
      <c r="I2973" s="639" t="s">
        <v>3092</v>
      </c>
      <c r="J2973" s="639" t="s">
        <v>12614</v>
      </c>
      <c r="L2973" s="639" t="str">
        <f t="shared" si="92"/>
        <v>061--44-0-015-000</v>
      </c>
      <c r="M2973" s="639" t="str">
        <f t="shared" si="93"/>
        <v>061--44-0-015-000-000</v>
      </c>
    </row>
    <row r="2974" spans="1:13" ht="15">
      <c r="A2974" s="638" t="s">
        <v>2005</v>
      </c>
      <c r="B2974" s="640">
        <v>44368.707071759309</v>
      </c>
      <c r="C2974" s="639" t="b">
        <v>0</v>
      </c>
      <c r="E2974" s="639" t="s">
        <v>2825</v>
      </c>
      <c r="F2974" s="639">
        <v>1</v>
      </c>
      <c r="G2974" s="639" t="s">
        <v>3198</v>
      </c>
      <c r="H2974" s="639" t="s">
        <v>7794</v>
      </c>
      <c r="I2974" s="639" t="s">
        <v>7385</v>
      </c>
      <c r="J2974" s="639" t="s">
        <v>12616</v>
      </c>
      <c r="L2974" s="639" t="str">
        <f t="shared" si="92"/>
        <v>009--37-0-020-000</v>
      </c>
      <c r="M2974" s="639" t="str">
        <f t="shared" si="93"/>
        <v>009--37-0-020-000-000</v>
      </c>
    </row>
    <row r="2975" spans="1:13" ht="15">
      <c r="A2975" s="638" t="s">
        <v>2005</v>
      </c>
      <c r="B2975" s="640">
        <v>44368.706423611096</v>
      </c>
      <c r="C2975" s="639" t="b">
        <v>0</v>
      </c>
      <c r="E2975" s="639" t="s">
        <v>2825</v>
      </c>
      <c r="F2975" s="639">
        <v>1</v>
      </c>
      <c r="G2975" s="639" t="s">
        <v>3198</v>
      </c>
      <c r="H2975" s="639" t="s">
        <v>7794</v>
      </c>
      <c r="I2975" s="639" t="s">
        <v>7385</v>
      </c>
      <c r="J2975" s="639" t="s">
        <v>12617</v>
      </c>
      <c r="L2975" s="639" t="str">
        <f t="shared" si="92"/>
        <v>009--37-0-020-000</v>
      </c>
      <c r="M2975" s="639" t="str">
        <f t="shared" si="93"/>
        <v>009--37-0-020-000-000</v>
      </c>
    </row>
    <row r="2976" spans="1:13" ht="15">
      <c r="A2976" s="638" t="s">
        <v>2005</v>
      </c>
      <c r="B2976" s="640">
        <v>44368.705486111103</v>
      </c>
      <c r="C2976" s="639" t="b">
        <v>0</v>
      </c>
      <c r="E2976" s="639" t="s">
        <v>2825</v>
      </c>
      <c r="F2976" s="639">
        <v>1</v>
      </c>
      <c r="G2976" s="639" t="s">
        <v>3198</v>
      </c>
      <c r="H2976" s="639" t="s">
        <v>7794</v>
      </c>
      <c r="I2976" s="639" t="s">
        <v>7385</v>
      </c>
      <c r="J2976" s="639" t="s">
        <v>12618</v>
      </c>
      <c r="L2976" s="639" t="str">
        <f t="shared" si="92"/>
        <v>009--37-0-020-000</v>
      </c>
      <c r="M2976" s="639" t="str">
        <f t="shared" si="93"/>
        <v>009--37-0-020-000-000</v>
      </c>
    </row>
    <row r="2977" spans="1:13" ht="15">
      <c r="A2977" s="638" t="s">
        <v>12620</v>
      </c>
      <c r="B2977" s="640">
        <v>44369.347916666702</v>
      </c>
      <c r="C2977" s="639" t="b">
        <v>0</v>
      </c>
      <c r="D2977" s="639" t="s">
        <v>7353</v>
      </c>
      <c r="E2977" s="639" t="s">
        <v>2825</v>
      </c>
      <c r="F2977" s="639">
        <v>1</v>
      </c>
      <c r="G2977" s="639" t="s">
        <v>4913</v>
      </c>
      <c r="H2977" s="639" t="s">
        <v>12601</v>
      </c>
      <c r="I2977" s="639" t="s">
        <v>12291</v>
      </c>
      <c r="J2977" s="639" t="s">
        <v>12623</v>
      </c>
      <c r="L2977" s="639" t="str">
        <f t="shared" si="92"/>
        <v>022--08-0-0900-000</v>
      </c>
      <c r="M2977" s="639" t="str">
        <f t="shared" si="93"/>
        <v>022--08-0-0900-000-000</v>
      </c>
    </row>
    <row r="2978" spans="1:13" ht="15">
      <c r="A2978" s="638" t="s">
        <v>12620</v>
      </c>
      <c r="B2978" s="640">
        <v>44369.391099537002</v>
      </c>
      <c r="C2978" s="639" t="b">
        <v>0</v>
      </c>
      <c r="D2978" s="639" t="s">
        <v>7353</v>
      </c>
      <c r="E2978" s="639" t="s">
        <v>2825</v>
      </c>
      <c r="F2978" s="639">
        <v>1</v>
      </c>
      <c r="G2978" s="639" t="s">
        <v>4913</v>
      </c>
      <c r="H2978" s="639" t="s">
        <v>12601</v>
      </c>
      <c r="I2978" s="639" t="s">
        <v>12291</v>
      </c>
      <c r="J2978" s="639" t="s">
        <v>12624</v>
      </c>
      <c r="L2978" s="639" t="str">
        <f t="shared" si="92"/>
        <v>022--08-0-0900-000</v>
      </c>
      <c r="M2978" s="639" t="str">
        <f t="shared" si="93"/>
        <v>022--08-0-0900-000-000</v>
      </c>
    </row>
    <row r="2979" spans="1:13" ht="15">
      <c r="A2979" s="638" t="s">
        <v>4648</v>
      </c>
      <c r="B2979" s="640">
        <v>44369.3901273148</v>
      </c>
      <c r="C2979" s="639" t="b">
        <v>0</v>
      </c>
      <c r="E2979" s="639" t="s">
        <v>2825</v>
      </c>
      <c r="F2979" s="639">
        <v>3</v>
      </c>
      <c r="G2979" s="639" t="s">
        <v>3432</v>
      </c>
      <c r="H2979" s="639" t="s">
        <v>4906</v>
      </c>
      <c r="I2979" s="639" t="s">
        <v>12626</v>
      </c>
      <c r="J2979" s="639" t="s">
        <v>12627</v>
      </c>
      <c r="L2979" s="639" t="str">
        <f t="shared" si="92"/>
        <v>071--44-0-012-000</v>
      </c>
      <c r="M2979" s="639" t="str">
        <f t="shared" si="93"/>
        <v>071--44-0-012-000-000</v>
      </c>
    </row>
    <row r="2980" spans="1:13" ht="15">
      <c r="A2980" s="638" t="s">
        <v>12640</v>
      </c>
      <c r="B2980" s="640">
        <v>44369.453645833302</v>
      </c>
      <c r="C2980" s="639" t="b">
        <v>0</v>
      </c>
      <c r="E2980" s="639" t="s">
        <v>2825</v>
      </c>
      <c r="F2980" s="639">
        <v>1</v>
      </c>
      <c r="G2980" s="639" t="s">
        <v>12609</v>
      </c>
      <c r="H2980" s="639" t="s">
        <v>12628</v>
      </c>
      <c r="I2980" s="639" t="s">
        <v>12611</v>
      </c>
      <c r="J2980" s="639" t="s">
        <v>12629</v>
      </c>
      <c r="L2980" s="639" t="str">
        <f t="shared" si="92"/>
        <v>020--46-0-0800-000</v>
      </c>
      <c r="M2980" s="639" t="str">
        <f t="shared" si="93"/>
        <v>020--46-0-0800-000-000</v>
      </c>
    </row>
    <row r="2981" spans="1:13" ht="15">
      <c r="A2981" s="638" t="s">
        <v>12620</v>
      </c>
      <c r="B2981" s="640">
        <v>44369.44887731479</v>
      </c>
      <c r="C2981" s="639" t="b">
        <v>0</v>
      </c>
      <c r="D2981" s="639" t="s">
        <v>12630</v>
      </c>
      <c r="E2981" s="639" t="s">
        <v>2825</v>
      </c>
      <c r="F2981" s="639">
        <v>1</v>
      </c>
      <c r="G2981" s="639" t="s">
        <v>4913</v>
      </c>
      <c r="H2981" s="639" t="s">
        <v>12601</v>
      </c>
      <c r="I2981" s="639" t="s">
        <v>12291</v>
      </c>
      <c r="J2981" s="639" t="s">
        <v>12631</v>
      </c>
      <c r="L2981" s="639" t="str">
        <f t="shared" si="92"/>
        <v>022--08-0-0900-000</v>
      </c>
      <c r="M2981" s="639" t="str">
        <f t="shared" si="93"/>
        <v>022--08-0-0900-000-000</v>
      </c>
    </row>
    <row r="2982" spans="1:13" ht="15">
      <c r="A2982" s="638" t="s">
        <v>836</v>
      </c>
      <c r="B2982" s="640">
        <v>44369.558680555601</v>
      </c>
      <c r="C2982" s="639" t="b">
        <v>0</v>
      </c>
      <c r="E2982" s="639" t="s">
        <v>2825</v>
      </c>
      <c r="F2982" s="639">
        <v>1</v>
      </c>
      <c r="G2982" s="639" t="s">
        <v>7872</v>
      </c>
      <c r="H2982" s="639" t="s">
        <v>11101</v>
      </c>
      <c r="I2982" s="639" t="s">
        <v>3111</v>
      </c>
      <c r="J2982" s="639" t="s">
        <v>12633</v>
      </c>
      <c r="L2982" s="639" t="str">
        <f t="shared" si="92"/>
        <v>062--61-0-003-000</v>
      </c>
      <c r="M2982" s="639" t="str">
        <f t="shared" si="93"/>
        <v>062--61-0-003-000-000</v>
      </c>
    </row>
    <row r="2983" spans="1:13" ht="15">
      <c r="A2983" s="638" t="s">
        <v>1045</v>
      </c>
      <c r="B2983" s="640">
        <v>44369.55556712961</v>
      </c>
      <c r="C2983" s="639" t="b">
        <v>0</v>
      </c>
      <c r="E2983" s="639" t="s">
        <v>2825</v>
      </c>
      <c r="F2983" s="639">
        <v>1</v>
      </c>
      <c r="G2983" s="639" t="s">
        <v>3017</v>
      </c>
      <c r="H2983" s="639" t="s">
        <v>4613</v>
      </c>
      <c r="I2983" s="639" t="s">
        <v>2884</v>
      </c>
      <c r="J2983" s="639" t="s">
        <v>12634</v>
      </c>
      <c r="L2983" s="639" t="str">
        <f t="shared" si="92"/>
        <v>071--27-0-053-000</v>
      </c>
      <c r="M2983" s="639" t="str">
        <f t="shared" si="93"/>
        <v>071--27-0-053-000-000</v>
      </c>
    </row>
    <row r="2984" spans="1:13" ht="15">
      <c r="A2984" s="638" t="s">
        <v>949</v>
      </c>
      <c r="B2984" s="640">
        <v>44369.564849536997</v>
      </c>
      <c r="C2984" s="639" t="b">
        <v>0</v>
      </c>
      <c r="E2984" s="639" t="s">
        <v>2825</v>
      </c>
      <c r="F2984" s="639">
        <v>4</v>
      </c>
      <c r="G2984" s="639" t="s">
        <v>3432</v>
      </c>
      <c r="H2984" s="639" t="s">
        <v>4568</v>
      </c>
      <c r="I2984" s="639" t="s">
        <v>11110</v>
      </c>
      <c r="J2984" s="639" t="s">
        <v>12635</v>
      </c>
      <c r="L2984" s="639" t="str">
        <f t="shared" si="92"/>
        <v>061--30-0-026-000</v>
      </c>
      <c r="M2984" s="639" t="str">
        <f t="shared" si="93"/>
        <v>061--30-0-026-000-000</v>
      </c>
    </row>
    <row r="2985" spans="1:13" ht="15">
      <c r="A2985" s="638" t="s">
        <v>908</v>
      </c>
      <c r="B2985" s="640">
        <v>44369.690752314789</v>
      </c>
      <c r="C2985" s="639" t="b">
        <v>0</v>
      </c>
      <c r="E2985" s="639" t="s">
        <v>2825</v>
      </c>
      <c r="F2985" s="639">
        <v>1</v>
      </c>
      <c r="G2985" s="639" t="s">
        <v>12636</v>
      </c>
      <c r="H2985" s="639" t="s">
        <v>12562</v>
      </c>
      <c r="I2985" s="639" t="s">
        <v>2818</v>
      </c>
      <c r="J2985" s="639" t="s">
        <v>12637</v>
      </c>
      <c r="L2985" s="639" t="str">
        <f t="shared" si="92"/>
        <v>009--31-0-030-000</v>
      </c>
      <c r="M2985" s="639" t="str">
        <f t="shared" si="93"/>
        <v>009--31-0-030-000-000</v>
      </c>
    </row>
    <row r="2986" spans="1:13" ht="15">
      <c r="A2986" s="638" t="s">
        <v>12641</v>
      </c>
      <c r="B2986" s="640">
        <v>44369.453043981513</v>
      </c>
      <c r="C2986" s="639" t="b">
        <v>0</v>
      </c>
      <c r="E2986" s="639" t="s">
        <v>2825</v>
      </c>
      <c r="F2986" s="639">
        <v>1</v>
      </c>
      <c r="G2986" s="639" t="s">
        <v>3173</v>
      </c>
      <c r="H2986" s="639" t="s">
        <v>2231</v>
      </c>
      <c r="I2986" s="639" t="s">
        <v>12638</v>
      </c>
      <c r="J2986" s="639" t="s">
        <v>12639</v>
      </c>
      <c r="L2986" s="639" t="str">
        <f t="shared" si="92"/>
        <v>020--32-0-0200_#44A-000</v>
      </c>
      <c r="M2986" s="639" t="str">
        <f t="shared" si="93"/>
        <v>020--32-0-0200_#44A-000-000</v>
      </c>
    </row>
    <row r="2987" spans="1:13" ht="15">
      <c r="A2987" s="638" t="s">
        <v>2005</v>
      </c>
      <c r="B2987" s="640">
        <v>44370.351759259291</v>
      </c>
      <c r="C2987" s="639" t="b">
        <v>0</v>
      </c>
      <c r="E2987" s="639" t="s">
        <v>2825</v>
      </c>
      <c r="F2987" s="639">
        <v>1</v>
      </c>
      <c r="G2987" s="639" t="s">
        <v>3198</v>
      </c>
      <c r="H2987" s="639" t="s">
        <v>7794</v>
      </c>
      <c r="I2987" s="639" t="s">
        <v>7385</v>
      </c>
      <c r="J2987" s="639" t="s">
        <v>12651</v>
      </c>
      <c r="L2987" s="639" t="str">
        <f t="shared" si="92"/>
        <v>009--37-0-020-000</v>
      </c>
      <c r="M2987" s="639" t="str">
        <f t="shared" si="93"/>
        <v>009--37-0-020-000-000</v>
      </c>
    </row>
    <row r="2988" spans="1:13" ht="15">
      <c r="A2988" s="638" t="s">
        <v>2005</v>
      </c>
      <c r="B2988" s="640">
        <v>44370.351053240709</v>
      </c>
      <c r="C2988" s="639" t="b">
        <v>0</v>
      </c>
      <c r="E2988" s="639" t="s">
        <v>2825</v>
      </c>
      <c r="F2988" s="639">
        <v>1</v>
      </c>
      <c r="G2988" s="639" t="s">
        <v>3198</v>
      </c>
      <c r="H2988" s="639" t="s">
        <v>7794</v>
      </c>
      <c r="I2988" s="639" t="s">
        <v>7385</v>
      </c>
      <c r="J2988" s="639" t="s">
        <v>12652</v>
      </c>
      <c r="L2988" s="639" t="str">
        <f t="shared" si="92"/>
        <v>009--37-0-020-000</v>
      </c>
      <c r="M2988" s="639" t="str">
        <f t="shared" si="93"/>
        <v>009--37-0-020-000-000</v>
      </c>
    </row>
    <row r="2989" spans="1:13" ht="15">
      <c r="A2989" s="638" t="s">
        <v>898</v>
      </c>
      <c r="B2989" s="640">
        <v>44370.358888888899</v>
      </c>
      <c r="C2989" s="639" t="b">
        <v>0</v>
      </c>
      <c r="D2989" s="639" t="s">
        <v>12654</v>
      </c>
      <c r="E2989" s="639" t="s">
        <v>2825</v>
      </c>
      <c r="F2989" s="639">
        <v>1</v>
      </c>
      <c r="G2989" s="639" t="s">
        <v>11821</v>
      </c>
      <c r="H2989" s="639" t="s">
        <v>12655</v>
      </c>
      <c r="I2989" s="639" t="s">
        <v>2818</v>
      </c>
      <c r="J2989" s="639" t="s">
        <v>12656</v>
      </c>
      <c r="L2989" s="639" t="str">
        <f t="shared" si="92"/>
        <v>009--48-0-170-000</v>
      </c>
      <c r="M2989" s="639" t="str">
        <f t="shared" si="93"/>
        <v>009--48-0-170-000-000</v>
      </c>
    </row>
    <row r="2990" spans="1:13" ht="15">
      <c r="A2990" s="638" t="s">
        <v>898</v>
      </c>
      <c r="B2990" s="640">
        <v>44370.358055555596</v>
      </c>
      <c r="C2990" s="639" t="b">
        <v>0</v>
      </c>
      <c r="D2990" s="639" t="s">
        <v>12654</v>
      </c>
      <c r="E2990" s="639" t="s">
        <v>2825</v>
      </c>
      <c r="F2990" s="639">
        <v>1</v>
      </c>
      <c r="G2990" s="639" t="s">
        <v>11821</v>
      </c>
      <c r="H2990" s="639" t="s">
        <v>12655</v>
      </c>
      <c r="I2990" s="639" t="s">
        <v>2818</v>
      </c>
      <c r="J2990" s="639" t="s">
        <v>12657</v>
      </c>
      <c r="L2990" s="639" t="str">
        <f t="shared" si="92"/>
        <v>009--48-0-170-000</v>
      </c>
      <c r="M2990" s="639" t="str">
        <f t="shared" si="93"/>
        <v>009--48-0-170-000-000</v>
      </c>
    </row>
    <row r="2991" spans="1:13" ht="15">
      <c r="A2991" s="638" t="s">
        <v>898</v>
      </c>
      <c r="B2991" s="640">
        <v>44370.357407407399</v>
      </c>
      <c r="C2991" s="639" t="b">
        <v>0</v>
      </c>
      <c r="D2991" s="639" t="s">
        <v>12654</v>
      </c>
      <c r="E2991" s="639" t="s">
        <v>2825</v>
      </c>
      <c r="F2991" s="639">
        <v>1</v>
      </c>
      <c r="G2991" s="639" t="s">
        <v>11821</v>
      </c>
      <c r="H2991" s="639" t="s">
        <v>12655</v>
      </c>
      <c r="I2991" s="639" t="s">
        <v>2818</v>
      </c>
      <c r="J2991" s="639" t="s">
        <v>12658</v>
      </c>
      <c r="L2991" s="639" t="str">
        <f t="shared" si="92"/>
        <v>009--48-0-170-000</v>
      </c>
      <c r="M2991" s="639" t="str">
        <f t="shared" si="93"/>
        <v>009--48-0-170-000-000</v>
      </c>
    </row>
    <row r="2992" spans="1:13" ht="15">
      <c r="A2992" s="638" t="s">
        <v>898</v>
      </c>
      <c r="B2992" s="640">
        <v>44370.356620370403</v>
      </c>
      <c r="C2992" s="639" t="b">
        <v>0</v>
      </c>
      <c r="D2992" s="639" t="s">
        <v>12654</v>
      </c>
      <c r="E2992" s="639" t="s">
        <v>2825</v>
      </c>
      <c r="F2992" s="639">
        <v>1</v>
      </c>
      <c r="G2992" s="639" t="s">
        <v>11821</v>
      </c>
      <c r="H2992" s="639" t="s">
        <v>12655</v>
      </c>
      <c r="I2992" s="639" t="s">
        <v>2818</v>
      </c>
      <c r="J2992" s="639" t="s">
        <v>12659</v>
      </c>
      <c r="L2992" s="639" t="str">
        <f t="shared" si="92"/>
        <v>009--48-0-170-000</v>
      </c>
      <c r="M2992" s="639" t="str">
        <f t="shared" si="93"/>
        <v>009--48-0-170-000-000</v>
      </c>
    </row>
    <row r="2993" spans="1:13" ht="15">
      <c r="A2993" s="638" t="s">
        <v>898</v>
      </c>
      <c r="B2993" s="640">
        <v>44370.359791666699</v>
      </c>
      <c r="C2993" s="639" t="b">
        <v>0</v>
      </c>
      <c r="D2993" s="639" t="s">
        <v>12660</v>
      </c>
      <c r="E2993" s="639" t="s">
        <v>2825</v>
      </c>
      <c r="F2993" s="639">
        <v>1</v>
      </c>
      <c r="G2993" s="639" t="s">
        <v>11821</v>
      </c>
      <c r="H2993" s="639" t="s">
        <v>12655</v>
      </c>
      <c r="I2993" s="639" t="s">
        <v>2818</v>
      </c>
      <c r="J2993" s="639" t="s">
        <v>12661</v>
      </c>
      <c r="L2993" s="639" t="str">
        <f t="shared" si="92"/>
        <v>009--48-0-170-000</v>
      </c>
      <c r="M2993" s="639" t="str">
        <f t="shared" si="93"/>
        <v>009--48-0-170-000-000</v>
      </c>
    </row>
    <row r="2994" spans="1:13" ht="15">
      <c r="A2994" s="638" t="s">
        <v>1453</v>
      </c>
      <c r="B2994" s="640">
        <v>44370.391875000001</v>
      </c>
      <c r="C2994" s="639" t="b">
        <v>0</v>
      </c>
      <c r="E2994" s="639" t="s">
        <v>2825</v>
      </c>
      <c r="F2994" s="639">
        <v>5</v>
      </c>
      <c r="G2994" s="639" t="s">
        <v>3432</v>
      </c>
      <c r="H2994" s="639" t="s">
        <v>12663</v>
      </c>
      <c r="I2994" s="639" t="s">
        <v>3077</v>
      </c>
      <c r="J2994" s="639" t="s">
        <v>12664</v>
      </c>
      <c r="L2994" s="639" t="str">
        <f t="shared" si="92"/>
        <v>061--41-0-038-000</v>
      </c>
      <c r="M2994" s="639" t="str">
        <f t="shared" si="93"/>
        <v>061--41-0-038-000-000</v>
      </c>
    </row>
    <row r="2995" spans="1:13" ht="15">
      <c r="A2995" s="638" t="s">
        <v>12640</v>
      </c>
      <c r="B2995" s="640">
        <v>44370.390023148102</v>
      </c>
      <c r="C2995" s="639" t="b">
        <v>0</v>
      </c>
      <c r="E2995" s="639" t="s">
        <v>2825</v>
      </c>
      <c r="F2995" s="639">
        <v>1</v>
      </c>
      <c r="G2995" s="639" t="s">
        <v>12609</v>
      </c>
      <c r="H2995" s="639" t="s">
        <v>12628</v>
      </c>
      <c r="I2995" s="639" t="s">
        <v>12611</v>
      </c>
      <c r="J2995" s="639" t="s">
        <v>12665</v>
      </c>
      <c r="L2995" s="639" t="str">
        <f t="shared" si="92"/>
        <v>020--46-0-0800-000</v>
      </c>
      <c r="M2995" s="639" t="str">
        <f t="shared" si="93"/>
        <v>020--46-0-0800-000-000</v>
      </c>
    </row>
    <row r="2996" spans="1:13" ht="15">
      <c r="A2996" s="638" t="s">
        <v>1738</v>
      </c>
      <c r="B2996" s="640">
        <v>44370.412499999999</v>
      </c>
      <c r="C2996" s="639" t="b">
        <v>0</v>
      </c>
      <c r="E2996" s="639" t="s">
        <v>2825</v>
      </c>
      <c r="F2996" s="639">
        <v>2</v>
      </c>
      <c r="G2996" s="639" t="s">
        <v>7872</v>
      </c>
      <c r="H2996" s="639" t="s">
        <v>3297</v>
      </c>
      <c r="I2996" s="639" t="s">
        <v>3092</v>
      </c>
      <c r="J2996" s="639" t="s">
        <v>12666</v>
      </c>
      <c r="L2996" s="639" t="str">
        <f t="shared" si="92"/>
        <v>061--44-0-020-000</v>
      </c>
      <c r="M2996" s="639" t="str">
        <f t="shared" si="93"/>
        <v>061--44-0-020-000-000</v>
      </c>
    </row>
    <row r="2997" spans="1:13" ht="15">
      <c r="A2997" s="638" t="s">
        <v>898</v>
      </c>
      <c r="B2997" s="640">
        <v>44370.425520833298</v>
      </c>
      <c r="C2997" s="639" t="b">
        <v>0</v>
      </c>
      <c r="D2997" s="639" t="s">
        <v>12654</v>
      </c>
      <c r="E2997" s="639" t="s">
        <v>2825</v>
      </c>
      <c r="F2997" s="639">
        <v>1</v>
      </c>
      <c r="G2997" s="639" t="s">
        <v>11821</v>
      </c>
      <c r="H2997" s="639" t="s">
        <v>12655</v>
      </c>
      <c r="I2997" s="639" t="s">
        <v>2818</v>
      </c>
      <c r="J2997" s="639" t="s">
        <v>12667</v>
      </c>
      <c r="L2997" s="639" t="str">
        <f t="shared" si="92"/>
        <v>009--48-0-170-000</v>
      </c>
      <c r="M2997" s="639" t="str">
        <f t="shared" si="93"/>
        <v>009--48-0-170-000-000</v>
      </c>
    </row>
    <row r="2998" spans="1:13" ht="15">
      <c r="A2998" s="638" t="s">
        <v>898</v>
      </c>
      <c r="B2998" s="640">
        <v>44370.424826388902</v>
      </c>
      <c r="C2998" s="639" t="b">
        <v>0</v>
      </c>
      <c r="D2998" s="639" t="s">
        <v>12654</v>
      </c>
      <c r="E2998" s="639" t="s">
        <v>2825</v>
      </c>
      <c r="F2998" s="639">
        <v>1</v>
      </c>
      <c r="G2998" s="639" t="s">
        <v>11821</v>
      </c>
      <c r="H2998" s="639" t="s">
        <v>12655</v>
      </c>
      <c r="I2998" s="639" t="s">
        <v>2818</v>
      </c>
      <c r="J2998" s="639" t="s">
        <v>12668</v>
      </c>
      <c r="L2998" s="639" t="str">
        <f t="shared" si="92"/>
        <v>009--48-0-170-000</v>
      </c>
      <c r="M2998" s="639" t="str">
        <f t="shared" si="93"/>
        <v>009--48-0-170-000-000</v>
      </c>
    </row>
    <row r="2999" spans="1:13" ht="15">
      <c r="A2999" s="638" t="s">
        <v>898</v>
      </c>
      <c r="B2999" s="640">
        <v>44370.429305555597</v>
      </c>
      <c r="C2999" s="639" t="b">
        <v>0</v>
      </c>
      <c r="D2999" s="639" t="s">
        <v>7101</v>
      </c>
      <c r="E2999" s="639" t="s">
        <v>2825</v>
      </c>
      <c r="F2999" s="639">
        <v>1</v>
      </c>
      <c r="G2999" s="639" t="s">
        <v>11821</v>
      </c>
      <c r="H2999" s="639" t="s">
        <v>12655</v>
      </c>
      <c r="I2999" s="639" t="s">
        <v>2818</v>
      </c>
      <c r="J2999" s="639" t="s">
        <v>12669</v>
      </c>
      <c r="L2999" s="639" t="str">
        <f t="shared" si="92"/>
        <v>009--48-0-170-000</v>
      </c>
      <c r="M2999" s="639" t="str">
        <f t="shared" si="93"/>
        <v>009--48-0-170-000-000</v>
      </c>
    </row>
    <row r="3000" spans="1:13" ht="15">
      <c r="A3000" s="638" t="s">
        <v>898</v>
      </c>
      <c r="B3000" s="640">
        <v>44370.4284259259</v>
      </c>
      <c r="C3000" s="639" t="b">
        <v>0</v>
      </c>
      <c r="D3000" s="639" t="s">
        <v>3317</v>
      </c>
      <c r="E3000" s="639" t="s">
        <v>2825</v>
      </c>
      <c r="F3000" s="639">
        <v>1</v>
      </c>
      <c r="G3000" s="639" t="s">
        <v>11821</v>
      </c>
      <c r="H3000" s="639" t="s">
        <v>12655</v>
      </c>
      <c r="I3000" s="639" t="s">
        <v>2818</v>
      </c>
      <c r="J3000" s="639" t="s">
        <v>12670</v>
      </c>
      <c r="L3000" s="639" t="str">
        <f t="shared" si="92"/>
        <v>009--48-0-170-000</v>
      </c>
      <c r="M3000" s="639" t="str">
        <f t="shared" si="93"/>
        <v>009--48-0-170-000-000</v>
      </c>
    </row>
    <row r="3001" spans="1:13" ht="15">
      <c r="A3001" s="638" t="s">
        <v>898</v>
      </c>
      <c r="B3001" s="640">
        <v>44370.427604166704</v>
      </c>
      <c r="C3001" s="639" t="b">
        <v>0</v>
      </c>
      <c r="E3001" s="639" t="s">
        <v>2825</v>
      </c>
      <c r="F3001" s="639">
        <v>1</v>
      </c>
      <c r="G3001" s="639" t="s">
        <v>11821</v>
      </c>
      <c r="H3001" s="639" t="s">
        <v>12655</v>
      </c>
      <c r="I3001" s="639" t="s">
        <v>2818</v>
      </c>
      <c r="J3001" s="639" t="s">
        <v>12671</v>
      </c>
      <c r="L3001" s="639" t="str">
        <f t="shared" si="92"/>
        <v>009--48-0-170-000</v>
      </c>
      <c r="M3001" s="639" t="str">
        <f t="shared" si="93"/>
        <v>009--48-0-170-000-000</v>
      </c>
    </row>
    <row r="3002" spans="1:13" ht="15">
      <c r="A3002" s="638" t="s">
        <v>898</v>
      </c>
      <c r="B3002" s="640">
        <v>44370.427048611098</v>
      </c>
      <c r="C3002" s="639" t="b">
        <v>0</v>
      </c>
      <c r="D3002" s="639" t="s">
        <v>12654</v>
      </c>
      <c r="E3002" s="639" t="s">
        <v>2825</v>
      </c>
      <c r="F3002" s="639">
        <v>1</v>
      </c>
      <c r="G3002" s="639" t="s">
        <v>11821</v>
      </c>
      <c r="H3002" s="639" t="s">
        <v>12655</v>
      </c>
      <c r="I3002" s="639" t="s">
        <v>2818</v>
      </c>
      <c r="J3002" s="639" t="s">
        <v>12672</v>
      </c>
      <c r="L3002" s="639" t="str">
        <f t="shared" si="92"/>
        <v>009--48-0-170-000</v>
      </c>
      <c r="M3002" s="639" t="str">
        <f t="shared" si="93"/>
        <v>009--48-0-170-000-000</v>
      </c>
    </row>
    <row r="3003" spans="1:13" ht="15">
      <c r="A3003" s="638" t="s">
        <v>898</v>
      </c>
      <c r="B3003" s="640">
        <v>44370.426365740692</v>
      </c>
      <c r="C3003" s="639" t="b">
        <v>0</v>
      </c>
      <c r="D3003" s="639" t="s">
        <v>12654</v>
      </c>
      <c r="E3003" s="639" t="s">
        <v>2825</v>
      </c>
      <c r="F3003" s="639">
        <v>1</v>
      </c>
      <c r="G3003" s="639" t="s">
        <v>11821</v>
      </c>
      <c r="H3003" s="639" t="s">
        <v>12655</v>
      </c>
      <c r="I3003" s="639" t="s">
        <v>2818</v>
      </c>
      <c r="J3003" s="639" t="s">
        <v>12673</v>
      </c>
      <c r="L3003" s="639" t="str">
        <f t="shared" si="92"/>
        <v>009--48-0-170-000</v>
      </c>
      <c r="M3003" s="639" t="str">
        <f t="shared" si="93"/>
        <v>009--48-0-170-000-000</v>
      </c>
    </row>
    <row r="3004" spans="1:13" ht="15">
      <c r="A3004" s="638" t="s">
        <v>1737</v>
      </c>
      <c r="B3004" s="640">
        <v>44370.432581018496</v>
      </c>
      <c r="C3004" s="639" t="b">
        <v>0</v>
      </c>
      <c r="E3004" s="639" t="s">
        <v>2825</v>
      </c>
      <c r="F3004" s="639">
        <v>4</v>
      </c>
      <c r="G3004" s="639" t="s">
        <v>7872</v>
      </c>
      <c r="H3004" s="639" t="s">
        <v>3378</v>
      </c>
      <c r="I3004" s="639" t="s">
        <v>3092</v>
      </c>
      <c r="J3004" s="639" t="s">
        <v>12674</v>
      </c>
      <c r="L3004" s="639" t="str">
        <f t="shared" si="92"/>
        <v>061--44-0-015-000</v>
      </c>
      <c r="M3004" s="639" t="str">
        <f t="shared" si="93"/>
        <v>061--44-0-015-000-000</v>
      </c>
    </row>
    <row r="3005" spans="1:13" ht="15">
      <c r="A3005" s="638" t="s">
        <v>898</v>
      </c>
      <c r="B3005" s="640">
        <v>44370.430752314802</v>
      </c>
      <c r="C3005" s="639" t="b">
        <v>0</v>
      </c>
      <c r="D3005" s="639" t="s">
        <v>3317</v>
      </c>
      <c r="E3005" s="639" t="s">
        <v>2825</v>
      </c>
      <c r="F3005" s="639">
        <v>1</v>
      </c>
      <c r="G3005" s="639" t="s">
        <v>11821</v>
      </c>
      <c r="H3005" s="639" t="s">
        <v>12655</v>
      </c>
      <c r="I3005" s="639" t="s">
        <v>2818</v>
      </c>
      <c r="J3005" s="639" t="s">
        <v>12675</v>
      </c>
      <c r="L3005" s="639" t="str">
        <f t="shared" si="92"/>
        <v>009--48-0-170-000</v>
      </c>
      <c r="M3005" s="639" t="str">
        <f t="shared" si="93"/>
        <v>009--48-0-170-000-000</v>
      </c>
    </row>
    <row r="3006" spans="1:13" ht="15">
      <c r="A3006" s="638" t="s">
        <v>898</v>
      </c>
      <c r="B3006" s="640">
        <v>44370.430092592607</v>
      </c>
      <c r="C3006" s="639" t="b">
        <v>0</v>
      </c>
      <c r="D3006" s="639" t="s">
        <v>3317</v>
      </c>
      <c r="E3006" s="639" t="s">
        <v>2825</v>
      </c>
      <c r="F3006" s="639">
        <v>1</v>
      </c>
      <c r="G3006" s="639" t="s">
        <v>11821</v>
      </c>
      <c r="H3006" s="639" t="s">
        <v>12655</v>
      </c>
      <c r="I3006" s="639" t="s">
        <v>2818</v>
      </c>
      <c r="J3006" s="639" t="s">
        <v>12676</v>
      </c>
      <c r="L3006" s="639" t="str">
        <f t="shared" si="92"/>
        <v>009--48-0-170-000</v>
      </c>
      <c r="M3006" s="639" t="str">
        <f t="shared" si="93"/>
        <v>009--48-0-170-000-000</v>
      </c>
    </row>
    <row r="3007" spans="1:13" ht="15">
      <c r="A3007" s="638" t="s">
        <v>898</v>
      </c>
      <c r="B3007" s="640">
        <v>44370.450011574103</v>
      </c>
      <c r="C3007" s="639" t="b">
        <v>0</v>
      </c>
      <c r="D3007" s="639" t="s">
        <v>2833</v>
      </c>
      <c r="E3007" s="639" t="s">
        <v>2825</v>
      </c>
      <c r="F3007" s="639">
        <v>1</v>
      </c>
      <c r="G3007" s="639" t="s">
        <v>11821</v>
      </c>
      <c r="H3007" s="639" t="s">
        <v>12655</v>
      </c>
      <c r="I3007" s="639" t="s">
        <v>2818</v>
      </c>
      <c r="J3007" s="639" t="s">
        <v>12677</v>
      </c>
      <c r="L3007" s="639" t="str">
        <f t="shared" si="92"/>
        <v>009--48-0-170-000</v>
      </c>
      <c r="M3007" s="639" t="str">
        <f t="shared" si="93"/>
        <v>009--48-0-170-000-000</v>
      </c>
    </row>
    <row r="3008" spans="1:13" ht="15">
      <c r="A3008" s="638" t="s">
        <v>898</v>
      </c>
      <c r="B3008" s="640">
        <v>44370.449456018498</v>
      </c>
      <c r="C3008" s="639" t="b">
        <v>0</v>
      </c>
      <c r="D3008" s="639" t="s">
        <v>2833</v>
      </c>
      <c r="E3008" s="639" t="s">
        <v>2825</v>
      </c>
      <c r="F3008" s="639">
        <v>1</v>
      </c>
      <c r="G3008" s="639" t="s">
        <v>11821</v>
      </c>
      <c r="H3008" s="639" t="s">
        <v>12655</v>
      </c>
      <c r="I3008" s="639" t="s">
        <v>2818</v>
      </c>
      <c r="J3008" s="639" t="s">
        <v>12678</v>
      </c>
      <c r="L3008" s="639" t="str">
        <f t="shared" si="92"/>
        <v>009--48-0-170-000</v>
      </c>
      <c r="M3008" s="639" t="str">
        <f t="shared" si="93"/>
        <v>009--48-0-170-000-000</v>
      </c>
    </row>
    <row r="3009" spans="1:13" ht="15">
      <c r="A3009" s="638" t="s">
        <v>898</v>
      </c>
      <c r="B3009" s="640">
        <v>44370.448842592603</v>
      </c>
      <c r="C3009" s="639" t="b">
        <v>0</v>
      </c>
      <c r="D3009" s="639" t="s">
        <v>2833</v>
      </c>
      <c r="E3009" s="639" t="s">
        <v>2825</v>
      </c>
      <c r="F3009" s="639">
        <v>1</v>
      </c>
      <c r="G3009" s="639" t="s">
        <v>11821</v>
      </c>
      <c r="H3009" s="639" t="s">
        <v>12655</v>
      </c>
      <c r="I3009" s="639" t="s">
        <v>2818</v>
      </c>
      <c r="J3009" s="639" t="s">
        <v>12679</v>
      </c>
      <c r="L3009" s="639" t="str">
        <f t="shared" si="92"/>
        <v>009--48-0-170-000</v>
      </c>
      <c r="M3009" s="639" t="str">
        <f t="shared" si="93"/>
        <v>009--48-0-170-000-000</v>
      </c>
    </row>
    <row r="3010" spans="1:13" ht="15">
      <c r="A3010" s="638" t="s">
        <v>898</v>
      </c>
      <c r="B3010" s="640">
        <v>44370.452106481491</v>
      </c>
      <c r="C3010" s="639" t="b">
        <v>0</v>
      </c>
      <c r="D3010" s="639" t="s">
        <v>2833</v>
      </c>
      <c r="E3010" s="639" t="s">
        <v>2825</v>
      </c>
      <c r="F3010" s="639">
        <v>1</v>
      </c>
      <c r="G3010" s="639" t="s">
        <v>11821</v>
      </c>
      <c r="H3010" s="639" t="s">
        <v>12655</v>
      </c>
      <c r="I3010" s="639" t="s">
        <v>2818</v>
      </c>
      <c r="J3010" s="639" t="s">
        <v>12680</v>
      </c>
      <c r="L3010" s="639" t="str">
        <f t="shared" si="92"/>
        <v>009--48-0-170-000</v>
      </c>
      <c r="M3010" s="639" t="str">
        <f t="shared" si="93"/>
        <v>009--48-0-170-000-000</v>
      </c>
    </row>
    <row r="3011" spans="1:13" ht="15">
      <c r="A3011" s="638" t="s">
        <v>898</v>
      </c>
      <c r="B3011" s="640">
        <v>44370.451249999998</v>
      </c>
      <c r="C3011" s="639" t="b">
        <v>0</v>
      </c>
      <c r="D3011" s="639" t="s">
        <v>2833</v>
      </c>
      <c r="E3011" s="639" t="s">
        <v>2825</v>
      </c>
      <c r="F3011" s="639">
        <v>1</v>
      </c>
      <c r="G3011" s="639" t="s">
        <v>11821</v>
      </c>
      <c r="H3011" s="639" t="s">
        <v>12655</v>
      </c>
      <c r="I3011" s="639" t="s">
        <v>2818</v>
      </c>
      <c r="J3011" s="639" t="s">
        <v>12681</v>
      </c>
      <c r="L3011" s="639" t="str">
        <f t="shared" ref="L3011:L3074" si="94">REPLACE(REPLACE(A3011,4,0,"-"),8,0,"-")</f>
        <v>009--48-0-170-000</v>
      </c>
      <c r="M3011" s="639" t="str">
        <f t="shared" ref="M3011:M3074" si="95">L3011 &amp; "-000"</f>
        <v>009--48-0-170-000-000</v>
      </c>
    </row>
    <row r="3012" spans="1:13" ht="15">
      <c r="A3012" s="638" t="s">
        <v>898</v>
      </c>
      <c r="B3012" s="640">
        <v>44370.450787037</v>
      </c>
      <c r="C3012" s="639" t="b">
        <v>0</v>
      </c>
      <c r="D3012" s="639" t="s">
        <v>2833</v>
      </c>
      <c r="E3012" s="639" t="s">
        <v>2825</v>
      </c>
      <c r="F3012" s="639">
        <v>1</v>
      </c>
      <c r="G3012" s="639" t="s">
        <v>11821</v>
      </c>
      <c r="H3012" s="639" t="s">
        <v>12655</v>
      </c>
      <c r="I3012" s="639" t="s">
        <v>2818</v>
      </c>
      <c r="J3012" s="639" t="s">
        <v>12682</v>
      </c>
      <c r="L3012" s="639" t="str">
        <f t="shared" si="94"/>
        <v>009--48-0-170-000</v>
      </c>
      <c r="M3012" s="639" t="str">
        <f t="shared" si="95"/>
        <v>009--48-0-170-000-000</v>
      </c>
    </row>
    <row r="3013" spans="1:13" ht="15">
      <c r="A3013" s="638" t="s">
        <v>1737</v>
      </c>
      <c r="B3013" s="640">
        <v>44370.500104166698</v>
      </c>
      <c r="C3013" s="639" t="b">
        <v>0</v>
      </c>
      <c r="E3013" s="639" t="s">
        <v>2825</v>
      </c>
      <c r="F3013" s="639">
        <v>2</v>
      </c>
      <c r="G3013" s="639" t="s">
        <v>7872</v>
      </c>
      <c r="H3013" s="639" t="s">
        <v>3378</v>
      </c>
      <c r="I3013" s="639" t="s">
        <v>3092</v>
      </c>
      <c r="J3013" s="639" t="s">
        <v>12683</v>
      </c>
      <c r="L3013" s="639" t="str">
        <f t="shared" si="94"/>
        <v>061--44-0-015-000</v>
      </c>
      <c r="M3013" s="639" t="str">
        <f t="shared" si="95"/>
        <v>061--44-0-015-000-000</v>
      </c>
    </row>
    <row r="3014" spans="1:13" ht="15">
      <c r="A3014" s="638" t="s">
        <v>7485</v>
      </c>
      <c r="B3014" s="640">
        <v>44370.497893518492</v>
      </c>
      <c r="C3014" s="639" t="b">
        <v>0</v>
      </c>
      <c r="E3014" s="639" t="s">
        <v>2825</v>
      </c>
      <c r="F3014" s="639">
        <v>1</v>
      </c>
      <c r="G3014" s="639" t="s">
        <v>3432</v>
      </c>
      <c r="H3014" s="639" t="s">
        <v>7075</v>
      </c>
      <c r="I3014" s="639" t="s">
        <v>3379</v>
      </c>
      <c r="J3014" s="639" t="s">
        <v>12685</v>
      </c>
      <c r="L3014" s="639" t="str">
        <f t="shared" si="94"/>
        <v>062--56-0-009-000</v>
      </c>
      <c r="M3014" s="639" t="str">
        <f t="shared" si="95"/>
        <v>062--56-0-009-000-000</v>
      </c>
    </row>
    <row r="3015" spans="1:13" ht="15">
      <c r="A3015" s="638" t="s">
        <v>511</v>
      </c>
      <c r="B3015" s="640">
        <v>44370.497268518498</v>
      </c>
      <c r="C3015" s="639" t="b">
        <v>0</v>
      </c>
      <c r="E3015" s="639" t="s">
        <v>2825</v>
      </c>
      <c r="F3015" s="639">
        <v>1</v>
      </c>
      <c r="G3015" s="639" t="s">
        <v>3432</v>
      </c>
      <c r="H3015" s="639" t="s">
        <v>3194</v>
      </c>
      <c r="I3015" s="639" t="s">
        <v>3322</v>
      </c>
      <c r="J3015" s="639" t="s">
        <v>12687</v>
      </c>
      <c r="L3015" s="639" t="str">
        <f t="shared" si="94"/>
        <v>062--20-0-085-000</v>
      </c>
      <c r="M3015" s="639" t="str">
        <f t="shared" si="95"/>
        <v>062--20-0-085-000-000</v>
      </c>
    </row>
    <row r="3016" spans="1:13" ht="15">
      <c r="A3016" s="638" t="s">
        <v>898</v>
      </c>
      <c r="B3016" s="640">
        <v>44370.545833333301</v>
      </c>
      <c r="C3016" s="639" t="b">
        <v>0</v>
      </c>
      <c r="D3016" s="639" t="s">
        <v>12654</v>
      </c>
      <c r="E3016" s="639" t="s">
        <v>2825</v>
      </c>
      <c r="F3016" s="639">
        <v>1</v>
      </c>
      <c r="G3016" s="639" t="s">
        <v>11821</v>
      </c>
      <c r="H3016" s="639" t="s">
        <v>12655</v>
      </c>
      <c r="I3016" s="639" t="s">
        <v>2818</v>
      </c>
      <c r="J3016" s="639" t="s">
        <v>12688</v>
      </c>
      <c r="L3016" s="639" t="str">
        <f t="shared" si="94"/>
        <v>009--48-0-170-000</v>
      </c>
      <c r="M3016" s="639" t="str">
        <f t="shared" si="95"/>
        <v>009--48-0-170-000-000</v>
      </c>
    </row>
    <row r="3017" spans="1:13" ht="15">
      <c r="A3017" s="638" t="s">
        <v>898</v>
      </c>
      <c r="B3017" s="640">
        <v>44370.549606481502</v>
      </c>
      <c r="C3017" s="639" t="b">
        <v>0</v>
      </c>
      <c r="E3017" s="639" t="s">
        <v>2825</v>
      </c>
      <c r="F3017" s="639">
        <v>1</v>
      </c>
      <c r="G3017" s="639" t="s">
        <v>11821</v>
      </c>
      <c r="H3017" s="639" t="s">
        <v>12655</v>
      </c>
      <c r="I3017" s="639" t="s">
        <v>2818</v>
      </c>
      <c r="J3017" s="639" t="s">
        <v>12689</v>
      </c>
      <c r="L3017" s="639" t="str">
        <f t="shared" si="94"/>
        <v>009--48-0-170-000</v>
      </c>
      <c r="M3017" s="639" t="str">
        <f t="shared" si="95"/>
        <v>009--48-0-170-000-000</v>
      </c>
    </row>
    <row r="3018" spans="1:13" ht="15">
      <c r="A3018" s="638" t="s">
        <v>898</v>
      </c>
      <c r="B3018" s="640">
        <v>44370.548912036997</v>
      </c>
      <c r="C3018" s="639" t="b">
        <v>0</v>
      </c>
      <c r="D3018" s="639" t="s">
        <v>12654</v>
      </c>
      <c r="E3018" s="639" t="s">
        <v>2825</v>
      </c>
      <c r="F3018" s="639">
        <v>1</v>
      </c>
      <c r="G3018" s="639" t="s">
        <v>11821</v>
      </c>
      <c r="H3018" s="639" t="s">
        <v>12655</v>
      </c>
      <c r="I3018" s="639" t="s">
        <v>2818</v>
      </c>
      <c r="J3018" s="639" t="s">
        <v>12690</v>
      </c>
      <c r="L3018" s="639" t="str">
        <f t="shared" si="94"/>
        <v>009--48-0-170-000</v>
      </c>
      <c r="M3018" s="639" t="str">
        <f t="shared" si="95"/>
        <v>009--48-0-170-000-000</v>
      </c>
    </row>
    <row r="3019" spans="1:13" ht="15">
      <c r="A3019" s="638" t="s">
        <v>898</v>
      </c>
      <c r="B3019" s="640">
        <v>44370.548252314802</v>
      </c>
      <c r="C3019" s="639" t="b">
        <v>0</v>
      </c>
      <c r="D3019" s="639" t="s">
        <v>12654</v>
      </c>
      <c r="E3019" s="639" t="s">
        <v>2825</v>
      </c>
      <c r="F3019" s="639">
        <v>1</v>
      </c>
      <c r="G3019" s="639" t="s">
        <v>11821</v>
      </c>
      <c r="H3019" s="639" t="s">
        <v>12655</v>
      </c>
      <c r="I3019" s="639" t="s">
        <v>2818</v>
      </c>
      <c r="J3019" s="639" t="s">
        <v>12691</v>
      </c>
      <c r="L3019" s="639" t="str">
        <f t="shared" si="94"/>
        <v>009--48-0-170-000</v>
      </c>
      <c r="M3019" s="639" t="str">
        <f t="shared" si="95"/>
        <v>009--48-0-170-000-000</v>
      </c>
    </row>
    <row r="3020" spans="1:13" ht="15">
      <c r="A3020" s="638" t="s">
        <v>898</v>
      </c>
      <c r="B3020" s="640">
        <v>44370.5473263889</v>
      </c>
      <c r="C3020" s="639" t="b">
        <v>0</v>
      </c>
      <c r="D3020" s="639" t="s">
        <v>12654</v>
      </c>
      <c r="E3020" s="639" t="s">
        <v>2825</v>
      </c>
      <c r="F3020" s="639">
        <v>1</v>
      </c>
      <c r="G3020" s="639" t="s">
        <v>11821</v>
      </c>
      <c r="H3020" s="639" t="s">
        <v>12655</v>
      </c>
      <c r="I3020" s="639" t="s">
        <v>2818</v>
      </c>
      <c r="J3020" s="639" t="s">
        <v>12692</v>
      </c>
      <c r="L3020" s="639" t="str">
        <f t="shared" si="94"/>
        <v>009--48-0-170-000</v>
      </c>
      <c r="M3020" s="639" t="str">
        <f t="shared" si="95"/>
        <v>009--48-0-170-000-000</v>
      </c>
    </row>
    <row r="3021" spans="1:13" ht="15">
      <c r="A3021" s="638" t="s">
        <v>898</v>
      </c>
      <c r="B3021" s="640">
        <v>44370.546620370391</v>
      </c>
      <c r="C3021" s="639" t="b">
        <v>0</v>
      </c>
      <c r="D3021" s="639" t="s">
        <v>12654</v>
      </c>
      <c r="E3021" s="639" t="s">
        <v>2825</v>
      </c>
      <c r="F3021" s="639">
        <v>1</v>
      </c>
      <c r="G3021" s="639" t="s">
        <v>11821</v>
      </c>
      <c r="H3021" s="639" t="s">
        <v>12655</v>
      </c>
      <c r="I3021" s="639" t="s">
        <v>2818</v>
      </c>
      <c r="J3021" s="639" t="s">
        <v>12693</v>
      </c>
      <c r="L3021" s="639" t="str">
        <f t="shared" si="94"/>
        <v>009--48-0-170-000</v>
      </c>
      <c r="M3021" s="639" t="str">
        <f t="shared" si="95"/>
        <v>009--48-0-170-000-000</v>
      </c>
    </row>
    <row r="3022" spans="1:13" ht="15">
      <c r="A3022" s="638" t="s">
        <v>898</v>
      </c>
      <c r="B3022" s="640">
        <v>44370.552453703713</v>
      </c>
      <c r="C3022" s="639" t="b">
        <v>0</v>
      </c>
      <c r="D3022" s="639" t="s">
        <v>12694</v>
      </c>
      <c r="E3022" s="639" t="s">
        <v>2825</v>
      </c>
      <c r="F3022" s="639">
        <v>1</v>
      </c>
      <c r="G3022" s="639" t="s">
        <v>11821</v>
      </c>
      <c r="H3022" s="639" t="s">
        <v>12655</v>
      </c>
      <c r="I3022" s="639" t="s">
        <v>2818</v>
      </c>
      <c r="J3022" s="639" t="s">
        <v>12695</v>
      </c>
      <c r="L3022" s="639" t="str">
        <f t="shared" si="94"/>
        <v>009--48-0-170-000</v>
      </c>
      <c r="M3022" s="639" t="str">
        <f t="shared" si="95"/>
        <v>009--48-0-170-000-000</v>
      </c>
    </row>
    <row r="3023" spans="1:13" ht="15">
      <c r="A3023" s="638" t="s">
        <v>2005</v>
      </c>
      <c r="B3023" s="640">
        <v>44370.582604166702</v>
      </c>
      <c r="C3023" s="639" t="b">
        <v>0</v>
      </c>
      <c r="E3023" s="639" t="s">
        <v>2825</v>
      </c>
      <c r="F3023" s="639">
        <v>1</v>
      </c>
      <c r="G3023" s="639" t="s">
        <v>3198</v>
      </c>
      <c r="H3023" s="639" t="s">
        <v>7794</v>
      </c>
      <c r="I3023" s="639" t="s">
        <v>7385</v>
      </c>
      <c r="J3023" s="639" t="s">
        <v>12696</v>
      </c>
      <c r="L3023" s="639" t="str">
        <f t="shared" si="94"/>
        <v>009--37-0-020-000</v>
      </c>
      <c r="M3023" s="639" t="str">
        <f t="shared" si="95"/>
        <v>009--37-0-020-000-000</v>
      </c>
    </row>
    <row r="3024" spans="1:13" ht="15">
      <c r="A3024" s="638" t="s">
        <v>2005</v>
      </c>
      <c r="B3024" s="640">
        <v>44370.596342592602</v>
      </c>
      <c r="C3024" s="639" t="b">
        <v>0</v>
      </c>
      <c r="E3024" s="639" t="s">
        <v>2825</v>
      </c>
      <c r="F3024" s="639">
        <v>1</v>
      </c>
      <c r="G3024" s="639" t="s">
        <v>3198</v>
      </c>
      <c r="H3024" s="639" t="s">
        <v>7794</v>
      </c>
      <c r="I3024" s="639" t="s">
        <v>7385</v>
      </c>
      <c r="J3024" s="639" t="s">
        <v>12697</v>
      </c>
      <c r="L3024" s="639" t="str">
        <f t="shared" si="94"/>
        <v>009--37-0-020-000</v>
      </c>
      <c r="M3024" s="639" t="str">
        <f t="shared" si="95"/>
        <v>009--37-0-020-000-000</v>
      </c>
    </row>
    <row r="3025" spans="1:13" ht="15">
      <c r="A3025" s="638" t="s">
        <v>1419</v>
      </c>
      <c r="B3025" s="640">
        <v>44370.6020601852</v>
      </c>
      <c r="C3025" s="639" t="b">
        <v>0</v>
      </c>
      <c r="E3025" s="639" t="s">
        <v>2825</v>
      </c>
      <c r="F3025" s="639">
        <v>1</v>
      </c>
      <c r="G3025" s="639" t="s">
        <v>3205</v>
      </c>
      <c r="H3025" s="639" t="s">
        <v>12699</v>
      </c>
      <c r="I3025" s="639" t="s">
        <v>3223</v>
      </c>
      <c r="J3025" s="639" t="s">
        <v>12700</v>
      </c>
      <c r="L3025" s="639" t="str">
        <f t="shared" si="94"/>
        <v>062--74-0-024-000</v>
      </c>
      <c r="M3025" s="639" t="str">
        <f t="shared" si="95"/>
        <v>062--74-0-024-000-000</v>
      </c>
    </row>
    <row r="3026" spans="1:13" ht="15">
      <c r="A3026" s="638" t="s">
        <v>635</v>
      </c>
      <c r="B3026" s="640">
        <v>44370.607303240708</v>
      </c>
      <c r="C3026" s="639" t="b">
        <v>0</v>
      </c>
      <c r="E3026" s="639" t="s">
        <v>2825</v>
      </c>
      <c r="F3026" s="639">
        <v>4</v>
      </c>
      <c r="G3026" s="639" t="s">
        <v>3205</v>
      </c>
      <c r="H3026" s="639" t="s">
        <v>12702</v>
      </c>
      <c r="I3026" s="639" t="s">
        <v>3223</v>
      </c>
      <c r="J3026" s="639" t="s">
        <v>12703</v>
      </c>
      <c r="L3026" s="639" t="str">
        <f t="shared" si="94"/>
        <v>071--37-0-034-000</v>
      </c>
      <c r="M3026" s="639" t="str">
        <f t="shared" si="95"/>
        <v>071--37-0-034-000-000</v>
      </c>
    </row>
    <row r="3027" spans="1:13" ht="15">
      <c r="A3027" s="638" t="s">
        <v>2005</v>
      </c>
      <c r="B3027" s="640">
        <v>44370.628368055601</v>
      </c>
      <c r="C3027" s="639" t="b">
        <v>0</v>
      </c>
      <c r="E3027" s="639" t="s">
        <v>2825</v>
      </c>
      <c r="F3027" s="639">
        <v>1</v>
      </c>
      <c r="G3027" s="639" t="s">
        <v>3198</v>
      </c>
      <c r="H3027" s="639" t="s">
        <v>7794</v>
      </c>
      <c r="I3027" s="639" t="s">
        <v>7385</v>
      </c>
      <c r="J3027" s="639" t="s">
        <v>12704</v>
      </c>
      <c r="L3027" s="639" t="str">
        <f t="shared" si="94"/>
        <v>009--37-0-020-000</v>
      </c>
      <c r="M3027" s="639" t="str">
        <f t="shared" si="95"/>
        <v>009--37-0-020-000-000</v>
      </c>
    </row>
    <row r="3028" spans="1:13" ht="15">
      <c r="A3028" s="638" t="s">
        <v>2005</v>
      </c>
      <c r="B3028" s="640">
        <v>44370.627557870408</v>
      </c>
      <c r="C3028" s="639" t="b">
        <v>0</v>
      </c>
      <c r="E3028" s="639" t="s">
        <v>2825</v>
      </c>
      <c r="F3028" s="639">
        <v>1</v>
      </c>
      <c r="G3028" s="639" t="s">
        <v>3198</v>
      </c>
      <c r="H3028" s="639" t="s">
        <v>7794</v>
      </c>
      <c r="I3028" s="639" t="s">
        <v>7385</v>
      </c>
      <c r="J3028" s="639" t="s">
        <v>12705</v>
      </c>
      <c r="L3028" s="639" t="str">
        <f t="shared" si="94"/>
        <v>009--37-0-020-000</v>
      </c>
      <c r="M3028" s="639" t="str">
        <f t="shared" si="95"/>
        <v>009--37-0-020-000-000</v>
      </c>
    </row>
    <row r="3029" spans="1:13" ht="15">
      <c r="A3029" s="638" t="s">
        <v>898</v>
      </c>
      <c r="B3029" s="640">
        <v>44370.6460069444</v>
      </c>
      <c r="C3029" s="639" t="b">
        <v>0</v>
      </c>
      <c r="D3029" s="639" t="s">
        <v>12654</v>
      </c>
      <c r="E3029" s="639" t="s">
        <v>2825</v>
      </c>
      <c r="F3029" s="639">
        <v>1</v>
      </c>
      <c r="G3029" s="639" t="s">
        <v>11821</v>
      </c>
      <c r="H3029" s="639" t="s">
        <v>12655</v>
      </c>
      <c r="I3029" s="639" t="s">
        <v>2818</v>
      </c>
      <c r="J3029" s="639" t="s">
        <v>12706</v>
      </c>
      <c r="L3029" s="639" t="str">
        <f t="shared" si="94"/>
        <v>009--48-0-170-000</v>
      </c>
      <c r="M3029" s="639" t="str">
        <f t="shared" si="95"/>
        <v>009--48-0-170-000-000</v>
      </c>
    </row>
    <row r="3030" spans="1:13" ht="15">
      <c r="A3030" s="638" t="s">
        <v>898</v>
      </c>
      <c r="B3030" s="640">
        <v>44370.64526620369</v>
      </c>
      <c r="C3030" s="639" t="b">
        <v>0</v>
      </c>
      <c r="D3030" s="639" t="s">
        <v>12654</v>
      </c>
      <c r="E3030" s="639" t="s">
        <v>2825</v>
      </c>
      <c r="F3030" s="639">
        <v>1</v>
      </c>
      <c r="G3030" s="639" t="s">
        <v>11821</v>
      </c>
      <c r="H3030" s="639" t="s">
        <v>12655</v>
      </c>
      <c r="I3030" s="639" t="s">
        <v>2818</v>
      </c>
      <c r="J3030" s="639" t="s">
        <v>12707</v>
      </c>
      <c r="L3030" s="639" t="str">
        <f t="shared" si="94"/>
        <v>009--48-0-170-000</v>
      </c>
      <c r="M3030" s="639" t="str">
        <f t="shared" si="95"/>
        <v>009--48-0-170-000-000</v>
      </c>
    </row>
    <row r="3031" spans="1:13" ht="15">
      <c r="A3031" s="638" t="s">
        <v>898</v>
      </c>
      <c r="B3031" s="640">
        <v>44370.644641203689</v>
      </c>
      <c r="C3031" s="639" t="b">
        <v>0</v>
      </c>
      <c r="D3031" s="639" t="s">
        <v>12654</v>
      </c>
      <c r="E3031" s="639" t="s">
        <v>2825</v>
      </c>
      <c r="F3031" s="639">
        <v>1</v>
      </c>
      <c r="G3031" s="639" t="s">
        <v>11821</v>
      </c>
      <c r="H3031" s="639" t="s">
        <v>12655</v>
      </c>
      <c r="I3031" s="639" t="s">
        <v>2818</v>
      </c>
      <c r="J3031" s="639" t="s">
        <v>12708</v>
      </c>
      <c r="L3031" s="639" t="str">
        <f t="shared" si="94"/>
        <v>009--48-0-170-000</v>
      </c>
      <c r="M3031" s="639" t="str">
        <f t="shared" si="95"/>
        <v>009--48-0-170-000-000</v>
      </c>
    </row>
    <row r="3032" spans="1:13" ht="15">
      <c r="A3032" s="638" t="s">
        <v>898</v>
      </c>
      <c r="B3032" s="640">
        <v>44370.643912037012</v>
      </c>
      <c r="C3032" s="639" t="b">
        <v>0</v>
      </c>
      <c r="D3032" s="639" t="s">
        <v>12654</v>
      </c>
      <c r="E3032" s="639" t="s">
        <v>2825</v>
      </c>
      <c r="F3032" s="639">
        <v>1</v>
      </c>
      <c r="G3032" s="639" t="s">
        <v>11821</v>
      </c>
      <c r="H3032" s="639" t="s">
        <v>12655</v>
      </c>
      <c r="I3032" s="639" t="s">
        <v>2818</v>
      </c>
      <c r="J3032" s="639" t="s">
        <v>12709</v>
      </c>
      <c r="L3032" s="639" t="str">
        <f t="shared" si="94"/>
        <v>009--48-0-170-000</v>
      </c>
      <c r="M3032" s="639" t="str">
        <f t="shared" si="95"/>
        <v>009--48-0-170-000-000</v>
      </c>
    </row>
    <row r="3033" spans="1:13" ht="15">
      <c r="A3033" s="638" t="s">
        <v>898</v>
      </c>
      <c r="B3033" s="640">
        <v>44370.642847222203</v>
      </c>
      <c r="C3033" s="639" t="b">
        <v>0</v>
      </c>
      <c r="D3033" s="639" t="s">
        <v>12654</v>
      </c>
      <c r="E3033" s="639" t="s">
        <v>2825</v>
      </c>
      <c r="F3033" s="639">
        <v>1</v>
      </c>
      <c r="G3033" s="639" t="s">
        <v>11821</v>
      </c>
      <c r="H3033" s="639" t="s">
        <v>12655</v>
      </c>
      <c r="I3033" s="639" t="s">
        <v>2818</v>
      </c>
      <c r="J3033" s="639" t="s">
        <v>12710</v>
      </c>
      <c r="L3033" s="639" t="str">
        <f t="shared" si="94"/>
        <v>009--48-0-170-000</v>
      </c>
      <c r="M3033" s="639" t="str">
        <f t="shared" si="95"/>
        <v>009--48-0-170-000-000</v>
      </c>
    </row>
    <row r="3034" spans="1:13" ht="15">
      <c r="A3034" s="638" t="s">
        <v>1140</v>
      </c>
      <c r="B3034" s="640">
        <v>44370.6094212963</v>
      </c>
      <c r="C3034" s="639" t="b">
        <v>0</v>
      </c>
      <c r="E3034" s="639" t="s">
        <v>2825</v>
      </c>
      <c r="F3034" s="639">
        <v>4</v>
      </c>
      <c r="G3034" s="639" t="s">
        <v>7872</v>
      </c>
      <c r="H3034" s="639" t="s">
        <v>1140</v>
      </c>
      <c r="I3034" s="639" t="s">
        <v>12712</v>
      </c>
      <c r="J3034" s="639" t="s">
        <v>12713</v>
      </c>
      <c r="L3034" s="639" t="str">
        <f t="shared" si="94"/>
        <v>061--05-0-027-000</v>
      </c>
      <c r="M3034" s="639" t="str">
        <f t="shared" si="95"/>
        <v>061--05-0-027-000-000</v>
      </c>
    </row>
    <row r="3035" spans="1:13" ht="15">
      <c r="A3035" s="638" t="s">
        <v>1592</v>
      </c>
      <c r="B3035" s="640">
        <v>44370.673113425903</v>
      </c>
      <c r="C3035" s="639" t="b">
        <v>0</v>
      </c>
      <c r="E3035" s="639" t="s">
        <v>2825</v>
      </c>
      <c r="F3035" s="639">
        <v>4</v>
      </c>
      <c r="G3035" s="639" t="s">
        <v>3017</v>
      </c>
      <c r="H3035" s="639" t="s">
        <v>12715</v>
      </c>
      <c r="I3035" s="639" t="s">
        <v>3279</v>
      </c>
      <c r="J3035" s="639" t="s">
        <v>12716</v>
      </c>
      <c r="L3035" s="639" t="str">
        <f t="shared" si="94"/>
        <v>071--43-0-026-000</v>
      </c>
      <c r="M3035" s="639" t="str">
        <f t="shared" si="95"/>
        <v>071--43-0-026-000-000</v>
      </c>
    </row>
    <row r="3036" spans="1:13" ht="15">
      <c r="A3036" s="638" t="s">
        <v>2005</v>
      </c>
      <c r="B3036" s="640">
        <v>44370.685914351903</v>
      </c>
      <c r="C3036" s="639" t="b">
        <v>0</v>
      </c>
      <c r="E3036" s="639" t="s">
        <v>2825</v>
      </c>
      <c r="F3036" s="639">
        <v>1</v>
      </c>
      <c r="G3036" s="639" t="s">
        <v>3198</v>
      </c>
      <c r="H3036" s="639" t="s">
        <v>7794</v>
      </c>
      <c r="I3036" s="639" t="s">
        <v>7385</v>
      </c>
      <c r="J3036" s="639" t="s">
        <v>12717</v>
      </c>
      <c r="L3036" s="639" t="str">
        <f t="shared" si="94"/>
        <v>009--37-0-020-000</v>
      </c>
      <c r="M3036" s="639" t="str">
        <f t="shared" si="95"/>
        <v>009--37-0-020-000-000</v>
      </c>
    </row>
    <row r="3037" spans="1:13" ht="15">
      <c r="A3037" s="638" t="s">
        <v>2005</v>
      </c>
      <c r="B3037" s="640">
        <v>44370.684930555602</v>
      </c>
      <c r="C3037" s="639" t="b">
        <v>0</v>
      </c>
      <c r="E3037" s="639" t="s">
        <v>2825</v>
      </c>
      <c r="F3037" s="639">
        <v>1</v>
      </c>
      <c r="G3037" s="639" t="s">
        <v>3198</v>
      </c>
      <c r="H3037" s="639" t="s">
        <v>7794</v>
      </c>
      <c r="I3037" s="639" t="s">
        <v>7385</v>
      </c>
      <c r="J3037" s="639" t="s">
        <v>12718</v>
      </c>
      <c r="L3037" s="639" t="str">
        <f t="shared" si="94"/>
        <v>009--37-0-020-000</v>
      </c>
      <c r="M3037" s="639" t="str">
        <f t="shared" si="95"/>
        <v>009--37-0-020-000-000</v>
      </c>
    </row>
    <row r="3038" spans="1:13" ht="15">
      <c r="A3038" s="638" t="s">
        <v>12731</v>
      </c>
      <c r="B3038" s="640">
        <v>44370.399143518509</v>
      </c>
      <c r="C3038" s="639" t="b">
        <v>0</v>
      </c>
      <c r="E3038" s="639" t="s">
        <v>2825</v>
      </c>
      <c r="F3038" s="639">
        <v>1</v>
      </c>
      <c r="G3038" s="639" t="s">
        <v>12028</v>
      </c>
      <c r="H3038" s="639" t="s">
        <v>2902</v>
      </c>
      <c r="I3038" s="639" t="s">
        <v>12567</v>
      </c>
      <c r="J3038" s="639" t="s">
        <v>12719</v>
      </c>
      <c r="L3038" s="639" t="str">
        <f t="shared" si="94"/>
        <v>020--50-0-0200-000</v>
      </c>
      <c r="M3038" s="639" t="str">
        <f t="shared" si="95"/>
        <v>020--50-0-0200-000-000</v>
      </c>
    </row>
    <row r="3039" spans="1:13" ht="15">
      <c r="A3039" s="638" t="s">
        <v>12731</v>
      </c>
      <c r="B3039" s="640">
        <v>44370.399837962999</v>
      </c>
      <c r="C3039" s="639" t="b">
        <v>0</v>
      </c>
      <c r="E3039" s="639" t="s">
        <v>2825</v>
      </c>
      <c r="F3039" s="639">
        <v>1</v>
      </c>
      <c r="G3039" s="639" t="s">
        <v>12028</v>
      </c>
      <c r="H3039" s="639" t="s">
        <v>2902</v>
      </c>
      <c r="I3039" s="639" t="s">
        <v>12567</v>
      </c>
      <c r="J3039" s="639" t="s">
        <v>12720</v>
      </c>
      <c r="L3039" s="639" t="str">
        <f t="shared" si="94"/>
        <v>020--50-0-0200-000</v>
      </c>
      <c r="M3039" s="639" t="str">
        <f t="shared" si="95"/>
        <v>020--50-0-0200-000-000</v>
      </c>
    </row>
    <row r="3040" spans="1:13" ht="15">
      <c r="A3040" s="638" t="s">
        <v>898</v>
      </c>
      <c r="B3040" s="640">
        <v>44371.3289351852</v>
      </c>
      <c r="C3040" s="639" t="b">
        <v>0</v>
      </c>
      <c r="D3040" s="639" t="s">
        <v>12721</v>
      </c>
      <c r="E3040" s="639" t="s">
        <v>2825</v>
      </c>
      <c r="F3040" s="639">
        <v>1</v>
      </c>
      <c r="G3040" s="639" t="s">
        <v>11821</v>
      </c>
      <c r="H3040" s="639" t="s">
        <v>12655</v>
      </c>
      <c r="I3040" s="639" t="s">
        <v>2818</v>
      </c>
      <c r="J3040" s="639" t="s">
        <v>12722</v>
      </c>
      <c r="L3040" s="639" t="str">
        <f t="shared" si="94"/>
        <v>009--48-0-170-000</v>
      </c>
      <c r="M3040" s="639" t="str">
        <f t="shared" si="95"/>
        <v>009--48-0-170-000-000</v>
      </c>
    </row>
    <row r="3041" spans="1:13" ht="15">
      <c r="A3041" s="638" t="s">
        <v>898</v>
      </c>
      <c r="B3041" s="640">
        <v>44371.327777777798</v>
      </c>
      <c r="C3041" s="639" t="b">
        <v>0</v>
      </c>
      <c r="D3041" s="639" t="s">
        <v>12723</v>
      </c>
      <c r="E3041" s="639" t="s">
        <v>2825</v>
      </c>
      <c r="F3041" s="639">
        <v>1</v>
      </c>
      <c r="G3041" s="639" t="s">
        <v>11821</v>
      </c>
      <c r="H3041" s="639" t="s">
        <v>12655</v>
      </c>
      <c r="I3041" s="639" t="s">
        <v>2818</v>
      </c>
      <c r="J3041" s="639" t="s">
        <v>12724</v>
      </c>
      <c r="L3041" s="639" t="str">
        <f t="shared" si="94"/>
        <v>009--48-0-170-000</v>
      </c>
      <c r="M3041" s="639" t="str">
        <f t="shared" si="95"/>
        <v>009--48-0-170-000-000</v>
      </c>
    </row>
    <row r="3042" spans="1:13" ht="15">
      <c r="A3042" s="638" t="s">
        <v>898</v>
      </c>
      <c r="B3042" s="640">
        <v>44371.327118055597</v>
      </c>
      <c r="C3042" s="639" t="b">
        <v>0</v>
      </c>
      <c r="D3042" s="639" t="s">
        <v>12725</v>
      </c>
      <c r="E3042" s="639" t="s">
        <v>2825</v>
      </c>
      <c r="F3042" s="639">
        <v>1</v>
      </c>
      <c r="G3042" s="639" t="s">
        <v>11821</v>
      </c>
      <c r="H3042" s="639" t="s">
        <v>12655</v>
      </c>
      <c r="I3042" s="639" t="s">
        <v>2818</v>
      </c>
      <c r="J3042" s="639" t="s">
        <v>12726</v>
      </c>
      <c r="L3042" s="639" t="str">
        <f t="shared" si="94"/>
        <v>009--48-0-170-000</v>
      </c>
      <c r="M3042" s="639" t="str">
        <f t="shared" si="95"/>
        <v>009--48-0-170-000-000</v>
      </c>
    </row>
    <row r="3043" spans="1:13" ht="15">
      <c r="A3043" s="638" t="s">
        <v>898</v>
      </c>
      <c r="B3043" s="640">
        <v>44371.326412037</v>
      </c>
      <c r="C3043" s="639" t="b">
        <v>0</v>
      </c>
      <c r="D3043" s="639" t="s">
        <v>2833</v>
      </c>
      <c r="E3043" s="639" t="s">
        <v>2825</v>
      </c>
      <c r="F3043" s="639">
        <v>1</v>
      </c>
      <c r="G3043" s="639" t="s">
        <v>11821</v>
      </c>
      <c r="H3043" s="639" t="s">
        <v>12655</v>
      </c>
      <c r="I3043" s="639" t="s">
        <v>2818</v>
      </c>
      <c r="J3043" s="639" t="s">
        <v>12727</v>
      </c>
      <c r="L3043" s="639" t="str">
        <f t="shared" si="94"/>
        <v>009--48-0-170-000</v>
      </c>
      <c r="M3043" s="639" t="str">
        <f t="shared" si="95"/>
        <v>009--48-0-170-000-000</v>
      </c>
    </row>
    <row r="3044" spans="1:13" ht="15">
      <c r="A3044" s="638" t="s">
        <v>898</v>
      </c>
      <c r="B3044" s="640">
        <v>44371.325671296298</v>
      </c>
      <c r="C3044" s="639" t="b">
        <v>0</v>
      </c>
      <c r="D3044" s="639" t="s">
        <v>12728</v>
      </c>
      <c r="E3044" s="639" t="s">
        <v>2825</v>
      </c>
      <c r="F3044" s="639">
        <v>1</v>
      </c>
      <c r="G3044" s="639" t="s">
        <v>11821</v>
      </c>
      <c r="H3044" s="639" t="s">
        <v>12655</v>
      </c>
      <c r="I3044" s="639" t="s">
        <v>2818</v>
      </c>
      <c r="J3044" s="639" t="s">
        <v>12729</v>
      </c>
      <c r="L3044" s="639" t="str">
        <f t="shared" si="94"/>
        <v>009--48-0-170-000</v>
      </c>
      <c r="M3044" s="639" t="str">
        <f t="shared" si="95"/>
        <v>009--48-0-170-000-000</v>
      </c>
    </row>
    <row r="3045" spans="1:13" ht="15">
      <c r="A3045" s="638" t="s">
        <v>2005</v>
      </c>
      <c r="B3045" s="640">
        <v>44371.333564814813</v>
      </c>
      <c r="C3045" s="639" t="b">
        <v>0</v>
      </c>
      <c r="E3045" s="639" t="s">
        <v>2825</v>
      </c>
      <c r="F3045" s="639">
        <v>1</v>
      </c>
      <c r="G3045" s="639" t="s">
        <v>3198</v>
      </c>
      <c r="H3045" s="639" t="s">
        <v>7794</v>
      </c>
      <c r="I3045" s="639" t="s">
        <v>7385</v>
      </c>
      <c r="J3045" s="639" t="s">
        <v>12730</v>
      </c>
      <c r="L3045" s="639" t="str">
        <f t="shared" si="94"/>
        <v>009--37-0-020-000</v>
      </c>
      <c r="M3045" s="639" t="str">
        <f t="shared" si="95"/>
        <v>009--37-0-020-000-000</v>
      </c>
    </row>
    <row r="3046" spans="1:13" ht="15">
      <c r="A3046" s="638" t="s">
        <v>1592</v>
      </c>
      <c r="B3046" s="640">
        <v>44371.35428240741</v>
      </c>
      <c r="C3046" s="639" t="b">
        <v>0</v>
      </c>
      <c r="E3046" s="639" t="s">
        <v>2825</v>
      </c>
      <c r="F3046" s="639">
        <v>1</v>
      </c>
      <c r="G3046" s="639" t="s">
        <v>3205</v>
      </c>
      <c r="H3046" s="639" t="s">
        <v>12715</v>
      </c>
      <c r="I3046" s="639" t="s">
        <v>3279</v>
      </c>
      <c r="J3046" s="639" t="s">
        <v>12751</v>
      </c>
      <c r="L3046" s="639" t="str">
        <f t="shared" si="94"/>
        <v>071--43-0-026-000</v>
      </c>
      <c r="M3046" s="639" t="str">
        <f t="shared" si="95"/>
        <v>071--43-0-026-000-000</v>
      </c>
    </row>
    <row r="3047" spans="1:13" ht="15">
      <c r="A3047" s="638" t="s">
        <v>12620</v>
      </c>
      <c r="B3047" s="640">
        <v>44371.396724537</v>
      </c>
      <c r="C3047" s="639" t="b">
        <v>0</v>
      </c>
      <c r="D3047" s="639" t="s">
        <v>12630</v>
      </c>
      <c r="E3047" s="639" t="s">
        <v>2825</v>
      </c>
      <c r="F3047" s="639">
        <v>1</v>
      </c>
      <c r="G3047" s="639" t="s">
        <v>4913</v>
      </c>
      <c r="H3047" s="639" t="s">
        <v>12601</v>
      </c>
      <c r="I3047" s="639" t="s">
        <v>12291</v>
      </c>
      <c r="J3047" s="639" t="s">
        <v>12752</v>
      </c>
      <c r="L3047" s="639" t="str">
        <f t="shared" si="94"/>
        <v>022--08-0-0900-000</v>
      </c>
      <c r="M3047" s="639" t="str">
        <f t="shared" si="95"/>
        <v>022--08-0-0900-000-000</v>
      </c>
    </row>
    <row r="3048" spans="1:13" ht="15">
      <c r="A3048" s="638" t="s">
        <v>8188</v>
      </c>
      <c r="B3048" s="640">
        <v>44371.405868055597</v>
      </c>
      <c r="C3048" s="639" t="b">
        <v>0</v>
      </c>
      <c r="E3048" s="639" t="s">
        <v>2825</v>
      </c>
      <c r="F3048" s="639">
        <v>3</v>
      </c>
      <c r="G3048" s="639" t="s">
        <v>3432</v>
      </c>
      <c r="H3048" s="639" t="s">
        <v>12754</v>
      </c>
      <c r="I3048" s="639" t="s">
        <v>3077</v>
      </c>
      <c r="J3048" s="639" t="s">
        <v>12755</v>
      </c>
      <c r="L3048" s="639" t="str">
        <f t="shared" si="94"/>
        <v>061--48-0-012-000</v>
      </c>
      <c r="M3048" s="639" t="str">
        <f t="shared" si="95"/>
        <v>061--48-0-012-000-000</v>
      </c>
    </row>
    <row r="3049" spans="1:13" ht="15">
      <c r="A3049" s="638" t="s">
        <v>12786</v>
      </c>
      <c r="B3049" s="640">
        <v>44371.413391203707</v>
      </c>
      <c r="C3049" s="639" t="b">
        <v>0</v>
      </c>
      <c r="E3049" s="639" t="s">
        <v>2825</v>
      </c>
      <c r="F3049" s="639">
        <v>1</v>
      </c>
      <c r="G3049" s="639" t="s">
        <v>11921</v>
      </c>
      <c r="H3049" s="639" t="s">
        <v>12756</v>
      </c>
      <c r="I3049" s="639" t="s">
        <v>12311</v>
      </c>
      <c r="J3049" s="639" t="s">
        <v>12757</v>
      </c>
      <c r="L3049" s="639" t="str">
        <f t="shared" si="94"/>
        <v>020--10-0-8900-000</v>
      </c>
      <c r="M3049" s="639" t="str">
        <f t="shared" si="95"/>
        <v>020--10-0-8900-000-000</v>
      </c>
    </row>
    <row r="3050" spans="1:13" ht="15">
      <c r="A3050" s="638" t="s">
        <v>8188</v>
      </c>
      <c r="B3050" s="640">
        <v>44371.434340277803</v>
      </c>
      <c r="C3050" s="639" t="b">
        <v>0</v>
      </c>
      <c r="E3050" s="639" t="s">
        <v>2825</v>
      </c>
      <c r="F3050" s="639">
        <v>4</v>
      </c>
      <c r="G3050" s="639" t="s">
        <v>3432</v>
      </c>
      <c r="H3050" s="639" t="s">
        <v>12754</v>
      </c>
      <c r="I3050" s="639" t="s">
        <v>3077</v>
      </c>
      <c r="J3050" s="639" t="s">
        <v>12758</v>
      </c>
      <c r="L3050" s="639" t="str">
        <f t="shared" si="94"/>
        <v>061--48-0-012-000</v>
      </c>
      <c r="M3050" s="639" t="str">
        <f t="shared" si="95"/>
        <v>061--48-0-012-000-000</v>
      </c>
    </row>
    <row r="3051" spans="1:13" ht="15">
      <c r="A3051" s="638" t="s">
        <v>12786</v>
      </c>
      <c r="B3051" s="640">
        <v>44371.457291666702</v>
      </c>
      <c r="C3051" s="639" t="b">
        <v>0</v>
      </c>
      <c r="E3051" s="639" t="s">
        <v>2825</v>
      </c>
      <c r="F3051" s="639">
        <v>1</v>
      </c>
      <c r="G3051" s="639" t="s">
        <v>11921</v>
      </c>
      <c r="H3051" s="639" t="s">
        <v>12756</v>
      </c>
      <c r="I3051" s="639" t="s">
        <v>12311</v>
      </c>
      <c r="J3051" s="639" t="s">
        <v>12759</v>
      </c>
      <c r="L3051" s="639" t="str">
        <f t="shared" si="94"/>
        <v>020--10-0-8900-000</v>
      </c>
      <c r="M3051" s="639" t="str">
        <f t="shared" si="95"/>
        <v>020--10-0-8900-000-000</v>
      </c>
    </row>
    <row r="3052" spans="1:13" ht="15">
      <c r="A3052" s="638" t="s">
        <v>12787</v>
      </c>
      <c r="B3052" s="640">
        <v>44371.470937500002</v>
      </c>
      <c r="C3052" s="639" t="b">
        <v>0</v>
      </c>
      <c r="E3052" s="639" t="s">
        <v>2825</v>
      </c>
      <c r="F3052" s="639">
        <v>3</v>
      </c>
      <c r="G3052" s="639" t="s">
        <v>11919</v>
      </c>
      <c r="H3052" s="639" t="s">
        <v>2207</v>
      </c>
      <c r="I3052" s="639" t="s">
        <v>12760</v>
      </c>
      <c r="J3052" s="639" t="s">
        <v>12761</v>
      </c>
      <c r="L3052" s="639" t="str">
        <f t="shared" si="94"/>
        <v>115--19-0-1711-000</v>
      </c>
      <c r="M3052" s="639" t="str">
        <f t="shared" si="95"/>
        <v>115--19-0-1711-000-000</v>
      </c>
    </row>
    <row r="3053" spans="1:13" ht="15">
      <c r="A3053" s="638" t="s">
        <v>1032</v>
      </c>
      <c r="B3053" s="640">
        <v>44371.513449074097</v>
      </c>
      <c r="C3053" s="639" t="b">
        <v>0</v>
      </c>
      <c r="E3053" s="639" t="s">
        <v>2825</v>
      </c>
      <c r="F3053" s="639">
        <v>13</v>
      </c>
      <c r="G3053" s="639" t="s">
        <v>7872</v>
      </c>
      <c r="H3053" s="639" t="s">
        <v>12763</v>
      </c>
      <c r="I3053" s="639" t="s">
        <v>3433</v>
      </c>
      <c r="J3053" s="639" t="s">
        <v>12764</v>
      </c>
      <c r="L3053" s="639" t="str">
        <f t="shared" si="94"/>
        <v>062--62-0-003-000</v>
      </c>
      <c r="M3053" s="639" t="str">
        <f t="shared" si="95"/>
        <v>062--62-0-003-000-000</v>
      </c>
    </row>
    <row r="3054" spans="1:13" ht="15">
      <c r="A3054" s="638" t="s">
        <v>1379</v>
      </c>
      <c r="B3054" s="640">
        <v>44371.547627314802</v>
      </c>
      <c r="C3054" s="639" t="b">
        <v>0</v>
      </c>
      <c r="E3054" s="639" t="s">
        <v>2825</v>
      </c>
      <c r="F3054" s="639">
        <v>5</v>
      </c>
      <c r="G3054" s="639" t="s">
        <v>3432</v>
      </c>
      <c r="H3054" s="639" t="s">
        <v>3194</v>
      </c>
      <c r="I3054" s="639" t="s">
        <v>3307</v>
      </c>
      <c r="J3054" s="639" t="s">
        <v>12766</v>
      </c>
      <c r="L3054" s="639" t="str">
        <f t="shared" si="94"/>
        <v>062--75-0-009-000</v>
      </c>
      <c r="M3054" s="639" t="str">
        <f t="shared" si="95"/>
        <v>062--75-0-009-000-000</v>
      </c>
    </row>
    <row r="3055" spans="1:13" ht="15">
      <c r="A3055" s="638" t="s">
        <v>1032</v>
      </c>
      <c r="B3055" s="640">
        <v>44371.557453703703</v>
      </c>
      <c r="C3055" s="639" t="b">
        <v>0</v>
      </c>
      <c r="E3055" s="639" t="s">
        <v>2825</v>
      </c>
      <c r="F3055" s="639">
        <v>7</v>
      </c>
      <c r="G3055" s="639" t="s">
        <v>7872</v>
      </c>
      <c r="H3055" s="639" t="s">
        <v>12763</v>
      </c>
      <c r="I3055" s="639" t="s">
        <v>3433</v>
      </c>
      <c r="J3055" s="639" t="s">
        <v>12767</v>
      </c>
      <c r="L3055" s="639" t="str">
        <f t="shared" si="94"/>
        <v>062--62-0-003-000</v>
      </c>
      <c r="M3055" s="639" t="str">
        <f t="shared" si="95"/>
        <v>062--62-0-003-000-000</v>
      </c>
    </row>
    <row r="3056" spans="1:13" ht="15">
      <c r="A3056" s="638" t="s">
        <v>730</v>
      </c>
      <c r="B3056" s="640">
        <v>44371.573750000003</v>
      </c>
      <c r="C3056" s="639" t="b">
        <v>0</v>
      </c>
      <c r="E3056" s="639" t="s">
        <v>2825</v>
      </c>
      <c r="F3056" s="639">
        <v>3</v>
      </c>
      <c r="G3056" s="639" t="s">
        <v>3205</v>
      </c>
      <c r="H3056" s="639" t="s">
        <v>7075</v>
      </c>
      <c r="I3056" s="639" t="s">
        <v>3298</v>
      </c>
      <c r="J3056" s="639" t="s">
        <v>12769</v>
      </c>
      <c r="L3056" s="639" t="str">
        <f t="shared" si="94"/>
        <v>062--21-0-138-000</v>
      </c>
      <c r="M3056" s="639" t="str">
        <f t="shared" si="95"/>
        <v>062--21-0-138-000-000</v>
      </c>
    </row>
    <row r="3057" spans="1:13" ht="15">
      <c r="A3057" s="638" t="s">
        <v>2005</v>
      </c>
      <c r="B3057" s="640">
        <v>44371.5802430556</v>
      </c>
      <c r="C3057" s="639" t="b">
        <v>0</v>
      </c>
      <c r="E3057" s="639" t="s">
        <v>2825</v>
      </c>
      <c r="F3057" s="639">
        <v>1</v>
      </c>
      <c r="G3057" s="639" t="s">
        <v>3198</v>
      </c>
      <c r="H3057" s="639" t="s">
        <v>7794</v>
      </c>
      <c r="I3057" s="639" t="s">
        <v>7385</v>
      </c>
      <c r="J3057" s="639" t="s">
        <v>12770</v>
      </c>
      <c r="L3057" s="639" t="str">
        <f t="shared" si="94"/>
        <v>009--37-0-020-000</v>
      </c>
      <c r="M3057" s="639" t="str">
        <f t="shared" si="95"/>
        <v>009--37-0-020-000-000</v>
      </c>
    </row>
    <row r="3058" spans="1:13" ht="15">
      <c r="A3058" s="638" t="s">
        <v>730</v>
      </c>
      <c r="B3058" s="640">
        <v>44371.601377314801</v>
      </c>
      <c r="C3058" s="639" t="b">
        <v>0</v>
      </c>
      <c r="E3058" s="639" t="s">
        <v>2825</v>
      </c>
      <c r="F3058" s="639">
        <v>4</v>
      </c>
      <c r="G3058" s="639" t="s">
        <v>3205</v>
      </c>
      <c r="H3058" s="639" t="s">
        <v>7075</v>
      </c>
      <c r="I3058" s="639" t="s">
        <v>3298</v>
      </c>
      <c r="J3058" s="639" t="s">
        <v>12771</v>
      </c>
      <c r="L3058" s="639" t="str">
        <f t="shared" si="94"/>
        <v>062--21-0-138-000</v>
      </c>
      <c r="M3058" s="639" t="str">
        <f t="shared" si="95"/>
        <v>062--21-0-138-000-000</v>
      </c>
    </row>
    <row r="3059" spans="1:13" ht="15">
      <c r="A3059" s="638" t="s">
        <v>730</v>
      </c>
      <c r="B3059" s="640">
        <v>44371.608333333301</v>
      </c>
      <c r="C3059" s="639" t="b">
        <v>0</v>
      </c>
      <c r="E3059" s="639" t="s">
        <v>2825</v>
      </c>
      <c r="F3059" s="639">
        <v>1</v>
      </c>
      <c r="G3059" s="639" t="s">
        <v>3205</v>
      </c>
      <c r="H3059" s="639" t="s">
        <v>7075</v>
      </c>
      <c r="I3059" s="639" t="s">
        <v>3298</v>
      </c>
      <c r="J3059" s="639" t="s">
        <v>12772</v>
      </c>
      <c r="L3059" s="639" t="str">
        <f t="shared" si="94"/>
        <v>062--21-0-138-000</v>
      </c>
      <c r="M3059" s="639" t="str">
        <f t="shared" si="95"/>
        <v>062--21-0-138-000-000</v>
      </c>
    </row>
    <row r="3060" spans="1:13" ht="15">
      <c r="A3060" s="638" t="s">
        <v>2005</v>
      </c>
      <c r="B3060" s="640">
        <v>44371.614143518498</v>
      </c>
      <c r="C3060" s="639" t="b">
        <v>0</v>
      </c>
      <c r="E3060" s="639" t="s">
        <v>2825</v>
      </c>
      <c r="F3060" s="639">
        <v>1</v>
      </c>
      <c r="G3060" s="639" t="s">
        <v>3198</v>
      </c>
      <c r="H3060" s="639" t="s">
        <v>7794</v>
      </c>
      <c r="I3060" s="639" t="s">
        <v>7385</v>
      </c>
      <c r="J3060" s="639" t="s">
        <v>12773</v>
      </c>
      <c r="L3060" s="639" t="str">
        <f t="shared" si="94"/>
        <v>009--37-0-020-000</v>
      </c>
      <c r="M3060" s="639" t="str">
        <f t="shared" si="95"/>
        <v>009--37-0-020-000-000</v>
      </c>
    </row>
    <row r="3061" spans="1:13" ht="15">
      <c r="A3061" s="638" t="s">
        <v>1379</v>
      </c>
      <c r="B3061" s="640">
        <v>44371.629432870403</v>
      </c>
      <c r="C3061" s="639" t="b">
        <v>0</v>
      </c>
      <c r="E3061" s="639" t="s">
        <v>2825</v>
      </c>
      <c r="F3061" s="639">
        <v>1</v>
      </c>
      <c r="G3061" s="639" t="s">
        <v>3432</v>
      </c>
      <c r="H3061" s="639" t="s">
        <v>3194</v>
      </c>
      <c r="I3061" s="639" t="s">
        <v>3307</v>
      </c>
      <c r="J3061" s="639" t="s">
        <v>12774</v>
      </c>
      <c r="L3061" s="639" t="str">
        <f t="shared" si="94"/>
        <v>062--75-0-009-000</v>
      </c>
      <c r="M3061" s="639" t="str">
        <f t="shared" si="95"/>
        <v>062--75-0-009-000-000</v>
      </c>
    </row>
    <row r="3062" spans="1:13" ht="15">
      <c r="A3062" s="638" t="s">
        <v>730</v>
      </c>
      <c r="B3062" s="640">
        <v>44371.630034722199</v>
      </c>
      <c r="C3062" s="639" t="b">
        <v>0</v>
      </c>
      <c r="E3062" s="639" t="s">
        <v>2825</v>
      </c>
      <c r="F3062" s="639">
        <v>3</v>
      </c>
      <c r="G3062" s="639" t="s">
        <v>3432</v>
      </c>
      <c r="H3062" s="639" t="s">
        <v>7075</v>
      </c>
      <c r="I3062" s="639" t="s">
        <v>3298</v>
      </c>
      <c r="J3062" s="639" t="s">
        <v>12775</v>
      </c>
      <c r="L3062" s="639" t="str">
        <f t="shared" si="94"/>
        <v>062--21-0-138-000</v>
      </c>
      <c r="M3062" s="639" t="str">
        <f t="shared" si="95"/>
        <v>062--21-0-138-000-000</v>
      </c>
    </row>
    <row r="3063" spans="1:13" ht="15">
      <c r="A3063" s="638" t="s">
        <v>12731</v>
      </c>
      <c r="B3063" s="640">
        <v>44371.327928240709</v>
      </c>
      <c r="C3063" s="639" t="b">
        <v>0</v>
      </c>
      <c r="E3063" s="639" t="s">
        <v>2825</v>
      </c>
      <c r="F3063" s="639">
        <v>1</v>
      </c>
      <c r="G3063" s="639" t="s">
        <v>12028</v>
      </c>
      <c r="H3063" s="639" t="s">
        <v>2902</v>
      </c>
      <c r="I3063" s="639" t="s">
        <v>12567</v>
      </c>
      <c r="J3063" s="639" t="s">
        <v>12776</v>
      </c>
      <c r="L3063" s="639" t="str">
        <f t="shared" si="94"/>
        <v>020--50-0-0200-000</v>
      </c>
      <c r="M3063" s="639" t="str">
        <f t="shared" si="95"/>
        <v>020--50-0-0200-000-000</v>
      </c>
    </row>
    <row r="3064" spans="1:13" ht="15">
      <c r="A3064" s="638" t="s">
        <v>851</v>
      </c>
      <c r="B3064" s="640">
        <v>44371.6723263889</v>
      </c>
      <c r="C3064" s="639" t="b">
        <v>0</v>
      </c>
      <c r="D3064" s="639" t="s">
        <v>12654</v>
      </c>
      <c r="E3064" s="639" t="s">
        <v>2825</v>
      </c>
      <c r="F3064" s="639">
        <v>1</v>
      </c>
      <c r="G3064" s="639" t="s">
        <v>11821</v>
      </c>
      <c r="H3064" s="639" t="s">
        <v>12778</v>
      </c>
      <c r="I3064" s="639" t="s">
        <v>2818</v>
      </c>
      <c r="J3064" s="639" t="s">
        <v>12779</v>
      </c>
      <c r="L3064" s="639" t="str">
        <f t="shared" si="94"/>
        <v>009--33-0-190-000</v>
      </c>
      <c r="M3064" s="639" t="str">
        <f t="shared" si="95"/>
        <v>009--33-0-190-000-000</v>
      </c>
    </row>
    <row r="3065" spans="1:13" ht="15">
      <c r="A3065" s="638" t="s">
        <v>851</v>
      </c>
      <c r="B3065" s="640">
        <v>44371.671770833302</v>
      </c>
      <c r="C3065" s="639" t="b">
        <v>0</v>
      </c>
      <c r="E3065" s="639" t="s">
        <v>2825</v>
      </c>
      <c r="F3065" s="639">
        <v>1</v>
      </c>
      <c r="G3065" s="639" t="s">
        <v>11821</v>
      </c>
      <c r="H3065" s="639" t="s">
        <v>12778</v>
      </c>
      <c r="I3065" s="639" t="s">
        <v>2818</v>
      </c>
      <c r="J3065" s="639" t="s">
        <v>12780</v>
      </c>
      <c r="L3065" s="639" t="str">
        <f t="shared" si="94"/>
        <v>009--33-0-190-000</v>
      </c>
      <c r="M3065" s="639" t="str">
        <f t="shared" si="95"/>
        <v>009--33-0-190-000-000</v>
      </c>
    </row>
    <row r="3066" spans="1:13" ht="15">
      <c r="A3066" s="638" t="s">
        <v>1029</v>
      </c>
      <c r="B3066" s="640">
        <v>44371.681990740697</v>
      </c>
      <c r="C3066" s="639" t="b">
        <v>0</v>
      </c>
      <c r="E3066" s="639" t="s">
        <v>2825</v>
      </c>
      <c r="F3066" s="639">
        <v>9</v>
      </c>
      <c r="G3066" s="639" t="s">
        <v>7872</v>
      </c>
      <c r="H3066" s="639" t="s">
        <v>12702</v>
      </c>
      <c r="I3066" s="639" t="s">
        <v>3433</v>
      </c>
      <c r="J3066" s="639" t="s">
        <v>12782</v>
      </c>
      <c r="L3066" s="639" t="str">
        <f t="shared" si="94"/>
        <v>062--62-0-006-000</v>
      </c>
      <c r="M3066" s="639" t="str">
        <f t="shared" si="95"/>
        <v>062--62-0-006-000-000</v>
      </c>
    </row>
    <row r="3067" spans="1:13" ht="15">
      <c r="A3067" s="638" t="s">
        <v>851</v>
      </c>
      <c r="B3067" s="640">
        <v>44371.68990740741</v>
      </c>
      <c r="C3067" s="639" t="b">
        <v>0</v>
      </c>
      <c r="D3067" s="639" t="s">
        <v>12783</v>
      </c>
      <c r="E3067" s="639" t="s">
        <v>2825</v>
      </c>
      <c r="F3067" s="639">
        <v>1</v>
      </c>
      <c r="G3067" s="639" t="s">
        <v>11821</v>
      </c>
      <c r="H3067" s="639" t="s">
        <v>12778</v>
      </c>
      <c r="I3067" s="639" t="s">
        <v>2818</v>
      </c>
      <c r="J3067" s="639" t="s">
        <v>12784</v>
      </c>
      <c r="L3067" s="639" t="str">
        <f t="shared" si="94"/>
        <v>009--33-0-190-000</v>
      </c>
      <c r="M3067" s="639" t="str">
        <f t="shared" si="95"/>
        <v>009--33-0-190-000-000</v>
      </c>
    </row>
    <row r="3068" spans="1:13" ht="15">
      <c r="A3068" s="638" t="s">
        <v>851</v>
      </c>
      <c r="B3068" s="640">
        <v>44371.689085648097</v>
      </c>
      <c r="C3068" s="639" t="b">
        <v>0</v>
      </c>
      <c r="D3068" s="639" t="s">
        <v>12654</v>
      </c>
      <c r="E3068" s="639" t="s">
        <v>2825</v>
      </c>
      <c r="F3068" s="639">
        <v>1</v>
      </c>
      <c r="G3068" s="639" t="s">
        <v>11821</v>
      </c>
      <c r="H3068" s="639" t="s">
        <v>12778</v>
      </c>
      <c r="I3068" s="639" t="s">
        <v>2818</v>
      </c>
      <c r="J3068" s="639" t="s">
        <v>12785</v>
      </c>
      <c r="L3068" s="639" t="str">
        <f t="shared" si="94"/>
        <v>009--33-0-190-000</v>
      </c>
      <c r="M3068" s="639" t="str">
        <f t="shared" si="95"/>
        <v>009--33-0-190-000-000</v>
      </c>
    </row>
    <row r="3069" spans="1:13" ht="15">
      <c r="A3069" s="638" t="s">
        <v>851</v>
      </c>
      <c r="B3069" s="640">
        <v>44372.317314814813</v>
      </c>
      <c r="C3069" s="639" t="b">
        <v>0</v>
      </c>
      <c r="D3069" s="639" t="s">
        <v>12807</v>
      </c>
      <c r="E3069" s="639" t="s">
        <v>2825</v>
      </c>
      <c r="F3069" s="639">
        <v>1</v>
      </c>
      <c r="G3069" s="639" t="s">
        <v>11821</v>
      </c>
      <c r="H3069" s="639" t="s">
        <v>12778</v>
      </c>
      <c r="I3069" s="639" t="s">
        <v>2818</v>
      </c>
      <c r="J3069" s="639" t="s">
        <v>12808</v>
      </c>
      <c r="L3069" s="639" t="str">
        <f t="shared" si="94"/>
        <v>009--33-0-190-000</v>
      </c>
      <c r="M3069" s="639" t="str">
        <f t="shared" si="95"/>
        <v>009--33-0-190-000-000</v>
      </c>
    </row>
    <row r="3070" spans="1:13" ht="15">
      <c r="A3070" s="638" t="s">
        <v>851</v>
      </c>
      <c r="B3070" s="640">
        <v>44372.815972222197</v>
      </c>
      <c r="C3070" s="639" t="b">
        <v>0</v>
      </c>
      <c r="D3070" s="639" t="s">
        <v>12809</v>
      </c>
      <c r="E3070" s="639" t="s">
        <v>2825</v>
      </c>
      <c r="F3070" s="639">
        <v>1</v>
      </c>
      <c r="G3070" s="639" t="s">
        <v>11821</v>
      </c>
      <c r="H3070" s="639" t="s">
        <v>12778</v>
      </c>
      <c r="I3070" s="639" t="s">
        <v>2818</v>
      </c>
      <c r="J3070" s="639" t="s">
        <v>12810</v>
      </c>
      <c r="L3070" s="639" t="str">
        <f t="shared" si="94"/>
        <v>009--33-0-190-000</v>
      </c>
      <c r="M3070" s="639" t="str">
        <f t="shared" si="95"/>
        <v>009--33-0-190-000-000</v>
      </c>
    </row>
    <row r="3071" spans="1:13" ht="15">
      <c r="A3071" s="638" t="s">
        <v>851</v>
      </c>
      <c r="B3071" s="640">
        <v>44372.319699074098</v>
      </c>
      <c r="C3071" s="639" t="b">
        <v>0</v>
      </c>
      <c r="D3071" s="639" t="s">
        <v>2809</v>
      </c>
      <c r="E3071" s="639" t="s">
        <v>2825</v>
      </c>
      <c r="F3071" s="639">
        <v>1</v>
      </c>
      <c r="G3071" s="639" t="s">
        <v>11821</v>
      </c>
      <c r="H3071" s="639" t="s">
        <v>12778</v>
      </c>
      <c r="I3071" s="639" t="s">
        <v>2818</v>
      </c>
      <c r="J3071" s="639" t="s">
        <v>12811</v>
      </c>
      <c r="L3071" s="639" t="str">
        <f t="shared" si="94"/>
        <v>009--33-0-190-000</v>
      </c>
      <c r="M3071" s="639" t="str">
        <f t="shared" si="95"/>
        <v>009--33-0-190-000-000</v>
      </c>
    </row>
    <row r="3072" spans="1:13" ht="15">
      <c r="A3072" s="638" t="s">
        <v>851</v>
      </c>
      <c r="B3072" s="640">
        <v>44372.319224537001</v>
      </c>
      <c r="C3072" s="639" t="b">
        <v>0</v>
      </c>
      <c r="D3072" s="639" t="s">
        <v>2809</v>
      </c>
      <c r="E3072" s="639" t="s">
        <v>2825</v>
      </c>
      <c r="F3072" s="639">
        <v>1</v>
      </c>
      <c r="G3072" s="639" t="s">
        <v>11821</v>
      </c>
      <c r="H3072" s="639" t="s">
        <v>12778</v>
      </c>
      <c r="I3072" s="639" t="s">
        <v>2818</v>
      </c>
      <c r="J3072" s="639" t="s">
        <v>12812</v>
      </c>
      <c r="L3072" s="639" t="str">
        <f t="shared" si="94"/>
        <v>009--33-0-190-000</v>
      </c>
      <c r="M3072" s="639" t="str">
        <f t="shared" si="95"/>
        <v>009--33-0-190-000-000</v>
      </c>
    </row>
    <row r="3073" spans="1:13" ht="15">
      <c r="A3073" s="638" t="s">
        <v>851</v>
      </c>
      <c r="B3073" s="640">
        <v>44372.318564814806</v>
      </c>
      <c r="C3073" s="639" t="b">
        <v>0</v>
      </c>
      <c r="D3073" s="639" t="s">
        <v>12813</v>
      </c>
      <c r="E3073" s="639" t="s">
        <v>2825</v>
      </c>
      <c r="F3073" s="639">
        <v>1</v>
      </c>
      <c r="G3073" s="639" t="s">
        <v>11821</v>
      </c>
      <c r="H3073" s="639" t="s">
        <v>12778</v>
      </c>
      <c r="I3073" s="639" t="s">
        <v>2818</v>
      </c>
      <c r="J3073" s="639" t="s">
        <v>12814</v>
      </c>
      <c r="L3073" s="639" t="str">
        <f t="shared" si="94"/>
        <v>009--33-0-190-000</v>
      </c>
      <c r="M3073" s="639" t="str">
        <f t="shared" si="95"/>
        <v>009--33-0-190-000-000</v>
      </c>
    </row>
    <row r="3074" spans="1:13" ht="15">
      <c r="A3074" s="638" t="s">
        <v>851</v>
      </c>
      <c r="B3074" s="640">
        <v>44372.317916666703</v>
      </c>
      <c r="C3074" s="639" t="b">
        <v>0</v>
      </c>
      <c r="D3074" s="639" t="s">
        <v>12813</v>
      </c>
      <c r="E3074" s="639" t="s">
        <v>2825</v>
      </c>
      <c r="F3074" s="639">
        <v>1</v>
      </c>
      <c r="G3074" s="639" t="s">
        <v>11821</v>
      </c>
      <c r="H3074" s="639" t="s">
        <v>12778</v>
      </c>
      <c r="I3074" s="639" t="s">
        <v>2818</v>
      </c>
      <c r="J3074" s="639" t="s">
        <v>12815</v>
      </c>
      <c r="L3074" s="639" t="str">
        <f t="shared" si="94"/>
        <v>009--33-0-190-000</v>
      </c>
      <c r="M3074" s="639" t="str">
        <f t="shared" si="95"/>
        <v>009--33-0-190-000-000</v>
      </c>
    </row>
    <row r="3075" spans="1:13" ht="15">
      <c r="A3075" s="638" t="s">
        <v>730</v>
      </c>
      <c r="B3075" s="640">
        <v>44372.378009259308</v>
      </c>
      <c r="C3075" s="639" t="b">
        <v>0</v>
      </c>
      <c r="E3075" s="639" t="s">
        <v>2825</v>
      </c>
      <c r="F3075" s="639">
        <v>5</v>
      </c>
      <c r="G3075" s="639" t="s">
        <v>3432</v>
      </c>
      <c r="H3075" s="639" t="s">
        <v>7075</v>
      </c>
      <c r="I3075" s="639" t="s">
        <v>3298</v>
      </c>
      <c r="J3075" s="639" t="s">
        <v>12816</v>
      </c>
      <c r="L3075" s="639" t="str">
        <f t="shared" ref="L3075:L3138" si="96">REPLACE(REPLACE(A3075,4,0,"-"),8,0,"-")</f>
        <v>062--21-0-138-000</v>
      </c>
      <c r="M3075" s="639" t="str">
        <f t="shared" ref="M3075:M3138" si="97">L3075 &amp; "-000"</f>
        <v>062--21-0-138-000-000</v>
      </c>
    </row>
    <row r="3076" spans="1:13" ht="15">
      <c r="A3076" s="638" t="s">
        <v>851</v>
      </c>
      <c r="B3076" s="640">
        <v>44372.385173611103</v>
      </c>
      <c r="C3076" s="639" t="b">
        <v>0</v>
      </c>
      <c r="D3076" s="639" t="s">
        <v>12817</v>
      </c>
      <c r="E3076" s="639" t="s">
        <v>2825</v>
      </c>
      <c r="F3076" s="639">
        <v>1</v>
      </c>
      <c r="G3076" s="639" t="s">
        <v>11821</v>
      </c>
      <c r="H3076" s="639" t="s">
        <v>12778</v>
      </c>
      <c r="I3076" s="639" t="s">
        <v>2818</v>
      </c>
      <c r="J3076" s="639" t="s">
        <v>12818</v>
      </c>
      <c r="L3076" s="639" t="str">
        <f t="shared" si="96"/>
        <v>009--33-0-190-000</v>
      </c>
      <c r="M3076" s="639" t="str">
        <f t="shared" si="97"/>
        <v>009--33-0-190-000-000</v>
      </c>
    </row>
    <row r="3077" spans="1:13" ht="15">
      <c r="A3077" s="638" t="s">
        <v>1029</v>
      </c>
      <c r="B3077" s="640">
        <v>44372.392071759292</v>
      </c>
      <c r="C3077" s="639" t="b">
        <v>0</v>
      </c>
      <c r="E3077" s="639" t="s">
        <v>2825</v>
      </c>
      <c r="F3077" s="639">
        <v>13</v>
      </c>
      <c r="G3077" s="639" t="s">
        <v>7872</v>
      </c>
      <c r="H3077" s="639" t="s">
        <v>12702</v>
      </c>
      <c r="I3077" s="639" t="s">
        <v>3433</v>
      </c>
      <c r="J3077" s="639" t="s">
        <v>12819</v>
      </c>
      <c r="L3077" s="639" t="str">
        <f t="shared" si="96"/>
        <v>062--62-0-006-000</v>
      </c>
      <c r="M3077" s="639" t="str">
        <f t="shared" si="97"/>
        <v>062--62-0-006-000-000</v>
      </c>
    </row>
    <row r="3078" spans="1:13" ht="15">
      <c r="A3078" s="638" t="s">
        <v>730</v>
      </c>
      <c r="B3078" s="640">
        <v>44372.392777777801</v>
      </c>
      <c r="C3078" s="639" t="b">
        <v>0</v>
      </c>
      <c r="E3078" s="639" t="s">
        <v>2825</v>
      </c>
      <c r="F3078" s="639">
        <v>1</v>
      </c>
      <c r="G3078" s="639" t="s">
        <v>3432</v>
      </c>
      <c r="H3078" s="639" t="s">
        <v>7075</v>
      </c>
      <c r="I3078" s="639" t="s">
        <v>3298</v>
      </c>
      <c r="J3078" s="639" t="s">
        <v>12820</v>
      </c>
      <c r="L3078" s="639" t="str">
        <f t="shared" si="96"/>
        <v>062--21-0-138-000</v>
      </c>
      <c r="M3078" s="639" t="str">
        <f t="shared" si="97"/>
        <v>062--21-0-138-000-000</v>
      </c>
    </row>
    <row r="3079" spans="1:13" ht="15">
      <c r="A3079" s="638" t="s">
        <v>1032</v>
      </c>
      <c r="B3079" s="640">
        <v>44372.427604166704</v>
      </c>
      <c r="C3079" s="639" t="b">
        <v>0</v>
      </c>
      <c r="E3079" s="639" t="s">
        <v>2825</v>
      </c>
      <c r="F3079" s="639">
        <v>5</v>
      </c>
      <c r="G3079" s="639" t="s">
        <v>7872</v>
      </c>
      <c r="H3079" s="639" t="s">
        <v>12763</v>
      </c>
      <c r="I3079" s="639" t="s">
        <v>3433</v>
      </c>
      <c r="J3079" s="639" t="s">
        <v>12821</v>
      </c>
      <c r="L3079" s="639" t="str">
        <f t="shared" si="96"/>
        <v>062--62-0-003-000</v>
      </c>
      <c r="M3079" s="639" t="str">
        <f t="shared" si="97"/>
        <v>062--62-0-003-000-000</v>
      </c>
    </row>
    <row r="3080" spans="1:13" ht="15">
      <c r="A3080" s="638" t="s">
        <v>2005</v>
      </c>
      <c r="B3080" s="640">
        <v>44372.457557870403</v>
      </c>
      <c r="C3080" s="639" t="b">
        <v>0</v>
      </c>
      <c r="E3080" s="639" t="s">
        <v>2825</v>
      </c>
      <c r="F3080" s="639">
        <v>1</v>
      </c>
      <c r="G3080" s="639" t="s">
        <v>3198</v>
      </c>
      <c r="H3080" s="639" t="s">
        <v>7794</v>
      </c>
      <c r="I3080" s="639" t="s">
        <v>7385</v>
      </c>
      <c r="J3080" s="639" t="s">
        <v>12822</v>
      </c>
      <c r="L3080" s="639" t="str">
        <f t="shared" si="96"/>
        <v>009--37-0-020-000</v>
      </c>
      <c r="M3080" s="639" t="str">
        <f t="shared" si="97"/>
        <v>009--37-0-020-000-000</v>
      </c>
    </row>
    <row r="3081" spans="1:13" ht="15">
      <c r="A3081" s="638" t="s">
        <v>2022</v>
      </c>
      <c r="B3081" s="640">
        <v>44372.472615740691</v>
      </c>
      <c r="C3081" s="639" t="b">
        <v>0</v>
      </c>
      <c r="E3081" s="639" t="s">
        <v>2825</v>
      </c>
      <c r="F3081" s="639">
        <v>4</v>
      </c>
      <c r="G3081" s="639" t="s">
        <v>3432</v>
      </c>
      <c r="H3081" s="639" t="s">
        <v>2022</v>
      </c>
      <c r="I3081" s="639" t="s">
        <v>2747</v>
      </c>
      <c r="J3081" s="639" t="s">
        <v>12823</v>
      </c>
      <c r="L3081" s="639" t="str">
        <f t="shared" si="96"/>
        <v>061--54-0-036-000</v>
      </c>
      <c r="M3081" s="639" t="str">
        <f t="shared" si="97"/>
        <v>061--54-0-036-000-000</v>
      </c>
    </row>
    <row r="3082" spans="1:13" ht="15">
      <c r="A3082" s="638" t="s">
        <v>1045</v>
      </c>
      <c r="B3082" s="640">
        <v>44372.481736111098</v>
      </c>
      <c r="C3082" s="639" t="b">
        <v>0</v>
      </c>
      <c r="E3082" s="639" t="s">
        <v>2825</v>
      </c>
      <c r="F3082" s="639">
        <v>1</v>
      </c>
      <c r="G3082" s="639" t="s">
        <v>3017</v>
      </c>
      <c r="H3082" s="639" t="s">
        <v>4613</v>
      </c>
      <c r="I3082" s="639" t="s">
        <v>2884</v>
      </c>
      <c r="J3082" s="639" t="s">
        <v>12824</v>
      </c>
      <c r="L3082" s="639" t="str">
        <f t="shared" si="96"/>
        <v>071--27-0-053-000</v>
      </c>
      <c r="M3082" s="639" t="str">
        <f t="shared" si="97"/>
        <v>071--27-0-053-000-000</v>
      </c>
    </row>
    <row r="3083" spans="1:13" ht="15">
      <c r="A3083" s="638" t="s">
        <v>2005</v>
      </c>
      <c r="B3083" s="640">
        <v>44372.603819444397</v>
      </c>
      <c r="C3083" s="639" t="b">
        <v>0</v>
      </c>
      <c r="E3083" s="639" t="s">
        <v>2825</v>
      </c>
      <c r="F3083" s="639">
        <v>1</v>
      </c>
      <c r="G3083" s="639" t="s">
        <v>3198</v>
      </c>
      <c r="H3083" s="639" t="s">
        <v>7794</v>
      </c>
      <c r="I3083" s="639" t="s">
        <v>7385</v>
      </c>
      <c r="J3083" s="639" t="s">
        <v>12825</v>
      </c>
      <c r="L3083" s="639" t="str">
        <f t="shared" si="96"/>
        <v>009--37-0-020-000</v>
      </c>
      <c r="M3083" s="639" t="str">
        <f t="shared" si="97"/>
        <v>009--37-0-020-000-000</v>
      </c>
    </row>
    <row r="3084" spans="1:13" ht="15">
      <c r="A3084" s="638" t="s">
        <v>1028</v>
      </c>
      <c r="B3084" s="640">
        <v>44372.619351851798</v>
      </c>
      <c r="C3084" s="639" t="b">
        <v>0</v>
      </c>
      <c r="E3084" s="639" t="s">
        <v>2825</v>
      </c>
      <c r="F3084" s="639">
        <v>3</v>
      </c>
      <c r="G3084" s="639" t="s">
        <v>7872</v>
      </c>
      <c r="H3084" s="639" t="s">
        <v>1028</v>
      </c>
      <c r="I3084" s="639" t="s">
        <v>3433</v>
      </c>
      <c r="J3084" s="639" t="s">
        <v>12826</v>
      </c>
      <c r="L3084" s="639" t="str">
        <f t="shared" si="96"/>
        <v>062--62-0-005-000</v>
      </c>
      <c r="M3084" s="639" t="str">
        <f t="shared" si="97"/>
        <v>062--62-0-005-000-000</v>
      </c>
    </row>
    <row r="3085" spans="1:13" ht="15">
      <c r="A3085" s="638" t="s">
        <v>587</v>
      </c>
      <c r="B3085" s="640">
        <v>44372.628668981502</v>
      </c>
      <c r="C3085" s="639" t="b">
        <v>0</v>
      </c>
      <c r="E3085" s="639" t="s">
        <v>2825</v>
      </c>
      <c r="F3085" s="639">
        <v>1</v>
      </c>
      <c r="G3085" s="639" t="s">
        <v>3432</v>
      </c>
      <c r="H3085" s="639" t="s">
        <v>587</v>
      </c>
      <c r="I3085" s="639" t="s">
        <v>3042</v>
      </c>
      <c r="J3085" s="639" t="s">
        <v>12827</v>
      </c>
      <c r="L3085" s="639" t="str">
        <f t="shared" si="96"/>
        <v>062--56-0-021-000</v>
      </c>
      <c r="M3085" s="639" t="str">
        <f t="shared" si="97"/>
        <v>062--56-0-021-000-000</v>
      </c>
    </row>
    <row r="3086" spans="1:13" ht="15">
      <c r="A3086" s="638" t="s">
        <v>1622</v>
      </c>
      <c r="B3086" s="640">
        <v>44372.660671296297</v>
      </c>
      <c r="C3086" s="639" t="b">
        <v>0</v>
      </c>
      <c r="E3086" s="639" t="s">
        <v>2825</v>
      </c>
      <c r="F3086" s="639">
        <v>2</v>
      </c>
      <c r="G3086" s="639" t="s">
        <v>12828</v>
      </c>
      <c r="H3086" s="639" t="s">
        <v>8210</v>
      </c>
      <c r="I3086" s="639" t="s">
        <v>8115</v>
      </c>
      <c r="J3086" s="639" t="s">
        <v>12829</v>
      </c>
      <c r="L3086" s="639" t="str">
        <f t="shared" si="96"/>
        <v>061--02-0-053-000</v>
      </c>
      <c r="M3086" s="639" t="str">
        <f t="shared" si="97"/>
        <v>061--02-0-053-000-000</v>
      </c>
    </row>
    <row r="3087" spans="1:13" ht="15">
      <c r="A3087" s="638" t="s">
        <v>12620</v>
      </c>
      <c r="B3087" s="640">
        <v>44372.625</v>
      </c>
      <c r="C3087" s="639" t="b">
        <v>0</v>
      </c>
      <c r="D3087" s="639" t="s">
        <v>8143</v>
      </c>
      <c r="E3087" s="639" t="s">
        <v>2825</v>
      </c>
      <c r="F3087" s="639">
        <v>1</v>
      </c>
      <c r="G3087" s="639" t="s">
        <v>4913</v>
      </c>
      <c r="H3087" s="639" t="s">
        <v>12601</v>
      </c>
      <c r="I3087" s="639" t="s">
        <v>12291</v>
      </c>
      <c r="J3087" s="639" t="s">
        <v>12830</v>
      </c>
      <c r="L3087" s="639" t="str">
        <f t="shared" si="96"/>
        <v>022--08-0-0900-000</v>
      </c>
      <c r="M3087" s="639" t="str">
        <f t="shared" si="97"/>
        <v>022--08-0-0900-000-000</v>
      </c>
    </row>
    <row r="3088" spans="1:13" ht="15">
      <c r="A3088" s="638" t="s">
        <v>12833</v>
      </c>
      <c r="B3088" s="640">
        <v>44373.311053240708</v>
      </c>
      <c r="C3088" s="639" t="b">
        <v>0</v>
      </c>
      <c r="E3088" s="639" t="s">
        <v>2825</v>
      </c>
      <c r="F3088" s="639">
        <v>1</v>
      </c>
      <c r="G3088" s="639" t="s">
        <v>12609</v>
      </c>
      <c r="H3088" s="639" t="s">
        <v>12831</v>
      </c>
      <c r="I3088" s="639" t="s">
        <v>12849</v>
      </c>
      <c r="J3088" s="639" t="s">
        <v>12832</v>
      </c>
      <c r="L3088" s="639" t="str">
        <f t="shared" si="96"/>
        <v>020--46-0-1100-000</v>
      </c>
      <c r="M3088" s="639" t="str">
        <f t="shared" si="97"/>
        <v>020--46-0-1100-000-000</v>
      </c>
    </row>
    <row r="3089" spans="1:13" ht="15">
      <c r="A3089" s="638" t="s">
        <v>908</v>
      </c>
      <c r="B3089" s="640">
        <v>44373.320092592607</v>
      </c>
      <c r="C3089" s="639" t="b">
        <v>0</v>
      </c>
      <c r="D3089" s="639" t="s">
        <v>2814</v>
      </c>
      <c r="E3089" s="639" t="s">
        <v>2825</v>
      </c>
      <c r="F3089" s="639">
        <v>1</v>
      </c>
      <c r="G3089" s="639" t="s">
        <v>11821</v>
      </c>
      <c r="H3089" s="639" t="s">
        <v>12562</v>
      </c>
      <c r="I3089" s="639" t="s">
        <v>2818</v>
      </c>
      <c r="J3089" s="639" t="s">
        <v>12850</v>
      </c>
      <c r="L3089" s="639" t="str">
        <f t="shared" si="96"/>
        <v>009--31-0-030-000</v>
      </c>
      <c r="M3089" s="639" t="str">
        <f t="shared" si="97"/>
        <v>009--31-0-030-000-000</v>
      </c>
    </row>
    <row r="3090" spans="1:13" ht="15">
      <c r="A3090" s="638" t="s">
        <v>908</v>
      </c>
      <c r="B3090" s="640">
        <v>44373.323900462987</v>
      </c>
      <c r="C3090" s="639" t="b">
        <v>0</v>
      </c>
      <c r="D3090" s="639" t="s">
        <v>3369</v>
      </c>
      <c r="E3090" s="639" t="s">
        <v>2825</v>
      </c>
      <c r="F3090" s="639">
        <v>1</v>
      </c>
      <c r="G3090" s="639" t="s">
        <v>11821</v>
      </c>
      <c r="H3090" s="639" t="s">
        <v>12562</v>
      </c>
      <c r="I3090" s="639" t="s">
        <v>2818</v>
      </c>
      <c r="J3090" s="639" t="s">
        <v>12851</v>
      </c>
      <c r="L3090" s="639" t="str">
        <f t="shared" si="96"/>
        <v>009--31-0-030-000</v>
      </c>
      <c r="M3090" s="639" t="str">
        <f t="shared" si="97"/>
        <v>009--31-0-030-000-000</v>
      </c>
    </row>
    <row r="3091" spans="1:13" ht="15">
      <c r="A3091" s="638" t="s">
        <v>896</v>
      </c>
      <c r="B3091" s="640">
        <v>44373.36285879631</v>
      </c>
      <c r="C3091" s="639" t="b">
        <v>0</v>
      </c>
      <c r="D3091" s="639" t="s">
        <v>12853</v>
      </c>
      <c r="E3091" s="639" t="s">
        <v>2825</v>
      </c>
      <c r="F3091" s="639">
        <v>1</v>
      </c>
      <c r="G3091" s="639" t="s">
        <v>2807</v>
      </c>
      <c r="H3091" s="639" t="s">
        <v>12854</v>
      </c>
      <c r="I3091" s="639" t="s">
        <v>2818</v>
      </c>
      <c r="J3091" s="639" t="s">
        <v>12855</v>
      </c>
      <c r="L3091" s="639" t="str">
        <f t="shared" si="96"/>
        <v>009--33-0-200-000</v>
      </c>
      <c r="M3091" s="639" t="str">
        <f t="shared" si="97"/>
        <v>009--33-0-200-000-000</v>
      </c>
    </row>
    <row r="3092" spans="1:13" ht="15">
      <c r="A3092" s="638" t="s">
        <v>896</v>
      </c>
      <c r="B3092" s="640">
        <v>44373.362372685187</v>
      </c>
      <c r="C3092" s="639" t="b">
        <v>0</v>
      </c>
      <c r="D3092" s="639" t="s">
        <v>12853</v>
      </c>
      <c r="E3092" s="639" t="s">
        <v>2825</v>
      </c>
      <c r="F3092" s="639">
        <v>1</v>
      </c>
      <c r="G3092" s="639" t="s">
        <v>2807</v>
      </c>
      <c r="H3092" s="639" t="s">
        <v>12854</v>
      </c>
      <c r="I3092" s="639" t="s">
        <v>2818</v>
      </c>
      <c r="J3092" s="639" t="s">
        <v>12856</v>
      </c>
      <c r="L3092" s="639" t="str">
        <f t="shared" si="96"/>
        <v>009--33-0-200-000</v>
      </c>
      <c r="M3092" s="639" t="str">
        <f t="shared" si="97"/>
        <v>009--33-0-200-000-000</v>
      </c>
    </row>
    <row r="3093" spans="1:13" ht="15">
      <c r="A3093" s="638" t="s">
        <v>896</v>
      </c>
      <c r="B3093" s="640">
        <v>44373.359791666699</v>
      </c>
      <c r="C3093" s="639" t="b">
        <v>0</v>
      </c>
      <c r="D3093" s="639" t="s">
        <v>2833</v>
      </c>
      <c r="E3093" s="639" t="s">
        <v>2825</v>
      </c>
      <c r="F3093" s="639">
        <v>1</v>
      </c>
      <c r="G3093" s="639" t="s">
        <v>2807</v>
      </c>
      <c r="H3093" s="639" t="s">
        <v>12854</v>
      </c>
      <c r="I3093" s="639" t="s">
        <v>2818</v>
      </c>
      <c r="J3093" s="639" t="s">
        <v>12857</v>
      </c>
      <c r="L3093" s="639" t="str">
        <f t="shared" si="96"/>
        <v>009--33-0-200-000</v>
      </c>
      <c r="M3093" s="639" t="str">
        <f t="shared" si="97"/>
        <v>009--33-0-200-000-000</v>
      </c>
    </row>
    <row r="3094" spans="1:13" ht="15">
      <c r="A3094" s="638" t="s">
        <v>1342</v>
      </c>
      <c r="B3094" s="640">
        <v>44373.387835648209</v>
      </c>
      <c r="C3094" s="639" t="b">
        <v>0</v>
      </c>
      <c r="E3094" s="639" t="s">
        <v>2825</v>
      </c>
      <c r="F3094" s="639">
        <v>8</v>
      </c>
      <c r="G3094" s="639" t="s">
        <v>3205</v>
      </c>
      <c r="H3094" s="639" t="s">
        <v>3457</v>
      </c>
      <c r="I3094" s="639" t="s">
        <v>4464</v>
      </c>
      <c r="J3094" s="639" t="s">
        <v>12858</v>
      </c>
      <c r="L3094" s="639" t="str">
        <f t="shared" si="96"/>
        <v>071--44-0-006-000</v>
      </c>
      <c r="M3094" s="639" t="str">
        <f t="shared" si="97"/>
        <v>071--44-0-006-000-000</v>
      </c>
    </row>
    <row r="3095" spans="1:13" ht="15">
      <c r="A3095" s="638" t="s">
        <v>1342</v>
      </c>
      <c r="B3095" s="640">
        <v>44373.386354166701</v>
      </c>
      <c r="C3095" s="639" t="b">
        <v>0</v>
      </c>
      <c r="E3095" s="639" t="s">
        <v>2825</v>
      </c>
      <c r="F3095" s="639">
        <v>3</v>
      </c>
      <c r="G3095" s="639" t="s">
        <v>3432</v>
      </c>
      <c r="H3095" s="639" t="s">
        <v>3457</v>
      </c>
      <c r="I3095" s="639" t="s">
        <v>4464</v>
      </c>
      <c r="J3095" s="639" t="s">
        <v>12859</v>
      </c>
      <c r="L3095" s="639" t="str">
        <f t="shared" si="96"/>
        <v>071--44-0-006-000</v>
      </c>
      <c r="M3095" s="639" t="str">
        <f t="shared" si="97"/>
        <v>071--44-0-006-000-000</v>
      </c>
    </row>
    <row r="3096" spans="1:13" ht="15">
      <c r="A3096" s="638" t="s">
        <v>1030</v>
      </c>
      <c r="B3096" s="640">
        <v>44373.4054861111</v>
      </c>
      <c r="C3096" s="639" t="b">
        <v>0</v>
      </c>
      <c r="E3096" s="639" t="s">
        <v>2825</v>
      </c>
      <c r="F3096" s="639">
        <v>5</v>
      </c>
      <c r="G3096" s="639" t="s">
        <v>7872</v>
      </c>
      <c r="H3096" s="639" t="s">
        <v>11917</v>
      </c>
      <c r="I3096" s="639" t="s">
        <v>3433</v>
      </c>
      <c r="J3096" s="639" t="s">
        <v>12861</v>
      </c>
      <c r="L3096" s="639" t="str">
        <f t="shared" si="96"/>
        <v>062--62-0-007-000</v>
      </c>
      <c r="M3096" s="639" t="str">
        <f t="shared" si="97"/>
        <v>062--62-0-007-000-000</v>
      </c>
    </row>
    <row r="3097" spans="1:13" ht="15">
      <c r="A3097" s="638" t="s">
        <v>1342</v>
      </c>
      <c r="B3097" s="640">
        <v>44373.423032407387</v>
      </c>
      <c r="C3097" s="639" t="b">
        <v>0</v>
      </c>
      <c r="E3097" s="639" t="s">
        <v>2825</v>
      </c>
      <c r="F3097" s="639">
        <v>5</v>
      </c>
      <c r="G3097" s="639" t="s">
        <v>3432</v>
      </c>
      <c r="H3097" s="639" t="s">
        <v>3457</v>
      </c>
      <c r="I3097" s="639" t="s">
        <v>4464</v>
      </c>
      <c r="J3097" s="639" t="s">
        <v>12862</v>
      </c>
      <c r="L3097" s="639" t="str">
        <f t="shared" si="96"/>
        <v>071--44-0-006-000</v>
      </c>
      <c r="M3097" s="639" t="str">
        <f t="shared" si="97"/>
        <v>071--44-0-006-000-000</v>
      </c>
    </row>
    <row r="3098" spans="1:13" ht="15">
      <c r="A3098" s="638" t="s">
        <v>465</v>
      </c>
      <c r="B3098" s="640">
        <v>44373.5082638889</v>
      </c>
      <c r="C3098" s="639" t="b">
        <v>0</v>
      </c>
      <c r="E3098" s="639" t="s">
        <v>2825</v>
      </c>
      <c r="F3098" s="639">
        <v>1</v>
      </c>
      <c r="G3098" s="639" t="s">
        <v>7872</v>
      </c>
      <c r="H3098" s="639" t="s">
        <v>465</v>
      </c>
      <c r="I3098" s="639" t="s">
        <v>3077</v>
      </c>
      <c r="J3098" s="639" t="s">
        <v>12864</v>
      </c>
      <c r="L3098" s="639" t="str">
        <f t="shared" si="96"/>
        <v>061--33-0-012-000</v>
      </c>
      <c r="M3098" s="639" t="str">
        <f t="shared" si="97"/>
        <v>061--33-0-012-000-000</v>
      </c>
    </row>
    <row r="3099" spans="1:13" ht="15">
      <c r="A3099" s="638" t="s">
        <v>12876</v>
      </c>
      <c r="B3099" s="640">
        <v>44373.543888888897</v>
      </c>
      <c r="C3099" s="639" t="b">
        <v>0</v>
      </c>
      <c r="E3099" s="639" t="s">
        <v>2825</v>
      </c>
      <c r="F3099" s="639">
        <v>1</v>
      </c>
      <c r="G3099" s="639" t="s">
        <v>12028</v>
      </c>
      <c r="H3099" s="639" t="s">
        <v>12865</v>
      </c>
      <c r="I3099" s="639" t="s">
        <v>12866</v>
      </c>
      <c r="J3099" s="639" t="s">
        <v>12867</v>
      </c>
      <c r="L3099" s="639" t="str">
        <f t="shared" si="96"/>
        <v>020--51-0-1600-000</v>
      </c>
      <c r="M3099" s="639" t="str">
        <f t="shared" si="97"/>
        <v>020--51-0-1600-000-000</v>
      </c>
    </row>
    <row r="3100" spans="1:13" ht="15">
      <c r="A3100" s="638" t="s">
        <v>12876</v>
      </c>
      <c r="B3100" s="640">
        <v>44373.542986111097</v>
      </c>
      <c r="C3100" s="639" t="b">
        <v>0</v>
      </c>
      <c r="E3100" s="639" t="s">
        <v>2825</v>
      </c>
      <c r="F3100" s="639">
        <v>1</v>
      </c>
      <c r="G3100" s="639" t="s">
        <v>12028</v>
      </c>
      <c r="H3100" s="639" t="s">
        <v>12865</v>
      </c>
      <c r="I3100" s="639" t="s">
        <v>12866</v>
      </c>
      <c r="J3100" s="639" t="s">
        <v>12868</v>
      </c>
      <c r="L3100" s="639" t="str">
        <f t="shared" si="96"/>
        <v>020--51-0-1600-000</v>
      </c>
      <c r="M3100" s="639" t="str">
        <f t="shared" si="97"/>
        <v>020--51-0-1600-000-000</v>
      </c>
    </row>
    <row r="3101" spans="1:13" ht="15">
      <c r="A3101" s="638" t="s">
        <v>1342</v>
      </c>
      <c r="B3101" s="640">
        <v>44373.553252314807</v>
      </c>
      <c r="C3101" s="639" t="b">
        <v>0</v>
      </c>
      <c r="E3101" s="639" t="s">
        <v>2825</v>
      </c>
      <c r="F3101" s="639">
        <v>5</v>
      </c>
      <c r="G3101" s="639" t="s">
        <v>3432</v>
      </c>
      <c r="H3101" s="639" t="s">
        <v>3457</v>
      </c>
      <c r="I3101" s="639" t="s">
        <v>4464</v>
      </c>
      <c r="J3101" s="639" t="s">
        <v>12869</v>
      </c>
      <c r="L3101" s="639" t="str">
        <f t="shared" si="96"/>
        <v>071--44-0-006-000</v>
      </c>
      <c r="M3101" s="639" t="str">
        <f t="shared" si="97"/>
        <v>071--44-0-006-000-000</v>
      </c>
    </row>
    <row r="3102" spans="1:13" ht="15">
      <c r="A3102" s="638" t="s">
        <v>7172</v>
      </c>
      <c r="B3102" s="640">
        <v>44373.647777777798</v>
      </c>
      <c r="C3102" s="639" t="b">
        <v>0</v>
      </c>
      <c r="E3102" s="639" t="s">
        <v>2825</v>
      </c>
      <c r="F3102" s="639">
        <v>1</v>
      </c>
      <c r="G3102" s="639" t="s">
        <v>3205</v>
      </c>
      <c r="H3102" s="639" t="s">
        <v>2982</v>
      </c>
      <c r="I3102" s="639" t="s">
        <v>12871</v>
      </c>
      <c r="J3102" s="639" t="s">
        <v>12872</v>
      </c>
      <c r="L3102" s="639" t="str">
        <f t="shared" si="96"/>
        <v>061--34-0-009-000</v>
      </c>
      <c r="M3102" s="639" t="str">
        <f t="shared" si="97"/>
        <v>061--34-0-009-000-000</v>
      </c>
    </row>
    <row r="3103" spans="1:13" ht="15">
      <c r="A3103" s="638" t="s">
        <v>1440</v>
      </c>
      <c r="B3103" s="640">
        <v>44373.6581365741</v>
      </c>
      <c r="C3103" s="639" t="b">
        <v>0</v>
      </c>
      <c r="E3103" s="639" t="s">
        <v>2825</v>
      </c>
      <c r="F3103" s="639">
        <v>1</v>
      </c>
      <c r="G3103" s="639" t="s">
        <v>3017</v>
      </c>
      <c r="H3103" s="639" t="s">
        <v>3376</v>
      </c>
      <c r="I3103" s="639" t="s">
        <v>11996</v>
      </c>
      <c r="J3103" s="639" t="s">
        <v>12874</v>
      </c>
      <c r="L3103" s="639" t="str">
        <f t="shared" si="96"/>
        <v>061--02-0-114-000</v>
      </c>
      <c r="M3103" s="639" t="str">
        <f t="shared" si="97"/>
        <v>061--02-0-114-000-000</v>
      </c>
    </row>
    <row r="3104" spans="1:13" ht="15">
      <c r="A3104" s="638" t="s">
        <v>1611</v>
      </c>
      <c r="B3104" s="640">
        <v>44373.655717592606</v>
      </c>
      <c r="C3104" s="639" t="b">
        <v>0</v>
      </c>
      <c r="E3104" s="639" t="s">
        <v>2825</v>
      </c>
      <c r="F3104" s="639">
        <v>1</v>
      </c>
      <c r="G3104" s="639" t="s">
        <v>12828</v>
      </c>
      <c r="H3104" s="639" t="s">
        <v>2939</v>
      </c>
      <c r="I3104" s="639" t="s">
        <v>8115</v>
      </c>
      <c r="J3104" s="639" t="s">
        <v>12875</v>
      </c>
      <c r="L3104" s="639" t="str">
        <f t="shared" si="96"/>
        <v>061--30-0-035-000</v>
      </c>
      <c r="M3104" s="639" t="str">
        <f t="shared" si="97"/>
        <v>061--30-0-035-000-000</v>
      </c>
    </row>
    <row r="3105" spans="1:13" ht="15">
      <c r="A3105" s="638" t="s">
        <v>12946</v>
      </c>
      <c r="B3105" s="640">
        <v>44375.352430555598</v>
      </c>
      <c r="C3105" s="639" t="b">
        <v>0</v>
      </c>
      <c r="E3105" s="639" t="s">
        <v>2825</v>
      </c>
      <c r="F3105" s="639">
        <v>1</v>
      </c>
      <c r="G3105" s="639" t="s">
        <v>11921</v>
      </c>
      <c r="H3105" s="639" t="s">
        <v>3072</v>
      </c>
      <c r="I3105" s="639" t="s">
        <v>12909</v>
      </c>
      <c r="J3105" s="639" t="s">
        <v>12910</v>
      </c>
      <c r="L3105" s="639" t="str">
        <f t="shared" si="96"/>
        <v>020--51-0-2400-000</v>
      </c>
      <c r="M3105" s="639" t="str">
        <f t="shared" si="97"/>
        <v>020--51-0-2400-000-000</v>
      </c>
    </row>
    <row r="3106" spans="1:13" ht="15">
      <c r="A3106" s="638" t="s">
        <v>12946</v>
      </c>
      <c r="B3106" s="640">
        <v>44375.353310185194</v>
      </c>
      <c r="C3106" s="639" t="b">
        <v>0</v>
      </c>
      <c r="E3106" s="639" t="s">
        <v>2825</v>
      </c>
      <c r="F3106" s="639">
        <v>1</v>
      </c>
      <c r="G3106" s="639" t="s">
        <v>11921</v>
      </c>
      <c r="H3106" s="639" t="s">
        <v>3072</v>
      </c>
      <c r="I3106" s="639" t="s">
        <v>12909</v>
      </c>
      <c r="J3106" s="639" t="s">
        <v>12911</v>
      </c>
      <c r="L3106" s="639" t="str">
        <f t="shared" si="96"/>
        <v>020--51-0-2400-000</v>
      </c>
      <c r="M3106" s="639" t="str">
        <f t="shared" si="97"/>
        <v>020--51-0-2400-000-000</v>
      </c>
    </row>
    <row r="3107" spans="1:13" ht="15">
      <c r="A3107" s="638" t="s">
        <v>12947</v>
      </c>
      <c r="B3107" s="640">
        <v>44375.366168981491</v>
      </c>
      <c r="C3107" s="639" t="b">
        <v>0</v>
      </c>
      <c r="D3107" s="639" t="s">
        <v>2833</v>
      </c>
      <c r="E3107" s="639" t="s">
        <v>2825</v>
      </c>
      <c r="F3107" s="639">
        <v>1</v>
      </c>
      <c r="G3107" s="639" t="s">
        <v>3156</v>
      </c>
      <c r="H3107" s="639" t="s">
        <v>2999</v>
      </c>
      <c r="I3107" s="639" t="s">
        <v>12912</v>
      </c>
      <c r="J3107" s="639" t="s">
        <v>12913</v>
      </c>
      <c r="L3107" s="639" t="str">
        <f t="shared" si="96"/>
        <v>020--51-0-3600-000</v>
      </c>
      <c r="M3107" s="639" t="str">
        <f t="shared" si="97"/>
        <v>020--51-0-3600-000-000</v>
      </c>
    </row>
    <row r="3108" spans="1:13" ht="15">
      <c r="A3108" s="638" t="s">
        <v>12947</v>
      </c>
      <c r="B3108" s="640">
        <v>44375.367766203701</v>
      </c>
      <c r="C3108" s="639" t="b">
        <v>0</v>
      </c>
      <c r="D3108" s="639" t="s">
        <v>3324</v>
      </c>
      <c r="E3108" s="639" t="s">
        <v>2825</v>
      </c>
      <c r="F3108" s="639">
        <v>1</v>
      </c>
      <c r="G3108" s="639" t="s">
        <v>3156</v>
      </c>
      <c r="H3108" s="639" t="s">
        <v>2999</v>
      </c>
      <c r="I3108" s="639" t="s">
        <v>12912</v>
      </c>
      <c r="J3108" s="639" t="s">
        <v>12914</v>
      </c>
      <c r="L3108" s="639" t="str">
        <f t="shared" si="96"/>
        <v>020--51-0-3600-000</v>
      </c>
      <c r="M3108" s="639" t="str">
        <f t="shared" si="97"/>
        <v>020--51-0-3600-000-000</v>
      </c>
    </row>
    <row r="3109" spans="1:13" ht="15">
      <c r="A3109" s="638" t="s">
        <v>12946</v>
      </c>
      <c r="B3109" s="640">
        <v>44375.3745486111</v>
      </c>
      <c r="C3109" s="639" t="b">
        <v>0</v>
      </c>
      <c r="E3109" s="639" t="s">
        <v>2825</v>
      </c>
      <c r="F3109" s="639">
        <v>1</v>
      </c>
      <c r="G3109" s="639" t="s">
        <v>11921</v>
      </c>
      <c r="H3109" s="639" t="s">
        <v>3072</v>
      </c>
      <c r="I3109" s="639" t="s">
        <v>12909</v>
      </c>
      <c r="J3109" s="639" t="s">
        <v>12915</v>
      </c>
      <c r="L3109" s="639" t="str">
        <f t="shared" si="96"/>
        <v>020--51-0-2400-000</v>
      </c>
      <c r="M3109" s="639" t="str">
        <f t="shared" si="97"/>
        <v>020--51-0-2400-000-000</v>
      </c>
    </row>
    <row r="3110" spans="1:13" ht="15">
      <c r="A3110" s="638" t="s">
        <v>12946</v>
      </c>
      <c r="B3110" s="640">
        <v>44375.375625000001</v>
      </c>
      <c r="C3110" s="639" t="b">
        <v>0</v>
      </c>
      <c r="E3110" s="639" t="s">
        <v>2825</v>
      </c>
      <c r="F3110" s="639">
        <v>1</v>
      </c>
      <c r="G3110" s="639" t="s">
        <v>11921</v>
      </c>
      <c r="H3110" s="639" t="s">
        <v>3072</v>
      </c>
      <c r="I3110" s="639" t="s">
        <v>12909</v>
      </c>
      <c r="J3110" s="639" t="s">
        <v>12916</v>
      </c>
      <c r="L3110" s="639" t="str">
        <f t="shared" si="96"/>
        <v>020--51-0-2400-000</v>
      </c>
      <c r="M3110" s="639" t="str">
        <f t="shared" si="97"/>
        <v>020--51-0-2400-000-000</v>
      </c>
    </row>
    <row r="3111" spans="1:13" ht="15">
      <c r="A3111" s="638" t="s">
        <v>12946</v>
      </c>
      <c r="B3111" s="640">
        <v>44375.390625</v>
      </c>
      <c r="C3111" s="639" t="b">
        <v>0</v>
      </c>
      <c r="E3111" s="639" t="s">
        <v>2825</v>
      </c>
      <c r="F3111" s="639">
        <v>1</v>
      </c>
      <c r="G3111" s="639" t="s">
        <v>11921</v>
      </c>
      <c r="H3111" s="639" t="s">
        <v>3072</v>
      </c>
      <c r="I3111" s="639" t="s">
        <v>12909</v>
      </c>
      <c r="J3111" s="639" t="s">
        <v>12917</v>
      </c>
      <c r="L3111" s="639" t="str">
        <f t="shared" si="96"/>
        <v>020--51-0-2400-000</v>
      </c>
      <c r="M3111" s="639" t="str">
        <f t="shared" si="97"/>
        <v>020--51-0-2400-000-000</v>
      </c>
    </row>
    <row r="3112" spans="1:13" ht="15">
      <c r="A3112" s="638" t="s">
        <v>12946</v>
      </c>
      <c r="B3112" s="640">
        <v>44375.3897222222</v>
      </c>
      <c r="C3112" s="639" t="b">
        <v>0</v>
      </c>
      <c r="E3112" s="639" t="s">
        <v>2825</v>
      </c>
      <c r="F3112" s="639">
        <v>1</v>
      </c>
      <c r="G3112" s="639" t="s">
        <v>11921</v>
      </c>
      <c r="H3112" s="639" t="s">
        <v>3072</v>
      </c>
      <c r="I3112" s="639" t="s">
        <v>12909</v>
      </c>
      <c r="J3112" s="639" t="s">
        <v>12918</v>
      </c>
      <c r="L3112" s="639" t="str">
        <f t="shared" si="96"/>
        <v>020--51-0-2400-000</v>
      </c>
      <c r="M3112" s="639" t="str">
        <f t="shared" si="97"/>
        <v>020--51-0-2400-000-000</v>
      </c>
    </row>
    <row r="3113" spans="1:13" ht="15">
      <c r="A3113" s="638" t="s">
        <v>12948</v>
      </c>
      <c r="B3113" s="640">
        <v>44375.397187499999</v>
      </c>
      <c r="C3113" s="639" t="b">
        <v>0</v>
      </c>
      <c r="E3113" s="639" t="s">
        <v>2825</v>
      </c>
      <c r="F3113" s="639">
        <v>6</v>
      </c>
      <c r="G3113" s="639" t="s">
        <v>11919</v>
      </c>
      <c r="H3113" s="639" t="s">
        <v>2203</v>
      </c>
      <c r="I3113" s="639" t="s">
        <v>12919</v>
      </c>
      <c r="J3113" s="639" t="s">
        <v>12920</v>
      </c>
      <c r="L3113" s="639" t="str">
        <f t="shared" si="96"/>
        <v>116--23-0-4711-000</v>
      </c>
      <c r="M3113" s="639" t="str">
        <f t="shared" si="97"/>
        <v>116--23-0-4711-000-000</v>
      </c>
    </row>
    <row r="3114" spans="1:13" ht="15">
      <c r="A3114" s="638" t="s">
        <v>1625</v>
      </c>
      <c r="B3114" s="640">
        <v>44375.449814814798</v>
      </c>
      <c r="C3114" s="639" t="b">
        <v>0</v>
      </c>
      <c r="E3114" s="639" t="s">
        <v>2825</v>
      </c>
      <c r="F3114" s="639">
        <v>1</v>
      </c>
      <c r="G3114" s="639" t="s">
        <v>3017</v>
      </c>
      <c r="H3114" s="639" t="s">
        <v>1625</v>
      </c>
      <c r="I3114" s="639" t="s">
        <v>8115</v>
      </c>
      <c r="J3114" s="639" t="s">
        <v>12922</v>
      </c>
      <c r="L3114" s="639" t="str">
        <f t="shared" si="96"/>
        <v>061--02-0-056-000</v>
      </c>
      <c r="M3114" s="639" t="str">
        <f t="shared" si="97"/>
        <v>061--02-0-056-000-000</v>
      </c>
    </row>
    <row r="3115" spans="1:13" ht="15">
      <c r="A3115" s="638" t="s">
        <v>1620</v>
      </c>
      <c r="B3115" s="640">
        <v>44375.494803240697</v>
      </c>
      <c r="C3115" s="639" t="b">
        <v>0</v>
      </c>
      <c r="E3115" s="639" t="s">
        <v>2825</v>
      </c>
      <c r="F3115" s="639">
        <v>1</v>
      </c>
      <c r="G3115" s="639" t="s">
        <v>3017</v>
      </c>
      <c r="H3115" s="639" t="s">
        <v>1620</v>
      </c>
      <c r="I3115" s="639" t="s">
        <v>8115</v>
      </c>
      <c r="J3115" s="639" t="s">
        <v>12924</v>
      </c>
      <c r="L3115" s="639" t="str">
        <f t="shared" si="96"/>
        <v>061--30-0-022-000</v>
      </c>
      <c r="M3115" s="639" t="str">
        <f t="shared" si="97"/>
        <v>061--30-0-022-000-000</v>
      </c>
    </row>
    <row r="3116" spans="1:13" ht="15">
      <c r="A3116" s="638" t="s">
        <v>1614</v>
      </c>
      <c r="B3116" s="640">
        <v>44375.510752314804</v>
      </c>
      <c r="C3116" s="639" t="b">
        <v>0</v>
      </c>
      <c r="E3116" s="639" t="s">
        <v>2825</v>
      </c>
      <c r="F3116" s="639">
        <v>8</v>
      </c>
      <c r="G3116" s="639" t="s">
        <v>3017</v>
      </c>
      <c r="H3116" s="639" t="s">
        <v>12926</v>
      </c>
      <c r="I3116" s="639" t="s">
        <v>8115</v>
      </c>
      <c r="J3116" s="639" t="s">
        <v>12927</v>
      </c>
      <c r="L3116" s="639" t="str">
        <f t="shared" si="96"/>
        <v>061--30-0-040-000</v>
      </c>
      <c r="M3116" s="639" t="str">
        <f t="shared" si="97"/>
        <v>061--30-0-040-000-000</v>
      </c>
    </row>
    <row r="3117" spans="1:13" ht="15">
      <c r="A3117" s="638" t="s">
        <v>439</v>
      </c>
      <c r="B3117" s="640">
        <v>44375.60504629631</v>
      </c>
      <c r="C3117" s="639" t="b">
        <v>0</v>
      </c>
      <c r="E3117" s="639" t="s">
        <v>2825</v>
      </c>
      <c r="F3117" s="639">
        <v>2</v>
      </c>
      <c r="G3117" s="639" t="s">
        <v>12828</v>
      </c>
      <c r="H3117" s="639" t="s">
        <v>12929</v>
      </c>
      <c r="I3117" s="639" t="s">
        <v>3077</v>
      </c>
      <c r="J3117" s="639" t="s">
        <v>12930</v>
      </c>
      <c r="L3117" s="639" t="str">
        <f t="shared" si="96"/>
        <v>061--34-0-008-000</v>
      </c>
      <c r="M3117" s="639" t="str">
        <f t="shared" si="97"/>
        <v>061--34-0-008-000-000</v>
      </c>
    </row>
    <row r="3118" spans="1:13" ht="15">
      <c r="A3118" s="638" t="s">
        <v>412</v>
      </c>
      <c r="B3118" s="640">
        <v>44375.637256944399</v>
      </c>
      <c r="C3118" s="639" t="b">
        <v>0</v>
      </c>
      <c r="E3118" s="639" t="s">
        <v>2825</v>
      </c>
      <c r="F3118" s="639">
        <v>1</v>
      </c>
      <c r="G3118" s="639" t="s">
        <v>7690</v>
      </c>
      <c r="H3118" s="639" t="s">
        <v>412</v>
      </c>
      <c r="I3118" s="639" t="s">
        <v>3077</v>
      </c>
      <c r="J3118" s="639" t="s">
        <v>12932</v>
      </c>
      <c r="L3118" s="639" t="str">
        <f t="shared" si="96"/>
        <v>061--25-0-020-000</v>
      </c>
      <c r="M3118" s="639" t="str">
        <f t="shared" si="97"/>
        <v>061--25-0-020-000-000</v>
      </c>
    </row>
    <row r="3119" spans="1:13" ht="15">
      <c r="A3119" s="638" t="s">
        <v>1866</v>
      </c>
      <c r="B3119" s="640">
        <v>44375.642222222203</v>
      </c>
      <c r="C3119" s="639" t="b">
        <v>0</v>
      </c>
      <c r="E3119" s="639" t="s">
        <v>2825</v>
      </c>
      <c r="F3119" s="639">
        <v>1</v>
      </c>
      <c r="G3119" s="639" t="s">
        <v>7877</v>
      </c>
      <c r="H3119" s="639" t="s">
        <v>3376</v>
      </c>
      <c r="I3119" s="639" t="s">
        <v>4372</v>
      </c>
      <c r="J3119" s="639" t="s">
        <v>12933</v>
      </c>
      <c r="L3119" s="639" t="str">
        <f t="shared" si="96"/>
        <v>062--67-0-001-000</v>
      </c>
      <c r="M3119" s="639" t="str">
        <f t="shared" si="97"/>
        <v>062--67-0-001-000-000</v>
      </c>
    </row>
    <row r="3120" spans="1:13" ht="15">
      <c r="A3120" s="638" t="s">
        <v>7170</v>
      </c>
      <c r="B3120" s="640">
        <v>44375.639016203713</v>
      </c>
      <c r="C3120" s="639" t="b">
        <v>0</v>
      </c>
      <c r="E3120" s="639" t="s">
        <v>2825</v>
      </c>
      <c r="F3120" s="639">
        <v>2</v>
      </c>
      <c r="G3120" s="639" t="s">
        <v>12828</v>
      </c>
      <c r="H3120" s="639" t="s">
        <v>12501</v>
      </c>
      <c r="I3120" s="639" t="s">
        <v>3077</v>
      </c>
      <c r="J3120" s="639" t="s">
        <v>12934</v>
      </c>
      <c r="L3120" s="639" t="str">
        <f t="shared" si="96"/>
        <v>062--60-0-034-000</v>
      </c>
      <c r="M3120" s="639" t="str">
        <f t="shared" si="97"/>
        <v>062--60-0-034-000-000</v>
      </c>
    </row>
    <row r="3121" spans="1:13" ht="15">
      <c r="A3121" s="638" t="s">
        <v>834</v>
      </c>
      <c r="B3121" s="640">
        <v>44375.638263888897</v>
      </c>
      <c r="C3121" s="639" t="b">
        <v>0</v>
      </c>
      <c r="E3121" s="639" t="s">
        <v>2825</v>
      </c>
      <c r="F3121" s="639">
        <v>1</v>
      </c>
      <c r="G3121" s="639" t="s">
        <v>7690</v>
      </c>
      <c r="H3121" s="639" t="s">
        <v>3146</v>
      </c>
      <c r="I3121" s="639" t="s">
        <v>11906</v>
      </c>
      <c r="J3121" s="639" t="s">
        <v>12936</v>
      </c>
      <c r="L3121" s="639" t="str">
        <f t="shared" si="96"/>
        <v>061--44-0-030-000</v>
      </c>
      <c r="M3121" s="639" t="str">
        <f t="shared" si="97"/>
        <v>061--44-0-030-000-000</v>
      </c>
    </row>
    <row r="3122" spans="1:13" ht="15">
      <c r="A3122" s="638" t="s">
        <v>702</v>
      </c>
      <c r="B3122" s="640">
        <v>44375.642731481508</v>
      </c>
      <c r="C3122" s="639" t="b">
        <v>0</v>
      </c>
      <c r="E3122" s="639" t="s">
        <v>2825</v>
      </c>
      <c r="F3122" s="639">
        <v>2</v>
      </c>
      <c r="G3122" s="639" t="s">
        <v>3432</v>
      </c>
      <c r="H3122" s="639" t="s">
        <v>11842</v>
      </c>
      <c r="I3122" s="639" t="s">
        <v>3133</v>
      </c>
      <c r="J3122" s="639" t="s">
        <v>12938</v>
      </c>
      <c r="L3122" s="639" t="str">
        <f t="shared" si="96"/>
        <v>062--35-0-007-000</v>
      </c>
      <c r="M3122" s="639" t="str">
        <f t="shared" si="97"/>
        <v>062--35-0-007-000-000</v>
      </c>
    </row>
    <row r="3123" spans="1:13" ht="15">
      <c r="A3123" s="638" t="s">
        <v>12949</v>
      </c>
      <c r="B3123" s="640">
        <v>44375.460289351897</v>
      </c>
      <c r="C3123" s="639" t="b">
        <v>0</v>
      </c>
      <c r="E3123" s="639" t="s">
        <v>2825</v>
      </c>
      <c r="F3123" s="639">
        <v>1</v>
      </c>
      <c r="G3123" s="639" t="s">
        <v>2968</v>
      </c>
      <c r="H3123" s="639" t="s">
        <v>12939</v>
      </c>
      <c r="I3123" s="639" t="s">
        <v>12940</v>
      </c>
      <c r="J3123" s="639" t="s">
        <v>12941</v>
      </c>
      <c r="L3123" s="639" t="str">
        <f t="shared" si="96"/>
        <v>020--11-0-0300-000</v>
      </c>
      <c r="M3123" s="639" t="str">
        <f t="shared" si="97"/>
        <v>020--11-0-0300-000-000</v>
      </c>
    </row>
    <row r="3124" spans="1:13" ht="15">
      <c r="A3124" s="638" t="s">
        <v>12949</v>
      </c>
      <c r="B3124" s="640">
        <v>44375.45929398149</v>
      </c>
      <c r="C3124" s="639" t="b">
        <v>0</v>
      </c>
      <c r="E3124" s="639" t="s">
        <v>2825</v>
      </c>
      <c r="F3124" s="639">
        <v>1</v>
      </c>
      <c r="G3124" s="639" t="s">
        <v>2968</v>
      </c>
      <c r="H3124" s="639" t="s">
        <v>12939</v>
      </c>
      <c r="I3124" s="639" t="s">
        <v>12940</v>
      </c>
      <c r="J3124" s="639" t="s">
        <v>12942</v>
      </c>
      <c r="L3124" s="639" t="str">
        <f t="shared" si="96"/>
        <v>020--11-0-0300-000</v>
      </c>
      <c r="M3124" s="639" t="str">
        <f t="shared" si="97"/>
        <v>020--11-0-0300-000-000</v>
      </c>
    </row>
    <row r="3125" spans="1:13" ht="15">
      <c r="A3125" s="638" t="s">
        <v>12949</v>
      </c>
      <c r="B3125" s="640">
        <v>44375.614201388897</v>
      </c>
      <c r="C3125" s="639" t="b">
        <v>0</v>
      </c>
      <c r="E3125" s="639" t="s">
        <v>2825</v>
      </c>
      <c r="F3125" s="639">
        <v>1</v>
      </c>
      <c r="G3125" s="639" t="s">
        <v>2968</v>
      </c>
      <c r="H3125" s="639" t="s">
        <v>12939</v>
      </c>
      <c r="I3125" s="639" t="s">
        <v>12940</v>
      </c>
      <c r="J3125" s="639" t="s">
        <v>12943</v>
      </c>
      <c r="L3125" s="639" t="str">
        <f t="shared" si="96"/>
        <v>020--11-0-0300-000</v>
      </c>
      <c r="M3125" s="639" t="str">
        <f t="shared" si="97"/>
        <v>020--11-0-0300-000-000</v>
      </c>
    </row>
    <row r="3126" spans="1:13" ht="15">
      <c r="A3126" s="638" t="s">
        <v>12950</v>
      </c>
      <c r="B3126" s="640">
        <v>44375.661296296297</v>
      </c>
      <c r="C3126" s="639" t="b">
        <v>0</v>
      </c>
      <c r="D3126" s="639" t="s">
        <v>2923</v>
      </c>
      <c r="E3126" s="639" t="s">
        <v>2825</v>
      </c>
      <c r="F3126" s="639">
        <v>1</v>
      </c>
      <c r="G3126" s="639" t="s">
        <v>3173</v>
      </c>
      <c r="H3126" s="639" t="s">
        <v>12944</v>
      </c>
      <c r="I3126" s="639" t="s">
        <v>12866</v>
      </c>
      <c r="J3126" s="639" t="s">
        <v>12945</v>
      </c>
      <c r="L3126" s="639" t="str">
        <f t="shared" si="96"/>
        <v>020--07-0-0100-000</v>
      </c>
      <c r="M3126" s="639" t="str">
        <f t="shared" si="97"/>
        <v>020--07-0-0100-000-000</v>
      </c>
    </row>
    <row r="3127" spans="1:13" ht="15">
      <c r="A3127" s="638" t="s">
        <v>12948</v>
      </c>
      <c r="B3127" s="640">
        <v>44376.316168981502</v>
      </c>
      <c r="C3127" s="639" t="b">
        <v>0</v>
      </c>
      <c r="E3127" s="639" t="s">
        <v>2825</v>
      </c>
      <c r="F3127" s="639">
        <v>4</v>
      </c>
      <c r="G3127" s="639" t="s">
        <v>11919</v>
      </c>
      <c r="H3127" s="639" t="s">
        <v>2203</v>
      </c>
      <c r="I3127" s="639" t="s">
        <v>12919</v>
      </c>
      <c r="J3127" s="639" t="s">
        <v>12952</v>
      </c>
      <c r="L3127" s="639" t="str">
        <f t="shared" si="96"/>
        <v>116--23-0-4711-000</v>
      </c>
      <c r="M3127" s="639" t="str">
        <f t="shared" si="97"/>
        <v>116--23-0-4711-000-000</v>
      </c>
    </row>
    <row r="3128" spans="1:13" ht="15">
      <c r="A3128" s="638" t="s">
        <v>12948</v>
      </c>
      <c r="B3128" s="640">
        <v>44376.320625</v>
      </c>
      <c r="C3128" s="639" t="b">
        <v>0</v>
      </c>
      <c r="E3128" s="639" t="s">
        <v>2825</v>
      </c>
      <c r="F3128" s="639">
        <v>1</v>
      </c>
      <c r="G3128" s="639" t="s">
        <v>11919</v>
      </c>
      <c r="H3128" s="639" t="s">
        <v>2203</v>
      </c>
      <c r="I3128" s="639" t="s">
        <v>12919</v>
      </c>
      <c r="J3128" s="639" t="s">
        <v>12953</v>
      </c>
      <c r="L3128" s="639" t="str">
        <f t="shared" si="96"/>
        <v>116--23-0-4711-000</v>
      </c>
      <c r="M3128" s="639" t="str">
        <f t="shared" si="97"/>
        <v>116--23-0-4711-000-000</v>
      </c>
    </row>
    <row r="3129" spans="1:13" ht="15">
      <c r="A3129" s="638" t="s">
        <v>12978</v>
      </c>
      <c r="B3129" s="640">
        <v>44376.3448726852</v>
      </c>
      <c r="C3129" s="639" t="b">
        <v>0</v>
      </c>
      <c r="D3129" s="639" t="s">
        <v>2833</v>
      </c>
      <c r="E3129" s="639" t="s">
        <v>2825</v>
      </c>
      <c r="F3129" s="639">
        <v>1</v>
      </c>
      <c r="G3129" s="639" t="s">
        <v>3173</v>
      </c>
      <c r="H3129" s="639" t="s">
        <v>12944</v>
      </c>
      <c r="I3129" s="639" t="s">
        <v>12866</v>
      </c>
      <c r="J3129" s="639" t="s">
        <v>12954</v>
      </c>
      <c r="L3129" s="639" t="str">
        <f t="shared" si="96"/>
        <v>020--12-0-2500-000</v>
      </c>
      <c r="M3129" s="639" t="str">
        <f t="shared" si="97"/>
        <v>020--12-0-2500-000-000</v>
      </c>
    </row>
    <row r="3130" spans="1:13" ht="15">
      <c r="A3130" s="638" t="s">
        <v>12948</v>
      </c>
      <c r="B3130" s="640">
        <v>44376.352152777799</v>
      </c>
      <c r="C3130" s="639" t="b">
        <v>0</v>
      </c>
      <c r="E3130" s="639" t="s">
        <v>2825</v>
      </c>
      <c r="F3130" s="639">
        <v>4</v>
      </c>
      <c r="G3130" s="639" t="s">
        <v>11919</v>
      </c>
      <c r="H3130" s="639" t="s">
        <v>2203</v>
      </c>
      <c r="I3130" s="639" t="s">
        <v>12919</v>
      </c>
      <c r="J3130" s="639" t="s">
        <v>12955</v>
      </c>
      <c r="L3130" s="639" t="str">
        <f t="shared" si="96"/>
        <v>116--23-0-4711-000</v>
      </c>
      <c r="M3130" s="639" t="str">
        <f t="shared" si="97"/>
        <v>116--23-0-4711-000-000</v>
      </c>
    </row>
    <row r="3131" spans="1:13" ht="15">
      <c r="A3131" s="638" t="s">
        <v>12979</v>
      </c>
      <c r="B3131" s="640">
        <v>44376.3741898148</v>
      </c>
      <c r="C3131" s="639" t="b">
        <v>0</v>
      </c>
      <c r="E3131" s="639" t="s">
        <v>2825</v>
      </c>
      <c r="F3131" s="639">
        <v>1</v>
      </c>
      <c r="G3131" s="639" t="s">
        <v>7815</v>
      </c>
      <c r="H3131" s="639" t="s">
        <v>12956</v>
      </c>
      <c r="I3131" s="639" t="s">
        <v>7188</v>
      </c>
      <c r="J3131" s="639" t="s">
        <v>12957</v>
      </c>
      <c r="L3131" s="639" t="str">
        <f t="shared" si="96"/>
        <v>022--09-0-3300-000</v>
      </c>
      <c r="M3131" s="639" t="str">
        <f t="shared" si="97"/>
        <v>022--09-0-3300-000-000</v>
      </c>
    </row>
    <row r="3132" spans="1:13" ht="15">
      <c r="A3132" s="638" t="s">
        <v>2132</v>
      </c>
      <c r="B3132" s="640">
        <v>44376.394386574088</v>
      </c>
      <c r="C3132" s="639" t="b">
        <v>0</v>
      </c>
      <c r="E3132" s="639" t="s">
        <v>2825</v>
      </c>
      <c r="F3132" s="639">
        <v>1</v>
      </c>
      <c r="G3132" s="639" t="s">
        <v>3017</v>
      </c>
      <c r="H3132" s="639" t="s">
        <v>11101</v>
      </c>
      <c r="I3132" s="639" t="s">
        <v>11886</v>
      </c>
      <c r="J3132" s="639" t="s">
        <v>12958</v>
      </c>
      <c r="L3132" s="639" t="str">
        <f t="shared" si="96"/>
        <v>062--64-0-013-000</v>
      </c>
      <c r="M3132" s="639" t="str">
        <f t="shared" si="97"/>
        <v>062--64-0-013-000-000</v>
      </c>
    </row>
    <row r="3133" spans="1:13" ht="15">
      <c r="A3133" s="638" t="s">
        <v>1876</v>
      </c>
      <c r="B3133" s="640">
        <v>44376.473738425913</v>
      </c>
      <c r="C3133" s="639" t="b">
        <v>0</v>
      </c>
      <c r="D3133" s="639" t="s">
        <v>12960</v>
      </c>
      <c r="E3133" s="639" t="s">
        <v>2825</v>
      </c>
      <c r="F3133" s="639">
        <v>1</v>
      </c>
      <c r="G3133" s="639" t="s">
        <v>11821</v>
      </c>
      <c r="H3133" s="639" t="s">
        <v>7327</v>
      </c>
      <c r="I3133" s="639" t="s">
        <v>7942</v>
      </c>
      <c r="J3133" s="639" t="s">
        <v>12961</v>
      </c>
      <c r="L3133" s="639" t="str">
        <f t="shared" si="96"/>
        <v>016--05-0-510-000</v>
      </c>
      <c r="M3133" s="639" t="str">
        <f t="shared" si="97"/>
        <v>016--05-0-510-000-000</v>
      </c>
    </row>
    <row r="3134" spans="1:13" ht="15">
      <c r="A3134" s="638" t="s">
        <v>1876</v>
      </c>
      <c r="B3134" s="640">
        <v>44376.560752314806</v>
      </c>
      <c r="C3134" s="639" t="b">
        <v>0</v>
      </c>
      <c r="D3134" s="639" t="s">
        <v>2809</v>
      </c>
      <c r="E3134" s="639" t="s">
        <v>2825</v>
      </c>
      <c r="F3134" s="639">
        <v>1</v>
      </c>
      <c r="G3134" s="639" t="s">
        <v>11821</v>
      </c>
      <c r="H3134" s="639" t="s">
        <v>7327</v>
      </c>
      <c r="I3134" s="639" t="s">
        <v>7942</v>
      </c>
      <c r="J3134" s="639" t="s">
        <v>12962</v>
      </c>
      <c r="L3134" s="639" t="str">
        <f t="shared" si="96"/>
        <v>016--05-0-510-000</v>
      </c>
      <c r="M3134" s="639" t="str">
        <f t="shared" si="97"/>
        <v>016--05-0-510-000-000</v>
      </c>
    </row>
    <row r="3135" spans="1:13" ht="15">
      <c r="A3135" s="638" t="s">
        <v>1876</v>
      </c>
      <c r="B3135" s="640">
        <v>44376.563888888901</v>
      </c>
      <c r="C3135" s="639" t="b">
        <v>0</v>
      </c>
      <c r="D3135" s="639" t="s">
        <v>2817</v>
      </c>
      <c r="E3135" s="639" t="s">
        <v>2825</v>
      </c>
      <c r="F3135" s="639">
        <v>1</v>
      </c>
      <c r="G3135" s="639" t="s">
        <v>11821</v>
      </c>
      <c r="H3135" s="639" t="s">
        <v>7327</v>
      </c>
      <c r="I3135" s="639" t="s">
        <v>7942</v>
      </c>
      <c r="J3135" s="639" t="s">
        <v>12963</v>
      </c>
      <c r="L3135" s="639" t="str">
        <f t="shared" si="96"/>
        <v>016--05-0-510-000</v>
      </c>
      <c r="M3135" s="639" t="str">
        <f t="shared" si="97"/>
        <v>016--05-0-510-000-000</v>
      </c>
    </row>
    <row r="3136" spans="1:13" ht="15">
      <c r="A3136" s="638" t="s">
        <v>1876</v>
      </c>
      <c r="B3136" s="640">
        <v>44376.565578703703</v>
      </c>
      <c r="C3136" s="639" t="b">
        <v>0</v>
      </c>
      <c r="D3136" s="639" t="s">
        <v>2833</v>
      </c>
      <c r="E3136" s="639" t="s">
        <v>2825</v>
      </c>
      <c r="F3136" s="639">
        <v>1</v>
      </c>
      <c r="G3136" s="639" t="s">
        <v>11821</v>
      </c>
      <c r="H3136" s="639" t="s">
        <v>7327</v>
      </c>
      <c r="I3136" s="639" t="s">
        <v>7942</v>
      </c>
      <c r="J3136" s="639" t="s">
        <v>12964</v>
      </c>
      <c r="L3136" s="639" t="str">
        <f t="shared" si="96"/>
        <v>016--05-0-510-000</v>
      </c>
      <c r="M3136" s="639" t="str">
        <f t="shared" si="97"/>
        <v>016--05-0-510-000-000</v>
      </c>
    </row>
    <row r="3137" spans="1:13" ht="15">
      <c r="A3137" s="638" t="s">
        <v>1876</v>
      </c>
      <c r="B3137" s="640">
        <v>44376.562280092607</v>
      </c>
      <c r="C3137" s="639" t="b">
        <v>0</v>
      </c>
      <c r="D3137" s="639" t="s">
        <v>2817</v>
      </c>
      <c r="E3137" s="639" t="s">
        <v>2825</v>
      </c>
      <c r="F3137" s="639">
        <v>1</v>
      </c>
      <c r="G3137" s="639" t="s">
        <v>11821</v>
      </c>
      <c r="H3137" s="639" t="s">
        <v>7327</v>
      </c>
      <c r="I3137" s="639" t="s">
        <v>7942</v>
      </c>
      <c r="J3137" s="639" t="s">
        <v>12965</v>
      </c>
      <c r="L3137" s="639" t="str">
        <f t="shared" si="96"/>
        <v>016--05-0-510-000</v>
      </c>
      <c r="M3137" s="639" t="str">
        <f t="shared" si="97"/>
        <v>016--05-0-510-000-000</v>
      </c>
    </row>
    <row r="3138" spans="1:13" ht="15">
      <c r="A3138" s="638" t="s">
        <v>1876</v>
      </c>
      <c r="B3138" s="640">
        <v>44376.566423611097</v>
      </c>
      <c r="C3138" s="639" t="b">
        <v>0</v>
      </c>
      <c r="D3138" s="639" t="s">
        <v>2833</v>
      </c>
      <c r="E3138" s="639" t="s">
        <v>2825</v>
      </c>
      <c r="F3138" s="639">
        <v>1</v>
      </c>
      <c r="G3138" s="639" t="s">
        <v>11821</v>
      </c>
      <c r="H3138" s="639" t="s">
        <v>7327</v>
      </c>
      <c r="I3138" s="639" t="s">
        <v>7942</v>
      </c>
      <c r="J3138" s="639" t="s">
        <v>12966</v>
      </c>
      <c r="L3138" s="639" t="str">
        <f t="shared" si="96"/>
        <v>016--05-0-510-000</v>
      </c>
      <c r="M3138" s="639" t="str">
        <f t="shared" si="97"/>
        <v>016--05-0-510-000-000</v>
      </c>
    </row>
    <row r="3139" spans="1:13" ht="15">
      <c r="A3139" s="638" t="s">
        <v>1876</v>
      </c>
      <c r="B3139" s="640">
        <v>44376.563043981507</v>
      </c>
      <c r="C3139" s="639" t="b">
        <v>0</v>
      </c>
      <c r="D3139" s="639" t="s">
        <v>2817</v>
      </c>
      <c r="E3139" s="639" t="s">
        <v>2825</v>
      </c>
      <c r="F3139" s="639">
        <v>1</v>
      </c>
      <c r="G3139" s="639" t="s">
        <v>11821</v>
      </c>
      <c r="H3139" s="639" t="s">
        <v>7327</v>
      </c>
      <c r="I3139" s="639" t="s">
        <v>7942</v>
      </c>
      <c r="J3139" s="639" t="s">
        <v>12967</v>
      </c>
      <c r="L3139" s="639" t="str">
        <f t="shared" ref="L3139:L3171" si="98">REPLACE(REPLACE(A3139,4,0,"-"),8,0,"-")</f>
        <v>016--05-0-510-000</v>
      </c>
      <c r="M3139" s="639" t="str">
        <f t="shared" ref="M3139:M3171" si="99">L3139 &amp; "-000"</f>
        <v>016--05-0-510-000-000</v>
      </c>
    </row>
    <row r="3140" spans="1:13" ht="15">
      <c r="A3140" s="638" t="s">
        <v>1876</v>
      </c>
      <c r="B3140" s="640">
        <v>44376.564814814803</v>
      </c>
      <c r="C3140" s="639" t="b">
        <v>0</v>
      </c>
      <c r="D3140" s="639" t="s">
        <v>2833</v>
      </c>
      <c r="E3140" s="639" t="s">
        <v>2825</v>
      </c>
      <c r="F3140" s="639">
        <v>1</v>
      </c>
      <c r="G3140" s="639" t="s">
        <v>11821</v>
      </c>
      <c r="H3140" s="639" t="s">
        <v>7327</v>
      </c>
      <c r="I3140" s="639" t="s">
        <v>7942</v>
      </c>
      <c r="J3140" s="639" t="s">
        <v>12968</v>
      </c>
      <c r="L3140" s="639" t="str">
        <f t="shared" si="98"/>
        <v>016--05-0-510-000</v>
      </c>
      <c r="M3140" s="639" t="str">
        <f t="shared" si="99"/>
        <v>016--05-0-510-000-000</v>
      </c>
    </row>
    <row r="3141" spans="1:13" ht="15">
      <c r="A3141" s="638" t="s">
        <v>1246</v>
      </c>
      <c r="B3141" s="640">
        <v>44376.602141203701</v>
      </c>
      <c r="C3141" s="639" t="b">
        <v>0</v>
      </c>
      <c r="E3141" s="639" t="s">
        <v>2825</v>
      </c>
      <c r="F3141" s="639">
        <v>1</v>
      </c>
      <c r="G3141" s="639" t="s">
        <v>3017</v>
      </c>
      <c r="H3141" s="639" t="s">
        <v>3059</v>
      </c>
      <c r="I3141" s="639" t="s">
        <v>4591</v>
      </c>
      <c r="J3141" s="639" t="s">
        <v>12969</v>
      </c>
      <c r="L3141" s="639" t="str">
        <f t="shared" si="98"/>
        <v>062--26-0-036-000</v>
      </c>
      <c r="M3141" s="639" t="str">
        <f t="shared" si="99"/>
        <v>062--26-0-036-000-000</v>
      </c>
    </row>
    <row r="3142" spans="1:13" ht="15">
      <c r="A3142" s="638" t="s">
        <v>8</v>
      </c>
      <c r="B3142" s="640">
        <v>44376.611689814803</v>
      </c>
      <c r="C3142" s="639" t="b">
        <v>0</v>
      </c>
      <c r="E3142" s="639" t="s">
        <v>2825</v>
      </c>
      <c r="F3142" s="639">
        <v>1</v>
      </c>
      <c r="G3142" s="639" t="s">
        <v>7690</v>
      </c>
      <c r="H3142" s="639" t="s">
        <v>8</v>
      </c>
      <c r="I3142" s="639" t="s">
        <v>3208</v>
      </c>
      <c r="J3142" s="639" t="s">
        <v>12971</v>
      </c>
      <c r="L3142" s="639" t="str">
        <f t="shared" si="98"/>
        <v>061--32-0-022-000</v>
      </c>
      <c r="M3142" s="639" t="str">
        <f t="shared" si="99"/>
        <v>061--32-0-022-000-000</v>
      </c>
    </row>
    <row r="3143" spans="1:13" ht="15">
      <c r="A3143" s="638" t="s">
        <v>12949</v>
      </c>
      <c r="B3143" s="640">
        <v>44376.617835648103</v>
      </c>
      <c r="C3143" s="639" t="b">
        <v>0</v>
      </c>
      <c r="E3143" s="639" t="s">
        <v>2825</v>
      </c>
      <c r="F3143" s="639">
        <v>1</v>
      </c>
      <c r="G3143" s="639" t="s">
        <v>12609</v>
      </c>
      <c r="H3143" s="639" t="s">
        <v>12939</v>
      </c>
      <c r="I3143" s="639" t="s">
        <v>12940</v>
      </c>
      <c r="J3143" s="639" t="s">
        <v>12972</v>
      </c>
      <c r="L3143" s="639" t="str">
        <f t="shared" si="98"/>
        <v>020--11-0-0300-000</v>
      </c>
      <c r="M3143" s="639" t="str">
        <f t="shared" si="99"/>
        <v>020--11-0-0300-000-000</v>
      </c>
    </row>
    <row r="3144" spans="1:13" ht="15">
      <c r="A3144" s="638" t="s">
        <v>12949</v>
      </c>
      <c r="B3144" s="640">
        <v>44376.4207986111</v>
      </c>
      <c r="C3144" s="639" t="b">
        <v>0</v>
      </c>
      <c r="E3144" s="639" t="s">
        <v>2825</v>
      </c>
      <c r="F3144" s="639">
        <v>1</v>
      </c>
      <c r="G3144" s="639" t="s">
        <v>12609</v>
      </c>
      <c r="H3144" s="639" t="s">
        <v>12939</v>
      </c>
      <c r="I3144" s="639" t="s">
        <v>12940</v>
      </c>
      <c r="J3144" s="639" t="s">
        <v>12973</v>
      </c>
      <c r="L3144" s="639" t="str">
        <f t="shared" si="98"/>
        <v>020--11-0-0300-000</v>
      </c>
      <c r="M3144" s="639" t="str">
        <f t="shared" si="99"/>
        <v>020--11-0-0300-000-000</v>
      </c>
    </row>
    <row r="3145" spans="1:13" ht="15">
      <c r="A3145" s="638" t="s">
        <v>12949</v>
      </c>
      <c r="B3145" s="640">
        <v>44376.420428240708</v>
      </c>
      <c r="C3145" s="639" t="b">
        <v>0</v>
      </c>
      <c r="E3145" s="639" t="s">
        <v>2825</v>
      </c>
      <c r="F3145" s="639">
        <v>1</v>
      </c>
      <c r="G3145" s="639" t="s">
        <v>12609</v>
      </c>
      <c r="H3145" s="639" t="s">
        <v>12939</v>
      </c>
      <c r="I3145" s="639" t="s">
        <v>12940</v>
      </c>
      <c r="J3145" s="639" t="s">
        <v>12974</v>
      </c>
      <c r="L3145" s="639" t="str">
        <f t="shared" si="98"/>
        <v>020--11-0-0300-000</v>
      </c>
      <c r="M3145" s="639" t="str">
        <f t="shared" si="99"/>
        <v>020--11-0-0300-000-000</v>
      </c>
    </row>
    <row r="3146" spans="1:13" ht="15">
      <c r="A3146" s="638" t="s">
        <v>12949</v>
      </c>
      <c r="B3146" s="640">
        <v>44376.420138888898</v>
      </c>
      <c r="C3146" s="639" t="b">
        <v>0</v>
      </c>
      <c r="E3146" s="639" t="s">
        <v>2825</v>
      </c>
      <c r="F3146" s="639">
        <v>1</v>
      </c>
      <c r="G3146" s="639" t="s">
        <v>12609</v>
      </c>
      <c r="H3146" s="639" t="s">
        <v>12939</v>
      </c>
      <c r="I3146" s="639" t="s">
        <v>12940</v>
      </c>
      <c r="J3146" s="639" t="s">
        <v>12975</v>
      </c>
      <c r="L3146" s="639" t="str">
        <f t="shared" si="98"/>
        <v>020--11-0-0300-000</v>
      </c>
      <c r="M3146" s="639" t="str">
        <f t="shared" si="99"/>
        <v>020--11-0-0300-000-000</v>
      </c>
    </row>
    <row r="3147" spans="1:13" ht="15">
      <c r="A3147" s="638" t="s">
        <v>12949</v>
      </c>
      <c r="B3147" s="640">
        <v>44376.418749999997</v>
      </c>
      <c r="C3147" s="639" t="b">
        <v>0</v>
      </c>
      <c r="E3147" s="639" t="s">
        <v>2825</v>
      </c>
      <c r="F3147" s="639">
        <v>1</v>
      </c>
      <c r="G3147" s="639" t="s">
        <v>12609</v>
      </c>
      <c r="H3147" s="639" t="s">
        <v>12939</v>
      </c>
      <c r="I3147" s="639" t="s">
        <v>12940</v>
      </c>
      <c r="J3147" s="639" t="s">
        <v>12976</v>
      </c>
      <c r="L3147" s="639" t="str">
        <f t="shared" si="98"/>
        <v>020--11-0-0300-000</v>
      </c>
      <c r="M3147" s="639" t="str">
        <f t="shared" si="99"/>
        <v>020--11-0-0300-000-000</v>
      </c>
    </row>
    <row r="3148" spans="1:13" ht="15">
      <c r="A3148" s="638" t="s">
        <v>108</v>
      </c>
      <c r="B3148" s="640">
        <v>44377.630277777796</v>
      </c>
      <c r="C3148" s="639" t="b">
        <v>0</v>
      </c>
      <c r="E3148" s="639" t="s">
        <v>2825</v>
      </c>
      <c r="F3148" s="639">
        <v>1</v>
      </c>
      <c r="G3148" s="639" t="s">
        <v>3017</v>
      </c>
      <c r="H3148" s="639" t="s">
        <v>3183</v>
      </c>
      <c r="I3148" s="639" t="s">
        <v>3178</v>
      </c>
      <c r="J3148" s="639" t="s">
        <v>12987</v>
      </c>
      <c r="L3148" s="639" t="str">
        <f t="shared" si="98"/>
        <v>071--45-0-006-000</v>
      </c>
      <c r="M3148" s="639" t="str">
        <f t="shared" si="99"/>
        <v>071--45-0-006-000-000</v>
      </c>
    </row>
    <row r="3149" spans="1:13" ht="15">
      <c r="A3149" s="638" t="s">
        <v>4639</v>
      </c>
      <c r="B3149" s="640">
        <v>44377.658865740697</v>
      </c>
      <c r="C3149" s="639" t="b">
        <v>0</v>
      </c>
      <c r="E3149" s="639" t="s">
        <v>2825</v>
      </c>
      <c r="F3149" s="639">
        <v>1</v>
      </c>
      <c r="G3149" s="639" t="s">
        <v>7690</v>
      </c>
      <c r="H3149" s="639" t="s">
        <v>12989</v>
      </c>
      <c r="I3149" s="639" t="s">
        <v>3042</v>
      </c>
      <c r="J3149" s="639" t="s">
        <v>12990</v>
      </c>
      <c r="L3149" s="639" t="str">
        <f t="shared" si="98"/>
        <v>061--35-0-044-000</v>
      </c>
      <c r="M3149" s="639" t="str">
        <f t="shared" si="99"/>
        <v>061--35-0-044-000-000</v>
      </c>
    </row>
    <row r="3150" spans="1:13" ht="15">
      <c r="A3150" s="638" t="s">
        <v>839</v>
      </c>
      <c r="B3150" s="640">
        <v>44377.658865740697</v>
      </c>
      <c r="C3150" s="639" t="b">
        <v>0</v>
      </c>
      <c r="E3150" s="639" t="s">
        <v>2825</v>
      </c>
      <c r="F3150" s="639">
        <v>1</v>
      </c>
      <c r="G3150" s="639" t="s">
        <v>12828</v>
      </c>
      <c r="H3150" s="639" t="s">
        <v>3348</v>
      </c>
      <c r="I3150" s="639" t="s">
        <v>3095</v>
      </c>
      <c r="J3150" s="639" t="s">
        <v>12992</v>
      </c>
      <c r="L3150" s="639" t="str">
        <f t="shared" si="98"/>
        <v>062--11-0-006-000</v>
      </c>
      <c r="M3150" s="639" t="str">
        <f t="shared" si="99"/>
        <v>062--11-0-006-000-000</v>
      </c>
    </row>
    <row r="3151" spans="1:13" ht="15">
      <c r="A3151" s="638" t="s">
        <v>1050</v>
      </c>
      <c r="B3151" s="640">
        <v>44377.660081018497</v>
      </c>
      <c r="C3151" s="639" t="b">
        <v>0</v>
      </c>
      <c r="E3151" s="639" t="s">
        <v>2825</v>
      </c>
      <c r="F3151" s="639">
        <v>1</v>
      </c>
      <c r="G3151" s="639" t="s">
        <v>7690</v>
      </c>
      <c r="H3151" s="639" t="s">
        <v>1050</v>
      </c>
      <c r="I3151" s="639" t="s">
        <v>7859</v>
      </c>
      <c r="J3151" s="639" t="s">
        <v>12994</v>
      </c>
      <c r="L3151" s="639" t="str">
        <f t="shared" si="98"/>
        <v>062--32-0-023-000</v>
      </c>
      <c r="M3151" s="639" t="str">
        <f t="shared" si="99"/>
        <v>062--32-0-023-000-000</v>
      </c>
    </row>
    <row r="3152" spans="1:13" ht="15">
      <c r="A3152" s="638" t="s">
        <v>12949</v>
      </c>
      <c r="B3152" s="640">
        <v>44377.529328703713</v>
      </c>
      <c r="C3152" s="639" t="b">
        <v>0</v>
      </c>
      <c r="E3152" s="639" t="s">
        <v>2825</v>
      </c>
      <c r="F3152" s="639">
        <v>1</v>
      </c>
      <c r="G3152" s="639" t="s">
        <v>12609</v>
      </c>
      <c r="H3152" s="639" t="s">
        <v>12939</v>
      </c>
      <c r="I3152" s="639" t="s">
        <v>12940</v>
      </c>
      <c r="J3152" s="639" t="s">
        <v>12995</v>
      </c>
      <c r="L3152" s="639" t="str">
        <f t="shared" si="98"/>
        <v>020--11-0-0300-000</v>
      </c>
      <c r="M3152" s="639" t="str">
        <f t="shared" si="99"/>
        <v>020--11-0-0300-000-000</v>
      </c>
    </row>
    <row r="3153" spans="1:13" ht="15">
      <c r="A3153" s="638" t="s">
        <v>12978</v>
      </c>
      <c r="B3153" s="640">
        <v>44377.3604976852</v>
      </c>
      <c r="C3153" s="639" t="b">
        <v>0</v>
      </c>
      <c r="D3153" s="639" t="s">
        <v>7101</v>
      </c>
      <c r="E3153" s="639" t="s">
        <v>2825</v>
      </c>
      <c r="F3153" s="639">
        <v>1</v>
      </c>
      <c r="G3153" s="639" t="s">
        <v>3173</v>
      </c>
      <c r="H3153" s="639" t="s">
        <v>12944</v>
      </c>
      <c r="I3153" s="639" t="s">
        <v>12866</v>
      </c>
      <c r="J3153" s="639" t="s">
        <v>12996</v>
      </c>
      <c r="L3153" s="639" t="str">
        <f t="shared" si="98"/>
        <v>020--12-0-2500-000</v>
      </c>
      <c r="M3153" s="639" t="str">
        <f t="shared" si="99"/>
        <v>020--12-0-2500-000-000</v>
      </c>
    </row>
    <row r="3154" spans="1:13" ht="15">
      <c r="A3154" s="638" t="s">
        <v>12949</v>
      </c>
      <c r="B3154" s="640">
        <v>44377.541666666701</v>
      </c>
      <c r="C3154" s="639" t="b">
        <v>0</v>
      </c>
      <c r="E3154" s="639" t="s">
        <v>2825</v>
      </c>
      <c r="F3154" s="639">
        <v>1</v>
      </c>
      <c r="G3154" s="639" t="s">
        <v>12609</v>
      </c>
      <c r="H3154" s="639" t="s">
        <v>12939</v>
      </c>
      <c r="I3154" s="639" t="s">
        <v>12940</v>
      </c>
      <c r="J3154" s="639" t="s">
        <v>12997</v>
      </c>
      <c r="L3154" s="639" t="str">
        <f t="shared" si="98"/>
        <v>020--11-0-0300-000</v>
      </c>
      <c r="M3154" s="639" t="str">
        <f t="shared" si="99"/>
        <v>020--11-0-0300-000-000</v>
      </c>
    </row>
    <row r="3155" spans="1:13" ht="15">
      <c r="A3155" s="638" t="s">
        <v>12949</v>
      </c>
      <c r="B3155" s="640">
        <v>44377.53125</v>
      </c>
      <c r="C3155" s="639" t="b">
        <v>0</v>
      </c>
      <c r="E3155" s="639" t="s">
        <v>2825</v>
      </c>
      <c r="F3155" s="639">
        <v>1</v>
      </c>
      <c r="G3155" s="639" t="s">
        <v>12609</v>
      </c>
      <c r="H3155" s="639" t="s">
        <v>12939</v>
      </c>
      <c r="I3155" s="639" t="s">
        <v>12940</v>
      </c>
      <c r="J3155" s="639" t="s">
        <v>12998</v>
      </c>
      <c r="L3155" s="639" t="str">
        <f t="shared" si="98"/>
        <v>020--11-0-0300-000</v>
      </c>
      <c r="M3155" s="639" t="str">
        <f t="shared" si="99"/>
        <v>020--11-0-0300-000-000</v>
      </c>
    </row>
    <row r="3156" spans="1:13" ht="15">
      <c r="A3156" s="638" t="s">
        <v>13037</v>
      </c>
      <c r="B3156" s="640">
        <v>44378.323958333298</v>
      </c>
      <c r="C3156" s="639" t="b">
        <v>0</v>
      </c>
      <c r="E3156" s="639" t="s">
        <v>2825</v>
      </c>
      <c r="F3156" s="639">
        <v>1</v>
      </c>
      <c r="G3156" s="639" t="s">
        <v>11821</v>
      </c>
      <c r="H3156" s="639" t="s">
        <v>13007</v>
      </c>
      <c r="I3156" s="639" t="s">
        <v>2818</v>
      </c>
      <c r="J3156" s="639" t="s">
        <v>13008</v>
      </c>
      <c r="L3156" s="639" t="str">
        <f t="shared" si="98"/>
        <v>009--38-0-070000_B-000</v>
      </c>
      <c r="M3156" s="639" t="str">
        <f t="shared" si="99"/>
        <v>009--38-0-070000_B-000-000</v>
      </c>
    </row>
    <row r="3157" spans="1:13" ht="15">
      <c r="A3157" s="638" t="s">
        <v>13038</v>
      </c>
      <c r="B3157" s="640">
        <v>44378.338333333297</v>
      </c>
      <c r="C3157" s="639" t="b">
        <v>0</v>
      </c>
      <c r="D3157" s="639" t="s">
        <v>13010</v>
      </c>
      <c r="E3157" s="639" t="s">
        <v>2825</v>
      </c>
      <c r="F3157" s="639">
        <v>1</v>
      </c>
      <c r="G3157" s="639" t="s">
        <v>11821</v>
      </c>
      <c r="H3157" s="639" t="s">
        <v>13011</v>
      </c>
      <c r="I3157" s="639" t="s">
        <v>2818</v>
      </c>
      <c r="J3157" s="639" t="s">
        <v>13012</v>
      </c>
      <c r="L3157" s="639" t="str">
        <f t="shared" si="98"/>
        <v>009--38-0-070000_C-000</v>
      </c>
      <c r="M3157" s="639" t="str">
        <f t="shared" si="99"/>
        <v>009--38-0-070000_C-000-000</v>
      </c>
    </row>
    <row r="3158" spans="1:13" ht="15">
      <c r="A3158" s="638" t="s">
        <v>13039</v>
      </c>
      <c r="B3158" s="640">
        <v>44378.374930555598</v>
      </c>
      <c r="C3158" s="639" t="b">
        <v>0</v>
      </c>
      <c r="D3158" s="639" t="s">
        <v>13014</v>
      </c>
      <c r="E3158" s="639" t="s">
        <v>2825</v>
      </c>
      <c r="F3158" s="639">
        <v>1</v>
      </c>
      <c r="G3158" s="639" t="s">
        <v>11821</v>
      </c>
      <c r="H3158" s="639" t="s">
        <v>13015</v>
      </c>
      <c r="I3158" s="639" t="s">
        <v>2818</v>
      </c>
      <c r="J3158" s="639" t="s">
        <v>13016</v>
      </c>
      <c r="L3158" s="639" t="str">
        <f t="shared" si="98"/>
        <v>009--38-0-070000_D-000</v>
      </c>
      <c r="M3158" s="639" t="str">
        <f t="shared" si="99"/>
        <v>009--38-0-070000_D-000-000</v>
      </c>
    </row>
    <row r="3159" spans="1:13" ht="15">
      <c r="A3159" s="638" t="s">
        <v>13040</v>
      </c>
      <c r="B3159" s="640">
        <v>44378.387523148209</v>
      </c>
      <c r="C3159" s="639" t="b">
        <v>0</v>
      </c>
      <c r="E3159" s="639" t="s">
        <v>2825</v>
      </c>
      <c r="F3159" s="639">
        <v>1</v>
      </c>
      <c r="G3159" s="639" t="s">
        <v>7524</v>
      </c>
      <c r="H3159" s="639" t="s">
        <v>13017</v>
      </c>
      <c r="I3159" s="639" t="s">
        <v>13018</v>
      </c>
      <c r="J3159" s="639" t="s">
        <v>13019</v>
      </c>
      <c r="L3159" s="639" t="str">
        <f t="shared" si="98"/>
        <v>019--19-0-0100-000</v>
      </c>
      <c r="M3159" s="639" t="str">
        <f t="shared" si="99"/>
        <v>019--19-0-0100-000-000</v>
      </c>
    </row>
    <row r="3160" spans="1:13" ht="15">
      <c r="A3160" s="638" t="s">
        <v>13040</v>
      </c>
      <c r="B3160" s="640">
        <v>44378.3844791667</v>
      </c>
      <c r="C3160" s="639" t="b">
        <v>0</v>
      </c>
      <c r="E3160" s="639" t="s">
        <v>2825</v>
      </c>
      <c r="F3160" s="639">
        <v>1</v>
      </c>
      <c r="G3160" s="639" t="s">
        <v>7524</v>
      </c>
      <c r="H3160" s="639" t="s">
        <v>13017</v>
      </c>
      <c r="I3160" s="639" t="s">
        <v>13018</v>
      </c>
      <c r="J3160" s="639" t="s">
        <v>13020</v>
      </c>
      <c r="L3160" s="639" t="str">
        <f t="shared" si="98"/>
        <v>019--19-0-0100-000</v>
      </c>
      <c r="M3160" s="639" t="str">
        <f t="shared" si="99"/>
        <v>019--19-0-0100-000-000</v>
      </c>
    </row>
    <row r="3161" spans="1:13" ht="15">
      <c r="A3161" s="638" t="s">
        <v>1890</v>
      </c>
      <c r="B3161" s="640">
        <v>44378.5245138889</v>
      </c>
      <c r="C3161" s="639" t="b">
        <v>0</v>
      </c>
      <c r="D3161" s="639" t="s">
        <v>13021</v>
      </c>
      <c r="E3161" s="639" t="s">
        <v>2825</v>
      </c>
      <c r="F3161" s="639">
        <v>1</v>
      </c>
      <c r="G3161" s="639" t="s">
        <v>3017</v>
      </c>
      <c r="H3161" s="639" t="s">
        <v>3462</v>
      </c>
      <c r="I3161" s="639" t="s">
        <v>3178</v>
      </c>
      <c r="J3161" s="639" t="s">
        <v>13022</v>
      </c>
      <c r="L3161" s="639" t="str">
        <f t="shared" si="98"/>
        <v>071--46-0-025-000</v>
      </c>
      <c r="M3161" s="639" t="str">
        <f t="shared" si="99"/>
        <v>071--46-0-025-000-000</v>
      </c>
    </row>
    <row r="3162" spans="1:13" ht="15">
      <c r="A3162" s="638" t="s">
        <v>13041</v>
      </c>
      <c r="B3162" s="640">
        <v>44378.554178240709</v>
      </c>
      <c r="C3162" s="639" t="b">
        <v>0</v>
      </c>
      <c r="E3162" s="639" t="s">
        <v>2825</v>
      </c>
      <c r="F3162" s="639">
        <v>1</v>
      </c>
      <c r="G3162" s="639" t="s">
        <v>3173</v>
      </c>
      <c r="H3162" s="639" t="s">
        <v>13023</v>
      </c>
      <c r="I3162" s="639" t="s">
        <v>12866</v>
      </c>
      <c r="J3162" s="639" t="s">
        <v>13024</v>
      </c>
      <c r="L3162" s="639" t="str">
        <f t="shared" si="98"/>
        <v>020--12-0-1000-000</v>
      </c>
      <c r="M3162" s="639" t="str">
        <f t="shared" si="99"/>
        <v>020--12-0-1000-000-000</v>
      </c>
    </row>
    <row r="3163" spans="1:13" ht="15">
      <c r="A3163" s="638" t="s">
        <v>13041</v>
      </c>
      <c r="B3163" s="640">
        <v>44378.566238425898</v>
      </c>
      <c r="C3163" s="639" t="b">
        <v>0</v>
      </c>
      <c r="D3163" s="639" t="s">
        <v>7101</v>
      </c>
      <c r="E3163" s="639" t="s">
        <v>2825</v>
      </c>
      <c r="F3163" s="639">
        <v>1</v>
      </c>
      <c r="G3163" s="639" t="s">
        <v>3173</v>
      </c>
      <c r="H3163" s="639" t="s">
        <v>13023</v>
      </c>
      <c r="I3163" s="639" t="s">
        <v>12866</v>
      </c>
      <c r="J3163" s="639" t="s">
        <v>13025</v>
      </c>
      <c r="L3163" s="639" t="str">
        <f t="shared" si="98"/>
        <v>020--12-0-1000-000</v>
      </c>
      <c r="M3163" s="639" t="str">
        <f t="shared" si="99"/>
        <v>020--12-0-1000-000-000</v>
      </c>
    </row>
    <row r="3164" spans="1:13" ht="15">
      <c r="A3164" s="638" t="s">
        <v>13042</v>
      </c>
      <c r="B3164" s="640">
        <v>44378.668912036999</v>
      </c>
      <c r="C3164" s="639" t="b">
        <v>0</v>
      </c>
      <c r="E3164" s="639" t="s">
        <v>2825</v>
      </c>
      <c r="F3164" s="639">
        <v>1</v>
      </c>
      <c r="G3164" s="639" t="s">
        <v>11921</v>
      </c>
      <c r="H3164" s="639" t="s">
        <v>1836</v>
      </c>
      <c r="I3164" s="639" t="s">
        <v>2691</v>
      </c>
      <c r="J3164" s="639" t="s">
        <v>13026</v>
      </c>
      <c r="L3164" s="639" t="str">
        <f t="shared" si="98"/>
        <v>020--52-0-1700-000</v>
      </c>
      <c r="M3164" s="639" t="str">
        <f t="shared" si="99"/>
        <v>020--52-0-1700-000-000</v>
      </c>
    </row>
    <row r="3165" spans="1:13" ht="15">
      <c r="A3165" s="638" t="s">
        <v>1871</v>
      </c>
      <c r="B3165" s="640">
        <v>44378.668773148209</v>
      </c>
      <c r="C3165" s="639" t="b">
        <v>0</v>
      </c>
      <c r="E3165" s="639" t="s">
        <v>2825</v>
      </c>
      <c r="F3165" s="639">
        <v>5</v>
      </c>
      <c r="G3165" s="639" t="s">
        <v>7877</v>
      </c>
      <c r="H3165" s="639" t="s">
        <v>1871</v>
      </c>
      <c r="I3165" s="639" t="s">
        <v>2707</v>
      </c>
      <c r="J3165" s="639" t="s">
        <v>13028</v>
      </c>
      <c r="L3165" s="639" t="str">
        <f t="shared" si="98"/>
        <v>061--08-0-054-000</v>
      </c>
      <c r="M3165" s="639" t="str">
        <f t="shared" si="99"/>
        <v>061--08-0-054-000-000</v>
      </c>
    </row>
    <row r="3166" spans="1:13" ht="15">
      <c r="A3166" s="638" t="s">
        <v>13040</v>
      </c>
      <c r="B3166" s="640">
        <v>44378.599849537</v>
      </c>
      <c r="C3166" s="639" t="b">
        <v>0</v>
      </c>
      <c r="E3166" s="639" t="s">
        <v>2825</v>
      </c>
      <c r="F3166" s="639">
        <v>1</v>
      </c>
      <c r="G3166" s="639" t="s">
        <v>7524</v>
      </c>
      <c r="H3166" s="639" t="s">
        <v>13017</v>
      </c>
      <c r="I3166" s="639" t="s">
        <v>13018</v>
      </c>
      <c r="J3166" s="639" t="s">
        <v>13029</v>
      </c>
      <c r="L3166" s="639" t="str">
        <f t="shared" si="98"/>
        <v>019--19-0-0100-000</v>
      </c>
      <c r="M3166" s="639" t="str">
        <f t="shared" si="99"/>
        <v>019--19-0-0100-000-000</v>
      </c>
    </row>
    <row r="3167" spans="1:13" ht="15">
      <c r="A3167" s="638" t="s">
        <v>13043</v>
      </c>
      <c r="B3167" s="640">
        <v>44378.561828703707</v>
      </c>
      <c r="C3167" s="639" t="b">
        <v>0</v>
      </c>
      <c r="E3167" s="639" t="s">
        <v>2825</v>
      </c>
      <c r="F3167" s="639">
        <v>1</v>
      </c>
      <c r="G3167" s="639" t="s">
        <v>7815</v>
      </c>
      <c r="H3167" s="639" t="s">
        <v>13030</v>
      </c>
      <c r="I3167" s="639" t="s">
        <v>13031</v>
      </c>
      <c r="J3167" s="639" t="s">
        <v>13032</v>
      </c>
      <c r="L3167" s="639" t="str">
        <f t="shared" si="98"/>
        <v>022--09-0-1500-000</v>
      </c>
      <c r="M3167" s="639" t="str">
        <f t="shared" si="99"/>
        <v>022--09-0-1500-000-000</v>
      </c>
    </row>
    <row r="3168" spans="1:13" ht="15">
      <c r="A3168" s="638" t="s">
        <v>13043</v>
      </c>
      <c r="B3168" s="640">
        <v>44378.606574074111</v>
      </c>
      <c r="C3168" s="639" t="b">
        <v>0</v>
      </c>
      <c r="E3168" s="639" t="s">
        <v>2825</v>
      </c>
      <c r="F3168" s="639">
        <v>1</v>
      </c>
      <c r="G3168" s="639" t="s">
        <v>7815</v>
      </c>
      <c r="H3168" s="639" t="s">
        <v>13030</v>
      </c>
      <c r="I3168" s="639" t="s">
        <v>13031</v>
      </c>
      <c r="J3168" s="639" t="s">
        <v>13033</v>
      </c>
      <c r="L3168" s="639" t="str">
        <f t="shared" si="98"/>
        <v>022--09-0-1500-000</v>
      </c>
      <c r="M3168" s="639" t="str">
        <f t="shared" si="99"/>
        <v>022--09-0-1500-000-000</v>
      </c>
    </row>
    <row r="3169" spans="1:13" ht="15">
      <c r="A3169" s="638" t="s">
        <v>13043</v>
      </c>
      <c r="B3169" s="640">
        <v>44378.600925925901</v>
      </c>
      <c r="C3169" s="639" t="b">
        <v>0</v>
      </c>
      <c r="E3169" s="639" t="s">
        <v>2825</v>
      </c>
      <c r="F3169" s="639">
        <v>1</v>
      </c>
      <c r="G3169" s="639" t="s">
        <v>7815</v>
      </c>
      <c r="H3169" s="639" t="s">
        <v>13030</v>
      </c>
      <c r="I3169" s="639" t="s">
        <v>13031</v>
      </c>
      <c r="J3169" s="639" t="s">
        <v>13034</v>
      </c>
      <c r="L3169" s="639" t="str">
        <f t="shared" si="98"/>
        <v>022--09-0-1500-000</v>
      </c>
      <c r="M3169" s="639" t="str">
        <f t="shared" si="99"/>
        <v>022--09-0-1500-000-000</v>
      </c>
    </row>
    <row r="3170" spans="1:13" ht="15">
      <c r="A3170" s="638" t="s">
        <v>12949</v>
      </c>
      <c r="B3170" s="640">
        <v>44378.354166666701</v>
      </c>
      <c r="C3170" s="639" t="b">
        <v>0</v>
      </c>
      <c r="E3170" s="639" t="s">
        <v>2825</v>
      </c>
      <c r="F3170" s="639">
        <v>1</v>
      </c>
      <c r="G3170" s="639" t="s">
        <v>12609</v>
      </c>
      <c r="H3170" s="639" t="s">
        <v>12939</v>
      </c>
      <c r="I3170" s="639" t="s">
        <v>2763</v>
      </c>
      <c r="J3170" s="639" t="s">
        <v>13035</v>
      </c>
      <c r="L3170" s="639" t="str">
        <f t="shared" si="98"/>
        <v>020--11-0-0300-000</v>
      </c>
      <c r="M3170" s="639" t="str">
        <f t="shared" si="99"/>
        <v>020--11-0-0300-000-000</v>
      </c>
    </row>
    <row r="3171" spans="1:13" ht="15">
      <c r="A3171" s="638" t="s">
        <v>12949</v>
      </c>
      <c r="B3171" s="640">
        <v>44378.395833333299</v>
      </c>
      <c r="C3171" s="639" t="b">
        <v>0</v>
      </c>
      <c r="E3171" s="639" t="s">
        <v>2825</v>
      </c>
      <c r="F3171" s="639">
        <v>1</v>
      </c>
      <c r="G3171" s="639" t="s">
        <v>12609</v>
      </c>
      <c r="H3171" s="639" t="s">
        <v>12939</v>
      </c>
      <c r="I3171" s="639" t="s">
        <v>2763</v>
      </c>
      <c r="J3171" s="639" t="s">
        <v>13036</v>
      </c>
      <c r="L3171" s="639" t="str">
        <f t="shared" si="98"/>
        <v>020--11-0-0300-000</v>
      </c>
      <c r="M3171" s="639" t="str">
        <f t="shared" si="99"/>
        <v>020--11-0-0300-000-000</v>
      </c>
    </row>
  </sheetData>
  <autoFilter ref="A1:J3171" xr:uid="{451417E1-4872-469A-B318-01488E759794}"/>
  <pageMargins left="1" right="1" top="1" bottom="1" header="1" footer="1"/>
  <pageSetup orientation="portrait" horizontalDpi="300" verticalDpi="300"/>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EB458-EE13-42CF-BA98-1250F2E95CF3}">
  <sheetPr codeName="Sheet7">
    <tabColor rgb="FFFF0000"/>
  </sheetPr>
  <dimension ref="A1:J3171"/>
  <sheetViews>
    <sheetView showGridLines="0" workbookViewId="0">
      <selection sqref="A1:XFD1048576"/>
    </sheetView>
  </sheetViews>
  <sheetFormatPr defaultRowHeight="12.75"/>
  <cols>
    <col min="1" max="1" width="21.5703125" style="639" bestFit="1" customWidth="1"/>
    <col min="2" max="2" width="18.140625" style="639" bestFit="1" customWidth="1"/>
    <col min="3" max="3" width="11.5703125" style="639" bestFit="1" customWidth="1"/>
    <col min="4" max="4" width="175.28515625" style="639" bestFit="1" customWidth="1"/>
    <col min="5" max="5" width="17" style="639" bestFit="1" customWidth="1"/>
    <col min="6" max="6" width="15.140625" style="639" bestFit="1" customWidth="1"/>
    <col min="7" max="7" width="33" style="639" bestFit="1" customWidth="1"/>
    <col min="8" max="8" width="17.42578125" style="639" bestFit="1" customWidth="1"/>
    <col min="9" max="9" width="37.5703125" style="639" bestFit="1" customWidth="1"/>
    <col min="10" max="10" width="18.7109375" style="639" bestFit="1" customWidth="1"/>
    <col min="11" max="16384" width="9.140625" style="639"/>
  </cols>
  <sheetData>
    <row r="1" spans="1:10" ht="15">
      <c r="A1" s="638" t="s">
        <v>2793</v>
      </c>
      <c r="B1" s="638" t="s">
        <v>2789</v>
      </c>
      <c r="C1" s="638" t="s">
        <v>2790</v>
      </c>
      <c r="D1" s="638" t="s">
        <v>2791</v>
      </c>
      <c r="E1" s="638" t="s">
        <v>2794</v>
      </c>
      <c r="F1" s="638" t="s">
        <v>2795</v>
      </c>
      <c r="G1" s="638" t="s">
        <v>2792</v>
      </c>
      <c r="H1" s="638" t="s">
        <v>2796</v>
      </c>
      <c r="I1" s="638" t="s">
        <v>2797</v>
      </c>
      <c r="J1" s="638" t="s">
        <v>6964</v>
      </c>
    </row>
    <row r="2" spans="1:10" ht="15">
      <c r="A2" s="638" t="s">
        <v>3717</v>
      </c>
      <c r="B2" s="640">
        <v>44211.389930555597</v>
      </c>
      <c r="C2" s="639" t="b">
        <v>0</v>
      </c>
      <c r="E2" s="639" t="s">
        <v>2825</v>
      </c>
      <c r="F2" s="639">
        <v>1</v>
      </c>
      <c r="G2" s="639" t="s">
        <v>2798</v>
      </c>
      <c r="H2" s="639" t="s">
        <v>2799</v>
      </c>
      <c r="I2" s="639" t="s">
        <v>2800</v>
      </c>
      <c r="J2" s="639" t="s">
        <v>6963</v>
      </c>
    </row>
    <row r="3" spans="1:10" ht="15">
      <c r="A3" s="638" t="s">
        <v>3602</v>
      </c>
      <c r="B3" s="640">
        <v>44211.39855324071</v>
      </c>
      <c r="C3" s="639" t="b">
        <v>0</v>
      </c>
      <c r="E3" s="639" t="s">
        <v>2825</v>
      </c>
      <c r="F3" s="639">
        <v>1</v>
      </c>
      <c r="G3" s="639" t="s">
        <v>2801</v>
      </c>
      <c r="H3" s="639" t="s">
        <v>2802</v>
      </c>
      <c r="I3" s="639" t="s">
        <v>2803</v>
      </c>
      <c r="J3" s="639" t="s">
        <v>6962</v>
      </c>
    </row>
    <row r="4" spans="1:10" ht="15">
      <c r="A4" s="638" t="s">
        <v>3602</v>
      </c>
      <c r="B4" s="640">
        <v>44211.671261574098</v>
      </c>
      <c r="C4" s="639" t="b">
        <v>0</v>
      </c>
      <c r="E4" s="639" t="s">
        <v>2825</v>
      </c>
      <c r="F4" s="639">
        <v>1</v>
      </c>
      <c r="G4" s="639" t="s">
        <v>2801</v>
      </c>
      <c r="H4" s="639" t="s">
        <v>2802</v>
      </c>
      <c r="I4" s="639" t="s">
        <v>2803</v>
      </c>
      <c r="J4" s="639" t="s">
        <v>6961</v>
      </c>
    </row>
    <row r="5" spans="1:10" ht="15">
      <c r="A5" s="638" t="s">
        <v>3516</v>
      </c>
      <c r="B5" s="640">
        <v>44212.449965277803</v>
      </c>
      <c r="C5" s="639" t="b">
        <v>0</v>
      </c>
      <c r="E5" s="639" t="s">
        <v>2825</v>
      </c>
      <c r="F5" s="639">
        <v>1</v>
      </c>
      <c r="G5" s="639" t="s">
        <v>2804</v>
      </c>
      <c r="H5" s="639" t="s">
        <v>2805</v>
      </c>
      <c r="I5" s="639" t="s">
        <v>2800</v>
      </c>
      <c r="J5" s="639" t="s">
        <v>6960</v>
      </c>
    </row>
    <row r="6" spans="1:10" ht="15">
      <c r="A6" s="638" t="s">
        <v>3516</v>
      </c>
      <c r="B6" s="640">
        <v>44212.453252314801</v>
      </c>
      <c r="C6" s="639" t="b">
        <v>0</v>
      </c>
      <c r="D6" s="639" t="s">
        <v>2806</v>
      </c>
      <c r="E6" s="639" t="s">
        <v>2825</v>
      </c>
      <c r="F6" s="639">
        <v>1</v>
      </c>
      <c r="G6" s="639" t="s">
        <v>2804</v>
      </c>
      <c r="H6" s="639" t="s">
        <v>2805</v>
      </c>
      <c r="I6" s="639" t="s">
        <v>2800</v>
      </c>
      <c r="J6" s="639" t="s">
        <v>6959</v>
      </c>
    </row>
    <row r="7" spans="1:10" ht="15">
      <c r="A7" s="638" t="s">
        <v>3602</v>
      </c>
      <c r="B7" s="640">
        <v>44212.588877314804</v>
      </c>
      <c r="C7" s="639" t="b">
        <v>0</v>
      </c>
      <c r="E7" s="639" t="s">
        <v>2825</v>
      </c>
      <c r="F7" s="639">
        <v>1</v>
      </c>
      <c r="G7" s="639" t="s">
        <v>2801</v>
      </c>
      <c r="H7" s="639" t="s">
        <v>2802</v>
      </c>
      <c r="I7" s="639" t="s">
        <v>2803</v>
      </c>
      <c r="J7" s="639" t="s">
        <v>6958</v>
      </c>
    </row>
    <row r="8" spans="1:10" ht="15">
      <c r="A8" s="638" t="s">
        <v>3636</v>
      </c>
      <c r="B8" s="640">
        <v>44214.345798611103</v>
      </c>
      <c r="C8" s="639" t="b">
        <v>0</v>
      </c>
      <c r="D8" s="639" t="s">
        <v>2806</v>
      </c>
      <c r="E8" s="639" t="s">
        <v>2825</v>
      </c>
      <c r="F8" s="639">
        <v>1</v>
      </c>
      <c r="G8" s="639" t="s">
        <v>2807</v>
      </c>
      <c r="H8" s="639" t="s">
        <v>2808</v>
      </c>
      <c r="I8" s="639" t="s">
        <v>2800</v>
      </c>
      <c r="J8" s="639" t="s">
        <v>6957</v>
      </c>
    </row>
    <row r="9" spans="1:10" ht="15">
      <c r="A9" s="638" t="s">
        <v>3636</v>
      </c>
      <c r="B9" s="640">
        <v>44214.344166666699</v>
      </c>
      <c r="C9" s="639" t="b">
        <v>0</v>
      </c>
      <c r="D9" s="639" t="s">
        <v>2809</v>
      </c>
      <c r="E9" s="639" t="s">
        <v>2825</v>
      </c>
      <c r="F9" s="639">
        <v>1</v>
      </c>
      <c r="G9" s="639" t="s">
        <v>2807</v>
      </c>
      <c r="H9" s="639" t="s">
        <v>2808</v>
      </c>
      <c r="I9" s="639" t="s">
        <v>2800</v>
      </c>
      <c r="J9" s="639" t="s">
        <v>6956</v>
      </c>
    </row>
    <row r="10" spans="1:10" ht="15">
      <c r="A10" s="638" t="s">
        <v>3636</v>
      </c>
      <c r="B10" s="640">
        <v>44214.350497685198</v>
      </c>
      <c r="C10" s="639" t="b">
        <v>0</v>
      </c>
      <c r="D10" s="639" t="s">
        <v>2806</v>
      </c>
      <c r="E10" s="639" t="s">
        <v>2825</v>
      </c>
      <c r="F10" s="639">
        <v>1</v>
      </c>
      <c r="G10" s="639" t="s">
        <v>2807</v>
      </c>
      <c r="H10" s="639" t="s">
        <v>2808</v>
      </c>
      <c r="I10" s="639" t="s">
        <v>2800</v>
      </c>
      <c r="J10" s="639" t="s">
        <v>6955</v>
      </c>
    </row>
    <row r="11" spans="1:10" ht="15">
      <c r="A11" s="638" t="s">
        <v>3636</v>
      </c>
      <c r="B11" s="640">
        <v>44214.349386574097</v>
      </c>
      <c r="C11" s="639" t="b">
        <v>0</v>
      </c>
      <c r="D11" s="639" t="s">
        <v>2806</v>
      </c>
      <c r="E11" s="639" t="s">
        <v>2825</v>
      </c>
      <c r="F11" s="639">
        <v>1</v>
      </c>
      <c r="G11" s="639" t="s">
        <v>2807</v>
      </c>
      <c r="H11" s="639" t="s">
        <v>2808</v>
      </c>
      <c r="I11" s="639" t="s">
        <v>2800</v>
      </c>
      <c r="J11" s="639" t="s">
        <v>6954</v>
      </c>
    </row>
    <row r="12" spans="1:10" ht="15">
      <c r="A12" s="638" t="s">
        <v>3636</v>
      </c>
      <c r="B12" s="640">
        <v>44214.348182870403</v>
      </c>
      <c r="C12" s="639" t="b">
        <v>0</v>
      </c>
      <c r="D12" s="639" t="s">
        <v>2806</v>
      </c>
      <c r="E12" s="639" t="s">
        <v>2825</v>
      </c>
      <c r="F12" s="639">
        <v>1</v>
      </c>
      <c r="G12" s="639" t="s">
        <v>2807</v>
      </c>
      <c r="H12" s="639" t="s">
        <v>2808</v>
      </c>
      <c r="I12" s="639" t="s">
        <v>2800</v>
      </c>
      <c r="J12" s="639" t="s">
        <v>6953</v>
      </c>
    </row>
    <row r="13" spans="1:10" ht="15">
      <c r="A13" s="638" t="s">
        <v>3636</v>
      </c>
      <c r="B13" s="640">
        <v>44214.346990740698</v>
      </c>
      <c r="C13" s="639" t="b">
        <v>0</v>
      </c>
      <c r="D13" s="639" t="s">
        <v>2806</v>
      </c>
      <c r="E13" s="639" t="s">
        <v>2825</v>
      </c>
      <c r="F13" s="639">
        <v>1</v>
      </c>
      <c r="G13" s="639" t="s">
        <v>2807</v>
      </c>
      <c r="H13" s="639" t="s">
        <v>2808</v>
      </c>
      <c r="I13" s="639" t="s">
        <v>2800</v>
      </c>
      <c r="J13" s="639" t="s">
        <v>6952</v>
      </c>
    </row>
    <row r="14" spans="1:10" ht="15">
      <c r="A14" s="638" t="s">
        <v>3728</v>
      </c>
      <c r="B14" s="640">
        <v>44214.390775462998</v>
      </c>
      <c r="C14" s="639" t="b">
        <v>0</v>
      </c>
      <c r="D14" s="639" t="s">
        <v>2810</v>
      </c>
      <c r="E14" s="639" t="s">
        <v>2825</v>
      </c>
      <c r="F14" s="639">
        <v>1</v>
      </c>
      <c r="G14" s="639" t="s">
        <v>2807</v>
      </c>
      <c r="H14" s="639" t="s">
        <v>2811</v>
      </c>
      <c r="I14" s="639" t="s">
        <v>2800</v>
      </c>
      <c r="J14" s="639" t="s">
        <v>6951</v>
      </c>
    </row>
    <row r="15" spans="1:10" ht="15">
      <c r="A15" s="638" t="s">
        <v>3728</v>
      </c>
      <c r="B15" s="640">
        <v>44214.396400463003</v>
      </c>
      <c r="C15" s="639" t="b">
        <v>0</v>
      </c>
      <c r="D15" s="639" t="s">
        <v>2812</v>
      </c>
      <c r="E15" s="639" t="s">
        <v>2825</v>
      </c>
      <c r="F15" s="639">
        <v>1</v>
      </c>
      <c r="G15" s="639" t="s">
        <v>2807</v>
      </c>
      <c r="H15" s="639" t="s">
        <v>2811</v>
      </c>
      <c r="I15" s="639" t="s">
        <v>2800</v>
      </c>
      <c r="J15" s="639" t="s">
        <v>6950</v>
      </c>
    </row>
    <row r="16" spans="1:10" ht="15">
      <c r="A16" s="638" t="s">
        <v>3728</v>
      </c>
      <c r="B16" s="640">
        <v>44214.405879629609</v>
      </c>
      <c r="C16" s="639" t="b">
        <v>0</v>
      </c>
      <c r="D16" s="639" t="s">
        <v>2813</v>
      </c>
      <c r="E16" s="639" t="s">
        <v>2825</v>
      </c>
      <c r="F16" s="639">
        <v>1</v>
      </c>
      <c r="G16" s="639" t="s">
        <v>2807</v>
      </c>
      <c r="H16" s="639" t="s">
        <v>2811</v>
      </c>
      <c r="I16" s="639" t="s">
        <v>2800</v>
      </c>
      <c r="J16" s="639" t="s">
        <v>6949</v>
      </c>
    </row>
    <row r="17" spans="1:10" ht="15">
      <c r="A17" s="638" t="s">
        <v>3495</v>
      </c>
      <c r="B17" s="640">
        <v>44214.494363425903</v>
      </c>
      <c r="C17" s="639" t="b">
        <v>0</v>
      </c>
      <c r="D17" s="639" t="s">
        <v>2814</v>
      </c>
      <c r="E17" s="639" t="s">
        <v>2825</v>
      </c>
      <c r="F17" s="639">
        <v>1</v>
      </c>
      <c r="G17" s="639" t="s">
        <v>2804</v>
      </c>
      <c r="H17" s="639" t="s">
        <v>2815</v>
      </c>
      <c r="I17" s="639" t="s">
        <v>2800</v>
      </c>
      <c r="J17" s="639" t="s">
        <v>6948</v>
      </c>
    </row>
    <row r="18" spans="1:10" ht="15">
      <c r="A18" s="638" t="s">
        <v>3495</v>
      </c>
      <c r="B18" s="640">
        <v>44214.497615740693</v>
      </c>
      <c r="C18" s="639" t="b">
        <v>0</v>
      </c>
      <c r="D18" s="639" t="s">
        <v>2816</v>
      </c>
      <c r="E18" s="639" t="s">
        <v>2825</v>
      </c>
      <c r="F18" s="639">
        <v>1</v>
      </c>
      <c r="G18" s="639" t="s">
        <v>2804</v>
      </c>
      <c r="H18" s="639" t="s">
        <v>2815</v>
      </c>
      <c r="I18" s="639" t="s">
        <v>2800</v>
      </c>
      <c r="J18" s="639" t="s">
        <v>6947</v>
      </c>
    </row>
    <row r="19" spans="1:10" ht="15">
      <c r="A19" s="638" t="s">
        <v>3495</v>
      </c>
      <c r="B19" s="640">
        <v>44214.496979166703</v>
      </c>
      <c r="C19" s="639" t="b">
        <v>0</v>
      </c>
      <c r="D19" s="639" t="s">
        <v>2817</v>
      </c>
      <c r="E19" s="639" t="s">
        <v>2825</v>
      </c>
      <c r="F19" s="639">
        <v>1</v>
      </c>
      <c r="G19" s="639" t="s">
        <v>2804</v>
      </c>
      <c r="H19" s="639" t="s">
        <v>2815</v>
      </c>
      <c r="I19" s="639" t="s">
        <v>2800</v>
      </c>
      <c r="J19" s="639" t="s">
        <v>6946</v>
      </c>
    </row>
    <row r="20" spans="1:10" ht="15">
      <c r="A20" s="638" t="s">
        <v>3612</v>
      </c>
      <c r="B20" s="640">
        <v>44214.562118055597</v>
      </c>
      <c r="C20" s="639" t="b">
        <v>0</v>
      </c>
      <c r="D20" s="639" t="s">
        <v>2817</v>
      </c>
      <c r="E20" s="639" t="s">
        <v>2825</v>
      </c>
      <c r="F20" s="639">
        <v>1</v>
      </c>
      <c r="G20" s="639" t="s">
        <v>2801</v>
      </c>
      <c r="H20" s="639" t="s">
        <v>2282</v>
      </c>
      <c r="I20" s="639" t="s">
        <v>2818</v>
      </c>
      <c r="J20" s="639" t="s">
        <v>6945</v>
      </c>
    </row>
    <row r="21" spans="1:10" ht="15">
      <c r="A21" s="638" t="s">
        <v>3612</v>
      </c>
      <c r="B21" s="640">
        <v>44214.559884259303</v>
      </c>
      <c r="C21" s="639" t="b">
        <v>0</v>
      </c>
      <c r="D21" s="639" t="s">
        <v>2819</v>
      </c>
      <c r="E21" s="639" t="s">
        <v>2825</v>
      </c>
      <c r="F21" s="639">
        <v>1</v>
      </c>
      <c r="G21" s="639" t="s">
        <v>2801</v>
      </c>
      <c r="H21" s="639" t="s">
        <v>2282</v>
      </c>
      <c r="I21" s="639" t="s">
        <v>2818</v>
      </c>
      <c r="J21" s="639" t="s">
        <v>6944</v>
      </c>
    </row>
    <row r="22" spans="1:10" ht="15">
      <c r="A22" s="638" t="s">
        <v>3612</v>
      </c>
      <c r="B22" s="640">
        <v>44214.564606481508</v>
      </c>
      <c r="C22" s="639" t="b">
        <v>0</v>
      </c>
      <c r="D22" s="639" t="s">
        <v>2817</v>
      </c>
      <c r="E22" s="639" t="s">
        <v>2825</v>
      </c>
      <c r="F22" s="639">
        <v>1</v>
      </c>
      <c r="G22" s="639" t="s">
        <v>2801</v>
      </c>
      <c r="H22" s="639" t="s">
        <v>2282</v>
      </c>
      <c r="I22" s="639" t="s">
        <v>2818</v>
      </c>
      <c r="J22" s="639" t="s">
        <v>6943</v>
      </c>
    </row>
    <row r="23" spans="1:10" ht="15">
      <c r="A23" s="638" t="s">
        <v>3612</v>
      </c>
      <c r="B23" s="640">
        <v>44214.585648148102</v>
      </c>
      <c r="C23" s="639" t="b">
        <v>0</v>
      </c>
      <c r="D23" s="639" t="s">
        <v>2820</v>
      </c>
      <c r="E23" s="639" t="s">
        <v>2825</v>
      </c>
      <c r="F23" s="639">
        <v>1</v>
      </c>
      <c r="G23" s="639" t="s">
        <v>2821</v>
      </c>
      <c r="H23" s="639" t="s">
        <v>2282</v>
      </c>
      <c r="I23" s="639" t="s">
        <v>2818</v>
      </c>
      <c r="J23" s="639" t="s">
        <v>6942</v>
      </c>
    </row>
    <row r="24" spans="1:10" ht="15">
      <c r="A24" s="638" t="s">
        <v>3612</v>
      </c>
      <c r="B24" s="640">
        <v>44214.617280092607</v>
      </c>
      <c r="C24" s="639" t="b">
        <v>0</v>
      </c>
      <c r="D24" s="639" t="s">
        <v>2822</v>
      </c>
      <c r="E24" s="639" t="s">
        <v>2825</v>
      </c>
      <c r="F24" s="639">
        <v>1</v>
      </c>
      <c r="G24" s="639" t="s">
        <v>2821</v>
      </c>
      <c r="H24" s="639" t="s">
        <v>2282</v>
      </c>
      <c r="I24" s="639" t="s">
        <v>2818</v>
      </c>
      <c r="J24" s="639" t="s">
        <v>6941</v>
      </c>
    </row>
    <row r="25" spans="1:10" ht="15">
      <c r="A25" s="638" t="s">
        <v>3683</v>
      </c>
      <c r="B25" s="640">
        <v>44214.624421296299</v>
      </c>
      <c r="C25" s="639" t="b">
        <v>0</v>
      </c>
      <c r="E25" s="639" t="s">
        <v>2825</v>
      </c>
      <c r="F25" s="639">
        <v>1</v>
      </c>
      <c r="G25" s="639" t="s">
        <v>2804</v>
      </c>
      <c r="H25" s="639" t="s">
        <v>2823</v>
      </c>
      <c r="I25" s="639" t="s">
        <v>2800</v>
      </c>
      <c r="J25" s="639" t="s">
        <v>6940</v>
      </c>
    </row>
    <row r="26" spans="1:10" ht="15">
      <c r="A26" s="638" t="s">
        <v>3612</v>
      </c>
      <c r="B26" s="640">
        <v>44214.6703009259</v>
      </c>
      <c r="C26" s="639" t="b">
        <v>0</v>
      </c>
      <c r="D26" s="639" t="s">
        <v>2824</v>
      </c>
      <c r="E26" s="639" t="s">
        <v>2825</v>
      </c>
      <c r="F26" s="639">
        <v>1</v>
      </c>
      <c r="G26" s="639" t="s">
        <v>2821</v>
      </c>
      <c r="H26" s="639" t="s">
        <v>2282</v>
      </c>
      <c r="I26" s="639" t="s">
        <v>2818</v>
      </c>
      <c r="J26" s="639" t="s">
        <v>6939</v>
      </c>
    </row>
    <row r="27" spans="1:10" ht="15">
      <c r="A27" s="638" t="s">
        <v>3612</v>
      </c>
      <c r="B27" s="640">
        <v>44214.667986111097</v>
      </c>
      <c r="C27" s="639" t="b">
        <v>0</v>
      </c>
      <c r="D27" s="639" t="s">
        <v>2822</v>
      </c>
      <c r="E27" s="639" t="s">
        <v>2825</v>
      </c>
      <c r="F27" s="639">
        <v>1</v>
      </c>
      <c r="G27" s="639" t="s">
        <v>2821</v>
      </c>
      <c r="H27" s="639" t="s">
        <v>2282</v>
      </c>
      <c r="I27" s="639" t="s">
        <v>2818</v>
      </c>
      <c r="J27" s="639" t="s">
        <v>6938</v>
      </c>
    </row>
    <row r="28" spans="1:10" ht="15">
      <c r="A28" s="638" t="s">
        <v>3612</v>
      </c>
      <c r="B28" s="640">
        <v>44215.460625</v>
      </c>
      <c r="C28" s="639" t="b">
        <v>0</v>
      </c>
      <c r="D28" s="639" t="s">
        <v>2786</v>
      </c>
      <c r="E28" s="639" t="s">
        <v>2825</v>
      </c>
      <c r="F28" s="639">
        <v>1</v>
      </c>
      <c r="G28" s="639" t="s">
        <v>2821</v>
      </c>
      <c r="H28" s="639" t="s">
        <v>2282</v>
      </c>
      <c r="I28" s="639" t="s">
        <v>2818</v>
      </c>
      <c r="J28" s="639" t="s">
        <v>6937</v>
      </c>
    </row>
    <row r="29" spans="1:10" ht="15">
      <c r="A29" s="638" t="s">
        <v>3716</v>
      </c>
      <c r="B29" s="640">
        <v>44211.378472222197</v>
      </c>
      <c r="C29" s="639" t="b">
        <v>0</v>
      </c>
      <c r="D29" s="639" t="s">
        <v>2826</v>
      </c>
      <c r="E29" s="639" t="s">
        <v>2825</v>
      </c>
      <c r="F29" s="639">
        <v>1</v>
      </c>
      <c r="G29" s="639" t="s">
        <v>2807</v>
      </c>
      <c r="H29" s="639" t="s">
        <v>2827</v>
      </c>
      <c r="I29" s="639" t="s">
        <v>2800</v>
      </c>
      <c r="J29" s="639" t="s">
        <v>6936</v>
      </c>
    </row>
    <row r="30" spans="1:10" ht="15">
      <c r="A30" s="638" t="s">
        <v>3716</v>
      </c>
      <c r="B30" s="640">
        <v>44211.399305555598</v>
      </c>
      <c r="C30" s="639" t="b">
        <v>0</v>
      </c>
      <c r="D30" s="639" t="s">
        <v>2806</v>
      </c>
      <c r="E30" s="639" t="s">
        <v>2825</v>
      </c>
      <c r="F30" s="639">
        <v>1</v>
      </c>
      <c r="G30" s="639" t="s">
        <v>2807</v>
      </c>
      <c r="H30" s="639" t="s">
        <v>2827</v>
      </c>
      <c r="I30" s="639" t="s">
        <v>2800</v>
      </c>
      <c r="J30" s="639" t="s">
        <v>6935</v>
      </c>
    </row>
    <row r="31" spans="1:10" ht="15">
      <c r="A31" s="638" t="s">
        <v>3602</v>
      </c>
      <c r="B31" s="640">
        <v>44211.503472222197</v>
      </c>
      <c r="C31" s="639" t="b">
        <v>0</v>
      </c>
      <c r="D31" s="639" t="s">
        <v>2828</v>
      </c>
      <c r="E31" s="639" t="s">
        <v>2825</v>
      </c>
      <c r="F31" s="639">
        <v>1</v>
      </c>
      <c r="G31" s="639" t="s">
        <v>2821</v>
      </c>
      <c r="H31" s="639" t="s">
        <v>2802</v>
      </c>
      <c r="I31" s="639" t="s">
        <v>2803</v>
      </c>
      <c r="J31" s="639" t="s">
        <v>6934</v>
      </c>
    </row>
    <row r="32" spans="1:10" ht="15">
      <c r="A32" s="638" t="s">
        <v>3716</v>
      </c>
      <c r="B32" s="640">
        <v>44211.440972222197</v>
      </c>
      <c r="C32" s="639" t="b">
        <v>0</v>
      </c>
      <c r="D32" s="639" t="s">
        <v>2829</v>
      </c>
      <c r="E32" s="639" t="s">
        <v>2825</v>
      </c>
      <c r="F32" s="639">
        <v>1</v>
      </c>
      <c r="G32" s="639" t="s">
        <v>2807</v>
      </c>
      <c r="H32" s="639" t="s">
        <v>2827</v>
      </c>
      <c r="I32" s="639" t="s">
        <v>2800</v>
      </c>
      <c r="J32" s="639" t="s">
        <v>6933</v>
      </c>
    </row>
    <row r="33" spans="1:10" ht="15">
      <c r="A33" s="638" t="s">
        <v>3602</v>
      </c>
      <c r="B33" s="640">
        <v>44211.496527777803</v>
      </c>
      <c r="C33" s="639" t="b">
        <v>0</v>
      </c>
      <c r="D33" s="639" t="s">
        <v>2830</v>
      </c>
      <c r="E33" s="639" t="s">
        <v>2825</v>
      </c>
      <c r="F33" s="639">
        <v>1</v>
      </c>
      <c r="G33" s="639" t="s">
        <v>2821</v>
      </c>
      <c r="H33" s="639" t="s">
        <v>2802</v>
      </c>
      <c r="I33" s="639" t="s">
        <v>2803</v>
      </c>
      <c r="J33" s="639" t="s">
        <v>6932</v>
      </c>
    </row>
    <row r="34" spans="1:10" ht="15">
      <c r="A34" s="638" t="s">
        <v>3602</v>
      </c>
      <c r="B34" s="640">
        <v>44211.489583333299</v>
      </c>
      <c r="C34" s="639" t="b">
        <v>0</v>
      </c>
      <c r="D34" s="639" t="s">
        <v>2830</v>
      </c>
      <c r="E34" s="639" t="s">
        <v>2825</v>
      </c>
      <c r="F34" s="639">
        <v>1</v>
      </c>
      <c r="G34" s="639" t="s">
        <v>2821</v>
      </c>
      <c r="H34" s="639" t="s">
        <v>2802</v>
      </c>
      <c r="I34" s="639" t="s">
        <v>2803</v>
      </c>
      <c r="J34" s="639" t="s">
        <v>6931</v>
      </c>
    </row>
    <row r="35" spans="1:10" ht="15">
      <c r="A35" s="638" t="s">
        <v>3716</v>
      </c>
      <c r="B35" s="640">
        <v>44211.420138888898</v>
      </c>
      <c r="C35" s="639" t="b">
        <v>0</v>
      </c>
      <c r="D35" s="639" t="s">
        <v>2829</v>
      </c>
      <c r="E35" s="639" t="s">
        <v>2825</v>
      </c>
      <c r="F35" s="639">
        <v>1</v>
      </c>
      <c r="G35" s="639" t="s">
        <v>2807</v>
      </c>
      <c r="H35" s="639" t="s">
        <v>2827</v>
      </c>
      <c r="I35" s="639" t="s">
        <v>2800</v>
      </c>
      <c r="J35" s="639" t="s">
        <v>6930</v>
      </c>
    </row>
    <row r="36" spans="1:10" ht="15">
      <c r="A36" s="638" t="s">
        <v>3602</v>
      </c>
      <c r="B36" s="640">
        <v>44211.482638888898</v>
      </c>
      <c r="C36" s="639" t="b">
        <v>0</v>
      </c>
      <c r="D36" s="639" t="s">
        <v>2830</v>
      </c>
      <c r="E36" s="639" t="s">
        <v>2825</v>
      </c>
      <c r="F36" s="639">
        <v>1</v>
      </c>
      <c r="G36" s="639" t="s">
        <v>2821</v>
      </c>
      <c r="H36" s="639" t="s">
        <v>2802</v>
      </c>
      <c r="I36" s="639" t="s">
        <v>2803</v>
      </c>
      <c r="J36" s="639" t="s">
        <v>6929</v>
      </c>
    </row>
    <row r="37" spans="1:10" ht="15">
      <c r="A37" s="638" t="s">
        <v>3602</v>
      </c>
      <c r="B37" s="640">
        <v>44211.534722222197</v>
      </c>
      <c r="C37" s="639" t="b">
        <v>0</v>
      </c>
      <c r="D37" s="639" t="s">
        <v>2828</v>
      </c>
      <c r="E37" s="639" t="s">
        <v>2825</v>
      </c>
      <c r="F37" s="639">
        <v>1</v>
      </c>
      <c r="G37" s="639" t="s">
        <v>2821</v>
      </c>
      <c r="H37" s="639" t="s">
        <v>2802</v>
      </c>
      <c r="I37" s="639" t="s">
        <v>2803</v>
      </c>
      <c r="J37" s="639" t="s">
        <v>6928</v>
      </c>
    </row>
    <row r="38" spans="1:10" ht="15">
      <c r="A38" s="638" t="s">
        <v>3716</v>
      </c>
      <c r="B38" s="640">
        <v>44211.482638888898</v>
      </c>
      <c r="C38" s="639" t="b">
        <v>0</v>
      </c>
      <c r="D38" s="639" t="s">
        <v>2829</v>
      </c>
      <c r="E38" s="639" t="s">
        <v>2825</v>
      </c>
      <c r="F38" s="639">
        <v>1</v>
      </c>
      <c r="G38" s="639" t="s">
        <v>2807</v>
      </c>
      <c r="H38" s="639" t="s">
        <v>2827</v>
      </c>
      <c r="I38" s="639" t="s">
        <v>2800</v>
      </c>
      <c r="J38" s="639" t="s">
        <v>6927</v>
      </c>
    </row>
    <row r="39" spans="1:10" ht="15">
      <c r="A39" s="638" t="s">
        <v>3602</v>
      </c>
      <c r="B39" s="640">
        <v>44211.524305555598</v>
      </c>
      <c r="C39" s="639" t="b">
        <v>0</v>
      </c>
      <c r="D39" s="639" t="s">
        <v>2828</v>
      </c>
      <c r="E39" s="639" t="s">
        <v>2825</v>
      </c>
      <c r="F39" s="639">
        <v>1</v>
      </c>
      <c r="G39" s="639" t="s">
        <v>2821</v>
      </c>
      <c r="H39" s="639" t="s">
        <v>2802</v>
      </c>
      <c r="I39" s="639" t="s">
        <v>2803</v>
      </c>
      <c r="J39" s="639" t="s">
        <v>6926</v>
      </c>
    </row>
    <row r="40" spans="1:10" ht="15">
      <c r="A40" s="638" t="s">
        <v>3602</v>
      </c>
      <c r="B40" s="640">
        <v>44211.513888888898</v>
      </c>
      <c r="C40" s="639" t="b">
        <v>0</v>
      </c>
      <c r="D40" s="639" t="s">
        <v>2828</v>
      </c>
      <c r="E40" s="639" t="s">
        <v>2825</v>
      </c>
      <c r="F40" s="639">
        <v>1</v>
      </c>
      <c r="G40" s="639" t="s">
        <v>2821</v>
      </c>
      <c r="H40" s="639" t="s">
        <v>2802</v>
      </c>
      <c r="I40" s="639" t="s">
        <v>2803</v>
      </c>
      <c r="J40" s="639" t="s">
        <v>6925</v>
      </c>
    </row>
    <row r="41" spans="1:10" ht="15">
      <c r="A41" s="638" t="s">
        <v>3716</v>
      </c>
      <c r="B41" s="640">
        <v>44211.461805555598</v>
      </c>
      <c r="C41" s="639" t="b">
        <v>0</v>
      </c>
      <c r="D41" s="639" t="s">
        <v>2829</v>
      </c>
      <c r="E41" s="639" t="s">
        <v>2825</v>
      </c>
      <c r="F41" s="639">
        <v>1</v>
      </c>
      <c r="G41" s="639" t="s">
        <v>2807</v>
      </c>
      <c r="H41" s="639" t="s">
        <v>2827</v>
      </c>
      <c r="I41" s="639" t="s">
        <v>2800</v>
      </c>
      <c r="J41" s="639" t="s">
        <v>6924</v>
      </c>
    </row>
    <row r="42" spans="1:10" ht="15">
      <c r="A42" s="638" t="s">
        <v>3602</v>
      </c>
      <c r="B42" s="640">
        <v>44211.555555555598</v>
      </c>
      <c r="C42" s="639" t="b">
        <v>0</v>
      </c>
      <c r="D42" s="639" t="s">
        <v>2828</v>
      </c>
      <c r="E42" s="639" t="s">
        <v>2825</v>
      </c>
      <c r="F42" s="639">
        <v>1</v>
      </c>
      <c r="G42" s="639" t="s">
        <v>2821</v>
      </c>
      <c r="H42" s="639" t="s">
        <v>2802</v>
      </c>
      <c r="I42" s="639" t="s">
        <v>2803</v>
      </c>
      <c r="J42" s="639" t="s">
        <v>6923</v>
      </c>
    </row>
    <row r="43" spans="1:10" ht="15">
      <c r="A43" s="638" t="s">
        <v>3602</v>
      </c>
      <c r="B43" s="640">
        <v>44211.545138888898</v>
      </c>
      <c r="C43" s="639" t="b">
        <v>0</v>
      </c>
      <c r="D43" s="639" t="s">
        <v>2828</v>
      </c>
      <c r="E43" s="639" t="s">
        <v>2825</v>
      </c>
      <c r="F43" s="639">
        <v>1</v>
      </c>
      <c r="G43" s="639" t="s">
        <v>2821</v>
      </c>
      <c r="H43" s="639" t="s">
        <v>2802</v>
      </c>
      <c r="I43" s="639" t="s">
        <v>2803</v>
      </c>
      <c r="J43" s="639" t="s">
        <v>6922</v>
      </c>
    </row>
    <row r="44" spans="1:10" ht="15">
      <c r="A44" s="638" t="s">
        <v>3552</v>
      </c>
      <c r="B44" s="640">
        <v>44217.622870370396</v>
      </c>
      <c r="C44" s="639" t="b">
        <v>0</v>
      </c>
      <c r="D44" s="639" t="s">
        <v>2831</v>
      </c>
      <c r="E44" s="639" t="s">
        <v>2825</v>
      </c>
      <c r="F44" s="639">
        <v>1</v>
      </c>
      <c r="G44" s="639" t="s">
        <v>2807</v>
      </c>
      <c r="H44" s="639" t="s">
        <v>2832</v>
      </c>
      <c r="I44" s="639" t="s">
        <v>2800</v>
      </c>
      <c r="J44" s="639" t="s">
        <v>6921</v>
      </c>
    </row>
    <row r="45" spans="1:10" ht="15">
      <c r="A45" s="638" t="s">
        <v>3552</v>
      </c>
      <c r="B45" s="640">
        <v>44217.626284722202</v>
      </c>
      <c r="C45" s="639" t="b">
        <v>0</v>
      </c>
      <c r="D45" s="639" t="s">
        <v>2809</v>
      </c>
      <c r="E45" s="639" t="s">
        <v>2825</v>
      </c>
      <c r="F45" s="639">
        <v>1</v>
      </c>
      <c r="G45" s="639" t="s">
        <v>2807</v>
      </c>
      <c r="H45" s="639" t="s">
        <v>2832</v>
      </c>
      <c r="I45" s="639" t="s">
        <v>2800</v>
      </c>
      <c r="J45" s="639" t="s">
        <v>6920</v>
      </c>
    </row>
    <row r="46" spans="1:10" ht="15">
      <c r="A46" s="638" t="s">
        <v>3552</v>
      </c>
      <c r="B46" s="640">
        <v>44217.662835648101</v>
      </c>
      <c r="C46" s="639" t="b">
        <v>0</v>
      </c>
      <c r="D46" s="639" t="s">
        <v>2833</v>
      </c>
      <c r="E46" s="639" t="s">
        <v>2825</v>
      </c>
      <c r="F46" s="639">
        <v>1</v>
      </c>
      <c r="G46" s="639" t="s">
        <v>2807</v>
      </c>
      <c r="H46" s="639" t="s">
        <v>2832</v>
      </c>
      <c r="I46" s="639" t="s">
        <v>2800</v>
      </c>
      <c r="J46" s="639" t="s">
        <v>6919</v>
      </c>
    </row>
    <row r="47" spans="1:10" ht="15">
      <c r="A47" s="638" t="s">
        <v>3552</v>
      </c>
      <c r="B47" s="640">
        <v>44217.663761574098</v>
      </c>
      <c r="C47" s="639" t="b">
        <v>0</v>
      </c>
      <c r="D47" s="639" t="s">
        <v>2831</v>
      </c>
      <c r="E47" s="639" t="s">
        <v>2825</v>
      </c>
      <c r="F47" s="639">
        <v>1</v>
      </c>
      <c r="G47" s="639" t="s">
        <v>2807</v>
      </c>
      <c r="H47" s="639" t="s">
        <v>2832</v>
      </c>
      <c r="I47" s="639" t="s">
        <v>2800</v>
      </c>
      <c r="J47" s="639" t="s">
        <v>6918</v>
      </c>
    </row>
    <row r="48" spans="1:10" ht="15">
      <c r="A48" s="638" t="s">
        <v>3552</v>
      </c>
      <c r="B48" s="640">
        <v>44217.674189814803</v>
      </c>
      <c r="C48" s="639" t="b">
        <v>0</v>
      </c>
      <c r="D48" s="639" t="s">
        <v>2831</v>
      </c>
      <c r="E48" s="639" t="s">
        <v>2825</v>
      </c>
      <c r="F48" s="639">
        <v>1</v>
      </c>
      <c r="G48" s="639" t="s">
        <v>2807</v>
      </c>
      <c r="H48" s="639" t="s">
        <v>2832</v>
      </c>
      <c r="I48" s="639" t="s">
        <v>2800</v>
      </c>
      <c r="J48" s="639" t="s">
        <v>6917</v>
      </c>
    </row>
    <row r="49" spans="1:10" ht="15">
      <c r="A49" s="638" t="s">
        <v>3552</v>
      </c>
      <c r="B49" s="640">
        <v>44217.687743055612</v>
      </c>
      <c r="C49" s="639" t="b">
        <v>0</v>
      </c>
      <c r="D49" s="639" t="s">
        <v>2834</v>
      </c>
      <c r="E49" s="639" t="s">
        <v>2825</v>
      </c>
      <c r="F49" s="639">
        <v>1</v>
      </c>
      <c r="G49" s="639" t="s">
        <v>2807</v>
      </c>
      <c r="H49" s="639" t="s">
        <v>2832</v>
      </c>
      <c r="I49" s="639" t="s">
        <v>2800</v>
      </c>
      <c r="J49" s="639" t="s">
        <v>6916</v>
      </c>
    </row>
    <row r="50" spans="1:10" ht="15">
      <c r="A50" s="638" t="s">
        <v>3552</v>
      </c>
      <c r="B50" s="640">
        <v>44217.682152777801</v>
      </c>
      <c r="C50" s="639" t="b">
        <v>0</v>
      </c>
      <c r="D50" s="639" t="s">
        <v>2834</v>
      </c>
      <c r="E50" s="639" t="s">
        <v>2825</v>
      </c>
      <c r="F50" s="639">
        <v>1</v>
      </c>
      <c r="G50" s="639" t="s">
        <v>2807</v>
      </c>
      <c r="H50" s="639" t="s">
        <v>2832</v>
      </c>
      <c r="I50" s="639" t="s">
        <v>2800</v>
      </c>
      <c r="J50" s="639" t="s">
        <v>6915</v>
      </c>
    </row>
    <row r="51" spans="1:10" ht="15">
      <c r="A51" s="638" t="s">
        <v>3723</v>
      </c>
      <c r="B51" s="640">
        <v>44218.64074074071</v>
      </c>
      <c r="C51" s="639" t="b">
        <v>0</v>
      </c>
      <c r="D51" s="639" t="s">
        <v>2819</v>
      </c>
      <c r="E51" s="639" t="s">
        <v>2825</v>
      </c>
      <c r="F51" s="639">
        <v>1</v>
      </c>
      <c r="G51" s="639" t="s">
        <v>2801</v>
      </c>
      <c r="H51" s="639" t="s">
        <v>2835</v>
      </c>
      <c r="I51" s="639" t="s">
        <v>2818</v>
      </c>
      <c r="J51" s="639" t="s">
        <v>6914</v>
      </c>
    </row>
    <row r="52" spans="1:10" ht="15">
      <c r="A52" s="638" t="s">
        <v>3561</v>
      </c>
      <c r="B52" s="640">
        <v>44219.388321759303</v>
      </c>
      <c r="C52" s="639" t="b">
        <v>0</v>
      </c>
      <c r="D52" s="639" t="s">
        <v>2833</v>
      </c>
      <c r="E52" s="639" t="s">
        <v>2825</v>
      </c>
      <c r="F52" s="639">
        <v>1</v>
      </c>
      <c r="G52" s="639" t="s">
        <v>2836</v>
      </c>
      <c r="H52" s="639" t="s">
        <v>2837</v>
      </c>
      <c r="I52" s="639" t="s">
        <v>2800</v>
      </c>
      <c r="J52" s="639" t="s">
        <v>6913</v>
      </c>
    </row>
    <row r="53" spans="1:10" ht="15">
      <c r="A53" s="638" t="s">
        <v>3561</v>
      </c>
      <c r="B53" s="640">
        <v>44219.393472222197</v>
      </c>
      <c r="C53" s="639" t="b">
        <v>0</v>
      </c>
      <c r="E53" s="639" t="s">
        <v>2825</v>
      </c>
      <c r="F53" s="639">
        <v>1</v>
      </c>
      <c r="G53" s="639" t="s">
        <v>2836</v>
      </c>
      <c r="H53" s="639" t="s">
        <v>2837</v>
      </c>
      <c r="I53" s="639" t="s">
        <v>2800</v>
      </c>
      <c r="J53" s="639" t="s">
        <v>6912</v>
      </c>
    </row>
    <row r="54" spans="1:10" ht="15">
      <c r="A54" s="638" t="s">
        <v>3561</v>
      </c>
      <c r="B54" s="640">
        <v>44219.398657407393</v>
      </c>
      <c r="C54" s="639" t="b">
        <v>0</v>
      </c>
      <c r="E54" s="639" t="s">
        <v>2825</v>
      </c>
      <c r="F54" s="639">
        <v>1</v>
      </c>
      <c r="G54" s="639" t="s">
        <v>2836</v>
      </c>
      <c r="H54" s="639" t="s">
        <v>2837</v>
      </c>
      <c r="I54" s="639" t="s">
        <v>2800</v>
      </c>
      <c r="J54" s="639" t="s">
        <v>6911</v>
      </c>
    </row>
    <row r="55" spans="1:10" ht="15">
      <c r="A55" s="638" t="s">
        <v>3561</v>
      </c>
      <c r="B55" s="640">
        <v>44219.40262731479</v>
      </c>
      <c r="C55" s="639" t="b">
        <v>0</v>
      </c>
      <c r="D55" s="639" t="s">
        <v>2833</v>
      </c>
      <c r="E55" s="639" t="s">
        <v>2825</v>
      </c>
      <c r="F55" s="639">
        <v>1</v>
      </c>
      <c r="G55" s="639" t="s">
        <v>2836</v>
      </c>
      <c r="H55" s="639" t="s">
        <v>2837</v>
      </c>
      <c r="I55" s="639" t="s">
        <v>2800</v>
      </c>
      <c r="J55" s="639" t="s">
        <v>6910</v>
      </c>
    </row>
    <row r="56" spans="1:10" ht="15">
      <c r="A56" s="638" t="s">
        <v>3714</v>
      </c>
      <c r="B56" s="640">
        <v>44219.527962962988</v>
      </c>
      <c r="C56" s="639" t="b">
        <v>0</v>
      </c>
      <c r="D56" s="639" t="s">
        <v>2806</v>
      </c>
      <c r="E56" s="639" t="s">
        <v>2825</v>
      </c>
      <c r="F56" s="639">
        <v>1</v>
      </c>
      <c r="G56" s="639" t="s">
        <v>2821</v>
      </c>
      <c r="H56" s="639" t="s">
        <v>2838</v>
      </c>
      <c r="I56" s="639" t="s">
        <v>2818</v>
      </c>
      <c r="J56" s="639" t="s">
        <v>6909</v>
      </c>
    </row>
    <row r="57" spans="1:10" ht="15">
      <c r="A57" s="638" t="s">
        <v>3714</v>
      </c>
      <c r="B57" s="640">
        <v>44219.531678240703</v>
      </c>
      <c r="C57" s="639" t="b">
        <v>0</v>
      </c>
      <c r="D57" s="639" t="s">
        <v>2817</v>
      </c>
      <c r="E57" s="639" t="s">
        <v>2825</v>
      </c>
      <c r="F57" s="639">
        <v>1</v>
      </c>
      <c r="G57" s="639" t="s">
        <v>2821</v>
      </c>
      <c r="H57" s="639" t="s">
        <v>2838</v>
      </c>
      <c r="I57" s="639" t="s">
        <v>2818</v>
      </c>
      <c r="J57" s="639" t="s">
        <v>6908</v>
      </c>
    </row>
    <row r="58" spans="1:10" ht="15">
      <c r="A58" s="638" t="s">
        <v>3714</v>
      </c>
      <c r="B58" s="640">
        <v>44219.547442129609</v>
      </c>
      <c r="C58" s="639" t="b">
        <v>0</v>
      </c>
      <c r="D58" s="639" t="s">
        <v>2824</v>
      </c>
      <c r="E58" s="639" t="s">
        <v>2825</v>
      </c>
      <c r="F58" s="639">
        <v>1</v>
      </c>
      <c r="G58" s="639" t="s">
        <v>2821</v>
      </c>
      <c r="H58" s="639" t="s">
        <v>2838</v>
      </c>
      <c r="I58" s="639" t="s">
        <v>2818</v>
      </c>
      <c r="J58" s="639" t="s">
        <v>6907</v>
      </c>
    </row>
    <row r="59" spans="1:10" ht="15">
      <c r="A59" s="638" t="s">
        <v>3714</v>
      </c>
      <c r="B59" s="640">
        <v>44219.5597569444</v>
      </c>
      <c r="C59" s="639" t="b">
        <v>0</v>
      </c>
      <c r="D59" s="639" t="s">
        <v>2839</v>
      </c>
      <c r="E59" s="639" t="s">
        <v>2825</v>
      </c>
      <c r="F59" s="639">
        <v>1</v>
      </c>
      <c r="G59" s="639" t="s">
        <v>2821</v>
      </c>
      <c r="H59" s="639" t="s">
        <v>2838</v>
      </c>
      <c r="I59" s="639" t="s">
        <v>2818</v>
      </c>
      <c r="J59" s="639" t="s">
        <v>6906</v>
      </c>
    </row>
    <row r="60" spans="1:10" ht="15">
      <c r="A60" s="638" t="s">
        <v>3714</v>
      </c>
      <c r="B60" s="640">
        <v>44219.595405092601</v>
      </c>
      <c r="C60" s="639" t="b">
        <v>0</v>
      </c>
      <c r="D60" s="639" t="s">
        <v>2840</v>
      </c>
      <c r="E60" s="639" t="s">
        <v>2825</v>
      </c>
      <c r="F60" s="639">
        <v>1</v>
      </c>
      <c r="G60" s="639" t="s">
        <v>2821</v>
      </c>
      <c r="H60" s="639" t="s">
        <v>2838</v>
      </c>
      <c r="I60" s="639" t="s">
        <v>2818</v>
      </c>
      <c r="J60" s="639" t="s">
        <v>6905</v>
      </c>
    </row>
    <row r="61" spans="1:10" ht="15">
      <c r="A61" s="638" t="s">
        <v>3505</v>
      </c>
      <c r="B61" s="640">
        <v>44237.2984027778</v>
      </c>
      <c r="C61" s="639" t="b">
        <v>0</v>
      </c>
      <c r="D61" s="639" t="s">
        <v>2831</v>
      </c>
      <c r="E61" s="639" t="s">
        <v>2825</v>
      </c>
      <c r="F61" s="639">
        <v>1</v>
      </c>
      <c r="G61" s="639" t="s">
        <v>2807</v>
      </c>
      <c r="H61" s="639" t="s">
        <v>2841</v>
      </c>
      <c r="I61" s="639" t="s">
        <v>2913</v>
      </c>
      <c r="J61" s="639" t="s">
        <v>6904</v>
      </c>
    </row>
    <row r="62" spans="1:10" ht="15">
      <c r="A62" s="638" t="s">
        <v>3505</v>
      </c>
      <c r="B62" s="640">
        <v>44237.309675925913</v>
      </c>
      <c r="C62" s="639" t="b">
        <v>0</v>
      </c>
      <c r="D62" s="639" t="s">
        <v>2842</v>
      </c>
      <c r="E62" s="639" t="s">
        <v>2825</v>
      </c>
      <c r="F62" s="639">
        <v>1</v>
      </c>
      <c r="G62" s="639" t="s">
        <v>2807</v>
      </c>
      <c r="H62" s="639" t="s">
        <v>2841</v>
      </c>
      <c r="I62" s="639" t="s">
        <v>2913</v>
      </c>
      <c r="J62" s="639" t="s">
        <v>6903</v>
      </c>
    </row>
    <row r="63" spans="1:10" ht="15">
      <c r="A63" s="638" t="s">
        <v>3505</v>
      </c>
      <c r="B63" s="640">
        <v>44237.328252314801</v>
      </c>
      <c r="C63" s="639" t="b">
        <v>0</v>
      </c>
      <c r="D63" s="639" t="s">
        <v>2831</v>
      </c>
      <c r="E63" s="639" t="s">
        <v>2825</v>
      </c>
      <c r="F63" s="639">
        <v>1</v>
      </c>
      <c r="G63" s="639" t="s">
        <v>2807</v>
      </c>
      <c r="H63" s="639" t="s">
        <v>2841</v>
      </c>
      <c r="I63" s="639" t="s">
        <v>2913</v>
      </c>
      <c r="J63" s="639" t="s">
        <v>6902</v>
      </c>
    </row>
    <row r="64" spans="1:10" ht="15">
      <c r="A64" s="638" t="s">
        <v>3505</v>
      </c>
      <c r="B64" s="640">
        <v>44237.341678240708</v>
      </c>
      <c r="C64" s="639" t="b">
        <v>0</v>
      </c>
      <c r="D64" s="639" t="s">
        <v>2843</v>
      </c>
      <c r="E64" s="639" t="s">
        <v>2825</v>
      </c>
      <c r="F64" s="639">
        <v>1</v>
      </c>
      <c r="G64" s="639" t="s">
        <v>2807</v>
      </c>
      <c r="H64" s="639" t="s">
        <v>2841</v>
      </c>
      <c r="I64" s="639" t="s">
        <v>2913</v>
      </c>
      <c r="J64" s="639" t="s">
        <v>6901</v>
      </c>
    </row>
    <row r="65" spans="1:10" ht="15">
      <c r="A65" s="638" t="s">
        <v>3505</v>
      </c>
      <c r="B65" s="640">
        <v>44237.36432870369</v>
      </c>
      <c r="C65" s="639" t="b">
        <v>0</v>
      </c>
      <c r="D65" s="639" t="s">
        <v>2833</v>
      </c>
      <c r="E65" s="639" t="s">
        <v>2825</v>
      </c>
      <c r="F65" s="639">
        <v>1</v>
      </c>
      <c r="G65" s="639" t="s">
        <v>2807</v>
      </c>
      <c r="H65" s="639" t="s">
        <v>2841</v>
      </c>
      <c r="I65" s="639" t="s">
        <v>2913</v>
      </c>
      <c r="J65" s="639" t="s">
        <v>6900</v>
      </c>
    </row>
    <row r="66" spans="1:10" ht="15">
      <c r="A66" s="638" t="s">
        <v>3505</v>
      </c>
      <c r="B66" s="640">
        <v>44237.363796296297</v>
      </c>
      <c r="C66" s="639" t="b">
        <v>0</v>
      </c>
      <c r="D66" s="639" t="s">
        <v>2833</v>
      </c>
      <c r="E66" s="639" t="s">
        <v>2825</v>
      </c>
      <c r="F66" s="639">
        <v>1</v>
      </c>
      <c r="G66" s="639" t="s">
        <v>2807</v>
      </c>
      <c r="H66" s="639" t="s">
        <v>2841</v>
      </c>
      <c r="I66" s="639" t="s">
        <v>2913</v>
      </c>
      <c r="J66" s="639" t="s">
        <v>6899</v>
      </c>
    </row>
    <row r="67" spans="1:10" ht="15">
      <c r="A67" s="638" t="s">
        <v>3505</v>
      </c>
      <c r="B67" s="640">
        <v>44237.39724537039</v>
      </c>
      <c r="C67" s="639" t="b">
        <v>0</v>
      </c>
      <c r="D67" s="639" t="s">
        <v>2844</v>
      </c>
      <c r="E67" s="639" t="s">
        <v>2825</v>
      </c>
      <c r="F67" s="639">
        <v>1</v>
      </c>
      <c r="G67" s="639" t="s">
        <v>2807</v>
      </c>
      <c r="H67" s="639" t="s">
        <v>2841</v>
      </c>
      <c r="I67" s="639" t="s">
        <v>2913</v>
      </c>
      <c r="J67" s="639" t="s">
        <v>6898</v>
      </c>
    </row>
    <row r="68" spans="1:10" ht="15">
      <c r="A68" s="638" t="s">
        <v>3505</v>
      </c>
      <c r="B68" s="640">
        <v>44237.363217592603</v>
      </c>
      <c r="C68" s="639" t="b">
        <v>0</v>
      </c>
      <c r="D68" s="639" t="s">
        <v>2833</v>
      </c>
      <c r="E68" s="639" t="s">
        <v>2825</v>
      </c>
      <c r="F68" s="639">
        <v>1</v>
      </c>
      <c r="G68" s="639" t="s">
        <v>2807</v>
      </c>
      <c r="H68" s="639" t="s">
        <v>2841</v>
      </c>
      <c r="I68" s="639" t="s">
        <v>2913</v>
      </c>
      <c r="J68" s="639" t="s">
        <v>6897</v>
      </c>
    </row>
    <row r="69" spans="1:10" ht="15">
      <c r="A69" s="638" t="s">
        <v>3505</v>
      </c>
      <c r="B69" s="640">
        <v>44237.361574074101</v>
      </c>
      <c r="C69" s="639" t="b">
        <v>0</v>
      </c>
      <c r="D69" s="639" t="s">
        <v>2845</v>
      </c>
      <c r="E69" s="639" t="s">
        <v>2825</v>
      </c>
      <c r="F69" s="639">
        <v>1</v>
      </c>
      <c r="G69" s="639" t="s">
        <v>2807</v>
      </c>
      <c r="H69" s="639" t="s">
        <v>2841</v>
      </c>
      <c r="I69" s="639" t="s">
        <v>2913</v>
      </c>
      <c r="J69" s="639" t="s">
        <v>6896</v>
      </c>
    </row>
    <row r="70" spans="1:10" ht="15">
      <c r="A70" s="638" t="s">
        <v>3505</v>
      </c>
      <c r="B70" s="640">
        <v>44237.362175925889</v>
      </c>
      <c r="C70" s="639" t="b">
        <v>0</v>
      </c>
      <c r="D70" s="639" t="s">
        <v>2833</v>
      </c>
      <c r="E70" s="639" t="s">
        <v>2825</v>
      </c>
      <c r="F70" s="639">
        <v>1</v>
      </c>
      <c r="G70" s="639" t="s">
        <v>2807</v>
      </c>
      <c r="H70" s="639" t="s">
        <v>2841</v>
      </c>
      <c r="I70" s="639" t="s">
        <v>2913</v>
      </c>
      <c r="J70" s="639" t="s">
        <v>6895</v>
      </c>
    </row>
    <row r="71" spans="1:10" ht="15">
      <c r="A71" s="638" t="s">
        <v>3625</v>
      </c>
      <c r="B71" s="640">
        <v>44237.636006944398</v>
      </c>
      <c r="C71" s="639" t="b">
        <v>0</v>
      </c>
      <c r="E71" s="639" t="s">
        <v>2825</v>
      </c>
      <c r="F71" s="639">
        <v>1</v>
      </c>
      <c r="G71" s="639" t="s">
        <v>2821</v>
      </c>
      <c r="H71" s="639" t="s">
        <v>605</v>
      </c>
      <c r="I71" s="639" t="s">
        <v>2803</v>
      </c>
      <c r="J71" s="639" t="s">
        <v>6894</v>
      </c>
    </row>
    <row r="72" spans="1:10" ht="15">
      <c r="A72" s="638" t="s">
        <v>3625</v>
      </c>
      <c r="B72" s="640">
        <v>44237.614699074111</v>
      </c>
      <c r="C72" s="639" t="b">
        <v>0</v>
      </c>
      <c r="E72" s="639" t="s">
        <v>2825</v>
      </c>
      <c r="F72" s="639">
        <v>1</v>
      </c>
      <c r="G72" s="639" t="s">
        <v>2821</v>
      </c>
      <c r="H72" s="639" t="s">
        <v>605</v>
      </c>
      <c r="I72" s="639" t="s">
        <v>2803</v>
      </c>
      <c r="J72" s="639" t="s">
        <v>6893</v>
      </c>
    </row>
    <row r="73" spans="1:10" ht="15">
      <c r="A73" s="638" t="s">
        <v>3510</v>
      </c>
      <c r="B73" s="640">
        <v>44237.581215277802</v>
      </c>
      <c r="C73" s="639" t="b">
        <v>0</v>
      </c>
      <c r="E73" s="639" t="s">
        <v>2825</v>
      </c>
      <c r="F73" s="639">
        <v>1</v>
      </c>
      <c r="G73" s="639" t="s">
        <v>2821</v>
      </c>
      <c r="H73" s="639" t="s">
        <v>2846</v>
      </c>
      <c r="I73" s="639" t="s">
        <v>2803</v>
      </c>
      <c r="J73" s="639" t="s">
        <v>6892</v>
      </c>
    </row>
    <row r="74" spans="1:10" ht="15">
      <c r="A74" s="638" t="s">
        <v>3625</v>
      </c>
      <c r="B74" s="640">
        <v>44237.634236111102</v>
      </c>
      <c r="C74" s="639" t="b">
        <v>0</v>
      </c>
      <c r="E74" s="639" t="s">
        <v>2825</v>
      </c>
      <c r="F74" s="639">
        <v>1</v>
      </c>
      <c r="G74" s="639" t="s">
        <v>2821</v>
      </c>
      <c r="H74" s="639" t="s">
        <v>605</v>
      </c>
      <c r="I74" s="639" t="s">
        <v>2803</v>
      </c>
      <c r="J74" s="639" t="s">
        <v>6891</v>
      </c>
    </row>
    <row r="75" spans="1:10" ht="15">
      <c r="A75" s="638" t="s">
        <v>3510</v>
      </c>
      <c r="B75" s="640">
        <v>44238.291979166701</v>
      </c>
      <c r="C75" s="639" t="b">
        <v>0</v>
      </c>
      <c r="E75" s="639" t="s">
        <v>2825</v>
      </c>
      <c r="F75" s="639">
        <v>1</v>
      </c>
      <c r="G75" s="639" t="s">
        <v>2847</v>
      </c>
      <c r="H75" s="639" t="s">
        <v>2846</v>
      </c>
      <c r="I75" s="639" t="s">
        <v>2803</v>
      </c>
      <c r="J75" s="639" t="s">
        <v>6890</v>
      </c>
    </row>
    <row r="76" spans="1:10" ht="15">
      <c r="A76" s="638" t="s">
        <v>3510</v>
      </c>
      <c r="B76" s="640">
        <v>44238.297731481507</v>
      </c>
      <c r="C76" s="639" t="b">
        <v>0</v>
      </c>
      <c r="E76" s="639" t="s">
        <v>2825</v>
      </c>
      <c r="F76" s="639">
        <v>1</v>
      </c>
      <c r="G76" s="639" t="s">
        <v>2847</v>
      </c>
      <c r="H76" s="639" t="s">
        <v>2846</v>
      </c>
      <c r="I76" s="639" t="s">
        <v>2803</v>
      </c>
      <c r="J76" s="639" t="s">
        <v>6889</v>
      </c>
    </row>
    <row r="77" spans="1:10" ht="15">
      <c r="A77" s="638" t="s">
        <v>3510</v>
      </c>
      <c r="B77" s="640">
        <v>44238.301736111098</v>
      </c>
      <c r="C77" s="639" t="b">
        <v>0</v>
      </c>
      <c r="E77" s="639" t="s">
        <v>2825</v>
      </c>
      <c r="F77" s="639">
        <v>1</v>
      </c>
      <c r="G77" s="639" t="s">
        <v>2847</v>
      </c>
      <c r="H77" s="639" t="s">
        <v>2846</v>
      </c>
      <c r="I77" s="639" t="s">
        <v>2803</v>
      </c>
      <c r="J77" s="639" t="s">
        <v>6888</v>
      </c>
    </row>
    <row r="78" spans="1:10" ht="15">
      <c r="A78" s="638" t="s">
        <v>3510</v>
      </c>
      <c r="B78" s="640">
        <v>44238.541967592602</v>
      </c>
      <c r="C78" s="639" t="b">
        <v>0</v>
      </c>
      <c r="E78" s="639" t="s">
        <v>2825</v>
      </c>
      <c r="F78" s="639">
        <v>1</v>
      </c>
      <c r="G78" s="639" t="s">
        <v>2847</v>
      </c>
      <c r="H78" s="639" t="s">
        <v>2846</v>
      </c>
      <c r="I78" s="639" t="s">
        <v>2803</v>
      </c>
      <c r="J78" s="639" t="s">
        <v>6887</v>
      </c>
    </row>
    <row r="79" spans="1:10" ht="15">
      <c r="A79" s="638" t="s">
        <v>3510</v>
      </c>
      <c r="B79" s="640">
        <v>44238.538807870391</v>
      </c>
      <c r="C79" s="639" t="b">
        <v>0</v>
      </c>
      <c r="E79" s="639" t="s">
        <v>2825</v>
      </c>
      <c r="F79" s="639">
        <v>1</v>
      </c>
      <c r="G79" s="639" t="s">
        <v>2821</v>
      </c>
      <c r="H79" s="639" t="s">
        <v>2846</v>
      </c>
      <c r="I79" s="639" t="s">
        <v>2803</v>
      </c>
      <c r="J79" s="639" t="s">
        <v>6886</v>
      </c>
    </row>
    <row r="80" spans="1:10" ht="15">
      <c r="A80" s="638" t="s">
        <v>3547</v>
      </c>
      <c r="B80" s="640">
        <v>44243.615624999999</v>
      </c>
      <c r="C80" s="639" t="b">
        <v>0</v>
      </c>
      <c r="D80" s="639" t="s">
        <v>2848</v>
      </c>
      <c r="E80" s="639" t="s">
        <v>2825</v>
      </c>
      <c r="F80" s="639">
        <v>1</v>
      </c>
      <c r="G80" s="639" t="s">
        <v>2804</v>
      </c>
      <c r="H80" s="639" t="s">
        <v>2849</v>
      </c>
      <c r="I80" s="639" t="s">
        <v>2853</v>
      </c>
      <c r="J80" s="639" t="s">
        <v>6885</v>
      </c>
    </row>
    <row r="81" spans="1:10" ht="15">
      <c r="A81" s="638" t="s">
        <v>3696</v>
      </c>
      <c r="B81" s="640">
        <v>44244.330335648097</v>
      </c>
      <c r="C81" s="639" t="b">
        <v>0</v>
      </c>
      <c r="D81" s="639" t="s">
        <v>2850</v>
      </c>
      <c r="E81" s="639" t="s">
        <v>2825</v>
      </c>
      <c r="F81" s="639">
        <v>1</v>
      </c>
      <c r="G81" s="639" t="s">
        <v>2851</v>
      </c>
      <c r="H81" s="639" t="s">
        <v>404</v>
      </c>
      <c r="I81" s="639" t="s">
        <v>2852</v>
      </c>
      <c r="J81" s="639" t="s">
        <v>6884</v>
      </c>
    </row>
    <row r="82" spans="1:10" ht="15">
      <c r="A82" s="638" t="s">
        <v>3547</v>
      </c>
      <c r="B82" s="640">
        <v>44244.614490740692</v>
      </c>
      <c r="C82" s="639" t="b">
        <v>0</v>
      </c>
      <c r="E82" s="639" t="s">
        <v>2825</v>
      </c>
      <c r="F82" s="639">
        <v>1</v>
      </c>
      <c r="G82" s="639" t="s">
        <v>2804</v>
      </c>
      <c r="H82" s="639" t="s">
        <v>2849</v>
      </c>
      <c r="I82" s="639" t="s">
        <v>2853</v>
      </c>
      <c r="J82" s="639" t="s">
        <v>6883</v>
      </c>
    </row>
    <row r="83" spans="1:10" ht="15">
      <c r="A83" s="638" t="s">
        <v>3633</v>
      </c>
      <c r="B83" s="640">
        <v>44245.557233796309</v>
      </c>
      <c r="C83" s="639" t="b">
        <v>0</v>
      </c>
      <c r="D83" s="639" t="s">
        <v>2854</v>
      </c>
      <c r="E83" s="639" t="s">
        <v>2825</v>
      </c>
      <c r="F83" s="639">
        <v>1</v>
      </c>
      <c r="G83" s="639" t="s">
        <v>2807</v>
      </c>
      <c r="H83" s="639" t="s">
        <v>2855</v>
      </c>
      <c r="I83" s="639" t="s">
        <v>2856</v>
      </c>
      <c r="J83" s="639" t="s">
        <v>6882</v>
      </c>
    </row>
    <row r="84" spans="1:10" ht="15">
      <c r="A84" s="638" t="s">
        <v>3633</v>
      </c>
      <c r="B84" s="640">
        <v>44245.556435185194</v>
      </c>
      <c r="C84" s="639" t="b">
        <v>0</v>
      </c>
      <c r="D84" s="639" t="s">
        <v>2833</v>
      </c>
      <c r="E84" s="639" t="s">
        <v>2825</v>
      </c>
      <c r="F84" s="639">
        <v>1</v>
      </c>
      <c r="G84" s="639" t="s">
        <v>2807</v>
      </c>
      <c r="H84" s="639" t="s">
        <v>2855</v>
      </c>
      <c r="I84" s="639" t="s">
        <v>2856</v>
      </c>
      <c r="J84" s="639" t="s">
        <v>6881</v>
      </c>
    </row>
    <row r="85" spans="1:10" ht="15">
      <c r="A85" s="638" t="s">
        <v>3633</v>
      </c>
      <c r="B85" s="640">
        <v>44245.621261574102</v>
      </c>
      <c r="C85" s="639" t="b">
        <v>0</v>
      </c>
      <c r="D85" s="639" t="s">
        <v>2833</v>
      </c>
      <c r="E85" s="639" t="s">
        <v>2825</v>
      </c>
      <c r="F85" s="639">
        <v>1</v>
      </c>
      <c r="G85" s="639" t="s">
        <v>2807</v>
      </c>
      <c r="H85" s="639" t="s">
        <v>2855</v>
      </c>
      <c r="I85" s="639" t="s">
        <v>2856</v>
      </c>
      <c r="J85" s="639" t="s">
        <v>6880</v>
      </c>
    </row>
    <row r="86" spans="1:10" ht="15">
      <c r="A86" s="638" t="s">
        <v>3615</v>
      </c>
      <c r="B86" s="640">
        <v>44245.618796296287</v>
      </c>
      <c r="C86" s="639" t="b">
        <v>0</v>
      </c>
      <c r="E86" s="639" t="s">
        <v>2825</v>
      </c>
      <c r="F86" s="639">
        <v>1</v>
      </c>
      <c r="G86" s="639" t="s">
        <v>2857</v>
      </c>
      <c r="H86" s="639" t="s">
        <v>2858</v>
      </c>
      <c r="I86" s="639" t="s">
        <v>2803</v>
      </c>
      <c r="J86" s="639" t="s">
        <v>6879</v>
      </c>
    </row>
    <row r="87" spans="1:10" ht="15">
      <c r="A87" s="638" t="s">
        <v>3615</v>
      </c>
      <c r="B87" s="640">
        <v>44245.621701388904</v>
      </c>
      <c r="C87" s="639" t="b">
        <v>0</v>
      </c>
      <c r="E87" s="639" t="s">
        <v>2825</v>
      </c>
      <c r="F87" s="639">
        <v>1</v>
      </c>
      <c r="G87" s="639" t="s">
        <v>2857</v>
      </c>
      <c r="H87" s="639" t="s">
        <v>2858</v>
      </c>
      <c r="I87" s="639" t="s">
        <v>2803</v>
      </c>
      <c r="J87" s="639" t="s">
        <v>6878</v>
      </c>
    </row>
    <row r="88" spans="1:10" ht="15">
      <c r="A88" s="638" t="s">
        <v>3615</v>
      </c>
      <c r="B88" s="640">
        <v>44245.627071759292</v>
      </c>
      <c r="C88" s="639" t="b">
        <v>0</v>
      </c>
      <c r="E88" s="639" t="s">
        <v>2825</v>
      </c>
      <c r="F88" s="639">
        <v>1</v>
      </c>
      <c r="G88" s="639" t="s">
        <v>2857</v>
      </c>
      <c r="H88" s="639" t="s">
        <v>2858</v>
      </c>
      <c r="I88" s="639" t="s">
        <v>2803</v>
      </c>
      <c r="J88" s="639" t="s">
        <v>6877</v>
      </c>
    </row>
    <row r="89" spans="1:10" ht="15">
      <c r="A89" s="638" t="s">
        <v>3615</v>
      </c>
      <c r="B89" s="640">
        <v>44245.633090277799</v>
      </c>
      <c r="C89" s="639" t="b">
        <v>0</v>
      </c>
      <c r="E89" s="639" t="s">
        <v>2825</v>
      </c>
      <c r="F89" s="639">
        <v>1</v>
      </c>
      <c r="G89" s="639" t="s">
        <v>2857</v>
      </c>
      <c r="H89" s="639" t="s">
        <v>2858</v>
      </c>
      <c r="I89" s="639" t="s">
        <v>2803</v>
      </c>
      <c r="J89" s="639" t="s">
        <v>6876</v>
      </c>
    </row>
    <row r="90" spans="1:10" ht="15">
      <c r="A90" s="638" t="s">
        <v>3615</v>
      </c>
      <c r="B90" s="640">
        <v>44245.630486111098</v>
      </c>
      <c r="C90" s="639" t="b">
        <v>0</v>
      </c>
      <c r="E90" s="639" t="s">
        <v>2825</v>
      </c>
      <c r="F90" s="639">
        <v>1</v>
      </c>
      <c r="G90" s="639" t="s">
        <v>2857</v>
      </c>
      <c r="H90" s="639" t="s">
        <v>2858</v>
      </c>
      <c r="I90" s="639" t="s">
        <v>2803</v>
      </c>
      <c r="J90" s="639" t="s">
        <v>6875</v>
      </c>
    </row>
    <row r="91" spans="1:10" ht="15">
      <c r="A91" s="638" t="s">
        <v>3615</v>
      </c>
      <c r="B91" s="640">
        <v>44246.309490740692</v>
      </c>
      <c r="C91" s="639" t="b">
        <v>0</v>
      </c>
      <c r="D91" s="639" t="s">
        <v>2859</v>
      </c>
      <c r="E91" s="639" t="s">
        <v>2825</v>
      </c>
      <c r="F91" s="639">
        <v>1</v>
      </c>
      <c r="G91" s="639" t="s">
        <v>2821</v>
      </c>
      <c r="H91" s="639" t="s">
        <v>2858</v>
      </c>
      <c r="I91" s="639" t="s">
        <v>2803</v>
      </c>
      <c r="J91" s="639" t="s">
        <v>6874</v>
      </c>
    </row>
    <row r="92" spans="1:10" ht="15">
      <c r="A92" s="638" t="s">
        <v>3615</v>
      </c>
      <c r="B92" s="640">
        <v>44246.310636574097</v>
      </c>
      <c r="C92" s="639" t="b">
        <v>0</v>
      </c>
      <c r="D92" s="639" t="s">
        <v>2850</v>
      </c>
      <c r="E92" s="639" t="s">
        <v>2825</v>
      </c>
      <c r="F92" s="639">
        <v>1</v>
      </c>
      <c r="G92" s="639" t="s">
        <v>2821</v>
      </c>
      <c r="H92" s="639" t="s">
        <v>2858</v>
      </c>
      <c r="I92" s="639" t="s">
        <v>2803</v>
      </c>
      <c r="J92" s="639" t="s">
        <v>6873</v>
      </c>
    </row>
    <row r="93" spans="1:10" ht="15">
      <c r="A93" s="638" t="s">
        <v>3615</v>
      </c>
      <c r="B93" s="640">
        <v>44246.325185185196</v>
      </c>
      <c r="C93" s="639" t="b">
        <v>0</v>
      </c>
      <c r="E93" s="639" t="s">
        <v>2825</v>
      </c>
      <c r="F93" s="639">
        <v>1</v>
      </c>
      <c r="G93" s="639" t="s">
        <v>2857</v>
      </c>
      <c r="H93" s="639" t="s">
        <v>2858</v>
      </c>
      <c r="I93" s="639" t="s">
        <v>2803</v>
      </c>
      <c r="J93" s="639" t="s">
        <v>6872</v>
      </c>
    </row>
    <row r="94" spans="1:10" ht="15">
      <c r="A94" s="638" t="s">
        <v>3615</v>
      </c>
      <c r="B94" s="640">
        <v>44246.323819444398</v>
      </c>
      <c r="C94" s="639" t="b">
        <v>0</v>
      </c>
      <c r="E94" s="639" t="s">
        <v>2825</v>
      </c>
      <c r="F94" s="639">
        <v>1</v>
      </c>
      <c r="G94" s="639" t="s">
        <v>2857</v>
      </c>
      <c r="H94" s="639" t="s">
        <v>2858</v>
      </c>
      <c r="I94" s="639" t="s">
        <v>2803</v>
      </c>
      <c r="J94" s="639" t="s">
        <v>6871</v>
      </c>
    </row>
    <row r="95" spans="1:10" ht="15">
      <c r="A95" s="638" t="s">
        <v>3615</v>
      </c>
      <c r="B95" s="640">
        <v>44246.329328703701</v>
      </c>
      <c r="C95" s="639" t="b">
        <v>0</v>
      </c>
      <c r="E95" s="639" t="s">
        <v>2825</v>
      </c>
      <c r="F95" s="639">
        <v>1</v>
      </c>
      <c r="G95" s="639" t="s">
        <v>2821</v>
      </c>
      <c r="H95" s="639" t="s">
        <v>2858</v>
      </c>
      <c r="I95" s="639" t="s">
        <v>2803</v>
      </c>
      <c r="J95" s="639" t="s">
        <v>6870</v>
      </c>
    </row>
    <row r="96" spans="1:10" ht="15">
      <c r="A96" s="638" t="s">
        <v>3615</v>
      </c>
      <c r="B96" s="640">
        <v>44246.327256944402</v>
      </c>
      <c r="C96" s="639" t="b">
        <v>0</v>
      </c>
      <c r="E96" s="639" t="s">
        <v>2825</v>
      </c>
      <c r="F96" s="639">
        <v>1</v>
      </c>
      <c r="G96" s="639" t="s">
        <v>2857</v>
      </c>
      <c r="H96" s="639" t="s">
        <v>2858</v>
      </c>
      <c r="I96" s="639" t="s">
        <v>2803</v>
      </c>
      <c r="J96" s="639" t="s">
        <v>6869</v>
      </c>
    </row>
    <row r="97" spans="1:10" ht="15">
      <c r="A97" s="638" t="s">
        <v>3615</v>
      </c>
      <c r="B97" s="640">
        <v>44246.331493055601</v>
      </c>
      <c r="C97" s="639" t="b">
        <v>0</v>
      </c>
      <c r="E97" s="639" t="s">
        <v>2825</v>
      </c>
      <c r="F97" s="639">
        <v>1</v>
      </c>
      <c r="G97" s="639" t="s">
        <v>2857</v>
      </c>
      <c r="H97" s="639" t="s">
        <v>2858</v>
      </c>
      <c r="I97" s="639" t="s">
        <v>2803</v>
      </c>
      <c r="J97" s="639" t="s">
        <v>6868</v>
      </c>
    </row>
    <row r="98" spans="1:10" ht="15">
      <c r="A98" s="638" t="s">
        <v>3615</v>
      </c>
      <c r="B98" s="640">
        <v>44246.330891203703</v>
      </c>
      <c r="C98" s="639" t="b">
        <v>0</v>
      </c>
      <c r="E98" s="639" t="s">
        <v>2825</v>
      </c>
      <c r="F98" s="639">
        <v>1</v>
      </c>
      <c r="G98" s="639" t="s">
        <v>2857</v>
      </c>
      <c r="H98" s="639" t="s">
        <v>2858</v>
      </c>
      <c r="I98" s="639" t="s">
        <v>2803</v>
      </c>
      <c r="J98" s="639" t="s">
        <v>6867</v>
      </c>
    </row>
    <row r="99" spans="1:10" ht="15">
      <c r="A99" s="638" t="s">
        <v>3615</v>
      </c>
      <c r="B99" s="640">
        <v>44246.378310185202</v>
      </c>
      <c r="C99" s="639" t="b">
        <v>0</v>
      </c>
      <c r="E99" s="639" t="s">
        <v>2825</v>
      </c>
      <c r="F99" s="639">
        <v>1</v>
      </c>
      <c r="G99" s="639" t="s">
        <v>2857</v>
      </c>
      <c r="H99" s="639" t="s">
        <v>2858</v>
      </c>
      <c r="I99" s="639" t="s">
        <v>2803</v>
      </c>
      <c r="J99" s="639" t="s">
        <v>6866</v>
      </c>
    </row>
    <row r="100" spans="1:10" ht="15">
      <c r="A100" s="638" t="s">
        <v>3615</v>
      </c>
      <c r="B100" s="640">
        <v>44246.428344907399</v>
      </c>
      <c r="C100" s="639" t="b">
        <v>0</v>
      </c>
      <c r="E100" s="639" t="s">
        <v>2825</v>
      </c>
      <c r="F100" s="639">
        <v>1</v>
      </c>
      <c r="G100" s="639" t="s">
        <v>2857</v>
      </c>
      <c r="H100" s="639" t="s">
        <v>2858</v>
      </c>
      <c r="I100" s="639" t="s">
        <v>2803</v>
      </c>
      <c r="J100" s="639" t="s">
        <v>6865</v>
      </c>
    </row>
    <row r="101" spans="1:10" ht="15">
      <c r="A101" s="638" t="s">
        <v>3615</v>
      </c>
      <c r="B101" s="640">
        <v>44246.482407407399</v>
      </c>
      <c r="C101" s="639" t="b">
        <v>0</v>
      </c>
      <c r="D101" s="639" t="s">
        <v>2859</v>
      </c>
      <c r="E101" s="639" t="s">
        <v>2825</v>
      </c>
      <c r="F101" s="639">
        <v>1</v>
      </c>
      <c r="G101" s="639" t="s">
        <v>2821</v>
      </c>
      <c r="H101" s="639" t="s">
        <v>2858</v>
      </c>
      <c r="I101" s="639" t="s">
        <v>2803</v>
      </c>
      <c r="J101" s="639" t="s">
        <v>6864</v>
      </c>
    </row>
    <row r="102" spans="1:10" ht="15">
      <c r="A102" s="638" t="s">
        <v>3615</v>
      </c>
      <c r="B102" s="640">
        <v>44246.488113425898</v>
      </c>
      <c r="C102" s="639" t="b">
        <v>0</v>
      </c>
      <c r="E102" s="639" t="s">
        <v>2825</v>
      </c>
      <c r="F102" s="639">
        <v>1</v>
      </c>
      <c r="G102" s="639" t="s">
        <v>2821</v>
      </c>
      <c r="H102" s="639" t="s">
        <v>2858</v>
      </c>
      <c r="I102" s="639" t="s">
        <v>2803</v>
      </c>
      <c r="J102" s="639" t="s">
        <v>6863</v>
      </c>
    </row>
    <row r="103" spans="1:10" ht="15">
      <c r="A103" s="638" t="s">
        <v>3615</v>
      </c>
      <c r="B103" s="640">
        <v>44247.295949074098</v>
      </c>
      <c r="C103" s="639" t="b">
        <v>0</v>
      </c>
      <c r="D103" s="639" t="s">
        <v>2819</v>
      </c>
      <c r="E103" s="639" t="s">
        <v>2825</v>
      </c>
      <c r="F103" s="639">
        <v>1</v>
      </c>
      <c r="G103" s="639" t="s">
        <v>2821</v>
      </c>
      <c r="H103" s="639" t="s">
        <v>2858</v>
      </c>
      <c r="I103" s="639" t="s">
        <v>2803</v>
      </c>
      <c r="J103" s="639" t="s">
        <v>6862</v>
      </c>
    </row>
    <row r="104" spans="1:10" ht="15">
      <c r="A104" s="638" t="s">
        <v>3615</v>
      </c>
      <c r="B104" s="640">
        <v>44247.301446759302</v>
      </c>
      <c r="C104" s="639" t="b">
        <v>0</v>
      </c>
      <c r="D104" s="639" t="s">
        <v>2806</v>
      </c>
      <c r="E104" s="639" t="s">
        <v>2825</v>
      </c>
      <c r="F104" s="639">
        <v>1</v>
      </c>
      <c r="G104" s="639" t="s">
        <v>2821</v>
      </c>
      <c r="H104" s="639" t="s">
        <v>2858</v>
      </c>
      <c r="I104" s="639" t="s">
        <v>2803</v>
      </c>
      <c r="J104" s="639" t="s">
        <v>6861</v>
      </c>
    </row>
    <row r="105" spans="1:10" ht="15">
      <c r="A105" s="638" t="s">
        <v>3589</v>
      </c>
      <c r="B105" s="640">
        <v>44247.307754629597</v>
      </c>
      <c r="C105" s="639" t="b">
        <v>0</v>
      </c>
      <c r="D105" s="639" t="s">
        <v>2860</v>
      </c>
      <c r="E105" s="639" t="s">
        <v>2825</v>
      </c>
      <c r="F105" s="639">
        <v>1</v>
      </c>
      <c r="G105" s="639" t="s">
        <v>2861</v>
      </c>
      <c r="H105" s="639" t="s">
        <v>2862</v>
      </c>
      <c r="I105" s="639" t="s">
        <v>2863</v>
      </c>
      <c r="J105" s="639" t="s">
        <v>6860</v>
      </c>
    </row>
    <row r="106" spans="1:10" ht="15">
      <c r="A106" s="638" t="s">
        <v>3615</v>
      </c>
      <c r="B106" s="640">
        <v>44247.408912036997</v>
      </c>
      <c r="C106" s="639" t="b">
        <v>0</v>
      </c>
      <c r="E106" s="639" t="s">
        <v>2825</v>
      </c>
      <c r="F106" s="639">
        <v>1</v>
      </c>
      <c r="G106" s="639" t="s">
        <v>2857</v>
      </c>
      <c r="H106" s="639" t="s">
        <v>2858</v>
      </c>
      <c r="I106" s="639" t="s">
        <v>2803</v>
      </c>
      <c r="J106" s="639" t="s">
        <v>6859</v>
      </c>
    </row>
    <row r="107" spans="1:10" ht="15">
      <c r="A107" s="638" t="s">
        <v>3589</v>
      </c>
      <c r="B107" s="640">
        <v>44247.405624999999</v>
      </c>
      <c r="C107" s="639" t="b">
        <v>0</v>
      </c>
      <c r="E107" s="639" t="s">
        <v>2825</v>
      </c>
      <c r="F107" s="639">
        <v>1</v>
      </c>
      <c r="G107" s="639" t="s">
        <v>2861</v>
      </c>
      <c r="H107" s="639" t="s">
        <v>2862</v>
      </c>
      <c r="I107" s="639" t="s">
        <v>2863</v>
      </c>
      <c r="J107" s="639" t="s">
        <v>6858</v>
      </c>
    </row>
    <row r="108" spans="1:10" ht="15">
      <c r="A108" s="638" t="s">
        <v>3589</v>
      </c>
      <c r="B108" s="640">
        <v>44247.418831018498</v>
      </c>
      <c r="C108" s="639" t="b">
        <v>0</v>
      </c>
      <c r="D108" s="639" t="s">
        <v>11293</v>
      </c>
      <c r="E108" s="639" t="s">
        <v>2825</v>
      </c>
      <c r="F108" s="639">
        <v>1</v>
      </c>
      <c r="G108" s="639" t="s">
        <v>2861</v>
      </c>
      <c r="H108" s="639" t="s">
        <v>2862</v>
      </c>
      <c r="I108" s="639" t="s">
        <v>2863</v>
      </c>
      <c r="J108" s="639" t="s">
        <v>6857</v>
      </c>
    </row>
    <row r="109" spans="1:10" ht="15">
      <c r="A109" s="638" t="s">
        <v>3615</v>
      </c>
      <c r="B109" s="640">
        <v>44247.418993055602</v>
      </c>
      <c r="C109" s="639" t="b">
        <v>0</v>
      </c>
      <c r="E109" s="639" t="s">
        <v>2825</v>
      </c>
      <c r="F109" s="639">
        <v>1</v>
      </c>
      <c r="G109" s="639" t="s">
        <v>2857</v>
      </c>
      <c r="H109" s="639" t="s">
        <v>2858</v>
      </c>
      <c r="I109" s="639" t="s">
        <v>2803</v>
      </c>
      <c r="J109" s="639" t="s">
        <v>6856</v>
      </c>
    </row>
    <row r="110" spans="1:10" ht="15">
      <c r="A110" s="638" t="s">
        <v>3589</v>
      </c>
      <c r="B110" s="640">
        <v>44247.426689814813</v>
      </c>
      <c r="C110" s="639" t="b">
        <v>0</v>
      </c>
      <c r="D110" s="639" t="s">
        <v>2864</v>
      </c>
      <c r="E110" s="639" t="s">
        <v>2825</v>
      </c>
      <c r="F110" s="639">
        <v>1</v>
      </c>
      <c r="G110" s="639" t="s">
        <v>2861</v>
      </c>
      <c r="H110" s="639" t="s">
        <v>2862</v>
      </c>
      <c r="I110" s="639" t="s">
        <v>2863</v>
      </c>
      <c r="J110" s="639" t="s">
        <v>6855</v>
      </c>
    </row>
    <row r="111" spans="1:10" ht="15">
      <c r="A111" s="638" t="s">
        <v>3589</v>
      </c>
      <c r="B111" s="640">
        <v>44247.449479166702</v>
      </c>
      <c r="C111" s="639" t="b">
        <v>0</v>
      </c>
      <c r="D111" s="639" t="s">
        <v>2865</v>
      </c>
      <c r="E111" s="639" t="s">
        <v>2825</v>
      </c>
      <c r="F111" s="639">
        <v>1</v>
      </c>
      <c r="G111" s="639" t="s">
        <v>2861</v>
      </c>
      <c r="H111" s="639" t="s">
        <v>2862</v>
      </c>
      <c r="I111" s="639" t="s">
        <v>2863</v>
      </c>
      <c r="J111" s="639" t="s">
        <v>6854</v>
      </c>
    </row>
    <row r="112" spans="1:10" ht="15">
      <c r="A112" s="638" t="s">
        <v>3803</v>
      </c>
      <c r="B112" s="640">
        <v>44247.433449074088</v>
      </c>
      <c r="C112" s="639" t="b">
        <v>0</v>
      </c>
      <c r="E112" s="639" t="s">
        <v>2825</v>
      </c>
      <c r="F112" s="639">
        <v>1</v>
      </c>
      <c r="G112" s="639" t="s">
        <v>2807</v>
      </c>
      <c r="H112" s="639" t="s">
        <v>2866</v>
      </c>
      <c r="I112" s="639" t="s">
        <v>2867</v>
      </c>
      <c r="J112" s="639" t="s">
        <v>6853</v>
      </c>
    </row>
    <row r="113" spans="1:10" ht="15">
      <c r="A113" s="638" t="s">
        <v>3803</v>
      </c>
      <c r="B113" s="640">
        <v>44247.467337962997</v>
      </c>
      <c r="C113" s="639" t="b">
        <v>0</v>
      </c>
      <c r="D113" s="639" t="s">
        <v>2833</v>
      </c>
      <c r="E113" s="639" t="s">
        <v>2825</v>
      </c>
      <c r="F113" s="639">
        <v>1</v>
      </c>
      <c r="G113" s="639" t="s">
        <v>2807</v>
      </c>
      <c r="H113" s="639" t="s">
        <v>2866</v>
      </c>
      <c r="I113" s="639" t="s">
        <v>2867</v>
      </c>
      <c r="J113" s="639" t="s">
        <v>6852</v>
      </c>
    </row>
    <row r="114" spans="1:10" ht="15">
      <c r="A114" s="638" t="s">
        <v>3833</v>
      </c>
      <c r="B114" s="640">
        <v>44247.570127314801</v>
      </c>
      <c r="C114" s="639" t="b">
        <v>0</v>
      </c>
      <c r="E114" s="639" t="s">
        <v>2825</v>
      </c>
      <c r="F114" s="639">
        <v>5</v>
      </c>
      <c r="G114" s="639" t="s">
        <v>2868</v>
      </c>
      <c r="H114" s="639" t="s">
        <v>2869</v>
      </c>
      <c r="I114" s="639" t="s">
        <v>2870</v>
      </c>
      <c r="J114" s="639" t="s">
        <v>6851</v>
      </c>
    </row>
    <row r="115" spans="1:10" ht="15">
      <c r="A115" s="638" t="s">
        <v>3819</v>
      </c>
      <c r="B115" s="640">
        <v>44247.628414351791</v>
      </c>
      <c r="C115" s="639" t="b">
        <v>0</v>
      </c>
      <c r="E115" s="639" t="s">
        <v>2825</v>
      </c>
      <c r="F115" s="639">
        <v>1</v>
      </c>
      <c r="G115" s="639" t="s">
        <v>2871</v>
      </c>
      <c r="H115" s="639" t="s">
        <v>2872</v>
      </c>
      <c r="I115" s="639" t="s">
        <v>2873</v>
      </c>
      <c r="J115" s="639" t="s">
        <v>6850</v>
      </c>
    </row>
    <row r="116" spans="1:10" ht="15">
      <c r="A116" s="638" t="s">
        <v>3819</v>
      </c>
      <c r="B116" s="640">
        <v>44247.632060185198</v>
      </c>
      <c r="C116" s="639" t="b">
        <v>0</v>
      </c>
      <c r="E116" s="639" t="s">
        <v>2825</v>
      </c>
      <c r="F116" s="639">
        <v>1</v>
      </c>
      <c r="G116" s="639" t="s">
        <v>2871</v>
      </c>
      <c r="H116" s="639" t="s">
        <v>2872</v>
      </c>
      <c r="I116" s="639" t="s">
        <v>2873</v>
      </c>
      <c r="J116" s="639" t="s">
        <v>6849</v>
      </c>
    </row>
    <row r="117" spans="1:10" ht="15">
      <c r="A117" s="638" t="s">
        <v>3819</v>
      </c>
      <c r="B117" s="640">
        <v>44247.6303819444</v>
      </c>
      <c r="C117" s="639" t="b">
        <v>0</v>
      </c>
      <c r="E117" s="639" t="s">
        <v>2825</v>
      </c>
      <c r="F117" s="639">
        <v>1</v>
      </c>
      <c r="G117" s="639" t="s">
        <v>2871</v>
      </c>
      <c r="H117" s="639" t="s">
        <v>2872</v>
      </c>
      <c r="I117" s="639" t="s">
        <v>2873</v>
      </c>
      <c r="J117" s="639" t="s">
        <v>6848</v>
      </c>
    </row>
    <row r="118" spans="1:10" ht="15">
      <c r="A118" s="638" t="s">
        <v>3786</v>
      </c>
      <c r="B118" s="640">
        <v>44247.649039351898</v>
      </c>
      <c r="C118" s="639" t="b">
        <v>0</v>
      </c>
      <c r="E118" s="639" t="s">
        <v>2825</v>
      </c>
      <c r="F118" s="639">
        <v>8</v>
      </c>
      <c r="G118" s="639" t="s">
        <v>2868</v>
      </c>
      <c r="H118" s="639" t="s">
        <v>2874</v>
      </c>
      <c r="I118" s="639" t="s">
        <v>2875</v>
      </c>
      <c r="J118" s="639" t="s">
        <v>6847</v>
      </c>
    </row>
    <row r="119" spans="1:10" ht="15">
      <c r="A119" s="638" t="s">
        <v>3803</v>
      </c>
      <c r="B119" s="640">
        <v>44249.311759259297</v>
      </c>
      <c r="C119" s="639" t="b">
        <v>0</v>
      </c>
      <c r="D119" s="639" t="s">
        <v>2833</v>
      </c>
      <c r="E119" s="639" t="s">
        <v>2825</v>
      </c>
      <c r="F119" s="639">
        <v>1</v>
      </c>
      <c r="G119" s="639" t="s">
        <v>2807</v>
      </c>
      <c r="H119" s="639" t="s">
        <v>2866</v>
      </c>
      <c r="I119" s="639" t="s">
        <v>2867</v>
      </c>
      <c r="J119" s="639" t="s">
        <v>6846</v>
      </c>
    </row>
    <row r="120" spans="1:10" ht="15">
      <c r="A120" s="638" t="s">
        <v>3615</v>
      </c>
      <c r="B120" s="640">
        <v>44249.403564814813</v>
      </c>
      <c r="C120" s="639" t="b">
        <v>0</v>
      </c>
      <c r="E120" s="639" t="s">
        <v>2825</v>
      </c>
      <c r="F120" s="639">
        <v>1</v>
      </c>
      <c r="G120" s="639" t="s">
        <v>2857</v>
      </c>
      <c r="H120" s="639" t="s">
        <v>2858</v>
      </c>
      <c r="I120" s="639" t="s">
        <v>2803</v>
      </c>
      <c r="J120" s="639" t="s">
        <v>6845</v>
      </c>
    </row>
    <row r="121" spans="1:10" ht="15">
      <c r="A121" s="638" t="s">
        <v>3590</v>
      </c>
      <c r="B121" s="640">
        <v>44249.412974537001</v>
      </c>
      <c r="C121" s="639" t="b">
        <v>0</v>
      </c>
      <c r="D121" s="639" t="s">
        <v>2876</v>
      </c>
      <c r="E121" s="639" t="s">
        <v>2825</v>
      </c>
      <c r="F121" s="639">
        <v>1</v>
      </c>
      <c r="G121" s="639" t="s">
        <v>2861</v>
      </c>
      <c r="H121" s="639" t="s">
        <v>2877</v>
      </c>
      <c r="I121" s="639" t="s">
        <v>2878</v>
      </c>
      <c r="J121" s="639" t="s">
        <v>6844</v>
      </c>
    </row>
    <row r="122" spans="1:10" ht="15">
      <c r="A122" s="638" t="s">
        <v>3590</v>
      </c>
      <c r="B122" s="640">
        <v>44249.41018518521</v>
      </c>
      <c r="C122" s="639" t="b">
        <v>0</v>
      </c>
      <c r="D122" s="639" t="s">
        <v>2879</v>
      </c>
      <c r="E122" s="639" t="s">
        <v>2825</v>
      </c>
      <c r="F122" s="639">
        <v>1</v>
      </c>
      <c r="G122" s="639" t="s">
        <v>2861</v>
      </c>
      <c r="H122" s="639" t="s">
        <v>2877</v>
      </c>
      <c r="I122" s="639" t="s">
        <v>2878</v>
      </c>
      <c r="J122" s="639" t="s">
        <v>6843</v>
      </c>
    </row>
    <row r="123" spans="1:10" ht="15">
      <c r="A123" s="638" t="s">
        <v>3590</v>
      </c>
      <c r="B123" s="640">
        <v>44249.414166666698</v>
      </c>
      <c r="C123" s="639" t="b">
        <v>0</v>
      </c>
      <c r="D123" s="639" t="s">
        <v>2876</v>
      </c>
      <c r="E123" s="639" t="s">
        <v>2825</v>
      </c>
      <c r="F123" s="639">
        <v>1</v>
      </c>
      <c r="G123" s="639" t="s">
        <v>2861</v>
      </c>
      <c r="H123" s="639" t="s">
        <v>2877</v>
      </c>
      <c r="I123" s="639" t="s">
        <v>2878</v>
      </c>
      <c r="J123" s="639" t="s">
        <v>6842</v>
      </c>
    </row>
    <row r="124" spans="1:10" ht="15">
      <c r="A124" s="638" t="s">
        <v>3637</v>
      </c>
      <c r="B124" s="640">
        <v>44249.5242013889</v>
      </c>
      <c r="C124" s="639" t="b">
        <v>0</v>
      </c>
      <c r="D124" s="639" t="s">
        <v>2880</v>
      </c>
      <c r="E124" s="639" t="s">
        <v>2825</v>
      </c>
      <c r="F124" s="639">
        <v>1</v>
      </c>
      <c r="G124" s="639" t="s">
        <v>2861</v>
      </c>
      <c r="H124" s="639" t="s">
        <v>2881</v>
      </c>
      <c r="I124" s="639" t="s">
        <v>2853</v>
      </c>
      <c r="J124" s="639" t="s">
        <v>6841</v>
      </c>
    </row>
    <row r="125" spans="1:10" ht="15">
      <c r="A125" s="638" t="s">
        <v>3637</v>
      </c>
      <c r="B125" s="640">
        <v>44249.512581018498</v>
      </c>
      <c r="C125" s="639" t="b">
        <v>0</v>
      </c>
      <c r="D125" s="639" t="s">
        <v>2831</v>
      </c>
      <c r="E125" s="639" t="s">
        <v>2825</v>
      </c>
      <c r="F125" s="639">
        <v>1</v>
      </c>
      <c r="G125" s="639" t="s">
        <v>2861</v>
      </c>
      <c r="H125" s="639" t="s">
        <v>2881</v>
      </c>
      <c r="I125" s="639" t="s">
        <v>2853</v>
      </c>
      <c r="J125" s="639" t="s">
        <v>6840</v>
      </c>
    </row>
    <row r="126" spans="1:10" ht="15">
      <c r="A126" s="638" t="s">
        <v>3637</v>
      </c>
      <c r="B126" s="640">
        <v>44249.519317129598</v>
      </c>
      <c r="C126" s="639" t="b">
        <v>0</v>
      </c>
      <c r="D126" s="639" t="s">
        <v>11294</v>
      </c>
      <c r="E126" s="639" t="s">
        <v>2825</v>
      </c>
      <c r="F126" s="639">
        <v>1</v>
      </c>
      <c r="G126" s="639" t="s">
        <v>2861</v>
      </c>
      <c r="H126" s="639" t="s">
        <v>2881</v>
      </c>
      <c r="I126" s="639" t="s">
        <v>2853</v>
      </c>
      <c r="J126" s="639" t="s">
        <v>6839</v>
      </c>
    </row>
    <row r="127" spans="1:10" ht="15">
      <c r="A127" s="638" t="s">
        <v>3779</v>
      </c>
      <c r="B127" s="640">
        <v>44249.611238425903</v>
      </c>
      <c r="C127" s="639" t="b">
        <v>0</v>
      </c>
      <c r="E127" s="639" t="s">
        <v>2825</v>
      </c>
      <c r="F127" s="639">
        <v>7</v>
      </c>
      <c r="G127" s="639" t="s">
        <v>2882</v>
      </c>
      <c r="H127" s="639" t="s">
        <v>2883</v>
      </c>
      <c r="I127" s="639" t="s">
        <v>2884</v>
      </c>
      <c r="J127" s="639" t="s">
        <v>6838</v>
      </c>
    </row>
    <row r="128" spans="1:10" ht="15">
      <c r="A128" s="638" t="s">
        <v>3779</v>
      </c>
      <c r="B128" s="640">
        <v>44249.664282407393</v>
      </c>
      <c r="C128" s="639" t="b">
        <v>0</v>
      </c>
      <c r="E128" s="639" t="s">
        <v>2825</v>
      </c>
      <c r="F128" s="639">
        <v>3</v>
      </c>
      <c r="G128" s="639" t="s">
        <v>2882</v>
      </c>
      <c r="H128" s="639" t="s">
        <v>2883</v>
      </c>
      <c r="I128" s="639" t="s">
        <v>2884</v>
      </c>
      <c r="J128" s="639" t="s">
        <v>6837</v>
      </c>
    </row>
    <row r="129" spans="1:10" ht="15">
      <c r="A129" s="638" t="s">
        <v>3641</v>
      </c>
      <c r="B129" s="640">
        <v>44249.503252314789</v>
      </c>
      <c r="C129" s="639" t="b">
        <v>0</v>
      </c>
      <c r="E129" s="639" t="s">
        <v>2825</v>
      </c>
      <c r="F129" s="639">
        <v>5</v>
      </c>
      <c r="G129" s="639" t="s">
        <v>2868</v>
      </c>
      <c r="H129" s="639" t="s">
        <v>2885</v>
      </c>
      <c r="I129" s="639" t="s">
        <v>2884</v>
      </c>
      <c r="J129" s="639" t="s">
        <v>6836</v>
      </c>
    </row>
    <row r="130" spans="1:10" ht="15">
      <c r="A130" s="638" t="s">
        <v>3779</v>
      </c>
      <c r="B130" s="640">
        <v>44249.502303240697</v>
      </c>
      <c r="C130" s="639" t="b">
        <v>0</v>
      </c>
      <c r="E130" s="639" t="s">
        <v>2825</v>
      </c>
      <c r="F130" s="639">
        <v>4</v>
      </c>
      <c r="G130" s="639" t="s">
        <v>2868</v>
      </c>
      <c r="H130" s="639" t="s">
        <v>2883</v>
      </c>
      <c r="I130" s="639" t="s">
        <v>2884</v>
      </c>
      <c r="J130" s="639" t="s">
        <v>6835</v>
      </c>
    </row>
    <row r="131" spans="1:10" ht="15">
      <c r="A131" s="638" t="s">
        <v>3821</v>
      </c>
      <c r="B131" s="640">
        <v>44249.771527777797</v>
      </c>
      <c r="C131" s="639" t="b">
        <v>0</v>
      </c>
      <c r="D131" s="639" t="s">
        <v>2886</v>
      </c>
      <c r="E131" s="639" t="s">
        <v>2825</v>
      </c>
      <c r="F131" s="639">
        <v>1</v>
      </c>
      <c r="G131" s="639" t="s">
        <v>2871</v>
      </c>
      <c r="H131" s="639" t="s">
        <v>2887</v>
      </c>
      <c r="I131" s="639" t="s">
        <v>11212</v>
      </c>
      <c r="J131" s="639" t="s">
        <v>6834</v>
      </c>
    </row>
    <row r="132" spans="1:10" ht="15">
      <c r="A132" s="638" t="s">
        <v>3779</v>
      </c>
      <c r="B132" s="640">
        <v>44250.441643518498</v>
      </c>
      <c r="C132" s="639" t="b">
        <v>0</v>
      </c>
      <c r="E132" s="639" t="s">
        <v>2825</v>
      </c>
      <c r="F132" s="639">
        <v>5</v>
      </c>
      <c r="G132" s="639" t="s">
        <v>2868</v>
      </c>
      <c r="H132" s="639" t="s">
        <v>2883</v>
      </c>
      <c r="I132" s="639" t="s">
        <v>2884</v>
      </c>
      <c r="J132" s="639" t="s">
        <v>6833</v>
      </c>
    </row>
    <row r="133" spans="1:10" ht="15">
      <c r="A133" s="638" t="s">
        <v>3641</v>
      </c>
      <c r="B133" s="640">
        <v>44250.442650463003</v>
      </c>
      <c r="C133" s="639" t="b">
        <v>0</v>
      </c>
      <c r="E133" s="639" t="s">
        <v>2825</v>
      </c>
      <c r="F133" s="639">
        <v>1</v>
      </c>
      <c r="G133" s="639" t="s">
        <v>2868</v>
      </c>
      <c r="H133" s="639" t="s">
        <v>2885</v>
      </c>
      <c r="I133" s="639" t="s">
        <v>2884</v>
      </c>
      <c r="J133" s="639" t="s">
        <v>6832</v>
      </c>
    </row>
    <row r="134" spans="1:10" ht="15">
      <c r="A134" s="638" t="s">
        <v>3601</v>
      </c>
      <c r="B134" s="640">
        <v>44250.471956018497</v>
      </c>
      <c r="C134" s="639" t="b">
        <v>0</v>
      </c>
      <c r="D134" s="639" t="s">
        <v>2831</v>
      </c>
      <c r="E134" s="639" t="s">
        <v>2825</v>
      </c>
      <c r="F134" s="639">
        <v>1</v>
      </c>
      <c r="G134" s="639" t="s">
        <v>2807</v>
      </c>
      <c r="H134" s="639" t="s">
        <v>2888</v>
      </c>
      <c r="I134" s="639" t="s">
        <v>2867</v>
      </c>
      <c r="J134" s="639" t="s">
        <v>6831</v>
      </c>
    </row>
    <row r="135" spans="1:10" ht="15">
      <c r="A135" s="638" t="s">
        <v>3601</v>
      </c>
      <c r="B135" s="640">
        <v>44250.477928240703</v>
      </c>
      <c r="C135" s="639" t="b">
        <v>0</v>
      </c>
      <c r="D135" s="639" t="s">
        <v>2831</v>
      </c>
      <c r="E135" s="639" t="s">
        <v>2825</v>
      </c>
      <c r="F135" s="639">
        <v>1</v>
      </c>
      <c r="G135" s="639" t="s">
        <v>2807</v>
      </c>
      <c r="H135" s="639" t="s">
        <v>2888</v>
      </c>
      <c r="I135" s="639" t="s">
        <v>2867</v>
      </c>
      <c r="J135" s="639" t="s">
        <v>6830</v>
      </c>
    </row>
    <row r="136" spans="1:10" ht="15">
      <c r="A136" s="638" t="s">
        <v>3858</v>
      </c>
      <c r="B136" s="640">
        <v>44250.511736111097</v>
      </c>
      <c r="C136" s="639" t="b">
        <v>0</v>
      </c>
      <c r="E136" s="639" t="s">
        <v>2825</v>
      </c>
      <c r="F136" s="639">
        <v>1</v>
      </c>
      <c r="G136" s="639" t="s">
        <v>2868</v>
      </c>
      <c r="H136" s="639" t="s">
        <v>2889</v>
      </c>
      <c r="I136" s="639" t="s">
        <v>2890</v>
      </c>
      <c r="J136" s="639" t="s">
        <v>6829</v>
      </c>
    </row>
    <row r="137" spans="1:10" ht="15">
      <c r="A137" s="638" t="s">
        <v>3641</v>
      </c>
      <c r="B137" s="640">
        <v>44250.514085648101</v>
      </c>
      <c r="C137" s="639" t="b">
        <v>0</v>
      </c>
      <c r="E137" s="639" t="s">
        <v>2825</v>
      </c>
      <c r="F137" s="639">
        <v>5</v>
      </c>
      <c r="G137" s="639" t="s">
        <v>2868</v>
      </c>
      <c r="H137" s="639" t="s">
        <v>2885</v>
      </c>
      <c r="I137" s="639" t="s">
        <v>2884</v>
      </c>
      <c r="J137" s="639" t="s">
        <v>6828</v>
      </c>
    </row>
    <row r="138" spans="1:10" ht="15">
      <c r="A138" s="638" t="s">
        <v>3641</v>
      </c>
      <c r="B138" s="640">
        <v>44250.58474537039</v>
      </c>
      <c r="C138" s="639" t="b">
        <v>0</v>
      </c>
      <c r="E138" s="639" t="s">
        <v>2825</v>
      </c>
      <c r="F138" s="639">
        <v>7</v>
      </c>
      <c r="G138" s="639" t="s">
        <v>2868</v>
      </c>
      <c r="H138" s="639" t="s">
        <v>2885</v>
      </c>
      <c r="I138" s="639" t="s">
        <v>2884</v>
      </c>
      <c r="J138" s="639" t="s">
        <v>6827</v>
      </c>
    </row>
    <row r="139" spans="1:10" ht="15">
      <c r="A139" s="638" t="s">
        <v>3651</v>
      </c>
      <c r="B139" s="640">
        <v>44250.619722222204</v>
      </c>
      <c r="C139" s="639" t="b">
        <v>0</v>
      </c>
      <c r="D139" s="639" t="s">
        <v>2891</v>
      </c>
      <c r="E139" s="639" t="s">
        <v>2825</v>
      </c>
      <c r="F139" s="639">
        <v>1</v>
      </c>
      <c r="G139" s="639" t="s">
        <v>2861</v>
      </c>
      <c r="H139" s="639" t="s">
        <v>2892</v>
      </c>
      <c r="I139" s="639" t="s">
        <v>2853</v>
      </c>
      <c r="J139" s="639" t="s">
        <v>6826</v>
      </c>
    </row>
    <row r="140" spans="1:10" ht="15">
      <c r="A140" s="638" t="s">
        <v>3651</v>
      </c>
      <c r="B140" s="640">
        <v>44250.618368055599</v>
      </c>
      <c r="C140" s="639" t="b">
        <v>0</v>
      </c>
      <c r="D140" s="639" t="s">
        <v>2893</v>
      </c>
      <c r="E140" s="639" t="s">
        <v>2825</v>
      </c>
      <c r="F140" s="639">
        <v>1</v>
      </c>
      <c r="G140" s="639" t="s">
        <v>2861</v>
      </c>
      <c r="H140" s="639" t="s">
        <v>2892</v>
      </c>
      <c r="I140" s="639" t="s">
        <v>2853</v>
      </c>
      <c r="J140" s="639" t="s">
        <v>6825</v>
      </c>
    </row>
    <row r="141" spans="1:10" ht="15">
      <c r="A141" s="638" t="s">
        <v>3601</v>
      </c>
      <c r="B141" s="640">
        <v>44250.626944444397</v>
      </c>
      <c r="C141" s="639" t="b">
        <v>0</v>
      </c>
      <c r="D141" s="639" t="s">
        <v>2833</v>
      </c>
      <c r="E141" s="639" t="s">
        <v>2825</v>
      </c>
      <c r="F141" s="639">
        <v>1</v>
      </c>
      <c r="G141" s="639" t="s">
        <v>2807</v>
      </c>
      <c r="H141" s="639" t="s">
        <v>2888</v>
      </c>
      <c r="I141" s="639" t="s">
        <v>2867</v>
      </c>
      <c r="J141" s="639" t="s">
        <v>6824</v>
      </c>
    </row>
    <row r="142" spans="1:10" ht="15">
      <c r="A142" s="638" t="s">
        <v>3641</v>
      </c>
      <c r="B142" s="640">
        <v>44250.66</v>
      </c>
      <c r="C142" s="639" t="b">
        <v>0</v>
      </c>
      <c r="E142" s="639" t="s">
        <v>2825</v>
      </c>
      <c r="F142" s="639">
        <v>8</v>
      </c>
      <c r="G142" s="639" t="s">
        <v>2868</v>
      </c>
      <c r="H142" s="639" t="s">
        <v>2885</v>
      </c>
      <c r="I142" s="639" t="s">
        <v>2884</v>
      </c>
      <c r="J142" s="639" t="s">
        <v>6823</v>
      </c>
    </row>
    <row r="143" spans="1:10" ht="15">
      <c r="A143" s="638" t="s">
        <v>3845</v>
      </c>
      <c r="B143" s="640">
        <v>44251.362175925889</v>
      </c>
      <c r="C143" s="639" t="b">
        <v>0</v>
      </c>
      <c r="E143" s="639" t="s">
        <v>2825</v>
      </c>
      <c r="F143" s="639">
        <v>1</v>
      </c>
      <c r="G143" s="639" t="s">
        <v>2821</v>
      </c>
      <c r="H143" s="639" t="s">
        <v>2894</v>
      </c>
      <c r="I143" s="639" t="s">
        <v>7863</v>
      </c>
      <c r="J143" s="639" t="s">
        <v>6822</v>
      </c>
    </row>
    <row r="144" spans="1:10" ht="15">
      <c r="A144" s="638" t="s">
        <v>3845</v>
      </c>
      <c r="B144" s="640">
        <v>44251.361273148097</v>
      </c>
      <c r="C144" s="639" t="b">
        <v>0</v>
      </c>
      <c r="E144" s="639" t="s">
        <v>2825</v>
      </c>
      <c r="F144" s="639">
        <v>1</v>
      </c>
      <c r="G144" s="639" t="s">
        <v>2821</v>
      </c>
      <c r="H144" s="639" t="s">
        <v>2894</v>
      </c>
      <c r="I144" s="639" t="s">
        <v>7863</v>
      </c>
      <c r="J144" s="639" t="s">
        <v>6821</v>
      </c>
    </row>
    <row r="145" spans="1:10" ht="15">
      <c r="A145" s="638" t="s">
        <v>3786</v>
      </c>
      <c r="B145" s="640">
        <v>44251.455833333297</v>
      </c>
      <c r="C145" s="639" t="b">
        <v>0</v>
      </c>
      <c r="E145" s="639" t="s">
        <v>2825</v>
      </c>
      <c r="F145" s="639">
        <v>8</v>
      </c>
      <c r="G145" s="639" t="s">
        <v>2868</v>
      </c>
      <c r="H145" s="639" t="s">
        <v>2874</v>
      </c>
      <c r="I145" s="639" t="s">
        <v>2875</v>
      </c>
      <c r="J145" s="639" t="s">
        <v>6820</v>
      </c>
    </row>
    <row r="146" spans="1:10" ht="15">
      <c r="A146" s="638" t="s">
        <v>3641</v>
      </c>
      <c r="B146" s="640">
        <v>44251.376805555599</v>
      </c>
      <c r="C146" s="639" t="b">
        <v>0</v>
      </c>
      <c r="E146" s="639" t="s">
        <v>2825</v>
      </c>
      <c r="F146" s="639">
        <v>1</v>
      </c>
      <c r="G146" s="639" t="s">
        <v>2868</v>
      </c>
      <c r="H146" s="639" t="s">
        <v>2885</v>
      </c>
      <c r="I146" s="639" t="s">
        <v>2884</v>
      </c>
      <c r="J146" s="639" t="s">
        <v>6819</v>
      </c>
    </row>
    <row r="147" spans="1:10" ht="15">
      <c r="A147" s="638" t="s">
        <v>3641</v>
      </c>
      <c r="B147" s="640">
        <v>44251.3202662037</v>
      </c>
      <c r="C147" s="639" t="b">
        <v>0</v>
      </c>
      <c r="E147" s="639" t="s">
        <v>2825</v>
      </c>
      <c r="F147" s="639">
        <v>6</v>
      </c>
      <c r="G147" s="639" t="s">
        <v>2868</v>
      </c>
      <c r="H147" s="639" t="s">
        <v>2885</v>
      </c>
      <c r="I147" s="639" t="s">
        <v>2884</v>
      </c>
      <c r="J147" s="639" t="s">
        <v>6818</v>
      </c>
    </row>
    <row r="148" spans="1:10" ht="15">
      <c r="A148" s="638" t="s">
        <v>3786</v>
      </c>
      <c r="B148" s="640">
        <v>44251.510266203702</v>
      </c>
      <c r="C148" s="639" t="b">
        <v>0</v>
      </c>
      <c r="E148" s="639" t="s">
        <v>2825</v>
      </c>
      <c r="F148" s="639">
        <v>12</v>
      </c>
      <c r="G148" s="639" t="s">
        <v>2868</v>
      </c>
      <c r="H148" s="639" t="s">
        <v>2874</v>
      </c>
      <c r="I148" s="639" t="s">
        <v>2875</v>
      </c>
      <c r="J148" s="639" t="s">
        <v>6817</v>
      </c>
    </row>
    <row r="149" spans="1:10" ht="15">
      <c r="A149" s="638" t="s">
        <v>3601</v>
      </c>
      <c r="B149" s="640">
        <v>44251.582581018498</v>
      </c>
      <c r="C149" s="639" t="b">
        <v>0</v>
      </c>
      <c r="D149" s="639" t="s">
        <v>2895</v>
      </c>
      <c r="E149" s="639" t="s">
        <v>2825</v>
      </c>
      <c r="F149" s="639">
        <v>1</v>
      </c>
      <c r="G149" s="639" t="s">
        <v>2807</v>
      </c>
      <c r="H149" s="639" t="s">
        <v>2888</v>
      </c>
      <c r="I149" s="639" t="s">
        <v>2867</v>
      </c>
      <c r="J149" s="639" t="s">
        <v>6816</v>
      </c>
    </row>
    <row r="150" spans="1:10" ht="15">
      <c r="A150" s="638" t="s">
        <v>3786</v>
      </c>
      <c r="B150" s="640">
        <v>44251.57424768521</v>
      </c>
      <c r="C150" s="639" t="b">
        <v>0</v>
      </c>
      <c r="E150" s="639" t="s">
        <v>2825</v>
      </c>
      <c r="F150" s="639">
        <v>15</v>
      </c>
      <c r="G150" s="639" t="s">
        <v>2868</v>
      </c>
      <c r="H150" s="639" t="s">
        <v>2874</v>
      </c>
      <c r="I150" s="639" t="s">
        <v>2875</v>
      </c>
      <c r="J150" s="639" t="s">
        <v>6815</v>
      </c>
    </row>
    <row r="151" spans="1:10" ht="15">
      <c r="A151" s="638" t="s">
        <v>3532</v>
      </c>
      <c r="B151" s="640">
        <v>44251.631134259304</v>
      </c>
      <c r="C151" s="639" t="b">
        <v>0</v>
      </c>
      <c r="D151" s="639" t="s">
        <v>2896</v>
      </c>
      <c r="E151" s="639" t="s">
        <v>2825</v>
      </c>
      <c r="F151" s="639">
        <v>1</v>
      </c>
      <c r="G151" s="639" t="s">
        <v>2897</v>
      </c>
      <c r="H151" s="639" t="s">
        <v>2898</v>
      </c>
      <c r="I151" s="639" t="s">
        <v>2899</v>
      </c>
      <c r="J151" s="639" t="s">
        <v>6814</v>
      </c>
    </row>
    <row r="152" spans="1:10" ht="15">
      <c r="A152" s="638" t="s">
        <v>3601</v>
      </c>
      <c r="B152" s="640">
        <v>44251.601006944387</v>
      </c>
      <c r="C152" s="639" t="b">
        <v>0</v>
      </c>
      <c r="E152" s="639" t="s">
        <v>2825</v>
      </c>
      <c r="F152" s="639">
        <v>1</v>
      </c>
      <c r="G152" s="639" t="s">
        <v>2807</v>
      </c>
      <c r="H152" s="639" t="s">
        <v>2888</v>
      </c>
      <c r="I152" s="639" t="s">
        <v>2867</v>
      </c>
      <c r="J152" s="639" t="s">
        <v>6813</v>
      </c>
    </row>
    <row r="153" spans="1:10" ht="15">
      <c r="A153" s="638" t="s">
        <v>3830</v>
      </c>
      <c r="B153" s="640">
        <v>44252.341967592591</v>
      </c>
      <c r="C153" s="639" t="b">
        <v>0</v>
      </c>
      <c r="E153" s="639" t="s">
        <v>2825</v>
      </c>
      <c r="F153" s="639">
        <v>4</v>
      </c>
      <c r="G153" s="639" t="s">
        <v>2868</v>
      </c>
      <c r="H153" s="639" t="s">
        <v>2900</v>
      </c>
      <c r="I153" s="639" t="s">
        <v>2875</v>
      </c>
      <c r="J153" s="639" t="s">
        <v>6812</v>
      </c>
    </row>
    <row r="154" spans="1:10" ht="15">
      <c r="A154" s="638" t="s">
        <v>3532</v>
      </c>
      <c r="B154" s="640">
        <v>44252.381944444402</v>
      </c>
      <c r="C154" s="639" t="b">
        <v>0</v>
      </c>
      <c r="E154" s="639" t="s">
        <v>2825</v>
      </c>
      <c r="F154" s="639">
        <v>1</v>
      </c>
      <c r="G154" s="639" t="s">
        <v>2821</v>
      </c>
      <c r="H154" s="639" t="s">
        <v>2898</v>
      </c>
      <c r="I154" s="639" t="s">
        <v>2899</v>
      </c>
      <c r="J154" s="639" t="s">
        <v>6811</v>
      </c>
    </row>
    <row r="155" spans="1:10" ht="15">
      <c r="A155" s="638" t="s">
        <v>3830</v>
      </c>
      <c r="B155" s="640">
        <v>44252.399270833303</v>
      </c>
      <c r="C155" s="639" t="b">
        <v>0</v>
      </c>
      <c r="E155" s="639" t="s">
        <v>2825</v>
      </c>
      <c r="F155" s="639">
        <v>8</v>
      </c>
      <c r="G155" s="639" t="s">
        <v>2901</v>
      </c>
      <c r="H155" s="639" t="s">
        <v>2900</v>
      </c>
      <c r="I155" s="639" t="s">
        <v>2875</v>
      </c>
      <c r="J155" s="639" t="s">
        <v>6810</v>
      </c>
    </row>
    <row r="156" spans="1:10" ht="15">
      <c r="A156" s="638" t="s">
        <v>3775</v>
      </c>
      <c r="B156" s="640">
        <v>44252.509398148097</v>
      </c>
      <c r="C156" s="639" t="b">
        <v>0</v>
      </c>
      <c r="E156" s="639" t="s">
        <v>2825</v>
      </c>
      <c r="F156" s="639">
        <v>4</v>
      </c>
      <c r="G156" s="639" t="s">
        <v>2901</v>
      </c>
      <c r="H156" s="639" t="s">
        <v>2902</v>
      </c>
      <c r="I156" s="639" t="s">
        <v>2884</v>
      </c>
      <c r="J156" s="639" t="s">
        <v>6809</v>
      </c>
    </row>
    <row r="157" spans="1:10" ht="15">
      <c r="A157" s="638" t="s">
        <v>3775</v>
      </c>
      <c r="B157" s="640">
        <v>44252.572256944397</v>
      </c>
      <c r="C157" s="639" t="b">
        <v>0</v>
      </c>
      <c r="E157" s="639" t="s">
        <v>2825</v>
      </c>
      <c r="F157" s="639">
        <v>5</v>
      </c>
      <c r="G157" s="639" t="s">
        <v>2901</v>
      </c>
      <c r="H157" s="639" t="s">
        <v>2902</v>
      </c>
      <c r="I157" s="639" t="s">
        <v>2884</v>
      </c>
      <c r="J157" s="639" t="s">
        <v>6808</v>
      </c>
    </row>
    <row r="158" spans="1:10" ht="15">
      <c r="A158" s="638" t="s">
        <v>3830</v>
      </c>
      <c r="B158" s="640">
        <v>44252.571932870407</v>
      </c>
      <c r="C158" s="639" t="b">
        <v>0</v>
      </c>
      <c r="E158" s="639" t="s">
        <v>2825</v>
      </c>
      <c r="F158" s="639">
        <v>1</v>
      </c>
      <c r="G158" s="639" t="s">
        <v>2868</v>
      </c>
      <c r="H158" s="639" t="s">
        <v>2900</v>
      </c>
      <c r="I158" s="639" t="s">
        <v>2875</v>
      </c>
      <c r="J158" s="639" t="s">
        <v>6807</v>
      </c>
    </row>
    <row r="159" spans="1:10" ht="15">
      <c r="A159" s="638" t="s">
        <v>3548</v>
      </c>
      <c r="B159" s="640">
        <v>44253.290381944404</v>
      </c>
      <c r="C159" s="639" t="b">
        <v>0</v>
      </c>
      <c r="E159" s="639" t="s">
        <v>2825</v>
      </c>
      <c r="F159" s="639">
        <v>1</v>
      </c>
      <c r="G159" s="639" t="s">
        <v>2861</v>
      </c>
      <c r="H159" s="639" t="s">
        <v>2903</v>
      </c>
      <c r="I159" s="639" t="s">
        <v>2972</v>
      </c>
      <c r="J159" s="639" t="s">
        <v>6806</v>
      </c>
    </row>
    <row r="160" spans="1:10" ht="15">
      <c r="A160" s="638" t="s">
        <v>3538</v>
      </c>
      <c r="B160" s="640">
        <v>44253.317777777796</v>
      </c>
      <c r="C160" s="639" t="b">
        <v>0</v>
      </c>
      <c r="E160" s="639" t="s">
        <v>2825</v>
      </c>
      <c r="F160" s="639">
        <v>1</v>
      </c>
      <c r="G160" s="639" t="s">
        <v>2821</v>
      </c>
      <c r="H160" s="639" t="s">
        <v>2904</v>
      </c>
      <c r="I160" s="639" t="s">
        <v>2899</v>
      </c>
      <c r="J160" s="639" t="s">
        <v>6805</v>
      </c>
    </row>
    <row r="161" spans="1:10" ht="15">
      <c r="A161" s="638" t="s">
        <v>3538</v>
      </c>
      <c r="B161" s="640">
        <v>44253.314861111103</v>
      </c>
      <c r="C161" s="639" t="b">
        <v>0</v>
      </c>
      <c r="E161" s="639" t="s">
        <v>2825</v>
      </c>
      <c r="F161" s="639">
        <v>1</v>
      </c>
      <c r="G161" s="639" t="s">
        <v>2821</v>
      </c>
      <c r="H161" s="639" t="s">
        <v>2904</v>
      </c>
      <c r="I161" s="639" t="s">
        <v>2899</v>
      </c>
      <c r="J161" s="639" t="s">
        <v>6804</v>
      </c>
    </row>
    <row r="162" spans="1:10" ht="15">
      <c r="A162" s="638" t="s">
        <v>3822</v>
      </c>
      <c r="B162" s="640">
        <v>44253.392858796287</v>
      </c>
      <c r="C162" s="639" t="b">
        <v>0</v>
      </c>
      <c r="E162" s="639" t="s">
        <v>2825</v>
      </c>
      <c r="F162" s="639">
        <v>5</v>
      </c>
      <c r="G162" s="639" t="s">
        <v>2901</v>
      </c>
      <c r="H162" s="639" t="s">
        <v>47</v>
      </c>
      <c r="I162" s="639" t="s">
        <v>2905</v>
      </c>
      <c r="J162" s="639" t="s">
        <v>6803</v>
      </c>
    </row>
    <row r="163" spans="1:10" ht="15">
      <c r="A163" s="638" t="s">
        <v>3660</v>
      </c>
      <c r="B163" s="640">
        <v>44253.420474537001</v>
      </c>
      <c r="C163" s="639" t="b">
        <v>0</v>
      </c>
      <c r="D163" s="639" t="s">
        <v>2906</v>
      </c>
      <c r="E163" s="639" t="s">
        <v>2825</v>
      </c>
      <c r="F163" s="639">
        <v>1</v>
      </c>
      <c r="G163" s="639" t="s">
        <v>2861</v>
      </c>
      <c r="H163" s="639" t="s">
        <v>2907</v>
      </c>
      <c r="I163" s="639" t="s">
        <v>2972</v>
      </c>
      <c r="J163" s="639" t="s">
        <v>6802</v>
      </c>
    </row>
    <row r="164" spans="1:10" ht="15">
      <c r="A164" s="638" t="s">
        <v>3538</v>
      </c>
      <c r="B164" s="640">
        <v>44253.413900462998</v>
      </c>
      <c r="C164" s="639" t="b">
        <v>0</v>
      </c>
      <c r="D164" s="639" t="s">
        <v>2819</v>
      </c>
      <c r="E164" s="639" t="s">
        <v>2825</v>
      </c>
      <c r="F164" s="639">
        <v>1</v>
      </c>
      <c r="G164" s="639" t="s">
        <v>2821</v>
      </c>
      <c r="H164" s="639" t="s">
        <v>2904</v>
      </c>
      <c r="I164" s="639" t="s">
        <v>2899</v>
      </c>
      <c r="J164" s="639" t="s">
        <v>6801</v>
      </c>
    </row>
    <row r="165" spans="1:10" ht="15">
      <c r="A165" s="638" t="s">
        <v>3538</v>
      </c>
      <c r="B165" s="640">
        <v>44253.411689814813</v>
      </c>
      <c r="C165" s="639" t="b">
        <v>0</v>
      </c>
      <c r="D165" s="639" t="s">
        <v>2908</v>
      </c>
      <c r="E165" s="639" t="s">
        <v>2825</v>
      </c>
      <c r="F165" s="639">
        <v>1</v>
      </c>
      <c r="G165" s="639" t="s">
        <v>2821</v>
      </c>
      <c r="H165" s="639" t="s">
        <v>2904</v>
      </c>
      <c r="I165" s="639" t="s">
        <v>2899</v>
      </c>
      <c r="J165" s="639" t="s">
        <v>6800</v>
      </c>
    </row>
    <row r="166" spans="1:10" ht="15">
      <c r="A166" s="638" t="s">
        <v>3836</v>
      </c>
      <c r="B166" s="640">
        <v>44253.423877314803</v>
      </c>
      <c r="C166" s="639" t="b">
        <v>0</v>
      </c>
      <c r="D166" s="639" t="s">
        <v>2909</v>
      </c>
      <c r="E166" s="639" t="s">
        <v>2825</v>
      </c>
      <c r="F166" s="639">
        <v>1</v>
      </c>
      <c r="G166" s="639" t="s">
        <v>2807</v>
      </c>
      <c r="H166" s="639" t="s">
        <v>2910</v>
      </c>
      <c r="I166" s="639" t="s">
        <v>2856</v>
      </c>
      <c r="J166" s="639" t="s">
        <v>6799</v>
      </c>
    </row>
    <row r="167" spans="1:10" ht="15">
      <c r="A167" s="638" t="s">
        <v>3822</v>
      </c>
      <c r="B167" s="640">
        <v>44253.508449074099</v>
      </c>
      <c r="C167" s="639" t="b">
        <v>0</v>
      </c>
      <c r="E167" s="639" t="s">
        <v>2825</v>
      </c>
      <c r="F167" s="639">
        <v>6</v>
      </c>
      <c r="G167" s="639" t="s">
        <v>2901</v>
      </c>
      <c r="H167" s="639" t="s">
        <v>47</v>
      </c>
      <c r="I167" s="639" t="s">
        <v>2905</v>
      </c>
      <c r="J167" s="639" t="s">
        <v>6798</v>
      </c>
    </row>
    <row r="168" spans="1:10" ht="15">
      <c r="A168" s="638" t="s">
        <v>3822</v>
      </c>
      <c r="B168" s="640">
        <v>44253.631770833301</v>
      </c>
      <c r="C168" s="639" t="b">
        <v>0</v>
      </c>
      <c r="E168" s="639" t="s">
        <v>2825</v>
      </c>
      <c r="F168" s="639">
        <v>7</v>
      </c>
      <c r="G168" s="639" t="s">
        <v>2901</v>
      </c>
      <c r="H168" s="639" t="s">
        <v>47</v>
      </c>
      <c r="I168" s="639" t="s">
        <v>2905</v>
      </c>
      <c r="J168" s="639" t="s">
        <v>6797</v>
      </c>
    </row>
    <row r="169" spans="1:10" ht="15">
      <c r="A169" s="638" t="s">
        <v>3667</v>
      </c>
      <c r="B169" s="640">
        <v>44253.707812499997</v>
      </c>
      <c r="C169" s="639" t="b">
        <v>0</v>
      </c>
      <c r="E169" s="639" t="s">
        <v>2825</v>
      </c>
      <c r="F169" s="639">
        <v>1</v>
      </c>
      <c r="G169" s="639" t="s">
        <v>2871</v>
      </c>
      <c r="H169" s="639" t="s">
        <v>2911</v>
      </c>
      <c r="I169" s="639" t="s">
        <v>2918</v>
      </c>
      <c r="J169" s="639" t="s">
        <v>6796</v>
      </c>
    </row>
    <row r="170" spans="1:10" ht="15">
      <c r="A170" s="638" t="s">
        <v>3667</v>
      </c>
      <c r="B170" s="640">
        <v>44253.706967592603</v>
      </c>
      <c r="C170" s="639" t="b">
        <v>0</v>
      </c>
      <c r="E170" s="639" t="s">
        <v>2825</v>
      </c>
      <c r="F170" s="639">
        <v>1</v>
      </c>
      <c r="G170" s="639" t="s">
        <v>2871</v>
      </c>
      <c r="H170" s="639" t="s">
        <v>2911</v>
      </c>
      <c r="I170" s="639" t="s">
        <v>2918</v>
      </c>
      <c r="J170" s="639" t="s">
        <v>6795</v>
      </c>
    </row>
    <row r="171" spans="1:10" ht="15">
      <c r="A171" s="638" t="s">
        <v>3822</v>
      </c>
      <c r="B171" s="640">
        <v>44253.706666666701</v>
      </c>
      <c r="C171" s="639" t="b">
        <v>0</v>
      </c>
      <c r="E171" s="639" t="s">
        <v>2825</v>
      </c>
      <c r="F171" s="639">
        <v>6</v>
      </c>
      <c r="G171" s="639" t="s">
        <v>2901</v>
      </c>
      <c r="H171" s="639" t="s">
        <v>47</v>
      </c>
      <c r="I171" s="639" t="s">
        <v>2905</v>
      </c>
      <c r="J171" s="639" t="s">
        <v>6794</v>
      </c>
    </row>
    <row r="172" spans="1:10" ht="15">
      <c r="A172" s="638" t="s">
        <v>3667</v>
      </c>
      <c r="B172" s="640">
        <v>44253.706018518496</v>
      </c>
      <c r="C172" s="639" t="b">
        <v>0</v>
      </c>
      <c r="E172" s="639" t="s">
        <v>2825</v>
      </c>
      <c r="F172" s="639">
        <v>1</v>
      </c>
      <c r="G172" s="639" t="s">
        <v>2871</v>
      </c>
      <c r="H172" s="639" t="s">
        <v>2911</v>
      </c>
      <c r="I172" s="639" t="s">
        <v>2918</v>
      </c>
      <c r="J172" s="639" t="s">
        <v>6793</v>
      </c>
    </row>
    <row r="173" spans="1:10" ht="15">
      <c r="A173" s="638" t="s">
        <v>3667</v>
      </c>
      <c r="B173" s="640">
        <v>44253.712083333303</v>
      </c>
      <c r="C173" s="639" t="b">
        <v>0</v>
      </c>
      <c r="E173" s="639" t="s">
        <v>2825</v>
      </c>
      <c r="F173" s="639">
        <v>1</v>
      </c>
      <c r="G173" s="639" t="s">
        <v>2871</v>
      </c>
      <c r="H173" s="639" t="s">
        <v>2911</v>
      </c>
      <c r="I173" s="639" t="s">
        <v>2918</v>
      </c>
      <c r="J173" s="639" t="s">
        <v>6792</v>
      </c>
    </row>
    <row r="174" spans="1:10" ht="15">
      <c r="A174" s="638" t="s">
        <v>3667</v>
      </c>
      <c r="B174" s="640">
        <v>44253.711030092607</v>
      </c>
      <c r="C174" s="639" t="b">
        <v>0</v>
      </c>
      <c r="E174" s="639" t="s">
        <v>2825</v>
      </c>
      <c r="F174" s="639">
        <v>1</v>
      </c>
      <c r="G174" s="639" t="s">
        <v>2871</v>
      </c>
      <c r="H174" s="639" t="s">
        <v>2911</v>
      </c>
      <c r="I174" s="639" t="s">
        <v>2918</v>
      </c>
      <c r="J174" s="639" t="s">
        <v>6791</v>
      </c>
    </row>
    <row r="175" spans="1:10" ht="15">
      <c r="A175" s="638" t="s">
        <v>3597</v>
      </c>
      <c r="B175" s="640">
        <v>44254.477615740703</v>
      </c>
      <c r="C175" s="639" t="b">
        <v>0</v>
      </c>
      <c r="E175" s="639" t="s">
        <v>2825</v>
      </c>
      <c r="F175" s="639">
        <v>1</v>
      </c>
      <c r="G175" s="639" t="s">
        <v>2807</v>
      </c>
      <c r="H175" s="639" t="s">
        <v>2912</v>
      </c>
      <c r="I175" s="639" t="s">
        <v>2913</v>
      </c>
      <c r="J175" s="639" t="s">
        <v>6790</v>
      </c>
    </row>
    <row r="176" spans="1:10" ht="15">
      <c r="A176" s="638" t="s">
        <v>3597</v>
      </c>
      <c r="B176" s="640">
        <v>44254.515381944388</v>
      </c>
      <c r="C176" s="639" t="b">
        <v>0</v>
      </c>
      <c r="E176" s="639" t="s">
        <v>2825</v>
      </c>
      <c r="F176" s="639">
        <v>1</v>
      </c>
      <c r="G176" s="639" t="s">
        <v>2807</v>
      </c>
      <c r="H176" s="639" t="s">
        <v>2912</v>
      </c>
      <c r="I176" s="639" t="s">
        <v>2913</v>
      </c>
      <c r="J176" s="639" t="s">
        <v>6789</v>
      </c>
    </row>
    <row r="177" spans="1:10" ht="15">
      <c r="A177" s="638" t="s">
        <v>3861</v>
      </c>
      <c r="B177" s="640">
        <v>44254.467546296299</v>
      </c>
      <c r="C177" s="639" t="b">
        <v>0</v>
      </c>
      <c r="E177" s="639" t="s">
        <v>2825</v>
      </c>
      <c r="F177" s="639">
        <v>1</v>
      </c>
      <c r="G177" s="639" t="s">
        <v>2804</v>
      </c>
      <c r="H177" s="639" t="s">
        <v>2914</v>
      </c>
      <c r="I177" s="639" t="s">
        <v>2972</v>
      </c>
      <c r="J177" s="639" t="s">
        <v>6788</v>
      </c>
    </row>
    <row r="178" spans="1:10" ht="15">
      <c r="A178" s="638" t="s">
        <v>3867</v>
      </c>
      <c r="B178" s="640">
        <v>44254.576701388898</v>
      </c>
      <c r="C178" s="639" t="b">
        <v>0</v>
      </c>
      <c r="E178" s="639" t="s">
        <v>2825</v>
      </c>
      <c r="F178" s="639">
        <v>9</v>
      </c>
      <c r="G178" s="639" t="s">
        <v>2901</v>
      </c>
      <c r="H178" s="639" t="s">
        <v>2915</v>
      </c>
      <c r="I178" s="639" t="s">
        <v>2884</v>
      </c>
      <c r="J178" s="639" t="s">
        <v>6787</v>
      </c>
    </row>
    <row r="179" spans="1:10" ht="15">
      <c r="A179" s="638" t="s">
        <v>3597</v>
      </c>
      <c r="B179" s="640">
        <v>44254.520127314798</v>
      </c>
      <c r="C179" s="639" t="b">
        <v>0</v>
      </c>
      <c r="D179" s="639" t="s">
        <v>2916</v>
      </c>
      <c r="E179" s="639" t="s">
        <v>2825</v>
      </c>
      <c r="F179" s="639">
        <v>1</v>
      </c>
      <c r="G179" s="639" t="s">
        <v>2807</v>
      </c>
      <c r="H179" s="639" t="s">
        <v>2912</v>
      </c>
      <c r="I179" s="639" t="s">
        <v>2913</v>
      </c>
      <c r="J179" s="639" t="s">
        <v>6786</v>
      </c>
    </row>
    <row r="180" spans="1:10" ht="15">
      <c r="A180" s="638" t="s">
        <v>3654</v>
      </c>
      <c r="B180" s="640">
        <v>44254.695462962998</v>
      </c>
      <c r="C180" s="639" t="b">
        <v>0</v>
      </c>
      <c r="E180" s="639" t="s">
        <v>2825</v>
      </c>
      <c r="F180" s="639">
        <v>1</v>
      </c>
      <c r="G180" s="639" t="s">
        <v>2871</v>
      </c>
      <c r="H180" s="639" t="s">
        <v>2917</v>
      </c>
      <c r="I180" s="639" t="s">
        <v>2918</v>
      </c>
      <c r="J180" s="639" t="s">
        <v>6785</v>
      </c>
    </row>
    <row r="181" spans="1:10" ht="15">
      <c r="A181" s="638" t="s">
        <v>3654</v>
      </c>
      <c r="B181" s="640">
        <v>44254.699120370402</v>
      </c>
      <c r="C181" s="639" t="b">
        <v>0</v>
      </c>
      <c r="E181" s="639" t="s">
        <v>2825</v>
      </c>
      <c r="F181" s="639">
        <v>1</v>
      </c>
      <c r="G181" s="639" t="s">
        <v>2871</v>
      </c>
      <c r="H181" s="639" t="s">
        <v>2917</v>
      </c>
      <c r="I181" s="639" t="s">
        <v>2918</v>
      </c>
      <c r="J181" s="639" t="s">
        <v>6784</v>
      </c>
    </row>
    <row r="182" spans="1:10" ht="15">
      <c r="A182" s="638" t="s">
        <v>3654</v>
      </c>
      <c r="B182" s="640">
        <v>44254.698414351791</v>
      </c>
      <c r="C182" s="639" t="b">
        <v>0</v>
      </c>
      <c r="E182" s="639" t="s">
        <v>2825</v>
      </c>
      <c r="F182" s="639">
        <v>1</v>
      </c>
      <c r="G182" s="639" t="s">
        <v>2871</v>
      </c>
      <c r="H182" s="639" t="s">
        <v>2917</v>
      </c>
      <c r="I182" s="639" t="s">
        <v>2918</v>
      </c>
      <c r="J182" s="639" t="s">
        <v>6783</v>
      </c>
    </row>
    <row r="183" spans="1:10" ht="15">
      <c r="A183" s="638" t="s">
        <v>3654</v>
      </c>
      <c r="B183" s="640">
        <v>44254.697372685187</v>
      </c>
      <c r="C183" s="639" t="b">
        <v>0</v>
      </c>
      <c r="E183" s="639" t="s">
        <v>2825</v>
      </c>
      <c r="F183" s="639">
        <v>1</v>
      </c>
      <c r="G183" s="639" t="s">
        <v>2871</v>
      </c>
      <c r="H183" s="639" t="s">
        <v>2917</v>
      </c>
      <c r="I183" s="639" t="s">
        <v>2918</v>
      </c>
      <c r="J183" s="639" t="s">
        <v>6782</v>
      </c>
    </row>
    <row r="184" spans="1:10" ht="15">
      <c r="A184" s="638" t="s">
        <v>3654</v>
      </c>
      <c r="B184" s="640">
        <v>44254.696712962999</v>
      </c>
      <c r="C184" s="639" t="b">
        <v>0</v>
      </c>
      <c r="E184" s="639" t="s">
        <v>2825</v>
      </c>
      <c r="F184" s="639">
        <v>1</v>
      </c>
      <c r="G184" s="639" t="s">
        <v>2871</v>
      </c>
      <c r="H184" s="639" t="s">
        <v>2917</v>
      </c>
      <c r="I184" s="639" t="s">
        <v>2918</v>
      </c>
      <c r="J184" s="639" t="s">
        <v>6781</v>
      </c>
    </row>
    <row r="185" spans="1:10" ht="15">
      <c r="A185" s="638" t="s">
        <v>3867</v>
      </c>
      <c r="B185" s="640">
        <v>44254.668576388904</v>
      </c>
      <c r="C185" s="639" t="b">
        <v>0</v>
      </c>
      <c r="E185" s="639" t="s">
        <v>2825</v>
      </c>
      <c r="F185" s="639">
        <v>8</v>
      </c>
      <c r="G185" s="639" t="s">
        <v>2868</v>
      </c>
      <c r="H185" s="639" t="s">
        <v>2915</v>
      </c>
      <c r="I185" s="639" t="s">
        <v>2884</v>
      </c>
      <c r="J185" s="639" t="s">
        <v>6780</v>
      </c>
    </row>
    <row r="186" spans="1:10" ht="15">
      <c r="A186" s="638" t="s">
        <v>3597</v>
      </c>
      <c r="B186" s="640">
        <v>44256.2938194444</v>
      </c>
      <c r="C186" s="639" t="b">
        <v>0</v>
      </c>
      <c r="E186" s="639" t="s">
        <v>2825</v>
      </c>
      <c r="F186" s="639">
        <v>1</v>
      </c>
      <c r="G186" s="639" t="s">
        <v>2807</v>
      </c>
      <c r="H186" s="639" t="s">
        <v>2912</v>
      </c>
      <c r="I186" s="639" t="s">
        <v>2913</v>
      </c>
      <c r="J186" s="639" t="s">
        <v>6779</v>
      </c>
    </row>
    <row r="187" spans="1:10" ht="15">
      <c r="A187" s="638" t="s">
        <v>3597</v>
      </c>
      <c r="B187" s="640">
        <v>44256.303460648101</v>
      </c>
      <c r="C187" s="639" t="b">
        <v>0</v>
      </c>
      <c r="E187" s="639" t="s">
        <v>2825</v>
      </c>
      <c r="F187" s="639">
        <v>1</v>
      </c>
      <c r="G187" s="639" t="s">
        <v>2807</v>
      </c>
      <c r="H187" s="639" t="s">
        <v>2912</v>
      </c>
      <c r="I187" s="639" t="s">
        <v>2913</v>
      </c>
      <c r="J187" s="639" t="s">
        <v>6778</v>
      </c>
    </row>
    <row r="188" spans="1:10" ht="15">
      <c r="A188" s="638" t="s">
        <v>3597</v>
      </c>
      <c r="B188" s="640">
        <v>44256.316018518497</v>
      </c>
      <c r="C188" s="639" t="b">
        <v>0</v>
      </c>
      <c r="D188" s="639" t="s">
        <v>2831</v>
      </c>
      <c r="E188" s="639" t="s">
        <v>2825</v>
      </c>
      <c r="F188" s="639">
        <v>1</v>
      </c>
      <c r="G188" s="639" t="s">
        <v>2807</v>
      </c>
      <c r="H188" s="639" t="s">
        <v>2912</v>
      </c>
      <c r="I188" s="639" t="s">
        <v>2913</v>
      </c>
      <c r="J188" s="639" t="s">
        <v>6777</v>
      </c>
    </row>
    <row r="189" spans="1:10" ht="15">
      <c r="A189" s="638" t="s">
        <v>3597</v>
      </c>
      <c r="B189" s="640">
        <v>44256.326620370397</v>
      </c>
      <c r="C189" s="639" t="b">
        <v>0</v>
      </c>
      <c r="D189" s="639" t="s">
        <v>2919</v>
      </c>
      <c r="E189" s="639" t="s">
        <v>2825</v>
      </c>
      <c r="F189" s="639">
        <v>1</v>
      </c>
      <c r="G189" s="639" t="s">
        <v>2807</v>
      </c>
      <c r="H189" s="639" t="s">
        <v>2912</v>
      </c>
      <c r="I189" s="639" t="s">
        <v>2913</v>
      </c>
      <c r="J189" s="639" t="s">
        <v>6776</v>
      </c>
    </row>
    <row r="190" spans="1:10" ht="15">
      <c r="A190" s="638" t="s">
        <v>3597</v>
      </c>
      <c r="B190" s="640">
        <v>44256.412824074097</v>
      </c>
      <c r="C190" s="639" t="b">
        <v>0</v>
      </c>
      <c r="D190" s="639" t="s">
        <v>2854</v>
      </c>
      <c r="E190" s="639" t="s">
        <v>2825</v>
      </c>
      <c r="F190" s="639">
        <v>1</v>
      </c>
      <c r="G190" s="639" t="s">
        <v>2807</v>
      </c>
      <c r="H190" s="639" t="s">
        <v>2912</v>
      </c>
      <c r="I190" s="639" t="s">
        <v>2913</v>
      </c>
      <c r="J190" s="639" t="s">
        <v>6775</v>
      </c>
    </row>
    <row r="191" spans="1:10" ht="15">
      <c r="A191" s="638" t="s">
        <v>3619</v>
      </c>
      <c r="B191" s="640">
        <v>44256.44879629631</v>
      </c>
      <c r="C191" s="639" t="b">
        <v>0</v>
      </c>
      <c r="E191" s="639" t="s">
        <v>2825</v>
      </c>
      <c r="F191" s="639">
        <v>1</v>
      </c>
      <c r="G191" s="639" t="s">
        <v>2897</v>
      </c>
      <c r="H191" s="639" t="s">
        <v>2920</v>
      </c>
      <c r="I191" s="639" t="s">
        <v>2803</v>
      </c>
      <c r="J191" s="639" t="s">
        <v>6774</v>
      </c>
    </row>
    <row r="192" spans="1:10" ht="15">
      <c r="A192" s="638" t="s">
        <v>3619</v>
      </c>
      <c r="B192" s="640">
        <v>44256.454108796293</v>
      </c>
      <c r="C192" s="639" t="b">
        <v>0</v>
      </c>
      <c r="E192" s="639" t="s">
        <v>2825</v>
      </c>
      <c r="F192" s="639">
        <v>1</v>
      </c>
      <c r="G192" s="639" t="s">
        <v>2897</v>
      </c>
      <c r="H192" s="639" t="s">
        <v>2920</v>
      </c>
      <c r="I192" s="639" t="s">
        <v>2803</v>
      </c>
      <c r="J192" s="639" t="s">
        <v>6773</v>
      </c>
    </row>
    <row r="193" spans="1:10" ht="15">
      <c r="A193" s="638" t="s">
        <v>3619</v>
      </c>
      <c r="B193" s="640">
        <v>44256.451064814813</v>
      </c>
      <c r="C193" s="639" t="b">
        <v>0</v>
      </c>
      <c r="E193" s="639" t="s">
        <v>2825</v>
      </c>
      <c r="F193" s="639">
        <v>1</v>
      </c>
      <c r="G193" s="639" t="s">
        <v>2897</v>
      </c>
      <c r="H193" s="639" t="s">
        <v>2920</v>
      </c>
      <c r="I193" s="639" t="s">
        <v>2803</v>
      </c>
      <c r="J193" s="639" t="s">
        <v>6772</v>
      </c>
    </row>
    <row r="194" spans="1:10" ht="15">
      <c r="A194" s="638" t="s">
        <v>3619</v>
      </c>
      <c r="B194" s="640">
        <v>44256.461481481507</v>
      </c>
      <c r="C194" s="639" t="b">
        <v>0</v>
      </c>
      <c r="E194" s="639" t="s">
        <v>2825</v>
      </c>
      <c r="F194" s="639">
        <v>1</v>
      </c>
      <c r="G194" s="639" t="s">
        <v>2897</v>
      </c>
      <c r="H194" s="639" t="s">
        <v>2920</v>
      </c>
      <c r="I194" s="639" t="s">
        <v>2803</v>
      </c>
      <c r="J194" s="639" t="s">
        <v>6771</v>
      </c>
    </row>
    <row r="195" spans="1:10" ht="15">
      <c r="A195" s="638" t="s">
        <v>3867</v>
      </c>
      <c r="B195" s="640">
        <v>44256.412094907399</v>
      </c>
      <c r="C195" s="639" t="b">
        <v>0</v>
      </c>
      <c r="E195" s="639" t="s">
        <v>2825</v>
      </c>
      <c r="F195" s="639">
        <v>8</v>
      </c>
      <c r="G195" s="639" t="s">
        <v>2868</v>
      </c>
      <c r="H195" s="639" t="s">
        <v>2915</v>
      </c>
      <c r="I195" s="639" t="s">
        <v>2884</v>
      </c>
      <c r="J195" s="639" t="s">
        <v>6770</v>
      </c>
    </row>
    <row r="196" spans="1:10" ht="15">
      <c r="A196" s="638" t="s">
        <v>3619</v>
      </c>
      <c r="B196" s="640">
        <v>44256.520798611098</v>
      </c>
      <c r="C196" s="639" t="b">
        <v>0</v>
      </c>
      <c r="E196" s="639" t="s">
        <v>2825</v>
      </c>
      <c r="F196" s="639">
        <v>1</v>
      </c>
      <c r="G196" s="639" t="s">
        <v>2821</v>
      </c>
      <c r="H196" s="639" t="s">
        <v>2920</v>
      </c>
      <c r="I196" s="639" t="s">
        <v>2803</v>
      </c>
      <c r="J196" s="639" t="s">
        <v>6769</v>
      </c>
    </row>
    <row r="197" spans="1:10" ht="15">
      <c r="A197" s="638" t="s">
        <v>3867</v>
      </c>
      <c r="B197" s="640">
        <v>44256.5555902778</v>
      </c>
      <c r="C197" s="639" t="b">
        <v>0</v>
      </c>
      <c r="E197" s="639" t="s">
        <v>2825</v>
      </c>
      <c r="F197" s="639">
        <v>5</v>
      </c>
      <c r="G197" s="639" t="s">
        <v>2868</v>
      </c>
      <c r="H197" s="639" t="s">
        <v>2915</v>
      </c>
      <c r="I197" s="639" t="s">
        <v>2884</v>
      </c>
      <c r="J197" s="639" t="s">
        <v>6768</v>
      </c>
    </row>
    <row r="198" spans="1:10" ht="15">
      <c r="A198" s="638" t="s">
        <v>3597</v>
      </c>
      <c r="B198" s="640">
        <v>44256.617858796293</v>
      </c>
      <c r="C198" s="639" t="b">
        <v>0</v>
      </c>
      <c r="D198" s="639" t="s">
        <v>2844</v>
      </c>
      <c r="E198" s="639" t="s">
        <v>2825</v>
      </c>
      <c r="F198" s="639">
        <v>1</v>
      </c>
      <c r="G198" s="639" t="s">
        <v>2807</v>
      </c>
      <c r="H198" s="639" t="s">
        <v>2912</v>
      </c>
      <c r="I198" s="639" t="s">
        <v>2913</v>
      </c>
      <c r="J198" s="639" t="s">
        <v>6767</v>
      </c>
    </row>
    <row r="199" spans="1:10" ht="15">
      <c r="A199" s="638" t="s">
        <v>3867</v>
      </c>
      <c r="B199" s="640">
        <v>44256.704108796293</v>
      </c>
      <c r="C199" s="639" t="b">
        <v>0</v>
      </c>
      <c r="E199" s="639" t="s">
        <v>2825</v>
      </c>
      <c r="F199" s="639">
        <v>5</v>
      </c>
      <c r="G199" s="639" t="s">
        <v>2868</v>
      </c>
      <c r="H199" s="639" t="s">
        <v>2915</v>
      </c>
      <c r="I199" s="639" t="s">
        <v>2884</v>
      </c>
      <c r="J199" s="639" t="s">
        <v>6766</v>
      </c>
    </row>
    <row r="200" spans="1:10" ht="15">
      <c r="A200" s="638" t="s">
        <v>3867</v>
      </c>
      <c r="B200" s="640">
        <v>44256.643912037012</v>
      </c>
      <c r="C200" s="639" t="b">
        <v>0</v>
      </c>
      <c r="E200" s="639" t="s">
        <v>2825</v>
      </c>
      <c r="F200" s="639">
        <v>6</v>
      </c>
      <c r="G200" s="639" t="s">
        <v>2868</v>
      </c>
      <c r="H200" s="639" t="s">
        <v>2915</v>
      </c>
      <c r="I200" s="639" t="s">
        <v>2884</v>
      </c>
      <c r="J200" s="639" t="s">
        <v>6765</v>
      </c>
    </row>
    <row r="201" spans="1:10" ht="15">
      <c r="A201" s="638" t="s">
        <v>3837</v>
      </c>
      <c r="B201" s="640">
        <v>44257.329861111102</v>
      </c>
      <c r="C201" s="639" t="b">
        <v>0</v>
      </c>
      <c r="D201" s="639" t="s">
        <v>2921</v>
      </c>
      <c r="E201" s="639" t="s">
        <v>2825</v>
      </c>
      <c r="F201" s="639">
        <v>1</v>
      </c>
      <c r="G201" s="639" t="s">
        <v>2807</v>
      </c>
      <c r="H201" s="639" t="s">
        <v>1854</v>
      </c>
      <c r="I201" s="639" t="s">
        <v>2922</v>
      </c>
      <c r="J201" s="639" t="s">
        <v>6764</v>
      </c>
    </row>
    <row r="202" spans="1:10" ht="15">
      <c r="A202" s="638" t="s">
        <v>3837</v>
      </c>
      <c r="B202" s="640">
        <v>44257.335416666698</v>
      </c>
      <c r="C202" s="639" t="b">
        <v>0</v>
      </c>
      <c r="D202" s="639" t="s">
        <v>2833</v>
      </c>
      <c r="E202" s="639" t="s">
        <v>2825</v>
      </c>
      <c r="F202" s="639">
        <v>1</v>
      </c>
      <c r="G202" s="639" t="s">
        <v>2807</v>
      </c>
      <c r="H202" s="639" t="s">
        <v>1854</v>
      </c>
      <c r="I202" s="639" t="s">
        <v>2922</v>
      </c>
      <c r="J202" s="639" t="s">
        <v>6763</v>
      </c>
    </row>
    <row r="203" spans="1:10" ht="15">
      <c r="A203" s="638" t="s">
        <v>3837</v>
      </c>
      <c r="B203" s="640">
        <v>44257.345833333296</v>
      </c>
      <c r="C203" s="639" t="b">
        <v>0</v>
      </c>
      <c r="D203" s="639" t="s">
        <v>2923</v>
      </c>
      <c r="E203" s="639" t="s">
        <v>2825</v>
      </c>
      <c r="F203" s="639">
        <v>1</v>
      </c>
      <c r="G203" s="639" t="s">
        <v>2807</v>
      </c>
      <c r="H203" s="639" t="s">
        <v>1854</v>
      </c>
      <c r="I203" s="639" t="s">
        <v>2922</v>
      </c>
      <c r="J203" s="639" t="s">
        <v>6762</v>
      </c>
    </row>
    <row r="204" spans="1:10" ht="15">
      <c r="A204" s="638" t="s">
        <v>3837</v>
      </c>
      <c r="B204" s="640">
        <v>44257.340972222199</v>
      </c>
      <c r="C204" s="639" t="b">
        <v>0</v>
      </c>
      <c r="D204" s="639" t="s">
        <v>2833</v>
      </c>
      <c r="E204" s="639" t="s">
        <v>2825</v>
      </c>
      <c r="F204" s="639">
        <v>1</v>
      </c>
      <c r="G204" s="639" t="s">
        <v>2807</v>
      </c>
      <c r="H204" s="639" t="s">
        <v>1854</v>
      </c>
      <c r="I204" s="639" t="s">
        <v>2922</v>
      </c>
      <c r="J204" s="639" t="s">
        <v>6761</v>
      </c>
    </row>
    <row r="205" spans="1:10" ht="15">
      <c r="A205" s="638" t="s">
        <v>3494</v>
      </c>
      <c r="B205" s="640">
        <v>44257.361087963</v>
      </c>
      <c r="C205" s="639" t="b">
        <v>0</v>
      </c>
      <c r="E205" s="639" t="s">
        <v>2825</v>
      </c>
      <c r="F205" s="639">
        <v>1</v>
      </c>
      <c r="G205" s="639" t="s">
        <v>2857</v>
      </c>
      <c r="H205" s="639" t="s">
        <v>2924</v>
      </c>
      <c r="I205" s="639" t="s">
        <v>2853</v>
      </c>
      <c r="J205" s="639" t="s">
        <v>6760</v>
      </c>
    </row>
    <row r="206" spans="1:10" ht="15">
      <c r="A206" s="638" t="s">
        <v>3494</v>
      </c>
      <c r="B206" s="640">
        <v>44257.3680902778</v>
      </c>
      <c r="C206" s="639" t="b">
        <v>0</v>
      </c>
      <c r="E206" s="639" t="s">
        <v>2825</v>
      </c>
      <c r="F206" s="639">
        <v>1</v>
      </c>
      <c r="G206" s="639" t="s">
        <v>2857</v>
      </c>
      <c r="H206" s="639" t="s">
        <v>2924</v>
      </c>
      <c r="I206" s="639" t="s">
        <v>2853</v>
      </c>
      <c r="J206" s="639" t="s">
        <v>6759</v>
      </c>
    </row>
    <row r="207" spans="1:10" ht="15">
      <c r="A207" s="638" t="s">
        <v>3837</v>
      </c>
      <c r="B207" s="640">
        <v>44257.392638888901</v>
      </c>
      <c r="C207" s="639" t="b">
        <v>0</v>
      </c>
      <c r="D207" s="639" t="s">
        <v>2925</v>
      </c>
      <c r="E207" s="639" t="s">
        <v>2825</v>
      </c>
      <c r="F207" s="639">
        <v>1</v>
      </c>
      <c r="G207" s="639" t="s">
        <v>2807</v>
      </c>
      <c r="H207" s="639" t="s">
        <v>1854</v>
      </c>
      <c r="I207" s="639" t="s">
        <v>2922</v>
      </c>
      <c r="J207" s="639" t="s">
        <v>6758</v>
      </c>
    </row>
    <row r="208" spans="1:10" ht="15">
      <c r="A208" s="638" t="s">
        <v>3867</v>
      </c>
      <c r="B208" s="640">
        <v>44257.40744212961</v>
      </c>
      <c r="C208" s="639" t="b">
        <v>0</v>
      </c>
      <c r="E208" s="639" t="s">
        <v>2825</v>
      </c>
      <c r="F208" s="639">
        <v>10</v>
      </c>
      <c r="G208" s="639" t="s">
        <v>2868</v>
      </c>
      <c r="H208" s="639" t="s">
        <v>2915</v>
      </c>
      <c r="I208" s="639" t="s">
        <v>2884</v>
      </c>
      <c r="J208" s="639" t="s">
        <v>6757</v>
      </c>
    </row>
    <row r="209" spans="1:10" ht="15">
      <c r="A209" s="638" t="s">
        <v>3867</v>
      </c>
      <c r="B209" s="640">
        <v>44257.453148148103</v>
      </c>
      <c r="C209" s="639" t="b">
        <v>0</v>
      </c>
      <c r="E209" s="639" t="s">
        <v>2825</v>
      </c>
      <c r="F209" s="639">
        <v>5</v>
      </c>
      <c r="G209" s="639" t="s">
        <v>2901</v>
      </c>
      <c r="H209" s="639" t="s">
        <v>2915</v>
      </c>
      <c r="I209" s="639" t="s">
        <v>2884</v>
      </c>
      <c r="J209" s="639" t="s">
        <v>6756</v>
      </c>
    </row>
    <row r="210" spans="1:10" ht="15">
      <c r="A210" s="638" t="s">
        <v>3619</v>
      </c>
      <c r="B210" s="640">
        <v>44257.487604166701</v>
      </c>
      <c r="C210" s="639" t="b">
        <v>0</v>
      </c>
      <c r="E210" s="639" t="s">
        <v>2825</v>
      </c>
      <c r="F210" s="639">
        <v>1</v>
      </c>
      <c r="G210" s="639" t="s">
        <v>2821</v>
      </c>
      <c r="H210" s="639" t="s">
        <v>2920</v>
      </c>
      <c r="I210" s="639" t="s">
        <v>2803</v>
      </c>
      <c r="J210" s="639" t="s">
        <v>6755</v>
      </c>
    </row>
    <row r="211" spans="1:10" ht="15">
      <c r="A211" s="638" t="s">
        <v>3619</v>
      </c>
      <c r="B211" s="640">
        <v>44257.493229166699</v>
      </c>
      <c r="C211" s="639" t="b">
        <v>0</v>
      </c>
      <c r="E211" s="639" t="s">
        <v>2825</v>
      </c>
      <c r="F211" s="639">
        <v>1</v>
      </c>
      <c r="G211" s="639" t="s">
        <v>2821</v>
      </c>
      <c r="H211" s="639" t="s">
        <v>2920</v>
      </c>
      <c r="I211" s="639" t="s">
        <v>2803</v>
      </c>
      <c r="J211" s="639" t="s">
        <v>6754</v>
      </c>
    </row>
    <row r="212" spans="1:10" ht="15">
      <c r="A212" s="638" t="s">
        <v>3619</v>
      </c>
      <c r="B212" s="640">
        <v>44257.498958333301</v>
      </c>
      <c r="C212" s="639" t="b">
        <v>0</v>
      </c>
      <c r="E212" s="639" t="s">
        <v>2825</v>
      </c>
      <c r="F212" s="639">
        <v>1</v>
      </c>
      <c r="G212" s="639" t="s">
        <v>2821</v>
      </c>
      <c r="H212" s="639" t="s">
        <v>2920</v>
      </c>
      <c r="I212" s="639" t="s">
        <v>2803</v>
      </c>
      <c r="J212" s="639" t="s">
        <v>6753</v>
      </c>
    </row>
    <row r="213" spans="1:10" ht="15">
      <c r="A213" s="638" t="s">
        <v>3837</v>
      </c>
      <c r="B213" s="640">
        <v>44257.504884259302</v>
      </c>
      <c r="C213" s="639" t="b">
        <v>0</v>
      </c>
      <c r="E213" s="639" t="s">
        <v>2825</v>
      </c>
      <c r="F213" s="639">
        <v>1</v>
      </c>
      <c r="G213" s="639" t="s">
        <v>2807</v>
      </c>
      <c r="H213" s="639" t="s">
        <v>1854</v>
      </c>
      <c r="I213" s="639" t="s">
        <v>2922</v>
      </c>
      <c r="J213" s="639" t="s">
        <v>6752</v>
      </c>
    </row>
    <row r="214" spans="1:10" ht="15">
      <c r="A214" s="638" t="s">
        <v>3837</v>
      </c>
      <c r="B214" s="640">
        <v>44257.505740740708</v>
      </c>
      <c r="C214" s="639" t="b">
        <v>0</v>
      </c>
      <c r="E214" s="639" t="s">
        <v>2825</v>
      </c>
      <c r="F214" s="639">
        <v>1</v>
      </c>
      <c r="G214" s="639" t="s">
        <v>2807</v>
      </c>
      <c r="H214" s="639" t="s">
        <v>1854</v>
      </c>
      <c r="I214" s="639" t="s">
        <v>2922</v>
      </c>
      <c r="J214" s="639" t="s">
        <v>6751</v>
      </c>
    </row>
    <row r="215" spans="1:10" ht="15">
      <c r="A215" s="638" t="s">
        <v>3837</v>
      </c>
      <c r="B215" s="640">
        <v>44257.50945601851</v>
      </c>
      <c r="C215" s="639" t="b">
        <v>0</v>
      </c>
      <c r="D215" s="639" t="s">
        <v>2926</v>
      </c>
      <c r="E215" s="639" t="s">
        <v>2825</v>
      </c>
      <c r="F215" s="639">
        <v>1</v>
      </c>
      <c r="G215" s="639" t="s">
        <v>2807</v>
      </c>
      <c r="H215" s="639" t="s">
        <v>1854</v>
      </c>
      <c r="I215" s="639" t="s">
        <v>2922</v>
      </c>
      <c r="J215" s="639" t="s">
        <v>6750</v>
      </c>
    </row>
    <row r="216" spans="1:10" ht="15">
      <c r="A216" s="638" t="s">
        <v>3837</v>
      </c>
      <c r="B216" s="640">
        <v>44257.506585648101</v>
      </c>
      <c r="C216" s="639" t="b">
        <v>0</v>
      </c>
      <c r="D216" s="639" t="s">
        <v>2833</v>
      </c>
      <c r="E216" s="639" t="s">
        <v>2825</v>
      </c>
      <c r="F216" s="639">
        <v>1</v>
      </c>
      <c r="G216" s="639" t="s">
        <v>2807</v>
      </c>
      <c r="H216" s="639" t="s">
        <v>1854</v>
      </c>
      <c r="I216" s="639" t="s">
        <v>2922</v>
      </c>
      <c r="J216" s="639" t="s">
        <v>6749</v>
      </c>
    </row>
    <row r="217" spans="1:10" ht="15">
      <c r="A217" s="638" t="s">
        <v>3565</v>
      </c>
      <c r="B217" s="640">
        <v>44257.548946759292</v>
      </c>
      <c r="C217" s="639" t="b">
        <v>0</v>
      </c>
      <c r="E217" s="639" t="s">
        <v>2825</v>
      </c>
      <c r="F217" s="639">
        <v>2</v>
      </c>
      <c r="G217" s="639" t="s">
        <v>2901</v>
      </c>
      <c r="H217" s="639" t="s">
        <v>2927</v>
      </c>
      <c r="I217" s="639" t="s">
        <v>2928</v>
      </c>
      <c r="J217" s="639" t="s">
        <v>6748</v>
      </c>
    </row>
    <row r="218" spans="1:10" ht="15">
      <c r="A218" s="638" t="s">
        <v>3619</v>
      </c>
      <c r="B218" s="640">
        <v>44257.567789351902</v>
      </c>
      <c r="C218" s="639" t="b">
        <v>0</v>
      </c>
      <c r="E218" s="639" t="s">
        <v>2825</v>
      </c>
      <c r="F218" s="639">
        <v>1</v>
      </c>
      <c r="G218" s="639" t="s">
        <v>2821</v>
      </c>
      <c r="H218" s="639" t="s">
        <v>2920</v>
      </c>
      <c r="I218" s="639" t="s">
        <v>2803</v>
      </c>
      <c r="J218" s="639" t="s">
        <v>6747</v>
      </c>
    </row>
    <row r="219" spans="1:10" ht="15">
      <c r="A219" s="638" t="s">
        <v>3500</v>
      </c>
      <c r="B219" s="640">
        <v>44257.613587962987</v>
      </c>
      <c r="C219" s="639" t="b">
        <v>0</v>
      </c>
      <c r="E219" s="639" t="s">
        <v>2825</v>
      </c>
      <c r="F219" s="639">
        <v>4</v>
      </c>
      <c r="G219" s="639" t="s">
        <v>2901</v>
      </c>
      <c r="H219" s="639" t="s">
        <v>2929</v>
      </c>
      <c r="I219" s="639" t="s">
        <v>2928</v>
      </c>
      <c r="J219" s="639" t="s">
        <v>6746</v>
      </c>
    </row>
    <row r="220" spans="1:10" ht="15">
      <c r="A220" s="638" t="s">
        <v>3639</v>
      </c>
      <c r="B220" s="640">
        <v>44257.672986111102</v>
      </c>
      <c r="C220" s="639" t="b">
        <v>0</v>
      </c>
      <c r="E220" s="639" t="s">
        <v>2825</v>
      </c>
      <c r="F220" s="639">
        <v>1</v>
      </c>
      <c r="G220" s="639" t="s">
        <v>2901</v>
      </c>
      <c r="H220" s="639" t="s">
        <v>2930</v>
      </c>
      <c r="I220" s="639" t="s">
        <v>2928</v>
      </c>
      <c r="J220" s="639" t="s">
        <v>6745</v>
      </c>
    </row>
    <row r="221" spans="1:10" ht="15">
      <c r="A221" s="638" t="s">
        <v>3838</v>
      </c>
      <c r="B221" s="640">
        <v>44257.690254629597</v>
      </c>
      <c r="C221" s="639" t="b">
        <v>0</v>
      </c>
      <c r="E221" s="639" t="s">
        <v>2825</v>
      </c>
      <c r="F221" s="639">
        <v>3</v>
      </c>
      <c r="G221" s="639" t="s">
        <v>2901</v>
      </c>
      <c r="H221" s="639" t="s">
        <v>2931</v>
      </c>
      <c r="I221" s="639" t="s">
        <v>2928</v>
      </c>
      <c r="J221" s="639" t="s">
        <v>6744</v>
      </c>
    </row>
    <row r="222" spans="1:10" ht="15">
      <c r="A222" s="638" t="s">
        <v>3837</v>
      </c>
      <c r="B222" s="640">
        <v>44258.332777777803</v>
      </c>
      <c r="C222" s="639" t="b">
        <v>0</v>
      </c>
      <c r="D222" s="639" t="s">
        <v>2833</v>
      </c>
      <c r="E222" s="639" t="s">
        <v>2825</v>
      </c>
      <c r="F222" s="639">
        <v>1</v>
      </c>
      <c r="G222" s="639" t="s">
        <v>2807</v>
      </c>
      <c r="H222" s="639" t="s">
        <v>1854</v>
      </c>
      <c r="I222" s="639" t="s">
        <v>2922</v>
      </c>
      <c r="J222" s="639" t="s">
        <v>6743</v>
      </c>
    </row>
    <row r="223" spans="1:10" ht="15">
      <c r="A223" s="638" t="s">
        <v>3493</v>
      </c>
      <c r="B223" s="640">
        <v>44258.370590277802</v>
      </c>
      <c r="C223" s="639" t="b">
        <v>0</v>
      </c>
      <c r="E223" s="639" t="s">
        <v>2825</v>
      </c>
      <c r="F223" s="639">
        <v>1</v>
      </c>
      <c r="G223" s="639" t="s">
        <v>2857</v>
      </c>
      <c r="H223" s="639" t="s">
        <v>2932</v>
      </c>
      <c r="I223" s="639" t="s">
        <v>2853</v>
      </c>
      <c r="J223" s="639" t="s">
        <v>6742</v>
      </c>
    </row>
    <row r="224" spans="1:10" ht="15">
      <c r="A224" s="638" t="s">
        <v>3768</v>
      </c>
      <c r="B224" s="640">
        <v>44258.381365740708</v>
      </c>
      <c r="C224" s="639" t="b">
        <v>0</v>
      </c>
      <c r="E224" s="639" t="s">
        <v>2825</v>
      </c>
      <c r="F224" s="639">
        <v>1</v>
      </c>
      <c r="G224" s="639" t="s">
        <v>2897</v>
      </c>
      <c r="H224" s="639" t="s">
        <v>2933</v>
      </c>
      <c r="I224" s="639" t="s">
        <v>2934</v>
      </c>
      <c r="J224" s="639" t="s">
        <v>6741</v>
      </c>
    </row>
    <row r="225" spans="1:10" ht="15">
      <c r="A225" s="638" t="s">
        <v>3768</v>
      </c>
      <c r="B225" s="640">
        <v>44258.400312500002</v>
      </c>
      <c r="C225" s="639" t="b">
        <v>0</v>
      </c>
      <c r="D225" s="639" t="s">
        <v>2935</v>
      </c>
      <c r="E225" s="639" t="s">
        <v>2825</v>
      </c>
      <c r="F225" s="639">
        <v>1</v>
      </c>
      <c r="G225" s="639" t="s">
        <v>2897</v>
      </c>
      <c r="H225" s="639" t="s">
        <v>2933</v>
      </c>
      <c r="I225" s="639" t="s">
        <v>2934</v>
      </c>
      <c r="J225" s="639" t="s">
        <v>6740</v>
      </c>
    </row>
    <row r="226" spans="1:10" ht="15">
      <c r="A226" s="638" t="s">
        <v>3768</v>
      </c>
      <c r="B226" s="640">
        <v>44258.401064814803</v>
      </c>
      <c r="C226" s="639" t="b">
        <v>0</v>
      </c>
      <c r="E226" s="639" t="s">
        <v>2825</v>
      </c>
      <c r="F226" s="639">
        <v>1</v>
      </c>
      <c r="G226" s="639" t="s">
        <v>2897</v>
      </c>
      <c r="H226" s="639" t="s">
        <v>2933</v>
      </c>
      <c r="I226" s="639" t="s">
        <v>2934</v>
      </c>
      <c r="J226" s="639" t="s">
        <v>6739</v>
      </c>
    </row>
    <row r="227" spans="1:10" ht="15">
      <c r="A227" s="638" t="s">
        <v>3655</v>
      </c>
      <c r="B227" s="640">
        <v>44258.437604166698</v>
      </c>
      <c r="C227" s="639" t="b">
        <v>0</v>
      </c>
      <c r="E227" s="639" t="s">
        <v>2825</v>
      </c>
      <c r="F227" s="639">
        <v>1</v>
      </c>
      <c r="G227" s="639" t="s">
        <v>2871</v>
      </c>
      <c r="H227" s="639" t="s">
        <v>2936</v>
      </c>
      <c r="I227" s="639" t="s">
        <v>2937</v>
      </c>
      <c r="J227" s="639" t="s">
        <v>6738</v>
      </c>
    </row>
    <row r="228" spans="1:10" ht="15">
      <c r="A228" s="638" t="s">
        <v>3655</v>
      </c>
      <c r="B228" s="640">
        <v>44258.436053240708</v>
      </c>
      <c r="C228" s="639" t="b">
        <v>0</v>
      </c>
      <c r="E228" s="639" t="s">
        <v>2825</v>
      </c>
      <c r="F228" s="639">
        <v>1</v>
      </c>
      <c r="G228" s="639" t="s">
        <v>2871</v>
      </c>
      <c r="H228" s="639" t="s">
        <v>2936</v>
      </c>
      <c r="I228" s="639" t="s">
        <v>2937</v>
      </c>
      <c r="J228" s="639" t="s">
        <v>6737</v>
      </c>
    </row>
    <row r="229" spans="1:10" ht="15">
      <c r="A229" s="638" t="s">
        <v>3655</v>
      </c>
      <c r="B229" s="640">
        <v>44258.434606481504</v>
      </c>
      <c r="C229" s="639" t="b">
        <v>0</v>
      </c>
      <c r="E229" s="639" t="s">
        <v>2825</v>
      </c>
      <c r="F229" s="639">
        <v>1</v>
      </c>
      <c r="G229" s="639" t="s">
        <v>2871</v>
      </c>
      <c r="H229" s="639" t="s">
        <v>2936</v>
      </c>
      <c r="I229" s="639" t="s">
        <v>2937</v>
      </c>
      <c r="J229" s="639" t="s">
        <v>6736</v>
      </c>
    </row>
    <row r="230" spans="1:10" ht="15">
      <c r="A230" s="638" t="s">
        <v>3498</v>
      </c>
      <c r="B230" s="640">
        <v>44258.434999999998</v>
      </c>
      <c r="C230" s="639" t="b">
        <v>0</v>
      </c>
      <c r="E230" s="639" t="s">
        <v>2825</v>
      </c>
      <c r="F230" s="639">
        <v>9</v>
      </c>
      <c r="G230" s="639" t="s">
        <v>2901</v>
      </c>
      <c r="H230" s="639" t="s">
        <v>2938</v>
      </c>
      <c r="I230" s="639" t="s">
        <v>2928</v>
      </c>
      <c r="J230" s="639" t="s">
        <v>6735</v>
      </c>
    </row>
    <row r="231" spans="1:10" ht="15">
      <c r="A231" s="638" t="s">
        <v>3655</v>
      </c>
      <c r="B231" s="640">
        <v>44258.438773148097</v>
      </c>
      <c r="C231" s="639" t="b">
        <v>0</v>
      </c>
      <c r="E231" s="639" t="s">
        <v>2825</v>
      </c>
      <c r="F231" s="639">
        <v>1</v>
      </c>
      <c r="G231" s="639" t="s">
        <v>2871</v>
      </c>
      <c r="H231" s="639" t="s">
        <v>2936</v>
      </c>
      <c r="I231" s="639" t="s">
        <v>2937</v>
      </c>
      <c r="J231" s="639" t="s">
        <v>6734</v>
      </c>
    </row>
    <row r="232" spans="1:10" ht="15">
      <c r="A232" s="638" t="s">
        <v>3566</v>
      </c>
      <c r="B232" s="640">
        <v>44258.411932870396</v>
      </c>
      <c r="C232" s="639" t="b">
        <v>0</v>
      </c>
      <c r="E232" s="639" t="s">
        <v>2825</v>
      </c>
      <c r="F232" s="639">
        <v>8</v>
      </c>
      <c r="G232" s="639" t="s">
        <v>2868</v>
      </c>
      <c r="H232" s="639" t="s">
        <v>2939</v>
      </c>
      <c r="I232" s="639" t="s">
        <v>2928</v>
      </c>
      <c r="J232" s="639" t="s">
        <v>6733</v>
      </c>
    </row>
    <row r="233" spans="1:10" ht="15">
      <c r="A233" s="638" t="s">
        <v>3768</v>
      </c>
      <c r="B233" s="640">
        <v>44258.446678240703</v>
      </c>
      <c r="C233" s="639" t="b">
        <v>0</v>
      </c>
      <c r="D233" s="639" t="s">
        <v>2940</v>
      </c>
      <c r="E233" s="639" t="s">
        <v>2825</v>
      </c>
      <c r="F233" s="639">
        <v>1</v>
      </c>
      <c r="G233" s="639" t="s">
        <v>2897</v>
      </c>
      <c r="H233" s="639" t="s">
        <v>2933</v>
      </c>
      <c r="I233" s="639" t="s">
        <v>2934</v>
      </c>
      <c r="J233" s="639" t="s">
        <v>6732</v>
      </c>
    </row>
    <row r="234" spans="1:10" ht="15">
      <c r="A234" s="638" t="s">
        <v>3498</v>
      </c>
      <c r="B234" s="640">
        <v>44258.460162037001</v>
      </c>
      <c r="C234" s="639" t="b">
        <v>0</v>
      </c>
      <c r="E234" s="639" t="s">
        <v>2825</v>
      </c>
      <c r="F234" s="639">
        <v>2</v>
      </c>
      <c r="G234" s="639" t="s">
        <v>2901</v>
      </c>
      <c r="H234" s="639" t="s">
        <v>2938</v>
      </c>
      <c r="I234" s="639" t="s">
        <v>2928</v>
      </c>
      <c r="J234" s="639" t="s">
        <v>6731</v>
      </c>
    </row>
    <row r="235" spans="1:10" ht="15">
      <c r="A235" s="638" t="s">
        <v>3564</v>
      </c>
      <c r="B235" s="640">
        <v>44258.4848263889</v>
      </c>
      <c r="C235" s="639" t="b">
        <v>0</v>
      </c>
      <c r="E235" s="639" t="s">
        <v>2825</v>
      </c>
      <c r="F235" s="639">
        <v>1</v>
      </c>
      <c r="G235" s="639" t="s">
        <v>2901</v>
      </c>
      <c r="H235" s="639" t="s">
        <v>2941</v>
      </c>
      <c r="I235" s="639" t="s">
        <v>2928</v>
      </c>
      <c r="J235" s="639" t="s">
        <v>6730</v>
      </c>
    </row>
    <row r="236" spans="1:10" ht="15">
      <c r="A236" s="638" t="s">
        <v>3797</v>
      </c>
      <c r="B236" s="640">
        <v>44258.511076388902</v>
      </c>
      <c r="C236" s="639" t="b">
        <v>0</v>
      </c>
      <c r="E236" s="639" t="s">
        <v>2825</v>
      </c>
      <c r="F236" s="639">
        <v>6</v>
      </c>
      <c r="G236" s="639" t="s">
        <v>2868</v>
      </c>
      <c r="H236" s="639" t="s">
        <v>240</v>
      </c>
      <c r="I236" s="639" t="s">
        <v>2928</v>
      </c>
      <c r="J236" s="639" t="s">
        <v>6729</v>
      </c>
    </row>
    <row r="237" spans="1:10" ht="15">
      <c r="A237" s="638" t="s">
        <v>3573</v>
      </c>
      <c r="B237" s="640">
        <v>44258.508368055613</v>
      </c>
      <c r="C237" s="639" t="b">
        <v>0</v>
      </c>
      <c r="E237" s="639" t="s">
        <v>2825</v>
      </c>
      <c r="F237" s="639">
        <v>2</v>
      </c>
      <c r="G237" s="639" t="s">
        <v>2901</v>
      </c>
      <c r="H237" s="639" t="s">
        <v>2942</v>
      </c>
      <c r="I237" s="639" t="s">
        <v>2928</v>
      </c>
      <c r="J237" s="639" t="s">
        <v>6728</v>
      </c>
    </row>
    <row r="238" spans="1:10" ht="15">
      <c r="A238" s="638" t="s">
        <v>3493</v>
      </c>
      <c r="B238" s="640">
        <v>44258.523946759291</v>
      </c>
      <c r="C238" s="639" t="b">
        <v>0</v>
      </c>
      <c r="E238" s="639" t="s">
        <v>2825</v>
      </c>
      <c r="F238" s="639">
        <v>1</v>
      </c>
      <c r="G238" s="639" t="s">
        <v>2857</v>
      </c>
      <c r="H238" s="639" t="s">
        <v>2932</v>
      </c>
      <c r="I238" s="639" t="s">
        <v>2853</v>
      </c>
      <c r="J238" s="639" t="s">
        <v>6727</v>
      </c>
    </row>
    <row r="239" spans="1:10" ht="15">
      <c r="A239" s="638" t="s">
        <v>3662</v>
      </c>
      <c r="B239" s="640">
        <v>44258.547199074099</v>
      </c>
      <c r="C239" s="639" t="b">
        <v>0</v>
      </c>
      <c r="E239" s="639" t="s">
        <v>2825</v>
      </c>
      <c r="F239" s="639">
        <v>1</v>
      </c>
      <c r="G239" s="639" t="s">
        <v>2821</v>
      </c>
      <c r="H239" s="639" t="s">
        <v>2943</v>
      </c>
      <c r="I239" s="639" t="s">
        <v>2803</v>
      </c>
      <c r="J239" s="639" t="s">
        <v>6726</v>
      </c>
    </row>
    <row r="240" spans="1:10" ht="15">
      <c r="A240" s="638" t="s">
        <v>3662</v>
      </c>
      <c r="B240" s="640">
        <v>44258.545405092591</v>
      </c>
      <c r="C240" s="639" t="b">
        <v>0</v>
      </c>
      <c r="E240" s="639" t="s">
        <v>2825</v>
      </c>
      <c r="F240" s="639">
        <v>1</v>
      </c>
      <c r="G240" s="639" t="s">
        <v>2821</v>
      </c>
      <c r="H240" s="639" t="s">
        <v>2943</v>
      </c>
      <c r="I240" s="639" t="s">
        <v>2803</v>
      </c>
      <c r="J240" s="639" t="s">
        <v>6725</v>
      </c>
    </row>
    <row r="241" spans="1:10" ht="15">
      <c r="A241" s="638" t="s">
        <v>3573</v>
      </c>
      <c r="B241" s="640">
        <v>44258.565868055601</v>
      </c>
      <c r="C241" s="639" t="b">
        <v>0</v>
      </c>
      <c r="E241" s="639" t="s">
        <v>2825</v>
      </c>
      <c r="F241" s="639">
        <v>3</v>
      </c>
      <c r="G241" s="639" t="s">
        <v>2901</v>
      </c>
      <c r="H241" s="639" t="s">
        <v>2942</v>
      </c>
      <c r="I241" s="639" t="s">
        <v>2928</v>
      </c>
      <c r="J241" s="639" t="s">
        <v>6724</v>
      </c>
    </row>
    <row r="242" spans="1:10" ht="15">
      <c r="A242" s="638" t="s">
        <v>3859</v>
      </c>
      <c r="B242" s="640">
        <v>44258.5783912037</v>
      </c>
      <c r="C242" s="639" t="b">
        <v>0</v>
      </c>
      <c r="E242" s="639" t="s">
        <v>2825</v>
      </c>
      <c r="F242" s="639">
        <v>1</v>
      </c>
      <c r="G242" s="639" t="s">
        <v>2871</v>
      </c>
      <c r="H242" s="639" t="s">
        <v>2944</v>
      </c>
      <c r="I242" s="639" t="s">
        <v>2918</v>
      </c>
      <c r="J242" s="639" t="s">
        <v>6723</v>
      </c>
    </row>
    <row r="243" spans="1:10" ht="15">
      <c r="A243" s="638" t="s">
        <v>3859</v>
      </c>
      <c r="B243" s="640">
        <v>44258.577303240709</v>
      </c>
      <c r="C243" s="639" t="b">
        <v>0</v>
      </c>
      <c r="E243" s="639" t="s">
        <v>2825</v>
      </c>
      <c r="F243" s="639">
        <v>1</v>
      </c>
      <c r="G243" s="639" t="s">
        <v>2871</v>
      </c>
      <c r="H243" s="639" t="s">
        <v>2944</v>
      </c>
      <c r="I243" s="639" t="s">
        <v>2918</v>
      </c>
      <c r="J243" s="639" t="s">
        <v>6722</v>
      </c>
    </row>
    <row r="244" spans="1:10" ht="15">
      <c r="A244" s="638" t="s">
        <v>3877</v>
      </c>
      <c r="B244" s="640">
        <v>44258.6063194444</v>
      </c>
      <c r="C244" s="639" t="b">
        <v>0</v>
      </c>
      <c r="E244" s="639" t="s">
        <v>2825</v>
      </c>
      <c r="F244" s="639">
        <v>3</v>
      </c>
      <c r="G244" s="639" t="s">
        <v>2901</v>
      </c>
      <c r="H244" s="639" t="s">
        <v>2945</v>
      </c>
      <c r="I244" s="639" t="s">
        <v>2946</v>
      </c>
      <c r="J244" s="639" t="s">
        <v>6721</v>
      </c>
    </row>
    <row r="245" spans="1:10" ht="15">
      <c r="A245" s="638" t="s">
        <v>3889</v>
      </c>
      <c r="B245" s="640">
        <v>44258.665567129603</v>
      </c>
      <c r="C245" s="639" t="b">
        <v>0</v>
      </c>
      <c r="E245" s="639" t="s">
        <v>2825</v>
      </c>
      <c r="F245" s="639">
        <v>2</v>
      </c>
      <c r="G245" s="639" t="s">
        <v>2901</v>
      </c>
      <c r="H245" s="639" t="s">
        <v>2947</v>
      </c>
      <c r="I245" s="639" t="s">
        <v>2948</v>
      </c>
      <c r="J245" s="639" t="s">
        <v>6720</v>
      </c>
    </row>
    <row r="246" spans="1:10" ht="15">
      <c r="A246" s="638" t="s">
        <v>3797</v>
      </c>
      <c r="B246" s="640">
        <v>44258.664085648103</v>
      </c>
      <c r="C246" s="639" t="b">
        <v>0</v>
      </c>
      <c r="E246" s="639" t="s">
        <v>2825</v>
      </c>
      <c r="F246" s="639">
        <v>1</v>
      </c>
      <c r="G246" s="639" t="s">
        <v>2868</v>
      </c>
      <c r="H246" s="639" t="s">
        <v>240</v>
      </c>
      <c r="I246" s="639" t="s">
        <v>2928</v>
      </c>
      <c r="J246" s="639" t="s">
        <v>6719</v>
      </c>
    </row>
    <row r="247" spans="1:10" ht="15">
      <c r="A247" s="638" t="s">
        <v>3666</v>
      </c>
      <c r="B247" s="640">
        <v>44258.694155092613</v>
      </c>
      <c r="C247" s="639" t="b">
        <v>0</v>
      </c>
      <c r="E247" s="639" t="s">
        <v>2825</v>
      </c>
      <c r="F247" s="639">
        <v>3</v>
      </c>
      <c r="G247" s="639" t="s">
        <v>2868</v>
      </c>
      <c r="H247" s="639" t="s">
        <v>2949</v>
      </c>
      <c r="I247" s="639" t="s">
        <v>2950</v>
      </c>
      <c r="J247" s="639" t="s">
        <v>6718</v>
      </c>
    </row>
    <row r="248" spans="1:10" ht="15">
      <c r="A248" s="638" t="s">
        <v>3797</v>
      </c>
      <c r="B248" s="640">
        <v>44258.713495370408</v>
      </c>
      <c r="C248" s="639" t="b">
        <v>0</v>
      </c>
      <c r="E248" s="639" t="s">
        <v>2788</v>
      </c>
      <c r="F248" s="639">
        <v>7</v>
      </c>
      <c r="G248" s="639" t="s">
        <v>2868</v>
      </c>
      <c r="H248" s="639" t="s">
        <v>240</v>
      </c>
      <c r="I248" s="639" t="s">
        <v>2928</v>
      </c>
      <c r="J248" s="639" t="s">
        <v>6717</v>
      </c>
    </row>
    <row r="249" spans="1:10" ht="15">
      <c r="A249" s="638" t="s">
        <v>3800</v>
      </c>
      <c r="B249" s="640">
        <v>44259.645138888904</v>
      </c>
      <c r="C249" s="639" t="b">
        <v>0</v>
      </c>
      <c r="D249" s="639" t="s">
        <v>2833</v>
      </c>
      <c r="E249" s="639" t="s">
        <v>2825</v>
      </c>
      <c r="F249" s="639">
        <v>1</v>
      </c>
      <c r="G249" s="639" t="s">
        <v>2807</v>
      </c>
      <c r="H249" s="639" t="s">
        <v>1089</v>
      </c>
      <c r="I249" s="639" t="s">
        <v>2922</v>
      </c>
      <c r="J249" s="639" t="s">
        <v>6716</v>
      </c>
    </row>
    <row r="250" spans="1:10" ht="15">
      <c r="A250" s="638" t="s">
        <v>3889</v>
      </c>
      <c r="B250" s="640">
        <v>44259.368634259292</v>
      </c>
      <c r="C250" s="639" t="b">
        <v>0</v>
      </c>
      <c r="E250" s="639" t="s">
        <v>2825</v>
      </c>
      <c r="F250" s="639">
        <v>1</v>
      </c>
      <c r="G250" s="639" t="s">
        <v>2901</v>
      </c>
      <c r="H250" s="639" t="s">
        <v>2947</v>
      </c>
      <c r="I250" s="639" t="s">
        <v>2948</v>
      </c>
      <c r="J250" s="639" t="s">
        <v>6715</v>
      </c>
    </row>
    <row r="251" spans="1:10" ht="15">
      <c r="A251" s="638" t="s">
        <v>3493</v>
      </c>
      <c r="B251" s="640">
        <v>44259.423182870407</v>
      </c>
      <c r="C251" s="639" t="b">
        <v>0</v>
      </c>
      <c r="E251" s="639" t="s">
        <v>2825</v>
      </c>
      <c r="F251" s="639">
        <v>1</v>
      </c>
      <c r="G251" s="639" t="s">
        <v>2857</v>
      </c>
      <c r="H251" s="639" t="s">
        <v>2932</v>
      </c>
      <c r="I251" s="639" t="s">
        <v>2853</v>
      </c>
      <c r="J251" s="639" t="s">
        <v>6714</v>
      </c>
    </row>
    <row r="252" spans="1:10" ht="15">
      <c r="A252" s="638" t="s">
        <v>3493</v>
      </c>
      <c r="B252" s="640">
        <v>44259.430659722202</v>
      </c>
      <c r="C252" s="639" t="b">
        <v>0</v>
      </c>
      <c r="E252" s="639" t="s">
        <v>2825</v>
      </c>
      <c r="F252" s="639">
        <v>1</v>
      </c>
      <c r="G252" s="639" t="s">
        <v>2857</v>
      </c>
      <c r="H252" s="639" t="s">
        <v>2932</v>
      </c>
      <c r="I252" s="639" t="s">
        <v>2853</v>
      </c>
      <c r="J252" s="639" t="s">
        <v>6713</v>
      </c>
    </row>
    <row r="253" spans="1:10" ht="15">
      <c r="A253" s="638" t="s">
        <v>3632</v>
      </c>
      <c r="B253" s="640">
        <v>44259.434548611098</v>
      </c>
      <c r="C253" s="639" t="b">
        <v>0</v>
      </c>
      <c r="E253" s="639" t="s">
        <v>2825</v>
      </c>
      <c r="F253" s="639">
        <v>1</v>
      </c>
      <c r="G253" s="639" t="s">
        <v>2821</v>
      </c>
      <c r="H253" s="639" t="s">
        <v>2951</v>
      </c>
      <c r="I253" s="639" t="s">
        <v>2995</v>
      </c>
      <c r="J253" s="639" t="s">
        <v>6712</v>
      </c>
    </row>
    <row r="254" spans="1:10" ht="15">
      <c r="A254" s="638" t="s">
        <v>3666</v>
      </c>
      <c r="B254" s="640">
        <v>44259.440937500003</v>
      </c>
      <c r="C254" s="639" t="b">
        <v>0</v>
      </c>
      <c r="E254" s="639" t="s">
        <v>2788</v>
      </c>
      <c r="F254" s="639">
        <v>4</v>
      </c>
      <c r="G254" s="639" t="s">
        <v>2868</v>
      </c>
      <c r="H254" s="639" t="s">
        <v>2949</v>
      </c>
      <c r="I254" s="639" t="s">
        <v>2950</v>
      </c>
      <c r="J254" s="639" t="s">
        <v>6711</v>
      </c>
    </row>
    <row r="255" spans="1:10" ht="15">
      <c r="A255" s="638" t="s">
        <v>3493</v>
      </c>
      <c r="B255" s="640">
        <v>44259.440486111103</v>
      </c>
      <c r="C255" s="639" t="b">
        <v>0</v>
      </c>
      <c r="E255" s="639" t="s">
        <v>2825</v>
      </c>
      <c r="F255" s="639">
        <v>1</v>
      </c>
      <c r="G255" s="639" t="s">
        <v>2857</v>
      </c>
      <c r="H255" s="639" t="s">
        <v>2932</v>
      </c>
      <c r="I255" s="639" t="s">
        <v>2853</v>
      </c>
      <c r="J255" s="639" t="s">
        <v>6710</v>
      </c>
    </row>
    <row r="256" spans="1:10" ht="15">
      <c r="A256" s="638" t="s">
        <v>3887</v>
      </c>
      <c r="B256" s="640">
        <v>44259.448402777802</v>
      </c>
      <c r="C256" s="639" t="b">
        <v>0</v>
      </c>
      <c r="E256" s="639" t="s">
        <v>2825</v>
      </c>
      <c r="F256" s="639">
        <v>3</v>
      </c>
      <c r="G256" s="639" t="s">
        <v>2901</v>
      </c>
      <c r="H256" s="639" t="s">
        <v>2952</v>
      </c>
      <c r="I256" s="639" t="s">
        <v>2953</v>
      </c>
      <c r="J256" s="639" t="s">
        <v>6709</v>
      </c>
    </row>
    <row r="257" spans="1:10" ht="15">
      <c r="A257" s="638" t="s">
        <v>3632</v>
      </c>
      <c r="B257" s="640">
        <v>44259.435995370397</v>
      </c>
      <c r="C257" s="639" t="b">
        <v>0</v>
      </c>
      <c r="E257" s="639" t="s">
        <v>2825</v>
      </c>
      <c r="F257" s="639">
        <v>1</v>
      </c>
      <c r="G257" s="639" t="s">
        <v>2821</v>
      </c>
      <c r="H257" s="639" t="s">
        <v>2951</v>
      </c>
      <c r="I257" s="639" t="s">
        <v>2995</v>
      </c>
      <c r="J257" s="639" t="s">
        <v>6708</v>
      </c>
    </row>
    <row r="258" spans="1:10" ht="15">
      <c r="A258" s="638" t="s">
        <v>3632</v>
      </c>
      <c r="B258" s="640">
        <v>44259.446851851899</v>
      </c>
      <c r="C258" s="639" t="b">
        <v>0</v>
      </c>
      <c r="E258" s="639" t="s">
        <v>2825</v>
      </c>
      <c r="F258" s="639">
        <v>1</v>
      </c>
      <c r="G258" s="639" t="s">
        <v>2821</v>
      </c>
      <c r="H258" s="639" t="s">
        <v>2951</v>
      </c>
      <c r="I258" s="639" t="s">
        <v>2995</v>
      </c>
      <c r="J258" s="639" t="s">
        <v>6707</v>
      </c>
    </row>
    <row r="259" spans="1:10" ht="15">
      <c r="A259" s="638" t="s">
        <v>3767</v>
      </c>
      <c r="B259" s="640">
        <v>44259.484120370391</v>
      </c>
      <c r="C259" s="639" t="b">
        <v>0</v>
      </c>
      <c r="D259" s="639" t="s">
        <v>2788</v>
      </c>
      <c r="E259" s="639" t="s">
        <v>2825</v>
      </c>
      <c r="F259" s="639">
        <v>1</v>
      </c>
      <c r="G259" s="639" t="s">
        <v>2901</v>
      </c>
      <c r="H259" s="639" t="s">
        <v>2954</v>
      </c>
      <c r="I259" s="639" t="s">
        <v>2953</v>
      </c>
      <c r="J259" s="639" t="s">
        <v>6706</v>
      </c>
    </row>
    <row r="260" spans="1:10" ht="15">
      <c r="A260" s="638" t="s">
        <v>3632</v>
      </c>
      <c r="B260" s="640">
        <v>44259.534027777801</v>
      </c>
      <c r="C260" s="639" t="b">
        <v>0</v>
      </c>
      <c r="E260" s="639" t="s">
        <v>2825</v>
      </c>
      <c r="F260" s="639">
        <v>1</v>
      </c>
      <c r="G260" s="639" t="s">
        <v>2821</v>
      </c>
      <c r="H260" s="639" t="s">
        <v>2951</v>
      </c>
      <c r="I260" s="639" t="s">
        <v>2995</v>
      </c>
      <c r="J260" s="639" t="s">
        <v>6705</v>
      </c>
    </row>
    <row r="261" spans="1:10" ht="15">
      <c r="A261" s="638" t="s">
        <v>3862</v>
      </c>
      <c r="B261" s="640">
        <v>44259.511134259308</v>
      </c>
      <c r="C261" s="639" t="b">
        <v>0</v>
      </c>
      <c r="E261" s="639" t="s">
        <v>2825</v>
      </c>
      <c r="F261" s="639">
        <v>1</v>
      </c>
      <c r="G261" s="639" t="s">
        <v>2807</v>
      </c>
      <c r="H261" s="639" t="s">
        <v>2955</v>
      </c>
      <c r="I261" s="639" t="s">
        <v>2867</v>
      </c>
      <c r="J261" s="639" t="s">
        <v>6704</v>
      </c>
    </row>
    <row r="262" spans="1:10" ht="15">
      <c r="A262" s="638" t="s">
        <v>3862</v>
      </c>
      <c r="B262" s="640">
        <v>44259.517314814802</v>
      </c>
      <c r="C262" s="639" t="b">
        <v>0</v>
      </c>
      <c r="E262" s="639" t="s">
        <v>2825</v>
      </c>
      <c r="F262" s="639">
        <v>1</v>
      </c>
      <c r="G262" s="639" t="s">
        <v>2807</v>
      </c>
      <c r="H262" s="639" t="s">
        <v>2955</v>
      </c>
      <c r="I262" s="639" t="s">
        <v>2867</v>
      </c>
      <c r="J262" s="639" t="s">
        <v>6703</v>
      </c>
    </row>
    <row r="263" spans="1:10" ht="15">
      <c r="A263" s="638" t="s">
        <v>3793</v>
      </c>
      <c r="B263" s="640">
        <v>44259.586342592607</v>
      </c>
      <c r="C263" s="639" t="b">
        <v>0</v>
      </c>
      <c r="D263" s="639" t="s">
        <v>2956</v>
      </c>
      <c r="E263" s="639" t="s">
        <v>2788</v>
      </c>
      <c r="F263" s="639">
        <v>1</v>
      </c>
      <c r="G263" s="639" t="s">
        <v>2868</v>
      </c>
      <c r="H263" s="639" t="s">
        <v>2957</v>
      </c>
      <c r="I263" s="639" t="s">
        <v>2958</v>
      </c>
      <c r="J263" s="639" t="s">
        <v>6702</v>
      </c>
    </row>
    <row r="264" spans="1:10" ht="15">
      <c r="A264" s="638" t="s">
        <v>3793</v>
      </c>
      <c r="B264" s="640">
        <v>44259.569456018493</v>
      </c>
      <c r="C264" s="639" t="b">
        <v>0</v>
      </c>
      <c r="E264" s="639" t="s">
        <v>2825</v>
      </c>
      <c r="F264" s="639">
        <v>1</v>
      </c>
      <c r="G264" s="639" t="s">
        <v>2868</v>
      </c>
      <c r="H264" s="639" t="s">
        <v>2957</v>
      </c>
      <c r="I264" s="639" t="s">
        <v>2958</v>
      </c>
      <c r="J264" s="639" t="s">
        <v>6701</v>
      </c>
    </row>
    <row r="265" spans="1:10" ht="15">
      <c r="A265" s="638" t="s">
        <v>3578</v>
      </c>
      <c r="B265" s="640">
        <v>44259.477997685193</v>
      </c>
      <c r="C265" s="639" t="b">
        <v>0</v>
      </c>
      <c r="E265" s="639" t="s">
        <v>2825</v>
      </c>
      <c r="F265" s="639">
        <v>4</v>
      </c>
      <c r="G265" s="639" t="s">
        <v>2868</v>
      </c>
      <c r="H265" s="639" t="s">
        <v>2957</v>
      </c>
      <c r="I265" s="639" t="s">
        <v>2950</v>
      </c>
      <c r="J265" s="639" t="s">
        <v>6700</v>
      </c>
    </row>
    <row r="266" spans="1:10" ht="15">
      <c r="A266" s="638" t="s">
        <v>3578</v>
      </c>
      <c r="B266" s="640">
        <v>44259.485983796287</v>
      </c>
      <c r="C266" s="639" t="b">
        <v>0</v>
      </c>
      <c r="E266" s="639" t="s">
        <v>2788</v>
      </c>
      <c r="F266" s="639">
        <v>4</v>
      </c>
      <c r="G266" s="639" t="s">
        <v>2868</v>
      </c>
      <c r="H266" s="639" t="s">
        <v>2957</v>
      </c>
      <c r="I266" s="639" t="s">
        <v>2950</v>
      </c>
      <c r="J266" s="639" t="s">
        <v>6699</v>
      </c>
    </row>
    <row r="267" spans="1:10" ht="15">
      <c r="A267" s="638" t="s">
        <v>3666</v>
      </c>
      <c r="B267" s="640">
        <v>44259.476377314801</v>
      </c>
      <c r="C267" s="639" t="b">
        <v>0</v>
      </c>
      <c r="E267" s="639" t="s">
        <v>2825</v>
      </c>
      <c r="F267" s="639">
        <v>4</v>
      </c>
      <c r="G267" s="639" t="s">
        <v>2868</v>
      </c>
      <c r="H267" s="639" t="s">
        <v>2949</v>
      </c>
      <c r="I267" s="639" t="s">
        <v>2950</v>
      </c>
      <c r="J267" s="639" t="s">
        <v>6698</v>
      </c>
    </row>
    <row r="268" spans="1:10" ht="15">
      <c r="A268" s="638" t="s">
        <v>3886</v>
      </c>
      <c r="B268" s="640">
        <v>44259.606030092589</v>
      </c>
      <c r="C268" s="639" t="b">
        <v>0</v>
      </c>
      <c r="E268" s="639" t="s">
        <v>2825</v>
      </c>
      <c r="F268" s="639">
        <v>7</v>
      </c>
      <c r="G268" s="639" t="s">
        <v>2901</v>
      </c>
      <c r="H268" s="639" t="s">
        <v>2959</v>
      </c>
      <c r="I268" s="639" t="s">
        <v>2960</v>
      </c>
      <c r="J268" s="639" t="s">
        <v>6697</v>
      </c>
    </row>
    <row r="269" spans="1:10" ht="15">
      <c r="A269" s="638" t="s">
        <v>3670</v>
      </c>
      <c r="B269" s="640">
        <v>44259.690532407411</v>
      </c>
      <c r="C269" s="639" t="b">
        <v>0</v>
      </c>
      <c r="E269" s="639" t="s">
        <v>2825</v>
      </c>
      <c r="F269" s="639">
        <v>4</v>
      </c>
      <c r="G269" s="639" t="s">
        <v>2868</v>
      </c>
      <c r="H269" s="639" t="s">
        <v>2949</v>
      </c>
      <c r="I269" s="639" t="s">
        <v>2961</v>
      </c>
      <c r="J269" s="639" t="s">
        <v>6696</v>
      </c>
    </row>
    <row r="270" spans="1:10" ht="15">
      <c r="A270" s="638" t="s">
        <v>3646</v>
      </c>
      <c r="B270" s="640">
        <v>44259.6897916667</v>
      </c>
      <c r="C270" s="639" t="b">
        <v>0</v>
      </c>
      <c r="E270" s="639" t="s">
        <v>2825</v>
      </c>
      <c r="F270" s="639">
        <v>1</v>
      </c>
      <c r="G270" s="639" t="s">
        <v>2868</v>
      </c>
      <c r="H270" s="639" t="s">
        <v>2962</v>
      </c>
      <c r="I270" s="639" t="s">
        <v>2958</v>
      </c>
      <c r="J270" s="639" t="s">
        <v>6695</v>
      </c>
    </row>
    <row r="271" spans="1:10" ht="15">
      <c r="A271" s="638" t="s">
        <v>3646</v>
      </c>
      <c r="B271" s="640">
        <v>44259.702268518493</v>
      </c>
      <c r="C271" s="639" t="b">
        <v>0</v>
      </c>
      <c r="E271" s="639" t="s">
        <v>2788</v>
      </c>
      <c r="F271" s="639">
        <v>1</v>
      </c>
      <c r="G271" s="639" t="s">
        <v>2868</v>
      </c>
      <c r="H271" s="639" t="s">
        <v>2962</v>
      </c>
      <c r="I271" s="639" t="s">
        <v>2958</v>
      </c>
      <c r="J271" s="639" t="s">
        <v>6694</v>
      </c>
    </row>
    <row r="272" spans="1:10" ht="15">
      <c r="A272" s="638" t="s">
        <v>3670</v>
      </c>
      <c r="B272" s="640">
        <v>44259.710254629608</v>
      </c>
      <c r="C272" s="639" t="b">
        <v>0</v>
      </c>
      <c r="D272" s="639" t="s">
        <v>3229</v>
      </c>
      <c r="E272" s="639" t="s">
        <v>2788</v>
      </c>
      <c r="F272" s="639">
        <v>4</v>
      </c>
      <c r="G272" s="639" t="s">
        <v>2868</v>
      </c>
      <c r="H272" s="639" t="s">
        <v>2949</v>
      </c>
      <c r="I272" s="639" t="s">
        <v>2961</v>
      </c>
      <c r="J272" s="639" t="s">
        <v>6693</v>
      </c>
    </row>
    <row r="273" spans="1:10" ht="15">
      <c r="A273" s="638" t="s">
        <v>3666</v>
      </c>
      <c r="B273" s="640">
        <v>44258.693749999999</v>
      </c>
      <c r="C273" s="639" t="b">
        <v>0</v>
      </c>
      <c r="E273" s="639" t="s">
        <v>2788</v>
      </c>
      <c r="F273" s="639">
        <v>3</v>
      </c>
      <c r="G273" s="639" t="s">
        <v>2963</v>
      </c>
      <c r="H273" s="639" t="s">
        <v>2949</v>
      </c>
      <c r="I273" s="639" t="s">
        <v>2950</v>
      </c>
      <c r="J273" s="639" t="s">
        <v>6692</v>
      </c>
    </row>
    <row r="274" spans="1:10" ht="15">
      <c r="A274" s="638" t="s">
        <v>3781</v>
      </c>
      <c r="B274" s="640">
        <v>44260.377615740697</v>
      </c>
      <c r="C274" s="639" t="b">
        <v>0</v>
      </c>
      <c r="E274" s="639" t="s">
        <v>2825</v>
      </c>
      <c r="F274" s="639">
        <v>2</v>
      </c>
      <c r="G274" s="639" t="s">
        <v>2901</v>
      </c>
      <c r="H274" s="639" t="s">
        <v>2964</v>
      </c>
      <c r="I274" s="639" t="s">
        <v>2965</v>
      </c>
      <c r="J274" s="639" t="s">
        <v>6691</v>
      </c>
    </row>
    <row r="275" spans="1:10" ht="15">
      <c r="A275" s="638" t="s">
        <v>3697</v>
      </c>
      <c r="B275" s="640">
        <v>44260.376597222203</v>
      </c>
      <c r="C275" s="639" t="b">
        <v>0</v>
      </c>
      <c r="E275" s="639" t="s">
        <v>2825</v>
      </c>
      <c r="F275" s="639">
        <v>2</v>
      </c>
      <c r="G275" s="639" t="s">
        <v>2901</v>
      </c>
      <c r="H275" s="639" t="s">
        <v>2966</v>
      </c>
      <c r="I275" s="639" t="s">
        <v>2967</v>
      </c>
      <c r="J275" s="639" t="s">
        <v>6690</v>
      </c>
    </row>
    <row r="276" spans="1:10" ht="15">
      <c r="A276" s="638" t="s">
        <v>3658</v>
      </c>
      <c r="B276" s="640">
        <v>44260.403402777803</v>
      </c>
      <c r="C276" s="639" t="b">
        <v>0</v>
      </c>
      <c r="E276" s="639" t="s">
        <v>2825</v>
      </c>
      <c r="F276" s="639">
        <v>1</v>
      </c>
      <c r="G276" s="639" t="s">
        <v>2968</v>
      </c>
      <c r="H276" s="639" t="s">
        <v>2969</v>
      </c>
      <c r="I276" s="639" t="s">
        <v>2853</v>
      </c>
      <c r="J276" s="639" t="s">
        <v>6689</v>
      </c>
    </row>
    <row r="277" spans="1:10" ht="15">
      <c r="A277" s="638" t="s">
        <v>3880</v>
      </c>
      <c r="B277" s="640">
        <v>44260.302141203691</v>
      </c>
      <c r="C277" s="639" t="b">
        <v>0</v>
      </c>
      <c r="D277" s="639" t="s">
        <v>2831</v>
      </c>
      <c r="E277" s="639" t="s">
        <v>2825</v>
      </c>
      <c r="F277" s="639">
        <v>1</v>
      </c>
      <c r="G277" s="639" t="s">
        <v>2807</v>
      </c>
      <c r="H277" s="639" t="s">
        <v>2970</v>
      </c>
      <c r="I277" s="639" t="s">
        <v>2867</v>
      </c>
      <c r="J277" s="639" t="s">
        <v>6688</v>
      </c>
    </row>
    <row r="278" spans="1:10" ht="15">
      <c r="A278" s="638" t="s">
        <v>3585</v>
      </c>
      <c r="B278" s="640">
        <v>44260.455821759308</v>
      </c>
      <c r="C278" s="639" t="b">
        <v>0</v>
      </c>
      <c r="E278" s="639" t="s">
        <v>2825</v>
      </c>
      <c r="F278" s="639">
        <v>1</v>
      </c>
      <c r="G278" s="639" t="s">
        <v>2857</v>
      </c>
      <c r="H278" s="639" t="s">
        <v>2971</v>
      </c>
      <c r="I278" s="639" t="s">
        <v>2972</v>
      </c>
      <c r="J278" s="639" t="s">
        <v>6687</v>
      </c>
    </row>
    <row r="279" spans="1:10" ht="15">
      <c r="A279" s="638" t="s">
        <v>3585</v>
      </c>
      <c r="B279" s="640">
        <v>44260.442997685197</v>
      </c>
      <c r="C279" s="639" t="b">
        <v>0</v>
      </c>
      <c r="E279" s="639" t="s">
        <v>2825</v>
      </c>
      <c r="F279" s="639">
        <v>1</v>
      </c>
      <c r="G279" s="639" t="s">
        <v>2857</v>
      </c>
      <c r="H279" s="639" t="s">
        <v>2971</v>
      </c>
      <c r="I279" s="639" t="s">
        <v>2972</v>
      </c>
      <c r="J279" s="639" t="s">
        <v>6686</v>
      </c>
    </row>
    <row r="280" spans="1:10" ht="15">
      <c r="A280" s="638" t="s">
        <v>3585</v>
      </c>
      <c r="B280" s="640">
        <v>44260.439953703702</v>
      </c>
      <c r="C280" s="639" t="b">
        <v>0</v>
      </c>
      <c r="E280" s="639" t="s">
        <v>2825</v>
      </c>
      <c r="F280" s="639">
        <v>1</v>
      </c>
      <c r="G280" s="639" t="s">
        <v>2857</v>
      </c>
      <c r="H280" s="639" t="s">
        <v>2971</v>
      </c>
      <c r="I280" s="639" t="s">
        <v>2972</v>
      </c>
      <c r="J280" s="639" t="s">
        <v>6685</v>
      </c>
    </row>
    <row r="281" spans="1:10" ht="15">
      <c r="A281" s="638" t="s">
        <v>3585</v>
      </c>
      <c r="B281" s="640">
        <v>44260.435555555603</v>
      </c>
      <c r="C281" s="639" t="b">
        <v>0</v>
      </c>
      <c r="E281" s="639" t="s">
        <v>2825</v>
      </c>
      <c r="F281" s="639">
        <v>1</v>
      </c>
      <c r="G281" s="639" t="s">
        <v>2857</v>
      </c>
      <c r="H281" s="639" t="s">
        <v>2971</v>
      </c>
      <c r="I281" s="639" t="s">
        <v>2972</v>
      </c>
      <c r="J281" s="639" t="s">
        <v>6684</v>
      </c>
    </row>
    <row r="282" spans="1:10" ht="15">
      <c r="A282" s="638" t="s">
        <v>3585</v>
      </c>
      <c r="B282" s="640">
        <v>44260.436400462997</v>
      </c>
      <c r="C282" s="639" t="b">
        <v>0</v>
      </c>
      <c r="E282" s="639" t="s">
        <v>2825</v>
      </c>
      <c r="F282" s="639">
        <v>1</v>
      </c>
      <c r="G282" s="639" t="s">
        <v>2857</v>
      </c>
      <c r="H282" s="639" t="s">
        <v>2971</v>
      </c>
      <c r="I282" s="639" t="s">
        <v>2972</v>
      </c>
      <c r="J282" s="639" t="s">
        <v>6683</v>
      </c>
    </row>
    <row r="283" spans="1:10" ht="15">
      <c r="A283" s="638" t="s">
        <v>3585</v>
      </c>
      <c r="B283" s="640">
        <v>44260.404097222199</v>
      </c>
      <c r="C283" s="639" t="b">
        <v>0</v>
      </c>
      <c r="E283" s="639" t="s">
        <v>2825</v>
      </c>
      <c r="F283" s="639">
        <v>1</v>
      </c>
      <c r="G283" s="639" t="s">
        <v>2857</v>
      </c>
      <c r="H283" s="639" t="s">
        <v>2971</v>
      </c>
      <c r="I283" s="639" t="s">
        <v>2972</v>
      </c>
      <c r="J283" s="639" t="s">
        <v>6682</v>
      </c>
    </row>
    <row r="284" spans="1:10" ht="15">
      <c r="A284" s="638" t="s">
        <v>3585</v>
      </c>
      <c r="B284" s="640">
        <v>44260.418425925913</v>
      </c>
      <c r="C284" s="639" t="b">
        <v>0</v>
      </c>
      <c r="E284" s="639" t="s">
        <v>2825</v>
      </c>
      <c r="F284" s="639">
        <v>1</v>
      </c>
      <c r="G284" s="639" t="s">
        <v>2857</v>
      </c>
      <c r="H284" s="639" t="s">
        <v>2971</v>
      </c>
      <c r="I284" s="639" t="s">
        <v>2972</v>
      </c>
      <c r="J284" s="639" t="s">
        <v>6681</v>
      </c>
    </row>
    <row r="285" spans="1:10" ht="15">
      <c r="A285" s="638" t="s">
        <v>3585</v>
      </c>
      <c r="B285" s="640">
        <v>44260.404745370397</v>
      </c>
      <c r="C285" s="639" t="b">
        <v>0</v>
      </c>
      <c r="E285" s="639" t="s">
        <v>2825</v>
      </c>
      <c r="F285" s="639">
        <v>1</v>
      </c>
      <c r="G285" s="639" t="s">
        <v>2857</v>
      </c>
      <c r="H285" s="639" t="s">
        <v>2971</v>
      </c>
      <c r="I285" s="639" t="s">
        <v>2972</v>
      </c>
      <c r="J285" s="639" t="s">
        <v>6680</v>
      </c>
    </row>
    <row r="286" spans="1:10" ht="15">
      <c r="A286" s="638" t="s">
        <v>3585</v>
      </c>
      <c r="B286" s="640">
        <v>44260.416828703703</v>
      </c>
      <c r="C286" s="639" t="b">
        <v>0</v>
      </c>
      <c r="E286" s="639" t="s">
        <v>2825</v>
      </c>
      <c r="F286" s="639">
        <v>1</v>
      </c>
      <c r="G286" s="639" t="s">
        <v>2857</v>
      </c>
      <c r="H286" s="639" t="s">
        <v>2971</v>
      </c>
      <c r="I286" s="639" t="s">
        <v>2972</v>
      </c>
      <c r="J286" s="639" t="s">
        <v>6679</v>
      </c>
    </row>
    <row r="287" spans="1:10" ht="15">
      <c r="A287" s="638" t="s">
        <v>3585</v>
      </c>
      <c r="B287" s="640">
        <v>44260.4171180556</v>
      </c>
      <c r="C287" s="639" t="b">
        <v>0</v>
      </c>
      <c r="E287" s="639" t="s">
        <v>2825</v>
      </c>
      <c r="F287" s="639">
        <v>1</v>
      </c>
      <c r="G287" s="639" t="s">
        <v>2857</v>
      </c>
      <c r="H287" s="639" t="s">
        <v>2971</v>
      </c>
      <c r="I287" s="639" t="s">
        <v>2972</v>
      </c>
      <c r="J287" s="639" t="s">
        <v>6678</v>
      </c>
    </row>
    <row r="288" spans="1:10" ht="15">
      <c r="A288" s="638" t="s">
        <v>3585</v>
      </c>
      <c r="B288" s="640">
        <v>44260.4202083333</v>
      </c>
      <c r="C288" s="639" t="b">
        <v>0</v>
      </c>
      <c r="E288" s="639" t="s">
        <v>2825</v>
      </c>
      <c r="F288" s="639">
        <v>1</v>
      </c>
      <c r="G288" s="639" t="s">
        <v>2857</v>
      </c>
      <c r="H288" s="639" t="s">
        <v>2971</v>
      </c>
      <c r="I288" s="639" t="s">
        <v>2972</v>
      </c>
      <c r="J288" s="639" t="s">
        <v>6677</v>
      </c>
    </row>
    <row r="289" spans="1:10" ht="15">
      <c r="A289" s="638" t="s">
        <v>3585</v>
      </c>
      <c r="B289" s="640">
        <v>44260.421724537002</v>
      </c>
      <c r="C289" s="639" t="b">
        <v>0</v>
      </c>
      <c r="E289" s="639" t="s">
        <v>2825</v>
      </c>
      <c r="F289" s="639">
        <v>1</v>
      </c>
      <c r="G289" s="639" t="s">
        <v>2857</v>
      </c>
      <c r="H289" s="639" t="s">
        <v>2971</v>
      </c>
      <c r="I289" s="639" t="s">
        <v>2972</v>
      </c>
      <c r="J289" s="639" t="s">
        <v>6676</v>
      </c>
    </row>
    <row r="290" spans="1:10" ht="15">
      <c r="A290" s="638" t="s">
        <v>3585</v>
      </c>
      <c r="B290" s="640">
        <v>44260.368055555598</v>
      </c>
      <c r="C290" s="639" t="b">
        <v>0</v>
      </c>
      <c r="E290" s="639" t="s">
        <v>2825</v>
      </c>
      <c r="F290" s="639">
        <v>1</v>
      </c>
      <c r="G290" s="639" t="s">
        <v>2857</v>
      </c>
      <c r="H290" s="639" t="s">
        <v>2971</v>
      </c>
      <c r="I290" s="639" t="s">
        <v>2972</v>
      </c>
      <c r="J290" s="639" t="s">
        <v>6675</v>
      </c>
    </row>
    <row r="291" spans="1:10" ht="15">
      <c r="A291" s="638" t="s">
        <v>3585</v>
      </c>
      <c r="B291" s="640">
        <v>44260.375</v>
      </c>
      <c r="C291" s="639" t="b">
        <v>0</v>
      </c>
      <c r="E291" s="639" t="s">
        <v>2825</v>
      </c>
      <c r="F291" s="639">
        <v>1</v>
      </c>
      <c r="G291" s="639" t="s">
        <v>2857</v>
      </c>
      <c r="H291" s="639" t="s">
        <v>2971</v>
      </c>
      <c r="I291" s="639" t="s">
        <v>2972</v>
      </c>
      <c r="J291" s="639" t="s">
        <v>6674</v>
      </c>
    </row>
    <row r="292" spans="1:10" ht="15">
      <c r="A292" s="638" t="s">
        <v>3585</v>
      </c>
      <c r="B292" s="640">
        <v>44260.370266203703</v>
      </c>
      <c r="C292" s="639" t="b">
        <v>0</v>
      </c>
      <c r="E292" s="639" t="s">
        <v>2825</v>
      </c>
      <c r="F292" s="639">
        <v>1</v>
      </c>
      <c r="G292" s="639" t="s">
        <v>2857</v>
      </c>
      <c r="H292" s="639" t="s">
        <v>2971</v>
      </c>
      <c r="I292" s="639" t="s">
        <v>2972</v>
      </c>
      <c r="J292" s="639" t="s">
        <v>6673</v>
      </c>
    </row>
    <row r="293" spans="1:10" ht="15">
      <c r="A293" s="638" t="s">
        <v>3585</v>
      </c>
      <c r="B293" s="640">
        <v>44260.309525463003</v>
      </c>
      <c r="C293" s="639" t="b">
        <v>0</v>
      </c>
      <c r="E293" s="639" t="s">
        <v>2825</v>
      </c>
      <c r="F293" s="639">
        <v>1</v>
      </c>
      <c r="G293" s="639" t="s">
        <v>2857</v>
      </c>
      <c r="H293" s="639" t="s">
        <v>2971</v>
      </c>
      <c r="I293" s="639" t="s">
        <v>2972</v>
      </c>
      <c r="J293" s="639" t="s">
        <v>6672</v>
      </c>
    </row>
    <row r="294" spans="1:10" ht="15">
      <c r="A294" s="638" t="s">
        <v>3585</v>
      </c>
      <c r="B294" s="640">
        <v>44260.299907407411</v>
      </c>
      <c r="C294" s="639" t="b">
        <v>0</v>
      </c>
      <c r="E294" s="639" t="s">
        <v>2825</v>
      </c>
      <c r="F294" s="639">
        <v>1</v>
      </c>
      <c r="G294" s="639" t="s">
        <v>2857</v>
      </c>
      <c r="H294" s="639" t="s">
        <v>2971</v>
      </c>
      <c r="I294" s="639" t="s">
        <v>2972</v>
      </c>
      <c r="J294" s="639" t="s">
        <v>6671</v>
      </c>
    </row>
    <row r="295" spans="1:10" ht="15">
      <c r="A295" s="638" t="s">
        <v>3585</v>
      </c>
      <c r="B295" s="640">
        <v>44260.2963773148</v>
      </c>
      <c r="C295" s="639" t="b">
        <v>0</v>
      </c>
      <c r="E295" s="639" t="s">
        <v>2825</v>
      </c>
      <c r="F295" s="639">
        <v>1</v>
      </c>
      <c r="G295" s="639" t="s">
        <v>2857</v>
      </c>
      <c r="H295" s="639" t="s">
        <v>2971</v>
      </c>
      <c r="I295" s="639" t="s">
        <v>2972</v>
      </c>
      <c r="J295" s="639" t="s">
        <v>6670</v>
      </c>
    </row>
    <row r="296" spans="1:10" ht="15">
      <c r="A296" s="638" t="s">
        <v>3893</v>
      </c>
      <c r="B296" s="640">
        <v>44260.512523148209</v>
      </c>
      <c r="C296" s="639" t="b">
        <v>0</v>
      </c>
      <c r="E296" s="639" t="s">
        <v>2825</v>
      </c>
      <c r="F296" s="639">
        <v>8</v>
      </c>
      <c r="G296" s="639" t="s">
        <v>2901</v>
      </c>
      <c r="H296" s="639" t="s">
        <v>2973</v>
      </c>
      <c r="I296" s="639" t="s">
        <v>2974</v>
      </c>
      <c r="J296" s="639" t="s">
        <v>6669</v>
      </c>
    </row>
    <row r="297" spans="1:10" ht="15">
      <c r="A297" s="638" t="s">
        <v>3801</v>
      </c>
      <c r="B297" s="640">
        <v>44260.471342592602</v>
      </c>
      <c r="C297" s="639" t="b">
        <v>0</v>
      </c>
      <c r="E297" s="639" t="s">
        <v>2825</v>
      </c>
      <c r="F297" s="639">
        <v>6</v>
      </c>
      <c r="G297" s="639" t="s">
        <v>2868</v>
      </c>
      <c r="H297" s="639" t="s">
        <v>2975</v>
      </c>
      <c r="I297" s="639" t="s">
        <v>2958</v>
      </c>
      <c r="J297" s="639" t="s">
        <v>6668</v>
      </c>
    </row>
    <row r="298" spans="1:10" ht="15">
      <c r="A298" s="638" t="s">
        <v>3585</v>
      </c>
      <c r="B298" s="640">
        <v>44260.522372685198</v>
      </c>
      <c r="C298" s="639" t="b">
        <v>0</v>
      </c>
      <c r="E298" s="639" t="s">
        <v>2825</v>
      </c>
      <c r="F298" s="639">
        <v>1</v>
      </c>
      <c r="G298" s="639" t="s">
        <v>2857</v>
      </c>
      <c r="H298" s="639" t="s">
        <v>2971</v>
      </c>
      <c r="I298" s="639" t="s">
        <v>2972</v>
      </c>
      <c r="J298" s="639" t="s">
        <v>6667</v>
      </c>
    </row>
    <row r="299" spans="1:10" ht="15">
      <c r="A299" s="638" t="s">
        <v>3585</v>
      </c>
      <c r="B299" s="640">
        <v>44260.526620370409</v>
      </c>
      <c r="C299" s="639" t="b">
        <v>0</v>
      </c>
      <c r="E299" s="639" t="s">
        <v>2825</v>
      </c>
      <c r="F299" s="639">
        <v>1</v>
      </c>
      <c r="G299" s="639" t="s">
        <v>2857</v>
      </c>
      <c r="H299" s="639" t="s">
        <v>2971</v>
      </c>
      <c r="I299" s="639" t="s">
        <v>2972</v>
      </c>
      <c r="J299" s="639" t="s">
        <v>6666</v>
      </c>
    </row>
    <row r="300" spans="1:10" ht="15">
      <c r="A300" s="638" t="s">
        <v>3585</v>
      </c>
      <c r="B300" s="640">
        <v>44260.524583333303</v>
      </c>
      <c r="C300" s="639" t="b">
        <v>0</v>
      </c>
      <c r="E300" s="639" t="s">
        <v>2825</v>
      </c>
      <c r="F300" s="639">
        <v>1</v>
      </c>
      <c r="G300" s="639" t="s">
        <v>2857</v>
      </c>
      <c r="H300" s="639" t="s">
        <v>2971</v>
      </c>
      <c r="I300" s="639" t="s">
        <v>2972</v>
      </c>
      <c r="J300" s="639" t="s">
        <v>6665</v>
      </c>
    </row>
    <row r="301" spans="1:10" ht="15">
      <c r="A301" s="638" t="s">
        <v>3585</v>
      </c>
      <c r="B301" s="640">
        <v>44260.529571759304</v>
      </c>
      <c r="C301" s="639" t="b">
        <v>0</v>
      </c>
      <c r="E301" s="639" t="s">
        <v>2825</v>
      </c>
      <c r="F301" s="639">
        <v>1</v>
      </c>
      <c r="G301" s="639" t="s">
        <v>2857</v>
      </c>
      <c r="H301" s="639" t="s">
        <v>2971</v>
      </c>
      <c r="I301" s="639" t="s">
        <v>2972</v>
      </c>
      <c r="J301" s="639" t="s">
        <v>6664</v>
      </c>
    </row>
    <row r="302" spans="1:10" ht="15">
      <c r="A302" s="638" t="s">
        <v>3585</v>
      </c>
      <c r="B302" s="640">
        <v>44260.527986111098</v>
      </c>
      <c r="C302" s="639" t="b">
        <v>0</v>
      </c>
      <c r="E302" s="639" t="s">
        <v>2825</v>
      </c>
      <c r="F302" s="639">
        <v>1</v>
      </c>
      <c r="G302" s="639" t="s">
        <v>2857</v>
      </c>
      <c r="H302" s="639" t="s">
        <v>2971</v>
      </c>
      <c r="I302" s="639" t="s">
        <v>2972</v>
      </c>
      <c r="J302" s="639" t="s">
        <v>6663</v>
      </c>
    </row>
    <row r="303" spans="1:10" ht="15">
      <c r="A303" s="638" t="s">
        <v>3893</v>
      </c>
      <c r="B303" s="640">
        <v>44260.608807870391</v>
      </c>
      <c r="C303" s="639" t="b">
        <v>0</v>
      </c>
      <c r="E303" s="639" t="s">
        <v>2825</v>
      </c>
      <c r="F303" s="639">
        <v>6</v>
      </c>
      <c r="G303" s="639" t="s">
        <v>2901</v>
      </c>
      <c r="H303" s="639" t="s">
        <v>2973</v>
      </c>
      <c r="I303" s="639" t="s">
        <v>2974</v>
      </c>
      <c r="J303" s="639" t="s">
        <v>6662</v>
      </c>
    </row>
    <row r="304" spans="1:10" ht="15">
      <c r="A304" s="638" t="s">
        <v>3585</v>
      </c>
      <c r="B304" s="640">
        <v>44260.569398148102</v>
      </c>
      <c r="C304" s="639" t="b">
        <v>0</v>
      </c>
      <c r="E304" s="639" t="s">
        <v>2825</v>
      </c>
      <c r="F304" s="639">
        <v>1</v>
      </c>
      <c r="G304" s="639" t="s">
        <v>2857</v>
      </c>
      <c r="H304" s="639" t="s">
        <v>2971</v>
      </c>
      <c r="I304" s="639" t="s">
        <v>2972</v>
      </c>
      <c r="J304" s="639" t="s">
        <v>6661</v>
      </c>
    </row>
    <row r="305" spans="1:10" ht="15">
      <c r="A305" s="638" t="s">
        <v>3585</v>
      </c>
      <c r="B305" s="640">
        <v>44260.53410879631</v>
      </c>
      <c r="C305" s="639" t="b">
        <v>0</v>
      </c>
      <c r="E305" s="639" t="s">
        <v>2825</v>
      </c>
      <c r="F305" s="639">
        <v>1</v>
      </c>
      <c r="G305" s="639" t="s">
        <v>2857</v>
      </c>
      <c r="H305" s="639" t="s">
        <v>2971</v>
      </c>
      <c r="I305" s="639" t="s">
        <v>2972</v>
      </c>
      <c r="J305" s="639" t="s">
        <v>6660</v>
      </c>
    </row>
    <row r="306" spans="1:10" ht="15">
      <c r="A306" s="638" t="s">
        <v>3585</v>
      </c>
      <c r="B306" s="640">
        <v>44260.540775463</v>
      </c>
      <c r="C306" s="639" t="b">
        <v>0</v>
      </c>
      <c r="E306" s="639" t="s">
        <v>2825</v>
      </c>
      <c r="F306" s="639">
        <v>1</v>
      </c>
      <c r="G306" s="639" t="s">
        <v>2857</v>
      </c>
      <c r="H306" s="639" t="s">
        <v>2971</v>
      </c>
      <c r="I306" s="639" t="s">
        <v>2972</v>
      </c>
      <c r="J306" s="639" t="s">
        <v>6659</v>
      </c>
    </row>
    <row r="307" spans="1:10" ht="15">
      <c r="A307" s="638" t="s">
        <v>3585</v>
      </c>
      <c r="B307" s="640">
        <v>44260.531990740703</v>
      </c>
      <c r="C307" s="639" t="b">
        <v>0</v>
      </c>
      <c r="E307" s="639" t="s">
        <v>2825</v>
      </c>
      <c r="F307" s="639">
        <v>1</v>
      </c>
      <c r="G307" s="639" t="s">
        <v>2857</v>
      </c>
      <c r="H307" s="639" t="s">
        <v>2971</v>
      </c>
      <c r="I307" s="639" t="s">
        <v>2972</v>
      </c>
      <c r="J307" s="639" t="s">
        <v>6658</v>
      </c>
    </row>
    <row r="308" spans="1:10" ht="15">
      <c r="A308" s="638" t="s">
        <v>3585</v>
      </c>
      <c r="B308" s="640">
        <v>44260.612673611096</v>
      </c>
      <c r="C308" s="639" t="b">
        <v>0</v>
      </c>
      <c r="E308" s="639" t="s">
        <v>2825</v>
      </c>
      <c r="F308" s="639">
        <v>1</v>
      </c>
      <c r="G308" s="639" t="s">
        <v>2857</v>
      </c>
      <c r="H308" s="639" t="s">
        <v>2971</v>
      </c>
      <c r="I308" s="639" t="s">
        <v>2972</v>
      </c>
      <c r="J308" s="639" t="s">
        <v>6657</v>
      </c>
    </row>
    <row r="309" spans="1:10" ht="15">
      <c r="A309" s="638" t="s">
        <v>3585</v>
      </c>
      <c r="B309" s="640">
        <v>44260.614421296297</v>
      </c>
      <c r="C309" s="639" t="b">
        <v>0</v>
      </c>
      <c r="E309" s="639" t="s">
        <v>2825</v>
      </c>
      <c r="F309" s="639">
        <v>1</v>
      </c>
      <c r="G309" s="639" t="s">
        <v>2857</v>
      </c>
      <c r="H309" s="639" t="s">
        <v>2971</v>
      </c>
      <c r="I309" s="639" t="s">
        <v>2972</v>
      </c>
      <c r="J309" s="639" t="s">
        <v>6656</v>
      </c>
    </row>
    <row r="310" spans="1:10" ht="15">
      <c r="A310" s="638" t="s">
        <v>3585</v>
      </c>
      <c r="B310" s="640">
        <v>44260.61356481479</v>
      </c>
      <c r="C310" s="639" t="b">
        <v>0</v>
      </c>
      <c r="E310" s="639" t="s">
        <v>2825</v>
      </c>
      <c r="F310" s="639">
        <v>1</v>
      </c>
      <c r="G310" s="639" t="s">
        <v>2857</v>
      </c>
      <c r="H310" s="639" t="s">
        <v>2971</v>
      </c>
      <c r="I310" s="639" t="s">
        <v>2972</v>
      </c>
      <c r="J310" s="639" t="s">
        <v>6655</v>
      </c>
    </row>
    <row r="311" spans="1:10" ht="15">
      <c r="A311" s="638" t="s">
        <v>3801</v>
      </c>
      <c r="B311" s="640">
        <v>44260.69366898149</v>
      </c>
      <c r="C311" s="639" t="b">
        <v>0</v>
      </c>
      <c r="E311" s="639" t="s">
        <v>2825</v>
      </c>
      <c r="F311" s="639">
        <v>1</v>
      </c>
      <c r="G311" s="639" t="s">
        <v>2868</v>
      </c>
      <c r="H311" s="639" t="s">
        <v>2975</v>
      </c>
      <c r="I311" s="639" t="s">
        <v>2958</v>
      </c>
      <c r="J311" s="639" t="s">
        <v>6654</v>
      </c>
    </row>
    <row r="312" spans="1:10" ht="15">
      <c r="A312" s="638" t="s">
        <v>3801</v>
      </c>
      <c r="B312" s="640">
        <v>44260.694652777798</v>
      </c>
      <c r="C312" s="639" t="b">
        <v>0</v>
      </c>
      <c r="E312" s="639" t="s">
        <v>2825</v>
      </c>
      <c r="F312" s="639">
        <v>7</v>
      </c>
      <c r="G312" s="639" t="s">
        <v>2868</v>
      </c>
      <c r="H312" s="639" t="s">
        <v>2975</v>
      </c>
      <c r="I312" s="639" t="s">
        <v>2958</v>
      </c>
      <c r="J312" s="639" t="s">
        <v>6653</v>
      </c>
    </row>
    <row r="313" spans="1:10" ht="15">
      <c r="A313" s="638" t="s">
        <v>3585</v>
      </c>
      <c r="B313" s="640">
        <v>44260.579953703702</v>
      </c>
      <c r="C313" s="639" t="b">
        <v>0</v>
      </c>
      <c r="E313" s="639" t="s">
        <v>2825</v>
      </c>
      <c r="F313" s="639">
        <v>1</v>
      </c>
      <c r="G313" s="639" t="s">
        <v>2857</v>
      </c>
      <c r="H313" s="639" t="s">
        <v>2971</v>
      </c>
      <c r="I313" s="639" t="s">
        <v>2972</v>
      </c>
      <c r="J313" s="639" t="s">
        <v>6652</v>
      </c>
    </row>
    <row r="314" spans="1:10" ht="15">
      <c r="A314" s="638" t="s">
        <v>3585</v>
      </c>
      <c r="B314" s="640">
        <v>44260.6046180556</v>
      </c>
      <c r="C314" s="639" t="b">
        <v>0</v>
      </c>
      <c r="E314" s="639" t="s">
        <v>2825</v>
      </c>
      <c r="F314" s="639">
        <v>1</v>
      </c>
      <c r="G314" s="639" t="s">
        <v>2857</v>
      </c>
      <c r="H314" s="639" t="s">
        <v>2971</v>
      </c>
      <c r="I314" s="639" t="s">
        <v>2972</v>
      </c>
      <c r="J314" s="639" t="s">
        <v>6651</v>
      </c>
    </row>
    <row r="315" spans="1:10" ht="15">
      <c r="A315" s="638" t="s">
        <v>3585</v>
      </c>
      <c r="B315" s="640">
        <v>44260.574976851902</v>
      </c>
      <c r="C315" s="639" t="b">
        <v>0</v>
      </c>
      <c r="E315" s="639" t="s">
        <v>2825</v>
      </c>
      <c r="F315" s="639">
        <v>1</v>
      </c>
      <c r="G315" s="639" t="s">
        <v>2857</v>
      </c>
      <c r="H315" s="639" t="s">
        <v>2971</v>
      </c>
      <c r="I315" s="639" t="s">
        <v>2972</v>
      </c>
      <c r="J315" s="639" t="s">
        <v>6650</v>
      </c>
    </row>
    <row r="316" spans="1:10" ht="15">
      <c r="A316" s="638" t="s">
        <v>3585</v>
      </c>
      <c r="B316" s="640">
        <v>44260.599861111099</v>
      </c>
      <c r="C316" s="639" t="b">
        <v>0</v>
      </c>
      <c r="E316" s="639" t="s">
        <v>2825</v>
      </c>
      <c r="F316" s="639">
        <v>1</v>
      </c>
      <c r="G316" s="639" t="s">
        <v>2857</v>
      </c>
      <c r="H316" s="639" t="s">
        <v>2971</v>
      </c>
      <c r="I316" s="639" t="s">
        <v>2972</v>
      </c>
      <c r="J316" s="639" t="s">
        <v>6649</v>
      </c>
    </row>
    <row r="317" spans="1:10" ht="15">
      <c r="A317" s="638" t="s">
        <v>3585</v>
      </c>
      <c r="B317" s="640">
        <v>44260.570671296293</v>
      </c>
      <c r="C317" s="639" t="b">
        <v>0</v>
      </c>
      <c r="E317" s="639" t="s">
        <v>2825</v>
      </c>
      <c r="F317" s="639">
        <v>1</v>
      </c>
      <c r="G317" s="639" t="s">
        <v>2857</v>
      </c>
      <c r="H317" s="639" t="s">
        <v>2971</v>
      </c>
      <c r="I317" s="639" t="s">
        <v>2972</v>
      </c>
      <c r="J317" s="639" t="s">
        <v>6648</v>
      </c>
    </row>
    <row r="318" spans="1:10" ht="15">
      <c r="A318" s="638" t="s">
        <v>3585</v>
      </c>
      <c r="B318" s="640">
        <v>44260.577662037002</v>
      </c>
      <c r="C318" s="639" t="b">
        <v>0</v>
      </c>
      <c r="E318" s="639" t="s">
        <v>2825</v>
      </c>
      <c r="F318" s="639">
        <v>1</v>
      </c>
      <c r="G318" s="639" t="s">
        <v>2857</v>
      </c>
      <c r="H318" s="639" t="s">
        <v>2971</v>
      </c>
      <c r="I318" s="639" t="s">
        <v>2972</v>
      </c>
      <c r="J318" s="639" t="s">
        <v>6647</v>
      </c>
    </row>
    <row r="319" spans="1:10" ht="15">
      <c r="A319" s="638" t="s">
        <v>3585</v>
      </c>
      <c r="B319" s="640">
        <v>44260.598472222198</v>
      </c>
      <c r="C319" s="639" t="b">
        <v>0</v>
      </c>
      <c r="E319" s="639" t="s">
        <v>2825</v>
      </c>
      <c r="F319" s="639">
        <v>1</v>
      </c>
      <c r="G319" s="639" t="s">
        <v>2857</v>
      </c>
      <c r="H319" s="639" t="s">
        <v>2971</v>
      </c>
      <c r="I319" s="639" t="s">
        <v>2972</v>
      </c>
      <c r="J319" s="639" t="s">
        <v>6646</v>
      </c>
    </row>
    <row r="320" spans="1:10" ht="15">
      <c r="A320" s="638" t="s">
        <v>3585</v>
      </c>
      <c r="B320" s="640">
        <v>44260.612210648113</v>
      </c>
      <c r="C320" s="639" t="b">
        <v>0</v>
      </c>
      <c r="E320" s="639" t="s">
        <v>2825</v>
      </c>
      <c r="F320" s="639">
        <v>1</v>
      </c>
      <c r="G320" s="639" t="s">
        <v>2857</v>
      </c>
      <c r="H320" s="639" t="s">
        <v>2971</v>
      </c>
      <c r="I320" s="639" t="s">
        <v>2972</v>
      </c>
      <c r="J320" s="639" t="s">
        <v>6645</v>
      </c>
    </row>
    <row r="321" spans="1:10" ht="15">
      <c r="A321" s="638" t="s">
        <v>3585</v>
      </c>
      <c r="B321" s="640">
        <v>44260.606874999998</v>
      </c>
      <c r="C321" s="639" t="b">
        <v>0</v>
      </c>
      <c r="E321" s="639" t="s">
        <v>2825</v>
      </c>
      <c r="F321" s="639">
        <v>1</v>
      </c>
      <c r="G321" s="639" t="s">
        <v>2857</v>
      </c>
      <c r="H321" s="639" t="s">
        <v>2971</v>
      </c>
      <c r="I321" s="639" t="s">
        <v>2972</v>
      </c>
      <c r="J321" s="639" t="s">
        <v>6644</v>
      </c>
    </row>
    <row r="322" spans="1:10" ht="15">
      <c r="A322" s="638" t="s">
        <v>3801</v>
      </c>
      <c r="B322" s="640">
        <v>44260.725173611099</v>
      </c>
      <c r="C322" s="639" t="b">
        <v>0</v>
      </c>
      <c r="D322" s="639" t="s">
        <v>2976</v>
      </c>
      <c r="E322" s="639" t="s">
        <v>2788</v>
      </c>
      <c r="F322" s="639">
        <v>6</v>
      </c>
      <c r="G322" s="639" t="s">
        <v>2868</v>
      </c>
      <c r="H322" s="639" t="s">
        <v>2975</v>
      </c>
      <c r="I322" s="639" t="s">
        <v>2958</v>
      </c>
      <c r="J322" s="639" t="s">
        <v>6643</v>
      </c>
    </row>
    <row r="323" spans="1:10" ht="15">
      <c r="A323" s="638" t="s">
        <v>3801</v>
      </c>
      <c r="B323" s="640">
        <v>44260.727905092601</v>
      </c>
      <c r="C323" s="639" t="b">
        <v>0</v>
      </c>
      <c r="D323" s="639" t="s">
        <v>2976</v>
      </c>
      <c r="E323" s="639" t="s">
        <v>2788</v>
      </c>
      <c r="F323" s="639">
        <v>7</v>
      </c>
      <c r="G323" s="639" t="s">
        <v>2868</v>
      </c>
      <c r="H323" s="639" t="s">
        <v>2975</v>
      </c>
      <c r="I323" s="639" t="s">
        <v>2958</v>
      </c>
      <c r="J323" s="639" t="s">
        <v>6642</v>
      </c>
    </row>
    <row r="324" spans="1:10" ht="15">
      <c r="A324" s="638" t="s">
        <v>3801</v>
      </c>
      <c r="B324" s="640">
        <v>44260.726689814801</v>
      </c>
      <c r="C324" s="639" t="b">
        <v>0</v>
      </c>
      <c r="D324" s="639" t="s">
        <v>2976</v>
      </c>
      <c r="E324" s="639" t="s">
        <v>2788</v>
      </c>
      <c r="F324" s="639">
        <v>1</v>
      </c>
      <c r="G324" s="639" t="s">
        <v>2868</v>
      </c>
      <c r="H324" s="639" t="s">
        <v>2975</v>
      </c>
      <c r="I324" s="639" t="s">
        <v>2958</v>
      </c>
      <c r="J324" s="639" t="s">
        <v>6641</v>
      </c>
    </row>
    <row r="325" spans="1:10" ht="15">
      <c r="A325" s="638" t="s">
        <v>3888</v>
      </c>
      <c r="B325" s="640">
        <v>44261.395543981504</v>
      </c>
      <c r="C325" s="639" t="b">
        <v>0</v>
      </c>
      <c r="E325" s="639" t="s">
        <v>2825</v>
      </c>
      <c r="F325" s="639">
        <v>1</v>
      </c>
      <c r="G325" s="639" t="s">
        <v>2897</v>
      </c>
      <c r="H325" s="639" t="s">
        <v>2977</v>
      </c>
      <c r="I325" s="639" t="s">
        <v>2934</v>
      </c>
      <c r="J325" s="639" t="s">
        <v>6640</v>
      </c>
    </row>
    <row r="326" spans="1:10" ht="15">
      <c r="A326" s="638" t="s">
        <v>3888</v>
      </c>
      <c r="B326" s="640">
        <v>44261.394236111097</v>
      </c>
      <c r="C326" s="639" t="b">
        <v>0</v>
      </c>
      <c r="E326" s="639" t="s">
        <v>2825</v>
      </c>
      <c r="F326" s="639">
        <v>1</v>
      </c>
      <c r="G326" s="639" t="s">
        <v>2897</v>
      </c>
      <c r="H326" s="639" t="s">
        <v>2977</v>
      </c>
      <c r="I326" s="639" t="s">
        <v>2934</v>
      </c>
      <c r="J326" s="639" t="s">
        <v>6639</v>
      </c>
    </row>
    <row r="327" spans="1:10" ht="15">
      <c r="A327" s="638" t="s">
        <v>3888</v>
      </c>
      <c r="B327" s="640">
        <v>44261.398414351897</v>
      </c>
      <c r="C327" s="639" t="b">
        <v>0</v>
      </c>
      <c r="E327" s="639" t="s">
        <v>2825</v>
      </c>
      <c r="F327" s="639">
        <v>1</v>
      </c>
      <c r="G327" s="639" t="s">
        <v>2897</v>
      </c>
      <c r="H327" s="639" t="s">
        <v>2977</v>
      </c>
      <c r="I327" s="639" t="s">
        <v>2934</v>
      </c>
      <c r="J327" s="639" t="s">
        <v>6638</v>
      </c>
    </row>
    <row r="328" spans="1:10" ht="15">
      <c r="A328" s="638" t="s">
        <v>3888</v>
      </c>
      <c r="B328" s="640">
        <v>44261.473171296297</v>
      </c>
      <c r="C328" s="639" t="b">
        <v>0</v>
      </c>
      <c r="E328" s="639" t="s">
        <v>2825</v>
      </c>
      <c r="F328" s="639">
        <v>1</v>
      </c>
      <c r="G328" s="639" t="s">
        <v>2897</v>
      </c>
      <c r="H328" s="639" t="s">
        <v>2977</v>
      </c>
      <c r="I328" s="639" t="s">
        <v>2934</v>
      </c>
      <c r="J328" s="639" t="s">
        <v>6637</v>
      </c>
    </row>
    <row r="329" spans="1:10" ht="15">
      <c r="A329" s="638" t="s">
        <v>3888</v>
      </c>
      <c r="B329" s="640">
        <v>44261.479259259308</v>
      </c>
      <c r="C329" s="639" t="b">
        <v>0</v>
      </c>
      <c r="D329" s="639" t="s">
        <v>11295</v>
      </c>
      <c r="E329" s="639" t="s">
        <v>2825</v>
      </c>
      <c r="F329" s="639">
        <v>1</v>
      </c>
      <c r="G329" s="639" t="s">
        <v>2897</v>
      </c>
      <c r="H329" s="639" t="s">
        <v>2977</v>
      </c>
      <c r="I329" s="639" t="s">
        <v>2934</v>
      </c>
      <c r="J329" s="639" t="s">
        <v>6636</v>
      </c>
    </row>
    <row r="330" spans="1:10" ht="15">
      <c r="A330" s="638" t="s">
        <v>3585</v>
      </c>
      <c r="B330" s="640">
        <v>44261.406875000001</v>
      </c>
      <c r="C330" s="639" t="b">
        <v>0</v>
      </c>
      <c r="E330" s="639" t="s">
        <v>2825</v>
      </c>
      <c r="F330" s="639">
        <v>1</v>
      </c>
      <c r="G330" s="639" t="s">
        <v>2804</v>
      </c>
      <c r="H330" s="639" t="s">
        <v>2971</v>
      </c>
      <c r="I330" s="639" t="s">
        <v>2972</v>
      </c>
      <c r="J330" s="639" t="s">
        <v>6635</v>
      </c>
    </row>
    <row r="331" spans="1:10" ht="15">
      <c r="A331" s="638" t="s">
        <v>3585</v>
      </c>
      <c r="B331" s="640">
        <v>44263.328055555598</v>
      </c>
      <c r="C331" s="639" t="b">
        <v>0</v>
      </c>
      <c r="E331" s="639" t="s">
        <v>2825</v>
      </c>
      <c r="F331" s="639">
        <v>1</v>
      </c>
      <c r="G331" s="639" t="s">
        <v>2804</v>
      </c>
      <c r="H331" s="639" t="s">
        <v>2971</v>
      </c>
      <c r="I331" s="639" t="s">
        <v>2972</v>
      </c>
      <c r="J331" s="639" t="s">
        <v>6634</v>
      </c>
    </row>
    <row r="332" spans="1:10" ht="15">
      <c r="A332" s="638" t="s">
        <v>3585</v>
      </c>
      <c r="B332" s="640">
        <v>44263.327754629609</v>
      </c>
      <c r="C332" s="639" t="b">
        <v>0</v>
      </c>
      <c r="E332" s="639" t="s">
        <v>2825</v>
      </c>
      <c r="F332" s="639">
        <v>1</v>
      </c>
      <c r="G332" s="639" t="s">
        <v>2804</v>
      </c>
      <c r="H332" s="639" t="s">
        <v>2971</v>
      </c>
      <c r="I332" s="639" t="s">
        <v>2972</v>
      </c>
      <c r="J332" s="639" t="s">
        <v>6633</v>
      </c>
    </row>
    <row r="333" spans="1:10" ht="15">
      <c r="A333" s="638" t="s">
        <v>3585</v>
      </c>
      <c r="B333" s="640">
        <v>44263.327430555597</v>
      </c>
      <c r="C333" s="639" t="b">
        <v>0</v>
      </c>
      <c r="E333" s="639" t="s">
        <v>2825</v>
      </c>
      <c r="F333" s="639">
        <v>1</v>
      </c>
      <c r="G333" s="639" t="s">
        <v>2804</v>
      </c>
      <c r="H333" s="639" t="s">
        <v>2971</v>
      </c>
      <c r="I333" s="639" t="s">
        <v>2972</v>
      </c>
      <c r="J333" s="639" t="s">
        <v>6632</v>
      </c>
    </row>
    <row r="334" spans="1:10" ht="15">
      <c r="A334" s="638" t="s">
        <v>3592</v>
      </c>
      <c r="B334" s="640">
        <v>44263.331574074087</v>
      </c>
      <c r="C334" s="639" t="b">
        <v>0</v>
      </c>
      <c r="E334" s="639" t="s">
        <v>2825</v>
      </c>
      <c r="F334" s="639">
        <v>1</v>
      </c>
      <c r="G334" s="639" t="s">
        <v>2968</v>
      </c>
      <c r="H334" s="639" t="s">
        <v>2978</v>
      </c>
      <c r="I334" s="639" t="s">
        <v>2853</v>
      </c>
      <c r="J334" s="639" t="s">
        <v>6631</v>
      </c>
    </row>
    <row r="335" spans="1:10" ht="15">
      <c r="A335" s="638" t="s">
        <v>3592</v>
      </c>
      <c r="B335" s="640">
        <v>44263.342604166697</v>
      </c>
      <c r="C335" s="639" t="b">
        <v>0</v>
      </c>
      <c r="E335" s="639" t="s">
        <v>2825</v>
      </c>
      <c r="F335" s="639">
        <v>1</v>
      </c>
      <c r="G335" s="639" t="s">
        <v>2968</v>
      </c>
      <c r="H335" s="639" t="s">
        <v>2978</v>
      </c>
      <c r="I335" s="639" t="s">
        <v>2853</v>
      </c>
      <c r="J335" s="639" t="s">
        <v>6630</v>
      </c>
    </row>
    <row r="336" spans="1:10" ht="15">
      <c r="A336" s="638" t="s">
        <v>3914</v>
      </c>
      <c r="B336" s="640">
        <v>44263.3589236111</v>
      </c>
      <c r="C336" s="639" t="b">
        <v>0</v>
      </c>
      <c r="D336" s="639" t="s">
        <v>2833</v>
      </c>
      <c r="E336" s="639" t="s">
        <v>2825</v>
      </c>
      <c r="F336" s="639">
        <v>1</v>
      </c>
      <c r="G336" s="639" t="s">
        <v>2807</v>
      </c>
      <c r="H336" s="639" t="s">
        <v>2979</v>
      </c>
      <c r="I336" s="639" t="s">
        <v>2867</v>
      </c>
      <c r="J336" s="639" t="s">
        <v>6629</v>
      </c>
    </row>
    <row r="337" spans="1:10" ht="15">
      <c r="A337" s="638" t="s">
        <v>3592</v>
      </c>
      <c r="B337" s="640">
        <v>44263.361504629604</v>
      </c>
      <c r="C337" s="639" t="b">
        <v>0</v>
      </c>
      <c r="E337" s="639" t="s">
        <v>2825</v>
      </c>
      <c r="F337" s="639">
        <v>1</v>
      </c>
      <c r="G337" s="639" t="s">
        <v>2968</v>
      </c>
      <c r="H337" s="639" t="s">
        <v>2978</v>
      </c>
      <c r="I337" s="639" t="s">
        <v>2853</v>
      </c>
      <c r="J337" s="639" t="s">
        <v>6628</v>
      </c>
    </row>
    <row r="338" spans="1:10" ht="15">
      <c r="A338" s="638" t="s">
        <v>3592</v>
      </c>
      <c r="B338" s="640">
        <v>44263.371053240691</v>
      </c>
      <c r="C338" s="639" t="b">
        <v>0</v>
      </c>
      <c r="E338" s="639" t="s">
        <v>2825</v>
      </c>
      <c r="F338" s="639">
        <v>1</v>
      </c>
      <c r="G338" s="639" t="s">
        <v>2968</v>
      </c>
      <c r="H338" s="639" t="s">
        <v>2978</v>
      </c>
      <c r="I338" s="639" t="s">
        <v>2853</v>
      </c>
      <c r="J338" s="639" t="s">
        <v>6627</v>
      </c>
    </row>
    <row r="339" spans="1:10" ht="15">
      <c r="A339" s="638" t="s">
        <v>3818</v>
      </c>
      <c r="B339" s="640">
        <v>44263.435775462996</v>
      </c>
      <c r="C339" s="639" t="b">
        <v>0</v>
      </c>
      <c r="E339" s="639" t="s">
        <v>2788</v>
      </c>
      <c r="F339" s="639">
        <v>2</v>
      </c>
      <c r="G339" s="639" t="s">
        <v>2868</v>
      </c>
      <c r="H339" s="639" t="s">
        <v>2980</v>
      </c>
      <c r="I339" s="639" t="s">
        <v>2948</v>
      </c>
      <c r="J339" s="639" t="s">
        <v>6626</v>
      </c>
    </row>
    <row r="340" spans="1:10" ht="15">
      <c r="A340" s="638" t="s">
        <v>3818</v>
      </c>
      <c r="B340" s="640">
        <v>44263.434884259303</v>
      </c>
      <c r="C340" s="639" t="b">
        <v>0</v>
      </c>
      <c r="E340" s="639" t="s">
        <v>2825</v>
      </c>
      <c r="F340" s="639">
        <v>2</v>
      </c>
      <c r="G340" s="639" t="s">
        <v>2868</v>
      </c>
      <c r="H340" s="639" t="s">
        <v>2980</v>
      </c>
      <c r="I340" s="639" t="s">
        <v>2948</v>
      </c>
      <c r="J340" s="639" t="s">
        <v>6625</v>
      </c>
    </row>
    <row r="341" spans="1:10" ht="15">
      <c r="A341" s="638" t="s">
        <v>3818</v>
      </c>
      <c r="B341" s="640">
        <v>44263.432314814803</v>
      </c>
      <c r="C341" s="639" t="b">
        <v>0</v>
      </c>
      <c r="E341" s="639" t="s">
        <v>2825</v>
      </c>
      <c r="F341" s="639">
        <v>6</v>
      </c>
      <c r="G341" s="639" t="s">
        <v>2868</v>
      </c>
      <c r="H341" s="639" t="s">
        <v>2980</v>
      </c>
      <c r="I341" s="639" t="s">
        <v>2948</v>
      </c>
      <c r="J341" s="639" t="s">
        <v>6624</v>
      </c>
    </row>
    <row r="342" spans="1:10" ht="15">
      <c r="A342" s="638" t="s">
        <v>3818</v>
      </c>
      <c r="B342" s="640">
        <v>44263.433958333299</v>
      </c>
      <c r="C342" s="639" t="b">
        <v>0</v>
      </c>
      <c r="D342" s="639" t="s">
        <v>2981</v>
      </c>
      <c r="E342" s="639" t="s">
        <v>2788</v>
      </c>
      <c r="F342" s="639">
        <v>6</v>
      </c>
      <c r="G342" s="639" t="s">
        <v>2868</v>
      </c>
      <c r="H342" s="639" t="s">
        <v>2980</v>
      </c>
      <c r="I342" s="639" t="s">
        <v>2948</v>
      </c>
      <c r="J342" s="639" t="s">
        <v>6623</v>
      </c>
    </row>
    <row r="343" spans="1:10" ht="15">
      <c r="A343" s="638" t="s">
        <v>3693</v>
      </c>
      <c r="B343" s="640">
        <v>44263.430798611102</v>
      </c>
      <c r="C343" s="639" t="b">
        <v>0</v>
      </c>
      <c r="D343" s="639" t="s">
        <v>2976</v>
      </c>
      <c r="E343" s="639" t="s">
        <v>2788</v>
      </c>
      <c r="F343" s="639">
        <v>4</v>
      </c>
      <c r="G343" s="639" t="s">
        <v>2868</v>
      </c>
      <c r="H343" s="639" t="s">
        <v>2982</v>
      </c>
      <c r="I343" s="639" t="s">
        <v>2983</v>
      </c>
      <c r="J343" s="639" t="s">
        <v>6622</v>
      </c>
    </row>
    <row r="344" spans="1:10" ht="15">
      <c r="A344" s="638" t="s">
        <v>3693</v>
      </c>
      <c r="B344" s="640">
        <v>44263.430034722202</v>
      </c>
      <c r="C344" s="639" t="b">
        <v>0</v>
      </c>
      <c r="E344" s="639" t="s">
        <v>2825</v>
      </c>
      <c r="F344" s="639">
        <v>4</v>
      </c>
      <c r="G344" s="639" t="s">
        <v>2868</v>
      </c>
      <c r="H344" s="639" t="s">
        <v>2982</v>
      </c>
      <c r="I344" s="639" t="s">
        <v>2983</v>
      </c>
      <c r="J344" s="639" t="s">
        <v>6621</v>
      </c>
    </row>
    <row r="345" spans="1:10" ht="15">
      <c r="A345" s="638" t="s">
        <v>3792</v>
      </c>
      <c r="B345" s="640">
        <v>44263.459942129593</v>
      </c>
      <c r="C345" s="639" t="b">
        <v>0</v>
      </c>
      <c r="E345" s="639" t="s">
        <v>2825</v>
      </c>
      <c r="F345" s="639">
        <v>1</v>
      </c>
      <c r="G345" s="639" t="s">
        <v>2798</v>
      </c>
      <c r="H345" s="639" t="s">
        <v>2984</v>
      </c>
      <c r="I345" s="639" t="s">
        <v>2990</v>
      </c>
      <c r="J345" s="639" t="s">
        <v>6620</v>
      </c>
    </row>
    <row r="346" spans="1:10" ht="15">
      <c r="A346" s="638" t="s">
        <v>3916</v>
      </c>
      <c r="B346" s="640">
        <v>44263.459467592591</v>
      </c>
      <c r="C346" s="639" t="b">
        <v>0</v>
      </c>
      <c r="E346" s="639" t="s">
        <v>2825</v>
      </c>
      <c r="F346" s="639">
        <v>1</v>
      </c>
      <c r="G346" s="639" t="s">
        <v>2798</v>
      </c>
      <c r="H346" s="639" t="s">
        <v>2985</v>
      </c>
      <c r="I346" s="639" t="s">
        <v>2986</v>
      </c>
      <c r="J346" s="639" t="s">
        <v>6619</v>
      </c>
    </row>
    <row r="347" spans="1:10" ht="15">
      <c r="A347" s="638" t="s">
        <v>3888</v>
      </c>
      <c r="B347" s="640">
        <v>44263.514398148101</v>
      </c>
      <c r="C347" s="639" t="b">
        <v>0</v>
      </c>
      <c r="E347" s="639" t="s">
        <v>2825</v>
      </c>
      <c r="F347" s="639">
        <v>1</v>
      </c>
      <c r="G347" s="639" t="s">
        <v>2897</v>
      </c>
      <c r="H347" s="639" t="s">
        <v>2977</v>
      </c>
      <c r="I347" s="639" t="s">
        <v>2934</v>
      </c>
      <c r="J347" s="639" t="s">
        <v>6618</v>
      </c>
    </row>
    <row r="348" spans="1:10" ht="15">
      <c r="A348" s="638" t="s">
        <v>3888</v>
      </c>
      <c r="B348" s="640">
        <v>44263.518784722197</v>
      </c>
      <c r="C348" s="639" t="b">
        <v>0</v>
      </c>
      <c r="E348" s="639" t="s">
        <v>2825</v>
      </c>
      <c r="F348" s="639">
        <v>1</v>
      </c>
      <c r="G348" s="639" t="s">
        <v>2897</v>
      </c>
      <c r="H348" s="639" t="s">
        <v>2977</v>
      </c>
      <c r="I348" s="639" t="s">
        <v>2934</v>
      </c>
      <c r="J348" s="639" t="s">
        <v>6617</v>
      </c>
    </row>
    <row r="349" spans="1:10" ht="15">
      <c r="A349" s="638" t="s">
        <v>3640</v>
      </c>
      <c r="B349" s="640">
        <v>44263.517453703702</v>
      </c>
      <c r="C349" s="639" t="b">
        <v>0</v>
      </c>
      <c r="E349" s="639" t="s">
        <v>2825</v>
      </c>
      <c r="F349" s="639">
        <v>5</v>
      </c>
      <c r="G349" s="639" t="s">
        <v>2868</v>
      </c>
      <c r="H349" s="639" t="s">
        <v>2987</v>
      </c>
      <c r="I349" s="639" t="s">
        <v>2988</v>
      </c>
      <c r="J349" s="639" t="s">
        <v>6616</v>
      </c>
    </row>
    <row r="350" spans="1:10" ht="15">
      <c r="A350" s="638" t="s">
        <v>3888</v>
      </c>
      <c r="B350" s="640">
        <v>44263.523680555612</v>
      </c>
      <c r="C350" s="639" t="b">
        <v>0</v>
      </c>
      <c r="E350" s="639" t="s">
        <v>2825</v>
      </c>
      <c r="F350" s="639">
        <v>1</v>
      </c>
      <c r="G350" s="639" t="s">
        <v>2897</v>
      </c>
      <c r="H350" s="639" t="s">
        <v>2977</v>
      </c>
      <c r="I350" s="639" t="s">
        <v>2934</v>
      </c>
      <c r="J350" s="639" t="s">
        <v>6615</v>
      </c>
    </row>
    <row r="351" spans="1:10" ht="15">
      <c r="A351" s="638" t="s">
        <v>3888</v>
      </c>
      <c r="B351" s="640">
        <v>44263.527812499997</v>
      </c>
      <c r="C351" s="639" t="b">
        <v>0</v>
      </c>
      <c r="E351" s="639" t="s">
        <v>2825</v>
      </c>
      <c r="F351" s="639">
        <v>1</v>
      </c>
      <c r="G351" s="639" t="s">
        <v>2897</v>
      </c>
      <c r="H351" s="639" t="s">
        <v>2977</v>
      </c>
      <c r="I351" s="639" t="s">
        <v>2934</v>
      </c>
      <c r="J351" s="639" t="s">
        <v>6614</v>
      </c>
    </row>
    <row r="352" spans="1:10" ht="15">
      <c r="A352" s="638" t="s">
        <v>3640</v>
      </c>
      <c r="B352" s="640">
        <v>44263.518495370408</v>
      </c>
      <c r="C352" s="639" t="b">
        <v>0</v>
      </c>
      <c r="E352" s="639" t="s">
        <v>2788</v>
      </c>
      <c r="F352" s="639">
        <v>5</v>
      </c>
      <c r="G352" s="639" t="s">
        <v>2868</v>
      </c>
      <c r="H352" s="639" t="s">
        <v>2987</v>
      </c>
      <c r="I352" s="639" t="s">
        <v>2988</v>
      </c>
      <c r="J352" s="639" t="s">
        <v>6613</v>
      </c>
    </row>
    <row r="353" spans="1:10" ht="15">
      <c r="A353" s="638" t="s">
        <v>3879</v>
      </c>
      <c r="B353" s="640">
        <v>44263.542604166701</v>
      </c>
      <c r="C353" s="639" t="b">
        <v>0</v>
      </c>
      <c r="E353" s="639" t="s">
        <v>2825</v>
      </c>
      <c r="F353" s="639">
        <v>5</v>
      </c>
      <c r="G353" s="639" t="s">
        <v>2989</v>
      </c>
      <c r="H353" s="639" t="s">
        <v>2915</v>
      </c>
      <c r="I353" s="639" t="s">
        <v>2990</v>
      </c>
      <c r="J353" s="639" t="s">
        <v>6612</v>
      </c>
    </row>
    <row r="354" spans="1:10" ht="15">
      <c r="A354" s="638" t="s">
        <v>3640</v>
      </c>
      <c r="B354" s="640">
        <v>44263.570914351898</v>
      </c>
      <c r="C354" s="639" t="b">
        <v>0</v>
      </c>
      <c r="E354" s="639" t="s">
        <v>2788</v>
      </c>
      <c r="F354" s="639">
        <v>6</v>
      </c>
      <c r="G354" s="639" t="s">
        <v>2868</v>
      </c>
      <c r="H354" s="639" t="s">
        <v>2987</v>
      </c>
      <c r="I354" s="639" t="s">
        <v>2988</v>
      </c>
      <c r="J354" s="639" t="s">
        <v>6611</v>
      </c>
    </row>
    <row r="355" spans="1:10" ht="15">
      <c r="A355" s="638" t="s">
        <v>3640</v>
      </c>
      <c r="B355" s="640">
        <v>44263.570324074099</v>
      </c>
      <c r="C355" s="639" t="b">
        <v>0</v>
      </c>
      <c r="E355" s="639" t="s">
        <v>2825</v>
      </c>
      <c r="F355" s="639">
        <v>6</v>
      </c>
      <c r="G355" s="639" t="s">
        <v>2868</v>
      </c>
      <c r="H355" s="639" t="s">
        <v>2987</v>
      </c>
      <c r="I355" s="639" t="s">
        <v>2988</v>
      </c>
      <c r="J355" s="639" t="s">
        <v>6610</v>
      </c>
    </row>
    <row r="356" spans="1:10" ht="15">
      <c r="A356" s="638" t="s">
        <v>3888</v>
      </c>
      <c r="B356" s="640">
        <v>44263.570243055598</v>
      </c>
      <c r="C356" s="639" t="b">
        <v>0</v>
      </c>
      <c r="E356" s="639" t="s">
        <v>2825</v>
      </c>
      <c r="F356" s="639">
        <v>1</v>
      </c>
      <c r="G356" s="639" t="s">
        <v>2897</v>
      </c>
      <c r="H356" s="639" t="s">
        <v>2977</v>
      </c>
      <c r="I356" s="639" t="s">
        <v>2934</v>
      </c>
      <c r="J356" s="639" t="s">
        <v>6609</v>
      </c>
    </row>
    <row r="357" spans="1:10" ht="15">
      <c r="A357" s="638" t="s">
        <v>3888</v>
      </c>
      <c r="B357" s="640">
        <v>44263.56835648149</v>
      </c>
      <c r="C357" s="639" t="b">
        <v>0</v>
      </c>
      <c r="E357" s="639" t="s">
        <v>2825</v>
      </c>
      <c r="F357" s="639">
        <v>1</v>
      </c>
      <c r="G357" s="639" t="s">
        <v>2897</v>
      </c>
      <c r="H357" s="639" t="s">
        <v>2977</v>
      </c>
      <c r="I357" s="639" t="s">
        <v>2934</v>
      </c>
      <c r="J357" s="639" t="s">
        <v>6608</v>
      </c>
    </row>
    <row r="358" spans="1:10" ht="15">
      <c r="A358" s="638" t="s">
        <v>3888</v>
      </c>
      <c r="B358" s="640">
        <v>44263.57526620369</v>
      </c>
      <c r="C358" s="639" t="b">
        <v>0</v>
      </c>
      <c r="E358" s="639" t="s">
        <v>2825</v>
      </c>
      <c r="F358" s="639">
        <v>1</v>
      </c>
      <c r="G358" s="639" t="s">
        <v>2897</v>
      </c>
      <c r="H358" s="639" t="s">
        <v>2977</v>
      </c>
      <c r="I358" s="639" t="s">
        <v>2934</v>
      </c>
      <c r="J358" s="639" t="s">
        <v>6607</v>
      </c>
    </row>
    <row r="359" spans="1:10" ht="15">
      <c r="A359" s="638" t="s">
        <v>3888</v>
      </c>
      <c r="B359" s="640">
        <v>44263.574398148208</v>
      </c>
      <c r="C359" s="639" t="b">
        <v>0</v>
      </c>
      <c r="E359" s="639" t="s">
        <v>2825</v>
      </c>
      <c r="F359" s="639">
        <v>1</v>
      </c>
      <c r="G359" s="639" t="s">
        <v>2897</v>
      </c>
      <c r="H359" s="639" t="s">
        <v>2977</v>
      </c>
      <c r="I359" s="639" t="s">
        <v>2934</v>
      </c>
      <c r="J359" s="639" t="s">
        <v>6606</v>
      </c>
    </row>
    <row r="360" spans="1:10" ht="15">
      <c r="A360" s="638" t="s">
        <v>3888</v>
      </c>
      <c r="B360" s="640">
        <v>44263.572754629597</v>
      </c>
      <c r="C360" s="639" t="b">
        <v>0</v>
      </c>
      <c r="E360" s="639" t="s">
        <v>2825</v>
      </c>
      <c r="F360" s="639">
        <v>1</v>
      </c>
      <c r="G360" s="639" t="s">
        <v>2897</v>
      </c>
      <c r="H360" s="639" t="s">
        <v>2977</v>
      </c>
      <c r="I360" s="639" t="s">
        <v>2934</v>
      </c>
      <c r="J360" s="639" t="s">
        <v>6605</v>
      </c>
    </row>
    <row r="361" spans="1:10" ht="15">
      <c r="A361" s="638" t="s">
        <v>3888</v>
      </c>
      <c r="B361" s="640">
        <v>44263.579745370407</v>
      </c>
      <c r="C361" s="639" t="b">
        <v>0</v>
      </c>
      <c r="E361" s="639" t="s">
        <v>2825</v>
      </c>
      <c r="F361" s="639">
        <v>1</v>
      </c>
      <c r="G361" s="639" t="s">
        <v>2897</v>
      </c>
      <c r="H361" s="639" t="s">
        <v>2977</v>
      </c>
      <c r="I361" s="639" t="s">
        <v>2934</v>
      </c>
      <c r="J361" s="639" t="s">
        <v>6604</v>
      </c>
    </row>
    <row r="362" spans="1:10" ht="15">
      <c r="A362" s="638" t="s">
        <v>3888</v>
      </c>
      <c r="B362" s="640">
        <v>44263.578634259291</v>
      </c>
      <c r="C362" s="639" t="b">
        <v>0</v>
      </c>
      <c r="E362" s="639" t="s">
        <v>2825</v>
      </c>
      <c r="F362" s="639">
        <v>1</v>
      </c>
      <c r="G362" s="639" t="s">
        <v>2897</v>
      </c>
      <c r="H362" s="639" t="s">
        <v>2977</v>
      </c>
      <c r="I362" s="639" t="s">
        <v>2934</v>
      </c>
      <c r="J362" s="639" t="s">
        <v>6603</v>
      </c>
    </row>
    <row r="363" spans="1:10" ht="15">
      <c r="A363" s="638" t="s">
        <v>3888</v>
      </c>
      <c r="B363" s="640">
        <v>44263.577696759297</v>
      </c>
      <c r="C363" s="639" t="b">
        <v>0</v>
      </c>
      <c r="E363" s="639" t="s">
        <v>2825</v>
      </c>
      <c r="F363" s="639">
        <v>1</v>
      </c>
      <c r="G363" s="639" t="s">
        <v>2897</v>
      </c>
      <c r="H363" s="639" t="s">
        <v>2977</v>
      </c>
      <c r="I363" s="639" t="s">
        <v>2934</v>
      </c>
      <c r="J363" s="639" t="s">
        <v>6602</v>
      </c>
    </row>
    <row r="364" spans="1:10" ht="15">
      <c r="A364" s="638" t="s">
        <v>3888</v>
      </c>
      <c r="B364" s="640">
        <v>44263.576967592613</v>
      </c>
      <c r="C364" s="639" t="b">
        <v>0</v>
      </c>
      <c r="E364" s="639" t="s">
        <v>2825</v>
      </c>
      <c r="F364" s="639">
        <v>1</v>
      </c>
      <c r="G364" s="639" t="s">
        <v>2897</v>
      </c>
      <c r="H364" s="639" t="s">
        <v>2977</v>
      </c>
      <c r="I364" s="639" t="s">
        <v>2934</v>
      </c>
      <c r="J364" s="639" t="s">
        <v>6601</v>
      </c>
    </row>
    <row r="365" spans="1:10" ht="15">
      <c r="A365" s="638" t="s">
        <v>3888</v>
      </c>
      <c r="B365" s="640">
        <v>44263.576180555603</v>
      </c>
      <c r="C365" s="639" t="b">
        <v>0</v>
      </c>
      <c r="E365" s="639" t="s">
        <v>2825</v>
      </c>
      <c r="F365" s="639">
        <v>1</v>
      </c>
      <c r="G365" s="639" t="s">
        <v>2897</v>
      </c>
      <c r="H365" s="639" t="s">
        <v>2977</v>
      </c>
      <c r="I365" s="639" t="s">
        <v>2934</v>
      </c>
      <c r="J365" s="639" t="s">
        <v>6600</v>
      </c>
    </row>
    <row r="366" spans="1:10" ht="15">
      <c r="A366" s="638" t="s">
        <v>3888</v>
      </c>
      <c r="B366" s="640">
        <v>44263.582650462988</v>
      </c>
      <c r="C366" s="639" t="b">
        <v>0</v>
      </c>
      <c r="E366" s="639" t="s">
        <v>2825</v>
      </c>
      <c r="F366" s="639">
        <v>1</v>
      </c>
      <c r="G366" s="639" t="s">
        <v>2897</v>
      </c>
      <c r="H366" s="639" t="s">
        <v>2977</v>
      </c>
      <c r="I366" s="639" t="s">
        <v>2934</v>
      </c>
      <c r="J366" s="639" t="s">
        <v>6599</v>
      </c>
    </row>
    <row r="367" spans="1:10" ht="15">
      <c r="A367" s="638" t="s">
        <v>3888</v>
      </c>
      <c r="B367" s="640">
        <v>44263.581724537013</v>
      </c>
      <c r="C367" s="639" t="b">
        <v>0</v>
      </c>
      <c r="E367" s="639" t="s">
        <v>2825</v>
      </c>
      <c r="F367" s="639">
        <v>1</v>
      </c>
      <c r="G367" s="639" t="s">
        <v>2897</v>
      </c>
      <c r="H367" s="639" t="s">
        <v>2977</v>
      </c>
      <c r="I367" s="639" t="s">
        <v>2934</v>
      </c>
      <c r="J367" s="639" t="s">
        <v>6598</v>
      </c>
    </row>
    <row r="368" spans="1:10" ht="15">
      <c r="A368" s="638" t="s">
        <v>3888</v>
      </c>
      <c r="B368" s="640">
        <v>44263.615775462997</v>
      </c>
      <c r="C368" s="639" t="b">
        <v>0</v>
      </c>
      <c r="E368" s="639" t="s">
        <v>2825</v>
      </c>
      <c r="F368" s="639">
        <v>1</v>
      </c>
      <c r="G368" s="639" t="s">
        <v>2897</v>
      </c>
      <c r="H368" s="639" t="s">
        <v>2977</v>
      </c>
      <c r="I368" s="639" t="s">
        <v>2934</v>
      </c>
      <c r="J368" s="639" t="s">
        <v>6597</v>
      </c>
    </row>
    <row r="369" spans="1:10" ht="15">
      <c r="A369" s="638" t="s">
        <v>3888</v>
      </c>
      <c r="B369" s="640">
        <v>44263.613912036999</v>
      </c>
      <c r="C369" s="639" t="b">
        <v>0</v>
      </c>
      <c r="E369" s="639" t="s">
        <v>2825</v>
      </c>
      <c r="F369" s="639">
        <v>1</v>
      </c>
      <c r="G369" s="639" t="s">
        <v>2897</v>
      </c>
      <c r="H369" s="639" t="s">
        <v>2977</v>
      </c>
      <c r="I369" s="639" t="s">
        <v>2934</v>
      </c>
      <c r="J369" s="639" t="s">
        <v>6596</v>
      </c>
    </row>
    <row r="370" spans="1:10" ht="15">
      <c r="A370" s="638" t="s">
        <v>3888</v>
      </c>
      <c r="B370" s="640">
        <v>44263.620636574087</v>
      </c>
      <c r="C370" s="639" t="b">
        <v>0</v>
      </c>
      <c r="E370" s="639" t="s">
        <v>2825</v>
      </c>
      <c r="F370" s="639">
        <v>1</v>
      </c>
      <c r="G370" s="639" t="s">
        <v>2897</v>
      </c>
      <c r="H370" s="639" t="s">
        <v>2977</v>
      </c>
      <c r="I370" s="639" t="s">
        <v>2934</v>
      </c>
      <c r="J370" s="639" t="s">
        <v>6595</v>
      </c>
    </row>
    <row r="371" spans="1:10" ht="15">
      <c r="A371" s="638" t="s">
        <v>3888</v>
      </c>
      <c r="B371" s="640">
        <v>44263.619317129604</v>
      </c>
      <c r="C371" s="639" t="b">
        <v>0</v>
      </c>
      <c r="E371" s="639" t="s">
        <v>2825</v>
      </c>
      <c r="F371" s="639">
        <v>1</v>
      </c>
      <c r="G371" s="639" t="s">
        <v>2897</v>
      </c>
      <c r="H371" s="639" t="s">
        <v>2977</v>
      </c>
      <c r="I371" s="639" t="s">
        <v>2934</v>
      </c>
      <c r="J371" s="639" t="s">
        <v>6594</v>
      </c>
    </row>
    <row r="372" spans="1:10" ht="15">
      <c r="A372" s="638" t="s">
        <v>3888</v>
      </c>
      <c r="B372" s="640">
        <v>44263.617430555612</v>
      </c>
      <c r="C372" s="639" t="b">
        <v>0</v>
      </c>
      <c r="E372" s="639" t="s">
        <v>2825</v>
      </c>
      <c r="F372" s="639">
        <v>1</v>
      </c>
      <c r="G372" s="639" t="s">
        <v>2897</v>
      </c>
      <c r="H372" s="639" t="s">
        <v>2977</v>
      </c>
      <c r="I372" s="639" t="s">
        <v>2934</v>
      </c>
      <c r="J372" s="639" t="s">
        <v>6593</v>
      </c>
    </row>
    <row r="373" spans="1:10" ht="15">
      <c r="A373" s="638" t="s">
        <v>3640</v>
      </c>
      <c r="B373" s="640">
        <v>44263.654664351903</v>
      </c>
      <c r="C373" s="639" t="b">
        <v>0</v>
      </c>
      <c r="E373" s="639" t="s">
        <v>2825</v>
      </c>
      <c r="F373" s="639">
        <v>2</v>
      </c>
      <c r="G373" s="639" t="s">
        <v>2868</v>
      </c>
      <c r="H373" s="639" t="s">
        <v>2987</v>
      </c>
      <c r="I373" s="639" t="s">
        <v>2988</v>
      </c>
      <c r="J373" s="639" t="s">
        <v>6592</v>
      </c>
    </row>
    <row r="374" spans="1:10" ht="15">
      <c r="A374" s="638" t="s">
        <v>3879</v>
      </c>
      <c r="B374" s="640">
        <v>44263.657615740703</v>
      </c>
      <c r="C374" s="639" t="b">
        <v>0</v>
      </c>
      <c r="E374" s="639" t="s">
        <v>2825</v>
      </c>
      <c r="F374" s="639">
        <v>1</v>
      </c>
      <c r="G374" s="639" t="s">
        <v>2868</v>
      </c>
      <c r="H374" s="639" t="s">
        <v>2915</v>
      </c>
      <c r="I374" s="639" t="s">
        <v>2990</v>
      </c>
      <c r="J374" s="639" t="s">
        <v>6591</v>
      </c>
    </row>
    <row r="375" spans="1:10" ht="15">
      <c r="A375" s="638" t="s">
        <v>3640</v>
      </c>
      <c r="B375" s="640">
        <v>44263.657094907387</v>
      </c>
      <c r="C375" s="639" t="b">
        <v>0</v>
      </c>
      <c r="D375" s="639" t="s">
        <v>2981</v>
      </c>
      <c r="E375" s="639" t="s">
        <v>2788</v>
      </c>
      <c r="F375" s="639">
        <v>2</v>
      </c>
      <c r="G375" s="639" t="s">
        <v>2868</v>
      </c>
      <c r="H375" s="639" t="s">
        <v>2987</v>
      </c>
      <c r="I375" s="639" t="s">
        <v>2988</v>
      </c>
      <c r="J375" s="639" t="s">
        <v>6590</v>
      </c>
    </row>
    <row r="376" spans="1:10" ht="15">
      <c r="A376" s="638" t="s">
        <v>3678</v>
      </c>
      <c r="B376" s="640">
        <v>44263.686064814807</v>
      </c>
      <c r="C376" s="639" t="b">
        <v>0</v>
      </c>
      <c r="D376" s="639" t="s">
        <v>2981</v>
      </c>
      <c r="E376" s="639" t="s">
        <v>2788</v>
      </c>
      <c r="F376" s="639">
        <v>6</v>
      </c>
      <c r="G376" s="639" t="s">
        <v>2868</v>
      </c>
      <c r="H376" s="639" t="s">
        <v>2991</v>
      </c>
      <c r="I376" s="639" t="s">
        <v>2988</v>
      </c>
      <c r="J376" s="639" t="s">
        <v>6589</v>
      </c>
    </row>
    <row r="377" spans="1:10" ht="15">
      <c r="A377" s="638" t="s">
        <v>3585</v>
      </c>
      <c r="B377" s="640">
        <v>44263.327106481491</v>
      </c>
      <c r="C377" s="639" t="b">
        <v>0</v>
      </c>
      <c r="E377" s="639" t="s">
        <v>2825</v>
      </c>
      <c r="F377" s="639">
        <v>1</v>
      </c>
      <c r="G377" s="639" t="s">
        <v>2804</v>
      </c>
      <c r="H377" s="639" t="s">
        <v>2971</v>
      </c>
      <c r="I377" s="639" t="s">
        <v>2972</v>
      </c>
      <c r="J377" s="639" t="s">
        <v>6588</v>
      </c>
    </row>
    <row r="378" spans="1:10" ht="15">
      <c r="A378" s="638" t="s">
        <v>3678</v>
      </c>
      <c r="B378" s="640">
        <v>44263.684826388897</v>
      </c>
      <c r="C378" s="639" t="b">
        <v>0</v>
      </c>
      <c r="E378" s="639" t="s">
        <v>2825</v>
      </c>
      <c r="F378" s="639">
        <v>6</v>
      </c>
      <c r="G378" s="639" t="s">
        <v>2868</v>
      </c>
      <c r="H378" s="639" t="s">
        <v>2991</v>
      </c>
      <c r="I378" s="639" t="s">
        <v>2988</v>
      </c>
      <c r="J378" s="639" t="s">
        <v>6587</v>
      </c>
    </row>
    <row r="379" spans="1:10" ht="15">
      <c r="A379" s="638" t="s">
        <v>3844</v>
      </c>
      <c r="B379" s="640">
        <v>44264.342835648102</v>
      </c>
      <c r="C379" s="639" t="b">
        <v>0</v>
      </c>
      <c r="E379" s="639" t="s">
        <v>2825</v>
      </c>
      <c r="F379" s="639">
        <v>1</v>
      </c>
      <c r="G379" s="639" t="s">
        <v>2821</v>
      </c>
      <c r="H379" s="639" t="s">
        <v>2992</v>
      </c>
      <c r="I379" s="639" t="s">
        <v>2995</v>
      </c>
      <c r="J379" s="639" t="s">
        <v>6586</v>
      </c>
    </row>
    <row r="380" spans="1:10" ht="15">
      <c r="A380" s="638" t="s">
        <v>3844</v>
      </c>
      <c r="B380" s="640">
        <v>44264.345243055599</v>
      </c>
      <c r="C380" s="639" t="b">
        <v>0</v>
      </c>
      <c r="E380" s="639" t="s">
        <v>2825</v>
      </c>
      <c r="F380" s="639">
        <v>1</v>
      </c>
      <c r="G380" s="639" t="s">
        <v>2821</v>
      </c>
      <c r="H380" s="639" t="s">
        <v>2992</v>
      </c>
      <c r="I380" s="639" t="s">
        <v>2995</v>
      </c>
      <c r="J380" s="639" t="s">
        <v>6585</v>
      </c>
    </row>
    <row r="381" spans="1:10" ht="15">
      <c r="A381" s="638" t="s">
        <v>3640</v>
      </c>
      <c r="B381" s="640">
        <v>44264.375428240703</v>
      </c>
      <c r="C381" s="639" t="b">
        <v>0</v>
      </c>
      <c r="E381" s="639" t="s">
        <v>2825</v>
      </c>
      <c r="F381" s="639">
        <v>2</v>
      </c>
      <c r="G381" s="639" t="s">
        <v>2868</v>
      </c>
      <c r="H381" s="639" t="s">
        <v>2987</v>
      </c>
      <c r="I381" s="639" t="s">
        <v>2988</v>
      </c>
      <c r="J381" s="639" t="s">
        <v>6584</v>
      </c>
    </row>
    <row r="382" spans="1:10" ht="15">
      <c r="A382" s="638" t="s">
        <v>3879</v>
      </c>
      <c r="B382" s="640">
        <v>44264.373796296299</v>
      </c>
      <c r="C382" s="639" t="b">
        <v>0</v>
      </c>
      <c r="E382" s="639" t="s">
        <v>2825</v>
      </c>
      <c r="F382" s="639">
        <v>4</v>
      </c>
      <c r="G382" s="639" t="s">
        <v>2989</v>
      </c>
      <c r="H382" s="639" t="s">
        <v>2915</v>
      </c>
      <c r="I382" s="639" t="s">
        <v>2990</v>
      </c>
      <c r="J382" s="639" t="s">
        <v>6583</v>
      </c>
    </row>
    <row r="383" spans="1:10" ht="15">
      <c r="A383" s="638" t="s">
        <v>3640</v>
      </c>
      <c r="B383" s="640">
        <v>44264.376770833303</v>
      </c>
      <c r="C383" s="639" t="b">
        <v>0</v>
      </c>
      <c r="D383" s="639" t="s">
        <v>2976</v>
      </c>
      <c r="E383" s="639" t="s">
        <v>2788</v>
      </c>
      <c r="F383" s="639">
        <v>2</v>
      </c>
      <c r="G383" s="639" t="s">
        <v>2868</v>
      </c>
      <c r="H383" s="639" t="s">
        <v>2987</v>
      </c>
      <c r="I383" s="639" t="s">
        <v>2988</v>
      </c>
      <c r="J383" s="639" t="s">
        <v>6582</v>
      </c>
    </row>
    <row r="384" spans="1:10" ht="15">
      <c r="A384" s="638" t="s">
        <v>3844</v>
      </c>
      <c r="B384" s="640">
        <v>44264.381655092613</v>
      </c>
      <c r="C384" s="639" t="b">
        <v>0</v>
      </c>
      <c r="E384" s="639" t="s">
        <v>2825</v>
      </c>
      <c r="F384" s="639">
        <v>1</v>
      </c>
      <c r="G384" s="639" t="s">
        <v>2821</v>
      </c>
      <c r="H384" s="639" t="s">
        <v>2992</v>
      </c>
      <c r="I384" s="639" t="s">
        <v>2995</v>
      </c>
      <c r="J384" s="639" t="s">
        <v>6581</v>
      </c>
    </row>
    <row r="385" spans="1:10" ht="15">
      <c r="A385" s="638" t="s">
        <v>3559</v>
      </c>
      <c r="B385" s="640">
        <v>44264.4067476852</v>
      </c>
      <c r="C385" s="639" t="b">
        <v>0</v>
      </c>
      <c r="E385" s="639" t="s">
        <v>2825</v>
      </c>
      <c r="F385" s="639">
        <v>4</v>
      </c>
      <c r="G385" s="639" t="s">
        <v>2989</v>
      </c>
      <c r="H385" s="639" t="s">
        <v>2993</v>
      </c>
      <c r="I385" s="639" t="s">
        <v>2990</v>
      </c>
      <c r="J385" s="639" t="s">
        <v>6580</v>
      </c>
    </row>
    <row r="386" spans="1:10" ht="15">
      <c r="A386" s="638" t="s">
        <v>3844</v>
      </c>
      <c r="B386" s="640">
        <v>44264.405451388899</v>
      </c>
      <c r="C386" s="639" t="b">
        <v>0</v>
      </c>
      <c r="E386" s="639" t="s">
        <v>2825</v>
      </c>
      <c r="F386" s="639">
        <v>1</v>
      </c>
      <c r="G386" s="639" t="s">
        <v>2821</v>
      </c>
      <c r="H386" s="639" t="s">
        <v>2992</v>
      </c>
      <c r="I386" s="639" t="s">
        <v>2995</v>
      </c>
      <c r="J386" s="639" t="s">
        <v>6579</v>
      </c>
    </row>
    <row r="387" spans="1:10" ht="15">
      <c r="A387" s="638" t="s">
        <v>3678</v>
      </c>
      <c r="B387" s="640">
        <v>44264.445821759291</v>
      </c>
      <c r="C387" s="639" t="b">
        <v>0</v>
      </c>
      <c r="E387" s="639" t="s">
        <v>2825</v>
      </c>
      <c r="F387" s="639">
        <v>8</v>
      </c>
      <c r="G387" s="639" t="s">
        <v>2868</v>
      </c>
      <c r="H387" s="639" t="s">
        <v>2991</v>
      </c>
      <c r="I387" s="639" t="s">
        <v>2988</v>
      </c>
      <c r="J387" s="639" t="s">
        <v>6578</v>
      </c>
    </row>
    <row r="388" spans="1:10" ht="15">
      <c r="A388" s="638" t="s">
        <v>3640</v>
      </c>
      <c r="B388" s="640">
        <v>44264.448611111096</v>
      </c>
      <c r="C388" s="639" t="b">
        <v>0</v>
      </c>
      <c r="D388" s="639" t="s">
        <v>2976</v>
      </c>
      <c r="E388" s="639" t="s">
        <v>2788</v>
      </c>
      <c r="F388" s="639">
        <v>1</v>
      </c>
      <c r="G388" s="639" t="s">
        <v>2868</v>
      </c>
      <c r="H388" s="639" t="s">
        <v>2987</v>
      </c>
      <c r="I388" s="639" t="s">
        <v>2988</v>
      </c>
      <c r="J388" s="639" t="s">
        <v>6577</v>
      </c>
    </row>
    <row r="389" spans="1:10" ht="15">
      <c r="A389" s="638" t="s">
        <v>3640</v>
      </c>
      <c r="B389" s="640">
        <v>44264.447662036997</v>
      </c>
      <c r="C389" s="639" t="b">
        <v>0</v>
      </c>
      <c r="E389" s="639" t="s">
        <v>2825</v>
      </c>
      <c r="F389" s="639">
        <v>1</v>
      </c>
      <c r="G389" s="639" t="s">
        <v>2868</v>
      </c>
      <c r="H389" s="639" t="s">
        <v>2987</v>
      </c>
      <c r="I389" s="639" t="s">
        <v>2988</v>
      </c>
      <c r="J389" s="639" t="s">
        <v>6576</v>
      </c>
    </row>
    <row r="390" spans="1:10" ht="15">
      <c r="A390" s="638" t="s">
        <v>3559</v>
      </c>
      <c r="B390" s="640">
        <v>44264.447569444397</v>
      </c>
      <c r="C390" s="639" t="b">
        <v>0</v>
      </c>
      <c r="D390" s="639" t="s">
        <v>2994</v>
      </c>
      <c r="E390" s="639" t="s">
        <v>2788</v>
      </c>
      <c r="F390" s="639">
        <v>4</v>
      </c>
      <c r="G390" s="639" t="s">
        <v>2798</v>
      </c>
      <c r="H390" s="639" t="s">
        <v>2993</v>
      </c>
      <c r="I390" s="639" t="s">
        <v>2990</v>
      </c>
      <c r="J390" s="639" t="s">
        <v>6575</v>
      </c>
    </row>
    <row r="391" spans="1:10" ht="15">
      <c r="A391" s="638" t="s">
        <v>3844</v>
      </c>
      <c r="B391" s="640">
        <v>44264.445844907394</v>
      </c>
      <c r="C391" s="639" t="b">
        <v>0</v>
      </c>
      <c r="E391" s="639" t="s">
        <v>2825</v>
      </c>
      <c r="F391" s="639">
        <v>1</v>
      </c>
      <c r="G391" s="639" t="s">
        <v>2821</v>
      </c>
      <c r="H391" s="639" t="s">
        <v>2992</v>
      </c>
      <c r="I391" s="639" t="s">
        <v>2995</v>
      </c>
      <c r="J391" s="639" t="s">
        <v>6574</v>
      </c>
    </row>
    <row r="392" spans="1:10" ht="15">
      <c r="A392" s="638" t="s">
        <v>3678</v>
      </c>
      <c r="B392" s="640">
        <v>44264.446562500001</v>
      </c>
      <c r="C392" s="639" t="b">
        <v>0</v>
      </c>
      <c r="D392" s="639" t="s">
        <v>2976</v>
      </c>
      <c r="E392" s="639" t="s">
        <v>2788</v>
      </c>
      <c r="F392" s="639">
        <v>8</v>
      </c>
      <c r="G392" s="639" t="s">
        <v>2868</v>
      </c>
      <c r="H392" s="639" t="s">
        <v>2991</v>
      </c>
      <c r="I392" s="639" t="s">
        <v>2988</v>
      </c>
      <c r="J392" s="639" t="s">
        <v>6573</v>
      </c>
    </row>
    <row r="393" spans="1:10" ht="15">
      <c r="A393" s="638" t="s">
        <v>3894</v>
      </c>
      <c r="B393" s="640">
        <v>44264.498981481491</v>
      </c>
      <c r="C393" s="639" t="b">
        <v>0</v>
      </c>
      <c r="E393" s="639" t="s">
        <v>2825</v>
      </c>
      <c r="F393" s="639">
        <v>6</v>
      </c>
      <c r="G393" s="639" t="s">
        <v>2989</v>
      </c>
      <c r="H393" s="639" t="s">
        <v>65</v>
      </c>
      <c r="I393" s="639" t="s">
        <v>2996</v>
      </c>
      <c r="J393" s="639" t="s">
        <v>6572</v>
      </c>
    </row>
    <row r="394" spans="1:10" ht="15">
      <c r="A394" s="638" t="s">
        <v>3715</v>
      </c>
      <c r="B394" s="640">
        <v>44264.5137384259</v>
      </c>
      <c r="C394" s="639" t="b">
        <v>0</v>
      </c>
      <c r="D394" s="639" t="s">
        <v>2976</v>
      </c>
      <c r="E394" s="639" t="s">
        <v>2788</v>
      </c>
      <c r="F394" s="639">
        <v>5</v>
      </c>
      <c r="G394" s="639" t="s">
        <v>2868</v>
      </c>
      <c r="H394" s="639" t="s">
        <v>2997</v>
      </c>
      <c r="I394" s="639" t="s">
        <v>2988</v>
      </c>
      <c r="J394" s="639" t="s">
        <v>6571</v>
      </c>
    </row>
    <row r="395" spans="1:10" ht="15">
      <c r="A395" s="638" t="s">
        <v>3715</v>
      </c>
      <c r="B395" s="640">
        <v>44264.508356481507</v>
      </c>
      <c r="C395" s="639" t="b">
        <v>0</v>
      </c>
      <c r="E395" s="639" t="s">
        <v>2825</v>
      </c>
      <c r="F395" s="639">
        <v>5</v>
      </c>
      <c r="G395" s="639" t="s">
        <v>2868</v>
      </c>
      <c r="H395" s="639" t="s">
        <v>2997</v>
      </c>
      <c r="I395" s="639" t="s">
        <v>2988</v>
      </c>
      <c r="J395" s="639" t="s">
        <v>6570</v>
      </c>
    </row>
    <row r="396" spans="1:10" ht="15">
      <c r="A396" s="638" t="s">
        <v>3703</v>
      </c>
      <c r="B396" s="640">
        <v>44264.567951388897</v>
      </c>
      <c r="C396" s="639" t="b">
        <v>0</v>
      </c>
      <c r="E396" s="639" t="s">
        <v>2825</v>
      </c>
      <c r="F396" s="639">
        <v>1</v>
      </c>
      <c r="G396" s="639" t="s">
        <v>2968</v>
      </c>
      <c r="H396" s="639" t="s">
        <v>2998</v>
      </c>
      <c r="I396" s="639" t="s">
        <v>2853</v>
      </c>
      <c r="J396" s="639" t="s">
        <v>6569</v>
      </c>
    </row>
    <row r="397" spans="1:10" ht="15">
      <c r="A397" s="638" t="s">
        <v>3703</v>
      </c>
      <c r="B397" s="640">
        <v>44264.577060185198</v>
      </c>
      <c r="C397" s="639" t="b">
        <v>0</v>
      </c>
      <c r="E397" s="639" t="s">
        <v>2825</v>
      </c>
      <c r="F397" s="639">
        <v>1</v>
      </c>
      <c r="G397" s="639" t="s">
        <v>2968</v>
      </c>
      <c r="H397" s="639" t="s">
        <v>2998</v>
      </c>
      <c r="I397" s="639" t="s">
        <v>2853</v>
      </c>
      <c r="J397" s="639" t="s">
        <v>6568</v>
      </c>
    </row>
    <row r="398" spans="1:10" ht="15">
      <c r="A398" s="638" t="s">
        <v>3794</v>
      </c>
      <c r="B398" s="640">
        <v>44264.637916666703</v>
      </c>
      <c r="C398" s="639" t="b">
        <v>0</v>
      </c>
      <c r="E398" s="639" t="s">
        <v>2825</v>
      </c>
      <c r="F398" s="639">
        <v>2</v>
      </c>
      <c r="G398" s="639" t="s">
        <v>2989</v>
      </c>
      <c r="H398" s="639" t="s">
        <v>2999</v>
      </c>
      <c r="I398" s="639" t="s">
        <v>3000</v>
      </c>
      <c r="J398" s="639" t="s">
        <v>6567</v>
      </c>
    </row>
    <row r="399" spans="1:10" ht="15">
      <c r="A399" s="638" t="s">
        <v>3794</v>
      </c>
      <c r="B399" s="640">
        <v>44264.637604166703</v>
      </c>
      <c r="C399" s="639" t="b">
        <v>0</v>
      </c>
      <c r="E399" s="639" t="s">
        <v>2825</v>
      </c>
      <c r="F399" s="639">
        <v>4</v>
      </c>
      <c r="G399" s="639" t="s">
        <v>2989</v>
      </c>
      <c r="H399" s="639" t="s">
        <v>2999</v>
      </c>
      <c r="I399" s="639" t="s">
        <v>3000</v>
      </c>
      <c r="J399" s="639" t="s">
        <v>6566</v>
      </c>
    </row>
    <row r="400" spans="1:10" ht="15">
      <c r="A400" s="638" t="s">
        <v>3603</v>
      </c>
      <c r="B400" s="640">
        <v>44264.650856481501</v>
      </c>
      <c r="C400" s="639" t="b">
        <v>0</v>
      </c>
      <c r="E400" s="639" t="s">
        <v>2825</v>
      </c>
      <c r="F400" s="639">
        <v>1</v>
      </c>
      <c r="G400" s="639" t="s">
        <v>2868</v>
      </c>
      <c r="H400" s="639" t="s">
        <v>3001</v>
      </c>
      <c r="I400" s="639" t="s">
        <v>2948</v>
      </c>
      <c r="J400" s="639" t="s">
        <v>6565</v>
      </c>
    </row>
    <row r="401" spans="1:10" ht="15">
      <c r="A401" s="638" t="s">
        <v>3603</v>
      </c>
      <c r="B401" s="640">
        <v>44264.651527777802</v>
      </c>
      <c r="C401" s="639" t="b">
        <v>0</v>
      </c>
      <c r="D401" s="639" t="s">
        <v>2976</v>
      </c>
      <c r="E401" s="639" t="s">
        <v>2788</v>
      </c>
      <c r="F401" s="639">
        <v>1</v>
      </c>
      <c r="G401" s="639" t="s">
        <v>2868</v>
      </c>
      <c r="H401" s="639" t="s">
        <v>3001</v>
      </c>
      <c r="I401" s="639" t="s">
        <v>2948</v>
      </c>
      <c r="J401" s="639" t="s">
        <v>6564</v>
      </c>
    </row>
    <row r="402" spans="1:10" ht="15">
      <c r="A402" s="638" t="s">
        <v>3593</v>
      </c>
      <c r="B402" s="640">
        <v>44264.652025462987</v>
      </c>
      <c r="C402" s="639" t="b">
        <v>0</v>
      </c>
      <c r="E402" s="639" t="s">
        <v>2825</v>
      </c>
      <c r="F402" s="639">
        <v>2</v>
      </c>
      <c r="G402" s="639" t="s">
        <v>2868</v>
      </c>
      <c r="H402" s="639" t="s">
        <v>3002</v>
      </c>
      <c r="I402" s="639" t="s">
        <v>2948</v>
      </c>
      <c r="J402" s="639" t="s">
        <v>6563</v>
      </c>
    </row>
    <row r="403" spans="1:10" ht="15">
      <c r="A403" s="638" t="s">
        <v>3593</v>
      </c>
      <c r="B403" s="640">
        <v>44264.652974536999</v>
      </c>
      <c r="C403" s="639" t="b">
        <v>0</v>
      </c>
      <c r="D403" s="639" t="s">
        <v>2976</v>
      </c>
      <c r="E403" s="639" t="s">
        <v>2788</v>
      </c>
      <c r="F403" s="639">
        <v>2</v>
      </c>
      <c r="G403" s="639" t="s">
        <v>2868</v>
      </c>
      <c r="H403" s="639" t="s">
        <v>3002</v>
      </c>
      <c r="I403" s="639" t="s">
        <v>2948</v>
      </c>
      <c r="J403" s="639" t="s">
        <v>6562</v>
      </c>
    </row>
    <row r="404" spans="1:10" ht="15">
      <c r="A404" s="638" t="s">
        <v>3608</v>
      </c>
      <c r="B404" s="640">
        <v>44264.688449074099</v>
      </c>
      <c r="C404" s="639" t="b">
        <v>0</v>
      </c>
      <c r="E404" s="639" t="s">
        <v>2825</v>
      </c>
      <c r="F404" s="639">
        <v>1</v>
      </c>
      <c r="G404" s="639" t="s">
        <v>2868</v>
      </c>
      <c r="H404" s="639" t="s">
        <v>3003</v>
      </c>
      <c r="I404" s="639" t="s">
        <v>2875</v>
      </c>
      <c r="J404" s="639" t="s">
        <v>6561</v>
      </c>
    </row>
    <row r="405" spans="1:10" ht="15">
      <c r="A405" s="638" t="s">
        <v>3608</v>
      </c>
      <c r="B405" s="640">
        <v>44264.653425925913</v>
      </c>
      <c r="C405" s="639" t="b">
        <v>0</v>
      </c>
      <c r="E405" s="639" t="s">
        <v>2825</v>
      </c>
      <c r="F405" s="639">
        <v>3</v>
      </c>
      <c r="G405" s="639" t="s">
        <v>2868</v>
      </c>
      <c r="H405" s="639" t="s">
        <v>3003</v>
      </c>
      <c r="I405" s="639" t="s">
        <v>2875</v>
      </c>
      <c r="J405" s="639" t="s">
        <v>6560</v>
      </c>
    </row>
    <row r="406" spans="1:10" ht="15">
      <c r="A406" s="638" t="s">
        <v>3871</v>
      </c>
      <c r="B406" s="640">
        <v>44264.689606481508</v>
      </c>
      <c r="C406" s="639" t="b">
        <v>0</v>
      </c>
      <c r="E406" s="639" t="s">
        <v>2825</v>
      </c>
      <c r="F406" s="639">
        <v>3</v>
      </c>
      <c r="G406" s="639" t="s">
        <v>2868</v>
      </c>
      <c r="H406" s="639" t="s">
        <v>3004</v>
      </c>
      <c r="I406" s="639" t="s">
        <v>2960</v>
      </c>
      <c r="J406" s="639" t="s">
        <v>6559</v>
      </c>
    </row>
    <row r="407" spans="1:10" ht="15">
      <c r="A407" s="638" t="s">
        <v>3608</v>
      </c>
      <c r="B407" s="640">
        <v>44264.65415509259</v>
      </c>
      <c r="C407" s="639" t="b">
        <v>0</v>
      </c>
      <c r="D407" s="639" t="s">
        <v>2976</v>
      </c>
      <c r="E407" s="639" t="s">
        <v>2788</v>
      </c>
      <c r="F407" s="639">
        <v>3</v>
      </c>
      <c r="G407" s="639" t="s">
        <v>2868</v>
      </c>
      <c r="H407" s="639" t="s">
        <v>3003</v>
      </c>
      <c r="I407" s="639" t="s">
        <v>2875</v>
      </c>
      <c r="J407" s="639" t="s">
        <v>6558</v>
      </c>
    </row>
    <row r="408" spans="1:10" ht="15">
      <c r="A408" s="638" t="s">
        <v>3608</v>
      </c>
      <c r="B408" s="640">
        <v>44264.689178240696</v>
      </c>
      <c r="C408" s="639" t="b">
        <v>0</v>
      </c>
      <c r="D408" s="639" t="s">
        <v>2976</v>
      </c>
      <c r="E408" s="639" t="s">
        <v>2788</v>
      </c>
      <c r="F408" s="639">
        <v>1</v>
      </c>
      <c r="G408" s="639" t="s">
        <v>2868</v>
      </c>
      <c r="H408" s="639" t="s">
        <v>3003</v>
      </c>
      <c r="I408" s="639" t="s">
        <v>2875</v>
      </c>
      <c r="J408" s="639" t="s">
        <v>6557</v>
      </c>
    </row>
    <row r="409" spans="1:10" ht="15">
      <c r="A409" s="638" t="s">
        <v>3629</v>
      </c>
      <c r="B409" s="640">
        <v>44267.438090277799</v>
      </c>
      <c r="C409" s="639" t="b">
        <v>0</v>
      </c>
      <c r="E409" s="639" t="s">
        <v>2825</v>
      </c>
      <c r="F409" s="639">
        <v>2</v>
      </c>
      <c r="G409" s="639" t="s">
        <v>2868</v>
      </c>
      <c r="H409" s="639" t="s">
        <v>3005</v>
      </c>
      <c r="I409" s="639" t="s">
        <v>2960</v>
      </c>
      <c r="J409" s="639" t="s">
        <v>6556</v>
      </c>
    </row>
    <row r="410" spans="1:10" ht="15">
      <c r="A410" s="638" t="s">
        <v>3581</v>
      </c>
      <c r="B410" s="640">
        <v>44267.440787037012</v>
      </c>
      <c r="C410" s="639" t="b">
        <v>0</v>
      </c>
      <c r="D410" s="639" t="s">
        <v>2976</v>
      </c>
      <c r="E410" s="639" t="s">
        <v>2788</v>
      </c>
      <c r="F410" s="639">
        <v>5</v>
      </c>
      <c r="G410" s="639" t="s">
        <v>2868</v>
      </c>
      <c r="H410" s="639" t="s">
        <v>3006</v>
      </c>
      <c r="I410" s="639" t="s">
        <v>2960</v>
      </c>
      <c r="J410" s="639" t="s">
        <v>6555</v>
      </c>
    </row>
    <row r="411" spans="1:10" ht="15">
      <c r="A411" s="638" t="s">
        <v>3581</v>
      </c>
      <c r="B411" s="640">
        <v>44267.439699074101</v>
      </c>
      <c r="C411" s="639" t="b">
        <v>0</v>
      </c>
      <c r="E411" s="639" t="s">
        <v>2825</v>
      </c>
      <c r="F411" s="639">
        <v>5</v>
      </c>
      <c r="G411" s="639" t="s">
        <v>2868</v>
      </c>
      <c r="H411" s="639" t="s">
        <v>3006</v>
      </c>
      <c r="I411" s="639" t="s">
        <v>2960</v>
      </c>
      <c r="J411" s="639" t="s">
        <v>6554</v>
      </c>
    </row>
    <row r="412" spans="1:10" ht="15">
      <c r="A412" s="638" t="s">
        <v>3587</v>
      </c>
      <c r="B412" s="640">
        <v>44267.438888888901</v>
      </c>
      <c r="C412" s="639" t="b">
        <v>0</v>
      </c>
      <c r="E412" s="639" t="s">
        <v>2825</v>
      </c>
      <c r="F412" s="639">
        <v>2</v>
      </c>
      <c r="G412" s="639" t="s">
        <v>2868</v>
      </c>
      <c r="H412" s="639" t="s">
        <v>3007</v>
      </c>
      <c r="I412" s="639" t="s">
        <v>2960</v>
      </c>
      <c r="J412" s="639" t="s">
        <v>6553</v>
      </c>
    </row>
    <row r="413" spans="1:10" ht="15">
      <c r="A413" s="638" t="s">
        <v>3642</v>
      </c>
      <c r="B413" s="640">
        <v>44267.457962963003</v>
      </c>
      <c r="C413" s="639" t="b">
        <v>0</v>
      </c>
      <c r="E413" s="639" t="s">
        <v>2825</v>
      </c>
      <c r="F413" s="639">
        <v>4</v>
      </c>
      <c r="G413" s="639" t="s">
        <v>2989</v>
      </c>
      <c r="H413" s="639" t="s">
        <v>3008</v>
      </c>
      <c r="I413" s="639" t="s">
        <v>3009</v>
      </c>
      <c r="J413" s="639" t="s">
        <v>6552</v>
      </c>
    </row>
    <row r="414" spans="1:10" ht="15">
      <c r="A414" s="638" t="s">
        <v>3868</v>
      </c>
      <c r="B414" s="640">
        <v>44267.519236111097</v>
      </c>
      <c r="C414" s="639" t="b">
        <v>0</v>
      </c>
      <c r="E414" s="639" t="s">
        <v>2825</v>
      </c>
      <c r="F414" s="639">
        <v>3</v>
      </c>
      <c r="G414" s="639" t="s">
        <v>2989</v>
      </c>
      <c r="H414" s="639" t="s">
        <v>71</v>
      </c>
      <c r="I414" s="639" t="s">
        <v>3009</v>
      </c>
      <c r="J414" s="639" t="s">
        <v>6551</v>
      </c>
    </row>
    <row r="415" spans="1:10" ht="15">
      <c r="A415" s="638" t="s">
        <v>3581</v>
      </c>
      <c r="B415" s="640">
        <v>44267.535555555602</v>
      </c>
      <c r="C415" s="639" t="b">
        <v>0</v>
      </c>
      <c r="E415" s="639" t="s">
        <v>2825</v>
      </c>
      <c r="F415" s="639">
        <v>4</v>
      </c>
      <c r="G415" s="639" t="s">
        <v>2868</v>
      </c>
      <c r="H415" s="639" t="s">
        <v>3006</v>
      </c>
      <c r="I415" s="639" t="s">
        <v>2960</v>
      </c>
      <c r="J415" s="639" t="s">
        <v>6550</v>
      </c>
    </row>
    <row r="416" spans="1:10" ht="15">
      <c r="A416" s="638" t="s">
        <v>3519</v>
      </c>
      <c r="B416" s="640">
        <v>44267.553958333301</v>
      </c>
      <c r="C416" s="639" t="b">
        <v>0</v>
      </c>
      <c r="E416" s="639" t="s">
        <v>2825</v>
      </c>
      <c r="F416" s="639">
        <v>1</v>
      </c>
      <c r="G416" s="639" t="s">
        <v>2821</v>
      </c>
      <c r="H416" s="639" t="s">
        <v>3010</v>
      </c>
      <c r="I416" s="639" t="s">
        <v>2899</v>
      </c>
      <c r="J416" s="639" t="s">
        <v>6549</v>
      </c>
    </row>
    <row r="417" spans="1:10" ht="15">
      <c r="A417" s="638" t="s">
        <v>3519</v>
      </c>
      <c r="B417" s="640">
        <v>44267.553101851903</v>
      </c>
      <c r="C417" s="639" t="b">
        <v>0</v>
      </c>
      <c r="E417" s="639" t="s">
        <v>2825</v>
      </c>
      <c r="F417" s="639">
        <v>1</v>
      </c>
      <c r="G417" s="639" t="s">
        <v>2821</v>
      </c>
      <c r="H417" s="639" t="s">
        <v>3010</v>
      </c>
      <c r="I417" s="639" t="s">
        <v>2899</v>
      </c>
      <c r="J417" s="639" t="s">
        <v>6548</v>
      </c>
    </row>
    <row r="418" spans="1:10" ht="15">
      <c r="A418" s="638" t="s">
        <v>3519</v>
      </c>
      <c r="B418" s="640">
        <v>44267.552210648209</v>
      </c>
      <c r="C418" s="639" t="b">
        <v>0</v>
      </c>
      <c r="E418" s="639" t="s">
        <v>2825</v>
      </c>
      <c r="F418" s="639">
        <v>1</v>
      </c>
      <c r="G418" s="639" t="s">
        <v>2821</v>
      </c>
      <c r="H418" s="639" t="s">
        <v>3010</v>
      </c>
      <c r="I418" s="639" t="s">
        <v>2899</v>
      </c>
      <c r="J418" s="639" t="s">
        <v>6547</v>
      </c>
    </row>
    <row r="419" spans="1:10" ht="15">
      <c r="A419" s="638" t="s">
        <v>3588</v>
      </c>
      <c r="B419" s="640">
        <v>44267.588263888902</v>
      </c>
      <c r="C419" s="639" t="b">
        <v>0</v>
      </c>
      <c r="D419" s="639" t="s">
        <v>2814</v>
      </c>
      <c r="E419" s="639" t="s">
        <v>2825</v>
      </c>
      <c r="F419" s="639">
        <v>1</v>
      </c>
      <c r="G419" s="639" t="s">
        <v>2807</v>
      </c>
      <c r="H419" s="639" t="s">
        <v>2910</v>
      </c>
      <c r="I419" s="639" t="s">
        <v>3011</v>
      </c>
      <c r="J419" s="639" t="s">
        <v>6546</v>
      </c>
    </row>
    <row r="420" spans="1:10" ht="15">
      <c r="A420" s="638" t="s">
        <v>3873</v>
      </c>
      <c r="B420" s="640">
        <v>44267.613402777803</v>
      </c>
      <c r="C420" s="639" t="b">
        <v>0</v>
      </c>
      <c r="E420" s="639" t="s">
        <v>2825</v>
      </c>
      <c r="F420" s="639">
        <v>9</v>
      </c>
      <c r="G420" s="639" t="s">
        <v>2989</v>
      </c>
      <c r="H420" s="639" t="s">
        <v>3012</v>
      </c>
      <c r="I420" s="639" t="s">
        <v>3013</v>
      </c>
      <c r="J420" s="639" t="s">
        <v>6545</v>
      </c>
    </row>
    <row r="421" spans="1:10" ht="15">
      <c r="A421" s="638" t="s">
        <v>3588</v>
      </c>
      <c r="B421" s="640">
        <v>44267.593668981513</v>
      </c>
      <c r="C421" s="639" t="b">
        <v>0</v>
      </c>
      <c r="D421" s="639" t="s">
        <v>2816</v>
      </c>
      <c r="E421" s="639" t="s">
        <v>2825</v>
      </c>
      <c r="F421" s="639">
        <v>1</v>
      </c>
      <c r="G421" s="639" t="s">
        <v>2807</v>
      </c>
      <c r="H421" s="639" t="s">
        <v>2910</v>
      </c>
      <c r="I421" s="639" t="s">
        <v>3011</v>
      </c>
      <c r="J421" s="639" t="s">
        <v>6544</v>
      </c>
    </row>
    <row r="422" spans="1:10" ht="15">
      <c r="A422" s="638" t="s">
        <v>3873</v>
      </c>
      <c r="B422" s="640">
        <v>44267.659884259308</v>
      </c>
      <c r="C422" s="639" t="b">
        <v>0</v>
      </c>
      <c r="E422" s="639" t="s">
        <v>2825</v>
      </c>
      <c r="F422" s="639">
        <v>4</v>
      </c>
      <c r="G422" s="639" t="s">
        <v>2989</v>
      </c>
      <c r="H422" s="639" t="s">
        <v>3012</v>
      </c>
      <c r="I422" s="639" t="s">
        <v>3013</v>
      </c>
      <c r="J422" s="639" t="s">
        <v>6543</v>
      </c>
    </row>
    <row r="423" spans="1:10" ht="15">
      <c r="A423" s="638" t="s">
        <v>3908</v>
      </c>
      <c r="B423" s="640">
        <v>44267.604027777801</v>
      </c>
      <c r="C423" s="639" t="b">
        <v>0</v>
      </c>
      <c r="E423" s="639" t="s">
        <v>2825</v>
      </c>
      <c r="F423" s="639">
        <v>1</v>
      </c>
      <c r="G423" s="639" t="s">
        <v>2968</v>
      </c>
      <c r="H423" s="639" t="s">
        <v>1403</v>
      </c>
      <c r="I423" s="639" t="s">
        <v>2853</v>
      </c>
      <c r="J423" s="639" t="s">
        <v>6542</v>
      </c>
    </row>
    <row r="424" spans="1:10" ht="15">
      <c r="A424" s="638" t="s">
        <v>3908</v>
      </c>
      <c r="B424" s="640">
        <v>44267.604594907411</v>
      </c>
      <c r="C424" s="639" t="b">
        <v>0</v>
      </c>
      <c r="E424" s="639" t="s">
        <v>2825</v>
      </c>
      <c r="F424" s="639">
        <v>1</v>
      </c>
      <c r="G424" s="639" t="s">
        <v>2968</v>
      </c>
      <c r="H424" s="639" t="s">
        <v>1403</v>
      </c>
      <c r="I424" s="639" t="s">
        <v>2853</v>
      </c>
      <c r="J424" s="639" t="s">
        <v>6541</v>
      </c>
    </row>
    <row r="425" spans="1:10" ht="15">
      <c r="A425" s="638" t="s">
        <v>3630</v>
      </c>
      <c r="B425" s="640">
        <v>44267.691770833299</v>
      </c>
      <c r="C425" s="639" t="b">
        <v>0</v>
      </c>
      <c r="E425" s="639" t="s">
        <v>2825</v>
      </c>
      <c r="F425" s="639">
        <v>3</v>
      </c>
      <c r="G425" s="639" t="s">
        <v>2868</v>
      </c>
      <c r="H425" s="639" t="s">
        <v>3014</v>
      </c>
      <c r="I425" s="639" t="s">
        <v>2960</v>
      </c>
      <c r="J425" s="639" t="s">
        <v>6540</v>
      </c>
    </row>
    <row r="426" spans="1:10" ht="15">
      <c r="A426" s="638" t="s">
        <v>3643</v>
      </c>
      <c r="B426" s="640">
        <v>44267.690613425897</v>
      </c>
      <c r="C426" s="639" t="b">
        <v>0</v>
      </c>
      <c r="D426" s="639" t="s">
        <v>2976</v>
      </c>
      <c r="E426" s="639" t="s">
        <v>2788</v>
      </c>
      <c r="F426" s="639">
        <v>1</v>
      </c>
      <c r="G426" s="639" t="s">
        <v>2868</v>
      </c>
      <c r="H426" s="639" t="s">
        <v>3015</v>
      </c>
      <c r="I426" s="639" t="s">
        <v>2996</v>
      </c>
      <c r="J426" s="639" t="s">
        <v>6539</v>
      </c>
    </row>
    <row r="427" spans="1:10" ht="15">
      <c r="A427" s="638" t="s">
        <v>3643</v>
      </c>
      <c r="B427" s="640">
        <v>44267.689513888901</v>
      </c>
      <c r="C427" s="639" t="b">
        <v>0</v>
      </c>
      <c r="E427" s="639" t="s">
        <v>2825</v>
      </c>
      <c r="F427" s="639">
        <v>1</v>
      </c>
      <c r="G427" s="639" t="s">
        <v>2868</v>
      </c>
      <c r="H427" s="639" t="s">
        <v>3015</v>
      </c>
      <c r="I427" s="639" t="s">
        <v>2996</v>
      </c>
      <c r="J427" s="639" t="s">
        <v>6538</v>
      </c>
    </row>
    <row r="428" spans="1:10" ht="15">
      <c r="A428" s="638" t="s">
        <v>3581</v>
      </c>
      <c r="B428" s="640">
        <v>44267.537766203714</v>
      </c>
      <c r="C428" s="639" t="b">
        <v>0</v>
      </c>
      <c r="D428" s="639" t="s">
        <v>2976</v>
      </c>
      <c r="E428" s="639" t="s">
        <v>2788</v>
      </c>
      <c r="F428" s="639">
        <v>4</v>
      </c>
      <c r="G428" s="639" t="s">
        <v>2868</v>
      </c>
      <c r="H428" s="639" t="s">
        <v>3006</v>
      </c>
      <c r="I428" s="639" t="s">
        <v>2960</v>
      </c>
      <c r="J428" s="639" t="s">
        <v>6537</v>
      </c>
    </row>
    <row r="429" spans="1:10" ht="15">
      <c r="A429" s="638" t="s">
        <v>3871</v>
      </c>
      <c r="B429" s="640">
        <v>44267.538287037001</v>
      </c>
      <c r="C429" s="639" t="b">
        <v>0</v>
      </c>
      <c r="E429" s="639" t="s">
        <v>2825</v>
      </c>
      <c r="F429" s="639">
        <v>7</v>
      </c>
      <c r="G429" s="639" t="s">
        <v>2868</v>
      </c>
      <c r="H429" s="639" t="s">
        <v>3004</v>
      </c>
      <c r="I429" s="639" t="s">
        <v>2960</v>
      </c>
      <c r="J429" s="639" t="s">
        <v>6536</v>
      </c>
    </row>
    <row r="430" spans="1:10" ht="15">
      <c r="A430" s="638" t="s">
        <v>3785</v>
      </c>
      <c r="B430" s="640">
        <v>44268.357638888898</v>
      </c>
      <c r="C430" s="639" t="b">
        <v>0</v>
      </c>
      <c r="E430" s="639" t="s">
        <v>2825</v>
      </c>
      <c r="F430" s="639">
        <v>3</v>
      </c>
      <c r="G430" s="639" t="s">
        <v>2989</v>
      </c>
      <c r="H430" s="639" t="s">
        <v>3016</v>
      </c>
      <c r="I430" s="639" t="s">
        <v>2890</v>
      </c>
      <c r="J430" s="639" t="s">
        <v>6535</v>
      </c>
    </row>
    <row r="431" spans="1:10" ht="15">
      <c r="A431" s="638" t="s">
        <v>3785</v>
      </c>
      <c r="B431" s="640">
        <v>44268.399710648097</v>
      </c>
      <c r="C431" s="639" t="b">
        <v>0</v>
      </c>
      <c r="E431" s="639" t="s">
        <v>2825</v>
      </c>
      <c r="F431" s="639">
        <v>6</v>
      </c>
      <c r="G431" s="639" t="s">
        <v>3017</v>
      </c>
      <c r="H431" s="639" t="s">
        <v>3016</v>
      </c>
      <c r="I431" s="639" t="s">
        <v>2890</v>
      </c>
      <c r="J431" s="639" t="s">
        <v>6534</v>
      </c>
    </row>
    <row r="432" spans="1:10" ht="15">
      <c r="A432" s="638" t="s">
        <v>3519</v>
      </c>
      <c r="B432" s="640">
        <v>44268.417662037013</v>
      </c>
      <c r="C432" s="639" t="b">
        <v>0</v>
      </c>
      <c r="E432" s="639" t="s">
        <v>2825</v>
      </c>
      <c r="F432" s="639">
        <v>1</v>
      </c>
      <c r="G432" s="639" t="s">
        <v>2821</v>
      </c>
      <c r="H432" s="639" t="s">
        <v>3010</v>
      </c>
      <c r="I432" s="639" t="s">
        <v>2899</v>
      </c>
      <c r="J432" s="639" t="s">
        <v>6533</v>
      </c>
    </row>
    <row r="433" spans="1:10" ht="15">
      <c r="A433" s="638" t="s">
        <v>3785</v>
      </c>
      <c r="B433" s="640">
        <v>44268.506458333301</v>
      </c>
      <c r="C433" s="639" t="b">
        <v>0</v>
      </c>
      <c r="E433" s="639" t="s">
        <v>2825</v>
      </c>
      <c r="F433" s="639">
        <v>3</v>
      </c>
      <c r="G433" s="639" t="s">
        <v>2989</v>
      </c>
      <c r="H433" s="639" t="s">
        <v>3016</v>
      </c>
      <c r="I433" s="639" t="s">
        <v>2890</v>
      </c>
      <c r="J433" s="639" t="s">
        <v>6532</v>
      </c>
    </row>
    <row r="434" spans="1:10" ht="15">
      <c r="A434" s="638" t="s">
        <v>3826</v>
      </c>
      <c r="B434" s="640">
        <v>44268.634664351899</v>
      </c>
      <c r="C434" s="639" t="b">
        <v>0</v>
      </c>
      <c r="E434" s="639" t="s">
        <v>2825</v>
      </c>
      <c r="F434" s="639">
        <v>9</v>
      </c>
      <c r="G434" s="639" t="s">
        <v>3017</v>
      </c>
      <c r="H434" s="639" t="s">
        <v>3018</v>
      </c>
      <c r="I434" s="639" t="s">
        <v>3000</v>
      </c>
      <c r="J434" s="639" t="s">
        <v>6531</v>
      </c>
    </row>
    <row r="435" spans="1:10" ht="15">
      <c r="A435" s="638" t="s">
        <v>3613</v>
      </c>
      <c r="B435" s="640">
        <v>44272.340659722198</v>
      </c>
      <c r="C435" s="639" t="b">
        <v>0</v>
      </c>
      <c r="E435" s="639" t="s">
        <v>2825</v>
      </c>
      <c r="F435" s="639">
        <v>1</v>
      </c>
      <c r="G435" s="639" t="s">
        <v>2897</v>
      </c>
      <c r="H435" s="639" t="s">
        <v>1859</v>
      </c>
      <c r="I435" s="639" t="s">
        <v>2934</v>
      </c>
      <c r="J435" s="639" t="s">
        <v>6530</v>
      </c>
    </row>
    <row r="436" spans="1:10" ht="15">
      <c r="A436" s="638" t="s">
        <v>3650</v>
      </c>
      <c r="B436" s="640">
        <v>44272.314976851791</v>
      </c>
      <c r="C436" s="639" t="b">
        <v>0</v>
      </c>
      <c r="E436" s="639" t="s">
        <v>2825</v>
      </c>
      <c r="F436" s="639">
        <v>1</v>
      </c>
      <c r="G436" s="639" t="s">
        <v>2968</v>
      </c>
      <c r="H436" s="639" t="s">
        <v>3019</v>
      </c>
      <c r="I436" s="639" t="s">
        <v>2853</v>
      </c>
      <c r="J436" s="639" t="s">
        <v>6529</v>
      </c>
    </row>
    <row r="437" spans="1:10" ht="15">
      <c r="A437" s="638" t="s">
        <v>3675</v>
      </c>
      <c r="B437" s="640">
        <v>44272.383946759292</v>
      </c>
      <c r="C437" s="639" t="b">
        <v>0</v>
      </c>
      <c r="E437" s="639" t="s">
        <v>2825</v>
      </c>
      <c r="F437" s="639">
        <v>5</v>
      </c>
      <c r="G437" s="639" t="s">
        <v>2989</v>
      </c>
      <c r="H437" s="639" t="s">
        <v>3020</v>
      </c>
      <c r="I437" s="639" t="s">
        <v>2960</v>
      </c>
      <c r="J437" s="639" t="s">
        <v>6528</v>
      </c>
    </row>
    <row r="438" spans="1:10" ht="15">
      <c r="A438" s="638" t="s">
        <v>3675</v>
      </c>
      <c r="B438" s="640">
        <v>44272.387175925913</v>
      </c>
      <c r="C438" s="639" t="b">
        <v>0</v>
      </c>
      <c r="E438" s="639" t="s">
        <v>2788</v>
      </c>
      <c r="F438" s="639">
        <v>5</v>
      </c>
      <c r="G438" s="639" t="s">
        <v>3017</v>
      </c>
      <c r="H438" s="639" t="s">
        <v>3020</v>
      </c>
      <c r="I438" s="639" t="s">
        <v>2960</v>
      </c>
      <c r="J438" s="639" t="s">
        <v>6527</v>
      </c>
    </row>
    <row r="439" spans="1:10" ht="15">
      <c r="A439" s="638" t="s">
        <v>3497</v>
      </c>
      <c r="B439" s="640">
        <v>44272.462719907409</v>
      </c>
      <c r="C439" s="639" t="b">
        <v>0</v>
      </c>
      <c r="D439" s="639" t="s">
        <v>2956</v>
      </c>
      <c r="E439" s="639" t="s">
        <v>2788</v>
      </c>
      <c r="F439" s="639">
        <v>2</v>
      </c>
      <c r="G439" s="639" t="s">
        <v>2989</v>
      </c>
      <c r="H439" s="639" t="s">
        <v>3021</v>
      </c>
      <c r="I439" s="639" t="s">
        <v>2960</v>
      </c>
      <c r="J439" s="639" t="s">
        <v>6526</v>
      </c>
    </row>
    <row r="440" spans="1:10" ht="15">
      <c r="A440" s="638" t="s">
        <v>3618</v>
      </c>
      <c r="B440" s="640">
        <v>44272.399722222202</v>
      </c>
      <c r="C440" s="639" t="b">
        <v>0</v>
      </c>
      <c r="E440" s="639" t="s">
        <v>2825</v>
      </c>
      <c r="F440" s="639">
        <v>1</v>
      </c>
      <c r="G440" s="639" t="s">
        <v>2804</v>
      </c>
      <c r="H440" s="639" t="s">
        <v>3022</v>
      </c>
      <c r="I440" s="639" t="s">
        <v>2972</v>
      </c>
      <c r="J440" s="639" t="s">
        <v>6525</v>
      </c>
    </row>
    <row r="441" spans="1:10" ht="15">
      <c r="A441" s="638" t="s">
        <v>3675</v>
      </c>
      <c r="B441" s="640">
        <v>44272.48754629631</v>
      </c>
      <c r="C441" s="639" t="b">
        <v>0</v>
      </c>
      <c r="E441" s="639" t="s">
        <v>2825</v>
      </c>
      <c r="F441" s="639">
        <v>2</v>
      </c>
      <c r="G441" s="639" t="s">
        <v>3017</v>
      </c>
      <c r="H441" s="639" t="s">
        <v>3020</v>
      </c>
      <c r="I441" s="639" t="s">
        <v>2960</v>
      </c>
      <c r="J441" s="639" t="s">
        <v>6524</v>
      </c>
    </row>
    <row r="442" spans="1:10" ht="15">
      <c r="A442" s="638" t="s">
        <v>3675</v>
      </c>
      <c r="B442" s="640">
        <v>44272.486736111103</v>
      </c>
      <c r="C442" s="639" t="b">
        <v>0</v>
      </c>
      <c r="D442" s="639" t="s">
        <v>3023</v>
      </c>
      <c r="E442" s="639" t="s">
        <v>2788</v>
      </c>
      <c r="F442" s="639">
        <v>2</v>
      </c>
      <c r="G442" s="639" t="s">
        <v>3017</v>
      </c>
      <c r="H442" s="639" t="s">
        <v>3020</v>
      </c>
      <c r="I442" s="639" t="s">
        <v>2960</v>
      </c>
      <c r="J442" s="639" t="s">
        <v>6523</v>
      </c>
    </row>
    <row r="443" spans="1:10" ht="15">
      <c r="A443" s="638" t="s">
        <v>3497</v>
      </c>
      <c r="B443" s="640">
        <v>44272.489178240692</v>
      </c>
      <c r="C443" s="639" t="b">
        <v>0</v>
      </c>
      <c r="E443" s="639" t="s">
        <v>2825</v>
      </c>
      <c r="F443" s="639">
        <v>2</v>
      </c>
      <c r="G443" s="639" t="s">
        <v>2989</v>
      </c>
      <c r="H443" s="639" t="s">
        <v>3021</v>
      </c>
      <c r="I443" s="639" t="s">
        <v>2960</v>
      </c>
      <c r="J443" s="639" t="s">
        <v>6522</v>
      </c>
    </row>
    <row r="444" spans="1:10" ht="15">
      <c r="A444" s="638" t="s">
        <v>3519</v>
      </c>
      <c r="B444" s="640">
        <v>44272.525474536997</v>
      </c>
      <c r="C444" s="639" t="b">
        <v>0</v>
      </c>
      <c r="E444" s="639" t="s">
        <v>2825</v>
      </c>
      <c r="F444" s="639">
        <v>1</v>
      </c>
      <c r="G444" s="639" t="s">
        <v>2821</v>
      </c>
      <c r="H444" s="639" t="s">
        <v>3010</v>
      </c>
      <c r="I444" s="639" t="s">
        <v>2899</v>
      </c>
      <c r="J444" s="639" t="s">
        <v>6521</v>
      </c>
    </row>
    <row r="445" spans="1:10" ht="15">
      <c r="A445" s="638" t="s">
        <v>3519</v>
      </c>
      <c r="B445" s="640">
        <v>44272.521678240708</v>
      </c>
      <c r="C445" s="639" t="b">
        <v>0</v>
      </c>
      <c r="E445" s="639" t="s">
        <v>2825</v>
      </c>
      <c r="F445" s="639">
        <v>1</v>
      </c>
      <c r="G445" s="639" t="s">
        <v>2821</v>
      </c>
      <c r="H445" s="639" t="s">
        <v>3010</v>
      </c>
      <c r="I445" s="639" t="s">
        <v>2899</v>
      </c>
      <c r="J445" s="639" t="s">
        <v>6520</v>
      </c>
    </row>
    <row r="446" spans="1:10" ht="15">
      <c r="A446" s="638" t="s">
        <v>3519</v>
      </c>
      <c r="B446" s="640">
        <v>44272.519097222197</v>
      </c>
      <c r="C446" s="639" t="b">
        <v>0</v>
      </c>
      <c r="E446" s="639" t="s">
        <v>2825</v>
      </c>
      <c r="F446" s="639">
        <v>1</v>
      </c>
      <c r="G446" s="639" t="s">
        <v>2821</v>
      </c>
      <c r="H446" s="639" t="s">
        <v>3010</v>
      </c>
      <c r="I446" s="639" t="s">
        <v>2899</v>
      </c>
      <c r="J446" s="639" t="s">
        <v>6519</v>
      </c>
    </row>
    <row r="447" spans="1:10" ht="15">
      <c r="A447" s="638" t="s">
        <v>3519</v>
      </c>
      <c r="B447" s="640">
        <v>44272.517789351798</v>
      </c>
      <c r="C447" s="639" t="b">
        <v>0</v>
      </c>
      <c r="E447" s="639" t="s">
        <v>2825</v>
      </c>
      <c r="F447" s="639">
        <v>1</v>
      </c>
      <c r="G447" s="639" t="s">
        <v>2821</v>
      </c>
      <c r="H447" s="639" t="s">
        <v>3010</v>
      </c>
      <c r="I447" s="639" t="s">
        <v>2899</v>
      </c>
      <c r="J447" s="639" t="s">
        <v>6518</v>
      </c>
    </row>
    <row r="448" spans="1:10" ht="15">
      <c r="A448" s="638" t="s">
        <v>3519</v>
      </c>
      <c r="B448" s="640">
        <v>44272.516909722202</v>
      </c>
      <c r="C448" s="639" t="b">
        <v>0</v>
      </c>
      <c r="E448" s="639" t="s">
        <v>2825</v>
      </c>
      <c r="F448" s="639">
        <v>1</v>
      </c>
      <c r="G448" s="639" t="s">
        <v>2821</v>
      </c>
      <c r="H448" s="639" t="s">
        <v>3010</v>
      </c>
      <c r="I448" s="639" t="s">
        <v>2899</v>
      </c>
      <c r="J448" s="639" t="s">
        <v>6517</v>
      </c>
    </row>
    <row r="449" spans="1:10" ht="15">
      <c r="A449" s="638" t="s">
        <v>3519</v>
      </c>
      <c r="B449" s="640">
        <v>44272.515844907393</v>
      </c>
      <c r="C449" s="639" t="b">
        <v>0</v>
      </c>
      <c r="E449" s="639" t="s">
        <v>2825</v>
      </c>
      <c r="F449" s="639">
        <v>1</v>
      </c>
      <c r="G449" s="639" t="s">
        <v>2821</v>
      </c>
      <c r="H449" s="639" t="s">
        <v>3010</v>
      </c>
      <c r="I449" s="639" t="s">
        <v>2899</v>
      </c>
      <c r="J449" s="639" t="s">
        <v>6516</v>
      </c>
    </row>
    <row r="450" spans="1:10" ht="15">
      <c r="A450" s="638" t="s">
        <v>3555</v>
      </c>
      <c r="B450" s="640">
        <v>44272.587673611102</v>
      </c>
      <c r="C450" s="639" t="b">
        <v>0</v>
      </c>
      <c r="D450" s="639" t="s">
        <v>3057</v>
      </c>
      <c r="E450" s="639" t="s">
        <v>2788</v>
      </c>
      <c r="F450" s="639">
        <v>5</v>
      </c>
      <c r="G450" s="639" t="s">
        <v>2989</v>
      </c>
      <c r="H450" s="639" t="s">
        <v>3024</v>
      </c>
      <c r="I450" s="639" t="s">
        <v>2960</v>
      </c>
      <c r="J450" s="639" t="s">
        <v>6515</v>
      </c>
    </row>
    <row r="451" spans="1:10" ht="15">
      <c r="A451" s="638" t="s">
        <v>3555</v>
      </c>
      <c r="B451" s="640">
        <v>44272.587094907387</v>
      </c>
      <c r="C451" s="639" t="b">
        <v>0</v>
      </c>
      <c r="E451" s="639" t="s">
        <v>2825</v>
      </c>
      <c r="F451" s="639">
        <v>5</v>
      </c>
      <c r="G451" s="639" t="s">
        <v>2989</v>
      </c>
      <c r="H451" s="639" t="s">
        <v>3024</v>
      </c>
      <c r="I451" s="639" t="s">
        <v>2960</v>
      </c>
      <c r="J451" s="639" t="s">
        <v>6514</v>
      </c>
    </row>
    <row r="452" spans="1:10" ht="15">
      <c r="A452" s="638" t="s">
        <v>3798</v>
      </c>
      <c r="B452" s="640">
        <v>44272.584942129593</v>
      </c>
      <c r="C452" s="639" t="b">
        <v>0</v>
      </c>
      <c r="E452" s="639" t="s">
        <v>2825</v>
      </c>
      <c r="F452" s="639">
        <v>5</v>
      </c>
      <c r="G452" s="639" t="s">
        <v>3017</v>
      </c>
      <c r="H452" s="639" t="s">
        <v>3025</v>
      </c>
      <c r="I452" s="639" t="s">
        <v>2960</v>
      </c>
      <c r="J452" s="639" t="s">
        <v>6513</v>
      </c>
    </row>
    <row r="453" spans="1:10" ht="15">
      <c r="A453" s="638" t="s">
        <v>3519</v>
      </c>
      <c r="B453" s="640">
        <v>44272.591261574111</v>
      </c>
      <c r="C453" s="639" t="b">
        <v>0</v>
      </c>
      <c r="E453" s="639" t="s">
        <v>2825</v>
      </c>
      <c r="F453" s="639">
        <v>1</v>
      </c>
      <c r="G453" s="639" t="s">
        <v>2821</v>
      </c>
      <c r="H453" s="639" t="s">
        <v>3010</v>
      </c>
      <c r="I453" s="639" t="s">
        <v>2899</v>
      </c>
      <c r="J453" s="639" t="s">
        <v>6512</v>
      </c>
    </row>
    <row r="454" spans="1:10" ht="15">
      <c r="A454" s="638" t="s">
        <v>3519</v>
      </c>
      <c r="B454" s="640">
        <v>44272.588136574101</v>
      </c>
      <c r="C454" s="639" t="b">
        <v>0</v>
      </c>
      <c r="E454" s="639" t="s">
        <v>2825</v>
      </c>
      <c r="F454" s="639">
        <v>1</v>
      </c>
      <c r="G454" s="639" t="s">
        <v>2821</v>
      </c>
      <c r="H454" s="639" t="s">
        <v>3010</v>
      </c>
      <c r="I454" s="639" t="s">
        <v>2899</v>
      </c>
      <c r="J454" s="639" t="s">
        <v>6511</v>
      </c>
    </row>
    <row r="455" spans="1:10" ht="15">
      <c r="A455" s="638" t="s">
        <v>3491</v>
      </c>
      <c r="B455" s="640">
        <v>44272.65896990741</v>
      </c>
      <c r="C455" s="639" t="b">
        <v>0</v>
      </c>
      <c r="E455" s="639" t="s">
        <v>2825</v>
      </c>
      <c r="F455" s="639">
        <v>6</v>
      </c>
      <c r="G455" s="639" t="s">
        <v>2989</v>
      </c>
      <c r="H455" s="639" t="s">
        <v>3026</v>
      </c>
      <c r="I455" s="639" t="s">
        <v>2960</v>
      </c>
      <c r="J455" s="639" t="s">
        <v>6510</v>
      </c>
    </row>
    <row r="456" spans="1:10" ht="15">
      <c r="A456" s="638" t="s">
        <v>3491</v>
      </c>
      <c r="B456" s="640">
        <v>44272.659085648113</v>
      </c>
      <c r="C456" s="639" t="b">
        <v>0</v>
      </c>
      <c r="D456" s="639" t="s">
        <v>3023</v>
      </c>
      <c r="E456" s="639" t="s">
        <v>2788</v>
      </c>
      <c r="F456" s="639">
        <v>6</v>
      </c>
      <c r="G456" s="639" t="s">
        <v>3017</v>
      </c>
      <c r="H456" s="639" t="s">
        <v>3026</v>
      </c>
      <c r="I456" s="639" t="s">
        <v>2960</v>
      </c>
      <c r="J456" s="639" t="s">
        <v>6509</v>
      </c>
    </row>
    <row r="457" spans="1:10" ht="15">
      <c r="A457" s="638" t="s">
        <v>3842</v>
      </c>
      <c r="B457" s="640">
        <v>44272.641064814801</v>
      </c>
      <c r="C457" s="639" t="b">
        <v>0</v>
      </c>
      <c r="E457" s="639" t="s">
        <v>2825</v>
      </c>
      <c r="F457" s="639">
        <v>1</v>
      </c>
      <c r="G457" s="639" t="s">
        <v>2804</v>
      </c>
      <c r="H457" s="639" t="s">
        <v>3027</v>
      </c>
      <c r="I457" s="639" t="s">
        <v>2972</v>
      </c>
      <c r="J457" s="639" t="s">
        <v>6508</v>
      </c>
    </row>
    <row r="458" spans="1:10" ht="15">
      <c r="A458" s="638" t="s">
        <v>3631</v>
      </c>
      <c r="B458" s="640">
        <v>44277.320706018509</v>
      </c>
      <c r="C458" s="639" t="b">
        <v>0</v>
      </c>
      <c r="E458" s="639" t="s">
        <v>2825</v>
      </c>
      <c r="F458" s="639">
        <v>2</v>
      </c>
      <c r="G458" s="639" t="s">
        <v>3028</v>
      </c>
      <c r="H458" s="639" t="s">
        <v>3029</v>
      </c>
      <c r="I458" s="639" t="s">
        <v>2960</v>
      </c>
      <c r="J458" s="639" t="s">
        <v>6507</v>
      </c>
    </row>
    <row r="459" spans="1:10" ht="15">
      <c r="A459" s="638" t="s">
        <v>3503</v>
      </c>
      <c r="B459" s="640">
        <v>44277.370104166701</v>
      </c>
      <c r="C459" s="639" t="b">
        <v>0</v>
      </c>
      <c r="E459" s="639" t="s">
        <v>2825</v>
      </c>
      <c r="F459" s="639">
        <v>1</v>
      </c>
      <c r="G459" s="639" t="s">
        <v>3028</v>
      </c>
      <c r="H459" s="639" t="s">
        <v>3030</v>
      </c>
      <c r="I459" s="639" t="s">
        <v>2960</v>
      </c>
      <c r="J459" s="639" t="s">
        <v>6506</v>
      </c>
    </row>
    <row r="460" spans="1:10" ht="15">
      <c r="A460" s="638" t="s">
        <v>3676</v>
      </c>
      <c r="B460" s="640">
        <v>44277.421180555597</v>
      </c>
      <c r="C460" s="639" t="b">
        <v>0</v>
      </c>
      <c r="E460" s="639" t="s">
        <v>2825</v>
      </c>
      <c r="F460" s="639">
        <v>1</v>
      </c>
      <c r="G460" s="639" t="s">
        <v>3028</v>
      </c>
      <c r="H460" s="639" t="s">
        <v>2987</v>
      </c>
      <c r="I460" s="639" t="s">
        <v>2996</v>
      </c>
      <c r="J460" s="639" t="s">
        <v>6505</v>
      </c>
    </row>
    <row r="461" spans="1:10" ht="15">
      <c r="A461" s="638" t="s">
        <v>3874</v>
      </c>
      <c r="B461" s="640">
        <v>44277.340451388904</v>
      </c>
      <c r="C461" s="639" t="b">
        <v>0</v>
      </c>
      <c r="E461" s="639" t="s">
        <v>2825</v>
      </c>
      <c r="F461" s="639">
        <v>1</v>
      </c>
      <c r="G461" s="639" t="s">
        <v>2968</v>
      </c>
      <c r="H461" s="639" t="s">
        <v>3031</v>
      </c>
      <c r="I461" s="639" t="s">
        <v>2853</v>
      </c>
      <c r="J461" s="639" t="s">
        <v>6504</v>
      </c>
    </row>
    <row r="462" spans="1:10" ht="15">
      <c r="A462" s="638" t="s">
        <v>3874</v>
      </c>
      <c r="B462" s="640">
        <v>44277.341493055603</v>
      </c>
      <c r="C462" s="639" t="b">
        <v>0</v>
      </c>
      <c r="E462" s="639" t="s">
        <v>2825</v>
      </c>
      <c r="F462" s="639">
        <v>1</v>
      </c>
      <c r="G462" s="639" t="s">
        <v>2968</v>
      </c>
      <c r="H462" s="639" t="s">
        <v>3031</v>
      </c>
      <c r="I462" s="639" t="s">
        <v>2853</v>
      </c>
      <c r="J462" s="639" t="s">
        <v>6503</v>
      </c>
    </row>
    <row r="463" spans="1:10" ht="15">
      <c r="A463" s="638" t="s">
        <v>3682</v>
      </c>
      <c r="B463" s="640">
        <v>44277.451782407399</v>
      </c>
      <c r="C463" s="639" t="b">
        <v>0</v>
      </c>
      <c r="E463" s="639" t="s">
        <v>2825</v>
      </c>
      <c r="F463" s="639">
        <v>8</v>
      </c>
      <c r="G463" s="639" t="s">
        <v>3017</v>
      </c>
      <c r="H463" s="639" t="s">
        <v>3032</v>
      </c>
      <c r="I463" s="639" t="s">
        <v>3033</v>
      </c>
      <c r="J463" s="639" t="s">
        <v>6502</v>
      </c>
    </row>
    <row r="464" spans="1:10" ht="15">
      <c r="A464" s="638" t="s">
        <v>3682</v>
      </c>
      <c r="B464" s="640">
        <v>44277.451273148101</v>
      </c>
      <c r="C464" s="639" t="b">
        <v>0</v>
      </c>
      <c r="D464" s="639" t="s">
        <v>3034</v>
      </c>
      <c r="E464" s="639" t="s">
        <v>2788</v>
      </c>
      <c r="F464" s="639">
        <v>8</v>
      </c>
      <c r="G464" s="639" t="s">
        <v>3017</v>
      </c>
      <c r="H464" s="639" t="s">
        <v>3032</v>
      </c>
      <c r="I464" s="639" t="s">
        <v>3033</v>
      </c>
      <c r="J464" s="639" t="s">
        <v>6501</v>
      </c>
    </row>
    <row r="465" spans="1:10" ht="15">
      <c r="A465" s="638" t="s">
        <v>3689</v>
      </c>
      <c r="B465" s="640">
        <v>44277.552916666697</v>
      </c>
      <c r="C465" s="639" t="b">
        <v>0</v>
      </c>
      <c r="E465" s="639" t="s">
        <v>2825</v>
      </c>
      <c r="F465" s="639">
        <v>1</v>
      </c>
      <c r="G465" s="639" t="s">
        <v>2897</v>
      </c>
      <c r="H465" s="639" t="s">
        <v>3035</v>
      </c>
      <c r="I465" s="639" t="s">
        <v>2934</v>
      </c>
      <c r="J465" s="639" t="s">
        <v>6500</v>
      </c>
    </row>
    <row r="466" spans="1:10" ht="15">
      <c r="A466" s="638" t="s">
        <v>3893</v>
      </c>
      <c r="B466" s="640">
        <v>44277.566296296311</v>
      </c>
      <c r="C466" s="639" t="b">
        <v>0</v>
      </c>
      <c r="E466" s="639" t="s">
        <v>2825</v>
      </c>
      <c r="F466" s="639">
        <v>7</v>
      </c>
      <c r="G466" s="639" t="s">
        <v>3028</v>
      </c>
      <c r="H466" s="639" t="s">
        <v>2973</v>
      </c>
      <c r="I466" s="639" t="s">
        <v>2974</v>
      </c>
      <c r="J466" s="639" t="s">
        <v>6499</v>
      </c>
    </row>
    <row r="467" spans="1:10" ht="15">
      <c r="A467" s="638" t="s">
        <v>3519</v>
      </c>
      <c r="B467" s="640">
        <v>44277.573148148113</v>
      </c>
      <c r="C467" s="639" t="b">
        <v>0</v>
      </c>
      <c r="E467" s="639" t="s">
        <v>2825</v>
      </c>
      <c r="F467" s="639">
        <v>1</v>
      </c>
      <c r="G467" s="639" t="s">
        <v>2821</v>
      </c>
      <c r="H467" s="639" t="s">
        <v>3010</v>
      </c>
      <c r="I467" s="639" t="s">
        <v>2899</v>
      </c>
      <c r="J467" s="639" t="s">
        <v>6498</v>
      </c>
    </row>
    <row r="468" spans="1:10" ht="15">
      <c r="A468" s="638" t="s">
        <v>3760</v>
      </c>
      <c r="B468" s="640">
        <v>44277.587245370407</v>
      </c>
      <c r="C468" s="639" t="b">
        <v>0</v>
      </c>
      <c r="E468" s="639" t="s">
        <v>2825</v>
      </c>
      <c r="F468" s="639">
        <v>3</v>
      </c>
      <c r="G468" s="639" t="s">
        <v>3017</v>
      </c>
      <c r="H468" s="639" t="s">
        <v>3036</v>
      </c>
      <c r="I468" s="639" t="s">
        <v>3033</v>
      </c>
      <c r="J468" s="639" t="s">
        <v>6497</v>
      </c>
    </row>
    <row r="469" spans="1:10" ht="15">
      <c r="A469" s="638" t="s">
        <v>3519</v>
      </c>
      <c r="B469" s="640">
        <v>44277.596863425897</v>
      </c>
      <c r="C469" s="639" t="b">
        <v>0</v>
      </c>
      <c r="E469" s="639" t="s">
        <v>2825</v>
      </c>
      <c r="F469" s="639">
        <v>1</v>
      </c>
      <c r="G469" s="639" t="s">
        <v>2821</v>
      </c>
      <c r="H469" s="639" t="s">
        <v>3010</v>
      </c>
      <c r="I469" s="639" t="s">
        <v>2899</v>
      </c>
      <c r="J469" s="639" t="s">
        <v>6496</v>
      </c>
    </row>
    <row r="470" spans="1:10" ht="15">
      <c r="A470" s="638" t="s">
        <v>3519</v>
      </c>
      <c r="B470" s="640">
        <v>44277.590868055602</v>
      </c>
      <c r="C470" s="639" t="b">
        <v>0</v>
      </c>
      <c r="E470" s="639" t="s">
        <v>2825</v>
      </c>
      <c r="F470" s="639">
        <v>1</v>
      </c>
      <c r="G470" s="639" t="s">
        <v>2821</v>
      </c>
      <c r="H470" s="639" t="s">
        <v>3010</v>
      </c>
      <c r="I470" s="639" t="s">
        <v>2899</v>
      </c>
      <c r="J470" s="639" t="s">
        <v>6495</v>
      </c>
    </row>
    <row r="471" spans="1:10" ht="15">
      <c r="A471" s="638" t="s">
        <v>3762</v>
      </c>
      <c r="B471" s="640">
        <v>44277.668900463003</v>
      </c>
      <c r="C471" s="639" t="b">
        <v>0</v>
      </c>
      <c r="E471" s="639" t="s">
        <v>2825</v>
      </c>
      <c r="F471" s="639">
        <v>2</v>
      </c>
      <c r="G471" s="639" t="s">
        <v>3017</v>
      </c>
      <c r="H471" s="639" t="s">
        <v>3037</v>
      </c>
      <c r="I471" s="639" t="s">
        <v>3033</v>
      </c>
      <c r="J471" s="639" t="s">
        <v>6494</v>
      </c>
    </row>
    <row r="472" spans="1:10" ht="15">
      <c r="A472" s="638" t="s">
        <v>3762</v>
      </c>
      <c r="B472" s="640">
        <v>44277.668043981503</v>
      </c>
      <c r="C472" s="639" t="b">
        <v>0</v>
      </c>
      <c r="D472" s="639" t="s">
        <v>3023</v>
      </c>
      <c r="E472" s="639" t="s">
        <v>2788</v>
      </c>
      <c r="F472" s="639">
        <v>2</v>
      </c>
      <c r="G472" s="639" t="s">
        <v>3017</v>
      </c>
      <c r="H472" s="639" t="s">
        <v>3037</v>
      </c>
      <c r="I472" s="639" t="s">
        <v>3033</v>
      </c>
      <c r="J472" s="639" t="s">
        <v>6493</v>
      </c>
    </row>
    <row r="473" spans="1:10" ht="15">
      <c r="A473" s="638" t="s">
        <v>3540</v>
      </c>
      <c r="B473" s="640">
        <v>44277.592002314806</v>
      </c>
      <c r="C473" s="639" t="b">
        <v>0</v>
      </c>
      <c r="E473" s="639" t="s">
        <v>2825</v>
      </c>
      <c r="F473" s="639">
        <v>1</v>
      </c>
      <c r="G473" s="639" t="s">
        <v>2968</v>
      </c>
      <c r="H473" s="639" t="s">
        <v>3038</v>
      </c>
      <c r="I473" s="639" t="s">
        <v>2853</v>
      </c>
      <c r="J473" s="639" t="s">
        <v>6492</v>
      </c>
    </row>
    <row r="474" spans="1:10" ht="15">
      <c r="A474" s="638" t="s">
        <v>3540</v>
      </c>
      <c r="B474" s="640">
        <v>44278.320833333302</v>
      </c>
      <c r="C474" s="639" t="b">
        <v>0</v>
      </c>
      <c r="E474" s="639" t="s">
        <v>2825</v>
      </c>
      <c r="F474" s="639">
        <v>1</v>
      </c>
      <c r="G474" s="639" t="s">
        <v>2968</v>
      </c>
      <c r="H474" s="639" t="s">
        <v>3038</v>
      </c>
      <c r="I474" s="639" t="s">
        <v>2853</v>
      </c>
      <c r="J474" s="639" t="s">
        <v>6491</v>
      </c>
    </row>
    <row r="475" spans="1:10" ht="15">
      <c r="A475" s="638" t="s">
        <v>3540</v>
      </c>
      <c r="B475" s="640">
        <v>44278.334687499999</v>
      </c>
      <c r="C475" s="639" t="b">
        <v>0</v>
      </c>
      <c r="E475" s="639" t="s">
        <v>2825</v>
      </c>
      <c r="F475" s="639">
        <v>1</v>
      </c>
      <c r="G475" s="639" t="s">
        <v>2968</v>
      </c>
      <c r="H475" s="639" t="s">
        <v>3038</v>
      </c>
      <c r="I475" s="639" t="s">
        <v>2853</v>
      </c>
      <c r="J475" s="639" t="s">
        <v>6490</v>
      </c>
    </row>
    <row r="476" spans="1:10" ht="15">
      <c r="A476" s="638" t="s">
        <v>3540</v>
      </c>
      <c r="B476" s="640">
        <v>44278.332627314798</v>
      </c>
      <c r="C476" s="639" t="b">
        <v>0</v>
      </c>
      <c r="E476" s="639" t="s">
        <v>2825</v>
      </c>
      <c r="F476" s="639">
        <v>1</v>
      </c>
      <c r="G476" s="639" t="s">
        <v>2968</v>
      </c>
      <c r="H476" s="639" t="s">
        <v>3038</v>
      </c>
      <c r="I476" s="639" t="s">
        <v>2853</v>
      </c>
      <c r="J476" s="639" t="s">
        <v>6489</v>
      </c>
    </row>
    <row r="477" spans="1:10" ht="15">
      <c r="A477" s="638" t="s">
        <v>3540</v>
      </c>
      <c r="B477" s="640">
        <v>44278.331423611096</v>
      </c>
      <c r="C477" s="639" t="b">
        <v>0</v>
      </c>
      <c r="E477" s="639" t="s">
        <v>2825</v>
      </c>
      <c r="F477" s="639">
        <v>1</v>
      </c>
      <c r="G477" s="639" t="s">
        <v>2968</v>
      </c>
      <c r="H477" s="639" t="s">
        <v>3038</v>
      </c>
      <c r="I477" s="639" t="s">
        <v>2853</v>
      </c>
      <c r="J477" s="639" t="s">
        <v>6488</v>
      </c>
    </row>
    <row r="478" spans="1:10" ht="15">
      <c r="A478" s="638" t="s">
        <v>3540</v>
      </c>
      <c r="B478" s="640">
        <v>44278.333576388897</v>
      </c>
      <c r="C478" s="639" t="b">
        <v>0</v>
      </c>
      <c r="E478" s="639" t="s">
        <v>2825</v>
      </c>
      <c r="F478" s="639">
        <v>1</v>
      </c>
      <c r="G478" s="639" t="s">
        <v>2968</v>
      </c>
      <c r="H478" s="639" t="s">
        <v>3038</v>
      </c>
      <c r="I478" s="639" t="s">
        <v>2853</v>
      </c>
      <c r="J478" s="639" t="s">
        <v>6487</v>
      </c>
    </row>
    <row r="479" spans="1:10" ht="15">
      <c r="A479" s="638" t="s">
        <v>3484</v>
      </c>
      <c r="B479" s="640">
        <v>44278.548229166699</v>
      </c>
      <c r="C479" s="639" t="b">
        <v>0</v>
      </c>
      <c r="E479" s="639" t="s">
        <v>2825</v>
      </c>
      <c r="F479" s="639">
        <v>4</v>
      </c>
      <c r="G479" s="639" t="s">
        <v>2868</v>
      </c>
      <c r="H479" s="639" t="s">
        <v>3039</v>
      </c>
      <c r="I479" s="639" t="s">
        <v>3040</v>
      </c>
      <c r="J479" s="639" t="s">
        <v>6486</v>
      </c>
    </row>
    <row r="480" spans="1:10" ht="15">
      <c r="A480" s="638" t="s">
        <v>3762</v>
      </c>
      <c r="B480" s="640">
        <v>44278.547800925902</v>
      </c>
      <c r="C480" s="639" t="b">
        <v>0</v>
      </c>
      <c r="E480" s="639" t="s">
        <v>2788</v>
      </c>
      <c r="F480" s="639">
        <v>3</v>
      </c>
      <c r="G480" s="639" t="s">
        <v>2868</v>
      </c>
      <c r="H480" s="639" t="s">
        <v>3037</v>
      </c>
      <c r="I480" s="639" t="s">
        <v>3033</v>
      </c>
      <c r="J480" s="639" t="s">
        <v>6485</v>
      </c>
    </row>
    <row r="481" spans="1:10" ht="15">
      <c r="A481" s="638" t="s">
        <v>3762</v>
      </c>
      <c r="B481" s="640">
        <v>44278.546550925901</v>
      </c>
      <c r="C481" s="639" t="b">
        <v>0</v>
      </c>
      <c r="E481" s="639" t="s">
        <v>2825</v>
      </c>
      <c r="F481" s="639">
        <v>3</v>
      </c>
      <c r="G481" s="639" t="s">
        <v>2868</v>
      </c>
      <c r="H481" s="639" t="s">
        <v>3037</v>
      </c>
      <c r="I481" s="639" t="s">
        <v>3033</v>
      </c>
      <c r="J481" s="639" t="s">
        <v>6484</v>
      </c>
    </row>
    <row r="482" spans="1:10" ht="15">
      <c r="A482" s="638" t="s">
        <v>3534</v>
      </c>
      <c r="B482" s="640">
        <v>44278.556157407409</v>
      </c>
      <c r="C482" s="639" t="b">
        <v>0</v>
      </c>
      <c r="E482" s="639" t="s">
        <v>2825</v>
      </c>
      <c r="F482" s="639">
        <v>7</v>
      </c>
      <c r="G482" s="639" t="s">
        <v>2989</v>
      </c>
      <c r="H482" s="639" t="s">
        <v>3041</v>
      </c>
      <c r="I482" s="639" t="s">
        <v>3042</v>
      </c>
      <c r="J482" s="639" t="s">
        <v>6483</v>
      </c>
    </row>
    <row r="483" spans="1:10" ht="15">
      <c r="A483" s="638" t="s">
        <v>3534</v>
      </c>
      <c r="B483" s="640">
        <v>44278.555844907387</v>
      </c>
      <c r="C483" s="639" t="b">
        <v>0</v>
      </c>
      <c r="D483" s="639" t="s">
        <v>3043</v>
      </c>
      <c r="E483" s="639" t="s">
        <v>2788</v>
      </c>
      <c r="F483" s="639">
        <v>7</v>
      </c>
      <c r="G483" s="639" t="s">
        <v>2989</v>
      </c>
      <c r="H483" s="639" t="s">
        <v>3041</v>
      </c>
      <c r="I483" s="639" t="s">
        <v>3042</v>
      </c>
      <c r="J483" s="639" t="s">
        <v>6482</v>
      </c>
    </row>
    <row r="484" spans="1:10" ht="15">
      <c r="A484" s="638" t="s">
        <v>3541</v>
      </c>
      <c r="B484" s="640">
        <v>44278.583518518499</v>
      </c>
      <c r="C484" s="639" t="b">
        <v>0</v>
      </c>
      <c r="D484" s="639" t="s">
        <v>3044</v>
      </c>
      <c r="E484" s="639" t="s">
        <v>2825</v>
      </c>
      <c r="F484" s="639">
        <v>1</v>
      </c>
      <c r="G484" s="639" t="s">
        <v>2968</v>
      </c>
      <c r="H484" s="639" t="s">
        <v>3045</v>
      </c>
      <c r="I484" s="639" t="s">
        <v>2853</v>
      </c>
      <c r="J484" s="639" t="s">
        <v>6481</v>
      </c>
    </row>
    <row r="485" spans="1:10" ht="15">
      <c r="A485" s="638" t="s">
        <v>3541</v>
      </c>
      <c r="B485" s="640">
        <v>44278.598796296297</v>
      </c>
      <c r="C485" s="639" t="b">
        <v>0</v>
      </c>
      <c r="E485" s="639" t="s">
        <v>2825</v>
      </c>
      <c r="F485" s="639">
        <v>1</v>
      </c>
      <c r="G485" s="639" t="s">
        <v>2968</v>
      </c>
      <c r="H485" s="639" t="s">
        <v>3045</v>
      </c>
      <c r="I485" s="639" t="s">
        <v>2853</v>
      </c>
      <c r="J485" s="639" t="s">
        <v>6480</v>
      </c>
    </row>
    <row r="486" spans="1:10" ht="15">
      <c r="A486" s="638" t="s">
        <v>3484</v>
      </c>
      <c r="B486" s="640">
        <v>44278.653518518498</v>
      </c>
      <c r="C486" s="639" t="b">
        <v>0</v>
      </c>
      <c r="E486" s="639" t="s">
        <v>2825</v>
      </c>
      <c r="F486" s="639">
        <v>4</v>
      </c>
      <c r="G486" s="639" t="s">
        <v>2868</v>
      </c>
      <c r="H486" s="639" t="s">
        <v>3039</v>
      </c>
      <c r="I486" s="639" t="s">
        <v>3040</v>
      </c>
      <c r="J486" s="639" t="s">
        <v>6479</v>
      </c>
    </row>
    <row r="487" spans="1:10" ht="15">
      <c r="A487" s="638" t="s">
        <v>3918</v>
      </c>
      <c r="B487" s="640">
        <v>44278.658530092602</v>
      </c>
      <c r="C487" s="639" t="b">
        <v>0</v>
      </c>
      <c r="E487" s="639" t="s">
        <v>2825</v>
      </c>
      <c r="F487" s="639">
        <v>1</v>
      </c>
      <c r="G487" s="639" t="s">
        <v>2868</v>
      </c>
      <c r="H487" s="639" t="s">
        <v>3046</v>
      </c>
      <c r="I487" s="639" t="s">
        <v>2967</v>
      </c>
      <c r="J487" s="639" t="s">
        <v>6478</v>
      </c>
    </row>
    <row r="488" spans="1:10" ht="15">
      <c r="A488" s="638" t="s">
        <v>3484</v>
      </c>
      <c r="B488" s="640">
        <v>44278.807083333297</v>
      </c>
      <c r="C488" s="639" t="b">
        <v>0</v>
      </c>
      <c r="D488" s="639" t="s">
        <v>2976</v>
      </c>
      <c r="E488" s="639" t="s">
        <v>2788</v>
      </c>
      <c r="F488" s="639">
        <v>4</v>
      </c>
      <c r="G488" s="639" t="s">
        <v>2868</v>
      </c>
      <c r="H488" s="639" t="s">
        <v>3039</v>
      </c>
      <c r="I488" s="639" t="s">
        <v>3040</v>
      </c>
      <c r="J488" s="639" t="s">
        <v>6477</v>
      </c>
    </row>
    <row r="489" spans="1:10" ht="15">
      <c r="A489" s="638" t="s">
        <v>3484</v>
      </c>
      <c r="B489" s="640">
        <v>44278.805208333302</v>
      </c>
      <c r="C489" s="639" t="b">
        <v>0</v>
      </c>
      <c r="D489" s="639" t="s">
        <v>2976</v>
      </c>
      <c r="E489" s="639" t="s">
        <v>2788</v>
      </c>
      <c r="F489" s="639">
        <v>4</v>
      </c>
      <c r="G489" s="639" t="s">
        <v>2868</v>
      </c>
      <c r="H489" s="639" t="s">
        <v>3039</v>
      </c>
      <c r="I489" s="639" t="s">
        <v>3040</v>
      </c>
      <c r="J489" s="639" t="s">
        <v>6476</v>
      </c>
    </row>
    <row r="490" spans="1:10" ht="15">
      <c r="A490" s="638" t="s">
        <v>3534</v>
      </c>
      <c r="B490" s="640">
        <v>44279.362870370402</v>
      </c>
      <c r="C490" s="639" t="b">
        <v>0</v>
      </c>
      <c r="E490" s="639" t="s">
        <v>2825</v>
      </c>
      <c r="F490" s="639">
        <v>2</v>
      </c>
      <c r="G490" s="639" t="s">
        <v>2989</v>
      </c>
      <c r="H490" s="639" t="s">
        <v>3041</v>
      </c>
      <c r="I490" s="639" t="s">
        <v>3042</v>
      </c>
      <c r="J490" s="639" t="s">
        <v>6475</v>
      </c>
    </row>
    <row r="491" spans="1:10" ht="15">
      <c r="A491" s="638" t="s">
        <v>3527</v>
      </c>
      <c r="B491" s="640">
        <v>44279.383842592601</v>
      </c>
      <c r="C491" s="639" t="b">
        <v>0</v>
      </c>
      <c r="E491" s="639" t="s">
        <v>2825</v>
      </c>
      <c r="F491" s="639">
        <v>7</v>
      </c>
      <c r="G491" s="639" t="s">
        <v>2868</v>
      </c>
      <c r="H491" s="639" t="s">
        <v>3047</v>
      </c>
      <c r="I491" s="639" t="s">
        <v>3042</v>
      </c>
      <c r="J491" s="639" t="s">
        <v>6474</v>
      </c>
    </row>
    <row r="492" spans="1:10" ht="15">
      <c r="A492" s="638" t="s">
        <v>3721</v>
      </c>
      <c r="B492" s="640">
        <v>44279.383252314801</v>
      </c>
      <c r="C492" s="639" t="b">
        <v>0</v>
      </c>
      <c r="D492" s="639" t="s">
        <v>3043</v>
      </c>
      <c r="E492" s="639" t="s">
        <v>2788</v>
      </c>
      <c r="F492" s="639">
        <v>4</v>
      </c>
      <c r="G492" s="639" t="s">
        <v>2989</v>
      </c>
      <c r="H492" s="639" t="s">
        <v>3048</v>
      </c>
      <c r="I492" s="639" t="s">
        <v>3042</v>
      </c>
      <c r="J492" s="639" t="s">
        <v>6473</v>
      </c>
    </row>
    <row r="493" spans="1:10" ht="15">
      <c r="A493" s="638" t="s">
        <v>3583</v>
      </c>
      <c r="B493" s="640">
        <v>44279.382905092607</v>
      </c>
      <c r="C493" s="639" t="b">
        <v>0</v>
      </c>
      <c r="D493" s="639" t="s">
        <v>2976</v>
      </c>
      <c r="E493" s="639" t="s">
        <v>2788</v>
      </c>
      <c r="F493" s="639">
        <v>1</v>
      </c>
      <c r="G493" s="639" t="s">
        <v>2868</v>
      </c>
      <c r="H493" s="639" t="s">
        <v>3049</v>
      </c>
      <c r="I493" s="639" t="s">
        <v>3042</v>
      </c>
      <c r="J493" s="639" t="s">
        <v>6472</v>
      </c>
    </row>
    <row r="494" spans="1:10" ht="15">
      <c r="A494" s="638" t="s">
        <v>3721</v>
      </c>
      <c r="B494" s="640">
        <v>44279.382604166698</v>
      </c>
      <c r="C494" s="639" t="b">
        <v>0</v>
      </c>
      <c r="E494" s="639" t="s">
        <v>2825</v>
      </c>
      <c r="F494" s="639">
        <v>4</v>
      </c>
      <c r="G494" s="639" t="s">
        <v>2989</v>
      </c>
      <c r="H494" s="639" t="s">
        <v>3048</v>
      </c>
      <c r="I494" s="639" t="s">
        <v>3042</v>
      </c>
      <c r="J494" s="639" t="s">
        <v>6471</v>
      </c>
    </row>
    <row r="495" spans="1:10" ht="15">
      <c r="A495" s="638" t="s">
        <v>3583</v>
      </c>
      <c r="B495" s="640">
        <v>44279.382083333301</v>
      </c>
      <c r="C495" s="639" t="b">
        <v>0</v>
      </c>
      <c r="E495" s="639" t="s">
        <v>2825</v>
      </c>
      <c r="F495" s="639">
        <v>1</v>
      </c>
      <c r="G495" s="639" t="s">
        <v>2868</v>
      </c>
      <c r="H495" s="639" t="s">
        <v>3049</v>
      </c>
      <c r="I495" s="639" t="s">
        <v>3042</v>
      </c>
      <c r="J495" s="639" t="s">
        <v>6470</v>
      </c>
    </row>
    <row r="496" spans="1:10" ht="15">
      <c r="A496" s="638" t="s">
        <v>3527</v>
      </c>
      <c r="B496" s="640">
        <v>44279.38567129631</v>
      </c>
      <c r="C496" s="639" t="b">
        <v>0</v>
      </c>
      <c r="D496" s="639" t="s">
        <v>2976</v>
      </c>
      <c r="E496" s="639" t="s">
        <v>2788</v>
      </c>
      <c r="F496" s="639">
        <v>7</v>
      </c>
      <c r="G496" s="639" t="s">
        <v>2868</v>
      </c>
      <c r="H496" s="639" t="s">
        <v>3047</v>
      </c>
      <c r="I496" s="639" t="s">
        <v>3042</v>
      </c>
      <c r="J496" s="639" t="s">
        <v>6469</v>
      </c>
    </row>
    <row r="497" spans="1:10" ht="15">
      <c r="A497" s="638" t="s">
        <v>3512</v>
      </c>
      <c r="B497" s="640">
        <v>44279.391099537002</v>
      </c>
      <c r="C497" s="639" t="b">
        <v>0</v>
      </c>
      <c r="D497" s="639" t="s">
        <v>3043</v>
      </c>
      <c r="E497" s="639" t="s">
        <v>2788</v>
      </c>
      <c r="F497" s="639">
        <v>2</v>
      </c>
      <c r="G497" s="639" t="s">
        <v>2989</v>
      </c>
      <c r="H497" s="639" t="s">
        <v>3050</v>
      </c>
      <c r="I497" s="639" t="s">
        <v>3042</v>
      </c>
      <c r="J497" s="639" t="s">
        <v>6468</v>
      </c>
    </row>
    <row r="498" spans="1:10" ht="15">
      <c r="A498" s="638" t="s">
        <v>3512</v>
      </c>
      <c r="B498" s="640">
        <v>44279.388449074097</v>
      </c>
      <c r="C498" s="639" t="b">
        <v>0</v>
      </c>
      <c r="E498" s="639" t="s">
        <v>2825</v>
      </c>
      <c r="F498" s="639">
        <v>2</v>
      </c>
      <c r="G498" s="639" t="s">
        <v>2989</v>
      </c>
      <c r="H498" s="639" t="s">
        <v>3050</v>
      </c>
      <c r="I498" s="639" t="s">
        <v>3042</v>
      </c>
      <c r="J498" s="639" t="s">
        <v>6467</v>
      </c>
    </row>
    <row r="499" spans="1:10" ht="15">
      <c r="A499" s="638" t="s">
        <v>3509</v>
      </c>
      <c r="B499" s="640">
        <v>44279.445787037002</v>
      </c>
      <c r="C499" s="639" t="b">
        <v>0</v>
      </c>
      <c r="E499" s="639" t="s">
        <v>2825</v>
      </c>
      <c r="F499" s="639">
        <v>4</v>
      </c>
      <c r="G499" s="639" t="s">
        <v>2989</v>
      </c>
      <c r="H499" s="639" t="s">
        <v>10</v>
      </c>
      <c r="I499" s="639" t="s">
        <v>3208</v>
      </c>
      <c r="J499" s="639" t="s">
        <v>6466</v>
      </c>
    </row>
    <row r="500" spans="1:10" ht="15">
      <c r="A500" s="638" t="s">
        <v>3782</v>
      </c>
      <c r="B500" s="640">
        <v>44279.453483796293</v>
      </c>
      <c r="C500" s="639" t="b">
        <v>0</v>
      </c>
      <c r="E500" s="639" t="s">
        <v>2825</v>
      </c>
      <c r="F500" s="639">
        <v>1</v>
      </c>
      <c r="G500" s="639" t="s">
        <v>2989</v>
      </c>
      <c r="H500" s="639" t="s">
        <v>14</v>
      </c>
      <c r="I500" s="639" t="s">
        <v>2518</v>
      </c>
      <c r="J500" s="639" t="s">
        <v>6465</v>
      </c>
    </row>
    <row r="501" spans="1:10" ht="15">
      <c r="A501" s="638" t="s">
        <v>3840</v>
      </c>
      <c r="B501" s="640">
        <v>44279.504467592589</v>
      </c>
      <c r="C501" s="639" t="b">
        <v>0</v>
      </c>
      <c r="E501" s="639" t="s">
        <v>2825</v>
      </c>
      <c r="F501" s="639">
        <v>2</v>
      </c>
      <c r="G501" s="639" t="s">
        <v>2989</v>
      </c>
      <c r="H501" s="639" t="s">
        <v>80</v>
      </c>
      <c r="I501" s="639" t="s">
        <v>3051</v>
      </c>
      <c r="J501" s="639" t="s">
        <v>6464</v>
      </c>
    </row>
    <row r="502" spans="1:10" ht="15">
      <c r="A502" s="638" t="s">
        <v>3595</v>
      </c>
      <c r="B502" s="640">
        <v>44279.509606481508</v>
      </c>
      <c r="C502" s="639" t="b">
        <v>0</v>
      </c>
      <c r="E502" s="639" t="s">
        <v>2825</v>
      </c>
      <c r="F502" s="639">
        <v>3</v>
      </c>
      <c r="G502" s="639" t="s">
        <v>2868</v>
      </c>
      <c r="H502" s="639" t="s">
        <v>3052</v>
      </c>
      <c r="I502" s="639" t="s">
        <v>3042</v>
      </c>
      <c r="J502" s="639" t="s">
        <v>6463</v>
      </c>
    </row>
    <row r="503" spans="1:10" ht="15">
      <c r="A503" s="638" t="s">
        <v>3595</v>
      </c>
      <c r="B503" s="640">
        <v>44279.5108680556</v>
      </c>
      <c r="C503" s="639" t="b">
        <v>0</v>
      </c>
      <c r="D503" s="639" t="s">
        <v>2976</v>
      </c>
      <c r="E503" s="639" t="s">
        <v>2788</v>
      </c>
      <c r="F503" s="639">
        <v>3</v>
      </c>
      <c r="G503" s="639" t="s">
        <v>2868</v>
      </c>
      <c r="H503" s="639" t="s">
        <v>3052</v>
      </c>
      <c r="I503" s="639" t="s">
        <v>3042</v>
      </c>
      <c r="J503" s="639" t="s">
        <v>6462</v>
      </c>
    </row>
    <row r="504" spans="1:10" ht="15">
      <c r="A504" s="638" t="s">
        <v>3652</v>
      </c>
      <c r="B504" s="640">
        <v>44279.565416666701</v>
      </c>
      <c r="C504" s="639" t="b">
        <v>0</v>
      </c>
      <c r="E504" s="639" t="s">
        <v>2825</v>
      </c>
      <c r="F504" s="639">
        <v>1</v>
      </c>
      <c r="G504" s="639" t="s">
        <v>2968</v>
      </c>
      <c r="H504" s="639" t="s">
        <v>3053</v>
      </c>
      <c r="I504" s="639" t="s">
        <v>2853</v>
      </c>
      <c r="J504" s="639" t="s">
        <v>6461</v>
      </c>
    </row>
    <row r="505" spans="1:10" ht="15">
      <c r="A505" s="638" t="s">
        <v>3840</v>
      </c>
      <c r="B505" s="640">
        <v>44279.610532407387</v>
      </c>
      <c r="C505" s="639" t="b">
        <v>0</v>
      </c>
      <c r="E505" s="639" t="s">
        <v>2825</v>
      </c>
      <c r="F505" s="639">
        <v>6</v>
      </c>
      <c r="G505" s="639" t="s">
        <v>2989</v>
      </c>
      <c r="H505" s="639" t="s">
        <v>80</v>
      </c>
      <c r="I505" s="639" t="s">
        <v>3051</v>
      </c>
      <c r="J505" s="639" t="s">
        <v>6460</v>
      </c>
    </row>
    <row r="506" spans="1:10" ht="15">
      <c r="A506" s="638" t="s">
        <v>3490</v>
      </c>
      <c r="B506" s="640">
        <v>44279.654976851903</v>
      </c>
      <c r="C506" s="639" t="b">
        <v>0</v>
      </c>
      <c r="E506" s="639" t="s">
        <v>2825</v>
      </c>
      <c r="F506" s="639">
        <v>4</v>
      </c>
      <c r="G506" s="639" t="s">
        <v>2868</v>
      </c>
      <c r="H506" s="639" t="s">
        <v>3054</v>
      </c>
      <c r="I506" s="639" t="s">
        <v>3055</v>
      </c>
      <c r="J506" s="639" t="s">
        <v>6459</v>
      </c>
    </row>
    <row r="507" spans="1:10" ht="15">
      <c r="A507" s="638" t="s">
        <v>3490</v>
      </c>
      <c r="B507" s="640">
        <v>44279.657106481507</v>
      </c>
      <c r="C507" s="639" t="b">
        <v>0</v>
      </c>
      <c r="D507" s="639" t="s">
        <v>2976</v>
      </c>
      <c r="E507" s="639" t="s">
        <v>2788</v>
      </c>
      <c r="F507" s="639">
        <v>4</v>
      </c>
      <c r="G507" s="639" t="s">
        <v>2868</v>
      </c>
      <c r="H507" s="639" t="s">
        <v>3054</v>
      </c>
      <c r="I507" s="639" t="s">
        <v>3055</v>
      </c>
      <c r="J507" s="639" t="s">
        <v>6458</v>
      </c>
    </row>
    <row r="508" spans="1:10" ht="15">
      <c r="A508" s="638" t="s">
        <v>3482</v>
      </c>
      <c r="B508" s="640">
        <v>44279.658020833303</v>
      </c>
      <c r="C508" s="639" t="b">
        <v>0</v>
      </c>
      <c r="E508" s="639" t="s">
        <v>2825</v>
      </c>
      <c r="F508" s="639">
        <v>1</v>
      </c>
      <c r="G508" s="639" t="s">
        <v>2868</v>
      </c>
      <c r="H508" s="639" t="s">
        <v>2984</v>
      </c>
      <c r="I508" s="639" t="s">
        <v>3056</v>
      </c>
      <c r="J508" s="639" t="s">
        <v>6457</v>
      </c>
    </row>
    <row r="509" spans="1:10" ht="15">
      <c r="A509" s="638" t="s">
        <v>3840</v>
      </c>
      <c r="B509" s="640">
        <v>44279.660995370403</v>
      </c>
      <c r="C509" s="639" t="b">
        <v>0</v>
      </c>
      <c r="E509" s="639" t="s">
        <v>2825</v>
      </c>
      <c r="F509" s="639">
        <v>3</v>
      </c>
      <c r="G509" s="639" t="s">
        <v>2989</v>
      </c>
      <c r="H509" s="639" t="s">
        <v>80</v>
      </c>
      <c r="I509" s="639" t="s">
        <v>3051</v>
      </c>
      <c r="J509" s="639" t="s">
        <v>6456</v>
      </c>
    </row>
    <row r="510" spans="1:10" ht="15">
      <c r="A510" s="638" t="s">
        <v>3482</v>
      </c>
      <c r="B510" s="640">
        <v>44279.658819444398</v>
      </c>
      <c r="C510" s="639" t="b">
        <v>0</v>
      </c>
      <c r="D510" s="639" t="s">
        <v>2976</v>
      </c>
      <c r="E510" s="639" t="s">
        <v>2788</v>
      </c>
      <c r="F510" s="639">
        <v>1</v>
      </c>
      <c r="G510" s="639" t="s">
        <v>2868</v>
      </c>
      <c r="H510" s="639" t="s">
        <v>2984</v>
      </c>
      <c r="I510" s="639" t="s">
        <v>3056</v>
      </c>
      <c r="J510" s="639" t="s">
        <v>6455</v>
      </c>
    </row>
    <row r="511" spans="1:10" ht="15">
      <c r="A511" s="638" t="s">
        <v>3482</v>
      </c>
      <c r="B511" s="640">
        <v>44279.663530092606</v>
      </c>
      <c r="C511" s="639" t="b">
        <v>0</v>
      </c>
      <c r="E511" s="639" t="s">
        <v>2825</v>
      </c>
      <c r="F511" s="639">
        <v>7</v>
      </c>
      <c r="G511" s="639" t="s">
        <v>2868</v>
      </c>
      <c r="H511" s="639" t="s">
        <v>2984</v>
      </c>
      <c r="I511" s="639" t="s">
        <v>3056</v>
      </c>
      <c r="J511" s="639" t="s">
        <v>6454</v>
      </c>
    </row>
    <row r="512" spans="1:10" ht="15">
      <c r="A512" s="638" t="s">
        <v>3534</v>
      </c>
      <c r="B512" s="640">
        <v>44279.670844907399</v>
      </c>
      <c r="C512" s="639" t="b">
        <v>0</v>
      </c>
      <c r="D512" s="639" t="s">
        <v>3043</v>
      </c>
      <c r="E512" s="639" t="s">
        <v>2788</v>
      </c>
      <c r="F512" s="639">
        <v>2</v>
      </c>
      <c r="G512" s="639" t="s">
        <v>2989</v>
      </c>
      <c r="H512" s="639" t="s">
        <v>3041</v>
      </c>
      <c r="I512" s="639" t="s">
        <v>3042</v>
      </c>
      <c r="J512" s="639" t="s">
        <v>6453</v>
      </c>
    </row>
    <row r="513" spans="1:10" ht="15">
      <c r="A513" s="638" t="s">
        <v>3482</v>
      </c>
      <c r="B513" s="640">
        <v>44279.664525462998</v>
      </c>
      <c r="C513" s="639" t="b">
        <v>0</v>
      </c>
      <c r="D513" s="639" t="s">
        <v>3057</v>
      </c>
      <c r="E513" s="639" t="s">
        <v>2788</v>
      </c>
      <c r="F513" s="639">
        <v>7</v>
      </c>
      <c r="G513" s="639" t="s">
        <v>2868</v>
      </c>
      <c r="H513" s="639" t="s">
        <v>2984</v>
      </c>
      <c r="I513" s="639" t="s">
        <v>3056</v>
      </c>
      <c r="J513" s="639" t="s">
        <v>6452</v>
      </c>
    </row>
    <row r="514" spans="1:10" ht="15">
      <c r="A514" s="638" t="s">
        <v>3805</v>
      </c>
      <c r="B514" s="640">
        <v>44280.475196759297</v>
      </c>
      <c r="C514" s="639" t="b">
        <v>0</v>
      </c>
      <c r="D514" s="639" t="s">
        <v>2976</v>
      </c>
      <c r="E514" s="639" t="s">
        <v>2788</v>
      </c>
      <c r="F514" s="639">
        <v>1</v>
      </c>
      <c r="G514" s="639" t="s">
        <v>2868</v>
      </c>
      <c r="H514" s="639" t="s">
        <v>3058</v>
      </c>
      <c r="I514" s="639" t="s">
        <v>3056</v>
      </c>
      <c r="J514" s="639" t="s">
        <v>6451</v>
      </c>
    </row>
    <row r="515" spans="1:10" ht="15">
      <c r="A515" s="638" t="s">
        <v>3805</v>
      </c>
      <c r="B515" s="640">
        <v>44280.474479166704</v>
      </c>
      <c r="C515" s="639" t="b">
        <v>0</v>
      </c>
      <c r="E515" s="639" t="s">
        <v>2825</v>
      </c>
      <c r="F515" s="639">
        <v>1</v>
      </c>
      <c r="G515" s="639" t="s">
        <v>2868</v>
      </c>
      <c r="H515" s="639" t="s">
        <v>3058</v>
      </c>
      <c r="I515" s="639" t="s">
        <v>3056</v>
      </c>
      <c r="J515" s="639" t="s">
        <v>6450</v>
      </c>
    </row>
    <row r="516" spans="1:10" ht="15">
      <c r="A516" s="638" t="s">
        <v>3711</v>
      </c>
      <c r="B516" s="640">
        <v>44280.473923611098</v>
      </c>
      <c r="C516" s="639" t="b">
        <v>0</v>
      </c>
      <c r="D516" s="639" t="s">
        <v>2976</v>
      </c>
      <c r="E516" s="639" t="s">
        <v>2788</v>
      </c>
      <c r="F516" s="639">
        <v>3</v>
      </c>
      <c r="G516" s="639" t="s">
        <v>2868</v>
      </c>
      <c r="H516" s="639" t="s">
        <v>3059</v>
      </c>
      <c r="I516" s="639" t="s">
        <v>3056</v>
      </c>
      <c r="J516" s="639" t="s">
        <v>6449</v>
      </c>
    </row>
    <row r="517" spans="1:10" ht="15">
      <c r="A517" s="638" t="s">
        <v>3711</v>
      </c>
      <c r="B517" s="640">
        <v>44280.47307870369</v>
      </c>
      <c r="C517" s="639" t="b">
        <v>0</v>
      </c>
      <c r="E517" s="639" t="s">
        <v>2825</v>
      </c>
      <c r="F517" s="639">
        <v>3</v>
      </c>
      <c r="G517" s="639" t="s">
        <v>2868</v>
      </c>
      <c r="H517" s="639" t="s">
        <v>3059</v>
      </c>
      <c r="I517" s="639" t="s">
        <v>3056</v>
      </c>
      <c r="J517" s="639" t="s">
        <v>6448</v>
      </c>
    </row>
    <row r="518" spans="1:10" ht="15">
      <c r="A518" s="638" t="s">
        <v>3718</v>
      </c>
      <c r="B518" s="640">
        <v>44280.4773726852</v>
      </c>
      <c r="C518" s="639" t="b">
        <v>0</v>
      </c>
      <c r="E518" s="639" t="s">
        <v>2825</v>
      </c>
      <c r="F518" s="639">
        <v>2</v>
      </c>
      <c r="G518" s="639" t="s">
        <v>2868</v>
      </c>
      <c r="H518" s="639" t="s">
        <v>3060</v>
      </c>
      <c r="I518" s="639" t="s">
        <v>3056</v>
      </c>
      <c r="J518" s="639" t="s">
        <v>6447</v>
      </c>
    </row>
    <row r="519" spans="1:10" ht="15">
      <c r="A519" s="638" t="s">
        <v>3795</v>
      </c>
      <c r="B519" s="640">
        <v>44280.476620370391</v>
      </c>
      <c r="C519" s="639" t="b">
        <v>0</v>
      </c>
      <c r="D519" s="639" t="s">
        <v>2976</v>
      </c>
      <c r="E519" s="639" t="s">
        <v>2788</v>
      </c>
      <c r="F519" s="639">
        <v>1</v>
      </c>
      <c r="G519" s="639" t="s">
        <v>2868</v>
      </c>
      <c r="H519" s="639" t="s">
        <v>3061</v>
      </c>
      <c r="I519" s="639" t="s">
        <v>3056</v>
      </c>
      <c r="J519" s="639" t="s">
        <v>6446</v>
      </c>
    </row>
    <row r="520" spans="1:10" ht="15">
      <c r="A520" s="638" t="s">
        <v>3718</v>
      </c>
      <c r="B520" s="640">
        <v>44280.478344907409</v>
      </c>
      <c r="C520" s="639" t="b">
        <v>0</v>
      </c>
      <c r="D520" s="639" t="s">
        <v>2976</v>
      </c>
      <c r="E520" s="639" t="s">
        <v>2788</v>
      </c>
      <c r="F520" s="639">
        <v>2</v>
      </c>
      <c r="G520" s="639" t="s">
        <v>2868</v>
      </c>
      <c r="H520" s="639" t="s">
        <v>3060</v>
      </c>
      <c r="I520" s="639" t="s">
        <v>3056</v>
      </c>
      <c r="J520" s="639" t="s">
        <v>6445</v>
      </c>
    </row>
    <row r="521" spans="1:10" ht="15">
      <c r="A521" s="638" t="s">
        <v>3795</v>
      </c>
      <c r="B521" s="640">
        <v>44280.475902777798</v>
      </c>
      <c r="C521" s="639" t="b">
        <v>0</v>
      </c>
      <c r="E521" s="639" t="s">
        <v>2825</v>
      </c>
      <c r="F521" s="639">
        <v>1</v>
      </c>
      <c r="G521" s="639" t="s">
        <v>2868</v>
      </c>
      <c r="H521" s="639" t="s">
        <v>3061</v>
      </c>
      <c r="I521" s="639" t="s">
        <v>3056</v>
      </c>
      <c r="J521" s="639" t="s">
        <v>6444</v>
      </c>
    </row>
    <row r="522" spans="1:10" ht="15">
      <c r="A522" s="638" t="s">
        <v>3529</v>
      </c>
      <c r="B522" s="640">
        <v>44280.492245370391</v>
      </c>
      <c r="C522" s="639" t="b">
        <v>0</v>
      </c>
      <c r="D522" s="639" t="s">
        <v>3043</v>
      </c>
      <c r="E522" s="639" t="s">
        <v>2788</v>
      </c>
      <c r="F522" s="639">
        <v>7</v>
      </c>
      <c r="G522" s="639" t="s">
        <v>2989</v>
      </c>
      <c r="H522" s="639" t="s">
        <v>11</v>
      </c>
      <c r="I522" s="639" t="s">
        <v>3042</v>
      </c>
      <c r="J522" s="639" t="s">
        <v>6443</v>
      </c>
    </row>
    <row r="523" spans="1:10" ht="15">
      <c r="A523" s="638" t="s">
        <v>3529</v>
      </c>
      <c r="B523" s="640">
        <v>44280.491840277798</v>
      </c>
      <c r="C523" s="639" t="b">
        <v>0</v>
      </c>
      <c r="E523" s="639" t="s">
        <v>2825</v>
      </c>
      <c r="F523" s="639">
        <v>7</v>
      </c>
      <c r="G523" s="639" t="s">
        <v>2989</v>
      </c>
      <c r="H523" s="639" t="s">
        <v>11</v>
      </c>
      <c r="I523" s="639" t="s">
        <v>3042</v>
      </c>
      <c r="J523" s="639" t="s">
        <v>6442</v>
      </c>
    </row>
    <row r="524" spans="1:10" ht="15">
      <c r="A524" s="638" t="s">
        <v>3531</v>
      </c>
      <c r="B524" s="640">
        <v>44280.503726851792</v>
      </c>
      <c r="C524" s="639" t="b">
        <v>0</v>
      </c>
      <c r="E524" s="639" t="s">
        <v>2825</v>
      </c>
      <c r="F524" s="639">
        <v>1</v>
      </c>
      <c r="G524" s="639" t="s">
        <v>2804</v>
      </c>
      <c r="H524" s="639" t="s">
        <v>3062</v>
      </c>
      <c r="I524" s="639" t="s">
        <v>2800</v>
      </c>
      <c r="J524" s="639" t="s">
        <v>6441</v>
      </c>
    </row>
    <row r="525" spans="1:10" ht="15">
      <c r="A525" s="638" t="s">
        <v>3631</v>
      </c>
      <c r="B525" s="640">
        <v>44277.521412037</v>
      </c>
      <c r="C525" s="639" t="b">
        <v>0</v>
      </c>
      <c r="D525" s="639" t="s">
        <v>3063</v>
      </c>
      <c r="E525" s="639" t="s">
        <v>2788</v>
      </c>
      <c r="F525" s="639">
        <v>2</v>
      </c>
      <c r="G525" s="639" t="s">
        <v>2798</v>
      </c>
      <c r="H525" s="639" t="s">
        <v>3029</v>
      </c>
      <c r="I525" s="639" t="s">
        <v>2960</v>
      </c>
      <c r="J525" s="639" t="s">
        <v>6440</v>
      </c>
    </row>
    <row r="526" spans="1:10" ht="15">
      <c r="A526" s="638" t="s">
        <v>3676</v>
      </c>
      <c r="B526" s="640">
        <v>44277.529016203713</v>
      </c>
      <c r="C526" s="639" t="b">
        <v>0</v>
      </c>
      <c r="D526" s="639" t="s">
        <v>3063</v>
      </c>
      <c r="E526" s="639" t="s">
        <v>2788</v>
      </c>
      <c r="F526" s="639">
        <v>1</v>
      </c>
      <c r="G526" s="639" t="s">
        <v>2798</v>
      </c>
      <c r="H526" s="639" t="s">
        <v>2987</v>
      </c>
      <c r="I526" s="639" t="s">
        <v>2996</v>
      </c>
      <c r="J526" s="639" t="s">
        <v>6439</v>
      </c>
    </row>
    <row r="527" spans="1:10" ht="15">
      <c r="A527" s="638" t="s">
        <v>3529</v>
      </c>
      <c r="B527" s="640">
        <v>44280.532210648104</v>
      </c>
      <c r="C527" s="639" t="b">
        <v>0</v>
      </c>
      <c r="D527" s="639" t="s">
        <v>3043</v>
      </c>
      <c r="E527" s="639" t="s">
        <v>2788</v>
      </c>
      <c r="F527" s="639">
        <v>2</v>
      </c>
      <c r="G527" s="639" t="s">
        <v>2989</v>
      </c>
      <c r="H527" s="639" t="s">
        <v>11</v>
      </c>
      <c r="I527" s="639" t="s">
        <v>3042</v>
      </c>
      <c r="J527" s="639" t="s">
        <v>6438</v>
      </c>
    </row>
    <row r="528" spans="1:10" ht="15">
      <c r="A528" s="638" t="s">
        <v>3529</v>
      </c>
      <c r="B528" s="640">
        <v>44280.531770833302</v>
      </c>
      <c r="C528" s="639" t="b">
        <v>0</v>
      </c>
      <c r="E528" s="639" t="s">
        <v>2825</v>
      </c>
      <c r="F528" s="639">
        <v>2</v>
      </c>
      <c r="G528" s="639" t="s">
        <v>2989</v>
      </c>
      <c r="H528" s="639" t="s">
        <v>11</v>
      </c>
      <c r="I528" s="639" t="s">
        <v>3042</v>
      </c>
      <c r="J528" s="639" t="s">
        <v>6437</v>
      </c>
    </row>
    <row r="529" spans="1:10" ht="15">
      <c r="A529" s="638" t="s">
        <v>3736</v>
      </c>
      <c r="B529" s="640">
        <v>44280.534976851792</v>
      </c>
      <c r="C529" s="639" t="b">
        <v>0</v>
      </c>
      <c r="D529" s="639" t="s">
        <v>2831</v>
      </c>
      <c r="E529" s="639" t="s">
        <v>2825</v>
      </c>
      <c r="F529" s="639">
        <v>1</v>
      </c>
      <c r="G529" s="639" t="s">
        <v>2807</v>
      </c>
      <c r="H529" s="639" t="s">
        <v>3064</v>
      </c>
      <c r="I529" s="639" t="s">
        <v>2800</v>
      </c>
      <c r="J529" s="639" t="s">
        <v>6436</v>
      </c>
    </row>
    <row r="530" spans="1:10" ht="15">
      <c r="A530" s="638" t="s">
        <v>3736</v>
      </c>
      <c r="B530" s="640">
        <v>44280.534479166701</v>
      </c>
      <c r="C530" s="639" t="b">
        <v>0</v>
      </c>
      <c r="D530" s="639" t="s">
        <v>3065</v>
      </c>
      <c r="E530" s="639" t="s">
        <v>2825</v>
      </c>
      <c r="F530" s="639">
        <v>1</v>
      </c>
      <c r="G530" s="639" t="s">
        <v>2807</v>
      </c>
      <c r="H530" s="639" t="s">
        <v>3064</v>
      </c>
      <c r="I530" s="639" t="s">
        <v>2800</v>
      </c>
      <c r="J530" s="639" t="s">
        <v>6435</v>
      </c>
    </row>
    <row r="531" spans="1:10" ht="15">
      <c r="A531" s="638" t="s">
        <v>3718</v>
      </c>
      <c r="B531" s="640">
        <v>44280.546041666697</v>
      </c>
      <c r="C531" s="639" t="b">
        <v>0</v>
      </c>
      <c r="E531" s="639" t="s">
        <v>2825</v>
      </c>
      <c r="F531" s="639">
        <v>1</v>
      </c>
      <c r="G531" s="639" t="s">
        <v>2868</v>
      </c>
      <c r="H531" s="639" t="s">
        <v>3060</v>
      </c>
      <c r="I531" s="639" t="s">
        <v>3056</v>
      </c>
      <c r="J531" s="639" t="s">
        <v>6434</v>
      </c>
    </row>
    <row r="532" spans="1:10" ht="15">
      <c r="A532" s="638" t="s">
        <v>3520</v>
      </c>
      <c r="B532" s="640">
        <v>44280.547534722202</v>
      </c>
      <c r="C532" s="639" t="b">
        <v>0</v>
      </c>
      <c r="E532" s="639" t="s">
        <v>2825</v>
      </c>
      <c r="F532" s="639">
        <v>8</v>
      </c>
      <c r="G532" s="639" t="s">
        <v>2868</v>
      </c>
      <c r="H532" s="639" t="s">
        <v>3066</v>
      </c>
      <c r="I532" s="639" t="s">
        <v>3042</v>
      </c>
      <c r="J532" s="639" t="s">
        <v>6433</v>
      </c>
    </row>
    <row r="533" spans="1:10" ht="15">
      <c r="A533" s="638" t="s">
        <v>3718</v>
      </c>
      <c r="B533" s="640">
        <v>44280.546886574099</v>
      </c>
      <c r="C533" s="639" t="b">
        <v>0</v>
      </c>
      <c r="D533" s="639" t="s">
        <v>2976</v>
      </c>
      <c r="E533" s="639" t="s">
        <v>2788</v>
      </c>
      <c r="F533" s="639">
        <v>1</v>
      </c>
      <c r="G533" s="639" t="s">
        <v>2868</v>
      </c>
      <c r="H533" s="639" t="s">
        <v>3060</v>
      </c>
      <c r="I533" s="639" t="s">
        <v>3056</v>
      </c>
      <c r="J533" s="639" t="s">
        <v>6432</v>
      </c>
    </row>
    <row r="534" spans="1:10" ht="15">
      <c r="A534" s="638" t="s">
        <v>3576</v>
      </c>
      <c r="B534" s="640">
        <v>44280.557708333297</v>
      </c>
      <c r="C534" s="639" t="b">
        <v>0</v>
      </c>
      <c r="D534" s="639" t="s">
        <v>3043</v>
      </c>
      <c r="E534" s="639" t="s">
        <v>2788</v>
      </c>
      <c r="F534" s="639">
        <v>2</v>
      </c>
      <c r="G534" s="639" t="s">
        <v>2989</v>
      </c>
      <c r="H534" s="639" t="s">
        <v>3067</v>
      </c>
      <c r="I534" s="639" t="s">
        <v>3042</v>
      </c>
      <c r="J534" s="639" t="s">
        <v>6431</v>
      </c>
    </row>
    <row r="535" spans="1:10" ht="15">
      <c r="A535" s="638" t="s">
        <v>3576</v>
      </c>
      <c r="B535" s="640">
        <v>44280.557164351791</v>
      </c>
      <c r="C535" s="639" t="b">
        <v>0</v>
      </c>
      <c r="E535" s="639" t="s">
        <v>2825</v>
      </c>
      <c r="F535" s="639">
        <v>2</v>
      </c>
      <c r="G535" s="639" t="s">
        <v>2989</v>
      </c>
      <c r="H535" s="639" t="s">
        <v>3067</v>
      </c>
      <c r="I535" s="639" t="s">
        <v>3042</v>
      </c>
      <c r="J535" s="639" t="s">
        <v>6430</v>
      </c>
    </row>
    <row r="536" spans="1:10" ht="15">
      <c r="A536" s="638" t="s">
        <v>3652</v>
      </c>
      <c r="B536" s="640">
        <v>44280.513275463003</v>
      </c>
      <c r="C536" s="639" t="b">
        <v>0</v>
      </c>
      <c r="E536" s="639" t="s">
        <v>2825</v>
      </c>
      <c r="F536" s="639">
        <v>1</v>
      </c>
      <c r="G536" s="639" t="s">
        <v>2968</v>
      </c>
      <c r="H536" s="639" t="s">
        <v>3053</v>
      </c>
      <c r="I536" s="639" t="s">
        <v>2853</v>
      </c>
      <c r="J536" s="639" t="s">
        <v>6429</v>
      </c>
    </row>
    <row r="537" spans="1:10" ht="15">
      <c r="A537" s="638" t="s">
        <v>3617</v>
      </c>
      <c r="B537" s="640">
        <v>44280.587951388901</v>
      </c>
      <c r="C537" s="639" t="b">
        <v>0</v>
      </c>
      <c r="E537" s="639" t="s">
        <v>2825</v>
      </c>
      <c r="F537" s="639">
        <v>4</v>
      </c>
      <c r="G537" s="639" t="s">
        <v>2989</v>
      </c>
      <c r="H537" s="639" t="s">
        <v>3068</v>
      </c>
      <c r="I537" s="639" t="s">
        <v>3042</v>
      </c>
      <c r="J537" s="639" t="s">
        <v>6428</v>
      </c>
    </row>
    <row r="538" spans="1:10" ht="15">
      <c r="A538" s="638" t="s">
        <v>3617</v>
      </c>
      <c r="B538" s="640">
        <v>44280.586990740703</v>
      </c>
      <c r="C538" s="639" t="b">
        <v>0</v>
      </c>
      <c r="D538" s="639" t="s">
        <v>3043</v>
      </c>
      <c r="E538" s="639" t="s">
        <v>2788</v>
      </c>
      <c r="F538" s="639">
        <v>4</v>
      </c>
      <c r="G538" s="639" t="s">
        <v>2989</v>
      </c>
      <c r="H538" s="639" t="s">
        <v>3068</v>
      </c>
      <c r="I538" s="639" t="s">
        <v>3042</v>
      </c>
      <c r="J538" s="639" t="s">
        <v>6427</v>
      </c>
    </row>
    <row r="539" spans="1:10" ht="15">
      <c r="A539" s="638" t="s">
        <v>3539</v>
      </c>
      <c r="B539" s="640">
        <v>44280.595995370408</v>
      </c>
      <c r="C539" s="639" t="b">
        <v>0</v>
      </c>
      <c r="E539" s="639" t="s">
        <v>2825</v>
      </c>
      <c r="F539" s="639">
        <v>1</v>
      </c>
      <c r="G539" s="639" t="s">
        <v>2821</v>
      </c>
      <c r="H539" s="639" t="s">
        <v>3069</v>
      </c>
      <c r="I539" s="639" t="s">
        <v>2818</v>
      </c>
      <c r="J539" s="639" t="s">
        <v>6426</v>
      </c>
    </row>
    <row r="540" spans="1:10" ht="15">
      <c r="A540" s="638" t="s">
        <v>3539</v>
      </c>
      <c r="B540" s="640">
        <v>44280.600497685198</v>
      </c>
      <c r="C540" s="639" t="b">
        <v>0</v>
      </c>
      <c r="E540" s="639" t="s">
        <v>2825</v>
      </c>
      <c r="F540" s="639">
        <v>1</v>
      </c>
      <c r="G540" s="639" t="s">
        <v>2821</v>
      </c>
      <c r="H540" s="639" t="s">
        <v>3069</v>
      </c>
      <c r="I540" s="639" t="s">
        <v>2818</v>
      </c>
      <c r="J540" s="639" t="s">
        <v>6425</v>
      </c>
    </row>
    <row r="541" spans="1:10" ht="15">
      <c r="A541" s="638" t="s">
        <v>3539</v>
      </c>
      <c r="B541" s="640">
        <v>44280.598402777803</v>
      </c>
      <c r="C541" s="639" t="b">
        <v>0</v>
      </c>
      <c r="E541" s="639" t="s">
        <v>2825</v>
      </c>
      <c r="F541" s="639">
        <v>1</v>
      </c>
      <c r="G541" s="639" t="s">
        <v>2821</v>
      </c>
      <c r="H541" s="639" t="s">
        <v>3069</v>
      </c>
      <c r="I541" s="639" t="s">
        <v>2818</v>
      </c>
      <c r="J541" s="639" t="s">
        <v>6424</v>
      </c>
    </row>
    <row r="542" spans="1:10" ht="15">
      <c r="A542" s="638" t="s">
        <v>3539</v>
      </c>
      <c r="B542" s="640">
        <v>44280.649467592601</v>
      </c>
      <c r="C542" s="639" t="b">
        <v>0</v>
      </c>
      <c r="E542" s="639" t="s">
        <v>2825</v>
      </c>
      <c r="F542" s="639">
        <v>1</v>
      </c>
      <c r="G542" s="639" t="s">
        <v>2821</v>
      </c>
      <c r="H542" s="639" t="s">
        <v>3069</v>
      </c>
      <c r="I542" s="639" t="s">
        <v>2818</v>
      </c>
      <c r="J542" s="639" t="s">
        <v>6423</v>
      </c>
    </row>
    <row r="543" spans="1:10" ht="15">
      <c r="A543" s="638" t="s">
        <v>3539</v>
      </c>
      <c r="B543" s="640">
        <v>44280.654479166697</v>
      </c>
      <c r="C543" s="639" t="b">
        <v>0</v>
      </c>
      <c r="E543" s="639" t="s">
        <v>2825</v>
      </c>
      <c r="F543" s="639">
        <v>1</v>
      </c>
      <c r="G543" s="639" t="s">
        <v>2821</v>
      </c>
      <c r="H543" s="639" t="s">
        <v>3069</v>
      </c>
      <c r="I543" s="639" t="s">
        <v>2818</v>
      </c>
      <c r="J543" s="639" t="s">
        <v>6422</v>
      </c>
    </row>
    <row r="544" spans="1:10" ht="15">
      <c r="A544" s="638" t="s">
        <v>3539</v>
      </c>
      <c r="B544" s="640">
        <v>44280.652523148208</v>
      </c>
      <c r="C544" s="639" t="b">
        <v>0</v>
      </c>
      <c r="E544" s="639" t="s">
        <v>2825</v>
      </c>
      <c r="F544" s="639">
        <v>1</v>
      </c>
      <c r="G544" s="639" t="s">
        <v>2821</v>
      </c>
      <c r="H544" s="639" t="s">
        <v>3069</v>
      </c>
      <c r="I544" s="639" t="s">
        <v>2818</v>
      </c>
      <c r="J544" s="639" t="s">
        <v>6421</v>
      </c>
    </row>
    <row r="545" spans="1:10" ht="15">
      <c r="A545" s="638" t="s">
        <v>3539</v>
      </c>
      <c r="B545" s="640">
        <v>44280.651354166701</v>
      </c>
      <c r="C545" s="639" t="b">
        <v>0</v>
      </c>
      <c r="E545" s="639" t="s">
        <v>2825</v>
      </c>
      <c r="F545" s="639">
        <v>1</v>
      </c>
      <c r="G545" s="639" t="s">
        <v>2821</v>
      </c>
      <c r="H545" s="639" t="s">
        <v>3069</v>
      </c>
      <c r="I545" s="639" t="s">
        <v>2818</v>
      </c>
      <c r="J545" s="639" t="s">
        <v>6420</v>
      </c>
    </row>
    <row r="546" spans="1:10" ht="15">
      <c r="A546" s="638" t="s">
        <v>3539</v>
      </c>
      <c r="B546" s="640">
        <v>44280.658043981508</v>
      </c>
      <c r="C546" s="639" t="b">
        <v>0</v>
      </c>
      <c r="E546" s="639" t="s">
        <v>2825</v>
      </c>
      <c r="F546" s="639">
        <v>1</v>
      </c>
      <c r="G546" s="639" t="s">
        <v>2821</v>
      </c>
      <c r="H546" s="639" t="s">
        <v>3069</v>
      </c>
      <c r="I546" s="639" t="s">
        <v>2818</v>
      </c>
      <c r="J546" s="639" t="s">
        <v>6419</v>
      </c>
    </row>
    <row r="547" spans="1:10" ht="15">
      <c r="A547" s="638" t="s">
        <v>3539</v>
      </c>
      <c r="B547" s="640">
        <v>44280.656550925902</v>
      </c>
      <c r="C547" s="639" t="b">
        <v>0</v>
      </c>
      <c r="E547" s="639" t="s">
        <v>2825</v>
      </c>
      <c r="F547" s="639">
        <v>1</v>
      </c>
      <c r="G547" s="639" t="s">
        <v>2821</v>
      </c>
      <c r="H547" s="639" t="s">
        <v>3069</v>
      </c>
      <c r="I547" s="639" t="s">
        <v>2818</v>
      </c>
      <c r="J547" s="639" t="s">
        <v>6418</v>
      </c>
    </row>
    <row r="548" spans="1:10" ht="15">
      <c r="A548" s="638" t="s">
        <v>3539</v>
      </c>
      <c r="B548" s="640">
        <v>44280.659768518497</v>
      </c>
      <c r="C548" s="639" t="b">
        <v>0</v>
      </c>
      <c r="E548" s="639" t="s">
        <v>2825</v>
      </c>
      <c r="F548" s="639">
        <v>1</v>
      </c>
      <c r="G548" s="639" t="s">
        <v>2821</v>
      </c>
      <c r="H548" s="639" t="s">
        <v>3069</v>
      </c>
      <c r="I548" s="639" t="s">
        <v>2818</v>
      </c>
      <c r="J548" s="639" t="s">
        <v>6417</v>
      </c>
    </row>
    <row r="549" spans="1:10" ht="15">
      <c r="A549" s="638" t="s">
        <v>3513</v>
      </c>
      <c r="B549" s="640">
        <v>44280.6671180556</v>
      </c>
      <c r="C549" s="639" t="b">
        <v>0</v>
      </c>
      <c r="E549" s="639" t="s">
        <v>2825</v>
      </c>
      <c r="F549" s="639">
        <v>2</v>
      </c>
      <c r="G549" s="639" t="s">
        <v>2868</v>
      </c>
      <c r="H549" s="639" t="s">
        <v>3070</v>
      </c>
      <c r="I549" s="639" t="s">
        <v>3071</v>
      </c>
      <c r="J549" s="639" t="s">
        <v>6416</v>
      </c>
    </row>
    <row r="550" spans="1:10" ht="15">
      <c r="A550" s="638" t="s">
        <v>3617</v>
      </c>
      <c r="B550" s="640">
        <v>44280.666412036997</v>
      </c>
      <c r="C550" s="639" t="b">
        <v>0</v>
      </c>
      <c r="D550" s="639" t="s">
        <v>3043</v>
      </c>
      <c r="E550" s="639" t="s">
        <v>2788</v>
      </c>
      <c r="F550" s="639">
        <v>1</v>
      </c>
      <c r="G550" s="639" t="s">
        <v>2989</v>
      </c>
      <c r="H550" s="639" t="s">
        <v>3068</v>
      </c>
      <c r="I550" s="639" t="s">
        <v>3042</v>
      </c>
      <c r="J550" s="639" t="s">
        <v>6415</v>
      </c>
    </row>
    <row r="551" spans="1:10" ht="15">
      <c r="A551" s="638" t="s">
        <v>3617</v>
      </c>
      <c r="B551" s="640">
        <v>44280.6661805556</v>
      </c>
      <c r="C551" s="639" t="b">
        <v>0</v>
      </c>
      <c r="E551" s="639" t="s">
        <v>2825</v>
      </c>
      <c r="F551" s="639">
        <v>1</v>
      </c>
      <c r="G551" s="639" t="s">
        <v>2989</v>
      </c>
      <c r="H551" s="639" t="s">
        <v>3068</v>
      </c>
      <c r="I551" s="639" t="s">
        <v>3042</v>
      </c>
      <c r="J551" s="639" t="s">
        <v>6414</v>
      </c>
    </row>
    <row r="552" spans="1:10" ht="15">
      <c r="A552" s="638" t="s">
        <v>3729</v>
      </c>
      <c r="B552" s="640">
        <v>44280.66494212961</v>
      </c>
      <c r="C552" s="639" t="b">
        <v>0</v>
      </c>
      <c r="E552" s="639" t="s">
        <v>2825</v>
      </c>
      <c r="F552" s="639">
        <v>6</v>
      </c>
      <c r="G552" s="639" t="s">
        <v>2868</v>
      </c>
      <c r="H552" s="639" t="s">
        <v>3072</v>
      </c>
      <c r="I552" s="639" t="s">
        <v>3071</v>
      </c>
      <c r="J552" s="639" t="s">
        <v>6413</v>
      </c>
    </row>
    <row r="553" spans="1:10" ht="15">
      <c r="A553" s="638" t="s">
        <v>3513</v>
      </c>
      <c r="B553" s="640">
        <v>44280.669826388897</v>
      </c>
      <c r="C553" s="639" t="b">
        <v>0</v>
      </c>
      <c r="D553" s="639" t="s">
        <v>2976</v>
      </c>
      <c r="E553" s="639" t="s">
        <v>2788</v>
      </c>
      <c r="F553" s="639">
        <v>2</v>
      </c>
      <c r="G553" s="639" t="s">
        <v>2868</v>
      </c>
      <c r="H553" s="639" t="s">
        <v>3070</v>
      </c>
      <c r="I553" s="639" t="s">
        <v>3071</v>
      </c>
      <c r="J553" s="639" t="s">
        <v>6412</v>
      </c>
    </row>
    <row r="554" spans="1:10" ht="15">
      <c r="A554" s="638" t="s">
        <v>3769</v>
      </c>
      <c r="B554" s="640">
        <v>44281.325682870403</v>
      </c>
      <c r="C554" s="639" t="b">
        <v>0</v>
      </c>
      <c r="E554" s="639" t="s">
        <v>2825</v>
      </c>
      <c r="F554" s="639">
        <v>1</v>
      </c>
      <c r="G554" s="639" t="s">
        <v>2897</v>
      </c>
      <c r="H554" s="639" t="s">
        <v>1449</v>
      </c>
      <c r="I554" s="639" t="s">
        <v>2934</v>
      </c>
      <c r="J554" s="639" t="s">
        <v>6411</v>
      </c>
    </row>
    <row r="555" spans="1:10" ht="15">
      <c r="A555" s="638" t="s">
        <v>3617</v>
      </c>
      <c r="B555" s="640">
        <v>44281.334479166697</v>
      </c>
      <c r="C555" s="639" t="b">
        <v>0</v>
      </c>
      <c r="D555" s="639" t="s">
        <v>3043</v>
      </c>
      <c r="E555" s="639" t="s">
        <v>2788</v>
      </c>
      <c r="F555" s="639">
        <v>1</v>
      </c>
      <c r="G555" s="639" t="s">
        <v>2989</v>
      </c>
      <c r="H555" s="639" t="s">
        <v>3068</v>
      </c>
      <c r="I555" s="639" t="s">
        <v>3042</v>
      </c>
      <c r="J555" s="639" t="s">
        <v>6410</v>
      </c>
    </row>
    <row r="556" spans="1:10" ht="15">
      <c r="A556" s="638" t="s">
        <v>3569</v>
      </c>
      <c r="B556" s="640">
        <v>44281.351770833302</v>
      </c>
      <c r="C556" s="639" t="b">
        <v>0</v>
      </c>
      <c r="E556" s="639" t="s">
        <v>2825</v>
      </c>
      <c r="F556" s="639">
        <v>1</v>
      </c>
      <c r="G556" s="639" t="s">
        <v>2968</v>
      </c>
      <c r="H556" s="639" t="s">
        <v>3073</v>
      </c>
      <c r="I556" s="639" t="s">
        <v>2853</v>
      </c>
      <c r="J556" s="639" t="s">
        <v>6409</v>
      </c>
    </row>
    <row r="557" spans="1:10" ht="15">
      <c r="A557" s="638" t="s">
        <v>3617</v>
      </c>
      <c r="B557" s="640">
        <v>44281.3679976852</v>
      </c>
      <c r="C557" s="639" t="b">
        <v>0</v>
      </c>
      <c r="E557" s="639" t="s">
        <v>2825</v>
      </c>
      <c r="F557" s="639">
        <v>1</v>
      </c>
      <c r="G557" s="639" t="s">
        <v>2989</v>
      </c>
      <c r="H557" s="639" t="s">
        <v>3068</v>
      </c>
      <c r="I557" s="639" t="s">
        <v>3042</v>
      </c>
      <c r="J557" s="639" t="s">
        <v>6408</v>
      </c>
    </row>
    <row r="558" spans="1:10" ht="15">
      <c r="A558" s="638" t="s">
        <v>3906</v>
      </c>
      <c r="B558" s="640">
        <v>44281.385833333297</v>
      </c>
      <c r="C558" s="639" t="b">
        <v>0</v>
      </c>
      <c r="E558" s="639" t="s">
        <v>2825</v>
      </c>
      <c r="F558" s="639">
        <v>1</v>
      </c>
      <c r="G558" s="639" t="s">
        <v>3017</v>
      </c>
      <c r="H558" s="639" t="s">
        <v>3074</v>
      </c>
      <c r="I558" s="639" t="s">
        <v>3042</v>
      </c>
      <c r="J558" s="639" t="s">
        <v>6407</v>
      </c>
    </row>
    <row r="559" spans="1:10" ht="15">
      <c r="A559" s="638" t="s">
        <v>3569</v>
      </c>
      <c r="B559" s="640">
        <v>44281.401377314804</v>
      </c>
      <c r="C559" s="639" t="b">
        <v>0</v>
      </c>
      <c r="E559" s="639" t="s">
        <v>2825</v>
      </c>
      <c r="F559" s="639">
        <v>1</v>
      </c>
      <c r="G559" s="639" t="s">
        <v>2968</v>
      </c>
      <c r="H559" s="639" t="s">
        <v>3073</v>
      </c>
      <c r="I559" s="639" t="s">
        <v>2853</v>
      </c>
      <c r="J559" s="639" t="s">
        <v>6406</v>
      </c>
    </row>
    <row r="560" spans="1:10" ht="15">
      <c r="A560" s="638" t="s">
        <v>3690</v>
      </c>
      <c r="B560" s="640">
        <v>44281.428032407399</v>
      </c>
      <c r="C560" s="639" t="b">
        <v>0</v>
      </c>
      <c r="E560" s="639" t="s">
        <v>2825</v>
      </c>
      <c r="F560" s="639">
        <v>3</v>
      </c>
      <c r="G560" s="639" t="s">
        <v>2989</v>
      </c>
      <c r="H560" s="639" t="s">
        <v>3075</v>
      </c>
      <c r="I560" s="639" t="s">
        <v>3042</v>
      </c>
      <c r="J560" s="639" t="s">
        <v>6405</v>
      </c>
    </row>
    <row r="561" spans="1:10" ht="15">
      <c r="A561" s="638" t="s">
        <v>3567</v>
      </c>
      <c r="B561" s="640">
        <v>44281.4362847222</v>
      </c>
      <c r="C561" s="639" t="b">
        <v>0</v>
      </c>
      <c r="D561" s="639" t="s">
        <v>2976</v>
      </c>
      <c r="E561" s="639" t="s">
        <v>2788</v>
      </c>
      <c r="F561" s="639">
        <v>7</v>
      </c>
      <c r="G561" s="639" t="s">
        <v>2868</v>
      </c>
      <c r="H561" s="639" t="s">
        <v>3076</v>
      </c>
      <c r="I561" s="639" t="s">
        <v>3077</v>
      </c>
      <c r="J561" s="639" t="s">
        <v>6404</v>
      </c>
    </row>
    <row r="562" spans="1:10" ht="15">
      <c r="A562" s="638" t="s">
        <v>3567</v>
      </c>
      <c r="B562" s="640">
        <v>44281.434814814813</v>
      </c>
      <c r="C562" s="639" t="b">
        <v>0</v>
      </c>
      <c r="E562" s="639" t="s">
        <v>2825</v>
      </c>
      <c r="F562" s="639">
        <v>7</v>
      </c>
      <c r="G562" s="639" t="s">
        <v>2868</v>
      </c>
      <c r="H562" s="639" t="s">
        <v>3076</v>
      </c>
      <c r="I562" s="639" t="s">
        <v>3077</v>
      </c>
      <c r="J562" s="639" t="s">
        <v>6403</v>
      </c>
    </row>
    <row r="563" spans="1:10" ht="15">
      <c r="A563" s="638" t="s">
        <v>3554</v>
      </c>
      <c r="B563" s="640">
        <v>44281.487442129597</v>
      </c>
      <c r="C563" s="639" t="b">
        <v>0</v>
      </c>
      <c r="E563" s="639" t="s">
        <v>2825</v>
      </c>
      <c r="F563" s="639">
        <v>6</v>
      </c>
      <c r="G563" s="639" t="s">
        <v>3017</v>
      </c>
      <c r="H563" s="639" t="s">
        <v>3078</v>
      </c>
      <c r="I563" s="639" t="s">
        <v>3042</v>
      </c>
      <c r="J563" s="639" t="s">
        <v>6402</v>
      </c>
    </row>
    <row r="564" spans="1:10" ht="15">
      <c r="A564" s="638" t="s">
        <v>3763</v>
      </c>
      <c r="B564" s="640">
        <v>44281.490115740708</v>
      </c>
      <c r="C564" s="639" t="b">
        <v>0</v>
      </c>
      <c r="D564" s="639" t="s">
        <v>3023</v>
      </c>
      <c r="E564" s="639" t="s">
        <v>2788</v>
      </c>
      <c r="F564" s="639">
        <v>1</v>
      </c>
      <c r="G564" s="639" t="s">
        <v>3017</v>
      </c>
      <c r="H564" s="639" t="s">
        <v>3079</v>
      </c>
      <c r="I564" s="639" t="s">
        <v>3080</v>
      </c>
      <c r="J564" s="639" t="s">
        <v>6401</v>
      </c>
    </row>
    <row r="565" spans="1:10" ht="15">
      <c r="A565" s="638" t="s">
        <v>3763</v>
      </c>
      <c r="B565" s="640">
        <v>44281.489108796297</v>
      </c>
      <c r="C565" s="639" t="b">
        <v>0</v>
      </c>
      <c r="E565" s="639" t="s">
        <v>2825</v>
      </c>
      <c r="F565" s="639">
        <v>1</v>
      </c>
      <c r="G565" s="639" t="s">
        <v>3017</v>
      </c>
      <c r="H565" s="639" t="s">
        <v>3079</v>
      </c>
      <c r="I565" s="639" t="s">
        <v>3080</v>
      </c>
      <c r="J565" s="639" t="s">
        <v>6400</v>
      </c>
    </row>
    <row r="566" spans="1:10" ht="15">
      <c r="A566" s="638" t="s">
        <v>3554</v>
      </c>
      <c r="B566" s="640">
        <v>44281.488483796311</v>
      </c>
      <c r="C566" s="639" t="b">
        <v>0</v>
      </c>
      <c r="D566" s="639" t="s">
        <v>3023</v>
      </c>
      <c r="E566" s="639" t="s">
        <v>2788</v>
      </c>
      <c r="F566" s="639">
        <v>6</v>
      </c>
      <c r="G566" s="639" t="s">
        <v>3017</v>
      </c>
      <c r="H566" s="639" t="s">
        <v>3078</v>
      </c>
      <c r="I566" s="639" t="s">
        <v>3042</v>
      </c>
      <c r="J566" s="639" t="s">
        <v>6399</v>
      </c>
    </row>
    <row r="567" spans="1:10" ht="15">
      <c r="A567" s="638" t="s">
        <v>3690</v>
      </c>
      <c r="B567" s="640">
        <v>44281.493171296293</v>
      </c>
      <c r="C567" s="639" t="b">
        <v>0</v>
      </c>
      <c r="E567" s="639" t="s">
        <v>2825</v>
      </c>
      <c r="F567" s="639">
        <v>3</v>
      </c>
      <c r="G567" s="639" t="s">
        <v>2989</v>
      </c>
      <c r="H567" s="639" t="s">
        <v>3075</v>
      </c>
      <c r="I567" s="639" t="s">
        <v>3042</v>
      </c>
      <c r="J567" s="639" t="s">
        <v>6398</v>
      </c>
    </row>
    <row r="568" spans="1:10" ht="15">
      <c r="A568" s="638" t="s">
        <v>3533</v>
      </c>
      <c r="B568" s="640">
        <v>44281.528171296297</v>
      </c>
      <c r="C568" s="639" t="b">
        <v>0</v>
      </c>
      <c r="E568" s="639" t="s">
        <v>2825</v>
      </c>
      <c r="F568" s="639">
        <v>9</v>
      </c>
      <c r="G568" s="639" t="s">
        <v>2868</v>
      </c>
      <c r="H568" s="639" t="s">
        <v>3081</v>
      </c>
      <c r="I568" s="639" t="s">
        <v>3077</v>
      </c>
      <c r="J568" s="639" t="s">
        <v>6397</v>
      </c>
    </row>
    <row r="569" spans="1:10" ht="15">
      <c r="A569" s="638" t="s">
        <v>3533</v>
      </c>
      <c r="B569" s="640">
        <v>44281.530219907399</v>
      </c>
      <c r="C569" s="639" t="b">
        <v>0</v>
      </c>
      <c r="D569" s="639" t="s">
        <v>2976</v>
      </c>
      <c r="E569" s="639" t="s">
        <v>2788</v>
      </c>
      <c r="F569" s="639">
        <v>9</v>
      </c>
      <c r="G569" s="639" t="s">
        <v>2868</v>
      </c>
      <c r="H569" s="639" t="s">
        <v>3081</v>
      </c>
      <c r="I569" s="639" t="s">
        <v>3077</v>
      </c>
      <c r="J569" s="639" t="s">
        <v>6396</v>
      </c>
    </row>
    <row r="570" spans="1:10" ht="15">
      <c r="A570" s="638" t="s">
        <v>3569</v>
      </c>
      <c r="B570" s="640">
        <v>44281.494224536997</v>
      </c>
      <c r="C570" s="639" t="b">
        <v>0</v>
      </c>
      <c r="E570" s="639" t="s">
        <v>2825</v>
      </c>
      <c r="F570" s="639">
        <v>1</v>
      </c>
      <c r="G570" s="639" t="s">
        <v>2968</v>
      </c>
      <c r="H570" s="639" t="s">
        <v>3073</v>
      </c>
      <c r="I570" s="639" t="s">
        <v>2853</v>
      </c>
      <c r="J570" s="639" t="s">
        <v>6395</v>
      </c>
    </row>
    <row r="571" spans="1:10" ht="15">
      <c r="A571" s="638" t="s">
        <v>3763</v>
      </c>
      <c r="B571" s="640">
        <v>44281.578310185199</v>
      </c>
      <c r="C571" s="639" t="b">
        <v>0</v>
      </c>
      <c r="D571" s="639" t="s">
        <v>3023</v>
      </c>
      <c r="E571" s="639" t="s">
        <v>2788</v>
      </c>
      <c r="F571" s="639">
        <v>7</v>
      </c>
      <c r="G571" s="639" t="s">
        <v>3017</v>
      </c>
      <c r="H571" s="639" t="s">
        <v>3079</v>
      </c>
      <c r="I571" s="639" t="s">
        <v>3080</v>
      </c>
      <c r="J571" s="639" t="s">
        <v>6394</v>
      </c>
    </row>
    <row r="572" spans="1:10" ht="15">
      <c r="A572" s="638" t="s">
        <v>3763</v>
      </c>
      <c r="B572" s="640">
        <v>44281.576979166697</v>
      </c>
      <c r="C572" s="639" t="b">
        <v>0</v>
      </c>
      <c r="E572" s="639" t="s">
        <v>2825</v>
      </c>
      <c r="F572" s="639">
        <v>7</v>
      </c>
      <c r="G572" s="639" t="s">
        <v>3017</v>
      </c>
      <c r="H572" s="639" t="s">
        <v>3079</v>
      </c>
      <c r="I572" s="639" t="s">
        <v>3080</v>
      </c>
      <c r="J572" s="639" t="s">
        <v>6393</v>
      </c>
    </row>
    <row r="573" spans="1:10" ht="15">
      <c r="A573" s="638" t="s">
        <v>3690</v>
      </c>
      <c r="B573" s="640">
        <v>44281.57571759259</v>
      </c>
      <c r="C573" s="639" t="b">
        <v>0</v>
      </c>
      <c r="E573" s="639" t="s">
        <v>2825</v>
      </c>
      <c r="F573" s="639">
        <v>2</v>
      </c>
      <c r="G573" s="639" t="s">
        <v>2989</v>
      </c>
      <c r="H573" s="639" t="s">
        <v>3075</v>
      </c>
      <c r="I573" s="639" t="s">
        <v>3042</v>
      </c>
      <c r="J573" s="639" t="s">
        <v>6392</v>
      </c>
    </row>
    <row r="574" spans="1:10" ht="15">
      <c r="A574" s="638" t="s">
        <v>3645</v>
      </c>
      <c r="B574" s="640">
        <v>44281.650462963</v>
      </c>
      <c r="C574" s="639" t="b">
        <v>0</v>
      </c>
      <c r="E574" s="639" t="s">
        <v>2825</v>
      </c>
      <c r="F574" s="639">
        <v>8</v>
      </c>
      <c r="G574" s="639" t="s">
        <v>2868</v>
      </c>
      <c r="H574" s="639" t="s">
        <v>3082</v>
      </c>
      <c r="I574" s="639" t="s">
        <v>3083</v>
      </c>
      <c r="J574" s="639" t="s">
        <v>6391</v>
      </c>
    </row>
    <row r="575" spans="1:10" ht="15">
      <c r="A575" s="638" t="s">
        <v>3645</v>
      </c>
      <c r="B575" s="640">
        <v>44281.651631944398</v>
      </c>
      <c r="C575" s="639" t="b">
        <v>0</v>
      </c>
      <c r="D575" s="639" t="s">
        <v>2976</v>
      </c>
      <c r="E575" s="639" t="s">
        <v>2788</v>
      </c>
      <c r="F575" s="639">
        <v>8</v>
      </c>
      <c r="G575" s="639" t="s">
        <v>2868</v>
      </c>
      <c r="H575" s="639" t="s">
        <v>3082</v>
      </c>
      <c r="I575" s="639" t="s">
        <v>3083</v>
      </c>
      <c r="J575" s="639" t="s">
        <v>6390</v>
      </c>
    </row>
    <row r="576" spans="1:10" ht="15">
      <c r="A576" s="638" t="s">
        <v>3681</v>
      </c>
      <c r="B576" s="640">
        <v>44281.675000000003</v>
      </c>
      <c r="C576" s="639" t="b">
        <v>0</v>
      </c>
      <c r="E576" s="639" t="s">
        <v>2825</v>
      </c>
      <c r="F576" s="639">
        <v>1</v>
      </c>
      <c r="G576" s="639" t="s">
        <v>2804</v>
      </c>
      <c r="H576" s="639" t="s">
        <v>1252</v>
      </c>
      <c r="I576" s="639" t="s">
        <v>3084</v>
      </c>
      <c r="J576" s="639" t="s">
        <v>6389</v>
      </c>
    </row>
    <row r="577" spans="1:10" ht="15">
      <c r="A577" s="638" t="s">
        <v>3681</v>
      </c>
      <c r="B577" s="640">
        <v>44281.676157407397</v>
      </c>
      <c r="C577" s="639" t="b">
        <v>0</v>
      </c>
      <c r="E577" s="639" t="s">
        <v>2825</v>
      </c>
      <c r="F577" s="639">
        <v>1</v>
      </c>
      <c r="G577" s="639" t="s">
        <v>2804</v>
      </c>
      <c r="H577" s="639" t="s">
        <v>1252</v>
      </c>
      <c r="I577" s="639" t="s">
        <v>3084</v>
      </c>
      <c r="J577" s="639" t="s">
        <v>6388</v>
      </c>
    </row>
    <row r="578" spans="1:10" ht="15">
      <c r="A578" s="638" t="s">
        <v>3661</v>
      </c>
      <c r="B578" s="640">
        <v>44281.700046296297</v>
      </c>
      <c r="C578" s="639" t="b">
        <v>0</v>
      </c>
      <c r="E578" s="639" t="s">
        <v>2825</v>
      </c>
      <c r="F578" s="639">
        <v>9</v>
      </c>
      <c r="G578" s="639" t="s">
        <v>3017</v>
      </c>
      <c r="H578" s="639" t="s">
        <v>3085</v>
      </c>
      <c r="I578" s="639" t="s">
        <v>3086</v>
      </c>
      <c r="J578" s="639" t="s">
        <v>6387</v>
      </c>
    </row>
    <row r="579" spans="1:10" ht="15">
      <c r="A579" s="638" t="s">
        <v>3508</v>
      </c>
      <c r="B579" s="640">
        <v>44281.699525462987</v>
      </c>
      <c r="C579" s="639" t="b">
        <v>0</v>
      </c>
      <c r="D579" s="639" t="s">
        <v>3023</v>
      </c>
      <c r="E579" s="639" t="s">
        <v>2788</v>
      </c>
      <c r="F579" s="639">
        <v>1</v>
      </c>
      <c r="G579" s="639" t="s">
        <v>3017</v>
      </c>
      <c r="H579" s="639" t="s">
        <v>3087</v>
      </c>
      <c r="I579" s="639" t="s">
        <v>3042</v>
      </c>
      <c r="J579" s="639" t="s">
        <v>6386</v>
      </c>
    </row>
    <row r="580" spans="1:10" ht="15">
      <c r="A580" s="638" t="s">
        <v>3508</v>
      </c>
      <c r="B580" s="640">
        <v>44281.698576388902</v>
      </c>
      <c r="C580" s="639" t="b">
        <v>0</v>
      </c>
      <c r="E580" s="639" t="s">
        <v>2825</v>
      </c>
      <c r="F580" s="639">
        <v>1</v>
      </c>
      <c r="G580" s="639" t="s">
        <v>3017</v>
      </c>
      <c r="H580" s="639" t="s">
        <v>3087</v>
      </c>
      <c r="I580" s="639" t="s">
        <v>3042</v>
      </c>
      <c r="J580" s="639" t="s">
        <v>6385</v>
      </c>
    </row>
    <row r="581" spans="1:10" ht="15">
      <c r="A581" s="638" t="s">
        <v>3661</v>
      </c>
      <c r="B581" s="640">
        <v>44281.700960648202</v>
      </c>
      <c r="C581" s="639" t="b">
        <v>0</v>
      </c>
      <c r="D581" s="639" t="s">
        <v>3023</v>
      </c>
      <c r="E581" s="639" t="s">
        <v>2788</v>
      </c>
      <c r="F581" s="639">
        <v>9</v>
      </c>
      <c r="G581" s="639" t="s">
        <v>3017</v>
      </c>
      <c r="H581" s="639" t="s">
        <v>3085</v>
      </c>
      <c r="I581" s="639" t="s">
        <v>3086</v>
      </c>
      <c r="J581" s="639" t="s">
        <v>6384</v>
      </c>
    </row>
    <row r="582" spans="1:10" ht="15">
      <c r="A582" s="638" t="s">
        <v>3569</v>
      </c>
      <c r="B582" s="640">
        <v>44281.636250000003</v>
      </c>
      <c r="C582" s="639" t="b">
        <v>0</v>
      </c>
      <c r="E582" s="639" t="s">
        <v>2825</v>
      </c>
      <c r="F582" s="639">
        <v>1</v>
      </c>
      <c r="G582" s="639" t="s">
        <v>2968</v>
      </c>
      <c r="H582" s="639" t="s">
        <v>3073</v>
      </c>
      <c r="I582" s="639" t="s">
        <v>2853</v>
      </c>
      <c r="J582" s="639" t="s">
        <v>6383</v>
      </c>
    </row>
    <row r="583" spans="1:10" ht="15">
      <c r="A583" s="638" t="s">
        <v>3569</v>
      </c>
      <c r="B583" s="640">
        <v>44281.636990740692</v>
      </c>
      <c r="C583" s="639" t="b">
        <v>0</v>
      </c>
      <c r="E583" s="639" t="s">
        <v>2825</v>
      </c>
      <c r="F583" s="639">
        <v>1</v>
      </c>
      <c r="G583" s="639" t="s">
        <v>2968</v>
      </c>
      <c r="H583" s="639" t="s">
        <v>3073</v>
      </c>
      <c r="I583" s="639" t="s">
        <v>2853</v>
      </c>
      <c r="J583" s="639" t="s">
        <v>6382</v>
      </c>
    </row>
    <row r="584" spans="1:10" ht="15">
      <c r="A584" s="638" t="s">
        <v>3569</v>
      </c>
      <c r="B584" s="640">
        <v>44282.403344907398</v>
      </c>
      <c r="C584" s="639" t="b">
        <v>0</v>
      </c>
      <c r="E584" s="639" t="s">
        <v>2825</v>
      </c>
      <c r="F584" s="639">
        <v>1</v>
      </c>
      <c r="G584" s="639" t="s">
        <v>2968</v>
      </c>
      <c r="H584" s="639" t="s">
        <v>3073</v>
      </c>
      <c r="I584" s="639" t="s">
        <v>2853</v>
      </c>
      <c r="J584" s="639" t="s">
        <v>6381</v>
      </c>
    </row>
    <row r="585" spans="1:10" ht="15">
      <c r="A585" s="638" t="s">
        <v>3694</v>
      </c>
      <c r="B585" s="640">
        <v>44282.442546296297</v>
      </c>
      <c r="C585" s="639" t="b">
        <v>0</v>
      </c>
      <c r="E585" s="639" t="s">
        <v>2825</v>
      </c>
      <c r="F585" s="639">
        <v>4</v>
      </c>
      <c r="G585" s="639" t="s">
        <v>2989</v>
      </c>
      <c r="H585" s="639" t="s">
        <v>3088</v>
      </c>
      <c r="I585" s="639" t="s">
        <v>3089</v>
      </c>
      <c r="J585" s="639" t="s">
        <v>6380</v>
      </c>
    </row>
    <row r="586" spans="1:10" ht="15">
      <c r="A586" s="638" t="s">
        <v>3569</v>
      </c>
      <c r="B586" s="640">
        <v>44282.463321759307</v>
      </c>
      <c r="C586" s="639" t="b">
        <v>0</v>
      </c>
      <c r="D586" s="639" t="s">
        <v>3090</v>
      </c>
      <c r="E586" s="639" t="s">
        <v>2825</v>
      </c>
      <c r="F586" s="639">
        <v>1</v>
      </c>
      <c r="G586" s="639" t="s">
        <v>2968</v>
      </c>
      <c r="H586" s="639" t="s">
        <v>3073</v>
      </c>
      <c r="I586" s="639" t="s">
        <v>2853</v>
      </c>
      <c r="J586" s="639" t="s">
        <v>6379</v>
      </c>
    </row>
    <row r="587" spans="1:10" ht="15">
      <c r="A587" s="638" t="s">
        <v>3634</v>
      </c>
      <c r="B587" s="640">
        <v>44282.482476851903</v>
      </c>
      <c r="C587" s="639" t="b">
        <v>0</v>
      </c>
      <c r="D587" s="639" t="s">
        <v>2976</v>
      </c>
      <c r="E587" s="639" t="s">
        <v>2788</v>
      </c>
      <c r="F587" s="639">
        <v>8</v>
      </c>
      <c r="G587" s="639" t="s">
        <v>2868</v>
      </c>
      <c r="H587" s="639" t="s">
        <v>3091</v>
      </c>
      <c r="I587" s="639" t="s">
        <v>3092</v>
      </c>
      <c r="J587" s="639" t="s">
        <v>6378</v>
      </c>
    </row>
    <row r="588" spans="1:10" ht="15">
      <c r="A588" s="638" t="s">
        <v>3634</v>
      </c>
      <c r="B588" s="640">
        <v>44282.481469907398</v>
      </c>
      <c r="C588" s="639" t="b">
        <v>0</v>
      </c>
      <c r="E588" s="639" t="s">
        <v>2825</v>
      </c>
      <c r="F588" s="639">
        <v>8</v>
      </c>
      <c r="G588" s="639" t="s">
        <v>2868</v>
      </c>
      <c r="H588" s="639" t="s">
        <v>3091</v>
      </c>
      <c r="I588" s="639" t="s">
        <v>3092</v>
      </c>
      <c r="J588" s="639" t="s">
        <v>6377</v>
      </c>
    </row>
    <row r="589" spans="1:10" ht="15">
      <c r="A589" s="638" t="s">
        <v>3518</v>
      </c>
      <c r="B589" s="640">
        <v>44282.541631944398</v>
      </c>
      <c r="C589" s="639" t="b">
        <v>0</v>
      </c>
      <c r="E589" s="639" t="s">
        <v>2825</v>
      </c>
      <c r="F589" s="639">
        <v>12</v>
      </c>
      <c r="G589" s="639" t="s">
        <v>2989</v>
      </c>
      <c r="H589" s="639" t="s">
        <v>3093</v>
      </c>
      <c r="I589" s="639" t="s">
        <v>3042</v>
      </c>
      <c r="J589" s="639" t="s">
        <v>6376</v>
      </c>
    </row>
    <row r="590" spans="1:10" ht="15">
      <c r="A590" s="638" t="s">
        <v>3727</v>
      </c>
      <c r="B590" s="640">
        <v>44282.545127314806</v>
      </c>
      <c r="C590" s="639" t="b">
        <v>0</v>
      </c>
      <c r="E590" s="639" t="s">
        <v>2825</v>
      </c>
      <c r="F590" s="639">
        <v>11</v>
      </c>
      <c r="G590" s="639" t="s">
        <v>3017</v>
      </c>
      <c r="H590" s="639" t="s">
        <v>3094</v>
      </c>
      <c r="I590" s="639" t="s">
        <v>3095</v>
      </c>
      <c r="J590" s="639" t="s">
        <v>6375</v>
      </c>
    </row>
    <row r="591" spans="1:10" ht="15">
      <c r="A591" s="638" t="s">
        <v>3610</v>
      </c>
      <c r="B591" s="640">
        <v>44282.481469907398</v>
      </c>
      <c r="C591" s="639" t="b">
        <v>0</v>
      </c>
      <c r="E591" s="639" t="s">
        <v>2825</v>
      </c>
      <c r="F591" s="639">
        <v>1</v>
      </c>
      <c r="G591" s="639" t="s">
        <v>2897</v>
      </c>
      <c r="H591" s="639" t="s">
        <v>1122</v>
      </c>
      <c r="I591" s="639" t="s">
        <v>2934</v>
      </c>
      <c r="J591" s="639" t="s">
        <v>6374</v>
      </c>
    </row>
    <row r="592" spans="1:10" ht="15">
      <c r="A592" s="638" t="s">
        <v>3518</v>
      </c>
      <c r="B592" s="640">
        <v>44282.554942129609</v>
      </c>
      <c r="C592" s="639" t="b">
        <v>0</v>
      </c>
      <c r="D592" s="639" t="s">
        <v>3043</v>
      </c>
      <c r="E592" s="639" t="s">
        <v>2788</v>
      </c>
      <c r="F592" s="639">
        <v>12</v>
      </c>
      <c r="G592" s="639" t="s">
        <v>2989</v>
      </c>
      <c r="H592" s="639" t="s">
        <v>3093</v>
      </c>
      <c r="I592" s="639" t="s">
        <v>3042</v>
      </c>
      <c r="J592" s="639" t="s">
        <v>6373</v>
      </c>
    </row>
    <row r="593" spans="1:10" ht="15">
      <c r="A593" s="638" t="s">
        <v>3788</v>
      </c>
      <c r="B593" s="640">
        <v>44282.59148148149</v>
      </c>
      <c r="C593" s="639" t="b">
        <v>0</v>
      </c>
      <c r="E593" s="639" t="s">
        <v>2825</v>
      </c>
      <c r="F593" s="639">
        <v>1</v>
      </c>
      <c r="G593" s="639" t="s">
        <v>2868</v>
      </c>
      <c r="H593" s="639" t="s">
        <v>2947</v>
      </c>
      <c r="I593" s="639" t="s">
        <v>3096</v>
      </c>
      <c r="J593" s="639" t="s">
        <v>6372</v>
      </c>
    </row>
    <row r="594" spans="1:10" ht="15">
      <c r="A594" s="638" t="s">
        <v>3841</v>
      </c>
      <c r="B594" s="640">
        <v>44282.593900462998</v>
      </c>
      <c r="C594" s="639" t="b">
        <v>0</v>
      </c>
      <c r="E594" s="639" t="s">
        <v>2825</v>
      </c>
      <c r="F594" s="639">
        <v>1</v>
      </c>
      <c r="G594" s="639" t="s">
        <v>2868</v>
      </c>
      <c r="H594" s="639" t="s">
        <v>3070</v>
      </c>
      <c r="I594" s="639" t="s">
        <v>3096</v>
      </c>
      <c r="J594" s="639" t="s">
        <v>6371</v>
      </c>
    </row>
    <row r="595" spans="1:10" ht="15">
      <c r="A595" s="638" t="s">
        <v>3726</v>
      </c>
      <c r="B595" s="640">
        <v>44282.593078703707</v>
      </c>
      <c r="C595" s="639" t="b">
        <v>0</v>
      </c>
      <c r="E595" s="639" t="s">
        <v>2825</v>
      </c>
      <c r="F595" s="639">
        <v>1</v>
      </c>
      <c r="G595" s="639" t="s">
        <v>2868</v>
      </c>
      <c r="H595" s="639" t="s">
        <v>3097</v>
      </c>
      <c r="I595" s="639" t="s">
        <v>3096</v>
      </c>
      <c r="J595" s="639" t="s">
        <v>6370</v>
      </c>
    </row>
    <row r="596" spans="1:10" ht="15">
      <c r="A596" s="638" t="s">
        <v>3788</v>
      </c>
      <c r="B596" s="640">
        <v>44282.5926273148</v>
      </c>
      <c r="C596" s="639" t="b">
        <v>0</v>
      </c>
      <c r="D596" s="639" t="s">
        <v>2976</v>
      </c>
      <c r="E596" s="639" t="s">
        <v>2788</v>
      </c>
      <c r="F596" s="639">
        <v>1</v>
      </c>
      <c r="G596" s="639" t="s">
        <v>2868</v>
      </c>
      <c r="H596" s="639" t="s">
        <v>2947</v>
      </c>
      <c r="I596" s="639" t="s">
        <v>3096</v>
      </c>
      <c r="J596" s="639" t="s">
        <v>6369</v>
      </c>
    </row>
    <row r="597" spans="1:10" ht="15">
      <c r="A597" s="638" t="s">
        <v>3727</v>
      </c>
      <c r="B597" s="640">
        <v>44282.597916666702</v>
      </c>
      <c r="C597" s="639" t="b">
        <v>0</v>
      </c>
      <c r="E597" s="639" t="s">
        <v>2825</v>
      </c>
      <c r="F597" s="639">
        <v>2</v>
      </c>
      <c r="G597" s="639" t="s">
        <v>3017</v>
      </c>
      <c r="H597" s="639" t="s">
        <v>3094</v>
      </c>
      <c r="I597" s="639" t="s">
        <v>3095</v>
      </c>
      <c r="J597" s="639" t="s">
        <v>6368</v>
      </c>
    </row>
    <row r="598" spans="1:10" ht="15">
      <c r="A598" s="638" t="s">
        <v>3518</v>
      </c>
      <c r="B598" s="640">
        <v>44282.604398148113</v>
      </c>
      <c r="C598" s="639" t="b">
        <v>0</v>
      </c>
      <c r="D598" s="639" t="s">
        <v>11296</v>
      </c>
      <c r="E598" s="639" t="s">
        <v>2825</v>
      </c>
      <c r="F598" s="639">
        <v>28</v>
      </c>
      <c r="G598" s="639" t="s">
        <v>2989</v>
      </c>
      <c r="H598" s="639" t="s">
        <v>3093</v>
      </c>
      <c r="I598" s="639" t="s">
        <v>3042</v>
      </c>
      <c r="J598" s="639" t="s">
        <v>6367</v>
      </c>
    </row>
    <row r="599" spans="1:10" ht="15">
      <c r="A599" s="638" t="s">
        <v>3692</v>
      </c>
      <c r="B599" s="640">
        <v>44282.612326388902</v>
      </c>
      <c r="C599" s="639" t="b">
        <v>0</v>
      </c>
      <c r="D599" s="639" t="s">
        <v>3023</v>
      </c>
      <c r="E599" s="639" t="s">
        <v>2788</v>
      </c>
      <c r="F599" s="639">
        <v>2</v>
      </c>
      <c r="G599" s="639" t="s">
        <v>3017</v>
      </c>
      <c r="H599" s="639" t="s">
        <v>3098</v>
      </c>
      <c r="I599" s="639" t="s">
        <v>3095</v>
      </c>
      <c r="J599" s="639" t="s">
        <v>6366</v>
      </c>
    </row>
    <row r="600" spans="1:10" ht="15">
      <c r="A600" s="638" t="s">
        <v>3692</v>
      </c>
      <c r="B600" s="640">
        <v>44282.611527777801</v>
      </c>
      <c r="C600" s="639" t="b">
        <v>0</v>
      </c>
      <c r="E600" s="639" t="s">
        <v>2825</v>
      </c>
      <c r="F600" s="639">
        <v>2</v>
      </c>
      <c r="G600" s="639" t="s">
        <v>3017</v>
      </c>
      <c r="H600" s="639" t="s">
        <v>3098</v>
      </c>
      <c r="I600" s="639" t="s">
        <v>3095</v>
      </c>
      <c r="J600" s="639" t="s">
        <v>6365</v>
      </c>
    </row>
    <row r="601" spans="1:10" ht="15">
      <c r="A601" s="638" t="s">
        <v>3692</v>
      </c>
      <c r="B601" s="640">
        <v>44282.640231481491</v>
      </c>
      <c r="C601" s="639" t="b">
        <v>0</v>
      </c>
      <c r="D601" s="639" t="s">
        <v>3023</v>
      </c>
      <c r="E601" s="639" t="s">
        <v>2788</v>
      </c>
      <c r="F601" s="639">
        <v>1</v>
      </c>
      <c r="G601" s="639" t="s">
        <v>3017</v>
      </c>
      <c r="H601" s="639" t="s">
        <v>3098</v>
      </c>
      <c r="I601" s="639" t="s">
        <v>3095</v>
      </c>
      <c r="J601" s="639" t="s">
        <v>6364</v>
      </c>
    </row>
    <row r="602" spans="1:10" ht="15">
      <c r="A602" s="638" t="s">
        <v>3692</v>
      </c>
      <c r="B602" s="640">
        <v>44282.639479166697</v>
      </c>
      <c r="C602" s="639" t="b">
        <v>0</v>
      </c>
      <c r="E602" s="639" t="s">
        <v>2825</v>
      </c>
      <c r="F602" s="639">
        <v>1</v>
      </c>
      <c r="G602" s="639" t="s">
        <v>3017</v>
      </c>
      <c r="H602" s="639" t="s">
        <v>3098</v>
      </c>
      <c r="I602" s="639" t="s">
        <v>3095</v>
      </c>
      <c r="J602" s="639" t="s">
        <v>6363</v>
      </c>
    </row>
    <row r="603" spans="1:10" ht="15">
      <c r="A603" s="638" t="s">
        <v>3518</v>
      </c>
      <c r="B603" s="640">
        <v>44282.638587963003</v>
      </c>
      <c r="C603" s="639" t="b">
        <v>0</v>
      </c>
      <c r="E603" s="639" t="s">
        <v>2825</v>
      </c>
      <c r="F603" s="639">
        <v>25</v>
      </c>
      <c r="G603" s="639" t="s">
        <v>2989</v>
      </c>
      <c r="H603" s="639" t="s">
        <v>3093</v>
      </c>
      <c r="I603" s="639" t="s">
        <v>3042</v>
      </c>
      <c r="J603" s="639" t="s">
        <v>6362</v>
      </c>
    </row>
    <row r="604" spans="1:10" ht="15">
      <c r="A604" s="638" t="s">
        <v>3661</v>
      </c>
      <c r="B604" s="640">
        <v>44282.65744212961</v>
      </c>
      <c r="C604" s="639" t="b">
        <v>0</v>
      </c>
      <c r="D604" s="639" t="s">
        <v>3023</v>
      </c>
      <c r="E604" s="639" t="s">
        <v>2788</v>
      </c>
      <c r="F604" s="639">
        <v>3</v>
      </c>
      <c r="G604" s="639" t="s">
        <v>3017</v>
      </c>
      <c r="H604" s="639" t="s">
        <v>3085</v>
      </c>
      <c r="I604" s="639" t="s">
        <v>3086</v>
      </c>
      <c r="J604" s="639" t="s">
        <v>6361</v>
      </c>
    </row>
    <row r="605" spans="1:10" ht="15">
      <c r="A605" s="638" t="s">
        <v>3518</v>
      </c>
      <c r="B605" s="640">
        <v>44282.657199074099</v>
      </c>
      <c r="C605" s="639" t="b">
        <v>0</v>
      </c>
      <c r="E605" s="639" t="s">
        <v>2825</v>
      </c>
      <c r="F605" s="639">
        <v>17</v>
      </c>
      <c r="G605" s="639" t="s">
        <v>2989</v>
      </c>
      <c r="H605" s="639" t="s">
        <v>3093</v>
      </c>
      <c r="I605" s="639" t="s">
        <v>3042</v>
      </c>
      <c r="J605" s="639" t="s">
        <v>6360</v>
      </c>
    </row>
    <row r="606" spans="1:10" ht="15">
      <c r="A606" s="638" t="s">
        <v>3661</v>
      </c>
      <c r="B606" s="640">
        <v>44282.655879629609</v>
      </c>
      <c r="C606" s="639" t="b">
        <v>0</v>
      </c>
      <c r="E606" s="639" t="s">
        <v>2825</v>
      </c>
      <c r="F606" s="639">
        <v>3</v>
      </c>
      <c r="G606" s="639" t="s">
        <v>3017</v>
      </c>
      <c r="H606" s="639" t="s">
        <v>3085</v>
      </c>
      <c r="I606" s="639" t="s">
        <v>3086</v>
      </c>
      <c r="J606" s="639" t="s">
        <v>6359</v>
      </c>
    </row>
    <row r="607" spans="1:10" ht="15">
      <c r="A607" s="638" t="s">
        <v>3656</v>
      </c>
      <c r="B607" s="640">
        <v>44282.663043981491</v>
      </c>
      <c r="C607" s="639" t="b">
        <v>0</v>
      </c>
      <c r="E607" s="639" t="s">
        <v>2825</v>
      </c>
      <c r="F607" s="639">
        <v>5</v>
      </c>
      <c r="G607" s="639" t="s">
        <v>2868</v>
      </c>
      <c r="H607" s="639" t="s">
        <v>3099</v>
      </c>
      <c r="I607" s="639" t="s">
        <v>3100</v>
      </c>
      <c r="J607" s="639" t="s">
        <v>6358</v>
      </c>
    </row>
    <row r="608" spans="1:10" ht="15">
      <c r="A608" s="638" t="s">
        <v>3518</v>
      </c>
      <c r="B608" s="640">
        <v>44282.661249999997</v>
      </c>
      <c r="C608" s="639" t="b">
        <v>0</v>
      </c>
      <c r="D608" s="639" t="s">
        <v>3043</v>
      </c>
      <c r="E608" s="639" t="s">
        <v>2788</v>
      </c>
      <c r="F608" s="639">
        <v>28</v>
      </c>
      <c r="G608" s="639" t="s">
        <v>2989</v>
      </c>
      <c r="H608" s="639" t="s">
        <v>3093</v>
      </c>
      <c r="I608" s="639" t="s">
        <v>3042</v>
      </c>
      <c r="J608" s="639" t="s">
        <v>6357</v>
      </c>
    </row>
    <row r="609" spans="1:10" ht="15">
      <c r="A609" s="638" t="s">
        <v>3518</v>
      </c>
      <c r="B609" s="640">
        <v>44282.6671180556</v>
      </c>
      <c r="C609" s="639" t="b">
        <v>0</v>
      </c>
      <c r="D609" s="639" t="s">
        <v>3043</v>
      </c>
      <c r="E609" s="639" t="s">
        <v>2788</v>
      </c>
      <c r="F609" s="639">
        <v>25</v>
      </c>
      <c r="G609" s="639" t="s">
        <v>2989</v>
      </c>
      <c r="H609" s="639" t="s">
        <v>3093</v>
      </c>
      <c r="I609" s="639" t="s">
        <v>3042</v>
      </c>
      <c r="J609" s="639" t="s">
        <v>6356</v>
      </c>
    </row>
    <row r="610" spans="1:10" ht="15">
      <c r="A610" s="638" t="s">
        <v>3518</v>
      </c>
      <c r="B610" s="640">
        <v>44282.665069444403</v>
      </c>
      <c r="C610" s="639" t="b">
        <v>0</v>
      </c>
      <c r="D610" s="639" t="s">
        <v>3043</v>
      </c>
      <c r="E610" s="639" t="s">
        <v>2788</v>
      </c>
      <c r="F610" s="639">
        <v>17</v>
      </c>
      <c r="G610" s="639" t="s">
        <v>2989</v>
      </c>
      <c r="H610" s="639" t="s">
        <v>3093</v>
      </c>
      <c r="I610" s="639" t="s">
        <v>3042</v>
      </c>
      <c r="J610" s="639" t="s">
        <v>6355</v>
      </c>
    </row>
    <row r="611" spans="1:10" ht="15">
      <c r="A611" s="638" t="s">
        <v>3656</v>
      </c>
      <c r="B611" s="640">
        <v>44282.663877314801</v>
      </c>
      <c r="C611" s="639" t="b">
        <v>0</v>
      </c>
      <c r="D611" s="639" t="s">
        <v>2976</v>
      </c>
      <c r="E611" s="639" t="s">
        <v>2788</v>
      </c>
      <c r="F611" s="639">
        <v>5</v>
      </c>
      <c r="G611" s="639" t="s">
        <v>2868</v>
      </c>
      <c r="H611" s="639" t="s">
        <v>3099</v>
      </c>
      <c r="I611" s="639" t="s">
        <v>3100</v>
      </c>
      <c r="J611" s="639" t="s">
        <v>6354</v>
      </c>
    </row>
    <row r="612" spans="1:10" ht="15">
      <c r="A612" s="638" t="s">
        <v>3656</v>
      </c>
      <c r="B612" s="640">
        <v>44284.370462963001</v>
      </c>
      <c r="C612" s="639" t="b">
        <v>0</v>
      </c>
      <c r="D612" s="639" t="s">
        <v>2976</v>
      </c>
      <c r="E612" s="639" t="s">
        <v>2788</v>
      </c>
      <c r="F612" s="639">
        <v>6</v>
      </c>
      <c r="G612" s="639" t="s">
        <v>2868</v>
      </c>
      <c r="H612" s="639" t="s">
        <v>3099</v>
      </c>
      <c r="I612" s="639" t="s">
        <v>3100</v>
      </c>
      <c r="J612" s="639" t="s">
        <v>6353</v>
      </c>
    </row>
    <row r="613" spans="1:10" ht="15">
      <c r="A613" s="638" t="s">
        <v>3656</v>
      </c>
      <c r="B613" s="640">
        <v>44284.368541666699</v>
      </c>
      <c r="C613" s="639" t="b">
        <v>0</v>
      </c>
      <c r="E613" s="639" t="s">
        <v>2825</v>
      </c>
      <c r="F613" s="639">
        <v>6</v>
      </c>
      <c r="G613" s="639" t="s">
        <v>2868</v>
      </c>
      <c r="H613" s="639" t="s">
        <v>3099</v>
      </c>
      <c r="I613" s="639" t="s">
        <v>3100</v>
      </c>
      <c r="J613" s="639" t="s">
        <v>6352</v>
      </c>
    </row>
    <row r="614" spans="1:10" ht="15">
      <c r="A614" s="638" t="s">
        <v>3661</v>
      </c>
      <c r="B614" s="640">
        <v>44284.404699074097</v>
      </c>
      <c r="C614" s="639" t="b">
        <v>0</v>
      </c>
      <c r="D614" s="639" t="s">
        <v>3023</v>
      </c>
      <c r="E614" s="639" t="s">
        <v>2788</v>
      </c>
      <c r="F614" s="639">
        <v>2</v>
      </c>
      <c r="G614" s="639" t="s">
        <v>3017</v>
      </c>
      <c r="H614" s="639" t="s">
        <v>3085</v>
      </c>
      <c r="I614" s="639" t="s">
        <v>3086</v>
      </c>
      <c r="J614" s="639" t="s">
        <v>6351</v>
      </c>
    </row>
    <row r="615" spans="1:10" ht="15">
      <c r="A615" s="638" t="s">
        <v>3661</v>
      </c>
      <c r="B615" s="640">
        <v>44284.403009259302</v>
      </c>
      <c r="C615" s="639" t="b">
        <v>0</v>
      </c>
      <c r="E615" s="639" t="s">
        <v>2825</v>
      </c>
      <c r="F615" s="639">
        <v>2</v>
      </c>
      <c r="G615" s="639" t="s">
        <v>3017</v>
      </c>
      <c r="H615" s="639" t="s">
        <v>3085</v>
      </c>
      <c r="I615" s="639" t="s">
        <v>3086</v>
      </c>
      <c r="J615" s="639" t="s">
        <v>6350</v>
      </c>
    </row>
    <row r="616" spans="1:10" ht="15">
      <c r="A616" s="638" t="s">
        <v>3706</v>
      </c>
      <c r="B616" s="640">
        <v>44284.435636574097</v>
      </c>
      <c r="C616" s="639" t="b">
        <v>0</v>
      </c>
      <c r="E616" s="639" t="s">
        <v>2825</v>
      </c>
      <c r="F616" s="639">
        <v>2</v>
      </c>
      <c r="G616" s="639" t="s">
        <v>3017</v>
      </c>
      <c r="H616" s="639" t="s">
        <v>3101</v>
      </c>
      <c r="I616" s="639" t="s">
        <v>3042</v>
      </c>
      <c r="J616" s="639" t="s">
        <v>6349</v>
      </c>
    </row>
    <row r="617" spans="1:10" ht="15">
      <c r="A617" s="638" t="s">
        <v>3753</v>
      </c>
      <c r="B617" s="640">
        <v>44284.449398148208</v>
      </c>
      <c r="C617" s="639" t="b">
        <v>0</v>
      </c>
      <c r="E617" s="639" t="s">
        <v>2825</v>
      </c>
      <c r="F617" s="639">
        <v>2</v>
      </c>
      <c r="G617" s="639" t="s">
        <v>3017</v>
      </c>
      <c r="H617" s="639" t="s">
        <v>2885</v>
      </c>
      <c r="I617" s="639" t="s">
        <v>3102</v>
      </c>
      <c r="J617" s="639" t="s">
        <v>6348</v>
      </c>
    </row>
    <row r="618" spans="1:10" ht="15">
      <c r="A618" s="638" t="s">
        <v>3706</v>
      </c>
      <c r="B618" s="640">
        <v>44284.44771990741</v>
      </c>
      <c r="C618" s="639" t="b">
        <v>0</v>
      </c>
      <c r="D618" s="639" t="s">
        <v>3023</v>
      </c>
      <c r="E618" s="639" t="s">
        <v>2788</v>
      </c>
      <c r="F618" s="639">
        <v>2</v>
      </c>
      <c r="G618" s="639" t="s">
        <v>3017</v>
      </c>
      <c r="H618" s="639" t="s">
        <v>3101</v>
      </c>
      <c r="I618" s="639" t="s">
        <v>3042</v>
      </c>
      <c r="J618" s="639" t="s">
        <v>6347</v>
      </c>
    </row>
    <row r="619" spans="1:10" ht="15">
      <c r="A619" s="638" t="s">
        <v>3518</v>
      </c>
      <c r="B619" s="640">
        <v>44284.446967592601</v>
      </c>
      <c r="C619" s="639" t="b">
        <v>0</v>
      </c>
      <c r="E619" s="639" t="s">
        <v>2825</v>
      </c>
      <c r="F619" s="639">
        <v>7</v>
      </c>
      <c r="G619" s="639" t="s">
        <v>2989</v>
      </c>
      <c r="H619" s="639" t="s">
        <v>3093</v>
      </c>
      <c r="I619" s="639" t="s">
        <v>3042</v>
      </c>
      <c r="J619" s="639" t="s">
        <v>6346</v>
      </c>
    </row>
    <row r="620" spans="1:10" ht="15">
      <c r="A620" s="638" t="s">
        <v>3724</v>
      </c>
      <c r="B620" s="640">
        <v>44284.466817129593</v>
      </c>
      <c r="C620" s="639" t="b">
        <v>0</v>
      </c>
      <c r="E620" s="639" t="s">
        <v>2825</v>
      </c>
      <c r="F620" s="639">
        <v>1</v>
      </c>
      <c r="G620" s="639" t="s">
        <v>2821</v>
      </c>
      <c r="H620" s="639" t="s">
        <v>3103</v>
      </c>
      <c r="I620" s="639" t="s">
        <v>2818</v>
      </c>
      <c r="J620" s="639" t="s">
        <v>6345</v>
      </c>
    </row>
    <row r="621" spans="1:10" ht="15">
      <c r="A621" s="638" t="s">
        <v>3724</v>
      </c>
      <c r="B621" s="640">
        <v>44284.466053240692</v>
      </c>
      <c r="C621" s="639" t="b">
        <v>0</v>
      </c>
      <c r="E621" s="639" t="s">
        <v>2825</v>
      </c>
      <c r="F621" s="639">
        <v>1</v>
      </c>
      <c r="G621" s="639" t="s">
        <v>2821</v>
      </c>
      <c r="H621" s="639" t="s">
        <v>3103</v>
      </c>
      <c r="I621" s="639" t="s">
        <v>2818</v>
      </c>
      <c r="J621" s="639" t="s">
        <v>6344</v>
      </c>
    </row>
    <row r="622" spans="1:10" ht="15">
      <c r="A622" s="638" t="s">
        <v>3656</v>
      </c>
      <c r="B622" s="640">
        <v>44284.465671296297</v>
      </c>
      <c r="C622" s="639" t="b">
        <v>0</v>
      </c>
      <c r="E622" s="639" t="s">
        <v>2825</v>
      </c>
      <c r="F622" s="639">
        <v>4</v>
      </c>
      <c r="G622" s="639" t="s">
        <v>2868</v>
      </c>
      <c r="H622" s="639" t="s">
        <v>3099</v>
      </c>
      <c r="I622" s="639" t="s">
        <v>3100</v>
      </c>
      <c r="J622" s="639" t="s">
        <v>6343</v>
      </c>
    </row>
    <row r="623" spans="1:10" ht="15">
      <c r="A623" s="638" t="s">
        <v>3656</v>
      </c>
      <c r="B623" s="640">
        <v>44284.46755787039</v>
      </c>
      <c r="C623" s="639" t="b">
        <v>0</v>
      </c>
      <c r="D623" s="639" t="s">
        <v>2976</v>
      </c>
      <c r="E623" s="639" t="s">
        <v>2788</v>
      </c>
      <c r="F623" s="639">
        <v>4</v>
      </c>
      <c r="G623" s="639" t="s">
        <v>2868</v>
      </c>
      <c r="H623" s="639" t="s">
        <v>3099</v>
      </c>
      <c r="I623" s="639" t="s">
        <v>3100</v>
      </c>
      <c r="J623" s="639" t="s">
        <v>6342</v>
      </c>
    </row>
    <row r="624" spans="1:10" ht="15">
      <c r="A624" s="638" t="s">
        <v>3530</v>
      </c>
      <c r="B624" s="640">
        <v>44284.479467592602</v>
      </c>
      <c r="C624" s="639" t="b">
        <v>0</v>
      </c>
      <c r="E624" s="639" t="s">
        <v>2825</v>
      </c>
      <c r="F624" s="639">
        <v>4</v>
      </c>
      <c r="G624" s="639" t="s">
        <v>3017</v>
      </c>
      <c r="H624" s="639" t="s">
        <v>3104</v>
      </c>
      <c r="I624" s="639" t="s">
        <v>3102</v>
      </c>
      <c r="J624" s="639" t="s">
        <v>6341</v>
      </c>
    </row>
    <row r="625" spans="1:10" ht="15">
      <c r="A625" s="638" t="s">
        <v>3530</v>
      </c>
      <c r="B625" s="640">
        <v>44284.480451388903</v>
      </c>
      <c r="C625" s="639" t="b">
        <v>0</v>
      </c>
      <c r="D625" s="639" t="s">
        <v>3023</v>
      </c>
      <c r="E625" s="639" t="s">
        <v>2788</v>
      </c>
      <c r="F625" s="639">
        <v>4</v>
      </c>
      <c r="G625" s="639" t="s">
        <v>3017</v>
      </c>
      <c r="H625" s="639" t="s">
        <v>3104</v>
      </c>
      <c r="I625" s="639" t="s">
        <v>3102</v>
      </c>
      <c r="J625" s="639" t="s">
        <v>6340</v>
      </c>
    </row>
    <row r="626" spans="1:10" ht="15">
      <c r="A626" s="638" t="s">
        <v>3530</v>
      </c>
      <c r="B626" s="640">
        <v>44284.521018518499</v>
      </c>
      <c r="C626" s="639" t="b">
        <v>0</v>
      </c>
      <c r="E626" s="639" t="s">
        <v>2825</v>
      </c>
      <c r="F626" s="639">
        <v>2</v>
      </c>
      <c r="G626" s="639" t="s">
        <v>3017</v>
      </c>
      <c r="H626" s="639" t="s">
        <v>3104</v>
      </c>
      <c r="I626" s="639" t="s">
        <v>3102</v>
      </c>
      <c r="J626" s="639" t="s">
        <v>6339</v>
      </c>
    </row>
    <row r="627" spans="1:10" ht="15">
      <c r="A627" s="638" t="s">
        <v>3530</v>
      </c>
      <c r="B627" s="640">
        <v>44284.521886574097</v>
      </c>
      <c r="C627" s="639" t="b">
        <v>0</v>
      </c>
      <c r="D627" s="639" t="s">
        <v>3023</v>
      </c>
      <c r="E627" s="639" t="s">
        <v>2788</v>
      </c>
      <c r="F627" s="639">
        <v>2</v>
      </c>
      <c r="G627" s="639" t="s">
        <v>3017</v>
      </c>
      <c r="H627" s="639" t="s">
        <v>3104</v>
      </c>
      <c r="I627" s="639" t="s">
        <v>3102</v>
      </c>
      <c r="J627" s="639" t="s">
        <v>6338</v>
      </c>
    </row>
    <row r="628" spans="1:10" ht="15">
      <c r="A628" s="638" t="s">
        <v>3558</v>
      </c>
      <c r="B628" s="640">
        <v>44284.570914351898</v>
      </c>
      <c r="C628" s="639" t="b">
        <v>0</v>
      </c>
      <c r="E628" s="639" t="s">
        <v>2825</v>
      </c>
      <c r="F628" s="639">
        <v>3</v>
      </c>
      <c r="G628" s="639" t="s">
        <v>3017</v>
      </c>
      <c r="H628" s="639" t="s">
        <v>3105</v>
      </c>
      <c r="I628" s="639" t="s">
        <v>3042</v>
      </c>
      <c r="J628" s="639" t="s">
        <v>6337</v>
      </c>
    </row>
    <row r="629" spans="1:10" ht="15">
      <c r="A629" s="638" t="s">
        <v>3558</v>
      </c>
      <c r="B629" s="640">
        <v>44284.572071759292</v>
      </c>
      <c r="C629" s="639" t="b">
        <v>0</v>
      </c>
      <c r="D629" s="639" t="s">
        <v>3023</v>
      </c>
      <c r="E629" s="639" t="s">
        <v>2788</v>
      </c>
      <c r="F629" s="639">
        <v>3</v>
      </c>
      <c r="G629" s="639" t="s">
        <v>3017</v>
      </c>
      <c r="H629" s="639" t="s">
        <v>3105</v>
      </c>
      <c r="I629" s="639" t="s">
        <v>3042</v>
      </c>
      <c r="J629" s="639" t="s">
        <v>6336</v>
      </c>
    </row>
    <row r="630" spans="1:10" ht="15">
      <c r="A630" s="638" t="s">
        <v>3724</v>
      </c>
      <c r="B630" s="640">
        <v>44284.587800925903</v>
      </c>
      <c r="C630" s="639" t="b">
        <v>0</v>
      </c>
      <c r="E630" s="639" t="s">
        <v>2825</v>
      </c>
      <c r="F630" s="639">
        <v>1</v>
      </c>
      <c r="G630" s="639" t="s">
        <v>2821</v>
      </c>
      <c r="H630" s="639" t="s">
        <v>3103</v>
      </c>
      <c r="I630" s="639" t="s">
        <v>2818</v>
      </c>
      <c r="J630" s="639" t="s">
        <v>6335</v>
      </c>
    </row>
    <row r="631" spans="1:10" ht="15">
      <c r="A631" s="638" t="s">
        <v>3695</v>
      </c>
      <c r="B631" s="640">
        <v>44284.5863888889</v>
      </c>
      <c r="C631" s="639" t="b">
        <v>0</v>
      </c>
      <c r="D631" s="639" t="s">
        <v>3023</v>
      </c>
      <c r="E631" s="639" t="s">
        <v>2788</v>
      </c>
      <c r="F631" s="639">
        <v>1</v>
      </c>
      <c r="G631" s="639" t="s">
        <v>3017</v>
      </c>
      <c r="H631" s="639" t="s">
        <v>3106</v>
      </c>
      <c r="I631" s="639" t="s">
        <v>3042</v>
      </c>
      <c r="J631" s="639" t="s">
        <v>6334</v>
      </c>
    </row>
    <row r="632" spans="1:10" ht="15">
      <c r="A632" s="638" t="s">
        <v>3695</v>
      </c>
      <c r="B632" s="640">
        <v>44284.585231481491</v>
      </c>
      <c r="C632" s="639" t="b">
        <v>0</v>
      </c>
      <c r="E632" s="639" t="s">
        <v>2825</v>
      </c>
      <c r="F632" s="639">
        <v>1</v>
      </c>
      <c r="G632" s="639" t="s">
        <v>3017</v>
      </c>
      <c r="H632" s="639" t="s">
        <v>3106</v>
      </c>
      <c r="I632" s="639" t="s">
        <v>3042</v>
      </c>
      <c r="J632" s="639" t="s">
        <v>6333</v>
      </c>
    </row>
    <row r="633" spans="1:10" ht="15">
      <c r="A633" s="638" t="s">
        <v>3518</v>
      </c>
      <c r="B633" s="640">
        <v>44284.613553240692</v>
      </c>
      <c r="C633" s="639" t="b">
        <v>0</v>
      </c>
      <c r="D633" s="639" t="s">
        <v>3043</v>
      </c>
      <c r="E633" s="639" t="s">
        <v>2788</v>
      </c>
      <c r="F633" s="639">
        <v>7</v>
      </c>
      <c r="G633" s="639" t="s">
        <v>2989</v>
      </c>
      <c r="H633" s="639" t="s">
        <v>3093</v>
      </c>
      <c r="I633" s="639" t="s">
        <v>3042</v>
      </c>
      <c r="J633" s="639" t="s">
        <v>6332</v>
      </c>
    </row>
    <row r="634" spans="1:10" ht="15">
      <c r="A634" s="638" t="s">
        <v>3518</v>
      </c>
      <c r="B634" s="640">
        <v>44284.627106481508</v>
      </c>
      <c r="C634" s="639" t="b">
        <v>0</v>
      </c>
      <c r="D634" s="639" t="s">
        <v>3043</v>
      </c>
      <c r="E634" s="639" t="s">
        <v>2788</v>
      </c>
      <c r="F634" s="639">
        <v>3</v>
      </c>
      <c r="G634" s="639" t="s">
        <v>2989</v>
      </c>
      <c r="H634" s="639" t="s">
        <v>3093</v>
      </c>
      <c r="I634" s="639" t="s">
        <v>3042</v>
      </c>
      <c r="J634" s="639" t="s">
        <v>6331</v>
      </c>
    </row>
    <row r="635" spans="1:10" ht="15">
      <c r="A635" s="638" t="s">
        <v>3518</v>
      </c>
      <c r="B635" s="640">
        <v>44284.630555555603</v>
      </c>
      <c r="C635" s="639" t="b">
        <v>0</v>
      </c>
      <c r="E635" s="639" t="s">
        <v>2825</v>
      </c>
      <c r="F635" s="639">
        <v>3</v>
      </c>
      <c r="G635" s="639" t="s">
        <v>2989</v>
      </c>
      <c r="H635" s="639" t="s">
        <v>3093</v>
      </c>
      <c r="I635" s="639" t="s">
        <v>3042</v>
      </c>
      <c r="J635" s="639" t="s">
        <v>6330</v>
      </c>
    </row>
    <row r="636" spans="1:10" ht="15">
      <c r="A636" s="638" t="s">
        <v>3755</v>
      </c>
      <c r="B636" s="640">
        <v>44284.6547222222</v>
      </c>
      <c r="C636" s="639" t="b">
        <v>0</v>
      </c>
      <c r="D636" s="639" t="s">
        <v>3023</v>
      </c>
      <c r="E636" s="639" t="s">
        <v>2788</v>
      </c>
      <c r="F636" s="639">
        <v>4</v>
      </c>
      <c r="G636" s="639" t="s">
        <v>3017</v>
      </c>
      <c r="H636" s="639" t="s">
        <v>3107</v>
      </c>
      <c r="I636" s="639" t="s">
        <v>3042</v>
      </c>
      <c r="J636" s="639" t="s">
        <v>6329</v>
      </c>
    </row>
    <row r="637" spans="1:10" ht="15">
      <c r="A637" s="638" t="s">
        <v>3755</v>
      </c>
      <c r="B637" s="640">
        <v>44284.653587963003</v>
      </c>
      <c r="C637" s="639" t="b">
        <v>0</v>
      </c>
      <c r="E637" s="639" t="s">
        <v>2825</v>
      </c>
      <c r="F637" s="639">
        <v>4</v>
      </c>
      <c r="G637" s="639" t="s">
        <v>3017</v>
      </c>
      <c r="H637" s="639" t="s">
        <v>3107</v>
      </c>
      <c r="I637" s="639" t="s">
        <v>3042</v>
      </c>
      <c r="J637" s="639" t="s">
        <v>6328</v>
      </c>
    </row>
    <row r="638" spans="1:10" ht="15">
      <c r="A638" s="638" t="s">
        <v>3831</v>
      </c>
      <c r="B638" s="640">
        <v>44284.667314814789</v>
      </c>
      <c r="C638" s="639" t="b">
        <v>0</v>
      </c>
      <c r="E638" s="639" t="s">
        <v>2825</v>
      </c>
      <c r="F638" s="639">
        <v>2</v>
      </c>
      <c r="G638" s="639" t="s">
        <v>2868</v>
      </c>
      <c r="H638" s="639" t="s">
        <v>3108</v>
      </c>
      <c r="I638" s="639" t="s">
        <v>3077</v>
      </c>
      <c r="J638" s="639" t="s">
        <v>6327</v>
      </c>
    </row>
    <row r="639" spans="1:10" ht="15">
      <c r="A639" s="638" t="s">
        <v>3750</v>
      </c>
      <c r="B639" s="640">
        <v>44284.666909722197</v>
      </c>
      <c r="C639" s="639" t="b">
        <v>0</v>
      </c>
      <c r="D639" s="639" t="s">
        <v>2976</v>
      </c>
      <c r="E639" s="639" t="s">
        <v>2788</v>
      </c>
      <c r="F639" s="639">
        <v>1</v>
      </c>
      <c r="G639" s="639" t="s">
        <v>2868</v>
      </c>
      <c r="H639" s="639" t="s">
        <v>3109</v>
      </c>
      <c r="I639" s="639" t="s">
        <v>3110</v>
      </c>
      <c r="J639" s="639" t="s">
        <v>6326</v>
      </c>
    </row>
    <row r="640" spans="1:10" ht="15">
      <c r="A640" s="638" t="s">
        <v>3750</v>
      </c>
      <c r="B640" s="640">
        <v>44284.665914351899</v>
      </c>
      <c r="C640" s="639" t="b">
        <v>0</v>
      </c>
      <c r="E640" s="639" t="s">
        <v>2825</v>
      </c>
      <c r="F640" s="639">
        <v>1</v>
      </c>
      <c r="G640" s="639" t="s">
        <v>2868</v>
      </c>
      <c r="H640" s="639" t="s">
        <v>3109</v>
      </c>
      <c r="I640" s="639" t="s">
        <v>3110</v>
      </c>
      <c r="J640" s="639" t="s">
        <v>6325</v>
      </c>
    </row>
    <row r="641" spans="1:10" ht="15">
      <c r="A641" s="638" t="s">
        <v>3647</v>
      </c>
      <c r="B641" s="640">
        <v>44284.664317129609</v>
      </c>
      <c r="C641" s="639" t="b">
        <v>0</v>
      </c>
      <c r="E641" s="639" t="s">
        <v>2825</v>
      </c>
      <c r="F641" s="639">
        <v>2</v>
      </c>
      <c r="G641" s="639" t="s">
        <v>2868</v>
      </c>
      <c r="H641" s="639" t="s">
        <v>3109</v>
      </c>
      <c r="I641" s="639" t="s">
        <v>3111</v>
      </c>
      <c r="J641" s="639" t="s">
        <v>6324</v>
      </c>
    </row>
    <row r="642" spans="1:10" ht="15">
      <c r="A642" s="638" t="s">
        <v>3575</v>
      </c>
      <c r="B642" s="640">
        <v>44284.685868055603</v>
      </c>
      <c r="C642" s="639" t="b">
        <v>0</v>
      </c>
      <c r="D642" s="639" t="s">
        <v>3023</v>
      </c>
      <c r="E642" s="639" t="s">
        <v>2788</v>
      </c>
      <c r="F642" s="639">
        <v>7</v>
      </c>
      <c r="G642" s="639" t="s">
        <v>3017</v>
      </c>
      <c r="H642" s="639" t="s">
        <v>3112</v>
      </c>
      <c r="I642" s="639" t="s">
        <v>3042</v>
      </c>
      <c r="J642" s="639" t="s">
        <v>6323</v>
      </c>
    </row>
    <row r="643" spans="1:10" ht="15">
      <c r="A643" s="638" t="s">
        <v>3575</v>
      </c>
      <c r="B643" s="640">
        <v>44284.684988425914</v>
      </c>
      <c r="C643" s="639" t="b">
        <v>0</v>
      </c>
      <c r="E643" s="639" t="s">
        <v>2825</v>
      </c>
      <c r="F643" s="639">
        <v>7</v>
      </c>
      <c r="G643" s="639" t="s">
        <v>3017</v>
      </c>
      <c r="H643" s="639" t="s">
        <v>3112</v>
      </c>
      <c r="I643" s="639" t="s">
        <v>3042</v>
      </c>
      <c r="J643" s="639" t="s">
        <v>6322</v>
      </c>
    </row>
    <row r="644" spans="1:10" ht="15">
      <c r="A644" s="638" t="s">
        <v>3917</v>
      </c>
      <c r="B644" s="640">
        <v>44285.349872685198</v>
      </c>
      <c r="C644" s="639" t="b">
        <v>0</v>
      </c>
      <c r="E644" s="639" t="s">
        <v>2825</v>
      </c>
      <c r="F644" s="639">
        <v>1</v>
      </c>
      <c r="G644" s="639" t="s">
        <v>2857</v>
      </c>
      <c r="H644" s="639" t="s">
        <v>638</v>
      </c>
      <c r="I644" s="639" t="s">
        <v>2913</v>
      </c>
      <c r="J644" s="639" t="s">
        <v>6321</v>
      </c>
    </row>
    <row r="645" spans="1:10" ht="15">
      <c r="A645" s="638" t="s">
        <v>3917</v>
      </c>
      <c r="B645" s="640">
        <v>44285.343738425901</v>
      </c>
      <c r="C645" s="639" t="b">
        <v>0</v>
      </c>
      <c r="E645" s="639" t="s">
        <v>2825</v>
      </c>
      <c r="F645" s="639">
        <v>1</v>
      </c>
      <c r="G645" s="639" t="s">
        <v>2857</v>
      </c>
      <c r="H645" s="639" t="s">
        <v>638</v>
      </c>
      <c r="I645" s="639" t="s">
        <v>2913</v>
      </c>
      <c r="J645" s="639" t="s">
        <v>6320</v>
      </c>
    </row>
    <row r="646" spans="1:10" ht="15">
      <c r="A646" s="638" t="s">
        <v>3684</v>
      </c>
      <c r="B646" s="640">
        <v>44285.366909722201</v>
      </c>
      <c r="C646" s="639" t="b">
        <v>0</v>
      </c>
      <c r="E646" s="639" t="s">
        <v>2825</v>
      </c>
      <c r="F646" s="639">
        <v>6</v>
      </c>
      <c r="G646" s="639" t="s">
        <v>2989</v>
      </c>
      <c r="H646" s="639" t="s">
        <v>3113</v>
      </c>
      <c r="I646" s="639" t="s">
        <v>3042</v>
      </c>
      <c r="J646" s="639" t="s">
        <v>6319</v>
      </c>
    </row>
    <row r="647" spans="1:10" ht="15">
      <c r="A647" s="638" t="s">
        <v>3544</v>
      </c>
      <c r="B647" s="640">
        <v>44285.37817129631</v>
      </c>
      <c r="C647" s="639" t="b">
        <v>0</v>
      </c>
      <c r="E647" s="639" t="s">
        <v>2825</v>
      </c>
      <c r="F647" s="639">
        <v>5</v>
      </c>
      <c r="G647" s="639" t="s">
        <v>2989</v>
      </c>
      <c r="H647" s="639" t="s">
        <v>3114</v>
      </c>
      <c r="I647" s="639" t="s">
        <v>3042</v>
      </c>
      <c r="J647" s="639" t="s">
        <v>6318</v>
      </c>
    </row>
    <row r="648" spans="1:10" ht="15">
      <c r="A648" s="638" t="s">
        <v>3575</v>
      </c>
      <c r="B648" s="640">
        <v>44285.404247685197</v>
      </c>
      <c r="C648" s="639" t="b">
        <v>0</v>
      </c>
      <c r="D648" s="639" t="s">
        <v>3023</v>
      </c>
      <c r="E648" s="639" t="s">
        <v>2788</v>
      </c>
      <c r="F648" s="639">
        <v>9</v>
      </c>
      <c r="G648" s="639" t="s">
        <v>3017</v>
      </c>
      <c r="H648" s="639" t="s">
        <v>3112</v>
      </c>
      <c r="I648" s="639" t="s">
        <v>3042</v>
      </c>
      <c r="J648" s="639" t="s">
        <v>6317</v>
      </c>
    </row>
    <row r="649" spans="1:10" ht="15">
      <c r="A649" s="638" t="s">
        <v>3575</v>
      </c>
      <c r="B649" s="640">
        <v>44285.403240740692</v>
      </c>
      <c r="C649" s="639" t="b">
        <v>0</v>
      </c>
      <c r="E649" s="639" t="s">
        <v>2825</v>
      </c>
      <c r="F649" s="639">
        <v>9</v>
      </c>
      <c r="G649" s="639" t="s">
        <v>3017</v>
      </c>
      <c r="H649" s="639" t="s">
        <v>3112</v>
      </c>
      <c r="I649" s="639" t="s">
        <v>3042</v>
      </c>
      <c r="J649" s="639" t="s">
        <v>6316</v>
      </c>
    </row>
    <row r="650" spans="1:10" ht="15">
      <c r="A650" s="638" t="s">
        <v>3544</v>
      </c>
      <c r="B650" s="640">
        <v>44285.421527777798</v>
      </c>
      <c r="C650" s="639" t="b">
        <v>0</v>
      </c>
      <c r="E650" s="639" t="s">
        <v>2825</v>
      </c>
      <c r="F650" s="639">
        <v>6</v>
      </c>
      <c r="G650" s="639" t="s">
        <v>2989</v>
      </c>
      <c r="H650" s="639" t="s">
        <v>3114</v>
      </c>
      <c r="I650" s="639" t="s">
        <v>3042</v>
      </c>
      <c r="J650" s="639" t="s">
        <v>6315</v>
      </c>
    </row>
    <row r="651" spans="1:10" ht="15">
      <c r="A651" s="638" t="s">
        <v>3878</v>
      </c>
      <c r="B651" s="640">
        <v>44285.457071759309</v>
      </c>
      <c r="C651" s="639" t="b">
        <v>0</v>
      </c>
      <c r="E651" s="639" t="s">
        <v>2825</v>
      </c>
      <c r="F651" s="639">
        <v>2</v>
      </c>
      <c r="G651" s="639" t="s">
        <v>2868</v>
      </c>
      <c r="H651" s="639" t="s">
        <v>3115</v>
      </c>
      <c r="I651" s="639" t="s">
        <v>3116</v>
      </c>
      <c r="J651" s="639" t="s">
        <v>6314</v>
      </c>
    </row>
    <row r="652" spans="1:10" ht="15">
      <c r="A652" s="638" t="s">
        <v>3831</v>
      </c>
      <c r="B652" s="640">
        <v>44285.455300925903</v>
      </c>
      <c r="C652" s="639" t="b">
        <v>0</v>
      </c>
      <c r="E652" s="639" t="s">
        <v>2825</v>
      </c>
      <c r="F652" s="639">
        <v>5</v>
      </c>
      <c r="G652" s="639" t="s">
        <v>2868</v>
      </c>
      <c r="H652" s="639" t="s">
        <v>3108</v>
      </c>
      <c r="I652" s="639" t="s">
        <v>3077</v>
      </c>
      <c r="J652" s="639" t="s">
        <v>6313</v>
      </c>
    </row>
    <row r="653" spans="1:10" ht="15">
      <c r="A653" s="638" t="s">
        <v>3553</v>
      </c>
      <c r="B653" s="640">
        <v>44285.462858796287</v>
      </c>
      <c r="C653" s="639" t="b">
        <v>0</v>
      </c>
      <c r="D653" s="639" t="s">
        <v>2844</v>
      </c>
      <c r="E653" s="639" t="s">
        <v>2825</v>
      </c>
      <c r="F653" s="639">
        <v>1</v>
      </c>
      <c r="G653" s="639" t="s">
        <v>2807</v>
      </c>
      <c r="H653" s="639" t="s">
        <v>3117</v>
      </c>
      <c r="I653" s="639" t="s">
        <v>2800</v>
      </c>
      <c r="J653" s="639" t="s">
        <v>6312</v>
      </c>
    </row>
    <row r="654" spans="1:10" ht="15">
      <c r="A654" s="638" t="s">
        <v>3553</v>
      </c>
      <c r="B654" s="640">
        <v>44285.462037037003</v>
      </c>
      <c r="C654" s="639" t="b">
        <v>0</v>
      </c>
      <c r="D654" s="639" t="s">
        <v>3118</v>
      </c>
      <c r="E654" s="639" t="s">
        <v>2825</v>
      </c>
      <c r="F654" s="639">
        <v>1</v>
      </c>
      <c r="G654" s="639" t="s">
        <v>2807</v>
      </c>
      <c r="H654" s="639" t="s">
        <v>3117</v>
      </c>
      <c r="I654" s="639" t="s">
        <v>2800</v>
      </c>
      <c r="J654" s="639" t="s">
        <v>6311</v>
      </c>
    </row>
    <row r="655" spans="1:10" ht="15">
      <c r="A655" s="638" t="s">
        <v>3575</v>
      </c>
      <c r="B655" s="640">
        <v>44285.4898958333</v>
      </c>
      <c r="C655" s="639" t="b">
        <v>0</v>
      </c>
      <c r="D655" s="639" t="s">
        <v>3023</v>
      </c>
      <c r="E655" s="639" t="s">
        <v>2788</v>
      </c>
      <c r="F655" s="639">
        <v>4</v>
      </c>
      <c r="G655" s="639" t="s">
        <v>3017</v>
      </c>
      <c r="H655" s="639" t="s">
        <v>3112</v>
      </c>
      <c r="I655" s="639" t="s">
        <v>3042</v>
      </c>
      <c r="J655" s="639" t="s">
        <v>6310</v>
      </c>
    </row>
    <row r="656" spans="1:10" ht="15">
      <c r="A656" s="638" t="s">
        <v>3575</v>
      </c>
      <c r="B656" s="640">
        <v>44285.489097222198</v>
      </c>
      <c r="C656" s="639" t="b">
        <v>0</v>
      </c>
      <c r="E656" s="639" t="s">
        <v>2825</v>
      </c>
      <c r="F656" s="639">
        <v>4</v>
      </c>
      <c r="G656" s="639" t="s">
        <v>3017</v>
      </c>
      <c r="H656" s="639" t="s">
        <v>3112</v>
      </c>
      <c r="I656" s="639" t="s">
        <v>3042</v>
      </c>
      <c r="J656" s="639" t="s">
        <v>6309</v>
      </c>
    </row>
    <row r="657" spans="1:10" ht="15">
      <c r="A657" s="638" t="s">
        <v>3878</v>
      </c>
      <c r="B657" s="640">
        <v>44285.507384259297</v>
      </c>
      <c r="C657" s="639" t="b">
        <v>0</v>
      </c>
      <c r="E657" s="639" t="s">
        <v>2825</v>
      </c>
      <c r="F657" s="639">
        <v>9</v>
      </c>
      <c r="G657" s="639" t="s">
        <v>2868</v>
      </c>
      <c r="H657" s="639" t="s">
        <v>3115</v>
      </c>
      <c r="I657" s="639" t="s">
        <v>3116</v>
      </c>
      <c r="J657" s="639" t="s">
        <v>6308</v>
      </c>
    </row>
    <row r="658" spans="1:10" ht="15">
      <c r="A658" s="638" t="s">
        <v>3575</v>
      </c>
      <c r="B658" s="640">
        <v>44285.550601851792</v>
      </c>
      <c r="C658" s="639" t="b">
        <v>0</v>
      </c>
      <c r="E658" s="639" t="s">
        <v>2825</v>
      </c>
      <c r="F658" s="639">
        <v>1</v>
      </c>
      <c r="G658" s="639" t="s">
        <v>3017</v>
      </c>
      <c r="H658" s="639" t="s">
        <v>3112</v>
      </c>
      <c r="I658" s="639" t="s">
        <v>3042</v>
      </c>
      <c r="J658" s="639" t="s">
        <v>6307</v>
      </c>
    </row>
    <row r="659" spans="1:10" ht="15">
      <c r="A659" s="638" t="s">
        <v>3575</v>
      </c>
      <c r="B659" s="640">
        <v>44285.551423611098</v>
      </c>
      <c r="C659" s="639" t="b">
        <v>0</v>
      </c>
      <c r="D659" s="639" t="s">
        <v>3023</v>
      </c>
      <c r="E659" s="639" t="s">
        <v>2788</v>
      </c>
      <c r="F659" s="639">
        <v>1</v>
      </c>
      <c r="G659" s="639" t="s">
        <v>3017</v>
      </c>
      <c r="H659" s="639" t="s">
        <v>3112</v>
      </c>
      <c r="I659" s="639" t="s">
        <v>3042</v>
      </c>
      <c r="J659" s="639" t="s">
        <v>6306</v>
      </c>
    </row>
    <row r="660" spans="1:10" ht="15">
      <c r="A660" s="638" t="s">
        <v>3524</v>
      </c>
      <c r="B660" s="640">
        <v>44285.560983796298</v>
      </c>
      <c r="C660" s="639" t="b">
        <v>0</v>
      </c>
      <c r="E660" s="639" t="s">
        <v>2825</v>
      </c>
      <c r="F660" s="639">
        <v>9</v>
      </c>
      <c r="G660" s="639" t="s">
        <v>2989</v>
      </c>
      <c r="H660" s="639" t="s">
        <v>3119</v>
      </c>
      <c r="I660" s="639" t="s">
        <v>3042</v>
      </c>
      <c r="J660" s="639" t="s">
        <v>6305</v>
      </c>
    </row>
    <row r="661" spans="1:10" ht="15">
      <c r="A661" s="638" t="s">
        <v>3638</v>
      </c>
      <c r="B661" s="640">
        <v>44285.5707638889</v>
      </c>
      <c r="C661" s="639" t="b">
        <v>0</v>
      </c>
      <c r="E661" s="639" t="s">
        <v>2825</v>
      </c>
      <c r="F661" s="639">
        <v>1</v>
      </c>
      <c r="G661" s="639" t="s">
        <v>2897</v>
      </c>
      <c r="H661" s="639" t="s">
        <v>1576</v>
      </c>
      <c r="I661" s="639" t="s">
        <v>11206</v>
      </c>
      <c r="J661" s="639" t="s">
        <v>6304</v>
      </c>
    </row>
    <row r="662" spans="1:10" ht="15">
      <c r="A662" s="638" t="s">
        <v>3524</v>
      </c>
      <c r="B662" s="640">
        <v>44285.577974537002</v>
      </c>
      <c r="C662" s="639" t="b">
        <v>0</v>
      </c>
      <c r="D662" s="639" t="s">
        <v>3043</v>
      </c>
      <c r="E662" s="639" t="s">
        <v>2788</v>
      </c>
      <c r="F662" s="639">
        <v>9</v>
      </c>
      <c r="G662" s="639" t="s">
        <v>2989</v>
      </c>
      <c r="H662" s="639" t="s">
        <v>3119</v>
      </c>
      <c r="I662" s="639" t="s">
        <v>3042</v>
      </c>
      <c r="J662" s="639" t="s">
        <v>6303</v>
      </c>
    </row>
    <row r="663" spans="1:10" ht="15">
      <c r="A663" s="638" t="s">
        <v>3638</v>
      </c>
      <c r="B663" s="640">
        <v>44285.582337962987</v>
      </c>
      <c r="C663" s="639" t="b">
        <v>0</v>
      </c>
      <c r="E663" s="639" t="s">
        <v>2825</v>
      </c>
      <c r="F663" s="639">
        <v>1</v>
      </c>
      <c r="G663" s="639" t="s">
        <v>2897</v>
      </c>
      <c r="H663" s="639" t="s">
        <v>1576</v>
      </c>
      <c r="I663" s="639" t="s">
        <v>11206</v>
      </c>
      <c r="J663" s="639" t="s">
        <v>6302</v>
      </c>
    </row>
    <row r="664" spans="1:10" ht="15">
      <c r="A664" s="638" t="s">
        <v>3524</v>
      </c>
      <c r="B664" s="640">
        <v>44285.604027777801</v>
      </c>
      <c r="C664" s="639" t="b">
        <v>0</v>
      </c>
      <c r="D664" s="639" t="s">
        <v>3043</v>
      </c>
      <c r="E664" s="639" t="s">
        <v>2788</v>
      </c>
      <c r="F664" s="639">
        <v>2</v>
      </c>
      <c r="G664" s="639" t="s">
        <v>2989</v>
      </c>
      <c r="H664" s="639" t="s">
        <v>3119</v>
      </c>
      <c r="I664" s="639" t="s">
        <v>3042</v>
      </c>
      <c r="J664" s="639" t="s">
        <v>6301</v>
      </c>
    </row>
    <row r="665" spans="1:10" ht="15">
      <c r="A665" s="638" t="s">
        <v>3524</v>
      </c>
      <c r="B665" s="640">
        <v>44285.603460648097</v>
      </c>
      <c r="C665" s="639" t="b">
        <v>0</v>
      </c>
      <c r="E665" s="639" t="s">
        <v>2825</v>
      </c>
      <c r="F665" s="639">
        <v>2</v>
      </c>
      <c r="G665" s="639" t="s">
        <v>2989</v>
      </c>
      <c r="H665" s="639" t="s">
        <v>3119</v>
      </c>
      <c r="I665" s="639" t="s">
        <v>3042</v>
      </c>
      <c r="J665" s="639" t="s">
        <v>6300</v>
      </c>
    </row>
    <row r="666" spans="1:10" ht="15">
      <c r="A666" s="638" t="s">
        <v>3649</v>
      </c>
      <c r="B666" s="640">
        <v>44285.6562037037</v>
      </c>
      <c r="C666" s="639" t="b">
        <v>0</v>
      </c>
      <c r="E666" s="639" t="s">
        <v>2825</v>
      </c>
      <c r="F666" s="639">
        <v>5</v>
      </c>
      <c r="G666" s="639" t="s">
        <v>2989</v>
      </c>
      <c r="H666" s="639" t="s">
        <v>3120</v>
      </c>
      <c r="I666" s="639" t="s">
        <v>3042</v>
      </c>
      <c r="J666" s="639" t="s">
        <v>6299</v>
      </c>
    </row>
    <row r="667" spans="1:10" ht="15">
      <c r="A667" s="638" t="s">
        <v>3700</v>
      </c>
      <c r="B667" s="640">
        <v>44285.674756944398</v>
      </c>
      <c r="C667" s="639" t="b">
        <v>0</v>
      </c>
      <c r="E667" s="639" t="s">
        <v>2825</v>
      </c>
      <c r="F667" s="639">
        <v>1</v>
      </c>
      <c r="G667" s="639" t="s">
        <v>2868</v>
      </c>
      <c r="H667" s="639" t="s">
        <v>3121</v>
      </c>
      <c r="I667" s="639" t="s">
        <v>3122</v>
      </c>
      <c r="J667" s="639" t="s">
        <v>6298</v>
      </c>
    </row>
    <row r="668" spans="1:10" ht="15">
      <c r="A668" s="638" t="s">
        <v>3560</v>
      </c>
      <c r="B668" s="640">
        <v>44285.672361111101</v>
      </c>
      <c r="C668" s="639" t="b">
        <v>0</v>
      </c>
      <c r="E668" s="639" t="s">
        <v>2825</v>
      </c>
      <c r="F668" s="639">
        <v>2</v>
      </c>
      <c r="G668" s="639" t="s">
        <v>2868</v>
      </c>
      <c r="H668" s="639" t="s">
        <v>3123</v>
      </c>
      <c r="I668" s="639" t="s">
        <v>3077</v>
      </c>
      <c r="J668" s="639" t="s">
        <v>6297</v>
      </c>
    </row>
    <row r="669" spans="1:10" ht="15">
      <c r="A669" s="638" t="s">
        <v>3621</v>
      </c>
      <c r="B669" s="640">
        <v>44285.678368055596</v>
      </c>
      <c r="C669" s="639" t="b">
        <v>0</v>
      </c>
      <c r="D669" s="639" t="s">
        <v>2976</v>
      </c>
      <c r="E669" s="639" t="s">
        <v>2788</v>
      </c>
      <c r="F669" s="639">
        <v>4</v>
      </c>
      <c r="G669" s="639" t="s">
        <v>2868</v>
      </c>
      <c r="H669" s="639" t="s">
        <v>2997</v>
      </c>
      <c r="I669" s="639" t="s">
        <v>3124</v>
      </c>
      <c r="J669" s="639" t="s">
        <v>6296</v>
      </c>
    </row>
    <row r="670" spans="1:10" ht="15">
      <c r="A670" s="638" t="s">
        <v>3568</v>
      </c>
      <c r="B670" s="640">
        <v>44285.6827430556</v>
      </c>
      <c r="C670" s="639" t="b">
        <v>0</v>
      </c>
      <c r="D670" s="639" t="s">
        <v>3023</v>
      </c>
      <c r="E670" s="639" t="s">
        <v>2788</v>
      </c>
      <c r="F670" s="639">
        <v>13</v>
      </c>
      <c r="G670" s="639" t="s">
        <v>3017</v>
      </c>
      <c r="H670" s="639" t="s">
        <v>3125</v>
      </c>
      <c r="I670" s="639" t="s">
        <v>3126</v>
      </c>
      <c r="J670" s="639" t="s">
        <v>6295</v>
      </c>
    </row>
    <row r="671" spans="1:10" ht="15">
      <c r="A671" s="638" t="s">
        <v>3621</v>
      </c>
      <c r="B671" s="640">
        <v>44285.677488425899</v>
      </c>
      <c r="C671" s="639" t="b">
        <v>0</v>
      </c>
      <c r="E671" s="639" t="s">
        <v>2825</v>
      </c>
      <c r="F671" s="639">
        <v>4</v>
      </c>
      <c r="G671" s="639" t="s">
        <v>2868</v>
      </c>
      <c r="H671" s="639" t="s">
        <v>2997</v>
      </c>
      <c r="I671" s="639" t="s">
        <v>3124</v>
      </c>
      <c r="J671" s="639" t="s">
        <v>6294</v>
      </c>
    </row>
    <row r="672" spans="1:10" ht="15">
      <c r="A672" s="638" t="s">
        <v>3568</v>
      </c>
      <c r="B672" s="640">
        <v>44285.680266203701</v>
      </c>
      <c r="C672" s="639" t="b">
        <v>0</v>
      </c>
      <c r="E672" s="639" t="s">
        <v>2825</v>
      </c>
      <c r="F672" s="639">
        <v>13</v>
      </c>
      <c r="G672" s="639" t="s">
        <v>3017</v>
      </c>
      <c r="H672" s="639" t="s">
        <v>3125</v>
      </c>
      <c r="I672" s="639" t="s">
        <v>3126</v>
      </c>
      <c r="J672" s="639" t="s">
        <v>6293</v>
      </c>
    </row>
    <row r="673" spans="1:10" ht="15">
      <c r="A673" s="638" t="s">
        <v>3515</v>
      </c>
      <c r="B673" s="640">
        <v>44285.695914351898</v>
      </c>
      <c r="C673" s="639" t="b">
        <v>0</v>
      </c>
      <c r="E673" s="639" t="s">
        <v>2825</v>
      </c>
      <c r="F673" s="639">
        <v>3</v>
      </c>
      <c r="G673" s="639" t="s">
        <v>3017</v>
      </c>
      <c r="H673" s="639" t="s">
        <v>3127</v>
      </c>
      <c r="I673" s="639" t="s">
        <v>3126</v>
      </c>
      <c r="J673" s="639" t="s">
        <v>6292</v>
      </c>
    </row>
    <row r="674" spans="1:10" ht="15">
      <c r="A674" s="638" t="s">
        <v>3515</v>
      </c>
      <c r="B674" s="640">
        <v>44285.696967592601</v>
      </c>
      <c r="C674" s="639" t="b">
        <v>0</v>
      </c>
      <c r="D674" s="639" t="s">
        <v>3023</v>
      </c>
      <c r="E674" s="639" t="s">
        <v>2788</v>
      </c>
      <c r="F674" s="639">
        <v>3</v>
      </c>
      <c r="G674" s="639" t="s">
        <v>3017</v>
      </c>
      <c r="H674" s="639" t="s">
        <v>3127</v>
      </c>
      <c r="I674" s="639" t="s">
        <v>3126</v>
      </c>
      <c r="J674" s="639" t="s">
        <v>6291</v>
      </c>
    </row>
    <row r="675" spans="1:10" ht="15">
      <c r="A675" s="638" t="s">
        <v>3545</v>
      </c>
      <c r="B675" s="640">
        <v>44286.328680555613</v>
      </c>
      <c r="C675" s="639" t="b">
        <v>0</v>
      </c>
      <c r="D675" s="639" t="s">
        <v>3128</v>
      </c>
      <c r="E675" s="639" t="s">
        <v>2825</v>
      </c>
      <c r="F675" s="639">
        <v>1</v>
      </c>
      <c r="G675" s="639" t="s">
        <v>2807</v>
      </c>
      <c r="H675" s="639" t="s">
        <v>3129</v>
      </c>
      <c r="I675" s="639" t="s">
        <v>2800</v>
      </c>
      <c r="J675" s="639" t="s">
        <v>6290</v>
      </c>
    </row>
    <row r="676" spans="1:10" ht="15">
      <c r="A676" s="638" t="s">
        <v>3731</v>
      </c>
      <c r="B676" s="640">
        <v>44286.336412037002</v>
      </c>
      <c r="C676" s="639" t="b">
        <v>0</v>
      </c>
      <c r="E676" s="639" t="s">
        <v>2825</v>
      </c>
      <c r="F676" s="639">
        <v>1</v>
      </c>
      <c r="G676" s="639" t="s">
        <v>2821</v>
      </c>
      <c r="H676" s="639" t="s">
        <v>3130</v>
      </c>
      <c r="I676" s="639" t="s">
        <v>2818</v>
      </c>
      <c r="J676" s="639" t="s">
        <v>6289</v>
      </c>
    </row>
    <row r="677" spans="1:10" ht="15">
      <c r="A677" s="638" t="s">
        <v>3649</v>
      </c>
      <c r="B677" s="640">
        <v>44286.383298611101</v>
      </c>
      <c r="C677" s="639" t="b">
        <v>0</v>
      </c>
      <c r="E677" s="639" t="s">
        <v>2825</v>
      </c>
      <c r="F677" s="639">
        <v>7</v>
      </c>
      <c r="G677" s="639" t="s">
        <v>2989</v>
      </c>
      <c r="H677" s="639" t="s">
        <v>3120</v>
      </c>
      <c r="I677" s="639" t="s">
        <v>3042</v>
      </c>
      <c r="J677" s="639" t="s">
        <v>6288</v>
      </c>
    </row>
    <row r="678" spans="1:10" ht="15">
      <c r="A678" s="638" t="s">
        <v>3545</v>
      </c>
      <c r="B678" s="640">
        <v>44286.398182870391</v>
      </c>
      <c r="C678" s="639" t="b">
        <v>0</v>
      </c>
      <c r="D678" s="639" t="s">
        <v>3128</v>
      </c>
      <c r="E678" s="639" t="s">
        <v>2825</v>
      </c>
      <c r="F678" s="639">
        <v>1</v>
      </c>
      <c r="G678" s="639" t="s">
        <v>2807</v>
      </c>
      <c r="H678" s="639" t="s">
        <v>3129</v>
      </c>
      <c r="I678" s="639" t="s">
        <v>2800</v>
      </c>
      <c r="J678" s="639" t="s">
        <v>6287</v>
      </c>
    </row>
    <row r="679" spans="1:10" ht="15">
      <c r="A679" s="638" t="s">
        <v>3515</v>
      </c>
      <c r="B679" s="640">
        <v>44286.403761574111</v>
      </c>
      <c r="C679" s="639" t="b">
        <v>0</v>
      </c>
      <c r="D679" s="639" t="s">
        <v>3023</v>
      </c>
      <c r="E679" s="639" t="s">
        <v>2788</v>
      </c>
      <c r="F679" s="639">
        <v>2</v>
      </c>
      <c r="G679" s="639" t="s">
        <v>3017</v>
      </c>
      <c r="H679" s="639" t="s">
        <v>3127</v>
      </c>
      <c r="I679" s="639" t="s">
        <v>3126</v>
      </c>
      <c r="J679" s="639" t="s">
        <v>6286</v>
      </c>
    </row>
    <row r="680" spans="1:10" ht="15">
      <c r="A680" s="638" t="s">
        <v>3515</v>
      </c>
      <c r="B680" s="640">
        <v>44286.402569444399</v>
      </c>
      <c r="C680" s="639" t="b">
        <v>0</v>
      </c>
      <c r="E680" s="639" t="s">
        <v>2825</v>
      </c>
      <c r="F680" s="639">
        <v>2</v>
      </c>
      <c r="G680" s="639" t="s">
        <v>3017</v>
      </c>
      <c r="H680" s="639" t="s">
        <v>3127</v>
      </c>
      <c r="I680" s="639" t="s">
        <v>3126</v>
      </c>
      <c r="J680" s="639" t="s">
        <v>6285</v>
      </c>
    </row>
    <row r="681" spans="1:10" ht="15">
      <c r="A681" s="638" t="s">
        <v>3545</v>
      </c>
      <c r="B681" s="640">
        <v>44286.408553240697</v>
      </c>
      <c r="C681" s="639" t="b">
        <v>0</v>
      </c>
      <c r="D681" s="639" t="s">
        <v>2809</v>
      </c>
      <c r="E681" s="639" t="s">
        <v>2825</v>
      </c>
      <c r="F681" s="639">
        <v>1</v>
      </c>
      <c r="G681" s="639" t="s">
        <v>2807</v>
      </c>
      <c r="H681" s="639" t="s">
        <v>3129</v>
      </c>
      <c r="I681" s="639" t="s">
        <v>2800</v>
      </c>
      <c r="J681" s="639" t="s">
        <v>6284</v>
      </c>
    </row>
    <row r="682" spans="1:10" ht="15">
      <c r="A682" s="638" t="s">
        <v>3545</v>
      </c>
      <c r="B682" s="640">
        <v>44286.407175925902</v>
      </c>
      <c r="C682" s="639" t="b">
        <v>0</v>
      </c>
      <c r="D682" s="639" t="s">
        <v>2833</v>
      </c>
      <c r="E682" s="639" t="s">
        <v>2825</v>
      </c>
      <c r="F682" s="639">
        <v>1</v>
      </c>
      <c r="G682" s="639" t="s">
        <v>2807</v>
      </c>
      <c r="H682" s="639" t="s">
        <v>3129</v>
      </c>
      <c r="I682" s="639" t="s">
        <v>2800</v>
      </c>
      <c r="J682" s="639" t="s">
        <v>6283</v>
      </c>
    </row>
    <row r="683" spans="1:10" ht="15">
      <c r="A683" s="638" t="s">
        <v>3545</v>
      </c>
      <c r="B683" s="640">
        <v>44286.405381944402</v>
      </c>
      <c r="C683" s="639" t="b">
        <v>0</v>
      </c>
      <c r="D683" s="639" t="s">
        <v>2833</v>
      </c>
      <c r="E683" s="639" t="s">
        <v>2825</v>
      </c>
      <c r="F683" s="639">
        <v>1</v>
      </c>
      <c r="G683" s="639" t="s">
        <v>2807</v>
      </c>
      <c r="H683" s="639" t="s">
        <v>3129</v>
      </c>
      <c r="I683" s="639" t="s">
        <v>2800</v>
      </c>
      <c r="J683" s="639" t="s">
        <v>6282</v>
      </c>
    </row>
    <row r="684" spans="1:10" ht="15">
      <c r="A684" s="638" t="s">
        <v>3545</v>
      </c>
      <c r="B684" s="640">
        <v>44286.411377314813</v>
      </c>
      <c r="C684" s="639" t="b">
        <v>0</v>
      </c>
      <c r="E684" s="639" t="s">
        <v>2825</v>
      </c>
      <c r="F684" s="639">
        <v>1</v>
      </c>
      <c r="G684" s="639" t="s">
        <v>2807</v>
      </c>
      <c r="H684" s="639" t="s">
        <v>3129</v>
      </c>
      <c r="I684" s="639" t="s">
        <v>2800</v>
      </c>
      <c r="J684" s="639" t="s">
        <v>6281</v>
      </c>
    </row>
    <row r="685" spans="1:10" ht="15">
      <c r="A685" s="638" t="s">
        <v>3545</v>
      </c>
      <c r="B685" s="640">
        <v>44286.410706018498</v>
      </c>
      <c r="C685" s="639" t="b">
        <v>0</v>
      </c>
      <c r="D685" s="639" t="s">
        <v>3131</v>
      </c>
      <c r="E685" s="639" t="s">
        <v>2825</v>
      </c>
      <c r="F685" s="639">
        <v>1</v>
      </c>
      <c r="G685" s="639" t="s">
        <v>2807</v>
      </c>
      <c r="H685" s="639" t="s">
        <v>3129</v>
      </c>
      <c r="I685" s="639" t="s">
        <v>2800</v>
      </c>
      <c r="J685" s="639" t="s">
        <v>6280</v>
      </c>
    </row>
    <row r="686" spans="1:10" ht="15">
      <c r="A686" s="638" t="s">
        <v>3545</v>
      </c>
      <c r="B686" s="640">
        <v>44286.409768518497</v>
      </c>
      <c r="C686" s="639" t="b">
        <v>0</v>
      </c>
      <c r="D686" s="639" t="s">
        <v>3131</v>
      </c>
      <c r="E686" s="639" t="s">
        <v>2825</v>
      </c>
      <c r="F686" s="639">
        <v>1</v>
      </c>
      <c r="G686" s="639" t="s">
        <v>2807</v>
      </c>
      <c r="H686" s="639" t="s">
        <v>3129</v>
      </c>
      <c r="I686" s="639" t="s">
        <v>2800</v>
      </c>
      <c r="J686" s="639" t="s">
        <v>6279</v>
      </c>
    </row>
    <row r="687" spans="1:10" ht="15">
      <c r="A687" s="638" t="s">
        <v>3685</v>
      </c>
      <c r="B687" s="640">
        <v>44286.421331018493</v>
      </c>
      <c r="C687" s="639" t="b">
        <v>0</v>
      </c>
      <c r="E687" s="639" t="s">
        <v>2825</v>
      </c>
      <c r="F687" s="639">
        <v>2</v>
      </c>
      <c r="G687" s="639" t="s">
        <v>3017</v>
      </c>
      <c r="H687" s="639" t="s">
        <v>3132</v>
      </c>
      <c r="I687" s="639" t="s">
        <v>3133</v>
      </c>
      <c r="J687" s="639" t="s">
        <v>6278</v>
      </c>
    </row>
    <row r="688" spans="1:10" ht="15">
      <c r="A688" s="638" t="s">
        <v>3685</v>
      </c>
      <c r="B688" s="640">
        <v>44286.4223263889</v>
      </c>
      <c r="C688" s="639" t="b">
        <v>0</v>
      </c>
      <c r="D688" s="639" t="s">
        <v>3023</v>
      </c>
      <c r="E688" s="639" t="s">
        <v>2788</v>
      </c>
      <c r="F688" s="639">
        <v>2</v>
      </c>
      <c r="G688" s="639" t="s">
        <v>3017</v>
      </c>
      <c r="H688" s="639" t="s">
        <v>3132</v>
      </c>
      <c r="I688" s="639" t="s">
        <v>3133</v>
      </c>
      <c r="J688" s="639" t="s">
        <v>6277</v>
      </c>
    </row>
    <row r="689" spans="1:10" ht="15">
      <c r="A689" s="638" t="s">
        <v>3545</v>
      </c>
      <c r="B689" s="640">
        <v>44286.432349536997</v>
      </c>
      <c r="C689" s="639" t="b">
        <v>0</v>
      </c>
      <c r="D689" s="639" t="s">
        <v>3134</v>
      </c>
      <c r="E689" s="639" t="s">
        <v>2825</v>
      </c>
      <c r="F689" s="639">
        <v>1</v>
      </c>
      <c r="G689" s="639" t="s">
        <v>2807</v>
      </c>
      <c r="H689" s="639" t="s">
        <v>3129</v>
      </c>
      <c r="I689" s="639" t="s">
        <v>2800</v>
      </c>
      <c r="J689" s="639" t="s">
        <v>6276</v>
      </c>
    </row>
    <row r="690" spans="1:10" ht="15">
      <c r="A690" s="638" t="s">
        <v>3621</v>
      </c>
      <c r="B690" s="640">
        <v>44286.436446759297</v>
      </c>
      <c r="C690" s="639" t="b">
        <v>0</v>
      </c>
      <c r="D690" s="639" t="s">
        <v>2976</v>
      </c>
      <c r="E690" s="639" t="s">
        <v>2788</v>
      </c>
      <c r="F690" s="639">
        <v>7</v>
      </c>
      <c r="G690" s="639" t="s">
        <v>2868</v>
      </c>
      <c r="H690" s="639" t="s">
        <v>2997</v>
      </c>
      <c r="I690" s="639" t="s">
        <v>3124</v>
      </c>
      <c r="J690" s="639" t="s">
        <v>6275</v>
      </c>
    </row>
    <row r="691" spans="1:10" ht="15">
      <c r="A691" s="638" t="s">
        <v>3604</v>
      </c>
      <c r="B691" s="640">
        <v>44286.435949074097</v>
      </c>
      <c r="C691" s="639" t="b">
        <v>0</v>
      </c>
      <c r="D691" s="639" t="s">
        <v>3023</v>
      </c>
      <c r="E691" s="639" t="s">
        <v>2788</v>
      </c>
      <c r="F691" s="639">
        <v>1</v>
      </c>
      <c r="G691" s="639" t="s">
        <v>3017</v>
      </c>
      <c r="H691" s="639" t="s">
        <v>2954</v>
      </c>
      <c r="I691" s="639" t="s">
        <v>3133</v>
      </c>
      <c r="J691" s="639" t="s">
        <v>6274</v>
      </c>
    </row>
    <row r="692" spans="1:10" ht="15">
      <c r="A692" s="638" t="s">
        <v>3621</v>
      </c>
      <c r="B692" s="640">
        <v>44286.435335648202</v>
      </c>
      <c r="C692" s="639" t="b">
        <v>0</v>
      </c>
      <c r="E692" s="639" t="s">
        <v>2825</v>
      </c>
      <c r="F692" s="639">
        <v>7</v>
      </c>
      <c r="G692" s="639" t="s">
        <v>2868</v>
      </c>
      <c r="H692" s="639" t="s">
        <v>2997</v>
      </c>
      <c r="I692" s="639" t="s">
        <v>3124</v>
      </c>
      <c r="J692" s="639" t="s">
        <v>6273</v>
      </c>
    </row>
    <row r="693" spans="1:10" ht="15">
      <c r="A693" s="638" t="s">
        <v>3604</v>
      </c>
      <c r="B693" s="640">
        <v>44286.434907407398</v>
      </c>
      <c r="C693" s="639" t="b">
        <v>0</v>
      </c>
      <c r="E693" s="639" t="s">
        <v>2825</v>
      </c>
      <c r="F693" s="639">
        <v>1</v>
      </c>
      <c r="G693" s="639" t="s">
        <v>3017</v>
      </c>
      <c r="H693" s="639" t="s">
        <v>2954</v>
      </c>
      <c r="I693" s="639" t="s">
        <v>3133</v>
      </c>
      <c r="J693" s="639" t="s">
        <v>6272</v>
      </c>
    </row>
    <row r="694" spans="1:10" ht="15">
      <c r="A694" s="638" t="s">
        <v>3545</v>
      </c>
      <c r="B694" s="640">
        <v>44286.440520833297</v>
      </c>
      <c r="C694" s="639" t="b">
        <v>0</v>
      </c>
      <c r="D694" s="639" t="s">
        <v>3135</v>
      </c>
      <c r="E694" s="639" t="s">
        <v>2825</v>
      </c>
      <c r="F694" s="639">
        <v>1</v>
      </c>
      <c r="G694" s="639" t="s">
        <v>2807</v>
      </c>
      <c r="H694" s="639" t="s">
        <v>3129</v>
      </c>
      <c r="I694" s="639" t="s">
        <v>2800</v>
      </c>
      <c r="J694" s="639" t="s">
        <v>6271</v>
      </c>
    </row>
    <row r="695" spans="1:10" ht="15">
      <c r="A695" s="638" t="s">
        <v>3698</v>
      </c>
      <c r="B695" s="640">
        <v>44286.440057870408</v>
      </c>
      <c r="C695" s="639" t="b">
        <v>0</v>
      </c>
      <c r="D695" s="639" t="s">
        <v>3023</v>
      </c>
      <c r="E695" s="639" t="s">
        <v>2788</v>
      </c>
      <c r="F695" s="639">
        <v>2</v>
      </c>
      <c r="G695" s="639" t="s">
        <v>3017</v>
      </c>
      <c r="H695" s="639" t="s">
        <v>3136</v>
      </c>
      <c r="I695" s="639" t="s">
        <v>3133</v>
      </c>
      <c r="J695" s="639" t="s">
        <v>6270</v>
      </c>
    </row>
    <row r="696" spans="1:10" ht="15">
      <c r="A696" s="638" t="s">
        <v>3698</v>
      </c>
      <c r="B696" s="640">
        <v>44286.439201388901</v>
      </c>
      <c r="C696" s="639" t="b">
        <v>0</v>
      </c>
      <c r="E696" s="639" t="s">
        <v>2825</v>
      </c>
      <c r="F696" s="639">
        <v>2</v>
      </c>
      <c r="G696" s="639" t="s">
        <v>3017</v>
      </c>
      <c r="H696" s="639" t="s">
        <v>3136</v>
      </c>
      <c r="I696" s="639" t="s">
        <v>3133</v>
      </c>
      <c r="J696" s="639" t="s">
        <v>6269</v>
      </c>
    </row>
    <row r="697" spans="1:10" ht="15">
      <c r="A697" s="638" t="s">
        <v>3680</v>
      </c>
      <c r="B697" s="640">
        <v>44286.450034722198</v>
      </c>
      <c r="C697" s="639" t="b">
        <v>0</v>
      </c>
      <c r="E697" s="639" t="s">
        <v>2825</v>
      </c>
      <c r="F697" s="639">
        <v>1</v>
      </c>
      <c r="G697" s="639" t="s">
        <v>2804</v>
      </c>
      <c r="H697" s="639" t="s">
        <v>3137</v>
      </c>
      <c r="I697" s="639" t="s">
        <v>3084</v>
      </c>
      <c r="J697" s="639" t="s">
        <v>6268</v>
      </c>
    </row>
    <row r="698" spans="1:10" ht="15">
      <c r="A698" s="638" t="s">
        <v>3680</v>
      </c>
      <c r="B698" s="640">
        <v>44286.449444444399</v>
      </c>
      <c r="C698" s="639" t="b">
        <v>0</v>
      </c>
      <c r="E698" s="639" t="s">
        <v>2825</v>
      </c>
      <c r="F698" s="639">
        <v>1</v>
      </c>
      <c r="G698" s="639" t="s">
        <v>2804</v>
      </c>
      <c r="H698" s="639" t="s">
        <v>3137</v>
      </c>
      <c r="I698" s="639" t="s">
        <v>3084</v>
      </c>
      <c r="J698" s="639" t="s">
        <v>6267</v>
      </c>
    </row>
    <row r="699" spans="1:10" ht="15">
      <c r="A699" s="638" t="s">
        <v>3545</v>
      </c>
      <c r="B699" s="640">
        <v>44286.459189814806</v>
      </c>
      <c r="C699" s="639" t="b">
        <v>0</v>
      </c>
      <c r="D699" s="639" t="s">
        <v>3138</v>
      </c>
      <c r="E699" s="639" t="s">
        <v>2825</v>
      </c>
      <c r="F699" s="639">
        <v>1</v>
      </c>
      <c r="G699" s="639" t="s">
        <v>2807</v>
      </c>
      <c r="H699" s="639" t="s">
        <v>3129</v>
      </c>
      <c r="I699" s="639" t="s">
        <v>2800</v>
      </c>
      <c r="J699" s="639" t="s">
        <v>6266</v>
      </c>
    </row>
    <row r="700" spans="1:10" ht="15">
      <c r="A700" s="638" t="s">
        <v>3811</v>
      </c>
      <c r="B700" s="640">
        <v>44286.465833333299</v>
      </c>
      <c r="C700" s="639" t="b">
        <v>0</v>
      </c>
      <c r="E700" s="639" t="s">
        <v>2825</v>
      </c>
      <c r="F700" s="639">
        <v>1</v>
      </c>
      <c r="G700" s="639" t="s">
        <v>3017</v>
      </c>
      <c r="H700" s="639" t="s">
        <v>3139</v>
      </c>
      <c r="I700" s="639" t="s">
        <v>3133</v>
      </c>
      <c r="J700" s="639" t="s">
        <v>6265</v>
      </c>
    </row>
    <row r="701" spans="1:10" ht="15">
      <c r="A701" s="638" t="s">
        <v>3644</v>
      </c>
      <c r="B701" s="640">
        <v>44286.463275463</v>
      </c>
      <c r="C701" s="639" t="b">
        <v>0</v>
      </c>
      <c r="E701" s="639" t="s">
        <v>2825</v>
      </c>
      <c r="F701" s="639">
        <v>8</v>
      </c>
      <c r="G701" s="639" t="s">
        <v>2989</v>
      </c>
      <c r="H701" s="639" t="s">
        <v>3140</v>
      </c>
      <c r="I701" s="639" t="s">
        <v>3042</v>
      </c>
      <c r="J701" s="639" t="s">
        <v>6264</v>
      </c>
    </row>
    <row r="702" spans="1:10" ht="15">
      <c r="A702" s="638" t="s">
        <v>3811</v>
      </c>
      <c r="B702" s="640">
        <v>44286.467384259297</v>
      </c>
      <c r="C702" s="639" t="b">
        <v>0</v>
      </c>
      <c r="D702" s="639" t="s">
        <v>3023</v>
      </c>
      <c r="E702" s="639" t="s">
        <v>2788</v>
      </c>
      <c r="F702" s="639">
        <v>1</v>
      </c>
      <c r="G702" s="639" t="s">
        <v>3017</v>
      </c>
      <c r="H702" s="639" t="s">
        <v>3139</v>
      </c>
      <c r="I702" s="639" t="s">
        <v>3133</v>
      </c>
      <c r="J702" s="639" t="s">
        <v>6263</v>
      </c>
    </row>
    <row r="703" spans="1:10" ht="15">
      <c r="A703" s="638" t="s">
        <v>3854</v>
      </c>
      <c r="B703" s="640">
        <v>44286.496192129598</v>
      </c>
      <c r="C703" s="639" t="b">
        <v>0</v>
      </c>
      <c r="E703" s="639" t="s">
        <v>2825</v>
      </c>
      <c r="F703" s="639">
        <v>1</v>
      </c>
      <c r="G703" s="639" t="s">
        <v>3017</v>
      </c>
      <c r="H703" s="639" t="s">
        <v>2949</v>
      </c>
      <c r="I703" s="639" t="s">
        <v>3141</v>
      </c>
      <c r="J703" s="639" t="s">
        <v>6262</v>
      </c>
    </row>
    <row r="704" spans="1:10" ht="15">
      <c r="A704" s="638" t="s">
        <v>3855</v>
      </c>
      <c r="B704" s="640">
        <v>44286.495439814789</v>
      </c>
      <c r="C704" s="639" t="b">
        <v>0</v>
      </c>
      <c r="E704" s="639" t="s">
        <v>2825</v>
      </c>
      <c r="F704" s="639">
        <v>5</v>
      </c>
      <c r="G704" s="639" t="s">
        <v>3017</v>
      </c>
      <c r="H704" s="639" t="s">
        <v>3142</v>
      </c>
      <c r="I704" s="639" t="s">
        <v>3141</v>
      </c>
      <c r="J704" s="639" t="s">
        <v>6261</v>
      </c>
    </row>
    <row r="705" spans="1:10" ht="15">
      <c r="A705" s="638" t="s">
        <v>3481</v>
      </c>
      <c r="B705" s="640">
        <v>44286.541736111103</v>
      </c>
      <c r="C705" s="639" t="b">
        <v>0</v>
      </c>
      <c r="E705" s="639" t="s">
        <v>2825</v>
      </c>
      <c r="F705" s="639">
        <v>1</v>
      </c>
      <c r="G705" s="639" t="s">
        <v>2868</v>
      </c>
      <c r="H705" s="639" t="s">
        <v>3143</v>
      </c>
      <c r="I705" s="639" t="s">
        <v>3077</v>
      </c>
      <c r="J705" s="639" t="s">
        <v>6260</v>
      </c>
    </row>
    <row r="706" spans="1:10" ht="15">
      <c r="A706" s="638" t="s">
        <v>3621</v>
      </c>
      <c r="B706" s="640">
        <v>44286.540763888901</v>
      </c>
      <c r="C706" s="639" t="b">
        <v>0</v>
      </c>
      <c r="D706" s="639" t="s">
        <v>2976</v>
      </c>
      <c r="E706" s="639" t="s">
        <v>2788</v>
      </c>
      <c r="F706" s="639">
        <v>2</v>
      </c>
      <c r="G706" s="639" t="s">
        <v>2868</v>
      </c>
      <c r="H706" s="639" t="s">
        <v>2997</v>
      </c>
      <c r="I706" s="639" t="s">
        <v>3124</v>
      </c>
      <c r="J706" s="639" t="s">
        <v>6259</v>
      </c>
    </row>
    <row r="707" spans="1:10" ht="15">
      <c r="A707" s="638" t="s">
        <v>3621</v>
      </c>
      <c r="B707" s="640">
        <v>44286.5398263889</v>
      </c>
      <c r="C707" s="639" t="b">
        <v>0</v>
      </c>
      <c r="E707" s="639" t="s">
        <v>2825</v>
      </c>
      <c r="F707" s="639">
        <v>2</v>
      </c>
      <c r="G707" s="639" t="s">
        <v>2868</v>
      </c>
      <c r="H707" s="639" t="s">
        <v>2997</v>
      </c>
      <c r="I707" s="639" t="s">
        <v>3124</v>
      </c>
      <c r="J707" s="639" t="s">
        <v>6258</v>
      </c>
    </row>
    <row r="708" spans="1:10" ht="15">
      <c r="A708" s="638" t="s">
        <v>3536</v>
      </c>
      <c r="B708" s="640">
        <v>44286.544594907398</v>
      </c>
      <c r="C708" s="639" t="b">
        <v>0</v>
      </c>
      <c r="E708" s="639" t="s">
        <v>2825</v>
      </c>
      <c r="F708" s="639">
        <v>3</v>
      </c>
      <c r="G708" s="639" t="s">
        <v>2868</v>
      </c>
      <c r="H708" s="639" t="s">
        <v>3144</v>
      </c>
      <c r="I708" s="639" t="s">
        <v>3077</v>
      </c>
      <c r="J708" s="639" t="s">
        <v>6257</v>
      </c>
    </row>
    <row r="709" spans="1:10" ht="15">
      <c r="A709" s="638" t="s">
        <v>3487</v>
      </c>
      <c r="B709" s="640">
        <v>44286.544282407398</v>
      </c>
      <c r="C709" s="639" t="b">
        <v>0</v>
      </c>
      <c r="D709" s="639" t="s">
        <v>2976</v>
      </c>
      <c r="E709" s="639" t="s">
        <v>2788</v>
      </c>
      <c r="F709" s="639">
        <v>1</v>
      </c>
      <c r="G709" s="639" t="s">
        <v>2868</v>
      </c>
      <c r="H709" s="639" t="s">
        <v>3145</v>
      </c>
      <c r="I709" s="639" t="s">
        <v>3077</v>
      </c>
      <c r="J709" s="639" t="s">
        <v>6256</v>
      </c>
    </row>
    <row r="710" spans="1:10" ht="15">
      <c r="A710" s="638" t="s">
        <v>3854</v>
      </c>
      <c r="B710" s="640">
        <v>44286.543912036999</v>
      </c>
      <c r="C710" s="639" t="b">
        <v>0</v>
      </c>
      <c r="E710" s="639" t="s">
        <v>2825</v>
      </c>
      <c r="F710" s="639">
        <v>3</v>
      </c>
      <c r="G710" s="639" t="s">
        <v>3017</v>
      </c>
      <c r="H710" s="639" t="s">
        <v>2949</v>
      </c>
      <c r="I710" s="639" t="s">
        <v>3141</v>
      </c>
      <c r="J710" s="639" t="s">
        <v>6255</v>
      </c>
    </row>
    <row r="711" spans="1:10" ht="15">
      <c r="A711" s="638" t="s">
        <v>3487</v>
      </c>
      <c r="B711" s="640">
        <v>44286.543263888903</v>
      </c>
      <c r="C711" s="639" t="b">
        <v>0</v>
      </c>
      <c r="E711" s="639" t="s">
        <v>2825</v>
      </c>
      <c r="F711" s="639">
        <v>1</v>
      </c>
      <c r="G711" s="639" t="s">
        <v>2868</v>
      </c>
      <c r="H711" s="639" t="s">
        <v>3145</v>
      </c>
      <c r="I711" s="639" t="s">
        <v>3077</v>
      </c>
      <c r="J711" s="639" t="s">
        <v>6254</v>
      </c>
    </row>
    <row r="712" spans="1:10" ht="15">
      <c r="A712" s="638" t="s">
        <v>3857</v>
      </c>
      <c r="B712" s="640">
        <v>44286.558043981502</v>
      </c>
      <c r="C712" s="639" t="b">
        <v>0</v>
      </c>
      <c r="E712" s="639" t="s">
        <v>2825</v>
      </c>
      <c r="F712" s="639">
        <v>1</v>
      </c>
      <c r="G712" s="639" t="s">
        <v>3017</v>
      </c>
      <c r="H712" s="639" t="s">
        <v>3146</v>
      </c>
      <c r="I712" s="639" t="s">
        <v>3141</v>
      </c>
      <c r="J712" s="639" t="s">
        <v>6253</v>
      </c>
    </row>
    <row r="713" spans="1:10" ht="15">
      <c r="A713" s="638" t="s">
        <v>3875</v>
      </c>
      <c r="B713" s="640">
        <v>44286.591666666704</v>
      </c>
      <c r="C713" s="639" t="b">
        <v>0</v>
      </c>
      <c r="E713" s="639" t="s">
        <v>2825</v>
      </c>
      <c r="F713" s="639">
        <v>7</v>
      </c>
      <c r="G713" s="639" t="s">
        <v>3017</v>
      </c>
      <c r="H713" s="639" t="s">
        <v>3072</v>
      </c>
      <c r="I713" s="639" t="s">
        <v>3141</v>
      </c>
      <c r="J713" s="639" t="s">
        <v>6252</v>
      </c>
    </row>
    <row r="714" spans="1:10" ht="15">
      <c r="A714" s="638" t="s">
        <v>3644</v>
      </c>
      <c r="B714" s="640">
        <v>44286.601817129609</v>
      </c>
      <c r="C714" s="639" t="b">
        <v>0</v>
      </c>
      <c r="E714" s="639" t="s">
        <v>2825</v>
      </c>
      <c r="F714" s="639">
        <v>15</v>
      </c>
      <c r="G714" s="639" t="s">
        <v>2989</v>
      </c>
      <c r="H714" s="639" t="s">
        <v>3140</v>
      </c>
      <c r="I714" s="639" t="s">
        <v>3042</v>
      </c>
      <c r="J714" s="639" t="s">
        <v>6251</v>
      </c>
    </row>
    <row r="715" spans="1:10" ht="15">
      <c r="A715" s="638" t="s">
        <v>3606</v>
      </c>
      <c r="B715" s="640">
        <v>44286.60581018521</v>
      </c>
      <c r="C715" s="639" t="b">
        <v>0</v>
      </c>
      <c r="E715" s="639" t="s">
        <v>2825</v>
      </c>
      <c r="F715" s="639">
        <v>1</v>
      </c>
      <c r="G715" s="639" t="s">
        <v>2821</v>
      </c>
      <c r="H715" s="639" t="s">
        <v>3147</v>
      </c>
      <c r="I715" s="639" t="s">
        <v>2803</v>
      </c>
      <c r="J715" s="639" t="s">
        <v>6250</v>
      </c>
    </row>
    <row r="716" spans="1:10" ht="15">
      <c r="A716" s="638" t="s">
        <v>3606</v>
      </c>
      <c r="B716" s="640">
        <v>44286.610937500001</v>
      </c>
      <c r="C716" s="639" t="b">
        <v>0</v>
      </c>
      <c r="E716" s="639" t="s">
        <v>2825</v>
      </c>
      <c r="F716" s="639">
        <v>1</v>
      </c>
      <c r="G716" s="639" t="s">
        <v>2821</v>
      </c>
      <c r="H716" s="639" t="s">
        <v>3147</v>
      </c>
      <c r="I716" s="639" t="s">
        <v>2803</v>
      </c>
      <c r="J716" s="639" t="s">
        <v>6249</v>
      </c>
    </row>
    <row r="717" spans="1:10" ht="15">
      <c r="A717" s="638" t="s">
        <v>3606</v>
      </c>
      <c r="B717" s="640">
        <v>44286.615798611099</v>
      </c>
      <c r="C717" s="639" t="b">
        <v>0</v>
      </c>
      <c r="E717" s="639" t="s">
        <v>2825</v>
      </c>
      <c r="F717" s="639">
        <v>1</v>
      </c>
      <c r="G717" s="639" t="s">
        <v>2821</v>
      </c>
      <c r="H717" s="639" t="s">
        <v>3147</v>
      </c>
      <c r="I717" s="639" t="s">
        <v>2803</v>
      </c>
      <c r="J717" s="639" t="s">
        <v>6248</v>
      </c>
    </row>
    <row r="718" spans="1:10" ht="15">
      <c r="A718" s="638" t="s">
        <v>3606</v>
      </c>
      <c r="B718" s="640">
        <v>44286.6141319444</v>
      </c>
      <c r="C718" s="639" t="b">
        <v>0</v>
      </c>
      <c r="E718" s="639" t="s">
        <v>2825</v>
      </c>
      <c r="F718" s="639">
        <v>1</v>
      </c>
      <c r="G718" s="639" t="s">
        <v>2821</v>
      </c>
      <c r="H718" s="639" t="s">
        <v>3147</v>
      </c>
      <c r="I718" s="639" t="s">
        <v>2803</v>
      </c>
      <c r="J718" s="639" t="s">
        <v>6247</v>
      </c>
    </row>
    <row r="719" spans="1:10" ht="15">
      <c r="A719" s="638" t="s">
        <v>3606</v>
      </c>
      <c r="B719" s="640">
        <v>44286.613194444399</v>
      </c>
      <c r="C719" s="639" t="b">
        <v>0</v>
      </c>
      <c r="E719" s="639" t="s">
        <v>2825</v>
      </c>
      <c r="F719" s="639">
        <v>1</v>
      </c>
      <c r="G719" s="639" t="s">
        <v>2821</v>
      </c>
      <c r="H719" s="639" t="s">
        <v>3147</v>
      </c>
      <c r="I719" s="639" t="s">
        <v>2803</v>
      </c>
      <c r="J719" s="639" t="s">
        <v>6246</v>
      </c>
    </row>
    <row r="720" spans="1:10" ht="15">
      <c r="A720" s="638" t="s">
        <v>3546</v>
      </c>
      <c r="B720" s="640">
        <v>44286.641493055598</v>
      </c>
      <c r="C720" s="639" t="b">
        <v>0</v>
      </c>
      <c r="D720" s="639" t="s">
        <v>3023</v>
      </c>
      <c r="E720" s="639" t="s">
        <v>2788</v>
      </c>
      <c r="F720" s="639">
        <v>2</v>
      </c>
      <c r="G720" s="639" t="s">
        <v>3017</v>
      </c>
      <c r="H720" s="639" t="s">
        <v>3148</v>
      </c>
      <c r="I720" s="639" t="s">
        <v>3141</v>
      </c>
      <c r="J720" s="639" t="s">
        <v>6245</v>
      </c>
    </row>
    <row r="721" spans="1:10" ht="15">
      <c r="A721" s="638" t="s">
        <v>3546</v>
      </c>
      <c r="B721" s="640">
        <v>44286.6401273148</v>
      </c>
      <c r="C721" s="639" t="b">
        <v>0</v>
      </c>
      <c r="E721" s="639" t="s">
        <v>2825</v>
      </c>
      <c r="F721" s="639">
        <v>2</v>
      </c>
      <c r="G721" s="639" t="s">
        <v>3017</v>
      </c>
      <c r="H721" s="639" t="s">
        <v>3148</v>
      </c>
      <c r="I721" s="639" t="s">
        <v>3141</v>
      </c>
      <c r="J721" s="639" t="s">
        <v>6244</v>
      </c>
    </row>
    <row r="722" spans="1:10" ht="15">
      <c r="A722" s="638" t="s">
        <v>3606</v>
      </c>
      <c r="B722" s="640">
        <v>44286.65820601851</v>
      </c>
      <c r="C722" s="639" t="b">
        <v>0</v>
      </c>
      <c r="E722" s="639" t="s">
        <v>2825</v>
      </c>
      <c r="F722" s="639">
        <v>1</v>
      </c>
      <c r="G722" s="639" t="s">
        <v>2821</v>
      </c>
      <c r="H722" s="639" t="s">
        <v>3147</v>
      </c>
      <c r="I722" s="639" t="s">
        <v>2803</v>
      </c>
      <c r="J722" s="639" t="s">
        <v>6243</v>
      </c>
    </row>
    <row r="723" spans="1:10" ht="15">
      <c r="A723" s="638" t="s">
        <v>3606</v>
      </c>
      <c r="B723" s="640">
        <v>44286.662766203714</v>
      </c>
      <c r="C723" s="639" t="b">
        <v>0</v>
      </c>
      <c r="E723" s="639" t="s">
        <v>2825</v>
      </c>
      <c r="F723" s="639">
        <v>1</v>
      </c>
      <c r="G723" s="639" t="s">
        <v>2821</v>
      </c>
      <c r="H723" s="639" t="s">
        <v>3147</v>
      </c>
      <c r="I723" s="639" t="s">
        <v>2803</v>
      </c>
      <c r="J723" s="639" t="s">
        <v>6242</v>
      </c>
    </row>
    <row r="724" spans="1:10" ht="15">
      <c r="A724" s="638" t="s">
        <v>3606</v>
      </c>
      <c r="B724" s="640">
        <v>44286.661689814813</v>
      </c>
      <c r="C724" s="639" t="b">
        <v>0</v>
      </c>
      <c r="E724" s="639" t="s">
        <v>2825</v>
      </c>
      <c r="F724" s="639">
        <v>1</v>
      </c>
      <c r="G724" s="639" t="s">
        <v>2821</v>
      </c>
      <c r="H724" s="639" t="s">
        <v>3147</v>
      </c>
      <c r="I724" s="639" t="s">
        <v>2803</v>
      </c>
      <c r="J724" s="639" t="s">
        <v>6241</v>
      </c>
    </row>
    <row r="725" spans="1:10" ht="15">
      <c r="A725" s="638" t="s">
        <v>3606</v>
      </c>
      <c r="B725" s="640">
        <v>44286.66570601851</v>
      </c>
      <c r="C725" s="639" t="b">
        <v>0</v>
      </c>
      <c r="E725" s="639" t="s">
        <v>2825</v>
      </c>
      <c r="F725" s="639">
        <v>1</v>
      </c>
      <c r="G725" s="639" t="s">
        <v>2821</v>
      </c>
      <c r="H725" s="639" t="s">
        <v>3147</v>
      </c>
      <c r="I725" s="639" t="s">
        <v>2803</v>
      </c>
      <c r="J725" s="639" t="s">
        <v>6240</v>
      </c>
    </row>
    <row r="726" spans="1:10" ht="15">
      <c r="A726" s="638" t="s">
        <v>3606</v>
      </c>
      <c r="B726" s="640">
        <v>44286.670601851903</v>
      </c>
      <c r="C726" s="639" t="b">
        <v>0</v>
      </c>
      <c r="E726" s="639" t="s">
        <v>2825</v>
      </c>
      <c r="F726" s="639">
        <v>1</v>
      </c>
      <c r="G726" s="639" t="s">
        <v>2821</v>
      </c>
      <c r="H726" s="639" t="s">
        <v>3147</v>
      </c>
      <c r="I726" s="639" t="s">
        <v>2803</v>
      </c>
      <c r="J726" s="639" t="s">
        <v>6239</v>
      </c>
    </row>
    <row r="727" spans="1:10" ht="15">
      <c r="A727" s="638" t="s">
        <v>3606</v>
      </c>
      <c r="B727" s="640">
        <v>44286.673298611102</v>
      </c>
      <c r="C727" s="639" t="b">
        <v>0</v>
      </c>
      <c r="E727" s="639" t="s">
        <v>2825</v>
      </c>
      <c r="F727" s="639">
        <v>1</v>
      </c>
      <c r="G727" s="639" t="s">
        <v>2821</v>
      </c>
      <c r="H727" s="639" t="s">
        <v>3147</v>
      </c>
      <c r="I727" s="639" t="s">
        <v>2803</v>
      </c>
      <c r="J727" s="639" t="s">
        <v>6238</v>
      </c>
    </row>
    <row r="728" spans="1:10" ht="15">
      <c r="A728" s="638" t="s">
        <v>3537</v>
      </c>
      <c r="B728" s="640">
        <v>44286.685624999998</v>
      </c>
      <c r="C728" s="639" t="b">
        <v>0</v>
      </c>
      <c r="E728" s="639" t="s">
        <v>2825</v>
      </c>
      <c r="F728" s="639">
        <v>4</v>
      </c>
      <c r="G728" s="639" t="s">
        <v>2868</v>
      </c>
      <c r="H728" s="639" t="s">
        <v>3149</v>
      </c>
      <c r="I728" s="639" t="s">
        <v>3077</v>
      </c>
      <c r="J728" s="639" t="s">
        <v>6237</v>
      </c>
    </row>
    <row r="729" spans="1:10" ht="15">
      <c r="A729" s="638" t="s">
        <v>3903</v>
      </c>
      <c r="B729" s="640">
        <v>44286.691574074102</v>
      </c>
      <c r="C729" s="639" t="b">
        <v>0</v>
      </c>
      <c r="E729" s="639" t="s">
        <v>2825</v>
      </c>
      <c r="F729" s="639">
        <v>3</v>
      </c>
      <c r="G729" s="639" t="s">
        <v>3017</v>
      </c>
      <c r="H729" s="639" t="s">
        <v>3085</v>
      </c>
      <c r="I729" s="639" t="s">
        <v>3150</v>
      </c>
      <c r="J729" s="639" t="s">
        <v>6236</v>
      </c>
    </row>
    <row r="730" spans="1:10" ht="15">
      <c r="A730" s="638" t="s">
        <v>3606</v>
      </c>
      <c r="B730" s="640">
        <v>44286.689178240696</v>
      </c>
      <c r="C730" s="639" t="b">
        <v>0</v>
      </c>
      <c r="E730" s="639" t="s">
        <v>2825</v>
      </c>
      <c r="F730" s="639">
        <v>1</v>
      </c>
      <c r="G730" s="639" t="s">
        <v>2821</v>
      </c>
      <c r="H730" s="639" t="s">
        <v>3147</v>
      </c>
      <c r="I730" s="639" t="s">
        <v>2803</v>
      </c>
      <c r="J730" s="639" t="s">
        <v>6235</v>
      </c>
    </row>
    <row r="731" spans="1:10" ht="15">
      <c r="A731" s="638" t="s">
        <v>3606</v>
      </c>
      <c r="B731" s="640">
        <v>44286.688437500001</v>
      </c>
      <c r="C731" s="639" t="b">
        <v>0</v>
      </c>
      <c r="E731" s="639" t="s">
        <v>2825</v>
      </c>
      <c r="F731" s="639">
        <v>1</v>
      </c>
      <c r="G731" s="639" t="s">
        <v>2821</v>
      </c>
      <c r="H731" s="639" t="s">
        <v>3147</v>
      </c>
      <c r="I731" s="639" t="s">
        <v>2803</v>
      </c>
      <c r="J731" s="639" t="s">
        <v>6234</v>
      </c>
    </row>
    <row r="732" spans="1:10" ht="15">
      <c r="A732" s="638" t="s">
        <v>3710</v>
      </c>
      <c r="B732" s="640">
        <v>44286.698287036997</v>
      </c>
      <c r="C732" s="639" t="b">
        <v>0</v>
      </c>
      <c r="E732" s="639" t="s">
        <v>2825</v>
      </c>
      <c r="F732" s="639">
        <v>4</v>
      </c>
      <c r="G732" s="639" t="s">
        <v>3017</v>
      </c>
      <c r="H732" s="639" t="s">
        <v>3151</v>
      </c>
      <c r="I732" s="639" t="s">
        <v>3150</v>
      </c>
      <c r="J732" s="639" t="s">
        <v>6233</v>
      </c>
    </row>
    <row r="733" spans="1:10" ht="15">
      <c r="A733" s="638" t="s">
        <v>3808</v>
      </c>
      <c r="B733" s="640">
        <v>44286.59870370369</v>
      </c>
      <c r="C733" s="639" t="b">
        <v>0</v>
      </c>
      <c r="E733" s="639" t="s">
        <v>2825</v>
      </c>
      <c r="F733" s="639">
        <v>1</v>
      </c>
      <c r="G733" s="639" t="s">
        <v>3152</v>
      </c>
      <c r="H733" s="639" t="s">
        <v>2262</v>
      </c>
      <c r="I733" s="639" t="s">
        <v>3153</v>
      </c>
      <c r="J733" s="639" t="s">
        <v>6232</v>
      </c>
    </row>
    <row r="734" spans="1:10" ht="15">
      <c r="A734" s="638" t="s">
        <v>3606</v>
      </c>
      <c r="B734" s="640">
        <v>44287.317199074103</v>
      </c>
      <c r="C734" s="639" t="b">
        <v>0</v>
      </c>
      <c r="E734" s="639" t="s">
        <v>2825</v>
      </c>
      <c r="F734" s="639">
        <v>1</v>
      </c>
      <c r="G734" s="639" t="s">
        <v>2821</v>
      </c>
      <c r="H734" s="639" t="s">
        <v>3147</v>
      </c>
      <c r="I734" s="639" t="s">
        <v>2803</v>
      </c>
      <c r="J734" s="639" t="s">
        <v>6231</v>
      </c>
    </row>
    <row r="735" spans="1:10" ht="15">
      <c r="A735" s="638" t="s">
        <v>3890</v>
      </c>
      <c r="B735" s="640">
        <v>44287.32240740741</v>
      </c>
      <c r="C735" s="639" t="b">
        <v>0</v>
      </c>
      <c r="E735" s="639" t="s">
        <v>2825</v>
      </c>
      <c r="F735" s="639">
        <v>1</v>
      </c>
      <c r="G735" s="639" t="s">
        <v>2897</v>
      </c>
      <c r="H735" s="639" t="s">
        <v>3154</v>
      </c>
      <c r="I735" s="639" t="s">
        <v>2995</v>
      </c>
      <c r="J735" s="639" t="s">
        <v>6230</v>
      </c>
    </row>
    <row r="736" spans="1:10" ht="15">
      <c r="A736" s="638" t="s">
        <v>3829</v>
      </c>
      <c r="B736" s="640">
        <v>44287.327534722201</v>
      </c>
      <c r="C736" s="639" t="b">
        <v>0</v>
      </c>
      <c r="D736" s="639" t="s">
        <v>3155</v>
      </c>
      <c r="E736" s="639" t="s">
        <v>2825</v>
      </c>
      <c r="F736" s="639">
        <v>1</v>
      </c>
      <c r="G736" s="639" t="s">
        <v>3156</v>
      </c>
      <c r="H736" s="639" t="s">
        <v>3157</v>
      </c>
      <c r="I736" s="639" t="s">
        <v>3158</v>
      </c>
      <c r="J736" s="639" t="s">
        <v>6229</v>
      </c>
    </row>
    <row r="737" spans="1:10" ht="15">
      <c r="A737" s="638" t="s">
        <v>3814</v>
      </c>
      <c r="B737" s="640">
        <v>44287.330729166701</v>
      </c>
      <c r="C737" s="639" t="b">
        <v>0</v>
      </c>
      <c r="E737" s="639" t="s">
        <v>2825</v>
      </c>
      <c r="F737" s="639">
        <v>2</v>
      </c>
      <c r="G737" s="639" t="s">
        <v>2989</v>
      </c>
      <c r="H737" s="639" t="s">
        <v>3024</v>
      </c>
      <c r="I737" s="639" t="s">
        <v>3042</v>
      </c>
      <c r="J737" s="639" t="s">
        <v>6228</v>
      </c>
    </row>
    <row r="738" spans="1:10" ht="15">
      <c r="A738" s="638" t="s">
        <v>3606</v>
      </c>
      <c r="B738" s="640">
        <v>44287.357916666697</v>
      </c>
      <c r="C738" s="639" t="b">
        <v>0</v>
      </c>
      <c r="E738" s="639" t="s">
        <v>2825</v>
      </c>
      <c r="F738" s="639">
        <v>1</v>
      </c>
      <c r="G738" s="639" t="s">
        <v>2821</v>
      </c>
      <c r="H738" s="639" t="s">
        <v>3147</v>
      </c>
      <c r="I738" s="639" t="s">
        <v>2803</v>
      </c>
      <c r="J738" s="639" t="s">
        <v>6227</v>
      </c>
    </row>
    <row r="739" spans="1:10" ht="15">
      <c r="A739" s="638" t="s">
        <v>3606</v>
      </c>
      <c r="B739" s="640">
        <v>44287.35710648149</v>
      </c>
      <c r="C739" s="639" t="b">
        <v>0</v>
      </c>
      <c r="E739" s="639" t="s">
        <v>2825</v>
      </c>
      <c r="F739" s="639">
        <v>1</v>
      </c>
      <c r="G739" s="639" t="s">
        <v>2821</v>
      </c>
      <c r="H739" s="639" t="s">
        <v>3147</v>
      </c>
      <c r="I739" s="639" t="s">
        <v>2803</v>
      </c>
      <c r="J739" s="639" t="s">
        <v>6226</v>
      </c>
    </row>
    <row r="740" spans="1:10" ht="15">
      <c r="A740" s="638" t="s">
        <v>3863</v>
      </c>
      <c r="B740" s="640">
        <v>44287.357002314813</v>
      </c>
      <c r="C740" s="639" t="b">
        <v>0</v>
      </c>
      <c r="E740" s="639" t="s">
        <v>2825</v>
      </c>
      <c r="F740" s="639">
        <v>2</v>
      </c>
      <c r="G740" s="639" t="s">
        <v>2989</v>
      </c>
      <c r="H740" s="639" t="s">
        <v>3159</v>
      </c>
      <c r="I740" s="639" t="s">
        <v>3160</v>
      </c>
      <c r="J740" s="639" t="s">
        <v>6225</v>
      </c>
    </row>
    <row r="741" spans="1:10" ht="15">
      <c r="A741" s="638" t="s">
        <v>3848</v>
      </c>
      <c r="B741" s="640">
        <v>44287.381076388898</v>
      </c>
      <c r="C741" s="639" t="b">
        <v>0</v>
      </c>
      <c r="E741" s="639" t="s">
        <v>2825</v>
      </c>
      <c r="F741" s="639">
        <v>10</v>
      </c>
      <c r="G741" s="639" t="s">
        <v>3017</v>
      </c>
      <c r="H741" s="639" t="s">
        <v>3161</v>
      </c>
      <c r="I741" s="639" t="s">
        <v>3162</v>
      </c>
      <c r="J741" s="639" t="s">
        <v>6224</v>
      </c>
    </row>
    <row r="742" spans="1:10" ht="15">
      <c r="A742" s="638" t="s">
        <v>3828</v>
      </c>
      <c r="B742" s="640">
        <v>44287.384328703702</v>
      </c>
      <c r="C742" s="639" t="b">
        <v>0</v>
      </c>
      <c r="E742" s="639" t="s">
        <v>2825</v>
      </c>
      <c r="F742" s="639">
        <v>1</v>
      </c>
      <c r="G742" s="639" t="s">
        <v>2989</v>
      </c>
      <c r="H742" s="639" t="s">
        <v>2957</v>
      </c>
      <c r="I742" s="639" t="s">
        <v>3160</v>
      </c>
      <c r="J742" s="639" t="s">
        <v>6223</v>
      </c>
    </row>
    <row r="743" spans="1:10" ht="15">
      <c r="A743" s="638" t="s">
        <v>3890</v>
      </c>
      <c r="B743" s="640">
        <v>44287.388622685197</v>
      </c>
      <c r="C743" s="639" t="b">
        <v>0</v>
      </c>
      <c r="E743" s="639" t="s">
        <v>2825</v>
      </c>
      <c r="F743" s="639">
        <v>1</v>
      </c>
      <c r="G743" s="639" t="s">
        <v>2897</v>
      </c>
      <c r="H743" s="639" t="s">
        <v>3154</v>
      </c>
      <c r="I743" s="639" t="s">
        <v>2995</v>
      </c>
      <c r="J743" s="639" t="s">
        <v>6222</v>
      </c>
    </row>
    <row r="744" spans="1:10" ht="15">
      <c r="A744" s="638" t="s">
        <v>3890</v>
      </c>
      <c r="B744" s="640">
        <v>44287.394027777802</v>
      </c>
      <c r="C744" s="639" t="b">
        <v>0</v>
      </c>
      <c r="E744" s="639" t="s">
        <v>2825</v>
      </c>
      <c r="F744" s="639">
        <v>1</v>
      </c>
      <c r="G744" s="639" t="s">
        <v>2897</v>
      </c>
      <c r="H744" s="639" t="s">
        <v>3154</v>
      </c>
      <c r="I744" s="639" t="s">
        <v>2995</v>
      </c>
      <c r="J744" s="639" t="s">
        <v>6221</v>
      </c>
    </row>
    <row r="745" spans="1:10" ht="15">
      <c r="A745" s="638" t="s">
        <v>3890</v>
      </c>
      <c r="B745" s="640">
        <v>44287.392488425903</v>
      </c>
      <c r="C745" s="639" t="b">
        <v>0</v>
      </c>
      <c r="E745" s="639" t="s">
        <v>2825</v>
      </c>
      <c r="F745" s="639">
        <v>1</v>
      </c>
      <c r="G745" s="639" t="s">
        <v>2897</v>
      </c>
      <c r="H745" s="639" t="s">
        <v>3154</v>
      </c>
      <c r="I745" s="639" t="s">
        <v>2995</v>
      </c>
      <c r="J745" s="639" t="s">
        <v>6220</v>
      </c>
    </row>
    <row r="746" spans="1:10" ht="15">
      <c r="A746" s="638" t="s">
        <v>3537</v>
      </c>
      <c r="B746" s="640">
        <v>44287.405451388899</v>
      </c>
      <c r="C746" s="639" t="b">
        <v>0</v>
      </c>
      <c r="E746" s="639" t="s">
        <v>2825</v>
      </c>
      <c r="F746" s="639">
        <v>3</v>
      </c>
      <c r="G746" s="639" t="s">
        <v>2868</v>
      </c>
      <c r="H746" s="639" t="s">
        <v>3149</v>
      </c>
      <c r="I746" s="639" t="s">
        <v>3077</v>
      </c>
      <c r="J746" s="639" t="s">
        <v>6219</v>
      </c>
    </row>
    <row r="747" spans="1:10" ht="15">
      <c r="A747" s="638" t="s">
        <v>3829</v>
      </c>
      <c r="B747" s="640">
        <v>44287.420833333301</v>
      </c>
      <c r="C747" s="639" t="b">
        <v>0</v>
      </c>
      <c r="D747" s="639" t="s">
        <v>11297</v>
      </c>
      <c r="E747" s="639" t="s">
        <v>2825</v>
      </c>
      <c r="F747" s="639">
        <v>1</v>
      </c>
      <c r="G747" s="639" t="s">
        <v>3156</v>
      </c>
      <c r="H747" s="639" t="s">
        <v>3157</v>
      </c>
      <c r="I747" s="639" t="s">
        <v>3158</v>
      </c>
      <c r="J747" s="639" t="s">
        <v>6218</v>
      </c>
    </row>
    <row r="748" spans="1:10" ht="15">
      <c r="A748" s="638" t="s">
        <v>3829</v>
      </c>
      <c r="B748" s="640">
        <v>44287.420405092591</v>
      </c>
      <c r="C748" s="639" t="b">
        <v>0</v>
      </c>
      <c r="D748" s="639" t="s">
        <v>3163</v>
      </c>
      <c r="E748" s="639" t="s">
        <v>2825</v>
      </c>
      <c r="F748" s="639">
        <v>1</v>
      </c>
      <c r="G748" s="639" t="s">
        <v>3156</v>
      </c>
      <c r="H748" s="639" t="s">
        <v>3157</v>
      </c>
      <c r="I748" s="639" t="s">
        <v>3158</v>
      </c>
      <c r="J748" s="639" t="s">
        <v>6217</v>
      </c>
    </row>
    <row r="749" spans="1:10" ht="15">
      <c r="A749" s="638" t="s">
        <v>3890</v>
      </c>
      <c r="B749" s="640">
        <v>44287.393148148098</v>
      </c>
      <c r="C749" s="639" t="b">
        <v>0</v>
      </c>
      <c r="E749" s="639" t="s">
        <v>2825</v>
      </c>
      <c r="F749" s="639">
        <v>1</v>
      </c>
      <c r="G749" s="639" t="s">
        <v>2897</v>
      </c>
      <c r="H749" s="639" t="s">
        <v>3154</v>
      </c>
      <c r="I749" s="639" t="s">
        <v>2995</v>
      </c>
      <c r="J749" s="639" t="s">
        <v>6216</v>
      </c>
    </row>
    <row r="750" spans="1:10" ht="15">
      <c r="A750" s="638" t="s">
        <v>3829</v>
      </c>
      <c r="B750" s="640">
        <v>44287.438067129609</v>
      </c>
      <c r="C750" s="639" t="b">
        <v>0</v>
      </c>
      <c r="D750" s="639" t="s">
        <v>3164</v>
      </c>
      <c r="E750" s="639" t="s">
        <v>2825</v>
      </c>
      <c r="F750" s="639">
        <v>1</v>
      </c>
      <c r="G750" s="639" t="s">
        <v>3156</v>
      </c>
      <c r="H750" s="639" t="s">
        <v>3157</v>
      </c>
      <c r="I750" s="639" t="s">
        <v>3158</v>
      </c>
      <c r="J750" s="639" t="s">
        <v>6215</v>
      </c>
    </row>
    <row r="751" spans="1:10" ht="15">
      <c r="A751" s="638" t="s">
        <v>3829</v>
      </c>
      <c r="B751" s="640">
        <v>44287.4437847222</v>
      </c>
      <c r="C751" s="639" t="b">
        <v>0</v>
      </c>
      <c r="D751" s="639" t="s">
        <v>3164</v>
      </c>
      <c r="E751" s="639" t="s">
        <v>2825</v>
      </c>
      <c r="F751" s="639">
        <v>1</v>
      </c>
      <c r="G751" s="639" t="s">
        <v>3156</v>
      </c>
      <c r="H751" s="639" t="s">
        <v>3157</v>
      </c>
      <c r="I751" s="639" t="s">
        <v>3158</v>
      </c>
      <c r="J751" s="639" t="s">
        <v>6214</v>
      </c>
    </row>
    <row r="752" spans="1:10" ht="15">
      <c r="A752" s="638" t="s">
        <v>3829</v>
      </c>
      <c r="B752" s="640">
        <v>44287.442708333299</v>
      </c>
      <c r="C752" s="639" t="b">
        <v>0</v>
      </c>
      <c r="D752" s="639" t="s">
        <v>11297</v>
      </c>
      <c r="E752" s="639" t="s">
        <v>2825</v>
      </c>
      <c r="F752" s="639">
        <v>1</v>
      </c>
      <c r="G752" s="639" t="s">
        <v>3156</v>
      </c>
      <c r="H752" s="639" t="s">
        <v>3157</v>
      </c>
      <c r="I752" s="639" t="s">
        <v>3158</v>
      </c>
      <c r="J752" s="639" t="s">
        <v>6213</v>
      </c>
    </row>
    <row r="753" spans="1:10" ht="15">
      <c r="A753" s="638" t="s">
        <v>3829</v>
      </c>
      <c r="B753" s="640">
        <v>44287.454606481508</v>
      </c>
      <c r="C753" s="639" t="b">
        <v>0</v>
      </c>
      <c r="D753" s="639" t="s">
        <v>11297</v>
      </c>
      <c r="E753" s="639" t="s">
        <v>2825</v>
      </c>
      <c r="F753" s="639">
        <v>1</v>
      </c>
      <c r="G753" s="639" t="s">
        <v>3156</v>
      </c>
      <c r="H753" s="639" t="s">
        <v>3157</v>
      </c>
      <c r="I753" s="639" t="s">
        <v>3158</v>
      </c>
      <c r="J753" s="639" t="s">
        <v>6212</v>
      </c>
    </row>
    <row r="754" spans="1:10" ht="15">
      <c r="A754" s="638" t="s">
        <v>3829</v>
      </c>
      <c r="B754" s="640">
        <v>44287.450636574111</v>
      </c>
      <c r="C754" s="639" t="b">
        <v>0</v>
      </c>
      <c r="D754" s="639" t="s">
        <v>3165</v>
      </c>
      <c r="E754" s="639" t="s">
        <v>2825</v>
      </c>
      <c r="F754" s="639">
        <v>1</v>
      </c>
      <c r="G754" s="639" t="s">
        <v>3156</v>
      </c>
      <c r="H754" s="639" t="s">
        <v>3157</v>
      </c>
      <c r="I754" s="639" t="s">
        <v>3158</v>
      </c>
      <c r="J754" s="639" t="s">
        <v>6211</v>
      </c>
    </row>
    <row r="755" spans="1:10" ht="15">
      <c r="A755" s="638" t="s">
        <v>3829</v>
      </c>
      <c r="B755" s="640">
        <v>44287.4671759259</v>
      </c>
      <c r="C755" s="639" t="b">
        <v>0</v>
      </c>
      <c r="D755" s="639" t="s">
        <v>3166</v>
      </c>
      <c r="E755" s="639" t="s">
        <v>2825</v>
      </c>
      <c r="F755" s="639">
        <v>1</v>
      </c>
      <c r="G755" s="639" t="s">
        <v>3156</v>
      </c>
      <c r="H755" s="639" t="s">
        <v>3157</v>
      </c>
      <c r="I755" s="639" t="s">
        <v>3158</v>
      </c>
      <c r="J755" s="639" t="s">
        <v>6210</v>
      </c>
    </row>
    <row r="756" spans="1:10" ht="15">
      <c r="A756" s="638" t="s">
        <v>3829</v>
      </c>
      <c r="B756" s="640">
        <v>44287.470983796287</v>
      </c>
      <c r="C756" s="639" t="b">
        <v>0</v>
      </c>
      <c r="D756" s="639" t="s">
        <v>4578</v>
      </c>
      <c r="E756" s="639" t="s">
        <v>2825</v>
      </c>
      <c r="F756" s="639">
        <v>1</v>
      </c>
      <c r="G756" s="639" t="s">
        <v>3156</v>
      </c>
      <c r="H756" s="639" t="s">
        <v>3157</v>
      </c>
      <c r="I756" s="639" t="s">
        <v>3158</v>
      </c>
      <c r="J756" s="639" t="s">
        <v>6209</v>
      </c>
    </row>
    <row r="757" spans="1:10" ht="15">
      <c r="A757" s="638" t="s">
        <v>3829</v>
      </c>
      <c r="B757" s="640">
        <v>44287.471875000003</v>
      </c>
      <c r="C757" s="639" t="b">
        <v>0</v>
      </c>
      <c r="D757" s="639" t="s">
        <v>3167</v>
      </c>
      <c r="E757" s="639" t="s">
        <v>2825</v>
      </c>
      <c r="F757" s="639">
        <v>1</v>
      </c>
      <c r="G757" s="639" t="s">
        <v>3156</v>
      </c>
      <c r="H757" s="639" t="s">
        <v>3157</v>
      </c>
      <c r="I757" s="639" t="s">
        <v>3158</v>
      </c>
      <c r="J757" s="639" t="s">
        <v>6208</v>
      </c>
    </row>
    <row r="758" spans="1:10" ht="15">
      <c r="A758" s="638" t="s">
        <v>3829</v>
      </c>
      <c r="B758" s="640">
        <v>44287.481817129592</v>
      </c>
      <c r="C758" s="639" t="b">
        <v>0</v>
      </c>
      <c r="D758" s="639" t="s">
        <v>3168</v>
      </c>
      <c r="E758" s="639" t="s">
        <v>2825</v>
      </c>
      <c r="F758" s="639">
        <v>1</v>
      </c>
      <c r="G758" s="639" t="s">
        <v>3156</v>
      </c>
      <c r="H758" s="639" t="s">
        <v>3157</v>
      </c>
      <c r="I758" s="639" t="s">
        <v>3158</v>
      </c>
      <c r="J758" s="639" t="s">
        <v>6207</v>
      </c>
    </row>
    <row r="759" spans="1:10" ht="15">
      <c r="A759" s="638" t="s">
        <v>3829</v>
      </c>
      <c r="B759" s="640">
        <v>44287.47789351851</v>
      </c>
      <c r="C759" s="639" t="b">
        <v>0</v>
      </c>
      <c r="D759" s="639" t="s">
        <v>3166</v>
      </c>
      <c r="E759" s="639" t="s">
        <v>2825</v>
      </c>
      <c r="F759" s="639">
        <v>1</v>
      </c>
      <c r="G759" s="639" t="s">
        <v>3156</v>
      </c>
      <c r="H759" s="639" t="s">
        <v>3157</v>
      </c>
      <c r="I759" s="639" t="s">
        <v>3158</v>
      </c>
      <c r="J759" s="639" t="s">
        <v>6206</v>
      </c>
    </row>
    <row r="760" spans="1:10" ht="15">
      <c r="A760" s="638" t="s">
        <v>3525</v>
      </c>
      <c r="B760" s="640">
        <v>44287.487511574087</v>
      </c>
      <c r="C760" s="639" t="b">
        <v>0</v>
      </c>
      <c r="E760" s="639" t="s">
        <v>2825</v>
      </c>
      <c r="F760" s="639">
        <v>9</v>
      </c>
      <c r="G760" s="639" t="s">
        <v>3017</v>
      </c>
      <c r="H760" s="639" t="s">
        <v>3169</v>
      </c>
      <c r="I760" s="639" t="s">
        <v>3170</v>
      </c>
      <c r="J760" s="639" t="s">
        <v>6205</v>
      </c>
    </row>
    <row r="761" spans="1:10" ht="15">
      <c r="A761" s="638" t="s">
        <v>3525</v>
      </c>
      <c r="B761" s="640">
        <v>44287.488738425913</v>
      </c>
      <c r="C761" s="639" t="b">
        <v>0</v>
      </c>
      <c r="D761" s="639" t="s">
        <v>3023</v>
      </c>
      <c r="E761" s="639" t="s">
        <v>2788</v>
      </c>
      <c r="F761" s="639">
        <v>9</v>
      </c>
      <c r="G761" s="639" t="s">
        <v>3017</v>
      </c>
      <c r="H761" s="639" t="s">
        <v>3169</v>
      </c>
      <c r="I761" s="639" t="s">
        <v>3170</v>
      </c>
      <c r="J761" s="639" t="s">
        <v>6204</v>
      </c>
    </row>
    <row r="762" spans="1:10" ht="15">
      <c r="A762" s="638" t="s">
        <v>3890</v>
      </c>
      <c r="B762" s="640">
        <v>44287.435879629593</v>
      </c>
      <c r="C762" s="639" t="b">
        <v>0</v>
      </c>
      <c r="E762" s="639" t="s">
        <v>2825</v>
      </c>
      <c r="F762" s="639">
        <v>1</v>
      </c>
      <c r="G762" s="639" t="s">
        <v>2897</v>
      </c>
      <c r="H762" s="639" t="s">
        <v>3154</v>
      </c>
      <c r="I762" s="639" t="s">
        <v>2995</v>
      </c>
      <c r="J762" s="639" t="s">
        <v>6203</v>
      </c>
    </row>
    <row r="763" spans="1:10" ht="15">
      <c r="A763" s="638" t="s">
        <v>3890</v>
      </c>
      <c r="B763" s="640">
        <v>44287.435173611098</v>
      </c>
      <c r="C763" s="639" t="b">
        <v>0</v>
      </c>
      <c r="E763" s="639" t="s">
        <v>2825</v>
      </c>
      <c r="F763" s="639">
        <v>1</v>
      </c>
      <c r="G763" s="639" t="s">
        <v>2897</v>
      </c>
      <c r="H763" s="639" t="s">
        <v>3154</v>
      </c>
      <c r="I763" s="639" t="s">
        <v>2995</v>
      </c>
      <c r="J763" s="639" t="s">
        <v>6202</v>
      </c>
    </row>
    <row r="764" spans="1:10" ht="15">
      <c r="A764" s="638" t="s">
        <v>3829</v>
      </c>
      <c r="B764" s="640">
        <v>44287.482465277797</v>
      </c>
      <c r="C764" s="639" t="b">
        <v>0</v>
      </c>
      <c r="D764" s="639" t="s">
        <v>3171</v>
      </c>
      <c r="E764" s="639" t="s">
        <v>2825</v>
      </c>
      <c r="F764" s="639">
        <v>1</v>
      </c>
      <c r="G764" s="639" t="s">
        <v>3156</v>
      </c>
      <c r="H764" s="639" t="s">
        <v>3157</v>
      </c>
      <c r="I764" s="639" t="s">
        <v>3158</v>
      </c>
      <c r="J764" s="639" t="s">
        <v>6201</v>
      </c>
    </row>
    <row r="765" spans="1:10" ht="15">
      <c r="A765" s="638" t="s">
        <v>3829</v>
      </c>
      <c r="B765" s="640">
        <v>44287.500104166698</v>
      </c>
      <c r="C765" s="639" t="b">
        <v>0</v>
      </c>
      <c r="E765" s="639" t="s">
        <v>2825</v>
      </c>
      <c r="F765" s="639">
        <v>1</v>
      </c>
      <c r="G765" s="639" t="s">
        <v>3156</v>
      </c>
      <c r="H765" s="639" t="s">
        <v>3157</v>
      </c>
      <c r="I765" s="639" t="s">
        <v>3158</v>
      </c>
      <c r="J765" s="639" t="s">
        <v>6200</v>
      </c>
    </row>
    <row r="766" spans="1:10" ht="15">
      <c r="A766" s="638" t="s">
        <v>3829</v>
      </c>
      <c r="B766" s="640">
        <v>44287.495567129597</v>
      </c>
      <c r="C766" s="639" t="b">
        <v>0</v>
      </c>
      <c r="D766" s="639" t="s">
        <v>11297</v>
      </c>
      <c r="E766" s="639" t="s">
        <v>2825</v>
      </c>
      <c r="F766" s="639">
        <v>1</v>
      </c>
      <c r="G766" s="639" t="s">
        <v>3156</v>
      </c>
      <c r="H766" s="639" t="s">
        <v>3157</v>
      </c>
      <c r="I766" s="639" t="s">
        <v>3158</v>
      </c>
      <c r="J766" s="639" t="s">
        <v>6199</v>
      </c>
    </row>
    <row r="767" spans="1:10" ht="15">
      <c r="A767" s="638" t="s">
        <v>3829</v>
      </c>
      <c r="B767" s="640">
        <v>44287.504062499997</v>
      </c>
      <c r="C767" s="639" t="b">
        <v>0</v>
      </c>
      <c r="D767" s="639" t="s">
        <v>3164</v>
      </c>
      <c r="E767" s="639" t="s">
        <v>2825</v>
      </c>
      <c r="F767" s="639">
        <v>1</v>
      </c>
      <c r="G767" s="639" t="s">
        <v>3156</v>
      </c>
      <c r="H767" s="639" t="s">
        <v>3157</v>
      </c>
      <c r="I767" s="639" t="s">
        <v>3158</v>
      </c>
      <c r="J767" s="639" t="s">
        <v>6198</v>
      </c>
    </row>
    <row r="768" spans="1:10" ht="15">
      <c r="A768" s="638" t="s">
        <v>3829</v>
      </c>
      <c r="B768" s="640">
        <v>44287.503298611096</v>
      </c>
      <c r="C768" s="639" t="b">
        <v>0</v>
      </c>
      <c r="D768" s="639" t="s">
        <v>3164</v>
      </c>
      <c r="E768" s="639" t="s">
        <v>2825</v>
      </c>
      <c r="F768" s="639">
        <v>1</v>
      </c>
      <c r="G768" s="639" t="s">
        <v>3156</v>
      </c>
      <c r="H768" s="639" t="s">
        <v>3157</v>
      </c>
      <c r="I768" s="639" t="s">
        <v>3158</v>
      </c>
      <c r="J768" s="639" t="s">
        <v>6197</v>
      </c>
    </row>
    <row r="769" spans="1:10" ht="15">
      <c r="A769" s="638" t="s">
        <v>3744</v>
      </c>
      <c r="B769" s="640">
        <v>44287.502615740697</v>
      </c>
      <c r="C769" s="639" t="b">
        <v>0</v>
      </c>
      <c r="D769" s="639" t="s">
        <v>3023</v>
      </c>
      <c r="E769" s="639" t="s">
        <v>2788</v>
      </c>
      <c r="F769" s="639">
        <v>1</v>
      </c>
      <c r="G769" s="639" t="s">
        <v>3017</v>
      </c>
      <c r="H769" s="639" t="s">
        <v>2900</v>
      </c>
      <c r="I769" s="639" t="s">
        <v>3170</v>
      </c>
      <c r="J769" s="639" t="s">
        <v>6196</v>
      </c>
    </row>
    <row r="770" spans="1:10" ht="15">
      <c r="A770" s="638" t="s">
        <v>3744</v>
      </c>
      <c r="B770" s="640">
        <v>44287.501516203702</v>
      </c>
      <c r="C770" s="639" t="b">
        <v>0</v>
      </c>
      <c r="E770" s="639" t="s">
        <v>2825</v>
      </c>
      <c r="F770" s="639">
        <v>1</v>
      </c>
      <c r="G770" s="639" t="s">
        <v>3017</v>
      </c>
      <c r="H770" s="639" t="s">
        <v>2900</v>
      </c>
      <c r="I770" s="639" t="s">
        <v>3170</v>
      </c>
      <c r="J770" s="639" t="s">
        <v>6195</v>
      </c>
    </row>
    <row r="771" spans="1:10" ht="15">
      <c r="A771" s="638" t="s">
        <v>3884</v>
      </c>
      <c r="B771" s="640">
        <v>44287.514710648102</v>
      </c>
      <c r="C771" s="639" t="b">
        <v>0</v>
      </c>
      <c r="E771" s="639" t="s">
        <v>2825</v>
      </c>
      <c r="F771" s="639">
        <v>2</v>
      </c>
      <c r="G771" s="639" t="s">
        <v>2989</v>
      </c>
      <c r="H771" s="639" t="s">
        <v>3176</v>
      </c>
      <c r="I771" s="639" t="s">
        <v>3172</v>
      </c>
      <c r="J771" s="639" t="s">
        <v>6194</v>
      </c>
    </row>
    <row r="772" spans="1:10" ht="15">
      <c r="A772" s="638" t="s">
        <v>3743</v>
      </c>
      <c r="B772" s="640">
        <v>44287.583043981504</v>
      </c>
      <c r="C772" s="639" t="b">
        <v>0</v>
      </c>
      <c r="E772" s="639" t="s">
        <v>2825</v>
      </c>
      <c r="F772" s="639">
        <v>1</v>
      </c>
      <c r="G772" s="639" t="s">
        <v>3173</v>
      </c>
      <c r="H772" s="639" t="s">
        <v>2233</v>
      </c>
      <c r="I772" s="639" t="s">
        <v>3174</v>
      </c>
      <c r="J772" s="639" t="s">
        <v>6193</v>
      </c>
    </row>
    <row r="773" spans="1:10" ht="15">
      <c r="A773" s="638" t="s">
        <v>3743</v>
      </c>
      <c r="B773" s="640">
        <v>44287.581030092602</v>
      </c>
      <c r="C773" s="639" t="b">
        <v>0</v>
      </c>
      <c r="D773" s="639" t="s">
        <v>3175</v>
      </c>
      <c r="E773" s="639" t="s">
        <v>2825</v>
      </c>
      <c r="F773" s="639">
        <v>1</v>
      </c>
      <c r="G773" s="639" t="s">
        <v>3173</v>
      </c>
      <c r="H773" s="639" t="s">
        <v>2233</v>
      </c>
      <c r="I773" s="639" t="s">
        <v>3174</v>
      </c>
      <c r="J773" s="639" t="s">
        <v>6192</v>
      </c>
    </row>
    <row r="774" spans="1:10" ht="15">
      <c r="A774" s="638" t="s">
        <v>3866</v>
      </c>
      <c r="B774" s="640">
        <v>44287.591909722199</v>
      </c>
      <c r="C774" s="639" t="b">
        <v>0</v>
      </c>
      <c r="E774" s="639" t="s">
        <v>2825</v>
      </c>
      <c r="F774" s="639">
        <v>3</v>
      </c>
      <c r="G774" s="639" t="s">
        <v>3017</v>
      </c>
      <c r="H774" s="639" t="s">
        <v>110</v>
      </c>
      <c r="I774" s="639" t="s">
        <v>3162</v>
      </c>
      <c r="J774" s="639" t="s">
        <v>6191</v>
      </c>
    </row>
    <row r="775" spans="1:10" ht="15">
      <c r="A775" s="638" t="s">
        <v>3884</v>
      </c>
      <c r="B775" s="640">
        <v>44287.596238425889</v>
      </c>
      <c r="C775" s="639" t="b">
        <v>0</v>
      </c>
      <c r="E775" s="639" t="s">
        <v>2825</v>
      </c>
      <c r="F775" s="639">
        <v>2</v>
      </c>
      <c r="G775" s="639" t="s">
        <v>2989</v>
      </c>
      <c r="H775" s="639" t="s">
        <v>3176</v>
      </c>
      <c r="I775" s="639" t="s">
        <v>3172</v>
      </c>
      <c r="J775" s="639" t="s">
        <v>6190</v>
      </c>
    </row>
    <row r="776" spans="1:10" ht="15">
      <c r="A776" s="638" t="s">
        <v>3722</v>
      </c>
      <c r="B776" s="640">
        <v>44287.600381944401</v>
      </c>
      <c r="C776" s="639" t="b">
        <v>0</v>
      </c>
      <c r="E776" s="639" t="s">
        <v>2825</v>
      </c>
      <c r="F776" s="639">
        <v>3</v>
      </c>
      <c r="G776" s="639" t="s">
        <v>2868</v>
      </c>
      <c r="H776" s="639" t="s">
        <v>3177</v>
      </c>
      <c r="I776" s="639" t="s">
        <v>3178</v>
      </c>
      <c r="J776" s="639" t="s">
        <v>6189</v>
      </c>
    </row>
    <row r="777" spans="1:10" ht="15">
      <c r="A777" s="638" t="s">
        <v>3707</v>
      </c>
      <c r="B777" s="640">
        <v>44287.599120370403</v>
      </c>
      <c r="C777" s="639" t="b">
        <v>0</v>
      </c>
      <c r="E777" s="639" t="s">
        <v>2825</v>
      </c>
      <c r="F777" s="639">
        <v>2</v>
      </c>
      <c r="G777" s="639" t="s">
        <v>2868</v>
      </c>
      <c r="H777" s="639" t="s">
        <v>2954</v>
      </c>
      <c r="I777" s="639" t="s">
        <v>3178</v>
      </c>
      <c r="J777" s="639" t="s">
        <v>6188</v>
      </c>
    </row>
    <row r="778" spans="1:10" ht="15">
      <c r="A778" s="638" t="s">
        <v>3891</v>
      </c>
      <c r="B778" s="640">
        <v>44287.606504629592</v>
      </c>
      <c r="C778" s="639" t="b">
        <v>0</v>
      </c>
      <c r="E778" s="639" t="s">
        <v>2825</v>
      </c>
      <c r="F778" s="639">
        <v>1</v>
      </c>
      <c r="G778" s="639" t="s">
        <v>2968</v>
      </c>
      <c r="H778" s="639" t="s">
        <v>3179</v>
      </c>
      <c r="I778" s="639" t="s">
        <v>3180</v>
      </c>
      <c r="J778" s="639" t="s">
        <v>6187</v>
      </c>
    </row>
    <row r="779" spans="1:10" ht="15">
      <c r="A779" s="638" t="s">
        <v>3816</v>
      </c>
      <c r="B779" s="640">
        <v>44287.625474537002</v>
      </c>
      <c r="C779" s="639" t="b">
        <v>0</v>
      </c>
      <c r="E779" s="639" t="s">
        <v>2825</v>
      </c>
      <c r="F779" s="639">
        <v>4</v>
      </c>
      <c r="G779" s="639" t="s">
        <v>2989</v>
      </c>
      <c r="H779" s="639" t="s">
        <v>3181</v>
      </c>
      <c r="I779" s="639" t="s">
        <v>3172</v>
      </c>
      <c r="J779" s="639" t="s">
        <v>6186</v>
      </c>
    </row>
    <row r="780" spans="1:10" ht="15">
      <c r="A780" s="638" t="s">
        <v>3606</v>
      </c>
      <c r="B780" s="640">
        <v>44287.622187499997</v>
      </c>
      <c r="C780" s="639" t="b">
        <v>0</v>
      </c>
      <c r="E780" s="639" t="s">
        <v>2825</v>
      </c>
      <c r="F780" s="639">
        <v>1</v>
      </c>
      <c r="G780" s="639" t="s">
        <v>2821</v>
      </c>
      <c r="H780" s="639" t="s">
        <v>3147</v>
      </c>
      <c r="I780" s="639" t="s">
        <v>2803</v>
      </c>
      <c r="J780" s="639" t="s">
        <v>6185</v>
      </c>
    </row>
    <row r="781" spans="1:10" ht="15">
      <c r="A781" s="638" t="s">
        <v>3891</v>
      </c>
      <c r="B781" s="640">
        <v>44287.6269791667</v>
      </c>
      <c r="C781" s="639" t="b">
        <v>0</v>
      </c>
      <c r="E781" s="639" t="s">
        <v>2825</v>
      </c>
      <c r="F781" s="639">
        <v>1</v>
      </c>
      <c r="G781" s="639" t="s">
        <v>2968</v>
      </c>
      <c r="H781" s="639" t="s">
        <v>3179</v>
      </c>
      <c r="I781" s="639" t="s">
        <v>3180</v>
      </c>
      <c r="J781" s="639" t="s">
        <v>6184</v>
      </c>
    </row>
    <row r="782" spans="1:10" ht="15">
      <c r="A782" s="638" t="s">
        <v>3890</v>
      </c>
      <c r="B782" s="640">
        <v>44287.633645833303</v>
      </c>
      <c r="C782" s="639" t="b">
        <v>0</v>
      </c>
      <c r="E782" s="639" t="s">
        <v>2825</v>
      </c>
      <c r="F782" s="639">
        <v>1</v>
      </c>
      <c r="G782" s="639" t="s">
        <v>2897</v>
      </c>
      <c r="H782" s="639" t="s">
        <v>3154</v>
      </c>
      <c r="I782" s="639" t="s">
        <v>2995</v>
      </c>
      <c r="J782" s="639" t="s">
        <v>6183</v>
      </c>
    </row>
    <row r="783" spans="1:10" ht="15">
      <c r="A783" s="638" t="s">
        <v>3606</v>
      </c>
      <c r="B783" s="640">
        <v>44287.631793981491</v>
      </c>
      <c r="C783" s="639" t="b">
        <v>0</v>
      </c>
      <c r="E783" s="639" t="s">
        <v>2825</v>
      </c>
      <c r="F783" s="639">
        <v>1</v>
      </c>
      <c r="G783" s="639" t="s">
        <v>2821</v>
      </c>
      <c r="H783" s="639" t="s">
        <v>3147</v>
      </c>
      <c r="I783" s="639" t="s">
        <v>2803</v>
      </c>
      <c r="J783" s="639" t="s">
        <v>6182</v>
      </c>
    </row>
    <row r="784" spans="1:10" ht="15">
      <c r="A784" s="638" t="s">
        <v>3606</v>
      </c>
      <c r="B784" s="640">
        <v>44287.64181712961</v>
      </c>
      <c r="C784" s="639" t="b">
        <v>0</v>
      </c>
      <c r="E784" s="639" t="s">
        <v>2825</v>
      </c>
      <c r="F784" s="639">
        <v>1</v>
      </c>
      <c r="G784" s="639" t="s">
        <v>2821</v>
      </c>
      <c r="H784" s="639" t="s">
        <v>3147</v>
      </c>
      <c r="I784" s="639" t="s">
        <v>2803</v>
      </c>
      <c r="J784" s="639" t="s">
        <v>6181</v>
      </c>
    </row>
    <row r="785" spans="1:10" ht="15">
      <c r="A785" s="638" t="s">
        <v>3609</v>
      </c>
      <c r="B785" s="640">
        <v>44287.640648148103</v>
      </c>
      <c r="C785" s="639" t="b">
        <v>0</v>
      </c>
      <c r="D785" s="639" t="s">
        <v>3023</v>
      </c>
      <c r="E785" s="639" t="s">
        <v>2788</v>
      </c>
      <c r="F785" s="639">
        <v>2</v>
      </c>
      <c r="G785" s="639" t="s">
        <v>3017</v>
      </c>
      <c r="H785" s="639" t="s">
        <v>2957</v>
      </c>
      <c r="I785" s="639" t="s">
        <v>3182</v>
      </c>
      <c r="J785" s="639" t="s">
        <v>6180</v>
      </c>
    </row>
    <row r="786" spans="1:10" ht="15">
      <c r="A786" s="638" t="s">
        <v>3609</v>
      </c>
      <c r="B786" s="640">
        <v>44287.639513888898</v>
      </c>
      <c r="C786" s="639" t="b">
        <v>0</v>
      </c>
      <c r="E786" s="639" t="s">
        <v>2825</v>
      </c>
      <c r="F786" s="639">
        <v>2</v>
      </c>
      <c r="G786" s="639" t="s">
        <v>3017</v>
      </c>
      <c r="H786" s="639" t="s">
        <v>2957</v>
      </c>
      <c r="I786" s="639" t="s">
        <v>3182</v>
      </c>
      <c r="J786" s="639" t="s">
        <v>6179</v>
      </c>
    </row>
    <row r="787" spans="1:10" ht="15">
      <c r="A787" s="638" t="s">
        <v>3606</v>
      </c>
      <c r="B787" s="640">
        <v>44287.642870370408</v>
      </c>
      <c r="C787" s="639" t="b">
        <v>0</v>
      </c>
      <c r="E787" s="639" t="s">
        <v>2825</v>
      </c>
      <c r="F787" s="639">
        <v>1</v>
      </c>
      <c r="G787" s="639" t="s">
        <v>2821</v>
      </c>
      <c r="H787" s="639" t="s">
        <v>3147</v>
      </c>
      <c r="I787" s="639" t="s">
        <v>2803</v>
      </c>
      <c r="J787" s="639" t="s">
        <v>6178</v>
      </c>
    </row>
    <row r="788" spans="1:10" ht="15">
      <c r="A788" s="638" t="s">
        <v>3488</v>
      </c>
      <c r="B788" s="640">
        <v>44287.661481481497</v>
      </c>
      <c r="C788" s="639" t="b">
        <v>0</v>
      </c>
      <c r="E788" s="639" t="s">
        <v>2825</v>
      </c>
      <c r="F788" s="639">
        <v>1</v>
      </c>
      <c r="G788" s="639" t="s">
        <v>2868</v>
      </c>
      <c r="H788" s="639" t="s">
        <v>3183</v>
      </c>
      <c r="I788" s="639" t="s">
        <v>3178</v>
      </c>
      <c r="J788" s="639" t="s">
        <v>6177</v>
      </c>
    </row>
    <row r="789" spans="1:10" ht="15">
      <c r="A789" s="638" t="s">
        <v>3609</v>
      </c>
      <c r="B789" s="640">
        <v>44287.687719907393</v>
      </c>
      <c r="C789" s="639" t="b">
        <v>0</v>
      </c>
      <c r="E789" s="639" t="s">
        <v>2825</v>
      </c>
      <c r="F789" s="639">
        <v>8</v>
      </c>
      <c r="G789" s="639" t="s">
        <v>3017</v>
      </c>
      <c r="H789" s="639" t="s">
        <v>2957</v>
      </c>
      <c r="I789" s="639" t="s">
        <v>3182</v>
      </c>
      <c r="J789" s="639" t="s">
        <v>6176</v>
      </c>
    </row>
    <row r="790" spans="1:10" ht="15">
      <c r="A790" s="638" t="s">
        <v>3609</v>
      </c>
      <c r="B790" s="640">
        <v>44287.692164351902</v>
      </c>
      <c r="C790" s="639" t="b">
        <v>0</v>
      </c>
      <c r="D790" s="639" t="s">
        <v>3023</v>
      </c>
      <c r="E790" s="639" t="s">
        <v>2788</v>
      </c>
      <c r="F790" s="639">
        <v>8</v>
      </c>
      <c r="G790" s="639" t="s">
        <v>3017</v>
      </c>
      <c r="H790" s="639" t="s">
        <v>2957</v>
      </c>
      <c r="I790" s="639" t="s">
        <v>3182</v>
      </c>
      <c r="J790" s="639" t="s">
        <v>6175</v>
      </c>
    </row>
    <row r="791" spans="1:10" ht="15">
      <c r="A791" s="638" t="s">
        <v>3891</v>
      </c>
      <c r="B791" s="640">
        <v>44288.325138888897</v>
      </c>
      <c r="C791" s="639" t="b">
        <v>0</v>
      </c>
      <c r="E791" s="639" t="s">
        <v>2825</v>
      </c>
      <c r="F791" s="639">
        <v>1</v>
      </c>
      <c r="G791" s="639" t="s">
        <v>2968</v>
      </c>
      <c r="H791" s="639" t="s">
        <v>3179</v>
      </c>
      <c r="I791" s="639" t="s">
        <v>3180</v>
      </c>
      <c r="J791" s="639" t="s">
        <v>6174</v>
      </c>
    </row>
    <row r="792" spans="1:10" ht="15">
      <c r="A792" s="638" t="s">
        <v>3891</v>
      </c>
      <c r="B792" s="640">
        <v>44288.352812500001</v>
      </c>
      <c r="C792" s="639" t="b">
        <v>0</v>
      </c>
      <c r="E792" s="639" t="s">
        <v>2825</v>
      </c>
      <c r="F792" s="639">
        <v>1</v>
      </c>
      <c r="G792" s="639" t="s">
        <v>2968</v>
      </c>
      <c r="H792" s="639" t="s">
        <v>3179</v>
      </c>
      <c r="I792" s="639" t="s">
        <v>3180</v>
      </c>
      <c r="J792" s="639" t="s">
        <v>6173</v>
      </c>
    </row>
    <row r="793" spans="1:10" ht="15">
      <c r="A793" s="638" t="s">
        <v>3891</v>
      </c>
      <c r="B793" s="640">
        <v>44288.341805555603</v>
      </c>
      <c r="C793" s="639" t="b">
        <v>0</v>
      </c>
      <c r="E793" s="639" t="s">
        <v>2825</v>
      </c>
      <c r="F793" s="639">
        <v>1</v>
      </c>
      <c r="G793" s="639" t="s">
        <v>2968</v>
      </c>
      <c r="H793" s="639" t="s">
        <v>3179</v>
      </c>
      <c r="I793" s="639" t="s">
        <v>3180</v>
      </c>
      <c r="J793" s="639" t="s">
        <v>6172</v>
      </c>
    </row>
    <row r="794" spans="1:10" ht="15">
      <c r="A794" s="638" t="s">
        <v>3606</v>
      </c>
      <c r="B794" s="640">
        <v>44288.355219907397</v>
      </c>
      <c r="C794" s="639" t="b">
        <v>0</v>
      </c>
      <c r="E794" s="639" t="s">
        <v>2825</v>
      </c>
      <c r="F794" s="639">
        <v>1</v>
      </c>
      <c r="G794" s="639" t="s">
        <v>2821</v>
      </c>
      <c r="H794" s="639" t="s">
        <v>3147</v>
      </c>
      <c r="I794" s="639" t="s">
        <v>2803</v>
      </c>
      <c r="J794" s="639" t="s">
        <v>6171</v>
      </c>
    </row>
    <row r="795" spans="1:10" ht="15">
      <c r="A795" s="638" t="s">
        <v>3891</v>
      </c>
      <c r="B795" s="640">
        <v>44288.368738425903</v>
      </c>
      <c r="C795" s="639" t="b">
        <v>0</v>
      </c>
      <c r="E795" s="639" t="s">
        <v>2825</v>
      </c>
      <c r="F795" s="639">
        <v>1</v>
      </c>
      <c r="G795" s="639" t="s">
        <v>2968</v>
      </c>
      <c r="H795" s="639" t="s">
        <v>3179</v>
      </c>
      <c r="I795" s="639" t="s">
        <v>3180</v>
      </c>
      <c r="J795" s="639" t="s">
        <v>6170</v>
      </c>
    </row>
    <row r="796" spans="1:10" ht="15">
      <c r="A796" s="638" t="s">
        <v>3890</v>
      </c>
      <c r="B796" s="640">
        <v>44288.3996527778</v>
      </c>
      <c r="C796" s="639" t="b">
        <v>0</v>
      </c>
      <c r="E796" s="639" t="s">
        <v>2825</v>
      </c>
      <c r="F796" s="639">
        <v>1</v>
      </c>
      <c r="G796" s="639" t="s">
        <v>2897</v>
      </c>
      <c r="H796" s="639" t="s">
        <v>3154</v>
      </c>
      <c r="I796" s="639" t="s">
        <v>2995</v>
      </c>
      <c r="J796" s="639" t="s">
        <v>6169</v>
      </c>
    </row>
    <row r="797" spans="1:10" ht="15">
      <c r="A797" s="638" t="s">
        <v>3609</v>
      </c>
      <c r="B797" s="640">
        <v>44288.40398148149</v>
      </c>
      <c r="C797" s="639" t="b">
        <v>0</v>
      </c>
      <c r="D797" s="639" t="s">
        <v>3023</v>
      </c>
      <c r="E797" s="639" t="s">
        <v>2788</v>
      </c>
      <c r="F797" s="639">
        <v>3</v>
      </c>
      <c r="G797" s="639" t="s">
        <v>3017</v>
      </c>
      <c r="H797" s="639" t="s">
        <v>2957</v>
      </c>
      <c r="I797" s="639" t="s">
        <v>3182</v>
      </c>
      <c r="J797" s="639" t="s">
        <v>6168</v>
      </c>
    </row>
    <row r="798" spans="1:10" ht="15">
      <c r="A798" s="638" t="s">
        <v>3609</v>
      </c>
      <c r="B798" s="640">
        <v>44288.402418981503</v>
      </c>
      <c r="C798" s="639" t="b">
        <v>0</v>
      </c>
      <c r="E798" s="639" t="s">
        <v>2825</v>
      </c>
      <c r="F798" s="639">
        <v>3</v>
      </c>
      <c r="G798" s="639" t="s">
        <v>3017</v>
      </c>
      <c r="H798" s="639" t="s">
        <v>2957</v>
      </c>
      <c r="I798" s="639" t="s">
        <v>3182</v>
      </c>
      <c r="J798" s="639" t="s">
        <v>6167</v>
      </c>
    </row>
    <row r="799" spans="1:10" ht="15">
      <c r="A799" s="638" t="s">
        <v>3891</v>
      </c>
      <c r="B799" s="640">
        <v>44288.408055555599</v>
      </c>
      <c r="C799" s="639" t="b">
        <v>0</v>
      </c>
      <c r="E799" s="639" t="s">
        <v>2825</v>
      </c>
      <c r="F799" s="639">
        <v>1</v>
      </c>
      <c r="G799" s="639" t="s">
        <v>2857</v>
      </c>
      <c r="H799" s="639" t="s">
        <v>3179</v>
      </c>
      <c r="I799" s="639" t="s">
        <v>3180</v>
      </c>
      <c r="J799" s="639" t="s">
        <v>6166</v>
      </c>
    </row>
    <row r="800" spans="1:10" ht="15">
      <c r="A800" s="638" t="s">
        <v>3816</v>
      </c>
      <c r="B800" s="640">
        <v>44288.417488425897</v>
      </c>
      <c r="C800" s="639" t="b">
        <v>0</v>
      </c>
      <c r="E800" s="639" t="s">
        <v>2825</v>
      </c>
      <c r="F800" s="639">
        <v>3</v>
      </c>
      <c r="G800" s="639" t="s">
        <v>2989</v>
      </c>
      <c r="H800" s="639" t="s">
        <v>3181</v>
      </c>
      <c r="I800" s="639" t="s">
        <v>3172</v>
      </c>
      <c r="J800" s="639" t="s">
        <v>6165</v>
      </c>
    </row>
    <row r="801" spans="1:10" ht="15">
      <c r="A801" s="638" t="s">
        <v>3891</v>
      </c>
      <c r="B801" s="640">
        <v>44288.422314814801</v>
      </c>
      <c r="C801" s="639" t="b">
        <v>0</v>
      </c>
      <c r="E801" s="639" t="s">
        <v>2825</v>
      </c>
      <c r="F801" s="639">
        <v>1</v>
      </c>
      <c r="G801" s="639" t="s">
        <v>2857</v>
      </c>
      <c r="H801" s="639" t="s">
        <v>3179</v>
      </c>
      <c r="I801" s="639" t="s">
        <v>3180</v>
      </c>
      <c r="J801" s="639" t="s">
        <v>6164</v>
      </c>
    </row>
    <row r="802" spans="1:10" ht="15">
      <c r="A802" s="638" t="s">
        <v>3891</v>
      </c>
      <c r="B802" s="640">
        <v>44288.429618055598</v>
      </c>
      <c r="C802" s="639" t="b">
        <v>0</v>
      </c>
      <c r="E802" s="639" t="s">
        <v>2825</v>
      </c>
      <c r="F802" s="639">
        <v>1</v>
      </c>
      <c r="G802" s="639" t="s">
        <v>2857</v>
      </c>
      <c r="H802" s="639" t="s">
        <v>3179</v>
      </c>
      <c r="I802" s="639" t="s">
        <v>3180</v>
      </c>
      <c r="J802" s="639" t="s">
        <v>6163</v>
      </c>
    </row>
    <row r="803" spans="1:10" ht="15">
      <c r="A803" s="638" t="s">
        <v>3891</v>
      </c>
      <c r="B803" s="640">
        <v>44288.429282407393</v>
      </c>
      <c r="C803" s="639" t="b">
        <v>0</v>
      </c>
      <c r="E803" s="639" t="s">
        <v>2825</v>
      </c>
      <c r="F803" s="639">
        <v>1</v>
      </c>
      <c r="G803" s="639" t="s">
        <v>2857</v>
      </c>
      <c r="H803" s="639" t="s">
        <v>3179</v>
      </c>
      <c r="I803" s="639" t="s">
        <v>3180</v>
      </c>
      <c r="J803" s="639" t="s">
        <v>6162</v>
      </c>
    </row>
    <row r="804" spans="1:10" ht="15">
      <c r="A804" s="638" t="s">
        <v>3891</v>
      </c>
      <c r="B804" s="640">
        <v>44288.428831018493</v>
      </c>
      <c r="C804" s="639" t="b">
        <v>0</v>
      </c>
      <c r="E804" s="639" t="s">
        <v>2825</v>
      </c>
      <c r="F804" s="639">
        <v>1</v>
      </c>
      <c r="G804" s="639" t="s">
        <v>2857</v>
      </c>
      <c r="H804" s="639" t="s">
        <v>3179</v>
      </c>
      <c r="I804" s="639" t="s">
        <v>3180</v>
      </c>
      <c r="J804" s="639" t="s">
        <v>6161</v>
      </c>
    </row>
    <row r="805" spans="1:10" ht="15">
      <c r="A805" s="638" t="s">
        <v>3891</v>
      </c>
      <c r="B805" s="640">
        <v>44288.429930555612</v>
      </c>
      <c r="C805" s="639" t="b">
        <v>0</v>
      </c>
      <c r="E805" s="639" t="s">
        <v>2825</v>
      </c>
      <c r="F805" s="639">
        <v>1</v>
      </c>
      <c r="G805" s="639" t="s">
        <v>2857</v>
      </c>
      <c r="H805" s="639" t="s">
        <v>3179</v>
      </c>
      <c r="I805" s="639" t="s">
        <v>3180</v>
      </c>
      <c r="J805" s="639" t="s">
        <v>6160</v>
      </c>
    </row>
    <row r="806" spans="1:10" ht="15">
      <c r="A806" s="638" t="s">
        <v>3891</v>
      </c>
      <c r="B806" s="640">
        <v>44288.431435185194</v>
      </c>
      <c r="C806" s="639" t="b">
        <v>0</v>
      </c>
      <c r="E806" s="639" t="s">
        <v>2825</v>
      </c>
      <c r="F806" s="639">
        <v>1</v>
      </c>
      <c r="G806" s="639" t="s">
        <v>2857</v>
      </c>
      <c r="H806" s="639" t="s">
        <v>3179</v>
      </c>
      <c r="I806" s="639" t="s">
        <v>3180</v>
      </c>
      <c r="J806" s="639" t="s">
        <v>6159</v>
      </c>
    </row>
    <row r="807" spans="1:10" ht="15">
      <c r="A807" s="638" t="s">
        <v>3891</v>
      </c>
      <c r="B807" s="640">
        <v>44288.430995370407</v>
      </c>
      <c r="C807" s="639" t="b">
        <v>0</v>
      </c>
      <c r="E807" s="639" t="s">
        <v>2825</v>
      </c>
      <c r="F807" s="639">
        <v>1</v>
      </c>
      <c r="G807" s="639" t="s">
        <v>2857</v>
      </c>
      <c r="H807" s="639" t="s">
        <v>3179</v>
      </c>
      <c r="I807" s="639" t="s">
        <v>3180</v>
      </c>
      <c r="J807" s="639" t="s">
        <v>6158</v>
      </c>
    </row>
    <row r="808" spans="1:10" ht="15">
      <c r="A808" s="638" t="s">
        <v>3891</v>
      </c>
      <c r="B808" s="640">
        <v>44288.430625000001</v>
      </c>
      <c r="C808" s="639" t="b">
        <v>0</v>
      </c>
      <c r="E808" s="639" t="s">
        <v>2825</v>
      </c>
      <c r="F808" s="639">
        <v>1</v>
      </c>
      <c r="G808" s="639" t="s">
        <v>2857</v>
      </c>
      <c r="H808" s="639" t="s">
        <v>3179</v>
      </c>
      <c r="I808" s="639" t="s">
        <v>3180</v>
      </c>
      <c r="J808" s="639" t="s">
        <v>6157</v>
      </c>
    </row>
    <row r="809" spans="1:10" ht="15">
      <c r="A809" s="638" t="s">
        <v>3891</v>
      </c>
      <c r="B809" s="640">
        <v>44288.4070138889</v>
      </c>
      <c r="C809" s="639" t="b">
        <v>0</v>
      </c>
      <c r="E809" s="639" t="s">
        <v>2825</v>
      </c>
      <c r="F809" s="639">
        <v>1</v>
      </c>
      <c r="G809" s="639" t="s">
        <v>2968</v>
      </c>
      <c r="H809" s="639" t="s">
        <v>3179</v>
      </c>
      <c r="I809" s="639" t="s">
        <v>3180</v>
      </c>
      <c r="J809" s="639" t="s">
        <v>6156</v>
      </c>
    </row>
    <row r="810" spans="1:10" ht="15">
      <c r="A810" s="638" t="s">
        <v>3891</v>
      </c>
      <c r="B810" s="640">
        <v>44288.378113425897</v>
      </c>
      <c r="C810" s="639" t="b">
        <v>0</v>
      </c>
      <c r="E810" s="639" t="s">
        <v>2825</v>
      </c>
      <c r="F810" s="639">
        <v>1</v>
      </c>
      <c r="G810" s="639" t="s">
        <v>2968</v>
      </c>
      <c r="H810" s="639" t="s">
        <v>3179</v>
      </c>
      <c r="I810" s="639" t="s">
        <v>3180</v>
      </c>
      <c r="J810" s="639" t="s">
        <v>6155</v>
      </c>
    </row>
    <row r="811" spans="1:10" ht="15">
      <c r="A811" s="638" t="s">
        <v>3891</v>
      </c>
      <c r="B811" s="640">
        <v>44288.430254629609</v>
      </c>
      <c r="C811" s="639" t="b">
        <v>0</v>
      </c>
      <c r="E811" s="639" t="s">
        <v>2825</v>
      </c>
      <c r="F811" s="639">
        <v>1</v>
      </c>
      <c r="G811" s="639" t="s">
        <v>2857</v>
      </c>
      <c r="H811" s="639" t="s">
        <v>3179</v>
      </c>
      <c r="I811" s="639" t="s">
        <v>3180</v>
      </c>
      <c r="J811" s="639" t="s">
        <v>6154</v>
      </c>
    </row>
    <row r="812" spans="1:10" ht="15">
      <c r="A812" s="638" t="s">
        <v>3489</v>
      </c>
      <c r="B812" s="640">
        <v>44288.444201388898</v>
      </c>
      <c r="C812" s="639" t="b">
        <v>0</v>
      </c>
      <c r="E812" s="639" t="s">
        <v>2825</v>
      </c>
      <c r="F812" s="639">
        <v>1</v>
      </c>
      <c r="G812" s="639" t="s">
        <v>2868</v>
      </c>
      <c r="H812" s="639" t="s">
        <v>3184</v>
      </c>
      <c r="I812" s="639" t="s">
        <v>3178</v>
      </c>
      <c r="J812" s="639" t="s">
        <v>6153</v>
      </c>
    </row>
    <row r="813" spans="1:10" ht="15">
      <c r="A813" s="638" t="s">
        <v>3813</v>
      </c>
      <c r="B813" s="640">
        <v>44288.442557870403</v>
      </c>
      <c r="C813" s="639" t="b">
        <v>0</v>
      </c>
      <c r="E813" s="639" t="s">
        <v>2825</v>
      </c>
      <c r="F813" s="639">
        <v>3</v>
      </c>
      <c r="G813" s="639" t="s">
        <v>2989</v>
      </c>
      <c r="H813" s="639" t="s">
        <v>3185</v>
      </c>
      <c r="I813" s="639" t="s">
        <v>3172</v>
      </c>
      <c r="J813" s="639" t="s">
        <v>6152</v>
      </c>
    </row>
    <row r="814" spans="1:10" ht="15">
      <c r="A814" s="638" t="s">
        <v>3691</v>
      </c>
      <c r="B814" s="640">
        <v>44288.452175925901</v>
      </c>
      <c r="C814" s="639" t="b">
        <v>0</v>
      </c>
      <c r="D814" s="639" t="s">
        <v>2976</v>
      </c>
      <c r="E814" s="639" t="s">
        <v>2788</v>
      </c>
      <c r="F814" s="639">
        <v>4</v>
      </c>
      <c r="G814" s="639" t="s">
        <v>2868</v>
      </c>
      <c r="H814" s="639" t="s">
        <v>3186</v>
      </c>
      <c r="I814" s="639" t="s">
        <v>3187</v>
      </c>
      <c r="J814" s="639" t="s">
        <v>6151</v>
      </c>
    </row>
    <row r="815" spans="1:10" ht="15">
      <c r="A815" s="638" t="s">
        <v>3691</v>
      </c>
      <c r="B815" s="640">
        <v>44288.450624999998</v>
      </c>
      <c r="C815" s="639" t="b">
        <v>0</v>
      </c>
      <c r="E815" s="639" t="s">
        <v>2825</v>
      </c>
      <c r="F815" s="639">
        <v>4</v>
      </c>
      <c r="G815" s="639" t="s">
        <v>2868</v>
      </c>
      <c r="H815" s="639" t="s">
        <v>3186</v>
      </c>
      <c r="I815" s="639" t="s">
        <v>3187</v>
      </c>
      <c r="J815" s="639" t="s">
        <v>6150</v>
      </c>
    </row>
    <row r="816" spans="1:10" ht="15">
      <c r="A816" s="638" t="s">
        <v>3891</v>
      </c>
      <c r="B816" s="640">
        <v>44288.449120370402</v>
      </c>
      <c r="C816" s="639" t="b">
        <v>0</v>
      </c>
      <c r="E816" s="639" t="s">
        <v>2825</v>
      </c>
      <c r="F816" s="639">
        <v>1</v>
      </c>
      <c r="G816" s="639" t="s">
        <v>2857</v>
      </c>
      <c r="H816" s="639" t="s">
        <v>3179</v>
      </c>
      <c r="I816" s="639" t="s">
        <v>3180</v>
      </c>
      <c r="J816" s="639" t="s">
        <v>6149</v>
      </c>
    </row>
    <row r="817" spans="1:10" ht="15">
      <c r="A817" s="638" t="s">
        <v>3891</v>
      </c>
      <c r="B817" s="640">
        <v>44288.448831018497</v>
      </c>
      <c r="C817" s="639" t="b">
        <v>0</v>
      </c>
      <c r="E817" s="639" t="s">
        <v>2825</v>
      </c>
      <c r="F817" s="639">
        <v>1</v>
      </c>
      <c r="G817" s="639" t="s">
        <v>2857</v>
      </c>
      <c r="H817" s="639" t="s">
        <v>3179</v>
      </c>
      <c r="I817" s="639" t="s">
        <v>3180</v>
      </c>
      <c r="J817" s="639" t="s">
        <v>6148</v>
      </c>
    </row>
    <row r="818" spans="1:10" ht="15">
      <c r="A818" s="638" t="s">
        <v>3891</v>
      </c>
      <c r="B818" s="640">
        <v>44288.448460648098</v>
      </c>
      <c r="C818" s="639" t="b">
        <v>0</v>
      </c>
      <c r="E818" s="639" t="s">
        <v>2825</v>
      </c>
      <c r="F818" s="639">
        <v>1</v>
      </c>
      <c r="G818" s="639" t="s">
        <v>2857</v>
      </c>
      <c r="H818" s="639" t="s">
        <v>3179</v>
      </c>
      <c r="I818" s="639" t="s">
        <v>3180</v>
      </c>
      <c r="J818" s="639" t="s">
        <v>6147</v>
      </c>
    </row>
    <row r="819" spans="1:10" ht="15">
      <c r="A819" s="638" t="s">
        <v>3891</v>
      </c>
      <c r="B819" s="640">
        <v>44288.448113425889</v>
      </c>
      <c r="C819" s="639" t="b">
        <v>0</v>
      </c>
      <c r="E819" s="639" t="s">
        <v>2825</v>
      </c>
      <c r="F819" s="639">
        <v>1</v>
      </c>
      <c r="G819" s="639" t="s">
        <v>2857</v>
      </c>
      <c r="H819" s="639" t="s">
        <v>3179</v>
      </c>
      <c r="I819" s="639" t="s">
        <v>3180</v>
      </c>
      <c r="J819" s="639" t="s">
        <v>6146</v>
      </c>
    </row>
    <row r="820" spans="1:10" ht="15">
      <c r="A820" s="638" t="s">
        <v>3489</v>
      </c>
      <c r="B820" s="640">
        <v>44288.4476041667</v>
      </c>
      <c r="C820" s="639" t="b">
        <v>0</v>
      </c>
      <c r="E820" s="639" t="s">
        <v>2788</v>
      </c>
      <c r="F820" s="639">
        <v>1</v>
      </c>
      <c r="G820" s="639" t="s">
        <v>2868</v>
      </c>
      <c r="H820" s="639" t="s">
        <v>3184</v>
      </c>
      <c r="I820" s="639" t="s">
        <v>3178</v>
      </c>
      <c r="J820" s="639" t="s">
        <v>6145</v>
      </c>
    </row>
    <row r="821" spans="1:10" ht="15">
      <c r="A821" s="638" t="s">
        <v>3891</v>
      </c>
      <c r="B821" s="640">
        <v>44288.529837962997</v>
      </c>
      <c r="C821" s="639" t="b">
        <v>0</v>
      </c>
      <c r="E821" s="639" t="s">
        <v>2825</v>
      </c>
      <c r="F821" s="639">
        <v>1</v>
      </c>
      <c r="G821" s="639" t="s">
        <v>2857</v>
      </c>
      <c r="H821" s="639" t="s">
        <v>3179</v>
      </c>
      <c r="I821" s="639" t="s">
        <v>3180</v>
      </c>
      <c r="J821" s="639" t="s">
        <v>6144</v>
      </c>
    </row>
    <row r="822" spans="1:10" ht="15">
      <c r="A822" s="638" t="s">
        <v>3891</v>
      </c>
      <c r="B822" s="640">
        <v>44288.540428240703</v>
      </c>
      <c r="C822" s="639" t="b">
        <v>0</v>
      </c>
      <c r="E822" s="639" t="s">
        <v>2825</v>
      </c>
      <c r="F822" s="639">
        <v>1</v>
      </c>
      <c r="G822" s="639" t="s">
        <v>2857</v>
      </c>
      <c r="H822" s="639" t="s">
        <v>3179</v>
      </c>
      <c r="I822" s="639" t="s">
        <v>3180</v>
      </c>
      <c r="J822" s="639" t="s">
        <v>6143</v>
      </c>
    </row>
    <row r="823" spans="1:10" ht="15">
      <c r="A823" s="638" t="s">
        <v>3891</v>
      </c>
      <c r="B823" s="640">
        <v>44288.552928240708</v>
      </c>
      <c r="C823" s="639" t="b">
        <v>0</v>
      </c>
      <c r="E823" s="639" t="s">
        <v>2825</v>
      </c>
      <c r="F823" s="639">
        <v>1</v>
      </c>
      <c r="G823" s="639" t="s">
        <v>2968</v>
      </c>
      <c r="H823" s="639" t="s">
        <v>3179</v>
      </c>
      <c r="I823" s="639" t="s">
        <v>3180</v>
      </c>
      <c r="J823" s="639" t="s">
        <v>6142</v>
      </c>
    </row>
    <row r="824" spans="1:10" ht="15">
      <c r="A824" s="638" t="s">
        <v>3891</v>
      </c>
      <c r="B824" s="640">
        <v>44288.495393518497</v>
      </c>
      <c r="C824" s="639" t="b">
        <v>0</v>
      </c>
      <c r="E824" s="639" t="s">
        <v>2825</v>
      </c>
      <c r="F824" s="639">
        <v>1</v>
      </c>
      <c r="G824" s="639" t="s">
        <v>2968</v>
      </c>
      <c r="H824" s="639" t="s">
        <v>3179</v>
      </c>
      <c r="I824" s="639" t="s">
        <v>3180</v>
      </c>
      <c r="J824" s="639" t="s">
        <v>6141</v>
      </c>
    </row>
    <row r="825" spans="1:10" ht="15">
      <c r="A825" s="638" t="s">
        <v>3891</v>
      </c>
      <c r="B825" s="640">
        <v>44288.526087963</v>
      </c>
      <c r="C825" s="639" t="b">
        <v>0</v>
      </c>
      <c r="E825" s="639" t="s">
        <v>2825</v>
      </c>
      <c r="F825" s="639">
        <v>1</v>
      </c>
      <c r="G825" s="639" t="s">
        <v>2968</v>
      </c>
      <c r="H825" s="639" t="s">
        <v>3179</v>
      </c>
      <c r="I825" s="639" t="s">
        <v>3180</v>
      </c>
      <c r="J825" s="639" t="s">
        <v>6140</v>
      </c>
    </row>
    <row r="826" spans="1:10" ht="15">
      <c r="A826" s="638" t="s">
        <v>3891</v>
      </c>
      <c r="B826" s="640">
        <v>44288.478726851798</v>
      </c>
      <c r="C826" s="639" t="b">
        <v>0</v>
      </c>
      <c r="E826" s="639" t="s">
        <v>2825</v>
      </c>
      <c r="F826" s="639">
        <v>1</v>
      </c>
      <c r="G826" s="639" t="s">
        <v>2968</v>
      </c>
      <c r="H826" s="639" t="s">
        <v>3179</v>
      </c>
      <c r="I826" s="639" t="s">
        <v>3180</v>
      </c>
      <c r="J826" s="639" t="s">
        <v>6139</v>
      </c>
    </row>
    <row r="827" spans="1:10" ht="15">
      <c r="A827" s="638" t="s">
        <v>3891</v>
      </c>
      <c r="B827" s="640">
        <v>44288.4668634259</v>
      </c>
      <c r="C827" s="639" t="b">
        <v>0</v>
      </c>
      <c r="E827" s="639" t="s">
        <v>2825</v>
      </c>
      <c r="F827" s="639">
        <v>1</v>
      </c>
      <c r="G827" s="639" t="s">
        <v>2968</v>
      </c>
      <c r="H827" s="639" t="s">
        <v>3179</v>
      </c>
      <c r="I827" s="639" t="s">
        <v>3180</v>
      </c>
      <c r="J827" s="639" t="s">
        <v>6138</v>
      </c>
    </row>
    <row r="828" spans="1:10" ht="15">
      <c r="A828" s="638" t="s">
        <v>3891</v>
      </c>
      <c r="B828" s="640">
        <v>44288.448275463001</v>
      </c>
      <c r="C828" s="639" t="b">
        <v>0</v>
      </c>
      <c r="E828" s="639" t="s">
        <v>2825</v>
      </c>
      <c r="F828" s="639">
        <v>1</v>
      </c>
      <c r="G828" s="639" t="s">
        <v>2968</v>
      </c>
      <c r="H828" s="639" t="s">
        <v>3179</v>
      </c>
      <c r="I828" s="639" t="s">
        <v>3180</v>
      </c>
      <c r="J828" s="639" t="s">
        <v>6137</v>
      </c>
    </row>
    <row r="829" spans="1:10" ht="15">
      <c r="A829" s="638" t="s">
        <v>3891</v>
      </c>
      <c r="B829" s="640">
        <v>44288.449733796297</v>
      </c>
      <c r="C829" s="639" t="b">
        <v>0</v>
      </c>
      <c r="E829" s="639" t="s">
        <v>2825</v>
      </c>
      <c r="F829" s="639">
        <v>1</v>
      </c>
      <c r="G829" s="639" t="s">
        <v>2968</v>
      </c>
      <c r="H829" s="639" t="s">
        <v>3179</v>
      </c>
      <c r="I829" s="639" t="s">
        <v>3180</v>
      </c>
      <c r="J829" s="639" t="s">
        <v>6136</v>
      </c>
    </row>
    <row r="830" spans="1:10" ht="15">
      <c r="A830" s="638" t="s">
        <v>3891</v>
      </c>
      <c r="B830" s="640">
        <v>44288.448969907397</v>
      </c>
      <c r="C830" s="639" t="b">
        <v>0</v>
      </c>
      <c r="E830" s="639" t="s">
        <v>2825</v>
      </c>
      <c r="F830" s="639">
        <v>1</v>
      </c>
      <c r="G830" s="639" t="s">
        <v>2968</v>
      </c>
      <c r="H830" s="639" t="s">
        <v>3179</v>
      </c>
      <c r="I830" s="639" t="s">
        <v>3180</v>
      </c>
      <c r="J830" s="639" t="s">
        <v>6135</v>
      </c>
    </row>
    <row r="831" spans="1:10" ht="15">
      <c r="A831" s="638" t="s">
        <v>3891</v>
      </c>
      <c r="B831" s="640">
        <v>44288.446377314802</v>
      </c>
      <c r="C831" s="639" t="b">
        <v>0</v>
      </c>
      <c r="E831" s="639" t="s">
        <v>2825</v>
      </c>
      <c r="F831" s="639">
        <v>1</v>
      </c>
      <c r="G831" s="639" t="s">
        <v>2968</v>
      </c>
      <c r="H831" s="639" t="s">
        <v>3179</v>
      </c>
      <c r="I831" s="639" t="s">
        <v>3180</v>
      </c>
      <c r="J831" s="639" t="s">
        <v>6134</v>
      </c>
    </row>
    <row r="832" spans="1:10" ht="15">
      <c r="A832" s="638" t="s">
        <v>3891</v>
      </c>
      <c r="B832" s="640">
        <v>44288.436909722201</v>
      </c>
      <c r="C832" s="639" t="b">
        <v>0</v>
      </c>
      <c r="E832" s="639" t="s">
        <v>2825</v>
      </c>
      <c r="F832" s="639">
        <v>1</v>
      </c>
      <c r="G832" s="639" t="s">
        <v>2968</v>
      </c>
      <c r="H832" s="639" t="s">
        <v>3179</v>
      </c>
      <c r="I832" s="639" t="s">
        <v>3180</v>
      </c>
      <c r="J832" s="639" t="s">
        <v>6133</v>
      </c>
    </row>
    <row r="833" spans="1:10" ht="15">
      <c r="A833" s="638" t="s">
        <v>3891</v>
      </c>
      <c r="B833" s="640">
        <v>44288.447326388901</v>
      </c>
      <c r="C833" s="639" t="b">
        <v>0</v>
      </c>
      <c r="E833" s="639" t="s">
        <v>2825</v>
      </c>
      <c r="F833" s="639">
        <v>1</v>
      </c>
      <c r="G833" s="639" t="s">
        <v>2968</v>
      </c>
      <c r="H833" s="639" t="s">
        <v>3179</v>
      </c>
      <c r="I833" s="639" t="s">
        <v>3180</v>
      </c>
      <c r="J833" s="639" t="s">
        <v>6132</v>
      </c>
    </row>
    <row r="834" spans="1:10" ht="15">
      <c r="A834" s="638" t="s">
        <v>3891</v>
      </c>
      <c r="B834" s="640">
        <v>44288.445625</v>
      </c>
      <c r="C834" s="639" t="b">
        <v>0</v>
      </c>
      <c r="E834" s="639" t="s">
        <v>2825</v>
      </c>
      <c r="F834" s="639">
        <v>1</v>
      </c>
      <c r="G834" s="639" t="s">
        <v>2968</v>
      </c>
      <c r="H834" s="639" t="s">
        <v>3179</v>
      </c>
      <c r="I834" s="639" t="s">
        <v>3180</v>
      </c>
      <c r="J834" s="639" t="s">
        <v>6131</v>
      </c>
    </row>
    <row r="835" spans="1:10" ht="15">
      <c r="A835" s="638" t="s">
        <v>3910</v>
      </c>
      <c r="B835" s="640">
        <v>44288.583807870396</v>
      </c>
      <c r="C835" s="639" t="b">
        <v>0</v>
      </c>
      <c r="E835" s="639" t="s">
        <v>2825</v>
      </c>
      <c r="F835" s="639">
        <v>1</v>
      </c>
      <c r="G835" s="639" t="s">
        <v>3017</v>
      </c>
      <c r="H835" s="639" t="s">
        <v>3188</v>
      </c>
      <c r="I835" s="639" t="s">
        <v>3189</v>
      </c>
      <c r="J835" s="639" t="s">
        <v>6130</v>
      </c>
    </row>
    <row r="836" spans="1:10" ht="15">
      <c r="A836" s="638" t="s">
        <v>3668</v>
      </c>
      <c r="B836" s="640">
        <v>44288.583124999997</v>
      </c>
      <c r="C836" s="639" t="b">
        <v>0</v>
      </c>
      <c r="D836" s="639" t="s">
        <v>3023</v>
      </c>
      <c r="E836" s="639" t="s">
        <v>2788</v>
      </c>
      <c r="F836" s="639">
        <v>3</v>
      </c>
      <c r="G836" s="639" t="s">
        <v>3017</v>
      </c>
      <c r="H836" s="639" t="s">
        <v>3190</v>
      </c>
      <c r="I836" s="639" t="s">
        <v>3182</v>
      </c>
      <c r="J836" s="639" t="s">
        <v>6129</v>
      </c>
    </row>
    <row r="837" spans="1:10" ht="15">
      <c r="A837" s="638" t="s">
        <v>3668</v>
      </c>
      <c r="B837" s="640">
        <v>44288.582210648208</v>
      </c>
      <c r="C837" s="639" t="b">
        <v>0</v>
      </c>
      <c r="E837" s="639" t="s">
        <v>2825</v>
      </c>
      <c r="F837" s="639">
        <v>3</v>
      </c>
      <c r="G837" s="639" t="s">
        <v>3017</v>
      </c>
      <c r="H837" s="639" t="s">
        <v>3190</v>
      </c>
      <c r="I837" s="639" t="s">
        <v>3182</v>
      </c>
      <c r="J837" s="639" t="s">
        <v>6128</v>
      </c>
    </row>
    <row r="838" spans="1:10" ht="15">
      <c r="A838" s="638" t="s">
        <v>3847</v>
      </c>
      <c r="B838" s="640">
        <v>44288.593854166698</v>
      </c>
      <c r="C838" s="639" t="b">
        <v>0</v>
      </c>
      <c r="E838" s="639" t="s">
        <v>2825</v>
      </c>
      <c r="F838" s="639">
        <v>7</v>
      </c>
      <c r="G838" s="639" t="s">
        <v>3017</v>
      </c>
      <c r="H838" s="639" t="s">
        <v>2874</v>
      </c>
      <c r="I838" s="639" t="s">
        <v>3189</v>
      </c>
      <c r="J838" s="639" t="s">
        <v>6127</v>
      </c>
    </row>
    <row r="839" spans="1:10" ht="15">
      <c r="A839" s="638" t="s">
        <v>3934</v>
      </c>
      <c r="B839" s="640">
        <v>44288.442511574111</v>
      </c>
      <c r="C839" s="639" t="b">
        <v>0</v>
      </c>
      <c r="E839" s="639" t="s">
        <v>2825</v>
      </c>
      <c r="F839" s="639">
        <v>1</v>
      </c>
      <c r="G839" s="639" t="s">
        <v>3152</v>
      </c>
      <c r="H839" s="639" t="s">
        <v>2261</v>
      </c>
      <c r="I839" s="639" t="s">
        <v>2682</v>
      </c>
      <c r="J839" s="639" t="s">
        <v>6126</v>
      </c>
    </row>
    <row r="840" spans="1:10" ht="15">
      <c r="A840" s="638" t="s">
        <v>3934</v>
      </c>
      <c r="B840" s="640">
        <v>44288.44143518521</v>
      </c>
      <c r="C840" s="639" t="b">
        <v>0</v>
      </c>
      <c r="E840" s="639" t="s">
        <v>2825</v>
      </c>
      <c r="F840" s="639">
        <v>1</v>
      </c>
      <c r="G840" s="639" t="s">
        <v>3152</v>
      </c>
      <c r="H840" s="639" t="s">
        <v>2261</v>
      </c>
      <c r="I840" s="639" t="s">
        <v>2682</v>
      </c>
      <c r="J840" s="639" t="s">
        <v>6125</v>
      </c>
    </row>
    <row r="841" spans="1:10" ht="15">
      <c r="A841" s="638" t="s">
        <v>3934</v>
      </c>
      <c r="B841" s="640">
        <v>44288.451469907399</v>
      </c>
      <c r="C841" s="639" t="b">
        <v>0</v>
      </c>
      <c r="E841" s="639" t="s">
        <v>2825</v>
      </c>
      <c r="F841" s="639">
        <v>1</v>
      </c>
      <c r="G841" s="639" t="s">
        <v>3152</v>
      </c>
      <c r="H841" s="639" t="s">
        <v>2261</v>
      </c>
      <c r="I841" s="639" t="s">
        <v>2682</v>
      </c>
      <c r="J841" s="639" t="s">
        <v>6124</v>
      </c>
    </row>
    <row r="842" spans="1:10" ht="15">
      <c r="A842" s="638" t="s">
        <v>3934</v>
      </c>
      <c r="B842" s="640">
        <v>44288.440046296309</v>
      </c>
      <c r="C842" s="639" t="b">
        <v>0</v>
      </c>
      <c r="E842" s="639" t="s">
        <v>2825</v>
      </c>
      <c r="F842" s="639">
        <v>1</v>
      </c>
      <c r="G842" s="639" t="s">
        <v>3152</v>
      </c>
      <c r="H842" s="639" t="s">
        <v>2261</v>
      </c>
      <c r="I842" s="639" t="s">
        <v>2682</v>
      </c>
      <c r="J842" s="639" t="s">
        <v>6123</v>
      </c>
    </row>
    <row r="843" spans="1:10" ht="15">
      <c r="A843" s="638" t="s">
        <v>3934</v>
      </c>
      <c r="B843" s="640">
        <v>44288.439259259292</v>
      </c>
      <c r="C843" s="639" t="b">
        <v>0</v>
      </c>
      <c r="E843" s="639" t="s">
        <v>2825</v>
      </c>
      <c r="F843" s="639">
        <v>1</v>
      </c>
      <c r="G843" s="639" t="s">
        <v>3152</v>
      </c>
      <c r="H843" s="639" t="s">
        <v>2261</v>
      </c>
      <c r="I843" s="639" t="s">
        <v>2682</v>
      </c>
      <c r="J843" s="639" t="s">
        <v>6122</v>
      </c>
    </row>
    <row r="844" spans="1:10" ht="15">
      <c r="A844" s="638" t="s">
        <v>3934</v>
      </c>
      <c r="B844" s="640">
        <v>44288.436111111099</v>
      </c>
      <c r="C844" s="639" t="b">
        <v>0</v>
      </c>
      <c r="E844" s="639" t="s">
        <v>2825</v>
      </c>
      <c r="F844" s="639">
        <v>1</v>
      </c>
      <c r="G844" s="639" t="s">
        <v>3152</v>
      </c>
      <c r="H844" s="639" t="s">
        <v>2261</v>
      </c>
      <c r="I844" s="639" t="s">
        <v>2682</v>
      </c>
      <c r="J844" s="639" t="s">
        <v>6121</v>
      </c>
    </row>
    <row r="845" spans="1:10" ht="15">
      <c r="A845" s="638" t="s">
        <v>3934</v>
      </c>
      <c r="B845" s="640">
        <v>44288.434733796297</v>
      </c>
      <c r="C845" s="639" t="b">
        <v>0</v>
      </c>
      <c r="E845" s="639" t="s">
        <v>2825</v>
      </c>
      <c r="F845" s="639">
        <v>1</v>
      </c>
      <c r="G845" s="639" t="s">
        <v>3152</v>
      </c>
      <c r="H845" s="639" t="s">
        <v>2261</v>
      </c>
      <c r="I845" s="639" t="s">
        <v>2682</v>
      </c>
      <c r="J845" s="639" t="s">
        <v>6120</v>
      </c>
    </row>
    <row r="846" spans="1:10" ht="15">
      <c r="A846" s="638" t="s">
        <v>3813</v>
      </c>
      <c r="B846" s="640">
        <v>44288.601099537002</v>
      </c>
      <c r="C846" s="639" t="b">
        <v>0</v>
      </c>
      <c r="E846" s="639" t="s">
        <v>2825</v>
      </c>
      <c r="F846" s="639">
        <v>5</v>
      </c>
      <c r="G846" s="639" t="s">
        <v>2989</v>
      </c>
      <c r="H846" s="639" t="s">
        <v>3185</v>
      </c>
      <c r="I846" s="639" t="s">
        <v>3172</v>
      </c>
      <c r="J846" s="639" t="s">
        <v>6119</v>
      </c>
    </row>
    <row r="847" spans="1:10" ht="15">
      <c r="A847" s="638" t="s">
        <v>3813</v>
      </c>
      <c r="B847" s="640">
        <v>44288.647766203707</v>
      </c>
      <c r="C847" s="639" t="b">
        <v>0</v>
      </c>
      <c r="E847" s="639" t="s">
        <v>2825</v>
      </c>
      <c r="F847" s="639">
        <v>8</v>
      </c>
      <c r="G847" s="639" t="s">
        <v>2989</v>
      </c>
      <c r="H847" s="639" t="s">
        <v>3185</v>
      </c>
      <c r="I847" s="639" t="s">
        <v>3172</v>
      </c>
      <c r="J847" s="639" t="s">
        <v>6118</v>
      </c>
    </row>
    <row r="848" spans="1:10" ht="15">
      <c r="A848" s="638" t="s">
        <v>3885</v>
      </c>
      <c r="B848" s="640">
        <v>44288.656087962998</v>
      </c>
      <c r="C848" s="639" t="b">
        <v>0</v>
      </c>
      <c r="E848" s="639" t="s">
        <v>2825</v>
      </c>
      <c r="F848" s="639">
        <v>6</v>
      </c>
      <c r="G848" s="639" t="s">
        <v>2868</v>
      </c>
      <c r="H848" s="639" t="s">
        <v>116</v>
      </c>
      <c r="I848" s="639" t="s">
        <v>2750</v>
      </c>
      <c r="J848" s="639" t="s">
        <v>6117</v>
      </c>
    </row>
    <row r="849" spans="1:10" ht="15">
      <c r="A849" s="638" t="s">
        <v>3856</v>
      </c>
      <c r="B849" s="640">
        <v>44288.655972222201</v>
      </c>
      <c r="C849" s="639" t="b">
        <v>0</v>
      </c>
      <c r="E849" s="639" t="s">
        <v>2825</v>
      </c>
      <c r="F849" s="639">
        <v>2</v>
      </c>
      <c r="G849" s="639" t="s">
        <v>3017</v>
      </c>
      <c r="H849" s="639" t="s">
        <v>3191</v>
      </c>
      <c r="I849" s="639" t="s">
        <v>3182</v>
      </c>
      <c r="J849" s="639" t="s">
        <v>6116</v>
      </c>
    </row>
    <row r="850" spans="1:10" ht="15">
      <c r="A850" s="638" t="s">
        <v>3665</v>
      </c>
      <c r="B850" s="640">
        <v>44288.687881944403</v>
      </c>
      <c r="C850" s="639" t="b">
        <v>0</v>
      </c>
      <c r="E850" s="639" t="s">
        <v>2825</v>
      </c>
      <c r="F850" s="639">
        <v>5</v>
      </c>
      <c r="G850" s="639" t="s">
        <v>3017</v>
      </c>
      <c r="H850" s="639" t="s">
        <v>3192</v>
      </c>
      <c r="I850" s="639" t="s">
        <v>3182</v>
      </c>
      <c r="J850" s="639" t="s">
        <v>6115</v>
      </c>
    </row>
    <row r="851" spans="1:10" ht="15">
      <c r="A851" s="638" t="s">
        <v>3885</v>
      </c>
      <c r="B851" s="640">
        <v>44288.690150463</v>
      </c>
      <c r="C851" s="639" t="b">
        <v>0</v>
      </c>
      <c r="E851" s="639" t="s">
        <v>2825</v>
      </c>
      <c r="F851" s="639">
        <v>1</v>
      </c>
      <c r="G851" s="639" t="s">
        <v>2868</v>
      </c>
      <c r="H851" s="639" t="s">
        <v>116</v>
      </c>
      <c r="I851" s="639" t="s">
        <v>3193</v>
      </c>
      <c r="J851" s="639" t="s">
        <v>6114</v>
      </c>
    </row>
    <row r="852" spans="1:10" ht="15">
      <c r="A852" s="638" t="s">
        <v>3869</v>
      </c>
      <c r="B852" s="640">
        <v>44288.689363425903</v>
      </c>
      <c r="C852" s="639" t="b">
        <v>0</v>
      </c>
      <c r="D852" s="639" t="s">
        <v>2976</v>
      </c>
      <c r="E852" s="639" t="s">
        <v>2788</v>
      </c>
      <c r="F852" s="639">
        <v>1</v>
      </c>
      <c r="G852" s="639" t="s">
        <v>2868</v>
      </c>
      <c r="H852" s="639" t="s">
        <v>3194</v>
      </c>
      <c r="I852" s="639" t="s">
        <v>3195</v>
      </c>
      <c r="J852" s="639" t="s">
        <v>6113</v>
      </c>
    </row>
    <row r="853" spans="1:10" ht="15">
      <c r="A853" s="638" t="s">
        <v>3665</v>
      </c>
      <c r="B853" s="640">
        <v>44288.688807870407</v>
      </c>
      <c r="C853" s="639" t="b">
        <v>0</v>
      </c>
      <c r="D853" s="639" t="s">
        <v>3023</v>
      </c>
      <c r="E853" s="639" t="s">
        <v>2788</v>
      </c>
      <c r="F853" s="639">
        <v>5</v>
      </c>
      <c r="G853" s="639" t="s">
        <v>3017</v>
      </c>
      <c r="H853" s="639" t="s">
        <v>3192</v>
      </c>
      <c r="I853" s="639" t="s">
        <v>3182</v>
      </c>
      <c r="J853" s="639" t="s">
        <v>6112</v>
      </c>
    </row>
    <row r="854" spans="1:10" ht="15">
      <c r="A854" s="638" t="s">
        <v>3869</v>
      </c>
      <c r="B854" s="640">
        <v>44288.688206018509</v>
      </c>
      <c r="C854" s="639" t="b">
        <v>0</v>
      </c>
      <c r="E854" s="639" t="s">
        <v>2825</v>
      </c>
      <c r="F854" s="639">
        <v>1</v>
      </c>
      <c r="G854" s="639" t="s">
        <v>2868</v>
      </c>
      <c r="H854" s="639" t="s">
        <v>3194</v>
      </c>
      <c r="I854" s="639" t="s">
        <v>3195</v>
      </c>
      <c r="J854" s="639" t="s">
        <v>6111</v>
      </c>
    </row>
    <row r="855" spans="1:10" ht="15">
      <c r="A855" s="638" t="s">
        <v>3891</v>
      </c>
      <c r="B855" s="640">
        <v>44288.575393518498</v>
      </c>
      <c r="C855" s="639" t="b">
        <v>0</v>
      </c>
      <c r="E855" s="639" t="s">
        <v>2825</v>
      </c>
      <c r="F855" s="639">
        <v>1</v>
      </c>
      <c r="G855" s="639" t="s">
        <v>2857</v>
      </c>
      <c r="H855" s="639" t="s">
        <v>3179</v>
      </c>
      <c r="I855" s="639" t="s">
        <v>3180</v>
      </c>
      <c r="J855" s="639" t="s">
        <v>6110</v>
      </c>
    </row>
    <row r="856" spans="1:10" ht="15">
      <c r="A856" s="638" t="s">
        <v>3891</v>
      </c>
      <c r="B856" s="640">
        <v>44288.609756944403</v>
      </c>
      <c r="C856" s="639" t="b">
        <v>0</v>
      </c>
      <c r="E856" s="639" t="s">
        <v>2825</v>
      </c>
      <c r="F856" s="639">
        <v>1</v>
      </c>
      <c r="G856" s="639" t="s">
        <v>2857</v>
      </c>
      <c r="H856" s="639" t="s">
        <v>3179</v>
      </c>
      <c r="I856" s="639" t="s">
        <v>3180</v>
      </c>
      <c r="J856" s="639" t="s">
        <v>6109</v>
      </c>
    </row>
    <row r="857" spans="1:10" ht="15">
      <c r="A857" s="638" t="s">
        <v>3891</v>
      </c>
      <c r="B857" s="640">
        <v>44288.63974537039</v>
      </c>
      <c r="C857" s="639" t="b">
        <v>0</v>
      </c>
      <c r="E857" s="639" t="s">
        <v>2825</v>
      </c>
      <c r="F857" s="639">
        <v>1</v>
      </c>
      <c r="G857" s="639" t="s">
        <v>2968</v>
      </c>
      <c r="H857" s="639" t="s">
        <v>3179</v>
      </c>
      <c r="I857" s="639" t="s">
        <v>3180</v>
      </c>
      <c r="J857" s="639" t="s">
        <v>6108</v>
      </c>
    </row>
    <row r="858" spans="1:10" ht="15">
      <c r="A858" s="638" t="s">
        <v>3891</v>
      </c>
      <c r="B858" s="640">
        <v>44288.599317129592</v>
      </c>
      <c r="C858" s="639" t="b">
        <v>0</v>
      </c>
      <c r="E858" s="639" t="s">
        <v>2825</v>
      </c>
      <c r="F858" s="639">
        <v>1</v>
      </c>
      <c r="G858" s="639" t="s">
        <v>2968</v>
      </c>
      <c r="H858" s="639" t="s">
        <v>3179</v>
      </c>
      <c r="I858" s="639" t="s">
        <v>3180</v>
      </c>
      <c r="J858" s="639" t="s">
        <v>6107</v>
      </c>
    </row>
    <row r="859" spans="1:10" ht="15">
      <c r="A859" s="638" t="s">
        <v>3732</v>
      </c>
      <c r="B859" s="640">
        <v>44291.310914351903</v>
      </c>
      <c r="C859" s="639" t="b">
        <v>0</v>
      </c>
      <c r="D859" s="639" t="s">
        <v>2844</v>
      </c>
      <c r="E859" s="639" t="s">
        <v>2825</v>
      </c>
      <c r="F859" s="639">
        <v>1</v>
      </c>
      <c r="G859" s="639" t="s">
        <v>2807</v>
      </c>
      <c r="H859" s="639" t="s">
        <v>3196</v>
      </c>
      <c r="I859" s="639" t="s">
        <v>2800</v>
      </c>
      <c r="J859" s="639" t="s">
        <v>6106</v>
      </c>
    </row>
    <row r="860" spans="1:10" ht="15">
      <c r="A860" s="638" t="s">
        <v>3732</v>
      </c>
      <c r="B860" s="640">
        <v>44291.3180208333</v>
      </c>
      <c r="C860" s="639" t="b">
        <v>0</v>
      </c>
      <c r="E860" s="639" t="s">
        <v>2825</v>
      </c>
      <c r="F860" s="639">
        <v>1</v>
      </c>
      <c r="G860" s="639" t="s">
        <v>2807</v>
      </c>
      <c r="H860" s="639" t="s">
        <v>3196</v>
      </c>
      <c r="I860" s="639" t="s">
        <v>2800</v>
      </c>
      <c r="J860" s="639" t="s">
        <v>6105</v>
      </c>
    </row>
    <row r="861" spans="1:10" ht="15">
      <c r="A861" s="638" t="s">
        <v>3933</v>
      </c>
      <c r="B861" s="640">
        <v>44291.321770833303</v>
      </c>
      <c r="C861" s="639" t="b">
        <v>0</v>
      </c>
      <c r="E861" s="639" t="s">
        <v>2825</v>
      </c>
      <c r="F861" s="639">
        <v>1</v>
      </c>
      <c r="G861" s="639" t="s">
        <v>2857</v>
      </c>
      <c r="H861" s="639" t="s">
        <v>1901</v>
      </c>
      <c r="I861" s="639" t="s">
        <v>2913</v>
      </c>
      <c r="J861" s="639" t="s">
        <v>6104</v>
      </c>
    </row>
    <row r="862" spans="1:10" ht="15">
      <c r="A862" s="638" t="s">
        <v>3933</v>
      </c>
      <c r="B862" s="640">
        <v>44291.328645833302</v>
      </c>
      <c r="C862" s="639" t="b">
        <v>0</v>
      </c>
      <c r="E862" s="639" t="s">
        <v>2825</v>
      </c>
      <c r="F862" s="639">
        <v>1</v>
      </c>
      <c r="G862" s="639" t="s">
        <v>2857</v>
      </c>
      <c r="H862" s="639" t="s">
        <v>1901</v>
      </c>
      <c r="I862" s="639" t="s">
        <v>2913</v>
      </c>
      <c r="J862" s="639" t="s">
        <v>6103</v>
      </c>
    </row>
    <row r="863" spans="1:10" ht="15">
      <c r="A863" s="638" t="s">
        <v>3891</v>
      </c>
      <c r="B863" s="640">
        <v>44291.334467592591</v>
      </c>
      <c r="C863" s="639" t="b">
        <v>0</v>
      </c>
      <c r="E863" s="639" t="s">
        <v>2825</v>
      </c>
      <c r="F863" s="639">
        <v>1</v>
      </c>
      <c r="G863" s="639" t="s">
        <v>2968</v>
      </c>
      <c r="H863" s="639" t="s">
        <v>3179</v>
      </c>
      <c r="I863" s="639" t="s">
        <v>3180</v>
      </c>
      <c r="J863" s="639" t="s">
        <v>6102</v>
      </c>
    </row>
    <row r="864" spans="1:10" ht="15">
      <c r="A864" s="638" t="s">
        <v>3891</v>
      </c>
      <c r="B864" s="640">
        <v>44291.323715277802</v>
      </c>
      <c r="C864" s="639" t="b">
        <v>0</v>
      </c>
      <c r="E864" s="639" t="s">
        <v>2825</v>
      </c>
      <c r="F864" s="639">
        <v>1</v>
      </c>
      <c r="G864" s="639" t="s">
        <v>2968</v>
      </c>
      <c r="H864" s="639" t="s">
        <v>3179</v>
      </c>
      <c r="I864" s="639" t="s">
        <v>3180</v>
      </c>
      <c r="J864" s="639" t="s">
        <v>6101</v>
      </c>
    </row>
    <row r="865" spans="1:10" ht="15">
      <c r="A865" s="638" t="s">
        <v>3896</v>
      </c>
      <c r="B865" s="640">
        <v>44291.342187499999</v>
      </c>
      <c r="C865" s="639" t="b">
        <v>0</v>
      </c>
      <c r="E865" s="639" t="s">
        <v>2825</v>
      </c>
      <c r="F865" s="639">
        <v>1</v>
      </c>
      <c r="G865" s="639" t="s">
        <v>2821</v>
      </c>
      <c r="H865" s="639" t="s">
        <v>3197</v>
      </c>
      <c r="I865" s="639" t="s">
        <v>2803</v>
      </c>
      <c r="J865" s="639" t="s">
        <v>6100</v>
      </c>
    </row>
    <row r="866" spans="1:10" ht="15">
      <c r="A866" s="638" t="s">
        <v>3896</v>
      </c>
      <c r="B866" s="640">
        <v>44291.358599537001</v>
      </c>
      <c r="C866" s="639" t="b">
        <v>0</v>
      </c>
      <c r="E866" s="639" t="s">
        <v>2825</v>
      </c>
      <c r="F866" s="639">
        <v>1</v>
      </c>
      <c r="G866" s="639" t="s">
        <v>2821</v>
      </c>
      <c r="H866" s="639" t="s">
        <v>3197</v>
      </c>
      <c r="I866" s="639" t="s">
        <v>2803</v>
      </c>
      <c r="J866" s="639" t="s">
        <v>6099</v>
      </c>
    </row>
    <row r="867" spans="1:10" ht="15">
      <c r="A867" s="638" t="s">
        <v>3896</v>
      </c>
      <c r="B867" s="640">
        <v>44291.357719907399</v>
      </c>
      <c r="C867" s="639" t="b">
        <v>0</v>
      </c>
      <c r="E867" s="639" t="s">
        <v>2825</v>
      </c>
      <c r="F867" s="639">
        <v>1</v>
      </c>
      <c r="G867" s="639" t="s">
        <v>2821</v>
      </c>
      <c r="H867" s="639" t="s">
        <v>3197</v>
      </c>
      <c r="I867" s="639" t="s">
        <v>2803</v>
      </c>
      <c r="J867" s="639" t="s">
        <v>6098</v>
      </c>
    </row>
    <row r="868" spans="1:10" ht="15">
      <c r="A868" s="638" t="s">
        <v>3896</v>
      </c>
      <c r="B868" s="640">
        <v>44291.356423611098</v>
      </c>
      <c r="C868" s="639" t="b">
        <v>0</v>
      </c>
      <c r="E868" s="639" t="s">
        <v>2825</v>
      </c>
      <c r="F868" s="639">
        <v>1</v>
      </c>
      <c r="G868" s="639" t="s">
        <v>2821</v>
      </c>
      <c r="H868" s="639" t="s">
        <v>3197</v>
      </c>
      <c r="I868" s="639" t="s">
        <v>2803</v>
      </c>
      <c r="J868" s="639" t="s">
        <v>6097</v>
      </c>
    </row>
    <row r="869" spans="1:10" ht="15">
      <c r="A869" s="638" t="s">
        <v>3896</v>
      </c>
      <c r="B869" s="640">
        <v>44291.359583333302</v>
      </c>
      <c r="C869" s="639" t="b">
        <v>0</v>
      </c>
      <c r="E869" s="639" t="s">
        <v>2825</v>
      </c>
      <c r="F869" s="639">
        <v>1</v>
      </c>
      <c r="G869" s="639" t="s">
        <v>2821</v>
      </c>
      <c r="H869" s="639" t="s">
        <v>3197</v>
      </c>
      <c r="I869" s="639" t="s">
        <v>2803</v>
      </c>
      <c r="J869" s="639" t="s">
        <v>6096</v>
      </c>
    </row>
    <row r="870" spans="1:10" ht="15">
      <c r="A870" s="638" t="s">
        <v>3896</v>
      </c>
      <c r="B870" s="640">
        <v>44291.360439814802</v>
      </c>
      <c r="C870" s="639" t="b">
        <v>0</v>
      </c>
      <c r="E870" s="639" t="s">
        <v>2825</v>
      </c>
      <c r="F870" s="639">
        <v>1</v>
      </c>
      <c r="G870" s="639" t="s">
        <v>2821</v>
      </c>
      <c r="H870" s="639" t="s">
        <v>3197</v>
      </c>
      <c r="I870" s="639" t="s">
        <v>2803</v>
      </c>
      <c r="J870" s="639" t="s">
        <v>6095</v>
      </c>
    </row>
    <row r="871" spans="1:10" ht="15">
      <c r="A871" s="638" t="s">
        <v>3896</v>
      </c>
      <c r="B871" s="640">
        <v>44291.3835763889</v>
      </c>
      <c r="C871" s="639" t="b">
        <v>0</v>
      </c>
      <c r="E871" s="639" t="s">
        <v>2825</v>
      </c>
      <c r="F871" s="639">
        <v>1</v>
      </c>
      <c r="G871" s="639" t="s">
        <v>2821</v>
      </c>
      <c r="H871" s="639" t="s">
        <v>3197</v>
      </c>
      <c r="I871" s="639" t="s">
        <v>2803</v>
      </c>
      <c r="J871" s="639" t="s">
        <v>6094</v>
      </c>
    </row>
    <row r="872" spans="1:10" ht="15">
      <c r="A872" s="638" t="s">
        <v>3885</v>
      </c>
      <c r="B872" s="640">
        <v>44291.386064814789</v>
      </c>
      <c r="C872" s="639" t="b">
        <v>0</v>
      </c>
      <c r="E872" s="639" t="s">
        <v>2825</v>
      </c>
      <c r="F872" s="639">
        <v>9</v>
      </c>
      <c r="G872" s="639" t="s">
        <v>2868</v>
      </c>
      <c r="H872" s="639" t="s">
        <v>116</v>
      </c>
      <c r="I872" s="639" t="s">
        <v>2750</v>
      </c>
      <c r="J872" s="639" t="s">
        <v>6093</v>
      </c>
    </row>
    <row r="873" spans="1:10" ht="15">
      <c r="A873" s="638" t="s">
        <v>3935</v>
      </c>
      <c r="B873" s="640">
        <v>44291.394363425898</v>
      </c>
      <c r="C873" s="639" t="b">
        <v>0</v>
      </c>
      <c r="E873" s="639" t="s">
        <v>2825</v>
      </c>
      <c r="F873" s="639">
        <v>1</v>
      </c>
      <c r="G873" s="639" t="s">
        <v>3198</v>
      </c>
      <c r="H873" s="639" t="s">
        <v>3199</v>
      </c>
      <c r="I873" s="639" t="s">
        <v>3084</v>
      </c>
      <c r="J873" s="639" t="s">
        <v>6092</v>
      </c>
    </row>
    <row r="874" spans="1:10" ht="15">
      <c r="A874" s="638" t="s">
        <v>3891</v>
      </c>
      <c r="B874" s="640">
        <v>44291.400150463</v>
      </c>
      <c r="C874" s="639" t="b">
        <v>0</v>
      </c>
      <c r="E874" s="639" t="s">
        <v>2825</v>
      </c>
      <c r="F874" s="639">
        <v>1</v>
      </c>
      <c r="G874" s="639" t="s">
        <v>2968</v>
      </c>
      <c r="H874" s="639" t="s">
        <v>3179</v>
      </c>
      <c r="I874" s="639" t="s">
        <v>3180</v>
      </c>
      <c r="J874" s="639" t="s">
        <v>6091</v>
      </c>
    </row>
    <row r="875" spans="1:10" ht="15">
      <c r="A875" s="638" t="s">
        <v>3891</v>
      </c>
      <c r="B875" s="640">
        <v>44291.400856481501</v>
      </c>
      <c r="C875" s="639" t="b">
        <v>0</v>
      </c>
      <c r="E875" s="639" t="s">
        <v>2825</v>
      </c>
      <c r="F875" s="639">
        <v>1</v>
      </c>
      <c r="G875" s="639" t="s">
        <v>2968</v>
      </c>
      <c r="H875" s="639" t="s">
        <v>3179</v>
      </c>
      <c r="I875" s="639" t="s">
        <v>3180</v>
      </c>
      <c r="J875" s="639" t="s">
        <v>6090</v>
      </c>
    </row>
    <row r="876" spans="1:10" ht="15">
      <c r="A876" s="638" t="s">
        <v>3891</v>
      </c>
      <c r="B876" s="640">
        <v>44291.398402777799</v>
      </c>
      <c r="C876" s="639" t="b">
        <v>0</v>
      </c>
      <c r="E876" s="639" t="s">
        <v>2825</v>
      </c>
      <c r="F876" s="639">
        <v>1</v>
      </c>
      <c r="G876" s="639" t="s">
        <v>2968</v>
      </c>
      <c r="H876" s="639" t="s">
        <v>3179</v>
      </c>
      <c r="I876" s="639" t="s">
        <v>3180</v>
      </c>
      <c r="J876" s="639" t="s">
        <v>6089</v>
      </c>
    </row>
    <row r="877" spans="1:10" ht="15">
      <c r="A877" s="638" t="s">
        <v>3891</v>
      </c>
      <c r="B877" s="640">
        <v>44291.397372685198</v>
      </c>
      <c r="C877" s="639" t="b">
        <v>0</v>
      </c>
      <c r="E877" s="639" t="s">
        <v>2825</v>
      </c>
      <c r="F877" s="639">
        <v>1</v>
      </c>
      <c r="G877" s="639" t="s">
        <v>2968</v>
      </c>
      <c r="H877" s="639" t="s">
        <v>3179</v>
      </c>
      <c r="I877" s="639" t="s">
        <v>3180</v>
      </c>
      <c r="J877" s="639" t="s">
        <v>6088</v>
      </c>
    </row>
    <row r="878" spans="1:10" ht="15">
      <c r="A878" s="638" t="s">
        <v>3891</v>
      </c>
      <c r="B878" s="640">
        <v>44291.396585648101</v>
      </c>
      <c r="C878" s="639" t="b">
        <v>0</v>
      </c>
      <c r="E878" s="639" t="s">
        <v>2825</v>
      </c>
      <c r="F878" s="639">
        <v>1</v>
      </c>
      <c r="G878" s="639" t="s">
        <v>2968</v>
      </c>
      <c r="H878" s="639" t="s">
        <v>3179</v>
      </c>
      <c r="I878" s="639" t="s">
        <v>3180</v>
      </c>
      <c r="J878" s="639" t="s">
        <v>6087</v>
      </c>
    </row>
    <row r="879" spans="1:10" ht="15">
      <c r="A879" s="638" t="s">
        <v>3891</v>
      </c>
      <c r="B879" s="640">
        <v>44291.343587962998</v>
      </c>
      <c r="C879" s="639" t="b">
        <v>0</v>
      </c>
      <c r="E879" s="639" t="s">
        <v>2825</v>
      </c>
      <c r="F879" s="639">
        <v>1</v>
      </c>
      <c r="G879" s="639" t="s">
        <v>2968</v>
      </c>
      <c r="H879" s="639" t="s">
        <v>3179</v>
      </c>
      <c r="I879" s="639" t="s">
        <v>3180</v>
      </c>
      <c r="J879" s="639" t="s">
        <v>6086</v>
      </c>
    </row>
    <row r="880" spans="1:10" ht="15">
      <c r="A880" s="638" t="s">
        <v>3891</v>
      </c>
      <c r="B880" s="640">
        <v>44291.342071759304</v>
      </c>
      <c r="C880" s="639" t="b">
        <v>0</v>
      </c>
      <c r="E880" s="639" t="s">
        <v>2825</v>
      </c>
      <c r="F880" s="639">
        <v>1</v>
      </c>
      <c r="G880" s="639" t="s">
        <v>2968</v>
      </c>
      <c r="H880" s="639" t="s">
        <v>3179</v>
      </c>
      <c r="I880" s="639" t="s">
        <v>3180</v>
      </c>
      <c r="J880" s="639" t="s">
        <v>6085</v>
      </c>
    </row>
    <row r="881" spans="1:10" ht="15">
      <c r="A881" s="638" t="s">
        <v>3891</v>
      </c>
      <c r="B881" s="640">
        <v>44291.399293981507</v>
      </c>
      <c r="C881" s="639" t="b">
        <v>0</v>
      </c>
      <c r="E881" s="639" t="s">
        <v>2825</v>
      </c>
      <c r="F881" s="639">
        <v>1</v>
      </c>
      <c r="G881" s="639" t="s">
        <v>2968</v>
      </c>
      <c r="H881" s="639" t="s">
        <v>3179</v>
      </c>
      <c r="I881" s="639" t="s">
        <v>3180</v>
      </c>
      <c r="J881" s="639" t="s">
        <v>6084</v>
      </c>
    </row>
    <row r="882" spans="1:10" ht="15">
      <c r="A882" s="638" t="s">
        <v>3813</v>
      </c>
      <c r="B882" s="640">
        <v>44291.431770833296</v>
      </c>
      <c r="C882" s="639" t="b">
        <v>0</v>
      </c>
      <c r="E882" s="639" t="s">
        <v>2825</v>
      </c>
      <c r="F882" s="639">
        <v>6</v>
      </c>
      <c r="G882" s="639" t="s">
        <v>2989</v>
      </c>
      <c r="H882" s="639" t="s">
        <v>3185</v>
      </c>
      <c r="I882" s="639" t="s">
        <v>3172</v>
      </c>
      <c r="J882" s="639" t="s">
        <v>6083</v>
      </c>
    </row>
    <row r="883" spans="1:10" ht="15">
      <c r="A883" s="638" t="s">
        <v>3891</v>
      </c>
      <c r="B883" s="640">
        <v>44291.460810185199</v>
      </c>
      <c r="C883" s="639" t="b">
        <v>0</v>
      </c>
      <c r="E883" s="639" t="s">
        <v>2825</v>
      </c>
      <c r="F883" s="639">
        <v>1</v>
      </c>
      <c r="G883" s="639" t="s">
        <v>2968</v>
      </c>
      <c r="H883" s="639" t="s">
        <v>3179</v>
      </c>
      <c r="I883" s="639" t="s">
        <v>3180</v>
      </c>
      <c r="J883" s="639" t="s">
        <v>6082</v>
      </c>
    </row>
    <row r="884" spans="1:10" ht="15">
      <c r="A884" s="638" t="s">
        <v>3891</v>
      </c>
      <c r="B884" s="640">
        <v>44291.459664351903</v>
      </c>
      <c r="C884" s="639" t="b">
        <v>0</v>
      </c>
      <c r="E884" s="639" t="s">
        <v>2825</v>
      </c>
      <c r="F884" s="639">
        <v>1</v>
      </c>
      <c r="G884" s="639" t="s">
        <v>2968</v>
      </c>
      <c r="H884" s="639" t="s">
        <v>3179</v>
      </c>
      <c r="I884" s="639" t="s">
        <v>3180</v>
      </c>
      <c r="J884" s="639" t="s">
        <v>6081</v>
      </c>
    </row>
    <row r="885" spans="1:10" ht="15">
      <c r="A885" s="638" t="s">
        <v>3891</v>
      </c>
      <c r="B885" s="640">
        <v>44291.42428240741</v>
      </c>
      <c r="C885" s="639" t="b">
        <v>0</v>
      </c>
      <c r="E885" s="639" t="s">
        <v>2825</v>
      </c>
      <c r="F885" s="639">
        <v>1</v>
      </c>
      <c r="G885" s="639" t="s">
        <v>2968</v>
      </c>
      <c r="H885" s="639" t="s">
        <v>3179</v>
      </c>
      <c r="I885" s="639" t="s">
        <v>3180</v>
      </c>
      <c r="J885" s="639" t="s">
        <v>6080</v>
      </c>
    </row>
    <row r="886" spans="1:10" ht="15">
      <c r="A886" s="638" t="s">
        <v>3891</v>
      </c>
      <c r="B886" s="640">
        <v>44291.421018518493</v>
      </c>
      <c r="C886" s="639" t="b">
        <v>0</v>
      </c>
      <c r="E886" s="639" t="s">
        <v>2825</v>
      </c>
      <c r="F886" s="639">
        <v>1</v>
      </c>
      <c r="G886" s="639" t="s">
        <v>2968</v>
      </c>
      <c r="H886" s="639" t="s">
        <v>3179</v>
      </c>
      <c r="I886" s="639" t="s">
        <v>3180</v>
      </c>
      <c r="J886" s="639" t="s">
        <v>6079</v>
      </c>
    </row>
    <row r="887" spans="1:10" ht="15">
      <c r="A887" s="638" t="s">
        <v>3891</v>
      </c>
      <c r="B887" s="640">
        <v>44291.422037037002</v>
      </c>
      <c r="C887" s="639" t="b">
        <v>0</v>
      </c>
      <c r="E887" s="639" t="s">
        <v>2825</v>
      </c>
      <c r="F887" s="639">
        <v>1</v>
      </c>
      <c r="G887" s="639" t="s">
        <v>2968</v>
      </c>
      <c r="H887" s="639" t="s">
        <v>3179</v>
      </c>
      <c r="I887" s="639" t="s">
        <v>3180</v>
      </c>
      <c r="J887" s="639" t="s">
        <v>6078</v>
      </c>
    </row>
    <row r="888" spans="1:10" ht="15">
      <c r="A888" s="638" t="s">
        <v>3891</v>
      </c>
      <c r="B888" s="640">
        <v>44291.423171296286</v>
      </c>
      <c r="C888" s="639" t="b">
        <v>0</v>
      </c>
      <c r="E888" s="639" t="s">
        <v>2825</v>
      </c>
      <c r="F888" s="639">
        <v>1</v>
      </c>
      <c r="G888" s="639" t="s">
        <v>2968</v>
      </c>
      <c r="H888" s="639" t="s">
        <v>3179</v>
      </c>
      <c r="I888" s="639" t="s">
        <v>3180</v>
      </c>
      <c r="J888" s="639" t="s">
        <v>6077</v>
      </c>
    </row>
    <row r="889" spans="1:10" ht="15">
      <c r="A889" s="638" t="s">
        <v>3891</v>
      </c>
      <c r="B889" s="640">
        <v>44291.418518518498</v>
      </c>
      <c r="C889" s="639" t="b">
        <v>0</v>
      </c>
      <c r="E889" s="639" t="s">
        <v>2825</v>
      </c>
      <c r="F889" s="639">
        <v>1</v>
      </c>
      <c r="G889" s="639" t="s">
        <v>2968</v>
      </c>
      <c r="H889" s="639" t="s">
        <v>3179</v>
      </c>
      <c r="I889" s="639" t="s">
        <v>3180</v>
      </c>
      <c r="J889" s="639" t="s">
        <v>6076</v>
      </c>
    </row>
    <row r="890" spans="1:10" ht="15">
      <c r="A890" s="638" t="s">
        <v>3891</v>
      </c>
      <c r="B890" s="640">
        <v>44291.419976851903</v>
      </c>
      <c r="C890" s="639" t="b">
        <v>0</v>
      </c>
      <c r="E890" s="639" t="s">
        <v>2825</v>
      </c>
      <c r="F890" s="639">
        <v>1</v>
      </c>
      <c r="G890" s="639" t="s">
        <v>2968</v>
      </c>
      <c r="H890" s="639" t="s">
        <v>3179</v>
      </c>
      <c r="I890" s="639" t="s">
        <v>3180</v>
      </c>
      <c r="J890" s="639" t="s">
        <v>6075</v>
      </c>
    </row>
    <row r="891" spans="1:10" ht="15">
      <c r="A891" s="638" t="s">
        <v>3924</v>
      </c>
      <c r="B891" s="640">
        <v>44291.483703703707</v>
      </c>
      <c r="C891" s="639" t="b">
        <v>0</v>
      </c>
      <c r="E891" s="639" t="s">
        <v>2825</v>
      </c>
      <c r="F891" s="639">
        <v>8</v>
      </c>
      <c r="G891" s="639" t="s">
        <v>2868</v>
      </c>
      <c r="H891" s="639" t="s">
        <v>3200</v>
      </c>
      <c r="I891" s="639" t="s">
        <v>3201</v>
      </c>
      <c r="J891" s="639" t="s">
        <v>6074</v>
      </c>
    </row>
    <row r="892" spans="1:10" ht="15">
      <c r="A892" s="638" t="s">
        <v>3885</v>
      </c>
      <c r="B892" s="640">
        <v>44291.482974537001</v>
      </c>
      <c r="C892" s="639" t="b">
        <v>0</v>
      </c>
      <c r="E892" s="639" t="s">
        <v>2825</v>
      </c>
      <c r="F892" s="639">
        <v>1</v>
      </c>
      <c r="G892" s="639" t="s">
        <v>2868</v>
      </c>
      <c r="H892" s="639" t="s">
        <v>116</v>
      </c>
      <c r="I892" s="639" t="s">
        <v>2750</v>
      </c>
      <c r="J892" s="639" t="s">
        <v>6073</v>
      </c>
    </row>
    <row r="893" spans="1:10" ht="15">
      <c r="A893" s="638" t="s">
        <v>3749</v>
      </c>
      <c r="B893" s="640">
        <v>44291.578159722201</v>
      </c>
      <c r="C893" s="639" t="b">
        <v>0</v>
      </c>
      <c r="E893" s="639" t="s">
        <v>2825</v>
      </c>
      <c r="F893" s="639">
        <v>11</v>
      </c>
      <c r="G893" s="639" t="s">
        <v>3017</v>
      </c>
      <c r="H893" s="639" t="s">
        <v>3202</v>
      </c>
      <c r="I893" s="639" t="s">
        <v>3203</v>
      </c>
      <c r="J893" s="639" t="s">
        <v>6072</v>
      </c>
    </row>
    <row r="894" spans="1:10" ht="15">
      <c r="A894" s="638" t="s">
        <v>3924</v>
      </c>
      <c r="B894" s="640">
        <v>44291.610682870407</v>
      </c>
      <c r="C894" s="639" t="b">
        <v>0</v>
      </c>
      <c r="E894" s="639" t="s">
        <v>2825</v>
      </c>
      <c r="F894" s="639">
        <v>9</v>
      </c>
      <c r="G894" s="639" t="s">
        <v>2868</v>
      </c>
      <c r="H894" s="639" t="s">
        <v>3200</v>
      </c>
      <c r="I894" s="639" t="s">
        <v>3201</v>
      </c>
      <c r="J894" s="639" t="s">
        <v>6071</v>
      </c>
    </row>
    <row r="895" spans="1:10" ht="15">
      <c r="A895" s="638" t="s">
        <v>3765</v>
      </c>
      <c r="B895" s="640">
        <v>44291.621874999997</v>
      </c>
      <c r="C895" s="639" t="b">
        <v>0</v>
      </c>
      <c r="E895" s="639" t="s">
        <v>2825</v>
      </c>
      <c r="F895" s="639">
        <v>5</v>
      </c>
      <c r="G895" s="639" t="s">
        <v>2989</v>
      </c>
      <c r="H895" s="639" t="s">
        <v>3204</v>
      </c>
      <c r="I895" s="639" t="s">
        <v>3172</v>
      </c>
      <c r="J895" s="639" t="s">
        <v>6070</v>
      </c>
    </row>
    <row r="896" spans="1:10" ht="15">
      <c r="A896" s="638" t="s">
        <v>3765</v>
      </c>
      <c r="B896" s="640">
        <v>44291.652256944399</v>
      </c>
      <c r="C896" s="639" t="b">
        <v>0</v>
      </c>
      <c r="E896" s="639" t="s">
        <v>2825</v>
      </c>
      <c r="F896" s="639">
        <v>1</v>
      </c>
      <c r="G896" s="639" t="s">
        <v>2989</v>
      </c>
      <c r="H896" s="639" t="s">
        <v>3204</v>
      </c>
      <c r="I896" s="639" t="s">
        <v>3172</v>
      </c>
      <c r="J896" s="639" t="s">
        <v>6069</v>
      </c>
    </row>
    <row r="897" spans="1:10" ht="15">
      <c r="A897" s="638" t="s">
        <v>3749</v>
      </c>
      <c r="B897" s="640">
        <v>44291.683553240691</v>
      </c>
      <c r="C897" s="639" t="b">
        <v>0</v>
      </c>
      <c r="E897" s="639" t="s">
        <v>2825</v>
      </c>
      <c r="F897" s="639">
        <v>10</v>
      </c>
      <c r="G897" s="639" t="s">
        <v>3205</v>
      </c>
      <c r="H897" s="639" t="s">
        <v>3202</v>
      </c>
      <c r="I897" s="639" t="s">
        <v>3203</v>
      </c>
      <c r="J897" s="639" t="s">
        <v>6068</v>
      </c>
    </row>
    <row r="898" spans="1:10" ht="15">
      <c r="A898" s="638" t="s">
        <v>3924</v>
      </c>
      <c r="B898" s="640">
        <v>44291.6867361111</v>
      </c>
      <c r="C898" s="639" t="b">
        <v>0</v>
      </c>
      <c r="E898" s="639" t="s">
        <v>2825</v>
      </c>
      <c r="F898" s="639">
        <v>5</v>
      </c>
      <c r="G898" s="639" t="s">
        <v>2868</v>
      </c>
      <c r="H898" s="639" t="s">
        <v>3200</v>
      </c>
      <c r="I898" s="639" t="s">
        <v>3201</v>
      </c>
      <c r="J898" s="639" t="s">
        <v>6067</v>
      </c>
    </row>
    <row r="899" spans="1:10" ht="15">
      <c r="A899" s="638" t="s">
        <v>3890</v>
      </c>
      <c r="B899" s="640">
        <v>44291.603634259292</v>
      </c>
      <c r="C899" s="639" t="b">
        <v>0</v>
      </c>
      <c r="E899" s="639" t="s">
        <v>2825</v>
      </c>
      <c r="F899" s="639">
        <v>1</v>
      </c>
      <c r="G899" s="639" t="s">
        <v>2897</v>
      </c>
      <c r="H899" s="639" t="s">
        <v>3154</v>
      </c>
      <c r="I899" s="639" t="s">
        <v>2995</v>
      </c>
      <c r="J899" s="639" t="s">
        <v>6066</v>
      </c>
    </row>
    <row r="900" spans="1:10" ht="15">
      <c r="A900" s="638" t="s">
        <v>3572</v>
      </c>
      <c r="B900" s="640">
        <v>44292.383738425902</v>
      </c>
      <c r="C900" s="639" t="b">
        <v>0</v>
      </c>
      <c r="E900" s="639" t="s">
        <v>2825</v>
      </c>
      <c r="F900" s="639">
        <v>1</v>
      </c>
      <c r="G900" s="639" t="s">
        <v>3198</v>
      </c>
      <c r="H900" s="639" t="s">
        <v>3206</v>
      </c>
      <c r="I900" s="639" t="s">
        <v>3084</v>
      </c>
      <c r="J900" s="639" t="s">
        <v>6065</v>
      </c>
    </row>
    <row r="901" spans="1:10" ht="15">
      <c r="A901" s="638" t="s">
        <v>3572</v>
      </c>
      <c r="B901" s="640">
        <v>44292.389351851903</v>
      </c>
      <c r="C901" s="639" t="b">
        <v>0</v>
      </c>
      <c r="E901" s="639" t="s">
        <v>2825</v>
      </c>
      <c r="F901" s="639">
        <v>1</v>
      </c>
      <c r="G901" s="639" t="s">
        <v>3198</v>
      </c>
      <c r="H901" s="639" t="s">
        <v>3206</v>
      </c>
      <c r="I901" s="639" t="s">
        <v>3084</v>
      </c>
      <c r="J901" s="639" t="s">
        <v>6064</v>
      </c>
    </row>
    <row r="902" spans="1:10" ht="15">
      <c r="A902" s="638" t="s">
        <v>3924</v>
      </c>
      <c r="B902" s="640">
        <v>44292.389016203713</v>
      </c>
      <c r="C902" s="639" t="b">
        <v>0</v>
      </c>
      <c r="E902" s="639" t="s">
        <v>2825</v>
      </c>
      <c r="F902" s="639">
        <v>8</v>
      </c>
      <c r="G902" s="639" t="s">
        <v>2868</v>
      </c>
      <c r="H902" s="639" t="s">
        <v>3200</v>
      </c>
      <c r="I902" s="639" t="s">
        <v>3201</v>
      </c>
      <c r="J902" s="639" t="s">
        <v>6063</v>
      </c>
    </row>
    <row r="903" spans="1:10" ht="15">
      <c r="A903" s="638" t="s">
        <v>3572</v>
      </c>
      <c r="B903" s="640">
        <v>44292.396261574097</v>
      </c>
      <c r="C903" s="639" t="b">
        <v>0</v>
      </c>
      <c r="E903" s="639" t="s">
        <v>2825</v>
      </c>
      <c r="F903" s="639">
        <v>1</v>
      </c>
      <c r="G903" s="639" t="s">
        <v>3198</v>
      </c>
      <c r="H903" s="639" t="s">
        <v>3206</v>
      </c>
      <c r="I903" s="639" t="s">
        <v>3084</v>
      </c>
      <c r="J903" s="639" t="s">
        <v>6062</v>
      </c>
    </row>
    <row r="904" spans="1:10" ht="15">
      <c r="A904" s="638" t="s">
        <v>3572</v>
      </c>
      <c r="B904" s="640">
        <v>44292.392928240697</v>
      </c>
      <c r="C904" s="639" t="b">
        <v>0</v>
      </c>
      <c r="E904" s="639" t="s">
        <v>2825</v>
      </c>
      <c r="F904" s="639">
        <v>1</v>
      </c>
      <c r="G904" s="639" t="s">
        <v>3198</v>
      </c>
      <c r="H904" s="639" t="s">
        <v>3206</v>
      </c>
      <c r="I904" s="639" t="s">
        <v>3084</v>
      </c>
      <c r="J904" s="639" t="s">
        <v>6061</v>
      </c>
    </row>
    <row r="905" spans="1:10" ht="15">
      <c r="A905" s="638" t="s">
        <v>3747</v>
      </c>
      <c r="B905" s="640">
        <v>44292.397974537002</v>
      </c>
      <c r="C905" s="639" t="b">
        <v>0</v>
      </c>
      <c r="D905" s="639" t="s">
        <v>3043</v>
      </c>
      <c r="E905" s="639" t="s">
        <v>2788</v>
      </c>
      <c r="F905" s="639">
        <v>2</v>
      </c>
      <c r="G905" s="639" t="s">
        <v>2989</v>
      </c>
      <c r="H905" s="639" t="s">
        <v>3207</v>
      </c>
      <c r="I905" s="639" t="s">
        <v>3208</v>
      </c>
      <c r="J905" s="639" t="s">
        <v>6060</v>
      </c>
    </row>
    <row r="906" spans="1:10" ht="15">
      <c r="A906" s="638" t="s">
        <v>3747</v>
      </c>
      <c r="B906" s="640">
        <v>44292.397488425901</v>
      </c>
      <c r="C906" s="639" t="b">
        <v>0</v>
      </c>
      <c r="E906" s="639" t="s">
        <v>2825</v>
      </c>
      <c r="F906" s="639">
        <v>2</v>
      </c>
      <c r="G906" s="639" t="s">
        <v>2989</v>
      </c>
      <c r="H906" s="639" t="s">
        <v>3207</v>
      </c>
      <c r="I906" s="639" t="s">
        <v>3208</v>
      </c>
      <c r="J906" s="639" t="s">
        <v>6059</v>
      </c>
    </row>
    <row r="907" spans="1:10" ht="15">
      <c r="A907" s="638" t="s">
        <v>3741</v>
      </c>
      <c r="B907" s="640">
        <v>44292.403460648209</v>
      </c>
      <c r="C907" s="639" t="b">
        <v>0</v>
      </c>
      <c r="E907" s="639" t="s">
        <v>2825</v>
      </c>
      <c r="F907" s="639">
        <v>1</v>
      </c>
      <c r="G907" s="639" t="s">
        <v>3173</v>
      </c>
      <c r="H907" s="639" t="s">
        <v>2265</v>
      </c>
      <c r="I907" s="639" t="s">
        <v>3209</v>
      </c>
      <c r="J907" s="639" t="s">
        <v>6058</v>
      </c>
    </row>
    <row r="908" spans="1:10" ht="15">
      <c r="A908" s="638" t="s">
        <v>3741</v>
      </c>
      <c r="B908" s="640">
        <v>44292.402824074103</v>
      </c>
      <c r="C908" s="639" t="b">
        <v>0</v>
      </c>
      <c r="E908" s="639" t="s">
        <v>2825</v>
      </c>
      <c r="F908" s="639">
        <v>1</v>
      </c>
      <c r="G908" s="639" t="s">
        <v>3173</v>
      </c>
      <c r="H908" s="639" t="s">
        <v>2265</v>
      </c>
      <c r="I908" s="639" t="s">
        <v>3209</v>
      </c>
      <c r="J908" s="639" t="s">
        <v>6057</v>
      </c>
    </row>
    <row r="909" spans="1:10" ht="15">
      <c r="A909" s="638" t="s">
        <v>3741</v>
      </c>
      <c r="B909" s="640">
        <v>44292.402418981503</v>
      </c>
      <c r="C909" s="639" t="b">
        <v>0</v>
      </c>
      <c r="E909" s="639" t="s">
        <v>2825</v>
      </c>
      <c r="F909" s="639">
        <v>1</v>
      </c>
      <c r="G909" s="639" t="s">
        <v>3173</v>
      </c>
      <c r="H909" s="639" t="s">
        <v>2265</v>
      </c>
      <c r="I909" s="639" t="s">
        <v>3209</v>
      </c>
      <c r="J909" s="639" t="s">
        <v>6056</v>
      </c>
    </row>
    <row r="910" spans="1:10" ht="15">
      <c r="A910" s="638" t="s">
        <v>3741</v>
      </c>
      <c r="B910" s="640">
        <v>44292.402013888903</v>
      </c>
      <c r="C910" s="639" t="b">
        <v>0</v>
      </c>
      <c r="E910" s="639" t="s">
        <v>2825</v>
      </c>
      <c r="F910" s="639">
        <v>1</v>
      </c>
      <c r="G910" s="639" t="s">
        <v>3173</v>
      </c>
      <c r="H910" s="639" t="s">
        <v>2265</v>
      </c>
      <c r="I910" s="639" t="s">
        <v>3209</v>
      </c>
      <c r="J910" s="639" t="s">
        <v>6055</v>
      </c>
    </row>
    <row r="911" spans="1:10" ht="15">
      <c r="A911" s="638" t="s">
        <v>3749</v>
      </c>
      <c r="B911" s="640">
        <v>44292.466261574111</v>
      </c>
      <c r="C911" s="639" t="b">
        <v>0</v>
      </c>
      <c r="E911" s="639" t="s">
        <v>2825</v>
      </c>
      <c r="F911" s="639">
        <v>10</v>
      </c>
      <c r="G911" s="639" t="s">
        <v>3205</v>
      </c>
      <c r="H911" s="639" t="s">
        <v>3202</v>
      </c>
      <c r="I911" s="639" t="s">
        <v>3203</v>
      </c>
      <c r="J911" s="639" t="s">
        <v>6054</v>
      </c>
    </row>
    <row r="912" spans="1:10" ht="15">
      <c r="A912" s="638" t="s">
        <v>3896</v>
      </c>
      <c r="B912" s="640">
        <v>44292.467430555596</v>
      </c>
      <c r="C912" s="639" t="b">
        <v>0</v>
      </c>
      <c r="E912" s="639" t="s">
        <v>2825</v>
      </c>
      <c r="F912" s="639">
        <v>1</v>
      </c>
      <c r="G912" s="639" t="s">
        <v>2821</v>
      </c>
      <c r="H912" s="639" t="s">
        <v>3197</v>
      </c>
      <c r="I912" s="639" t="s">
        <v>2803</v>
      </c>
      <c r="J912" s="639" t="s">
        <v>6053</v>
      </c>
    </row>
    <row r="913" spans="1:10" ht="15">
      <c r="A913" s="638" t="s">
        <v>3733</v>
      </c>
      <c r="B913" s="640">
        <v>44292.475266203714</v>
      </c>
      <c r="C913" s="639" t="b">
        <v>0</v>
      </c>
      <c r="D913" s="639" t="s">
        <v>3043</v>
      </c>
      <c r="E913" s="639" t="s">
        <v>2788</v>
      </c>
      <c r="F913" s="639">
        <v>3</v>
      </c>
      <c r="G913" s="639" t="s">
        <v>2989</v>
      </c>
      <c r="H913" s="639" t="s">
        <v>3210</v>
      </c>
      <c r="I913" s="639" t="s">
        <v>3208</v>
      </c>
      <c r="J913" s="639" t="s">
        <v>6052</v>
      </c>
    </row>
    <row r="914" spans="1:10" ht="15">
      <c r="A914" s="638" t="s">
        <v>3733</v>
      </c>
      <c r="B914" s="640">
        <v>44292.474560185197</v>
      </c>
      <c r="C914" s="639" t="b">
        <v>0</v>
      </c>
      <c r="E914" s="639" t="s">
        <v>2825</v>
      </c>
      <c r="F914" s="639">
        <v>3</v>
      </c>
      <c r="G914" s="639" t="s">
        <v>2989</v>
      </c>
      <c r="H914" s="639" t="s">
        <v>3210</v>
      </c>
      <c r="I914" s="639" t="s">
        <v>3208</v>
      </c>
      <c r="J914" s="639" t="s">
        <v>6051</v>
      </c>
    </row>
    <row r="915" spans="1:10" ht="15">
      <c r="A915" s="638" t="s">
        <v>3924</v>
      </c>
      <c r="B915" s="640">
        <v>44292.496527777803</v>
      </c>
      <c r="C915" s="639" t="b">
        <v>0</v>
      </c>
      <c r="E915" s="639" t="s">
        <v>2825</v>
      </c>
      <c r="F915" s="639">
        <v>9</v>
      </c>
      <c r="G915" s="639" t="s">
        <v>2868</v>
      </c>
      <c r="H915" s="639" t="s">
        <v>3200</v>
      </c>
      <c r="I915" s="639" t="s">
        <v>3201</v>
      </c>
      <c r="J915" s="639" t="s">
        <v>6050</v>
      </c>
    </row>
    <row r="916" spans="1:10" ht="15">
      <c r="A916" s="638" t="s">
        <v>3733</v>
      </c>
      <c r="B916" s="640">
        <v>44292.546157407392</v>
      </c>
      <c r="C916" s="639" t="b">
        <v>0</v>
      </c>
      <c r="E916" s="639" t="s">
        <v>2825</v>
      </c>
      <c r="F916" s="639">
        <v>2</v>
      </c>
      <c r="G916" s="639" t="s">
        <v>2989</v>
      </c>
      <c r="H916" s="639" t="s">
        <v>3210</v>
      </c>
      <c r="I916" s="639" t="s">
        <v>3208</v>
      </c>
      <c r="J916" s="639" t="s">
        <v>6049</v>
      </c>
    </row>
    <row r="917" spans="1:10" ht="15">
      <c r="A917" s="638" t="s">
        <v>3733</v>
      </c>
      <c r="B917" s="640">
        <v>44292.545902777798</v>
      </c>
      <c r="C917" s="639" t="b">
        <v>0</v>
      </c>
      <c r="D917" s="639" t="s">
        <v>3043</v>
      </c>
      <c r="E917" s="639" t="s">
        <v>2788</v>
      </c>
      <c r="F917" s="639">
        <v>2</v>
      </c>
      <c r="G917" s="639" t="s">
        <v>2989</v>
      </c>
      <c r="H917" s="639" t="s">
        <v>3210</v>
      </c>
      <c r="I917" s="639" t="s">
        <v>3208</v>
      </c>
      <c r="J917" s="639" t="s">
        <v>6048</v>
      </c>
    </row>
    <row r="918" spans="1:10" ht="15">
      <c r="A918" s="638" t="s">
        <v>3924</v>
      </c>
      <c r="B918" s="640">
        <v>44292.588310185187</v>
      </c>
      <c r="C918" s="639" t="b">
        <v>0</v>
      </c>
      <c r="E918" s="639" t="s">
        <v>2825</v>
      </c>
      <c r="F918" s="639">
        <v>5</v>
      </c>
      <c r="G918" s="639" t="s">
        <v>2868</v>
      </c>
      <c r="H918" s="639" t="s">
        <v>3200</v>
      </c>
      <c r="I918" s="639" t="s">
        <v>3201</v>
      </c>
      <c r="J918" s="639" t="s">
        <v>6047</v>
      </c>
    </row>
    <row r="919" spans="1:10" ht="15">
      <c r="A919" s="638" t="s">
        <v>3909</v>
      </c>
      <c r="B919" s="640">
        <v>44292.63929398149</v>
      </c>
      <c r="C919" s="639" t="b">
        <v>0</v>
      </c>
      <c r="E919" s="639" t="s">
        <v>2825</v>
      </c>
      <c r="F919" s="639">
        <v>1</v>
      </c>
      <c r="G919" s="639" t="s">
        <v>2897</v>
      </c>
      <c r="H919" s="639" t="s">
        <v>1635</v>
      </c>
      <c r="I919" s="639" t="s">
        <v>2995</v>
      </c>
      <c r="J919" s="639" t="s">
        <v>6046</v>
      </c>
    </row>
    <row r="920" spans="1:10" ht="15">
      <c r="A920" s="638" t="s">
        <v>3749</v>
      </c>
      <c r="B920" s="640">
        <v>44292.6456944444</v>
      </c>
      <c r="C920" s="639" t="b">
        <v>0</v>
      </c>
      <c r="E920" s="639" t="s">
        <v>2825</v>
      </c>
      <c r="F920" s="639">
        <v>9</v>
      </c>
      <c r="G920" s="639" t="s">
        <v>3205</v>
      </c>
      <c r="H920" s="639" t="s">
        <v>3202</v>
      </c>
      <c r="I920" s="639" t="s">
        <v>3203</v>
      </c>
      <c r="J920" s="639" t="s">
        <v>6045</v>
      </c>
    </row>
    <row r="921" spans="1:10" ht="15">
      <c r="A921" s="638" t="s">
        <v>3614</v>
      </c>
      <c r="B921" s="640">
        <v>44292.664398148103</v>
      </c>
      <c r="C921" s="639" t="b">
        <v>0</v>
      </c>
      <c r="D921" s="639" t="s">
        <v>3043</v>
      </c>
      <c r="E921" s="639" t="s">
        <v>2788</v>
      </c>
      <c r="F921" s="639">
        <v>8</v>
      </c>
      <c r="G921" s="639" t="s">
        <v>2989</v>
      </c>
      <c r="H921" s="639" t="s">
        <v>2874</v>
      </c>
      <c r="I921" s="639" t="s">
        <v>3208</v>
      </c>
      <c r="J921" s="639" t="s">
        <v>6044</v>
      </c>
    </row>
    <row r="922" spans="1:10" ht="15">
      <c r="A922" s="638" t="s">
        <v>3614</v>
      </c>
      <c r="B922" s="640">
        <v>44292.663229166697</v>
      </c>
      <c r="C922" s="639" t="b">
        <v>0</v>
      </c>
      <c r="E922" s="639" t="s">
        <v>2825</v>
      </c>
      <c r="F922" s="639">
        <v>8</v>
      </c>
      <c r="G922" s="639" t="s">
        <v>2989</v>
      </c>
      <c r="H922" s="639" t="s">
        <v>2874</v>
      </c>
      <c r="I922" s="639" t="s">
        <v>3208</v>
      </c>
      <c r="J922" s="639" t="s">
        <v>6043</v>
      </c>
    </row>
    <row r="923" spans="1:10" ht="15">
      <c r="A923" s="638" t="s">
        <v>3749</v>
      </c>
      <c r="B923" s="640">
        <v>44292.702106481491</v>
      </c>
      <c r="C923" s="639" t="b">
        <v>0</v>
      </c>
      <c r="E923" s="639" t="s">
        <v>2825</v>
      </c>
      <c r="F923" s="639">
        <v>2</v>
      </c>
      <c r="G923" s="639" t="s">
        <v>3017</v>
      </c>
      <c r="H923" s="639" t="s">
        <v>3202</v>
      </c>
      <c r="I923" s="639" t="s">
        <v>3203</v>
      </c>
      <c r="J923" s="639" t="s">
        <v>6042</v>
      </c>
    </row>
    <row r="924" spans="1:10" ht="15">
      <c r="A924" s="638" t="s">
        <v>3635</v>
      </c>
      <c r="B924" s="640">
        <v>44293.405925925901</v>
      </c>
      <c r="C924" s="639" t="b">
        <v>0</v>
      </c>
      <c r="E924" s="639" t="s">
        <v>2825</v>
      </c>
      <c r="F924" s="639">
        <v>17</v>
      </c>
      <c r="G924" s="639" t="s">
        <v>3017</v>
      </c>
      <c r="H924" s="639" t="s">
        <v>3211</v>
      </c>
      <c r="I924" s="639" t="s">
        <v>3042</v>
      </c>
      <c r="J924" s="639" t="s">
        <v>6041</v>
      </c>
    </row>
    <row r="925" spans="1:10" ht="15">
      <c r="A925" s="638" t="s">
        <v>3635</v>
      </c>
      <c r="B925" s="640">
        <v>44293.433425925898</v>
      </c>
      <c r="C925" s="639" t="b">
        <v>0</v>
      </c>
      <c r="E925" s="639" t="s">
        <v>2825</v>
      </c>
      <c r="F925" s="639">
        <v>5</v>
      </c>
      <c r="G925" s="639" t="s">
        <v>2868</v>
      </c>
      <c r="H925" s="639" t="s">
        <v>3211</v>
      </c>
      <c r="I925" s="639" t="s">
        <v>3042</v>
      </c>
      <c r="J925" s="639" t="s">
        <v>6040</v>
      </c>
    </row>
    <row r="926" spans="1:10" ht="15">
      <c r="A926" s="638" t="s">
        <v>3551</v>
      </c>
      <c r="B926" s="640">
        <v>44293.43285879631</v>
      </c>
      <c r="C926" s="639" t="b">
        <v>0</v>
      </c>
      <c r="D926" s="639" t="s">
        <v>2976</v>
      </c>
      <c r="E926" s="639" t="s">
        <v>2788</v>
      </c>
      <c r="F926" s="639">
        <v>1</v>
      </c>
      <c r="G926" s="639" t="s">
        <v>2868</v>
      </c>
      <c r="H926" s="639" t="s">
        <v>3212</v>
      </c>
      <c r="I926" s="639" t="s">
        <v>3213</v>
      </c>
      <c r="J926" s="639" t="s">
        <v>6039</v>
      </c>
    </row>
    <row r="927" spans="1:10" ht="15">
      <c r="A927" s="638" t="s">
        <v>3551</v>
      </c>
      <c r="B927" s="640">
        <v>44293.431770833296</v>
      </c>
      <c r="C927" s="639" t="b">
        <v>0</v>
      </c>
      <c r="E927" s="639" t="s">
        <v>2825</v>
      </c>
      <c r="F927" s="639">
        <v>1</v>
      </c>
      <c r="G927" s="639" t="s">
        <v>2868</v>
      </c>
      <c r="H927" s="639" t="s">
        <v>3212</v>
      </c>
      <c r="I927" s="639" t="s">
        <v>3213</v>
      </c>
      <c r="J927" s="639" t="s">
        <v>6038</v>
      </c>
    </row>
    <row r="928" spans="1:10" ht="15">
      <c r="A928" s="638" t="s">
        <v>3614</v>
      </c>
      <c r="B928" s="640">
        <v>44293.458310185197</v>
      </c>
      <c r="C928" s="639" t="b">
        <v>0</v>
      </c>
      <c r="D928" s="639" t="s">
        <v>3043</v>
      </c>
      <c r="E928" s="639" t="s">
        <v>2788</v>
      </c>
      <c r="F928" s="639">
        <v>7</v>
      </c>
      <c r="G928" s="639" t="s">
        <v>2989</v>
      </c>
      <c r="H928" s="639" t="s">
        <v>2874</v>
      </c>
      <c r="I928" s="639" t="s">
        <v>3208</v>
      </c>
      <c r="J928" s="639" t="s">
        <v>6037</v>
      </c>
    </row>
    <row r="929" spans="1:10" ht="15">
      <c r="A929" s="638" t="s">
        <v>3614</v>
      </c>
      <c r="B929" s="640">
        <v>44293.457858796297</v>
      </c>
      <c r="C929" s="639" t="b">
        <v>0</v>
      </c>
      <c r="E929" s="639" t="s">
        <v>2825</v>
      </c>
      <c r="F929" s="639">
        <v>7</v>
      </c>
      <c r="G929" s="639" t="s">
        <v>2989</v>
      </c>
      <c r="H929" s="639" t="s">
        <v>2874</v>
      </c>
      <c r="I929" s="639" t="s">
        <v>3208</v>
      </c>
      <c r="J929" s="639" t="s">
        <v>6036</v>
      </c>
    </row>
    <row r="930" spans="1:10" ht="15">
      <c r="A930" s="638" t="s">
        <v>3635</v>
      </c>
      <c r="B930" s="640">
        <v>44293.471620370408</v>
      </c>
      <c r="C930" s="639" t="b">
        <v>0</v>
      </c>
      <c r="E930" s="639" t="s">
        <v>2825</v>
      </c>
      <c r="F930" s="639">
        <v>10</v>
      </c>
      <c r="G930" s="639" t="s">
        <v>2868</v>
      </c>
      <c r="H930" s="639" t="s">
        <v>3211</v>
      </c>
      <c r="I930" s="639" t="s">
        <v>3042</v>
      </c>
      <c r="J930" s="639" t="s">
        <v>6035</v>
      </c>
    </row>
    <row r="931" spans="1:10" ht="15">
      <c r="A931" s="638" t="s">
        <v>3526</v>
      </c>
      <c r="B931" s="640">
        <v>44293.483148148101</v>
      </c>
      <c r="C931" s="639" t="b">
        <v>0</v>
      </c>
      <c r="D931" s="639" t="s">
        <v>3214</v>
      </c>
      <c r="E931" s="639" t="s">
        <v>2825</v>
      </c>
      <c r="F931" s="639">
        <v>1</v>
      </c>
      <c r="G931" s="639" t="s">
        <v>2807</v>
      </c>
      <c r="H931" s="639" t="s">
        <v>3215</v>
      </c>
      <c r="I931" s="639" t="s">
        <v>2800</v>
      </c>
      <c r="J931" s="639" t="s">
        <v>6034</v>
      </c>
    </row>
    <row r="932" spans="1:10" ht="15">
      <c r="A932" s="638" t="s">
        <v>3635</v>
      </c>
      <c r="B932" s="640">
        <v>44293.508275462998</v>
      </c>
      <c r="C932" s="639" t="b">
        <v>0</v>
      </c>
      <c r="E932" s="639" t="s">
        <v>2825</v>
      </c>
      <c r="F932" s="639">
        <v>10</v>
      </c>
      <c r="G932" s="639" t="s">
        <v>3017</v>
      </c>
      <c r="H932" s="639" t="s">
        <v>3211</v>
      </c>
      <c r="I932" s="639" t="s">
        <v>3042</v>
      </c>
      <c r="J932" s="639" t="s">
        <v>6033</v>
      </c>
    </row>
    <row r="933" spans="1:10" ht="15">
      <c r="A933" s="638" t="s">
        <v>3562</v>
      </c>
      <c r="B933" s="640">
        <v>44293.510439814803</v>
      </c>
      <c r="C933" s="639" t="b">
        <v>0</v>
      </c>
      <c r="E933" s="639" t="s">
        <v>2825</v>
      </c>
      <c r="F933" s="639">
        <v>1</v>
      </c>
      <c r="G933" s="639" t="s">
        <v>3216</v>
      </c>
      <c r="H933" s="639" t="s">
        <v>3217</v>
      </c>
      <c r="I933" s="639" t="s">
        <v>3158</v>
      </c>
      <c r="J933" s="639" t="s">
        <v>6032</v>
      </c>
    </row>
    <row r="934" spans="1:10" ht="15">
      <c r="A934" s="638" t="s">
        <v>3614</v>
      </c>
      <c r="B934" s="640">
        <v>44293.536782407398</v>
      </c>
      <c r="C934" s="639" t="b">
        <v>0</v>
      </c>
      <c r="D934" s="639" t="s">
        <v>3043</v>
      </c>
      <c r="E934" s="639" t="s">
        <v>2788</v>
      </c>
      <c r="F934" s="639">
        <v>6</v>
      </c>
      <c r="G934" s="639" t="s">
        <v>2989</v>
      </c>
      <c r="H934" s="639" t="s">
        <v>2874</v>
      </c>
      <c r="I934" s="639" t="s">
        <v>3208</v>
      </c>
      <c r="J934" s="639" t="s">
        <v>6031</v>
      </c>
    </row>
    <row r="935" spans="1:10" ht="15">
      <c r="A935" s="638" t="s">
        <v>3614</v>
      </c>
      <c r="B935" s="640">
        <v>44293.536064814813</v>
      </c>
      <c r="C935" s="639" t="b">
        <v>0</v>
      </c>
      <c r="E935" s="639" t="s">
        <v>2825</v>
      </c>
      <c r="F935" s="639">
        <v>6</v>
      </c>
      <c r="G935" s="639" t="s">
        <v>2989</v>
      </c>
      <c r="H935" s="639" t="s">
        <v>2874</v>
      </c>
      <c r="I935" s="639" t="s">
        <v>3208</v>
      </c>
      <c r="J935" s="639" t="s">
        <v>6030</v>
      </c>
    </row>
    <row r="936" spans="1:10" ht="15">
      <c r="A936" s="638" t="s">
        <v>3557</v>
      </c>
      <c r="B936" s="640">
        <v>44293.602615740703</v>
      </c>
      <c r="C936" s="639" t="b">
        <v>0</v>
      </c>
      <c r="E936" s="639" t="s">
        <v>2825</v>
      </c>
      <c r="F936" s="639">
        <v>1</v>
      </c>
      <c r="G936" s="639" t="s">
        <v>3173</v>
      </c>
      <c r="H936" s="639" t="s">
        <v>3218</v>
      </c>
      <c r="I936" s="639" t="s">
        <v>3219</v>
      </c>
      <c r="J936" s="639" t="s">
        <v>6029</v>
      </c>
    </row>
    <row r="937" spans="1:10" ht="15">
      <c r="A937" s="638" t="s">
        <v>3635</v>
      </c>
      <c r="B937" s="640">
        <v>44293.622071759302</v>
      </c>
      <c r="C937" s="639" t="b">
        <v>0</v>
      </c>
      <c r="E937" s="639" t="s">
        <v>2825</v>
      </c>
      <c r="F937" s="639">
        <v>7</v>
      </c>
      <c r="G937" s="639" t="s">
        <v>3205</v>
      </c>
      <c r="H937" s="639" t="s">
        <v>3211</v>
      </c>
      <c r="I937" s="639" t="s">
        <v>3042</v>
      </c>
      <c r="J937" s="639" t="s">
        <v>6028</v>
      </c>
    </row>
    <row r="938" spans="1:10" ht="15">
      <c r="A938" s="638" t="s">
        <v>3909</v>
      </c>
      <c r="B938" s="640">
        <v>44293.641678240703</v>
      </c>
      <c r="C938" s="639" t="b">
        <v>0</v>
      </c>
      <c r="E938" s="639" t="s">
        <v>2825</v>
      </c>
      <c r="F938" s="639">
        <v>1</v>
      </c>
      <c r="G938" s="639" t="s">
        <v>2897</v>
      </c>
      <c r="H938" s="639" t="s">
        <v>1635</v>
      </c>
      <c r="I938" s="639" t="s">
        <v>2995</v>
      </c>
      <c r="J938" s="639" t="s">
        <v>6027</v>
      </c>
    </row>
    <row r="939" spans="1:10" ht="15">
      <c r="A939" s="638" t="s">
        <v>3909</v>
      </c>
      <c r="B939" s="640">
        <v>44293.611909722204</v>
      </c>
      <c r="C939" s="639" t="b">
        <v>0</v>
      </c>
      <c r="E939" s="639" t="s">
        <v>2825</v>
      </c>
      <c r="F939" s="639">
        <v>1</v>
      </c>
      <c r="G939" s="639" t="s">
        <v>2897</v>
      </c>
      <c r="H939" s="639" t="s">
        <v>1635</v>
      </c>
      <c r="I939" s="639" t="s">
        <v>2995</v>
      </c>
      <c r="J939" s="639" t="s">
        <v>6026</v>
      </c>
    </row>
    <row r="940" spans="1:10" ht="15">
      <c r="A940" s="638" t="s">
        <v>3635</v>
      </c>
      <c r="B940" s="640">
        <v>44293.688807870407</v>
      </c>
      <c r="C940" s="639" t="b">
        <v>0</v>
      </c>
      <c r="E940" s="639" t="s">
        <v>2825</v>
      </c>
      <c r="F940" s="639">
        <v>8</v>
      </c>
      <c r="G940" s="639" t="s">
        <v>3205</v>
      </c>
      <c r="H940" s="639" t="s">
        <v>3211</v>
      </c>
      <c r="I940" s="639" t="s">
        <v>3042</v>
      </c>
      <c r="J940" s="639" t="s">
        <v>6025</v>
      </c>
    </row>
    <row r="941" spans="1:10" ht="15">
      <c r="A941" s="638" t="s">
        <v>3876</v>
      </c>
      <c r="B941" s="640">
        <v>44294.342048611099</v>
      </c>
      <c r="C941" s="639" t="b">
        <v>0</v>
      </c>
      <c r="E941" s="639" t="s">
        <v>2825</v>
      </c>
      <c r="F941" s="639">
        <v>1</v>
      </c>
      <c r="G941" s="639" t="s">
        <v>2857</v>
      </c>
      <c r="H941" s="639" t="s">
        <v>3220</v>
      </c>
      <c r="I941" s="639" t="s">
        <v>2913</v>
      </c>
      <c r="J941" s="639" t="s">
        <v>6024</v>
      </c>
    </row>
    <row r="942" spans="1:10" ht="15">
      <c r="A942" s="638" t="s">
        <v>3876</v>
      </c>
      <c r="B942" s="640">
        <v>44294.342928240709</v>
      </c>
      <c r="C942" s="639" t="b">
        <v>0</v>
      </c>
      <c r="E942" s="639" t="s">
        <v>2825</v>
      </c>
      <c r="F942" s="639">
        <v>1</v>
      </c>
      <c r="G942" s="639" t="s">
        <v>2857</v>
      </c>
      <c r="H942" s="639" t="s">
        <v>3220</v>
      </c>
      <c r="I942" s="639" t="s">
        <v>2913</v>
      </c>
      <c r="J942" s="639" t="s">
        <v>6023</v>
      </c>
    </row>
    <row r="943" spans="1:10" ht="15">
      <c r="A943" s="638" t="s">
        <v>3909</v>
      </c>
      <c r="B943" s="640">
        <v>44294.327199074098</v>
      </c>
      <c r="C943" s="639" t="b">
        <v>0</v>
      </c>
      <c r="E943" s="639" t="s">
        <v>2825</v>
      </c>
      <c r="F943" s="639">
        <v>1</v>
      </c>
      <c r="G943" s="639" t="s">
        <v>2897</v>
      </c>
      <c r="H943" s="639" t="s">
        <v>1635</v>
      </c>
      <c r="I943" s="639" t="s">
        <v>2995</v>
      </c>
      <c r="J943" s="639" t="s">
        <v>6022</v>
      </c>
    </row>
    <row r="944" spans="1:10" ht="15">
      <c r="A944" s="638" t="s">
        <v>3876</v>
      </c>
      <c r="B944" s="640">
        <v>44294.349282407398</v>
      </c>
      <c r="C944" s="639" t="b">
        <v>0</v>
      </c>
      <c r="E944" s="639" t="s">
        <v>2825</v>
      </c>
      <c r="F944" s="639">
        <v>1</v>
      </c>
      <c r="G944" s="639" t="s">
        <v>2857</v>
      </c>
      <c r="H944" s="639" t="s">
        <v>3220</v>
      </c>
      <c r="I944" s="639" t="s">
        <v>2913</v>
      </c>
      <c r="J944" s="639" t="s">
        <v>6021</v>
      </c>
    </row>
    <row r="945" spans="1:10" ht="15">
      <c r="A945" s="638" t="s">
        <v>3909</v>
      </c>
      <c r="B945" s="640">
        <v>44294.361412036997</v>
      </c>
      <c r="C945" s="639" t="b">
        <v>0</v>
      </c>
      <c r="E945" s="639" t="s">
        <v>2825</v>
      </c>
      <c r="F945" s="639">
        <v>1</v>
      </c>
      <c r="G945" s="639" t="s">
        <v>2897</v>
      </c>
      <c r="H945" s="639" t="s">
        <v>1635</v>
      </c>
      <c r="I945" s="639" t="s">
        <v>2995</v>
      </c>
      <c r="J945" s="639" t="s">
        <v>6020</v>
      </c>
    </row>
    <row r="946" spans="1:10" ht="15">
      <c r="A946" s="638" t="s">
        <v>3909</v>
      </c>
      <c r="B946" s="640">
        <v>44294.363113425898</v>
      </c>
      <c r="C946" s="639" t="b">
        <v>0</v>
      </c>
      <c r="E946" s="639" t="s">
        <v>2825</v>
      </c>
      <c r="F946" s="639">
        <v>1</v>
      </c>
      <c r="G946" s="639" t="s">
        <v>2897</v>
      </c>
      <c r="H946" s="639" t="s">
        <v>1635</v>
      </c>
      <c r="I946" s="639" t="s">
        <v>2995</v>
      </c>
      <c r="J946" s="639" t="s">
        <v>6019</v>
      </c>
    </row>
    <row r="947" spans="1:10" ht="15">
      <c r="A947" s="638" t="s">
        <v>3909</v>
      </c>
      <c r="B947" s="640">
        <v>44294.36056712961</v>
      </c>
      <c r="C947" s="639" t="b">
        <v>0</v>
      </c>
      <c r="E947" s="639" t="s">
        <v>2825</v>
      </c>
      <c r="F947" s="639">
        <v>1</v>
      </c>
      <c r="G947" s="639" t="s">
        <v>2897</v>
      </c>
      <c r="H947" s="639" t="s">
        <v>1635</v>
      </c>
      <c r="I947" s="639" t="s">
        <v>2995</v>
      </c>
      <c r="J947" s="639" t="s">
        <v>6018</v>
      </c>
    </row>
    <row r="948" spans="1:10" ht="15">
      <c r="A948" s="638" t="s">
        <v>3909</v>
      </c>
      <c r="B948" s="640">
        <v>44294.362442129597</v>
      </c>
      <c r="C948" s="639" t="b">
        <v>0</v>
      </c>
      <c r="E948" s="639" t="s">
        <v>2825</v>
      </c>
      <c r="F948" s="639">
        <v>1</v>
      </c>
      <c r="G948" s="639" t="s">
        <v>2897</v>
      </c>
      <c r="H948" s="639" t="s">
        <v>1635</v>
      </c>
      <c r="I948" s="639" t="s">
        <v>2995</v>
      </c>
      <c r="J948" s="639" t="s">
        <v>6017</v>
      </c>
    </row>
    <row r="949" spans="1:10" ht="15">
      <c r="A949" s="638" t="s">
        <v>3876</v>
      </c>
      <c r="B949" s="640">
        <v>44294.362650463001</v>
      </c>
      <c r="C949" s="639" t="b">
        <v>0</v>
      </c>
      <c r="E949" s="639" t="s">
        <v>2825</v>
      </c>
      <c r="F949" s="639">
        <v>1</v>
      </c>
      <c r="G949" s="639" t="s">
        <v>2857</v>
      </c>
      <c r="H949" s="639" t="s">
        <v>3220</v>
      </c>
      <c r="I949" s="639" t="s">
        <v>2913</v>
      </c>
      <c r="J949" s="639" t="s">
        <v>6016</v>
      </c>
    </row>
    <row r="950" spans="1:10" ht="15">
      <c r="A950" s="638" t="s">
        <v>3876</v>
      </c>
      <c r="B950" s="640">
        <v>44294.358784722201</v>
      </c>
      <c r="C950" s="639" t="b">
        <v>0</v>
      </c>
      <c r="E950" s="639" t="s">
        <v>2825</v>
      </c>
      <c r="F950" s="639">
        <v>1</v>
      </c>
      <c r="G950" s="639" t="s">
        <v>2857</v>
      </c>
      <c r="H950" s="639" t="s">
        <v>3220</v>
      </c>
      <c r="I950" s="639" t="s">
        <v>2913</v>
      </c>
      <c r="J950" s="639" t="s">
        <v>6015</v>
      </c>
    </row>
    <row r="951" spans="1:10" ht="15">
      <c r="A951" s="638" t="s">
        <v>3876</v>
      </c>
      <c r="B951" s="640">
        <v>44294.373773148101</v>
      </c>
      <c r="C951" s="639" t="b">
        <v>0</v>
      </c>
      <c r="E951" s="639" t="s">
        <v>2825</v>
      </c>
      <c r="F951" s="639">
        <v>1</v>
      </c>
      <c r="G951" s="639" t="s">
        <v>2857</v>
      </c>
      <c r="H951" s="639" t="s">
        <v>3220</v>
      </c>
      <c r="I951" s="639" t="s">
        <v>2913</v>
      </c>
      <c r="J951" s="639" t="s">
        <v>6014</v>
      </c>
    </row>
    <row r="952" spans="1:10" ht="15">
      <c r="A952" s="638" t="s">
        <v>3876</v>
      </c>
      <c r="B952" s="640">
        <v>44294.380219907398</v>
      </c>
      <c r="C952" s="639" t="b">
        <v>0</v>
      </c>
      <c r="E952" s="639" t="s">
        <v>2825</v>
      </c>
      <c r="F952" s="639">
        <v>1</v>
      </c>
      <c r="G952" s="639" t="s">
        <v>2857</v>
      </c>
      <c r="H952" s="639" t="s">
        <v>3220</v>
      </c>
      <c r="I952" s="639" t="s">
        <v>2913</v>
      </c>
      <c r="J952" s="639" t="s">
        <v>6013</v>
      </c>
    </row>
    <row r="953" spans="1:10" ht="15">
      <c r="A953" s="638" t="s">
        <v>3876</v>
      </c>
      <c r="B953" s="640">
        <v>44294.387604166703</v>
      </c>
      <c r="C953" s="639" t="b">
        <v>0</v>
      </c>
      <c r="E953" s="639" t="s">
        <v>2825</v>
      </c>
      <c r="F953" s="639">
        <v>1</v>
      </c>
      <c r="G953" s="639" t="s">
        <v>2857</v>
      </c>
      <c r="H953" s="639" t="s">
        <v>3220</v>
      </c>
      <c r="I953" s="639" t="s">
        <v>2913</v>
      </c>
      <c r="J953" s="639" t="s">
        <v>6012</v>
      </c>
    </row>
    <row r="954" spans="1:10" ht="15">
      <c r="A954" s="638" t="s">
        <v>3699</v>
      </c>
      <c r="B954" s="640">
        <v>44294.389479166697</v>
      </c>
      <c r="C954" s="639" t="b">
        <v>0</v>
      </c>
      <c r="E954" s="639" t="s">
        <v>2825</v>
      </c>
      <c r="F954" s="639">
        <v>7</v>
      </c>
      <c r="G954" s="639" t="s">
        <v>3205</v>
      </c>
      <c r="H954" s="639" t="s">
        <v>2962</v>
      </c>
      <c r="I954" s="639" t="s">
        <v>3221</v>
      </c>
      <c r="J954" s="639" t="s">
        <v>6011</v>
      </c>
    </row>
    <row r="955" spans="1:10" ht="15">
      <c r="A955" s="638" t="s">
        <v>3614</v>
      </c>
      <c r="B955" s="640">
        <v>44294.394224537013</v>
      </c>
      <c r="C955" s="639" t="b">
        <v>0</v>
      </c>
      <c r="D955" s="639" t="s">
        <v>3043</v>
      </c>
      <c r="E955" s="639" t="s">
        <v>2788</v>
      </c>
      <c r="F955" s="639">
        <v>6</v>
      </c>
      <c r="G955" s="639" t="s">
        <v>2989</v>
      </c>
      <c r="H955" s="639" t="s">
        <v>2874</v>
      </c>
      <c r="I955" s="639" t="s">
        <v>3208</v>
      </c>
      <c r="J955" s="639" t="s">
        <v>6010</v>
      </c>
    </row>
    <row r="956" spans="1:10" ht="15">
      <c r="A956" s="638" t="s">
        <v>3614</v>
      </c>
      <c r="B956" s="640">
        <v>44294.393541666701</v>
      </c>
      <c r="C956" s="639" t="b">
        <v>0</v>
      </c>
      <c r="E956" s="639" t="s">
        <v>2825</v>
      </c>
      <c r="F956" s="639">
        <v>6</v>
      </c>
      <c r="G956" s="639" t="s">
        <v>2989</v>
      </c>
      <c r="H956" s="639" t="s">
        <v>2874</v>
      </c>
      <c r="I956" s="639" t="s">
        <v>3208</v>
      </c>
      <c r="J956" s="639" t="s">
        <v>6009</v>
      </c>
    </row>
    <row r="957" spans="1:10" ht="15">
      <c r="A957" s="638" t="s">
        <v>3876</v>
      </c>
      <c r="B957" s="640">
        <v>44294.410543981503</v>
      </c>
      <c r="C957" s="639" t="b">
        <v>0</v>
      </c>
      <c r="E957" s="639" t="s">
        <v>2825</v>
      </c>
      <c r="F957" s="639">
        <v>1</v>
      </c>
      <c r="G957" s="639" t="s">
        <v>2857</v>
      </c>
      <c r="H957" s="639" t="s">
        <v>3220</v>
      </c>
      <c r="I957" s="639" t="s">
        <v>2913</v>
      </c>
      <c r="J957" s="639" t="s">
        <v>6008</v>
      </c>
    </row>
    <row r="958" spans="1:10" ht="15">
      <c r="A958" s="638" t="s">
        <v>3876</v>
      </c>
      <c r="B958" s="640">
        <v>44294.410219907397</v>
      </c>
      <c r="C958" s="639" t="b">
        <v>0</v>
      </c>
      <c r="E958" s="639" t="s">
        <v>2825</v>
      </c>
      <c r="F958" s="639">
        <v>1</v>
      </c>
      <c r="G958" s="639" t="s">
        <v>2857</v>
      </c>
      <c r="H958" s="639" t="s">
        <v>3220</v>
      </c>
      <c r="I958" s="639" t="s">
        <v>2913</v>
      </c>
      <c r="J958" s="639" t="s">
        <v>6007</v>
      </c>
    </row>
    <row r="959" spans="1:10" ht="15">
      <c r="A959" s="638" t="s">
        <v>3754</v>
      </c>
      <c r="B959" s="640">
        <v>44294.422881944403</v>
      </c>
      <c r="C959" s="639" t="b">
        <v>0</v>
      </c>
      <c r="E959" s="639" t="s">
        <v>2825</v>
      </c>
      <c r="F959" s="639">
        <v>1</v>
      </c>
      <c r="G959" s="639" t="s">
        <v>2989</v>
      </c>
      <c r="H959" s="639" t="s">
        <v>3222</v>
      </c>
      <c r="I959" s="639" t="s">
        <v>3223</v>
      </c>
      <c r="J959" s="639" t="s">
        <v>6006</v>
      </c>
    </row>
    <row r="960" spans="1:10" ht="15">
      <c r="A960" s="638" t="s">
        <v>3876</v>
      </c>
      <c r="B960" s="640">
        <v>44294.432916666701</v>
      </c>
      <c r="C960" s="639" t="b">
        <v>0</v>
      </c>
      <c r="E960" s="639" t="s">
        <v>2825</v>
      </c>
      <c r="F960" s="639">
        <v>1</v>
      </c>
      <c r="G960" s="639" t="s">
        <v>2857</v>
      </c>
      <c r="H960" s="639" t="s">
        <v>3220</v>
      </c>
      <c r="I960" s="639" t="s">
        <v>2913</v>
      </c>
      <c r="J960" s="639" t="s">
        <v>6005</v>
      </c>
    </row>
    <row r="961" spans="1:10" ht="15">
      <c r="A961" s="638" t="s">
        <v>3896</v>
      </c>
      <c r="B961" s="640">
        <v>44294.4385763889</v>
      </c>
      <c r="C961" s="639" t="b">
        <v>0</v>
      </c>
      <c r="E961" s="639" t="s">
        <v>2825</v>
      </c>
      <c r="F961" s="639">
        <v>1</v>
      </c>
      <c r="G961" s="639" t="s">
        <v>2821</v>
      </c>
      <c r="H961" s="639" t="s">
        <v>3197</v>
      </c>
      <c r="I961" s="639" t="s">
        <v>2803</v>
      </c>
      <c r="J961" s="639" t="s">
        <v>6004</v>
      </c>
    </row>
    <row r="962" spans="1:10" ht="15">
      <c r="A962" s="638" t="s">
        <v>3620</v>
      </c>
      <c r="B962" s="640">
        <v>44294.443321759303</v>
      </c>
      <c r="C962" s="639" t="b">
        <v>0</v>
      </c>
      <c r="E962" s="639" t="s">
        <v>2825</v>
      </c>
      <c r="F962" s="639">
        <v>3</v>
      </c>
      <c r="G962" s="639" t="s">
        <v>2868</v>
      </c>
      <c r="H962" s="639" t="s">
        <v>3224</v>
      </c>
      <c r="I962" s="639" t="s">
        <v>3042</v>
      </c>
      <c r="J962" s="639" t="s">
        <v>6003</v>
      </c>
    </row>
    <row r="963" spans="1:10" ht="15">
      <c r="A963" s="638" t="s">
        <v>3876</v>
      </c>
      <c r="B963" s="640">
        <v>44294.442523148209</v>
      </c>
      <c r="C963" s="639" t="b">
        <v>0</v>
      </c>
      <c r="E963" s="639" t="s">
        <v>2825</v>
      </c>
      <c r="F963" s="639">
        <v>1</v>
      </c>
      <c r="G963" s="639" t="s">
        <v>2857</v>
      </c>
      <c r="H963" s="639" t="s">
        <v>3220</v>
      </c>
      <c r="I963" s="639" t="s">
        <v>2913</v>
      </c>
      <c r="J963" s="639" t="s">
        <v>6002</v>
      </c>
    </row>
    <row r="964" spans="1:10" ht="15">
      <c r="A964" s="638" t="s">
        <v>3932</v>
      </c>
      <c r="B964" s="640">
        <v>44294.442430555602</v>
      </c>
      <c r="C964" s="639" t="b">
        <v>0</v>
      </c>
      <c r="E964" s="639" t="s">
        <v>2825</v>
      </c>
      <c r="F964" s="639">
        <v>7</v>
      </c>
      <c r="G964" s="639" t="s">
        <v>2868</v>
      </c>
      <c r="H964" s="639" t="s">
        <v>3225</v>
      </c>
      <c r="I964" s="639" t="s">
        <v>3042</v>
      </c>
      <c r="J964" s="639" t="s">
        <v>6001</v>
      </c>
    </row>
    <row r="965" spans="1:10" ht="15">
      <c r="A965" s="638" t="s">
        <v>3876</v>
      </c>
      <c r="B965" s="640">
        <v>44294.469444444403</v>
      </c>
      <c r="C965" s="639" t="b">
        <v>0</v>
      </c>
      <c r="E965" s="639" t="s">
        <v>2825</v>
      </c>
      <c r="F965" s="639">
        <v>1</v>
      </c>
      <c r="G965" s="639" t="s">
        <v>2857</v>
      </c>
      <c r="H965" s="639" t="s">
        <v>3220</v>
      </c>
      <c r="I965" s="639" t="s">
        <v>2913</v>
      </c>
      <c r="J965" s="639" t="s">
        <v>6000</v>
      </c>
    </row>
    <row r="966" spans="1:10" ht="15">
      <c r="A966" s="638" t="s">
        <v>3895</v>
      </c>
      <c r="B966" s="640">
        <v>44294.469224537002</v>
      </c>
      <c r="C966" s="639" t="b">
        <v>0</v>
      </c>
      <c r="E966" s="639" t="s">
        <v>2825</v>
      </c>
      <c r="F966" s="639">
        <v>7</v>
      </c>
      <c r="G966" s="639" t="s">
        <v>2989</v>
      </c>
      <c r="H966" s="639" t="s">
        <v>3226</v>
      </c>
      <c r="I966" s="639" t="s">
        <v>3223</v>
      </c>
      <c r="J966" s="639" t="s">
        <v>5999</v>
      </c>
    </row>
    <row r="967" spans="1:10" ht="15">
      <c r="A967" s="638" t="s">
        <v>3876</v>
      </c>
      <c r="B967" s="640">
        <v>44294.472048611096</v>
      </c>
      <c r="C967" s="639" t="b">
        <v>0</v>
      </c>
      <c r="E967" s="639" t="s">
        <v>2825</v>
      </c>
      <c r="F967" s="639">
        <v>1</v>
      </c>
      <c r="G967" s="639" t="s">
        <v>2857</v>
      </c>
      <c r="H967" s="639" t="s">
        <v>3220</v>
      </c>
      <c r="I967" s="639" t="s">
        <v>2913</v>
      </c>
      <c r="J967" s="639" t="s">
        <v>5998</v>
      </c>
    </row>
    <row r="968" spans="1:10" ht="15">
      <c r="A968" s="638" t="s">
        <v>3876</v>
      </c>
      <c r="B968" s="640">
        <v>44294.492094907393</v>
      </c>
      <c r="C968" s="639" t="b">
        <v>0</v>
      </c>
      <c r="E968" s="639" t="s">
        <v>2825</v>
      </c>
      <c r="F968" s="639">
        <v>1</v>
      </c>
      <c r="G968" s="639" t="s">
        <v>2857</v>
      </c>
      <c r="H968" s="639" t="s">
        <v>3220</v>
      </c>
      <c r="I968" s="639" t="s">
        <v>2913</v>
      </c>
      <c r="J968" s="639" t="s">
        <v>5997</v>
      </c>
    </row>
    <row r="969" spans="1:10" ht="15">
      <c r="A969" s="638" t="s">
        <v>3895</v>
      </c>
      <c r="B969" s="640">
        <v>44294.4941666667</v>
      </c>
      <c r="C969" s="639" t="b">
        <v>0</v>
      </c>
      <c r="E969" s="639" t="s">
        <v>2825</v>
      </c>
      <c r="F969" s="639">
        <v>1</v>
      </c>
      <c r="G969" s="639" t="s">
        <v>2989</v>
      </c>
      <c r="H969" s="639" t="s">
        <v>3226</v>
      </c>
      <c r="I969" s="639" t="s">
        <v>3223</v>
      </c>
      <c r="J969" s="639" t="s">
        <v>5996</v>
      </c>
    </row>
    <row r="970" spans="1:10" ht="15">
      <c r="A970" s="638" t="s">
        <v>3876</v>
      </c>
      <c r="B970" s="640">
        <v>44294.493611111102</v>
      </c>
      <c r="C970" s="639" t="b">
        <v>0</v>
      </c>
      <c r="E970" s="639" t="s">
        <v>2825</v>
      </c>
      <c r="F970" s="639">
        <v>1</v>
      </c>
      <c r="G970" s="639" t="s">
        <v>2857</v>
      </c>
      <c r="H970" s="639" t="s">
        <v>3220</v>
      </c>
      <c r="I970" s="639" t="s">
        <v>2913</v>
      </c>
      <c r="J970" s="639" t="s">
        <v>5995</v>
      </c>
    </row>
    <row r="971" spans="1:10" ht="15">
      <c r="A971" s="638" t="s">
        <v>3876</v>
      </c>
      <c r="B971" s="640">
        <v>44294.493240740703</v>
      </c>
      <c r="C971" s="639" t="b">
        <v>0</v>
      </c>
      <c r="E971" s="639" t="s">
        <v>2825</v>
      </c>
      <c r="F971" s="639">
        <v>1</v>
      </c>
      <c r="G971" s="639" t="s">
        <v>2857</v>
      </c>
      <c r="H971" s="639" t="s">
        <v>3220</v>
      </c>
      <c r="I971" s="639" t="s">
        <v>2913</v>
      </c>
      <c r="J971" s="639" t="s">
        <v>5994</v>
      </c>
    </row>
    <row r="972" spans="1:10" ht="15">
      <c r="A972" s="638" t="s">
        <v>3876</v>
      </c>
      <c r="B972" s="640">
        <v>44294.496967592589</v>
      </c>
      <c r="C972" s="639" t="b">
        <v>0</v>
      </c>
      <c r="E972" s="639" t="s">
        <v>2825</v>
      </c>
      <c r="F972" s="639">
        <v>1</v>
      </c>
      <c r="G972" s="639" t="s">
        <v>2857</v>
      </c>
      <c r="H972" s="639" t="s">
        <v>3220</v>
      </c>
      <c r="I972" s="639" t="s">
        <v>2913</v>
      </c>
      <c r="J972" s="639" t="s">
        <v>5993</v>
      </c>
    </row>
    <row r="973" spans="1:10" ht="15">
      <c r="A973" s="638" t="s">
        <v>3876</v>
      </c>
      <c r="B973" s="640">
        <v>44294.492731481507</v>
      </c>
      <c r="C973" s="639" t="b">
        <v>0</v>
      </c>
      <c r="E973" s="639" t="s">
        <v>2825</v>
      </c>
      <c r="F973" s="639">
        <v>1</v>
      </c>
      <c r="G973" s="639" t="s">
        <v>2857</v>
      </c>
      <c r="H973" s="639" t="s">
        <v>3220</v>
      </c>
      <c r="I973" s="639" t="s">
        <v>2913</v>
      </c>
      <c r="J973" s="639" t="s">
        <v>5992</v>
      </c>
    </row>
    <row r="974" spans="1:10" ht="15">
      <c r="A974" s="638" t="s">
        <v>3876</v>
      </c>
      <c r="B974" s="640">
        <v>44294.504513888904</v>
      </c>
      <c r="C974" s="639" t="b">
        <v>0</v>
      </c>
      <c r="E974" s="639" t="s">
        <v>2825</v>
      </c>
      <c r="F974" s="639">
        <v>1</v>
      </c>
      <c r="G974" s="639" t="s">
        <v>2857</v>
      </c>
      <c r="H974" s="639" t="s">
        <v>3220</v>
      </c>
      <c r="I974" s="639" t="s">
        <v>2913</v>
      </c>
      <c r="J974" s="639" t="s">
        <v>5991</v>
      </c>
    </row>
    <row r="975" spans="1:10" ht="15">
      <c r="A975" s="638" t="s">
        <v>3876</v>
      </c>
      <c r="B975" s="640">
        <v>44294.504016203689</v>
      </c>
      <c r="C975" s="639" t="b">
        <v>0</v>
      </c>
      <c r="E975" s="639" t="s">
        <v>2825</v>
      </c>
      <c r="F975" s="639">
        <v>1</v>
      </c>
      <c r="G975" s="639" t="s">
        <v>2857</v>
      </c>
      <c r="H975" s="639" t="s">
        <v>3220</v>
      </c>
      <c r="I975" s="639" t="s">
        <v>2913</v>
      </c>
      <c r="J975" s="639" t="s">
        <v>5990</v>
      </c>
    </row>
    <row r="976" spans="1:10" ht="15">
      <c r="A976" s="638" t="s">
        <v>3876</v>
      </c>
      <c r="B976" s="640">
        <v>44294.505659722199</v>
      </c>
      <c r="C976" s="639" t="b">
        <v>0</v>
      </c>
      <c r="E976" s="639" t="s">
        <v>2825</v>
      </c>
      <c r="F976" s="639">
        <v>1</v>
      </c>
      <c r="G976" s="639" t="s">
        <v>2857</v>
      </c>
      <c r="H976" s="639" t="s">
        <v>3220</v>
      </c>
      <c r="I976" s="639" t="s">
        <v>2913</v>
      </c>
      <c r="J976" s="639" t="s">
        <v>5989</v>
      </c>
    </row>
    <row r="977" spans="1:10" ht="15">
      <c r="A977" s="638" t="s">
        <v>3876</v>
      </c>
      <c r="B977" s="640">
        <v>44294.504907407398</v>
      </c>
      <c r="C977" s="639" t="b">
        <v>0</v>
      </c>
      <c r="E977" s="639" t="s">
        <v>2825</v>
      </c>
      <c r="F977" s="639">
        <v>1</v>
      </c>
      <c r="G977" s="639" t="s">
        <v>2857</v>
      </c>
      <c r="H977" s="639" t="s">
        <v>3220</v>
      </c>
      <c r="I977" s="639" t="s">
        <v>2913</v>
      </c>
      <c r="J977" s="639" t="s">
        <v>5988</v>
      </c>
    </row>
    <row r="978" spans="1:10" ht="15">
      <c r="A978" s="638" t="s">
        <v>3746</v>
      </c>
      <c r="B978" s="640">
        <v>44294.517013888901</v>
      </c>
      <c r="C978" s="639" t="b">
        <v>0</v>
      </c>
      <c r="D978" s="639" t="s">
        <v>3227</v>
      </c>
      <c r="E978" s="639" t="s">
        <v>2788</v>
      </c>
      <c r="F978" s="639">
        <v>3</v>
      </c>
      <c r="G978" s="639" t="s">
        <v>3205</v>
      </c>
      <c r="H978" s="639" t="s">
        <v>3003</v>
      </c>
      <c r="I978" s="639" t="s">
        <v>3228</v>
      </c>
      <c r="J978" s="639" t="s">
        <v>5987</v>
      </c>
    </row>
    <row r="979" spans="1:10" ht="15">
      <c r="A979" s="638" t="s">
        <v>3909</v>
      </c>
      <c r="B979" s="640">
        <v>44294.515104166698</v>
      </c>
      <c r="C979" s="639" t="b">
        <v>0</v>
      </c>
      <c r="E979" s="639" t="s">
        <v>2825</v>
      </c>
      <c r="F979" s="639">
        <v>1</v>
      </c>
      <c r="G979" s="639" t="s">
        <v>2897</v>
      </c>
      <c r="H979" s="639" t="s">
        <v>1635</v>
      </c>
      <c r="I979" s="639" t="s">
        <v>2995</v>
      </c>
      <c r="J979" s="639" t="s">
        <v>5986</v>
      </c>
    </row>
    <row r="980" spans="1:10" ht="15">
      <c r="A980" s="638" t="s">
        <v>3746</v>
      </c>
      <c r="B980" s="640">
        <v>44294.514918981491</v>
      </c>
      <c r="C980" s="639" t="b">
        <v>0</v>
      </c>
      <c r="E980" s="639" t="s">
        <v>2825</v>
      </c>
      <c r="F980" s="639">
        <v>3</v>
      </c>
      <c r="G980" s="639" t="s">
        <v>3205</v>
      </c>
      <c r="H980" s="639" t="s">
        <v>3003</v>
      </c>
      <c r="I980" s="639" t="s">
        <v>3228</v>
      </c>
      <c r="J980" s="639" t="s">
        <v>5985</v>
      </c>
    </row>
    <row r="981" spans="1:10" ht="15">
      <c r="A981" s="638" t="s">
        <v>3876</v>
      </c>
      <c r="B981" s="640">
        <v>44294.505300925914</v>
      </c>
      <c r="C981" s="639" t="b">
        <v>0</v>
      </c>
      <c r="E981" s="639" t="s">
        <v>2825</v>
      </c>
      <c r="F981" s="639">
        <v>1</v>
      </c>
      <c r="G981" s="639" t="s">
        <v>2857</v>
      </c>
      <c r="H981" s="639" t="s">
        <v>3220</v>
      </c>
      <c r="I981" s="639" t="s">
        <v>2913</v>
      </c>
      <c r="J981" s="639" t="s">
        <v>5984</v>
      </c>
    </row>
    <row r="982" spans="1:10" ht="15">
      <c r="A982" s="638" t="s">
        <v>3909</v>
      </c>
      <c r="B982" s="640">
        <v>44294.520752314813</v>
      </c>
      <c r="C982" s="639" t="b">
        <v>0</v>
      </c>
      <c r="E982" s="639" t="s">
        <v>2825</v>
      </c>
      <c r="F982" s="639">
        <v>1</v>
      </c>
      <c r="G982" s="639" t="s">
        <v>2897</v>
      </c>
      <c r="H982" s="639" t="s">
        <v>1635</v>
      </c>
      <c r="I982" s="639" t="s">
        <v>2995</v>
      </c>
      <c r="J982" s="639" t="s">
        <v>5983</v>
      </c>
    </row>
    <row r="983" spans="1:10" ht="15">
      <c r="A983" s="638" t="s">
        <v>3746</v>
      </c>
      <c r="B983" s="640">
        <v>44294.557662036997</v>
      </c>
      <c r="C983" s="639" t="b">
        <v>0</v>
      </c>
      <c r="D983" s="639" t="s">
        <v>3229</v>
      </c>
      <c r="E983" s="639" t="s">
        <v>2788</v>
      </c>
      <c r="F983" s="639">
        <v>13</v>
      </c>
      <c r="G983" s="639" t="s">
        <v>3205</v>
      </c>
      <c r="H983" s="639" t="s">
        <v>3003</v>
      </c>
      <c r="I983" s="639" t="s">
        <v>3228</v>
      </c>
      <c r="J983" s="639" t="s">
        <v>5982</v>
      </c>
    </row>
    <row r="984" spans="1:10" ht="15">
      <c r="A984" s="638" t="s">
        <v>3746</v>
      </c>
      <c r="B984" s="640">
        <v>44294.556597222203</v>
      </c>
      <c r="C984" s="639" t="b">
        <v>0</v>
      </c>
      <c r="E984" s="639" t="s">
        <v>2825</v>
      </c>
      <c r="F984" s="639">
        <v>13</v>
      </c>
      <c r="G984" s="639" t="s">
        <v>3205</v>
      </c>
      <c r="H984" s="639" t="s">
        <v>3003</v>
      </c>
      <c r="I984" s="639" t="s">
        <v>3228</v>
      </c>
      <c r="J984" s="639" t="s">
        <v>5981</v>
      </c>
    </row>
    <row r="985" spans="1:10" ht="15">
      <c r="A985" s="638" t="s">
        <v>3876</v>
      </c>
      <c r="B985" s="640">
        <v>44294.5617361111</v>
      </c>
      <c r="C985" s="639" t="b">
        <v>0</v>
      </c>
      <c r="E985" s="639" t="s">
        <v>2825</v>
      </c>
      <c r="F985" s="639">
        <v>1</v>
      </c>
      <c r="G985" s="639" t="s">
        <v>2857</v>
      </c>
      <c r="H985" s="639" t="s">
        <v>3220</v>
      </c>
      <c r="I985" s="639" t="s">
        <v>2913</v>
      </c>
      <c r="J985" s="639" t="s">
        <v>5980</v>
      </c>
    </row>
    <row r="986" spans="1:10" ht="15">
      <c r="A986" s="638" t="s">
        <v>3872</v>
      </c>
      <c r="B986" s="640">
        <v>44294.542847222197</v>
      </c>
      <c r="C986" s="639" t="b">
        <v>0</v>
      </c>
      <c r="E986" s="639" t="s">
        <v>2825</v>
      </c>
      <c r="F986" s="639">
        <v>1</v>
      </c>
      <c r="G986" s="639" t="s">
        <v>2968</v>
      </c>
      <c r="H986" s="639" t="s">
        <v>3230</v>
      </c>
      <c r="I986" s="639" t="s">
        <v>2853</v>
      </c>
      <c r="J986" s="639" t="s">
        <v>5979</v>
      </c>
    </row>
    <row r="987" spans="1:10" ht="15">
      <c r="A987" s="638" t="s">
        <v>3876</v>
      </c>
      <c r="B987" s="640">
        <v>44294.569594907392</v>
      </c>
      <c r="C987" s="639" t="b">
        <v>0</v>
      </c>
      <c r="E987" s="639" t="s">
        <v>2825</v>
      </c>
      <c r="F987" s="639">
        <v>1</v>
      </c>
      <c r="G987" s="639" t="s">
        <v>2857</v>
      </c>
      <c r="H987" s="639" t="s">
        <v>3220</v>
      </c>
      <c r="I987" s="639" t="s">
        <v>2913</v>
      </c>
      <c r="J987" s="639" t="s">
        <v>5978</v>
      </c>
    </row>
    <row r="988" spans="1:10" ht="15">
      <c r="A988" s="638" t="s">
        <v>3876</v>
      </c>
      <c r="B988" s="640">
        <v>44294.568773148101</v>
      </c>
      <c r="C988" s="639" t="b">
        <v>0</v>
      </c>
      <c r="E988" s="639" t="s">
        <v>2825</v>
      </c>
      <c r="F988" s="639">
        <v>1</v>
      </c>
      <c r="G988" s="639" t="s">
        <v>2857</v>
      </c>
      <c r="H988" s="639" t="s">
        <v>3220</v>
      </c>
      <c r="I988" s="639" t="s">
        <v>2913</v>
      </c>
      <c r="J988" s="639" t="s">
        <v>5977</v>
      </c>
    </row>
    <row r="989" spans="1:10" ht="15">
      <c r="A989" s="638" t="s">
        <v>3876</v>
      </c>
      <c r="B989" s="640">
        <v>44294.569259259297</v>
      </c>
      <c r="C989" s="639" t="b">
        <v>0</v>
      </c>
      <c r="E989" s="639" t="s">
        <v>2825</v>
      </c>
      <c r="F989" s="639">
        <v>1</v>
      </c>
      <c r="G989" s="639" t="s">
        <v>2857</v>
      </c>
      <c r="H989" s="639" t="s">
        <v>3220</v>
      </c>
      <c r="I989" s="639" t="s">
        <v>2913</v>
      </c>
      <c r="J989" s="639" t="s">
        <v>5976</v>
      </c>
    </row>
    <row r="990" spans="1:10" ht="15">
      <c r="A990" s="638" t="s">
        <v>3876</v>
      </c>
      <c r="B990" s="640">
        <v>44294.572453703702</v>
      </c>
      <c r="C990" s="639" t="b">
        <v>0</v>
      </c>
      <c r="E990" s="639" t="s">
        <v>2825</v>
      </c>
      <c r="F990" s="639">
        <v>1</v>
      </c>
      <c r="G990" s="639" t="s">
        <v>2857</v>
      </c>
      <c r="H990" s="639" t="s">
        <v>3220</v>
      </c>
      <c r="I990" s="639" t="s">
        <v>2913</v>
      </c>
      <c r="J990" s="639" t="s">
        <v>5975</v>
      </c>
    </row>
    <row r="991" spans="1:10" ht="15">
      <c r="A991" s="638" t="s">
        <v>3872</v>
      </c>
      <c r="B991" s="640">
        <v>44294.585949074099</v>
      </c>
      <c r="C991" s="639" t="b">
        <v>0</v>
      </c>
      <c r="E991" s="639" t="s">
        <v>2825</v>
      </c>
      <c r="F991" s="639">
        <v>1</v>
      </c>
      <c r="G991" s="639" t="s">
        <v>2968</v>
      </c>
      <c r="H991" s="639" t="s">
        <v>3230</v>
      </c>
      <c r="I991" s="639" t="s">
        <v>2853</v>
      </c>
      <c r="J991" s="639" t="s">
        <v>5974</v>
      </c>
    </row>
    <row r="992" spans="1:10" ht="15">
      <c r="A992" s="638" t="s">
        <v>3876</v>
      </c>
      <c r="B992" s="640">
        <v>44294.587777777801</v>
      </c>
      <c r="C992" s="639" t="b">
        <v>0</v>
      </c>
      <c r="E992" s="639" t="s">
        <v>2825</v>
      </c>
      <c r="F992" s="639">
        <v>1</v>
      </c>
      <c r="G992" s="639" t="s">
        <v>2857</v>
      </c>
      <c r="H992" s="639" t="s">
        <v>3220</v>
      </c>
      <c r="I992" s="639" t="s">
        <v>2913</v>
      </c>
      <c r="J992" s="639" t="s">
        <v>5973</v>
      </c>
    </row>
    <row r="993" spans="1:10" ht="15">
      <c r="A993" s="638" t="s">
        <v>3909</v>
      </c>
      <c r="B993" s="640">
        <v>44294.593379629609</v>
      </c>
      <c r="C993" s="639" t="b">
        <v>0</v>
      </c>
      <c r="E993" s="639" t="s">
        <v>2825</v>
      </c>
      <c r="F993" s="639">
        <v>1</v>
      </c>
      <c r="G993" s="639" t="s">
        <v>2897</v>
      </c>
      <c r="H993" s="639" t="s">
        <v>1635</v>
      </c>
      <c r="I993" s="639" t="s">
        <v>2995</v>
      </c>
      <c r="J993" s="639" t="s">
        <v>5972</v>
      </c>
    </row>
    <row r="994" spans="1:10" ht="15">
      <c r="A994" s="638" t="s">
        <v>3909</v>
      </c>
      <c r="B994" s="640">
        <v>44294.5883680556</v>
      </c>
      <c r="C994" s="639" t="b">
        <v>0</v>
      </c>
      <c r="E994" s="639" t="s">
        <v>2825</v>
      </c>
      <c r="F994" s="639">
        <v>1</v>
      </c>
      <c r="G994" s="639" t="s">
        <v>2897</v>
      </c>
      <c r="H994" s="639" t="s">
        <v>1635</v>
      </c>
      <c r="I994" s="639" t="s">
        <v>2995</v>
      </c>
      <c r="J994" s="639" t="s">
        <v>5971</v>
      </c>
    </row>
    <row r="995" spans="1:10" ht="15">
      <c r="A995" s="638" t="s">
        <v>3909</v>
      </c>
      <c r="B995" s="640">
        <v>44294.5854861111</v>
      </c>
      <c r="C995" s="639" t="b">
        <v>0</v>
      </c>
      <c r="E995" s="639" t="s">
        <v>2825</v>
      </c>
      <c r="F995" s="639">
        <v>1</v>
      </c>
      <c r="G995" s="639" t="s">
        <v>2897</v>
      </c>
      <c r="H995" s="639" t="s">
        <v>1635</v>
      </c>
      <c r="I995" s="639" t="s">
        <v>2995</v>
      </c>
      <c r="J995" s="639" t="s">
        <v>5970</v>
      </c>
    </row>
    <row r="996" spans="1:10" ht="15">
      <c r="A996" s="638" t="s">
        <v>3909</v>
      </c>
      <c r="B996" s="640">
        <v>44294.584652777798</v>
      </c>
      <c r="C996" s="639" t="b">
        <v>0</v>
      </c>
      <c r="E996" s="639" t="s">
        <v>2825</v>
      </c>
      <c r="F996" s="639">
        <v>1</v>
      </c>
      <c r="G996" s="639" t="s">
        <v>2897</v>
      </c>
      <c r="H996" s="639" t="s">
        <v>1635</v>
      </c>
      <c r="I996" s="639" t="s">
        <v>2995</v>
      </c>
      <c r="J996" s="639" t="s">
        <v>5969</v>
      </c>
    </row>
    <row r="997" spans="1:10" ht="15">
      <c r="A997" s="638" t="s">
        <v>3909</v>
      </c>
      <c r="B997" s="640">
        <v>44294.608553240709</v>
      </c>
      <c r="C997" s="639" t="b">
        <v>0</v>
      </c>
      <c r="E997" s="639" t="s">
        <v>2825</v>
      </c>
      <c r="F997" s="639">
        <v>1</v>
      </c>
      <c r="G997" s="639" t="s">
        <v>2897</v>
      </c>
      <c r="H997" s="639" t="s">
        <v>1635</v>
      </c>
      <c r="I997" s="639" t="s">
        <v>2995</v>
      </c>
      <c r="J997" s="639" t="s">
        <v>5968</v>
      </c>
    </row>
    <row r="998" spans="1:10" ht="15">
      <c r="A998" s="638" t="s">
        <v>3876</v>
      </c>
      <c r="B998" s="640">
        <v>44294.599849537</v>
      </c>
      <c r="C998" s="639" t="b">
        <v>0</v>
      </c>
      <c r="E998" s="639" t="s">
        <v>2825</v>
      </c>
      <c r="F998" s="639">
        <v>1</v>
      </c>
      <c r="G998" s="639" t="s">
        <v>2857</v>
      </c>
      <c r="H998" s="639" t="s">
        <v>3220</v>
      </c>
      <c r="I998" s="639" t="s">
        <v>2913</v>
      </c>
      <c r="J998" s="639" t="s">
        <v>5967</v>
      </c>
    </row>
    <row r="999" spans="1:10" ht="15">
      <c r="A999" s="638" t="s">
        <v>3909</v>
      </c>
      <c r="B999" s="640">
        <v>44294.622048611098</v>
      </c>
      <c r="C999" s="639" t="b">
        <v>0</v>
      </c>
      <c r="E999" s="639" t="s">
        <v>2825</v>
      </c>
      <c r="F999" s="639">
        <v>1</v>
      </c>
      <c r="G999" s="639" t="s">
        <v>2897</v>
      </c>
      <c r="H999" s="639" t="s">
        <v>1635</v>
      </c>
      <c r="I999" s="639" t="s">
        <v>2995</v>
      </c>
      <c r="J999" s="639" t="s">
        <v>5966</v>
      </c>
    </row>
    <row r="1000" spans="1:10" ht="15">
      <c r="A1000" s="638" t="s">
        <v>3746</v>
      </c>
      <c r="B1000" s="640">
        <v>44294.652418981503</v>
      </c>
      <c r="C1000" s="639" t="b">
        <v>0</v>
      </c>
      <c r="E1000" s="639" t="s">
        <v>2825</v>
      </c>
      <c r="F1000" s="639">
        <v>5</v>
      </c>
      <c r="G1000" s="639" t="s">
        <v>3017</v>
      </c>
      <c r="H1000" s="639" t="s">
        <v>3003</v>
      </c>
      <c r="I1000" s="639" t="s">
        <v>3228</v>
      </c>
      <c r="J1000" s="639" t="s">
        <v>5965</v>
      </c>
    </row>
    <row r="1001" spans="1:10" ht="15">
      <c r="A1001" s="638" t="s">
        <v>3746</v>
      </c>
      <c r="B1001" s="640">
        <v>44294.655474537001</v>
      </c>
      <c r="C1001" s="639" t="b">
        <v>0</v>
      </c>
      <c r="D1001" s="639" t="s">
        <v>3023</v>
      </c>
      <c r="E1001" s="639" t="s">
        <v>2788</v>
      </c>
      <c r="F1001" s="639">
        <v>5</v>
      </c>
      <c r="G1001" s="639" t="s">
        <v>3017</v>
      </c>
      <c r="H1001" s="639" t="s">
        <v>3003</v>
      </c>
      <c r="I1001" s="639" t="s">
        <v>3228</v>
      </c>
      <c r="J1001" s="639" t="s">
        <v>5964</v>
      </c>
    </row>
    <row r="1002" spans="1:10" ht="15">
      <c r="A1002" s="638" t="s">
        <v>3895</v>
      </c>
      <c r="B1002" s="640">
        <v>44294.678969907392</v>
      </c>
      <c r="C1002" s="639" t="b">
        <v>0</v>
      </c>
      <c r="E1002" s="639" t="s">
        <v>2825</v>
      </c>
      <c r="F1002" s="639">
        <v>5</v>
      </c>
      <c r="G1002" s="639" t="s">
        <v>3231</v>
      </c>
      <c r="H1002" s="639" t="s">
        <v>3226</v>
      </c>
      <c r="I1002" s="639" t="s">
        <v>3223</v>
      </c>
      <c r="J1002" s="639" t="s">
        <v>5963</v>
      </c>
    </row>
    <row r="1003" spans="1:10" ht="15">
      <c r="A1003" s="638" t="s">
        <v>3746</v>
      </c>
      <c r="B1003" s="640">
        <v>44294.696273148104</v>
      </c>
      <c r="C1003" s="639" t="b">
        <v>0</v>
      </c>
      <c r="D1003" s="639" t="s">
        <v>3023</v>
      </c>
      <c r="E1003" s="639" t="s">
        <v>2788</v>
      </c>
      <c r="F1003" s="639">
        <v>1</v>
      </c>
      <c r="G1003" s="639" t="s">
        <v>3017</v>
      </c>
      <c r="H1003" s="639" t="s">
        <v>3003</v>
      </c>
      <c r="I1003" s="639" t="s">
        <v>3228</v>
      </c>
      <c r="J1003" s="639" t="s">
        <v>5962</v>
      </c>
    </row>
    <row r="1004" spans="1:10" ht="15">
      <c r="A1004" s="638" t="s">
        <v>3746</v>
      </c>
      <c r="B1004" s="640">
        <v>44294.695335648103</v>
      </c>
      <c r="C1004" s="639" t="b">
        <v>0</v>
      </c>
      <c r="E1004" s="639" t="s">
        <v>2825</v>
      </c>
      <c r="F1004" s="639">
        <v>1</v>
      </c>
      <c r="G1004" s="639" t="s">
        <v>3017</v>
      </c>
      <c r="H1004" s="639" t="s">
        <v>3003</v>
      </c>
      <c r="I1004" s="639" t="s">
        <v>3228</v>
      </c>
      <c r="J1004" s="639" t="s">
        <v>5961</v>
      </c>
    </row>
    <row r="1005" spans="1:10" ht="15">
      <c r="A1005" s="638" t="s">
        <v>3909</v>
      </c>
      <c r="B1005" s="640">
        <v>44294.597291666701</v>
      </c>
      <c r="C1005" s="639" t="b">
        <v>0</v>
      </c>
      <c r="E1005" s="639" t="s">
        <v>2825</v>
      </c>
      <c r="F1005" s="639">
        <v>1</v>
      </c>
      <c r="G1005" s="639" t="s">
        <v>2897</v>
      </c>
      <c r="H1005" s="639" t="s">
        <v>1635</v>
      </c>
      <c r="I1005" s="639" t="s">
        <v>2995</v>
      </c>
      <c r="J1005" s="639" t="s">
        <v>5960</v>
      </c>
    </row>
    <row r="1006" spans="1:10" ht="15">
      <c r="A1006" s="638" t="s">
        <v>3909</v>
      </c>
      <c r="B1006" s="640">
        <v>44295.307175925889</v>
      </c>
      <c r="C1006" s="639" t="b">
        <v>0</v>
      </c>
      <c r="E1006" s="639" t="s">
        <v>2825</v>
      </c>
      <c r="F1006" s="639">
        <v>1</v>
      </c>
      <c r="G1006" s="639" t="s">
        <v>2897</v>
      </c>
      <c r="H1006" s="639" t="s">
        <v>1635</v>
      </c>
      <c r="I1006" s="639" t="s">
        <v>2995</v>
      </c>
      <c r="J1006" s="639" t="s">
        <v>5959</v>
      </c>
    </row>
    <row r="1007" spans="1:10" ht="15">
      <c r="A1007" s="638" t="s">
        <v>3909</v>
      </c>
      <c r="B1007" s="640">
        <v>44295.313900462999</v>
      </c>
      <c r="C1007" s="639" t="b">
        <v>0</v>
      </c>
      <c r="E1007" s="639" t="s">
        <v>2825</v>
      </c>
      <c r="F1007" s="639">
        <v>1</v>
      </c>
      <c r="G1007" s="639" t="s">
        <v>2897</v>
      </c>
      <c r="H1007" s="639" t="s">
        <v>1635</v>
      </c>
      <c r="I1007" s="639" t="s">
        <v>2995</v>
      </c>
      <c r="J1007" s="639" t="s">
        <v>5958</v>
      </c>
    </row>
    <row r="1008" spans="1:10" ht="15">
      <c r="A1008" s="638" t="s">
        <v>3876</v>
      </c>
      <c r="B1008" s="640">
        <v>44295.656944444403</v>
      </c>
      <c r="C1008" s="639" t="b">
        <v>0</v>
      </c>
      <c r="E1008" s="639" t="s">
        <v>2825</v>
      </c>
      <c r="F1008" s="639">
        <v>1</v>
      </c>
      <c r="G1008" s="639" t="s">
        <v>2857</v>
      </c>
      <c r="H1008" s="639" t="s">
        <v>3220</v>
      </c>
      <c r="I1008" s="639" t="s">
        <v>2913</v>
      </c>
      <c r="J1008" s="639" t="s">
        <v>5957</v>
      </c>
    </row>
    <row r="1009" spans="1:10" ht="15">
      <c r="A1009" s="638" t="s">
        <v>3909</v>
      </c>
      <c r="B1009" s="640">
        <v>44295.320057870391</v>
      </c>
      <c r="C1009" s="639" t="b">
        <v>0</v>
      </c>
      <c r="E1009" s="639" t="s">
        <v>2825</v>
      </c>
      <c r="F1009" s="639">
        <v>1</v>
      </c>
      <c r="G1009" s="639" t="s">
        <v>2897</v>
      </c>
      <c r="H1009" s="639" t="s">
        <v>1635</v>
      </c>
      <c r="I1009" s="639" t="s">
        <v>2995</v>
      </c>
      <c r="J1009" s="639" t="s">
        <v>5956</v>
      </c>
    </row>
    <row r="1010" spans="1:10" ht="15">
      <c r="A1010" s="638" t="s">
        <v>3909</v>
      </c>
      <c r="B1010" s="640">
        <v>44295.337349537003</v>
      </c>
      <c r="C1010" s="639" t="b">
        <v>0</v>
      </c>
      <c r="E1010" s="639" t="s">
        <v>2825</v>
      </c>
      <c r="F1010" s="639">
        <v>1</v>
      </c>
      <c r="G1010" s="639" t="s">
        <v>2897</v>
      </c>
      <c r="H1010" s="639" t="s">
        <v>1635</v>
      </c>
      <c r="I1010" s="639" t="s">
        <v>2995</v>
      </c>
      <c r="J1010" s="639" t="s">
        <v>5955</v>
      </c>
    </row>
    <row r="1011" spans="1:10" ht="15">
      <c r="A1011" s="638" t="s">
        <v>3909</v>
      </c>
      <c r="B1011" s="640">
        <v>44295.343993055612</v>
      </c>
      <c r="C1011" s="639" t="b">
        <v>0</v>
      </c>
      <c r="E1011" s="639" t="s">
        <v>2825</v>
      </c>
      <c r="F1011" s="639">
        <v>1</v>
      </c>
      <c r="G1011" s="639" t="s">
        <v>2897</v>
      </c>
      <c r="H1011" s="639" t="s">
        <v>1635</v>
      </c>
      <c r="I1011" s="639" t="s">
        <v>2995</v>
      </c>
      <c r="J1011" s="639" t="s">
        <v>5954</v>
      </c>
    </row>
    <row r="1012" spans="1:10" ht="15">
      <c r="A1012" s="638" t="s">
        <v>3909</v>
      </c>
      <c r="B1012" s="640">
        <v>44295.331215277802</v>
      </c>
      <c r="C1012" s="639" t="b">
        <v>0</v>
      </c>
      <c r="E1012" s="639" t="s">
        <v>2825</v>
      </c>
      <c r="F1012" s="639">
        <v>1</v>
      </c>
      <c r="G1012" s="639" t="s">
        <v>2897</v>
      </c>
      <c r="H1012" s="639" t="s">
        <v>1635</v>
      </c>
      <c r="I1012" s="639" t="s">
        <v>2995</v>
      </c>
      <c r="J1012" s="639" t="s">
        <v>5953</v>
      </c>
    </row>
    <row r="1013" spans="1:10" ht="15">
      <c r="A1013" s="638" t="s">
        <v>3937</v>
      </c>
      <c r="B1013" s="640">
        <v>44295.3691666667</v>
      </c>
      <c r="C1013" s="639" t="b">
        <v>0</v>
      </c>
      <c r="D1013" s="639" t="s">
        <v>3232</v>
      </c>
      <c r="E1013" s="639" t="s">
        <v>2825</v>
      </c>
      <c r="F1013" s="639">
        <v>1</v>
      </c>
      <c r="G1013" s="639" t="s">
        <v>3198</v>
      </c>
      <c r="H1013" s="639" t="s">
        <v>3233</v>
      </c>
      <c r="I1013" s="639" t="s">
        <v>3084</v>
      </c>
      <c r="J1013" s="639" t="s">
        <v>5952</v>
      </c>
    </row>
    <row r="1014" spans="1:10" ht="15">
      <c r="A1014" s="638" t="s">
        <v>3876</v>
      </c>
      <c r="B1014" s="640">
        <v>44295.379710648209</v>
      </c>
      <c r="C1014" s="639" t="b">
        <v>0</v>
      </c>
      <c r="E1014" s="639" t="s">
        <v>2825</v>
      </c>
      <c r="F1014" s="639">
        <v>1</v>
      </c>
      <c r="G1014" s="639" t="s">
        <v>2857</v>
      </c>
      <c r="H1014" s="639" t="s">
        <v>3220</v>
      </c>
      <c r="I1014" s="639" t="s">
        <v>2913</v>
      </c>
      <c r="J1014" s="639" t="s">
        <v>5951</v>
      </c>
    </row>
    <row r="1015" spans="1:10" ht="15">
      <c r="A1015" s="638" t="s">
        <v>3937</v>
      </c>
      <c r="B1015" s="640">
        <v>44295.375798611101</v>
      </c>
      <c r="C1015" s="639" t="b">
        <v>0</v>
      </c>
      <c r="D1015" s="639" t="s">
        <v>3234</v>
      </c>
      <c r="E1015" s="639" t="s">
        <v>2825</v>
      </c>
      <c r="F1015" s="639">
        <v>1</v>
      </c>
      <c r="G1015" s="639" t="s">
        <v>3198</v>
      </c>
      <c r="H1015" s="639" t="s">
        <v>3233</v>
      </c>
      <c r="I1015" s="639" t="s">
        <v>3084</v>
      </c>
      <c r="J1015" s="639" t="s">
        <v>5950</v>
      </c>
    </row>
    <row r="1016" spans="1:10" ht="15">
      <c r="A1016" s="638" t="s">
        <v>3937</v>
      </c>
      <c r="B1016" s="640">
        <v>44295.380879629593</v>
      </c>
      <c r="C1016" s="639" t="b">
        <v>0</v>
      </c>
      <c r="E1016" s="639" t="s">
        <v>2825</v>
      </c>
      <c r="F1016" s="639">
        <v>1</v>
      </c>
      <c r="G1016" s="639" t="s">
        <v>3198</v>
      </c>
      <c r="H1016" s="639" t="s">
        <v>3233</v>
      </c>
      <c r="I1016" s="639" t="s">
        <v>3084</v>
      </c>
      <c r="J1016" s="639" t="s">
        <v>5949</v>
      </c>
    </row>
    <row r="1017" spans="1:10" ht="15">
      <c r="A1017" s="638" t="s">
        <v>3574</v>
      </c>
      <c r="B1017" s="640">
        <v>44295.39379629631</v>
      </c>
      <c r="C1017" s="639" t="b">
        <v>0</v>
      </c>
      <c r="D1017" s="639" t="s">
        <v>3043</v>
      </c>
      <c r="E1017" s="639" t="s">
        <v>2788</v>
      </c>
      <c r="F1017" s="639">
        <v>3</v>
      </c>
      <c r="G1017" s="639" t="s">
        <v>2989</v>
      </c>
      <c r="H1017" s="639" t="s">
        <v>3235</v>
      </c>
      <c r="I1017" s="639" t="s">
        <v>3223</v>
      </c>
      <c r="J1017" s="639" t="s">
        <v>5948</v>
      </c>
    </row>
    <row r="1018" spans="1:10" ht="15">
      <c r="A1018" s="638" t="s">
        <v>3574</v>
      </c>
      <c r="B1018" s="640">
        <v>44295.393171296309</v>
      </c>
      <c r="C1018" s="639" t="b">
        <v>0</v>
      </c>
      <c r="E1018" s="639" t="s">
        <v>2825</v>
      </c>
      <c r="F1018" s="639">
        <v>3</v>
      </c>
      <c r="G1018" s="639" t="s">
        <v>2989</v>
      </c>
      <c r="H1018" s="639" t="s">
        <v>3235</v>
      </c>
      <c r="I1018" s="639" t="s">
        <v>3223</v>
      </c>
      <c r="J1018" s="639" t="s">
        <v>5947</v>
      </c>
    </row>
    <row r="1019" spans="1:10" ht="15">
      <c r="A1019" s="638" t="s">
        <v>3909</v>
      </c>
      <c r="B1019" s="640">
        <v>44295.404525462996</v>
      </c>
      <c r="C1019" s="639" t="b">
        <v>0</v>
      </c>
      <c r="E1019" s="639" t="s">
        <v>2825</v>
      </c>
      <c r="F1019" s="639">
        <v>1</v>
      </c>
      <c r="G1019" s="639" t="s">
        <v>2897</v>
      </c>
      <c r="H1019" s="639" t="s">
        <v>1635</v>
      </c>
      <c r="I1019" s="639" t="s">
        <v>2995</v>
      </c>
      <c r="J1019" s="639" t="s">
        <v>5946</v>
      </c>
    </row>
    <row r="1020" spans="1:10" ht="15">
      <c r="A1020" s="638" t="s">
        <v>3909</v>
      </c>
      <c r="B1020" s="640">
        <v>44295.402384259309</v>
      </c>
      <c r="C1020" s="639" t="b">
        <v>0</v>
      </c>
      <c r="E1020" s="639" t="s">
        <v>2825</v>
      </c>
      <c r="F1020" s="639">
        <v>1</v>
      </c>
      <c r="G1020" s="639" t="s">
        <v>2897</v>
      </c>
      <c r="H1020" s="639" t="s">
        <v>1635</v>
      </c>
      <c r="I1020" s="639" t="s">
        <v>2995</v>
      </c>
      <c r="J1020" s="639" t="s">
        <v>5945</v>
      </c>
    </row>
    <row r="1021" spans="1:10" ht="15">
      <c r="A1021" s="638" t="s">
        <v>3909</v>
      </c>
      <c r="B1021" s="640">
        <v>44295.407407407387</v>
      </c>
      <c r="C1021" s="639" t="b">
        <v>0</v>
      </c>
      <c r="E1021" s="639" t="s">
        <v>2825</v>
      </c>
      <c r="F1021" s="639">
        <v>1</v>
      </c>
      <c r="G1021" s="639" t="s">
        <v>2897</v>
      </c>
      <c r="H1021" s="639" t="s">
        <v>1635</v>
      </c>
      <c r="I1021" s="639" t="s">
        <v>2995</v>
      </c>
      <c r="J1021" s="639" t="s">
        <v>5944</v>
      </c>
    </row>
    <row r="1022" spans="1:10" ht="15">
      <c r="A1022" s="638" t="s">
        <v>3937</v>
      </c>
      <c r="B1022" s="640">
        <v>44295.405462962997</v>
      </c>
      <c r="C1022" s="639" t="b">
        <v>0</v>
      </c>
      <c r="D1022" s="639" t="s">
        <v>3236</v>
      </c>
      <c r="E1022" s="639" t="s">
        <v>2825</v>
      </c>
      <c r="F1022" s="639">
        <v>1</v>
      </c>
      <c r="G1022" s="639" t="s">
        <v>3198</v>
      </c>
      <c r="H1022" s="639" t="s">
        <v>3233</v>
      </c>
      <c r="I1022" s="639" t="s">
        <v>3084</v>
      </c>
      <c r="J1022" s="639" t="s">
        <v>5943</v>
      </c>
    </row>
    <row r="1023" spans="1:10" ht="15">
      <c r="A1023" s="638" t="s">
        <v>3937</v>
      </c>
      <c r="B1023" s="640">
        <v>44295.420763888898</v>
      </c>
      <c r="C1023" s="639" t="b">
        <v>0</v>
      </c>
      <c r="D1023" s="639" t="s">
        <v>2833</v>
      </c>
      <c r="E1023" s="639" t="s">
        <v>2825</v>
      </c>
      <c r="F1023" s="639">
        <v>1</v>
      </c>
      <c r="G1023" s="639" t="s">
        <v>3198</v>
      </c>
      <c r="H1023" s="639" t="s">
        <v>3233</v>
      </c>
      <c r="I1023" s="639" t="s">
        <v>3084</v>
      </c>
      <c r="J1023" s="639" t="s">
        <v>5942</v>
      </c>
    </row>
    <row r="1024" spans="1:10" ht="15">
      <c r="A1024" s="638" t="s">
        <v>3937</v>
      </c>
      <c r="B1024" s="640">
        <v>44295.418842592589</v>
      </c>
      <c r="C1024" s="639" t="b">
        <v>0</v>
      </c>
      <c r="D1024" s="639" t="s">
        <v>2833</v>
      </c>
      <c r="E1024" s="639" t="s">
        <v>2825</v>
      </c>
      <c r="F1024" s="639">
        <v>1</v>
      </c>
      <c r="G1024" s="639" t="s">
        <v>3198</v>
      </c>
      <c r="H1024" s="639" t="s">
        <v>3233</v>
      </c>
      <c r="I1024" s="639" t="s">
        <v>3084</v>
      </c>
      <c r="J1024" s="639" t="s">
        <v>5941</v>
      </c>
    </row>
    <row r="1025" spans="1:10" ht="15">
      <c r="A1025" s="638" t="s">
        <v>3937</v>
      </c>
      <c r="B1025" s="640">
        <v>44295.424039351798</v>
      </c>
      <c r="C1025" s="639" t="b">
        <v>0</v>
      </c>
      <c r="D1025" s="639" t="s">
        <v>2809</v>
      </c>
      <c r="E1025" s="639" t="s">
        <v>2825</v>
      </c>
      <c r="F1025" s="639">
        <v>1</v>
      </c>
      <c r="G1025" s="639" t="s">
        <v>3198</v>
      </c>
      <c r="H1025" s="639" t="s">
        <v>3233</v>
      </c>
      <c r="I1025" s="639" t="s">
        <v>3084</v>
      </c>
      <c r="J1025" s="639" t="s">
        <v>5940</v>
      </c>
    </row>
    <row r="1026" spans="1:10" ht="15">
      <c r="A1026" s="638" t="s">
        <v>3937</v>
      </c>
      <c r="B1026" s="640">
        <v>44295.422500000001</v>
      </c>
      <c r="C1026" s="639" t="b">
        <v>0</v>
      </c>
      <c r="D1026" s="639" t="s">
        <v>2833</v>
      </c>
      <c r="E1026" s="639" t="s">
        <v>2825</v>
      </c>
      <c r="F1026" s="639">
        <v>1</v>
      </c>
      <c r="G1026" s="639" t="s">
        <v>3198</v>
      </c>
      <c r="H1026" s="639" t="s">
        <v>3233</v>
      </c>
      <c r="I1026" s="639" t="s">
        <v>3084</v>
      </c>
      <c r="J1026" s="639" t="s">
        <v>5939</v>
      </c>
    </row>
    <row r="1027" spans="1:10" ht="15">
      <c r="A1027" s="638" t="s">
        <v>3528</v>
      </c>
      <c r="B1027" s="640">
        <v>44295.448275463001</v>
      </c>
      <c r="C1027" s="639" t="b">
        <v>0</v>
      </c>
      <c r="E1027" s="639" t="s">
        <v>2825</v>
      </c>
      <c r="F1027" s="639">
        <v>3</v>
      </c>
      <c r="G1027" s="639" t="s">
        <v>2989</v>
      </c>
      <c r="H1027" s="639" t="s">
        <v>3237</v>
      </c>
      <c r="I1027" s="639" t="s">
        <v>3223</v>
      </c>
      <c r="J1027" s="639" t="s">
        <v>5938</v>
      </c>
    </row>
    <row r="1028" spans="1:10" ht="15">
      <c r="A1028" s="638" t="s">
        <v>3937</v>
      </c>
      <c r="B1028" s="640">
        <v>44295.462037037003</v>
      </c>
      <c r="C1028" s="639" t="b">
        <v>0</v>
      </c>
      <c r="D1028" s="639" t="s">
        <v>3238</v>
      </c>
      <c r="E1028" s="639" t="s">
        <v>2825</v>
      </c>
      <c r="F1028" s="639">
        <v>1</v>
      </c>
      <c r="G1028" s="639" t="s">
        <v>3198</v>
      </c>
      <c r="H1028" s="639" t="s">
        <v>3233</v>
      </c>
      <c r="I1028" s="639" t="s">
        <v>3084</v>
      </c>
      <c r="J1028" s="639" t="s">
        <v>5937</v>
      </c>
    </row>
    <row r="1029" spans="1:10" ht="15">
      <c r="A1029" s="638" t="s">
        <v>3876</v>
      </c>
      <c r="B1029" s="640">
        <v>44295.461365740703</v>
      </c>
      <c r="C1029" s="639" t="b">
        <v>0</v>
      </c>
      <c r="E1029" s="639" t="s">
        <v>2825</v>
      </c>
      <c r="F1029" s="639">
        <v>1</v>
      </c>
      <c r="G1029" s="639" t="s">
        <v>2857</v>
      </c>
      <c r="H1029" s="639" t="s">
        <v>3220</v>
      </c>
      <c r="I1029" s="639" t="s">
        <v>2913</v>
      </c>
      <c r="J1029" s="639" t="s">
        <v>5936</v>
      </c>
    </row>
    <row r="1030" spans="1:10" ht="15">
      <c r="A1030" s="638" t="s">
        <v>3876</v>
      </c>
      <c r="B1030" s="640">
        <v>44295.460960648103</v>
      </c>
      <c r="C1030" s="639" t="b">
        <v>0</v>
      </c>
      <c r="E1030" s="639" t="s">
        <v>2825</v>
      </c>
      <c r="F1030" s="639">
        <v>1</v>
      </c>
      <c r="G1030" s="639" t="s">
        <v>2857</v>
      </c>
      <c r="H1030" s="639" t="s">
        <v>3220</v>
      </c>
      <c r="I1030" s="639" t="s">
        <v>2913</v>
      </c>
      <c r="J1030" s="639" t="s">
        <v>5935</v>
      </c>
    </row>
    <row r="1031" spans="1:10" ht="15">
      <c r="A1031" s="638" t="s">
        <v>3876</v>
      </c>
      <c r="B1031" s="640">
        <v>44295.460532407393</v>
      </c>
      <c r="C1031" s="639" t="b">
        <v>0</v>
      </c>
      <c r="E1031" s="639" t="s">
        <v>2825</v>
      </c>
      <c r="F1031" s="639">
        <v>1</v>
      </c>
      <c r="G1031" s="639" t="s">
        <v>2857</v>
      </c>
      <c r="H1031" s="639" t="s">
        <v>3220</v>
      </c>
      <c r="I1031" s="639" t="s">
        <v>2913</v>
      </c>
      <c r="J1031" s="639" t="s">
        <v>5934</v>
      </c>
    </row>
    <row r="1032" spans="1:10" ht="15">
      <c r="A1032" s="638" t="s">
        <v>3937</v>
      </c>
      <c r="B1032" s="640">
        <v>44295.479641203703</v>
      </c>
      <c r="C1032" s="639" t="b">
        <v>0</v>
      </c>
      <c r="D1032" s="639" t="s">
        <v>3239</v>
      </c>
      <c r="E1032" s="639" t="s">
        <v>2825</v>
      </c>
      <c r="F1032" s="639">
        <v>1</v>
      </c>
      <c r="G1032" s="639" t="s">
        <v>3198</v>
      </c>
      <c r="H1032" s="639" t="s">
        <v>3233</v>
      </c>
      <c r="I1032" s="639" t="s">
        <v>3084</v>
      </c>
      <c r="J1032" s="639" t="s">
        <v>5933</v>
      </c>
    </row>
    <row r="1033" spans="1:10" ht="15">
      <c r="A1033" s="638" t="s">
        <v>3528</v>
      </c>
      <c r="B1033" s="640">
        <v>44295.4910648148</v>
      </c>
      <c r="C1033" s="639" t="b">
        <v>0</v>
      </c>
      <c r="E1033" s="639" t="s">
        <v>2825</v>
      </c>
      <c r="F1033" s="639">
        <v>6</v>
      </c>
      <c r="G1033" s="639" t="s">
        <v>2989</v>
      </c>
      <c r="H1033" s="639" t="s">
        <v>3237</v>
      </c>
      <c r="I1033" s="639" t="s">
        <v>3223</v>
      </c>
      <c r="J1033" s="639" t="s">
        <v>5932</v>
      </c>
    </row>
    <row r="1034" spans="1:10" ht="15">
      <c r="A1034" s="638" t="s">
        <v>3937</v>
      </c>
      <c r="B1034" s="640">
        <v>44295.498969907399</v>
      </c>
      <c r="C1034" s="639" t="b">
        <v>0</v>
      </c>
      <c r="D1034" s="639" t="s">
        <v>3240</v>
      </c>
      <c r="E1034" s="639" t="s">
        <v>2825</v>
      </c>
      <c r="F1034" s="639">
        <v>1</v>
      </c>
      <c r="G1034" s="639" t="s">
        <v>3198</v>
      </c>
      <c r="H1034" s="639" t="s">
        <v>3233</v>
      </c>
      <c r="I1034" s="639" t="s">
        <v>3084</v>
      </c>
      <c r="J1034" s="639" t="s">
        <v>5931</v>
      </c>
    </row>
    <row r="1035" spans="1:10" ht="15">
      <c r="A1035" s="638" t="s">
        <v>3556</v>
      </c>
      <c r="B1035" s="640">
        <v>44295.550601851792</v>
      </c>
      <c r="C1035" s="639" t="b">
        <v>0</v>
      </c>
      <c r="E1035" s="639" t="s">
        <v>2825</v>
      </c>
      <c r="F1035" s="639">
        <v>1</v>
      </c>
      <c r="G1035" s="639" t="s">
        <v>3173</v>
      </c>
      <c r="H1035" s="639" t="s">
        <v>3241</v>
      </c>
      <c r="I1035" s="639" t="s">
        <v>3219</v>
      </c>
      <c r="J1035" s="639" t="s">
        <v>5930</v>
      </c>
    </row>
    <row r="1036" spans="1:10" ht="15">
      <c r="A1036" s="638" t="s">
        <v>3653</v>
      </c>
      <c r="B1036" s="640">
        <v>44295.549942129597</v>
      </c>
      <c r="C1036" s="639" t="b">
        <v>0</v>
      </c>
      <c r="D1036" s="639" t="s">
        <v>3023</v>
      </c>
      <c r="E1036" s="639" t="s">
        <v>2788</v>
      </c>
      <c r="F1036" s="639">
        <v>3</v>
      </c>
      <c r="G1036" s="639" t="s">
        <v>3017</v>
      </c>
      <c r="H1036" s="639" t="s">
        <v>3242</v>
      </c>
      <c r="I1036" s="639" t="s">
        <v>3243</v>
      </c>
      <c r="J1036" s="639" t="s">
        <v>5929</v>
      </c>
    </row>
    <row r="1037" spans="1:10" ht="15">
      <c r="A1037" s="638" t="s">
        <v>3653</v>
      </c>
      <c r="B1037" s="640">
        <v>44295.549120370408</v>
      </c>
      <c r="C1037" s="639" t="b">
        <v>0</v>
      </c>
      <c r="E1037" s="639" t="s">
        <v>2825</v>
      </c>
      <c r="F1037" s="639">
        <v>3</v>
      </c>
      <c r="G1037" s="639" t="s">
        <v>3017</v>
      </c>
      <c r="H1037" s="639" t="s">
        <v>3242</v>
      </c>
      <c r="I1037" s="639" t="s">
        <v>3243</v>
      </c>
      <c r="J1037" s="639" t="s">
        <v>5928</v>
      </c>
    </row>
    <row r="1038" spans="1:10" ht="15">
      <c r="A1038" s="638" t="s">
        <v>3556</v>
      </c>
      <c r="B1038" s="640">
        <v>44295.551261574103</v>
      </c>
      <c r="C1038" s="639" t="b">
        <v>0</v>
      </c>
      <c r="E1038" s="639" t="s">
        <v>2825</v>
      </c>
      <c r="F1038" s="639">
        <v>1</v>
      </c>
      <c r="G1038" s="639" t="s">
        <v>3173</v>
      </c>
      <c r="H1038" s="639" t="s">
        <v>3241</v>
      </c>
      <c r="I1038" s="639" t="s">
        <v>3219</v>
      </c>
      <c r="J1038" s="639" t="s">
        <v>5927</v>
      </c>
    </row>
    <row r="1039" spans="1:10" ht="15">
      <c r="A1039" s="638" t="s">
        <v>3556</v>
      </c>
      <c r="B1039" s="640">
        <v>44295.550925925912</v>
      </c>
      <c r="C1039" s="639" t="b">
        <v>0</v>
      </c>
      <c r="E1039" s="639" t="s">
        <v>2825</v>
      </c>
      <c r="F1039" s="639">
        <v>1</v>
      </c>
      <c r="G1039" s="639" t="s">
        <v>3173</v>
      </c>
      <c r="H1039" s="639" t="s">
        <v>3241</v>
      </c>
      <c r="I1039" s="639" t="s">
        <v>3219</v>
      </c>
      <c r="J1039" s="639" t="s">
        <v>5926</v>
      </c>
    </row>
    <row r="1040" spans="1:10" ht="15">
      <c r="A1040" s="638" t="s">
        <v>3528</v>
      </c>
      <c r="B1040" s="640">
        <v>44295.56682870369</v>
      </c>
      <c r="C1040" s="639" t="b">
        <v>0</v>
      </c>
      <c r="E1040" s="639" t="s">
        <v>2825</v>
      </c>
      <c r="F1040" s="639">
        <v>7</v>
      </c>
      <c r="G1040" s="639" t="s">
        <v>2989</v>
      </c>
      <c r="H1040" s="639" t="s">
        <v>3237</v>
      </c>
      <c r="I1040" s="639" t="s">
        <v>3223</v>
      </c>
      <c r="J1040" s="639" t="s">
        <v>5925</v>
      </c>
    </row>
    <row r="1041" spans="1:10" ht="15">
      <c r="A1041" s="638" t="s">
        <v>3620</v>
      </c>
      <c r="B1041" s="640">
        <v>44295.57</v>
      </c>
      <c r="C1041" s="639" t="b">
        <v>0</v>
      </c>
      <c r="E1041" s="639" t="s">
        <v>2825</v>
      </c>
      <c r="F1041" s="639">
        <v>4</v>
      </c>
      <c r="G1041" s="639" t="s">
        <v>3017</v>
      </c>
      <c r="H1041" s="639" t="s">
        <v>3224</v>
      </c>
      <c r="I1041" s="639" t="s">
        <v>3042</v>
      </c>
      <c r="J1041" s="639" t="s">
        <v>5924</v>
      </c>
    </row>
    <row r="1042" spans="1:10" ht="15">
      <c r="A1042" s="638" t="s">
        <v>3507</v>
      </c>
      <c r="B1042" s="640">
        <v>44295.591979166697</v>
      </c>
      <c r="C1042" s="639" t="b">
        <v>0</v>
      </c>
      <c r="E1042" s="639" t="s">
        <v>2825</v>
      </c>
      <c r="F1042" s="639">
        <v>2</v>
      </c>
      <c r="G1042" s="639" t="s">
        <v>2989</v>
      </c>
      <c r="H1042" s="639" t="s">
        <v>3244</v>
      </c>
      <c r="I1042" s="639" t="s">
        <v>3223</v>
      </c>
      <c r="J1042" s="639" t="s">
        <v>5923</v>
      </c>
    </row>
    <row r="1043" spans="1:10" ht="15">
      <c r="A1043" s="638" t="s">
        <v>3876</v>
      </c>
      <c r="B1043" s="640">
        <v>44295.592719907399</v>
      </c>
      <c r="C1043" s="639" t="b">
        <v>0</v>
      </c>
      <c r="E1043" s="639" t="s">
        <v>2825</v>
      </c>
      <c r="F1043" s="639">
        <v>1</v>
      </c>
      <c r="G1043" s="639" t="s">
        <v>2857</v>
      </c>
      <c r="H1043" s="639" t="s">
        <v>3220</v>
      </c>
      <c r="I1043" s="639" t="s">
        <v>2913</v>
      </c>
      <c r="J1043" s="639" t="s">
        <v>5922</v>
      </c>
    </row>
    <row r="1044" spans="1:10" ht="15">
      <c r="A1044" s="638" t="s">
        <v>3507</v>
      </c>
      <c r="B1044" s="640">
        <v>44295.592546296299</v>
      </c>
      <c r="C1044" s="639" t="b">
        <v>0</v>
      </c>
      <c r="D1044" s="639" t="s">
        <v>3043</v>
      </c>
      <c r="E1044" s="639" t="s">
        <v>2788</v>
      </c>
      <c r="F1044" s="639">
        <v>2</v>
      </c>
      <c r="G1044" s="639" t="s">
        <v>2989</v>
      </c>
      <c r="H1044" s="639" t="s">
        <v>3244</v>
      </c>
      <c r="I1044" s="639" t="s">
        <v>3223</v>
      </c>
      <c r="J1044" s="639" t="s">
        <v>5921</v>
      </c>
    </row>
    <row r="1045" spans="1:10" ht="15">
      <c r="A1045" s="638" t="s">
        <v>3672</v>
      </c>
      <c r="B1045" s="640">
        <v>44295.602569444403</v>
      </c>
      <c r="C1045" s="639" t="b">
        <v>0</v>
      </c>
      <c r="E1045" s="639" t="s">
        <v>2825</v>
      </c>
      <c r="F1045" s="639">
        <v>2</v>
      </c>
      <c r="G1045" s="639" t="s">
        <v>2989</v>
      </c>
      <c r="H1045" s="639" t="s">
        <v>3245</v>
      </c>
      <c r="I1045" s="639" t="s">
        <v>3223</v>
      </c>
      <c r="J1045" s="639" t="s">
        <v>5920</v>
      </c>
    </row>
    <row r="1046" spans="1:10" ht="15">
      <c r="A1046" s="638" t="s">
        <v>3556</v>
      </c>
      <c r="B1046" s="640">
        <v>44295.617222222201</v>
      </c>
      <c r="C1046" s="639" t="b">
        <v>0</v>
      </c>
      <c r="E1046" s="639" t="s">
        <v>2825</v>
      </c>
      <c r="F1046" s="639">
        <v>1</v>
      </c>
      <c r="G1046" s="639" t="s">
        <v>3173</v>
      </c>
      <c r="H1046" s="639" t="s">
        <v>3241</v>
      </c>
      <c r="I1046" s="639" t="s">
        <v>3219</v>
      </c>
      <c r="J1046" s="639" t="s">
        <v>5919</v>
      </c>
    </row>
    <row r="1047" spans="1:10" ht="15">
      <c r="A1047" s="638" t="s">
        <v>3556</v>
      </c>
      <c r="B1047" s="640">
        <v>44295.616678240709</v>
      </c>
      <c r="C1047" s="639" t="b">
        <v>0</v>
      </c>
      <c r="E1047" s="639" t="s">
        <v>2825</v>
      </c>
      <c r="F1047" s="639">
        <v>1</v>
      </c>
      <c r="G1047" s="639" t="s">
        <v>3173</v>
      </c>
      <c r="H1047" s="639" t="s">
        <v>3241</v>
      </c>
      <c r="I1047" s="639" t="s">
        <v>3219</v>
      </c>
      <c r="J1047" s="639" t="s">
        <v>5918</v>
      </c>
    </row>
    <row r="1048" spans="1:10" ht="15">
      <c r="A1048" s="638" t="s">
        <v>3556</v>
      </c>
      <c r="B1048" s="640">
        <v>44295.615648148101</v>
      </c>
      <c r="C1048" s="639" t="b">
        <v>0</v>
      </c>
      <c r="E1048" s="639" t="s">
        <v>2825</v>
      </c>
      <c r="F1048" s="639">
        <v>1</v>
      </c>
      <c r="G1048" s="639" t="s">
        <v>3173</v>
      </c>
      <c r="H1048" s="639" t="s">
        <v>3241</v>
      </c>
      <c r="I1048" s="639" t="s">
        <v>3219</v>
      </c>
      <c r="J1048" s="639" t="s">
        <v>5917</v>
      </c>
    </row>
    <row r="1049" spans="1:10" ht="15">
      <c r="A1049" s="638" t="s">
        <v>3671</v>
      </c>
      <c r="B1049" s="640">
        <v>44295.624212962997</v>
      </c>
      <c r="C1049" s="639" t="b">
        <v>0</v>
      </c>
      <c r="E1049" s="639" t="s">
        <v>2825</v>
      </c>
      <c r="F1049" s="639">
        <v>2</v>
      </c>
      <c r="G1049" s="639" t="s">
        <v>2989</v>
      </c>
      <c r="H1049" s="639" t="s">
        <v>3246</v>
      </c>
      <c r="I1049" s="639" t="s">
        <v>3223</v>
      </c>
      <c r="J1049" s="639" t="s">
        <v>5916</v>
      </c>
    </row>
    <row r="1050" spans="1:10" ht="15">
      <c r="A1050" s="638" t="s">
        <v>3626</v>
      </c>
      <c r="B1050" s="640">
        <v>44295.622118055602</v>
      </c>
      <c r="C1050" s="639" t="b">
        <v>0</v>
      </c>
      <c r="E1050" s="639" t="s">
        <v>2825</v>
      </c>
      <c r="F1050" s="639">
        <v>1</v>
      </c>
      <c r="G1050" s="639" t="s">
        <v>2821</v>
      </c>
      <c r="H1050" s="639" t="s">
        <v>3247</v>
      </c>
      <c r="I1050" s="639" t="s">
        <v>2803</v>
      </c>
      <c r="J1050" s="639" t="s">
        <v>5915</v>
      </c>
    </row>
    <row r="1051" spans="1:10" ht="15">
      <c r="A1051" s="638" t="s">
        <v>3626</v>
      </c>
      <c r="B1051" s="640">
        <v>44295.62887731479</v>
      </c>
      <c r="C1051" s="639" t="b">
        <v>0</v>
      </c>
      <c r="E1051" s="639" t="s">
        <v>2825</v>
      </c>
      <c r="F1051" s="639">
        <v>1</v>
      </c>
      <c r="G1051" s="639" t="s">
        <v>2821</v>
      </c>
      <c r="H1051" s="639" t="s">
        <v>3247</v>
      </c>
      <c r="I1051" s="639" t="s">
        <v>2803</v>
      </c>
      <c r="J1051" s="639" t="s">
        <v>5914</v>
      </c>
    </row>
    <row r="1052" spans="1:10" ht="15">
      <c r="A1052" s="638" t="s">
        <v>3626</v>
      </c>
      <c r="B1052" s="640">
        <v>44295.627835648113</v>
      </c>
      <c r="C1052" s="639" t="b">
        <v>0</v>
      </c>
      <c r="E1052" s="639" t="s">
        <v>2825</v>
      </c>
      <c r="F1052" s="639">
        <v>1</v>
      </c>
      <c r="G1052" s="639" t="s">
        <v>2821</v>
      </c>
      <c r="H1052" s="639" t="s">
        <v>3247</v>
      </c>
      <c r="I1052" s="639" t="s">
        <v>2803</v>
      </c>
      <c r="J1052" s="639" t="s">
        <v>5913</v>
      </c>
    </row>
    <row r="1053" spans="1:10" ht="15">
      <c r="A1053" s="638" t="s">
        <v>3620</v>
      </c>
      <c r="B1053" s="640">
        <v>44295.633194444403</v>
      </c>
      <c r="C1053" s="639" t="b">
        <v>0</v>
      </c>
      <c r="E1053" s="639" t="s">
        <v>2825</v>
      </c>
      <c r="F1053" s="639">
        <v>9</v>
      </c>
      <c r="G1053" s="639" t="s">
        <v>3205</v>
      </c>
      <c r="H1053" s="639" t="s">
        <v>3224</v>
      </c>
      <c r="I1053" s="639" t="s">
        <v>3042</v>
      </c>
      <c r="J1053" s="639" t="s">
        <v>5912</v>
      </c>
    </row>
    <row r="1054" spans="1:10" ht="15">
      <c r="A1054" s="638" t="s">
        <v>3671</v>
      </c>
      <c r="B1054" s="640">
        <v>44295.639918981491</v>
      </c>
      <c r="C1054" s="639" t="b">
        <v>0</v>
      </c>
      <c r="E1054" s="639" t="s">
        <v>2825</v>
      </c>
      <c r="F1054" s="639">
        <v>2</v>
      </c>
      <c r="G1054" s="639" t="s">
        <v>2989</v>
      </c>
      <c r="H1054" s="639" t="s">
        <v>3246</v>
      </c>
      <c r="I1054" s="639" t="s">
        <v>3223</v>
      </c>
      <c r="J1054" s="639" t="s">
        <v>5911</v>
      </c>
    </row>
    <row r="1055" spans="1:10" ht="15">
      <c r="A1055" s="638" t="s">
        <v>3499</v>
      </c>
      <c r="B1055" s="640">
        <v>44295.664988425902</v>
      </c>
      <c r="C1055" s="639" t="b">
        <v>0</v>
      </c>
      <c r="E1055" s="639" t="s">
        <v>2825</v>
      </c>
      <c r="F1055" s="639">
        <v>3</v>
      </c>
      <c r="G1055" s="639" t="s">
        <v>2989</v>
      </c>
      <c r="H1055" s="639" t="s">
        <v>3188</v>
      </c>
      <c r="I1055" s="639" t="s">
        <v>3223</v>
      </c>
      <c r="J1055" s="639" t="s">
        <v>5910</v>
      </c>
    </row>
    <row r="1056" spans="1:10" ht="15">
      <c r="A1056" s="638" t="s">
        <v>3620</v>
      </c>
      <c r="B1056" s="640">
        <v>44295.698587963001</v>
      </c>
      <c r="C1056" s="639" t="b">
        <v>0</v>
      </c>
      <c r="E1056" s="639" t="s">
        <v>2825</v>
      </c>
      <c r="F1056" s="639">
        <v>7</v>
      </c>
      <c r="G1056" s="639" t="s">
        <v>3205</v>
      </c>
      <c r="H1056" s="639" t="s">
        <v>3224</v>
      </c>
      <c r="I1056" s="639" t="s">
        <v>3042</v>
      </c>
      <c r="J1056" s="639" t="s">
        <v>5909</v>
      </c>
    </row>
    <row r="1057" spans="1:10" ht="15">
      <c r="A1057" s="638" t="s">
        <v>3789</v>
      </c>
      <c r="B1057" s="640">
        <v>44295.443055555603</v>
      </c>
      <c r="C1057" s="639" t="b">
        <v>0</v>
      </c>
      <c r="E1057" s="639" t="s">
        <v>2825</v>
      </c>
      <c r="F1057" s="639">
        <v>1</v>
      </c>
      <c r="G1057" s="639" t="s">
        <v>3152</v>
      </c>
      <c r="H1057" s="639" t="s">
        <v>2260</v>
      </c>
      <c r="I1057" s="639" t="s">
        <v>3248</v>
      </c>
      <c r="J1057" s="639" t="s">
        <v>5908</v>
      </c>
    </row>
    <row r="1058" spans="1:10" ht="15">
      <c r="A1058" s="638" t="s">
        <v>3499</v>
      </c>
      <c r="B1058" s="640">
        <v>44296.382650462998</v>
      </c>
      <c r="C1058" s="639" t="b">
        <v>0</v>
      </c>
      <c r="E1058" s="639" t="s">
        <v>2825</v>
      </c>
      <c r="F1058" s="639">
        <v>4</v>
      </c>
      <c r="G1058" s="639" t="s">
        <v>2989</v>
      </c>
      <c r="H1058" s="639" t="s">
        <v>3188</v>
      </c>
      <c r="I1058" s="639" t="s">
        <v>3223</v>
      </c>
      <c r="J1058" s="639" t="s">
        <v>5907</v>
      </c>
    </row>
    <row r="1059" spans="1:10" ht="15">
      <c r="A1059" s="638" t="s">
        <v>3876</v>
      </c>
      <c r="B1059" s="640">
        <v>44296.380289351902</v>
      </c>
      <c r="C1059" s="639" t="b">
        <v>0</v>
      </c>
      <c r="E1059" s="639" t="s">
        <v>2825</v>
      </c>
      <c r="F1059" s="639">
        <v>1</v>
      </c>
      <c r="G1059" s="639" t="s">
        <v>2857</v>
      </c>
      <c r="H1059" s="639" t="s">
        <v>3220</v>
      </c>
      <c r="I1059" s="639" t="s">
        <v>2913</v>
      </c>
      <c r="J1059" s="639" t="s">
        <v>5906</v>
      </c>
    </row>
    <row r="1060" spans="1:10" ht="15">
      <c r="A1060" s="638" t="s">
        <v>3876</v>
      </c>
      <c r="B1060" s="640">
        <v>44296.4777777778</v>
      </c>
      <c r="C1060" s="639" t="b">
        <v>0</v>
      </c>
      <c r="E1060" s="639" t="s">
        <v>2825</v>
      </c>
      <c r="F1060" s="639">
        <v>1</v>
      </c>
      <c r="G1060" s="639" t="s">
        <v>2857</v>
      </c>
      <c r="H1060" s="639" t="s">
        <v>3220</v>
      </c>
      <c r="I1060" s="639" t="s">
        <v>2913</v>
      </c>
      <c r="J1060" s="639" t="s">
        <v>5905</v>
      </c>
    </row>
    <row r="1061" spans="1:10" ht="15">
      <c r="A1061" s="638" t="s">
        <v>3876</v>
      </c>
      <c r="B1061" s="640">
        <v>44296.461111111101</v>
      </c>
      <c r="C1061" s="639" t="b">
        <v>0</v>
      </c>
      <c r="E1061" s="639" t="s">
        <v>2825</v>
      </c>
      <c r="F1061" s="639">
        <v>1</v>
      </c>
      <c r="G1061" s="639" t="s">
        <v>2857</v>
      </c>
      <c r="H1061" s="639" t="s">
        <v>3220</v>
      </c>
      <c r="I1061" s="639" t="s">
        <v>2913</v>
      </c>
      <c r="J1061" s="639" t="s">
        <v>5904</v>
      </c>
    </row>
    <row r="1062" spans="1:10" ht="15">
      <c r="A1062" s="638" t="s">
        <v>3620</v>
      </c>
      <c r="B1062" s="640">
        <v>44296.397071759297</v>
      </c>
      <c r="C1062" s="639" t="b">
        <v>0</v>
      </c>
      <c r="E1062" s="639" t="s">
        <v>2825</v>
      </c>
      <c r="F1062" s="639">
        <v>6</v>
      </c>
      <c r="G1062" s="639" t="s">
        <v>3017</v>
      </c>
      <c r="H1062" s="639" t="s">
        <v>3224</v>
      </c>
      <c r="I1062" s="639" t="s">
        <v>3042</v>
      </c>
      <c r="J1062" s="639" t="s">
        <v>5903</v>
      </c>
    </row>
    <row r="1063" spans="1:10" ht="15">
      <c r="A1063" s="638" t="s">
        <v>3770</v>
      </c>
      <c r="B1063" s="640">
        <v>44296.403611111098</v>
      </c>
      <c r="C1063" s="639" t="b">
        <v>0</v>
      </c>
      <c r="E1063" s="639" t="s">
        <v>2825</v>
      </c>
      <c r="F1063" s="639">
        <v>1</v>
      </c>
      <c r="G1063" s="639" t="s">
        <v>2989</v>
      </c>
      <c r="H1063" s="639" t="s">
        <v>3249</v>
      </c>
      <c r="I1063" s="639" t="s">
        <v>3250</v>
      </c>
      <c r="J1063" s="639" t="s">
        <v>5902</v>
      </c>
    </row>
    <row r="1064" spans="1:10" ht="15">
      <c r="A1064" s="638" t="s">
        <v>3770</v>
      </c>
      <c r="B1064" s="640">
        <v>44296.4221412037</v>
      </c>
      <c r="C1064" s="639" t="b">
        <v>0</v>
      </c>
      <c r="E1064" s="639" t="s">
        <v>2825</v>
      </c>
      <c r="F1064" s="639">
        <v>1</v>
      </c>
      <c r="G1064" s="639" t="s">
        <v>2989</v>
      </c>
      <c r="H1064" s="639" t="s">
        <v>3249</v>
      </c>
      <c r="I1064" s="639" t="s">
        <v>3250</v>
      </c>
      <c r="J1064" s="639" t="s">
        <v>5901</v>
      </c>
    </row>
    <row r="1065" spans="1:10" ht="15">
      <c r="A1065" s="638" t="s">
        <v>3626</v>
      </c>
      <c r="B1065" s="640">
        <v>44296.428969907392</v>
      </c>
      <c r="C1065" s="639" t="b">
        <v>0</v>
      </c>
      <c r="E1065" s="639" t="s">
        <v>2825</v>
      </c>
      <c r="F1065" s="639">
        <v>1</v>
      </c>
      <c r="G1065" s="639" t="s">
        <v>2821</v>
      </c>
      <c r="H1065" s="639" t="s">
        <v>3247</v>
      </c>
      <c r="I1065" s="639" t="s">
        <v>2803</v>
      </c>
      <c r="J1065" s="639" t="s">
        <v>5900</v>
      </c>
    </row>
    <row r="1066" spans="1:10" ht="15">
      <c r="A1066" s="638" t="s">
        <v>3626</v>
      </c>
      <c r="B1066" s="640">
        <v>44296.427384259303</v>
      </c>
      <c r="C1066" s="639" t="b">
        <v>0</v>
      </c>
      <c r="E1066" s="639" t="s">
        <v>2825</v>
      </c>
      <c r="F1066" s="639">
        <v>1</v>
      </c>
      <c r="G1066" s="639" t="s">
        <v>2821</v>
      </c>
      <c r="H1066" s="639" t="s">
        <v>3247</v>
      </c>
      <c r="I1066" s="639" t="s">
        <v>2803</v>
      </c>
      <c r="J1066" s="639" t="s">
        <v>5899</v>
      </c>
    </row>
    <row r="1067" spans="1:10" ht="15">
      <c r="A1067" s="638" t="s">
        <v>3626</v>
      </c>
      <c r="B1067" s="640">
        <v>44296.429942129609</v>
      </c>
      <c r="C1067" s="639" t="b">
        <v>0</v>
      </c>
      <c r="E1067" s="639" t="s">
        <v>2825</v>
      </c>
      <c r="F1067" s="639">
        <v>1</v>
      </c>
      <c r="G1067" s="639" t="s">
        <v>2821</v>
      </c>
      <c r="H1067" s="639" t="s">
        <v>3247</v>
      </c>
      <c r="I1067" s="639" t="s">
        <v>2803</v>
      </c>
      <c r="J1067" s="639" t="s">
        <v>5898</v>
      </c>
    </row>
    <row r="1068" spans="1:10" ht="15">
      <c r="A1068" s="638" t="s">
        <v>3909</v>
      </c>
      <c r="B1068" s="640">
        <v>44296.436099537001</v>
      </c>
      <c r="C1068" s="639" t="b">
        <v>0</v>
      </c>
      <c r="E1068" s="639" t="s">
        <v>2825</v>
      </c>
      <c r="F1068" s="639">
        <v>1</v>
      </c>
      <c r="G1068" s="639" t="s">
        <v>2897</v>
      </c>
      <c r="H1068" s="639" t="s">
        <v>1635</v>
      </c>
      <c r="I1068" s="639" t="s">
        <v>2995</v>
      </c>
      <c r="J1068" s="639" t="s">
        <v>5897</v>
      </c>
    </row>
    <row r="1069" spans="1:10" ht="15">
      <c r="A1069" s="638" t="s">
        <v>3909</v>
      </c>
      <c r="B1069" s="640">
        <v>44296.4344444444</v>
      </c>
      <c r="C1069" s="639" t="b">
        <v>0</v>
      </c>
      <c r="E1069" s="639" t="s">
        <v>2825</v>
      </c>
      <c r="F1069" s="639">
        <v>1</v>
      </c>
      <c r="G1069" s="639" t="s">
        <v>2897</v>
      </c>
      <c r="H1069" s="639" t="s">
        <v>1635</v>
      </c>
      <c r="I1069" s="639" t="s">
        <v>2995</v>
      </c>
      <c r="J1069" s="639" t="s">
        <v>5896</v>
      </c>
    </row>
    <row r="1070" spans="1:10" ht="15">
      <c r="A1070" s="638" t="s">
        <v>3594</v>
      </c>
      <c r="B1070" s="640">
        <v>44296.4463888889</v>
      </c>
      <c r="C1070" s="639" t="b">
        <v>0</v>
      </c>
      <c r="E1070" s="639" t="s">
        <v>2825</v>
      </c>
      <c r="F1070" s="639">
        <v>2</v>
      </c>
      <c r="G1070" s="639" t="s">
        <v>2868</v>
      </c>
      <c r="H1070" s="639" t="s">
        <v>3251</v>
      </c>
      <c r="I1070" s="639" t="s">
        <v>3252</v>
      </c>
      <c r="J1070" s="639" t="s">
        <v>5895</v>
      </c>
    </row>
    <row r="1071" spans="1:10" ht="15">
      <c r="A1071" s="638" t="s">
        <v>3909</v>
      </c>
      <c r="B1071" s="640">
        <v>44296.449791666702</v>
      </c>
      <c r="C1071" s="639" t="b">
        <v>0</v>
      </c>
      <c r="E1071" s="639" t="s">
        <v>2825</v>
      </c>
      <c r="F1071" s="639">
        <v>1</v>
      </c>
      <c r="G1071" s="639" t="s">
        <v>2897</v>
      </c>
      <c r="H1071" s="639" t="s">
        <v>1635</v>
      </c>
      <c r="I1071" s="639" t="s">
        <v>2995</v>
      </c>
      <c r="J1071" s="639" t="s">
        <v>5894</v>
      </c>
    </row>
    <row r="1072" spans="1:10" ht="15">
      <c r="A1072" s="638" t="s">
        <v>3928</v>
      </c>
      <c r="B1072" s="640">
        <v>44296.449490740692</v>
      </c>
      <c r="C1072" s="639" t="b">
        <v>0</v>
      </c>
      <c r="E1072" s="639" t="s">
        <v>2825</v>
      </c>
      <c r="F1072" s="639">
        <v>5</v>
      </c>
      <c r="G1072" s="639" t="s">
        <v>2868</v>
      </c>
      <c r="H1072" s="639" t="s">
        <v>3253</v>
      </c>
      <c r="I1072" s="639" t="s">
        <v>3252</v>
      </c>
      <c r="J1072" s="639" t="s">
        <v>5893</v>
      </c>
    </row>
    <row r="1073" spans="1:10" ht="15">
      <c r="A1073" s="638" t="s">
        <v>3594</v>
      </c>
      <c r="B1073" s="640">
        <v>44296.44740740741</v>
      </c>
      <c r="C1073" s="639" t="b">
        <v>0</v>
      </c>
      <c r="D1073" s="639" t="s">
        <v>2976</v>
      </c>
      <c r="E1073" s="639" t="s">
        <v>2788</v>
      </c>
      <c r="F1073" s="639">
        <v>2</v>
      </c>
      <c r="G1073" s="639" t="s">
        <v>2868</v>
      </c>
      <c r="H1073" s="639" t="s">
        <v>3251</v>
      </c>
      <c r="I1073" s="639" t="s">
        <v>3252</v>
      </c>
      <c r="J1073" s="639" t="s">
        <v>5892</v>
      </c>
    </row>
    <row r="1074" spans="1:10" ht="15">
      <c r="A1074" s="638" t="s">
        <v>3909</v>
      </c>
      <c r="B1074" s="640">
        <v>44296.453680555613</v>
      </c>
      <c r="C1074" s="639" t="b">
        <v>0</v>
      </c>
      <c r="E1074" s="639" t="s">
        <v>2825</v>
      </c>
      <c r="F1074" s="639">
        <v>1</v>
      </c>
      <c r="G1074" s="639" t="s">
        <v>2897</v>
      </c>
      <c r="H1074" s="639" t="s">
        <v>1635</v>
      </c>
      <c r="I1074" s="639" t="s">
        <v>2995</v>
      </c>
      <c r="J1074" s="639" t="s">
        <v>5891</v>
      </c>
    </row>
    <row r="1075" spans="1:10" ht="15">
      <c r="A1075" s="638" t="s">
        <v>3909</v>
      </c>
      <c r="B1075" s="640">
        <v>44296.451689814807</v>
      </c>
      <c r="C1075" s="639" t="b">
        <v>0</v>
      </c>
      <c r="E1075" s="639" t="s">
        <v>2825</v>
      </c>
      <c r="F1075" s="639">
        <v>1</v>
      </c>
      <c r="G1075" s="639" t="s">
        <v>2897</v>
      </c>
      <c r="H1075" s="639" t="s">
        <v>1635</v>
      </c>
      <c r="I1075" s="639" t="s">
        <v>2995</v>
      </c>
      <c r="J1075" s="639" t="s">
        <v>5890</v>
      </c>
    </row>
    <row r="1076" spans="1:10" ht="15">
      <c r="A1076" s="638" t="s">
        <v>3745</v>
      </c>
      <c r="B1076" s="640">
        <v>44296.457824074103</v>
      </c>
      <c r="C1076" s="639" t="b">
        <v>0</v>
      </c>
      <c r="E1076" s="639" t="s">
        <v>2825</v>
      </c>
      <c r="F1076" s="639">
        <v>1</v>
      </c>
      <c r="G1076" s="639" t="s">
        <v>3198</v>
      </c>
      <c r="H1076" s="639" t="s">
        <v>3254</v>
      </c>
      <c r="I1076" s="639" t="s">
        <v>3084</v>
      </c>
      <c r="J1076" s="639" t="s">
        <v>5889</v>
      </c>
    </row>
    <row r="1077" spans="1:10" ht="15">
      <c r="A1077" s="638" t="s">
        <v>3876</v>
      </c>
      <c r="B1077" s="640">
        <v>44296.472222222197</v>
      </c>
      <c r="C1077" s="639" t="b">
        <v>0</v>
      </c>
      <c r="E1077" s="639" t="s">
        <v>2825</v>
      </c>
      <c r="F1077" s="639">
        <v>1</v>
      </c>
      <c r="G1077" s="639" t="s">
        <v>2857</v>
      </c>
      <c r="H1077" s="639" t="s">
        <v>3220</v>
      </c>
      <c r="I1077" s="639" t="s">
        <v>2913</v>
      </c>
      <c r="J1077" s="639" t="s">
        <v>5888</v>
      </c>
    </row>
    <row r="1078" spans="1:10" ht="15">
      <c r="A1078" s="638" t="s">
        <v>3909</v>
      </c>
      <c r="B1078" s="640">
        <v>44296.455370370408</v>
      </c>
      <c r="C1078" s="639" t="b">
        <v>0</v>
      </c>
      <c r="E1078" s="639" t="s">
        <v>2825</v>
      </c>
      <c r="F1078" s="639">
        <v>1</v>
      </c>
      <c r="G1078" s="639" t="s">
        <v>2897</v>
      </c>
      <c r="H1078" s="639" t="s">
        <v>1635</v>
      </c>
      <c r="I1078" s="639" t="s">
        <v>2995</v>
      </c>
      <c r="J1078" s="639" t="s">
        <v>5887</v>
      </c>
    </row>
    <row r="1079" spans="1:10" ht="15">
      <c r="A1079" s="638" t="s">
        <v>3839</v>
      </c>
      <c r="B1079" s="640">
        <v>44296.479976851791</v>
      </c>
      <c r="C1079" s="639" t="b">
        <v>0</v>
      </c>
      <c r="E1079" s="639" t="s">
        <v>2825</v>
      </c>
      <c r="F1079" s="639">
        <v>5</v>
      </c>
      <c r="G1079" s="639" t="s">
        <v>2989</v>
      </c>
      <c r="H1079" s="639" t="s">
        <v>2987</v>
      </c>
      <c r="I1079" s="639" t="s">
        <v>3250</v>
      </c>
      <c r="J1079" s="639" t="s">
        <v>5886</v>
      </c>
    </row>
    <row r="1080" spans="1:10" ht="15">
      <c r="A1080" s="638" t="s">
        <v>3620</v>
      </c>
      <c r="B1080" s="640">
        <v>44296.523668981506</v>
      </c>
      <c r="C1080" s="639" t="b">
        <v>0</v>
      </c>
      <c r="E1080" s="639" t="s">
        <v>2825</v>
      </c>
      <c r="F1080" s="639">
        <v>9</v>
      </c>
      <c r="G1080" s="639" t="s">
        <v>3205</v>
      </c>
      <c r="H1080" s="639" t="s">
        <v>3224</v>
      </c>
      <c r="I1080" s="639" t="s">
        <v>3042</v>
      </c>
      <c r="J1080" s="639" t="s">
        <v>5885</v>
      </c>
    </row>
    <row r="1081" spans="1:10" ht="15">
      <c r="A1081" s="638" t="s">
        <v>3905</v>
      </c>
      <c r="B1081" s="640">
        <v>44296.526331018496</v>
      </c>
      <c r="C1081" s="639" t="b">
        <v>0</v>
      </c>
      <c r="E1081" s="639" t="s">
        <v>2825</v>
      </c>
      <c r="F1081" s="639">
        <v>2</v>
      </c>
      <c r="G1081" s="639" t="s">
        <v>2989</v>
      </c>
      <c r="H1081" s="639" t="s">
        <v>3058</v>
      </c>
      <c r="I1081" s="639" t="s">
        <v>3250</v>
      </c>
      <c r="J1081" s="639" t="s">
        <v>5884</v>
      </c>
    </row>
    <row r="1082" spans="1:10" ht="15">
      <c r="A1082" s="638" t="s">
        <v>3626</v>
      </c>
      <c r="B1082" s="640">
        <v>44296.563923611102</v>
      </c>
      <c r="C1082" s="639" t="b">
        <v>0</v>
      </c>
      <c r="E1082" s="639" t="s">
        <v>2825</v>
      </c>
      <c r="F1082" s="639">
        <v>1</v>
      </c>
      <c r="G1082" s="639" t="s">
        <v>2821</v>
      </c>
      <c r="H1082" s="639" t="s">
        <v>3247</v>
      </c>
      <c r="I1082" s="639" t="s">
        <v>2803</v>
      </c>
      <c r="J1082" s="639" t="s">
        <v>5883</v>
      </c>
    </row>
    <row r="1083" spans="1:10" ht="15">
      <c r="A1083" s="638" t="s">
        <v>3506</v>
      </c>
      <c r="B1083" s="640">
        <v>44296.577071759297</v>
      </c>
      <c r="C1083" s="639" t="b">
        <v>0</v>
      </c>
      <c r="E1083" s="639" t="s">
        <v>2825</v>
      </c>
      <c r="F1083" s="639">
        <v>1</v>
      </c>
      <c r="G1083" s="639" t="s">
        <v>3156</v>
      </c>
      <c r="H1083" s="639" t="s">
        <v>3255</v>
      </c>
      <c r="I1083" s="639" t="s">
        <v>3219</v>
      </c>
      <c r="J1083" s="639" t="s">
        <v>5882</v>
      </c>
    </row>
    <row r="1084" spans="1:10" ht="15">
      <c r="A1084" s="638" t="s">
        <v>3626</v>
      </c>
      <c r="B1084" s="640">
        <v>44296.58384259259</v>
      </c>
      <c r="C1084" s="639" t="b">
        <v>0</v>
      </c>
      <c r="E1084" s="639" t="s">
        <v>2825</v>
      </c>
      <c r="F1084" s="639">
        <v>1</v>
      </c>
      <c r="G1084" s="639" t="s">
        <v>2821</v>
      </c>
      <c r="H1084" s="639" t="s">
        <v>3247</v>
      </c>
      <c r="I1084" s="639" t="s">
        <v>2803</v>
      </c>
      <c r="J1084" s="639" t="s">
        <v>5881</v>
      </c>
    </row>
    <row r="1085" spans="1:10" ht="15">
      <c r="A1085" s="638" t="s">
        <v>3626</v>
      </c>
      <c r="B1085" s="640">
        <v>44296.606747685197</v>
      </c>
      <c r="C1085" s="639" t="b">
        <v>0</v>
      </c>
      <c r="E1085" s="639" t="s">
        <v>2825</v>
      </c>
      <c r="F1085" s="639">
        <v>1</v>
      </c>
      <c r="G1085" s="639" t="s">
        <v>2821</v>
      </c>
      <c r="H1085" s="639" t="s">
        <v>3247</v>
      </c>
      <c r="I1085" s="639" t="s">
        <v>2803</v>
      </c>
      <c r="J1085" s="639" t="s">
        <v>5880</v>
      </c>
    </row>
    <row r="1086" spans="1:10" ht="15">
      <c r="A1086" s="638" t="s">
        <v>3626</v>
      </c>
      <c r="B1086" s="640">
        <v>44296.625405092607</v>
      </c>
      <c r="C1086" s="639" t="b">
        <v>0</v>
      </c>
      <c r="E1086" s="639" t="s">
        <v>2825</v>
      </c>
      <c r="F1086" s="639">
        <v>1</v>
      </c>
      <c r="G1086" s="639" t="s">
        <v>2821</v>
      </c>
      <c r="H1086" s="639" t="s">
        <v>3247</v>
      </c>
      <c r="I1086" s="639" t="s">
        <v>2803</v>
      </c>
      <c r="J1086" s="639" t="s">
        <v>5879</v>
      </c>
    </row>
    <row r="1087" spans="1:10" ht="15">
      <c r="A1087" s="638" t="s">
        <v>3626</v>
      </c>
      <c r="B1087" s="640">
        <v>44296.628032407411</v>
      </c>
      <c r="C1087" s="639" t="b">
        <v>0</v>
      </c>
      <c r="E1087" s="639" t="s">
        <v>2825</v>
      </c>
      <c r="F1087" s="639">
        <v>1</v>
      </c>
      <c r="G1087" s="639" t="s">
        <v>2821</v>
      </c>
      <c r="H1087" s="639" t="s">
        <v>3247</v>
      </c>
      <c r="I1087" s="639" t="s">
        <v>2803</v>
      </c>
      <c r="J1087" s="639" t="s">
        <v>5878</v>
      </c>
    </row>
    <row r="1088" spans="1:10" ht="15">
      <c r="A1088" s="638" t="s">
        <v>3773</v>
      </c>
      <c r="B1088" s="640">
        <v>44296.627881944398</v>
      </c>
      <c r="C1088" s="639" t="b">
        <v>0</v>
      </c>
      <c r="D1088" s="639" t="s">
        <v>3043</v>
      </c>
      <c r="E1088" s="639" t="s">
        <v>2788</v>
      </c>
      <c r="F1088" s="639">
        <v>9</v>
      </c>
      <c r="G1088" s="639" t="s">
        <v>2989</v>
      </c>
      <c r="H1088" s="639" t="s">
        <v>2885</v>
      </c>
      <c r="I1088" s="639" t="s">
        <v>3256</v>
      </c>
      <c r="J1088" s="639" t="s">
        <v>5877</v>
      </c>
    </row>
    <row r="1089" spans="1:10" ht="15">
      <c r="A1089" s="638" t="s">
        <v>3773</v>
      </c>
      <c r="B1089" s="640">
        <v>44296.627361111103</v>
      </c>
      <c r="C1089" s="639" t="b">
        <v>0</v>
      </c>
      <c r="E1089" s="639" t="s">
        <v>2825</v>
      </c>
      <c r="F1089" s="639">
        <v>9</v>
      </c>
      <c r="G1089" s="639" t="s">
        <v>2989</v>
      </c>
      <c r="H1089" s="639" t="s">
        <v>2885</v>
      </c>
      <c r="I1089" s="639" t="s">
        <v>3256</v>
      </c>
      <c r="J1089" s="639" t="s">
        <v>5876</v>
      </c>
    </row>
    <row r="1090" spans="1:10" ht="15">
      <c r="A1090" s="638" t="s">
        <v>3626</v>
      </c>
      <c r="B1090" s="640">
        <v>44296.6265740741</v>
      </c>
      <c r="C1090" s="639" t="b">
        <v>0</v>
      </c>
      <c r="E1090" s="639" t="s">
        <v>2825</v>
      </c>
      <c r="F1090" s="639">
        <v>1</v>
      </c>
      <c r="G1090" s="639" t="s">
        <v>2821</v>
      </c>
      <c r="H1090" s="639" t="s">
        <v>3247</v>
      </c>
      <c r="I1090" s="639" t="s">
        <v>2803</v>
      </c>
      <c r="J1090" s="639" t="s">
        <v>5875</v>
      </c>
    </row>
    <row r="1091" spans="1:10" ht="15">
      <c r="A1091" s="638" t="s">
        <v>3580</v>
      </c>
      <c r="B1091" s="640">
        <v>44296.637962963003</v>
      </c>
      <c r="C1091" s="639" t="b">
        <v>0</v>
      </c>
      <c r="E1091" s="639" t="s">
        <v>2825</v>
      </c>
      <c r="F1091" s="639">
        <v>3</v>
      </c>
      <c r="G1091" s="639" t="s">
        <v>2868</v>
      </c>
      <c r="H1091" s="639" t="s">
        <v>3257</v>
      </c>
      <c r="I1091" s="639" t="s">
        <v>3252</v>
      </c>
      <c r="J1091" s="639" t="s">
        <v>5874</v>
      </c>
    </row>
    <row r="1092" spans="1:10" ht="15">
      <c r="A1092" s="638" t="s">
        <v>3764</v>
      </c>
      <c r="B1092" s="640">
        <v>44296.639768518493</v>
      </c>
      <c r="C1092" s="639" t="b">
        <v>0</v>
      </c>
      <c r="E1092" s="639" t="s">
        <v>2825</v>
      </c>
      <c r="F1092" s="639">
        <v>15</v>
      </c>
      <c r="G1092" s="639" t="s">
        <v>2868</v>
      </c>
      <c r="H1092" s="639" t="s">
        <v>3258</v>
      </c>
      <c r="I1092" s="639" t="s">
        <v>3259</v>
      </c>
      <c r="J1092" s="639" t="s">
        <v>5873</v>
      </c>
    </row>
    <row r="1093" spans="1:10" ht="15">
      <c r="A1093" s="638" t="s">
        <v>3864</v>
      </c>
      <c r="B1093" s="640">
        <v>44296.639016203713</v>
      </c>
      <c r="C1093" s="639" t="b">
        <v>0</v>
      </c>
      <c r="E1093" s="639" t="s">
        <v>2825</v>
      </c>
      <c r="F1093" s="639">
        <v>2</v>
      </c>
      <c r="G1093" s="639" t="s">
        <v>2868</v>
      </c>
      <c r="H1093" s="639" t="s">
        <v>3260</v>
      </c>
      <c r="I1093" s="639" t="s">
        <v>3252</v>
      </c>
      <c r="J1093" s="639" t="s">
        <v>5872</v>
      </c>
    </row>
    <row r="1094" spans="1:10" ht="15">
      <c r="A1094" s="638" t="s">
        <v>3580</v>
      </c>
      <c r="B1094" s="640">
        <v>44296.638599537</v>
      </c>
      <c r="C1094" s="639" t="b">
        <v>0</v>
      </c>
      <c r="D1094" s="639" t="s">
        <v>2976</v>
      </c>
      <c r="E1094" s="639" t="s">
        <v>2788</v>
      </c>
      <c r="F1094" s="639">
        <v>3</v>
      </c>
      <c r="G1094" s="639" t="s">
        <v>2868</v>
      </c>
      <c r="H1094" s="639" t="s">
        <v>3257</v>
      </c>
      <c r="I1094" s="639" t="s">
        <v>3252</v>
      </c>
      <c r="J1094" s="639" t="s">
        <v>5871</v>
      </c>
    </row>
    <row r="1095" spans="1:10" ht="15">
      <c r="A1095" s="638" t="s">
        <v>3620</v>
      </c>
      <c r="B1095" s="640">
        <v>44296.648738425902</v>
      </c>
      <c r="C1095" s="639" t="b">
        <v>0</v>
      </c>
      <c r="E1095" s="639" t="s">
        <v>2825</v>
      </c>
      <c r="F1095" s="639">
        <v>4</v>
      </c>
      <c r="G1095" s="639" t="s">
        <v>3017</v>
      </c>
      <c r="H1095" s="639" t="s">
        <v>3224</v>
      </c>
      <c r="I1095" s="639" t="s">
        <v>3042</v>
      </c>
      <c r="J1095" s="639" t="s">
        <v>5870</v>
      </c>
    </row>
    <row r="1096" spans="1:10" ht="15">
      <c r="A1096" s="638" t="s">
        <v>3909</v>
      </c>
      <c r="B1096" s="640">
        <v>44296.471238425889</v>
      </c>
      <c r="C1096" s="639" t="b">
        <v>0</v>
      </c>
      <c r="E1096" s="639" t="s">
        <v>2825</v>
      </c>
      <c r="F1096" s="639">
        <v>1</v>
      </c>
      <c r="G1096" s="639" t="s">
        <v>2897</v>
      </c>
      <c r="H1096" s="639" t="s">
        <v>1635</v>
      </c>
      <c r="I1096" s="639" t="s">
        <v>2995</v>
      </c>
      <c r="J1096" s="639" t="s">
        <v>5869</v>
      </c>
    </row>
    <row r="1097" spans="1:10" ht="15">
      <c r="A1097" s="638" t="s">
        <v>3909</v>
      </c>
      <c r="B1097" s="640">
        <v>44296.471643518496</v>
      </c>
      <c r="C1097" s="639" t="b">
        <v>0</v>
      </c>
      <c r="E1097" s="639" t="s">
        <v>2825</v>
      </c>
      <c r="F1097" s="639">
        <v>1</v>
      </c>
      <c r="G1097" s="639" t="s">
        <v>2897</v>
      </c>
      <c r="H1097" s="639" t="s">
        <v>1635</v>
      </c>
      <c r="I1097" s="639" t="s">
        <v>2995</v>
      </c>
      <c r="J1097" s="639" t="s">
        <v>5868</v>
      </c>
    </row>
    <row r="1098" spans="1:10" ht="15">
      <c r="A1098" s="638" t="s">
        <v>3876</v>
      </c>
      <c r="B1098" s="640">
        <v>44298.3527777778</v>
      </c>
      <c r="C1098" s="639" t="b">
        <v>0</v>
      </c>
      <c r="D1098" s="639" t="s">
        <v>3261</v>
      </c>
      <c r="E1098" s="639" t="s">
        <v>2825</v>
      </c>
      <c r="F1098" s="639">
        <v>1</v>
      </c>
      <c r="G1098" s="639" t="s">
        <v>2857</v>
      </c>
      <c r="H1098" s="639" t="s">
        <v>3220</v>
      </c>
      <c r="I1098" s="639" t="s">
        <v>2913</v>
      </c>
      <c r="J1098" s="639" t="s">
        <v>5867</v>
      </c>
    </row>
    <row r="1099" spans="1:10" ht="15">
      <c r="A1099" s="638" t="s">
        <v>3766</v>
      </c>
      <c r="B1099" s="640">
        <v>44298.345937500002</v>
      </c>
      <c r="C1099" s="639" t="b">
        <v>0</v>
      </c>
      <c r="E1099" s="639" t="s">
        <v>2825</v>
      </c>
      <c r="F1099" s="639">
        <v>1</v>
      </c>
      <c r="G1099" s="639" t="s">
        <v>2989</v>
      </c>
      <c r="H1099" s="639" t="s">
        <v>2982</v>
      </c>
      <c r="I1099" s="639" t="s">
        <v>3256</v>
      </c>
      <c r="J1099" s="639" t="s">
        <v>5866</v>
      </c>
    </row>
    <row r="1100" spans="1:10" ht="15">
      <c r="A1100" s="638" t="s">
        <v>3766</v>
      </c>
      <c r="B1100" s="640">
        <v>44298.345405092601</v>
      </c>
      <c r="C1100" s="639" t="b">
        <v>0</v>
      </c>
      <c r="D1100" s="639" t="s">
        <v>3043</v>
      </c>
      <c r="E1100" s="639" t="s">
        <v>2788</v>
      </c>
      <c r="F1100" s="639">
        <v>1</v>
      </c>
      <c r="G1100" s="639" t="s">
        <v>2989</v>
      </c>
      <c r="H1100" s="639" t="s">
        <v>2982</v>
      </c>
      <c r="I1100" s="639" t="s">
        <v>3256</v>
      </c>
      <c r="J1100" s="639" t="s">
        <v>5865</v>
      </c>
    </row>
    <row r="1101" spans="1:10" ht="15">
      <c r="A1101" s="638" t="s">
        <v>3849</v>
      </c>
      <c r="B1101" s="640">
        <v>44298.387268518498</v>
      </c>
      <c r="C1101" s="639" t="b">
        <v>0</v>
      </c>
      <c r="E1101" s="639" t="s">
        <v>2825</v>
      </c>
      <c r="F1101" s="639">
        <v>3</v>
      </c>
      <c r="G1101" s="639" t="s">
        <v>2989</v>
      </c>
      <c r="H1101" s="639" t="s">
        <v>3262</v>
      </c>
      <c r="I1101" s="639" t="s">
        <v>3256</v>
      </c>
      <c r="J1101" s="639" t="s">
        <v>5864</v>
      </c>
    </row>
    <row r="1102" spans="1:10" ht="15">
      <c r="A1102" s="638" t="s">
        <v>3876</v>
      </c>
      <c r="B1102" s="640">
        <v>44298.385057870408</v>
      </c>
      <c r="C1102" s="639" t="b">
        <v>0</v>
      </c>
      <c r="E1102" s="639" t="s">
        <v>2825</v>
      </c>
      <c r="F1102" s="639">
        <v>1</v>
      </c>
      <c r="G1102" s="639" t="s">
        <v>2857</v>
      </c>
      <c r="H1102" s="639" t="s">
        <v>3220</v>
      </c>
      <c r="I1102" s="639" t="s">
        <v>2913</v>
      </c>
      <c r="J1102" s="639" t="s">
        <v>5863</v>
      </c>
    </row>
    <row r="1103" spans="1:10" ht="15">
      <c r="A1103" s="638" t="s">
        <v>3635</v>
      </c>
      <c r="B1103" s="640">
        <v>44298.395486111098</v>
      </c>
      <c r="C1103" s="639" t="b">
        <v>0</v>
      </c>
      <c r="E1103" s="639" t="s">
        <v>2825</v>
      </c>
      <c r="F1103" s="639">
        <v>1</v>
      </c>
      <c r="G1103" s="639" t="s">
        <v>2868</v>
      </c>
      <c r="H1103" s="639" t="s">
        <v>3211</v>
      </c>
      <c r="I1103" s="639" t="s">
        <v>3042</v>
      </c>
      <c r="J1103" s="639" t="s">
        <v>5862</v>
      </c>
    </row>
    <row r="1104" spans="1:10" ht="15">
      <c r="A1104" s="638" t="s">
        <v>3620</v>
      </c>
      <c r="B1104" s="640">
        <v>44298.394131944398</v>
      </c>
      <c r="C1104" s="639" t="b">
        <v>0</v>
      </c>
      <c r="E1104" s="639" t="s">
        <v>2825</v>
      </c>
      <c r="F1104" s="639">
        <v>3</v>
      </c>
      <c r="G1104" s="639" t="s">
        <v>2868</v>
      </c>
      <c r="H1104" s="639" t="s">
        <v>3224</v>
      </c>
      <c r="I1104" s="639" t="s">
        <v>3042</v>
      </c>
      <c r="J1104" s="639" t="s">
        <v>5861</v>
      </c>
    </row>
    <row r="1105" spans="1:10" ht="15">
      <c r="A1105" s="638" t="s">
        <v>3496</v>
      </c>
      <c r="B1105" s="640">
        <v>44298.422812500001</v>
      </c>
      <c r="C1105" s="639" t="b">
        <v>0</v>
      </c>
      <c r="E1105" s="639" t="s">
        <v>2825</v>
      </c>
      <c r="F1105" s="639">
        <v>1</v>
      </c>
      <c r="G1105" s="639" t="s">
        <v>3198</v>
      </c>
      <c r="H1105" s="639" t="s">
        <v>1351</v>
      </c>
      <c r="I1105" s="639" t="s">
        <v>3084</v>
      </c>
      <c r="J1105" s="639" t="s">
        <v>5860</v>
      </c>
    </row>
    <row r="1106" spans="1:10" ht="15">
      <c r="A1106" s="638" t="s">
        <v>3882</v>
      </c>
      <c r="B1106" s="640">
        <v>44298.440902777802</v>
      </c>
      <c r="C1106" s="639" t="b">
        <v>0</v>
      </c>
      <c r="E1106" s="639" t="s">
        <v>2825</v>
      </c>
      <c r="F1106" s="639">
        <v>1</v>
      </c>
      <c r="G1106" s="639" t="s">
        <v>2989</v>
      </c>
      <c r="H1106" s="639" t="s">
        <v>3263</v>
      </c>
      <c r="I1106" s="639" t="s">
        <v>3279</v>
      </c>
      <c r="J1106" s="639" t="s">
        <v>5859</v>
      </c>
    </row>
    <row r="1107" spans="1:10" ht="15">
      <c r="A1107" s="638" t="s">
        <v>3923</v>
      </c>
      <c r="B1107" s="640">
        <v>44298.565844907411</v>
      </c>
      <c r="C1107" s="639" t="b">
        <v>0</v>
      </c>
      <c r="E1107" s="639" t="s">
        <v>2825</v>
      </c>
      <c r="F1107" s="639">
        <v>3</v>
      </c>
      <c r="G1107" s="639" t="s">
        <v>2989</v>
      </c>
      <c r="H1107" s="639" t="s">
        <v>2902</v>
      </c>
      <c r="I1107" s="639" t="s">
        <v>3189</v>
      </c>
      <c r="J1107" s="639" t="s">
        <v>5858</v>
      </c>
    </row>
    <row r="1108" spans="1:10" ht="15">
      <c r="A1108" s="638" t="s">
        <v>3620</v>
      </c>
      <c r="B1108" s="640">
        <v>44298.5776273148</v>
      </c>
      <c r="C1108" s="639" t="b">
        <v>0</v>
      </c>
      <c r="E1108" s="639" t="s">
        <v>2825</v>
      </c>
      <c r="F1108" s="639">
        <v>1</v>
      </c>
      <c r="G1108" s="639" t="s">
        <v>3017</v>
      </c>
      <c r="H1108" s="639" t="s">
        <v>3224</v>
      </c>
      <c r="I1108" s="639" t="s">
        <v>3042</v>
      </c>
      <c r="J1108" s="639" t="s">
        <v>5857</v>
      </c>
    </row>
    <row r="1109" spans="1:10" ht="15">
      <c r="A1109" s="638" t="s">
        <v>3486</v>
      </c>
      <c r="B1109" s="640">
        <v>44298.664652777799</v>
      </c>
      <c r="C1109" s="639" t="b">
        <v>0</v>
      </c>
      <c r="E1109" s="639" t="s">
        <v>2825</v>
      </c>
      <c r="F1109" s="639">
        <v>6</v>
      </c>
      <c r="G1109" s="639" t="s">
        <v>3017</v>
      </c>
      <c r="H1109" s="639" t="s">
        <v>3032</v>
      </c>
      <c r="I1109" s="639" t="s">
        <v>3182</v>
      </c>
      <c r="J1109" s="639" t="s">
        <v>5856</v>
      </c>
    </row>
    <row r="1110" spans="1:10" ht="15">
      <c r="A1110" s="638" t="s">
        <v>3865</v>
      </c>
      <c r="B1110" s="640">
        <v>44298.663657407393</v>
      </c>
      <c r="C1110" s="639" t="b">
        <v>0</v>
      </c>
      <c r="E1110" s="639" t="s">
        <v>2825</v>
      </c>
      <c r="F1110" s="639">
        <v>4</v>
      </c>
      <c r="G1110" s="639" t="s">
        <v>2989</v>
      </c>
      <c r="H1110" s="639" t="s">
        <v>3264</v>
      </c>
      <c r="I1110" s="639" t="s">
        <v>2670</v>
      </c>
      <c r="J1110" s="639" t="s">
        <v>5855</v>
      </c>
    </row>
    <row r="1111" spans="1:10" ht="15">
      <c r="A1111" s="638" t="s">
        <v>3486</v>
      </c>
      <c r="B1111" s="640">
        <v>44298.667777777802</v>
      </c>
      <c r="C1111" s="639" t="b">
        <v>0</v>
      </c>
      <c r="D1111" s="639" t="s">
        <v>3023</v>
      </c>
      <c r="E1111" s="639" t="s">
        <v>2788</v>
      </c>
      <c r="F1111" s="639">
        <v>6</v>
      </c>
      <c r="G1111" s="639" t="s">
        <v>3017</v>
      </c>
      <c r="H1111" s="639" t="s">
        <v>3032</v>
      </c>
      <c r="I1111" s="639" t="s">
        <v>3182</v>
      </c>
      <c r="J1111" s="639" t="s">
        <v>5854</v>
      </c>
    </row>
    <row r="1112" spans="1:10" ht="15">
      <c r="A1112" s="638" t="s">
        <v>3486</v>
      </c>
      <c r="B1112" s="640">
        <v>44298.690729166701</v>
      </c>
      <c r="C1112" s="639" t="b">
        <v>0</v>
      </c>
      <c r="D1112" s="639" t="s">
        <v>3023</v>
      </c>
      <c r="E1112" s="639" t="s">
        <v>2788</v>
      </c>
      <c r="F1112" s="639">
        <v>3</v>
      </c>
      <c r="G1112" s="639" t="s">
        <v>3017</v>
      </c>
      <c r="H1112" s="639" t="s">
        <v>3032</v>
      </c>
      <c r="I1112" s="639" t="s">
        <v>3182</v>
      </c>
      <c r="J1112" s="639" t="s">
        <v>5853</v>
      </c>
    </row>
    <row r="1113" spans="1:10" ht="15">
      <c r="A1113" s="638" t="s">
        <v>3486</v>
      </c>
      <c r="B1113" s="640">
        <v>44298.689293981508</v>
      </c>
      <c r="C1113" s="639" t="b">
        <v>0</v>
      </c>
      <c r="E1113" s="639" t="s">
        <v>2825</v>
      </c>
      <c r="F1113" s="639">
        <v>3</v>
      </c>
      <c r="G1113" s="639" t="s">
        <v>3017</v>
      </c>
      <c r="H1113" s="639" t="s">
        <v>3032</v>
      </c>
      <c r="I1113" s="639" t="s">
        <v>3182</v>
      </c>
      <c r="J1113" s="639" t="s">
        <v>5852</v>
      </c>
    </row>
    <row r="1114" spans="1:10" ht="15">
      <c r="A1114" s="638" t="s">
        <v>3591</v>
      </c>
      <c r="B1114" s="640">
        <v>44298.412384259304</v>
      </c>
      <c r="C1114" s="639" t="b">
        <v>0</v>
      </c>
      <c r="E1114" s="639" t="s">
        <v>2825</v>
      </c>
      <c r="F1114" s="639">
        <v>1</v>
      </c>
      <c r="G1114" s="639" t="s">
        <v>2968</v>
      </c>
      <c r="H1114" s="639" t="s">
        <v>3265</v>
      </c>
      <c r="I1114" s="639" t="s">
        <v>2853</v>
      </c>
      <c r="J1114" s="639" t="s">
        <v>5851</v>
      </c>
    </row>
    <row r="1115" spans="1:10" ht="15">
      <c r="A1115" s="638" t="s">
        <v>3600</v>
      </c>
      <c r="B1115" s="640">
        <v>44299.367083333302</v>
      </c>
      <c r="C1115" s="639" t="b">
        <v>0</v>
      </c>
      <c r="E1115" s="639" t="s">
        <v>2825</v>
      </c>
      <c r="F1115" s="639">
        <v>5</v>
      </c>
      <c r="G1115" s="639" t="s">
        <v>2868</v>
      </c>
      <c r="H1115" s="639" t="s">
        <v>3266</v>
      </c>
      <c r="I1115" s="639" t="s">
        <v>3182</v>
      </c>
      <c r="J1115" s="639" t="s">
        <v>5850</v>
      </c>
    </row>
    <row r="1116" spans="1:10" ht="15">
      <c r="A1116" s="638" t="s">
        <v>3600</v>
      </c>
      <c r="B1116" s="640">
        <v>44299.367939814802</v>
      </c>
      <c r="C1116" s="639" t="b">
        <v>0</v>
      </c>
      <c r="E1116" s="639" t="s">
        <v>2788</v>
      </c>
      <c r="F1116" s="639">
        <v>5</v>
      </c>
      <c r="G1116" s="639" t="s">
        <v>2868</v>
      </c>
      <c r="H1116" s="639" t="s">
        <v>3266</v>
      </c>
      <c r="I1116" s="639" t="s">
        <v>3182</v>
      </c>
      <c r="J1116" s="639" t="s">
        <v>5849</v>
      </c>
    </row>
    <row r="1117" spans="1:10" ht="15">
      <c r="A1117" s="638" t="s">
        <v>3939</v>
      </c>
      <c r="B1117" s="640">
        <v>44299.435138888897</v>
      </c>
      <c r="C1117" s="639" t="b">
        <v>0</v>
      </c>
      <c r="E1117" s="639" t="s">
        <v>2825</v>
      </c>
      <c r="F1117" s="639">
        <v>1</v>
      </c>
      <c r="G1117" s="639" t="s">
        <v>3198</v>
      </c>
      <c r="H1117" s="639" t="s">
        <v>3267</v>
      </c>
      <c r="I1117" s="639" t="s">
        <v>3084</v>
      </c>
      <c r="J1117" s="639" t="s">
        <v>5848</v>
      </c>
    </row>
    <row r="1118" spans="1:10" ht="15">
      <c r="A1118" s="638" t="s">
        <v>3852</v>
      </c>
      <c r="B1118" s="640">
        <v>44299.439826388902</v>
      </c>
      <c r="C1118" s="639" t="b">
        <v>0</v>
      </c>
      <c r="E1118" s="639" t="s">
        <v>2825</v>
      </c>
      <c r="F1118" s="639">
        <v>5</v>
      </c>
      <c r="G1118" s="639" t="s">
        <v>3205</v>
      </c>
      <c r="H1118" s="639" t="s">
        <v>11213</v>
      </c>
      <c r="I1118" s="639" t="s">
        <v>3182</v>
      </c>
      <c r="J1118" s="639" t="s">
        <v>5847</v>
      </c>
    </row>
    <row r="1119" spans="1:10" ht="15">
      <c r="A1119" s="638" t="s">
        <v>3939</v>
      </c>
      <c r="B1119" s="640">
        <v>44299.4382638889</v>
      </c>
      <c r="C1119" s="639" t="b">
        <v>0</v>
      </c>
      <c r="E1119" s="639" t="s">
        <v>2825</v>
      </c>
      <c r="F1119" s="639">
        <v>1</v>
      </c>
      <c r="G1119" s="639" t="s">
        <v>3198</v>
      </c>
      <c r="H1119" s="639" t="s">
        <v>3267</v>
      </c>
      <c r="I1119" s="639" t="s">
        <v>3084</v>
      </c>
      <c r="J1119" s="639" t="s">
        <v>5846</v>
      </c>
    </row>
    <row r="1120" spans="1:10" ht="15">
      <c r="A1120" s="638" t="s">
        <v>3938</v>
      </c>
      <c r="B1120" s="640">
        <v>44299.4461226852</v>
      </c>
      <c r="C1120" s="639" t="b">
        <v>0</v>
      </c>
      <c r="E1120" s="639" t="s">
        <v>2825</v>
      </c>
      <c r="F1120" s="639">
        <v>1</v>
      </c>
      <c r="G1120" s="639" t="s">
        <v>2821</v>
      </c>
      <c r="H1120" s="639" t="s">
        <v>1301</v>
      </c>
      <c r="I1120" s="639" t="s">
        <v>2803</v>
      </c>
      <c r="J1120" s="639" t="s">
        <v>5845</v>
      </c>
    </row>
    <row r="1121" spans="1:10" ht="15">
      <c r="A1121" s="638" t="s">
        <v>3492</v>
      </c>
      <c r="B1121" s="640">
        <v>44299.467326388898</v>
      </c>
      <c r="C1121" s="639" t="b">
        <v>0</v>
      </c>
      <c r="E1121" s="639" t="s">
        <v>2825</v>
      </c>
      <c r="F1121" s="639">
        <v>12</v>
      </c>
      <c r="G1121" s="639" t="s">
        <v>3205</v>
      </c>
      <c r="H1121" s="639" t="s">
        <v>3268</v>
      </c>
      <c r="I1121" s="639" t="s">
        <v>3182</v>
      </c>
      <c r="J1121" s="639" t="s">
        <v>5844</v>
      </c>
    </row>
    <row r="1122" spans="1:10" ht="15">
      <c r="A1122" s="638" t="s">
        <v>3865</v>
      </c>
      <c r="B1122" s="640">
        <v>44299.487905092603</v>
      </c>
      <c r="C1122" s="639" t="b">
        <v>0</v>
      </c>
      <c r="E1122" s="639" t="s">
        <v>2825</v>
      </c>
      <c r="F1122" s="639">
        <v>10</v>
      </c>
      <c r="G1122" s="639" t="s">
        <v>2989</v>
      </c>
      <c r="H1122" s="639" t="s">
        <v>3264</v>
      </c>
      <c r="I1122" s="639" t="s">
        <v>3272</v>
      </c>
      <c r="J1122" s="639" t="s">
        <v>5843</v>
      </c>
    </row>
    <row r="1123" spans="1:10" ht="15">
      <c r="A1123" s="638" t="s">
        <v>3492</v>
      </c>
      <c r="B1123" s="640">
        <v>44299.550196759308</v>
      </c>
      <c r="C1123" s="639" t="b">
        <v>0</v>
      </c>
      <c r="E1123" s="639" t="s">
        <v>2825</v>
      </c>
      <c r="F1123" s="639">
        <v>6</v>
      </c>
      <c r="G1123" s="639" t="s">
        <v>3205</v>
      </c>
      <c r="H1123" s="639" t="s">
        <v>3268</v>
      </c>
      <c r="I1123" s="639" t="s">
        <v>3182</v>
      </c>
      <c r="J1123" s="639" t="s">
        <v>5842</v>
      </c>
    </row>
    <row r="1124" spans="1:10" ht="15">
      <c r="A1124" s="638" t="s">
        <v>3492</v>
      </c>
      <c r="B1124" s="640">
        <v>44299.561967592606</v>
      </c>
      <c r="C1124" s="639" t="b">
        <v>0</v>
      </c>
      <c r="D1124" s="639" t="s">
        <v>3229</v>
      </c>
      <c r="E1124" s="639" t="s">
        <v>2788</v>
      </c>
      <c r="F1124" s="639">
        <v>12</v>
      </c>
      <c r="G1124" s="639" t="s">
        <v>3205</v>
      </c>
      <c r="H1124" s="639" t="s">
        <v>3268</v>
      </c>
      <c r="I1124" s="639" t="s">
        <v>3182</v>
      </c>
      <c r="J1124" s="639" t="s">
        <v>5841</v>
      </c>
    </row>
    <row r="1125" spans="1:10" ht="15">
      <c r="A1125" s="638" t="s">
        <v>3492</v>
      </c>
      <c r="B1125" s="640">
        <v>44299.5647916667</v>
      </c>
      <c r="C1125" s="639" t="b">
        <v>0</v>
      </c>
      <c r="D1125" s="639" t="s">
        <v>3269</v>
      </c>
      <c r="E1125" s="639" t="s">
        <v>2788</v>
      </c>
      <c r="F1125" s="639">
        <v>6</v>
      </c>
      <c r="G1125" s="639" t="s">
        <v>3205</v>
      </c>
      <c r="H1125" s="639" t="s">
        <v>3268</v>
      </c>
      <c r="I1125" s="639" t="s">
        <v>3182</v>
      </c>
      <c r="J1125" s="639" t="s">
        <v>5840</v>
      </c>
    </row>
    <row r="1126" spans="1:10" ht="15">
      <c r="A1126" s="638" t="s">
        <v>3941</v>
      </c>
      <c r="B1126" s="640">
        <v>44299.589699074088</v>
      </c>
      <c r="C1126" s="639" t="b">
        <v>0</v>
      </c>
      <c r="E1126" s="639" t="s">
        <v>2825</v>
      </c>
      <c r="F1126" s="639">
        <v>1</v>
      </c>
      <c r="G1126" s="639" t="s">
        <v>3198</v>
      </c>
      <c r="H1126" s="639" t="s">
        <v>3270</v>
      </c>
      <c r="I1126" s="639" t="s">
        <v>3084</v>
      </c>
      <c r="J1126" s="639" t="s">
        <v>5839</v>
      </c>
    </row>
    <row r="1127" spans="1:10" ht="15">
      <c r="A1127" s="638" t="s">
        <v>3940</v>
      </c>
      <c r="B1127" s="640">
        <v>44299.595717592601</v>
      </c>
      <c r="C1127" s="639" t="b">
        <v>0</v>
      </c>
      <c r="E1127" s="639" t="s">
        <v>2825</v>
      </c>
      <c r="F1127" s="639">
        <v>1</v>
      </c>
      <c r="G1127" s="639" t="s">
        <v>2821</v>
      </c>
      <c r="H1127" s="639" t="s">
        <v>607</v>
      </c>
      <c r="I1127" s="639" t="s">
        <v>2803</v>
      </c>
      <c r="J1127" s="639" t="s">
        <v>5838</v>
      </c>
    </row>
    <row r="1128" spans="1:10" ht="15">
      <c r="A1128" s="638" t="s">
        <v>3940</v>
      </c>
      <c r="B1128" s="640">
        <v>44299.594895833303</v>
      </c>
      <c r="C1128" s="639" t="b">
        <v>0</v>
      </c>
      <c r="E1128" s="639" t="s">
        <v>2825</v>
      </c>
      <c r="F1128" s="639">
        <v>1</v>
      </c>
      <c r="G1128" s="639" t="s">
        <v>2821</v>
      </c>
      <c r="H1128" s="639" t="s">
        <v>607</v>
      </c>
      <c r="I1128" s="639" t="s">
        <v>2803</v>
      </c>
      <c r="J1128" s="639" t="s">
        <v>5837</v>
      </c>
    </row>
    <row r="1129" spans="1:10" ht="15">
      <c r="A1129" s="638" t="s">
        <v>3929</v>
      </c>
      <c r="B1129" s="640">
        <v>44299.502789351791</v>
      </c>
      <c r="C1129" s="639" t="b">
        <v>0</v>
      </c>
      <c r="E1129" s="639" t="s">
        <v>2825</v>
      </c>
      <c r="F1129" s="639">
        <v>1</v>
      </c>
      <c r="G1129" s="639" t="s">
        <v>3152</v>
      </c>
      <c r="H1129" s="639" t="s">
        <v>2235</v>
      </c>
      <c r="I1129" s="639" t="s">
        <v>3271</v>
      </c>
      <c r="J1129" s="639" t="s">
        <v>5836</v>
      </c>
    </row>
    <row r="1130" spans="1:10" ht="15">
      <c r="A1130" s="638" t="s">
        <v>3492</v>
      </c>
      <c r="B1130" s="640">
        <v>44299.6403587963</v>
      </c>
      <c r="C1130" s="639" t="b">
        <v>0</v>
      </c>
      <c r="E1130" s="639" t="s">
        <v>2825</v>
      </c>
      <c r="F1130" s="639">
        <v>7</v>
      </c>
      <c r="G1130" s="639" t="s">
        <v>3205</v>
      </c>
      <c r="H1130" s="639" t="s">
        <v>3268</v>
      </c>
      <c r="I1130" s="639" t="s">
        <v>3182</v>
      </c>
      <c r="J1130" s="639" t="s">
        <v>5835</v>
      </c>
    </row>
    <row r="1131" spans="1:10" ht="15">
      <c r="A1131" s="638" t="s">
        <v>3492</v>
      </c>
      <c r="B1131" s="640">
        <v>44299.642708333296</v>
      </c>
      <c r="C1131" s="639" t="b">
        <v>0</v>
      </c>
      <c r="D1131" s="639" t="s">
        <v>3229</v>
      </c>
      <c r="E1131" s="639" t="s">
        <v>2788</v>
      </c>
      <c r="F1131" s="639">
        <v>7</v>
      </c>
      <c r="G1131" s="639" t="s">
        <v>3205</v>
      </c>
      <c r="H1131" s="639" t="s">
        <v>3268</v>
      </c>
      <c r="I1131" s="639" t="s">
        <v>3182</v>
      </c>
      <c r="J1131" s="639" t="s">
        <v>5834</v>
      </c>
    </row>
    <row r="1132" spans="1:10" ht="15">
      <c r="A1132" s="638" t="s">
        <v>3940</v>
      </c>
      <c r="B1132" s="640">
        <v>44299.650451388901</v>
      </c>
      <c r="C1132" s="639" t="b">
        <v>0</v>
      </c>
      <c r="E1132" s="639" t="s">
        <v>2825</v>
      </c>
      <c r="F1132" s="639">
        <v>1</v>
      </c>
      <c r="G1132" s="639" t="s">
        <v>2821</v>
      </c>
      <c r="H1132" s="639" t="s">
        <v>607</v>
      </c>
      <c r="I1132" s="639" t="s">
        <v>2803</v>
      </c>
      <c r="J1132" s="639" t="s">
        <v>5833</v>
      </c>
    </row>
    <row r="1133" spans="1:10" ht="15">
      <c r="A1133" s="638" t="s">
        <v>3940</v>
      </c>
      <c r="B1133" s="640">
        <v>44299.647326388898</v>
      </c>
      <c r="C1133" s="639" t="b">
        <v>0</v>
      </c>
      <c r="E1133" s="639" t="s">
        <v>2825</v>
      </c>
      <c r="F1133" s="639">
        <v>1</v>
      </c>
      <c r="G1133" s="639" t="s">
        <v>2821</v>
      </c>
      <c r="H1133" s="639" t="s">
        <v>607</v>
      </c>
      <c r="I1133" s="639" t="s">
        <v>2803</v>
      </c>
      <c r="J1133" s="639" t="s">
        <v>5832</v>
      </c>
    </row>
    <row r="1134" spans="1:10" ht="15">
      <c r="A1134" s="638" t="s">
        <v>3865</v>
      </c>
      <c r="B1134" s="640">
        <v>44299.653645833299</v>
      </c>
      <c r="C1134" s="639" t="b">
        <v>0</v>
      </c>
      <c r="E1134" s="639" t="s">
        <v>2825</v>
      </c>
      <c r="F1134" s="639">
        <v>6</v>
      </c>
      <c r="G1134" s="639" t="s">
        <v>2989</v>
      </c>
      <c r="H1134" s="639" t="s">
        <v>3264</v>
      </c>
      <c r="I1134" s="639" t="s">
        <v>3272</v>
      </c>
      <c r="J1134" s="639" t="s">
        <v>5831</v>
      </c>
    </row>
    <row r="1135" spans="1:10" ht="15">
      <c r="A1135" s="638" t="s">
        <v>3940</v>
      </c>
      <c r="B1135" s="640">
        <v>44299.653472222199</v>
      </c>
      <c r="C1135" s="639" t="b">
        <v>0</v>
      </c>
      <c r="E1135" s="639" t="s">
        <v>2825</v>
      </c>
      <c r="F1135" s="639">
        <v>1</v>
      </c>
      <c r="G1135" s="639" t="s">
        <v>2821</v>
      </c>
      <c r="H1135" s="639" t="s">
        <v>607</v>
      </c>
      <c r="I1135" s="639" t="s">
        <v>2803</v>
      </c>
      <c r="J1135" s="639" t="s">
        <v>5830</v>
      </c>
    </row>
    <row r="1136" spans="1:10" ht="15">
      <c r="A1136" s="638" t="s">
        <v>3940</v>
      </c>
      <c r="B1136" s="640">
        <v>44299.658958333297</v>
      </c>
      <c r="C1136" s="639" t="b">
        <v>0</v>
      </c>
      <c r="E1136" s="639" t="s">
        <v>2825</v>
      </c>
      <c r="F1136" s="639">
        <v>1</v>
      </c>
      <c r="G1136" s="639" t="s">
        <v>2821</v>
      </c>
      <c r="H1136" s="639" t="s">
        <v>607</v>
      </c>
      <c r="I1136" s="639" t="s">
        <v>2803</v>
      </c>
      <c r="J1136" s="639" t="s">
        <v>5829</v>
      </c>
    </row>
    <row r="1137" spans="1:10" ht="15">
      <c r="A1137" s="638" t="s">
        <v>3940</v>
      </c>
      <c r="B1137" s="640">
        <v>44299.666585648098</v>
      </c>
      <c r="C1137" s="639" t="b">
        <v>0</v>
      </c>
      <c r="E1137" s="639" t="s">
        <v>2825</v>
      </c>
      <c r="F1137" s="639">
        <v>1</v>
      </c>
      <c r="G1137" s="639" t="s">
        <v>2821</v>
      </c>
      <c r="H1137" s="639" t="s">
        <v>607</v>
      </c>
      <c r="I1137" s="639" t="s">
        <v>2803</v>
      </c>
      <c r="J1137" s="639" t="s">
        <v>5828</v>
      </c>
    </row>
    <row r="1138" spans="1:10" ht="15">
      <c r="A1138" s="638" t="s">
        <v>3940</v>
      </c>
      <c r="B1138" s="640">
        <v>44299.6659490741</v>
      </c>
      <c r="C1138" s="639" t="b">
        <v>0</v>
      </c>
      <c r="E1138" s="639" t="s">
        <v>2825</v>
      </c>
      <c r="F1138" s="639">
        <v>1</v>
      </c>
      <c r="G1138" s="639" t="s">
        <v>2821</v>
      </c>
      <c r="H1138" s="639" t="s">
        <v>607</v>
      </c>
      <c r="I1138" s="639" t="s">
        <v>2803</v>
      </c>
      <c r="J1138" s="639" t="s">
        <v>5827</v>
      </c>
    </row>
    <row r="1139" spans="1:10" ht="15">
      <c r="A1139" s="638" t="s">
        <v>3940</v>
      </c>
      <c r="B1139" s="640">
        <v>44299.665231481507</v>
      </c>
      <c r="C1139" s="639" t="b">
        <v>0</v>
      </c>
      <c r="E1139" s="639" t="s">
        <v>2825</v>
      </c>
      <c r="F1139" s="639">
        <v>1</v>
      </c>
      <c r="G1139" s="639" t="s">
        <v>2821</v>
      </c>
      <c r="H1139" s="639" t="s">
        <v>607</v>
      </c>
      <c r="I1139" s="639" t="s">
        <v>2803</v>
      </c>
      <c r="J1139" s="639" t="s">
        <v>5826</v>
      </c>
    </row>
    <row r="1140" spans="1:10" ht="15">
      <c r="A1140" s="638" t="s">
        <v>3940</v>
      </c>
      <c r="B1140" s="640">
        <v>44299.678657407399</v>
      </c>
      <c r="C1140" s="639" t="b">
        <v>0</v>
      </c>
      <c r="E1140" s="639" t="s">
        <v>2825</v>
      </c>
      <c r="F1140" s="639">
        <v>1</v>
      </c>
      <c r="G1140" s="639" t="s">
        <v>2821</v>
      </c>
      <c r="H1140" s="639" t="s">
        <v>607</v>
      </c>
      <c r="I1140" s="639" t="s">
        <v>2803</v>
      </c>
      <c r="J1140" s="639" t="s">
        <v>5825</v>
      </c>
    </row>
    <row r="1141" spans="1:10" ht="15">
      <c r="A1141" s="638" t="s">
        <v>3942</v>
      </c>
      <c r="B1141" s="640">
        <v>44300.336574074099</v>
      </c>
      <c r="C1141" s="639" t="b">
        <v>0</v>
      </c>
      <c r="E1141" s="639" t="s">
        <v>2825</v>
      </c>
      <c r="F1141" s="639">
        <v>1</v>
      </c>
      <c r="G1141" s="639" t="s">
        <v>2968</v>
      </c>
      <c r="H1141" s="639" t="s">
        <v>3273</v>
      </c>
      <c r="I1141" s="639" t="s">
        <v>3274</v>
      </c>
      <c r="J1141" s="639" t="s">
        <v>5824</v>
      </c>
    </row>
    <row r="1142" spans="1:10" ht="15">
      <c r="A1142" s="638" t="s">
        <v>3942</v>
      </c>
      <c r="B1142" s="640">
        <v>44300.337187500001</v>
      </c>
      <c r="C1142" s="639" t="b">
        <v>0</v>
      </c>
      <c r="E1142" s="639" t="s">
        <v>2825</v>
      </c>
      <c r="F1142" s="639">
        <v>1</v>
      </c>
      <c r="G1142" s="639" t="s">
        <v>2968</v>
      </c>
      <c r="H1142" s="639" t="s">
        <v>3273</v>
      </c>
      <c r="I1142" s="639" t="s">
        <v>3274</v>
      </c>
      <c r="J1142" s="639" t="s">
        <v>5823</v>
      </c>
    </row>
    <row r="1143" spans="1:10" ht="15">
      <c r="A1143" s="638" t="s">
        <v>3492</v>
      </c>
      <c r="B1143" s="640">
        <v>44300.436319444401</v>
      </c>
      <c r="C1143" s="639" t="b">
        <v>0</v>
      </c>
      <c r="D1143" s="639" t="s">
        <v>3023</v>
      </c>
      <c r="E1143" s="639" t="s">
        <v>2788</v>
      </c>
      <c r="F1143" s="639">
        <v>3</v>
      </c>
      <c r="G1143" s="639" t="s">
        <v>3017</v>
      </c>
      <c r="H1143" s="639" t="s">
        <v>3268</v>
      </c>
      <c r="I1143" s="639" t="s">
        <v>3182</v>
      </c>
      <c r="J1143" s="639" t="s">
        <v>5822</v>
      </c>
    </row>
    <row r="1144" spans="1:10" ht="15">
      <c r="A1144" s="638" t="s">
        <v>3492</v>
      </c>
      <c r="B1144" s="640">
        <v>44300.435289351903</v>
      </c>
      <c r="C1144" s="639" t="b">
        <v>0</v>
      </c>
      <c r="E1144" s="639" t="s">
        <v>2825</v>
      </c>
      <c r="F1144" s="639">
        <v>3</v>
      </c>
      <c r="G1144" s="639" t="s">
        <v>3017</v>
      </c>
      <c r="H1144" s="639" t="s">
        <v>3268</v>
      </c>
      <c r="I1144" s="639" t="s">
        <v>3182</v>
      </c>
      <c r="J1144" s="639" t="s">
        <v>5821</v>
      </c>
    </row>
    <row r="1145" spans="1:10" ht="15">
      <c r="A1145" s="638" t="s">
        <v>3851</v>
      </c>
      <c r="B1145" s="640">
        <v>44300.438240740703</v>
      </c>
      <c r="C1145" s="639" t="b">
        <v>0</v>
      </c>
      <c r="E1145" s="639" t="s">
        <v>2825</v>
      </c>
      <c r="F1145" s="639">
        <v>1</v>
      </c>
      <c r="G1145" s="639" t="s">
        <v>3017</v>
      </c>
      <c r="H1145" s="639" t="s">
        <v>3275</v>
      </c>
      <c r="I1145" s="639" t="s">
        <v>3182</v>
      </c>
      <c r="J1145" s="639" t="s">
        <v>5820</v>
      </c>
    </row>
    <row r="1146" spans="1:10" ht="15">
      <c r="A1146" s="638" t="s">
        <v>3586</v>
      </c>
      <c r="B1146" s="640">
        <v>44300.4607986111</v>
      </c>
      <c r="C1146" s="639" t="b">
        <v>0</v>
      </c>
      <c r="D1146" s="639" t="s">
        <v>3023</v>
      </c>
      <c r="E1146" s="639" t="s">
        <v>2788</v>
      </c>
      <c r="F1146" s="639">
        <v>3</v>
      </c>
      <c r="G1146" s="639" t="s">
        <v>3017</v>
      </c>
      <c r="H1146" s="639" t="s">
        <v>3276</v>
      </c>
      <c r="I1146" s="639" t="s">
        <v>3182</v>
      </c>
      <c r="J1146" s="639" t="s">
        <v>5819</v>
      </c>
    </row>
    <row r="1147" spans="1:10" ht="15">
      <c r="A1147" s="638" t="s">
        <v>3586</v>
      </c>
      <c r="B1147" s="640">
        <v>44300.459930555597</v>
      </c>
      <c r="C1147" s="639" t="b">
        <v>0</v>
      </c>
      <c r="E1147" s="639" t="s">
        <v>2825</v>
      </c>
      <c r="F1147" s="639">
        <v>3</v>
      </c>
      <c r="G1147" s="639" t="s">
        <v>3017</v>
      </c>
      <c r="H1147" s="639" t="s">
        <v>3276</v>
      </c>
      <c r="I1147" s="639" t="s">
        <v>3182</v>
      </c>
      <c r="J1147" s="639" t="s">
        <v>5818</v>
      </c>
    </row>
    <row r="1148" spans="1:10" ht="15">
      <c r="A1148" s="638" t="s">
        <v>3907</v>
      </c>
      <c r="B1148" s="640">
        <v>44300.464699074088</v>
      </c>
      <c r="C1148" s="639" t="b">
        <v>0</v>
      </c>
      <c r="E1148" s="639" t="s">
        <v>2825</v>
      </c>
      <c r="F1148" s="639">
        <v>8</v>
      </c>
      <c r="G1148" s="639" t="s">
        <v>2868</v>
      </c>
      <c r="H1148" s="639" t="s">
        <v>144</v>
      </c>
      <c r="I1148" s="639" t="s">
        <v>3277</v>
      </c>
      <c r="J1148" s="639" t="s">
        <v>5817</v>
      </c>
    </row>
    <row r="1149" spans="1:10" ht="15">
      <c r="A1149" s="638" t="s">
        <v>3865</v>
      </c>
      <c r="B1149" s="640">
        <v>44300.557418981502</v>
      </c>
      <c r="C1149" s="639" t="b">
        <v>0</v>
      </c>
      <c r="E1149" s="639" t="s">
        <v>2825</v>
      </c>
      <c r="F1149" s="639">
        <v>13</v>
      </c>
      <c r="G1149" s="639" t="s">
        <v>3205</v>
      </c>
      <c r="H1149" s="639" t="s">
        <v>3264</v>
      </c>
      <c r="I1149" s="639" t="s">
        <v>3272</v>
      </c>
      <c r="J1149" s="639" t="s">
        <v>5816</v>
      </c>
    </row>
    <row r="1150" spans="1:10" ht="15">
      <c r="A1150" s="638" t="s">
        <v>3709</v>
      </c>
      <c r="B1150" s="640">
        <v>44300.561122685198</v>
      </c>
      <c r="C1150" s="639" t="b">
        <v>0</v>
      </c>
      <c r="D1150" s="639" t="s">
        <v>3023</v>
      </c>
      <c r="E1150" s="639" t="s">
        <v>2788</v>
      </c>
      <c r="F1150" s="639">
        <v>1</v>
      </c>
      <c r="G1150" s="639" t="s">
        <v>3017</v>
      </c>
      <c r="H1150" s="639" t="s">
        <v>3278</v>
      </c>
      <c r="I1150" s="639" t="s">
        <v>3279</v>
      </c>
      <c r="J1150" s="639" t="s">
        <v>5815</v>
      </c>
    </row>
    <row r="1151" spans="1:10" ht="15">
      <c r="A1151" s="638" t="s">
        <v>3709</v>
      </c>
      <c r="B1151" s="640">
        <v>44300.56023148149</v>
      </c>
      <c r="C1151" s="639" t="b">
        <v>0</v>
      </c>
      <c r="E1151" s="639" t="s">
        <v>2825</v>
      </c>
      <c r="F1151" s="639">
        <v>1</v>
      </c>
      <c r="G1151" s="639" t="s">
        <v>3017</v>
      </c>
      <c r="H1151" s="639" t="s">
        <v>3278</v>
      </c>
      <c r="I1151" s="639" t="s">
        <v>3279</v>
      </c>
      <c r="J1151" s="639" t="s">
        <v>5814</v>
      </c>
    </row>
    <row r="1152" spans="1:10" ht="15">
      <c r="A1152" s="638" t="s">
        <v>3751</v>
      </c>
      <c r="B1152" s="640">
        <v>44300.574062500003</v>
      </c>
      <c r="C1152" s="639" t="b">
        <v>0</v>
      </c>
      <c r="D1152" s="639" t="s">
        <v>3023</v>
      </c>
      <c r="E1152" s="639" t="s">
        <v>2788</v>
      </c>
      <c r="F1152" s="639">
        <v>7</v>
      </c>
      <c r="G1152" s="639" t="s">
        <v>3017</v>
      </c>
      <c r="H1152" s="639" t="s">
        <v>3280</v>
      </c>
      <c r="I1152" s="639" t="s">
        <v>3279</v>
      </c>
      <c r="J1152" s="639" t="s">
        <v>5813</v>
      </c>
    </row>
    <row r="1153" spans="1:10" ht="15">
      <c r="A1153" s="638" t="s">
        <v>3835</v>
      </c>
      <c r="B1153" s="640">
        <v>44300.573402777802</v>
      </c>
      <c r="C1153" s="639" t="b">
        <v>0</v>
      </c>
      <c r="E1153" s="639" t="s">
        <v>2825</v>
      </c>
      <c r="F1153" s="639">
        <v>9</v>
      </c>
      <c r="G1153" s="639" t="s">
        <v>2868</v>
      </c>
      <c r="H1153" s="639" t="s">
        <v>3212</v>
      </c>
      <c r="I1153" s="639" t="s">
        <v>3281</v>
      </c>
      <c r="J1153" s="639" t="s">
        <v>5812</v>
      </c>
    </row>
    <row r="1154" spans="1:10" ht="15">
      <c r="A1154" s="638" t="s">
        <v>3751</v>
      </c>
      <c r="B1154" s="640">
        <v>44300.573020833297</v>
      </c>
      <c r="C1154" s="639" t="b">
        <v>0</v>
      </c>
      <c r="E1154" s="639" t="s">
        <v>2825</v>
      </c>
      <c r="F1154" s="639">
        <v>7</v>
      </c>
      <c r="G1154" s="639" t="s">
        <v>3017</v>
      </c>
      <c r="H1154" s="639" t="s">
        <v>3280</v>
      </c>
      <c r="I1154" s="639" t="s">
        <v>3279</v>
      </c>
      <c r="J1154" s="639" t="s">
        <v>5811</v>
      </c>
    </row>
    <row r="1155" spans="1:10" ht="15">
      <c r="A1155" s="638" t="s">
        <v>3664</v>
      </c>
      <c r="B1155" s="640">
        <v>44300.519212962987</v>
      </c>
      <c r="C1155" s="639" t="b">
        <v>0</v>
      </c>
      <c r="D1155" s="639" t="s">
        <v>2819</v>
      </c>
      <c r="E1155" s="639" t="s">
        <v>2825</v>
      </c>
      <c r="F1155" s="639">
        <v>1</v>
      </c>
      <c r="G1155" s="639" t="s">
        <v>3156</v>
      </c>
      <c r="H1155" s="639" t="s">
        <v>3282</v>
      </c>
      <c r="I1155" s="639" t="s">
        <v>3283</v>
      </c>
      <c r="J1155" s="639" t="s">
        <v>5810</v>
      </c>
    </row>
    <row r="1156" spans="1:10" ht="15">
      <c r="A1156" s="638" t="s">
        <v>3664</v>
      </c>
      <c r="B1156" s="640">
        <v>44300.518726851791</v>
      </c>
      <c r="C1156" s="639" t="b">
        <v>0</v>
      </c>
      <c r="D1156" s="639" t="s">
        <v>2819</v>
      </c>
      <c r="E1156" s="639" t="s">
        <v>2825</v>
      </c>
      <c r="F1156" s="639">
        <v>1</v>
      </c>
      <c r="G1156" s="639" t="s">
        <v>3156</v>
      </c>
      <c r="H1156" s="639" t="s">
        <v>3282</v>
      </c>
      <c r="I1156" s="639" t="s">
        <v>3283</v>
      </c>
      <c r="J1156" s="639" t="s">
        <v>5809</v>
      </c>
    </row>
    <row r="1157" spans="1:10" ht="15">
      <c r="A1157" s="638" t="s">
        <v>3577</v>
      </c>
      <c r="B1157" s="640">
        <v>44300.609027777798</v>
      </c>
      <c r="C1157" s="639" t="b">
        <v>0</v>
      </c>
      <c r="E1157" s="639" t="s">
        <v>2825</v>
      </c>
      <c r="F1157" s="639">
        <v>1</v>
      </c>
      <c r="G1157" s="639" t="s">
        <v>2821</v>
      </c>
      <c r="H1157" s="639" t="s">
        <v>3284</v>
      </c>
      <c r="I1157" s="639" t="s">
        <v>2818</v>
      </c>
      <c r="J1157" s="639" t="s">
        <v>5808</v>
      </c>
    </row>
    <row r="1158" spans="1:10" ht="15">
      <c r="A1158" s="638" t="s">
        <v>3577</v>
      </c>
      <c r="B1158" s="640">
        <v>44300.6202430556</v>
      </c>
      <c r="C1158" s="639" t="b">
        <v>0</v>
      </c>
      <c r="E1158" s="639" t="s">
        <v>2825</v>
      </c>
      <c r="F1158" s="639">
        <v>1</v>
      </c>
      <c r="G1158" s="639" t="s">
        <v>2821</v>
      </c>
      <c r="H1158" s="639" t="s">
        <v>3284</v>
      </c>
      <c r="I1158" s="639" t="s">
        <v>2818</v>
      </c>
      <c r="J1158" s="639" t="s">
        <v>5807</v>
      </c>
    </row>
    <row r="1159" spans="1:10" ht="15">
      <c r="A1159" s="638" t="s">
        <v>3577</v>
      </c>
      <c r="B1159" s="640">
        <v>44300.6269791667</v>
      </c>
      <c r="C1159" s="639" t="b">
        <v>0</v>
      </c>
      <c r="E1159" s="639" t="s">
        <v>2825</v>
      </c>
      <c r="F1159" s="639">
        <v>1</v>
      </c>
      <c r="G1159" s="639" t="s">
        <v>2821</v>
      </c>
      <c r="H1159" s="639" t="s">
        <v>3284</v>
      </c>
      <c r="I1159" s="639" t="s">
        <v>2818</v>
      </c>
      <c r="J1159" s="639" t="s">
        <v>5806</v>
      </c>
    </row>
    <row r="1160" spans="1:10" ht="15">
      <c r="A1160" s="638" t="s">
        <v>3577</v>
      </c>
      <c r="B1160" s="640">
        <v>44300.629942129592</v>
      </c>
      <c r="C1160" s="639" t="b">
        <v>0</v>
      </c>
      <c r="E1160" s="639" t="s">
        <v>2825</v>
      </c>
      <c r="F1160" s="639">
        <v>1</v>
      </c>
      <c r="G1160" s="639" t="s">
        <v>2821</v>
      </c>
      <c r="H1160" s="639" t="s">
        <v>3284</v>
      </c>
      <c r="I1160" s="639" t="s">
        <v>2818</v>
      </c>
      <c r="J1160" s="639" t="s">
        <v>5805</v>
      </c>
    </row>
    <row r="1161" spans="1:10" ht="15">
      <c r="A1161" s="638" t="s">
        <v>3835</v>
      </c>
      <c r="B1161" s="640">
        <v>44300.648414351897</v>
      </c>
      <c r="C1161" s="639" t="b">
        <v>0</v>
      </c>
      <c r="E1161" s="639" t="s">
        <v>2825</v>
      </c>
      <c r="F1161" s="639">
        <v>3</v>
      </c>
      <c r="G1161" s="639" t="s">
        <v>2868</v>
      </c>
      <c r="H1161" s="639" t="s">
        <v>3212</v>
      </c>
      <c r="I1161" s="639" t="s">
        <v>3281</v>
      </c>
      <c r="J1161" s="639" t="s">
        <v>5804</v>
      </c>
    </row>
    <row r="1162" spans="1:10" ht="15">
      <c r="A1162" s="638" t="s">
        <v>3751</v>
      </c>
      <c r="B1162" s="640">
        <v>44300.670486111099</v>
      </c>
      <c r="C1162" s="639" t="b">
        <v>0</v>
      </c>
      <c r="D1162" s="639" t="s">
        <v>3023</v>
      </c>
      <c r="E1162" s="639" t="s">
        <v>2788</v>
      </c>
      <c r="F1162" s="639">
        <v>2</v>
      </c>
      <c r="G1162" s="639" t="s">
        <v>3017</v>
      </c>
      <c r="H1162" s="639" t="s">
        <v>3280</v>
      </c>
      <c r="I1162" s="639" t="s">
        <v>3279</v>
      </c>
      <c r="J1162" s="639" t="s">
        <v>5803</v>
      </c>
    </row>
    <row r="1163" spans="1:10" ht="15">
      <c r="A1163" s="638" t="s">
        <v>3751</v>
      </c>
      <c r="B1163" s="640">
        <v>44300.669745370396</v>
      </c>
      <c r="C1163" s="639" t="b">
        <v>0</v>
      </c>
      <c r="E1163" s="639" t="s">
        <v>2825</v>
      </c>
      <c r="F1163" s="639">
        <v>2</v>
      </c>
      <c r="G1163" s="639" t="s">
        <v>3017</v>
      </c>
      <c r="H1163" s="639" t="s">
        <v>3280</v>
      </c>
      <c r="I1163" s="639" t="s">
        <v>3279</v>
      </c>
      <c r="J1163" s="639" t="s">
        <v>5802</v>
      </c>
    </row>
    <row r="1164" spans="1:10" ht="15">
      <c r="A1164" s="638" t="s">
        <v>3865</v>
      </c>
      <c r="B1164" s="640">
        <v>44300.6818055556</v>
      </c>
      <c r="C1164" s="639" t="b">
        <v>0</v>
      </c>
      <c r="E1164" s="639" t="s">
        <v>2825</v>
      </c>
      <c r="F1164" s="639">
        <v>3</v>
      </c>
      <c r="G1164" s="639" t="s">
        <v>3205</v>
      </c>
      <c r="H1164" s="639" t="s">
        <v>3264</v>
      </c>
      <c r="I1164" s="639" t="s">
        <v>3272</v>
      </c>
      <c r="J1164" s="639" t="s">
        <v>5801</v>
      </c>
    </row>
    <row r="1165" spans="1:10" ht="15">
      <c r="A1165" s="638" t="s">
        <v>3713</v>
      </c>
      <c r="B1165" s="640">
        <v>44300.691111111097</v>
      </c>
      <c r="C1165" s="639" t="b">
        <v>0</v>
      </c>
      <c r="E1165" s="639" t="s">
        <v>2825</v>
      </c>
      <c r="F1165" s="639">
        <v>4</v>
      </c>
      <c r="G1165" s="639" t="s">
        <v>3017</v>
      </c>
      <c r="H1165" s="639" t="s">
        <v>3285</v>
      </c>
      <c r="I1165" s="639" t="s">
        <v>3279</v>
      </c>
      <c r="J1165" s="639" t="s">
        <v>5800</v>
      </c>
    </row>
    <row r="1166" spans="1:10" ht="15">
      <c r="A1166" s="638" t="s">
        <v>3713</v>
      </c>
      <c r="B1166" s="640">
        <v>44300.692465277803</v>
      </c>
      <c r="C1166" s="639" t="b">
        <v>0</v>
      </c>
      <c r="D1166" s="639" t="s">
        <v>3023</v>
      </c>
      <c r="E1166" s="639" t="s">
        <v>2788</v>
      </c>
      <c r="F1166" s="639">
        <v>4</v>
      </c>
      <c r="G1166" s="639" t="s">
        <v>3017</v>
      </c>
      <c r="H1166" s="639" t="s">
        <v>3285</v>
      </c>
      <c r="I1166" s="639" t="s">
        <v>3279</v>
      </c>
      <c r="J1166" s="639" t="s">
        <v>5799</v>
      </c>
    </row>
    <row r="1167" spans="1:10" ht="15">
      <c r="A1167" s="638" t="s">
        <v>3579</v>
      </c>
      <c r="B1167" s="640">
        <v>44301.300474537013</v>
      </c>
      <c r="C1167" s="639" t="b">
        <v>0</v>
      </c>
      <c r="E1167" s="639" t="s">
        <v>2825</v>
      </c>
      <c r="F1167" s="639">
        <v>1</v>
      </c>
      <c r="G1167" s="639" t="s">
        <v>3173</v>
      </c>
      <c r="H1167" s="639" t="s">
        <v>3286</v>
      </c>
      <c r="I1167" s="639" t="s">
        <v>3219</v>
      </c>
      <c r="J1167" s="639" t="s">
        <v>5798</v>
      </c>
    </row>
    <row r="1168" spans="1:10" ht="15">
      <c r="A1168" s="638" t="s">
        <v>3579</v>
      </c>
      <c r="B1168" s="640">
        <v>44301.3016319444</v>
      </c>
      <c r="C1168" s="639" t="b">
        <v>0</v>
      </c>
      <c r="E1168" s="639" t="s">
        <v>2825</v>
      </c>
      <c r="F1168" s="639">
        <v>1</v>
      </c>
      <c r="G1168" s="639" t="s">
        <v>3173</v>
      </c>
      <c r="H1168" s="639" t="s">
        <v>3286</v>
      </c>
      <c r="I1168" s="639" t="s">
        <v>3219</v>
      </c>
      <c r="J1168" s="639" t="s">
        <v>5797</v>
      </c>
    </row>
    <row r="1169" spans="1:10" ht="15">
      <c r="A1169" s="638" t="s">
        <v>3579</v>
      </c>
      <c r="B1169" s="640">
        <v>44301.301018518498</v>
      </c>
      <c r="C1169" s="639" t="b">
        <v>0</v>
      </c>
      <c r="E1169" s="639" t="s">
        <v>2825</v>
      </c>
      <c r="F1169" s="639">
        <v>1</v>
      </c>
      <c r="G1169" s="639" t="s">
        <v>3173</v>
      </c>
      <c r="H1169" s="639" t="s">
        <v>3286</v>
      </c>
      <c r="I1169" s="639" t="s">
        <v>3219</v>
      </c>
      <c r="J1169" s="639" t="s">
        <v>5796</v>
      </c>
    </row>
    <row r="1170" spans="1:10" ht="15">
      <c r="A1170" s="638" t="s">
        <v>3943</v>
      </c>
      <c r="B1170" s="640">
        <v>44301.341712963003</v>
      </c>
      <c r="C1170" s="639" t="b">
        <v>0</v>
      </c>
      <c r="E1170" s="639" t="s">
        <v>2825</v>
      </c>
      <c r="F1170" s="639">
        <v>1</v>
      </c>
      <c r="G1170" s="639" t="s">
        <v>3198</v>
      </c>
      <c r="H1170" s="639" t="s">
        <v>3287</v>
      </c>
      <c r="I1170" s="639" t="s">
        <v>2818</v>
      </c>
      <c r="J1170" s="639" t="s">
        <v>5795</v>
      </c>
    </row>
    <row r="1171" spans="1:10" ht="15">
      <c r="A1171" s="638" t="s">
        <v>3943</v>
      </c>
      <c r="B1171" s="640">
        <v>44301.34103009259</v>
      </c>
      <c r="C1171" s="639" t="b">
        <v>0</v>
      </c>
      <c r="E1171" s="639" t="s">
        <v>2825</v>
      </c>
      <c r="F1171" s="639">
        <v>1</v>
      </c>
      <c r="G1171" s="639" t="s">
        <v>3198</v>
      </c>
      <c r="H1171" s="639" t="s">
        <v>3287</v>
      </c>
      <c r="I1171" s="639" t="s">
        <v>2818</v>
      </c>
      <c r="J1171" s="639" t="s">
        <v>5794</v>
      </c>
    </row>
    <row r="1172" spans="1:10" ht="15">
      <c r="A1172" s="638" t="s">
        <v>3943</v>
      </c>
      <c r="B1172" s="640">
        <v>44301.340393518498</v>
      </c>
      <c r="C1172" s="639" t="b">
        <v>0</v>
      </c>
      <c r="E1172" s="639" t="s">
        <v>2825</v>
      </c>
      <c r="F1172" s="639">
        <v>1</v>
      </c>
      <c r="G1172" s="639" t="s">
        <v>3198</v>
      </c>
      <c r="H1172" s="639" t="s">
        <v>3287</v>
      </c>
      <c r="I1172" s="639" t="s">
        <v>2818</v>
      </c>
      <c r="J1172" s="639" t="s">
        <v>5793</v>
      </c>
    </row>
    <row r="1173" spans="1:10" ht="15">
      <c r="A1173" s="638" t="s">
        <v>3605</v>
      </c>
      <c r="B1173" s="640">
        <v>44301.378969907397</v>
      </c>
      <c r="C1173" s="639" t="b">
        <v>0</v>
      </c>
      <c r="E1173" s="639" t="s">
        <v>2825</v>
      </c>
      <c r="F1173" s="639">
        <v>1</v>
      </c>
      <c r="G1173" s="639" t="s">
        <v>2897</v>
      </c>
      <c r="H1173" s="639" t="s">
        <v>3288</v>
      </c>
      <c r="I1173" s="639" t="s">
        <v>2934</v>
      </c>
      <c r="J1173" s="639" t="s">
        <v>5792</v>
      </c>
    </row>
    <row r="1174" spans="1:10" ht="15">
      <c r="A1174" s="638" t="s">
        <v>3616</v>
      </c>
      <c r="B1174" s="640">
        <v>44301.391979166699</v>
      </c>
      <c r="C1174" s="639" t="b">
        <v>0</v>
      </c>
      <c r="D1174" s="639" t="s">
        <v>2976</v>
      </c>
      <c r="E1174" s="639" t="s">
        <v>2788</v>
      </c>
      <c r="F1174" s="639">
        <v>4</v>
      </c>
      <c r="G1174" s="639" t="s">
        <v>2868</v>
      </c>
      <c r="H1174" s="639" t="s">
        <v>3289</v>
      </c>
      <c r="I1174" s="639" t="s">
        <v>3252</v>
      </c>
      <c r="J1174" s="639" t="s">
        <v>5791</v>
      </c>
    </row>
    <row r="1175" spans="1:10" ht="15">
      <c r="A1175" s="638" t="s">
        <v>3616</v>
      </c>
      <c r="B1175" s="640">
        <v>44301.390162037002</v>
      </c>
      <c r="C1175" s="639" t="b">
        <v>0</v>
      </c>
      <c r="E1175" s="639" t="s">
        <v>2825</v>
      </c>
      <c r="F1175" s="639">
        <v>4</v>
      </c>
      <c r="G1175" s="639" t="s">
        <v>2868</v>
      </c>
      <c r="H1175" s="639" t="s">
        <v>3289</v>
      </c>
      <c r="I1175" s="639" t="s">
        <v>3252</v>
      </c>
      <c r="J1175" s="639" t="s">
        <v>5790</v>
      </c>
    </row>
    <row r="1176" spans="1:10" ht="15">
      <c r="A1176" s="638" t="s">
        <v>7511</v>
      </c>
      <c r="B1176" s="640">
        <v>44301.389131944401</v>
      </c>
      <c r="C1176" s="639" t="b">
        <v>0</v>
      </c>
      <c r="E1176" s="639" t="s">
        <v>2825</v>
      </c>
      <c r="F1176" s="639">
        <v>3</v>
      </c>
      <c r="G1176" s="639" t="s">
        <v>2868</v>
      </c>
      <c r="H1176" s="639" t="s">
        <v>3290</v>
      </c>
      <c r="I1176" s="639" t="s">
        <v>3281</v>
      </c>
      <c r="J1176" s="639" t="s">
        <v>5789</v>
      </c>
    </row>
    <row r="1177" spans="1:10" ht="15">
      <c r="A1177" s="638" t="s">
        <v>3835</v>
      </c>
      <c r="B1177" s="640">
        <v>44301.388414351903</v>
      </c>
      <c r="C1177" s="639" t="b">
        <v>0</v>
      </c>
      <c r="E1177" s="639" t="s">
        <v>2825</v>
      </c>
      <c r="F1177" s="639">
        <v>1</v>
      </c>
      <c r="G1177" s="639" t="s">
        <v>2868</v>
      </c>
      <c r="H1177" s="639" t="s">
        <v>3212</v>
      </c>
      <c r="I1177" s="639" t="s">
        <v>3281</v>
      </c>
      <c r="J1177" s="639" t="s">
        <v>5788</v>
      </c>
    </row>
    <row r="1178" spans="1:10" ht="15">
      <c r="A1178" s="638" t="s">
        <v>3919</v>
      </c>
      <c r="B1178" s="640">
        <v>44301.402893518498</v>
      </c>
      <c r="C1178" s="639" t="b">
        <v>0</v>
      </c>
      <c r="E1178" s="639" t="s">
        <v>2825</v>
      </c>
      <c r="F1178" s="639">
        <v>3</v>
      </c>
      <c r="G1178" s="639" t="s">
        <v>2989</v>
      </c>
      <c r="H1178" s="639" t="s">
        <v>3291</v>
      </c>
      <c r="I1178" s="639" t="s">
        <v>3189</v>
      </c>
      <c r="J1178" s="639" t="s">
        <v>5787</v>
      </c>
    </row>
    <row r="1179" spans="1:10" ht="15">
      <c r="A1179" s="638" t="s">
        <v>3943</v>
      </c>
      <c r="B1179" s="640">
        <v>44301.417164351791</v>
      </c>
      <c r="C1179" s="639" t="b">
        <v>0</v>
      </c>
      <c r="E1179" s="639" t="s">
        <v>2825</v>
      </c>
      <c r="F1179" s="639">
        <v>1</v>
      </c>
      <c r="G1179" s="639" t="s">
        <v>3198</v>
      </c>
      <c r="H1179" s="639" t="s">
        <v>3287</v>
      </c>
      <c r="I1179" s="639" t="s">
        <v>2818</v>
      </c>
      <c r="J1179" s="639" t="s">
        <v>5786</v>
      </c>
    </row>
    <row r="1180" spans="1:10" ht="15">
      <c r="A1180" s="638" t="s">
        <v>3943</v>
      </c>
      <c r="B1180" s="640">
        <v>44301.42682870369</v>
      </c>
      <c r="C1180" s="639" t="b">
        <v>0</v>
      </c>
      <c r="E1180" s="639" t="s">
        <v>2825</v>
      </c>
      <c r="F1180" s="639">
        <v>1</v>
      </c>
      <c r="G1180" s="639" t="s">
        <v>3198</v>
      </c>
      <c r="H1180" s="639" t="s">
        <v>3287</v>
      </c>
      <c r="I1180" s="639" t="s">
        <v>2818</v>
      </c>
      <c r="J1180" s="639" t="s">
        <v>5785</v>
      </c>
    </row>
    <row r="1181" spans="1:10" ht="15">
      <c r="A1181" s="638" t="s">
        <v>3713</v>
      </c>
      <c r="B1181" s="640">
        <v>44301.446377314802</v>
      </c>
      <c r="C1181" s="639" t="b">
        <v>0</v>
      </c>
      <c r="E1181" s="639" t="s">
        <v>2825</v>
      </c>
      <c r="F1181" s="639">
        <v>4</v>
      </c>
      <c r="G1181" s="639" t="s">
        <v>3017</v>
      </c>
      <c r="H1181" s="639" t="s">
        <v>3285</v>
      </c>
      <c r="I1181" s="639" t="s">
        <v>3279</v>
      </c>
      <c r="J1181" s="639" t="s">
        <v>5784</v>
      </c>
    </row>
    <row r="1182" spans="1:10" ht="15">
      <c r="A1182" s="638" t="s">
        <v>3843</v>
      </c>
      <c r="B1182" s="640">
        <v>44301.448472222197</v>
      </c>
      <c r="C1182" s="639" t="b">
        <v>0</v>
      </c>
      <c r="E1182" s="639" t="s">
        <v>2825</v>
      </c>
      <c r="F1182" s="639">
        <v>1</v>
      </c>
      <c r="G1182" s="639" t="s">
        <v>2989</v>
      </c>
      <c r="H1182" s="639" t="s">
        <v>3194</v>
      </c>
      <c r="I1182" s="639" t="s">
        <v>3189</v>
      </c>
      <c r="J1182" s="639" t="s">
        <v>5783</v>
      </c>
    </row>
    <row r="1183" spans="1:10" ht="15">
      <c r="A1183" s="638" t="s">
        <v>3713</v>
      </c>
      <c r="B1183" s="640">
        <v>44301.447314814803</v>
      </c>
      <c r="C1183" s="639" t="b">
        <v>0</v>
      </c>
      <c r="D1183" s="639" t="s">
        <v>3023</v>
      </c>
      <c r="E1183" s="639" t="s">
        <v>2788</v>
      </c>
      <c r="F1183" s="639">
        <v>4</v>
      </c>
      <c r="G1183" s="639" t="s">
        <v>3017</v>
      </c>
      <c r="H1183" s="639" t="s">
        <v>3285</v>
      </c>
      <c r="I1183" s="639" t="s">
        <v>3279</v>
      </c>
      <c r="J1183" s="639" t="s">
        <v>5782</v>
      </c>
    </row>
    <row r="1184" spans="1:10" ht="15">
      <c r="A1184" s="638" t="s">
        <v>3702</v>
      </c>
      <c r="B1184" s="640">
        <v>44301.487974537013</v>
      </c>
      <c r="C1184" s="639" t="b">
        <v>0</v>
      </c>
      <c r="E1184" s="639" t="s">
        <v>2825</v>
      </c>
      <c r="F1184" s="639">
        <v>1</v>
      </c>
      <c r="G1184" s="639" t="s">
        <v>3017</v>
      </c>
      <c r="H1184" s="639" t="s">
        <v>3292</v>
      </c>
      <c r="I1184" s="639" t="s">
        <v>3279</v>
      </c>
      <c r="J1184" s="639" t="s">
        <v>5781</v>
      </c>
    </row>
    <row r="1185" spans="1:10" ht="15">
      <c r="A1185" s="638" t="s">
        <v>3812</v>
      </c>
      <c r="B1185" s="640">
        <v>44301.486898148098</v>
      </c>
      <c r="C1185" s="639" t="b">
        <v>0</v>
      </c>
      <c r="E1185" s="639" t="s">
        <v>2825</v>
      </c>
      <c r="F1185" s="639">
        <v>11</v>
      </c>
      <c r="G1185" s="639" t="s">
        <v>2868</v>
      </c>
      <c r="H1185" s="639" t="s">
        <v>3293</v>
      </c>
      <c r="I1185" s="639" t="s">
        <v>3252</v>
      </c>
      <c r="J1185" s="639" t="s">
        <v>5780</v>
      </c>
    </row>
    <row r="1186" spans="1:10" ht="15">
      <c r="A1186" s="638" t="s">
        <v>3702</v>
      </c>
      <c r="B1186" s="640">
        <v>44301.488946759302</v>
      </c>
      <c r="C1186" s="639" t="b">
        <v>0</v>
      </c>
      <c r="D1186" s="639" t="s">
        <v>3023</v>
      </c>
      <c r="E1186" s="639" t="s">
        <v>2788</v>
      </c>
      <c r="F1186" s="639">
        <v>1</v>
      </c>
      <c r="G1186" s="639" t="s">
        <v>3017</v>
      </c>
      <c r="H1186" s="639" t="s">
        <v>3292</v>
      </c>
      <c r="I1186" s="639" t="s">
        <v>3279</v>
      </c>
      <c r="J1186" s="639" t="s">
        <v>5779</v>
      </c>
    </row>
    <row r="1187" spans="1:10" ht="15">
      <c r="A1187" s="638" t="s">
        <v>3883</v>
      </c>
      <c r="B1187" s="640">
        <v>44301.497789351903</v>
      </c>
      <c r="C1187" s="639" t="b">
        <v>0</v>
      </c>
      <c r="E1187" s="639" t="s">
        <v>2825</v>
      </c>
      <c r="F1187" s="639">
        <v>1</v>
      </c>
      <c r="G1187" s="639" t="s">
        <v>3017</v>
      </c>
      <c r="H1187" s="639" t="s">
        <v>3294</v>
      </c>
      <c r="I1187" s="639" t="s">
        <v>3279</v>
      </c>
      <c r="J1187" s="639" t="s">
        <v>5778</v>
      </c>
    </row>
    <row r="1188" spans="1:10" ht="15">
      <c r="A1188" s="638" t="s">
        <v>3843</v>
      </c>
      <c r="B1188" s="640">
        <v>44301.514710648102</v>
      </c>
      <c r="C1188" s="639" t="b">
        <v>0</v>
      </c>
      <c r="E1188" s="639" t="s">
        <v>2825</v>
      </c>
      <c r="F1188" s="639">
        <v>1</v>
      </c>
      <c r="G1188" s="639" t="s">
        <v>2989</v>
      </c>
      <c r="H1188" s="639" t="s">
        <v>3194</v>
      </c>
      <c r="I1188" s="639" t="s">
        <v>3189</v>
      </c>
      <c r="J1188" s="639" t="s">
        <v>5777</v>
      </c>
    </row>
    <row r="1189" spans="1:10" ht="15">
      <c r="A1189" s="638" t="s">
        <v>3605</v>
      </c>
      <c r="B1189" s="640">
        <v>44301.387986111098</v>
      </c>
      <c r="C1189" s="639" t="b">
        <v>0</v>
      </c>
      <c r="E1189" s="639" t="s">
        <v>2825</v>
      </c>
      <c r="F1189" s="639">
        <v>1</v>
      </c>
      <c r="G1189" s="639" t="s">
        <v>2897</v>
      </c>
      <c r="H1189" s="639" t="s">
        <v>3288</v>
      </c>
      <c r="I1189" s="639" t="s">
        <v>2934</v>
      </c>
      <c r="J1189" s="639" t="s">
        <v>5776</v>
      </c>
    </row>
    <row r="1190" spans="1:10" ht="15">
      <c r="A1190" s="638" t="s">
        <v>3605</v>
      </c>
      <c r="B1190" s="640">
        <v>44301.404224537</v>
      </c>
      <c r="C1190" s="639" t="b">
        <v>0</v>
      </c>
      <c r="E1190" s="639" t="s">
        <v>2825</v>
      </c>
      <c r="F1190" s="639">
        <v>1</v>
      </c>
      <c r="G1190" s="639" t="s">
        <v>2897</v>
      </c>
      <c r="H1190" s="639" t="s">
        <v>3288</v>
      </c>
      <c r="I1190" s="639" t="s">
        <v>2934</v>
      </c>
      <c r="J1190" s="639" t="s">
        <v>5775</v>
      </c>
    </row>
    <row r="1191" spans="1:10" ht="15">
      <c r="A1191" s="638" t="s">
        <v>3605</v>
      </c>
      <c r="B1191" s="640">
        <v>44301.3992013889</v>
      </c>
      <c r="C1191" s="639" t="b">
        <v>0</v>
      </c>
      <c r="E1191" s="639" t="s">
        <v>2825</v>
      </c>
      <c r="F1191" s="639">
        <v>1</v>
      </c>
      <c r="G1191" s="639" t="s">
        <v>2897</v>
      </c>
      <c r="H1191" s="639" t="s">
        <v>3288</v>
      </c>
      <c r="I1191" s="639" t="s">
        <v>2934</v>
      </c>
      <c r="J1191" s="639" t="s">
        <v>5774</v>
      </c>
    </row>
    <row r="1192" spans="1:10" ht="15">
      <c r="A1192" s="638" t="s">
        <v>3605</v>
      </c>
      <c r="B1192" s="640">
        <v>44301.395289351902</v>
      </c>
      <c r="C1192" s="639" t="b">
        <v>0</v>
      </c>
      <c r="E1192" s="639" t="s">
        <v>2825</v>
      </c>
      <c r="F1192" s="639">
        <v>1</v>
      </c>
      <c r="G1192" s="639" t="s">
        <v>2897</v>
      </c>
      <c r="H1192" s="639" t="s">
        <v>3288</v>
      </c>
      <c r="I1192" s="639" t="s">
        <v>2934</v>
      </c>
      <c r="J1192" s="639" t="s">
        <v>5773</v>
      </c>
    </row>
    <row r="1193" spans="1:10" ht="15">
      <c r="A1193" s="638" t="s">
        <v>3605</v>
      </c>
      <c r="B1193" s="640">
        <v>44301.384259259292</v>
      </c>
      <c r="C1193" s="639" t="b">
        <v>0</v>
      </c>
      <c r="E1193" s="639" t="s">
        <v>2825</v>
      </c>
      <c r="F1193" s="639">
        <v>1</v>
      </c>
      <c r="G1193" s="639" t="s">
        <v>2897</v>
      </c>
      <c r="H1193" s="639" t="s">
        <v>3288</v>
      </c>
      <c r="I1193" s="639" t="s">
        <v>2934</v>
      </c>
      <c r="J1193" s="639" t="s">
        <v>5772</v>
      </c>
    </row>
    <row r="1194" spans="1:10" ht="15">
      <c r="A1194" s="638" t="s">
        <v>3605</v>
      </c>
      <c r="B1194" s="640">
        <v>44301.44021990741</v>
      </c>
      <c r="C1194" s="639" t="b">
        <v>0</v>
      </c>
      <c r="E1194" s="639" t="s">
        <v>2825</v>
      </c>
      <c r="F1194" s="639">
        <v>1</v>
      </c>
      <c r="G1194" s="639" t="s">
        <v>2897</v>
      </c>
      <c r="H1194" s="639" t="s">
        <v>3288</v>
      </c>
      <c r="I1194" s="639" t="s">
        <v>2934</v>
      </c>
      <c r="J1194" s="639" t="s">
        <v>5771</v>
      </c>
    </row>
    <row r="1195" spans="1:10" ht="15">
      <c r="A1195" s="638" t="s">
        <v>3881</v>
      </c>
      <c r="B1195" s="640">
        <v>44301.5379398148</v>
      </c>
      <c r="C1195" s="639" t="b">
        <v>0</v>
      </c>
      <c r="E1195" s="639" t="s">
        <v>2825</v>
      </c>
      <c r="F1195" s="639">
        <v>1</v>
      </c>
      <c r="G1195" s="639" t="s">
        <v>2968</v>
      </c>
      <c r="H1195" s="639" t="s">
        <v>3295</v>
      </c>
      <c r="I1195" s="639" t="s">
        <v>2853</v>
      </c>
      <c r="J1195" s="639" t="s">
        <v>5770</v>
      </c>
    </row>
    <row r="1196" spans="1:10" ht="15">
      <c r="A1196" s="638" t="s">
        <v>3913</v>
      </c>
      <c r="B1196" s="640">
        <v>44301.599224537</v>
      </c>
      <c r="C1196" s="639" t="b">
        <v>0</v>
      </c>
      <c r="E1196" s="639" t="s">
        <v>2825</v>
      </c>
      <c r="F1196" s="639">
        <v>7</v>
      </c>
      <c r="G1196" s="639" t="s">
        <v>3017</v>
      </c>
      <c r="H1196" s="639" t="s">
        <v>3148</v>
      </c>
      <c r="I1196" s="639" t="s">
        <v>3296</v>
      </c>
      <c r="J1196" s="639" t="s">
        <v>5769</v>
      </c>
    </row>
    <row r="1197" spans="1:10" ht="15">
      <c r="A1197" s="638" t="s">
        <v>3925</v>
      </c>
      <c r="B1197" s="640">
        <v>44301.613078703689</v>
      </c>
      <c r="C1197" s="639" t="b">
        <v>0</v>
      </c>
      <c r="E1197" s="639" t="s">
        <v>2825</v>
      </c>
      <c r="F1197" s="639">
        <v>5</v>
      </c>
      <c r="G1197" s="639" t="s">
        <v>2989</v>
      </c>
      <c r="H1197" s="639" t="s">
        <v>3297</v>
      </c>
      <c r="I1197" s="639" t="s">
        <v>3298</v>
      </c>
      <c r="J1197" s="639" t="s">
        <v>5768</v>
      </c>
    </row>
    <row r="1198" spans="1:10" ht="15">
      <c r="A1198" s="638" t="s">
        <v>3912</v>
      </c>
      <c r="B1198" s="640">
        <v>44301.6171875</v>
      </c>
      <c r="C1198" s="639" t="b">
        <v>0</v>
      </c>
      <c r="E1198" s="639" t="s">
        <v>2825</v>
      </c>
      <c r="F1198" s="639">
        <v>2</v>
      </c>
      <c r="G1198" s="639" t="s">
        <v>3017</v>
      </c>
      <c r="H1198" s="639" t="s">
        <v>3299</v>
      </c>
      <c r="I1198" s="639" t="s">
        <v>3300</v>
      </c>
      <c r="J1198" s="639" t="s">
        <v>5767</v>
      </c>
    </row>
    <row r="1199" spans="1:10" ht="15">
      <c r="A1199" s="638" t="s">
        <v>3807</v>
      </c>
      <c r="B1199" s="640">
        <v>44301.6503240741</v>
      </c>
      <c r="C1199" s="639" t="b">
        <v>0</v>
      </c>
      <c r="E1199" s="639" t="s">
        <v>2825</v>
      </c>
      <c r="F1199" s="639">
        <v>5</v>
      </c>
      <c r="G1199" s="639" t="s">
        <v>2868</v>
      </c>
      <c r="H1199" s="639" t="s">
        <v>152</v>
      </c>
      <c r="I1199" s="639" t="s">
        <v>2905</v>
      </c>
      <c r="J1199" s="639" t="s">
        <v>5766</v>
      </c>
    </row>
    <row r="1200" spans="1:10" ht="15">
      <c r="A1200" s="638" t="s">
        <v>3812</v>
      </c>
      <c r="B1200" s="640">
        <v>44301.649120370392</v>
      </c>
      <c r="C1200" s="639" t="b">
        <v>0</v>
      </c>
      <c r="E1200" s="639" t="s">
        <v>2825</v>
      </c>
      <c r="F1200" s="639">
        <v>3</v>
      </c>
      <c r="G1200" s="639" t="s">
        <v>2868</v>
      </c>
      <c r="H1200" s="639" t="s">
        <v>3293</v>
      </c>
      <c r="I1200" s="639" t="s">
        <v>3252</v>
      </c>
      <c r="J1200" s="639" t="s">
        <v>5765</v>
      </c>
    </row>
    <row r="1201" spans="1:10" ht="15">
      <c r="A1201" s="638" t="s">
        <v>3925</v>
      </c>
      <c r="B1201" s="640">
        <v>44301.6656365741</v>
      </c>
      <c r="C1201" s="639" t="b">
        <v>0</v>
      </c>
      <c r="E1201" s="639" t="s">
        <v>2825</v>
      </c>
      <c r="F1201" s="639">
        <v>7</v>
      </c>
      <c r="G1201" s="639" t="s">
        <v>2989</v>
      </c>
      <c r="H1201" s="639" t="s">
        <v>3297</v>
      </c>
      <c r="I1201" s="639" t="s">
        <v>3298</v>
      </c>
      <c r="J1201" s="639" t="s">
        <v>5764</v>
      </c>
    </row>
    <row r="1202" spans="1:10" ht="15">
      <c r="A1202" s="638" t="s">
        <v>3912</v>
      </c>
      <c r="B1202" s="640">
        <v>44301.671956018487</v>
      </c>
      <c r="C1202" s="639" t="b">
        <v>0</v>
      </c>
      <c r="E1202" s="639" t="s">
        <v>2825</v>
      </c>
      <c r="F1202" s="639">
        <v>10</v>
      </c>
      <c r="G1202" s="639" t="s">
        <v>3017</v>
      </c>
      <c r="H1202" s="639" t="s">
        <v>3299</v>
      </c>
      <c r="I1202" s="639" t="s">
        <v>3300</v>
      </c>
      <c r="J1202" s="639" t="s">
        <v>5763</v>
      </c>
    </row>
    <row r="1203" spans="1:10" ht="15">
      <c r="A1203" s="638" t="s">
        <v>3605</v>
      </c>
      <c r="B1203" s="640">
        <v>44301.4356134259</v>
      </c>
      <c r="C1203" s="639" t="b">
        <v>0</v>
      </c>
      <c r="E1203" s="639" t="s">
        <v>2825</v>
      </c>
      <c r="F1203" s="639">
        <v>1</v>
      </c>
      <c r="G1203" s="639" t="s">
        <v>2897</v>
      </c>
      <c r="H1203" s="639" t="s">
        <v>3288</v>
      </c>
      <c r="I1203" s="639" t="s">
        <v>2934</v>
      </c>
      <c r="J1203" s="639" t="s">
        <v>5762</v>
      </c>
    </row>
    <row r="1204" spans="1:10" ht="15">
      <c r="A1204" s="638" t="s">
        <v>3605</v>
      </c>
      <c r="B1204" s="640">
        <v>44301.4350694444</v>
      </c>
      <c r="C1204" s="639" t="b">
        <v>0</v>
      </c>
      <c r="E1204" s="639" t="s">
        <v>2825</v>
      </c>
      <c r="F1204" s="639">
        <v>1</v>
      </c>
      <c r="G1204" s="639" t="s">
        <v>2897</v>
      </c>
      <c r="H1204" s="639" t="s">
        <v>3288</v>
      </c>
      <c r="I1204" s="639" t="s">
        <v>2934</v>
      </c>
      <c r="J1204" s="639" t="s">
        <v>5761</v>
      </c>
    </row>
    <row r="1205" spans="1:10" ht="15">
      <c r="A1205" s="638" t="s">
        <v>3605</v>
      </c>
      <c r="B1205" s="640">
        <v>44301.434374999997</v>
      </c>
      <c r="C1205" s="639" t="b">
        <v>0</v>
      </c>
      <c r="E1205" s="639" t="s">
        <v>2825</v>
      </c>
      <c r="F1205" s="639">
        <v>1</v>
      </c>
      <c r="G1205" s="639" t="s">
        <v>2897</v>
      </c>
      <c r="H1205" s="639" t="s">
        <v>3288</v>
      </c>
      <c r="I1205" s="639" t="s">
        <v>2934</v>
      </c>
      <c r="J1205" s="639" t="s">
        <v>5760</v>
      </c>
    </row>
    <row r="1206" spans="1:10" ht="15">
      <c r="A1206" s="638" t="s">
        <v>3605</v>
      </c>
      <c r="B1206" s="640">
        <v>44301.436550925901</v>
      </c>
      <c r="C1206" s="639" t="b">
        <v>0</v>
      </c>
      <c r="E1206" s="639" t="s">
        <v>2825</v>
      </c>
      <c r="F1206" s="639">
        <v>1</v>
      </c>
      <c r="G1206" s="639" t="s">
        <v>2897</v>
      </c>
      <c r="H1206" s="639" t="s">
        <v>3288</v>
      </c>
      <c r="I1206" s="639" t="s">
        <v>2934</v>
      </c>
      <c r="J1206" s="639" t="s">
        <v>5759</v>
      </c>
    </row>
    <row r="1207" spans="1:10" ht="15">
      <c r="A1207" s="638" t="s">
        <v>3605</v>
      </c>
      <c r="B1207" s="640">
        <v>44301.39634259259</v>
      </c>
      <c r="C1207" s="639" t="b">
        <v>0</v>
      </c>
      <c r="E1207" s="639" t="s">
        <v>2825</v>
      </c>
      <c r="F1207" s="639">
        <v>1</v>
      </c>
      <c r="G1207" s="639" t="s">
        <v>2897</v>
      </c>
      <c r="H1207" s="639" t="s">
        <v>3288</v>
      </c>
      <c r="I1207" s="639" t="s">
        <v>2934</v>
      </c>
      <c r="J1207" s="639" t="s">
        <v>5758</v>
      </c>
    </row>
    <row r="1208" spans="1:10" ht="15">
      <c r="A1208" s="638" t="s">
        <v>3605</v>
      </c>
      <c r="B1208" s="640">
        <v>44301.391319444403</v>
      </c>
      <c r="C1208" s="639" t="b">
        <v>0</v>
      </c>
      <c r="E1208" s="639" t="s">
        <v>2825</v>
      </c>
      <c r="F1208" s="639">
        <v>1</v>
      </c>
      <c r="G1208" s="639" t="s">
        <v>2897</v>
      </c>
      <c r="H1208" s="639" t="s">
        <v>3288</v>
      </c>
      <c r="I1208" s="639" t="s">
        <v>2934</v>
      </c>
      <c r="J1208" s="639" t="s">
        <v>5757</v>
      </c>
    </row>
    <row r="1209" spans="1:10" ht="15">
      <c r="A1209" s="638" t="s">
        <v>3737</v>
      </c>
      <c r="B1209" s="640">
        <v>44302.313101851898</v>
      </c>
      <c r="C1209" s="639" t="b">
        <v>0</v>
      </c>
      <c r="D1209" s="639" t="s">
        <v>2833</v>
      </c>
      <c r="E1209" s="639" t="s">
        <v>2825</v>
      </c>
      <c r="F1209" s="639">
        <v>1</v>
      </c>
      <c r="G1209" s="639" t="s">
        <v>2807</v>
      </c>
      <c r="H1209" s="639" t="s">
        <v>3301</v>
      </c>
      <c r="I1209" s="639" t="s">
        <v>2800</v>
      </c>
      <c r="J1209" s="639" t="s">
        <v>5756</v>
      </c>
    </row>
    <row r="1210" spans="1:10" ht="15">
      <c r="A1210" s="638" t="s">
        <v>3737</v>
      </c>
      <c r="B1210" s="640">
        <v>44302.543749999997</v>
      </c>
      <c r="C1210" s="639" t="b">
        <v>0</v>
      </c>
      <c r="D1210" s="639" t="s">
        <v>2833</v>
      </c>
      <c r="E1210" s="639" t="s">
        <v>2825</v>
      </c>
      <c r="F1210" s="639">
        <v>1</v>
      </c>
      <c r="G1210" s="639" t="s">
        <v>2807</v>
      </c>
      <c r="H1210" s="639" t="s">
        <v>3301</v>
      </c>
      <c r="I1210" s="639" t="s">
        <v>2800</v>
      </c>
      <c r="J1210" s="639" t="s">
        <v>5755</v>
      </c>
    </row>
    <row r="1211" spans="1:10" ht="15">
      <c r="A1211" s="638" t="s">
        <v>3737</v>
      </c>
      <c r="B1211" s="640">
        <v>44302.332465277803</v>
      </c>
      <c r="C1211" s="639" t="b">
        <v>0</v>
      </c>
      <c r="D1211" s="639" t="s">
        <v>3214</v>
      </c>
      <c r="E1211" s="639" t="s">
        <v>2825</v>
      </c>
      <c r="F1211" s="639">
        <v>1</v>
      </c>
      <c r="G1211" s="639" t="s">
        <v>2807</v>
      </c>
      <c r="H1211" s="639" t="s">
        <v>3301</v>
      </c>
      <c r="I1211" s="639" t="s">
        <v>2800</v>
      </c>
      <c r="J1211" s="639" t="s">
        <v>5754</v>
      </c>
    </row>
    <row r="1212" spans="1:10" ht="15">
      <c r="A1212" s="638" t="s">
        <v>3823</v>
      </c>
      <c r="B1212" s="640">
        <v>44302.381307870397</v>
      </c>
      <c r="C1212" s="639" t="b">
        <v>0</v>
      </c>
      <c r="E1212" s="639" t="s">
        <v>2825</v>
      </c>
      <c r="F1212" s="639">
        <v>1</v>
      </c>
      <c r="G1212" s="639" t="s">
        <v>2989</v>
      </c>
      <c r="H1212" s="639" t="s">
        <v>3302</v>
      </c>
      <c r="I1212" s="639" t="s">
        <v>3303</v>
      </c>
      <c r="J1212" s="639" t="s">
        <v>5753</v>
      </c>
    </row>
    <row r="1213" spans="1:10" ht="15">
      <c r="A1213" s="638" t="s">
        <v>3740</v>
      </c>
      <c r="B1213" s="640">
        <v>44302.391168981507</v>
      </c>
      <c r="C1213" s="639" t="b">
        <v>0</v>
      </c>
      <c r="E1213" s="639" t="s">
        <v>2825</v>
      </c>
      <c r="F1213" s="639">
        <v>1</v>
      </c>
      <c r="G1213" s="639" t="s">
        <v>3198</v>
      </c>
      <c r="H1213" s="639" t="s">
        <v>3304</v>
      </c>
      <c r="I1213" s="639" t="s">
        <v>2818</v>
      </c>
      <c r="J1213" s="639" t="s">
        <v>5752</v>
      </c>
    </row>
    <row r="1214" spans="1:10" ht="15">
      <c r="A1214" s="638" t="s">
        <v>3740</v>
      </c>
      <c r="B1214" s="640">
        <v>44302.389618055597</v>
      </c>
      <c r="C1214" s="639" t="b">
        <v>0</v>
      </c>
      <c r="E1214" s="639" t="s">
        <v>2825</v>
      </c>
      <c r="F1214" s="639">
        <v>1</v>
      </c>
      <c r="G1214" s="639" t="s">
        <v>3198</v>
      </c>
      <c r="H1214" s="639" t="s">
        <v>3304</v>
      </c>
      <c r="I1214" s="639" t="s">
        <v>2818</v>
      </c>
      <c r="J1214" s="639" t="s">
        <v>5751</v>
      </c>
    </row>
    <row r="1215" spans="1:10" ht="15">
      <c r="A1215" s="638" t="s">
        <v>3817</v>
      </c>
      <c r="B1215" s="640">
        <v>44302.395763888897</v>
      </c>
      <c r="C1215" s="639" t="b">
        <v>0</v>
      </c>
      <c r="E1215" s="639" t="s">
        <v>2825</v>
      </c>
      <c r="F1215" s="639">
        <v>2</v>
      </c>
      <c r="G1215" s="639" t="s">
        <v>2989</v>
      </c>
      <c r="H1215" s="639" t="s">
        <v>3305</v>
      </c>
      <c r="I1215" s="639" t="s">
        <v>3303</v>
      </c>
      <c r="J1215" s="639" t="s">
        <v>5750</v>
      </c>
    </row>
    <row r="1216" spans="1:10" ht="15">
      <c r="A1216" s="638" t="s">
        <v>3740</v>
      </c>
      <c r="B1216" s="640">
        <v>44302.3927430556</v>
      </c>
      <c r="C1216" s="639" t="b">
        <v>0</v>
      </c>
      <c r="E1216" s="639" t="s">
        <v>2825</v>
      </c>
      <c r="F1216" s="639">
        <v>1</v>
      </c>
      <c r="G1216" s="639" t="s">
        <v>3198</v>
      </c>
      <c r="H1216" s="639" t="s">
        <v>3304</v>
      </c>
      <c r="I1216" s="639" t="s">
        <v>2818</v>
      </c>
      <c r="J1216" s="639" t="s">
        <v>5749</v>
      </c>
    </row>
    <row r="1217" spans="1:10" ht="15">
      <c r="A1217" s="638" t="s">
        <v>3719</v>
      </c>
      <c r="B1217" s="640">
        <v>44302.4448148148</v>
      </c>
      <c r="C1217" s="639" t="b">
        <v>0</v>
      </c>
      <c r="D1217" s="639" t="s">
        <v>3043</v>
      </c>
      <c r="E1217" s="639" t="s">
        <v>2788</v>
      </c>
      <c r="F1217" s="639">
        <v>3</v>
      </c>
      <c r="G1217" s="639" t="s">
        <v>2989</v>
      </c>
      <c r="H1217" s="639" t="s">
        <v>3306</v>
      </c>
      <c r="I1217" s="639" t="s">
        <v>3307</v>
      </c>
      <c r="J1217" s="639" t="s">
        <v>5748</v>
      </c>
    </row>
    <row r="1218" spans="1:10" ht="15">
      <c r="A1218" s="638" t="s">
        <v>3719</v>
      </c>
      <c r="B1218" s="640">
        <v>44302.444212962997</v>
      </c>
      <c r="C1218" s="639" t="b">
        <v>0</v>
      </c>
      <c r="E1218" s="639" t="s">
        <v>2825</v>
      </c>
      <c r="F1218" s="639">
        <v>3</v>
      </c>
      <c r="G1218" s="639" t="s">
        <v>2989</v>
      </c>
      <c r="H1218" s="639" t="s">
        <v>3306</v>
      </c>
      <c r="I1218" s="639" t="s">
        <v>3307</v>
      </c>
      <c r="J1218" s="639" t="s">
        <v>5747</v>
      </c>
    </row>
    <row r="1219" spans="1:10" ht="15">
      <c r="A1219" s="638" t="s">
        <v>3791</v>
      </c>
      <c r="B1219" s="640">
        <v>44302.443402777797</v>
      </c>
      <c r="C1219" s="639" t="b">
        <v>0</v>
      </c>
      <c r="E1219" s="639" t="s">
        <v>2825</v>
      </c>
      <c r="F1219" s="639">
        <v>1</v>
      </c>
      <c r="G1219" s="639" t="s">
        <v>3173</v>
      </c>
      <c r="H1219" s="639" t="s">
        <v>2213</v>
      </c>
      <c r="I1219" s="639" t="s">
        <v>3308</v>
      </c>
      <c r="J1219" s="639" t="s">
        <v>5746</v>
      </c>
    </row>
    <row r="1220" spans="1:10" ht="15">
      <c r="A1220" s="638" t="s">
        <v>3820</v>
      </c>
      <c r="B1220" s="640">
        <v>44302.471087963</v>
      </c>
      <c r="C1220" s="639" t="b">
        <v>0</v>
      </c>
      <c r="D1220" s="639" t="s">
        <v>2976</v>
      </c>
      <c r="E1220" s="639" t="s">
        <v>2788</v>
      </c>
      <c r="F1220" s="639">
        <v>1</v>
      </c>
      <c r="G1220" s="639" t="s">
        <v>2868</v>
      </c>
      <c r="H1220" s="639" t="s">
        <v>376</v>
      </c>
      <c r="I1220" s="639" t="s">
        <v>3309</v>
      </c>
      <c r="J1220" s="639" t="s">
        <v>5745</v>
      </c>
    </row>
    <row r="1221" spans="1:10" ht="15">
      <c r="A1221" s="638" t="s">
        <v>3820</v>
      </c>
      <c r="B1221" s="640">
        <v>44302.470057870407</v>
      </c>
      <c r="C1221" s="639" t="b">
        <v>0</v>
      </c>
      <c r="E1221" s="639" t="s">
        <v>2825</v>
      </c>
      <c r="F1221" s="639">
        <v>1</v>
      </c>
      <c r="G1221" s="639" t="s">
        <v>2868</v>
      </c>
      <c r="H1221" s="639" t="s">
        <v>376</v>
      </c>
      <c r="I1221" s="639" t="s">
        <v>3309</v>
      </c>
      <c r="J1221" s="639" t="s">
        <v>5744</v>
      </c>
    </row>
    <row r="1222" spans="1:10" ht="15">
      <c r="A1222" s="638" t="s">
        <v>3926</v>
      </c>
      <c r="B1222" s="640">
        <v>44302.474050925914</v>
      </c>
      <c r="C1222" s="639" t="b">
        <v>0</v>
      </c>
      <c r="E1222" s="639" t="s">
        <v>2825</v>
      </c>
      <c r="F1222" s="639">
        <v>6</v>
      </c>
      <c r="G1222" s="639" t="s">
        <v>2868</v>
      </c>
      <c r="H1222" s="639" t="s">
        <v>3310</v>
      </c>
      <c r="I1222" s="639" t="s">
        <v>3252</v>
      </c>
      <c r="J1222" s="639" t="s">
        <v>5743</v>
      </c>
    </row>
    <row r="1223" spans="1:10" ht="15">
      <c r="A1223" s="638" t="s">
        <v>3804</v>
      </c>
      <c r="B1223" s="640">
        <v>44302.473055555602</v>
      </c>
      <c r="C1223" s="639" t="b">
        <v>0</v>
      </c>
      <c r="D1223" s="639" t="s">
        <v>2976</v>
      </c>
      <c r="E1223" s="639" t="s">
        <v>2788</v>
      </c>
      <c r="F1223" s="639">
        <v>3</v>
      </c>
      <c r="G1223" s="639" t="s">
        <v>2868</v>
      </c>
      <c r="H1223" s="639" t="s">
        <v>378</v>
      </c>
      <c r="I1223" s="639" t="s">
        <v>3195</v>
      </c>
      <c r="J1223" s="639" t="s">
        <v>5742</v>
      </c>
    </row>
    <row r="1224" spans="1:10" ht="15">
      <c r="A1224" s="638" t="s">
        <v>3804</v>
      </c>
      <c r="B1224" s="640">
        <v>44302.472187500003</v>
      </c>
      <c r="C1224" s="639" t="b">
        <v>0</v>
      </c>
      <c r="E1224" s="639" t="s">
        <v>2825</v>
      </c>
      <c r="F1224" s="639">
        <v>3</v>
      </c>
      <c r="G1224" s="639" t="s">
        <v>2868</v>
      </c>
      <c r="H1224" s="639" t="s">
        <v>378</v>
      </c>
      <c r="I1224" s="639" t="s">
        <v>3195</v>
      </c>
      <c r="J1224" s="639" t="s">
        <v>5741</v>
      </c>
    </row>
    <row r="1225" spans="1:10" ht="15">
      <c r="A1225" s="638" t="s">
        <v>3931</v>
      </c>
      <c r="B1225" s="640">
        <v>44302.490057870396</v>
      </c>
      <c r="C1225" s="639" t="b">
        <v>0</v>
      </c>
      <c r="E1225" s="639" t="s">
        <v>2825</v>
      </c>
      <c r="F1225" s="639">
        <v>5</v>
      </c>
      <c r="G1225" s="639" t="s">
        <v>3017</v>
      </c>
      <c r="H1225" s="639" t="s">
        <v>3311</v>
      </c>
      <c r="I1225" s="639" t="s">
        <v>3312</v>
      </c>
      <c r="J1225" s="639" t="s">
        <v>5740</v>
      </c>
    </row>
    <row r="1226" spans="1:10" ht="15">
      <c r="A1226" s="638" t="s">
        <v>3514</v>
      </c>
      <c r="B1226" s="640">
        <v>44302.541840277801</v>
      </c>
      <c r="C1226" s="639" t="b">
        <v>0</v>
      </c>
      <c r="D1226" s="639" t="s">
        <v>3043</v>
      </c>
      <c r="E1226" s="639" t="s">
        <v>2788</v>
      </c>
      <c r="F1226" s="639">
        <v>5</v>
      </c>
      <c r="G1226" s="639" t="s">
        <v>2989</v>
      </c>
      <c r="H1226" s="639" t="s">
        <v>3313</v>
      </c>
      <c r="I1226" s="639" t="s">
        <v>3314</v>
      </c>
      <c r="J1226" s="639" t="s">
        <v>5739</v>
      </c>
    </row>
    <row r="1227" spans="1:10" ht="15">
      <c r="A1227" s="638" t="s">
        <v>3514</v>
      </c>
      <c r="B1227" s="640">
        <v>44302.541412036997</v>
      </c>
      <c r="C1227" s="639" t="b">
        <v>0</v>
      </c>
      <c r="E1227" s="639" t="s">
        <v>2825</v>
      </c>
      <c r="F1227" s="639">
        <v>5</v>
      </c>
      <c r="G1227" s="639" t="s">
        <v>2989</v>
      </c>
      <c r="H1227" s="639" t="s">
        <v>3313</v>
      </c>
      <c r="I1227" s="639" t="s">
        <v>3314</v>
      </c>
      <c r="J1227" s="639" t="s">
        <v>5738</v>
      </c>
    </row>
    <row r="1228" spans="1:10" ht="15">
      <c r="A1228" s="638" t="s">
        <v>3605</v>
      </c>
      <c r="B1228" s="640">
        <v>44302.356736111098</v>
      </c>
      <c r="C1228" s="639" t="b">
        <v>0</v>
      </c>
      <c r="E1228" s="639" t="s">
        <v>2825</v>
      </c>
      <c r="F1228" s="639">
        <v>1</v>
      </c>
      <c r="G1228" s="639" t="s">
        <v>2897</v>
      </c>
      <c r="H1228" s="639" t="s">
        <v>3288</v>
      </c>
      <c r="I1228" s="639" t="s">
        <v>2934</v>
      </c>
      <c r="J1228" s="639" t="s">
        <v>5737</v>
      </c>
    </row>
    <row r="1229" spans="1:10" ht="15">
      <c r="A1229" s="638" t="s">
        <v>3806</v>
      </c>
      <c r="B1229" s="640">
        <v>44302.556342592601</v>
      </c>
      <c r="C1229" s="639" t="b">
        <v>0</v>
      </c>
      <c r="E1229" s="639" t="s">
        <v>2825</v>
      </c>
      <c r="F1229" s="639">
        <v>3</v>
      </c>
      <c r="G1229" s="639" t="s">
        <v>2868</v>
      </c>
      <c r="H1229" s="639" t="s">
        <v>1290</v>
      </c>
      <c r="I1229" s="639" t="s">
        <v>3252</v>
      </c>
      <c r="J1229" s="639" t="s">
        <v>5736</v>
      </c>
    </row>
    <row r="1230" spans="1:10" ht="15">
      <c r="A1230" s="638" t="s">
        <v>3806</v>
      </c>
      <c r="B1230" s="640">
        <v>44302.559178240692</v>
      </c>
      <c r="C1230" s="639" t="b">
        <v>0</v>
      </c>
      <c r="D1230" s="639" t="s">
        <v>2976</v>
      </c>
      <c r="E1230" s="639" t="s">
        <v>2788</v>
      </c>
      <c r="F1230" s="639">
        <v>3</v>
      </c>
      <c r="G1230" s="639" t="s">
        <v>2868</v>
      </c>
      <c r="H1230" s="639" t="s">
        <v>1290</v>
      </c>
      <c r="I1230" s="639" t="s">
        <v>3252</v>
      </c>
      <c r="J1230" s="639" t="s">
        <v>5735</v>
      </c>
    </row>
    <row r="1231" spans="1:10" ht="15">
      <c r="A1231" s="638" t="s">
        <v>3931</v>
      </c>
      <c r="B1231" s="640">
        <v>44302.569340277798</v>
      </c>
      <c r="C1231" s="639" t="b">
        <v>0</v>
      </c>
      <c r="E1231" s="639" t="s">
        <v>2825</v>
      </c>
      <c r="F1231" s="639">
        <v>7</v>
      </c>
      <c r="G1231" s="639" t="s">
        <v>3017</v>
      </c>
      <c r="H1231" s="639" t="s">
        <v>3311</v>
      </c>
      <c r="I1231" s="639" t="s">
        <v>3312</v>
      </c>
      <c r="J1231" s="639" t="s">
        <v>5734</v>
      </c>
    </row>
    <row r="1232" spans="1:10" ht="15">
      <c r="A1232" s="638" t="s">
        <v>3627</v>
      </c>
      <c r="B1232" s="640">
        <v>44302.630289351902</v>
      </c>
      <c r="C1232" s="639" t="b">
        <v>0</v>
      </c>
      <c r="E1232" s="639" t="s">
        <v>2825</v>
      </c>
      <c r="F1232" s="639">
        <v>1</v>
      </c>
      <c r="G1232" s="639" t="s">
        <v>2821</v>
      </c>
      <c r="H1232" s="639" t="s">
        <v>3315</v>
      </c>
      <c r="I1232" s="639" t="s">
        <v>2818</v>
      </c>
      <c r="J1232" s="639" t="s">
        <v>5733</v>
      </c>
    </row>
    <row r="1233" spans="1:10" ht="15">
      <c r="A1233" s="638" t="s">
        <v>3912</v>
      </c>
      <c r="B1233" s="640">
        <v>44302.673865740697</v>
      </c>
      <c r="C1233" s="639" t="b">
        <v>0</v>
      </c>
      <c r="E1233" s="639" t="s">
        <v>2825</v>
      </c>
      <c r="F1233" s="639">
        <v>1</v>
      </c>
      <c r="G1233" s="639" t="s">
        <v>3017</v>
      </c>
      <c r="H1233" s="639" t="s">
        <v>3299</v>
      </c>
      <c r="I1233" s="639" t="s">
        <v>3300</v>
      </c>
      <c r="J1233" s="639" t="s">
        <v>5732</v>
      </c>
    </row>
    <row r="1234" spans="1:10" ht="15">
      <c r="A1234" s="638" t="s">
        <v>3902</v>
      </c>
      <c r="B1234" s="640">
        <v>44302.678206018492</v>
      </c>
      <c r="C1234" s="639" t="b">
        <v>0</v>
      </c>
      <c r="E1234" s="639" t="s">
        <v>2825</v>
      </c>
      <c r="F1234" s="639">
        <v>4</v>
      </c>
      <c r="G1234" s="639" t="s">
        <v>3017</v>
      </c>
      <c r="H1234" s="639" t="s">
        <v>3316</v>
      </c>
      <c r="I1234" s="639" t="s">
        <v>3300</v>
      </c>
      <c r="J1234" s="639" t="s">
        <v>5731</v>
      </c>
    </row>
    <row r="1235" spans="1:10" ht="15">
      <c r="A1235" s="638" t="s">
        <v>3834</v>
      </c>
      <c r="B1235" s="640">
        <v>44302.706932870402</v>
      </c>
      <c r="C1235" s="639" t="b">
        <v>0</v>
      </c>
      <c r="D1235" s="639" t="s">
        <v>3317</v>
      </c>
      <c r="E1235" s="639" t="s">
        <v>2825</v>
      </c>
      <c r="F1235" s="639">
        <v>1</v>
      </c>
      <c r="G1235" s="639" t="s">
        <v>3156</v>
      </c>
      <c r="H1235" s="639" t="s">
        <v>3318</v>
      </c>
      <c r="I1235" s="639" t="s">
        <v>3319</v>
      </c>
      <c r="J1235" s="639" t="s">
        <v>5730</v>
      </c>
    </row>
    <row r="1236" spans="1:10" ht="15">
      <c r="A1236" s="638" t="s">
        <v>3834</v>
      </c>
      <c r="B1236" s="640">
        <v>44302.706365740698</v>
      </c>
      <c r="C1236" s="639" t="b">
        <v>0</v>
      </c>
      <c r="E1236" s="639" t="s">
        <v>2825</v>
      </c>
      <c r="F1236" s="639">
        <v>1</v>
      </c>
      <c r="G1236" s="639" t="s">
        <v>3156</v>
      </c>
      <c r="H1236" s="639" t="s">
        <v>3318</v>
      </c>
      <c r="I1236" s="639" t="s">
        <v>3319</v>
      </c>
      <c r="J1236" s="639" t="s">
        <v>5729</v>
      </c>
    </row>
    <row r="1237" spans="1:10" ht="15">
      <c r="A1237" s="638" t="s">
        <v>3834</v>
      </c>
      <c r="B1237" s="640">
        <v>44302.706064814804</v>
      </c>
      <c r="C1237" s="639" t="b">
        <v>0</v>
      </c>
      <c r="D1237" s="639" t="s">
        <v>3317</v>
      </c>
      <c r="E1237" s="639" t="s">
        <v>2825</v>
      </c>
      <c r="F1237" s="639">
        <v>1</v>
      </c>
      <c r="G1237" s="639" t="s">
        <v>3156</v>
      </c>
      <c r="H1237" s="639" t="s">
        <v>3318</v>
      </c>
      <c r="I1237" s="639" t="s">
        <v>3319</v>
      </c>
      <c r="J1237" s="639" t="s">
        <v>5728</v>
      </c>
    </row>
    <row r="1238" spans="1:10" ht="15">
      <c r="A1238" s="638" t="s">
        <v>3834</v>
      </c>
      <c r="B1238" s="640">
        <v>44302.700960648202</v>
      </c>
      <c r="C1238" s="639" t="b">
        <v>0</v>
      </c>
      <c r="D1238" s="639" t="s">
        <v>3317</v>
      </c>
      <c r="E1238" s="639" t="s">
        <v>2825</v>
      </c>
      <c r="F1238" s="639">
        <v>1</v>
      </c>
      <c r="G1238" s="639" t="s">
        <v>3156</v>
      </c>
      <c r="H1238" s="639" t="s">
        <v>3318</v>
      </c>
      <c r="I1238" s="639" t="s">
        <v>3319</v>
      </c>
      <c r="J1238" s="639" t="s">
        <v>5727</v>
      </c>
    </row>
    <row r="1239" spans="1:10" ht="15">
      <c r="A1239" s="638" t="s">
        <v>3834</v>
      </c>
      <c r="B1239" s="640">
        <v>44302.673159722202</v>
      </c>
      <c r="C1239" s="639" t="b">
        <v>0</v>
      </c>
      <c r="E1239" s="639" t="s">
        <v>2825</v>
      </c>
      <c r="F1239" s="639">
        <v>1</v>
      </c>
      <c r="G1239" s="639" t="s">
        <v>3156</v>
      </c>
      <c r="H1239" s="639" t="s">
        <v>3318</v>
      </c>
      <c r="I1239" s="639" t="s">
        <v>3319</v>
      </c>
      <c r="J1239" s="639" t="s">
        <v>5726</v>
      </c>
    </row>
    <row r="1240" spans="1:10" ht="15">
      <c r="A1240" s="638" t="s">
        <v>3834</v>
      </c>
      <c r="B1240" s="640">
        <v>44302.669837963003</v>
      </c>
      <c r="C1240" s="639" t="b">
        <v>0</v>
      </c>
      <c r="D1240" s="639" t="s">
        <v>2824</v>
      </c>
      <c r="E1240" s="639" t="s">
        <v>2825</v>
      </c>
      <c r="F1240" s="639">
        <v>1</v>
      </c>
      <c r="G1240" s="639" t="s">
        <v>3156</v>
      </c>
      <c r="H1240" s="639" t="s">
        <v>3318</v>
      </c>
      <c r="I1240" s="639" t="s">
        <v>3319</v>
      </c>
      <c r="J1240" s="639" t="s">
        <v>5725</v>
      </c>
    </row>
    <row r="1241" spans="1:10" ht="15">
      <c r="A1241" s="638" t="s">
        <v>3834</v>
      </c>
      <c r="B1241" s="640">
        <v>44302.663043981491</v>
      </c>
      <c r="C1241" s="639" t="b">
        <v>0</v>
      </c>
      <c r="E1241" s="639" t="s">
        <v>2825</v>
      </c>
      <c r="F1241" s="639">
        <v>1</v>
      </c>
      <c r="G1241" s="639" t="s">
        <v>3156</v>
      </c>
      <c r="H1241" s="639" t="s">
        <v>3318</v>
      </c>
      <c r="I1241" s="639" t="s">
        <v>3319</v>
      </c>
      <c r="J1241" s="639" t="s">
        <v>5724</v>
      </c>
    </row>
    <row r="1242" spans="1:10" ht="15">
      <c r="A1242" s="638" t="s">
        <v>3834</v>
      </c>
      <c r="B1242" s="640">
        <v>44302.6620833333</v>
      </c>
      <c r="C1242" s="639" t="b">
        <v>0</v>
      </c>
      <c r="D1242" s="639" t="s">
        <v>2824</v>
      </c>
      <c r="E1242" s="639" t="s">
        <v>2825</v>
      </c>
      <c r="F1242" s="639">
        <v>1</v>
      </c>
      <c r="G1242" s="639" t="s">
        <v>3156</v>
      </c>
      <c r="H1242" s="639" t="s">
        <v>3318</v>
      </c>
      <c r="I1242" s="639" t="s">
        <v>3319</v>
      </c>
      <c r="J1242" s="639" t="s">
        <v>5723</v>
      </c>
    </row>
    <row r="1243" spans="1:10" ht="15">
      <c r="A1243" s="638" t="s">
        <v>3834</v>
      </c>
      <c r="B1243" s="640">
        <v>44302.661689814813</v>
      </c>
      <c r="C1243" s="639" t="b">
        <v>0</v>
      </c>
      <c r="D1243" s="639" t="s">
        <v>2833</v>
      </c>
      <c r="E1243" s="639" t="s">
        <v>2825</v>
      </c>
      <c r="F1243" s="639">
        <v>1</v>
      </c>
      <c r="G1243" s="639" t="s">
        <v>3156</v>
      </c>
      <c r="H1243" s="639" t="s">
        <v>3318</v>
      </c>
      <c r="I1243" s="639" t="s">
        <v>3319</v>
      </c>
      <c r="J1243" s="639" t="s">
        <v>5722</v>
      </c>
    </row>
    <row r="1244" spans="1:10" ht="15">
      <c r="A1244" s="638" t="s">
        <v>3834</v>
      </c>
      <c r="B1244" s="640">
        <v>44302.6234259259</v>
      </c>
      <c r="C1244" s="639" t="b">
        <v>0</v>
      </c>
      <c r="D1244" s="639" t="s">
        <v>2824</v>
      </c>
      <c r="E1244" s="639" t="s">
        <v>2825</v>
      </c>
      <c r="F1244" s="639">
        <v>1</v>
      </c>
      <c r="G1244" s="639" t="s">
        <v>3156</v>
      </c>
      <c r="H1244" s="639" t="s">
        <v>3318</v>
      </c>
      <c r="I1244" s="639" t="s">
        <v>3319</v>
      </c>
      <c r="J1244" s="639" t="s">
        <v>5721</v>
      </c>
    </row>
    <row r="1245" spans="1:10" ht="15">
      <c r="A1245" s="638" t="s">
        <v>3834</v>
      </c>
      <c r="B1245" s="640">
        <v>44302.617442129609</v>
      </c>
      <c r="C1245" s="639" t="b">
        <v>0</v>
      </c>
      <c r="E1245" s="639" t="s">
        <v>2825</v>
      </c>
      <c r="F1245" s="639">
        <v>1</v>
      </c>
      <c r="G1245" s="639" t="s">
        <v>3156</v>
      </c>
      <c r="H1245" s="639" t="s">
        <v>3318</v>
      </c>
      <c r="I1245" s="639" t="s">
        <v>3319</v>
      </c>
      <c r="J1245" s="639" t="s">
        <v>5720</v>
      </c>
    </row>
    <row r="1246" spans="1:10" ht="15">
      <c r="A1246" s="638" t="s">
        <v>3834</v>
      </c>
      <c r="B1246" s="640">
        <v>44302.610486111102</v>
      </c>
      <c r="C1246" s="639" t="b">
        <v>0</v>
      </c>
      <c r="E1246" s="639" t="s">
        <v>2825</v>
      </c>
      <c r="F1246" s="639">
        <v>1</v>
      </c>
      <c r="G1246" s="639" t="s">
        <v>3156</v>
      </c>
      <c r="H1246" s="639" t="s">
        <v>3318</v>
      </c>
      <c r="I1246" s="639" t="s">
        <v>3319</v>
      </c>
      <c r="J1246" s="639" t="s">
        <v>5719</v>
      </c>
    </row>
    <row r="1247" spans="1:10" ht="15">
      <c r="A1247" s="638" t="s">
        <v>3834</v>
      </c>
      <c r="B1247" s="640">
        <v>44302.613865740692</v>
      </c>
      <c r="C1247" s="639" t="b">
        <v>0</v>
      </c>
      <c r="D1247" s="639" t="s">
        <v>2819</v>
      </c>
      <c r="E1247" s="639" t="s">
        <v>2825</v>
      </c>
      <c r="F1247" s="639">
        <v>1</v>
      </c>
      <c r="G1247" s="639" t="s">
        <v>3156</v>
      </c>
      <c r="H1247" s="639" t="s">
        <v>3318</v>
      </c>
      <c r="I1247" s="639" t="s">
        <v>3319</v>
      </c>
      <c r="J1247" s="639" t="s">
        <v>5718</v>
      </c>
    </row>
    <row r="1248" spans="1:10" ht="15">
      <c r="A1248" s="638" t="s">
        <v>3834</v>
      </c>
      <c r="B1248" s="640">
        <v>44302.613078703689</v>
      </c>
      <c r="C1248" s="639" t="b">
        <v>0</v>
      </c>
      <c r="E1248" s="639" t="s">
        <v>2825</v>
      </c>
      <c r="F1248" s="639">
        <v>1</v>
      </c>
      <c r="G1248" s="639" t="s">
        <v>3156</v>
      </c>
      <c r="H1248" s="639" t="s">
        <v>3318</v>
      </c>
      <c r="I1248" s="639" t="s">
        <v>3319</v>
      </c>
      <c r="J1248" s="639" t="s">
        <v>5717</v>
      </c>
    </row>
    <row r="1249" spans="1:10" ht="15">
      <c r="A1249" s="638" t="s">
        <v>3834</v>
      </c>
      <c r="B1249" s="640">
        <v>44302.707997685196</v>
      </c>
      <c r="C1249" s="639" t="b">
        <v>0</v>
      </c>
      <c r="D1249" s="639" t="s">
        <v>3317</v>
      </c>
      <c r="E1249" s="639" t="s">
        <v>2825</v>
      </c>
      <c r="F1249" s="639">
        <v>1</v>
      </c>
      <c r="G1249" s="639" t="s">
        <v>3156</v>
      </c>
      <c r="H1249" s="639" t="s">
        <v>3318</v>
      </c>
      <c r="I1249" s="639" t="s">
        <v>3319</v>
      </c>
      <c r="J1249" s="639" t="s">
        <v>5716</v>
      </c>
    </row>
    <row r="1250" spans="1:10" ht="15">
      <c r="A1250" s="638" t="s">
        <v>3834</v>
      </c>
      <c r="B1250" s="640">
        <v>44302.663993055598</v>
      </c>
      <c r="C1250" s="639" t="b">
        <v>0</v>
      </c>
      <c r="D1250" s="639" t="s">
        <v>2824</v>
      </c>
      <c r="E1250" s="639" t="s">
        <v>2825</v>
      </c>
      <c r="F1250" s="639">
        <v>1</v>
      </c>
      <c r="G1250" s="639" t="s">
        <v>3156</v>
      </c>
      <c r="H1250" s="639" t="s">
        <v>3318</v>
      </c>
      <c r="I1250" s="639" t="s">
        <v>3319</v>
      </c>
      <c r="J1250" s="639" t="s">
        <v>5715</v>
      </c>
    </row>
    <row r="1251" spans="1:10" ht="15">
      <c r="A1251" s="638" t="s">
        <v>3796</v>
      </c>
      <c r="B1251" s="640">
        <v>44302.5566666667</v>
      </c>
      <c r="C1251" s="639" t="b">
        <v>0</v>
      </c>
      <c r="E1251" s="639" t="s">
        <v>2825</v>
      </c>
      <c r="F1251" s="639">
        <v>1</v>
      </c>
      <c r="G1251" s="639" t="s">
        <v>2857</v>
      </c>
      <c r="H1251" s="639" t="s">
        <v>1769</v>
      </c>
      <c r="I1251" s="639" t="s">
        <v>3320</v>
      </c>
      <c r="J1251" s="639" t="s">
        <v>5714</v>
      </c>
    </row>
    <row r="1252" spans="1:10" ht="15">
      <c r="A1252" s="638" t="s">
        <v>3796</v>
      </c>
      <c r="B1252" s="640">
        <v>44302.557951388902</v>
      </c>
      <c r="C1252" s="639" t="b">
        <v>0</v>
      </c>
      <c r="E1252" s="639" t="s">
        <v>2825</v>
      </c>
      <c r="F1252" s="639">
        <v>1</v>
      </c>
      <c r="G1252" s="639" t="s">
        <v>2857</v>
      </c>
      <c r="H1252" s="639" t="s">
        <v>1769</v>
      </c>
      <c r="I1252" s="639" t="s">
        <v>3320</v>
      </c>
      <c r="J1252" s="639" t="s">
        <v>5713</v>
      </c>
    </row>
    <row r="1253" spans="1:10" ht="15">
      <c r="A1253" s="638" t="s">
        <v>3796</v>
      </c>
      <c r="B1253" s="640">
        <v>44302.557256944398</v>
      </c>
      <c r="C1253" s="639" t="b">
        <v>0</v>
      </c>
      <c r="E1253" s="639" t="s">
        <v>2825</v>
      </c>
      <c r="F1253" s="639">
        <v>1</v>
      </c>
      <c r="G1253" s="639" t="s">
        <v>2857</v>
      </c>
      <c r="H1253" s="639" t="s">
        <v>1769</v>
      </c>
      <c r="I1253" s="639" t="s">
        <v>3320</v>
      </c>
      <c r="J1253" s="639" t="s">
        <v>5712</v>
      </c>
    </row>
    <row r="1254" spans="1:10" ht="15">
      <c r="A1254" s="638" t="s">
        <v>3796</v>
      </c>
      <c r="B1254" s="640">
        <v>44302.432141203702</v>
      </c>
      <c r="C1254" s="639" t="b">
        <v>0</v>
      </c>
      <c r="E1254" s="639" t="s">
        <v>2825</v>
      </c>
      <c r="F1254" s="639">
        <v>1</v>
      </c>
      <c r="G1254" s="639" t="s">
        <v>2857</v>
      </c>
      <c r="H1254" s="639" t="s">
        <v>1769</v>
      </c>
      <c r="I1254" s="639" t="s">
        <v>3320</v>
      </c>
      <c r="J1254" s="639" t="s">
        <v>5711</v>
      </c>
    </row>
    <row r="1255" spans="1:10" ht="15">
      <c r="A1255" s="638" t="s">
        <v>3796</v>
      </c>
      <c r="B1255" s="640">
        <v>44302.492280092607</v>
      </c>
      <c r="C1255" s="639" t="b">
        <v>0</v>
      </c>
      <c r="E1255" s="639" t="s">
        <v>2825</v>
      </c>
      <c r="F1255" s="639">
        <v>1</v>
      </c>
      <c r="G1255" s="639" t="s">
        <v>2857</v>
      </c>
      <c r="H1255" s="639" t="s">
        <v>1769</v>
      </c>
      <c r="I1255" s="639" t="s">
        <v>3320</v>
      </c>
      <c r="J1255" s="639" t="s">
        <v>5710</v>
      </c>
    </row>
    <row r="1256" spans="1:10" ht="15">
      <c r="A1256" s="638" t="s">
        <v>3796</v>
      </c>
      <c r="B1256" s="640">
        <v>44302.48991898149</v>
      </c>
      <c r="C1256" s="639" t="b">
        <v>0</v>
      </c>
      <c r="E1256" s="639" t="s">
        <v>2825</v>
      </c>
      <c r="F1256" s="639">
        <v>1</v>
      </c>
      <c r="G1256" s="639" t="s">
        <v>2857</v>
      </c>
      <c r="H1256" s="639" t="s">
        <v>1769</v>
      </c>
      <c r="I1256" s="639" t="s">
        <v>3320</v>
      </c>
      <c r="J1256" s="639" t="s">
        <v>5709</v>
      </c>
    </row>
    <row r="1257" spans="1:10" ht="15">
      <c r="A1257" s="638" t="s">
        <v>3796</v>
      </c>
      <c r="B1257" s="640">
        <v>44302.431377314802</v>
      </c>
      <c r="C1257" s="639" t="b">
        <v>0</v>
      </c>
      <c r="E1257" s="639" t="s">
        <v>2825</v>
      </c>
      <c r="F1257" s="639">
        <v>1</v>
      </c>
      <c r="G1257" s="639" t="s">
        <v>2857</v>
      </c>
      <c r="H1257" s="639" t="s">
        <v>1769</v>
      </c>
      <c r="I1257" s="639" t="s">
        <v>3320</v>
      </c>
      <c r="J1257" s="639" t="s">
        <v>5708</v>
      </c>
    </row>
    <row r="1258" spans="1:10" ht="15">
      <c r="A1258" s="638" t="s">
        <v>3796</v>
      </c>
      <c r="B1258" s="640">
        <v>44302.488541666702</v>
      </c>
      <c r="C1258" s="639" t="b">
        <v>0</v>
      </c>
      <c r="E1258" s="639" t="s">
        <v>2825</v>
      </c>
      <c r="F1258" s="639">
        <v>1</v>
      </c>
      <c r="G1258" s="639" t="s">
        <v>2857</v>
      </c>
      <c r="H1258" s="639" t="s">
        <v>1769</v>
      </c>
      <c r="I1258" s="639" t="s">
        <v>3320</v>
      </c>
      <c r="J1258" s="639" t="s">
        <v>5707</v>
      </c>
    </row>
    <row r="1259" spans="1:10" ht="15">
      <c r="A1259" s="638" t="s">
        <v>3796</v>
      </c>
      <c r="B1259" s="640">
        <v>44302.558749999997</v>
      </c>
      <c r="C1259" s="639" t="b">
        <v>0</v>
      </c>
      <c r="E1259" s="639" t="s">
        <v>2825</v>
      </c>
      <c r="F1259" s="639">
        <v>1</v>
      </c>
      <c r="G1259" s="639" t="s">
        <v>2857</v>
      </c>
      <c r="H1259" s="639" t="s">
        <v>1769</v>
      </c>
      <c r="I1259" s="639" t="s">
        <v>3320</v>
      </c>
      <c r="J1259" s="639" t="s">
        <v>5706</v>
      </c>
    </row>
    <row r="1260" spans="1:10" ht="15">
      <c r="A1260" s="638" t="s">
        <v>3712</v>
      </c>
      <c r="B1260" s="640">
        <v>44303.345243055599</v>
      </c>
      <c r="C1260" s="639" t="b">
        <v>0</v>
      </c>
      <c r="E1260" s="639" t="s">
        <v>2825</v>
      </c>
      <c r="F1260" s="639">
        <v>1</v>
      </c>
      <c r="G1260" s="639" t="s">
        <v>3198</v>
      </c>
      <c r="H1260" s="639" t="s">
        <v>3321</v>
      </c>
      <c r="I1260" s="639" t="s">
        <v>2818</v>
      </c>
      <c r="J1260" s="639" t="s">
        <v>5705</v>
      </c>
    </row>
    <row r="1261" spans="1:10" ht="15">
      <c r="A1261" s="638" t="s">
        <v>3712</v>
      </c>
      <c r="B1261" s="640">
        <v>44303.620138888902</v>
      </c>
      <c r="C1261" s="639" t="b">
        <v>0</v>
      </c>
      <c r="E1261" s="639" t="s">
        <v>2825</v>
      </c>
      <c r="F1261" s="639">
        <v>1</v>
      </c>
      <c r="G1261" s="639" t="s">
        <v>3198</v>
      </c>
      <c r="H1261" s="639" t="s">
        <v>3321</v>
      </c>
      <c r="I1261" s="639" t="s">
        <v>2818</v>
      </c>
      <c r="J1261" s="639" t="s">
        <v>5704</v>
      </c>
    </row>
    <row r="1262" spans="1:10" ht="15">
      <c r="A1262" s="638" t="s">
        <v>3712</v>
      </c>
      <c r="B1262" s="640">
        <v>44303.348379629591</v>
      </c>
      <c r="C1262" s="639" t="b">
        <v>0</v>
      </c>
      <c r="E1262" s="639" t="s">
        <v>2825</v>
      </c>
      <c r="F1262" s="639">
        <v>1</v>
      </c>
      <c r="G1262" s="639" t="s">
        <v>3198</v>
      </c>
      <c r="H1262" s="639" t="s">
        <v>3321</v>
      </c>
      <c r="I1262" s="639" t="s">
        <v>2818</v>
      </c>
      <c r="J1262" s="639" t="s">
        <v>5703</v>
      </c>
    </row>
    <row r="1263" spans="1:10" ht="15">
      <c r="A1263" s="638" t="s">
        <v>3712</v>
      </c>
      <c r="B1263" s="640">
        <v>44303.3520138889</v>
      </c>
      <c r="C1263" s="639" t="b">
        <v>0</v>
      </c>
      <c r="E1263" s="639" t="s">
        <v>2825</v>
      </c>
      <c r="F1263" s="639">
        <v>1</v>
      </c>
      <c r="G1263" s="639" t="s">
        <v>3198</v>
      </c>
      <c r="H1263" s="639" t="s">
        <v>3321</v>
      </c>
      <c r="I1263" s="639" t="s">
        <v>2818</v>
      </c>
      <c r="J1263" s="639" t="s">
        <v>5702</v>
      </c>
    </row>
    <row r="1264" spans="1:10" ht="15">
      <c r="A1264" s="638" t="s">
        <v>3514</v>
      </c>
      <c r="B1264" s="640">
        <v>44303.3648958333</v>
      </c>
      <c r="C1264" s="639" t="b">
        <v>0</v>
      </c>
      <c r="D1264" s="639" t="s">
        <v>3043</v>
      </c>
      <c r="E1264" s="639" t="s">
        <v>2788</v>
      </c>
      <c r="F1264" s="639">
        <v>4</v>
      </c>
      <c r="G1264" s="639" t="s">
        <v>2989</v>
      </c>
      <c r="H1264" s="639" t="s">
        <v>3313</v>
      </c>
      <c r="I1264" s="639" t="s">
        <v>3314</v>
      </c>
      <c r="J1264" s="639" t="s">
        <v>5701</v>
      </c>
    </row>
    <row r="1265" spans="1:10" ht="15">
      <c r="A1265" s="638" t="s">
        <v>3514</v>
      </c>
      <c r="B1265" s="640">
        <v>44303.364525463003</v>
      </c>
      <c r="C1265" s="639" t="b">
        <v>0</v>
      </c>
      <c r="E1265" s="639" t="s">
        <v>2825</v>
      </c>
      <c r="F1265" s="639">
        <v>4</v>
      </c>
      <c r="G1265" s="639" t="s">
        <v>2989</v>
      </c>
      <c r="H1265" s="639" t="s">
        <v>3313</v>
      </c>
      <c r="I1265" s="639" t="s">
        <v>3314</v>
      </c>
      <c r="J1265" s="639" t="s">
        <v>5700</v>
      </c>
    </row>
    <row r="1266" spans="1:10" ht="15">
      <c r="A1266" s="638" t="s">
        <v>3596</v>
      </c>
      <c r="B1266" s="640">
        <v>44303.403715277796</v>
      </c>
      <c r="C1266" s="639" t="b">
        <v>0</v>
      </c>
      <c r="D1266" s="639" t="s">
        <v>2976</v>
      </c>
      <c r="E1266" s="639" t="s">
        <v>2788</v>
      </c>
      <c r="F1266" s="639">
        <v>5</v>
      </c>
      <c r="G1266" s="639" t="s">
        <v>2868</v>
      </c>
      <c r="H1266" s="639" t="s">
        <v>384</v>
      </c>
      <c r="I1266" s="639" t="s">
        <v>3322</v>
      </c>
      <c r="J1266" s="639" t="s">
        <v>5699</v>
      </c>
    </row>
    <row r="1267" spans="1:10" ht="15">
      <c r="A1267" s="638" t="s">
        <v>3596</v>
      </c>
      <c r="B1267" s="640">
        <v>44303.402939814798</v>
      </c>
      <c r="C1267" s="639" t="b">
        <v>0</v>
      </c>
      <c r="E1267" s="639" t="s">
        <v>2825</v>
      </c>
      <c r="F1267" s="639">
        <v>5</v>
      </c>
      <c r="G1267" s="639" t="s">
        <v>2868</v>
      </c>
      <c r="H1267" s="639" t="s">
        <v>384</v>
      </c>
      <c r="I1267" s="639" t="s">
        <v>3322</v>
      </c>
      <c r="J1267" s="639" t="s">
        <v>5698</v>
      </c>
    </row>
    <row r="1268" spans="1:10" ht="15">
      <c r="A1268" s="638" t="s">
        <v>3598</v>
      </c>
      <c r="B1268" s="640">
        <v>44303.405879629609</v>
      </c>
      <c r="C1268" s="639" t="b">
        <v>0</v>
      </c>
      <c r="D1268" s="639" t="s">
        <v>2976</v>
      </c>
      <c r="E1268" s="639" t="s">
        <v>2788</v>
      </c>
      <c r="F1268" s="639">
        <v>7</v>
      </c>
      <c r="G1268" s="639" t="s">
        <v>2868</v>
      </c>
      <c r="H1268" s="639" t="s">
        <v>2902</v>
      </c>
      <c r="I1268" s="639" t="s">
        <v>3322</v>
      </c>
      <c r="J1268" s="639" t="s">
        <v>5697</v>
      </c>
    </row>
    <row r="1269" spans="1:10" ht="15">
      <c r="A1269" s="638" t="s">
        <v>3598</v>
      </c>
      <c r="B1269" s="640">
        <v>44303.404861111099</v>
      </c>
      <c r="C1269" s="639" t="b">
        <v>0</v>
      </c>
      <c r="E1269" s="639" t="s">
        <v>2825</v>
      </c>
      <c r="F1269" s="639">
        <v>7</v>
      </c>
      <c r="G1269" s="639" t="s">
        <v>2868</v>
      </c>
      <c r="H1269" s="639" t="s">
        <v>2902</v>
      </c>
      <c r="I1269" s="639" t="s">
        <v>3322</v>
      </c>
      <c r="J1269" s="639" t="s">
        <v>5696</v>
      </c>
    </row>
    <row r="1270" spans="1:10" ht="15">
      <c r="A1270" s="638" t="s">
        <v>3759</v>
      </c>
      <c r="B1270" s="640">
        <v>44303.433194444398</v>
      </c>
      <c r="C1270" s="639" t="b">
        <v>0</v>
      </c>
      <c r="D1270" s="639" t="s">
        <v>3043</v>
      </c>
      <c r="E1270" s="639" t="s">
        <v>2788</v>
      </c>
      <c r="F1270" s="639">
        <v>5</v>
      </c>
      <c r="G1270" s="639" t="s">
        <v>2989</v>
      </c>
      <c r="H1270" s="639" t="s">
        <v>159</v>
      </c>
      <c r="I1270" s="639" t="s">
        <v>3314</v>
      </c>
      <c r="J1270" s="639" t="s">
        <v>5695</v>
      </c>
    </row>
    <row r="1271" spans="1:10" ht="15">
      <c r="A1271" s="638" t="s">
        <v>3759</v>
      </c>
      <c r="B1271" s="640">
        <v>44303.432638888902</v>
      </c>
      <c r="C1271" s="639" t="b">
        <v>0</v>
      </c>
      <c r="E1271" s="639" t="s">
        <v>2825</v>
      </c>
      <c r="F1271" s="639">
        <v>5</v>
      </c>
      <c r="G1271" s="639" t="s">
        <v>2989</v>
      </c>
      <c r="H1271" s="639" t="s">
        <v>159</v>
      </c>
      <c r="I1271" s="639" t="s">
        <v>3314</v>
      </c>
      <c r="J1271" s="639" t="s">
        <v>5694</v>
      </c>
    </row>
    <row r="1272" spans="1:10" ht="15">
      <c r="A1272" s="638" t="s">
        <v>3902</v>
      </c>
      <c r="B1272" s="640">
        <v>44303.444513888899</v>
      </c>
      <c r="C1272" s="639" t="b">
        <v>0</v>
      </c>
      <c r="E1272" s="639" t="s">
        <v>2825</v>
      </c>
      <c r="F1272" s="639">
        <v>9</v>
      </c>
      <c r="G1272" s="639" t="s">
        <v>3017</v>
      </c>
      <c r="H1272" s="639" t="s">
        <v>3316</v>
      </c>
      <c r="I1272" s="639" t="s">
        <v>3300</v>
      </c>
      <c r="J1272" s="639" t="s">
        <v>5693</v>
      </c>
    </row>
    <row r="1273" spans="1:10" ht="15">
      <c r="A1273" s="638" t="s">
        <v>3834</v>
      </c>
      <c r="B1273" s="640">
        <v>44303.372106481504</v>
      </c>
      <c r="C1273" s="639" t="b">
        <v>0</v>
      </c>
      <c r="D1273" s="639" t="s">
        <v>3323</v>
      </c>
      <c r="E1273" s="639" t="s">
        <v>2825</v>
      </c>
      <c r="F1273" s="639">
        <v>1</v>
      </c>
      <c r="G1273" s="639" t="s">
        <v>3156</v>
      </c>
      <c r="H1273" s="639" t="s">
        <v>3318</v>
      </c>
      <c r="I1273" s="639" t="s">
        <v>3319</v>
      </c>
      <c r="J1273" s="639" t="s">
        <v>5692</v>
      </c>
    </row>
    <row r="1274" spans="1:10" ht="15">
      <c r="A1274" s="638" t="s">
        <v>3834</v>
      </c>
      <c r="B1274" s="640">
        <v>44303.36509259259</v>
      </c>
      <c r="C1274" s="639" t="b">
        <v>0</v>
      </c>
      <c r="D1274" s="639" t="s">
        <v>3324</v>
      </c>
      <c r="E1274" s="639" t="s">
        <v>2825</v>
      </c>
      <c r="F1274" s="639">
        <v>1</v>
      </c>
      <c r="G1274" s="639" t="s">
        <v>3156</v>
      </c>
      <c r="H1274" s="639" t="s">
        <v>3318</v>
      </c>
      <c r="I1274" s="639" t="s">
        <v>3319</v>
      </c>
      <c r="J1274" s="639" t="s">
        <v>5691</v>
      </c>
    </row>
    <row r="1275" spans="1:10" ht="15">
      <c r="A1275" s="638" t="s">
        <v>3834</v>
      </c>
      <c r="B1275" s="640">
        <v>44303.444675925901</v>
      </c>
      <c r="C1275" s="639" t="b">
        <v>0</v>
      </c>
      <c r="D1275" s="639" t="s">
        <v>2833</v>
      </c>
      <c r="E1275" s="639" t="s">
        <v>2825</v>
      </c>
      <c r="F1275" s="639">
        <v>1</v>
      </c>
      <c r="G1275" s="639" t="s">
        <v>3156</v>
      </c>
      <c r="H1275" s="639" t="s">
        <v>3318</v>
      </c>
      <c r="I1275" s="639" t="s">
        <v>3319</v>
      </c>
      <c r="J1275" s="639" t="s">
        <v>5690</v>
      </c>
    </row>
    <row r="1276" spans="1:10" ht="15">
      <c r="A1276" s="638" t="s">
        <v>3834</v>
      </c>
      <c r="B1276" s="640">
        <v>44303.444108796299</v>
      </c>
      <c r="C1276" s="639" t="b">
        <v>0</v>
      </c>
      <c r="D1276" s="639" t="s">
        <v>2833</v>
      </c>
      <c r="E1276" s="639" t="s">
        <v>2825</v>
      </c>
      <c r="F1276" s="639">
        <v>1</v>
      </c>
      <c r="G1276" s="639" t="s">
        <v>3156</v>
      </c>
      <c r="H1276" s="639" t="s">
        <v>3318</v>
      </c>
      <c r="I1276" s="639" t="s">
        <v>3319</v>
      </c>
      <c r="J1276" s="639" t="s">
        <v>5689</v>
      </c>
    </row>
    <row r="1277" spans="1:10" ht="15">
      <c r="A1277" s="638" t="s">
        <v>3834</v>
      </c>
      <c r="B1277" s="640">
        <v>44303.371412037013</v>
      </c>
      <c r="C1277" s="639" t="b">
        <v>0</v>
      </c>
      <c r="D1277" s="639" t="s">
        <v>2923</v>
      </c>
      <c r="E1277" s="639" t="s">
        <v>2825</v>
      </c>
      <c r="F1277" s="639">
        <v>1</v>
      </c>
      <c r="G1277" s="639" t="s">
        <v>3156</v>
      </c>
      <c r="H1277" s="639" t="s">
        <v>3318</v>
      </c>
      <c r="I1277" s="639" t="s">
        <v>3319</v>
      </c>
      <c r="J1277" s="639" t="s">
        <v>5688</v>
      </c>
    </row>
    <row r="1278" spans="1:10" ht="15">
      <c r="A1278" s="638" t="s">
        <v>3834</v>
      </c>
      <c r="B1278" s="640">
        <v>44303.364236111098</v>
      </c>
      <c r="C1278" s="639" t="b">
        <v>0</v>
      </c>
      <c r="D1278" s="639" t="s">
        <v>2923</v>
      </c>
      <c r="E1278" s="639" t="s">
        <v>2825</v>
      </c>
      <c r="F1278" s="639">
        <v>1</v>
      </c>
      <c r="G1278" s="639" t="s">
        <v>3156</v>
      </c>
      <c r="H1278" s="639" t="s">
        <v>3318</v>
      </c>
      <c r="I1278" s="639" t="s">
        <v>3319</v>
      </c>
      <c r="J1278" s="639" t="s">
        <v>5687</v>
      </c>
    </row>
    <row r="1279" spans="1:10" ht="15">
      <c r="A1279" s="638" t="s">
        <v>3834</v>
      </c>
      <c r="B1279" s="640">
        <v>44303.348657407398</v>
      </c>
      <c r="C1279" s="639" t="b">
        <v>0</v>
      </c>
      <c r="D1279" s="639" t="s">
        <v>2824</v>
      </c>
      <c r="E1279" s="639" t="s">
        <v>2825</v>
      </c>
      <c r="F1279" s="639">
        <v>1</v>
      </c>
      <c r="G1279" s="639" t="s">
        <v>3156</v>
      </c>
      <c r="H1279" s="639" t="s">
        <v>3318</v>
      </c>
      <c r="I1279" s="639" t="s">
        <v>3319</v>
      </c>
      <c r="J1279" s="639" t="s">
        <v>5686</v>
      </c>
    </row>
    <row r="1280" spans="1:10" ht="15">
      <c r="A1280" s="638" t="s">
        <v>3834</v>
      </c>
      <c r="B1280" s="640">
        <v>44303.363333333298</v>
      </c>
      <c r="C1280" s="639" t="b">
        <v>0</v>
      </c>
      <c r="D1280" s="639" t="s">
        <v>2923</v>
      </c>
      <c r="E1280" s="639" t="s">
        <v>2825</v>
      </c>
      <c r="F1280" s="639">
        <v>1</v>
      </c>
      <c r="G1280" s="639" t="s">
        <v>3156</v>
      </c>
      <c r="H1280" s="639" t="s">
        <v>3318</v>
      </c>
      <c r="I1280" s="639" t="s">
        <v>3319</v>
      </c>
      <c r="J1280" s="639" t="s">
        <v>5685</v>
      </c>
    </row>
    <row r="1281" spans="1:10" ht="15">
      <c r="A1281" s="638" t="s">
        <v>3834</v>
      </c>
      <c r="B1281" s="640">
        <v>44303.363819444399</v>
      </c>
      <c r="C1281" s="639" t="b">
        <v>0</v>
      </c>
      <c r="D1281" s="639" t="s">
        <v>2923</v>
      </c>
      <c r="E1281" s="639" t="s">
        <v>2825</v>
      </c>
      <c r="F1281" s="639">
        <v>1</v>
      </c>
      <c r="G1281" s="639" t="s">
        <v>3156</v>
      </c>
      <c r="H1281" s="639" t="s">
        <v>3318</v>
      </c>
      <c r="I1281" s="639" t="s">
        <v>3319</v>
      </c>
      <c r="J1281" s="639" t="s">
        <v>5684</v>
      </c>
    </row>
    <row r="1282" spans="1:10" ht="15">
      <c r="A1282" s="638" t="s">
        <v>3834</v>
      </c>
      <c r="B1282" s="640">
        <v>44303.349108796298</v>
      </c>
      <c r="C1282" s="639" t="b">
        <v>0</v>
      </c>
      <c r="D1282" s="639" t="s">
        <v>2831</v>
      </c>
      <c r="E1282" s="639" t="s">
        <v>2825</v>
      </c>
      <c r="F1282" s="639">
        <v>1</v>
      </c>
      <c r="G1282" s="639" t="s">
        <v>3156</v>
      </c>
      <c r="H1282" s="639" t="s">
        <v>3318</v>
      </c>
      <c r="I1282" s="639" t="s">
        <v>3319</v>
      </c>
      <c r="J1282" s="639" t="s">
        <v>5683</v>
      </c>
    </row>
    <row r="1283" spans="1:10" ht="15">
      <c r="A1283" s="638" t="s">
        <v>3834</v>
      </c>
      <c r="B1283" s="640">
        <v>44303.362372685187</v>
      </c>
      <c r="C1283" s="639" t="b">
        <v>0</v>
      </c>
      <c r="D1283" s="639" t="s">
        <v>2831</v>
      </c>
      <c r="E1283" s="639" t="s">
        <v>2825</v>
      </c>
      <c r="F1283" s="639">
        <v>1</v>
      </c>
      <c r="G1283" s="639" t="s">
        <v>3156</v>
      </c>
      <c r="H1283" s="639" t="s">
        <v>3318</v>
      </c>
      <c r="I1283" s="639" t="s">
        <v>3319</v>
      </c>
      <c r="J1283" s="639" t="s">
        <v>5682</v>
      </c>
    </row>
    <row r="1284" spans="1:10" ht="15">
      <c r="A1284" s="638" t="s">
        <v>3834</v>
      </c>
      <c r="B1284" s="640">
        <v>44303.3374652778</v>
      </c>
      <c r="C1284" s="639" t="b">
        <v>0</v>
      </c>
      <c r="D1284" s="639" t="s">
        <v>2923</v>
      </c>
      <c r="E1284" s="639" t="s">
        <v>2825</v>
      </c>
      <c r="F1284" s="639">
        <v>1</v>
      </c>
      <c r="G1284" s="639" t="s">
        <v>3156</v>
      </c>
      <c r="H1284" s="639" t="s">
        <v>3318</v>
      </c>
      <c r="I1284" s="639" t="s">
        <v>3319</v>
      </c>
      <c r="J1284" s="639" t="s">
        <v>5681</v>
      </c>
    </row>
    <row r="1285" spans="1:10" ht="15">
      <c r="A1285" s="638" t="s">
        <v>3834</v>
      </c>
      <c r="B1285" s="640">
        <v>44303.33910879631</v>
      </c>
      <c r="C1285" s="639" t="b">
        <v>0</v>
      </c>
      <c r="D1285" s="639" t="s">
        <v>2824</v>
      </c>
      <c r="E1285" s="639" t="s">
        <v>2825</v>
      </c>
      <c r="F1285" s="639">
        <v>1</v>
      </c>
      <c r="G1285" s="639" t="s">
        <v>3156</v>
      </c>
      <c r="H1285" s="639" t="s">
        <v>3318</v>
      </c>
      <c r="I1285" s="639" t="s">
        <v>3319</v>
      </c>
      <c r="J1285" s="639" t="s">
        <v>5680</v>
      </c>
    </row>
    <row r="1286" spans="1:10" ht="15">
      <c r="A1286" s="638" t="s">
        <v>3834</v>
      </c>
      <c r="B1286" s="640">
        <v>44303.445162037002</v>
      </c>
      <c r="C1286" s="639" t="b">
        <v>0</v>
      </c>
      <c r="D1286" s="639" t="s">
        <v>2833</v>
      </c>
      <c r="E1286" s="639" t="s">
        <v>2825</v>
      </c>
      <c r="F1286" s="639">
        <v>1</v>
      </c>
      <c r="G1286" s="639" t="s">
        <v>3156</v>
      </c>
      <c r="H1286" s="639" t="s">
        <v>3318</v>
      </c>
      <c r="I1286" s="639" t="s">
        <v>3319</v>
      </c>
      <c r="J1286" s="639" t="s">
        <v>5679</v>
      </c>
    </row>
    <row r="1287" spans="1:10" ht="15">
      <c r="A1287" s="638" t="s">
        <v>3834</v>
      </c>
      <c r="B1287" s="640">
        <v>44303.445821759291</v>
      </c>
      <c r="C1287" s="639" t="b">
        <v>0</v>
      </c>
      <c r="E1287" s="639" t="s">
        <v>2825</v>
      </c>
      <c r="F1287" s="639">
        <v>1</v>
      </c>
      <c r="G1287" s="639" t="s">
        <v>3156</v>
      </c>
      <c r="H1287" s="639" t="s">
        <v>3318</v>
      </c>
      <c r="I1287" s="639" t="s">
        <v>3319</v>
      </c>
      <c r="J1287" s="639" t="s">
        <v>5678</v>
      </c>
    </row>
    <row r="1288" spans="1:10" ht="15">
      <c r="A1288" s="638" t="s">
        <v>3902</v>
      </c>
      <c r="B1288" s="640">
        <v>44303.479988425897</v>
      </c>
      <c r="C1288" s="639" t="b">
        <v>0</v>
      </c>
      <c r="E1288" s="639" t="s">
        <v>2825</v>
      </c>
      <c r="F1288" s="639">
        <v>1</v>
      </c>
      <c r="G1288" s="639" t="s">
        <v>3017</v>
      </c>
      <c r="H1288" s="639" t="s">
        <v>3316</v>
      </c>
      <c r="I1288" s="639" t="s">
        <v>3300</v>
      </c>
      <c r="J1288" s="639" t="s">
        <v>5677</v>
      </c>
    </row>
    <row r="1289" spans="1:10" ht="15">
      <c r="A1289" s="638" t="s">
        <v>3824</v>
      </c>
      <c r="B1289" s="640">
        <v>44303.488159722197</v>
      </c>
      <c r="C1289" s="639" t="b">
        <v>0</v>
      </c>
      <c r="D1289" s="639" t="s">
        <v>3043</v>
      </c>
      <c r="E1289" s="639" t="s">
        <v>2788</v>
      </c>
      <c r="F1289" s="639">
        <v>5</v>
      </c>
      <c r="G1289" s="639" t="s">
        <v>2989</v>
      </c>
      <c r="H1289" s="639" t="s">
        <v>2999</v>
      </c>
      <c r="I1289" s="639" t="s">
        <v>3312</v>
      </c>
      <c r="J1289" s="639" t="s">
        <v>5676</v>
      </c>
    </row>
    <row r="1290" spans="1:10" ht="15">
      <c r="A1290" s="638" t="s">
        <v>3824</v>
      </c>
      <c r="B1290" s="640">
        <v>44303.487696759308</v>
      </c>
      <c r="C1290" s="639" t="b">
        <v>0</v>
      </c>
      <c r="E1290" s="639" t="s">
        <v>2825</v>
      </c>
      <c r="F1290" s="639">
        <v>5</v>
      </c>
      <c r="G1290" s="639" t="s">
        <v>2989</v>
      </c>
      <c r="H1290" s="639" t="s">
        <v>2999</v>
      </c>
      <c r="I1290" s="639" t="s">
        <v>3312</v>
      </c>
      <c r="J1290" s="639" t="s">
        <v>5675</v>
      </c>
    </row>
    <row r="1291" spans="1:10" ht="15">
      <c r="A1291" s="638" t="s">
        <v>3485</v>
      </c>
      <c r="B1291" s="640">
        <v>44303.554270833301</v>
      </c>
      <c r="C1291" s="639" t="b">
        <v>0</v>
      </c>
      <c r="E1291" s="639" t="s">
        <v>2825</v>
      </c>
      <c r="F1291" s="639">
        <v>6</v>
      </c>
      <c r="G1291" s="639" t="s">
        <v>3017</v>
      </c>
      <c r="H1291" s="639" t="s">
        <v>3325</v>
      </c>
      <c r="I1291" s="639" t="s">
        <v>3300</v>
      </c>
      <c r="J1291" s="639" t="s">
        <v>5674</v>
      </c>
    </row>
    <row r="1292" spans="1:10" ht="15">
      <c r="A1292" s="638" t="s">
        <v>3485</v>
      </c>
      <c r="B1292" s="640">
        <v>44303.5551851852</v>
      </c>
      <c r="C1292" s="639" t="b">
        <v>0</v>
      </c>
      <c r="D1292" s="639" t="s">
        <v>3023</v>
      </c>
      <c r="E1292" s="639" t="s">
        <v>2788</v>
      </c>
      <c r="F1292" s="639">
        <v>6</v>
      </c>
      <c r="G1292" s="639" t="s">
        <v>3017</v>
      </c>
      <c r="H1292" s="639" t="s">
        <v>3325</v>
      </c>
      <c r="I1292" s="639" t="s">
        <v>3300</v>
      </c>
      <c r="J1292" s="639" t="s">
        <v>5673</v>
      </c>
    </row>
    <row r="1293" spans="1:10" ht="15">
      <c r="A1293" s="638" t="s">
        <v>3598</v>
      </c>
      <c r="B1293" s="640">
        <v>44303.563067129609</v>
      </c>
      <c r="C1293" s="639" t="b">
        <v>0</v>
      </c>
      <c r="E1293" s="639" t="s">
        <v>2825</v>
      </c>
      <c r="F1293" s="639">
        <v>5</v>
      </c>
      <c r="G1293" s="639" t="s">
        <v>2868</v>
      </c>
      <c r="H1293" s="639" t="s">
        <v>2902</v>
      </c>
      <c r="I1293" s="639" t="s">
        <v>3322</v>
      </c>
      <c r="J1293" s="639" t="s">
        <v>5672</v>
      </c>
    </row>
    <row r="1294" spans="1:10" ht="15">
      <c r="A1294" s="638" t="s">
        <v>3624</v>
      </c>
      <c r="B1294" s="640">
        <v>44303.566921296297</v>
      </c>
      <c r="C1294" s="639" t="b">
        <v>0</v>
      </c>
      <c r="E1294" s="639" t="s">
        <v>2825</v>
      </c>
      <c r="F1294" s="639">
        <v>5</v>
      </c>
      <c r="G1294" s="639" t="s">
        <v>2868</v>
      </c>
      <c r="H1294" s="639" t="s">
        <v>3326</v>
      </c>
      <c r="I1294" s="639" t="s">
        <v>3042</v>
      </c>
      <c r="J1294" s="639" t="s">
        <v>5671</v>
      </c>
    </row>
    <row r="1295" spans="1:10" ht="15">
      <c r="A1295" s="638" t="s">
        <v>3771</v>
      </c>
      <c r="B1295" s="640">
        <v>44303.565578703703</v>
      </c>
      <c r="C1295" s="639" t="b">
        <v>0</v>
      </c>
      <c r="E1295" s="639" t="s">
        <v>2825</v>
      </c>
      <c r="F1295" s="639">
        <v>1</v>
      </c>
      <c r="G1295" s="639" t="s">
        <v>2868</v>
      </c>
      <c r="H1295" s="639" t="s">
        <v>3327</v>
      </c>
      <c r="I1295" s="639" t="s">
        <v>3322</v>
      </c>
      <c r="J1295" s="639" t="s">
        <v>5670</v>
      </c>
    </row>
    <row r="1296" spans="1:10" ht="15">
      <c r="A1296" s="638" t="s">
        <v>3598</v>
      </c>
      <c r="B1296" s="640">
        <v>44303.564745370408</v>
      </c>
      <c r="C1296" s="639" t="b">
        <v>0</v>
      </c>
      <c r="D1296" s="639" t="s">
        <v>2976</v>
      </c>
      <c r="E1296" s="639" t="s">
        <v>2788</v>
      </c>
      <c r="F1296" s="639">
        <v>5</v>
      </c>
      <c r="G1296" s="639" t="s">
        <v>2868</v>
      </c>
      <c r="H1296" s="639" t="s">
        <v>2902</v>
      </c>
      <c r="I1296" s="639" t="s">
        <v>3322</v>
      </c>
      <c r="J1296" s="639" t="s">
        <v>5669</v>
      </c>
    </row>
    <row r="1297" spans="1:10" ht="15">
      <c r="A1297" s="638" t="s">
        <v>3799</v>
      </c>
      <c r="B1297" s="640">
        <v>44303.620335648098</v>
      </c>
      <c r="C1297" s="639" t="b">
        <v>0</v>
      </c>
      <c r="E1297" s="639" t="s">
        <v>2825</v>
      </c>
      <c r="F1297" s="639">
        <v>4</v>
      </c>
      <c r="G1297" s="639" t="s">
        <v>2989</v>
      </c>
      <c r="H1297" s="639" t="s">
        <v>3328</v>
      </c>
      <c r="I1297" s="639" t="s">
        <v>3312</v>
      </c>
      <c r="J1297" s="639" t="s">
        <v>5668</v>
      </c>
    </row>
    <row r="1298" spans="1:10" ht="15">
      <c r="A1298" s="638" t="s">
        <v>3911</v>
      </c>
      <c r="B1298" s="640">
        <v>44303.631134259304</v>
      </c>
      <c r="C1298" s="639" t="b">
        <v>0</v>
      </c>
      <c r="E1298" s="639" t="s">
        <v>2825</v>
      </c>
      <c r="F1298" s="639">
        <v>3</v>
      </c>
      <c r="G1298" s="639" t="s">
        <v>3017</v>
      </c>
      <c r="H1298" s="639" t="s">
        <v>3329</v>
      </c>
      <c r="I1298" s="639" t="s">
        <v>3300</v>
      </c>
      <c r="J1298" s="639" t="s">
        <v>5667</v>
      </c>
    </row>
    <row r="1299" spans="1:10" ht="15">
      <c r="A1299" s="638" t="s">
        <v>3944</v>
      </c>
      <c r="B1299" s="640">
        <v>44303.362164351791</v>
      </c>
      <c r="C1299" s="639" t="b">
        <v>0</v>
      </c>
      <c r="E1299" s="639" t="s">
        <v>2825</v>
      </c>
      <c r="F1299" s="639">
        <v>1</v>
      </c>
      <c r="G1299" s="639" t="s">
        <v>2897</v>
      </c>
      <c r="H1299" s="639" t="s">
        <v>3330</v>
      </c>
      <c r="I1299" s="639" t="s">
        <v>2899</v>
      </c>
      <c r="J1299" s="639" t="s">
        <v>5666</v>
      </c>
    </row>
    <row r="1300" spans="1:10" ht="15">
      <c r="A1300" s="638" t="s">
        <v>3853</v>
      </c>
      <c r="B1300" s="640">
        <v>44303.677696759303</v>
      </c>
      <c r="C1300" s="639" t="b">
        <v>0</v>
      </c>
      <c r="E1300" s="639" t="s">
        <v>2825</v>
      </c>
      <c r="F1300" s="639">
        <v>8</v>
      </c>
      <c r="G1300" s="639" t="s">
        <v>2868</v>
      </c>
      <c r="H1300" s="639" t="s">
        <v>3331</v>
      </c>
      <c r="I1300" s="639" t="s">
        <v>3332</v>
      </c>
      <c r="J1300" s="639" t="s">
        <v>5665</v>
      </c>
    </row>
    <row r="1301" spans="1:10" ht="15">
      <c r="A1301" s="638" t="s">
        <v>3543</v>
      </c>
      <c r="B1301" s="640">
        <v>44303.677094907398</v>
      </c>
      <c r="C1301" s="639" t="b">
        <v>0</v>
      </c>
      <c r="D1301" s="639" t="s">
        <v>2976</v>
      </c>
      <c r="E1301" s="639" t="s">
        <v>2788</v>
      </c>
      <c r="F1301" s="639">
        <v>1</v>
      </c>
      <c r="G1301" s="639" t="s">
        <v>2868</v>
      </c>
      <c r="H1301" s="639" t="s">
        <v>3333</v>
      </c>
      <c r="I1301" s="639" t="s">
        <v>3332</v>
      </c>
      <c r="J1301" s="639" t="s">
        <v>5664</v>
      </c>
    </row>
    <row r="1302" spans="1:10" ht="15">
      <c r="A1302" s="638" t="s">
        <v>3543</v>
      </c>
      <c r="B1302" s="640">
        <v>44303.675925925912</v>
      </c>
      <c r="C1302" s="639" t="b">
        <v>0</v>
      </c>
      <c r="E1302" s="639" t="s">
        <v>2825</v>
      </c>
      <c r="F1302" s="639">
        <v>1</v>
      </c>
      <c r="G1302" s="639" t="s">
        <v>2868</v>
      </c>
      <c r="H1302" s="639" t="s">
        <v>3333</v>
      </c>
      <c r="I1302" s="639" t="s">
        <v>3332</v>
      </c>
      <c r="J1302" s="639" t="s">
        <v>5663</v>
      </c>
    </row>
    <row r="1303" spans="1:10" ht="15">
      <c r="A1303" s="638" t="s">
        <v>3834</v>
      </c>
      <c r="B1303" s="640">
        <v>44303.679965277799</v>
      </c>
      <c r="C1303" s="639" t="b">
        <v>0</v>
      </c>
      <c r="D1303" s="639" t="s">
        <v>2824</v>
      </c>
      <c r="E1303" s="639" t="s">
        <v>2825</v>
      </c>
      <c r="F1303" s="639">
        <v>1</v>
      </c>
      <c r="G1303" s="639" t="s">
        <v>3156</v>
      </c>
      <c r="H1303" s="639" t="s">
        <v>3318</v>
      </c>
      <c r="I1303" s="639" t="s">
        <v>3319</v>
      </c>
      <c r="J1303" s="639" t="s">
        <v>5662</v>
      </c>
    </row>
    <row r="1304" spans="1:10" ht="15">
      <c r="A1304" s="638" t="s">
        <v>3834</v>
      </c>
      <c r="B1304" s="640">
        <v>44303.483888888899</v>
      </c>
      <c r="C1304" s="639" t="b">
        <v>0</v>
      </c>
      <c r="D1304" s="639" t="s">
        <v>2923</v>
      </c>
      <c r="E1304" s="639" t="s">
        <v>2825</v>
      </c>
      <c r="F1304" s="639">
        <v>1</v>
      </c>
      <c r="G1304" s="639" t="s">
        <v>3156</v>
      </c>
      <c r="H1304" s="639" t="s">
        <v>3318</v>
      </c>
      <c r="I1304" s="639" t="s">
        <v>3319</v>
      </c>
      <c r="J1304" s="639" t="s">
        <v>5661</v>
      </c>
    </row>
    <row r="1305" spans="1:10" ht="15">
      <c r="A1305" s="638" t="s">
        <v>3834</v>
      </c>
      <c r="B1305" s="640">
        <v>44303.486145833303</v>
      </c>
      <c r="C1305" s="639" t="b">
        <v>0</v>
      </c>
      <c r="D1305" s="639" t="s">
        <v>2923</v>
      </c>
      <c r="E1305" s="639" t="s">
        <v>2825</v>
      </c>
      <c r="F1305" s="639">
        <v>1</v>
      </c>
      <c r="G1305" s="639" t="s">
        <v>3156</v>
      </c>
      <c r="H1305" s="639" t="s">
        <v>3318</v>
      </c>
      <c r="I1305" s="639" t="s">
        <v>3319</v>
      </c>
      <c r="J1305" s="639" t="s">
        <v>5660</v>
      </c>
    </row>
    <row r="1306" spans="1:10" ht="15">
      <c r="A1306" s="638" t="s">
        <v>3834</v>
      </c>
      <c r="B1306" s="640">
        <v>44303.484918981507</v>
      </c>
      <c r="C1306" s="639" t="b">
        <v>0</v>
      </c>
      <c r="D1306" s="639" t="s">
        <v>2833</v>
      </c>
      <c r="E1306" s="639" t="s">
        <v>2825</v>
      </c>
      <c r="F1306" s="639">
        <v>1</v>
      </c>
      <c r="G1306" s="639" t="s">
        <v>3156</v>
      </c>
      <c r="H1306" s="639" t="s">
        <v>3318</v>
      </c>
      <c r="I1306" s="639" t="s">
        <v>3319</v>
      </c>
      <c r="J1306" s="639" t="s">
        <v>5659</v>
      </c>
    </row>
    <row r="1307" spans="1:10" ht="15">
      <c r="A1307" s="638" t="s">
        <v>3796</v>
      </c>
      <c r="B1307" s="640">
        <v>44303.585416666698</v>
      </c>
      <c r="C1307" s="639" t="b">
        <v>0</v>
      </c>
      <c r="E1307" s="639" t="s">
        <v>2825</v>
      </c>
      <c r="F1307" s="639">
        <v>1</v>
      </c>
      <c r="G1307" s="639" t="s">
        <v>2857</v>
      </c>
      <c r="H1307" s="639" t="s">
        <v>1769</v>
      </c>
      <c r="I1307" s="639" t="s">
        <v>3320</v>
      </c>
      <c r="J1307" s="639" t="s">
        <v>5658</v>
      </c>
    </row>
    <row r="1308" spans="1:10" ht="15">
      <c r="A1308" s="638" t="s">
        <v>3796</v>
      </c>
      <c r="B1308" s="640">
        <v>44303.584027777797</v>
      </c>
      <c r="C1308" s="639" t="b">
        <v>0</v>
      </c>
      <c r="E1308" s="639" t="s">
        <v>2825</v>
      </c>
      <c r="F1308" s="639">
        <v>1</v>
      </c>
      <c r="G1308" s="639" t="s">
        <v>2857</v>
      </c>
      <c r="H1308" s="639" t="s">
        <v>1769</v>
      </c>
      <c r="I1308" s="639" t="s">
        <v>3320</v>
      </c>
      <c r="J1308" s="639" t="s">
        <v>5657</v>
      </c>
    </row>
    <row r="1309" spans="1:10" ht="15">
      <c r="A1309" s="638" t="s">
        <v>3796</v>
      </c>
      <c r="B1309" s="640">
        <v>44303.5847222222</v>
      </c>
      <c r="C1309" s="639" t="b">
        <v>0</v>
      </c>
      <c r="E1309" s="639" t="s">
        <v>2825</v>
      </c>
      <c r="F1309" s="639">
        <v>1</v>
      </c>
      <c r="G1309" s="639" t="s">
        <v>2857</v>
      </c>
      <c r="H1309" s="639" t="s">
        <v>1769</v>
      </c>
      <c r="I1309" s="639" t="s">
        <v>3320</v>
      </c>
      <c r="J1309" s="639" t="s">
        <v>5656</v>
      </c>
    </row>
    <row r="1310" spans="1:10" ht="15">
      <c r="A1310" s="638" t="s">
        <v>3796</v>
      </c>
      <c r="B1310" s="640">
        <v>44303.581944444399</v>
      </c>
      <c r="C1310" s="639" t="b">
        <v>0</v>
      </c>
      <c r="E1310" s="639" t="s">
        <v>2825</v>
      </c>
      <c r="F1310" s="639">
        <v>1</v>
      </c>
      <c r="G1310" s="639" t="s">
        <v>2857</v>
      </c>
      <c r="H1310" s="639" t="s">
        <v>1769</v>
      </c>
      <c r="I1310" s="639" t="s">
        <v>3320</v>
      </c>
      <c r="J1310" s="639" t="s">
        <v>5655</v>
      </c>
    </row>
    <row r="1311" spans="1:10" ht="15">
      <c r="A1311" s="638" t="s">
        <v>3796</v>
      </c>
      <c r="B1311" s="640">
        <v>44303.581250000003</v>
      </c>
      <c r="C1311" s="639" t="b">
        <v>0</v>
      </c>
      <c r="E1311" s="639" t="s">
        <v>2825</v>
      </c>
      <c r="F1311" s="639">
        <v>1</v>
      </c>
      <c r="G1311" s="639" t="s">
        <v>2857</v>
      </c>
      <c r="H1311" s="639" t="s">
        <v>1769</v>
      </c>
      <c r="I1311" s="639" t="s">
        <v>3320</v>
      </c>
      <c r="J1311" s="639" t="s">
        <v>5654</v>
      </c>
    </row>
    <row r="1312" spans="1:10" ht="15">
      <c r="A1312" s="638" t="s">
        <v>3796</v>
      </c>
      <c r="B1312" s="640">
        <v>44303.336585648103</v>
      </c>
      <c r="C1312" s="639" t="b">
        <v>0</v>
      </c>
      <c r="E1312" s="639" t="s">
        <v>2825</v>
      </c>
      <c r="F1312" s="639">
        <v>1</v>
      </c>
      <c r="G1312" s="639" t="s">
        <v>2857</v>
      </c>
      <c r="H1312" s="639" t="s">
        <v>1769</v>
      </c>
      <c r="I1312" s="639" t="s">
        <v>3320</v>
      </c>
      <c r="J1312" s="639" t="s">
        <v>5653</v>
      </c>
    </row>
    <row r="1313" spans="1:10" ht="15">
      <c r="A1313" s="638" t="s">
        <v>3796</v>
      </c>
      <c r="B1313" s="640">
        <v>44303.343055555597</v>
      </c>
      <c r="C1313" s="639" t="b">
        <v>0</v>
      </c>
      <c r="E1313" s="639" t="s">
        <v>2825</v>
      </c>
      <c r="F1313" s="639">
        <v>1</v>
      </c>
      <c r="G1313" s="639" t="s">
        <v>2857</v>
      </c>
      <c r="H1313" s="639" t="s">
        <v>1769</v>
      </c>
      <c r="I1313" s="639" t="s">
        <v>3320</v>
      </c>
      <c r="J1313" s="639" t="s">
        <v>5652</v>
      </c>
    </row>
    <row r="1314" spans="1:10" ht="15">
      <c r="A1314" s="638" t="s">
        <v>3627</v>
      </c>
      <c r="B1314" s="640">
        <v>44305.361979166701</v>
      </c>
      <c r="C1314" s="639" t="b">
        <v>0</v>
      </c>
      <c r="E1314" s="639" t="s">
        <v>2825</v>
      </c>
      <c r="F1314" s="639">
        <v>1</v>
      </c>
      <c r="G1314" s="639" t="s">
        <v>2821</v>
      </c>
      <c r="H1314" s="639" t="s">
        <v>3315</v>
      </c>
      <c r="I1314" s="639" t="s">
        <v>2818</v>
      </c>
      <c r="J1314" s="639" t="s">
        <v>5651</v>
      </c>
    </row>
    <row r="1315" spans="1:10" ht="15">
      <c r="A1315" s="638" t="s">
        <v>3936</v>
      </c>
      <c r="B1315" s="640">
        <v>44305.3752662037</v>
      </c>
      <c r="C1315" s="639" t="b">
        <v>0</v>
      </c>
      <c r="E1315" s="639" t="s">
        <v>2825</v>
      </c>
      <c r="F1315" s="639">
        <v>1</v>
      </c>
      <c r="G1315" s="639" t="s">
        <v>2897</v>
      </c>
      <c r="H1315" s="639" t="s">
        <v>3334</v>
      </c>
      <c r="I1315" s="639" t="s">
        <v>2899</v>
      </c>
      <c r="J1315" s="639" t="s">
        <v>5650</v>
      </c>
    </row>
    <row r="1316" spans="1:10" ht="15">
      <c r="A1316" s="638" t="s">
        <v>3936</v>
      </c>
      <c r="B1316" s="640">
        <v>44305.373715277798</v>
      </c>
      <c r="C1316" s="639" t="b">
        <v>0</v>
      </c>
      <c r="E1316" s="639" t="s">
        <v>2825</v>
      </c>
      <c r="F1316" s="639">
        <v>1</v>
      </c>
      <c r="G1316" s="639" t="s">
        <v>2897</v>
      </c>
      <c r="H1316" s="639" t="s">
        <v>3334</v>
      </c>
      <c r="I1316" s="639" t="s">
        <v>2899</v>
      </c>
      <c r="J1316" s="639" t="s">
        <v>5649</v>
      </c>
    </row>
    <row r="1317" spans="1:10" ht="15">
      <c r="A1317" s="638" t="s">
        <v>3936</v>
      </c>
      <c r="B1317" s="640">
        <v>44305.377569444398</v>
      </c>
      <c r="C1317" s="639" t="b">
        <v>0</v>
      </c>
      <c r="E1317" s="639" t="s">
        <v>2825</v>
      </c>
      <c r="F1317" s="639">
        <v>1</v>
      </c>
      <c r="G1317" s="639" t="s">
        <v>2897</v>
      </c>
      <c r="H1317" s="639" t="s">
        <v>3334</v>
      </c>
      <c r="I1317" s="639" t="s">
        <v>2899</v>
      </c>
      <c r="J1317" s="639" t="s">
        <v>5648</v>
      </c>
    </row>
    <row r="1318" spans="1:10" ht="15">
      <c r="A1318" s="638" t="s">
        <v>3936</v>
      </c>
      <c r="B1318" s="640">
        <v>44305.376747685194</v>
      </c>
      <c r="C1318" s="639" t="b">
        <v>0</v>
      </c>
      <c r="E1318" s="639" t="s">
        <v>2825</v>
      </c>
      <c r="F1318" s="639">
        <v>1</v>
      </c>
      <c r="G1318" s="639" t="s">
        <v>2897</v>
      </c>
      <c r="H1318" s="639" t="s">
        <v>3334</v>
      </c>
      <c r="I1318" s="639" t="s">
        <v>2899</v>
      </c>
      <c r="J1318" s="639" t="s">
        <v>5647</v>
      </c>
    </row>
    <row r="1319" spans="1:10" ht="15">
      <c r="A1319" s="638" t="s">
        <v>3669</v>
      </c>
      <c r="B1319" s="640">
        <v>44305.381331018492</v>
      </c>
      <c r="C1319" s="639" t="b">
        <v>0</v>
      </c>
      <c r="E1319" s="639" t="s">
        <v>2825</v>
      </c>
      <c r="F1319" s="639">
        <v>1</v>
      </c>
      <c r="G1319" s="639" t="s">
        <v>2968</v>
      </c>
      <c r="H1319" s="639" t="s">
        <v>3335</v>
      </c>
      <c r="I1319" s="639" t="s">
        <v>2853</v>
      </c>
      <c r="J1319" s="639" t="s">
        <v>5646</v>
      </c>
    </row>
    <row r="1320" spans="1:10" ht="15">
      <c r="A1320" s="638" t="s">
        <v>3704</v>
      </c>
      <c r="B1320" s="640">
        <v>44305.386307870402</v>
      </c>
      <c r="C1320" s="639" t="b">
        <v>0</v>
      </c>
      <c r="E1320" s="639" t="s">
        <v>2825</v>
      </c>
      <c r="F1320" s="639">
        <v>2</v>
      </c>
      <c r="G1320" s="639" t="s">
        <v>3017</v>
      </c>
      <c r="H1320" s="639" t="s">
        <v>3336</v>
      </c>
      <c r="I1320" s="639" t="s">
        <v>3337</v>
      </c>
      <c r="J1320" s="639" t="s">
        <v>5645</v>
      </c>
    </row>
    <row r="1321" spans="1:10" ht="15">
      <c r="A1321" s="638" t="s">
        <v>3922</v>
      </c>
      <c r="B1321" s="640">
        <v>44305.3886458333</v>
      </c>
      <c r="C1321" s="639" t="b">
        <v>0</v>
      </c>
      <c r="E1321" s="639" t="s">
        <v>2825</v>
      </c>
      <c r="F1321" s="639">
        <v>2</v>
      </c>
      <c r="G1321" s="639" t="s">
        <v>3017</v>
      </c>
      <c r="H1321" s="639" t="s">
        <v>3190</v>
      </c>
      <c r="I1321" s="639" t="s">
        <v>3337</v>
      </c>
      <c r="J1321" s="639" t="s">
        <v>5644</v>
      </c>
    </row>
    <row r="1322" spans="1:10" ht="15">
      <c r="A1322" s="638" t="s">
        <v>3674</v>
      </c>
      <c r="B1322" s="640">
        <v>44305.408414351798</v>
      </c>
      <c r="C1322" s="639" t="b">
        <v>0</v>
      </c>
      <c r="E1322" s="639" t="s">
        <v>2825</v>
      </c>
      <c r="F1322" s="639">
        <v>1</v>
      </c>
      <c r="G1322" s="639" t="s">
        <v>3017</v>
      </c>
      <c r="H1322" s="639" t="s">
        <v>3338</v>
      </c>
      <c r="I1322" s="639" t="s">
        <v>3337</v>
      </c>
      <c r="J1322" s="639" t="s">
        <v>5643</v>
      </c>
    </row>
    <row r="1323" spans="1:10" ht="15">
      <c r="A1323" s="638" t="s">
        <v>3824</v>
      </c>
      <c r="B1323" s="640">
        <v>44305.414409722202</v>
      </c>
      <c r="C1323" s="639" t="b">
        <v>0</v>
      </c>
      <c r="D1323" s="639" t="s">
        <v>3043</v>
      </c>
      <c r="E1323" s="639" t="s">
        <v>2788</v>
      </c>
      <c r="F1323" s="639">
        <v>5</v>
      </c>
      <c r="G1323" s="639" t="s">
        <v>2989</v>
      </c>
      <c r="H1323" s="639" t="s">
        <v>2999</v>
      </c>
      <c r="I1323" s="639" t="s">
        <v>3312</v>
      </c>
      <c r="J1323" s="639" t="s">
        <v>5642</v>
      </c>
    </row>
    <row r="1324" spans="1:10" ht="15">
      <c r="A1324" s="638" t="s">
        <v>3824</v>
      </c>
      <c r="B1324" s="640">
        <v>44305.4139236111</v>
      </c>
      <c r="C1324" s="639" t="b">
        <v>0</v>
      </c>
      <c r="E1324" s="639" t="s">
        <v>2825</v>
      </c>
      <c r="F1324" s="639">
        <v>5</v>
      </c>
      <c r="G1324" s="639" t="s">
        <v>2989</v>
      </c>
      <c r="H1324" s="639" t="s">
        <v>2999</v>
      </c>
      <c r="I1324" s="639" t="s">
        <v>3312</v>
      </c>
      <c r="J1324" s="639" t="s">
        <v>5641</v>
      </c>
    </row>
    <row r="1325" spans="1:10" ht="15">
      <c r="A1325" s="638" t="s">
        <v>3824</v>
      </c>
      <c r="B1325" s="640">
        <v>44305.438067129609</v>
      </c>
      <c r="C1325" s="639" t="b">
        <v>0</v>
      </c>
      <c r="E1325" s="639" t="s">
        <v>2825</v>
      </c>
      <c r="F1325" s="639">
        <v>1</v>
      </c>
      <c r="G1325" s="639" t="s">
        <v>2989</v>
      </c>
      <c r="H1325" s="639" t="s">
        <v>2999</v>
      </c>
      <c r="I1325" s="639" t="s">
        <v>3312</v>
      </c>
      <c r="J1325" s="639" t="s">
        <v>5640</v>
      </c>
    </row>
    <row r="1326" spans="1:10" ht="15">
      <c r="A1326" s="638" t="s">
        <v>3824</v>
      </c>
      <c r="B1326" s="640">
        <v>44305.441192129598</v>
      </c>
      <c r="C1326" s="639" t="b">
        <v>0</v>
      </c>
      <c r="D1326" s="639" t="s">
        <v>3043</v>
      </c>
      <c r="E1326" s="639" t="s">
        <v>2788</v>
      </c>
      <c r="F1326" s="639">
        <v>1</v>
      </c>
      <c r="G1326" s="639" t="s">
        <v>2989</v>
      </c>
      <c r="H1326" s="639" t="s">
        <v>2999</v>
      </c>
      <c r="I1326" s="639" t="s">
        <v>3312</v>
      </c>
      <c r="J1326" s="639" t="s">
        <v>5639</v>
      </c>
    </row>
    <row r="1327" spans="1:10" ht="15">
      <c r="A1327" s="638" t="s">
        <v>3517</v>
      </c>
      <c r="B1327" s="640">
        <v>44305.442800925914</v>
      </c>
      <c r="C1327" s="639" t="b">
        <v>0</v>
      </c>
      <c r="D1327" s="639" t="s">
        <v>3339</v>
      </c>
      <c r="E1327" s="639" t="s">
        <v>2825</v>
      </c>
      <c r="F1327" s="639">
        <v>1</v>
      </c>
      <c r="G1327" s="639" t="s">
        <v>2807</v>
      </c>
      <c r="H1327" s="639" t="s">
        <v>3340</v>
      </c>
      <c r="I1327" s="639" t="s">
        <v>2800</v>
      </c>
      <c r="J1327" s="639" t="s">
        <v>5638</v>
      </c>
    </row>
    <row r="1328" spans="1:10" ht="15">
      <c r="A1328" s="638" t="s">
        <v>3850</v>
      </c>
      <c r="B1328" s="640">
        <v>44305.450138888897</v>
      </c>
      <c r="C1328" s="639" t="b">
        <v>0</v>
      </c>
      <c r="E1328" s="639" t="s">
        <v>2825</v>
      </c>
      <c r="F1328" s="639">
        <v>4</v>
      </c>
      <c r="G1328" s="639" t="s">
        <v>3017</v>
      </c>
      <c r="H1328" s="639" t="s">
        <v>3341</v>
      </c>
      <c r="I1328" s="639" t="s">
        <v>3162</v>
      </c>
      <c r="J1328" s="639" t="s">
        <v>5637</v>
      </c>
    </row>
    <row r="1329" spans="1:10" ht="15">
      <c r="A1329" s="638" t="s">
        <v>3517</v>
      </c>
      <c r="B1329" s="640">
        <v>44305.47491898149</v>
      </c>
      <c r="C1329" s="639" t="b">
        <v>0</v>
      </c>
      <c r="D1329" s="639" t="s">
        <v>2833</v>
      </c>
      <c r="E1329" s="639" t="s">
        <v>2825</v>
      </c>
      <c r="F1329" s="639">
        <v>1</v>
      </c>
      <c r="G1329" s="639" t="s">
        <v>2807</v>
      </c>
      <c r="H1329" s="639" t="s">
        <v>3340</v>
      </c>
      <c r="I1329" s="639" t="s">
        <v>2800</v>
      </c>
      <c r="J1329" s="639" t="s">
        <v>5636</v>
      </c>
    </row>
    <row r="1330" spans="1:10" ht="15">
      <c r="A1330" s="638" t="s">
        <v>3517</v>
      </c>
      <c r="B1330" s="640">
        <v>44305.474166666703</v>
      </c>
      <c r="C1330" s="639" t="b">
        <v>0</v>
      </c>
      <c r="D1330" s="639" t="s">
        <v>2833</v>
      </c>
      <c r="E1330" s="639" t="s">
        <v>2825</v>
      </c>
      <c r="F1330" s="639">
        <v>1</v>
      </c>
      <c r="G1330" s="639" t="s">
        <v>2807</v>
      </c>
      <c r="H1330" s="639" t="s">
        <v>3340</v>
      </c>
      <c r="I1330" s="639" t="s">
        <v>2800</v>
      </c>
      <c r="J1330" s="639" t="s">
        <v>5635</v>
      </c>
    </row>
    <row r="1331" spans="1:10" ht="15">
      <c r="A1331" s="638" t="s">
        <v>3517</v>
      </c>
      <c r="B1331" s="640">
        <v>44305.4465277778</v>
      </c>
      <c r="C1331" s="639" t="b">
        <v>0</v>
      </c>
      <c r="D1331" s="639" t="s">
        <v>3342</v>
      </c>
      <c r="E1331" s="639" t="s">
        <v>2825</v>
      </c>
      <c r="F1331" s="639">
        <v>1</v>
      </c>
      <c r="G1331" s="639" t="s">
        <v>2807</v>
      </c>
      <c r="H1331" s="639" t="s">
        <v>3340</v>
      </c>
      <c r="I1331" s="639" t="s">
        <v>2800</v>
      </c>
      <c r="J1331" s="639" t="s">
        <v>5634</v>
      </c>
    </row>
    <row r="1332" spans="1:10" ht="15">
      <c r="A1332" s="638" t="s">
        <v>3756</v>
      </c>
      <c r="B1332" s="640">
        <v>44305.479675925897</v>
      </c>
      <c r="C1332" s="639" t="b">
        <v>0</v>
      </c>
      <c r="D1332" s="639" t="s">
        <v>3043</v>
      </c>
      <c r="E1332" s="639" t="s">
        <v>2788</v>
      </c>
      <c r="F1332" s="639">
        <v>5</v>
      </c>
      <c r="G1332" s="639" t="s">
        <v>2989</v>
      </c>
      <c r="H1332" s="639" t="s">
        <v>3263</v>
      </c>
      <c r="I1332" s="639" t="s">
        <v>3343</v>
      </c>
      <c r="J1332" s="639" t="s">
        <v>5633</v>
      </c>
    </row>
    <row r="1333" spans="1:10" ht="15">
      <c r="A1333" s="638" t="s">
        <v>3756</v>
      </c>
      <c r="B1333" s="640">
        <v>44305.4780902778</v>
      </c>
      <c r="C1333" s="639" t="b">
        <v>0</v>
      </c>
      <c r="E1333" s="639" t="s">
        <v>2825</v>
      </c>
      <c r="F1333" s="639">
        <v>5</v>
      </c>
      <c r="G1333" s="639" t="s">
        <v>2989</v>
      </c>
      <c r="H1333" s="639" t="s">
        <v>3263</v>
      </c>
      <c r="I1333" s="639" t="s">
        <v>3343</v>
      </c>
      <c r="J1333" s="639" t="s">
        <v>5632</v>
      </c>
    </row>
    <row r="1334" spans="1:10" ht="15">
      <c r="A1334" s="638" t="s">
        <v>3756</v>
      </c>
      <c r="B1334" s="640">
        <v>44305.507789351897</v>
      </c>
      <c r="C1334" s="639" t="b">
        <v>0</v>
      </c>
      <c r="E1334" s="639" t="s">
        <v>2825</v>
      </c>
      <c r="F1334" s="639">
        <v>2</v>
      </c>
      <c r="G1334" s="639" t="s">
        <v>2989</v>
      </c>
      <c r="H1334" s="639" t="s">
        <v>3263</v>
      </c>
      <c r="I1334" s="639" t="s">
        <v>3343</v>
      </c>
      <c r="J1334" s="639" t="s">
        <v>5631</v>
      </c>
    </row>
    <row r="1335" spans="1:10" ht="15">
      <c r="A1335" s="638" t="s">
        <v>3599</v>
      </c>
      <c r="B1335" s="640">
        <v>44305.510543981502</v>
      </c>
      <c r="C1335" s="639" t="b">
        <v>0</v>
      </c>
      <c r="E1335" s="639" t="s">
        <v>2825</v>
      </c>
      <c r="F1335" s="639">
        <v>2</v>
      </c>
      <c r="G1335" s="639" t="s">
        <v>3017</v>
      </c>
      <c r="H1335" s="639" t="s">
        <v>3344</v>
      </c>
      <c r="I1335" s="639" t="s">
        <v>3162</v>
      </c>
      <c r="J1335" s="639" t="s">
        <v>5630</v>
      </c>
    </row>
    <row r="1336" spans="1:10" ht="15">
      <c r="A1336" s="638" t="s">
        <v>3756</v>
      </c>
      <c r="B1336" s="640">
        <v>44305.509814814803</v>
      </c>
      <c r="C1336" s="639" t="b">
        <v>0</v>
      </c>
      <c r="D1336" s="639" t="s">
        <v>3043</v>
      </c>
      <c r="E1336" s="639" t="s">
        <v>2788</v>
      </c>
      <c r="F1336" s="639">
        <v>2</v>
      </c>
      <c r="G1336" s="639" t="s">
        <v>2989</v>
      </c>
      <c r="H1336" s="639" t="s">
        <v>3263</v>
      </c>
      <c r="I1336" s="639" t="s">
        <v>3343</v>
      </c>
      <c r="J1336" s="639" t="s">
        <v>5629</v>
      </c>
    </row>
    <row r="1337" spans="1:10" ht="15">
      <c r="A1337" s="638" t="s">
        <v>3930</v>
      </c>
      <c r="B1337" s="640">
        <v>44305.541539351791</v>
      </c>
      <c r="C1337" s="639" t="b">
        <v>0</v>
      </c>
      <c r="E1337" s="639" t="s">
        <v>2825</v>
      </c>
      <c r="F1337" s="639">
        <v>7</v>
      </c>
      <c r="G1337" s="639" t="s">
        <v>3017</v>
      </c>
      <c r="H1337" s="639" t="s">
        <v>3072</v>
      </c>
      <c r="I1337" s="639" t="s">
        <v>3162</v>
      </c>
      <c r="J1337" s="639" t="s">
        <v>5628</v>
      </c>
    </row>
    <row r="1338" spans="1:10" ht="15">
      <c r="A1338" s="638" t="s">
        <v>3570</v>
      </c>
      <c r="B1338" s="640">
        <v>44305.515011574098</v>
      </c>
      <c r="C1338" s="639" t="b">
        <v>0</v>
      </c>
      <c r="E1338" s="639" t="s">
        <v>2825</v>
      </c>
      <c r="F1338" s="639">
        <v>1</v>
      </c>
      <c r="G1338" s="639" t="s">
        <v>3152</v>
      </c>
      <c r="H1338" s="639" t="s">
        <v>3345</v>
      </c>
      <c r="I1338" s="639" t="s">
        <v>3346</v>
      </c>
      <c r="J1338" s="639" t="s">
        <v>5627</v>
      </c>
    </row>
    <row r="1339" spans="1:10" ht="15">
      <c r="A1339" s="638" t="s">
        <v>3570</v>
      </c>
      <c r="B1339" s="640">
        <v>44305.48318287039</v>
      </c>
      <c r="C1339" s="639" t="b">
        <v>0</v>
      </c>
      <c r="E1339" s="639" t="s">
        <v>2825</v>
      </c>
      <c r="F1339" s="639">
        <v>1</v>
      </c>
      <c r="G1339" s="639" t="s">
        <v>3152</v>
      </c>
      <c r="H1339" s="639" t="s">
        <v>3345</v>
      </c>
      <c r="I1339" s="639" t="s">
        <v>3346</v>
      </c>
      <c r="J1339" s="639" t="s">
        <v>5626</v>
      </c>
    </row>
    <row r="1340" spans="1:10" ht="15">
      <c r="A1340" s="638" t="s">
        <v>3570</v>
      </c>
      <c r="B1340" s="640">
        <v>44305.482164351903</v>
      </c>
      <c r="C1340" s="639" t="b">
        <v>0</v>
      </c>
      <c r="E1340" s="639" t="s">
        <v>2825</v>
      </c>
      <c r="F1340" s="639">
        <v>1</v>
      </c>
      <c r="G1340" s="639" t="s">
        <v>3152</v>
      </c>
      <c r="H1340" s="639" t="s">
        <v>3345</v>
      </c>
      <c r="I1340" s="639" t="s">
        <v>3346</v>
      </c>
      <c r="J1340" s="639" t="s">
        <v>5625</v>
      </c>
    </row>
    <row r="1341" spans="1:10" ht="15">
      <c r="A1341" s="638" t="s">
        <v>3810</v>
      </c>
      <c r="B1341" s="640">
        <v>44305.5612847222</v>
      </c>
      <c r="C1341" s="639" t="b">
        <v>0</v>
      </c>
      <c r="E1341" s="639" t="s">
        <v>2825</v>
      </c>
      <c r="F1341" s="639">
        <v>6</v>
      </c>
      <c r="G1341" s="639" t="s">
        <v>2989</v>
      </c>
      <c r="H1341" s="639" t="s">
        <v>3294</v>
      </c>
      <c r="I1341" s="639" t="s">
        <v>3312</v>
      </c>
      <c r="J1341" s="639" t="s">
        <v>5624</v>
      </c>
    </row>
    <row r="1342" spans="1:10" ht="15">
      <c r="A1342" s="638" t="s">
        <v>3930</v>
      </c>
      <c r="B1342" s="640">
        <v>44305.603877314803</v>
      </c>
      <c r="C1342" s="639" t="b">
        <v>0</v>
      </c>
      <c r="E1342" s="639" t="s">
        <v>2825</v>
      </c>
      <c r="F1342" s="639">
        <v>3</v>
      </c>
      <c r="G1342" s="639" t="s">
        <v>3017</v>
      </c>
      <c r="H1342" s="639" t="s">
        <v>3072</v>
      </c>
      <c r="I1342" s="639" t="s">
        <v>3162</v>
      </c>
      <c r="J1342" s="639" t="s">
        <v>5623</v>
      </c>
    </row>
    <row r="1343" spans="1:10" ht="15">
      <c r="A1343" s="638" t="s">
        <v>3834</v>
      </c>
      <c r="B1343" s="640">
        <v>44305.416168981508</v>
      </c>
      <c r="C1343" s="639" t="b">
        <v>0</v>
      </c>
      <c r="D1343" s="639" t="s">
        <v>3347</v>
      </c>
      <c r="E1343" s="639" t="s">
        <v>2825</v>
      </c>
      <c r="F1343" s="639">
        <v>1</v>
      </c>
      <c r="G1343" s="639" t="s">
        <v>3156</v>
      </c>
      <c r="H1343" s="639" t="s">
        <v>3318</v>
      </c>
      <c r="I1343" s="639" t="s">
        <v>3319</v>
      </c>
      <c r="J1343" s="639" t="s">
        <v>5622</v>
      </c>
    </row>
    <row r="1344" spans="1:10" ht="15">
      <c r="A1344" s="638" t="s">
        <v>3945</v>
      </c>
      <c r="B1344" s="640">
        <v>44305.616481481491</v>
      </c>
      <c r="C1344" s="639" t="b">
        <v>0</v>
      </c>
      <c r="E1344" s="639" t="s">
        <v>2825</v>
      </c>
      <c r="F1344" s="639">
        <v>1</v>
      </c>
      <c r="G1344" s="639" t="s">
        <v>3198</v>
      </c>
      <c r="H1344" s="639" t="s">
        <v>928</v>
      </c>
      <c r="I1344" s="639" t="s">
        <v>2818</v>
      </c>
      <c r="J1344" s="639" t="s">
        <v>5621</v>
      </c>
    </row>
    <row r="1345" spans="1:10" ht="15">
      <c r="A1345" s="638" t="s">
        <v>3860</v>
      </c>
      <c r="B1345" s="640">
        <v>44305.666087963</v>
      </c>
      <c r="C1345" s="639" t="b">
        <v>0</v>
      </c>
      <c r="E1345" s="639" t="s">
        <v>2825</v>
      </c>
      <c r="F1345" s="639">
        <v>5</v>
      </c>
      <c r="G1345" s="639" t="s">
        <v>2989</v>
      </c>
      <c r="H1345" s="639" t="s">
        <v>3348</v>
      </c>
      <c r="I1345" s="639" t="s">
        <v>3300</v>
      </c>
      <c r="J1345" s="639" t="s">
        <v>5620</v>
      </c>
    </row>
    <row r="1346" spans="1:10" ht="15">
      <c r="A1346" s="638" t="s">
        <v>3511</v>
      </c>
      <c r="B1346" s="640">
        <v>44305.675069444398</v>
      </c>
      <c r="C1346" s="639" t="b">
        <v>0</v>
      </c>
      <c r="D1346" s="639" t="s">
        <v>3023</v>
      </c>
      <c r="E1346" s="639" t="s">
        <v>2788</v>
      </c>
      <c r="F1346" s="639">
        <v>1</v>
      </c>
      <c r="G1346" s="639" t="s">
        <v>3017</v>
      </c>
      <c r="H1346" s="639" t="s">
        <v>3349</v>
      </c>
      <c r="I1346" s="639" t="s">
        <v>3042</v>
      </c>
      <c r="J1346" s="639" t="s">
        <v>5619</v>
      </c>
    </row>
    <row r="1347" spans="1:10" ht="15">
      <c r="A1347" s="638" t="s">
        <v>3511</v>
      </c>
      <c r="B1347" s="640">
        <v>44305.673726851899</v>
      </c>
      <c r="C1347" s="639" t="b">
        <v>0</v>
      </c>
      <c r="E1347" s="639" t="s">
        <v>2825</v>
      </c>
      <c r="F1347" s="639">
        <v>1</v>
      </c>
      <c r="G1347" s="639" t="s">
        <v>3017</v>
      </c>
      <c r="H1347" s="639" t="s">
        <v>3349</v>
      </c>
      <c r="I1347" s="639" t="s">
        <v>3042</v>
      </c>
      <c r="J1347" s="639" t="s">
        <v>5618</v>
      </c>
    </row>
    <row r="1348" spans="1:10" ht="15">
      <c r="A1348" s="638" t="s">
        <v>3663</v>
      </c>
      <c r="B1348" s="640">
        <v>44305.690011574086</v>
      </c>
      <c r="C1348" s="639" t="b">
        <v>0</v>
      </c>
      <c r="E1348" s="639" t="s">
        <v>2825</v>
      </c>
      <c r="F1348" s="639">
        <v>1</v>
      </c>
      <c r="G1348" s="639" t="s">
        <v>3017</v>
      </c>
      <c r="H1348" s="639" t="s">
        <v>3350</v>
      </c>
      <c r="I1348" s="639" t="s">
        <v>3042</v>
      </c>
      <c r="J1348" s="639" t="s">
        <v>5617</v>
      </c>
    </row>
    <row r="1349" spans="1:10" ht="15">
      <c r="A1349" s="638" t="s">
        <v>3834</v>
      </c>
      <c r="B1349" s="640">
        <v>44305.616631944387</v>
      </c>
      <c r="C1349" s="639" t="b">
        <v>0</v>
      </c>
      <c r="D1349" s="639" t="s">
        <v>2829</v>
      </c>
      <c r="E1349" s="639" t="s">
        <v>2825</v>
      </c>
      <c r="F1349" s="639">
        <v>1</v>
      </c>
      <c r="G1349" s="639" t="s">
        <v>3156</v>
      </c>
      <c r="H1349" s="639" t="s">
        <v>3318</v>
      </c>
      <c r="I1349" s="639" t="s">
        <v>3319</v>
      </c>
      <c r="J1349" s="639" t="s">
        <v>5616</v>
      </c>
    </row>
    <row r="1350" spans="1:10" ht="15">
      <c r="A1350" s="638" t="s">
        <v>3834</v>
      </c>
      <c r="B1350" s="640">
        <v>44305.6159259259</v>
      </c>
      <c r="C1350" s="639" t="b">
        <v>0</v>
      </c>
      <c r="D1350" s="639" t="s">
        <v>2786</v>
      </c>
      <c r="E1350" s="639" t="s">
        <v>2825</v>
      </c>
      <c r="F1350" s="639">
        <v>1</v>
      </c>
      <c r="G1350" s="639" t="s">
        <v>3156</v>
      </c>
      <c r="H1350" s="639" t="s">
        <v>3318</v>
      </c>
      <c r="I1350" s="639" t="s">
        <v>3319</v>
      </c>
      <c r="J1350" s="639" t="s">
        <v>5615</v>
      </c>
    </row>
    <row r="1351" spans="1:10" ht="15">
      <c r="A1351" s="638" t="s">
        <v>3834</v>
      </c>
      <c r="B1351" s="640">
        <v>44305.415543981508</v>
      </c>
      <c r="C1351" s="639" t="b">
        <v>0</v>
      </c>
      <c r="D1351" s="639" t="s">
        <v>2833</v>
      </c>
      <c r="E1351" s="639" t="s">
        <v>2825</v>
      </c>
      <c r="F1351" s="639">
        <v>1</v>
      </c>
      <c r="G1351" s="639" t="s">
        <v>3156</v>
      </c>
      <c r="H1351" s="639" t="s">
        <v>3318</v>
      </c>
      <c r="I1351" s="639" t="s">
        <v>3319</v>
      </c>
      <c r="J1351" s="639" t="s">
        <v>5614</v>
      </c>
    </row>
    <row r="1352" spans="1:10" ht="15">
      <c r="A1352" s="638" t="s">
        <v>3796</v>
      </c>
      <c r="B1352" s="640">
        <v>44305.454861111102</v>
      </c>
      <c r="C1352" s="639" t="b">
        <v>0</v>
      </c>
      <c r="E1352" s="639" t="s">
        <v>2825</v>
      </c>
      <c r="F1352" s="639">
        <v>1</v>
      </c>
      <c r="G1352" s="639" t="s">
        <v>2857</v>
      </c>
      <c r="H1352" s="639" t="s">
        <v>1769</v>
      </c>
      <c r="I1352" s="639" t="s">
        <v>3320</v>
      </c>
      <c r="J1352" s="639" t="s">
        <v>5613</v>
      </c>
    </row>
    <row r="1353" spans="1:10" ht="15">
      <c r="A1353" s="638" t="s">
        <v>3796</v>
      </c>
      <c r="B1353" s="640">
        <v>44305.456250000003</v>
      </c>
      <c r="C1353" s="639" t="b">
        <v>0</v>
      </c>
      <c r="E1353" s="639" t="s">
        <v>2825</v>
      </c>
      <c r="F1353" s="639">
        <v>1</v>
      </c>
      <c r="G1353" s="639" t="s">
        <v>2857</v>
      </c>
      <c r="H1353" s="639" t="s">
        <v>1769</v>
      </c>
      <c r="I1353" s="639" t="s">
        <v>3320</v>
      </c>
      <c r="J1353" s="639" t="s">
        <v>5612</v>
      </c>
    </row>
    <row r="1354" spans="1:10" ht="15">
      <c r="A1354" s="638" t="s">
        <v>3739</v>
      </c>
      <c r="B1354" s="640">
        <v>44306.317974537</v>
      </c>
      <c r="C1354" s="639" t="b">
        <v>0</v>
      </c>
      <c r="E1354" s="639" t="s">
        <v>2825</v>
      </c>
      <c r="F1354" s="639">
        <v>1</v>
      </c>
      <c r="G1354" s="639" t="s">
        <v>3198</v>
      </c>
      <c r="H1354" s="639" t="s">
        <v>3351</v>
      </c>
      <c r="I1354" s="639" t="s">
        <v>2818</v>
      </c>
      <c r="J1354" s="639" t="s">
        <v>5611</v>
      </c>
    </row>
    <row r="1355" spans="1:10" ht="15">
      <c r="A1355" s="638" t="s">
        <v>3946</v>
      </c>
      <c r="B1355" s="640">
        <v>44306.345439814802</v>
      </c>
      <c r="C1355" s="639" t="b">
        <v>0</v>
      </c>
      <c r="E1355" s="639" t="s">
        <v>2825</v>
      </c>
      <c r="F1355" s="639">
        <v>1</v>
      </c>
      <c r="G1355" s="639" t="s">
        <v>2897</v>
      </c>
      <c r="H1355" s="639" t="s">
        <v>3352</v>
      </c>
      <c r="I1355" s="639" t="s">
        <v>2995</v>
      </c>
      <c r="J1355" s="639" t="s">
        <v>5610</v>
      </c>
    </row>
    <row r="1356" spans="1:10" ht="15">
      <c r="A1356" s="638" t="s">
        <v>3946</v>
      </c>
      <c r="B1356" s="640">
        <v>44306.344375000001</v>
      </c>
      <c r="C1356" s="639" t="b">
        <v>0</v>
      </c>
      <c r="E1356" s="639" t="s">
        <v>2825</v>
      </c>
      <c r="F1356" s="639">
        <v>1</v>
      </c>
      <c r="G1356" s="639" t="s">
        <v>2897</v>
      </c>
      <c r="H1356" s="639" t="s">
        <v>3352</v>
      </c>
      <c r="I1356" s="639" t="s">
        <v>2995</v>
      </c>
      <c r="J1356" s="639" t="s">
        <v>5609</v>
      </c>
    </row>
    <row r="1357" spans="1:10" ht="15">
      <c r="A1357" s="638" t="s">
        <v>3946</v>
      </c>
      <c r="B1357" s="640">
        <v>44306.343530092607</v>
      </c>
      <c r="C1357" s="639" t="b">
        <v>0</v>
      </c>
      <c r="E1357" s="639" t="s">
        <v>2825</v>
      </c>
      <c r="F1357" s="639">
        <v>1</v>
      </c>
      <c r="G1357" s="639" t="s">
        <v>2897</v>
      </c>
      <c r="H1357" s="639" t="s">
        <v>3352</v>
      </c>
      <c r="I1357" s="639" t="s">
        <v>2995</v>
      </c>
      <c r="J1357" s="639" t="s">
        <v>5608</v>
      </c>
    </row>
    <row r="1358" spans="1:10" ht="15">
      <c r="A1358" s="638" t="s">
        <v>3946</v>
      </c>
      <c r="B1358" s="640">
        <v>44306.348935185197</v>
      </c>
      <c r="C1358" s="639" t="b">
        <v>0</v>
      </c>
      <c r="E1358" s="639" t="s">
        <v>2825</v>
      </c>
      <c r="F1358" s="639">
        <v>1</v>
      </c>
      <c r="G1358" s="639" t="s">
        <v>2897</v>
      </c>
      <c r="H1358" s="639" t="s">
        <v>3352</v>
      </c>
      <c r="I1358" s="639" t="s">
        <v>2995</v>
      </c>
      <c r="J1358" s="639" t="s">
        <v>5607</v>
      </c>
    </row>
    <row r="1359" spans="1:10" ht="15">
      <c r="A1359" s="638" t="s">
        <v>3946</v>
      </c>
      <c r="B1359" s="640">
        <v>44306.353368055599</v>
      </c>
      <c r="C1359" s="639" t="b">
        <v>0</v>
      </c>
      <c r="E1359" s="639" t="s">
        <v>2825</v>
      </c>
      <c r="F1359" s="639">
        <v>1</v>
      </c>
      <c r="G1359" s="639" t="s">
        <v>2897</v>
      </c>
      <c r="H1359" s="639" t="s">
        <v>3352</v>
      </c>
      <c r="I1359" s="639" t="s">
        <v>2995</v>
      </c>
      <c r="J1359" s="639" t="s">
        <v>5606</v>
      </c>
    </row>
    <row r="1360" spans="1:10" ht="15">
      <c r="A1360" s="638" t="s">
        <v>3946</v>
      </c>
      <c r="B1360" s="640">
        <v>44306.357696759304</v>
      </c>
      <c r="C1360" s="639" t="b">
        <v>0</v>
      </c>
      <c r="E1360" s="639" t="s">
        <v>2825</v>
      </c>
      <c r="F1360" s="639">
        <v>1</v>
      </c>
      <c r="G1360" s="639" t="s">
        <v>2897</v>
      </c>
      <c r="H1360" s="639" t="s">
        <v>3352</v>
      </c>
      <c r="I1360" s="639" t="s">
        <v>2995</v>
      </c>
      <c r="J1360" s="639" t="s">
        <v>5605</v>
      </c>
    </row>
    <row r="1361" spans="1:10" ht="15">
      <c r="A1361" s="638" t="s">
        <v>3946</v>
      </c>
      <c r="B1361" s="640">
        <v>44306.363298611097</v>
      </c>
      <c r="C1361" s="639" t="b">
        <v>0</v>
      </c>
      <c r="E1361" s="639" t="s">
        <v>2825</v>
      </c>
      <c r="F1361" s="639">
        <v>1</v>
      </c>
      <c r="G1361" s="639" t="s">
        <v>2897</v>
      </c>
      <c r="H1361" s="639" t="s">
        <v>3352</v>
      </c>
      <c r="I1361" s="639" t="s">
        <v>2995</v>
      </c>
      <c r="J1361" s="639" t="s">
        <v>5604</v>
      </c>
    </row>
    <row r="1362" spans="1:10" ht="15">
      <c r="A1362" s="638" t="s">
        <v>3659</v>
      </c>
      <c r="B1362" s="640">
        <v>44306.389259259297</v>
      </c>
      <c r="C1362" s="639" t="b">
        <v>0</v>
      </c>
      <c r="E1362" s="639" t="s">
        <v>2825</v>
      </c>
      <c r="F1362" s="639">
        <v>1</v>
      </c>
      <c r="G1362" s="639" t="s">
        <v>3353</v>
      </c>
      <c r="H1362" s="639" t="s">
        <v>3354</v>
      </c>
      <c r="I1362" s="639" t="s">
        <v>2800</v>
      </c>
      <c r="J1362" s="639" t="s">
        <v>5603</v>
      </c>
    </row>
    <row r="1363" spans="1:10" ht="15">
      <c r="A1363" s="638" t="s">
        <v>3708</v>
      </c>
      <c r="B1363" s="640">
        <v>44306.393634259308</v>
      </c>
      <c r="C1363" s="639" t="b">
        <v>0</v>
      </c>
      <c r="E1363" s="639" t="s">
        <v>2825</v>
      </c>
      <c r="F1363" s="639">
        <v>1</v>
      </c>
      <c r="G1363" s="639" t="s">
        <v>2821</v>
      </c>
      <c r="H1363" s="639" t="s">
        <v>3355</v>
      </c>
      <c r="I1363" s="639" t="s">
        <v>2818</v>
      </c>
      <c r="J1363" s="639" t="s">
        <v>5602</v>
      </c>
    </row>
    <row r="1364" spans="1:10" ht="15">
      <c r="A1364" s="638" t="s">
        <v>3708</v>
      </c>
      <c r="B1364" s="640">
        <v>44306.400231481508</v>
      </c>
      <c r="C1364" s="639" t="b">
        <v>0</v>
      </c>
      <c r="E1364" s="639" t="s">
        <v>2825</v>
      </c>
      <c r="F1364" s="639">
        <v>1</v>
      </c>
      <c r="G1364" s="639" t="s">
        <v>2821</v>
      </c>
      <c r="H1364" s="639" t="s">
        <v>3355</v>
      </c>
      <c r="I1364" s="639" t="s">
        <v>2818</v>
      </c>
      <c r="J1364" s="639" t="s">
        <v>5601</v>
      </c>
    </row>
    <row r="1365" spans="1:10" ht="15">
      <c r="A1365" s="638" t="s">
        <v>3708</v>
      </c>
      <c r="B1365" s="640">
        <v>44306.399375000001</v>
      </c>
      <c r="C1365" s="639" t="b">
        <v>0</v>
      </c>
      <c r="E1365" s="639" t="s">
        <v>2825</v>
      </c>
      <c r="F1365" s="639">
        <v>1</v>
      </c>
      <c r="G1365" s="639" t="s">
        <v>2821</v>
      </c>
      <c r="H1365" s="639" t="s">
        <v>3355</v>
      </c>
      <c r="I1365" s="639" t="s">
        <v>2818</v>
      </c>
      <c r="J1365" s="639" t="s">
        <v>5600</v>
      </c>
    </row>
    <row r="1366" spans="1:10" ht="15">
      <c r="A1366" s="638" t="s">
        <v>3708</v>
      </c>
      <c r="B1366" s="640">
        <v>44306.3965509259</v>
      </c>
      <c r="C1366" s="639" t="b">
        <v>0</v>
      </c>
      <c r="E1366" s="639" t="s">
        <v>2825</v>
      </c>
      <c r="F1366" s="639">
        <v>1</v>
      </c>
      <c r="G1366" s="639" t="s">
        <v>2821</v>
      </c>
      <c r="H1366" s="639" t="s">
        <v>3355</v>
      </c>
      <c r="I1366" s="639" t="s">
        <v>2818</v>
      </c>
      <c r="J1366" s="639" t="s">
        <v>5599</v>
      </c>
    </row>
    <row r="1367" spans="1:10" ht="15">
      <c r="A1367" s="638" t="s">
        <v>3708</v>
      </c>
      <c r="B1367" s="640">
        <v>44306.400902777801</v>
      </c>
      <c r="C1367" s="639" t="b">
        <v>0</v>
      </c>
      <c r="E1367" s="639" t="s">
        <v>2825</v>
      </c>
      <c r="F1367" s="639">
        <v>1</v>
      </c>
      <c r="G1367" s="639" t="s">
        <v>2821</v>
      </c>
      <c r="H1367" s="639" t="s">
        <v>3355</v>
      </c>
      <c r="I1367" s="639" t="s">
        <v>2818</v>
      </c>
      <c r="J1367" s="639" t="s">
        <v>5598</v>
      </c>
    </row>
    <row r="1368" spans="1:10" ht="15">
      <c r="A1368" s="638" t="s">
        <v>3860</v>
      </c>
      <c r="B1368" s="640">
        <v>44306.407835648097</v>
      </c>
      <c r="C1368" s="639" t="b">
        <v>0</v>
      </c>
      <c r="E1368" s="639" t="s">
        <v>2825</v>
      </c>
      <c r="F1368" s="639">
        <v>7</v>
      </c>
      <c r="G1368" s="639" t="s">
        <v>2989</v>
      </c>
      <c r="H1368" s="639" t="s">
        <v>3348</v>
      </c>
      <c r="I1368" s="639" t="s">
        <v>3300</v>
      </c>
      <c r="J1368" s="639" t="s">
        <v>5597</v>
      </c>
    </row>
    <row r="1369" spans="1:10" ht="15">
      <c r="A1369" s="638" t="s">
        <v>3853</v>
      </c>
      <c r="B1369" s="640">
        <v>44306.420243055603</v>
      </c>
      <c r="C1369" s="639" t="b">
        <v>0</v>
      </c>
      <c r="E1369" s="639" t="s">
        <v>2825</v>
      </c>
      <c r="F1369" s="639">
        <v>14</v>
      </c>
      <c r="G1369" s="639" t="s">
        <v>2868</v>
      </c>
      <c r="H1369" s="639" t="s">
        <v>3331</v>
      </c>
      <c r="I1369" s="639" t="s">
        <v>3332</v>
      </c>
      <c r="J1369" s="639" t="s">
        <v>5596</v>
      </c>
    </row>
    <row r="1370" spans="1:10" ht="15">
      <c r="A1370" s="638" t="s">
        <v>3663</v>
      </c>
      <c r="B1370" s="640">
        <v>44306.461354166699</v>
      </c>
      <c r="C1370" s="639" t="b">
        <v>0</v>
      </c>
      <c r="E1370" s="639" t="s">
        <v>2825</v>
      </c>
      <c r="F1370" s="639">
        <v>3</v>
      </c>
      <c r="G1370" s="639" t="s">
        <v>3017</v>
      </c>
      <c r="H1370" s="639" t="s">
        <v>3350</v>
      </c>
      <c r="I1370" s="639" t="s">
        <v>3042</v>
      </c>
      <c r="J1370" s="639" t="s">
        <v>5595</v>
      </c>
    </row>
    <row r="1371" spans="1:10" ht="15">
      <c r="A1371" s="638" t="s">
        <v>3860</v>
      </c>
      <c r="B1371" s="640">
        <v>44306.473680555602</v>
      </c>
      <c r="C1371" s="639" t="b">
        <v>0</v>
      </c>
      <c r="E1371" s="639" t="s">
        <v>2825</v>
      </c>
      <c r="F1371" s="639">
        <v>5</v>
      </c>
      <c r="G1371" s="639" t="s">
        <v>2989</v>
      </c>
      <c r="H1371" s="639" t="s">
        <v>3348</v>
      </c>
      <c r="I1371" s="639" t="s">
        <v>3300</v>
      </c>
      <c r="J1371" s="639" t="s">
        <v>5594</v>
      </c>
    </row>
    <row r="1372" spans="1:10" ht="15">
      <c r="A1372" s="638" t="s">
        <v>3708</v>
      </c>
      <c r="B1372" s="640">
        <v>44306.472037037012</v>
      </c>
      <c r="C1372" s="639" t="b">
        <v>0</v>
      </c>
      <c r="E1372" s="639" t="s">
        <v>2825</v>
      </c>
      <c r="F1372" s="639">
        <v>1</v>
      </c>
      <c r="G1372" s="639" t="s">
        <v>2821</v>
      </c>
      <c r="H1372" s="639" t="s">
        <v>3355</v>
      </c>
      <c r="I1372" s="639" t="s">
        <v>2818</v>
      </c>
      <c r="J1372" s="639" t="s">
        <v>5593</v>
      </c>
    </row>
    <row r="1373" spans="1:10" ht="15">
      <c r="A1373" s="638" t="s">
        <v>3522</v>
      </c>
      <c r="B1373" s="640">
        <v>44306.504652777803</v>
      </c>
      <c r="C1373" s="639" t="b">
        <v>0</v>
      </c>
      <c r="E1373" s="639" t="s">
        <v>2825</v>
      </c>
      <c r="F1373" s="639">
        <v>3</v>
      </c>
      <c r="G1373" s="639" t="s">
        <v>3017</v>
      </c>
      <c r="H1373" s="639" t="s">
        <v>3356</v>
      </c>
      <c r="I1373" s="639" t="s">
        <v>3042</v>
      </c>
      <c r="J1373" s="639" t="s">
        <v>5592</v>
      </c>
    </row>
    <row r="1374" spans="1:10" ht="15">
      <c r="A1374" s="638" t="s">
        <v>3522</v>
      </c>
      <c r="B1374" s="640">
        <v>44306.50554398149</v>
      </c>
      <c r="C1374" s="639" t="b">
        <v>0</v>
      </c>
      <c r="D1374" s="639" t="s">
        <v>3023</v>
      </c>
      <c r="E1374" s="639" t="s">
        <v>2788</v>
      </c>
      <c r="F1374" s="639">
        <v>3</v>
      </c>
      <c r="G1374" s="639" t="s">
        <v>3017</v>
      </c>
      <c r="H1374" s="639" t="s">
        <v>3356</v>
      </c>
      <c r="I1374" s="639" t="s">
        <v>3042</v>
      </c>
      <c r="J1374" s="639" t="s">
        <v>5591</v>
      </c>
    </row>
    <row r="1375" spans="1:10" ht="15">
      <c r="A1375" s="638" t="s">
        <v>3802</v>
      </c>
      <c r="B1375" s="640">
        <v>44306.51950231479</v>
      </c>
      <c r="C1375" s="639" t="b">
        <v>0</v>
      </c>
      <c r="E1375" s="639" t="s">
        <v>2825</v>
      </c>
      <c r="F1375" s="639">
        <v>1</v>
      </c>
      <c r="G1375" s="639" t="s">
        <v>3017</v>
      </c>
      <c r="H1375" s="639" t="s">
        <v>3357</v>
      </c>
      <c r="I1375" s="639" t="s">
        <v>3042</v>
      </c>
      <c r="J1375" s="639" t="s">
        <v>5590</v>
      </c>
    </row>
    <row r="1376" spans="1:10" ht="15">
      <c r="A1376" s="638" t="s">
        <v>3752</v>
      </c>
      <c r="B1376" s="640">
        <v>44306.536041666703</v>
      </c>
      <c r="C1376" s="639" t="b">
        <v>0</v>
      </c>
      <c r="E1376" s="639" t="s">
        <v>2825</v>
      </c>
      <c r="F1376" s="639">
        <v>3</v>
      </c>
      <c r="G1376" s="639" t="s">
        <v>3017</v>
      </c>
      <c r="H1376" s="639" t="s">
        <v>3358</v>
      </c>
      <c r="I1376" s="639" t="s">
        <v>3042</v>
      </c>
      <c r="J1376" s="639" t="s">
        <v>5589</v>
      </c>
    </row>
    <row r="1377" spans="1:10" ht="15">
      <c r="A1377" s="638" t="s">
        <v>3776</v>
      </c>
      <c r="B1377" s="640">
        <v>44306.541087963</v>
      </c>
      <c r="C1377" s="639" t="b">
        <v>0</v>
      </c>
      <c r="E1377" s="639" t="s">
        <v>2825</v>
      </c>
      <c r="F1377" s="639">
        <v>2</v>
      </c>
      <c r="G1377" s="639" t="s">
        <v>2989</v>
      </c>
      <c r="H1377" s="639" t="s">
        <v>3359</v>
      </c>
      <c r="I1377" s="639" t="s">
        <v>3300</v>
      </c>
      <c r="J1377" s="639" t="s">
        <v>5588</v>
      </c>
    </row>
    <row r="1378" spans="1:10" ht="15">
      <c r="A1378" s="638" t="s">
        <v>3946</v>
      </c>
      <c r="B1378" s="640">
        <v>44306.540011574099</v>
      </c>
      <c r="C1378" s="639" t="b">
        <v>0</v>
      </c>
      <c r="E1378" s="639" t="s">
        <v>2825</v>
      </c>
      <c r="F1378" s="639">
        <v>1</v>
      </c>
      <c r="G1378" s="639" t="s">
        <v>2897</v>
      </c>
      <c r="H1378" s="639" t="s">
        <v>3352</v>
      </c>
      <c r="I1378" s="639" t="s">
        <v>2995</v>
      </c>
      <c r="J1378" s="639" t="s">
        <v>5587</v>
      </c>
    </row>
    <row r="1379" spans="1:10" ht="15">
      <c r="A1379" s="638" t="s">
        <v>3946</v>
      </c>
      <c r="B1379" s="640">
        <v>44306.539340277799</v>
      </c>
      <c r="C1379" s="639" t="b">
        <v>0</v>
      </c>
      <c r="E1379" s="639" t="s">
        <v>2825</v>
      </c>
      <c r="F1379" s="639">
        <v>1</v>
      </c>
      <c r="G1379" s="639" t="s">
        <v>2897</v>
      </c>
      <c r="H1379" s="639" t="s">
        <v>3352</v>
      </c>
      <c r="I1379" s="639" t="s">
        <v>2995</v>
      </c>
      <c r="J1379" s="639" t="s">
        <v>5586</v>
      </c>
    </row>
    <row r="1380" spans="1:10" ht="15">
      <c r="A1380" s="638" t="s">
        <v>3776</v>
      </c>
      <c r="B1380" s="640">
        <v>44306.542407407411</v>
      </c>
      <c r="C1380" s="639" t="b">
        <v>0</v>
      </c>
      <c r="D1380" s="639" t="s">
        <v>3057</v>
      </c>
      <c r="E1380" s="639" t="s">
        <v>2788</v>
      </c>
      <c r="F1380" s="639">
        <v>2</v>
      </c>
      <c r="G1380" s="639" t="s">
        <v>2989</v>
      </c>
      <c r="H1380" s="639" t="s">
        <v>3359</v>
      </c>
      <c r="I1380" s="639" t="s">
        <v>3300</v>
      </c>
      <c r="J1380" s="639" t="s">
        <v>5585</v>
      </c>
    </row>
    <row r="1381" spans="1:10" ht="15">
      <c r="A1381" s="638" t="s">
        <v>3622</v>
      </c>
      <c r="B1381" s="640">
        <v>44306.613125000003</v>
      </c>
      <c r="C1381" s="639" t="b">
        <v>0</v>
      </c>
      <c r="E1381" s="639" t="s">
        <v>2825</v>
      </c>
      <c r="F1381" s="639">
        <v>5</v>
      </c>
      <c r="G1381" s="639" t="s">
        <v>2989</v>
      </c>
      <c r="H1381" s="639" t="s">
        <v>3360</v>
      </c>
      <c r="I1381" s="639" t="s">
        <v>3042</v>
      </c>
      <c r="J1381" s="639" t="s">
        <v>5584</v>
      </c>
    </row>
    <row r="1382" spans="1:10" ht="15">
      <c r="A1382" s="638" t="s">
        <v>3892</v>
      </c>
      <c r="B1382" s="640">
        <v>44306.612337963001</v>
      </c>
      <c r="C1382" s="639" t="b">
        <v>0</v>
      </c>
      <c r="E1382" s="639" t="s">
        <v>2825</v>
      </c>
      <c r="F1382" s="639">
        <v>1</v>
      </c>
      <c r="G1382" s="639" t="s">
        <v>2857</v>
      </c>
      <c r="H1382" s="639" t="s">
        <v>3361</v>
      </c>
      <c r="I1382" s="639" t="s">
        <v>2922</v>
      </c>
      <c r="J1382" s="639" t="s">
        <v>5583</v>
      </c>
    </row>
    <row r="1383" spans="1:10" ht="15">
      <c r="A1383" s="638" t="s">
        <v>3622</v>
      </c>
      <c r="B1383" s="640">
        <v>44306.613831018498</v>
      </c>
      <c r="C1383" s="639" t="b">
        <v>0</v>
      </c>
      <c r="D1383" s="639" t="s">
        <v>3043</v>
      </c>
      <c r="E1383" s="639" t="s">
        <v>2788</v>
      </c>
      <c r="F1383" s="639">
        <v>5</v>
      </c>
      <c r="G1383" s="639" t="s">
        <v>2989</v>
      </c>
      <c r="H1383" s="639" t="s">
        <v>3360</v>
      </c>
      <c r="I1383" s="639" t="s">
        <v>3042</v>
      </c>
      <c r="J1383" s="639" t="s">
        <v>5582</v>
      </c>
    </row>
    <row r="1384" spans="1:10" ht="15">
      <c r="A1384" s="638" t="s">
        <v>3523</v>
      </c>
      <c r="B1384" s="640">
        <v>44306.622071759302</v>
      </c>
      <c r="C1384" s="639" t="b">
        <v>0</v>
      </c>
      <c r="E1384" s="639" t="s">
        <v>2825</v>
      </c>
      <c r="F1384" s="639">
        <v>2</v>
      </c>
      <c r="G1384" s="639" t="s">
        <v>3017</v>
      </c>
      <c r="H1384" s="639" t="s">
        <v>3362</v>
      </c>
      <c r="I1384" s="639" t="s">
        <v>3042</v>
      </c>
      <c r="J1384" s="639" t="s">
        <v>5581</v>
      </c>
    </row>
    <row r="1385" spans="1:10" ht="15">
      <c r="A1385" s="638" t="s">
        <v>3758</v>
      </c>
      <c r="B1385" s="640">
        <v>44306.636493055601</v>
      </c>
      <c r="C1385" s="639" t="b">
        <v>0</v>
      </c>
      <c r="E1385" s="639" t="s">
        <v>2825</v>
      </c>
      <c r="F1385" s="639">
        <v>1</v>
      </c>
      <c r="G1385" s="639" t="s">
        <v>2868</v>
      </c>
      <c r="H1385" s="639" t="s">
        <v>2802</v>
      </c>
      <c r="I1385" s="639" t="s">
        <v>3243</v>
      </c>
      <c r="J1385" s="639" t="s">
        <v>5580</v>
      </c>
    </row>
    <row r="1386" spans="1:10" ht="15">
      <c r="A1386" s="638" t="s">
        <v>3607</v>
      </c>
      <c r="B1386" s="640">
        <v>44306.635902777802</v>
      </c>
      <c r="C1386" s="639" t="b">
        <v>0</v>
      </c>
      <c r="D1386" s="639" t="s">
        <v>2976</v>
      </c>
      <c r="E1386" s="639" t="s">
        <v>2788</v>
      </c>
      <c r="F1386" s="639">
        <v>9</v>
      </c>
      <c r="G1386" s="639" t="s">
        <v>2868</v>
      </c>
      <c r="H1386" s="639" t="s">
        <v>3363</v>
      </c>
      <c r="I1386" s="639" t="s">
        <v>3332</v>
      </c>
      <c r="J1386" s="639" t="s">
        <v>5579</v>
      </c>
    </row>
    <row r="1387" spans="1:10" ht="15">
      <c r="A1387" s="638" t="s">
        <v>3607</v>
      </c>
      <c r="B1387" s="640">
        <v>44306.634571759292</v>
      </c>
      <c r="C1387" s="639" t="b">
        <v>0</v>
      </c>
      <c r="E1387" s="639" t="s">
        <v>2825</v>
      </c>
      <c r="F1387" s="639">
        <v>9</v>
      </c>
      <c r="G1387" s="639" t="s">
        <v>2868</v>
      </c>
      <c r="H1387" s="639" t="s">
        <v>3363</v>
      </c>
      <c r="I1387" s="639" t="s">
        <v>3332</v>
      </c>
      <c r="J1387" s="639" t="s">
        <v>5578</v>
      </c>
    </row>
    <row r="1388" spans="1:10" ht="15">
      <c r="A1388" s="638" t="s">
        <v>3571</v>
      </c>
      <c r="B1388" s="640">
        <v>44306.6547222222</v>
      </c>
      <c r="C1388" s="639" t="b">
        <v>0</v>
      </c>
      <c r="D1388" s="639" t="s">
        <v>3023</v>
      </c>
      <c r="E1388" s="639" t="s">
        <v>2788</v>
      </c>
      <c r="F1388" s="639">
        <v>4</v>
      </c>
      <c r="G1388" s="639" t="s">
        <v>3017</v>
      </c>
      <c r="H1388" s="639" t="s">
        <v>3364</v>
      </c>
      <c r="I1388" s="639" t="s">
        <v>3042</v>
      </c>
      <c r="J1388" s="639" t="s">
        <v>5577</v>
      </c>
    </row>
    <row r="1389" spans="1:10" ht="15">
      <c r="A1389" s="638" t="s">
        <v>3571</v>
      </c>
      <c r="B1389" s="640">
        <v>44306.653692129592</v>
      </c>
      <c r="C1389" s="639" t="b">
        <v>0</v>
      </c>
      <c r="E1389" s="639" t="s">
        <v>2825</v>
      </c>
      <c r="F1389" s="639">
        <v>4</v>
      </c>
      <c r="G1389" s="639" t="s">
        <v>3017</v>
      </c>
      <c r="H1389" s="639" t="s">
        <v>3364</v>
      </c>
      <c r="I1389" s="639" t="s">
        <v>3042</v>
      </c>
      <c r="J1389" s="639" t="s">
        <v>5576</v>
      </c>
    </row>
    <row r="1390" spans="1:10" ht="15">
      <c r="A1390" s="638" t="s">
        <v>3758</v>
      </c>
      <c r="B1390" s="640">
        <v>44306.655185185198</v>
      </c>
      <c r="C1390" s="639" t="b">
        <v>0</v>
      </c>
      <c r="E1390" s="639" t="s">
        <v>2825</v>
      </c>
      <c r="F1390" s="639">
        <v>2</v>
      </c>
      <c r="G1390" s="639" t="s">
        <v>2868</v>
      </c>
      <c r="H1390" s="639" t="s">
        <v>2802</v>
      </c>
      <c r="I1390" s="639" t="s">
        <v>3243</v>
      </c>
      <c r="J1390" s="639" t="s">
        <v>5575</v>
      </c>
    </row>
    <row r="1391" spans="1:10" ht="15">
      <c r="A1391" s="638" t="s">
        <v>3915</v>
      </c>
      <c r="B1391" s="640">
        <v>44306.682349536997</v>
      </c>
      <c r="C1391" s="639" t="b">
        <v>0</v>
      </c>
      <c r="E1391" s="639" t="s">
        <v>2825</v>
      </c>
      <c r="F1391" s="639">
        <v>6</v>
      </c>
      <c r="G1391" s="639" t="s">
        <v>3017</v>
      </c>
      <c r="H1391" s="639" t="s">
        <v>3376</v>
      </c>
      <c r="I1391" s="639" t="s">
        <v>3141</v>
      </c>
      <c r="J1391" s="639" t="s">
        <v>5574</v>
      </c>
    </row>
    <row r="1392" spans="1:10" ht="15">
      <c r="A1392" s="638" t="s">
        <v>3946</v>
      </c>
      <c r="B1392" s="640">
        <v>44306.570208333302</v>
      </c>
      <c r="C1392" s="639" t="b">
        <v>0</v>
      </c>
      <c r="E1392" s="639" t="s">
        <v>2825</v>
      </c>
      <c r="F1392" s="639">
        <v>1</v>
      </c>
      <c r="G1392" s="639" t="s">
        <v>2897</v>
      </c>
      <c r="H1392" s="639" t="s">
        <v>3352</v>
      </c>
      <c r="I1392" s="639" t="s">
        <v>2995</v>
      </c>
      <c r="J1392" s="639" t="s">
        <v>5573</v>
      </c>
    </row>
    <row r="1393" spans="1:10" ht="15">
      <c r="A1393" s="638" t="s">
        <v>3946</v>
      </c>
      <c r="B1393" s="640">
        <v>44306.5790277778</v>
      </c>
      <c r="C1393" s="639" t="b">
        <v>0</v>
      </c>
      <c r="E1393" s="639" t="s">
        <v>2825</v>
      </c>
      <c r="F1393" s="639">
        <v>1</v>
      </c>
      <c r="G1393" s="639" t="s">
        <v>2897</v>
      </c>
      <c r="H1393" s="639" t="s">
        <v>3352</v>
      </c>
      <c r="I1393" s="639" t="s">
        <v>2995</v>
      </c>
      <c r="J1393" s="639" t="s">
        <v>5572</v>
      </c>
    </row>
    <row r="1394" spans="1:10" ht="15">
      <c r="A1394" s="638" t="s">
        <v>3946</v>
      </c>
      <c r="B1394" s="640">
        <v>44306.590717592589</v>
      </c>
      <c r="C1394" s="639" t="b">
        <v>0</v>
      </c>
      <c r="E1394" s="639" t="s">
        <v>2825</v>
      </c>
      <c r="F1394" s="639">
        <v>1</v>
      </c>
      <c r="G1394" s="639" t="s">
        <v>2897</v>
      </c>
      <c r="H1394" s="639" t="s">
        <v>3352</v>
      </c>
      <c r="I1394" s="639" t="s">
        <v>2995</v>
      </c>
      <c r="J1394" s="639" t="s">
        <v>5571</v>
      </c>
    </row>
    <row r="1395" spans="1:10" ht="15">
      <c r="A1395" s="638" t="s">
        <v>3570</v>
      </c>
      <c r="B1395" s="640">
        <v>44306.622025463003</v>
      </c>
      <c r="C1395" s="639" t="b">
        <v>0</v>
      </c>
      <c r="E1395" s="639" t="s">
        <v>2825</v>
      </c>
      <c r="F1395" s="639">
        <v>1</v>
      </c>
      <c r="G1395" s="639" t="s">
        <v>3152</v>
      </c>
      <c r="H1395" s="639" t="s">
        <v>3345</v>
      </c>
      <c r="I1395" s="639" t="s">
        <v>3346</v>
      </c>
      <c r="J1395" s="639" t="s">
        <v>5570</v>
      </c>
    </row>
    <row r="1396" spans="1:10" ht="15">
      <c r="A1396" s="638" t="s">
        <v>3570</v>
      </c>
      <c r="B1396" s="640">
        <v>44306.679664351897</v>
      </c>
      <c r="C1396" s="639" t="b">
        <v>0</v>
      </c>
      <c r="D1396" s="639" t="s">
        <v>3370</v>
      </c>
      <c r="E1396" s="639" t="s">
        <v>2825</v>
      </c>
      <c r="F1396" s="639">
        <v>1</v>
      </c>
      <c r="G1396" s="639" t="s">
        <v>3152</v>
      </c>
      <c r="H1396" s="639" t="s">
        <v>3345</v>
      </c>
      <c r="I1396" s="639" t="s">
        <v>3346</v>
      </c>
      <c r="J1396" s="639" t="s">
        <v>5569</v>
      </c>
    </row>
    <row r="1397" spans="1:10" ht="15">
      <c r="A1397" s="638" t="s">
        <v>3570</v>
      </c>
      <c r="B1397" s="640">
        <v>44306.678530092613</v>
      </c>
      <c r="C1397" s="639" t="b">
        <v>0</v>
      </c>
      <c r="D1397" s="639" t="s">
        <v>3371</v>
      </c>
      <c r="E1397" s="639" t="s">
        <v>2825</v>
      </c>
      <c r="F1397" s="639">
        <v>1</v>
      </c>
      <c r="G1397" s="639" t="s">
        <v>3152</v>
      </c>
      <c r="H1397" s="639" t="s">
        <v>3345</v>
      </c>
      <c r="I1397" s="639" t="s">
        <v>3346</v>
      </c>
      <c r="J1397" s="639" t="s">
        <v>5568</v>
      </c>
    </row>
    <row r="1398" spans="1:10" ht="15">
      <c r="A1398" s="638" t="s">
        <v>3570</v>
      </c>
      <c r="B1398" s="640">
        <v>44306.67473379631</v>
      </c>
      <c r="C1398" s="639" t="b">
        <v>0</v>
      </c>
      <c r="D1398" s="639" t="s">
        <v>3372</v>
      </c>
      <c r="E1398" s="639" t="s">
        <v>2825</v>
      </c>
      <c r="F1398" s="639">
        <v>1</v>
      </c>
      <c r="G1398" s="639" t="s">
        <v>3152</v>
      </c>
      <c r="H1398" s="639" t="s">
        <v>3345</v>
      </c>
      <c r="I1398" s="639" t="s">
        <v>3346</v>
      </c>
      <c r="J1398" s="639" t="s">
        <v>5567</v>
      </c>
    </row>
    <row r="1399" spans="1:10" ht="15">
      <c r="A1399" s="638" t="s">
        <v>3570</v>
      </c>
      <c r="B1399" s="640">
        <v>44306.677673611099</v>
      </c>
      <c r="C1399" s="639" t="b">
        <v>0</v>
      </c>
      <c r="D1399" s="639" t="s">
        <v>3373</v>
      </c>
      <c r="E1399" s="639" t="s">
        <v>2825</v>
      </c>
      <c r="F1399" s="639">
        <v>1</v>
      </c>
      <c r="G1399" s="639" t="s">
        <v>3152</v>
      </c>
      <c r="H1399" s="639" t="s">
        <v>3345</v>
      </c>
      <c r="I1399" s="639" t="s">
        <v>3346</v>
      </c>
      <c r="J1399" s="639" t="s">
        <v>5566</v>
      </c>
    </row>
    <row r="1400" spans="1:10" ht="15">
      <c r="A1400" s="638" t="s">
        <v>3570</v>
      </c>
      <c r="B1400" s="640">
        <v>44306.676620370403</v>
      </c>
      <c r="C1400" s="639" t="b">
        <v>0</v>
      </c>
      <c r="D1400" s="639" t="s">
        <v>3374</v>
      </c>
      <c r="E1400" s="639" t="s">
        <v>2825</v>
      </c>
      <c r="F1400" s="639">
        <v>1</v>
      </c>
      <c r="G1400" s="639" t="s">
        <v>3152</v>
      </c>
      <c r="H1400" s="639" t="s">
        <v>3345</v>
      </c>
      <c r="I1400" s="639" t="s">
        <v>3346</v>
      </c>
      <c r="J1400" s="639" t="s">
        <v>5565</v>
      </c>
    </row>
    <row r="1401" spans="1:10" ht="15">
      <c r="A1401" s="638" t="s">
        <v>3570</v>
      </c>
      <c r="B1401" s="640">
        <v>44306.675856481503</v>
      </c>
      <c r="C1401" s="639" t="b">
        <v>0</v>
      </c>
      <c r="D1401" s="639" t="s">
        <v>3375</v>
      </c>
      <c r="E1401" s="639" t="s">
        <v>2825</v>
      </c>
      <c r="F1401" s="639">
        <v>1</v>
      </c>
      <c r="G1401" s="639" t="s">
        <v>3152</v>
      </c>
      <c r="H1401" s="639" t="s">
        <v>3345</v>
      </c>
      <c r="I1401" s="639" t="s">
        <v>3346</v>
      </c>
      <c r="J1401" s="639" t="s">
        <v>5564</v>
      </c>
    </row>
    <row r="1402" spans="1:10" ht="15">
      <c r="A1402" s="638" t="s">
        <v>3892</v>
      </c>
      <c r="B1402" s="640">
        <v>44307.604166666701</v>
      </c>
      <c r="C1402" s="639" t="b">
        <v>0</v>
      </c>
      <c r="E1402" s="639" t="s">
        <v>2825</v>
      </c>
      <c r="F1402" s="639">
        <v>1</v>
      </c>
      <c r="G1402" s="639" t="s">
        <v>2857</v>
      </c>
      <c r="H1402" s="639" t="s">
        <v>3361</v>
      </c>
      <c r="I1402" s="639" t="s">
        <v>2922</v>
      </c>
      <c r="J1402" s="639" t="s">
        <v>5563</v>
      </c>
    </row>
    <row r="1403" spans="1:10" ht="15">
      <c r="A1403" s="638" t="s">
        <v>3809</v>
      </c>
      <c r="B1403" s="640">
        <v>44307.349317129592</v>
      </c>
      <c r="C1403" s="639" t="b">
        <v>0</v>
      </c>
      <c r="E1403" s="639" t="s">
        <v>2825</v>
      </c>
      <c r="F1403" s="639">
        <v>2</v>
      </c>
      <c r="G1403" s="639" t="s">
        <v>2989</v>
      </c>
      <c r="H1403" s="639" t="s">
        <v>3191</v>
      </c>
      <c r="I1403" s="639" t="s">
        <v>3300</v>
      </c>
      <c r="J1403" s="639" t="s">
        <v>5562</v>
      </c>
    </row>
    <row r="1404" spans="1:10" ht="15">
      <c r="A1404" s="638" t="s">
        <v>3623</v>
      </c>
      <c r="B1404" s="640">
        <v>44307.389791666697</v>
      </c>
      <c r="C1404" s="639" t="b">
        <v>0</v>
      </c>
      <c r="E1404" s="639" t="s">
        <v>2825</v>
      </c>
      <c r="F1404" s="639">
        <v>4</v>
      </c>
      <c r="G1404" s="639" t="s">
        <v>3017</v>
      </c>
      <c r="H1404" s="639" t="s">
        <v>3386</v>
      </c>
      <c r="I1404" s="639" t="s">
        <v>3042</v>
      </c>
      <c r="J1404" s="639" t="s">
        <v>5561</v>
      </c>
    </row>
    <row r="1405" spans="1:10" ht="15">
      <c r="A1405" s="638" t="s">
        <v>3628</v>
      </c>
      <c r="B1405" s="640">
        <v>44307.416967592602</v>
      </c>
      <c r="C1405" s="639" t="b">
        <v>0</v>
      </c>
      <c r="E1405" s="639" t="s">
        <v>2825</v>
      </c>
      <c r="F1405" s="639">
        <v>4</v>
      </c>
      <c r="G1405" s="639" t="s">
        <v>2989</v>
      </c>
      <c r="H1405" s="639" t="s">
        <v>3382</v>
      </c>
      <c r="I1405" s="639" t="s">
        <v>3379</v>
      </c>
      <c r="J1405" s="639" t="s">
        <v>5560</v>
      </c>
    </row>
    <row r="1406" spans="1:10" ht="15">
      <c r="A1406" s="638" t="s">
        <v>3899</v>
      </c>
      <c r="B1406" s="640">
        <v>44307.421446759297</v>
      </c>
      <c r="C1406" s="639" t="b">
        <v>0</v>
      </c>
      <c r="E1406" s="639" t="s">
        <v>2825</v>
      </c>
      <c r="F1406" s="639">
        <v>3</v>
      </c>
      <c r="G1406" s="639" t="s">
        <v>2868</v>
      </c>
      <c r="H1406" s="639" t="s">
        <v>3385</v>
      </c>
      <c r="I1406" s="639" t="s">
        <v>3332</v>
      </c>
      <c r="J1406" s="639" t="s">
        <v>5559</v>
      </c>
    </row>
    <row r="1407" spans="1:10" ht="15">
      <c r="A1407" s="638" t="s">
        <v>3758</v>
      </c>
      <c r="B1407" s="640">
        <v>44307.420324074097</v>
      </c>
      <c r="C1407" s="639" t="b">
        <v>0</v>
      </c>
      <c r="E1407" s="639" t="s">
        <v>2825</v>
      </c>
      <c r="F1407" s="639">
        <v>1</v>
      </c>
      <c r="G1407" s="639" t="s">
        <v>2868</v>
      </c>
      <c r="H1407" s="639" t="s">
        <v>2802</v>
      </c>
      <c r="I1407" s="639" t="s">
        <v>3243</v>
      </c>
      <c r="J1407" s="639" t="s">
        <v>5558</v>
      </c>
    </row>
    <row r="1408" spans="1:10" ht="15">
      <c r="A1408" s="638" t="s">
        <v>3738</v>
      </c>
      <c r="B1408" s="640">
        <v>44307.418692129591</v>
      </c>
      <c r="C1408" s="639" t="b">
        <v>0</v>
      </c>
      <c r="D1408" s="639" t="s">
        <v>3369</v>
      </c>
      <c r="E1408" s="639" t="s">
        <v>2825</v>
      </c>
      <c r="F1408" s="639">
        <v>1</v>
      </c>
      <c r="G1408" s="639" t="s">
        <v>2807</v>
      </c>
      <c r="H1408" s="639" t="s">
        <v>3139</v>
      </c>
      <c r="I1408" s="639" t="s">
        <v>3384</v>
      </c>
      <c r="J1408" s="639" t="s">
        <v>5557</v>
      </c>
    </row>
    <row r="1409" spans="1:10" ht="15">
      <c r="A1409" s="638" t="s">
        <v>3628</v>
      </c>
      <c r="B1409" s="640">
        <v>44307.418622685211</v>
      </c>
      <c r="C1409" s="639" t="b">
        <v>0</v>
      </c>
      <c r="D1409" s="639" t="s">
        <v>3043</v>
      </c>
      <c r="E1409" s="639" t="s">
        <v>2788</v>
      </c>
      <c r="F1409" s="639">
        <v>4</v>
      </c>
      <c r="G1409" s="639" t="s">
        <v>2989</v>
      </c>
      <c r="H1409" s="639" t="s">
        <v>3382</v>
      </c>
      <c r="I1409" s="639" t="s">
        <v>3379</v>
      </c>
      <c r="J1409" s="639" t="s">
        <v>5556</v>
      </c>
    </row>
    <row r="1410" spans="1:10" ht="15">
      <c r="A1410" s="638" t="s">
        <v>3738</v>
      </c>
      <c r="B1410" s="640">
        <v>44307.418055555601</v>
      </c>
      <c r="C1410" s="639" t="b">
        <v>0</v>
      </c>
      <c r="D1410" s="639" t="s">
        <v>2833</v>
      </c>
      <c r="E1410" s="639" t="s">
        <v>2825</v>
      </c>
      <c r="F1410" s="639">
        <v>1</v>
      </c>
      <c r="G1410" s="639" t="s">
        <v>2807</v>
      </c>
      <c r="H1410" s="639" t="s">
        <v>3139</v>
      </c>
      <c r="I1410" s="639" t="s">
        <v>3384</v>
      </c>
      <c r="J1410" s="639" t="s">
        <v>5555</v>
      </c>
    </row>
    <row r="1411" spans="1:10" ht="15">
      <c r="A1411" s="638" t="s">
        <v>3738</v>
      </c>
      <c r="B1411" s="640">
        <v>44307.417476851791</v>
      </c>
      <c r="C1411" s="639" t="b">
        <v>0</v>
      </c>
      <c r="D1411" s="639" t="s">
        <v>2833</v>
      </c>
      <c r="E1411" s="639" t="s">
        <v>2825</v>
      </c>
      <c r="F1411" s="639">
        <v>1</v>
      </c>
      <c r="G1411" s="639" t="s">
        <v>2807</v>
      </c>
      <c r="H1411" s="639" t="s">
        <v>3139</v>
      </c>
      <c r="I1411" s="639" t="s">
        <v>3384</v>
      </c>
      <c r="J1411" s="639" t="s">
        <v>5554</v>
      </c>
    </row>
    <row r="1412" spans="1:10" ht="15">
      <c r="A1412" s="638" t="s">
        <v>3734</v>
      </c>
      <c r="B1412" s="640">
        <v>44307.453101851897</v>
      </c>
      <c r="C1412" s="639" t="b">
        <v>0</v>
      </c>
      <c r="D1412" s="639" t="s">
        <v>3023</v>
      </c>
      <c r="E1412" s="639" t="s">
        <v>2788</v>
      </c>
      <c r="F1412" s="639">
        <v>2</v>
      </c>
      <c r="G1412" s="639" t="s">
        <v>3017</v>
      </c>
      <c r="H1412" s="639" t="s">
        <v>3383</v>
      </c>
      <c r="I1412" s="639" t="s">
        <v>3042</v>
      </c>
      <c r="J1412" s="639" t="s">
        <v>5553</v>
      </c>
    </row>
    <row r="1413" spans="1:10" ht="15">
      <c r="A1413" s="638" t="s">
        <v>3734</v>
      </c>
      <c r="B1413" s="640">
        <v>44307.452280092613</v>
      </c>
      <c r="C1413" s="639" t="b">
        <v>0</v>
      </c>
      <c r="E1413" s="639" t="s">
        <v>2825</v>
      </c>
      <c r="F1413" s="639">
        <v>2</v>
      </c>
      <c r="G1413" s="639" t="s">
        <v>3017</v>
      </c>
      <c r="H1413" s="639" t="s">
        <v>3383</v>
      </c>
      <c r="I1413" s="639" t="s">
        <v>3042</v>
      </c>
      <c r="J1413" s="639" t="s">
        <v>5552</v>
      </c>
    </row>
    <row r="1414" spans="1:10" ht="15">
      <c r="A1414" s="638" t="s">
        <v>3628</v>
      </c>
      <c r="B1414" s="640">
        <v>44307.477222222202</v>
      </c>
      <c r="C1414" s="639" t="b">
        <v>0</v>
      </c>
      <c r="D1414" s="639" t="s">
        <v>3043</v>
      </c>
      <c r="E1414" s="639" t="s">
        <v>2788</v>
      </c>
      <c r="F1414" s="639">
        <v>3</v>
      </c>
      <c r="G1414" s="639" t="s">
        <v>2989</v>
      </c>
      <c r="H1414" s="639" t="s">
        <v>3382</v>
      </c>
      <c r="I1414" s="639" t="s">
        <v>3379</v>
      </c>
      <c r="J1414" s="639" t="s">
        <v>5551</v>
      </c>
    </row>
    <row r="1415" spans="1:10" ht="15">
      <c r="A1415" s="638" t="s">
        <v>3628</v>
      </c>
      <c r="B1415" s="640">
        <v>44307.476817129609</v>
      </c>
      <c r="C1415" s="639" t="b">
        <v>0</v>
      </c>
      <c r="E1415" s="639" t="s">
        <v>2825</v>
      </c>
      <c r="F1415" s="639">
        <v>3</v>
      </c>
      <c r="G1415" s="639" t="s">
        <v>2989</v>
      </c>
      <c r="H1415" s="639" t="s">
        <v>3382</v>
      </c>
      <c r="I1415" s="639" t="s">
        <v>3379</v>
      </c>
      <c r="J1415" s="639" t="s">
        <v>5550</v>
      </c>
    </row>
    <row r="1416" spans="1:10" ht="15">
      <c r="A1416" s="638" t="s">
        <v>3846</v>
      </c>
      <c r="B1416" s="640">
        <v>44307.492662037002</v>
      </c>
      <c r="C1416" s="639" t="b">
        <v>0</v>
      </c>
      <c r="E1416" s="639" t="s">
        <v>2825</v>
      </c>
      <c r="F1416" s="639">
        <v>2</v>
      </c>
      <c r="G1416" s="639" t="s">
        <v>3017</v>
      </c>
      <c r="H1416" s="639" t="s">
        <v>1360</v>
      </c>
      <c r="I1416" s="639" t="s">
        <v>2580</v>
      </c>
      <c r="J1416" s="639" t="s">
        <v>5549</v>
      </c>
    </row>
    <row r="1417" spans="1:10" ht="15">
      <c r="A1417" s="638" t="s">
        <v>3677</v>
      </c>
      <c r="B1417" s="640">
        <v>44307.516273148103</v>
      </c>
      <c r="C1417" s="639" t="b">
        <v>0</v>
      </c>
      <c r="D1417" s="639" t="s">
        <v>3043</v>
      </c>
      <c r="E1417" s="639" t="s">
        <v>2788</v>
      </c>
      <c r="F1417" s="639">
        <v>3</v>
      </c>
      <c r="G1417" s="639" t="s">
        <v>2989</v>
      </c>
      <c r="H1417" s="639" t="s">
        <v>3327</v>
      </c>
      <c r="I1417" s="639" t="s">
        <v>3379</v>
      </c>
      <c r="J1417" s="639" t="s">
        <v>5548</v>
      </c>
    </row>
    <row r="1418" spans="1:10" ht="15">
      <c r="A1418" s="638" t="s">
        <v>3677</v>
      </c>
      <c r="B1418" s="640">
        <v>44307.515613425901</v>
      </c>
      <c r="C1418" s="639" t="b">
        <v>0</v>
      </c>
      <c r="E1418" s="639" t="s">
        <v>2825</v>
      </c>
      <c r="F1418" s="639">
        <v>3</v>
      </c>
      <c r="G1418" s="639" t="s">
        <v>2989</v>
      </c>
      <c r="H1418" s="639" t="s">
        <v>3327</v>
      </c>
      <c r="I1418" s="639" t="s">
        <v>3379</v>
      </c>
      <c r="J1418" s="639" t="s">
        <v>5547</v>
      </c>
    </row>
    <row r="1419" spans="1:10" ht="15">
      <c r="A1419" s="638" t="s">
        <v>3584</v>
      </c>
      <c r="B1419" s="640">
        <v>44307.533738425889</v>
      </c>
      <c r="C1419" s="639" t="b">
        <v>0</v>
      </c>
      <c r="E1419" s="639" t="s">
        <v>2825</v>
      </c>
      <c r="F1419" s="639">
        <v>2</v>
      </c>
      <c r="G1419" s="639" t="s">
        <v>2989</v>
      </c>
      <c r="H1419" s="639" t="s">
        <v>3079</v>
      </c>
      <c r="I1419" s="639" t="s">
        <v>3379</v>
      </c>
      <c r="J1419" s="639" t="s">
        <v>5546</v>
      </c>
    </row>
    <row r="1420" spans="1:10" ht="15">
      <c r="A1420" s="638" t="s">
        <v>3584</v>
      </c>
      <c r="B1420" s="640">
        <v>44307.534178240698</v>
      </c>
      <c r="C1420" s="639" t="b">
        <v>0</v>
      </c>
      <c r="D1420" s="639" t="s">
        <v>3043</v>
      </c>
      <c r="E1420" s="639" t="s">
        <v>2788</v>
      </c>
      <c r="F1420" s="639">
        <v>2</v>
      </c>
      <c r="G1420" s="639" t="s">
        <v>2989</v>
      </c>
      <c r="H1420" s="639" t="s">
        <v>3079</v>
      </c>
      <c r="I1420" s="639" t="s">
        <v>3379</v>
      </c>
      <c r="J1420" s="639" t="s">
        <v>5545</v>
      </c>
    </row>
    <row r="1421" spans="1:10" ht="15">
      <c r="A1421" s="638" t="s">
        <v>3921</v>
      </c>
      <c r="B1421" s="640">
        <v>44307.550162037012</v>
      </c>
      <c r="C1421" s="639" t="b">
        <v>0</v>
      </c>
      <c r="E1421" s="639" t="s">
        <v>2825</v>
      </c>
      <c r="F1421" s="639">
        <v>4</v>
      </c>
      <c r="G1421" s="639" t="s">
        <v>2868</v>
      </c>
      <c r="H1421" s="639" t="s">
        <v>2915</v>
      </c>
      <c r="I1421" s="639" t="s">
        <v>3332</v>
      </c>
      <c r="J1421" s="639" t="s">
        <v>5544</v>
      </c>
    </row>
    <row r="1422" spans="1:10" ht="15">
      <c r="A1422" s="638" t="s">
        <v>3901</v>
      </c>
      <c r="B1422" s="640">
        <v>44307.550775462987</v>
      </c>
      <c r="C1422" s="639" t="b">
        <v>0</v>
      </c>
      <c r="E1422" s="639" t="s">
        <v>2825</v>
      </c>
      <c r="F1422" s="639">
        <v>6</v>
      </c>
      <c r="G1422" s="639" t="s">
        <v>2868</v>
      </c>
      <c r="H1422" s="639" t="s">
        <v>3381</v>
      </c>
      <c r="I1422" s="639" t="s">
        <v>3332</v>
      </c>
      <c r="J1422" s="639" t="s">
        <v>5543</v>
      </c>
    </row>
    <row r="1423" spans="1:10" ht="15">
      <c r="A1423" s="638" t="s">
        <v>3549</v>
      </c>
      <c r="B1423" s="640">
        <v>44307.576990740708</v>
      </c>
      <c r="C1423" s="639" t="b">
        <v>0</v>
      </c>
      <c r="E1423" s="639" t="s">
        <v>2825</v>
      </c>
      <c r="F1423" s="639">
        <v>1</v>
      </c>
      <c r="G1423" s="639" t="s">
        <v>3173</v>
      </c>
      <c r="H1423" s="639" t="s">
        <v>3380</v>
      </c>
      <c r="I1423" s="639" t="s">
        <v>3219</v>
      </c>
      <c r="J1423" s="639" t="s">
        <v>5542</v>
      </c>
    </row>
    <row r="1424" spans="1:10" ht="15">
      <c r="A1424" s="638" t="s">
        <v>3846</v>
      </c>
      <c r="B1424" s="640">
        <v>44307.587083333303</v>
      </c>
      <c r="C1424" s="639" t="b">
        <v>0</v>
      </c>
      <c r="E1424" s="639" t="s">
        <v>2825</v>
      </c>
      <c r="F1424" s="639">
        <v>1</v>
      </c>
      <c r="G1424" s="639" t="s">
        <v>3017</v>
      </c>
      <c r="H1424" s="639" t="s">
        <v>1360</v>
      </c>
      <c r="I1424" s="639" t="s">
        <v>2580</v>
      </c>
      <c r="J1424" s="639" t="s">
        <v>5541</v>
      </c>
    </row>
    <row r="1425" spans="1:10" ht="15">
      <c r="A1425" s="638" t="s">
        <v>3584</v>
      </c>
      <c r="B1425" s="640">
        <v>44307.598159722198</v>
      </c>
      <c r="C1425" s="639" t="b">
        <v>0</v>
      </c>
      <c r="D1425" s="639" t="s">
        <v>3043</v>
      </c>
      <c r="E1425" s="639" t="s">
        <v>2788</v>
      </c>
      <c r="F1425" s="639">
        <v>3</v>
      </c>
      <c r="G1425" s="639" t="s">
        <v>2989</v>
      </c>
      <c r="H1425" s="639" t="s">
        <v>3079</v>
      </c>
      <c r="I1425" s="639" t="s">
        <v>3379</v>
      </c>
      <c r="J1425" s="639" t="s">
        <v>5540</v>
      </c>
    </row>
    <row r="1426" spans="1:10" ht="15">
      <c r="A1426" s="638" t="s">
        <v>3584</v>
      </c>
      <c r="B1426" s="640">
        <v>44307.59768518521</v>
      </c>
      <c r="C1426" s="639" t="b">
        <v>0</v>
      </c>
      <c r="E1426" s="639" t="s">
        <v>2825</v>
      </c>
      <c r="F1426" s="639">
        <v>3</v>
      </c>
      <c r="G1426" s="639" t="s">
        <v>2989</v>
      </c>
      <c r="H1426" s="639" t="s">
        <v>3079</v>
      </c>
      <c r="I1426" s="639" t="s">
        <v>3379</v>
      </c>
      <c r="J1426" s="639" t="s">
        <v>5539</v>
      </c>
    </row>
    <row r="1427" spans="1:10" ht="15">
      <c r="A1427" s="638" t="s">
        <v>3584</v>
      </c>
      <c r="B1427" s="640">
        <v>44307.620972222197</v>
      </c>
      <c r="C1427" s="639" t="b">
        <v>0</v>
      </c>
      <c r="D1427" s="639" t="s">
        <v>3043</v>
      </c>
      <c r="E1427" s="639" t="s">
        <v>2788</v>
      </c>
      <c r="F1427" s="639">
        <v>1</v>
      </c>
      <c r="G1427" s="639" t="s">
        <v>2989</v>
      </c>
      <c r="H1427" s="639" t="s">
        <v>3079</v>
      </c>
      <c r="I1427" s="639" t="s">
        <v>3379</v>
      </c>
      <c r="J1427" s="639" t="s">
        <v>5538</v>
      </c>
    </row>
    <row r="1428" spans="1:10" ht="15">
      <c r="A1428" s="638" t="s">
        <v>3584</v>
      </c>
      <c r="B1428" s="640">
        <v>44307.620543981502</v>
      </c>
      <c r="C1428" s="639" t="b">
        <v>0</v>
      </c>
      <c r="E1428" s="639" t="s">
        <v>2825</v>
      </c>
      <c r="F1428" s="639">
        <v>1</v>
      </c>
      <c r="G1428" s="639" t="s">
        <v>2989</v>
      </c>
      <c r="H1428" s="639" t="s">
        <v>3079</v>
      </c>
      <c r="I1428" s="639" t="s">
        <v>3379</v>
      </c>
      <c r="J1428" s="639" t="s">
        <v>5537</v>
      </c>
    </row>
    <row r="1429" spans="1:10" ht="15">
      <c r="A1429" s="638" t="s">
        <v>3688</v>
      </c>
      <c r="B1429" s="640">
        <v>44307.625543981507</v>
      </c>
      <c r="C1429" s="639" t="b">
        <v>0</v>
      </c>
      <c r="D1429" s="639" t="s">
        <v>3023</v>
      </c>
      <c r="E1429" s="639" t="s">
        <v>2788</v>
      </c>
      <c r="F1429" s="639">
        <v>3</v>
      </c>
      <c r="G1429" s="639" t="s">
        <v>3017</v>
      </c>
      <c r="H1429" s="639" t="s">
        <v>3378</v>
      </c>
      <c r="I1429" s="639" t="s">
        <v>3377</v>
      </c>
      <c r="J1429" s="639" t="s">
        <v>5536</v>
      </c>
    </row>
    <row r="1430" spans="1:10" ht="15">
      <c r="A1430" s="638" t="s">
        <v>3688</v>
      </c>
      <c r="B1430" s="640">
        <v>44307.6245023148</v>
      </c>
      <c r="C1430" s="639" t="b">
        <v>0</v>
      </c>
      <c r="E1430" s="639" t="s">
        <v>2825</v>
      </c>
      <c r="F1430" s="639">
        <v>3</v>
      </c>
      <c r="G1430" s="639" t="s">
        <v>3017</v>
      </c>
      <c r="H1430" s="639" t="s">
        <v>3378</v>
      </c>
      <c r="I1430" s="639" t="s">
        <v>3377</v>
      </c>
      <c r="J1430" s="639" t="s">
        <v>5535</v>
      </c>
    </row>
    <row r="1431" spans="1:10" ht="15">
      <c r="A1431" s="638" t="s">
        <v>3687</v>
      </c>
      <c r="B1431" s="640">
        <v>44307.670069444401</v>
      </c>
      <c r="C1431" s="639" t="b">
        <v>0</v>
      </c>
      <c r="D1431" s="639" t="s">
        <v>3023</v>
      </c>
      <c r="E1431" s="639" t="s">
        <v>2788</v>
      </c>
      <c r="F1431" s="639">
        <v>3</v>
      </c>
      <c r="G1431" s="639" t="s">
        <v>3017</v>
      </c>
      <c r="H1431" s="639" t="s">
        <v>2991</v>
      </c>
      <c r="I1431" s="639" t="s">
        <v>3377</v>
      </c>
      <c r="J1431" s="639" t="s">
        <v>5534</v>
      </c>
    </row>
    <row r="1432" spans="1:10" ht="15">
      <c r="A1432" s="638" t="s">
        <v>3687</v>
      </c>
      <c r="B1432" s="640">
        <v>44307.669027777803</v>
      </c>
      <c r="C1432" s="639" t="b">
        <v>0</v>
      </c>
      <c r="E1432" s="639" t="s">
        <v>2825</v>
      </c>
      <c r="F1432" s="639">
        <v>3</v>
      </c>
      <c r="G1432" s="639" t="s">
        <v>3017</v>
      </c>
      <c r="H1432" s="639" t="s">
        <v>2991</v>
      </c>
      <c r="I1432" s="639" t="s">
        <v>3377</v>
      </c>
      <c r="J1432" s="639" t="s">
        <v>5533</v>
      </c>
    </row>
    <row r="1433" spans="1:10" ht="15">
      <c r="A1433" s="638" t="s">
        <v>3483</v>
      </c>
      <c r="B1433" s="640">
        <v>44307.675150463001</v>
      </c>
      <c r="C1433" s="639" t="b">
        <v>0</v>
      </c>
      <c r="E1433" s="639" t="s">
        <v>2825</v>
      </c>
      <c r="F1433" s="639">
        <v>3</v>
      </c>
      <c r="G1433" s="639" t="s">
        <v>2868</v>
      </c>
      <c r="H1433" s="639" t="s">
        <v>3399</v>
      </c>
      <c r="I1433" s="639" t="s">
        <v>3332</v>
      </c>
      <c r="J1433" s="639" t="s">
        <v>5532</v>
      </c>
    </row>
    <row r="1434" spans="1:10" ht="15">
      <c r="A1434" s="638" t="s">
        <v>3563</v>
      </c>
      <c r="B1434" s="640">
        <v>44307.674780092602</v>
      </c>
      <c r="C1434" s="639" t="b">
        <v>0</v>
      </c>
      <c r="D1434" s="639" t="s">
        <v>3023</v>
      </c>
      <c r="E1434" s="639" t="s">
        <v>2788</v>
      </c>
      <c r="F1434" s="639">
        <v>3</v>
      </c>
      <c r="G1434" s="639" t="s">
        <v>3017</v>
      </c>
      <c r="H1434" s="639" t="s">
        <v>3400</v>
      </c>
      <c r="I1434" s="639" t="s">
        <v>3042</v>
      </c>
      <c r="J1434" s="639" t="s">
        <v>5531</v>
      </c>
    </row>
    <row r="1435" spans="1:10" ht="15">
      <c r="A1435" s="638" t="s">
        <v>3898</v>
      </c>
      <c r="B1435" s="640">
        <v>44307.674421296309</v>
      </c>
      <c r="C1435" s="639" t="b">
        <v>0</v>
      </c>
      <c r="E1435" s="639" t="s">
        <v>2825</v>
      </c>
      <c r="F1435" s="639">
        <v>1</v>
      </c>
      <c r="G1435" s="639" t="s">
        <v>2868</v>
      </c>
      <c r="H1435" s="639" t="s">
        <v>2883</v>
      </c>
      <c r="I1435" s="639" t="s">
        <v>3332</v>
      </c>
      <c r="J1435" s="639" t="s">
        <v>5530</v>
      </c>
    </row>
    <row r="1436" spans="1:10" ht="15">
      <c r="A1436" s="638" t="s">
        <v>3900</v>
      </c>
      <c r="B1436" s="640">
        <v>44307.673645833303</v>
      </c>
      <c r="C1436" s="639" t="b">
        <v>0</v>
      </c>
      <c r="E1436" s="639" t="s">
        <v>2825</v>
      </c>
      <c r="F1436" s="639">
        <v>1</v>
      </c>
      <c r="G1436" s="639" t="s">
        <v>2868</v>
      </c>
      <c r="H1436" s="639" t="s">
        <v>3401</v>
      </c>
      <c r="I1436" s="639" t="s">
        <v>3332</v>
      </c>
      <c r="J1436" s="639" t="s">
        <v>5529</v>
      </c>
    </row>
    <row r="1437" spans="1:10" ht="15">
      <c r="A1437" s="638" t="s">
        <v>3563</v>
      </c>
      <c r="B1437" s="640">
        <v>44307.672418981507</v>
      </c>
      <c r="C1437" s="639" t="b">
        <v>0</v>
      </c>
      <c r="E1437" s="639" t="s">
        <v>2825</v>
      </c>
      <c r="F1437" s="639">
        <v>3</v>
      </c>
      <c r="G1437" s="639" t="s">
        <v>3017</v>
      </c>
      <c r="H1437" s="639" t="s">
        <v>3400</v>
      </c>
      <c r="I1437" s="639" t="s">
        <v>3042</v>
      </c>
      <c r="J1437" s="639" t="s">
        <v>5528</v>
      </c>
    </row>
    <row r="1438" spans="1:10" ht="15">
      <c r="A1438" s="638" t="s">
        <v>3483</v>
      </c>
      <c r="B1438" s="640">
        <v>44307.676435185211</v>
      </c>
      <c r="C1438" s="639" t="b">
        <v>0</v>
      </c>
      <c r="D1438" s="639" t="s">
        <v>2976</v>
      </c>
      <c r="E1438" s="639" t="s">
        <v>2788</v>
      </c>
      <c r="F1438" s="639">
        <v>3</v>
      </c>
      <c r="G1438" s="639" t="s">
        <v>2868</v>
      </c>
      <c r="H1438" s="639" t="s">
        <v>3399</v>
      </c>
      <c r="I1438" s="639" t="s">
        <v>3332</v>
      </c>
      <c r="J1438" s="639" t="s">
        <v>5527</v>
      </c>
    </row>
    <row r="1439" spans="1:10" ht="15">
      <c r="A1439" s="638" t="s">
        <v>3582</v>
      </c>
      <c r="B1439" s="640">
        <v>44308.339479166701</v>
      </c>
      <c r="C1439" s="639" t="b">
        <v>0</v>
      </c>
      <c r="D1439" s="639" t="s">
        <v>2831</v>
      </c>
      <c r="E1439" s="639" t="s">
        <v>2825</v>
      </c>
      <c r="F1439" s="639">
        <v>1</v>
      </c>
      <c r="G1439" s="639" t="s">
        <v>2807</v>
      </c>
      <c r="H1439" s="639" t="s">
        <v>3079</v>
      </c>
      <c r="I1439" s="639" t="s">
        <v>3384</v>
      </c>
      <c r="J1439" s="639" t="s">
        <v>5526</v>
      </c>
    </row>
    <row r="1440" spans="1:10" ht="15">
      <c r="A1440" s="638" t="s">
        <v>3483</v>
      </c>
      <c r="B1440" s="640">
        <v>44308.386863425912</v>
      </c>
      <c r="C1440" s="639" t="b">
        <v>0</v>
      </c>
      <c r="E1440" s="639" t="s">
        <v>2825</v>
      </c>
      <c r="F1440" s="639">
        <v>5</v>
      </c>
      <c r="G1440" s="639" t="s">
        <v>2868</v>
      </c>
      <c r="H1440" s="639" t="s">
        <v>3399</v>
      </c>
      <c r="I1440" s="639" t="s">
        <v>3332</v>
      </c>
      <c r="J1440" s="639" t="s">
        <v>5525</v>
      </c>
    </row>
    <row r="1441" spans="1:10" ht="15">
      <c r="A1441" s="638" t="s">
        <v>3582</v>
      </c>
      <c r="B1441" s="640">
        <v>44308.386770833298</v>
      </c>
      <c r="C1441" s="639" t="b">
        <v>0</v>
      </c>
      <c r="D1441" s="639" t="s">
        <v>2834</v>
      </c>
      <c r="E1441" s="639" t="s">
        <v>2825</v>
      </c>
      <c r="F1441" s="639">
        <v>1</v>
      </c>
      <c r="G1441" s="639" t="s">
        <v>2807</v>
      </c>
      <c r="H1441" s="639" t="s">
        <v>3079</v>
      </c>
      <c r="I1441" s="639" t="s">
        <v>3384</v>
      </c>
      <c r="J1441" s="639" t="s">
        <v>5524</v>
      </c>
    </row>
    <row r="1442" spans="1:10" ht="15">
      <c r="A1442" s="638" t="s">
        <v>3483</v>
      </c>
      <c r="B1442" s="640">
        <v>44308.388275463003</v>
      </c>
      <c r="C1442" s="639" t="b">
        <v>0</v>
      </c>
      <c r="D1442" s="639" t="s">
        <v>2976</v>
      </c>
      <c r="E1442" s="639" t="s">
        <v>2788</v>
      </c>
      <c r="F1442" s="639">
        <v>5</v>
      </c>
      <c r="G1442" s="639" t="s">
        <v>2868</v>
      </c>
      <c r="H1442" s="639" t="s">
        <v>3399</v>
      </c>
      <c r="I1442" s="639" t="s">
        <v>3332</v>
      </c>
      <c r="J1442" s="639" t="s">
        <v>5523</v>
      </c>
    </row>
    <row r="1443" spans="1:10" ht="15">
      <c r="A1443" s="638" t="s">
        <v>3725</v>
      </c>
      <c r="B1443" s="640">
        <v>44308.399733796286</v>
      </c>
      <c r="C1443" s="639" t="b">
        <v>0</v>
      </c>
      <c r="E1443" s="639" t="s">
        <v>2825</v>
      </c>
      <c r="F1443" s="639">
        <v>1</v>
      </c>
      <c r="G1443" s="639" t="s">
        <v>3017</v>
      </c>
      <c r="H1443" s="639" t="s">
        <v>3438</v>
      </c>
      <c r="I1443" s="639" t="s">
        <v>3042</v>
      </c>
      <c r="J1443" s="639" t="s">
        <v>5522</v>
      </c>
    </row>
    <row r="1444" spans="1:10" ht="15">
      <c r="A1444" s="638" t="s">
        <v>3535</v>
      </c>
      <c r="B1444" s="640">
        <v>44308.403796296298</v>
      </c>
      <c r="C1444" s="639" t="b">
        <v>0</v>
      </c>
      <c r="D1444" s="639" t="s">
        <v>3023</v>
      </c>
      <c r="E1444" s="639" t="s">
        <v>2788</v>
      </c>
      <c r="F1444" s="639">
        <v>1</v>
      </c>
      <c r="G1444" s="639" t="s">
        <v>3017</v>
      </c>
      <c r="H1444" s="639" t="s">
        <v>3426</v>
      </c>
      <c r="I1444" s="639" t="s">
        <v>3042</v>
      </c>
      <c r="J1444" s="639" t="s">
        <v>5521</v>
      </c>
    </row>
    <row r="1445" spans="1:10" ht="15">
      <c r="A1445" s="638" t="s">
        <v>3535</v>
      </c>
      <c r="B1445" s="640">
        <v>44308.402638888903</v>
      </c>
      <c r="C1445" s="639" t="b">
        <v>0</v>
      </c>
      <c r="E1445" s="639" t="s">
        <v>2825</v>
      </c>
      <c r="F1445" s="639">
        <v>1</v>
      </c>
      <c r="G1445" s="639" t="s">
        <v>3017</v>
      </c>
      <c r="H1445" s="639" t="s">
        <v>3426</v>
      </c>
      <c r="I1445" s="639" t="s">
        <v>3042</v>
      </c>
      <c r="J1445" s="639" t="s">
        <v>5520</v>
      </c>
    </row>
    <row r="1446" spans="1:10" ht="15">
      <c r="A1446" s="638" t="s">
        <v>3584</v>
      </c>
      <c r="B1446" s="640">
        <v>44308.402037037013</v>
      </c>
      <c r="C1446" s="639" t="b">
        <v>0</v>
      </c>
      <c r="D1446" s="639" t="s">
        <v>3043</v>
      </c>
      <c r="E1446" s="639" t="s">
        <v>2788</v>
      </c>
      <c r="F1446" s="639">
        <v>1</v>
      </c>
      <c r="G1446" s="639" t="s">
        <v>2989</v>
      </c>
      <c r="H1446" s="639" t="s">
        <v>3079</v>
      </c>
      <c r="I1446" s="639" t="s">
        <v>3379</v>
      </c>
      <c r="J1446" s="639" t="s">
        <v>5519</v>
      </c>
    </row>
    <row r="1447" spans="1:10" ht="15">
      <c r="A1447" s="638" t="s">
        <v>3584</v>
      </c>
      <c r="B1447" s="640">
        <v>44308.401539351791</v>
      </c>
      <c r="C1447" s="639" t="b">
        <v>0</v>
      </c>
      <c r="E1447" s="639" t="s">
        <v>2825</v>
      </c>
      <c r="F1447" s="639">
        <v>1</v>
      </c>
      <c r="G1447" s="639" t="s">
        <v>2989</v>
      </c>
      <c r="H1447" s="639" t="s">
        <v>3079</v>
      </c>
      <c r="I1447" s="639" t="s">
        <v>3379</v>
      </c>
      <c r="J1447" s="639" t="s">
        <v>5518</v>
      </c>
    </row>
    <row r="1448" spans="1:10" ht="15">
      <c r="A1448" s="638" t="s">
        <v>3725</v>
      </c>
      <c r="B1448" s="640">
        <v>44308.4014930556</v>
      </c>
      <c r="C1448" s="639" t="b">
        <v>0</v>
      </c>
      <c r="D1448" s="639" t="s">
        <v>3023</v>
      </c>
      <c r="E1448" s="639" t="s">
        <v>2788</v>
      </c>
      <c r="F1448" s="639">
        <v>1</v>
      </c>
      <c r="G1448" s="639" t="s">
        <v>3017</v>
      </c>
      <c r="H1448" s="639" t="s">
        <v>3438</v>
      </c>
      <c r="I1448" s="639" t="s">
        <v>3042</v>
      </c>
      <c r="J1448" s="639" t="s">
        <v>5517</v>
      </c>
    </row>
    <row r="1449" spans="1:10" ht="15">
      <c r="A1449" s="638" t="s">
        <v>3582</v>
      </c>
      <c r="B1449" s="640">
        <v>44308.421331018493</v>
      </c>
      <c r="C1449" s="639" t="b">
        <v>0</v>
      </c>
      <c r="D1449" s="639" t="s">
        <v>2809</v>
      </c>
      <c r="E1449" s="639" t="s">
        <v>2825</v>
      </c>
      <c r="F1449" s="639">
        <v>1</v>
      </c>
      <c r="G1449" s="639" t="s">
        <v>2807</v>
      </c>
      <c r="H1449" s="639" t="s">
        <v>3079</v>
      </c>
      <c r="I1449" s="639" t="s">
        <v>3384</v>
      </c>
      <c r="J1449" s="639" t="s">
        <v>5516</v>
      </c>
    </row>
    <row r="1450" spans="1:10" ht="15">
      <c r="A1450" s="638" t="s">
        <v>3870</v>
      </c>
      <c r="B1450" s="640">
        <v>44308.421076388899</v>
      </c>
      <c r="C1450" s="639" t="b">
        <v>0</v>
      </c>
      <c r="E1450" s="639" t="s">
        <v>2825</v>
      </c>
      <c r="F1450" s="639">
        <v>1</v>
      </c>
      <c r="G1450" s="639" t="s">
        <v>2968</v>
      </c>
      <c r="H1450" s="639" t="s">
        <v>3429</v>
      </c>
      <c r="I1450" s="639" t="s">
        <v>3428</v>
      </c>
      <c r="J1450" s="639" t="s">
        <v>5515</v>
      </c>
    </row>
    <row r="1451" spans="1:10" ht="15">
      <c r="A1451" s="638" t="s">
        <v>3582</v>
      </c>
      <c r="B1451" s="640">
        <v>44308.420601851903</v>
      </c>
      <c r="C1451" s="639" t="b">
        <v>0</v>
      </c>
      <c r="D1451" s="639" t="s">
        <v>2809</v>
      </c>
      <c r="E1451" s="639" t="s">
        <v>2825</v>
      </c>
      <c r="F1451" s="639">
        <v>1</v>
      </c>
      <c r="G1451" s="639" t="s">
        <v>2807</v>
      </c>
      <c r="H1451" s="639" t="s">
        <v>3079</v>
      </c>
      <c r="I1451" s="639" t="s">
        <v>3384</v>
      </c>
      <c r="J1451" s="639" t="s">
        <v>5514</v>
      </c>
    </row>
    <row r="1452" spans="1:10" ht="15">
      <c r="A1452" s="638" t="s">
        <v>3870</v>
      </c>
      <c r="B1452" s="640">
        <v>44308.420335648101</v>
      </c>
      <c r="C1452" s="639" t="b">
        <v>0</v>
      </c>
      <c r="E1452" s="639" t="s">
        <v>2825</v>
      </c>
      <c r="F1452" s="639">
        <v>1</v>
      </c>
      <c r="G1452" s="639" t="s">
        <v>2968</v>
      </c>
      <c r="H1452" s="639" t="s">
        <v>3429</v>
      </c>
      <c r="I1452" s="639" t="s">
        <v>3428</v>
      </c>
      <c r="J1452" s="639" t="s">
        <v>5513</v>
      </c>
    </row>
    <row r="1453" spans="1:10" ht="15">
      <c r="A1453" s="638" t="s">
        <v>3582</v>
      </c>
      <c r="B1453" s="640">
        <v>44308.4199884259</v>
      </c>
      <c r="C1453" s="639" t="b">
        <v>0</v>
      </c>
      <c r="D1453" s="639" t="s">
        <v>2809</v>
      </c>
      <c r="E1453" s="639" t="s">
        <v>2825</v>
      </c>
      <c r="F1453" s="639">
        <v>1</v>
      </c>
      <c r="G1453" s="639" t="s">
        <v>2807</v>
      </c>
      <c r="H1453" s="639" t="s">
        <v>3079</v>
      </c>
      <c r="I1453" s="639" t="s">
        <v>3384</v>
      </c>
      <c r="J1453" s="639" t="s">
        <v>5512</v>
      </c>
    </row>
    <row r="1454" spans="1:10" ht="15">
      <c r="A1454" s="638" t="s">
        <v>3870</v>
      </c>
      <c r="B1454" s="640">
        <v>44308.419525463003</v>
      </c>
      <c r="C1454" s="639" t="b">
        <v>0</v>
      </c>
      <c r="E1454" s="639" t="s">
        <v>2825</v>
      </c>
      <c r="F1454" s="639">
        <v>1</v>
      </c>
      <c r="G1454" s="639" t="s">
        <v>2968</v>
      </c>
      <c r="H1454" s="639" t="s">
        <v>3429</v>
      </c>
      <c r="I1454" s="639" t="s">
        <v>3428</v>
      </c>
      <c r="J1454" s="639" t="s">
        <v>5511</v>
      </c>
    </row>
    <row r="1455" spans="1:10" ht="15">
      <c r="A1455" s="638" t="s">
        <v>3582</v>
      </c>
      <c r="B1455" s="640">
        <v>44308.419374999998</v>
      </c>
      <c r="C1455" s="639" t="b">
        <v>0</v>
      </c>
      <c r="D1455" s="639" t="s">
        <v>2809</v>
      </c>
      <c r="E1455" s="639" t="s">
        <v>2825</v>
      </c>
      <c r="F1455" s="639">
        <v>1</v>
      </c>
      <c r="G1455" s="639" t="s">
        <v>2807</v>
      </c>
      <c r="H1455" s="639" t="s">
        <v>3079</v>
      </c>
      <c r="I1455" s="639" t="s">
        <v>3384</v>
      </c>
      <c r="J1455" s="639" t="s">
        <v>5510</v>
      </c>
    </row>
    <row r="1456" spans="1:10" ht="15">
      <c r="A1456" s="638" t="s">
        <v>3582</v>
      </c>
      <c r="B1456" s="640">
        <v>44308.418680555602</v>
      </c>
      <c r="C1456" s="639" t="b">
        <v>0</v>
      </c>
      <c r="D1456" s="639" t="s">
        <v>2845</v>
      </c>
      <c r="E1456" s="639" t="s">
        <v>2825</v>
      </c>
      <c r="F1456" s="639">
        <v>1</v>
      </c>
      <c r="G1456" s="639" t="s">
        <v>2807</v>
      </c>
      <c r="H1456" s="639" t="s">
        <v>3079</v>
      </c>
      <c r="I1456" s="639" t="s">
        <v>3384</v>
      </c>
      <c r="J1456" s="639" t="s">
        <v>5509</v>
      </c>
    </row>
    <row r="1457" spans="1:10" ht="15">
      <c r="A1457" s="638" t="s">
        <v>3582</v>
      </c>
      <c r="B1457" s="640">
        <v>44308.424386574086</v>
      </c>
      <c r="C1457" s="639" t="b">
        <v>0</v>
      </c>
      <c r="D1457" s="639" t="s">
        <v>2809</v>
      </c>
      <c r="E1457" s="639" t="s">
        <v>2825</v>
      </c>
      <c r="F1457" s="639">
        <v>1</v>
      </c>
      <c r="G1457" s="639" t="s">
        <v>2807</v>
      </c>
      <c r="H1457" s="639" t="s">
        <v>3079</v>
      </c>
      <c r="I1457" s="639" t="s">
        <v>3384</v>
      </c>
      <c r="J1457" s="639" t="s">
        <v>5508</v>
      </c>
    </row>
    <row r="1458" spans="1:10" ht="15">
      <c r="A1458" s="638" t="s">
        <v>3582</v>
      </c>
      <c r="B1458" s="640">
        <v>44308.423807870407</v>
      </c>
      <c r="C1458" s="639" t="b">
        <v>0</v>
      </c>
      <c r="D1458" s="639" t="s">
        <v>2809</v>
      </c>
      <c r="E1458" s="639" t="s">
        <v>2825</v>
      </c>
      <c r="F1458" s="639">
        <v>1</v>
      </c>
      <c r="G1458" s="639" t="s">
        <v>2807</v>
      </c>
      <c r="H1458" s="639" t="s">
        <v>3079</v>
      </c>
      <c r="I1458" s="639" t="s">
        <v>3384</v>
      </c>
      <c r="J1458" s="639" t="s">
        <v>5507</v>
      </c>
    </row>
    <row r="1459" spans="1:10" ht="15">
      <c r="A1459" s="638" t="s">
        <v>3582</v>
      </c>
      <c r="B1459" s="640">
        <v>44308.423159722202</v>
      </c>
      <c r="C1459" s="639" t="b">
        <v>0</v>
      </c>
      <c r="D1459" s="639" t="s">
        <v>2809</v>
      </c>
      <c r="E1459" s="639" t="s">
        <v>2825</v>
      </c>
      <c r="F1459" s="639">
        <v>1</v>
      </c>
      <c r="G1459" s="639" t="s">
        <v>2807</v>
      </c>
      <c r="H1459" s="639" t="s">
        <v>3079</v>
      </c>
      <c r="I1459" s="639" t="s">
        <v>3384</v>
      </c>
      <c r="J1459" s="639" t="s">
        <v>5506</v>
      </c>
    </row>
    <row r="1460" spans="1:10" ht="15">
      <c r="A1460" s="638" t="s">
        <v>3870</v>
      </c>
      <c r="B1460" s="640">
        <v>44308.423032407387</v>
      </c>
      <c r="C1460" s="639" t="b">
        <v>0</v>
      </c>
      <c r="E1460" s="639" t="s">
        <v>2825</v>
      </c>
      <c r="F1460" s="639">
        <v>1</v>
      </c>
      <c r="G1460" s="639" t="s">
        <v>2968</v>
      </c>
      <c r="H1460" s="639" t="s">
        <v>3429</v>
      </c>
      <c r="I1460" s="639" t="s">
        <v>3428</v>
      </c>
      <c r="J1460" s="639" t="s">
        <v>5505</v>
      </c>
    </row>
    <row r="1461" spans="1:10" ht="15">
      <c r="A1461" s="638" t="s">
        <v>3582</v>
      </c>
      <c r="B1461" s="640">
        <v>44308.422581018509</v>
      </c>
      <c r="C1461" s="639" t="b">
        <v>0</v>
      </c>
      <c r="D1461" s="639" t="s">
        <v>2809</v>
      </c>
      <c r="E1461" s="639" t="s">
        <v>2825</v>
      </c>
      <c r="F1461" s="639">
        <v>1</v>
      </c>
      <c r="G1461" s="639" t="s">
        <v>2807</v>
      </c>
      <c r="H1461" s="639" t="s">
        <v>3079</v>
      </c>
      <c r="I1461" s="639" t="s">
        <v>3384</v>
      </c>
      <c r="J1461" s="639" t="s">
        <v>5504</v>
      </c>
    </row>
    <row r="1462" spans="1:10" ht="15">
      <c r="A1462" s="638" t="s">
        <v>3582</v>
      </c>
      <c r="B1462" s="640">
        <v>44308.421956018487</v>
      </c>
      <c r="C1462" s="639" t="b">
        <v>0</v>
      </c>
      <c r="D1462" s="639" t="s">
        <v>2809</v>
      </c>
      <c r="E1462" s="639" t="s">
        <v>2825</v>
      </c>
      <c r="F1462" s="639">
        <v>1</v>
      </c>
      <c r="G1462" s="639" t="s">
        <v>2807</v>
      </c>
      <c r="H1462" s="639" t="s">
        <v>3079</v>
      </c>
      <c r="I1462" s="639" t="s">
        <v>3384</v>
      </c>
      <c r="J1462" s="639" t="s">
        <v>5503</v>
      </c>
    </row>
    <row r="1463" spans="1:10" ht="15">
      <c r="A1463" s="638" t="s">
        <v>3679</v>
      </c>
      <c r="B1463" s="640">
        <v>44308.44098379631</v>
      </c>
      <c r="C1463" s="639" t="b">
        <v>0</v>
      </c>
      <c r="D1463" s="639" t="s">
        <v>3043</v>
      </c>
      <c r="E1463" s="639" t="s">
        <v>2788</v>
      </c>
      <c r="F1463" s="639">
        <v>1</v>
      </c>
      <c r="G1463" s="639" t="s">
        <v>2989</v>
      </c>
      <c r="H1463" s="639" t="s">
        <v>3222</v>
      </c>
      <c r="I1463" s="639" t="s">
        <v>3042</v>
      </c>
      <c r="J1463" s="639" t="s">
        <v>5502</v>
      </c>
    </row>
    <row r="1464" spans="1:10" ht="15">
      <c r="A1464" s="638" t="s">
        <v>3679</v>
      </c>
      <c r="B1464" s="640">
        <v>44308.440520833297</v>
      </c>
      <c r="C1464" s="639" t="b">
        <v>0</v>
      </c>
      <c r="E1464" s="639" t="s">
        <v>2825</v>
      </c>
      <c r="F1464" s="639">
        <v>1</v>
      </c>
      <c r="G1464" s="639" t="s">
        <v>2989</v>
      </c>
      <c r="H1464" s="639" t="s">
        <v>3222</v>
      </c>
      <c r="I1464" s="639" t="s">
        <v>3042</v>
      </c>
      <c r="J1464" s="639" t="s">
        <v>5501</v>
      </c>
    </row>
    <row r="1465" spans="1:10" ht="15">
      <c r="A1465" s="638" t="s">
        <v>3780</v>
      </c>
      <c r="B1465" s="640">
        <v>44308.454259259292</v>
      </c>
      <c r="C1465" s="639" t="b">
        <v>0</v>
      </c>
      <c r="E1465" s="639" t="s">
        <v>2825</v>
      </c>
      <c r="F1465" s="639">
        <v>1</v>
      </c>
      <c r="G1465" s="639" t="s">
        <v>2989</v>
      </c>
      <c r="H1465" s="639" t="s">
        <v>3186</v>
      </c>
      <c r="I1465" s="639" t="s">
        <v>3437</v>
      </c>
      <c r="J1465" s="639" t="s">
        <v>5500</v>
      </c>
    </row>
    <row r="1466" spans="1:10" ht="15">
      <c r="A1466" s="638" t="s">
        <v>3927</v>
      </c>
      <c r="B1466" s="640">
        <v>44308.465300925913</v>
      </c>
      <c r="C1466" s="639" t="b">
        <v>0</v>
      </c>
      <c r="E1466" s="639" t="s">
        <v>2825</v>
      </c>
      <c r="F1466" s="639">
        <v>2</v>
      </c>
      <c r="G1466" s="639" t="s">
        <v>3432</v>
      </c>
      <c r="H1466" s="639" t="s">
        <v>2885</v>
      </c>
      <c r="I1466" s="639" t="s">
        <v>3332</v>
      </c>
      <c r="J1466" s="639" t="s">
        <v>5499</v>
      </c>
    </row>
    <row r="1467" spans="1:10" ht="15">
      <c r="A1467" s="638" t="s">
        <v>3757</v>
      </c>
      <c r="B1467" s="640">
        <v>44308.464224537012</v>
      </c>
      <c r="C1467" s="639" t="b">
        <v>0</v>
      </c>
      <c r="E1467" s="639" t="s">
        <v>2825</v>
      </c>
      <c r="F1467" s="639">
        <v>7</v>
      </c>
      <c r="G1467" s="639" t="s">
        <v>3432</v>
      </c>
      <c r="H1467" s="639" t="s">
        <v>3169</v>
      </c>
      <c r="I1467" s="639" t="s">
        <v>3332</v>
      </c>
      <c r="J1467" s="639" t="s">
        <v>5498</v>
      </c>
    </row>
    <row r="1468" spans="1:10" ht="15">
      <c r="A1468" s="638" t="s">
        <v>3870</v>
      </c>
      <c r="B1468" s="640">
        <v>44308.470532407409</v>
      </c>
      <c r="C1468" s="639" t="b">
        <v>0</v>
      </c>
      <c r="E1468" s="639" t="s">
        <v>2825</v>
      </c>
      <c r="F1468" s="639">
        <v>1</v>
      </c>
      <c r="G1468" s="639" t="s">
        <v>2968</v>
      </c>
      <c r="H1468" s="639" t="s">
        <v>3429</v>
      </c>
      <c r="I1468" s="639" t="s">
        <v>3428</v>
      </c>
      <c r="J1468" s="639" t="s">
        <v>5497</v>
      </c>
    </row>
    <row r="1469" spans="1:10" ht="15">
      <c r="A1469" s="638" t="s">
        <v>3673</v>
      </c>
      <c r="B1469" s="640">
        <v>44308.487534722197</v>
      </c>
      <c r="C1469" s="639" t="b">
        <v>0</v>
      </c>
      <c r="D1469" s="639" t="s">
        <v>3043</v>
      </c>
      <c r="E1469" s="639" t="s">
        <v>2788</v>
      </c>
      <c r="F1469" s="639">
        <v>3</v>
      </c>
      <c r="G1469" s="639" t="s">
        <v>2989</v>
      </c>
      <c r="H1469" s="639" t="s">
        <v>3262</v>
      </c>
      <c r="I1469" s="639" t="s">
        <v>3437</v>
      </c>
      <c r="J1469" s="639" t="s">
        <v>5496</v>
      </c>
    </row>
    <row r="1470" spans="1:10" ht="15">
      <c r="A1470" s="638" t="s">
        <v>3673</v>
      </c>
      <c r="B1470" s="640">
        <v>44308.4871180556</v>
      </c>
      <c r="C1470" s="639" t="b">
        <v>0</v>
      </c>
      <c r="E1470" s="639" t="s">
        <v>2825</v>
      </c>
      <c r="F1470" s="639">
        <v>3</v>
      </c>
      <c r="G1470" s="639" t="s">
        <v>2989</v>
      </c>
      <c r="H1470" s="639" t="s">
        <v>3262</v>
      </c>
      <c r="I1470" s="639" t="s">
        <v>3437</v>
      </c>
      <c r="J1470" s="639" t="s">
        <v>5495</v>
      </c>
    </row>
    <row r="1471" spans="1:10" ht="15">
      <c r="A1471" s="638" t="s">
        <v>3521</v>
      </c>
      <c r="B1471" s="640">
        <v>44308.490729166697</v>
      </c>
      <c r="C1471" s="639" t="b">
        <v>0</v>
      </c>
      <c r="D1471" s="639" t="s">
        <v>3023</v>
      </c>
      <c r="E1471" s="639" t="s">
        <v>2788</v>
      </c>
      <c r="F1471" s="639">
        <v>3</v>
      </c>
      <c r="G1471" s="639" t="s">
        <v>3017</v>
      </c>
      <c r="H1471" s="639" t="s">
        <v>3436</v>
      </c>
      <c r="I1471" s="639" t="s">
        <v>3042</v>
      </c>
      <c r="J1471" s="639" t="s">
        <v>5494</v>
      </c>
    </row>
    <row r="1472" spans="1:10" ht="15">
      <c r="A1472" s="638" t="s">
        <v>3521</v>
      </c>
      <c r="B1472" s="640">
        <v>44308.489745370403</v>
      </c>
      <c r="C1472" s="639" t="b">
        <v>0</v>
      </c>
      <c r="E1472" s="639" t="s">
        <v>2825</v>
      </c>
      <c r="F1472" s="639">
        <v>3</v>
      </c>
      <c r="G1472" s="639" t="s">
        <v>3017</v>
      </c>
      <c r="H1472" s="639" t="s">
        <v>3436</v>
      </c>
      <c r="I1472" s="639" t="s">
        <v>3042</v>
      </c>
      <c r="J1472" s="639" t="s">
        <v>5493</v>
      </c>
    </row>
    <row r="1473" spans="1:10" ht="15">
      <c r="A1473" s="638" t="s">
        <v>3686</v>
      </c>
      <c r="B1473" s="640">
        <v>44308.50869212961</v>
      </c>
      <c r="C1473" s="639" t="b">
        <v>0</v>
      </c>
      <c r="E1473" s="639" t="s">
        <v>2825</v>
      </c>
      <c r="F1473" s="639">
        <v>3</v>
      </c>
      <c r="G1473" s="639" t="s">
        <v>2989</v>
      </c>
      <c r="H1473" s="639" t="s">
        <v>2973</v>
      </c>
      <c r="I1473" s="639" t="s">
        <v>3042</v>
      </c>
      <c r="J1473" s="639" t="s">
        <v>5492</v>
      </c>
    </row>
    <row r="1474" spans="1:10" ht="15">
      <c r="A1474" s="638" t="s">
        <v>3947</v>
      </c>
      <c r="B1474" s="640">
        <v>44308.354490740698</v>
      </c>
      <c r="C1474" s="639" t="b">
        <v>0</v>
      </c>
      <c r="E1474" s="639" t="s">
        <v>2825</v>
      </c>
      <c r="F1474" s="639">
        <v>1</v>
      </c>
      <c r="G1474" s="639" t="s">
        <v>2857</v>
      </c>
      <c r="H1474" s="639" t="s">
        <v>1980</v>
      </c>
      <c r="I1474" s="639" t="s">
        <v>2867</v>
      </c>
      <c r="J1474" s="639" t="s">
        <v>5491</v>
      </c>
    </row>
    <row r="1475" spans="1:10" ht="15">
      <c r="A1475" s="638" t="s">
        <v>3947</v>
      </c>
      <c r="B1475" s="640">
        <v>44308.353472222203</v>
      </c>
      <c r="C1475" s="639" t="b">
        <v>0</v>
      </c>
      <c r="E1475" s="639" t="s">
        <v>2825</v>
      </c>
      <c r="F1475" s="639">
        <v>1</v>
      </c>
      <c r="G1475" s="639" t="s">
        <v>2857</v>
      </c>
      <c r="H1475" s="639" t="s">
        <v>1980</v>
      </c>
      <c r="I1475" s="639" t="s">
        <v>2867</v>
      </c>
      <c r="J1475" s="639" t="s">
        <v>5490</v>
      </c>
    </row>
    <row r="1476" spans="1:10" ht="15">
      <c r="A1476" s="638" t="s">
        <v>3947</v>
      </c>
      <c r="B1476" s="640">
        <v>44308.350694444402</v>
      </c>
      <c r="C1476" s="639" t="b">
        <v>0</v>
      </c>
      <c r="E1476" s="639" t="s">
        <v>2825</v>
      </c>
      <c r="F1476" s="639">
        <v>1</v>
      </c>
      <c r="G1476" s="639" t="s">
        <v>2857</v>
      </c>
      <c r="H1476" s="639" t="s">
        <v>1980</v>
      </c>
      <c r="I1476" s="639" t="s">
        <v>2867</v>
      </c>
      <c r="J1476" s="639" t="s">
        <v>5489</v>
      </c>
    </row>
    <row r="1477" spans="1:10" ht="15">
      <c r="A1477" s="638" t="s">
        <v>3701</v>
      </c>
      <c r="B1477" s="640">
        <v>44308.516863425903</v>
      </c>
      <c r="C1477" s="639" t="b">
        <v>0</v>
      </c>
      <c r="D1477" s="639" t="s">
        <v>3023</v>
      </c>
      <c r="E1477" s="639" t="s">
        <v>2788</v>
      </c>
      <c r="F1477" s="639">
        <v>4</v>
      </c>
      <c r="G1477" s="639" t="s">
        <v>3017</v>
      </c>
      <c r="H1477" s="639" t="s">
        <v>3435</v>
      </c>
      <c r="I1477" s="639" t="s">
        <v>3243</v>
      </c>
      <c r="J1477" s="639" t="s">
        <v>5488</v>
      </c>
    </row>
    <row r="1478" spans="1:10" ht="15">
      <c r="A1478" s="638" t="s">
        <v>3701</v>
      </c>
      <c r="B1478" s="640">
        <v>44308.515821759291</v>
      </c>
      <c r="C1478" s="639" t="b">
        <v>0</v>
      </c>
      <c r="E1478" s="639" t="s">
        <v>2825</v>
      </c>
      <c r="F1478" s="639">
        <v>4</v>
      </c>
      <c r="G1478" s="639" t="s">
        <v>3017</v>
      </c>
      <c r="H1478" s="639" t="s">
        <v>3435</v>
      </c>
      <c r="I1478" s="639" t="s">
        <v>3243</v>
      </c>
      <c r="J1478" s="639" t="s">
        <v>5487</v>
      </c>
    </row>
    <row r="1479" spans="1:10" ht="15">
      <c r="A1479" s="638" t="s">
        <v>3582</v>
      </c>
      <c r="B1479" s="640">
        <v>44308.529641203713</v>
      </c>
      <c r="C1479" s="639" t="b">
        <v>0</v>
      </c>
      <c r="D1479" s="639" t="s">
        <v>3214</v>
      </c>
      <c r="E1479" s="639" t="s">
        <v>2825</v>
      </c>
      <c r="F1479" s="639">
        <v>1</v>
      </c>
      <c r="G1479" s="639" t="s">
        <v>2807</v>
      </c>
      <c r="H1479" s="639" t="s">
        <v>3079</v>
      </c>
      <c r="I1479" s="639" t="s">
        <v>3384</v>
      </c>
      <c r="J1479" s="639" t="s">
        <v>5486</v>
      </c>
    </row>
    <row r="1480" spans="1:10" ht="15">
      <c r="A1480" s="638" t="s">
        <v>3582</v>
      </c>
      <c r="B1480" s="640">
        <v>44308.533067129603</v>
      </c>
      <c r="C1480" s="639" t="b">
        <v>0</v>
      </c>
      <c r="D1480" s="639" t="s">
        <v>2850</v>
      </c>
      <c r="E1480" s="639" t="s">
        <v>2825</v>
      </c>
      <c r="F1480" s="639">
        <v>1</v>
      </c>
      <c r="G1480" s="639" t="s">
        <v>2807</v>
      </c>
      <c r="H1480" s="639" t="s">
        <v>3079</v>
      </c>
      <c r="I1480" s="639" t="s">
        <v>3384</v>
      </c>
      <c r="J1480" s="639" t="s">
        <v>5485</v>
      </c>
    </row>
    <row r="1481" spans="1:10" ht="15">
      <c r="A1481" s="638" t="s">
        <v>3761</v>
      </c>
      <c r="B1481" s="640">
        <v>44308.553460648101</v>
      </c>
      <c r="C1481" s="639" t="b">
        <v>0</v>
      </c>
      <c r="D1481" s="639" t="s">
        <v>3043</v>
      </c>
      <c r="E1481" s="639" t="s">
        <v>2788</v>
      </c>
      <c r="F1481" s="639">
        <v>1</v>
      </c>
      <c r="G1481" s="639" t="s">
        <v>2989</v>
      </c>
      <c r="H1481" s="639" t="s">
        <v>2993</v>
      </c>
      <c r="I1481" s="639" t="s">
        <v>3427</v>
      </c>
      <c r="J1481" s="639" t="s">
        <v>5484</v>
      </c>
    </row>
    <row r="1482" spans="1:10" ht="15">
      <c r="A1482" s="638" t="s">
        <v>3761</v>
      </c>
      <c r="B1482" s="640">
        <v>44308.552974537</v>
      </c>
      <c r="C1482" s="639" t="b">
        <v>0</v>
      </c>
      <c r="E1482" s="639" t="s">
        <v>2825</v>
      </c>
      <c r="F1482" s="639">
        <v>1</v>
      </c>
      <c r="G1482" s="639" t="s">
        <v>2989</v>
      </c>
      <c r="H1482" s="639" t="s">
        <v>2993</v>
      </c>
      <c r="I1482" s="639" t="s">
        <v>3427</v>
      </c>
      <c r="J1482" s="639" t="s">
        <v>5483</v>
      </c>
    </row>
    <row r="1483" spans="1:10" ht="15">
      <c r="A1483" s="638" t="s">
        <v>3870</v>
      </c>
      <c r="B1483" s="640">
        <v>44308.562222222201</v>
      </c>
      <c r="C1483" s="639" t="b">
        <v>0</v>
      </c>
      <c r="E1483" s="639" t="s">
        <v>2825</v>
      </c>
      <c r="F1483" s="639">
        <v>1</v>
      </c>
      <c r="G1483" s="639" t="s">
        <v>2968</v>
      </c>
      <c r="H1483" s="639" t="s">
        <v>3429</v>
      </c>
      <c r="I1483" s="639" t="s">
        <v>3428</v>
      </c>
      <c r="J1483" s="639" t="s">
        <v>5482</v>
      </c>
    </row>
    <row r="1484" spans="1:10" ht="15">
      <c r="A1484" s="638" t="s">
        <v>3920</v>
      </c>
      <c r="B1484" s="640">
        <v>44308.606828703691</v>
      </c>
      <c r="C1484" s="639" t="b">
        <v>0</v>
      </c>
      <c r="E1484" s="639" t="s">
        <v>2825</v>
      </c>
      <c r="F1484" s="639">
        <v>2</v>
      </c>
      <c r="G1484" s="639" t="s">
        <v>3017</v>
      </c>
      <c r="H1484" s="639" t="s">
        <v>3434</v>
      </c>
      <c r="I1484" s="639" t="s">
        <v>3243</v>
      </c>
      <c r="J1484" s="639" t="s">
        <v>5481</v>
      </c>
    </row>
    <row r="1485" spans="1:10" ht="15">
      <c r="A1485" s="638" t="s">
        <v>3761</v>
      </c>
      <c r="B1485" s="640">
        <v>44308.629039351901</v>
      </c>
      <c r="C1485" s="639" t="b">
        <v>0</v>
      </c>
      <c r="D1485" s="639" t="s">
        <v>3043</v>
      </c>
      <c r="E1485" s="639" t="s">
        <v>2788</v>
      </c>
      <c r="F1485" s="639">
        <v>7</v>
      </c>
      <c r="G1485" s="639" t="s">
        <v>2989</v>
      </c>
      <c r="H1485" s="639" t="s">
        <v>2993</v>
      </c>
      <c r="I1485" s="639" t="s">
        <v>3427</v>
      </c>
      <c r="J1485" s="639" t="s">
        <v>5480</v>
      </c>
    </row>
    <row r="1486" spans="1:10" ht="15">
      <c r="A1486" s="638" t="s">
        <v>3761</v>
      </c>
      <c r="B1486" s="640">
        <v>44308.628645833298</v>
      </c>
      <c r="C1486" s="639" t="b">
        <v>0</v>
      </c>
      <c r="E1486" s="639" t="s">
        <v>2825</v>
      </c>
      <c r="F1486" s="639">
        <v>7</v>
      </c>
      <c r="G1486" s="639" t="s">
        <v>2989</v>
      </c>
      <c r="H1486" s="639" t="s">
        <v>2993</v>
      </c>
      <c r="I1486" s="639" t="s">
        <v>3427</v>
      </c>
      <c r="J1486" s="639" t="s">
        <v>5479</v>
      </c>
    </row>
    <row r="1487" spans="1:10" ht="15">
      <c r="A1487" s="638" t="s">
        <v>3815</v>
      </c>
      <c r="B1487" s="640">
        <v>44308.626863425903</v>
      </c>
      <c r="C1487" s="639" t="b">
        <v>0</v>
      </c>
      <c r="E1487" s="639" t="s">
        <v>2825</v>
      </c>
      <c r="F1487" s="639">
        <v>11</v>
      </c>
      <c r="G1487" s="639" t="s">
        <v>3017</v>
      </c>
      <c r="H1487" s="639" t="s">
        <v>3430</v>
      </c>
      <c r="I1487" s="639" t="s">
        <v>3221</v>
      </c>
      <c r="J1487" s="639" t="s">
        <v>5478</v>
      </c>
    </row>
    <row r="1488" spans="1:10" ht="15">
      <c r="A1488" s="638" t="s">
        <v>3827</v>
      </c>
      <c r="B1488" s="640">
        <v>44308.632731481513</v>
      </c>
      <c r="C1488" s="639" t="b">
        <v>0</v>
      </c>
      <c r="E1488" s="639" t="s">
        <v>2788</v>
      </c>
      <c r="F1488" s="639">
        <v>2</v>
      </c>
      <c r="G1488" s="639" t="s">
        <v>3432</v>
      </c>
      <c r="H1488" s="639" t="s">
        <v>1261</v>
      </c>
      <c r="I1488" s="639" t="s">
        <v>3433</v>
      </c>
      <c r="J1488" s="639" t="s">
        <v>5477</v>
      </c>
    </row>
    <row r="1489" spans="1:10" ht="15">
      <c r="A1489" s="638" t="s">
        <v>3827</v>
      </c>
      <c r="B1489" s="640">
        <v>44308.631770833301</v>
      </c>
      <c r="C1489" s="639" t="b">
        <v>0</v>
      </c>
      <c r="E1489" s="639" t="s">
        <v>2825</v>
      </c>
      <c r="F1489" s="639">
        <v>2</v>
      </c>
      <c r="G1489" s="639" t="s">
        <v>3432</v>
      </c>
      <c r="H1489" s="639" t="s">
        <v>1261</v>
      </c>
      <c r="I1489" s="639" t="s">
        <v>3433</v>
      </c>
      <c r="J1489" s="639" t="s">
        <v>5476</v>
      </c>
    </row>
    <row r="1490" spans="1:10" ht="15">
      <c r="A1490" s="638" t="s">
        <v>3774</v>
      </c>
      <c r="B1490" s="640">
        <v>44308.631157407399</v>
      </c>
      <c r="C1490" s="639" t="b">
        <v>0</v>
      </c>
      <c r="E1490" s="639" t="s">
        <v>2825</v>
      </c>
      <c r="F1490" s="639">
        <v>2</v>
      </c>
      <c r="G1490" s="639" t="s">
        <v>3432</v>
      </c>
      <c r="H1490" s="639" t="s">
        <v>3359</v>
      </c>
      <c r="I1490" s="639" t="s">
        <v>3431</v>
      </c>
      <c r="J1490" s="639" t="s">
        <v>5475</v>
      </c>
    </row>
    <row r="1491" spans="1:10" ht="15">
      <c r="A1491" s="638" t="s">
        <v>3815</v>
      </c>
      <c r="B1491" s="640">
        <v>44308.695300925901</v>
      </c>
      <c r="C1491" s="639" t="b">
        <v>0</v>
      </c>
      <c r="E1491" s="639" t="s">
        <v>2825</v>
      </c>
      <c r="F1491" s="639">
        <v>5</v>
      </c>
      <c r="G1491" s="639" t="s">
        <v>3017</v>
      </c>
      <c r="H1491" s="639" t="s">
        <v>3430</v>
      </c>
      <c r="I1491" s="639" t="s">
        <v>3221</v>
      </c>
      <c r="J1491" s="639" t="s">
        <v>5474</v>
      </c>
    </row>
    <row r="1492" spans="1:10" ht="15">
      <c r="A1492" s="638" t="s">
        <v>3870</v>
      </c>
      <c r="B1492" s="640">
        <v>44309.316226851792</v>
      </c>
      <c r="C1492" s="639" t="b">
        <v>0</v>
      </c>
      <c r="E1492" s="639" t="s">
        <v>2825</v>
      </c>
      <c r="F1492" s="639">
        <v>1</v>
      </c>
      <c r="G1492" s="639" t="s">
        <v>2968</v>
      </c>
      <c r="H1492" s="639" t="s">
        <v>3429</v>
      </c>
      <c r="I1492" s="639" t="s">
        <v>3428</v>
      </c>
      <c r="J1492" s="639" t="s">
        <v>5473</v>
      </c>
    </row>
    <row r="1493" spans="1:10" ht="15">
      <c r="A1493" s="638" t="s">
        <v>3761</v>
      </c>
      <c r="B1493" s="640">
        <v>44309.328275462998</v>
      </c>
      <c r="C1493" s="639" t="b">
        <v>0</v>
      </c>
      <c r="D1493" s="639" t="s">
        <v>3043</v>
      </c>
      <c r="E1493" s="639" t="s">
        <v>2788</v>
      </c>
      <c r="F1493" s="639">
        <v>2</v>
      </c>
      <c r="G1493" s="639" t="s">
        <v>2989</v>
      </c>
      <c r="H1493" s="639" t="s">
        <v>2993</v>
      </c>
      <c r="I1493" s="639" t="s">
        <v>3427</v>
      </c>
      <c r="J1493" s="639" t="s">
        <v>5472</v>
      </c>
    </row>
    <row r="1494" spans="1:10" ht="15">
      <c r="A1494" s="638" t="s">
        <v>3761</v>
      </c>
      <c r="B1494" s="640">
        <v>44309.327766203707</v>
      </c>
      <c r="C1494" s="639" t="b">
        <v>0</v>
      </c>
      <c r="E1494" s="639" t="s">
        <v>2825</v>
      </c>
      <c r="F1494" s="639">
        <v>2</v>
      </c>
      <c r="G1494" s="639" t="s">
        <v>2989</v>
      </c>
      <c r="H1494" s="639" t="s">
        <v>2993</v>
      </c>
      <c r="I1494" s="639" t="s">
        <v>3427</v>
      </c>
      <c r="J1494" s="639" t="s">
        <v>5471</v>
      </c>
    </row>
    <row r="1495" spans="1:10" ht="15">
      <c r="A1495" s="638" t="s">
        <v>3784</v>
      </c>
      <c r="B1495" s="640">
        <v>44309.347511574088</v>
      </c>
      <c r="C1495" s="639" t="b">
        <v>0</v>
      </c>
      <c r="E1495" s="639" t="s">
        <v>2825</v>
      </c>
      <c r="F1495" s="639">
        <v>2</v>
      </c>
      <c r="G1495" s="639" t="s">
        <v>2989</v>
      </c>
      <c r="H1495" s="639" t="s">
        <v>2991</v>
      </c>
      <c r="I1495" s="639" t="s">
        <v>3427</v>
      </c>
      <c r="J1495" s="639" t="s">
        <v>5470</v>
      </c>
    </row>
    <row r="1496" spans="1:10" ht="15">
      <c r="A1496" s="638" t="s">
        <v>3815</v>
      </c>
      <c r="B1496" s="640">
        <v>44309.404710648101</v>
      </c>
      <c r="C1496" s="639" t="b">
        <v>0</v>
      </c>
      <c r="E1496" s="639" t="s">
        <v>2825</v>
      </c>
      <c r="F1496" s="639">
        <v>3</v>
      </c>
      <c r="G1496" s="639" t="s">
        <v>3017</v>
      </c>
      <c r="H1496" s="639" t="s">
        <v>3430</v>
      </c>
      <c r="I1496" s="639" t="s">
        <v>3221</v>
      </c>
      <c r="J1496" s="639" t="s">
        <v>5469</v>
      </c>
    </row>
    <row r="1497" spans="1:10" ht="15">
      <c r="A1497" s="638" t="s">
        <v>3705</v>
      </c>
      <c r="B1497" s="640">
        <v>44309.4062037037</v>
      </c>
      <c r="C1497" s="639" t="b">
        <v>0</v>
      </c>
      <c r="D1497" s="639" t="s">
        <v>3023</v>
      </c>
      <c r="E1497" s="639" t="s">
        <v>2788</v>
      </c>
      <c r="F1497" s="639">
        <v>2</v>
      </c>
      <c r="G1497" s="639" t="s">
        <v>3017</v>
      </c>
      <c r="H1497" s="639" t="s">
        <v>3456</v>
      </c>
      <c r="I1497" s="639" t="s">
        <v>3221</v>
      </c>
      <c r="J1497" s="639" t="s">
        <v>5468</v>
      </c>
    </row>
    <row r="1498" spans="1:10" ht="15">
      <c r="A1498" s="638" t="s">
        <v>3705</v>
      </c>
      <c r="B1498" s="640">
        <v>44309.4054398148</v>
      </c>
      <c r="C1498" s="639" t="b">
        <v>0</v>
      </c>
      <c r="E1498" s="639" t="s">
        <v>2825</v>
      </c>
      <c r="F1498" s="639">
        <v>2</v>
      </c>
      <c r="G1498" s="639" t="s">
        <v>3017</v>
      </c>
      <c r="H1498" s="639" t="s">
        <v>3456</v>
      </c>
      <c r="I1498" s="639" t="s">
        <v>3221</v>
      </c>
      <c r="J1498" s="639" t="s">
        <v>5467</v>
      </c>
    </row>
    <row r="1499" spans="1:10" ht="15">
      <c r="A1499" s="638" t="s">
        <v>3611</v>
      </c>
      <c r="B1499" s="640">
        <v>44309.474618055603</v>
      </c>
      <c r="C1499" s="639" t="b">
        <v>0</v>
      </c>
      <c r="D1499" s="639" t="s">
        <v>3043</v>
      </c>
      <c r="E1499" s="639" t="s">
        <v>2788</v>
      </c>
      <c r="F1499" s="639">
        <v>4</v>
      </c>
      <c r="G1499" s="639" t="s">
        <v>2989</v>
      </c>
      <c r="H1499" s="639" t="s">
        <v>3278</v>
      </c>
      <c r="I1499" s="639" t="s">
        <v>3042</v>
      </c>
      <c r="J1499" s="639" t="s">
        <v>5466</v>
      </c>
    </row>
    <row r="1500" spans="1:10" ht="15">
      <c r="A1500" s="638" t="s">
        <v>3611</v>
      </c>
      <c r="B1500" s="640">
        <v>44309.473865740692</v>
      </c>
      <c r="C1500" s="639" t="b">
        <v>0</v>
      </c>
      <c r="E1500" s="639" t="s">
        <v>2825</v>
      </c>
      <c r="F1500" s="639">
        <v>4</v>
      </c>
      <c r="G1500" s="639" t="s">
        <v>2989</v>
      </c>
      <c r="H1500" s="639" t="s">
        <v>3278</v>
      </c>
      <c r="I1500" s="639" t="s">
        <v>3042</v>
      </c>
      <c r="J1500" s="639" t="s">
        <v>5465</v>
      </c>
    </row>
    <row r="1501" spans="1:10" ht="15">
      <c r="A1501" s="638" t="s">
        <v>3735</v>
      </c>
      <c r="B1501" s="640">
        <v>44309.486759259307</v>
      </c>
      <c r="C1501" s="639" t="b">
        <v>0</v>
      </c>
      <c r="E1501" s="639" t="s">
        <v>2825</v>
      </c>
      <c r="F1501" s="639">
        <v>3</v>
      </c>
      <c r="G1501" s="639" t="s">
        <v>2868</v>
      </c>
      <c r="H1501" s="639" t="s">
        <v>2256</v>
      </c>
      <c r="I1501" s="639" t="s">
        <v>3077</v>
      </c>
      <c r="J1501" s="639" t="s">
        <v>5464</v>
      </c>
    </row>
    <row r="1502" spans="1:10" ht="15">
      <c r="A1502" s="638" t="s">
        <v>3648</v>
      </c>
      <c r="B1502" s="640">
        <v>44309.485833333303</v>
      </c>
      <c r="C1502" s="639" t="b">
        <v>0</v>
      </c>
      <c r="E1502" s="639" t="s">
        <v>2825</v>
      </c>
      <c r="F1502" s="639">
        <v>2</v>
      </c>
      <c r="G1502" s="639" t="s">
        <v>2868</v>
      </c>
      <c r="H1502" s="639" t="s">
        <v>2999</v>
      </c>
      <c r="I1502" s="639" t="s">
        <v>3100</v>
      </c>
      <c r="J1502" s="639" t="s">
        <v>5463</v>
      </c>
    </row>
    <row r="1503" spans="1:10" ht="15">
      <c r="A1503" s="638" t="s">
        <v>3787</v>
      </c>
      <c r="B1503" s="640">
        <v>44309.4848263889</v>
      </c>
      <c r="C1503" s="639" t="b">
        <v>0</v>
      </c>
      <c r="E1503" s="639" t="s">
        <v>2825</v>
      </c>
      <c r="F1503" s="639">
        <v>5</v>
      </c>
      <c r="G1503" s="639" t="s">
        <v>2868</v>
      </c>
      <c r="H1503" s="639" t="s">
        <v>2927</v>
      </c>
      <c r="I1503" s="639" t="s">
        <v>3100</v>
      </c>
      <c r="J1503" s="639" t="s">
        <v>5462</v>
      </c>
    </row>
    <row r="1504" spans="1:10" ht="15">
      <c r="A1504" s="638" t="s">
        <v>3904</v>
      </c>
      <c r="B1504" s="640">
        <v>44309.484027777798</v>
      </c>
      <c r="C1504" s="639" t="b">
        <v>0</v>
      </c>
      <c r="E1504" s="639" t="s">
        <v>2825</v>
      </c>
      <c r="F1504" s="639">
        <v>1</v>
      </c>
      <c r="G1504" s="639" t="s">
        <v>2868</v>
      </c>
      <c r="H1504" s="639" t="s">
        <v>3359</v>
      </c>
      <c r="I1504" s="639" t="s">
        <v>3458</v>
      </c>
      <c r="J1504" s="639" t="s">
        <v>5461</v>
      </c>
    </row>
    <row r="1505" spans="1:10" ht="15">
      <c r="A1505" s="638" t="s">
        <v>3657</v>
      </c>
      <c r="B1505" s="640">
        <v>44309.540081018509</v>
      </c>
      <c r="C1505" s="639" t="b">
        <v>0</v>
      </c>
      <c r="D1505" s="639" t="s">
        <v>3214</v>
      </c>
      <c r="E1505" s="639" t="s">
        <v>2825</v>
      </c>
      <c r="F1505" s="639">
        <v>1</v>
      </c>
      <c r="G1505" s="639" t="s">
        <v>2807</v>
      </c>
      <c r="H1505" s="639" t="s">
        <v>3455</v>
      </c>
      <c r="I1505" s="639" t="s">
        <v>2800</v>
      </c>
      <c r="J1505" s="639" t="s">
        <v>5460</v>
      </c>
    </row>
    <row r="1506" spans="1:10" ht="15">
      <c r="A1506" s="638" t="s">
        <v>3657</v>
      </c>
      <c r="B1506" s="640">
        <v>44309.543541666702</v>
      </c>
      <c r="C1506" s="639" t="b">
        <v>0</v>
      </c>
      <c r="D1506" s="639" t="s">
        <v>2844</v>
      </c>
      <c r="E1506" s="639" t="s">
        <v>2825</v>
      </c>
      <c r="F1506" s="639">
        <v>1</v>
      </c>
      <c r="G1506" s="639" t="s">
        <v>2807</v>
      </c>
      <c r="H1506" s="639" t="s">
        <v>3455</v>
      </c>
      <c r="I1506" s="639" t="s">
        <v>2800</v>
      </c>
      <c r="J1506" s="639" t="s">
        <v>5459</v>
      </c>
    </row>
    <row r="1507" spans="1:10" ht="15">
      <c r="A1507" s="638" t="s">
        <v>3657</v>
      </c>
      <c r="B1507" s="640">
        <v>44309.558287037013</v>
      </c>
      <c r="C1507" s="639" t="b">
        <v>0</v>
      </c>
      <c r="D1507" s="639" t="s">
        <v>2831</v>
      </c>
      <c r="E1507" s="639" t="s">
        <v>2825</v>
      </c>
      <c r="F1507" s="639">
        <v>1</v>
      </c>
      <c r="G1507" s="639" t="s">
        <v>2807</v>
      </c>
      <c r="H1507" s="639" t="s">
        <v>3455</v>
      </c>
      <c r="I1507" s="639" t="s">
        <v>2800</v>
      </c>
      <c r="J1507" s="639" t="s">
        <v>5458</v>
      </c>
    </row>
    <row r="1508" spans="1:10" ht="15">
      <c r="A1508" s="638" t="s">
        <v>3657</v>
      </c>
      <c r="B1508" s="640">
        <v>44309.565474536997</v>
      </c>
      <c r="C1508" s="639" t="b">
        <v>0</v>
      </c>
      <c r="D1508" s="639" t="s">
        <v>3463</v>
      </c>
      <c r="E1508" s="639" t="s">
        <v>2825</v>
      </c>
      <c r="F1508" s="639">
        <v>1</v>
      </c>
      <c r="G1508" s="639" t="s">
        <v>2807</v>
      </c>
      <c r="H1508" s="639" t="s">
        <v>3455</v>
      </c>
      <c r="I1508" s="639" t="s">
        <v>2800</v>
      </c>
      <c r="J1508" s="639" t="s">
        <v>5457</v>
      </c>
    </row>
    <row r="1509" spans="1:10" ht="15">
      <c r="A1509" s="638" t="s">
        <v>3657</v>
      </c>
      <c r="B1509" s="640">
        <v>44309.593842592607</v>
      </c>
      <c r="C1509" s="639" t="b">
        <v>0</v>
      </c>
      <c r="D1509" s="639" t="s">
        <v>3464</v>
      </c>
      <c r="E1509" s="639" t="s">
        <v>2825</v>
      </c>
      <c r="F1509" s="639">
        <v>1</v>
      </c>
      <c r="G1509" s="639" t="s">
        <v>2807</v>
      </c>
      <c r="H1509" s="639" t="s">
        <v>3455</v>
      </c>
      <c r="I1509" s="639" t="s">
        <v>2800</v>
      </c>
      <c r="J1509" s="639" t="s">
        <v>5456</v>
      </c>
    </row>
    <row r="1510" spans="1:10" ht="15">
      <c r="A1510" s="638" t="s">
        <v>3748</v>
      </c>
      <c r="B1510" s="640">
        <v>44309.600289351903</v>
      </c>
      <c r="C1510" s="639" t="b">
        <v>0</v>
      </c>
      <c r="D1510" s="639" t="s">
        <v>3043</v>
      </c>
      <c r="E1510" s="639" t="s">
        <v>2788</v>
      </c>
      <c r="F1510" s="639">
        <v>3</v>
      </c>
      <c r="G1510" s="639" t="s">
        <v>2989</v>
      </c>
      <c r="H1510" s="639" t="s">
        <v>3457</v>
      </c>
      <c r="I1510" s="639" t="s">
        <v>3228</v>
      </c>
      <c r="J1510" s="639" t="s">
        <v>5455</v>
      </c>
    </row>
    <row r="1511" spans="1:10" ht="15">
      <c r="A1511" s="638" t="s">
        <v>3748</v>
      </c>
      <c r="B1511" s="640">
        <v>44309.599826388898</v>
      </c>
      <c r="C1511" s="639" t="b">
        <v>0</v>
      </c>
      <c r="E1511" s="639" t="s">
        <v>2825</v>
      </c>
      <c r="F1511" s="639">
        <v>3</v>
      </c>
      <c r="G1511" s="639" t="s">
        <v>2989</v>
      </c>
      <c r="H1511" s="639" t="s">
        <v>3457</v>
      </c>
      <c r="I1511" s="639" t="s">
        <v>3228</v>
      </c>
      <c r="J1511" s="639" t="s">
        <v>5454</v>
      </c>
    </row>
    <row r="1512" spans="1:10" ht="15">
      <c r="A1512" s="638" t="s">
        <v>3657</v>
      </c>
      <c r="B1512" s="640">
        <v>44309.596539351791</v>
      </c>
      <c r="C1512" s="639" t="b">
        <v>0</v>
      </c>
      <c r="D1512" s="639" t="s">
        <v>3464</v>
      </c>
      <c r="E1512" s="639" t="s">
        <v>2825</v>
      </c>
      <c r="F1512" s="639">
        <v>1</v>
      </c>
      <c r="G1512" s="639" t="s">
        <v>2807</v>
      </c>
      <c r="H1512" s="639" t="s">
        <v>3455</v>
      </c>
      <c r="I1512" s="639" t="s">
        <v>2800</v>
      </c>
      <c r="J1512" s="639" t="s">
        <v>5453</v>
      </c>
    </row>
    <row r="1513" spans="1:10" ht="15">
      <c r="A1513" s="638" t="s">
        <v>3657</v>
      </c>
      <c r="B1513" s="640">
        <v>44309.611435185187</v>
      </c>
      <c r="C1513" s="639" t="b">
        <v>0</v>
      </c>
      <c r="D1513" s="639" t="s">
        <v>3464</v>
      </c>
      <c r="E1513" s="639" t="s">
        <v>2825</v>
      </c>
      <c r="F1513" s="639">
        <v>1</v>
      </c>
      <c r="G1513" s="639" t="s">
        <v>2807</v>
      </c>
      <c r="H1513" s="639" t="s">
        <v>3455</v>
      </c>
      <c r="I1513" s="639" t="s">
        <v>2800</v>
      </c>
      <c r="J1513" s="639" t="s">
        <v>5452</v>
      </c>
    </row>
    <row r="1514" spans="1:10" ht="15">
      <c r="A1514" s="638" t="s">
        <v>3897</v>
      </c>
      <c r="B1514" s="640">
        <v>44309.6616319444</v>
      </c>
      <c r="C1514" s="639" t="b">
        <v>0</v>
      </c>
      <c r="E1514" s="639" t="s">
        <v>2825</v>
      </c>
      <c r="F1514" s="639">
        <v>1</v>
      </c>
      <c r="G1514" s="639" t="s">
        <v>2868</v>
      </c>
      <c r="H1514" s="639" t="s">
        <v>3462</v>
      </c>
      <c r="I1514" s="639" t="s">
        <v>3178</v>
      </c>
      <c r="J1514" s="639" t="s">
        <v>5451</v>
      </c>
    </row>
    <row r="1515" spans="1:10" ht="15">
      <c r="A1515" s="638" t="s">
        <v>3748</v>
      </c>
      <c r="B1515" s="640">
        <v>44309.6797337963</v>
      </c>
      <c r="C1515" s="639" t="b">
        <v>0</v>
      </c>
      <c r="D1515" s="639" t="s">
        <v>3043</v>
      </c>
      <c r="E1515" s="639" t="s">
        <v>2788</v>
      </c>
      <c r="F1515" s="639">
        <v>3</v>
      </c>
      <c r="G1515" s="639" t="s">
        <v>2989</v>
      </c>
      <c r="H1515" s="639" t="s">
        <v>3457</v>
      </c>
      <c r="I1515" s="639" t="s">
        <v>3228</v>
      </c>
      <c r="J1515" s="639" t="s">
        <v>5450</v>
      </c>
    </row>
    <row r="1516" spans="1:10" ht="15">
      <c r="A1516" s="638" t="s">
        <v>3748</v>
      </c>
      <c r="B1516" s="640">
        <v>44309.679340277798</v>
      </c>
      <c r="C1516" s="639" t="b">
        <v>0</v>
      </c>
      <c r="E1516" s="639" t="s">
        <v>2825</v>
      </c>
      <c r="F1516" s="639">
        <v>3</v>
      </c>
      <c r="G1516" s="639" t="s">
        <v>2989</v>
      </c>
      <c r="H1516" s="639" t="s">
        <v>3457</v>
      </c>
      <c r="I1516" s="639" t="s">
        <v>3228</v>
      </c>
      <c r="J1516" s="639" t="s">
        <v>5449</v>
      </c>
    </row>
    <row r="1517" spans="1:10" ht="15">
      <c r="A1517" s="638" t="s">
        <v>3832</v>
      </c>
      <c r="B1517" s="640">
        <v>44309.6773958333</v>
      </c>
      <c r="C1517" s="639" t="b">
        <v>0</v>
      </c>
      <c r="E1517" s="639" t="s">
        <v>2825</v>
      </c>
      <c r="F1517" s="639">
        <v>1</v>
      </c>
      <c r="G1517" s="639" t="s">
        <v>3461</v>
      </c>
      <c r="H1517" s="639" t="s">
        <v>3460</v>
      </c>
      <c r="I1517" s="639" t="s">
        <v>2870</v>
      </c>
      <c r="J1517" s="639" t="s">
        <v>5448</v>
      </c>
    </row>
    <row r="1518" spans="1:10" ht="15">
      <c r="A1518" s="638" t="s">
        <v>3542</v>
      </c>
      <c r="B1518" s="640">
        <v>44309.680960648097</v>
      </c>
      <c r="C1518" s="639" t="b">
        <v>0</v>
      </c>
      <c r="E1518" s="639" t="s">
        <v>2825</v>
      </c>
      <c r="F1518" s="639">
        <v>5</v>
      </c>
      <c r="G1518" s="639" t="s">
        <v>3461</v>
      </c>
      <c r="H1518" s="639" t="s">
        <v>3454</v>
      </c>
      <c r="I1518" s="639" t="s">
        <v>2870</v>
      </c>
      <c r="J1518" s="639" t="s">
        <v>5447</v>
      </c>
    </row>
    <row r="1519" spans="1:10" ht="15">
      <c r="A1519" s="638" t="s">
        <v>3790</v>
      </c>
      <c r="B1519" s="640">
        <v>44309.585856481513</v>
      </c>
      <c r="C1519" s="639" t="b">
        <v>0</v>
      </c>
      <c r="D1519" s="639" t="s">
        <v>2833</v>
      </c>
      <c r="E1519" s="639" t="s">
        <v>2825</v>
      </c>
      <c r="F1519" s="639">
        <v>1</v>
      </c>
      <c r="G1519" s="639" t="s">
        <v>3156</v>
      </c>
      <c r="H1519" s="639" t="s">
        <v>3459</v>
      </c>
      <c r="I1519" s="639" t="s">
        <v>3283</v>
      </c>
      <c r="J1519" s="639" t="s">
        <v>5446</v>
      </c>
    </row>
    <row r="1520" spans="1:10" ht="15">
      <c r="A1520" s="638" t="s">
        <v>3790</v>
      </c>
      <c r="B1520" s="640">
        <v>44309.585393518493</v>
      </c>
      <c r="C1520" s="639" t="b">
        <v>0</v>
      </c>
      <c r="D1520" s="639" t="s">
        <v>2819</v>
      </c>
      <c r="E1520" s="639" t="s">
        <v>2825</v>
      </c>
      <c r="F1520" s="639">
        <v>1</v>
      </c>
      <c r="G1520" s="639" t="s">
        <v>3156</v>
      </c>
      <c r="H1520" s="639" t="s">
        <v>3459</v>
      </c>
      <c r="I1520" s="639" t="s">
        <v>3283</v>
      </c>
      <c r="J1520" s="639" t="s">
        <v>5445</v>
      </c>
    </row>
    <row r="1521" spans="1:10" ht="15">
      <c r="A1521" s="638" t="s">
        <v>3790</v>
      </c>
      <c r="B1521" s="640">
        <v>44309.584976851896</v>
      </c>
      <c r="C1521" s="639" t="b">
        <v>0</v>
      </c>
      <c r="D1521" s="639" t="s">
        <v>3465</v>
      </c>
      <c r="E1521" s="639" t="s">
        <v>2825</v>
      </c>
      <c r="F1521" s="639">
        <v>1</v>
      </c>
      <c r="G1521" s="639" t="s">
        <v>3156</v>
      </c>
      <c r="H1521" s="639" t="s">
        <v>3459</v>
      </c>
      <c r="I1521" s="639" t="s">
        <v>3283</v>
      </c>
      <c r="J1521" s="639" t="s">
        <v>5444</v>
      </c>
    </row>
    <row r="1522" spans="1:10" ht="15">
      <c r="A1522" s="638" t="s">
        <v>3790</v>
      </c>
      <c r="B1522" s="640">
        <v>44309.584212962996</v>
      </c>
      <c r="C1522" s="639" t="b">
        <v>0</v>
      </c>
      <c r="D1522" s="639" t="s">
        <v>2833</v>
      </c>
      <c r="E1522" s="639" t="s">
        <v>2825</v>
      </c>
      <c r="F1522" s="639">
        <v>1</v>
      </c>
      <c r="G1522" s="639" t="s">
        <v>3156</v>
      </c>
      <c r="H1522" s="639" t="s">
        <v>3459</v>
      </c>
      <c r="I1522" s="639" t="s">
        <v>3283</v>
      </c>
      <c r="J1522" s="639" t="s">
        <v>5443</v>
      </c>
    </row>
    <row r="1523" spans="1:10" ht="15">
      <c r="A1523" s="638" t="s">
        <v>3790</v>
      </c>
      <c r="B1523" s="640">
        <v>44309.583634259303</v>
      </c>
      <c r="C1523" s="639" t="b">
        <v>0</v>
      </c>
      <c r="D1523" s="639" t="s">
        <v>3317</v>
      </c>
      <c r="E1523" s="639" t="s">
        <v>2825</v>
      </c>
      <c r="F1523" s="639">
        <v>1</v>
      </c>
      <c r="G1523" s="639" t="s">
        <v>3156</v>
      </c>
      <c r="H1523" s="639" t="s">
        <v>3459</v>
      </c>
      <c r="I1523" s="639" t="s">
        <v>3283</v>
      </c>
      <c r="J1523" s="639" t="s">
        <v>5442</v>
      </c>
    </row>
    <row r="1524" spans="1:10" ht="15">
      <c r="A1524" s="638" t="s">
        <v>3542</v>
      </c>
      <c r="B1524" s="640">
        <v>44309.681990740697</v>
      </c>
      <c r="C1524" s="639" t="b">
        <v>0</v>
      </c>
      <c r="D1524" s="639" t="s">
        <v>3227</v>
      </c>
      <c r="E1524" s="639" t="s">
        <v>2788</v>
      </c>
      <c r="F1524" s="639">
        <v>5</v>
      </c>
      <c r="G1524" s="639" t="s">
        <v>3461</v>
      </c>
      <c r="H1524" s="639" t="s">
        <v>3454</v>
      </c>
      <c r="I1524" s="639" t="s">
        <v>2870</v>
      </c>
      <c r="J1524" s="639" t="s">
        <v>5441</v>
      </c>
    </row>
    <row r="1525" spans="1:10" ht="15">
      <c r="A1525" s="638" t="s">
        <v>3748</v>
      </c>
      <c r="B1525" s="640">
        <v>44310.352939814802</v>
      </c>
      <c r="C1525" s="639" t="b">
        <v>0</v>
      </c>
      <c r="D1525" s="639" t="s">
        <v>3043</v>
      </c>
      <c r="E1525" s="639" t="s">
        <v>2788</v>
      </c>
      <c r="F1525" s="639">
        <v>1</v>
      </c>
      <c r="G1525" s="639" t="s">
        <v>2989</v>
      </c>
      <c r="H1525" s="639" t="s">
        <v>3457</v>
      </c>
      <c r="I1525" s="639" t="s">
        <v>3228</v>
      </c>
      <c r="J1525" s="639" t="s">
        <v>5440</v>
      </c>
    </row>
    <row r="1526" spans="1:10" ht="15">
      <c r="A1526" s="638" t="s">
        <v>3748</v>
      </c>
      <c r="B1526" s="640">
        <v>44310.350995370391</v>
      </c>
      <c r="C1526" s="639" t="b">
        <v>0</v>
      </c>
      <c r="E1526" s="639" t="s">
        <v>2825</v>
      </c>
      <c r="F1526" s="639">
        <v>1</v>
      </c>
      <c r="G1526" s="639" t="s">
        <v>2989</v>
      </c>
      <c r="H1526" s="639" t="s">
        <v>3457</v>
      </c>
      <c r="I1526" s="639" t="s">
        <v>3228</v>
      </c>
      <c r="J1526" s="639" t="s">
        <v>5439</v>
      </c>
    </row>
    <row r="1527" spans="1:10" ht="15">
      <c r="A1527" s="638" t="s">
        <v>3657</v>
      </c>
      <c r="B1527" s="640">
        <v>44310.362870370402</v>
      </c>
      <c r="C1527" s="639" t="b">
        <v>0</v>
      </c>
      <c r="D1527" s="639" t="s">
        <v>2833</v>
      </c>
      <c r="E1527" s="639" t="s">
        <v>2825</v>
      </c>
      <c r="F1527" s="639">
        <v>1</v>
      </c>
      <c r="G1527" s="639" t="s">
        <v>2807</v>
      </c>
      <c r="H1527" s="639" t="s">
        <v>3455</v>
      </c>
      <c r="I1527" s="639" t="s">
        <v>2800</v>
      </c>
      <c r="J1527" s="639" t="s">
        <v>5438</v>
      </c>
    </row>
    <row r="1528" spans="1:10" ht="15">
      <c r="A1528" s="638" t="s">
        <v>3657</v>
      </c>
      <c r="B1528" s="640">
        <v>44310.364490740692</v>
      </c>
      <c r="C1528" s="639" t="b">
        <v>0</v>
      </c>
      <c r="D1528" s="639" t="s">
        <v>2833</v>
      </c>
      <c r="E1528" s="639" t="s">
        <v>2825</v>
      </c>
      <c r="F1528" s="639">
        <v>1</v>
      </c>
      <c r="G1528" s="639" t="s">
        <v>2807</v>
      </c>
      <c r="H1528" s="639" t="s">
        <v>3455</v>
      </c>
      <c r="I1528" s="639" t="s">
        <v>2800</v>
      </c>
      <c r="J1528" s="639" t="s">
        <v>5437</v>
      </c>
    </row>
    <row r="1529" spans="1:10" ht="15">
      <c r="A1529" s="638" t="s">
        <v>3657</v>
      </c>
      <c r="B1529" s="640">
        <v>44310.363993055602</v>
      </c>
      <c r="C1529" s="639" t="b">
        <v>0</v>
      </c>
      <c r="D1529" s="639" t="s">
        <v>2833</v>
      </c>
      <c r="E1529" s="639" t="s">
        <v>2825</v>
      </c>
      <c r="F1529" s="639">
        <v>1</v>
      </c>
      <c r="G1529" s="639" t="s">
        <v>2807</v>
      </c>
      <c r="H1529" s="639" t="s">
        <v>3455</v>
      </c>
      <c r="I1529" s="639" t="s">
        <v>2800</v>
      </c>
      <c r="J1529" s="639" t="s">
        <v>5436</v>
      </c>
    </row>
    <row r="1530" spans="1:10" ht="15">
      <c r="A1530" s="638" t="s">
        <v>3657</v>
      </c>
      <c r="B1530" s="640">
        <v>44310.363414351901</v>
      </c>
      <c r="C1530" s="639" t="b">
        <v>0</v>
      </c>
      <c r="D1530" s="639" t="s">
        <v>2833</v>
      </c>
      <c r="E1530" s="639" t="s">
        <v>2825</v>
      </c>
      <c r="F1530" s="639">
        <v>1</v>
      </c>
      <c r="G1530" s="639" t="s">
        <v>2807</v>
      </c>
      <c r="H1530" s="639" t="s">
        <v>3455</v>
      </c>
      <c r="I1530" s="639" t="s">
        <v>2800</v>
      </c>
      <c r="J1530" s="639" t="s">
        <v>5435</v>
      </c>
    </row>
    <row r="1531" spans="1:10" ht="15">
      <c r="A1531" s="638" t="s">
        <v>3783</v>
      </c>
      <c r="B1531" s="640">
        <v>44310.370601851791</v>
      </c>
      <c r="C1531" s="639" t="b">
        <v>0</v>
      </c>
      <c r="D1531" s="639" t="s">
        <v>3043</v>
      </c>
      <c r="E1531" s="639" t="s">
        <v>2788</v>
      </c>
      <c r="F1531" s="639">
        <v>1</v>
      </c>
      <c r="G1531" s="639" t="s">
        <v>2989</v>
      </c>
      <c r="H1531" s="639" t="s">
        <v>3359</v>
      </c>
      <c r="I1531" s="639" t="s">
        <v>3228</v>
      </c>
      <c r="J1531" s="639" t="s">
        <v>5434</v>
      </c>
    </row>
    <row r="1532" spans="1:10" ht="15">
      <c r="A1532" s="638" t="s">
        <v>3783</v>
      </c>
      <c r="B1532" s="640">
        <v>44310.3699305556</v>
      </c>
      <c r="C1532" s="639" t="b">
        <v>0</v>
      </c>
      <c r="E1532" s="639" t="s">
        <v>2825</v>
      </c>
      <c r="F1532" s="639">
        <v>1</v>
      </c>
      <c r="G1532" s="639" t="s">
        <v>2989</v>
      </c>
      <c r="H1532" s="639" t="s">
        <v>3359</v>
      </c>
      <c r="I1532" s="639" t="s">
        <v>3228</v>
      </c>
      <c r="J1532" s="639" t="s">
        <v>5433</v>
      </c>
    </row>
    <row r="1533" spans="1:10" ht="15">
      <c r="A1533" s="638" t="s">
        <v>3504</v>
      </c>
      <c r="B1533" s="640">
        <v>44310.395358796297</v>
      </c>
      <c r="C1533" s="639" t="b">
        <v>0</v>
      </c>
      <c r="D1533" s="639" t="s">
        <v>3043</v>
      </c>
      <c r="E1533" s="639" t="s">
        <v>2788</v>
      </c>
      <c r="F1533" s="639">
        <v>3</v>
      </c>
      <c r="G1533" s="639" t="s">
        <v>2989</v>
      </c>
      <c r="H1533" s="639" t="s">
        <v>3363</v>
      </c>
      <c r="I1533" s="639" t="s">
        <v>3042</v>
      </c>
      <c r="J1533" s="639" t="s">
        <v>5432</v>
      </c>
    </row>
    <row r="1534" spans="1:10" ht="15">
      <c r="A1534" s="638" t="s">
        <v>3504</v>
      </c>
      <c r="B1534" s="640">
        <v>44310.394849537013</v>
      </c>
      <c r="C1534" s="639" t="b">
        <v>0</v>
      </c>
      <c r="E1534" s="639" t="s">
        <v>2825</v>
      </c>
      <c r="F1534" s="639">
        <v>3</v>
      </c>
      <c r="G1534" s="639" t="s">
        <v>2989</v>
      </c>
      <c r="H1534" s="639" t="s">
        <v>3363</v>
      </c>
      <c r="I1534" s="639" t="s">
        <v>3042</v>
      </c>
      <c r="J1534" s="639" t="s">
        <v>5431</v>
      </c>
    </row>
    <row r="1535" spans="1:10" ht="15">
      <c r="A1535" s="638" t="s">
        <v>3742</v>
      </c>
      <c r="B1535" s="640">
        <v>44310.423611111102</v>
      </c>
      <c r="C1535" s="639" t="b">
        <v>0</v>
      </c>
      <c r="D1535" s="639" t="s">
        <v>3043</v>
      </c>
      <c r="E1535" s="639" t="s">
        <v>2788</v>
      </c>
      <c r="F1535" s="639">
        <v>1</v>
      </c>
      <c r="G1535" s="639" t="s">
        <v>2989</v>
      </c>
      <c r="H1535" s="639" t="s">
        <v>3247</v>
      </c>
      <c r="I1535" s="639" t="s">
        <v>3475</v>
      </c>
      <c r="J1535" s="639" t="s">
        <v>5430</v>
      </c>
    </row>
    <row r="1536" spans="1:10" ht="15">
      <c r="A1536" s="638" t="s">
        <v>3742</v>
      </c>
      <c r="B1536" s="640">
        <v>44310.423101851899</v>
      </c>
      <c r="C1536" s="639" t="b">
        <v>0</v>
      </c>
      <c r="E1536" s="639" t="s">
        <v>2825</v>
      </c>
      <c r="F1536" s="639">
        <v>1</v>
      </c>
      <c r="G1536" s="639" t="s">
        <v>2989</v>
      </c>
      <c r="H1536" s="639" t="s">
        <v>3247</v>
      </c>
      <c r="I1536" s="639" t="s">
        <v>3475</v>
      </c>
      <c r="J1536" s="639" t="s">
        <v>5429</v>
      </c>
    </row>
    <row r="1537" spans="1:10" ht="15">
      <c r="A1537" s="638" t="s">
        <v>3772</v>
      </c>
      <c r="B1537" s="640">
        <v>44310.430578703701</v>
      </c>
      <c r="C1537" s="639" t="b">
        <v>0</v>
      </c>
      <c r="D1537" s="639" t="s">
        <v>3043</v>
      </c>
      <c r="E1537" s="639" t="s">
        <v>2788</v>
      </c>
      <c r="F1537" s="639">
        <v>1</v>
      </c>
      <c r="G1537" s="639" t="s">
        <v>2989</v>
      </c>
      <c r="H1537" s="639" t="s">
        <v>3478</v>
      </c>
      <c r="I1537" s="639" t="s">
        <v>3475</v>
      </c>
      <c r="J1537" s="639" t="s">
        <v>5428</v>
      </c>
    </row>
    <row r="1538" spans="1:10" ht="15">
      <c r="A1538" s="638" t="s">
        <v>3772</v>
      </c>
      <c r="B1538" s="640">
        <v>44310.429895833302</v>
      </c>
      <c r="C1538" s="639" t="b">
        <v>0</v>
      </c>
      <c r="E1538" s="639" t="s">
        <v>2825</v>
      </c>
      <c r="F1538" s="639">
        <v>1</v>
      </c>
      <c r="G1538" s="639" t="s">
        <v>2989</v>
      </c>
      <c r="H1538" s="639" t="s">
        <v>3478</v>
      </c>
      <c r="I1538" s="639" t="s">
        <v>3475</v>
      </c>
      <c r="J1538" s="639" t="s">
        <v>5427</v>
      </c>
    </row>
    <row r="1539" spans="1:10" ht="15">
      <c r="A1539" s="638" t="s">
        <v>3550</v>
      </c>
      <c r="B1539" s="640">
        <v>44310.458333333299</v>
      </c>
      <c r="C1539" s="639" t="b">
        <v>0</v>
      </c>
      <c r="E1539" s="639" t="s">
        <v>2825</v>
      </c>
      <c r="F1539" s="639">
        <v>1</v>
      </c>
      <c r="G1539" s="639" t="s">
        <v>3173</v>
      </c>
      <c r="H1539" s="639" t="s">
        <v>3473</v>
      </c>
      <c r="I1539" s="639" t="s">
        <v>3474</v>
      </c>
      <c r="J1539" s="639" t="s">
        <v>5426</v>
      </c>
    </row>
    <row r="1540" spans="1:10" ht="15">
      <c r="A1540" s="638" t="s">
        <v>3550</v>
      </c>
      <c r="B1540" s="640">
        <v>44310.458020833299</v>
      </c>
      <c r="C1540" s="639" t="b">
        <v>0</v>
      </c>
      <c r="E1540" s="639" t="s">
        <v>2825</v>
      </c>
      <c r="F1540" s="639">
        <v>1</v>
      </c>
      <c r="G1540" s="639" t="s">
        <v>3173</v>
      </c>
      <c r="H1540" s="639" t="s">
        <v>3473</v>
      </c>
      <c r="I1540" s="639" t="s">
        <v>3474</v>
      </c>
      <c r="J1540" s="639" t="s">
        <v>5425</v>
      </c>
    </row>
    <row r="1541" spans="1:10" ht="15">
      <c r="A1541" s="638" t="s">
        <v>3550</v>
      </c>
      <c r="B1541" s="640">
        <v>44310.457696759302</v>
      </c>
      <c r="C1541" s="639" t="b">
        <v>0</v>
      </c>
      <c r="E1541" s="639" t="s">
        <v>2825</v>
      </c>
      <c r="F1541" s="639">
        <v>1</v>
      </c>
      <c r="G1541" s="639" t="s">
        <v>3173</v>
      </c>
      <c r="H1541" s="639" t="s">
        <v>3473</v>
      </c>
      <c r="I1541" s="639" t="s">
        <v>3474</v>
      </c>
      <c r="J1541" s="639" t="s">
        <v>5424</v>
      </c>
    </row>
    <row r="1542" spans="1:10" ht="15">
      <c r="A1542" s="638" t="s">
        <v>3720</v>
      </c>
      <c r="B1542" s="640">
        <v>44310.482164351903</v>
      </c>
      <c r="C1542" s="639" t="b">
        <v>0</v>
      </c>
      <c r="D1542" s="639" t="s">
        <v>3043</v>
      </c>
      <c r="E1542" s="639" t="s">
        <v>2788</v>
      </c>
      <c r="F1542" s="639">
        <v>5</v>
      </c>
      <c r="G1542" s="639" t="s">
        <v>2989</v>
      </c>
      <c r="H1542" s="639" t="s">
        <v>2964</v>
      </c>
      <c r="I1542" s="639" t="s">
        <v>3476</v>
      </c>
      <c r="J1542" s="639" t="s">
        <v>5423</v>
      </c>
    </row>
    <row r="1543" spans="1:10" ht="15">
      <c r="A1543" s="638" t="s">
        <v>3720</v>
      </c>
      <c r="B1543" s="640">
        <v>44310.481770833299</v>
      </c>
      <c r="C1543" s="639" t="b">
        <v>0</v>
      </c>
      <c r="E1543" s="639" t="s">
        <v>2825</v>
      </c>
      <c r="F1543" s="639">
        <v>5</v>
      </c>
      <c r="G1543" s="639" t="s">
        <v>2989</v>
      </c>
      <c r="H1543" s="639" t="s">
        <v>2964</v>
      </c>
      <c r="I1543" s="639" t="s">
        <v>3476</v>
      </c>
      <c r="J1543" s="639" t="s">
        <v>5422</v>
      </c>
    </row>
    <row r="1544" spans="1:10" ht="15">
      <c r="A1544" s="638" t="s">
        <v>3948</v>
      </c>
      <c r="B1544" s="640">
        <v>44310.488796296297</v>
      </c>
      <c r="C1544" s="639" t="b">
        <v>0</v>
      </c>
      <c r="E1544" s="639" t="s">
        <v>2825</v>
      </c>
      <c r="F1544" s="639">
        <v>1</v>
      </c>
      <c r="G1544" s="639" t="s">
        <v>2821</v>
      </c>
      <c r="H1544" s="639" t="s">
        <v>3479</v>
      </c>
      <c r="I1544" s="639" t="s">
        <v>4451</v>
      </c>
      <c r="J1544" s="639" t="s">
        <v>5421</v>
      </c>
    </row>
    <row r="1545" spans="1:10" ht="15">
      <c r="A1545" s="638" t="s">
        <v>3720</v>
      </c>
      <c r="B1545" s="640">
        <v>44310.512094907397</v>
      </c>
      <c r="C1545" s="639" t="b">
        <v>0</v>
      </c>
      <c r="D1545" s="639" t="s">
        <v>3043</v>
      </c>
      <c r="E1545" s="639" t="s">
        <v>2788</v>
      </c>
      <c r="F1545" s="639">
        <v>2</v>
      </c>
      <c r="G1545" s="639" t="s">
        <v>2989</v>
      </c>
      <c r="H1545" s="639" t="s">
        <v>2964</v>
      </c>
      <c r="I1545" s="639" t="s">
        <v>3476</v>
      </c>
      <c r="J1545" s="639" t="s">
        <v>5420</v>
      </c>
    </row>
    <row r="1546" spans="1:10" ht="15">
      <c r="A1546" s="638" t="s">
        <v>3720</v>
      </c>
      <c r="B1546" s="640">
        <v>44310.511388888903</v>
      </c>
      <c r="C1546" s="639" t="b">
        <v>0</v>
      </c>
      <c r="E1546" s="639" t="s">
        <v>2825</v>
      </c>
      <c r="F1546" s="639">
        <v>2</v>
      </c>
      <c r="G1546" s="639" t="s">
        <v>2989</v>
      </c>
      <c r="H1546" s="639" t="s">
        <v>2964</v>
      </c>
      <c r="I1546" s="639" t="s">
        <v>3476</v>
      </c>
      <c r="J1546" s="639" t="s">
        <v>5419</v>
      </c>
    </row>
    <row r="1547" spans="1:10" ht="15">
      <c r="A1547" s="638" t="s">
        <v>3730</v>
      </c>
      <c r="B1547" s="640">
        <v>44310.53351851851</v>
      </c>
      <c r="C1547" s="639" t="b">
        <v>0</v>
      </c>
      <c r="E1547" s="639" t="s">
        <v>2825</v>
      </c>
      <c r="F1547" s="639">
        <v>2</v>
      </c>
      <c r="G1547" s="639" t="s">
        <v>2989</v>
      </c>
      <c r="H1547" s="639" t="s">
        <v>3249</v>
      </c>
      <c r="I1547" s="639" t="s">
        <v>3477</v>
      </c>
      <c r="J1547" s="639" t="s">
        <v>5418</v>
      </c>
    </row>
    <row r="1548" spans="1:10" ht="15">
      <c r="A1548" s="638" t="s">
        <v>3542</v>
      </c>
      <c r="B1548" s="640">
        <v>44310.531469907393</v>
      </c>
      <c r="C1548" s="639" t="b">
        <v>0</v>
      </c>
      <c r="D1548" s="639" t="s">
        <v>3023</v>
      </c>
      <c r="E1548" s="639" t="s">
        <v>2788</v>
      </c>
      <c r="F1548" s="639">
        <v>13</v>
      </c>
      <c r="G1548" s="639" t="s">
        <v>3017</v>
      </c>
      <c r="H1548" s="639" t="s">
        <v>3454</v>
      </c>
      <c r="I1548" s="639" t="s">
        <v>2870</v>
      </c>
      <c r="J1548" s="639" t="s">
        <v>5417</v>
      </c>
    </row>
    <row r="1549" spans="1:10" ht="15">
      <c r="A1549" s="638" t="s">
        <v>3542</v>
      </c>
      <c r="B1549" s="640">
        <v>44310.530659722201</v>
      </c>
      <c r="C1549" s="639" t="b">
        <v>0</v>
      </c>
      <c r="E1549" s="639" t="s">
        <v>2825</v>
      </c>
      <c r="F1549" s="639">
        <v>13</v>
      </c>
      <c r="G1549" s="639" t="s">
        <v>3017</v>
      </c>
      <c r="H1549" s="639" t="s">
        <v>3454</v>
      </c>
      <c r="I1549" s="639" t="s">
        <v>2870</v>
      </c>
      <c r="J1549" s="639" t="s">
        <v>5416</v>
      </c>
    </row>
    <row r="1550" spans="1:10" ht="15">
      <c r="A1550" s="638" t="s">
        <v>3730</v>
      </c>
      <c r="B1550" s="640">
        <v>44310.534120370408</v>
      </c>
      <c r="C1550" s="639" t="b">
        <v>0</v>
      </c>
      <c r="D1550" s="639" t="s">
        <v>3043</v>
      </c>
      <c r="E1550" s="639" t="s">
        <v>2788</v>
      </c>
      <c r="F1550" s="639">
        <v>2</v>
      </c>
      <c r="G1550" s="639" t="s">
        <v>2989</v>
      </c>
      <c r="H1550" s="639" t="s">
        <v>3249</v>
      </c>
      <c r="I1550" s="639" t="s">
        <v>3477</v>
      </c>
      <c r="J1550" s="639" t="s">
        <v>5415</v>
      </c>
    </row>
    <row r="1551" spans="1:10" ht="15">
      <c r="A1551" s="638" t="s">
        <v>3825</v>
      </c>
      <c r="B1551" s="640">
        <v>44310.539525462998</v>
      </c>
      <c r="C1551" s="639" t="b">
        <v>0</v>
      </c>
      <c r="D1551" s="639" t="s">
        <v>3043</v>
      </c>
      <c r="E1551" s="639" t="s">
        <v>2788</v>
      </c>
      <c r="F1551" s="639">
        <v>1</v>
      </c>
      <c r="G1551" s="639" t="s">
        <v>2989</v>
      </c>
      <c r="H1551" s="639" t="s">
        <v>2984</v>
      </c>
      <c r="I1551" s="639" t="s">
        <v>3477</v>
      </c>
      <c r="J1551" s="639" t="s">
        <v>5414</v>
      </c>
    </row>
    <row r="1552" spans="1:10" ht="15">
      <c r="A1552" s="638" t="s">
        <v>3825</v>
      </c>
      <c r="B1552" s="640">
        <v>44310.539074074099</v>
      </c>
      <c r="C1552" s="639" t="b">
        <v>0</v>
      </c>
      <c r="E1552" s="639" t="s">
        <v>2825</v>
      </c>
      <c r="F1552" s="639">
        <v>1</v>
      </c>
      <c r="G1552" s="639" t="s">
        <v>2989</v>
      </c>
      <c r="H1552" s="639" t="s">
        <v>2984</v>
      </c>
      <c r="I1552" s="639" t="s">
        <v>3477</v>
      </c>
      <c r="J1552" s="639" t="s">
        <v>5413</v>
      </c>
    </row>
    <row r="1553" spans="1:10" ht="15">
      <c r="A1553" s="638" t="s">
        <v>3897</v>
      </c>
      <c r="B1553" s="640">
        <v>44310.557916666701</v>
      </c>
      <c r="C1553" s="639" t="b">
        <v>0</v>
      </c>
      <c r="E1553" s="639" t="s">
        <v>2825</v>
      </c>
      <c r="F1553" s="639">
        <v>6</v>
      </c>
      <c r="G1553" s="639" t="s">
        <v>2868</v>
      </c>
      <c r="H1553" s="639" t="s">
        <v>3462</v>
      </c>
      <c r="I1553" s="639" t="s">
        <v>3178</v>
      </c>
      <c r="J1553" s="639" t="s">
        <v>5412</v>
      </c>
    </row>
    <row r="1554" spans="1:10" ht="15">
      <c r="A1554" s="638" t="s">
        <v>3777</v>
      </c>
      <c r="B1554" s="640">
        <v>44310.555405092608</v>
      </c>
      <c r="C1554" s="639" t="b">
        <v>0</v>
      </c>
      <c r="D1554" s="639" t="s">
        <v>3043</v>
      </c>
      <c r="E1554" s="639" t="s">
        <v>2788</v>
      </c>
      <c r="F1554" s="639">
        <v>1</v>
      </c>
      <c r="G1554" s="639" t="s">
        <v>2989</v>
      </c>
      <c r="H1554" s="639" t="s">
        <v>3480</v>
      </c>
      <c r="I1554" s="639" t="s">
        <v>3778</v>
      </c>
      <c r="J1554" s="639" t="s">
        <v>5411</v>
      </c>
    </row>
    <row r="1555" spans="1:10" ht="15">
      <c r="A1555" s="638" t="s">
        <v>3777</v>
      </c>
      <c r="B1555" s="640">
        <v>44310.554918981506</v>
      </c>
      <c r="C1555" s="639" t="b">
        <v>0</v>
      </c>
      <c r="E1555" s="639" t="s">
        <v>2825</v>
      </c>
      <c r="F1555" s="639">
        <v>1</v>
      </c>
      <c r="G1555" s="639" t="s">
        <v>2989</v>
      </c>
      <c r="H1555" s="639" t="s">
        <v>3480</v>
      </c>
      <c r="I1555" s="639" t="s">
        <v>3778</v>
      </c>
      <c r="J1555" s="639" t="s">
        <v>5410</v>
      </c>
    </row>
    <row r="1556" spans="1:10" ht="15">
      <c r="A1556" s="638" t="s">
        <v>3550</v>
      </c>
      <c r="B1556" s="640">
        <v>44310.605995370403</v>
      </c>
      <c r="C1556" s="639" t="b">
        <v>0</v>
      </c>
      <c r="E1556" s="639" t="s">
        <v>2825</v>
      </c>
      <c r="F1556" s="639">
        <v>1</v>
      </c>
      <c r="G1556" s="639" t="s">
        <v>3173</v>
      </c>
      <c r="H1556" s="639" t="s">
        <v>3473</v>
      </c>
      <c r="I1556" s="639" t="s">
        <v>3474</v>
      </c>
      <c r="J1556" s="639" t="s">
        <v>5409</v>
      </c>
    </row>
    <row r="1557" spans="1:10" ht="15">
      <c r="A1557" s="638" t="s">
        <v>3948</v>
      </c>
      <c r="B1557" s="640">
        <v>44310.605312500003</v>
      </c>
      <c r="C1557" s="639" t="b">
        <v>0</v>
      </c>
      <c r="E1557" s="639" t="s">
        <v>2825</v>
      </c>
      <c r="F1557" s="639">
        <v>1</v>
      </c>
      <c r="G1557" s="639" t="s">
        <v>2821</v>
      </c>
      <c r="H1557" s="639" t="s">
        <v>3479</v>
      </c>
      <c r="I1557" s="639" t="s">
        <v>4451</v>
      </c>
      <c r="J1557" s="639" t="s">
        <v>5408</v>
      </c>
    </row>
    <row r="1558" spans="1:10" ht="15">
      <c r="A1558" s="638" t="s">
        <v>3501</v>
      </c>
      <c r="B1558" s="640">
        <v>44310.629016203689</v>
      </c>
      <c r="C1558" s="639" t="b">
        <v>0</v>
      </c>
      <c r="E1558" s="639" t="s">
        <v>2825</v>
      </c>
      <c r="F1558" s="639">
        <v>1</v>
      </c>
      <c r="G1558" s="639" t="s">
        <v>2807</v>
      </c>
      <c r="H1558" s="639" t="s">
        <v>3502</v>
      </c>
      <c r="I1558" s="639" t="s">
        <v>2800</v>
      </c>
      <c r="J1558" s="639" t="s">
        <v>5407</v>
      </c>
    </row>
    <row r="1559" spans="1:10" ht="15">
      <c r="A1559" s="638" t="s">
        <v>3501</v>
      </c>
      <c r="B1559" s="640">
        <v>44310.628356481502</v>
      </c>
      <c r="C1559" s="639" t="b">
        <v>0</v>
      </c>
      <c r="E1559" s="639" t="s">
        <v>2825</v>
      </c>
      <c r="F1559" s="639">
        <v>1</v>
      </c>
      <c r="G1559" s="639" t="s">
        <v>2807</v>
      </c>
      <c r="H1559" s="639" t="s">
        <v>3502</v>
      </c>
      <c r="I1559" s="639" t="s">
        <v>2800</v>
      </c>
      <c r="J1559" s="639" t="s">
        <v>5406</v>
      </c>
    </row>
    <row r="1560" spans="1:10" ht="15">
      <c r="A1560" s="638" t="s">
        <v>3501</v>
      </c>
      <c r="B1560" s="640">
        <v>44310.6274305556</v>
      </c>
      <c r="C1560" s="639" t="b">
        <v>0</v>
      </c>
      <c r="E1560" s="639" t="s">
        <v>2825</v>
      </c>
      <c r="F1560" s="639">
        <v>1</v>
      </c>
      <c r="G1560" s="639" t="s">
        <v>2807</v>
      </c>
      <c r="H1560" s="639" t="s">
        <v>3502</v>
      </c>
      <c r="I1560" s="639" t="s">
        <v>2800</v>
      </c>
      <c r="J1560" s="639" t="s">
        <v>5405</v>
      </c>
    </row>
    <row r="1561" spans="1:10" ht="15">
      <c r="A1561" s="638" t="s">
        <v>3777</v>
      </c>
      <c r="B1561" s="640">
        <v>44310.639120370397</v>
      </c>
      <c r="C1561" s="639" t="b">
        <v>0</v>
      </c>
      <c r="D1561" s="639" t="s">
        <v>3043</v>
      </c>
      <c r="E1561" s="639" t="s">
        <v>2788</v>
      </c>
      <c r="F1561" s="639">
        <v>1</v>
      </c>
      <c r="G1561" s="639" t="s">
        <v>2989</v>
      </c>
      <c r="H1561" s="639" t="s">
        <v>3480</v>
      </c>
      <c r="I1561" s="639" t="s">
        <v>11298</v>
      </c>
      <c r="J1561" s="639" t="s">
        <v>5404</v>
      </c>
    </row>
    <row r="1562" spans="1:10" ht="15">
      <c r="A1562" s="638" t="s">
        <v>3777</v>
      </c>
      <c r="B1562" s="640">
        <v>44310.638495370396</v>
      </c>
      <c r="C1562" s="639" t="b">
        <v>0</v>
      </c>
      <c r="E1562" s="639" t="s">
        <v>2825</v>
      </c>
      <c r="F1562" s="639">
        <v>1</v>
      </c>
      <c r="G1562" s="639" t="s">
        <v>2989</v>
      </c>
      <c r="H1562" s="639" t="s">
        <v>3480</v>
      </c>
      <c r="I1562" s="639" t="s">
        <v>3778</v>
      </c>
      <c r="J1562" s="639" t="s">
        <v>5403</v>
      </c>
    </row>
    <row r="1563" spans="1:10" ht="15">
      <c r="A1563" s="638" t="s">
        <v>3533</v>
      </c>
      <c r="B1563" s="640">
        <v>44310.677326388897</v>
      </c>
      <c r="C1563" s="639" t="b">
        <v>0</v>
      </c>
      <c r="D1563" s="639" t="s">
        <v>3063</v>
      </c>
      <c r="E1563" s="639" t="s">
        <v>2788</v>
      </c>
      <c r="F1563" s="639">
        <v>1</v>
      </c>
      <c r="G1563" s="639" t="s">
        <v>3432</v>
      </c>
      <c r="H1563" s="639" t="s">
        <v>3081</v>
      </c>
      <c r="I1563" s="639" t="s">
        <v>3077</v>
      </c>
      <c r="J1563" s="639" t="s">
        <v>5402</v>
      </c>
    </row>
    <row r="1564" spans="1:10" ht="15">
      <c r="A1564" s="638" t="s">
        <v>3533</v>
      </c>
      <c r="B1564" s="640">
        <v>44310.676527777803</v>
      </c>
      <c r="C1564" s="639" t="b">
        <v>0</v>
      </c>
      <c r="E1564" s="639" t="s">
        <v>2825</v>
      </c>
      <c r="F1564" s="639">
        <v>1</v>
      </c>
      <c r="G1564" s="639" t="s">
        <v>3432</v>
      </c>
      <c r="H1564" s="639" t="s">
        <v>3081</v>
      </c>
      <c r="I1564" s="639" t="s">
        <v>3077</v>
      </c>
      <c r="J1564" s="639" t="s">
        <v>5401</v>
      </c>
    </row>
    <row r="1565" spans="1:10" ht="15">
      <c r="A1565" s="638" t="s">
        <v>3550</v>
      </c>
      <c r="B1565" s="640">
        <v>44310.606307870403</v>
      </c>
      <c r="C1565" s="639" t="b">
        <v>0</v>
      </c>
      <c r="E1565" s="639" t="s">
        <v>2825</v>
      </c>
      <c r="F1565" s="639">
        <v>1</v>
      </c>
      <c r="G1565" s="639" t="s">
        <v>3173</v>
      </c>
      <c r="H1565" s="639" t="s">
        <v>3473</v>
      </c>
      <c r="I1565" s="639" t="s">
        <v>3474</v>
      </c>
      <c r="J1565" s="639" t="s">
        <v>5400</v>
      </c>
    </row>
    <row r="1566" spans="1:10" ht="15">
      <c r="A1566" s="638" t="s">
        <v>3542</v>
      </c>
      <c r="B1566" s="640">
        <v>44310.676932870403</v>
      </c>
      <c r="C1566" s="639" t="b">
        <v>0</v>
      </c>
      <c r="E1566" s="639" t="s">
        <v>2825</v>
      </c>
      <c r="F1566" s="639">
        <v>6</v>
      </c>
      <c r="G1566" s="639" t="s">
        <v>3461</v>
      </c>
      <c r="H1566" s="639" t="s">
        <v>3454</v>
      </c>
      <c r="I1566" s="639" t="s">
        <v>2870</v>
      </c>
      <c r="J1566" s="639" t="s">
        <v>5399</v>
      </c>
    </row>
    <row r="1567" spans="1:10" ht="15">
      <c r="A1567" s="638" t="s">
        <v>3542</v>
      </c>
      <c r="B1567" s="640">
        <v>44310.677650463003</v>
      </c>
      <c r="C1567" s="639" t="b">
        <v>0</v>
      </c>
      <c r="E1567" s="639" t="s">
        <v>2788</v>
      </c>
      <c r="F1567" s="639">
        <v>6</v>
      </c>
      <c r="G1567" s="639" t="s">
        <v>3461</v>
      </c>
      <c r="H1567" s="639" t="s">
        <v>3454</v>
      </c>
      <c r="I1567" s="639" t="s">
        <v>2870</v>
      </c>
      <c r="J1567" s="639" t="s">
        <v>5398</v>
      </c>
    </row>
    <row r="1568" spans="1:10" ht="15">
      <c r="A1568" s="638" t="s">
        <v>4323</v>
      </c>
      <c r="B1568" s="640">
        <v>44312.344606481507</v>
      </c>
      <c r="C1568" s="639" t="b">
        <v>0</v>
      </c>
      <c r="D1568" s="639" t="s">
        <v>3043</v>
      </c>
      <c r="E1568" s="639" t="s">
        <v>2788</v>
      </c>
      <c r="F1568" s="639">
        <v>1</v>
      </c>
      <c r="G1568" s="639" t="s">
        <v>2989</v>
      </c>
      <c r="H1568" s="639" t="s">
        <v>3327</v>
      </c>
      <c r="I1568" s="639" t="s">
        <v>3475</v>
      </c>
      <c r="J1568" s="639" t="s">
        <v>5397</v>
      </c>
    </row>
    <row r="1569" spans="1:10" ht="15">
      <c r="A1569" s="638" t="s">
        <v>4323</v>
      </c>
      <c r="B1569" s="640">
        <v>44312.344097222202</v>
      </c>
      <c r="C1569" s="639" t="b">
        <v>0</v>
      </c>
      <c r="E1569" s="639" t="s">
        <v>2825</v>
      </c>
      <c r="F1569" s="639">
        <v>1</v>
      </c>
      <c r="G1569" s="639" t="s">
        <v>2989</v>
      </c>
      <c r="H1569" s="639" t="s">
        <v>3327</v>
      </c>
      <c r="I1569" s="639" t="s">
        <v>3475</v>
      </c>
      <c r="J1569" s="639" t="s">
        <v>5396</v>
      </c>
    </row>
    <row r="1570" spans="1:10" ht="15">
      <c r="A1570" s="638" t="s">
        <v>4325</v>
      </c>
      <c r="B1570" s="640">
        <v>44312.379143518498</v>
      </c>
      <c r="C1570" s="639" t="b">
        <v>0</v>
      </c>
      <c r="E1570" s="639" t="s">
        <v>2825</v>
      </c>
      <c r="F1570" s="639">
        <v>4</v>
      </c>
      <c r="G1570" s="639" t="s">
        <v>2989</v>
      </c>
      <c r="H1570" s="639" t="s">
        <v>2885</v>
      </c>
      <c r="I1570" s="639" t="s">
        <v>7860</v>
      </c>
      <c r="J1570" s="639" t="s">
        <v>5395</v>
      </c>
    </row>
    <row r="1571" spans="1:10" ht="15">
      <c r="A1571" s="638" t="s">
        <v>4322</v>
      </c>
      <c r="B1571" s="640">
        <v>44312.406122685199</v>
      </c>
      <c r="C1571" s="639" t="b">
        <v>0</v>
      </c>
      <c r="D1571" s="639" t="s">
        <v>3043</v>
      </c>
      <c r="E1571" s="639" t="s">
        <v>2788</v>
      </c>
      <c r="F1571" s="639">
        <v>1</v>
      </c>
      <c r="G1571" s="639" t="s">
        <v>2989</v>
      </c>
      <c r="H1571" s="639" t="s">
        <v>2987</v>
      </c>
      <c r="I1571" s="639" t="s">
        <v>3042</v>
      </c>
      <c r="J1571" s="639" t="s">
        <v>5394</v>
      </c>
    </row>
    <row r="1572" spans="1:10" ht="15">
      <c r="A1572" s="638" t="s">
        <v>4322</v>
      </c>
      <c r="B1572" s="640">
        <v>44312.405636574098</v>
      </c>
      <c r="C1572" s="639" t="b">
        <v>0</v>
      </c>
      <c r="E1572" s="639" t="s">
        <v>2825</v>
      </c>
      <c r="F1572" s="639">
        <v>1</v>
      </c>
      <c r="G1572" s="639" t="s">
        <v>2989</v>
      </c>
      <c r="H1572" s="639" t="s">
        <v>2987</v>
      </c>
      <c r="I1572" s="639" t="s">
        <v>3042</v>
      </c>
      <c r="J1572" s="639" t="s">
        <v>5393</v>
      </c>
    </row>
    <row r="1573" spans="1:10" ht="15">
      <c r="A1573" s="638" t="s">
        <v>4330</v>
      </c>
      <c r="B1573" s="640">
        <v>44312.432916666701</v>
      </c>
      <c r="C1573" s="639" t="b">
        <v>0</v>
      </c>
      <c r="E1573" s="639" t="s">
        <v>2825</v>
      </c>
      <c r="F1573" s="639">
        <v>7</v>
      </c>
      <c r="G1573" s="639" t="s">
        <v>3461</v>
      </c>
      <c r="H1573" s="639" t="s">
        <v>4331</v>
      </c>
      <c r="I1573" s="639" t="s">
        <v>3077</v>
      </c>
      <c r="J1573" s="639" t="s">
        <v>5392</v>
      </c>
    </row>
    <row r="1574" spans="1:10" ht="15">
      <c r="A1574" s="638" t="s">
        <v>4326</v>
      </c>
      <c r="B1574" s="640">
        <v>44312.484976851898</v>
      </c>
      <c r="C1574" s="639" t="b">
        <v>0</v>
      </c>
      <c r="E1574" s="639" t="s">
        <v>2825</v>
      </c>
      <c r="F1574" s="639">
        <v>1</v>
      </c>
      <c r="G1574" s="639" t="s">
        <v>2989</v>
      </c>
      <c r="H1574" s="639" t="s">
        <v>15</v>
      </c>
      <c r="I1574" s="639" t="s">
        <v>2518</v>
      </c>
      <c r="J1574" s="639" t="s">
        <v>5391</v>
      </c>
    </row>
    <row r="1575" spans="1:10" ht="15">
      <c r="A1575" s="638" t="s">
        <v>4324</v>
      </c>
      <c r="B1575" s="640">
        <v>44312.5444444444</v>
      </c>
      <c r="C1575" s="639" t="b">
        <v>0</v>
      </c>
      <c r="E1575" s="639" t="s">
        <v>2825</v>
      </c>
      <c r="F1575" s="639">
        <v>3</v>
      </c>
      <c r="G1575" s="639" t="s">
        <v>2989</v>
      </c>
      <c r="H1575" s="639" t="s">
        <v>3139</v>
      </c>
      <c r="I1575" s="639" t="s">
        <v>4501</v>
      </c>
      <c r="J1575" s="639" t="s">
        <v>5390</v>
      </c>
    </row>
    <row r="1576" spans="1:10" ht="15">
      <c r="A1576" s="638" t="s">
        <v>4333</v>
      </c>
      <c r="B1576" s="640">
        <v>44312.573611111096</v>
      </c>
      <c r="C1576" s="639" t="b">
        <v>0</v>
      </c>
      <c r="D1576" s="639" t="s">
        <v>11299</v>
      </c>
      <c r="E1576" s="639" t="s">
        <v>2825</v>
      </c>
      <c r="F1576" s="639">
        <v>1</v>
      </c>
      <c r="G1576" s="639" t="s">
        <v>2989</v>
      </c>
      <c r="H1576" s="639" t="s">
        <v>1578</v>
      </c>
      <c r="I1576" s="639" t="s">
        <v>4501</v>
      </c>
      <c r="J1576" s="639" t="s">
        <v>5389</v>
      </c>
    </row>
    <row r="1577" spans="1:10" ht="15">
      <c r="A1577" s="638" t="s">
        <v>3542</v>
      </c>
      <c r="B1577" s="640">
        <v>44312.581828703689</v>
      </c>
      <c r="C1577" s="639" t="b">
        <v>0</v>
      </c>
      <c r="D1577" s="639" t="s">
        <v>4338</v>
      </c>
      <c r="E1577" s="639" t="s">
        <v>2788</v>
      </c>
      <c r="F1577" s="639">
        <v>10</v>
      </c>
      <c r="G1577" s="639" t="s">
        <v>3017</v>
      </c>
      <c r="H1577" s="639" t="s">
        <v>3454</v>
      </c>
      <c r="I1577" s="639" t="s">
        <v>2870</v>
      </c>
      <c r="J1577" s="639" t="s">
        <v>5388</v>
      </c>
    </row>
    <row r="1578" spans="1:10" ht="15">
      <c r="A1578" s="638" t="s">
        <v>3542</v>
      </c>
      <c r="B1578" s="640">
        <v>44312.580613425889</v>
      </c>
      <c r="C1578" s="639" t="b">
        <v>0</v>
      </c>
      <c r="E1578" s="639" t="s">
        <v>2825</v>
      </c>
      <c r="F1578" s="639">
        <v>10</v>
      </c>
      <c r="G1578" s="639" t="s">
        <v>3017</v>
      </c>
      <c r="H1578" s="639" t="s">
        <v>3454</v>
      </c>
      <c r="I1578" s="639" t="s">
        <v>2870</v>
      </c>
      <c r="J1578" s="639" t="s">
        <v>5387</v>
      </c>
    </row>
    <row r="1579" spans="1:10" ht="15">
      <c r="A1579" s="638" t="s">
        <v>3948</v>
      </c>
      <c r="B1579" s="640">
        <v>44312.625659722202</v>
      </c>
      <c r="C1579" s="639" t="b">
        <v>0</v>
      </c>
      <c r="E1579" s="639" t="s">
        <v>2825</v>
      </c>
      <c r="F1579" s="639">
        <v>1</v>
      </c>
      <c r="G1579" s="639" t="s">
        <v>4337</v>
      </c>
      <c r="H1579" s="639" t="s">
        <v>3479</v>
      </c>
      <c r="I1579" s="639" t="s">
        <v>4451</v>
      </c>
      <c r="J1579" s="639" t="s">
        <v>5386</v>
      </c>
    </row>
    <row r="1580" spans="1:10" ht="15">
      <c r="A1580" s="638" t="s">
        <v>4335</v>
      </c>
      <c r="B1580" s="640">
        <v>44312.646238425899</v>
      </c>
      <c r="C1580" s="639" t="b">
        <v>0</v>
      </c>
      <c r="E1580" s="639" t="s">
        <v>2825</v>
      </c>
      <c r="F1580" s="639">
        <v>2</v>
      </c>
      <c r="G1580" s="639" t="s">
        <v>2868</v>
      </c>
      <c r="H1580" s="639" t="s">
        <v>4317</v>
      </c>
      <c r="I1580" s="639" t="s">
        <v>4321</v>
      </c>
      <c r="J1580" s="639" t="s">
        <v>5385</v>
      </c>
    </row>
    <row r="1581" spans="1:10" ht="15">
      <c r="A1581" s="638" t="s">
        <v>4319</v>
      </c>
      <c r="B1581" s="640">
        <v>44312.649050925902</v>
      </c>
      <c r="C1581" s="639" t="b">
        <v>0</v>
      </c>
      <c r="E1581" s="639" t="s">
        <v>2825</v>
      </c>
      <c r="F1581" s="639">
        <v>1</v>
      </c>
      <c r="G1581" s="639" t="s">
        <v>3461</v>
      </c>
      <c r="H1581" s="639" t="s">
        <v>4320</v>
      </c>
      <c r="I1581" s="639" t="s">
        <v>4321</v>
      </c>
      <c r="J1581" s="639" t="s">
        <v>5384</v>
      </c>
    </row>
    <row r="1582" spans="1:10" ht="15">
      <c r="A1582" s="638" t="s">
        <v>4319</v>
      </c>
      <c r="B1582" s="640">
        <v>44312.650937500002</v>
      </c>
      <c r="C1582" s="639" t="b">
        <v>0</v>
      </c>
      <c r="D1582" s="639" t="s">
        <v>2994</v>
      </c>
      <c r="E1582" s="639" t="s">
        <v>2788</v>
      </c>
      <c r="F1582" s="639">
        <v>1</v>
      </c>
      <c r="G1582" s="639" t="s">
        <v>3461</v>
      </c>
      <c r="H1582" s="639" t="s">
        <v>4320</v>
      </c>
      <c r="I1582" s="639" t="s">
        <v>4321</v>
      </c>
      <c r="J1582" s="639" t="s">
        <v>5383</v>
      </c>
    </row>
    <row r="1583" spans="1:10" ht="15">
      <c r="A1583" s="638" t="s">
        <v>4328</v>
      </c>
      <c r="B1583" s="640">
        <v>44312.6648726852</v>
      </c>
      <c r="C1583" s="639" t="b">
        <v>0</v>
      </c>
      <c r="E1583" s="639" t="s">
        <v>2825</v>
      </c>
      <c r="F1583" s="639">
        <v>1</v>
      </c>
      <c r="G1583" s="639" t="s">
        <v>2989</v>
      </c>
      <c r="H1583" s="639" t="s">
        <v>3258</v>
      </c>
      <c r="I1583" s="639" t="s">
        <v>4329</v>
      </c>
      <c r="J1583" s="639" t="s">
        <v>5382</v>
      </c>
    </row>
    <row r="1584" spans="1:10" ht="15">
      <c r="A1584" s="638" t="s">
        <v>3542</v>
      </c>
      <c r="B1584" s="640">
        <v>44312.672708333303</v>
      </c>
      <c r="C1584" s="639" t="b">
        <v>0</v>
      </c>
      <c r="D1584" s="639" t="s">
        <v>4338</v>
      </c>
      <c r="E1584" s="639" t="s">
        <v>2788</v>
      </c>
      <c r="F1584" s="639">
        <v>2</v>
      </c>
      <c r="G1584" s="639" t="s">
        <v>4336</v>
      </c>
      <c r="H1584" s="639" t="s">
        <v>3454</v>
      </c>
      <c r="I1584" s="639" t="s">
        <v>2870</v>
      </c>
      <c r="J1584" s="639" t="s">
        <v>5381</v>
      </c>
    </row>
    <row r="1585" spans="1:10" ht="15">
      <c r="A1585" s="638" t="s">
        <v>3542</v>
      </c>
      <c r="B1585" s="640">
        <v>44312.671782407393</v>
      </c>
      <c r="C1585" s="639" t="b">
        <v>0</v>
      </c>
      <c r="E1585" s="639" t="s">
        <v>2825</v>
      </c>
      <c r="F1585" s="639">
        <v>2</v>
      </c>
      <c r="G1585" s="639" t="s">
        <v>4336</v>
      </c>
      <c r="H1585" s="639" t="s">
        <v>3454</v>
      </c>
      <c r="I1585" s="639" t="s">
        <v>2870</v>
      </c>
      <c r="J1585" s="639" t="s">
        <v>5380</v>
      </c>
    </row>
    <row r="1586" spans="1:10" ht="15">
      <c r="A1586" s="638" t="s">
        <v>4327</v>
      </c>
      <c r="B1586" s="640">
        <v>44312.686909722201</v>
      </c>
      <c r="C1586" s="639" t="b">
        <v>0</v>
      </c>
      <c r="E1586" s="639" t="s">
        <v>2825</v>
      </c>
      <c r="F1586" s="639">
        <v>2</v>
      </c>
      <c r="G1586" s="639" t="s">
        <v>2868</v>
      </c>
      <c r="H1586" s="639" t="s">
        <v>3085</v>
      </c>
      <c r="I1586" s="639" t="s">
        <v>4318</v>
      </c>
      <c r="J1586" s="639" t="s">
        <v>5379</v>
      </c>
    </row>
    <row r="1587" spans="1:10" ht="15">
      <c r="A1587" s="638" t="s">
        <v>4381</v>
      </c>
      <c r="B1587" s="640">
        <v>44313.342997685198</v>
      </c>
      <c r="C1587" s="639" t="b">
        <v>0</v>
      </c>
      <c r="E1587" s="639" t="s">
        <v>2825</v>
      </c>
      <c r="F1587" s="639">
        <v>2</v>
      </c>
      <c r="G1587" s="639" t="s">
        <v>2989</v>
      </c>
      <c r="H1587" s="639" t="s">
        <v>4332</v>
      </c>
      <c r="I1587" s="639" t="s">
        <v>4334</v>
      </c>
      <c r="J1587" s="639" t="s">
        <v>5378</v>
      </c>
    </row>
    <row r="1588" spans="1:10" ht="15">
      <c r="A1588" s="638" t="s">
        <v>4371</v>
      </c>
      <c r="B1588" s="640">
        <v>44313.400046296287</v>
      </c>
      <c r="C1588" s="639" t="b">
        <v>0</v>
      </c>
      <c r="D1588" s="639" t="s">
        <v>3043</v>
      </c>
      <c r="E1588" s="639" t="s">
        <v>2788</v>
      </c>
      <c r="F1588" s="639">
        <v>2</v>
      </c>
      <c r="G1588" s="639" t="s">
        <v>2989</v>
      </c>
      <c r="H1588" s="639" t="s">
        <v>3382</v>
      </c>
      <c r="I1588" s="639" t="s">
        <v>4372</v>
      </c>
      <c r="J1588" s="639" t="s">
        <v>5377</v>
      </c>
    </row>
    <row r="1589" spans="1:10" ht="15">
      <c r="A1589" s="638" t="s">
        <v>4371</v>
      </c>
      <c r="B1589" s="640">
        <v>44313.399606481507</v>
      </c>
      <c r="C1589" s="639" t="b">
        <v>0</v>
      </c>
      <c r="E1589" s="639" t="s">
        <v>2825</v>
      </c>
      <c r="F1589" s="639">
        <v>2</v>
      </c>
      <c r="G1589" s="639" t="s">
        <v>2989</v>
      </c>
      <c r="H1589" s="639" t="s">
        <v>3382</v>
      </c>
      <c r="I1589" s="639" t="s">
        <v>4372</v>
      </c>
      <c r="J1589" s="639" t="s">
        <v>5376</v>
      </c>
    </row>
    <row r="1590" spans="1:10" ht="15">
      <c r="A1590" s="638" t="s">
        <v>4360</v>
      </c>
      <c r="B1590" s="640">
        <v>44313.4206134259</v>
      </c>
      <c r="C1590" s="639" t="b">
        <v>0</v>
      </c>
      <c r="E1590" s="639" t="s">
        <v>2825</v>
      </c>
      <c r="F1590" s="639">
        <v>1</v>
      </c>
      <c r="G1590" s="639" t="s">
        <v>2868</v>
      </c>
      <c r="H1590" s="639" t="s">
        <v>1349</v>
      </c>
      <c r="I1590" s="639" t="s">
        <v>4321</v>
      </c>
      <c r="J1590" s="639" t="s">
        <v>5375</v>
      </c>
    </row>
    <row r="1591" spans="1:10" ht="15">
      <c r="A1591" s="638" t="s">
        <v>4384</v>
      </c>
      <c r="B1591" s="640">
        <v>44313.418113425912</v>
      </c>
      <c r="C1591" s="639" t="b">
        <v>0</v>
      </c>
      <c r="E1591" s="639" t="s">
        <v>2825</v>
      </c>
      <c r="F1591" s="639">
        <v>2</v>
      </c>
      <c r="G1591" s="639" t="s">
        <v>2868</v>
      </c>
      <c r="H1591" s="639" t="s">
        <v>2962</v>
      </c>
      <c r="I1591" s="639" t="s">
        <v>4318</v>
      </c>
      <c r="J1591" s="639" t="s">
        <v>5374</v>
      </c>
    </row>
    <row r="1592" spans="1:10" ht="15">
      <c r="A1592" s="638" t="s">
        <v>4369</v>
      </c>
      <c r="B1592" s="640">
        <v>44313.425092592603</v>
      </c>
      <c r="C1592" s="639" t="b">
        <v>0</v>
      </c>
      <c r="D1592" s="639" t="s">
        <v>2976</v>
      </c>
      <c r="E1592" s="639" t="s">
        <v>2788</v>
      </c>
      <c r="F1592" s="639">
        <v>2</v>
      </c>
      <c r="G1592" s="639" t="s">
        <v>2868</v>
      </c>
      <c r="H1592" s="639" t="s">
        <v>4370</v>
      </c>
      <c r="I1592" s="639" t="s">
        <v>4321</v>
      </c>
      <c r="J1592" s="639" t="s">
        <v>5373</v>
      </c>
    </row>
    <row r="1593" spans="1:10" ht="15">
      <c r="A1593" s="638" t="s">
        <v>4369</v>
      </c>
      <c r="B1593" s="640">
        <v>44313.423715277801</v>
      </c>
      <c r="C1593" s="639" t="b">
        <v>0</v>
      </c>
      <c r="E1593" s="639" t="s">
        <v>2825</v>
      </c>
      <c r="F1593" s="639">
        <v>2</v>
      </c>
      <c r="G1593" s="639" t="s">
        <v>2868</v>
      </c>
      <c r="H1593" s="639" t="s">
        <v>4370</v>
      </c>
      <c r="I1593" s="639" t="s">
        <v>4321</v>
      </c>
      <c r="J1593" s="639" t="s">
        <v>5372</v>
      </c>
    </row>
    <row r="1594" spans="1:10" ht="15">
      <c r="A1594" s="638" t="s">
        <v>4385</v>
      </c>
      <c r="B1594" s="640">
        <v>44313.422604166699</v>
      </c>
      <c r="C1594" s="639" t="b">
        <v>0</v>
      </c>
      <c r="E1594" s="639" t="s">
        <v>2825</v>
      </c>
      <c r="F1594" s="639">
        <v>2</v>
      </c>
      <c r="G1594" s="639" t="s">
        <v>2868</v>
      </c>
      <c r="H1594" s="639" t="s">
        <v>3085</v>
      </c>
      <c r="I1594" s="639" t="s">
        <v>4386</v>
      </c>
      <c r="J1594" s="639" t="s">
        <v>5371</v>
      </c>
    </row>
    <row r="1595" spans="1:10" ht="15">
      <c r="A1595" s="638" t="s">
        <v>4364</v>
      </c>
      <c r="B1595" s="640">
        <v>44313.510115740697</v>
      </c>
      <c r="C1595" s="639" t="b">
        <v>0</v>
      </c>
      <c r="D1595" s="639" t="s">
        <v>3043</v>
      </c>
      <c r="E1595" s="639" t="s">
        <v>2788</v>
      </c>
      <c r="F1595" s="639">
        <v>7</v>
      </c>
      <c r="G1595" s="639" t="s">
        <v>2989</v>
      </c>
      <c r="H1595" s="639" t="s">
        <v>2949</v>
      </c>
      <c r="I1595" s="639" t="s">
        <v>4365</v>
      </c>
      <c r="J1595" s="639" t="s">
        <v>5370</v>
      </c>
    </row>
    <row r="1596" spans="1:10" ht="15">
      <c r="A1596" s="638" t="s">
        <v>4364</v>
      </c>
      <c r="B1596" s="640">
        <v>44313.509629629603</v>
      </c>
      <c r="C1596" s="639" t="b">
        <v>0</v>
      </c>
      <c r="E1596" s="639" t="s">
        <v>2825</v>
      </c>
      <c r="F1596" s="639">
        <v>7</v>
      </c>
      <c r="G1596" s="639" t="s">
        <v>2989</v>
      </c>
      <c r="H1596" s="639" t="s">
        <v>2949</v>
      </c>
      <c r="I1596" s="639" t="s">
        <v>4365</v>
      </c>
      <c r="J1596" s="639" t="s">
        <v>5369</v>
      </c>
    </row>
    <row r="1597" spans="1:10" ht="15">
      <c r="A1597" s="638" t="s">
        <v>3542</v>
      </c>
      <c r="B1597" s="640">
        <v>44313.524780092601</v>
      </c>
      <c r="C1597" s="639" t="b">
        <v>0</v>
      </c>
      <c r="E1597" s="639" t="s">
        <v>2825</v>
      </c>
      <c r="F1597" s="639">
        <v>4</v>
      </c>
      <c r="G1597" s="639" t="s">
        <v>3017</v>
      </c>
      <c r="H1597" s="639" t="s">
        <v>3454</v>
      </c>
      <c r="I1597" s="639" t="s">
        <v>2870</v>
      </c>
      <c r="J1597" s="639" t="s">
        <v>5368</v>
      </c>
    </row>
    <row r="1598" spans="1:10" ht="15">
      <c r="A1598" s="638" t="s">
        <v>4382</v>
      </c>
      <c r="B1598" s="640">
        <v>44313.526863425897</v>
      </c>
      <c r="C1598" s="639" t="b">
        <v>0</v>
      </c>
      <c r="E1598" s="639" t="s">
        <v>2825</v>
      </c>
      <c r="F1598" s="639">
        <v>1</v>
      </c>
      <c r="G1598" s="639" t="s">
        <v>3017</v>
      </c>
      <c r="H1598" s="639" t="s">
        <v>4383</v>
      </c>
      <c r="I1598" s="639" t="s">
        <v>2870</v>
      </c>
      <c r="J1598" s="639" t="s">
        <v>5367</v>
      </c>
    </row>
    <row r="1599" spans="1:10" ht="15">
      <c r="A1599" s="638" t="s">
        <v>3542</v>
      </c>
      <c r="B1599" s="640">
        <v>44313.525798611103</v>
      </c>
      <c r="C1599" s="639" t="b">
        <v>0</v>
      </c>
      <c r="D1599" s="639" t="s">
        <v>4338</v>
      </c>
      <c r="E1599" s="639" t="s">
        <v>2788</v>
      </c>
      <c r="F1599" s="639">
        <v>4</v>
      </c>
      <c r="G1599" s="639" t="s">
        <v>3017</v>
      </c>
      <c r="H1599" s="639" t="s">
        <v>3454</v>
      </c>
      <c r="I1599" s="639" t="s">
        <v>2870</v>
      </c>
      <c r="J1599" s="639" t="s">
        <v>5366</v>
      </c>
    </row>
    <row r="1600" spans="1:10" ht="15">
      <c r="A1600" s="638" t="s">
        <v>4380</v>
      </c>
      <c r="B1600" s="640">
        <v>44313.573645833298</v>
      </c>
      <c r="C1600" s="639" t="b">
        <v>0</v>
      </c>
      <c r="E1600" s="639" t="s">
        <v>2825</v>
      </c>
      <c r="F1600" s="639">
        <v>2</v>
      </c>
      <c r="G1600" s="639" t="s">
        <v>3017</v>
      </c>
      <c r="H1600" s="639" t="s">
        <v>1845</v>
      </c>
      <c r="I1600" s="639" t="s">
        <v>2870</v>
      </c>
      <c r="J1600" s="639" t="s">
        <v>5365</v>
      </c>
    </row>
    <row r="1601" spans="1:10" ht="15">
      <c r="A1601" s="638" t="s">
        <v>4369</v>
      </c>
      <c r="B1601" s="640">
        <v>44313.599363425899</v>
      </c>
      <c r="C1601" s="639" t="b">
        <v>0</v>
      </c>
      <c r="E1601" s="639" t="s">
        <v>2825</v>
      </c>
      <c r="F1601" s="639">
        <v>1</v>
      </c>
      <c r="G1601" s="639" t="s">
        <v>2868</v>
      </c>
      <c r="H1601" s="639" t="s">
        <v>4370</v>
      </c>
      <c r="I1601" s="639" t="s">
        <v>4321</v>
      </c>
      <c r="J1601" s="639" t="s">
        <v>5364</v>
      </c>
    </row>
    <row r="1602" spans="1:10" ht="15">
      <c r="A1602" s="638" t="s">
        <v>4364</v>
      </c>
      <c r="B1602" s="640">
        <v>44313.598518518498</v>
      </c>
      <c r="C1602" s="639" t="b">
        <v>0</v>
      </c>
      <c r="E1602" s="639" t="s">
        <v>2825</v>
      </c>
      <c r="F1602" s="639">
        <v>4</v>
      </c>
      <c r="G1602" s="639" t="s">
        <v>3231</v>
      </c>
      <c r="H1602" s="639" t="s">
        <v>2949</v>
      </c>
      <c r="I1602" s="639" t="s">
        <v>4365</v>
      </c>
      <c r="J1602" s="639" t="s">
        <v>5363</v>
      </c>
    </row>
    <row r="1603" spans="1:10" ht="15">
      <c r="A1603" s="638" t="s">
        <v>4376</v>
      </c>
      <c r="B1603" s="640">
        <v>44313.603171296287</v>
      </c>
      <c r="C1603" s="639" t="b">
        <v>0</v>
      </c>
      <c r="E1603" s="639" t="s">
        <v>2825</v>
      </c>
      <c r="F1603" s="639">
        <v>2</v>
      </c>
      <c r="G1603" s="639" t="s">
        <v>2868</v>
      </c>
      <c r="H1603" s="639" t="s">
        <v>3249</v>
      </c>
      <c r="I1603" s="639" t="s">
        <v>4321</v>
      </c>
      <c r="J1603" s="639" t="s">
        <v>5362</v>
      </c>
    </row>
    <row r="1604" spans="1:10" ht="15">
      <c r="A1604" s="638" t="s">
        <v>4373</v>
      </c>
      <c r="B1604" s="640">
        <v>44313.602141203701</v>
      </c>
      <c r="C1604" s="639" t="b">
        <v>0</v>
      </c>
      <c r="E1604" s="639" t="s">
        <v>2825</v>
      </c>
      <c r="F1604" s="639">
        <v>2</v>
      </c>
      <c r="G1604" s="639" t="s">
        <v>2868</v>
      </c>
      <c r="H1604" s="639" t="s">
        <v>4359</v>
      </c>
      <c r="I1604" s="639" t="s">
        <v>4321</v>
      </c>
      <c r="J1604" s="639" t="s">
        <v>5361</v>
      </c>
    </row>
    <row r="1605" spans="1:10" ht="15">
      <c r="A1605" s="638" t="s">
        <v>4369</v>
      </c>
      <c r="B1605" s="640">
        <v>44313.601342592607</v>
      </c>
      <c r="C1605" s="639" t="b">
        <v>0</v>
      </c>
      <c r="D1605" s="639" t="s">
        <v>2976</v>
      </c>
      <c r="E1605" s="639" t="s">
        <v>2788</v>
      </c>
      <c r="F1605" s="639">
        <v>1</v>
      </c>
      <c r="G1605" s="639" t="s">
        <v>2868</v>
      </c>
      <c r="H1605" s="639" t="s">
        <v>4370</v>
      </c>
      <c r="I1605" s="639" t="s">
        <v>4321</v>
      </c>
      <c r="J1605" s="639" t="s">
        <v>5360</v>
      </c>
    </row>
    <row r="1606" spans="1:10" ht="15">
      <c r="A1606" s="638" t="s">
        <v>3550</v>
      </c>
      <c r="B1606" s="640">
        <v>44313.647476851896</v>
      </c>
      <c r="C1606" s="639" t="b">
        <v>0</v>
      </c>
      <c r="E1606" s="639" t="s">
        <v>2825</v>
      </c>
      <c r="F1606" s="639">
        <v>1</v>
      </c>
      <c r="G1606" s="639" t="s">
        <v>3216</v>
      </c>
      <c r="H1606" s="639" t="s">
        <v>3473</v>
      </c>
      <c r="I1606" s="639" t="s">
        <v>3474</v>
      </c>
      <c r="J1606" s="639" t="s">
        <v>5359</v>
      </c>
    </row>
    <row r="1607" spans="1:10" ht="15">
      <c r="A1607" s="638" t="s">
        <v>4387</v>
      </c>
      <c r="B1607" s="640">
        <v>44313.646678240708</v>
      </c>
      <c r="C1607" s="639" t="b">
        <v>0</v>
      </c>
      <c r="E1607" s="639" t="s">
        <v>2825</v>
      </c>
      <c r="F1607" s="639">
        <v>10</v>
      </c>
      <c r="G1607" s="639" t="s">
        <v>4336</v>
      </c>
      <c r="H1607" s="639" t="s">
        <v>4388</v>
      </c>
      <c r="I1607" s="639" t="s">
        <v>2990</v>
      </c>
      <c r="J1607" s="639" t="s">
        <v>5358</v>
      </c>
    </row>
    <row r="1608" spans="1:10" ht="15">
      <c r="A1608" s="638" t="s">
        <v>4368</v>
      </c>
      <c r="B1608" s="640">
        <v>44313.677696759303</v>
      </c>
      <c r="C1608" s="639" t="b">
        <v>0</v>
      </c>
      <c r="E1608" s="639" t="s">
        <v>2825</v>
      </c>
      <c r="F1608" s="639">
        <v>1</v>
      </c>
      <c r="G1608" s="639" t="s">
        <v>2868</v>
      </c>
      <c r="H1608" s="639" t="s">
        <v>3098</v>
      </c>
      <c r="I1608" s="639" t="s">
        <v>3221</v>
      </c>
      <c r="J1608" s="639" t="s">
        <v>5357</v>
      </c>
    </row>
    <row r="1609" spans="1:10" ht="15">
      <c r="A1609" s="638" t="s">
        <v>4373</v>
      </c>
      <c r="B1609" s="640">
        <v>44313.676666666703</v>
      </c>
      <c r="C1609" s="639" t="b">
        <v>0</v>
      </c>
      <c r="E1609" s="639" t="s">
        <v>2825</v>
      </c>
      <c r="F1609" s="639">
        <v>1</v>
      </c>
      <c r="G1609" s="639" t="s">
        <v>2868</v>
      </c>
      <c r="H1609" s="639" t="s">
        <v>4359</v>
      </c>
      <c r="I1609" s="639" t="s">
        <v>4321</v>
      </c>
      <c r="J1609" s="639" t="s">
        <v>5356</v>
      </c>
    </row>
    <row r="1610" spans="1:10" ht="15">
      <c r="A1610" s="638" t="s">
        <v>4377</v>
      </c>
      <c r="B1610" s="640">
        <v>44313.692164351902</v>
      </c>
      <c r="C1610" s="639" t="b">
        <v>0</v>
      </c>
      <c r="E1610" s="639" t="s">
        <v>2825</v>
      </c>
      <c r="F1610" s="639">
        <v>3</v>
      </c>
      <c r="G1610" s="639" t="s">
        <v>3017</v>
      </c>
      <c r="H1610" s="639" t="s">
        <v>4378</v>
      </c>
      <c r="I1610" s="639" t="s">
        <v>4379</v>
      </c>
      <c r="J1610" s="639" t="s">
        <v>5355</v>
      </c>
    </row>
    <row r="1611" spans="1:10" ht="15">
      <c r="A1611" s="638" t="s">
        <v>4374</v>
      </c>
      <c r="B1611" s="640">
        <v>44313.486539351798</v>
      </c>
      <c r="C1611" s="639" t="b">
        <v>0</v>
      </c>
      <c r="D1611" s="639" t="s">
        <v>11300</v>
      </c>
      <c r="E1611" s="639" t="s">
        <v>2825</v>
      </c>
      <c r="F1611" s="639">
        <v>1</v>
      </c>
      <c r="G1611" s="639" t="s">
        <v>3156</v>
      </c>
      <c r="H1611" s="639" t="s">
        <v>4375</v>
      </c>
      <c r="I1611" s="639" t="s">
        <v>3319</v>
      </c>
      <c r="J1611" s="639" t="s">
        <v>5354</v>
      </c>
    </row>
    <row r="1612" spans="1:10" ht="15">
      <c r="A1612" s="638" t="s">
        <v>4374</v>
      </c>
      <c r="B1612" s="640">
        <v>44313.417962962987</v>
      </c>
      <c r="C1612" s="639" t="b">
        <v>0</v>
      </c>
      <c r="D1612" s="639" t="s">
        <v>3317</v>
      </c>
      <c r="E1612" s="639" t="s">
        <v>2825</v>
      </c>
      <c r="F1612" s="639">
        <v>1</v>
      </c>
      <c r="G1612" s="639" t="s">
        <v>3156</v>
      </c>
      <c r="H1612" s="639" t="s">
        <v>4375</v>
      </c>
      <c r="I1612" s="639" t="s">
        <v>3319</v>
      </c>
      <c r="J1612" s="639" t="s">
        <v>5353</v>
      </c>
    </row>
    <row r="1613" spans="1:10" ht="15">
      <c r="A1613" s="638" t="s">
        <v>4374</v>
      </c>
      <c r="B1613" s="640">
        <v>44313.474456018492</v>
      </c>
      <c r="C1613" s="639" t="b">
        <v>0</v>
      </c>
      <c r="D1613" s="639" t="s">
        <v>3317</v>
      </c>
      <c r="E1613" s="639" t="s">
        <v>2825</v>
      </c>
      <c r="F1613" s="639">
        <v>1</v>
      </c>
      <c r="G1613" s="639" t="s">
        <v>3156</v>
      </c>
      <c r="H1613" s="639" t="s">
        <v>4375</v>
      </c>
      <c r="I1613" s="639" t="s">
        <v>3319</v>
      </c>
      <c r="J1613" s="639" t="s">
        <v>5352</v>
      </c>
    </row>
    <row r="1614" spans="1:10" ht="15">
      <c r="A1614" s="638" t="s">
        <v>4374</v>
      </c>
      <c r="B1614" s="640">
        <v>44313.473599536999</v>
      </c>
      <c r="C1614" s="639" t="b">
        <v>0</v>
      </c>
      <c r="D1614" s="639" t="s">
        <v>2833</v>
      </c>
      <c r="E1614" s="639" t="s">
        <v>2825</v>
      </c>
      <c r="F1614" s="639">
        <v>1</v>
      </c>
      <c r="G1614" s="639" t="s">
        <v>3156</v>
      </c>
      <c r="H1614" s="639" t="s">
        <v>4375</v>
      </c>
      <c r="I1614" s="639" t="s">
        <v>3319</v>
      </c>
      <c r="J1614" s="639" t="s">
        <v>5351</v>
      </c>
    </row>
    <row r="1615" spans="1:10" ht="15">
      <c r="A1615" s="638" t="s">
        <v>4374</v>
      </c>
      <c r="B1615" s="640">
        <v>44313.462777777801</v>
      </c>
      <c r="C1615" s="639" t="b">
        <v>0</v>
      </c>
      <c r="D1615" s="639" t="s">
        <v>2833</v>
      </c>
      <c r="E1615" s="639" t="s">
        <v>2825</v>
      </c>
      <c r="F1615" s="639">
        <v>1</v>
      </c>
      <c r="G1615" s="639" t="s">
        <v>3156</v>
      </c>
      <c r="H1615" s="639" t="s">
        <v>4375</v>
      </c>
      <c r="I1615" s="639" t="s">
        <v>3319</v>
      </c>
      <c r="J1615" s="639" t="s">
        <v>5350</v>
      </c>
    </row>
    <row r="1616" spans="1:10" ht="15">
      <c r="A1616" s="638" t="s">
        <v>4374</v>
      </c>
      <c r="B1616" s="640">
        <v>44313.461921296293</v>
      </c>
      <c r="C1616" s="639" t="b">
        <v>0</v>
      </c>
      <c r="D1616" s="639" t="s">
        <v>3317</v>
      </c>
      <c r="E1616" s="639" t="s">
        <v>2825</v>
      </c>
      <c r="F1616" s="639">
        <v>1</v>
      </c>
      <c r="G1616" s="639" t="s">
        <v>3156</v>
      </c>
      <c r="H1616" s="639" t="s">
        <v>4375</v>
      </c>
      <c r="I1616" s="639" t="s">
        <v>3319</v>
      </c>
      <c r="J1616" s="639" t="s">
        <v>5349</v>
      </c>
    </row>
    <row r="1617" spans="1:10" ht="15">
      <c r="A1617" s="638" t="s">
        <v>4374</v>
      </c>
      <c r="B1617" s="640">
        <v>44313.4610763889</v>
      </c>
      <c r="C1617" s="639" t="b">
        <v>0</v>
      </c>
      <c r="D1617" s="639" t="s">
        <v>3317</v>
      </c>
      <c r="E1617" s="639" t="s">
        <v>2825</v>
      </c>
      <c r="F1617" s="639">
        <v>1</v>
      </c>
      <c r="G1617" s="639" t="s">
        <v>3156</v>
      </c>
      <c r="H1617" s="639" t="s">
        <v>4375</v>
      </c>
      <c r="I1617" s="639" t="s">
        <v>3319</v>
      </c>
      <c r="J1617" s="639" t="s">
        <v>5348</v>
      </c>
    </row>
    <row r="1618" spans="1:10" ht="15">
      <c r="A1618" s="638" t="s">
        <v>4374</v>
      </c>
      <c r="B1618" s="640">
        <v>44313.445960648103</v>
      </c>
      <c r="C1618" s="639" t="b">
        <v>0</v>
      </c>
      <c r="D1618" s="639" t="s">
        <v>3317</v>
      </c>
      <c r="E1618" s="639" t="s">
        <v>2825</v>
      </c>
      <c r="F1618" s="639">
        <v>1</v>
      </c>
      <c r="G1618" s="639" t="s">
        <v>3156</v>
      </c>
      <c r="H1618" s="639" t="s">
        <v>4375</v>
      </c>
      <c r="I1618" s="639" t="s">
        <v>3319</v>
      </c>
      <c r="J1618" s="639" t="s">
        <v>5347</v>
      </c>
    </row>
    <row r="1619" spans="1:10" ht="15">
      <c r="A1619" s="638" t="s">
        <v>4374</v>
      </c>
      <c r="B1619" s="640">
        <v>44313.460370370391</v>
      </c>
      <c r="C1619" s="639" t="b">
        <v>0</v>
      </c>
      <c r="D1619" s="639" t="s">
        <v>2833</v>
      </c>
      <c r="E1619" s="639" t="s">
        <v>2825</v>
      </c>
      <c r="F1619" s="639">
        <v>1</v>
      </c>
      <c r="G1619" s="639" t="s">
        <v>3156</v>
      </c>
      <c r="H1619" s="639" t="s">
        <v>4375</v>
      </c>
      <c r="I1619" s="639" t="s">
        <v>3319</v>
      </c>
      <c r="J1619" s="639" t="s">
        <v>5346</v>
      </c>
    </row>
    <row r="1620" spans="1:10" ht="15">
      <c r="A1620" s="638" t="s">
        <v>4374</v>
      </c>
      <c r="B1620" s="640">
        <v>44313.459699074097</v>
      </c>
      <c r="C1620" s="639" t="b">
        <v>0</v>
      </c>
      <c r="D1620" s="639" t="s">
        <v>2833</v>
      </c>
      <c r="E1620" s="639" t="s">
        <v>2825</v>
      </c>
      <c r="F1620" s="639">
        <v>1</v>
      </c>
      <c r="G1620" s="639" t="s">
        <v>3156</v>
      </c>
      <c r="H1620" s="639" t="s">
        <v>4375</v>
      </c>
      <c r="I1620" s="639" t="s">
        <v>3319</v>
      </c>
      <c r="J1620" s="639" t="s">
        <v>5345</v>
      </c>
    </row>
    <row r="1621" spans="1:10" ht="15">
      <c r="A1621" s="638" t="s">
        <v>4374</v>
      </c>
      <c r="B1621" s="640">
        <v>44313.459131944401</v>
      </c>
      <c r="C1621" s="639" t="b">
        <v>0</v>
      </c>
      <c r="D1621" s="639" t="s">
        <v>2833</v>
      </c>
      <c r="E1621" s="639" t="s">
        <v>2825</v>
      </c>
      <c r="F1621" s="639">
        <v>1</v>
      </c>
      <c r="G1621" s="639" t="s">
        <v>3156</v>
      </c>
      <c r="H1621" s="639" t="s">
        <v>4375</v>
      </c>
      <c r="I1621" s="639" t="s">
        <v>3319</v>
      </c>
      <c r="J1621" s="639" t="s">
        <v>5344</v>
      </c>
    </row>
    <row r="1622" spans="1:10" ht="15">
      <c r="A1622" s="638" t="s">
        <v>4374</v>
      </c>
      <c r="B1622" s="640">
        <v>44313.444016203714</v>
      </c>
      <c r="C1622" s="639" t="b">
        <v>0</v>
      </c>
      <c r="D1622" s="639" t="s">
        <v>2833</v>
      </c>
      <c r="E1622" s="639" t="s">
        <v>2825</v>
      </c>
      <c r="F1622" s="639">
        <v>1</v>
      </c>
      <c r="G1622" s="639" t="s">
        <v>3156</v>
      </c>
      <c r="H1622" s="639" t="s">
        <v>4375</v>
      </c>
      <c r="I1622" s="639" t="s">
        <v>3319</v>
      </c>
      <c r="J1622" s="639" t="s">
        <v>5343</v>
      </c>
    </row>
    <row r="1623" spans="1:10" ht="15">
      <c r="A1623" s="638" t="s">
        <v>4374</v>
      </c>
      <c r="B1623" s="640">
        <v>44313.443182870396</v>
      </c>
      <c r="C1623" s="639" t="b">
        <v>0</v>
      </c>
      <c r="D1623" s="639" t="s">
        <v>2833</v>
      </c>
      <c r="E1623" s="639" t="s">
        <v>2825</v>
      </c>
      <c r="F1623" s="639">
        <v>1</v>
      </c>
      <c r="G1623" s="639" t="s">
        <v>3156</v>
      </c>
      <c r="H1623" s="639" t="s">
        <v>4375</v>
      </c>
      <c r="I1623" s="639" t="s">
        <v>3319</v>
      </c>
      <c r="J1623" s="639" t="s">
        <v>5342</v>
      </c>
    </row>
    <row r="1624" spans="1:10" ht="15">
      <c r="A1624" s="638" t="s">
        <v>4374</v>
      </c>
      <c r="B1624" s="640">
        <v>44313.425648148099</v>
      </c>
      <c r="C1624" s="639" t="b">
        <v>0</v>
      </c>
      <c r="D1624" s="639" t="s">
        <v>2833</v>
      </c>
      <c r="E1624" s="639" t="s">
        <v>2825</v>
      </c>
      <c r="F1624" s="639">
        <v>1</v>
      </c>
      <c r="G1624" s="639" t="s">
        <v>3156</v>
      </c>
      <c r="H1624" s="639" t="s">
        <v>4375</v>
      </c>
      <c r="I1624" s="639" t="s">
        <v>3319</v>
      </c>
      <c r="J1624" s="639" t="s">
        <v>5341</v>
      </c>
    </row>
    <row r="1625" spans="1:10" ht="15">
      <c r="A1625" s="638" t="s">
        <v>4374</v>
      </c>
      <c r="B1625" s="640">
        <v>44313.430277777799</v>
      </c>
      <c r="C1625" s="639" t="b">
        <v>0</v>
      </c>
      <c r="D1625" s="639" t="s">
        <v>2833</v>
      </c>
      <c r="E1625" s="639" t="s">
        <v>2825</v>
      </c>
      <c r="F1625" s="639">
        <v>1</v>
      </c>
      <c r="G1625" s="639" t="s">
        <v>3156</v>
      </c>
      <c r="H1625" s="639" t="s">
        <v>4375</v>
      </c>
      <c r="I1625" s="639" t="s">
        <v>3319</v>
      </c>
      <c r="J1625" s="639" t="s">
        <v>5340</v>
      </c>
    </row>
    <row r="1626" spans="1:10" ht="15">
      <c r="A1626" s="638" t="s">
        <v>4374</v>
      </c>
      <c r="B1626" s="640">
        <v>44313.4859490741</v>
      </c>
      <c r="C1626" s="639" t="b">
        <v>0</v>
      </c>
      <c r="D1626" s="639" t="s">
        <v>3317</v>
      </c>
      <c r="E1626" s="639" t="s">
        <v>2825</v>
      </c>
      <c r="F1626" s="639">
        <v>1</v>
      </c>
      <c r="G1626" s="639" t="s">
        <v>3156</v>
      </c>
      <c r="H1626" s="639" t="s">
        <v>4375</v>
      </c>
      <c r="I1626" s="639" t="s">
        <v>3319</v>
      </c>
      <c r="J1626" s="639" t="s">
        <v>5339</v>
      </c>
    </row>
    <row r="1627" spans="1:10" ht="15">
      <c r="A1627" s="638" t="s">
        <v>4364</v>
      </c>
      <c r="B1627" s="640">
        <v>44313.755509259303</v>
      </c>
      <c r="C1627" s="639" t="b">
        <v>0</v>
      </c>
      <c r="D1627" s="639" t="s">
        <v>3063</v>
      </c>
      <c r="E1627" s="639" t="s">
        <v>2788</v>
      </c>
      <c r="F1627" s="639">
        <v>4</v>
      </c>
      <c r="G1627" s="639" t="s">
        <v>2798</v>
      </c>
      <c r="H1627" s="639" t="s">
        <v>2949</v>
      </c>
      <c r="I1627" s="639" t="s">
        <v>4365</v>
      </c>
      <c r="J1627" s="639" t="s">
        <v>5338</v>
      </c>
    </row>
    <row r="1628" spans="1:10" ht="15">
      <c r="A1628" s="638" t="s">
        <v>4366</v>
      </c>
      <c r="B1628" s="640">
        <v>44313.623287037</v>
      </c>
      <c r="C1628" s="639" t="b">
        <v>0</v>
      </c>
      <c r="E1628" s="639" t="s">
        <v>2825</v>
      </c>
      <c r="F1628" s="639">
        <v>1</v>
      </c>
      <c r="G1628" s="639" t="s">
        <v>2897</v>
      </c>
      <c r="H1628" s="639" t="s">
        <v>4367</v>
      </c>
      <c r="I1628" s="639" t="s">
        <v>2913</v>
      </c>
      <c r="J1628" s="639" t="s">
        <v>5337</v>
      </c>
    </row>
    <row r="1629" spans="1:10" ht="15">
      <c r="A1629" s="638" t="s">
        <v>4366</v>
      </c>
      <c r="B1629" s="640">
        <v>44313.621296296311</v>
      </c>
      <c r="C1629" s="639" t="b">
        <v>0</v>
      </c>
      <c r="E1629" s="639" t="s">
        <v>2825</v>
      </c>
      <c r="F1629" s="639">
        <v>1</v>
      </c>
      <c r="G1629" s="639" t="s">
        <v>2897</v>
      </c>
      <c r="H1629" s="639" t="s">
        <v>4367</v>
      </c>
      <c r="I1629" s="639" t="s">
        <v>2913</v>
      </c>
      <c r="J1629" s="639" t="s">
        <v>5336</v>
      </c>
    </row>
    <row r="1630" spans="1:10" ht="15">
      <c r="A1630" s="638" t="s">
        <v>4366</v>
      </c>
      <c r="B1630" s="640">
        <v>44313.625335648103</v>
      </c>
      <c r="C1630" s="639" t="b">
        <v>0</v>
      </c>
      <c r="E1630" s="639" t="s">
        <v>2825</v>
      </c>
      <c r="F1630" s="639">
        <v>1</v>
      </c>
      <c r="G1630" s="639" t="s">
        <v>2897</v>
      </c>
      <c r="H1630" s="639" t="s">
        <v>4367</v>
      </c>
      <c r="I1630" s="639" t="s">
        <v>2913</v>
      </c>
      <c r="J1630" s="639" t="s">
        <v>5335</v>
      </c>
    </row>
    <row r="1631" spans="1:10" ht="15">
      <c r="A1631" s="638" t="s">
        <v>4366</v>
      </c>
      <c r="B1631" s="640">
        <v>44313.620648148099</v>
      </c>
      <c r="C1631" s="639" t="b">
        <v>0</v>
      </c>
      <c r="E1631" s="639" t="s">
        <v>2825</v>
      </c>
      <c r="F1631" s="639">
        <v>1</v>
      </c>
      <c r="G1631" s="639" t="s">
        <v>2897</v>
      </c>
      <c r="H1631" s="639" t="s">
        <v>4367</v>
      </c>
      <c r="I1631" s="639" t="s">
        <v>2913</v>
      </c>
      <c r="J1631" s="639" t="s">
        <v>5334</v>
      </c>
    </row>
    <row r="1632" spans="1:10" ht="15">
      <c r="A1632" s="638" t="s">
        <v>4366</v>
      </c>
      <c r="B1632" s="640">
        <v>44313.620081018496</v>
      </c>
      <c r="C1632" s="639" t="b">
        <v>0</v>
      </c>
      <c r="E1632" s="639" t="s">
        <v>2825</v>
      </c>
      <c r="F1632" s="639">
        <v>1</v>
      </c>
      <c r="G1632" s="639" t="s">
        <v>2897</v>
      </c>
      <c r="H1632" s="639" t="s">
        <v>4367</v>
      </c>
      <c r="I1632" s="639" t="s">
        <v>2913</v>
      </c>
      <c r="J1632" s="639" t="s">
        <v>5333</v>
      </c>
    </row>
    <row r="1633" spans="1:10" ht="15">
      <c r="A1633" s="638" t="s">
        <v>4366</v>
      </c>
      <c r="B1633" s="640">
        <v>44313.565706018497</v>
      </c>
      <c r="C1633" s="639" t="b">
        <v>0</v>
      </c>
      <c r="E1633" s="639" t="s">
        <v>2825</v>
      </c>
      <c r="F1633" s="639">
        <v>1</v>
      </c>
      <c r="G1633" s="639" t="s">
        <v>2897</v>
      </c>
      <c r="H1633" s="639" t="s">
        <v>4367</v>
      </c>
      <c r="I1633" s="639" t="s">
        <v>2913</v>
      </c>
      <c r="J1633" s="639" t="s">
        <v>5332</v>
      </c>
    </row>
    <row r="1634" spans="1:10" ht="15">
      <c r="A1634" s="638" t="s">
        <v>4366</v>
      </c>
      <c r="B1634" s="640">
        <v>44313.546168981491</v>
      </c>
      <c r="C1634" s="639" t="b">
        <v>0</v>
      </c>
      <c r="E1634" s="639" t="s">
        <v>2825</v>
      </c>
      <c r="F1634" s="639">
        <v>1</v>
      </c>
      <c r="G1634" s="639" t="s">
        <v>2897</v>
      </c>
      <c r="H1634" s="639" t="s">
        <v>4367</v>
      </c>
      <c r="I1634" s="639" t="s">
        <v>2913</v>
      </c>
      <c r="J1634" s="639" t="s">
        <v>5331</v>
      </c>
    </row>
    <row r="1635" spans="1:10" ht="15">
      <c r="A1635" s="638" t="s">
        <v>4366</v>
      </c>
      <c r="B1635" s="640">
        <v>44313.566087962987</v>
      </c>
      <c r="C1635" s="639" t="b">
        <v>0</v>
      </c>
      <c r="E1635" s="639" t="s">
        <v>2825</v>
      </c>
      <c r="F1635" s="639">
        <v>1</v>
      </c>
      <c r="G1635" s="639" t="s">
        <v>2897</v>
      </c>
      <c r="H1635" s="639" t="s">
        <v>4367</v>
      </c>
      <c r="I1635" s="639" t="s">
        <v>2913</v>
      </c>
      <c r="J1635" s="639" t="s">
        <v>5330</v>
      </c>
    </row>
    <row r="1636" spans="1:10" ht="15">
      <c r="A1636" s="638" t="s">
        <v>4366</v>
      </c>
      <c r="B1636" s="640">
        <v>44313.548020833303</v>
      </c>
      <c r="C1636" s="639" t="b">
        <v>0</v>
      </c>
      <c r="E1636" s="639" t="s">
        <v>2825</v>
      </c>
      <c r="F1636" s="639">
        <v>1</v>
      </c>
      <c r="G1636" s="639" t="s">
        <v>2897</v>
      </c>
      <c r="H1636" s="639" t="s">
        <v>4367</v>
      </c>
      <c r="I1636" s="639" t="s">
        <v>2913</v>
      </c>
      <c r="J1636" s="639" t="s">
        <v>5329</v>
      </c>
    </row>
    <row r="1637" spans="1:10" ht="15">
      <c r="A1637" s="638" t="s">
        <v>4366</v>
      </c>
      <c r="B1637" s="640">
        <v>44313.38148148149</v>
      </c>
      <c r="C1637" s="639" t="b">
        <v>0</v>
      </c>
      <c r="E1637" s="639" t="s">
        <v>2825</v>
      </c>
      <c r="F1637" s="639">
        <v>1</v>
      </c>
      <c r="G1637" s="639" t="s">
        <v>2897</v>
      </c>
      <c r="H1637" s="639" t="s">
        <v>4367</v>
      </c>
      <c r="I1637" s="639" t="s">
        <v>2913</v>
      </c>
      <c r="J1637" s="639" t="s">
        <v>5328</v>
      </c>
    </row>
    <row r="1638" spans="1:10" ht="15">
      <c r="A1638" s="638" t="s">
        <v>4366</v>
      </c>
      <c r="B1638" s="640">
        <v>44313.380138888897</v>
      </c>
      <c r="C1638" s="639" t="b">
        <v>0</v>
      </c>
      <c r="E1638" s="639" t="s">
        <v>2825</v>
      </c>
      <c r="F1638" s="639">
        <v>1</v>
      </c>
      <c r="G1638" s="639" t="s">
        <v>2897</v>
      </c>
      <c r="H1638" s="639" t="s">
        <v>4367</v>
      </c>
      <c r="I1638" s="639" t="s">
        <v>2913</v>
      </c>
      <c r="J1638" s="639" t="s">
        <v>5327</v>
      </c>
    </row>
    <row r="1639" spans="1:10" ht="15">
      <c r="A1639" s="638" t="s">
        <v>4366</v>
      </c>
      <c r="B1639" s="640">
        <v>44313.384085648097</v>
      </c>
      <c r="C1639" s="639" t="b">
        <v>0</v>
      </c>
      <c r="E1639" s="639" t="s">
        <v>2825</v>
      </c>
      <c r="F1639" s="639">
        <v>1</v>
      </c>
      <c r="G1639" s="639" t="s">
        <v>2897</v>
      </c>
      <c r="H1639" s="639" t="s">
        <v>4367</v>
      </c>
      <c r="I1639" s="639" t="s">
        <v>2913</v>
      </c>
      <c r="J1639" s="639" t="s">
        <v>5326</v>
      </c>
    </row>
    <row r="1640" spans="1:10" ht="15">
      <c r="A1640" s="638" t="s">
        <v>4366</v>
      </c>
      <c r="B1640" s="640">
        <v>44313.380740740708</v>
      </c>
      <c r="C1640" s="639" t="b">
        <v>0</v>
      </c>
      <c r="E1640" s="639" t="s">
        <v>2825</v>
      </c>
      <c r="F1640" s="639">
        <v>1</v>
      </c>
      <c r="G1640" s="639" t="s">
        <v>2897</v>
      </c>
      <c r="H1640" s="639" t="s">
        <v>4367</v>
      </c>
      <c r="I1640" s="639" t="s">
        <v>2913</v>
      </c>
      <c r="J1640" s="639" t="s">
        <v>5325</v>
      </c>
    </row>
    <row r="1641" spans="1:10" ht="15">
      <c r="A1641" s="638" t="s">
        <v>4366</v>
      </c>
      <c r="B1641" s="640">
        <v>44313.6242361111</v>
      </c>
      <c r="C1641" s="639" t="b">
        <v>0</v>
      </c>
      <c r="E1641" s="639" t="s">
        <v>2825</v>
      </c>
      <c r="F1641" s="639">
        <v>1</v>
      </c>
      <c r="G1641" s="639" t="s">
        <v>2897</v>
      </c>
      <c r="H1641" s="639" t="s">
        <v>4367</v>
      </c>
      <c r="I1641" s="639" t="s">
        <v>2913</v>
      </c>
      <c r="J1641" s="639" t="s">
        <v>5324</v>
      </c>
    </row>
    <row r="1642" spans="1:10" ht="15">
      <c r="A1642" s="638" t="s">
        <v>4366</v>
      </c>
      <c r="B1642" s="640">
        <v>44313.384687500002</v>
      </c>
      <c r="C1642" s="639" t="b">
        <v>0</v>
      </c>
      <c r="E1642" s="639" t="s">
        <v>2825</v>
      </c>
      <c r="F1642" s="639">
        <v>1</v>
      </c>
      <c r="G1642" s="639" t="s">
        <v>2897</v>
      </c>
      <c r="H1642" s="639" t="s">
        <v>4367</v>
      </c>
      <c r="I1642" s="639" t="s">
        <v>2913</v>
      </c>
      <c r="J1642" s="639" t="s">
        <v>5323</v>
      </c>
    </row>
    <row r="1643" spans="1:10" ht="15">
      <c r="A1643" s="638" t="s">
        <v>4366</v>
      </c>
      <c r="B1643" s="640">
        <v>44313.38598379631</v>
      </c>
      <c r="C1643" s="639" t="b">
        <v>0</v>
      </c>
      <c r="E1643" s="639" t="s">
        <v>2825</v>
      </c>
      <c r="F1643" s="639">
        <v>1</v>
      </c>
      <c r="G1643" s="639" t="s">
        <v>2897</v>
      </c>
      <c r="H1643" s="639" t="s">
        <v>4367</v>
      </c>
      <c r="I1643" s="639" t="s">
        <v>2913</v>
      </c>
      <c r="J1643" s="639" t="s">
        <v>5322</v>
      </c>
    </row>
    <row r="1644" spans="1:10" ht="15">
      <c r="A1644" s="638" t="s">
        <v>4366</v>
      </c>
      <c r="B1644" s="640">
        <v>44313.540983796287</v>
      </c>
      <c r="C1644" s="639" t="b">
        <v>0</v>
      </c>
      <c r="E1644" s="639" t="s">
        <v>2825</v>
      </c>
      <c r="F1644" s="639">
        <v>1</v>
      </c>
      <c r="G1644" s="639" t="s">
        <v>2897</v>
      </c>
      <c r="H1644" s="639" t="s">
        <v>4367</v>
      </c>
      <c r="I1644" s="639" t="s">
        <v>2913</v>
      </c>
      <c r="J1644" s="639" t="s">
        <v>5321</v>
      </c>
    </row>
    <row r="1645" spans="1:10" ht="15">
      <c r="A1645" s="638" t="s">
        <v>4366</v>
      </c>
      <c r="B1645" s="640">
        <v>44313.624594907393</v>
      </c>
      <c r="C1645" s="639" t="b">
        <v>0</v>
      </c>
      <c r="E1645" s="639" t="s">
        <v>2825</v>
      </c>
      <c r="F1645" s="639">
        <v>1</v>
      </c>
      <c r="G1645" s="639" t="s">
        <v>2897</v>
      </c>
      <c r="H1645" s="639" t="s">
        <v>4367</v>
      </c>
      <c r="I1645" s="639" t="s">
        <v>2913</v>
      </c>
      <c r="J1645" s="639" t="s">
        <v>5320</v>
      </c>
    </row>
    <row r="1646" spans="1:10" ht="15">
      <c r="A1646" s="638" t="s">
        <v>4366</v>
      </c>
      <c r="B1646" s="640">
        <v>44313.496365740692</v>
      </c>
      <c r="C1646" s="639" t="b">
        <v>0</v>
      </c>
      <c r="E1646" s="639" t="s">
        <v>2825</v>
      </c>
      <c r="F1646" s="639">
        <v>1</v>
      </c>
      <c r="G1646" s="639" t="s">
        <v>2897</v>
      </c>
      <c r="H1646" s="639" t="s">
        <v>4367</v>
      </c>
      <c r="I1646" s="639" t="s">
        <v>2913</v>
      </c>
      <c r="J1646" s="639" t="s">
        <v>5319</v>
      </c>
    </row>
    <row r="1647" spans="1:10" ht="15">
      <c r="A1647" s="638" t="s">
        <v>4366</v>
      </c>
      <c r="B1647" s="640">
        <v>44313.541689814803</v>
      </c>
      <c r="C1647" s="639" t="b">
        <v>0</v>
      </c>
      <c r="E1647" s="639" t="s">
        <v>2825</v>
      </c>
      <c r="F1647" s="639">
        <v>1</v>
      </c>
      <c r="G1647" s="639" t="s">
        <v>2897</v>
      </c>
      <c r="H1647" s="639" t="s">
        <v>4367</v>
      </c>
      <c r="I1647" s="639" t="s">
        <v>2913</v>
      </c>
      <c r="J1647" s="639" t="s">
        <v>5318</v>
      </c>
    </row>
    <row r="1648" spans="1:10" ht="15">
      <c r="A1648" s="638" t="s">
        <v>4360</v>
      </c>
      <c r="B1648" s="640">
        <v>44313.774189814802</v>
      </c>
      <c r="C1648" s="639" t="b">
        <v>0</v>
      </c>
      <c r="D1648" s="639" t="s">
        <v>4389</v>
      </c>
      <c r="E1648" s="639" t="s">
        <v>2788</v>
      </c>
      <c r="F1648" s="639">
        <v>1</v>
      </c>
      <c r="G1648" s="639" t="s">
        <v>2798</v>
      </c>
      <c r="H1648" s="639" t="s">
        <v>1349</v>
      </c>
      <c r="I1648" s="639" t="s">
        <v>4321</v>
      </c>
      <c r="J1648" s="639" t="s">
        <v>5317</v>
      </c>
    </row>
    <row r="1649" spans="1:10" ht="15">
      <c r="A1649" s="638" t="s">
        <v>4373</v>
      </c>
      <c r="B1649" s="640">
        <v>44313.785555555602</v>
      </c>
      <c r="C1649" s="639" t="b">
        <v>0</v>
      </c>
      <c r="D1649" s="639" t="s">
        <v>4389</v>
      </c>
      <c r="E1649" s="639" t="s">
        <v>2788</v>
      </c>
      <c r="F1649" s="639">
        <v>2</v>
      </c>
      <c r="G1649" s="639" t="s">
        <v>2798</v>
      </c>
      <c r="H1649" s="639" t="s">
        <v>4359</v>
      </c>
      <c r="I1649" s="639" t="s">
        <v>4321</v>
      </c>
      <c r="J1649" s="639" t="s">
        <v>5316</v>
      </c>
    </row>
    <row r="1650" spans="1:10" ht="15">
      <c r="A1650" s="638" t="s">
        <v>4376</v>
      </c>
      <c r="B1650" s="640">
        <v>44313.791724536997</v>
      </c>
      <c r="C1650" s="639" t="b">
        <v>0</v>
      </c>
      <c r="D1650" s="639" t="s">
        <v>2981</v>
      </c>
      <c r="E1650" s="639" t="s">
        <v>2788</v>
      </c>
      <c r="F1650" s="639">
        <v>2</v>
      </c>
      <c r="G1650" s="639" t="s">
        <v>2963</v>
      </c>
      <c r="H1650" s="639" t="s">
        <v>3249</v>
      </c>
      <c r="I1650" s="639" t="s">
        <v>4321</v>
      </c>
      <c r="J1650" s="639" t="s">
        <v>5315</v>
      </c>
    </row>
    <row r="1651" spans="1:10" ht="15">
      <c r="A1651" s="638" t="s">
        <v>4373</v>
      </c>
      <c r="B1651" s="640">
        <v>44313.791261574101</v>
      </c>
      <c r="C1651" s="639" t="b">
        <v>0</v>
      </c>
      <c r="D1651" s="639" t="s">
        <v>4389</v>
      </c>
      <c r="E1651" s="639" t="s">
        <v>2788</v>
      </c>
      <c r="F1651" s="639">
        <v>1</v>
      </c>
      <c r="G1651" s="639" t="s">
        <v>2798</v>
      </c>
      <c r="H1651" s="639" t="s">
        <v>4359</v>
      </c>
      <c r="I1651" s="639" t="s">
        <v>4321</v>
      </c>
      <c r="J1651" s="639" t="s">
        <v>5314</v>
      </c>
    </row>
    <row r="1652" spans="1:10" ht="15">
      <c r="A1652" s="638" t="s">
        <v>4362</v>
      </c>
      <c r="B1652" s="640">
        <v>44313.478032407409</v>
      </c>
      <c r="C1652" s="639" t="b">
        <v>0</v>
      </c>
      <c r="E1652" s="639" t="s">
        <v>2825</v>
      </c>
      <c r="F1652" s="639">
        <v>1</v>
      </c>
      <c r="G1652" s="639" t="s">
        <v>3152</v>
      </c>
      <c r="H1652" s="639" t="s">
        <v>4363</v>
      </c>
      <c r="I1652" s="639" t="s">
        <v>3346</v>
      </c>
      <c r="J1652" s="639" t="s">
        <v>5313</v>
      </c>
    </row>
    <row r="1653" spans="1:10" ht="15">
      <c r="A1653" s="638" t="s">
        <v>4362</v>
      </c>
      <c r="B1653" s="640">
        <v>44313.504861111098</v>
      </c>
      <c r="C1653" s="639" t="b">
        <v>0</v>
      </c>
      <c r="E1653" s="639" t="s">
        <v>2825</v>
      </c>
      <c r="F1653" s="639">
        <v>1</v>
      </c>
      <c r="G1653" s="639" t="s">
        <v>3152</v>
      </c>
      <c r="H1653" s="639" t="s">
        <v>4363</v>
      </c>
      <c r="I1653" s="639" t="s">
        <v>3346</v>
      </c>
      <c r="J1653" s="639" t="s">
        <v>5312</v>
      </c>
    </row>
    <row r="1654" spans="1:10" ht="15">
      <c r="A1654" s="638" t="s">
        <v>4362</v>
      </c>
      <c r="B1654" s="640">
        <v>44313.472731481503</v>
      </c>
      <c r="C1654" s="639" t="b">
        <v>0</v>
      </c>
      <c r="E1654" s="639" t="s">
        <v>2825</v>
      </c>
      <c r="F1654" s="639">
        <v>1</v>
      </c>
      <c r="G1654" s="639" t="s">
        <v>3152</v>
      </c>
      <c r="H1654" s="639" t="s">
        <v>4363</v>
      </c>
      <c r="I1654" s="639" t="s">
        <v>3346</v>
      </c>
      <c r="J1654" s="639" t="s">
        <v>5311</v>
      </c>
    </row>
    <row r="1655" spans="1:10" ht="15">
      <c r="A1655" s="638" t="s">
        <v>4362</v>
      </c>
      <c r="B1655" s="640">
        <v>44313.503472222197</v>
      </c>
      <c r="C1655" s="639" t="b">
        <v>0</v>
      </c>
      <c r="E1655" s="639" t="s">
        <v>2825</v>
      </c>
      <c r="F1655" s="639">
        <v>1</v>
      </c>
      <c r="G1655" s="639" t="s">
        <v>3152</v>
      </c>
      <c r="H1655" s="639" t="s">
        <v>4363</v>
      </c>
      <c r="I1655" s="639" t="s">
        <v>3346</v>
      </c>
      <c r="J1655" s="639" t="s">
        <v>5310</v>
      </c>
    </row>
    <row r="1656" spans="1:10" ht="15">
      <c r="A1656" s="638" t="s">
        <v>4362</v>
      </c>
      <c r="B1656" s="640">
        <v>44313.500694444403</v>
      </c>
      <c r="C1656" s="639" t="b">
        <v>0</v>
      </c>
      <c r="E1656" s="639" t="s">
        <v>2825</v>
      </c>
      <c r="F1656" s="639">
        <v>1</v>
      </c>
      <c r="G1656" s="639" t="s">
        <v>3152</v>
      </c>
      <c r="H1656" s="639" t="s">
        <v>4363</v>
      </c>
      <c r="I1656" s="639" t="s">
        <v>3346</v>
      </c>
      <c r="J1656" s="639" t="s">
        <v>5309</v>
      </c>
    </row>
    <row r="1657" spans="1:10" ht="15">
      <c r="A1657" s="638" t="s">
        <v>4368</v>
      </c>
      <c r="B1657" s="640">
        <v>44314.448715277802</v>
      </c>
      <c r="C1657" s="639" t="b">
        <v>0</v>
      </c>
      <c r="E1657" s="639" t="s">
        <v>2825</v>
      </c>
      <c r="F1657" s="639">
        <v>14</v>
      </c>
      <c r="G1657" s="639" t="s">
        <v>2868</v>
      </c>
      <c r="H1657" s="639" t="s">
        <v>3098</v>
      </c>
      <c r="I1657" s="639" t="s">
        <v>3221</v>
      </c>
      <c r="J1657" s="639" t="s">
        <v>5308</v>
      </c>
    </row>
    <row r="1658" spans="1:10" ht="15">
      <c r="A1658" s="638" t="s">
        <v>4364</v>
      </c>
      <c r="B1658" s="640">
        <v>44314.454212962999</v>
      </c>
      <c r="C1658" s="639" t="b">
        <v>0</v>
      </c>
      <c r="D1658" s="639" t="s">
        <v>3043</v>
      </c>
      <c r="E1658" s="639" t="s">
        <v>2788</v>
      </c>
      <c r="F1658" s="639">
        <v>3</v>
      </c>
      <c r="G1658" s="639" t="s">
        <v>2989</v>
      </c>
      <c r="H1658" s="639" t="s">
        <v>2949</v>
      </c>
      <c r="I1658" s="639" t="s">
        <v>4365</v>
      </c>
      <c r="J1658" s="639" t="s">
        <v>5307</v>
      </c>
    </row>
    <row r="1659" spans="1:10" ht="15">
      <c r="A1659" s="638" t="s">
        <v>4364</v>
      </c>
      <c r="B1659" s="640">
        <v>44314.453611111101</v>
      </c>
      <c r="C1659" s="639" t="b">
        <v>0</v>
      </c>
      <c r="E1659" s="639" t="s">
        <v>2825</v>
      </c>
      <c r="F1659" s="639">
        <v>3</v>
      </c>
      <c r="G1659" s="639" t="s">
        <v>2989</v>
      </c>
      <c r="H1659" s="639" t="s">
        <v>2949</v>
      </c>
      <c r="I1659" s="639" t="s">
        <v>4365</v>
      </c>
      <c r="J1659" s="639" t="s">
        <v>5306</v>
      </c>
    </row>
    <row r="1660" spans="1:10" ht="15">
      <c r="A1660" s="638" t="s">
        <v>4405</v>
      </c>
      <c r="B1660" s="640">
        <v>44314.477314814802</v>
      </c>
      <c r="C1660" s="639" t="b">
        <v>0</v>
      </c>
      <c r="D1660" s="639" t="s">
        <v>3043</v>
      </c>
      <c r="E1660" s="639" t="s">
        <v>2788</v>
      </c>
      <c r="F1660" s="639">
        <v>4</v>
      </c>
      <c r="G1660" s="639" t="s">
        <v>2989</v>
      </c>
      <c r="H1660" s="639" t="s">
        <v>3359</v>
      </c>
      <c r="I1660" s="639" t="s">
        <v>4361</v>
      </c>
      <c r="J1660" s="639" t="s">
        <v>5305</v>
      </c>
    </row>
    <row r="1661" spans="1:10" ht="15">
      <c r="A1661" s="638" t="s">
        <v>4405</v>
      </c>
      <c r="B1661" s="640">
        <v>44314.476655092607</v>
      </c>
      <c r="C1661" s="639" t="b">
        <v>0</v>
      </c>
      <c r="E1661" s="639" t="s">
        <v>2825</v>
      </c>
      <c r="F1661" s="639">
        <v>4</v>
      </c>
      <c r="G1661" s="639" t="s">
        <v>2989</v>
      </c>
      <c r="H1661" s="639" t="s">
        <v>3359</v>
      </c>
      <c r="I1661" s="639" t="s">
        <v>4361</v>
      </c>
      <c r="J1661" s="639" t="s">
        <v>5304</v>
      </c>
    </row>
    <row r="1662" spans="1:10" ht="15">
      <c r="A1662" s="638" t="s">
        <v>4387</v>
      </c>
      <c r="B1662" s="640">
        <v>44314.4981134259</v>
      </c>
      <c r="C1662" s="639" t="b">
        <v>0</v>
      </c>
      <c r="E1662" s="639" t="s">
        <v>2825</v>
      </c>
      <c r="F1662" s="639">
        <v>8</v>
      </c>
      <c r="G1662" s="639" t="s">
        <v>4336</v>
      </c>
      <c r="H1662" s="639" t="s">
        <v>4388</v>
      </c>
      <c r="I1662" s="639" t="s">
        <v>2990</v>
      </c>
      <c r="J1662" s="639" t="s">
        <v>5303</v>
      </c>
    </row>
    <row r="1663" spans="1:10" ht="15">
      <c r="A1663" s="638" t="s">
        <v>4377</v>
      </c>
      <c r="B1663" s="640">
        <v>44314.512129629598</v>
      </c>
      <c r="C1663" s="639" t="b">
        <v>0</v>
      </c>
      <c r="E1663" s="639" t="s">
        <v>2825</v>
      </c>
      <c r="F1663" s="639">
        <v>5</v>
      </c>
      <c r="G1663" s="639" t="s">
        <v>3017</v>
      </c>
      <c r="H1663" s="639" t="s">
        <v>4378</v>
      </c>
      <c r="I1663" s="639" t="s">
        <v>4379</v>
      </c>
      <c r="J1663" s="639" t="s">
        <v>5302</v>
      </c>
    </row>
    <row r="1664" spans="1:10" ht="15">
      <c r="A1664" s="638" t="s">
        <v>4400</v>
      </c>
      <c r="B1664" s="640">
        <v>44314.514780092613</v>
      </c>
      <c r="C1664" s="639" t="b">
        <v>0</v>
      </c>
      <c r="E1664" s="639" t="s">
        <v>2825</v>
      </c>
      <c r="F1664" s="639">
        <v>2</v>
      </c>
      <c r="G1664" s="639" t="s">
        <v>2989</v>
      </c>
      <c r="H1664" s="639" t="s">
        <v>3072</v>
      </c>
      <c r="I1664" s="639" t="s">
        <v>4361</v>
      </c>
      <c r="J1664" s="639" t="s">
        <v>5301</v>
      </c>
    </row>
    <row r="1665" spans="1:10" ht="15">
      <c r="A1665" s="638" t="s">
        <v>4368</v>
      </c>
      <c r="B1665" s="640">
        <v>44314.519490740691</v>
      </c>
      <c r="C1665" s="639" t="b">
        <v>0</v>
      </c>
      <c r="E1665" s="639" t="s">
        <v>2825</v>
      </c>
      <c r="F1665" s="639">
        <v>1</v>
      </c>
      <c r="G1665" s="639" t="s">
        <v>2868</v>
      </c>
      <c r="H1665" s="639" t="s">
        <v>3098</v>
      </c>
      <c r="I1665" s="639" t="s">
        <v>3221</v>
      </c>
      <c r="J1665" s="639" t="s">
        <v>5300</v>
      </c>
    </row>
    <row r="1666" spans="1:10" ht="15">
      <c r="A1666" s="638" t="s">
        <v>4407</v>
      </c>
      <c r="B1666" s="640">
        <v>44314.528773148209</v>
      </c>
      <c r="C1666" s="639" t="b">
        <v>0</v>
      </c>
      <c r="E1666" s="639" t="s">
        <v>2825</v>
      </c>
      <c r="F1666" s="639">
        <v>1</v>
      </c>
      <c r="G1666" s="639" t="s">
        <v>2989</v>
      </c>
      <c r="H1666" s="639" t="s">
        <v>3434</v>
      </c>
      <c r="I1666" s="639" t="s">
        <v>4361</v>
      </c>
      <c r="J1666" s="639" t="s">
        <v>5299</v>
      </c>
    </row>
    <row r="1667" spans="1:10" ht="15">
      <c r="A1667" s="638" t="s">
        <v>4407</v>
      </c>
      <c r="B1667" s="640">
        <v>44314.527743055602</v>
      </c>
      <c r="C1667" s="639" t="b">
        <v>0</v>
      </c>
      <c r="D1667" s="639" t="s">
        <v>3043</v>
      </c>
      <c r="E1667" s="639" t="s">
        <v>2788</v>
      </c>
      <c r="F1667" s="639">
        <v>1</v>
      </c>
      <c r="G1667" s="639" t="s">
        <v>2989</v>
      </c>
      <c r="H1667" s="639" t="s">
        <v>3434</v>
      </c>
      <c r="I1667" s="639" t="s">
        <v>4361</v>
      </c>
      <c r="J1667" s="639" t="s">
        <v>5298</v>
      </c>
    </row>
    <row r="1668" spans="1:10" ht="15">
      <c r="A1668" s="638" t="s">
        <v>4411</v>
      </c>
      <c r="B1668" s="640">
        <v>44314.546724537002</v>
      </c>
      <c r="C1668" s="639" t="b">
        <v>0</v>
      </c>
      <c r="E1668" s="639" t="s">
        <v>2825</v>
      </c>
      <c r="F1668" s="639">
        <v>1</v>
      </c>
      <c r="G1668" s="639" t="s">
        <v>2821</v>
      </c>
      <c r="H1668" s="639" t="s">
        <v>4399</v>
      </c>
      <c r="I1668" s="639" t="s">
        <v>4451</v>
      </c>
      <c r="J1668" s="639" t="s">
        <v>5297</v>
      </c>
    </row>
    <row r="1669" spans="1:10" ht="15">
      <c r="A1669" s="638" t="s">
        <v>4377</v>
      </c>
      <c r="B1669" s="640">
        <v>44314.608784722201</v>
      </c>
      <c r="C1669" s="639" t="b">
        <v>0</v>
      </c>
      <c r="E1669" s="639" t="s">
        <v>2825</v>
      </c>
      <c r="F1669" s="639">
        <v>3</v>
      </c>
      <c r="G1669" s="639" t="s">
        <v>3017</v>
      </c>
      <c r="H1669" s="639" t="s">
        <v>4378</v>
      </c>
      <c r="I1669" s="639" t="s">
        <v>4379</v>
      </c>
      <c r="J1669" s="639" t="s">
        <v>5296</v>
      </c>
    </row>
    <row r="1670" spans="1:10" ht="15">
      <c r="A1670" s="638" t="s">
        <v>4406</v>
      </c>
      <c r="B1670" s="640">
        <v>44314.631099537</v>
      </c>
      <c r="C1670" s="639" t="b">
        <v>0</v>
      </c>
      <c r="D1670" s="639" t="s">
        <v>3043</v>
      </c>
      <c r="E1670" s="639" t="s">
        <v>2788</v>
      </c>
      <c r="F1670" s="639">
        <v>4</v>
      </c>
      <c r="G1670" s="639" t="s">
        <v>2989</v>
      </c>
      <c r="H1670" s="639" t="s">
        <v>2964</v>
      </c>
      <c r="I1670" s="639" t="s">
        <v>3312</v>
      </c>
      <c r="J1670" s="639" t="s">
        <v>5295</v>
      </c>
    </row>
    <row r="1671" spans="1:10" ht="15">
      <c r="A1671" s="638" t="s">
        <v>4406</v>
      </c>
      <c r="B1671" s="640">
        <v>44314.630636574097</v>
      </c>
      <c r="C1671" s="639" t="b">
        <v>0</v>
      </c>
      <c r="E1671" s="639" t="s">
        <v>2825</v>
      </c>
      <c r="F1671" s="639">
        <v>4</v>
      </c>
      <c r="G1671" s="639" t="s">
        <v>2989</v>
      </c>
      <c r="H1671" s="639" t="s">
        <v>2964</v>
      </c>
      <c r="I1671" s="639" t="s">
        <v>3312</v>
      </c>
      <c r="J1671" s="639" t="s">
        <v>5294</v>
      </c>
    </row>
    <row r="1672" spans="1:10" ht="15">
      <c r="A1672" s="638" t="s">
        <v>4401</v>
      </c>
      <c r="B1672" s="640">
        <v>44314.640347222201</v>
      </c>
      <c r="C1672" s="639" t="b">
        <v>0</v>
      </c>
      <c r="E1672" s="639" t="s">
        <v>2825</v>
      </c>
      <c r="F1672" s="639">
        <v>1</v>
      </c>
      <c r="G1672" s="639" t="s">
        <v>3017</v>
      </c>
      <c r="H1672" s="639" t="s">
        <v>4402</v>
      </c>
      <c r="I1672" s="639" t="s">
        <v>2946</v>
      </c>
      <c r="J1672" s="639" t="s">
        <v>5293</v>
      </c>
    </row>
    <row r="1673" spans="1:10" ht="15">
      <c r="A1673" s="638" t="s">
        <v>4403</v>
      </c>
      <c r="B1673" s="640">
        <v>44314.63835648149</v>
      </c>
      <c r="C1673" s="639" t="b">
        <v>0</v>
      </c>
      <c r="E1673" s="639" t="s">
        <v>2825</v>
      </c>
      <c r="F1673" s="639">
        <v>1</v>
      </c>
      <c r="G1673" s="639" t="s">
        <v>3017</v>
      </c>
      <c r="H1673" s="639" t="s">
        <v>2999</v>
      </c>
      <c r="I1673" s="639" t="s">
        <v>4404</v>
      </c>
      <c r="J1673" s="639" t="s">
        <v>5292</v>
      </c>
    </row>
    <row r="1674" spans="1:10" ht="15">
      <c r="A1674" s="638" t="s">
        <v>4387</v>
      </c>
      <c r="B1674" s="640">
        <v>44314.645706018498</v>
      </c>
      <c r="C1674" s="639" t="b">
        <v>0</v>
      </c>
      <c r="E1674" s="639" t="s">
        <v>2825</v>
      </c>
      <c r="F1674" s="639">
        <v>6</v>
      </c>
      <c r="G1674" s="639" t="s">
        <v>4336</v>
      </c>
      <c r="H1674" s="639" t="s">
        <v>4388</v>
      </c>
      <c r="I1674" s="639" t="s">
        <v>2990</v>
      </c>
      <c r="J1674" s="639" t="s">
        <v>5291</v>
      </c>
    </row>
    <row r="1675" spans="1:10" ht="15">
      <c r="A1675" s="638" t="s">
        <v>4410</v>
      </c>
      <c r="B1675" s="640">
        <v>44314.653773148209</v>
      </c>
      <c r="C1675" s="639" t="b">
        <v>0</v>
      </c>
      <c r="E1675" s="639" t="s">
        <v>2825</v>
      </c>
      <c r="F1675" s="639">
        <v>2</v>
      </c>
      <c r="G1675" s="639" t="s">
        <v>2989</v>
      </c>
      <c r="H1675" s="639" t="s">
        <v>4409</v>
      </c>
      <c r="I1675" s="639" t="s">
        <v>3343</v>
      </c>
      <c r="J1675" s="639" t="s">
        <v>5290</v>
      </c>
    </row>
    <row r="1676" spans="1:10" ht="15">
      <c r="A1676" s="638" t="s">
        <v>4408</v>
      </c>
      <c r="B1676" s="640">
        <v>44314.676608796297</v>
      </c>
      <c r="C1676" s="639" t="b">
        <v>0</v>
      </c>
      <c r="E1676" s="639" t="s">
        <v>2825</v>
      </c>
      <c r="F1676" s="639">
        <v>11</v>
      </c>
      <c r="G1676" s="639" t="s">
        <v>2798</v>
      </c>
      <c r="H1676" s="639" t="s">
        <v>3344</v>
      </c>
      <c r="I1676" s="639" t="s">
        <v>4321</v>
      </c>
      <c r="J1676" s="639" t="s">
        <v>5289</v>
      </c>
    </row>
    <row r="1677" spans="1:10" ht="15">
      <c r="A1677" s="638" t="s">
        <v>4374</v>
      </c>
      <c r="B1677" s="640">
        <v>44314.574143518497</v>
      </c>
      <c r="C1677" s="639" t="b">
        <v>0</v>
      </c>
      <c r="D1677" s="639" t="s">
        <v>2833</v>
      </c>
      <c r="E1677" s="639" t="s">
        <v>2825</v>
      </c>
      <c r="F1677" s="639">
        <v>1</v>
      </c>
      <c r="G1677" s="639" t="s">
        <v>3156</v>
      </c>
      <c r="H1677" s="639" t="s">
        <v>4375</v>
      </c>
      <c r="I1677" s="639" t="s">
        <v>3319</v>
      </c>
      <c r="J1677" s="639" t="s">
        <v>5288</v>
      </c>
    </row>
    <row r="1678" spans="1:10" ht="15">
      <c r="A1678" s="638" t="s">
        <v>4374</v>
      </c>
      <c r="B1678" s="640">
        <v>44314.573402777802</v>
      </c>
      <c r="C1678" s="639" t="b">
        <v>0</v>
      </c>
      <c r="D1678" s="639" t="s">
        <v>2833</v>
      </c>
      <c r="E1678" s="639" t="s">
        <v>2825</v>
      </c>
      <c r="F1678" s="639">
        <v>1</v>
      </c>
      <c r="G1678" s="639" t="s">
        <v>3156</v>
      </c>
      <c r="H1678" s="639" t="s">
        <v>4375</v>
      </c>
      <c r="I1678" s="639" t="s">
        <v>3319</v>
      </c>
      <c r="J1678" s="639" t="s">
        <v>5287</v>
      </c>
    </row>
    <row r="1679" spans="1:10" ht="15">
      <c r="A1679" s="638" t="s">
        <v>4374</v>
      </c>
      <c r="B1679" s="640">
        <v>44314.572164351899</v>
      </c>
      <c r="C1679" s="639" t="b">
        <v>0</v>
      </c>
      <c r="D1679" s="639" t="s">
        <v>2833</v>
      </c>
      <c r="E1679" s="639" t="s">
        <v>2825</v>
      </c>
      <c r="F1679" s="639">
        <v>1</v>
      </c>
      <c r="G1679" s="639" t="s">
        <v>3156</v>
      </c>
      <c r="H1679" s="639" t="s">
        <v>4375</v>
      </c>
      <c r="I1679" s="639" t="s">
        <v>3319</v>
      </c>
      <c r="J1679" s="639" t="s">
        <v>5286</v>
      </c>
    </row>
    <row r="1680" spans="1:10" ht="15">
      <c r="A1680" s="638" t="s">
        <v>4374</v>
      </c>
      <c r="B1680" s="640">
        <v>44314.571400462999</v>
      </c>
      <c r="C1680" s="639" t="b">
        <v>0</v>
      </c>
      <c r="D1680" s="639" t="s">
        <v>2833</v>
      </c>
      <c r="E1680" s="639" t="s">
        <v>2825</v>
      </c>
      <c r="F1680" s="639">
        <v>1</v>
      </c>
      <c r="G1680" s="639" t="s">
        <v>3156</v>
      </c>
      <c r="H1680" s="639" t="s">
        <v>4375</v>
      </c>
      <c r="I1680" s="639" t="s">
        <v>3319</v>
      </c>
      <c r="J1680" s="639" t="s">
        <v>5285</v>
      </c>
    </row>
    <row r="1681" spans="1:10" ht="15">
      <c r="A1681" s="638" t="s">
        <v>4366</v>
      </c>
      <c r="B1681" s="640">
        <v>44314.575949074097</v>
      </c>
      <c r="C1681" s="639" t="b">
        <v>0</v>
      </c>
      <c r="E1681" s="639" t="s">
        <v>2825</v>
      </c>
      <c r="F1681" s="639">
        <v>1</v>
      </c>
      <c r="G1681" s="639" t="s">
        <v>2897</v>
      </c>
      <c r="H1681" s="639" t="s">
        <v>4367</v>
      </c>
      <c r="I1681" s="639" t="s">
        <v>2913</v>
      </c>
      <c r="J1681" s="639" t="s">
        <v>5284</v>
      </c>
    </row>
    <row r="1682" spans="1:10" ht="15">
      <c r="A1682" s="638" t="s">
        <v>4366</v>
      </c>
      <c r="B1682" s="640">
        <v>44314.574016203689</v>
      </c>
      <c r="C1682" s="639" t="b">
        <v>0</v>
      </c>
      <c r="E1682" s="639" t="s">
        <v>2825</v>
      </c>
      <c r="F1682" s="639">
        <v>1</v>
      </c>
      <c r="G1682" s="639" t="s">
        <v>2897</v>
      </c>
      <c r="H1682" s="639" t="s">
        <v>4367</v>
      </c>
      <c r="I1682" s="639" t="s">
        <v>2913</v>
      </c>
      <c r="J1682" s="639" t="s">
        <v>5283</v>
      </c>
    </row>
    <row r="1683" spans="1:10" ht="15">
      <c r="A1683" s="638" t="s">
        <v>4366</v>
      </c>
      <c r="B1683" s="640">
        <v>44314.575358796297</v>
      </c>
      <c r="C1683" s="639" t="b">
        <v>0</v>
      </c>
      <c r="E1683" s="639" t="s">
        <v>2825</v>
      </c>
      <c r="F1683" s="639">
        <v>1</v>
      </c>
      <c r="G1683" s="639" t="s">
        <v>2897</v>
      </c>
      <c r="H1683" s="639" t="s">
        <v>4367</v>
      </c>
      <c r="I1683" s="639" t="s">
        <v>2913</v>
      </c>
      <c r="J1683" s="639" t="s">
        <v>5282</v>
      </c>
    </row>
    <row r="1684" spans="1:10" ht="15">
      <c r="A1684" s="638" t="s">
        <v>4366</v>
      </c>
      <c r="B1684" s="640">
        <v>44314.574803240692</v>
      </c>
      <c r="C1684" s="639" t="b">
        <v>0</v>
      </c>
      <c r="E1684" s="639" t="s">
        <v>2825</v>
      </c>
      <c r="F1684" s="639">
        <v>1</v>
      </c>
      <c r="G1684" s="639" t="s">
        <v>2897</v>
      </c>
      <c r="H1684" s="639" t="s">
        <v>4367</v>
      </c>
      <c r="I1684" s="639" t="s">
        <v>2913</v>
      </c>
      <c r="J1684" s="639" t="s">
        <v>5281</v>
      </c>
    </row>
    <row r="1685" spans="1:10" ht="15">
      <c r="A1685" s="638" t="s">
        <v>4366</v>
      </c>
      <c r="B1685" s="640">
        <v>44314.573402777802</v>
      </c>
      <c r="C1685" s="639" t="b">
        <v>0</v>
      </c>
      <c r="E1685" s="639" t="s">
        <v>2825</v>
      </c>
      <c r="F1685" s="639">
        <v>1</v>
      </c>
      <c r="G1685" s="639" t="s">
        <v>2897</v>
      </c>
      <c r="H1685" s="639" t="s">
        <v>4367</v>
      </c>
      <c r="I1685" s="639" t="s">
        <v>2913</v>
      </c>
      <c r="J1685" s="639" t="s">
        <v>5280</v>
      </c>
    </row>
    <row r="1686" spans="1:10" ht="15">
      <c r="A1686" s="638" t="s">
        <v>4366</v>
      </c>
      <c r="B1686" s="640">
        <v>44314.376689814802</v>
      </c>
      <c r="C1686" s="639" t="b">
        <v>0</v>
      </c>
      <c r="E1686" s="639" t="s">
        <v>2825</v>
      </c>
      <c r="F1686" s="639">
        <v>1</v>
      </c>
      <c r="G1686" s="639" t="s">
        <v>2897</v>
      </c>
      <c r="H1686" s="639" t="s">
        <v>4367</v>
      </c>
      <c r="I1686" s="639" t="s">
        <v>2913</v>
      </c>
      <c r="J1686" s="639" t="s">
        <v>5279</v>
      </c>
    </row>
    <row r="1687" spans="1:10" ht="15">
      <c r="A1687" s="638" t="s">
        <v>4366</v>
      </c>
      <c r="B1687" s="640">
        <v>44314.57303240741</v>
      </c>
      <c r="C1687" s="639" t="b">
        <v>0</v>
      </c>
      <c r="E1687" s="639" t="s">
        <v>2825</v>
      </c>
      <c r="F1687" s="639">
        <v>1</v>
      </c>
      <c r="G1687" s="639" t="s">
        <v>2897</v>
      </c>
      <c r="H1687" s="639" t="s">
        <v>4367</v>
      </c>
      <c r="I1687" s="639" t="s">
        <v>2913</v>
      </c>
      <c r="J1687" s="639" t="s">
        <v>5278</v>
      </c>
    </row>
    <row r="1688" spans="1:10" ht="15">
      <c r="A1688" s="638" t="s">
        <v>4366</v>
      </c>
      <c r="B1688" s="640">
        <v>44314.37771990741</v>
      </c>
      <c r="C1688" s="639" t="b">
        <v>0</v>
      </c>
      <c r="E1688" s="639" t="s">
        <v>2825</v>
      </c>
      <c r="F1688" s="639">
        <v>1</v>
      </c>
      <c r="G1688" s="639" t="s">
        <v>2897</v>
      </c>
      <c r="H1688" s="639" t="s">
        <v>4367</v>
      </c>
      <c r="I1688" s="639" t="s">
        <v>2913</v>
      </c>
      <c r="J1688" s="639" t="s">
        <v>5277</v>
      </c>
    </row>
    <row r="1689" spans="1:10" ht="15">
      <c r="A1689" s="638" t="s">
        <v>4366</v>
      </c>
      <c r="B1689" s="640">
        <v>44314.376342592601</v>
      </c>
      <c r="C1689" s="639" t="b">
        <v>0</v>
      </c>
      <c r="E1689" s="639" t="s">
        <v>2825</v>
      </c>
      <c r="F1689" s="639">
        <v>1</v>
      </c>
      <c r="G1689" s="639" t="s">
        <v>2897</v>
      </c>
      <c r="H1689" s="639" t="s">
        <v>4367</v>
      </c>
      <c r="I1689" s="639" t="s">
        <v>2913</v>
      </c>
      <c r="J1689" s="639" t="s">
        <v>5276</v>
      </c>
    </row>
    <row r="1690" spans="1:10" ht="15">
      <c r="A1690" s="638" t="s">
        <v>4366</v>
      </c>
      <c r="B1690" s="640">
        <v>44314.377233796287</v>
      </c>
      <c r="C1690" s="639" t="b">
        <v>0</v>
      </c>
      <c r="E1690" s="639" t="s">
        <v>2825</v>
      </c>
      <c r="F1690" s="639">
        <v>1</v>
      </c>
      <c r="G1690" s="639" t="s">
        <v>2897</v>
      </c>
      <c r="H1690" s="639" t="s">
        <v>4367</v>
      </c>
      <c r="I1690" s="639" t="s">
        <v>2913</v>
      </c>
      <c r="J1690" s="639" t="s">
        <v>5275</v>
      </c>
    </row>
    <row r="1691" spans="1:10" ht="15">
      <c r="A1691" s="638" t="s">
        <v>4366</v>
      </c>
      <c r="B1691" s="640">
        <v>44314.627083333296</v>
      </c>
      <c r="C1691" s="639" t="b">
        <v>0</v>
      </c>
      <c r="E1691" s="639" t="s">
        <v>2825</v>
      </c>
      <c r="F1691" s="639">
        <v>1</v>
      </c>
      <c r="G1691" s="639" t="s">
        <v>2897</v>
      </c>
      <c r="H1691" s="639" t="s">
        <v>4367</v>
      </c>
      <c r="I1691" s="639" t="s">
        <v>2913</v>
      </c>
      <c r="J1691" s="639" t="s">
        <v>5274</v>
      </c>
    </row>
    <row r="1692" spans="1:10" ht="15">
      <c r="A1692" s="638" t="s">
        <v>4366</v>
      </c>
      <c r="B1692" s="640">
        <v>44314.607638888898</v>
      </c>
      <c r="C1692" s="639" t="b">
        <v>0</v>
      </c>
      <c r="E1692" s="639" t="s">
        <v>2825</v>
      </c>
      <c r="F1692" s="639">
        <v>1</v>
      </c>
      <c r="G1692" s="639" t="s">
        <v>2897</v>
      </c>
      <c r="H1692" s="639" t="s">
        <v>4367</v>
      </c>
      <c r="I1692" s="639" t="s">
        <v>2913</v>
      </c>
      <c r="J1692" s="639" t="s">
        <v>5273</v>
      </c>
    </row>
    <row r="1693" spans="1:10" ht="15">
      <c r="A1693" s="638" t="s">
        <v>4366</v>
      </c>
      <c r="B1693" s="640">
        <v>44314.614583333299</v>
      </c>
      <c r="C1693" s="639" t="b">
        <v>0</v>
      </c>
      <c r="E1693" s="639" t="s">
        <v>2825</v>
      </c>
      <c r="F1693" s="639">
        <v>1</v>
      </c>
      <c r="G1693" s="639" t="s">
        <v>2897</v>
      </c>
      <c r="H1693" s="639" t="s">
        <v>4367</v>
      </c>
      <c r="I1693" s="639" t="s">
        <v>2913</v>
      </c>
      <c r="J1693" s="639" t="s">
        <v>5272</v>
      </c>
    </row>
    <row r="1694" spans="1:10" ht="15">
      <c r="A1694" s="638" t="s">
        <v>4452</v>
      </c>
      <c r="B1694" s="640">
        <v>44315.342152777797</v>
      </c>
      <c r="C1694" s="639" t="b">
        <v>0</v>
      </c>
      <c r="D1694" s="639" t="s">
        <v>3023</v>
      </c>
      <c r="E1694" s="639" t="s">
        <v>2788</v>
      </c>
      <c r="F1694" s="639">
        <v>3</v>
      </c>
      <c r="G1694" s="639" t="s">
        <v>3017</v>
      </c>
      <c r="H1694" s="639" t="s">
        <v>4453</v>
      </c>
      <c r="I1694" s="639" t="s">
        <v>2948</v>
      </c>
      <c r="J1694" s="639" t="s">
        <v>5271</v>
      </c>
    </row>
    <row r="1695" spans="1:10" ht="15">
      <c r="A1695" s="638" t="s">
        <v>4452</v>
      </c>
      <c r="B1695" s="640">
        <v>44315.341076388897</v>
      </c>
      <c r="C1695" s="639" t="b">
        <v>0</v>
      </c>
      <c r="E1695" s="639" t="s">
        <v>2825</v>
      </c>
      <c r="F1695" s="639">
        <v>3</v>
      </c>
      <c r="G1695" s="639" t="s">
        <v>3017</v>
      </c>
      <c r="H1695" s="639" t="s">
        <v>4453</v>
      </c>
      <c r="I1695" s="639" t="s">
        <v>2948</v>
      </c>
      <c r="J1695" s="639" t="s">
        <v>5270</v>
      </c>
    </row>
    <row r="1696" spans="1:10" ht="15">
      <c r="A1696" s="638" t="s">
        <v>4471</v>
      </c>
      <c r="B1696" s="640">
        <v>44315.388124999998</v>
      </c>
      <c r="C1696" s="639" t="b">
        <v>0</v>
      </c>
      <c r="E1696" s="639" t="s">
        <v>2825</v>
      </c>
      <c r="F1696" s="639">
        <v>2</v>
      </c>
      <c r="G1696" s="639" t="s">
        <v>3017</v>
      </c>
      <c r="H1696" s="639" t="s">
        <v>4472</v>
      </c>
      <c r="I1696" s="639" t="s">
        <v>2948</v>
      </c>
      <c r="J1696" s="639" t="s">
        <v>5269</v>
      </c>
    </row>
    <row r="1697" spans="1:10" ht="15">
      <c r="A1697" s="638" t="s">
        <v>4477</v>
      </c>
      <c r="B1697" s="640">
        <v>44315.416840277801</v>
      </c>
      <c r="C1697" s="639" t="b">
        <v>0</v>
      </c>
      <c r="E1697" s="639" t="s">
        <v>2825</v>
      </c>
      <c r="F1697" s="639">
        <v>9</v>
      </c>
      <c r="G1697" s="639" t="s">
        <v>2989</v>
      </c>
      <c r="H1697" s="639" t="s">
        <v>4396</v>
      </c>
      <c r="I1697" s="639" t="s">
        <v>3312</v>
      </c>
      <c r="J1697" s="639" t="s">
        <v>5268</v>
      </c>
    </row>
    <row r="1698" spans="1:10" ht="15">
      <c r="A1698" s="638" t="s">
        <v>4465</v>
      </c>
      <c r="B1698" s="640">
        <v>44315.444976851897</v>
      </c>
      <c r="C1698" s="639" t="b">
        <v>0</v>
      </c>
      <c r="E1698" s="639" t="s">
        <v>2825</v>
      </c>
      <c r="F1698" s="639">
        <v>1</v>
      </c>
      <c r="G1698" s="639" t="s">
        <v>2807</v>
      </c>
      <c r="H1698" s="639" t="s">
        <v>4466</v>
      </c>
      <c r="I1698" s="639" t="s">
        <v>2800</v>
      </c>
      <c r="J1698" s="639" t="s">
        <v>5267</v>
      </c>
    </row>
    <row r="1699" spans="1:10" ht="15">
      <c r="A1699" s="638" t="s">
        <v>4465</v>
      </c>
      <c r="B1699" s="640">
        <v>44315.474224537</v>
      </c>
      <c r="C1699" s="639" t="b">
        <v>0</v>
      </c>
      <c r="D1699" s="639" t="s">
        <v>2845</v>
      </c>
      <c r="E1699" s="639" t="s">
        <v>2825</v>
      </c>
      <c r="F1699" s="639">
        <v>1</v>
      </c>
      <c r="G1699" s="639" t="s">
        <v>2807</v>
      </c>
      <c r="H1699" s="639" t="s">
        <v>4466</v>
      </c>
      <c r="I1699" s="639" t="s">
        <v>2800</v>
      </c>
      <c r="J1699" s="639" t="s">
        <v>5266</v>
      </c>
    </row>
    <row r="1700" spans="1:10" ht="15">
      <c r="A1700" s="638" t="s">
        <v>4465</v>
      </c>
      <c r="B1700" s="640">
        <v>44315.472349537013</v>
      </c>
      <c r="C1700" s="639" t="b">
        <v>0</v>
      </c>
      <c r="D1700" s="639" t="s">
        <v>4479</v>
      </c>
      <c r="E1700" s="639" t="s">
        <v>2825</v>
      </c>
      <c r="F1700" s="639">
        <v>1</v>
      </c>
      <c r="G1700" s="639" t="s">
        <v>2807</v>
      </c>
      <c r="H1700" s="639" t="s">
        <v>4466</v>
      </c>
      <c r="I1700" s="639" t="s">
        <v>2800</v>
      </c>
      <c r="J1700" s="639" t="s">
        <v>5265</v>
      </c>
    </row>
    <row r="1701" spans="1:10" ht="15">
      <c r="A1701" s="638" t="s">
        <v>4465</v>
      </c>
      <c r="B1701" s="640">
        <v>44315.471678240698</v>
      </c>
      <c r="C1701" s="639" t="b">
        <v>0</v>
      </c>
      <c r="D1701" s="639" t="s">
        <v>4479</v>
      </c>
      <c r="E1701" s="639" t="s">
        <v>2825</v>
      </c>
      <c r="F1701" s="639">
        <v>1</v>
      </c>
      <c r="G1701" s="639" t="s">
        <v>2807</v>
      </c>
      <c r="H1701" s="639" t="s">
        <v>4466</v>
      </c>
      <c r="I1701" s="639" t="s">
        <v>2800</v>
      </c>
      <c r="J1701" s="639" t="s">
        <v>5264</v>
      </c>
    </row>
    <row r="1702" spans="1:10" ht="15">
      <c r="A1702" s="638" t="s">
        <v>4387</v>
      </c>
      <c r="B1702" s="640">
        <v>44315.486909722204</v>
      </c>
      <c r="C1702" s="639" t="b">
        <v>0</v>
      </c>
      <c r="E1702" s="639" t="s">
        <v>2825</v>
      </c>
      <c r="F1702" s="639">
        <v>7</v>
      </c>
      <c r="G1702" s="639" t="s">
        <v>4336</v>
      </c>
      <c r="H1702" s="639" t="s">
        <v>4388</v>
      </c>
      <c r="I1702" s="639" t="s">
        <v>2990</v>
      </c>
      <c r="J1702" s="639" t="s">
        <v>5263</v>
      </c>
    </row>
    <row r="1703" spans="1:10" ht="15">
      <c r="A1703" s="638" t="s">
        <v>4467</v>
      </c>
      <c r="B1703" s="640">
        <v>44315.489236111098</v>
      </c>
      <c r="C1703" s="639" t="b">
        <v>0</v>
      </c>
      <c r="E1703" s="639" t="s">
        <v>2825</v>
      </c>
      <c r="F1703" s="639">
        <v>4</v>
      </c>
      <c r="G1703" s="639" t="s">
        <v>2868</v>
      </c>
      <c r="H1703" s="639" t="s">
        <v>3359</v>
      </c>
      <c r="I1703" s="639" t="s">
        <v>3133</v>
      </c>
      <c r="J1703" s="639" t="s">
        <v>5262</v>
      </c>
    </row>
    <row r="1704" spans="1:10" ht="15">
      <c r="A1704" s="638" t="s">
        <v>4408</v>
      </c>
      <c r="B1704" s="640">
        <v>44315.488368055601</v>
      </c>
      <c r="C1704" s="639" t="b">
        <v>0</v>
      </c>
      <c r="E1704" s="639" t="s">
        <v>2825</v>
      </c>
      <c r="F1704" s="639">
        <v>3</v>
      </c>
      <c r="G1704" s="639" t="s">
        <v>2868</v>
      </c>
      <c r="H1704" s="639" t="s">
        <v>3344</v>
      </c>
      <c r="I1704" s="639" t="s">
        <v>4321</v>
      </c>
      <c r="J1704" s="639" t="s">
        <v>5261</v>
      </c>
    </row>
    <row r="1705" spans="1:10" ht="15">
      <c r="A1705" s="638" t="s">
        <v>4470</v>
      </c>
      <c r="B1705" s="640">
        <v>44315.499814814801</v>
      </c>
      <c r="C1705" s="639" t="b">
        <v>0</v>
      </c>
      <c r="D1705" s="639" t="s">
        <v>3034</v>
      </c>
      <c r="E1705" s="639" t="s">
        <v>2788</v>
      </c>
      <c r="F1705" s="639">
        <v>1</v>
      </c>
      <c r="G1705" s="639" t="s">
        <v>3017</v>
      </c>
      <c r="H1705" s="639" t="s">
        <v>1407</v>
      </c>
      <c r="I1705" s="639" t="s">
        <v>2928</v>
      </c>
      <c r="J1705" s="639" t="s">
        <v>5260</v>
      </c>
    </row>
    <row r="1706" spans="1:10" ht="15">
      <c r="A1706" s="638" t="s">
        <v>4470</v>
      </c>
      <c r="B1706" s="640">
        <v>44315.498414351903</v>
      </c>
      <c r="C1706" s="639" t="b">
        <v>0</v>
      </c>
      <c r="E1706" s="639" t="s">
        <v>2825</v>
      </c>
      <c r="F1706" s="639">
        <v>1</v>
      </c>
      <c r="G1706" s="639" t="s">
        <v>3017</v>
      </c>
      <c r="H1706" s="639" t="s">
        <v>1407</v>
      </c>
      <c r="I1706" s="639" t="s">
        <v>2928</v>
      </c>
      <c r="J1706" s="639" t="s">
        <v>5259</v>
      </c>
    </row>
    <row r="1707" spans="1:10" ht="15">
      <c r="A1707" s="638" t="s">
        <v>4459</v>
      </c>
      <c r="B1707" s="640">
        <v>44315.52539351851</v>
      </c>
      <c r="C1707" s="639" t="b">
        <v>0</v>
      </c>
      <c r="E1707" s="639" t="s">
        <v>2825</v>
      </c>
      <c r="F1707" s="639">
        <v>1</v>
      </c>
      <c r="G1707" s="639" t="s">
        <v>3198</v>
      </c>
      <c r="H1707" s="639" t="s">
        <v>4460</v>
      </c>
      <c r="I1707" s="639" t="s">
        <v>2818</v>
      </c>
      <c r="J1707" s="639" t="s">
        <v>5258</v>
      </c>
    </row>
    <row r="1708" spans="1:10" ht="15">
      <c r="A1708" s="638" t="s">
        <v>4474</v>
      </c>
      <c r="B1708" s="640">
        <v>44315.529050925899</v>
      </c>
      <c r="C1708" s="639" t="b">
        <v>0</v>
      </c>
      <c r="E1708" s="639" t="s">
        <v>2825</v>
      </c>
      <c r="F1708" s="639">
        <v>1</v>
      </c>
      <c r="G1708" s="639" t="s">
        <v>3017</v>
      </c>
      <c r="H1708" s="639" t="s">
        <v>687</v>
      </c>
      <c r="I1708" s="639" t="s">
        <v>3013</v>
      </c>
      <c r="J1708" s="639" t="s">
        <v>5257</v>
      </c>
    </row>
    <row r="1709" spans="1:10" ht="15">
      <c r="A1709" s="638" t="s">
        <v>4459</v>
      </c>
      <c r="B1709" s="640">
        <v>44315.5309837963</v>
      </c>
      <c r="C1709" s="639" t="b">
        <v>0</v>
      </c>
      <c r="E1709" s="639" t="s">
        <v>2825</v>
      </c>
      <c r="F1709" s="639">
        <v>1</v>
      </c>
      <c r="G1709" s="639" t="s">
        <v>3198</v>
      </c>
      <c r="H1709" s="639" t="s">
        <v>4460</v>
      </c>
      <c r="I1709" s="639" t="s">
        <v>2818</v>
      </c>
      <c r="J1709" s="639" t="s">
        <v>5256</v>
      </c>
    </row>
    <row r="1710" spans="1:10" ht="15">
      <c r="A1710" s="638" t="s">
        <v>4411</v>
      </c>
      <c r="B1710" s="640">
        <v>44315.545706018493</v>
      </c>
      <c r="C1710" s="639" t="b">
        <v>0</v>
      </c>
      <c r="E1710" s="639" t="s">
        <v>2825</v>
      </c>
      <c r="F1710" s="639">
        <v>1</v>
      </c>
      <c r="G1710" s="639" t="s">
        <v>2821</v>
      </c>
      <c r="H1710" s="639" t="s">
        <v>4399</v>
      </c>
      <c r="I1710" s="639" t="s">
        <v>4451</v>
      </c>
      <c r="J1710" s="639" t="s">
        <v>5255</v>
      </c>
    </row>
    <row r="1711" spans="1:10" ht="15">
      <c r="A1711" s="638" t="s">
        <v>4411</v>
      </c>
      <c r="B1711" s="640">
        <v>44315.5558101852</v>
      </c>
      <c r="C1711" s="639" t="b">
        <v>0</v>
      </c>
      <c r="E1711" s="639" t="s">
        <v>2825</v>
      </c>
      <c r="F1711" s="639">
        <v>1</v>
      </c>
      <c r="G1711" s="639" t="s">
        <v>2821</v>
      </c>
      <c r="H1711" s="639" t="s">
        <v>4399</v>
      </c>
      <c r="I1711" s="639" t="s">
        <v>4451</v>
      </c>
      <c r="J1711" s="639" t="s">
        <v>5254</v>
      </c>
    </row>
    <row r="1712" spans="1:10" ht="15">
      <c r="A1712" s="638" t="s">
        <v>4468</v>
      </c>
      <c r="B1712" s="640">
        <v>44315.566608796311</v>
      </c>
      <c r="C1712" s="639" t="b">
        <v>0</v>
      </c>
      <c r="E1712" s="639" t="s">
        <v>2825</v>
      </c>
      <c r="F1712" s="639">
        <v>9</v>
      </c>
      <c r="G1712" s="639" t="s">
        <v>3017</v>
      </c>
      <c r="H1712" s="639" t="s">
        <v>4469</v>
      </c>
      <c r="I1712" s="639" t="s">
        <v>2928</v>
      </c>
      <c r="J1712" s="639" t="s">
        <v>5253</v>
      </c>
    </row>
    <row r="1713" spans="1:10" ht="15">
      <c r="A1713" s="638" t="s">
        <v>4387</v>
      </c>
      <c r="B1713" s="640">
        <v>44315.604166666701</v>
      </c>
      <c r="C1713" s="639" t="b">
        <v>0</v>
      </c>
      <c r="E1713" s="639" t="s">
        <v>2825</v>
      </c>
      <c r="F1713" s="639">
        <v>1</v>
      </c>
      <c r="G1713" s="639" t="s">
        <v>4336</v>
      </c>
      <c r="H1713" s="639" t="s">
        <v>4388</v>
      </c>
      <c r="I1713" s="639" t="s">
        <v>2990</v>
      </c>
      <c r="J1713" s="639" t="s">
        <v>5252</v>
      </c>
    </row>
    <row r="1714" spans="1:10" ht="15">
      <c r="A1714" s="638" t="s">
        <v>4462</v>
      </c>
      <c r="B1714" s="640">
        <v>44315.621192129598</v>
      </c>
      <c r="C1714" s="639" t="b">
        <v>0</v>
      </c>
      <c r="E1714" s="639" t="s">
        <v>2825</v>
      </c>
      <c r="F1714" s="639">
        <v>6</v>
      </c>
      <c r="G1714" s="639" t="s">
        <v>2989</v>
      </c>
      <c r="H1714" s="639" t="s">
        <v>4463</v>
      </c>
      <c r="I1714" s="639" t="s">
        <v>4464</v>
      </c>
      <c r="J1714" s="639" t="s">
        <v>5251</v>
      </c>
    </row>
    <row r="1715" spans="1:10" ht="15">
      <c r="A1715" s="638" t="s">
        <v>4411</v>
      </c>
      <c r="B1715" s="640">
        <v>44315.633611111101</v>
      </c>
      <c r="C1715" s="639" t="b">
        <v>0</v>
      </c>
      <c r="E1715" s="639" t="s">
        <v>2825</v>
      </c>
      <c r="F1715" s="639">
        <v>1</v>
      </c>
      <c r="G1715" s="639" t="s">
        <v>2821</v>
      </c>
      <c r="H1715" s="639" t="s">
        <v>4399</v>
      </c>
      <c r="I1715" s="639" t="s">
        <v>4451</v>
      </c>
      <c r="J1715" s="639" t="s">
        <v>5250</v>
      </c>
    </row>
    <row r="1716" spans="1:10" ht="15">
      <c r="A1716" s="638" t="s">
        <v>4411</v>
      </c>
      <c r="B1716" s="640">
        <v>44315.635821759308</v>
      </c>
      <c r="C1716" s="639" t="b">
        <v>0</v>
      </c>
      <c r="E1716" s="639" t="s">
        <v>2825</v>
      </c>
      <c r="F1716" s="639">
        <v>1</v>
      </c>
      <c r="G1716" s="639" t="s">
        <v>2821</v>
      </c>
      <c r="H1716" s="639" t="s">
        <v>4399</v>
      </c>
      <c r="I1716" s="639" t="s">
        <v>4451</v>
      </c>
      <c r="J1716" s="639" t="s">
        <v>5249</v>
      </c>
    </row>
    <row r="1717" spans="1:10" ht="15">
      <c r="A1717" s="638" t="s">
        <v>4478</v>
      </c>
      <c r="B1717" s="640">
        <v>44315.641307870392</v>
      </c>
      <c r="C1717" s="639" t="b">
        <v>0</v>
      </c>
      <c r="E1717" s="639" t="s">
        <v>2825</v>
      </c>
      <c r="F1717" s="639">
        <v>2</v>
      </c>
      <c r="G1717" s="639" t="s">
        <v>4336</v>
      </c>
      <c r="H1717" s="639" t="s">
        <v>3079</v>
      </c>
      <c r="I1717" s="639" t="s">
        <v>2875</v>
      </c>
      <c r="J1717" s="639" t="s">
        <v>5248</v>
      </c>
    </row>
    <row r="1718" spans="1:10" ht="15">
      <c r="A1718" s="638" t="s">
        <v>4462</v>
      </c>
      <c r="B1718" s="640">
        <v>44315.6542708333</v>
      </c>
      <c r="C1718" s="639" t="b">
        <v>0</v>
      </c>
      <c r="E1718" s="639" t="s">
        <v>2825</v>
      </c>
      <c r="F1718" s="639">
        <v>5</v>
      </c>
      <c r="G1718" s="639" t="s">
        <v>2989</v>
      </c>
      <c r="H1718" s="639" t="s">
        <v>4463</v>
      </c>
      <c r="I1718" s="639" t="s">
        <v>4464</v>
      </c>
      <c r="J1718" s="639" t="s">
        <v>5247</v>
      </c>
    </row>
    <row r="1719" spans="1:10" ht="15">
      <c r="A1719" s="638" t="s">
        <v>4458</v>
      </c>
      <c r="B1719" s="640">
        <v>44315.661145833299</v>
      </c>
      <c r="C1719" s="639" t="b">
        <v>0</v>
      </c>
      <c r="E1719" s="639" t="s">
        <v>2825</v>
      </c>
      <c r="F1719" s="639">
        <v>4</v>
      </c>
      <c r="G1719" s="639" t="s">
        <v>3017</v>
      </c>
      <c r="H1719" s="639" t="s">
        <v>1358</v>
      </c>
      <c r="I1719" s="639" t="s">
        <v>2960</v>
      </c>
      <c r="J1719" s="639" t="s">
        <v>5246</v>
      </c>
    </row>
    <row r="1720" spans="1:10" ht="15">
      <c r="A1720" s="638" t="s">
        <v>4456</v>
      </c>
      <c r="B1720" s="640">
        <v>44315.673657407409</v>
      </c>
      <c r="C1720" s="639" t="b">
        <v>0</v>
      </c>
      <c r="E1720" s="639" t="s">
        <v>2825</v>
      </c>
      <c r="F1720" s="639">
        <v>3</v>
      </c>
      <c r="G1720" s="639" t="s">
        <v>2868</v>
      </c>
      <c r="H1720" s="639" t="s">
        <v>4457</v>
      </c>
      <c r="I1720" s="639" t="s">
        <v>3042</v>
      </c>
      <c r="J1720" s="639" t="s">
        <v>5245</v>
      </c>
    </row>
    <row r="1721" spans="1:10" ht="15">
      <c r="A1721" s="638" t="s">
        <v>4454</v>
      </c>
      <c r="B1721" s="640">
        <v>44315.672673611101</v>
      </c>
      <c r="C1721" s="639" t="b">
        <v>0</v>
      </c>
      <c r="E1721" s="639" t="s">
        <v>2825</v>
      </c>
      <c r="F1721" s="639">
        <v>3</v>
      </c>
      <c r="G1721" s="639" t="s">
        <v>2868</v>
      </c>
      <c r="H1721" s="639" t="s">
        <v>4455</v>
      </c>
      <c r="I1721" s="639" t="s">
        <v>3042</v>
      </c>
      <c r="J1721" s="639" t="s">
        <v>5244</v>
      </c>
    </row>
    <row r="1722" spans="1:10" ht="15">
      <c r="A1722" s="638" t="s">
        <v>4473</v>
      </c>
      <c r="B1722" s="640">
        <v>44315.671944444402</v>
      </c>
      <c r="C1722" s="639" t="b">
        <v>0</v>
      </c>
      <c r="E1722" s="639" t="s">
        <v>2825</v>
      </c>
      <c r="F1722" s="639">
        <v>2</v>
      </c>
      <c r="G1722" s="639" t="s">
        <v>2868</v>
      </c>
      <c r="H1722" s="639" t="s">
        <v>4461</v>
      </c>
      <c r="I1722" s="639" t="s">
        <v>3201</v>
      </c>
      <c r="J1722" s="639" t="s">
        <v>5243</v>
      </c>
    </row>
    <row r="1723" spans="1:10" ht="15">
      <c r="A1723" s="638" t="s">
        <v>4475</v>
      </c>
      <c r="B1723" s="640">
        <v>44315.683379629598</v>
      </c>
      <c r="C1723" s="639" t="b">
        <v>0</v>
      </c>
      <c r="E1723" s="639" t="s">
        <v>2825</v>
      </c>
      <c r="F1723" s="639">
        <v>3</v>
      </c>
      <c r="G1723" s="639" t="s">
        <v>3017</v>
      </c>
      <c r="H1723" s="639" t="s">
        <v>4476</v>
      </c>
      <c r="I1723" s="639" t="s">
        <v>2946</v>
      </c>
      <c r="J1723" s="639" t="s">
        <v>5242</v>
      </c>
    </row>
    <row r="1724" spans="1:10" ht="15">
      <c r="A1724" s="638" t="s">
        <v>4449</v>
      </c>
      <c r="B1724" s="640">
        <v>44315.680983796286</v>
      </c>
      <c r="C1724" s="639" t="b">
        <v>0</v>
      </c>
      <c r="D1724" s="639" t="s">
        <v>3023</v>
      </c>
      <c r="E1724" s="639" t="s">
        <v>2788</v>
      </c>
      <c r="F1724" s="639">
        <v>2</v>
      </c>
      <c r="G1724" s="639" t="s">
        <v>3017</v>
      </c>
      <c r="H1724" s="639" t="s">
        <v>4450</v>
      </c>
      <c r="I1724" s="639" t="s">
        <v>2960</v>
      </c>
      <c r="J1724" s="639" t="s">
        <v>5241</v>
      </c>
    </row>
    <row r="1725" spans="1:10" ht="15">
      <c r="A1725" s="638" t="s">
        <v>4449</v>
      </c>
      <c r="B1725" s="640">
        <v>44315.680277777799</v>
      </c>
      <c r="C1725" s="639" t="b">
        <v>0</v>
      </c>
      <c r="E1725" s="639" t="s">
        <v>2825</v>
      </c>
      <c r="F1725" s="639">
        <v>2</v>
      </c>
      <c r="G1725" s="639" t="s">
        <v>3017</v>
      </c>
      <c r="H1725" s="639" t="s">
        <v>4450</v>
      </c>
      <c r="I1725" s="639" t="s">
        <v>2960</v>
      </c>
      <c r="J1725" s="639" t="s">
        <v>5240</v>
      </c>
    </row>
    <row r="1726" spans="1:10" ht="15">
      <c r="A1726" s="638" t="s">
        <v>4366</v>
      </c>
      <c r="B1726" s="640">
        <v>44315.39962962961</v>
      </c>
      <c r="C1726" s="639" t="b">
        <v>0</v>
      </c>
      <c r="E1726" s="639" t="s">
        <v>2825</v>
      </c>
      <c r="F1726" s="639">
        <v>1</v>
      </c>
      <c r="G1726" s="639" t="s">
        <v>2857</v>
      </c>
      <c r="H1726" s="639" t="s">
        <v>4367</v>
      </c>
      <c r="I1726" s="639" t="s">
        <v>2913</v>
      </c>
      <c r="J1726" s="639" t="s">
        <v>5239</v>
      </c>
    </row>
    <row r="1727" spans="1:10" ht="15">
      <c r="A1727" s="638" t="s">
        <v>4366</v>
      </c>
      <c r="B1727" s="640">
        <v>44315.399085648103</v>
      </c>
      <c r="C1727" s="639" t="b">
        <v>0</v>
      </c>
      <c r="E1727" s="639" t="s">
        <v>2825</v>
      </c>
      <c r="F1727" s="639">
        <v>1</v>
      </c>
      <c r="G1727" s="639" t="s">
        <v>2857</v>
      </c>
      <c r="H1727" s="639" t="s">
        <v>4367</v>
      </c>
      <c r="I1727" s="639" t="s">
        <v>2913</v>
      </c>
      <c r="J1727" s="639" t="s">
        <v>5238</v>
      </c>
    </row>
    <row r="1728" spans="1:10" ht="15">
      <c r="A1728" s="638" t="s">
        <v>4366</v>
      </c>
      <c r="B1728" s="640">
        <v>44315.398761574099</v>
      </c>
      <c r="C1728" s="639" t="b">
        <v>0</v>
      </c>
      <c r="E1728" s="639" t="s">
        <v>2825</v>
      </c>
      <c r="F1728" s="639">
        <v>1</v>
      </c>
      <c r="G1728" s="639" t="s">
        <v>2857</v>
      </c>
      <c r="H1728" s="639" t="s">
        <v>4367</v>
      </c>
      <c r="I1728" s="639" t="s">
        <v>2913</v>
      </c>
      <c r="J1728" s="639" t="s">
        <v>5237</v>
      </c>
    </row>
    <row r="1729" spans="1:10" ht="15">
      <c r="A1729" s="638" t="s">
        <v>4366</v>
      </c>
      <c r="B1729" s="640">
        <v>44315.398240740709</v>
      </c>
      <c r="C1729" s="639" t="b">
        <v>0</v>
      </c>
      <c r="E1729" s="639" t="s">
        <v>2825</v>
      </c>
      <c r="F1729" s="639">
        <v>1</v>
      </c>
      <c r="G1729" s="639" t="s">
        <v>2857</v>
      </c>
      <c r="H1729" s="639" t="s">
        <v>4367</v>
      </c>
      <c r="I1729" s="639" t="s">
        <v>2913</v>
      </c>
      <c r="J1729" s="639" t="s">
        <v>5236</v>
      </c>
    </row>
    <row r="1730" spans="1:10" ht="15">
      <c r="A1730" s="638" t="s">
        <v>4362</v>
      </c>
      <c r="B1730" s="640">
        <v>44315.68387731479</v>
      </c>
      <c r="C1730" s="639" t="b">
        <v>0</v>
      </c>
      <c r="E1730" s="639" t="s">
        <v>2825</v>
      </c>
      <c r="F1730" s="639">
        <v>1</v>
      </c>
      <c r="G1730" s="639" t="s">
        <v>3152</v>
      </c>
      <c r="H1730" s="639" t="s">
        <v>4363</v>
      </c>
      <c r="I1730" s="639" t="s">
        <v>3346</v>
      </c>
      <c r="J1730" s="639" t="s">
        <v>5235</v>
      </c>
    </row>
    <row r="1731" spans="1:10" ht="15">
      <c r="A1731" s="638" t="s">
        <v>4362</v>
      </c>
      <c r="B1731" s="640">
        <v>44315.698900462987</v>
      </c>
      <c r="C1731" s="639" t="b">
        <v>0</v>
      </c>
      <c r="E1731" s="639" t="s">
        <v>2825</v>
      </c>
      <c r="F1731" s="639">
        <v>1</v>
      </c>
      <c r="G1731" s="639" t="s">
        <v>3152</v>
      </c>
      <c r="H1731" s="639" t="s">
        <v>4363</v>
      </c>
      <c r="I1731" s="639" t="s">
        <v>3346</v>
      </c>
      <c r="J1731" s="639" t="s">
        <v>5234</v>
      </c>
    </row>
    <row r="1732" spans="1:10" ht="15">
      <c r="A1732" s="638" t="s">
        <v>4362</v>
      </c>
      <c r="B1732" s="640">
        <v>44315.682060185187</v>
      </c>
      <c r="C1732" s="639" t="b">
        <v>0</v>
      </c>
      <c r="D1732" s="639" t="s">
        <v>4480</v>
      </c>
      <c r="E1732" s="639" t="s">
        <v>2825</v>
      </c>
      <c r="F1732" s="639">
        <v>1</v>
      </c>
      <c r="G1732" s="639" t="s">
        <v>3152</v>
      </c>
      <c r="H1732" s="639" t="s">
        <v>4363</v>
      </c>
      <c r="I1732" s="639" t="s">
        <v>3346</v>
      </c>
      <c r="J1732" s="639" t="s">
        <v>5233</v>
      </c>
    </row>
    <row r="1733" spans="1:10" ht="15">
      <c r="A1733" s="638" t="s">
        <v>4502</v>
      </c>
      <c r="B1733" s="640">
        <v>44316.391666666699</v>
      </c>
      <c r="C1733" s="639" t="b">
        <v>0</v>
      </c>
      <c r="D1733" s="639" t="s">
        <v>3023</v>
      </c>
      <c r="E1733" s="639" t="s">
        <v>2788</v>
      </c>
      <c r="F1733" s="639">
        <v>2</v>
      </c>
      <c r="G1733" s="639" t="s">
        <v>3017</v>
      </c>
      <c r="H1733" s="639" t="s">
        <v>4500</v>
      </c>
      <c r="I1733" s="639" t="s">
        <v>2946</v>
      </c>
      <c r="J1733" s="639" t="s">
        <v>5232</v>
      </c>
    </row>
    <row r="1734" spans="1:10" ht="15">
      <c r="A1734" s="638" t="s">
        <v>4502</v>
      </c>
      <c r="B1734" s="640">
        <v>44316.390567129609</v>
      </c>
      <c r="C1734" s="639" t="b">
        <v>0</v>
      </c>
      <c r="E1734" s="639" t="s">
        <v>2825</v>
      </c>
      <c r="F1734" s="639">
        <v>2</v>
      </c>
      <c r="G1734" s="639" t="s">
        <v>3017</v>
      </c>
      <c r="H1734" s="639" t="s">
        <v>4500</v>
      </c>
      <c r="I1734" s="639" t="s">
        <v>2946</v>
      </c>
      <c r="J1734" s="639" t="s">
        <v>5231</v>
      </c>
    </row>
    <row r="1735" spans="1:10" ht="15">
      <c r="A1735" s="638" t="s">
        <v>4512</v>
      </c>
      <c r="B1735" s="640">
        <v>44316.483541666697</v>
      </c>
      <c r="C1735" s="639" t="b">
        <v>0</v>
      </c>
      <c r="E1735" s="639" t="s">
        <v>2825</v>
      </c>
      <c r="F1735" s="639">
        <v>5</v>
      </c>
      <c r="G1735" s="639" t="s">
        <v>4336</v>
      </c>
      <c r="H1735" s="639" t="s">
        <v>2118</v>
      </c>
      <c r="I1735" s="639" t="s">
        <v>2960</v>
      </c>
      <c r="J1735" s="639" t="s">
        <v>5230</v>
      </c>
    </row>
    <row r="1736" spans="1:10" ht="15">
      <c r="A1736" s="638" t="s">
        <v>4515</v>
      </c>
      <c r="B1736" s="640">
        <v>44316.526111111103</v>
      </c>
      <c r="C1736" s="639" t="b">
        <v>0</v>
      </c>
      <c r="E1736" s="639" t="s">
        <v>2825</v>
      </c>
      <c r="F1736" s="639">
        <v>14</v>
      </c>
      <c r="G1736" s="639" t="s">
        <v>2989</v>
      </c>
      <c r="H1736" s="639" t="s">
        <v>3070</v>
      </c>
      <c r="I1736" s="639" t="s">
        <v>4501</v>
      </c>
      <c r="J1736" s="639" t="s">
        <v>5229</v>
      </c>
    </row>
    <row r="1737" spans="1:10" ht="15">
      <c r="A1737" s="638" t="s">
        <v>4516</v>
      </c>
      <c r="B1737" s="640">
        <v>44316.559629629592</v>
      </c>
      <c r="C1737" s="639" t="b">
        <v>0</v>
      </c>
      <c r="D1737" s="639" t="s">
        <v>2831</v>
      </c>
      <c r="E1737" s="639" t="s">
        <v>2825</v>
      </c>
      <c r="F1737" s="639">
        <v>1</v>
      </c>
      <c r="G1737" s="639" t="s">
        <v>2807</v>
      </c>
      <c r="H1737" s="639" t="s">
        <v>4517</v>
      </c>
      <c r="I1737" s="639" t="s">
        <v>2800</v>
      </c>
      <c r="J1737" s="639" t="s">
        <v>5228</v>
      </c>
    </row>
    <row r="1738" spans="1:10" ht="15">
      <c r="A1738" s="638" t="s">
        <v>4503</v>
      </c>
      <c r="B1738" s="640">
        <v>44316.578495370391</v>
      </c>
      <c r="C1738" s="639" t="b">
        <v>0</v>
      </c>
      <c r="E1738" s="639" t="s">
        <v>2825</v>
      </c>
      <c r="F1738" s="639">
        <v>1</v>
      </c>
      <c r="G1738" s="639" t="s">
        <v>2868</v>
      </c>
      <c r="H1738" s="639" t="s">
        <v>4359</v>
      </c>
      <c r="I1738" s="639" t="s">
        <v>3126</v>
      </c>
      <c r="J1738" s="639" t="s">
        <v>5227</v>
      </c>
    </row>
    <row r="1739" spans="1:10" ht="15">
      <c r="A1739" s="638" t="s">
        <v>4505</v>
      </c>
      <c r="B1739" s="640">
        <v>44316.582604166702</v>
      </c>
      <c r="C1739" s="639" t="b">
        <v>0</v>
      </c>
      <c r="E1739" s="639" t="s">
        <v>2825</v>
      </c>
      <c r="F1739" s="639">
        <v>4</v>
      </c>
      <c r="G1739" s="639" t="s">
        <v>2868</v>
      </c>
      <c r="H1739" s="639" t="s">
        <v>4506</v>
      </c>
      <c r="I1739" s="639" t="s">
        <v>4507</v>
      </c>
      <c r="J1739" s="639" t="s">
        <v>5226</v>
      </c>
    </row>
    <row r="1740" spans="1:10" ht="15">
      <c r="A1740" s="638" t="s">
        <v>4514</v>
      </c>
      <c r="B1740" s="640">
        <v>44316.581319444398</v>
      </c>
      <c r="C1740" s="639" t="b">
        <v>0</v>
      </c>
      <c r="E1740" s="639" t="s">
        <v>2825</v>
      </c>
      <c r="F1740" s="639">
        <v>1</v>
      </c>
      <c r="G1740" s="639" t="s">
        <v>2868</v>
      </c>
      <c r="H1740" s="639" t="s">
        <v>1390</v>
      </c>
      <c r="I1740" s="639" t="s">
        <v>2589</v>
      </c>
      <c r="J1740" s="639" t="s">
        <v>5225</v>
      </c>
    </row>
    <row r="1741" spans="1:10" ht="15">
      <c r="A1741" s="638" t="s">
        <v>4513</v>
      </c>
      <c r="B1741" s="640">
        <v>44316.579895833303</v>
      </c>
      <c r="C1741" s="639" t="b">
        <v>0</v>
      </c>
      <c r="E1741" s="639" t="s">
        <v>2825</v>
      </c>
      <c r="F1741" s="639">
        <v>2</v>
      </c>
      <c r="G1741" s="639" t="s">
        <v>2868</v>
      </c>
      <c r="H1741" s="639" t="s">
        <v>697</v>
      </c>
      <c r="I1741" s="639" t="s">
        <v>2394</v>
      </c>
      <c r="J1741" s="639" t="s">
        <v>5224</v>
      </c>
    </row>
    <row r="1742" spans="1:10" ht="15">
      <c r="A1742" s="638" t="s">
        <v>4515</v>
      </c>
      <c r="B1742" s="640">
        <v>44316.625219907393</v>
      </c>
      <c r="C1742" s="639" t="b">
        <v>0</v>
      </c>
      <c r="E1742" s="639" t="s">
        <v>2825</v>
      </c>
      <c r="F1742" s="639">
        <v>11</v>
      </c>
      <c r="G1742" s="639" t="s">
        <v>2989</v>
      </c>
      <c r="H1742" s="639" t="s">
        <v>3070</v>
      </c>
      <c r="I1742" s="639" t="s">
        <v>4501</v>
      </c>
      <c r="J1742" s="639" t="s">
        <v>5223</v>
      </c>
    </row>
    <row r="1743" spans="1:10" ht="15">
      <c r="A1743" s="638" t="s">
        <v>4504</v>
      </c>
      <c r="B1743" s="640">
        <v>44316.635972222197</v>
      </c>
      <c r="C1743" s="639" t="b">
        <v>0</v>
      </c>
      <c r="E1743" s="639" t="s">
        <v>2825</v>
      </c>
      <c r="F1743" s="639">
        <v>6</v>
      </c>
      <c r="G1743" s="639" t="s">
        <v>3017</v>
      </c>
      <c r="H1743" s="639" t="s">
        <v>2038</v>
      </c>
      <c r="I1743" s="639" t="s">
        <v>2749</v>
      </c>
      <c r="J1743" s="639" t="s">
        <v>5222</v>
      </c>
    </row>
    <row r="1744" spans="1:10" ht="15">
      <c r="A1744" s="638" t="s">
        <v>4508</v>
      </c>
      <c r="B1744" s="640">
        <v>44316.681481481508</v>
      </c>
      <c r="C1744" s="639" t="b">
        <v>0</v>
      </c>
      <c r="E1744" s="639" t="s">
        <v>2825</v>
      </c>
      <c r="F1744" s="639">
        <v>1</v>
      </c>
      <c r="G1744" s="639" t="s">
        <v>2868</v>
      </c>
      <c r="H1744" s="639" t="s">
        <v>4509</v>
      </c>
      <c r="I1744" s="639" t="s">
        <v>4510</v>
      </c>
      <c r="J1744" s="639" t="s">
        <v>5221</v>
      </c>
    </row>
    <row r="1745" spans="1:10" ht="15">
      <c r="A1745" s="638" t="s">
        <v>4511</v>
      </c>
      <c r="B1745" s="640">
        <v>44316.6812615741</v>
      </c>
      <c r="C1745" s="639" t="b">
        <v>0</v>
      </c>
      <c r="E1745" s="639" t="s">
        <v>2825</v>
      </c>
      <c r="F1745" s="639">
        <v>7</v>
      </c>
      <c r="G1745" s="639" t="s">
        <v>4336</v>
      </c>
      <c r="H1745" s="639" t="s">
        <v>3125</v>
      </c>
      <c r="I1745" s="639" t="s">
        <v>2875</v>
      </c>
      <c r="J1745" s="639" t="s">
        <v>5220</v>
      </c>
    </row>
    <row r="1746" spans="1:10" ht="15">
      <c r="A1746" s="638" t="s">
        <v>4515</v>
      </c>
      <c r="B1746" s="640">
        <v>44316.698148148113</v>
      </c>
      <c r="C1746" s="639" t="b">
        <v>0</v>
      </c>
      <c r="E1746" s="639" t="s">
        <v>2825</v>
      </c>
      <c r="F1746" s="639">
        <v>5</v>
      </c>
      <c r="G1746" s="639" t="s">
        <v>2989</v>
      </c>
      <c r="H1746" s="639" t="s">
        <v>3070</v>
      </c>
      <c r="I1746" s="639" t="s">
        <v>4501</v>
      </c>
      <c r="J1746" s="639" t="s">
        <v>5219</v>
      </c>
    </row>
    <row r="1747" spans="1:10" ht="15">
      <c r="A1747" s="638" t="s">
        <v>4498</v>
      </c>
      <c r="B1747" s="640">
        <v>44316.477557870407</v>
      </c>
      <c r="C1747" s="639" t="b">
        <v>0</v>
      </c>
      <c r="D1747" s="639" t="s">
        <v>3317</v>
      </c>
      <c r="E1747" s="639" t="s">
        <v>2825</v>
      </c>
      <c r="F1747" s="639">
        <v>1</v>
      </c>
      <c r="G1747" s="639" t="s">
        <v>3156</v>
      </c>
      <c r="H1747" s="639" t="s">
        <v>4499</v>
      </c>
      <c r="I1747" s="639" t="s">
        <v>3283</v>
      </c>
      <c r="J1747" s="639" t="s">
        <v>5218</v>
      </c>
    </row>
    <row r="1748" spans="1:10" ht="15">
      <c r="A1748" s="638" t="s">
        <v>4511</v>
      </c>
      <c r="B1748" s="640">
        <v>44317.398946759291</v>
      </c>
      <c r="C1748" s="639" t="b">
        <v>0</v>
      </c>
      <c r="E1748" s="639" t="s">
        <v>2825</v>
      </c>
      <c r="F1748" s="639">
        <v>6</v>
      </c>
      <c r="G1748" s="639" t="s">
        <v>3461</v>
      </c>
      <c r="H1748" s="639" t="s">
        <v>3125</v>
      </c>
      <c r="I1748" s="639" t="s">
        <v>2875</v>
      </c>
      <c r="J1748" s="639" t="s">
        <v>5217</v>
      </c>
    </row>
    <row r="1749" spans="1:10" ht="15">
      <c r="A1749" s="638" t="s">
        <v>4529</v>
      </c>
      <c r="B1749" s="640">
        <v>44317.413599537002</v>
      </c>
      <c r="C1749" s="639" t="b">
        <v>0</v>
      </c>
      <c r="E1749" s="639" t="s">
        <v>2825</v>
      </c>
      <c r="F1749" s="639">
        <v>2</v>
      </c>
      <c r="G1749" s="639" t="s">
        <v>4336</v>
      </c>
      <c r="H1749" s="639" t="s">
        <v>4530</v>
      </c>
      <c r="I1749" s="639" t="s">
        <v>2960</v>
      </c>
      <c r="J1749" s="639" t="s">
        <v>5216</v>
      </c>
    </row>
    <row r="1750" spans="1:10" ht="15">
      <c r="A1750" s="638" t="s">
        <v>4515</v>
      </c>
      <c r="B1750" s="640">
        <v>44317.432708333297</v>
      </c>
      <c r="C1750" s="639" t="b">
        <v>0</v>
      </c>
      <c r="E1750" s="639" t="s">
        <v>2825</v>
      </c>
      <c r="F1750" s="639">
        <v>10</v>
      </c>
      <c r="G1750" s="639" t="s">
        <v>2989</v>
      </c>
      <c r="H1750" s="639" t="s">
        <v>3070</v>
      </c>
      <c r="I1750" s="639" t="s">
        <v>4501</v>
      </c>
      <c r="J1750" s="639" t="s">
        <v>5215</v>
      </c>
    </row>
    <row r="1751" spans="1:10" ht="15">
      <c r="A1751" s="638" t="s">
        <v>4537</v>
      </c>
      <c r="B1751" s="640">
        <v>44317.442442129592</v>
      </c>
      <c r="C1751" s="639" t="b">
        <v>0</v>
      </c>
      <c r="E1751" s="639" t="s">
        <v>2825</v>
      </c>
      <c r="F1751" s="639">
        <v>1</v>
      </c>
      <c r="G1751" s="639" t="s">
        <v>3017</v>
      </c>
      <c r="H1751" s="639" t="s">
        <v>4538</v>
      </c>
      <c r="I1751" s="639" t="s">
        <v>2960</v>
      </c>
      <c r="J1751" s="639" t="s">
        <v>5214</v>
      </c>
    </row>
    <row r="1752" spans="1:10" ht="15">
      <c r="A1752" s="638" t="s">
        <v>4527</v>
      </c>
      <c r="B1752" s="640">
        <v>44317.479571759308</v>
      </c>
      <c r="C1752" s="639" t="b">
        <v>0</v>
      </c>
      <c r="D1752" s="639" t="s">
        <v>2981</v>
      </c>
      <c r="E1752" s="639" t="s">
        <v>2788</v>
      </c>
      <c r="F1752" s="639">
        <v>1</v>
      </c>
      <c r="G1752" s="639" t="s">
        <v>3461</v>
      </c>
      <c r="H1752" s="639" t="s">
        <v>3258</v>
      </c>
      <c r="I1752" s="639" t="s">
        <v>4528</v>
      </c>
      <c r="J1752" s="639" t="s">
        <v>5213</v>
      </c>
    </row>
    <row r="1753" spans="1:10" ht="15">
      <c r="A1753" s="638" t="s">
        <v>4532</v>
      </c>
      <c r="B1753" s="640">
        <v>44317.489560185197</v>
      </c>
      <c r="C1753" s="639" t="b">
        <v>0</v>
      </c>
      <c r="E1753" s="639" t="s">
        <v>2825</v>
      </c>
      <c r="F1753" s="639">
        <v>1</v>
      </c>
      <c r="G1753" s="639" t="s">
        <v>4336</v>
      </c>
      <c r="H1753" s="639" t="s">
        <v>1629</v>
      </c>
      <c r="I1753" s="639" t="s">
        <v>2960</v>
      </c>
      <c r="J1753" s="639" t="s">
        <v>5212</v>
      </c>
    </row>
    <row r="1754" spans="1:10" ht="15">
      <c r="A1754" s="638" t="s">
        <v>4515</v>
      </c>
      <c r="B1754" s="640">
        <v>44317.50119212961</v>
      </c>
      <c r="C1754" s="639" t="b">
        <v>0</v>
      </c>
      <c r="E1754" s="639" t="s">
        <v>2825</v>
      </c>
      <c r="F1754" s="639">
        <v>7</v>
      </c>
      <c r="G1754" s="639" t="s">
        <v>2989</v>
      </c>
      <c r="H1754" s="639" t="s">
        <v>3070</v>
      </c>
      <c r="I1754" s="639" t="s">
        <v>4501</v>
      </c>
      <c r="J1754" s="639" t="s">
        <v>5211</v>
      </c>
    </row>
    <row r="1755" spans="1:10" ht="15">
      <c r="A1755" s="638" t="s">
        <v>4527</v>
      </c>
      <c r="B1755" s="640">
        <v>44317.478159722203</v>
      </c>
      <c r="C1755" s="639" t="b">
        <v>0</v>
      </c>
      <c r="E1755" s="639" t="s">
        <v>2825</v>
      </c>
      <c r="F1755" s="639">
        <v>1</v>
      </c>
      <c r="G1755" s="639" t="s">
        <v>3461</v>
      </c>
      <c r="H1755" s="639" t="s">
        <v>3258</v>
      </c>
      <c r="I1755" s="639" t="s">
        <v>4528</v>
      </c>
      <c r="J1755" s="639" t="s">
        <v>5210</v>
      </c>
    </row>
    <row r="1756" spans="1:10" ht="15">
      <c r="A1756" s="638" t="s">
        <v>4508</v>
      </c>
      <c r="B1756" s="640">
        <v>44317.564085648097</v>
      </c>
      <c r="C1756" s="639" t="b">
        <v>0</v>
      </c>
      <c r="E1756" s="639" t="s">
        <v>2825</v>
      </c>
      <c r="F1756" s="639">
        <v>12</v>
      </c>
      <c r="G1756" s="639" t="s">
        <v>3231</v>
      </c>
      <c r="H1756" s="639" t="s">
        <v>4509</v>
      </c>
      <c r="I1756" s="639" t="s">
        <v>4510</v>
      </c>
      <c r="J1756" s="639" t="s">
        <v>5209</v>
      </c>
    </row>
    <row r="1757" spans="1:10" ht="15">
      <c r="A1757" s="638" t="s">
        <v>4535</v>
      </c>
      <c r="B1757" s="640">
        <v>44317.577581018493</v>
      </c>
      <c r="C1757" s="639" t="b">
        <v>0</v>
      </c>
      <c r="E1757" s="639" t="s">
        <v>2825</v>
      </c>
      <c r="F1757" s="639">
        <v>5</v>
      </c>
      <c r="G1757" s="639" t="s">
        <v>3017</v>
      </c>
      <c r="H1757" s="639" t="s">
        <v>2117</v>
      </c>
      <c r="I1757" s="639" t="s">
        <v>4536</v>
      </c>
      <c r="J1757" s="639" t="s">
        <v>5208</v>
      </c>
    </row>
    <row r="1758" spans="1:10" ht="15">
      <c r="A1758" s="638" t="s">
        <v>4515</v>
      </c>
      <c r="B1758" s="640">
        <v>44317.597384259308</v>
      </c>
      <c r="C1758" s="639" t="b">
        <v>0</v>
      </c>
      <c r="E1758" s="639" t="s">
        <v>2825</v>
      </c>
      <c r="F1758" s="639">
        <v>6</v>
      </c>
      <c r="G1758" s="639" t="s">
        <v>2989</v>
      </c>
      <c r="H1758" s="639" t="s">
        <v>3070</v>
      </c>
      <c r="I1758" s="639" t="s">
        <v>4501</v>
      </c>
      <c r="J1758" s="639" t="s">
        <v>5207</v>
      </c>
    </row>
    <row r="1759" spans="1:10" ht="15">
      <c r="A1759" s="638" t="s">
        <v>4533</v>
      </c>
      <c r="B1759" s="640">
        <v>44317.668113425912</v>
      </c>
      <c r="C1759" s="639" t="b">
        <v>0</v>
      </c>
      <c r="E1759" s="639" t="s">
        <v>2825</v>
      </c>
      <c r="F1759" s="639">
        <v>3</v>
      </c>
      <c r="G1759" s="639" t="s">
        <v>4336</v>
      </c>
      <c r="H1759" s="639" t="s">
        <v>4534</v>
      </c>
      <c r="I1759" s="639" t="s">
        <v>2928</v>
      </c>
      <c r="J1759" s="639" t="s">
        <v>5206</v>
      </c>
    </row>
    <row r="1760" spans="1:10" ht="15">
      <c r="A1760" s="638" t="s">
        <v>4539</v>
      </c>
      <c r="B1760" s="640">
        <v>44317.627685185187</v>
      </c>
      <c r="C1760" s="639" t="b">
        <v>0</v>
      </c>
      <c r="D1760" s="639" t="s">
        <v>4541</v>
      </c>
      <c r="E1760" s="639" t="s">
        <v>2825</v>
      </c>
      <c r="F1760" s="639">
        <v>1</v>
      </c>
      <c r="G1760" s="639" t="s">
        <v>3152</v>
      </c>
      <c r="H1760" s="639" t="s">
        <v>4540</v>
      </c>
      <c r="I1760" s="639" t="s">
        <v>3346</v>
      </c>
      <c r="J1760" s="639" t="s">
        <v>5205</v>
      </c>
    </row>
    <row r="1761" spans="1:10" ht="15">
      <c r="A1761" s="638" t="s">
        <v>4515</v>
      </c>
      <c r="B1761" s="640">
        <v>44319.434999999998</v>
      </c>
      <c r="C1761" s="639" t="b">
        <v>0</v>
      </c>
      <c r="E1761" s="639" t="s">
        <v>2825</v>
      </c>
      <c r="F1761" s="639">
        <v>7</v>
      </c>
      <c r="G1761" s="639" t="s">
        <v>2989</v>
      </c>
      <c r="H1761" s="639" t="s">
        <v>3070</v>
      </c>
      <c r="I1761" s="639" t="s">
        <v>4501</v>
      </c>
      <c r="J1761" s="639" t="s">
        <v>5204</v>
      </c>
    </row>
    <row r="1762" spans="1:10" ht="15">
      <c r="A1762" s="638" t="s">
        <v>4574</v>
      </c>
      <c r="B1762" s="640">
        <v>44319.494062500002</v>
      </c>
      <c r="C1762" s="639" t="b">
        <v>0</v>
      </c>
      <c r="E1762" s="639" t="s">
        <v>2825</v>
      </c>
      <c r="F1762" s="639">
        <v>1</v>
      </c>
      <c r="G1762" s="639" t="s">
        <v>2821</v>
      </c>
      <c r="H1762" s="639" t="s">
        <v>4575</v>
      </c>
      <c r="I1762" s="639" t="s">
        <v>4576</v>
      </c>
      <c r="J1762" s="639" t="s">
        <v>5203</v>
      </c>
    </row>
    <row r="1763" spans="1:10" ht="15">
      <c r="A1763" s="638" t="s">
        <v>4574</v>
      </c>
      <c r="B1763" s="640">
        <v>44319.492662037002</v>
      </c>
      <c r="C1763" s="639" t="b">
        <v>0</v>
      </c>
      <c r="E1763" s="639" t="s">
        <v>2825</v>
      </c>
      <c r="F1763" s="639">
        <v>1</v>
      </c>
      <c r="G1763" s="639" t="s">
        <v>2821</v>
      </c>
      <c r="H1763" s="639" t="s">
        <v>4575</v>
      </c>
      <c r="I1763" s="639" t="s">
        <v>4576</v>
      </c>
      <c r="J1763" s="639" t="s">
        <v>5202</v>
      </c>
    </row>
    <row r="1764" spans="1:10" ht="15">
      <c r="A1764" s="638" t="s">
        <v>4572</v>
      </c>
      <c r="B1764" s="640">
        <v>44319.499340277798</v>
      </c>
      <c r="C1764" s="639" t="b">
        <v>0</v>
      </c>
      <c r="E1764" s="639" t="s">
        <v>2825</v>
      </c>
      <c r="F1764" s="639">
        <v>8</v>
      </c>
      <c r="G1764" s="639" t="s">
        <v>3017</v>
      </c>
      <c r="H1764" s="639" t="s">
        <v>4573</v>
      </c>
      <c r="I1764" s="639" t="s">
        <v>3009</v>
      </c>
      <c r="J1764" s="639" t="s">
        <v>5201</v>
      </c>
    </row>
    <row r="1765" spans="1:10" ht="15">
      <c r="A1765" s="638" t="s">
        <v>4515</v>
      </c>
      <c r="B1765" s="640">
        <v>44319.5910069444</v>
      </c>
      <c r="C1765" s="639" t="b">
        <v>0</v>
      </c>
      <c r="E1765" s="639" t="s">
        <v>2825</v>
      </c>
      <c r="F1765" s="639">
        <v>7</v>
      </c>
      <c r="G1765" s="639" t="s">
        <v>2989</v>
      </c>
      <c r="H1765" s="639" t="s">
        <v>3070</v>
      </c>
      <c r="I1765" s="639" t="s">
        <v>4501</v>
      </c>
      <c r="J1765" s="639" t="s">
        <v>5200</v>
      </c>
    </row>
    <row r="1766" spans="1:10" ht="15">
      <c r="A1766" s="638" t="s">
        <v>4574</v>
      </c>
      <c r="B1766" s="640">
        <v>44319.598854166703</v>
      </c>
      <c r="C1766" s="639" t="b">
        <v>0</v>
      </c>
      <c r="E1766" s="639" t="s">
        <v>2825</v>
      </c>
      <c r="F1766" s="639">
        <v>1</v>
      </c>
      <c r="G1766" s="639" t="s">
        <v>2821</v>
      </c>
      <c r="H1766" s="639" t="s">
        <v>4575</v>
      </c>
      <c r="I1766" s="639" t="s">
        <v>4576</v>
      </c>
      <c r="J1766" s="639" t="s">
        <v>5199</v>
      </c>
    </row>
    <row r="1767" spans="1:10" ht="15">
      <c r="A1767" s="638" t="s">
        <v>4574</v>
      </c>
      <c r="B1767" s="640">
        <v>44319.597870370402</v>
      </c>
      <c r="C1767" s="639" t="b">
        <v>0</v>
      </c>
      <c r="E1767" s="639" t="s">
        <v>2825</v>
      </c>
      <c r="F1767" s="639">
        <v>1</v>
      </c>
      <c r="G1767" s="639" t="s">
        <v>2821</v>
      </c>
      <c r="H1767" s="639" t="s">
        <v>4575</v>
      </c>
      <c r="I1767" s="639" t="s">
        <v>4576</v>
      </c>
      <c r="J1767" s="639" t="s">
        <v>5198</v>
      </c>
    </row>
    <row r="1768" spans="1:10" ht="15">
      <c r="A1768" s="638" t="s">
        <v>4564</v>
      </c>
      <c r="B1768" s="640">
        <v>44319.605601851901</v>
      </c>
      <c r="C1768" s="639" t="b">
        <v>0</v>
      </c>
      <c r="D1768" s="639" t="s">
        <v>4577</v>
      </c>
      <c r="E1768" s="639" t="s">
        <v>2825</v>
      </c>
      <c r="F1768" s="639">
        <v>1</v>
      </c>
      <c r="G1768" s="639" t="s">
        <v>3216</v>
      </c>
      <c r="H1768" s="639" t="s">
        <v>4565</v>
      </c>
      <c r="I1768" s="639" t="s">
        <v>3474</v>
      </c>
      <c r="J1768" s="639" t="s">
        <v>5197</v>
      </c>
    </row>
    <row r="1769" spans="1:10" ht="15">
      <c r="A1769" s="638" t="s">
        <v>4515</v>
      </c>
      <c r="B1769" s="640">
        <v>44319.629710648209</v>
      </c>
      <c r="C1769" s="639" t="b">
        <v>0</v>
      </c>
      <c r="E1769" s="639" t="s">
        <v>2825</v>
      </c>
      <c r="F1769" s="639">
        <v>1</v>
      </c>
      <c r="G1769" s="639" t="s">
        <v>2989</v>
      </c>
      <c r="H1769" s="639" t="s">
        <v>3070</v>
      </c>
      <c r="I1769" s="639" t="s">
        <v>4501</v>
      </c>
      <c r="J1769" s="639" t="s">
        <v>5196</v>
      </c>
    </row>
    <row r="1770" spans="1:10" ht="15">
      <c r="A1770" s="638" t="s">
        <v>4572</v>
      </c>
      <c r="B1770" s="640">
        <v>44319.641597222202</v>
      </c>
      <c r="C1770" s="639" t="b">
        <v>0</v>
      </c>
      <c r="E1770" s="639" t="s">
        <v>2825</v>
      </c>
      <c r="F1770" s="639">
        <v>7</v>
      </c>
      <c r="G1770" s="639" t="s">
        <v>4336</v>
      </c>
      <c r="H1770" s="639" t="s">
        <v>4573</v>
      </c>
      <c r="I1770" s="639" t="s">
        <v>3009</v>
      </c>
      <c r="J1770" s="639" t="s">
        <v>5195</v>
      </c>
    </row>
    <row r="1771" spans="1:10" ht="15">
      <c r="A1771" s="638" t="s">
        <v>4566</v>
      </c>
      <c r="B1771" s="640">
        <v>44319.616828703707</v>
      </c>
      <c r="C1771" s="639" t="b">
        <v>0</v>
      </c>
      <c r="D1771" s="639" t="s">
        <v>3323</v>
      </c>
      <c r="E1771" s="639" t="s">
        <v>2825</v>
      </c>
      <c r="F1771" s="639">
        <v>1</v>
      </c>
      <c r="G1771" s="639" t="s">
        <v>3156</v>
      </c>
      <c r="H1771" s="639" t="s">
        <v>4567</v>
      </c>
      <c r="I1771" s="639" t="s">
        <v>3283</v>
      </c>
      <c r="J1771" s="639" t="s">
        <v>5194</v>
      </c>
    </row>
    <row r="1772" spans="1:10" ht="15">
      <c r="A1772" s="638" t="s">
        <v>4566</v>
      </c>
      <c r="B1772" s="640">
        <v>44319.614374999997</v>
      </c>
      <c r="C1772" s="639" t="b">
        <v>0</v>
      </c>
      <c r="D1772" s="639" t="s">
        <v>2833</v>
      </c>
      <c r="E1772" s="639" t="s">
        <v>2825</v>
      </c>
      <c r="F1772" s="639">
        <v>1</v>
      </c>
      <c r="G1772" s="639" t="s">
        <v>3156</v>
      </c>
      <c r="H1772" s="639" t="s">
        <v>4567</v>
      </c>
      <c r="I1772" s="639" t="s">
        <v>3283</v>
      </c>
      <c r="J1772" s="639" t="s">
        <v>5193</v>
      </c>
    </row>
    <row r="1773" spans="1:10" ht="15">
      <c r="A1773" s="638" t="s">
        <v>4566</v>
      </c>
      <c r="B1773" s="640">
        <v>44319.613969907397</v>
      </c>
      <c r="C1773" s="639" t="b">
        <v>0</v>
      </c>
      <c r="D1773" s="639" t="s">
        <v>2833</v>
      </c>
      <c r="E1773" s="639" t="s">
        <v>2825</v>
      </c>
      <c r="F1773" s="639">
        <v>1</v>
      </c>
      <c r="G1773" s="639" t="s">
        <v>3156</v>
      </c>
      <c r="H1773" s="639" t="s">
        <v>4567</v>
      </c>
      <c r="I1773" s="639" t="s">
        <v>3283</v>
      </c>
      <c r="J1773" s="639" t="s">
        <v>5192</v>
      </c>
    </row>
    <row r="1774" spans="1:10" ht="15">
      <c r="A1774" s="638" t="s">
        <v>4566</v>
      </c>
      <c r="B1774" s="640">
        <v>44319.597824074102</v>
      </c>
      <c r="C1774" s="639" t="b">
        <v>0</v>
      </c>
      <c r="E1774" s="639" t="s">
        <v>2825</v>
      </c>
      <c r="F1774" s="639">
        <v>1</v>
      </c>
      <c r="G1774" s="639" t="s">
        <v>3156</v>
      </c>
      <c r="H1774" s="639" t="s">
        <v>4567</v>
      </c>
      <c r="I1774" s="639" t="s">
        <v>3283</v>
      </c>
      <c r="J1774" s="639" t="s">
        <v>5191</v>
      </c>
    </row>
    <row r="1775" spans="1:10" ht="15">
      <c r="A1775" s="638" t="s">
        <v>4566</v>
      </c>
      <c r="B1775" s="640">
        <v>44319.61209490741</v>
      </c>
      <c r="C1775" s="639" t="b">
        <v>0</v>
      </c>
      <c r="E1775" s="639" t="s">
        <v>2825</v>
      </c>
      <c r="F1775" s="639">
        <v>1</v>
      </c>
      <c r="G1775" s="639" t="s">
        <v>3156</v>
      </c>
      <c r="H1775" s="639" t="s">
        <v>4567</v>
      </c>
      <c r="I1775" s="639" t="s">
        <v>3283</v>
      </c>
      <c r="J1775" s="639" t="s">
        <v>5190</v>
      </c>
    </row>
    <row r="1776" spans="1:10" ht="15">
      <c r="A1776" s="638" t="s">
        <v>4566</v>
      </c>
      <c r="B1776" s="640">
        <v>44319.595601851899</v>
      </c>
      <c r="C1776" s="639" t="b">
        <v>0</v>
      </c>
      <c r="E1776" s="639" t="s">
        <v>2825</v>
      </c>
      <c r="F1776" s="639">
        <v>1</v>
      </c>
      <c r="G1776" s="639" t="s">
        <v>3156</v>
      </c>
      <c r="H1776" s="639" t="s">
        <v>4567</v>
      </c>
      <c r="I1776" s="639" t="s">
        <v>3283</v>
      </c>
      <c r="J1776" s="639" t="s">
        <v>5189</v>
      </c>
    </row>
    <row r="1777" spans="1:10" ht="15">
      <c r="A1777" s="638" t="s">
        <v>4564</v>
      </c>
      <c r="B1777" s="640">
        <v>44319.669513888897</v>
      </c>
      <c r="C1777" s="639" t="b">
        <v>0</v>
      </c>
      <c r="D1777" s="639" t="s">
        <v>4578</v>
      </c>
      <c r="E1777" s="639" t="s">
        <v>2825</v>
      </c>
      <c r="F1777" s="639">
        <v>1</v>
      </c>
      <c r="G1777" s="639" t="s">
        <v>3216</v>
      </c>
      <c r="H1777" s="639" t="s">
        <v>4565</v>
      </c>
      <c r="I1777" s="639" t="s">
        <v>3474</v>
      </c>
      <c r="J1777" s="639" t="s">
        <v>5188</v>
      </c>
    </row>
    <row r="1778" spans="1:10" ht="15">
      <c r="A1778" s="638" t="s">
        <v>4564</v>
      </c>
      <c r="B1778" s="640">
        <v>44319.669143518498</v>
      </c>
      <c r="C1778" s="639" t="b">
        <v>0</v>
      </c>
      <c r="D1778" s="639" t="s">
        <v>4579</v>
      </c>
      <c r="E1778" s="639" t="s">
        <v>2825</v>
      </c>
      <c r="F1778" s="639">
        <v>1</v>
      </c>
      <c r="G1778" s="639" t="s">
        <v>3216</v>
      </c>
      <c r="H1778" s="639" t="s">
        <v>4565</v>
      </c>
      <c r="I1778" s="639" t="s">
        <v>3474</v>
      </c>
      <c r="J1778" s="639" t="s">
        <v>5187</v>
      </c>
    </row>
    <row r="1779" spans="1:10" ht="15">
      <c r="A1779" s="638" t="s">
        <v>4569</v>
      </c>
      <c r="B1779" s="640">
        <v>44320.681944444397</v>
      </c>
      <c r="C1779" s="639" t="b">
        <v>0</v>
      </c>
      <c r="E1779" s="639" t="s">
        <v>2825</v>
      </c>
      <c r="F1779" s="639">
        <v>1</v>
      </c>
      <c r="G1779" s="639" t="s">
        <v>3198</v>
      </c>
      <c r="H1779" s="639" t="s">
        <v>4570</v>
      </c>
      <c r="I1779" s="639" t="s">
        <v>2818</v>
      </c>
      <c r="J1779" s="639" t="s">
        <v>5186</v>
      </c>
    </row>
    <row r="1780" spans="1:10" ht="15">
      <c r="A1780" s="638" t="s">
        <v>4569</v>
      </c>
      <c r="B1780" s="640">
        <v>44320.335277777798</v>
      </c>
      <c r="C1780" s="639" t="b">
        <v>0</v>
      </c>
      <c r="E1780" s="639" t="s">
        <v>2825</v>
      </c>
      <c r="F1780" s="639">
        <v>1</v>
      </c>
      <c r="G1780" s="639" t="s">
        <v>3198</v>
      </c>
      <c r="H1780" s="639" t="s">
        <v>4570</v>
      </c>
      <c r="I1780" s="639" t="s">
        <v>2818</v>
      </c>
      <c r="J1780" s="639" t="s">
        <v>5185</v>
      </c>
    </row>
    <row r="1781" spans="1:10" ht="15">
      <c r="A1781" s="638" t="s">
        <v>4571</v>
      </c>
      <c r="B1781" s="640">
        <v>44320.364907407398</v>
      </c>
      <c r="C1781" s="639" t="b">
        <v>0</v>
      </c>
      <c r="E1781" s="639" t="s">
        <v>2825</v>
      </c>
      <c r="F1781" s="639">
        <v>1</v>
      </c>
      <c r="G1781" s="639" t="s">
        <v>4336</v>
      </c>
      <c r="H1781" s="639" t="s">
        <v>4568</v>
      </c>
      <c r="I1781" s="639" t="s">
        <v>7864</v>
      </c>
      <c r="J1781" s="639" t="s">
        <v>5184</v>
      </c>
    </row>
    <row r="1782" spans="1:10" ht="15">
      <c r="A1782" s="638" t="s">
        <v>4533</v>
      </c>
      <c r="B1782" s="640">
        <v>44320.389837962997</v>
      </c>
      <c r="C1782" s="639" t="b">
        <v>0</v>
      </c>
      <c r="E1782" s="639" t="s">
        <v>2825</v>
      </c>
      <c r="F1782" s="639">
        <v>1</v>
      </c>
      <c r="G1782" s="639" t="s">
        <v>4336</v>
      </c>
      <c r="H1782" s="639" t="s">
        <v>4534</v>
      </c>
      <c r="I1782" s="639" t="s">
        <v>2928</v>
      </c>
      <c r="J1782" s="639" t="s">
        <v>5183</v>
      </c>
    </row>
    <row r="1783" spans="1:10" ht="15">
      <c r="A1783" s="638" t="s">
        <v>4462</v>
      </c>
      <c r="B1783" s="640">
        <v>44320.402557870402</v>
      </c>
      <c r="C1783" s="639" t="b">
        <v>0</v>
      </c>
      <c r="E1783" s="639" t="s">
        <v>2825</v>
      </c>
      <c r="F1783" s="639">
        <v>8</v>
      </c>
      <c r="G1783" s="639" t="s">
        <v>3432</v>
      </c>
      <c r="H1783" s="639" t="s">
        <v>4463</v>
      </c>
      <c r="I1783" s="639" t="s">
        <v>4464</v>
      </c>
      <c r="J1783" s="639" t="s">
        <v>5182</v>
      </c>
    </row>
    <row r="1784" spans="1:10" ht="15">
      <c r="A1784" s="638" t="s">
        <v>4601</v>
      </c>
      <c r="B1784" s="640">
        <v>44320.434618055602</v>
      </c>
      <c r="C1784" s="639" t="b">
        <v>0</v>
      </c>
      <c r="E1784" s="639" t="s">
        <v>2825</v>
      </c>
      <c r="F1784" s="639">
        <v>1</v>
      </c>
      <c r="G1784" s="639" t="s">
        <v>4604</v>
      </c>
      <c r="H1784" s="639" t="s">
        <v>4602</v>
      </c>
      <c r="I1784" s="639" t="s">
        <v>2928</v>
      </c>
      <c r="J1784" s="639" t="s">
        <v>5181</v>
      </c>
    </row>
    <row r="1785" spans="1:10" ht="15">
      <c r="A1785" s="638" t="s">
        <v>4601</v>
      </c>
      <c r="B1785" s="640">
        <v>44320.4391666667</v>
      </c>
      <c r="C1785" s="639" t="b">
        <v>0</v>
      </c>
      <c r="E1785" s="639" t="s">
        <v>2825</v>
      </c>
      <c r="F1785" s="639">
        <v>1</v>
      </c>
      <c r="G1785" s="639" t="s">
        <v>4336</v>
      </c>
      <c r="H1785" s="639" t="s">
        <v>4602</v>
      </c>
      <c r="I1785" s="639" t="s">
        <v>2928</v>
      </c>
      <c r="J1785" s="639" t="s">
        <v>5180</v>
      </c>
    </row>
    <row r="1786" spans="1:10" ht="15">
      <c r="A1786" s="638" t="s">
        <v>4572</v>
      </c>
      <c r="B1786" s="640">
        <v>44320.504374999997</v>
      </c>
      <c r="C1786" s="639" t="b">
        <v>0</v>
      </c>
      <c r="E1786" s="639" t="s">
        <v>2825</v>
      </c>
      <c r="F1786" s="639">
        <v>13</v>
      </c>
      <c r="G1786" s="639" t="s">
        <v>3017</v>
      </c>
      <c r="H1786" s="639" t="s">
        <v>4573</v>
      </c>
      <c r="I1786" s="639" t="s">
        <v>3009</v>
      </c>
      <c r="J1786" s="639" t="s">
        <v>5179</v>
      </c>
    </row>
    <row r="1787" spans="1:10" ht="15">
      <c r="A1787" s="638" t="s">
        <v>4603</v>
      </c>
      <c r="B1787" s="640">
        <v>44320.5527083333</v>
      </c>
      <c r="C1787" s="639" t="b">
        <v>0</v>
      </c>
      <c r="E1787" s="639" t="s">
        <v>2825</v>
      </c>
      <c r="F1787" s="639">
        <v>2</v>
      </c>
      <c r="G1787" s="639" t="s">
        <v>2868</v>
      </c>
      <c r="H1787" s="639" t="s">
        <v>1071</v>
      </c>
      <c r="I1787" s="639" t="s">
        <v>2479</v>
      </c>
      <c r="J1787" s="639" t="s">
        <v>5178</v>
      </c>
    </row>
    <row r="1788" spans="1:10" ht="15">
      <c r="A1788" s="638" t="s">
        <v>4594</v>
      </c>
      <c r="B1788" s="640">
        <v>44320.552013888897</v>
      </c>
      <c r="C1788" s="639" t="b">
        <v>0</v>
      </c>
      <c r="E1788" s="639" t="s">
        <v>2825</v>
      </c>
      <c r="F1788" s="639">
        <v>8</v>
      </c>
      <c r="G1788" s="639" t="s">
        <v>3432</v>
      </c>
      <c r="H1788" s="639" t="s">
        <v>4593</v>
      </c>
      <c r="I1788" s="639" t="s">
        <v>4464</v>
      </c>
      <c r="J1788" s="639" t="s">
        <v>5177</v>
      </c>
    </row>
    <row r="1789" spans="1:10" ht="15">
      <c r="A1789" s="638" t="s">
        <v>4462</v>
      </c>
      <c r="B1789" s="640">
        <v>44320.550914351901</v>
      </c>
      <c r="C1789" s="639" t="b">
        <v>0</v>
      </c>
      <c r="E1789" s="639" t="s">
        <v>2825</v>
      </c>
      <c r="F1789" s="639">
        <v>6</v>
      </c>
      <c r="G1789" s="639" t="s">
        <v>3432</v>
      </c>
      <c r="H1789" s="639" t="s">
        <v>4463</v>
      </c>
      <c r="I1789" s="639" t="s">
        <v>4464</v>
      </c>
      <c r="J1789" s="639" t="s">
        <v>5176</v>
      </c>
    </row>
    <row r="1790" spans="1:10" ht="15">
      <c r="A1790" s="638" t="s">
        <v>4595</v>
      </c>
      <c r="B1790" s="640">
        <v>44320.550775462987</v>
      </c>
      <c r="C1790" s="639" t="b">
        <v>0</v>
      </c>
      <c r="E1790" s="639" t="s">
        <v>2825</v>
      </c>
      <c r="F1790" s="639">
        <v>4</v>
      </c>
      <c r="G1790" s="639" t="s">
        <v>2868</v>
      </c>
      <c r="H1790" s="639" t="s">
        <v>1339</v>
      </c>
      <c r="I1790" s="639" t="s">
        <v>4596</v>
      </c>
      <c r="J1790" s="639" t="s">
        <v>5175</v>
      </c>
    </row>
    <row r="1791" spans="1:10" ht="15">
      <c r="A1791" s="638" t="s">
        <v>4590</v>
      </c>
      <c r="B1791" s="640">
        <v>44320.554837962998</v>
      </c>
      <c r="C1791" s="639" t="b">
        <v>0</v>
      </c>
      <c r="E1791" s="639" t="s">
        <v>2825</v>
      </c>
      <c r="F1791" s="639">
        <v>14</v>
      </c>
      <c r="G1791" s="639" t="s">
        <v>2868</v>
      </c>
      <c r="H1791" s="639" t="s">
        <v>4586</v>
      </c>
      <c r="I1791" s="639" t="s">
        <v>4591</v>
      </c>
      <c r="J1791" s="639" t="s">
        <v>5174</v>
      </c>
    </row>
    <row r="1792" spans="1:10" ht="15">
      <c r="A1792" s="638" t="s">
        <v>4564</v>
      </c>
      <c r="B1792" s="640">
        <v>44320.579745370407</v>
      </c>
      <c r="C1792" s="639" t="b">
        <v>0</v>
      </c>
      <c r="D1792" s="639" t="s">
        <v>2850</v>
      </c>
      <c r="E1792" s="639" t="s">
        <v>2825</v>
      </c>
      <c r="F1792" s="639">
        <v>1</v>
      </c>
      <c r="G1792" s="639" t="s">
        <v>3173</v>
      </c>
      <c r="H1792" s="639" t="s">
        <v>4565</v>
      </c>
      <c r="I1792" s="639" t="s">
        <v>3474</v>
      </c>
      <c r="J1792" s="639" t="s">
        <v>5173</v>
      </c>
    </row>
    <row r="1793" spans="1:10" ht="15">
      <c r="A1793" s="638" t="s">
        <v>4564</v>
      </c>
      <c r="B1793" s="640">
        <v>44320.579131944403</v>
      </c>
      <c r="C1793" s="639" t="b">
        <v>0</v>
      </c>
      <c r="D1793" s="639" t="s">
        <v>4605</v>
      </c>
      <c r="E1793" s="639" t="s">
        <v>2825</v>
      </c>
      <c r="F1793" s="639">
        <v>1</v>
      </c>
      <c r="G1793" s="639" t="s">
        <v>3173</v>
      </c>
      <c r="H1793" s="639" t="s">
        <v>4565</v>
      </c>
      <c r="I1793" s="639" t="s">
        <v>3474</v>
      </c>
      <c r="J1793" s="639" t="s">
        <v>5172</v>
      </c>
    </row>
    <row r="1794" spans="1:10" ht="15">
      <c r="A1794" s="638" t="s">
        <v>4564</v>
      </c>
      <c r="B1794" s="640">
        <v>44320.5785763889</v>
      </c>
      <c r="C1794" s="639" t="b">
        <v>0</v>
      </c>
      <c r="D1794" s="639" t="s">
        <v>11301</v>
      </c>
      <c r="E1794" s="639" t="s">
        <v>2825</v>
      </c>
      <c r="F1794" s="639">
        <v>1</v>
      </c>
      <c r="G1794" s="639" t="s">
        <v>3173</v>
      </c>
      <c r="H1794" s="639" t="s">
        <v>4565</v>
      </c>
      <c r="I1794" s="639" t="s">
        <v>3474</v>
      </c>
      <c r="J1794" s="639" t="s">
        <v>5171</v>
      </c>
    </row>
    <row r="1795" spans="1:10" ht="15">
      <c r="A1795" s="638" t="s">
        <v>4564</v>
      </c>
      <c r="B1795" s="640">
        <v>44320.577754629609</v>
      </c>
      <c r="C1795" s="639" t="b">
        <v>0</v>
      </c>
      <c r="D1795" s="639" t="s">
        <v>2816</v>
      </c>
      <c r="E1795" s="639" t="s">
        <v>2825</v>
      </c>
      <c r="F1795" s="639">
        <v>1</v>
      </c>
      <c r="G1795" s="639" t="s">
        <v>3173</v>
      </c>
      <c r="H1795" s="639" t="s">
        <v>4565</v>
      </c>
      <c r="I1795" s="639" t="s">
        <v>3474</v>
      </c>
      <c r="J1795" s="639" t="s">
        <v>5170</v>
      </c>
    </row>
    <row r="1796" spans="1:10" ht="15">
      <c r="A1796" s="638" t="s">
        <v>4599</v>
      </c>
      <c r="B1796" s="640">
        <v>44320.592013888898</v>
      </c>
      <c r="C1796" s="639" t="b">
        <v>0</v>
      </c>
      <c r="E1796" s="639" t="s">
        <v>2825</v>
      </c>
      <c r="F1796" s="639">
        <v>1</v>
      </c>
      <c r="G1796" s="639" t="s">
        <v>4604</v>
      </c>
      <c r="H1796" s="639" t="s">
        <v>4600</v>
      </c>
      <c r="I1796" s="639" t="s">
        <v>2928</v>
      </c>
      <c r="J1796" s="639" t="s">
        <v>5169</v>
      </c>
    </row>
    <row r="1797" spans="1:10" ht="15">
      <c r="A1797" s="638" t="s">
        <v>4597</v>
      </c>
      <c r="B1797" s="640">
        <v>44320.59287037039</v>
      </c>
      <c r="C1797" s="639" t="b">
        <v>0</v>
      </c>
      <c r="E1797" s="639" t="s">
        <v>2825</v>
      </c>
      <c r="F1797" s="639">
        <v>2</v>
      </c>
      <c r="G1797" s="639" t="s">
        <v>4604</v>
      </c>
      <c r="H1797" s="639" t="s">
        <v>4598</v>
      </c>
      <c r="I1797" s="639" t="s">
        <v>2928</v>
      </c>
      <c r="J1797" s="639" t="s">
        <v>5168</v>
      </c>
    </row>
    <row r="1798" spans="1:10" ht="15">
      <c r="A1798" s="638" t="s">
        <v>4564</v>
      </c>
      <c r="B1798" s="640">
        <v>44320.5995833333</v>
      </c>
      <c r="C1798" s="639" t="b">
        <v>0</v>
      </c>
      <c r="D1798" s="639" t="s">
        <v>4606</v>
      </c>
      <c r="E1798" s="639" t="s">
        <v>2825</v>
      </c>
      <c r="F1798" s="639">
        <v>1</v>
      </c>
      <c r="G1798" s="639" t="s">
        <v>3173</v>
      </c>
      <c r="H1798" s="639" t="s">
        <v>4565</v>
      </c>
      <c r="I1798" s="639" t="s">
        <v>3474</v>
      </c>
      <c r="J1798" s="639" t="s">
        <v>5167</v>
      </c>
    </row>
    <row r="1799" spans="1:10" ht="15">
      <c r="A1799" s="638" t="s">
        <v>4594</v>
      </c>
      <c r="B1799" s="640">
        <v>44320.617337962998</v>
      </c>
      <c r="C1799" s="639" t="b">
        <v>0</v>
      </c>
      <c r="E1799" s="639" t="s">
        <v>2825</v>
      </c>
      <c r="F1799" s="639">
        <v>3</v>
      </c>
      <c r="G1799" s="639" t="s">
        <v>3432</v>
      </c>
      <c r="H1799" s="639" t="s">
        <v>4593</v>
      </c>
      <c r="I1799" s="639" t="s">
        <v>4464</v>
      </c>
      <c r="J1799" s="639" t="s">
        <v>5166</v>
      </c>
    </row>
    <row r="1800" spans="1:10" ht="15">
      <c r="A1800" s="638" t="s">
        <v>4592</v>
      </c>
      <c r="B1800" s="640">
        <v>44320.618333333303</v>
      </c>
      <c r="C1800" s="639" t="b">
        <v>0</v>
      </c>
      <c r="E1800" s="639" t="s">
        <v>2825</v>
      </c>
      <c r="F1800" s="639">
        <v>1</v>
      </c>
      <c r="G1800" s="639" t="s">
        <v>3432</v>
      </c>
      <c r="H1800" s="639" t="s">
        <v>3061</v>
      </c>
      <c r="I1800" s="639" t="s">
        <v>4464</v>
      </c>
      <c r="J1800" s="639" t="s">
        <v>5165</v>
      </c>
    </row>
    <row r="1801" spans="1:10" ht="15">
      <c r="A1801" s="638" t="s">
        <v>4590</v>
      </c>
      <c r="B1801" s="640">
        <v>44320.617893518509</v>
      </c>
      <c r="C1801" s="639" t="b">
        <v>0</v>
      </c>
      <c r="E1801" s="639" t="s">
        <v>2825</v>
      </c>
      <c r="F1801" s="639">
        <v>6</v>
      </c>
      <c r="G1801" s="639" t="s">
        <v>2868</v>
      </c>
      <c r="H1801" s="639" t="s">
        <v>4586</v>
      </c>
      <c r="I1801" s="639" t="s">
        <v>4591</v>
      </c>
      <c r="J1801" s="639" t="s">
        <v>5164</v>
      </c>
    </row>
    <row r="1802" spans="1:10" ht="15">
      <c r="A1802" s="638" t="s">
        <v>4564</v>
      </c>
      <c r="B1802" s="640">
        <v>44320.6225694444</v>
      </c>
      <c r="C1802" s="639" t="b">
        <v>0</v>
      </c>
      <c r="D1802" s="639" t="s">
        <v>2824</v>
      </c>
      <c r="E1802" s="639" t="s">
        <v>2825</v>
      </c>
      <c r="F1802" s="639">
        <v>1</v>
      </c>
      <c r="G1802" s="639" t="s">
        <v>3173</v>
      </c>
      <c r="H1802" s="639" t="s">
        <v>4565</v>
      </c>
      <c r="I1802" s="639" t="s">
        <v>3474</v>
      </c>
      <c r="J1802" s="639" t="s">
        <v>5163</v>
      </c>
    </row>
    <row r="1803" spans="1:10" ht="15">
      <c r="A1803" s="638" t="s">
        <v>4572</v>
      </c>
      <c r="B1803" s="640">
        <v>44320.650405092601</v>
      </c>
      <c r="C1803" s="639" t="b">
        <v>0</v>
      </c>
      <c r="E1803" s="639" t="s">
        <v>2825</v>
      </c>
      <c r="F1803" s="639">
        <v>3</v>
      </c>
      <c r="G1803" s="639" t="s">
        <v>3017</v>
      </c>
      <c r="H1803" s="639" t="s">
        <v>4573</v>
      </c>
      <c r="I1803" s="639" t="s">
        <v>3009</v>
      </c>
      <c r="J1803" s="639" t="s">
        <v>5162</v>
      </c>
    </row>
    <row r="1804" spans="1:10" ht="15">
      <c r="A1804" s="638" t="s">
        <v>4564</v>
      </c>
      <c r="B1804" s="640">
        <v>44320.679386574098</v>
      </c>
      <c r="C1804" s="639" t="b">
        <v>0</v>
      </c>
      <c r="D1804" s="639" t="s">
        <v>4607</v>
      </c>
      <c r="E1804" s="639" t="s">
        <v>2825</v>
      </c>
      <c r="F1804" s="639">
        <v>1</v>
      </c>
      <c r="G1804" s="639" t="s">
        <v>3173</v>
      </c>
      <c r="H1804" s="639" t="s">
        <v>4565</v>
      </c>
      <c r="I1804" s="639" t="s">
        <v>3474</v>
      </c>
      <c r="J1804" s="639" t="s">
        <v>5161</v>
      </c>
    </row>
    <row r="1805" spans="1:10" ht="15">
      <c r="A1805" s="638" t="s">
        <v>4608</v>
      </c>
      <c r="B1805" s="640">
        <v>44320.641793981507</v>
      </c>
      <c r="C1805" s="639" t="b">
        <v>0</v>
      </c>
      <c r="E1805" s="639" t="s">
        <v>2825</v>
      </c>
      <c r="F1805" s="639">
        <v>1</v>
      </c>
      <c r="G1805" s="639" t="s">
        <v>3156</v>
      </c>
      <c r="H1805" s="639" t="s">
        <v>4609</v>
      </c>
      <c r="I1805" s="639" t="s">
        <v>3283</v>
      </c>
      <c r="J1805" s="639" t="s">
        <v>5160</v>
      </c>
    </row>
    <row r="1806" spans="1:10" ht="15">
      <c r="A1806" s="638" t="s">
        <v>4587</v>
      </c>
      <c r="B1806" s="640">
        <v>44320.318402777797</v>
      </c>
      <c r="C1806" s="639" t="b">
        <v>0</v>
      </c>
      <c r="E1806" s="639" t="s">
        <v>2825</v>
      </c>
      <c r="F1806" s="639">
        <v>1</v>
      </c>
      <c r="G1806" s="639" t="s">
        <v>3152</v>
      </c>
      <c r="H1806" s="639" t="s">
        <v>4588</v>
      </c>
      <c r="I1806" s="639" t="s">
        <v>3346</v>
      </c>
      <c r="J1806" s="639" t="s">
        <v>5159</v>
      </c>
    </row>
    <row r="1807" spans="1:10" ht="15">
      <c r="A1807" s="638" t="s">
        <v>4589</v>
      </c>
      <c r="B1807" s="640">
        <v>44321.334178240708</v>
      </c>
      <c r="C1807" s="639" t="b">
        <v>0</v>
      </c>
      <c r="D1807" s="639" t="s">
        <v>2831</v>
      </c>
      <c r="E1807" s="639" t="s">
        <v>2825</v>
      </c>
      <c r="F1807" s="639">
        <v>1</v>
      </c>
      <c r="G1807" s="639" t="s">
        <v>2807</v>
      </c>
      <c r="H1807" s="639" t="s">
        <v>4500</v>
      </c>
      <c r="I1807" s="639" t="s">
        <v>2800</v>
      </c>
      <c r="J1807" s="639" t="s">
        <v>5158</v>
      </c>
    </row>
    <row r="1808" spans="1:10" ht="15">
      <c r="A1808" s="638" t="s">
        <v>4589</v>
      </c>
      <c r="B1808" s="640">
        <v>44321.3596412037</v>
      </c>
      <c r="C1808" s="639" t="b">
        <v>0</v>
      </c>
      <c r="D1808" s="639" t="s">
        <v>2833</v>
      </c>
      <c r="E1808" s="639" t="s">
        <v>2825</v>
      </c>
      <c r="F1808" s="639">
        <v>1</v>
      </c>
      <c r="G1808" s="639" t="s">
        <v>2807</v>
      </c>
      <c r="H1808" s="639" t="s">
        <v>4500</v>
      </c>
      <c r="I1808" s="639" t="s">
        <v>2800</v>
      </c>
      <c r="J1808" s="639" t="s">
        <v>5157</v>
      </c>
    </row>
    <row r="1809" spans="1:10" ht="15">
      <c r="A1809" s="638" t="s">
        <v>4654</v>
      </c>
      <c r="B1809" s="640">
        <v>44321.398969907394</v>
      </c>
      <c r="C1809" s="639" t="b">
        <v>0</v>
      </c>
      <c r="E1809" s="639" t="s">
        <v>2825</v>
      </c>
      <c r="F1809" s="639">
        <v>10</v>
      </c>
      <c r="G1809" s="639" t="s">
        <v>2868</v>
      </c>
      <c r="H1809" s="639" t="s">
        <v>4614</v>
      </c>
      <c r="I1809" s="639" t="s">
        <v>3042</v>
      </c>
      <c r="J1809" s="639" t="s">
        <v>5156</v>
      </c>
    </row>
    <row r="1810" spans="1:10" ht="15">
      <c r="A1810" s="638" t="s">
        <v>4462</v>
      </c>
      <c r="B1810" s="640">
        <v>44321.407083333303</v>
      </c>
      <c r="C1810" s="639" t="b">
        <v>0</v>
      </c>
      <c r="E1810" s="639" t="s">
        <v>2825</v>
      </c>
      <c r="F1810" s="639">
        <v>10</v>
      </c>
      <c r="G1810" s="639" t="s">
        <v>3205</v>
      </c>
      <c r="H1810" s="639" t="s">
        <v>4463</v>
      </c>
      <c r="I1810" s="639" t="s">
        <v>4464</v>
      </c>
      <c r="J1810" s="639" t="s">
        <v>5155</v>
      </c>
    </row>
    <row r="1811" spans="1:10" ht="15">
      <c r="A1811" s="638" t="s">
        <v>4462</v>
      </c>
      <c r="B1811" s="640">
        <v>44321.450474537</v>
      </c>
      <c r="C1811" s="639" t="b">
        <v>0</v>
      </c>
      <c r="E1811" s="639" t="s">
        <v>2825</v>
      </c>
      <c r="F1811" s="639">
        <v>7</v>
      </c>
      <c r="G1811" s="639" t="s">
        <v>4604</v>
      </c>
      <c r="H1811" s="639" t="s">
        <v>4463</v>
      </c>
      <c r="I1811" s="639" t="s">
        <v>4464</v>
      </c>
      <c r="J1811" s="639" t="s">
        <v>5154</v>
      </c>
    </row>
    <row r="1812" spans="1:10" ht="15">
      <c r="A1812" s="638" t="s">
        <v>4572</v>
      </c>
      <c r="B1812" s="640">
        <v>44321.457291666702</v>
      </c>
      <c r="C1812" s="639" t="b">
        <v>0</v>
      </c>
      <c r="E1812" s="639" t="s">
        <v>2825</v>
      </c>
      <c r="F1812" s="639">
        <v>2</v>
      </c>
      <c r="G1812" s="639" t="s">
        <v>3017</v>
      </c>
      <c r="H1812" s="639" t="s">
        <v>4573</v>
      </c>
      <c r="I1812" s="639" t="s">
        <v>3009</v>
      </c>
      <c r="J1812" s="639" t="s">
        <v>5153</v>
      </c>
    </row>
    <row r="1813" spans="1:10" ht="15">
      <c r="A1813" s="638" t="s">
        <v>4655</v>
      </c>
      <c r="B1813" s="640">
        <v>44321.485509259292</v>
      </c>
      <c r="C1813" s="639" t="b">
        <v>0</v>
      </c>
      <c r="E1813" s="639" t="s">
        <v>2825</v>
      </c>
      <c r="F1813" s="639">
        <v>1</v>
      </c>
      <c r="G1813" s="639" t="s">
        <v>2868</v>
      </c>
      <c r="H1813" s="639" t="s">
        <v>4615</v>
      </c>
      <c r="I1813" s="639" t="s">
        <v>3042</v>
      </c>
      <c r="J1813" s="639" t="s">
        <v>5152</v>
      </c>
    </row>
    <row r="1814" spans="1:10" ht="15">
      <c r="A1814" s="638" t="s">
        <v>4654</v>
      </c>
      <c r="B1814" s="640">
        <v>44321.489675925914</v>
      </c>
      <c r="C1814" s="639" t="b">
        <v>0</v>
      </c>
      <c r="E1814" s="639" t="s">
        <v>2825</v>
      </c>
      <c r="F1814" s="639">
        <v>9</v>
      </c>
      <c r="G1814" s="639" t="s">
        <v>2868</v>
      </c>
      <c r="H1814" s="639" t="s">
        <v>4614</v>
      </c>
      <c r="I1814" s="639" t="s">
        <v>3042</v>
      </c>
      <c r="J1814" s="639" t="s">
        <v>5151</v>
      </c>
    </row>
    <row r="1815" spans="1:10" ht="15">
      <c r="A1815" s="638" t="s">
        <v>4653</v>
      </c>
      <c r="B1815" s="640">
        <v>44321.5012152778</v>
      </c>
      <c r="C1815" s="639" t="b">
        <v>0</v>
      </c>
      <c r="E1815" s="639" t="s">
        <v>2825</v>
      </c>
      <c r="F1815" s="639">
        <v>4</v>
      </c>
      <c r="G1815" s="639" t="s">
        <v>3017</v>
      </c>
      <c r="H1815" s="639" t="s">
        <v>4613</v>
      </c>
      <c r="I1815" s="639" t="s">
        <v>2884</v>
      </c>
      <c r="J1815" s="639" t="s">
        <v>5150</v>
      </c>
    </row>
    <row r="1816" spans="1:10" ht="15">
      <c r="A1816" s="638" t="s">
        <v>4652</v>
      </c>
      <c r="B1816" s="640">
        <v>44321.50693287039</v>
      </c>
      <c r="C1816" s="639" t="b">
        <v>0</v>
      </c>
      <c r="E1816" s="639" t="s">
        <v>2825</v>
      </c>
      <c r="F1816" s="639">
        <v>19</v>
      </c>
      <c r="G1816" s="639" t="s">
        <v>4336</v>
      </c>
      <c r="H1816" s="639" t="s">
        <v>3054</v>
      </c>
      <c r="I1816" s="639" t="s">
        <v>3083</v>
      </c>
      <c r="J1816" s="639" t="s">
        <v>5149</v>
      </c>
    </row>
    <row r="1817" spans="1:10" ht="15">
      <c r="A1817" s="638" t="s">
        <v>4650</v>
      </c>
      <c r="B1817" s="640">
        <v>44321.517569444397</v>
      </c>
      <c r="C1817" s="639" t="b">
        <v>0</v>
      </c>
      <c r="E1817" s="639" t="s">
        <v>2825</v>
      </c>
      <c r="F1817" s="639">
        <v>1</v>
      </c>
      <c r="G1817" s="639" t="s">
        <v>4337</v>
      </c>
      <c r="H1817" s="639" t="s">
        <v>4611</v>
      </c>
      <c r="I1817" s="639" t="s">
        <v>2818</v>
      </c>
      <c r="J1817" s="639" t="s">
        <v>5148</v>
      </c>
    </row>
    <row r="1818" spans="1:10" ht="15">
      <c r="A1818" s="638" t="s">
        <v>4462</v>
      </c>
      <c r="B1818" s="640">
        <v>44321.565451388902</v>
      </c>
      <c r="C1818" s="639" t="b">
        <v>0</v>
      </c>
      <c r="E1818" s="639" t="s">
        <v>2825</v>
      </c>
      <c r="F1818" s="639">
        <v>2</v>
      </c>
      <c r="G1818" s="639" t="s">
        <v>4604</v>
      </c>
      <c r="H1818" s="639" t="s">
        <v>4463</v>
      </c>
      <c r="I1818" s="639" t="s">
        <v>4464</v>
      </c>
      <c r="J1818" s="639" t="s">
        <v>5147</v>
      </c>
    </row>
    <row r="1819" spans="1:10" ht="15">
      <c r="A1819" s="638" t="s">
        <v>3870</v>
      </c>
      <c r="B1819" s="640">
        <v>44321.582418981503</v>
      </c>
      <c r="C1819" s="639" t="b">
        <v>0</v>
      </c>
      <c r="E1819" s="639" t="s">
        <v>2825</v>
      </c>
      <c r="F1819" s="639">
        <v>1</v>
      </c>
      <c r="G1819" s="639" t="s">
        <v>2968</v>
      </c>
      <c r="H1819" s="639" t="s">
        <v>3429</v>
      </c>
      <c r="I1819" s="639" t="s">
        <v>3428</v>
      </c>
      <c r="J1819" s="639" t="s">
        <v>5146</v>
      </c>
    </row>
    <row r="1820" spans="1:10" ht="15">
      <c r="A1820" s="638" t="s">
        <v>3914</v>
      </c>
      <c r="B1820" s="640">
        <v>44321.382581018494</v>
      </c>
      <c r="C1820" s="639" t="b">
        <v>0</v>
      </c>
      <c r="E1820" s="639" t="s">
        <v>2825</v>
      </c>
      <c r="F1820" s="639">
        <v>1</v>
      </c>
      <c r="G1820" s="639" t="s">
        <v>2897</v>
      </c>
      <c r="H1820" s="639" t="s">
        <v>2979</v>
      </c>
      <c r="I1820" s="639" t="s">
        <v>2867</v>
      </c>
      <c r="J1820" s="639" t="s">
        <v>5145</v>
      </c>
    </row>
    <row r="1821" spans="1:10" ht="15">
      <c r="A1821" s="638" t="s">
        <v>4651</v>
      </c>
      <c r="B1821" s="640">
        <v>44321.591967592591</v>
      </c>
      <c r="C1821" s="639" t="b">
        <v>0</v>
      </c>
      <c r="D1821" s="639" t="s">
        <v>2831</v>
      </c>
      <c r="E1821" s="639" t="s">
        <v>2825</v>
      </c>
      <c r="F1821" s="639">
        <v>1</v>
      </c>
      <c r="G1821" s="639" t="s">
        <v>2807</v>
      </c>
      <c r="H1821" s="639" t="s">
        <v>4399</v>
      </c>
      <c r="I1821" s="639" t="s">
        <v>2800</v>
      </c>
      <c r="J1821" s="639" t="s">
        <v>5144</v>
      </c>
    </row>
    <row r="1822" spans="1:10" ht="15">
      <c r="A1822" s="638" t="s">
        <v>3870</v>
      </c>
      <c r="B1822" s="640">
        <v>44321.59287037039</v>
      </c>
      <c r="C1822" s="639" t="b">
        <v>0</v>
      </c>
      <c r="E1822" s="639" t="s">
        <v>2825</v>
      </c>
      <c r="F1822" s="639">
        <v>1</v>
      </c>
      <c r="G1822" s="639" t="s">
        <v>2968</v>
      </c>
      <c r="H1822" s="639" t="s">
        <v>3429</v>
      </c>
      <c r="I1822" s="639" t="s">
        <v>3428</v>
      </c>
      <c r="J1822" s="639" t="s">
        <v>5143</v>
      </c>
    </row>
    <row r="1823" spans="1:10" ht="15">
      <c r="A1823" s="638" t="s">
        <v>4594</v>
      </c>
      <c r="B1823" s="640">
        <v>44321.60275462961</v>
      </c>
      <c r="C1823" s="639" t="b">
        <v>0</v>
      </c>
      <c r="E1823" s="639" t="s">
        <v>2825</v>
      </c>
      <c r="F1823" s="639">
        <v>5</v>
      </c>
      <c r="G1823" s="639" t="s">
        <v>3205</v>
      </c>
      <c r="H1823" s="639" t="s">
        <v>4593</v>
      </c>
      <c r="I1823" s="639" t="s">
        <v>4464</v>
      </c>
      <c r="J1823" s="639" t="s">
        <v>5142</v>
      </c>
    </row>
    <row r="1824" spans="1:10" ht="15">
      <c r="A1824" s="638" t="s">
        <v>3870</v>
      </c>
      <c r="B1824" s="640">
        <v>44321.606851851902</v>
      </c>
      <c r="C1824" s="639" t="b">
        <v>0</v>
      </c>
      <c r="E1824" s="639" t="s">
        <v>2825</v>
      </c>
      <c r="F1824" s="639">
        <v>1</v>
      </c>
      <c r="G1824" s="639" t="s">
        <v>2968</v>
      </c>
      <c r="H1824" s="639" t="s">
        <v>3429</v>
      </c>
      <c r="I1824" s="639" t="s">
        <v>3428</v>
      </c>
      <c r="J1824" s="639" t="s">
        <v>5141</v>
      </c>
    </row>
    <row r="1825" spans="1:10" ht="15">
      <c r="A1825" s="638" t="s">
        <v>4651</v>
      </c>
      <c r="B1825" s="640">
        <v>44321.63598379631</v>
      </c>
      <c r="C1825" s="639" t="b">
        <v>0</v>
      </c>
      <c r="E1825" s="639" t="s">
        <v>2825</v>
      </c>
      <c r="F1825" s="639">
        <v>1</v>
      </c>
      <c r="G1825" s="639" t="s">
        <v>2807</v>
      </c>
      <c r="H1825" s="639" t="s">
        <v>4399</v>
      </c>
      <c r="I1825" s="639" t="s">
        <v>2800</v>
      </c>
      <c r="J1825" s="639" t="s">
        <v>5140</v>
      </c>
    </row>
    <row r="1826" spans="1:10" ht="15">
      <c r="A1826" s="638" t="s">
        <v>4656</v>
      </c>
      <c r="B1826" s="640">
        <v>44321.673715277801</v>
      </c>
      <c r="C1826" s="639" t="b">
        <v>0</v>
      </c>
      <c r="E1826" s="639" t="s">
        <v>2825</v>
      </c>
      <c r="F1826" s="639">
        <v>2</v>
      </c>
      <c r="G1826" s="639" t="s">
        <v>2868</v>
      </c>
      <c r="H1826" s="639" t="s">
        <v>4612</v>
      </c>
      <c r="I1826" s="639" t="s">
        <v>4616</v>
      </c>
      <c r="J1826" s="639" t="s">
        <v>5139</v>
      </c>
    </row>
    <row r="1827" spans="1:10" ht="15">
      <c r="A1827" s="638" t="s">
        <v>4657</v>
      </c>
      <c r="B1827" s="640">
        <v>44321.672870370407</v>
      </c>
      <c r="C1827" s="639" t="b">
        <v>0</v>
      </c>
      <c r="E1827" s="639" t="s">
        <v>2825</v>
      </c>
      <c r="F1827" s="639">
        <v>1</v>
      </c>
      <c r="G1827" s="639" t="s">
        <v>2868</v>
      </c>
      <c r="H1827" s="639" t="s">
        <v>4617</v>
      </c>
      <c r="I1827" s="639" t="s">
        <v>3042</v>
      </c>
      <c r="J1827" s="639" t="s">
        <v>5138</v>
      </c>
    </row>
    <row r="1828" spans="1:10" ht="15">
      <c r="A1828" s="638" t="s">
        <v>4654</v>
      </c>
      <c r="B1828" s="640">
        <v>44321.671817129609</v>
      </c>
      <c r="C1828" s="639" t="b">
        <v>0</v>
      </c>
      <c r="E1828" s="639" t="s">
        <v>2825</v>
      </c>
      <c r="F1828" s="639">
        <v>4</v>
      </c>
      <c r="G1828" s="639" t="s">
        <v>2868</v>
      </c>
      <c r="H1828" s="639" t="s">
        <v>4614</v>
      </c>
      <c r="I1828" s="639" t="s">
        <v>3042</v>
      </c>
      <c r="J1828" s="639" t="s">
        <v>5137</v>
      </c>
    </row>
    <row r="1829" spans="1:10" ht="15">
      <c r="A1829" s="638" t="s">
        <v>4650</v>
      </c>
      <c r="B1829" s="640">
        <v>44323.325729166703</v>
      </c>
      <c r="C1829" s="639" t="b">
        <v>0</v>
      </c>
      <c r="E1829" s="639" t="s">
        <v>2825</v>
      </c>
      <c r="F1829" s="639">
        <v>1</v>
      </c>
      <c r="G1829" s="639" t="s">
        <v>3198</v>
      </c>
      <c r="H1829" s="639" t="s">
        <v>4611</v>
      </c>
      <c r="I1829" s="639" t="s">
        <v>2818</v>
      </c>
      <c r="J1829" s="639" t="s">
        <v>5136</v>
      </c>
    </row>
    <row r="1830" spans="1:10" ht="15">
      <c r="A1830" s="638" t="s">
        <v>4653</v>
      </c>
      <c r="B1830" s="640">
        <v>44323.352662037003</v>
      </c>
      <c r="C1830" s="639" t="b">
        <v>0</v>
      </c>
      <c r="E1830" s="639" t="s">
        <v>2825</v>
      </c>
      <c r="F1830" s="639">
        <v>6</v>
      </c>
      <c r="G1830" s="639" t="s">
        <v>3017</v>
      </c>
      <c r="H1830" s="639" t="s">
        <v>4613</v>
      </c>
      <c r="I1830" s="639" t="s">
        <v>2884</v>
      </c>
      <c r="J1830" s="639" t="s">
        <v>5135</v>
      </c>
    </row>
    <row r="1831" spans="1:10" ht="15">
      <c r="A1831" s="638" t="s">
        <v>4652</v>
      </c>
      <c r="B1831" s="640">
        <v>44323.381018518492</v>
      </c>
      <c r="C1831" s="639" t="b">
        <v>0</v>
      </c>
      <c r="E1831" s="639" t="s">
        <v>2825</v>
      </c>
      <c r="F1831" s="639">
        <v>15</v>
      </c>
      <c r="G1831" s="639" t="s">
        <v>4336</v>
      </c>
      <c r="H1831" s="639" t="s">
        <v>3054</v>
      </c>
      <c r="I1831" s="639" t="s">
        <v>3083</v>
      </c>
      <c r="J1831" s="639" t="s">
        <v>5134</v>
      </c>
    </row>
    <row r="1832" spans="1:10" ht="15">
      <c r="A1832" s="638" t="s">
        <v>4592</v>
      </c>
      <c r="B1832" s="640">
        <v>44323.411840277797</v>
      </c>
      <c r="C1832" s="639" t="b">
        <v>0</v>
      </c>
      <c r="E1832" s="639" t="s">
        <v>2825</v>
      </c>
      <c r="F1832" s="639">
        <v>3</v>
      </c>
      <c r="G1832" s="639" t="s">
        <v>3205</v>
      </c>
      <c r="H1832" s="639" t="s">
        <v>3061</v>
      </c>
      <c r="I1832" s="639" t="s">
        <v>4464</v>
      </c>
      <c r="J1832" s="639" t="s">
        <v>5133</v>
      </c>
    </row>
    <row r="1833" spans="1:10" ht="15">
      <c r="A1833" s="638" t="s">
        <v>4594</v>
      </c>
      <c r="B1833" s="640">
        <v>44323.410787036999</v>
      </c>
      <c r="C1833" s="639" t="b">
        <v>0</v>
      </c>
      <c r="E1833" s="639" t="s">
        <v>2825</v>
      </c>
      <c r="F1833" s="639">
        <v>8</v>
      </c>
      <c r="G1833" s="639" t="s">
        <v>3205</v>
      </c>
      <c r="H1833" s="639" t="s">
        <v>4593</v>
      </c>
      <c r="I1833" s="639" t="s">
        <v>4464</v>
      </c>
      <c r="J1833" s="639" t="s">
        <v>5132</v>
      </c>
    </row>
    <row r="1834" spans="1:10" ht="15">
      <c r="A1834" s="638" t="s">
        <v>4918</v>
      </c>
      <c r="B1834" s="640">
        <v>44323.394826388903</v>
      </c>
      <c r="C1834" s="639" t="b">
        <v>0</v>
      </c>
      <c r="E1834" s="639" t="s">
        <v>2825</v>
      </c>
      <c r="F1834" s="639">
        <v>5</v>
      </c>
      <c r="G1834" s="639" t="s">
        <v>4912</v>
      </c>
      <c r="H1834" s="639" t="s">
        <v>1420</v>
      </c>
      <c r="I1834" s="639" t="s">
        <v>2884</v>
      </c>
      <c r="J1834" s="639" t="s">
        <v>5131</v>
      </c>
    </row>
    <row r="1835" spans="1:10" ht="15">
      <c r="A1835" s="638" t="s">
        <v>4911</v>
      </c>
      <c r="B1835" s="640">
        <v>44323.469375000001</v>
      </c>
      <c r="C1835" s="639" t="b">
        <v>0</v>
      </c>
      <c r="E1835" s="639" t="s">
        <v>2825</v>
      </c>
      <c r="F1835" s="639">
        <v>5</v>
      </c>
      <c r="G1835" s="639" t="s">
        <v>2868</v>
      </c>
      <c r="H1835" s="639" t="s">
        <v>4461</v>
      </c>
      <c r="I1835" s="639" t="s">
        <v>4501</v>
      </c>
      <c r="J1835" s="639" t="s">
        <v>5130</v>
      </c>
    </row>
    <row r="1836" spans="1:10" ht="15">
      <c r="A1836" s="638" t="s">
        <v>4917</v>
      </c>
      <c r="B1836" s="640">
        <v>44323.46557870369</v>
      </c>
      <c r="C1836" s="639" t="b">
        <v>0</v>
      </c>
      <c r="E1836" s="639" t="s">
        <v>2825</v>
      </c>
      <c r="F1836" s="639">
        <v>3</v>
      </c>
      <c r="G1836" s="639" t="s">
        <v>2868</v>
      </c>
      <c r="H1836" s="639" t="s">
        <v>4914</v>
      </c>
      <c r="I1836" s="639" t="s">
        <v>3089</v>
      </c>
      <c r="J1836" s="639" t="s">
        <v>5129</v>
      </c>
    </row>
    <row r="1837" spans="1:10" ht="15">
      <c r="A1837" s="638" t="s">
        <v>4592</v>
      </c>
      <c r="B1837" s="640">
        <v>44323.506886574098</v>
      </c>
      <c r="C1837" s="639" t="b">
        <v>0</v>
      </c>
      <c r="E1837" s="639" t="s">
        <v>2825</v>
      </c>
      <c r="F1837" s="639">
        <v>4</v>
      </c>
      <c r="G1837" s="639" t="s">
        <v>3205</v>
      </c>
      <c r="H1837" s="639" t="s">
        <v>3061</v>
      </c>
      <c r="I1837" s="639" t="s">
        <v>4464</v>
      </c>
      <c r="J1837" s="639" t="s">
        <v>5128</v>
      </c>
    </row>
    <row r="1838" spans="1:10" ht="15">
      <c r="A1838" s="638" t="s">
        <v>4915</v>
      </c>
      <c r="B1838" s="640">
        <v>44323.590844907398</v>
      </c>
      <c r="C1838" s="639" t="b">
        <v>0</v>
      </c>
      <c r="E1838" s="639" t="s">
        <v>2825</v>
      </c>
      <c r="F1838" s="639">
        <v>1</v>
      </c>
      <c r="G1838" s="639" t="s">
        <v>3205</v>
      </c>
      <c r="H1838" s="639" t="s">
        <v>3457</v>
      </c>
      <c r="I1838" s="639" t="s">
        <v>4464</v>
      </c>
      <c r="J1838" s="639" t="s">
        <v>5127</v>
      </c>
    </row>
    <row r="1839" spans="1:10" ht="15">
      <c r="A1839" s="638" t="s">
        <v>4594</v>
      </c>
      <c r="B1839" s="640">
        <v>44323.567199074103</v>
      </c>
      <c r="C1839" s="639" t="b">
        <v>0</v>
      </c>
      <c r="E1839" s="639" t="s">
        <v>2825</v>
      </c>
      <c r="F1839" s="639">
        <v>1</v>
      </c>
      <c r="G1839" s="639" t="s">
        <v>4604</v>
      </c>
      <c r="H1839" s="639" t="s">
        <v>4593</v>
      </c>
      <c r="I1839" s="639" t="s">
        <v>4464</v>
      </c>
      <c r="J1839" s="639" t="s">
        <v>5126</v>
      </c>
    </row>
    <row r="1840" spans="1:10" ht="15">
      <c r="A1840" s="638" t="s">
        <v>4652</v>
      </c>
      <c r="B1840" s="640">
        <v>44323.560960648101</v>
      </c>
      <c r="C1840" s="639" t="b">
        <v>0</v>
      </c>
      <c r="E1840" s="639" t="s">
        <v>2825</v>
      </c>
      <c r="F1840" s="639">
        <v>6</v>
      </c>
      <c r="G1840" s="639" t="s">
        <v>4336</v>
      </c>
      <c r="H1840" s="639" t="s">
        <v>3054</v>
      </c>
      <c r="I1840" s="639" t="s">
        <v>3083</v>
      </c>
      <c r="J1840" s="639" t="s">
        <v>5125</v>
      </c>
    </row>
    <row r="1841" spans="1:10" ht="15">
      <c r="A1841" s="638" t="s">
        <v>4515</v>
      </c>
      <c r="B1841" s="640">
        <v>44323.618576388901</v>
      </c>
      <c r="C1841" s="639" t="b">
        <v>0</v>
      </c>
      <c r="E1841" s="639" t="s">
        <v>2825</v>
      </c>
      <c r="F1841" s="639">
        <v>5</v>
      </c>
      <c r="G1841" s="639" t="s">
        <v>2868</v>
      </c>
      <c r="H1841" s="639" t="s">
        <v>3070</v>
      </c>
      <c r="I1841" s="639" t="s">
        <v>4501</v>
      </c>
      <c r="J1841" s="639" t="s">
        <v>5124</v>
      </c>
    </row>
    <row r="1842" spans="1:10" ht="15">
      <c r="A1842" s="638" t="s">
        <v>4916</v>
      </c>
      <c r="B1842" s="640">
        <v>44323.611365740697</v>
      </c>
      <c r="C1842" s="639" t="b">
        <v>0</v>
      </c>
      <c r="E1842" s="639" t="s">
        <v>2825</v>
      </c>
      <c r="F1842" s="639">
        <v>4</v>
      </c>
      <c r="G1842" s="639" t="s">
        <v>4912</v>
      </c>
      <c r="H1842" s="639" t="s">
        <v>1831</v>
      </c>
      <c r="I1842" s="639" t="s">
        <v>3009</v>
      </c>
      <c r="J1842" s="639" t="s">
        <v>5123</v>
      </c>
    </row>
    <row r="1843" spans="1:10" ht="15">
      <c r="A1843" s="638" t="s">
        <v>4652</v>
      </c>
      <c r="B1843" s="640">
        <v>44323.604571759308</v>
      </c>
      <c r="C1843" s="639" t="b">
        <v>0</v>
      </c>
      <c r="E1843" s="639" t="s">
        <v>2825</v>
      </c>
      <c r="F1843" s="639">
        <v>4</v>
      </c>
      <c r="G1843" s="639" t="s">
        <v>4336</v>
      </c>
      <c r="H1843" s="639" t="s">
        <v>3054</v>
      </c>
      <c r="I1843" s="639" t="s">
        <v>3083</v>
      </c>
      <c r="J1843" s="639" t="s">
        <v>5122</v>
      </c>
    </row>
    <row r="1844" spans="1:10" ht="15">
      <c r="A1844" s="638" t="s">
        <v>4919</v>
      </c>
      <c r="B1844" s="640">
        <v>44323.649756944404</v>
      </c>
      <c r="C1844" s="639" t="b">
        <v>0</v>
      </c>
      <c r="E1844" s="639" t="s">
        <v>2825</v>
      </c>
      <c r="F1844" s="639">
        <v>1</v>
      </c>
      <c r="G1844" s="639" t="s">
        <v>3017</v>
      </c>
      <c r="H1844" s="639" t="s">
        <v>678</v>
      </c>
      <c r="I1844" s="639" t="s">
        <v>4920</v>
      </c>
      <c r="J1844" s="639" t="s">
        <v>5121</v>
      </c>
    </row>
    <row r="1845" spans="1:10" ht="15">
      <c r="A1845" s="638" t="s">
        <v>4909</v>
      </c>
      <c r="B1845" s="640">
        <v>44323.575219907398</v>
      </c>
      <c r="C1845" s="639" t="b">
        <v>0</v>
      </c>
      <c r="D1845" s="639" t="s">
        <v>4921</v>
      </c>
      <c r="E1845" s="639" t="s">
        <v>2825</v>
      </c>
      <c r="F1845" s="639">
        <v>1</v>
      </c>
      <c r="G1845" s="639" t="s">
        <v>4913</v>
      </c>
      <c r="H1845" s="639" t="s">
        <v>4910</v>
      </c>
      <c r="I1845" s="639" t="s">
        <v>3219</v>
      </c>
      <c r="J1845" s="639" t="s">
        <v>5120</v>
      </c>
    </row>
    <row r="1846" spans="1:10" ht="15">
      <c r="A1846" s="638" t="s">
        <v>4909</v>
      </c>
      <c r="B1846" s="640">
        <v>44323.616805555597</v>
      </c>
      <c r="C1846" s="639" t="b">
        <v>0</v>
      </c>
      <c r="D1846" s="639" t="s">
        <v>2819</v>
      </c>
      <c r="E1846" s="639" t="s">
        <v>2825</v>
      </c>
      <c r="F1846" s="639">
        <v>1</v>
      </c>
      <c r="G1846" s="639" t="s">
        <v>4913</v>
      </c>
      <c r="H1846" s="639" t="s">
        <v>4910</v>
      </c>
      <c r="I1846" s="639" t="s">
        <v>3219</v>
      </c>
      <c r="J1846" s="639" t="s">
        <v>5119</v>
      </c>
    </row>
    <row r="1847" spans="1:10" ht="15">
      <c r="A1847" s="638" t="s">
        <v>4960</v>
      </c>
      <c r="B1847" s="640">
        <v>44326.3917013889</v>
      </c>
      <c r="C1847" s="639" t="b">
        <v>0</v>
      </c>
      <c r="E1847" s="639" t="s">
        <v>2825</v>
      </c>
      <c r="F1847" s="639">
        <v>1</v>
      </c>
      <c r="G1847" s="639" t="s">
        <v>4912</v>
      </c>
      <c r="H1847" s="639" t="s">
        <v>4961</v>
      </c>
      <c r="I1847" s="639" t="s">
        <v>2960</v>
      </c>
      <c r="J1847" s="639" t="s">
        <v>5118</v>
      </c>
    </row>
    <row r="1848" spans="1:10" ht="15">
      <c r="A1848" s="638" t="s">
        <v>4960</v>
      </c>
      <c r="B1848" s="640">
        <v>44326.396469907399</v>
      </c>
      <c r="C1848" s="639" t="b">
        <v>0</v>
      </c>
      <c r="D1848" s="639" t="s">
        <v>3229</v>
      </c>
      <c r="E1848" s="639" t="s">
        <v>2788</v>
      </c>
      <c r="F1848" s="639">
        <v>1</v>
      </c>
      <c r="G1848" s="639" t="s">
        <v>4912</v>
      </c>
      <c r="H1848" s="639" t="s">
        <v>4961</v>
      </c>
      <c r="I1848" s="639" t="s">
        <v>2960</v>
      </c>
      <c r="J1848" s="639" t="s">
        <v>5117</v>
      </c>
    </row>
    <row r="1849" spans="1:10" ht="15">
      <c r="A1849" s="638" t="s">
        <v>4972</v>
      </c>
      <c r="B1849" s="640">
        <v>44326.412638888898</v>
      </c>
      <c r="C1849" s="639" t="b">
        <v>0</v>
      </c>
      <c r="E1849" s="639" t="s">
        <v>2825</v>
      </c>
      <c r="F1849" s="639">
        <v>9</v>
      </c>
      <c r="G1849" s="639" t="s">
        <v>3432</v>
      </c>
      <c r="H1849" s="639" t="s">
        <v>3258</v>
      </c>
      <c r="I1849" s="639" t="s">
        <v>4973</v>
      </c>
      <c r="J1849" s="639" t="s">
        <v>5116</v>
      </c>
    </row>
    <row r="1850" spans="1:10" ht="15">
      <c r="A1850" s="638" t="s">
        <v>4979</v>
      </c>
      <c r="B1850" s="640">
        <v>44326.427187499998</v>
      </c>
      <c r="C1850" s="639" t="b">
        <v>0</v>
      </c>
      <c r="E1850" s="639" t="s">
        <v>2825</v>
      </c>
      <c r="F1850" s="639">
        <v>3</v>
      </c>
      <c r="G1850" s="639" t="s">
        <v>3205</v>
      </c>
      <c r="H1850" s="639" t="s">
        <v>4965</v>
      </c>
      <c r="I1850" s="639" t="s">
        <v>4976</v>
      </c>
      <c r="J1850" s="639" t="s">
        <v>5115</v>
      </c>
    </row>
    <row r="1851" spans="1:10" ht="15">
      <c r="A1851" s="638" t="s">
        <v>4968</v>
      </c>
      <c r="B1851" s="640">
        <v>44326.434814814813</v>
      </c>
      <c r="C1851" s="639" t="b">
        <v>0</v>
      </c>
      <c r="E1851" s="639" t="s">
        <v>2825</v>
      </c>
      <c r="F1851" s="639">
        <v>1</v>
      </c>
      <c r="G1851" s="639" t="s">
        <v>3198</v>
      </c>
      <c r="H1851" s="639" t="s">
        <v>4969</v>
      </c>
      <c r="I1851" s="639" t="s">
        <v>2818</v>
      </c>
      <c r="J1851" s="639" t="s">
        <v>5114</v>
      </c>
    </row>
    <row r="1852" spans="1:10" ht="15">
      <c r="A1852" s="638" t="s">
        <v>4652</v>
      </c>
      <c r="B1852" s="640">
        <v>44326.447905092602</v>
      </c>
      <c r="C1852" s="639" t="b">
        <v>0</v>
      </c>
      <c r="E1852" s="639" t="s">
        <v>2825</v>
      </c>
      <c r="F1852" s="639">
        <v>7</v>
      </c>
      <c r="G1852" s="639" t="s">
        <v>4336</v>
      </c>
      <c r="H1852" s="639" t="s">
        <v>3054</v>
      </c>
      <c r="I1852" s="639" t="s">
        <v>3083</v>
      </c>
      <c r="J1852" s="639" t="s">
        <v>5113</v>
      </c>
    </row>
    <row r="1853" spans="1:10" ht="15">
      <c r="A1853" s="638" t="s">
        <v>4971</v>
      </c>
      <c r="B1853" s="640">
        <v>44326.500324074099</v>
      </c>
      <c r="C1853" s="639" t="b">
        <v>0</v>
      </c>
      <c r="E1853" s="639" t="s">
        <v>2825</v>
      </c>
      <c r="F1853" s="639">
        <v>2</v>
      </c>
      <c r="G1853" s="639" t="s">
        <v>2868</v>
      </c>
      <c r="H1853" s="639" t="s">
        <v>2987</v>
      </c>
      <c r="I1853" s="639" t="s">
        <v>4964</v>
      </c>
      <c r="J1853" s="639" t="s">
        <v>5112</v>
      </c>
    </row>
    <row r="1854" spans="1:10" ht="15">
      <c r="A1854" s="638" t="s">
        <v>4970</v>
      </c>
      <c r="B1854" s="640">
        <v>44326.503356481502</v>
      </c>
      <c r="C1854" s="639" t="b">
        <v>0</v>
      </c>
      <c r="E1854" s="639" t="s">
        <v>2825</v>
      </c>
      <c r="F1854" s="639">
        <v>6</v>
      </c>
      <c r="G1854" s="639" t="s">
        <v>2868</v>
      </c>
      <c r="H1854" s="639" t="s">
        <v>3311</v>
      </c>
      <c r="I1854" s="639" t="s">
        <v>3095</v>
      </c>
      <c r="J1854" s="639" t="s">
        <v>5111</v>
      </c>
    </row>
    <row r="1855" spans="1:10" ht="15">
      <c r="A1855" s="638" t="s">
        <v>4963</v>
      </c>
      <c r="B1855" s="640">
        <v>44326.502083333296</v>
      </c>
      <c r="C1855" s="639" t="b">
        <v>0</v>
      </c>
      <c r="E1855" s="639" t="s">
        <v>2825</v>
      </c>
      <c r="F1855" s="639">
        <v>3</v>
      </c>
      <c r="G1855" s="639" t="s">
        <v>2868</v>
      </c>
      <c r="H1855" s="639" t="s">
        <v>2984</v>
      </c>
      <c r="I1855" s="639" t="s">
        <v>4964</v>
      </c>
      <c r="J1855" s="639" t="s">
        <v>5110</v>
      </c>
    </row>
    <row r="1856" spans="1:10" ht="15">
      <c r="A1856" s="638" t="s">
        <v>4966</v>
      </c>
      <c r="B1856" s="640">
        <v>44326.501284722202</v>
      </c>
      <c r="C1856" s="639" t="b">
        <v>0</v>
      </c>
      <c r="E1856" s="639" t="s">
        <v>2825</v>
      </c>
      <c r="F1856" s="639">
        <v>1</v>
      </c>
      <c r="G1856" s="639" t="s">
        <v>2868</v>
      </c>
      <c r="H1856" s="639" t="s">
        <v>4967</v>
      </c>
      <c r="I1856" s="639" t="s">
        <v>3201</v>
      </c>
      <c r="J1856" s="639" t="s">
        <v>5109</v>
      </c>
    </row>
    <row r="1857" spans="1:10" ht="15">
      <c r="A1857" s="638" t="s">
        <v>4980</v>
      </c>
      <c r="B1857" s="640">
        <v>44326.512986111098</v>
      </c>
      <c r="C1857" s="639" t="b">
        <v>0</v>
      </c>
      <c r="E1857" s="639" t="s">
        <v>2825</v>
      </c>
      <c r="F1857" s="639">
        <v>1</v>
      </c>
      <c r="G1857" s="639" t="s">
        <v>3432</v>
      </c>
      <c r="H1857" s="639" t="s">
        <v>4962</v>
      </c>
      <c r="I1857" s="639" t="s">
        <v>4976</v>
      </c>
      <c r="J1857" s="639" t="s">
        <v>5108</v>
      </c>
    </row>
    <row r="1858" spans="1:10" ht="15">
      <c r="A1858" s="638" t="s">
        <v>4975</v>
      </c>
      <c r="B1858" s="640">
        <v>44326.513692129593</v>
      </c>
      <c r="C1858" s="639" t="b">
        <v>0</v>
      </c>
      <c r="E1858" s="639" t="s">
        <v>2825</v>
      </c>
      <c r="F1858" s="639">
        <v>1</v>
      </c>
      <c r="G1858" s="639" t="s">
        <v>3432</v>
      </c>
      <c r="H1858" s="639" t="s">
        <v>3333</v>
      </c>
      <c r="I1858" s="639" t="s">
        <v>4976</v>
      </c>
      <c r="J1858" s="639" t="s">
        <v>5107</v>
      </c>
    </row>
    <row r="1859" spans="1:10" ht="15">
      <c r="A1859" s="638" t="s">
        <v>4968</v>
      </c>
      <c r="B1859" s="640">
        <v>44326.52224537039</v>
      </c>
      <c r="C1859" s="639" t="b">
        <v>0</v>
      </c>
      <c r="E1859" s="639" t="s">
        <v>2825</v>
      </c>
      <c r="F1859" s="639">
        <v>1</v>
      </c>
      <c r="G1859" s="639" t="s">
        <v>3198</v>
      </c>
      <c r="H1859" s="639" t="s">
        <v>4969</v>
      </c>
      <c r="I1859" s="639" t="s">
        <v>2818</v>
      </c>
      <c r="J1859" s="639" t="s">
        <v>5106</v>
      </c>
    </row>
    <row r="1860" spans="1:10" ht="15">
      <c r="A1860" s="638" t="s">
        <v>4977</v>
      </c>
      <c r="B1860" s="640">
        <v>44326.5782638889</v>
      </c>
      <c r="C1860" s="639" t="b">
        <v>0</v>
      </c>
      <c r="E1860" s="639" t="s">
        <v>2825</v>
      </c>
      <c r="F1860" s="639">
        <v>7</v>
      </c>
      <c r="G1860" s="639" t="s">
        <v>3205</v>
      </c>
      <c r="H1860" s="639" t="s">
        <v>4978</v>
      </c>
      <c r="I1860" s="639" t="s">
        <v>4976</v>
      </c>
      <c r="J1860" s="639" t="s">
        <v>5105</v>
      </c>
    </row>
    <row r="1861" spans="1:10" ht="15">
      <c r="A1861" s="638" t="s">
        <v>4968</v>
      </c>
      <c r="B1861" s="640">
        <v>44326.625706018509</v>
      </c>
      <c r="C1861" s="639" t="b">
        <v>0</v>
      </c>
      <c r="E1861" s="639" t="s">
        <v>2825</v>
      </c>
      <c r="F1861" s="639">
        <v>1</v>
      </c>
      <c r="G1861" s="639" t="s">
        <v>3198</v>
      </c>
      <c r="H1861" s="639" t="s">
        <v>4969</v>
      </c>
      <c r="I1861" s="639" t="s">
        <v>2818</v>
      </c>
      <c r="J1861" s="639" t="s">
        <v>5104</v>
      </c>
    </row>
    <row r="1862" spans="1:10" ht="15">
      <c r="A1862" s="638" t="s">
        <v>4974</v>
      </c>
      <c r="B1862" s="640">
        <v>44326.622835648202</v>
      </c>
      <c r="C1862" s="639" t="b">
        <v>0</v>
      </c>
      <c r="E1862" s="639" t="s">
        <v>2825</v>
      </c>
      <c r="F1862" s="639">
        <v>6</v>
      </c>
      <c r="G1862" s="639" t="s">
        <v>3017</v>
      </c>
      <c r="H1862" s="639" t="s">
        <v>1886</v>
      </c>
      <c r="I1862" s="639" t="s">
        <v>4957</v>
      </c>
      <c r="J1862" s="639" t="s">
        <v>5103</v>
      </c>
    </row>
    <row r="1863" spans="1:10" ht="15">
      <c r="A1863" s="638" t="s">
        <v>4968</v>
      </c>
      <c r="B1863" s="640">
        <v>44326.613067129598</v>
      </c>
      <c r="C1863" s="639" t="b">
        <v>0</v>
      </c>
      <c r="E1863" s="639" t="s">
        <v>2825</v>
      </c>
      <c r="F1863" s="639">
        <v>1</v>
      </c>
      <c r="G1863" s="639" t="s">
        <v>3198</v>
      </c>
      <c r="H1863" s="639" t="s">
        <v>4969</v>
      </c>
      <c r="I1863" s="639" t="s">
        <v>2818</v>
      </c>
      <c r="J1863" s="639" t="s">
        <v>5102</v>
      </c>
    </row>
    <row r="1864" spans="1:10" ht="15">
      <c r="A1864" s="638" t="s">
        <v>4968</v>
      </c>
      <c r="B1864" s="640">
        <v>44326.600810185198</v>
      </c>
      <c r="C1864" s="639" t="b">
        <v>0</v>
      </c>
      <c r="E1864" s="639" t="s">
        <v>2825</v>
      </c>
      <c r="F1864" s="639">
        <v>1</v>
      </c>
      <c r="G1864" s="639" t="s">
        <v>3198</v>
      </c>
      <c r="H1864" s="639" t="s">
        <v>4969</v>
      </c>
      <c r="I1864" s="639" t="s">
        <v>2818</v>
      </c>
      <c r="J1864" s="639" t="s">
        <v>5101</v>
      </c>
    </row>
    <row r="1865" spans="1:10" ht="15">
      <c r="A1865" s="638" t="s">
        <v>4652</v>
      </c>
      <c r="B1865" s="640">
        <v>44326.63853009259</v>
      </c>
      <c r="C1865" s="639" t="b">
        <v>0</v>
      </c>
      <c r="E1865" s="639" t="s">
        <v>2825</v>
      </c>
      <c r="F1865" s="639">
        <v>7</v>
      </c>
      <c r="G1865" s="639" t="s">
        <v>3028</v>
      </c>
      <c r="H1865" s="639" t="s">
        <v>3054</v>
      </c>
      <c r="I1865" s="639" t="s">
        <v>3083</v>
      </c>
      <c r="J1865" s="639" t="s">
        <v>5100</v>
      </c>
    </row>
    <row r="1866" spans="1:10" ht="15">
      <c r="A1866" s="638" t="s">
        <v>4977</v>
      </c>
      <c r="B1866" s="640">
        <v>44326.660370370402</v>
      </c>
      <c r="C1866" s="639" t="b">
        <v>0</v>
      </c>
      <c r="E1866" s="639" t="s">
        <v>2825</v>
      </c>
      <c r="F1866" s="639">
        <v>9</v>
      </c>
      <c r="G1866" s="639" t="s">
        <v>3205</v>
      </c>
      <c r="H1866" s="639" t="s">
        <v>4978</v>
      </c>
      <c r="I1866" s="639" t="s">
        <v>4976</v>
      </c>
      <c r="J1866" s="639" t="s">
        <v>5099</v>
      </c>
    </row>
    <row r="1867" spans="1:10" ht="15">
      <c r="A1867" s="638" t="s">
        <v>4974</v>
      </c>
      <c r="B1867" s="640">
        <v>44326.683553240691</v>
      </c>
      <c r="C1867" s="639" t="b">
        <v>0</v>
      </c>
      <c r="E1867" s="639" t="s">
        <v>2825</v>
      </c>
      <c r="F1867" s="639">
        <v>5</v>
      </c>
      <c r="G1867" s="639" t="s">
        <v>3017</v>
      </c>
      <c r="H1867" s="639" t="s">
        <v>1886</v>
      </c>
      <c r="I1867" s="639" t="s">
        <v>4957</v>
      </c>
      <c r="J1867" s="639" t="s">
        <v>5098</v>
      </c>
    </row>
    <row r="1868" spans="1:10" ht="15">
      <c r="A1868" s="638" t="s">
        <v>4958</v>
      </c>
      <c r="B1868" s="640">
        <v>44326.672210648103</v>
      </c>
      <c r="C1868" s="639" t="b">
        <v>0</v>
      </c>
      <c r="D1868" s="639" t="s">
        <v>2833</v>
      </c>
      <c r="E1868" s="639" t="s">
        <v>2825</v>
      </c>
      <c r="F1868" s="639">
        <v>1</v>
      </c>
      <c r="G1868" s="639" t="s">
        <v>3156</v>
      </c>
      <c r="H1868" s="639" t="s">
        <v>4959</v>
      </c>
      <c r="I1868" s="639" t="s">
        <v>3219</v>
      </c>
      <c r="J1868" s="639" t="s">
        <v>5097</v>
      </c>
    </row>
    <row r="1869" spans="1:10" ht="15">
      <c r="A1869" s="638" t="s">
        <v>4958</v>
      </c>
      <c r="B1869" s="640">
        <v>44326.670949074098</v>
      </c>
      <c r="C1869" s="639" t="b">
        <v>0</v>
      </c>
      <c r="D1869" s="639" t="s">
        <v>2833</v>
      </c>
      <c r="E1869" s="639" t="s">
        <v>2825</v>
      </c>
      <c r="F1869" s="639">
        <v>1</v>
      </c>
      <c r="G1869" s="639" t="s">
        <v>3156</v>
      </c>
      <c r="H1869" s="639" t="s">
        <v>4959</v>
      </c>
      <c r="I1869" s="639" t="s">
        <v>3219</v>
      </c>
      <c r="J1869" s="639" t="s">
        <v>5096</v>
      </c>
    </row>
    <row r="1870" spans="1:10" ht="15">
      <c r="A1870" s="638" t="s">
        <v>4958</v>
      </c>
      <c r="B1870" s="640">
        <v>44326.670324074097</v>
      </c>
      <c r="C1870" s="639" t="b">
        <v>0</v>
      </c>
      <c r="D1870" s="639" t="s">
        <v>2833</v>
      </c>
      <c r="E1870" s="639" t="s">
        <v>2825</v>
      </c>
      <c r="F1870" s="639">
        <v>1</v>
      </c>
      <c r="G1870" s="639" t="s">
        <v>3156</v>
      </c>
      <c r="H1870" s="639" t="s">
        <v>4959</v>
      </c>
      <c r="I1870" s="639" t="s">
        <v>3219</v>
      </c>
      <c r="J1870" s="639" t="s">
        <v>5095</v>
      </c>
    </row>
    <row r="1871" spans="1:10" ht="15">
      <c r="A1871" s="638" t="s">
        <v>4958</v>
      </c>
      <c r="B1871" s="640">
        <v>44326.66978009259</v>
      </c>
      <c r="C1871" s="639" t="b">
        <v>0</v>
      </c>
      <c r="D1871" s="639" t="s">
        <v>2833</v>
      </c>
      <c r="E1871" s="639" t="s">
        <v>2825</v>
      </c>
      <c r="F1871" s="639">
        <v>1</v>
      </c>
      <c r="G1871" s="639" t="s">
        <v>3156</v>
      </c>
      <c r="H1871" s="639" t="s">
        <v>4959</v>
      </c>
      <c r="I1871" s="639" t="s">
        <v>3219</v>
      </c>
      <c r="J1871" s="639" t="s">
        <v>5094</v>
      </c>
    </row>
    <row r="1872" spans="1:10" ht="15">
      <c r="A1872" s="638" t="s">
        <v>4652</v>
      </c>
      <c r="B1872" s="640">
        <v>44327.419664351903</v>
      </c>
      <c r="C1872" s="639" t="b">
        <v>0</v>
      </c>
      <c r="E1872" s="639" t="s">
        <v>2825</v>
      </c>
      <c r="F1872" s="639">
        <v>7</v>
      </c>
      <c r="G1872" s="639" t="s">
        <v>4336</v>
      </c>
      <c r="H1872" s="639" t="s">
        <v>3054</v>
      </c>
      <c r="I1872" s="639" t="s">
        <v>3083</v>
      </c>
      <c r="J1872" s="639" t="s">
        <v>5093</v>
      </c>
    </row>
    <row r="1873" spans="1:10" ht="15">
      <c r="A1873" s="638" t="s">
        <v>5017</v>
      </c>
      <c r="B1873" s="640">
        <v>44327.428946759297</v>
      </c>
      <c r="C1873" s="639" t="b">
        <v>0</v>
      </c>
      <c r="E1873" s="639" t="s">
        <v>2825</v>
      </c>
      <c r="F1873" s="639">
        <v>1</v>
      </c>
      <c r="G1873" s="639" t="s">
        <v>2807</v>
      </c>
      <c r="H1873" s="639" t="s">
        <v>3285</v>
      </c>
      <c r="I1873" s="639" t="s">
        <v>2800</v>
      </c>
      <c r="J1873" s="639" t="s">
        <v>5092</v>
      </c>
    </row>
    <row r="1874" spans="1:10" ht="15">
      <c r="A1874" s="638" t="s">
        <v>4974</v>
      </c>
      <c r="B1874" s="640">
        <v>44327.435370370396</v>
      </c>
      <c r="C1874" s="639" t="b">
        <v>0</v>
      </c>
      <c r="E1874" s="639" t="s">
        <v>2825</v>
      </c>
      <c r="F1874" s="639">
        <v>5</v>
      </c>
      <c r="G1874" s="639" t="s">
        <v>3017</v>
      </c>
      <c r="H1874" s="639" t="s">
        <v>1886</v>
      </c>
      <c r="I1874" s="639" t="s">
        <v>4957</v>
      </c>
      <c r="J1874" s="639" t="s">
        <v>5091</v>
      </c>
    </row>
    <row r="1875" spans="1:10" ht="15">
      <c r="A1875" s="638" t="s">
        <v>4970</v>
      </c>
      <c r="B1875" s="640">
        <v>44327.488888888904</v>
      </c>
      <c r="C1875" s="639" t="b">
        <v>0</v>
      </c>
      <c r="E1875" s="639" t="s">
        <v>2825</v>
      </c>
      <c r="F1875" s="639">
        <v>2</v>
      </c>
      <c r="G1875" s="639" t="s">
        <v>2868</v>
      </c>
      <c r="H1875" s="639" t="s">
        <v>3311</v>
      </c>
      <c r="I1875" s="639" t="s">
        <v>3095</v>
      </c>
      <c r="J1875" s="639" t="s">
        <v>5090</v>
      </c>
    </row>
    <row r="1876" spans="1:10" ht="15">
      <c r="A1876" s="638" t="s">
        <v>5054</v>
      </c>
      <c r="B1876" s="640">
        <v>44327.473923611098</v>
      </c>
      <c r="C1876" s="639" t="b">
        <v>0</v>
      </c>
      <c r="E1876" s="639" t="s">
        <v>2825</v>
      </c>
      <c r="F1876" s="639">
        <v>4</v>
      </c>
      <c r="G1876" s="639" t="s">
        <v>2868</v>
      </c>
      <c r="H1876" s="639" t="s">
        <v>2984</v>
      </c>
      <c r="I1876" s="639" t="s">
        <v>3095</v>
      </c>
      <c r="J1876" s="639" t="s">
        <v>5089</v>
      </c>
    </row>
    <row r="1877" spans="1:10" ht="15">
      <c r="A1877" s="638" t="s">
        <v>5022</v>
      </c>
      <c r="B1877" s="640">
        <v>44327.512499999997</v>
      </c>
      <c r="C1877" s="639" t="b">
        <v>0</v>
      </c>
      <c r="E1877" s="639" t="s">
        <v>2825</v>
      </c>
      <c r="F1877" s="639">
        <v>3</v>
      </c>
      <c r="G1877" s="639" t="s">
        <v>2868</v>
      </c>
      <c r="H1877" s="639" t="s">
        <v>1195</v>
      </c>
      <c r="I1877" s="639" t="s">
        <v>4591</v>
      </c>
      <c r="J1877" s="639" t="s">
        <v>5088</v>
      </c>
    </row>
    <row r="1878" spans="1:10" ht="15">
      <c r="A1878" s="638" t="s">
        <v>5044</v>
      </c>
      <c r="B1878" s="640">
        <v>44327.491597222201</v>
      </c>
      <c r="C1878" s="639" t="b">
        <v>0</v>
      </c>
      <c r="E1878" s="639" t="s">
        <v>2825</v>
      </c>
      <c r="F1878" s="639">
        <v>3</v>
      </c>
      <c r="G1878" s="639" t="s">
        <v>3432</v>
      </c>
      <c r="H1878" s="639" t="s">
        <v>4506</v>
      </c>
      <c r="I1878" s="639" t="s">
        <v>5026</v>
      </c>
      <c r="J1878" s="639" t="s">
        <v>5087</v>
      </c>
    </row>
    <row r="1879" spans="1:10" ht="15">
      <c r="A1879" s="638" t="s">
        <v>4977</v>
      </c>
      <c r="B1879" s="640">
        <v>44327.488391203689</v>
      </c>
      <c r="C1879" s="639" t="b">
        <v>0</v>
      </c>
      <c r="E1879" s="639" t="s">
        <v>2825</v>
      </c>
      <c r="F1879" s="639">
        <v>2</v>
      </c>
      <c r="G1879" s="639" t="s">
        <v>3432</v>
      </c>
      <c r="H1879" s="639" t="s">
        <v>4978</v>
      </c>
      <c r="I1879" s="639" t="s">
        <v>4976</v>
      </c>
      <c r="J1879" s="639" t="s">
        <v>5086</v>
      </c>
    </row>
    <row r="1880" spans="1:10" ht="15">
      <c r="A1880" s="638" t="s">
        <v>4652</v>
      </c>
      <c r="B1880" s="640">
        <v>44327.563969907409</v>
      </c>
      <c r="C1880" s="639" t="b">
        <v>0</v>
      </c>
      <c r="E1880" s="639" t="s">
        <v>2825</v>
      </c>
      <c r="F1880" s="639">
        <v>2</v>
      </c>
      <c r="G1880" s="639" t="s">
        <v>3028</v>
      </c>
      <c r="H1880" s="639" t="s">
        <v>3054</v>
      </c>
      <c r="I1880" s="639" t="s">
        <v>3083</v>
      </c>
      <c r="J1880" s="639" t="s">
        <v>5085</v>
      </c>
    </row>
    <row r="1881" spans="1:10" ht="15">
      <c r="A1881" s="638" t="s">
        <v>4974</v>
      </c>
      <c r="B1881" s="640">
        <v>44327.5714351852</v>
      </c>
      <c r="C1881" s="639" t="b">
        <v>0</v>
      </c>
      <c r="E1881" s="639" t="s">
        <v>2825</v>
      </c>
      <c r="F1881" s="639">
        <v>6</v>
      </c>
      <c r="G1881" s="639" t="s">
        <v>3017</v>
      </c>
      <c r="H1881" s="639" t="s">
        <v>1886</v>
      </c>
      <c r="I1881" s="639" t="s">
        <v>4957</v>
      </c>
      <c r="J1881" s="639" t="s">
        <v>5084</v>
      </c>
    </row>
    <row r="1882" spans="1:10" ht="15">
      <c r="A1882" s="638" t="s">
        <v>5027</v>
      </c>
      <c r="B1882" s="640">
        <v>44327.587534722203</v>
      </c>
      <c r="C1882" s="639" t="b">
        <v>0</v>
      </c>
      <c r="E1882" s="639" t="s">
        <v>2825</v>
      </c>
      <c r="F1882" s="639">
        <v>7</v>
      </c>
      <c r="G1882" s="639" t="s">
        <v>4912</v>
      </c>
      <c r="H1882" s="639" t="s">
        <v>615</v>
      </c>
      <c r="I1882" s="639" t="s">
        <v>5028</v>
      </c>
      <c r="J1882" s="639" t="s">
        <v>5083</v>
      </c>
    </row>
    <row r="1883" spans="1:10" ht="15">
      <c r="A1883" s="638" t="s">
        <v>5023</v>
      </c>
      <c r="B1883" s="640">
        <v>44327.646365740708</v>
      </c>
      <c r="C1883" s="639" t="b">
        <v>0</v>
      </c>
      <c r="E1883" s="639" t="s">
        <v>2825</v>
      </c>
      <c r="F1883" s="639">
        <v>5</v>
      </c>
      <c r="G1883" s="639" t="s">
        <v>3432</v>
      </c>
      <c r="H1883" s="639" t="s">
        <v>3159</v>
      </c>
      <c r="I1883" s="639" t="s">
        <v>7251</v>
      </c>
      <c r="J1883" s="639" t="s">
        <v>5082</v>
      </c>
    </row>
    <row r="1884" spans="1:10" ht="15">
      <c r="A1884" s="638" t="s">
        <v>5046</v>
      </c>
      <c r="B1884" s="640">
        <v>44327.645682870403</v>
      </c>
      <c r="C1884" s="639" t="b">
        <v>0</v>
      </c>
      <c r="E1884" s="639" t="s">
        <v>2825</v>
      </c>
      <c r="F1884" s="639">
        <v>2</v>
      </c>
      <c r="G1884" s="639" t="s">
        <v>3432</v>
      </c>
      <c r="H1884" s="639" t="s">
        <v>5047</v>
      </c>
      <c r="I1884" s="639" t="s">
        <v>7874</v>
      </c>
      <c r="J1884" s="639" t="s">
        <v>5081</v>
      </c>
    </row>
    <row r="1885" spans="1:10" ht="15">
      <c r="A1885" s="638" t="s">
        <v>5048</v>
      </c>
      <c r="B1885" s="640">
        <v>44327.644849537013</v>
      </c>
      <c r="C1885" s="639" t="b">
        <v>0</v>
      </c>
      <c r="E1885" s="639" t="s">
        <v>2825</v>
      </c>
      <c r="F1885" s="639">
        <v>1</v>
      </c>
      <c r="G1885" s="639" t="s">
        <v>2868</v>
      </c>
      <c r="H1885" s="639" t="s">
        <v>3202</v>
      </c>
      <c r="I1885" s="639" t="s">
        <v>3213</v>
      </c>
      <c r="J1885" s="639" t="s">
        <v>5080</v>
      </c>
    </row>
    <row r="1886" spans="1:10" ht="15">
      <c r="A1886" s="638" t="s">
        <v>5044</v>
      </c>
      <c r="B1886" s="640">
        <v>44327.644861111097</v>
      </c>
      <c r="C1886" s="639" t="b">
        <v>0</v>
      </c>
      <c r="E1886" s="639" t="s">
        <v>2825</v>
      </c>
      <c r="F1886" s="639">
        <v>1</v>
      </c>
      <c r="G1886" s="639" t="s">
        <v>3432</v>
      </c>
      <c r="H1886" s="639" t="s">
        <v>4506</v>
      </c>
      <c r="I1886" s="639" t="s">
        <v>5026</v>
      </c>
      <c r="J1886" s="639" t="s">
        <v>5079</v>
      </c>
    </row>
    <row r="1887" spans="1:10" ht="15">
      <c r="A1887" s="638" t="s">
        <v>5054</v>
      </c>
      <c r="B1887" s="640">
        <v>44327.643958333298</v>
      </c>
      <c r="C1887" s="639" t="b">
        <v>0</v>
      </c>
      <c r="E1887" s="639" t="s">
        <v>2825</v>
      </c>
      <c r="F1887" s="639">
        <v>6</v>
      </c>
      <c r="G1887" s="639" t="s">
        <v>2868</v>
      </c>
      <c r="H1887" s="639" t="s">
        <v>2984</v>
      </c>
      <c r="I1887" s="639" t="s">
        <v>3095</v>
      </c>
      <c r="J1887" s="639" t="s">
        <v>5078</v>
      </c>
    </row>
    <row r="1888" spans="1:10" ht="15">
      <c r="A1888" s="638" t="s">
        <v>5043</v>
      </c>
      <c r="B1888" s="640">
        <v>44327.642395833303</v>
      </c>
      <c r="C1888" s="639" t="b">
        <v>0</v>
      </c>
      <c r="E1888" s="639" t="s">
        <v>2825</v>
      </c>
      <c r="F1888" s="639">
        <v>4</v>
      </c>
      <c r="G1888" s="639" t="s">
        <v>4336</v>
      </c>
      <c r="H1888" s="639" t="s">
        <v>1099</v>
      </c>
      <c r="I1888" s="639" t="s">
        <v>3083</v>
      </c>
      <c r="J1888" s="639" t="s">
        <v>5077</v>
      </c>
    </row>
    <row r="1889" spans="1:10" ht="15">
      <c r="A1889" s="638" t="s">
        <v>5051</v>
      </c>
      <c r="B1889" s="640">
        <v>44327.64724537039</v>
      </c>
      <c r="C1889" s="639" t="b">
        <v>0</v>
      </c>
      <c r="E1889" s="639" t="s">
        <v>2825</v>
      </c>
      <c r="F1889" s="639">
        <v>1</v>
      </c>
      <c r="G1889" s="639" t="s">
        <v>3432</v>
      </c>
      <c r="H1889" s="639" t="s">
        <v>3311</v>
      </c>
      <c r="I1889" s="639" t="s">
        <v>7251</v>
      </c>
      <c r="J1889" s="639" t="s">
        <v>5076</v>
      </c>
    </row>
    <row r="1890" spans="1:10" ht="15">
      <c r="A1890" s="638" t="s">
        <v>5027</v>
      </c>
      <c r="B1890" s="640">
        <v>44327.66633101851</v>
      </c>
      <c r="C1890" s="639" t="b">
        <v>0</v>
      </c>
      <c r="E1890" s="639" t="s">
        <v>2825</v>
      </c>
      <c r="F1890" s="639">
        <v>4</v>
      </c>
      <c r="G1890" s="639" t="s">
        <v>4912</v>
      </c>
      <c r="H1890" s="639" t="s">
        <v>615</v>
      </c>
      <c r="I1890" s="639" t="s">
        <v>5028</v>
      </c>
      <c r="J1890" s="639" t="s">
        <v>5075</v>
      </c>
    </row>
    <row r="1891" spans="1:10" ht="15">
      <c r="A1891" s="638" t="s">
        <v>4958</v>
      </c>
      <c r="B1891" s="640">
        <v>44327.461990740703</v>
      </c>
      <c r="C1891" s="639" t="b">
        <v>0</v>
      </c>
      <c r="D1891" s="639" t="s">
        <v>5055</v>
      </c>
      <c r="E1891" s="639" t="s">
        <v>2825</v>
      </c>
      <c r="F1891" s="639">
        <v>1</v>
      </c>
      <c r="G1891" s="639" t="s">
        <v>3156</v>
      </c>
      <c r="H1891" s="639" t="s">
        <v>4959</v>
      </c>
      <c r="I1891" s="639" t="s">
        <v>3219</v>
      </c>
      <c r="J1891" s="639" t="s">
        <v>5074</v>
      </c>
    </row>
    <row r="1892" spans="1:10" ht="15">
      <c r="A1892" s="638" t="s">
        <v>4958</v>
      </c>
      <c r="B1892" s="640">
        <v>44327.3278125</v>
      </c>
      <c r="C1892" s="639" t="b">
        <v>0</v>
      </c>
      <c r="D1892" s="639" t="s">
        <v>2850</v>
      </c>
      <c r="E1892" s="639" t="s">
        <v>2825</v>
      </c>
      <c r="F1892" s="639">
        <v>1</v>
      </c>
      <c r="G1892" s="639" t="s">
        <v>3156</v>
      </c>
      <c r="H1892" s="639" t="s">
        <v>4959</v>
      </c>
      <c r="I1892" s="639" t="s">
        <v>3219</v>
      </c>
      <c r="J1892" s="639" t="s">
        <v>5073</v>
      </c>
    </row>
    <row r="1893" spans="1:10" ht="15">
      <c r="A1893" s="638" t="s">
        <v>4958</v>
      </c>
      <c r="B1893" s="640">
        <v>44327.6340277778</v>
      </c>
      <c r="C1893" s="639" t="b">
        <v>0</v>
      </c>
      <c r="D1893" s="639" t="s">
        <v>3317</v>
      </c>
      <c r="E1893" s="639" t="s">
        <v>2825</v>
      </c>
      <c r="F1893" s="639">
        <v>1</v>
      </c>
      <c r="G1893" s="639" t="s">
        <v>3156</v>
      </c>
      <c r="H1893" s="639" t="s">
        <v>4959</v>
      </c>
      <c r="I1893" s="639" t="s">
        <v>3219</v>
      </c>
      <c r="J1893" s="639" t="s">
        <v>5072</v>
      </c>
    </row>
    <row r="1894" spans="1:10" ht="15">
      <c r="A1894" s="638" t="s">
        <v>4958</v>
      </c>
      <c r="B1894" s="640">
        <v>44327.636805555601</v>
      </c>
      <c r="C1894" s="639" t="b">
        <v>0</v>
      </c>
      <c r="D1894" s="639" t="s">
        <v>2833</v>
      </c>
      <c r="E1894" s="639" t="s">
        <v>2825</v>
      </c>
      <c r="F1894" s="639">
        <v>1</v>
      </c>
      <c r="G1894" s="639" t="s">
        <v>3156</v>
      </c>
      <c r="H1894" s="639" t="s">
        <v>4959</v>
      </c>
      <c r="I1894" s="639" t="s">
        <v>3219</v>
      </c>
      <c r="J1894" s="639" t="s">
        <v>5071</v>
      </c>
    </row>
    <row r="1895" spans="1:10" ht="15">
      <c r="A1895" s="638" t="s">
        <v>4958</v>
      </c>
      <c r="B1895" s="640">
        <v>44327.636111111096</v>
      </c>
      <c r="C1895" s="639" t="b">
        <v>0</v>
      </c>
      <c r="D1895" s="639" t="s">
        <v>2833</v>
      </c>
      <c r="E1895" s="639" t="s">
        <v>2825</v>
      </c>
      <c r="F1895" s="639">
        <v>1</v>
      </c>
      <c r="G1895" s="639" t="s">
        <v>3156</v>
      </c>
      <c r="H1895" s="639" t="s">
        <v>4959</v>
      </c>
      <c r="I1895" s="639" t="s">
        <v>3219</v>
      </c>
      <c r="J1895" s="639" t="s">
        <v>5070</v>
      </c>
    </row>
    <row r="1896" spans="1:10" ht="15">
      <c r="A1896" s="638" t="s">
        <v>4958</v>
      </c>
      <c r="B1896" s="640">
        <v>44327.634722222203</v>
      </c>
      <c r="C1896" s="639" t="b">
        <v>0</v>
      </c>
      <c r="D1896" s="639" t="s">
        <v>3317</v>
      </c>
      <c r="E1896" s="639" t="s">
        <v>2825</v>
      </c>
      <c r="F1896" s="639">
        <v>1</v>
      </c>
      <c r="G1896" s="639" t="s">
        <v>3156</v>
      </c>
      <c r="H1896" s="639" t="s">
        <v>4959</v>
      </c>
      <c r="I1896" s="639" t="s">
        <v>3219</v>
      </c>
      <c r="J1896" s="639" t="s">
        <v>5069</v>
      </c>
    </row>
    <row r="1897" spans="1:10" ht="15">
      <c r="A1897" s="638" t="s">
        <v>5043</v>
      </c>
      <c r="B1897" s="640">
        <v>44328.382824074099</v>
      </c>
      <c r="C1897" s="639" t="b">
        <v>0</v>
      </c>
      <c r="E1897" s="639" t="s">
        <v>2825</v>
      </c>
      <c r="F1897" s="639">
        <v>4</v>
      </c>
      <c r="G1897" s="639" t="s">
        <v>4336</v>
      </c>
      <c r="H1897" s="639" t="s">
        <v>1099</v>
      </c>
      <c r="I1897" s="639" t="s">
        <v>3083</v>
      </c>
      <c r="J1897" s="639" t="s">
        <v>6992</v>
      </c>
    </row>
    <row r="1898" spans="1:10" ht="15">
      <c r="A1898" s="638" t="s">
        <v>5037</v>
      </c>
      <c r="B1898" s="640">
        <v>44328.426157407397</v>
      </c>
      <c r="C1898" s="639" t="b">
        <v>0</v>
      </c>
      <c r="E1898" s="639" t="s">
        <v>2825</v>
      </c>
      <c r="F1898" s="639">
        <v>5</v>
      </c>
      <c r="G1898" s="639" t="s">
        <v>3028</v>
      </c>
      <c r="H1898" s="639" t="s">
        <v>5038</v>
      </c>
      <c r="I1898" s="639" t="s">
        <v>3077</v>
      </c>
      <c r="J1898" s="639" t="s">
        <v>6993</v>
      </c>
    </row>
    <row r="1899" spans="1:10" ht="15">
      <c r="A1899" s="638" t="s">
        <v>5029</v>
      </c>
      <c r="B1899" s="640">
        <v>44328.449374999997</v>
      </c>
      <c r="C1899" s="639" t="b">
        <v>0</v>
      </c>
      <c r="E1899" s="639" t="s">
        <v>2825</v>
      </c>
      <c r="F1899" s="639">
        <v>2</v>
      </c>
      <c r="G1899" s="639" t="s">
        <v>3017</v>
      </c>
      <c r="H1899" s="639" t="s">
        <v>1609</v>
      </c>
      <c r="I1899" s="639" t="s">
        <v>4957</v>
      </c>
      <c r="J1899" s="639" t="s">
        <v>6994</v>
      </c>
    </row>
    <row r="1900" spans="1:10" ht="15">
      <c r="A1900" s="638" t="s">
        <v>5053</v>
      </c>
      <c r="B1900" s="640">
        <v>44328.457511574103</v>
      </c>
      <c r="C1900" s="639" t="b">
        <v>0</v>
      </c>
      <c r="E1900" s="639" t="s">
        <v>2825</v>
      </c>
      <c r="F1900" s="639">
        <v>5</v>
      </c>
      <c r="G1900" s="639" t="s">
        <v>3017</v>
      </c>
      <c r="H1900" s="639" t="s">
        <v>1883</v>
      </c>
      <c r="I1900" s="639" t="s">
        <v>4957</v>
      </c>
      <c r="J1900" s="639" t="s">
        <v>6995</v>
      </c>
    </row>
    <row r="1901" spans="1:10" ht="15">
      <c r="A1901" s="638" t="s">
        <v>5032</v>
      </c>
      <c r="B1901" s="640">
        <v>44328.525289351899</v>
      </c>
      <c r="C1901" s="639" t="b">
        <v>0</v>
      </c>
      <c r="E1901" s="639" t="s">
        <v>2825</v>
      </c>
      <c r="F1901" s="639">
        <v>1</v>
      </c>
      <c r="G1901" s="639" t="s">
        <v>3432</v>
      </c>
      <c r="H1901" s="639" t="s">
        <v>5018</v>
      </c>
      <c r="I1901" s="639" t="s">
        <v>3223</v>
      </c>
      <c r="J1901" s="639" t="s">
        <v>6996</v>
      </c>
    </row>
    <row r="1902" spans="1:10" ht="15">
      <c r="A1902" s="638" t="s">
        <v>5052</v>
      </c>
      <c r="B1902" s="640">
        <v>44328.524803240703</v>
      </c>
      <c r="C1902" s="639" t="b">
        <v>0</v>
      </c>
      <c r="E1902" s="639" t="s">
        <v>2825</v>
      </c>
      <c r="F1902" s="639">
        <v>1</v>
      </c>
      <c r="G1902" s="639" t="s">
        <v>3432</v>
      </c>
      <c r="H1902" s="639" t="s">
        <v>955</v>
      </c>
      <c r="I1902" s="639" t="s">
        <v>3312</v>
      </c>
      <c r="J1902" s="639" t="s">
        <v>6997</v>
      </c>
    </row>
    <row r="1903" spans="1:10" ht="15">
      <c r="A1903" s="638" t="s">
        <v>4410</v>
      </c>
      <c r="B1903" s="640">
        <v>44328.524189814802</v>
      </c>
      <c r="C1903" s="639" t="b">
        <v>0</v>
      </c>
      <c r="E1903" s="639" t="s">
        <v>2825</v>
      </c>
      <c r="F1903" s="639">
        <v>3</v>
      </c>
      <c r="G1903" s="639" t="s">
        <v>3432</v>
      </c>
      <c r="H1903" s="639" t="s">
        <v>4409</v>
      </c>
      <c r="I1903" s="639" t="s">
        <v>3343</v>
      </c>
      <c r="J1903" s="639" t="s">
        <v>6998</v>
      </c>
    </row>
    <row r="1904" spans="1:10" ht="15">
      <c r="A1904" s="638" t="s">
        <v>5033</v>
      </c>
      <c r="B1904" s="640">
        <v>44328.554467592607</v>
      </c>
      <c r="C1904" s="639" t="b">
        <v>0</v>
      </c>
      <c r="E1904" s="639" t="s">
        <v>2825</v>
      </c>
      <c r="F1904" s="639">
        <v>7</v>
      </c>
      <c r="G1904" s="639" t="s">
        <v>2868</v>
      </c>
      <c r="H1904" s="639" t="s">
        <v>5034</v>
      </c>
      <c r="I1904" s="639" t="s">
        <v>3208</v>
      </c>
      <c r="J1904" s="639" t="s">
        <v>6999</v>
      </c>
    </row>
    <row r="1905" spans="1:10" ht="15">
      <c r="A1905" s="638" t="s">
        <v>5045</v>
      </c>
      <c r="B1905" s="640">
        <v>44328.556516203702</v>
      </c>
      <c r="C1905" s="639" t="b">
        <v>0</v>
      </c>
      <c r="E1905" s="639" t="s">
        <v>2825</v>
      </c>
      <c r="F1905" s="639">
        <v>3</v>
      </c>
      <c r="G1905" s="639" t="s">
        <v>2868</v>
      </c>
      <c r="H1905" s="639" t="s">
        <v>6</v>
      </c>
      <c r="I1905" s="639" t="s">
        <v>2333</v>
      </c>
      <c r="J1905" s="639" t="s">
        <v>7000</v>
      </c>
    </row>
    <row r="1906" spans="1:10" ht="15">
      <c r="A1906" s="638" t="s">
        <v>5020</v>
      </c>
      <c r="B1906" s="640">
        <v>44328.574780092589</v>
      </c>
      <c r="C1906" s="639" t="b">
        <v>0</v>
      </c>
      <c r="E1906" s="639" t="s">
        <v>2825</v>
      </c>
      <c r="F1906" s="639">
        <v>1</v>
      </c>
      <c r="G1906" s="639" t="s">
        <v>3198</v>
      </c>
      <c r="H1906" s="639" t="s">
        <v>5021</v>
      </c>
      <c r="I1906" s="639" t="s">
        <v>2818</v>
      </c>
      <c r="J1906" s="639" t="s">
        <v>7001</v>
      </c>
    </row>
    <row r="1907" spans="1:10" ht="15">
      <c r="A1907" s="638" t="s">
        <v>5020</v>
      </c>
      <c r="B1907" s="640">
        <v>44328.573726851791</v>
      </c>
      <c r="C1907" s="639" t="b">
        <v>0</v>
      </c>
      <c r="E1907" s="639" t="s">
        <v>2825</v>
      </c>
      <c r="F1907" s="639">
        <v>1</v>
      </c>
      <c r="G1907" s="639" t="s">
        <v>3198</v>
      </c>
      <c r="H1907" s="639" t="s">
        <v>5021</v>
      </c>
      <c r="I1907" s="639" t="s">
        <v>2818</v>
      </c>
      <c r="J1907" s="639" t="s">
        <v>7002</v>
      </c>
    </row>
    <row r="1908" spans="1:10" ht="15">
      <c r="A1908" s="638" t="s">
        <v>5020</v>
      </c>
      <c r="B1908" s="640">
        <v>44328.5718865741</v>
      </c>
      <c r="C1908" s="639" t="b">
        <v>0</v>
      </c>
      <c r="E1908" s="639" t="s">
        <v>2825</v>
      </c>
      <c r="F1908" s="639">
        <v>1</v>
      </c>
      <c r="G1908" s="639" t="s">
        <v>3198</v>
      </c>
      <c r="H1908" s="639" t="s">
        <v>5021</v>
      </c>
      <c r="I1908" s="639" t="s">
        <v>2818</v>
      </c>
      <c r="J1908" s="639" t="s">
        <v>7003</v>
      </c>
    </row>
    <row r="1909" spans="1:10" ht="15">
      <c r="A1909" s="638" t="s">
        <v>7094</v>
      </c>
      <c r="B1909" s="640">
        <v>44328.604664351791</v>
      </c>
      <c r="C1909" s="639" t="b">
        <v>0</v>
      </c>
      <c r="E1909" s="639" t="s">
        <v>2825</v>
      </c>
      <c r="F1909" s="639">
        <v>2</v>
      </c>
      <c r="G1909" s="639" t="s">
        <v>3028</v>
      </c>
      <c r="H1909" s="639" t="s">
        <v>1127</v>
      </c>
      <c r="I1909" s="639" t="s">
        <v>3077</v>
      </c>
      <c r="J1909" s="639" t="s">
        <v>7004</v>
      </c>
    </row>
    <row r="1910" spans="1:10" ht="15">
      <c r="A1910" s="638" t="s">
        <v>5030</v>
      </c>
      <c r="B1910" s="640">
        <v>44328.604953703703</v>
      </c>
      <c r="C1910" s="639" t="b">
        <v>0</v>
      </c>
      <c r="E1910" s="639" t="s">
        <v>2825</v>
      </c>
      <c r="F1910" s="639">
        <v>12</v>
      </c>
      <c r="G1910" s="639" t="s">
        <v>4336</v>
      </c>
      <c r="H1910" s="639" t="s">
        <v>5031</v>
      </c>
      <c r="I1910" s="639" t="s">
        <v>3077</v>
      </c>
      <c r="J1910" s="639" t="s">
        <v>7005</v>
      </c>
    </row>
    <row r="1911" spans="1:10" ht="15">
      <c r="A1911" s="638" t="s">
        <v>5019</v>
      </c>
      <c r="B1911" s="640">
        <v>44328.625462962998</v>
      </c>
      <c r="C1911" s="639" t="b">
        <v>0</v>
      </c>
      <c r="E1911" s="639" t="s">
        <v>2825</v>
      </c>
      <c r="F1911" s="639">
        <v>1</v>
      </c>
      <c r="G1911" s="639" t="s">
        <v>2821</v>
      </c>
      <c r="H1911" s="639" t="s">
        <v>5016</v>
      </c>
      <c r="I1911" s="639" t="s">
        <v>4451</v>
      </c>
      <c r="J1911" s="639" t="s">
        <v>7006</v>
      </c>
    </row>
    <row r="1912" spans="1:10" ht="15">
      <c r="A1912" s="638" t="s">
        <v>5019</v>
      </c>
      <c r="B1912" s="640">
        <v>44328.626469907409</v>
      </c>
      <c r="C1912" s="639" t="b">
        <v>0</v>
      </c>
      <c r="E1912" s="639" t="s">
        <v>2825</v>
      </c>
      <c r="F1912" s="639">
        <v>1</v>
      </c>
      <c r="G1912" s="639" t="s">
        <v>2821</v>
      </c>
      <c r="H1912" s="639" t="s">
        <v>5016</v>
      </c>
      <c r="I1912" s="639" t="s">
        <v>4451</v>
      </c>
      <c r="J1912" s="639" t="s">
        <v>7007</v>
      </c>
    </row>
    <row r="1913" spans="1:10" ht="15">
      <c r="A1913" s="638" t="s">
        <v>5019</v>
      </c>
      <c r="B1913" s="640">
        <v>44328.643958333298</v>
      </c>
      <c r="C1913" s="639" t="b">
        <v>0</v>
      </c>
      <c r="E1913" s="639" t="s">
        <v>2825</v>
      </c>
      <c r="F1913" s="639">
        <v>1</v>
      </c>
      <c r="G1913" s="639" t="s">
        <v>2821</v>
      </c>
      <c r="H1913" s="639" t="s">
        <v>5016</v>
      </c>
      <c r="I1913" s="639" t="s">
        <v>4451</v>
      </c>
      <c r="J1913" s="639" t="s">
        <v>7008</v>
      </c>
    </row>
    <row r="1914" spans="1:10" ht="15">
      <c r="A1914" s="638" t="s">
        <v>5019</v>
      </c>
      <c r="B1914" s="640">
        <v>44328.662442129593</v>
      </c>
      <c r="C1914" s="639" t="b">
        <v>0</v>
      </c>
      <c r="E1914" s="639" t="s">
        <v>2825</v>
      </c>
      <c r="F1914" s="639">
        <v>1</v>
      </c>
      <c r="G1914" s="639" t="s">
        <v>2821</v>
      </c>
      <c r="H1914" s="639" t="s">
        <v>5016</v>
      </c>
      <c r="I1914" s="639" t="s">
        <v>4451</v>
      </c>
      <c r="J1914" s="639" t="s">
        <v>7009</v>
      </c>
    </row>
    <row r="1915" spans="1:10" ht="15">
      <c r="A1915" s="638" t="s">
        <v>5035</v>
      </c>
      <c r="B1915" s="640">
        <v>44328.662071759303</v>
      </c>
      <c r="C1915" s="639" t="b">
        <v>0</v>
      </c>
      <c r="E1915" s="639" t="s">
        <v>2825</v>
      </c>
      <c r="F1915" s="639">
        <v>6</v>
      </c>
      <c r="G1915" s="639" t="s">
        <v>2868</v>
      </c>
      <c r="H1915" s="639" t="s">
        <v>5036</v>
      </c>
      <c r="I1915" s="639" t="s">
        <v>3208</v>
      </c>
      <c r="J1915" s="639" t="s">
        <v>7010</v>
      </c>
    </row>
    <row r="1916" spans="1:10" ht="15">
      <c r="A1916" s="638" t="s">
        <v>5032</v>
      </c>
      <c r="B1916" s="640">
        <v>44328.665092592601</v>
      </c>
      <c r="C1916" s="639" t="b">
        <v>0</v>
      </c>
      <c r="E1916" s="639" t="s">
        <v>2825</v>
      </c>
      <c r="F1916" s="639">
        <v>3</v>
      </c>
      <c r="G1916" s="639" t="s">
        <v>3432</v>
      </c>
      <c r="H1916" s="639" t="s">
        <v>5018</v>
      </c>
      <c r="I1916" s="639" t="s">
        <v>3223</v>
      </c>
      <c r="J1916" s="639" t="s">
        <v>7011</v>
      </c>
    </row>
    <row r="1917" spans="1:10" ht="15">
      <c r="A1917" s="638" t="s">
        <v>5041</v>
      </c>
      <c r="B1917" s="640">
        <v>44328.665011574099</v>
      </c>
      <c r="C1917" s="639" t="b">
        <v>0</v>
      </c>
      <c r="E1917" s="639" t="s">
        <v>2825</v>
      </c>
      <c r="F1917" s="639">
        <v>3</v>
      </c>
      <c r="G1917" s="639" t="s">
        <v>3205</v>
      </c>
      <c r="H1917" s="639" t="s">
        <v>5042</v>
      </c>
      <c r="I1917" s="639" t="s">
        <v>3178</v>
      </c>
      <c r="J1917" s="639" t="s">
        <v>7012</v>
      </c>
    </row>
    <row r="1918" spans="1:10" ht="15">
      <c r="A1918" s="638" t="s">
        <v>3682</v>
      </c>
      <c r="B1918" s="640">
        <v>44328.672569444403</v>
      </c>
      <c r="C1918" s="639" t="b">
        <v>0</v>
      </c>
      <c r="D1918" s="639" t="s">
        <v>7014</v>
      </c>
      <c r="E1918" s="639" t="s">
        <v>2788</v>
      </c>
      <c r="F1918" s="639">
        <v>1</v>
      </c>
      <c r="G1918" s="639" t="s">
        <v>4912</v>
      </c>
      <c r="H1918" s="639" t="s">
        <v>3032</v>
      </c>
      <c r="I1918" s="639" t="s">
        <v>3033</v>
      </c>
      <c r="J1918" s="639" t="s">
        <v>7013</v>
      </c>
    </row>
    <row r="1919" spans="1:10" ht="15">
      <c r="A1919" s="638" t="s">
        <v>3682</v>
      </c>
      <c r="B1919" s="640">
        <v>44328.671689814801</v>
      </c>
      <c r="C1919" s="639" t="b">
        <v>0</v>
      </c>
      <c r="E1919" s="639" t="s">
        <v>2825</v>
      </c>
      <c r="F1919" s="639">
        <v>1</v>
      </c>
      <c r="G1919" s="639" t="s">
        <v>4912</v>
      </c>
      <c r="H1919" s="639" t="s">
        <v>3032</v>
      </c>
      <c r="I1919" s="639" t="s">
        <v>3033</v>
      </c>
      <c r="J1919" s="639" t="s">
        <v>7015</v>
      </c>
    </row>
    <row r="1920" spans="1:10" ht="15">
      <c r="A1920" s="638" t="s">
        <v>5039</v>
      </c>
      <c r="B1920" s="640">
        <v>44328.677962962996</v>
      </c>
      <c r="C1920" s="639" t="b">
        <v>0</v>
      </c>
      <c r="E1920" s="639" t="s">
        <v>2825</v>
      </c>
      <c r="F1920" s="639">
        <v>3</v>
      </c>
      <c r="G1920" s="639" t="s">
        <v>3017</v>
      </c>
      <c r="H1920" s="639" t="s">
        <v>5040</v>
      </c>
      <c r="I1920" s="639" t="s">
        <v>2960</v>
      </c>
      <c r="J1920" s="639" t="s">
        <v>7016</v>
      </c>
    </row>
    <row r="1921" spans="1:10" ht="15">
      <c r="A1921" s="638" t="s">
        <v>5049</v>
      </c>
      <c r="B1921" s="640">
        <v>44328.676990740692</v>
      </c>
      <c r="C1921" s="639" t="b">
        <v>0</v>
      </c>
      <c r="E1921" s="639" t="s">
        <v>2825</v>
      </c>
      <c r="F1921" s="639">
        <v>1</v>
      </c>
      <c r="G1921" s="639" t="s">
        <v>3017</v>
      </c>
      <c r="H1921" s="639" t="s">
        <v>5050</v>
      </c>
      <c r="I1921" s="639" t="s">
        <v>2960</v>
      </c>
      <c r="J1921" s="639" t="s">
        <v>7017</v>
      </c>
    </row>
    <row r="1922" spans="1:10" ht="15">
      <c r="A1922" s="638" t="s">
        <v>7078</v>
      </c>
      <c r="B1922" s="640">
        <v>44329.34991898149</v>
      </c>
      <c r="C1922" s="639" t="b">
        <v>0</v>
      </c>
      <c r="D1922" s="639" t="s">
        <v>2833</v>
      </c>
      <c r="E1922" s="639" t="s">
        <v>2825</v>
      </c>
      <c r="F1922" s="639">
        <v>1</v>
      </c>
      <c r="G1922" s="639" t="s">
        <v>2807</v>
      </c>
      <c r="H1922" s="639" t="s">
        <v>3151</v>
      </c>
      <c r="I1922" s="639" t="s">
        <v>2800</v>
      </c>
      <c r="J1922" s="639" t="s">
        <v>7095</v>
      </c>
    </row>
    <row r="1923" spans="1:10" ht="15">
      <c r="A1923" s="638" t="s">
        <v>7078</v>
      </c>
      <c r="B1923" s="640">
        <v>44329.349097222199</v>
      </c>
      <c r="C1923" s="639" t="b">
        <v>0</v>
      </c>
      <c r="D1923" s="639" t="s">
        <v>2833</v>
      </c>
      <c r="E1923" s="639" t="s">
        <v>2825</v>
      </c>
      <c r="F1923" s="639">
        <v>1</v>
      </c>
      <c r="G1923" s="639" t="s">
        <v>2807</v>
      </c>
      <c r="H1923" s="639" t="s">
        <v>3151</v>
      </c>
      <c r="I1923" s="639" t="s">
        <v>2800</v>
      </c>
      <c r="J1923" s="639" t="s">
        <v>7096</v>
      </c>
    </row>
    <row r="1924" spans="1:10" ht="15">
      <c r="A1924" s="638" t="s">
        <v>7078</v>
      </c>
      <c r="B1924" s="640">
        <v>44329.348495370403</v>
      </c>
      <c r="C1924" s="639" t="b">
        <v>0</v>
      </c>
      <c r="D1924" s="639" t="s">
        <v>2833</v>
      </c>
      <c r="E1924" s="639" t="s">
        <v>2825</v>
      </c>
      <c r="F1924" s="639">
        <v>1</v>
      </c>
      <c r="G1924" s="639" t="s">
        <v>2807</v>
      </c>
      <c r="H1924" s="639" t="s">
        <v>3151</v>
      </c>
      <c r="I1924" s="639" t="s">
        <v>2800</v>
      </c>
      <c r="J1924" s="639" t="s">
        <v>7097</v>
      </c>
    </row>
    <row r="1925" spans="1:10" ht="15">
      <c r="A1925" s="638" t="s">
        <v>7094</v>
      </c>
      <c r="B1925" s="640">
        <v>44329.357789351903</v>
      </c>
      <c r="C1925" s="639" t="b">
        <v>0</v>
      </c>
      <c r="E1925" s="639" t="s">
        <v>2825</v>
      </c>
      <c r="F1925" s="639">
        <v>1</v>
      </c>
      <c r="G1925" s="639" t="s">
        <v>4336</v>
      </c>
      <c r="H1925" s="639" t="s">
        <v>1127</v>
      </c>
      <c r="I1925" s="639" t="s">
        <v>3077</v>
      </c>
      <c r="J1925" s="639" t="s">
        <v>7098</v>
      </c>
    </row>
    <row r="1926" spans="1:10" ht="15">
      <c r="A1926" s="638" t="s">
        <v>5024</v>
      </c>
      <c r="B1926" s="640">
        <v>44329.357002314813</v>
      </c>
      <c r="C1926" s="639" t="b">
        <v>0</v>
      </c>
      <c r="E1926" s="639" t="s">
        <v>2825</v>
      </c>
      <c r="F1926" s="639">
        <v>7</v>
      </c>
      <c r="G1926" s="639" t="s">
        <v>4336</v>
      </c>
      <c r="H1926" s="639" t="s">
        <v>5025</v>
      </c>
      <c r="I1926" s="639" t="s">
        <v>3077</v>
      </c>
      <c r="J1926" s="639" t="s">
        <v>7099</v>
      </c>
    </row>
    <row r="1927" spans="1:10" ht="15">
      <c r="A1927" s="638" t="s">
        <v>7078</v>
      </c>
      <c r="B1927" s="640">
        <v>44329.378252314789</v>
      </c>
      <c r="C1927" s="639" t="b">
        <v>0</v>
      </c>
      <c r="D1927" s="639" t="s">
        <v>7101</v>
      </c>
      <c r="E1927" s="639" t="s">
        <v>2825</v>
      </c>
      <c r="F1927" s="639">
        <v>1</v>
      </c>
      <c r="G1927" s="639" t="s">
        <v>2807</v>
      </c>
      <c r="H1927" s="639" t="s">
        <v>3151</v>
      </c>
      <c r="I1927" s="639" t="s">
        <v>2800</v>
      </c>
      <c r="J1927" s="639" t="s">
        <v>7100</v>
      </c>
    </row>
    <row r="1928" spans="1:10" ht="15">
      <c r="A1928" s="638" t="s">
        <v>7078</v>
      </c>
      <c r="B1928" s="640">
        <v>44329.405300925901</v>
      </c>
      <c r="C1928" s="639" t="b">
        <v>0</v>
      </c>
      <c r="E1928" s="639" t="s">
        <v>2825</v>
      </c>
      <c r="F1928" s="639">
        <v>1</v>
      </c>
      <c r="G1928" s="639" t="s">
        <v>2807</v>
      </c>
      <c r="H1928" s="639" t="s">
        <v>3151</v>
      </c>
      <c r="I1928" s="639" t="s">
        <v>2800</v>
      </c>
      <c r="J1928" s="639" t="s">
        <v>7102</v>
      </c>
    </row>
    <row r="1929" spans="1:10" ht="15">
      <c r="A1929" s="638" t="s">
        <v>7066</v>
      </c>
      <c r="B1929" s="640">
        <v>44329.466689814813</v>
      </c>
      <c r="C1929" s="639" t="b">
        <v>0</v>
      </c>
      <c r="D1929" s="639" t="s">
        <v>2976</v>
      </c>
      <c r="E1929" s="639" t="s">
        <v>2788</v>
      </c>
      <c r="F1929" s="639">
        <v>12</v>
      </c>
      <c r="G1929" s="639" t="s">
        <v>2868</v>
      </c>
      <c r="H1929" s="639" t="s">
        <v>7067</v>
      </c>
      <c r="I1929" s="639" t="s">
        <v>3042</v>
      </c>
      <c r="J1929" s="639" t="s">
        <v>7103</v>
      </c>
    </row>
    <row r="1930" spans="1:10" ht="15">
      <c r="A1930" s="638" t="s">
        <v>7066</v>
      </c>
      <c r="B1930" s="640">
        <v>44329.465775463003</v>
      </c>
      <c r="C1930" s="639" t="b">
        <v>0</v>
      </c>
      <c r="E1930" s="639" t="s">
        <v>2825</v>
      </c>
      <c r="F1930" s="639">
        <v>12</v>
      </c>
      <c r="G1930" s="639" t="s">
        <v>2868</v>
      </c>
      <c r="H1930" s="639" t="s">
        <v>7067</v>
      </c>
      <c r="I1930" s="639" t="s">
        <v>3042</v>
      </c>
      <c r="J1930" s="639" t="s">
        <v>7104</v>
      </c>
    </row>
    <row r="1931" spans="1:10" ht="15">
      <c r="A1931" s="638" t="s">
        <v>7091</v>
      </c>
      <c r="B1931" s="640">
        <v>44329.46456018521</v>
      </c>
      <c r="C1931" s="639" t="b">
        <v>0</v>
      </c>
      <c r="E1931" s="639" t="s">
        <v>2825</v>
      </c>
      <c r="F1931" s="639">
        <v>1</v>
      </c>
      <c r="G1931" s="639" t="s">
        <v>2868</v>
      </c>
      <c r="H1931" s="639" t="s">
        <v>7092</v>
      </c>
      <c r="I1931" s="639" t="s">
        <v>3042</v>
      </c>
      <c r="J1931" s="639" t="s">
        <v>7105</v>
      </c>
    </row>
    <row r="1932" spans="1:10" ht="15">
      <c r="A1932" s="638" t="s">
        <v>7087</v>
      </c>
      <c r="B1932" s="640">
        <v>44329.497974537</v>
      </c>
      <c r="C1932" s="639" t="b">
        <v>0</v>
      </c>
      <c r="E1932" s="639" t="s">
        <v>2825</v>
      </c>
      <c r="F1932" s="639">
        <v>3</v>
      </c>
      <c r="G1932" s="639" t="s">
        <v>4336</v>
      </c>
      <c r="H1932" s="639" t="s">
        <v>4593</v>
      </c>
      <c r="I1932" s="639" t="s">
        <v>3092</v>
      </c>
      <c r="J1932" s="639" t="s">
        <v>7106</v>
      </c>
    </row>
    <row r="1933" spans="1:10" ht="15">
      <c r="A1933" s="638" t="s">
        <v>7081</v>
      </c>
      <c r="B1933" s="640">
        <v>44329.5140509259</v>
      </c>
      <c r="C1933" s="639" t="b">
        <v>0</v>
      </c>
      <c r="E1933" s="639" t="s">
        <v>2825</v>
      </c>
      <c r="F1933" s="639">
        <v>3</v>
      </c>
      <c r="G1933" s="639" t="s">
        <v>3205</v>
      </c>
      <c r="H1933" s="639" t="s">
        <v>7082</v>
      </c>
      <c r="I1933" s="639" t="s">
        <v>3178</v>
      </c>
      <c r="J1933" s="639" t="s">
        <v>7107</v>
      </c>
    </row>
    <row r="1934" spans="1:10" ht="15">
      <c r="A1934" s="638" t="s">
        <v>7085</v>
      </c>
      <c r="B1934" s="640">
        <v>44329.543124999997</v>
      </c>
      <c r="C1934" s="639" t="b">
        <v>0</v>
      </c>
      <c r="E1934" s="639" t="s">
        <v>2825</v>
      </c>
      <c r="F1934" s="639">
        <v>1</v>
      </c>
      <c r="G1934" s="639" t="s">
        <v>3205</v>
      </c>
      <c r="H1934" s="639" t="s">
        <v>7086</v>
      </c>
      <c r="I1934" s="639" t="s">
        <v>3178</v>
      </c>
      <c r="J1934" s="639" t="s">
        <v>7108</v>
      </c>
    </row>
    <row r="1935" spans="1:10" ht="15">
      <c r="A1935" s="638" t="s">
        <v>7070</v>
      </c>
      <c r="B1935" s="640">
        <v>44329.563113425902</v>
      </c>
      <c r="C1935" s="639" t="b">
        <v>0</v>
      </c>
      <c r="E1935" s="639" t="s">
        <v>2825</v>
      </c>
      <c r="F1935" s="639">
        <v>1</v>
      </c>
      <c r="G1935" s="639" t="s">
        <v>3198</v>
      </c>
      <c r="H1935" s="639" t="s">
        <v>7071</v>
      </c>
      <c r="I1935" s="639" t="s">
        <v>2818</v>
      </c>
      <c r="J1935" s="639" t="s">
        <v>7109</v>
      </c>
    </row>
    <row r="1936" spans="1:10" ht="15">
      <c r="A1936" s="638" t="s">
        <v>7068</v>
      </c>
      <c r="B1936" s="640">
        <v>44329.565439814804</v>
      </c>
      <c r="C1936" s="639" t="b">
        <v>0</v>
      </c>
      <c r="E1936" s="639" t="s">
        <v>2825</v>
      </c>
      <c r="F1936" s="639">
        <v>1</v>
      </c>
      <c r="G1936" s="639" t="s">
        <v>3173</v>
      </c>
      <c r="H1936" s="639" t="s">
        <v>7069</v>
      </c>
      <c r="I1936" s="639" t="s">
        <v>3219</v>
      </c>
      <c r="J1936" s="639" t="s">
        <v>7110</v>
      </c>
    </row>
    <row r="1937" spans="1:10" ht="15">
      <c r="A1937" s="638" t="s">
        <v>7068</v>
      </c>
      <c r="B1937" s="640">
        <v>44329.565127314803</v>
      </c>
      <c r="C1937" s="639" t="b">
        <v>0</v>
      </c>
      <c r="E1937" s="639" t="s">
        <v>2825</v>
      </c>
      <c r="F1937" s="639">
        <v>1</v>
      </c>
      <c r="G1937" s="639" t="s">
        <v>3173</v>
      </c>
      <c r="H1937" s="639" t="s">
        <v>7069</v>
      </c>
      <c r="I1937" s="639" t="s">
        <v>3219</v>
      </c>
      <c r="J1937" s="639" t="s">
        <v>7111</v>
      </c>
    </row>
    <row r="1938" spans="1:10" ht="15">
      <c r="A1938" s="638" t="s">
        <v>7068</v>
      </c>
      <c r="B1938" s="640">
        <v>44329.567777777796</v>
      </c>
      <c r="C1938" s="639" t="b">
        <v>0</v>
      </c>
      <c r="E1938" s="639" t="s">
        <v>2825</v>
      </c>
      <c r="F1938" s="639">
        <v>1</v>
      </c>
      <c r="G1938" s="639" t="s">
        <v>3173</v>
      </c>
      <c r="H1938" s="639" t="s">
        <v>7069</v>
      </c>
      <c r="I1938" s="639" t="s">
        <v>3219</v>
      </c>
      <c r="J1938" s="639" t="s">
        <v>7112</v>
      </c>
    </row>
    <row r="1939" spans="1:10" ht="15">
      <c r="A1939" s="638" t="s">
        <v>7088</v>
      </c>
      <c r="B1939" s="640">
        <v>44329.57495370369</v>
      </c>
      <c r="C1939" s="639" t="b">
        <v>0</v>
      </c>
      <c r="E1939" s="639" t="s">
        <v>2825</v>
      </c>
      <c r="F1939" s="639">
        <v>1</v>
      </c>
      <c r="G1939" s="639" t="s">
        <v>4336</v>
      </c>
      <c r="H1939" s="639" t="s">
        <v>3363</v>
      </c>
      <c r="I1939" s="639" t="s">
        <v>3111</v>
      </c>
      <c r="J1939" s="639" t="s">
        <v>7113</v>
      </c>
    </row>
    <row r="1940" spans="1:10" ht="15">
      <c r="A1940" s="638" t="s">
        <v>7080</v>
      </c>
      <c r="B1940" s="640">
        <v>44329.571736111102</v>
      </c>
      <c r="C1940" s="639" t="b">
        <v>0</v>
      </c>
      <c r="E1940" s="639" t="s">
        <v>2825</v>
      </c>
      <c r="F1940" s="639">
        <v>3</v>
      </c>
      <c r="G1940" s="639" t="s">
        <v>3432</v>
      </c>
      <c r="H1940" s="639" t="s">
        <v>7075</v>
      </c>
      <c r="I1940" s="639" t="s">
        <v>4329</v>
      </c>
      <c r="J1940" s="639" t="s">
        <v>7114</v>
      </c>
    </row>
    <row r="1941" spans="1:10" ht="15">
      <c r="A1941" s="638" t="s">
        <v>7077</v>
      </c>
      <c r="B1941" s="640">
        <v>44329.578449074099</v>
      </c>
      <c r="C1941" s="639" t="b">
        <v>0</v>
      </c>
      <c r="E1941" s="639" t="s">
        <v>2825</v>
      </c>
      <c r="F1941" s="639">
        <v>1</v>
      </c>
      <c r="G1941" s="639" t="s">
        <v>4336</v>
      </c>
      <c r="H1941" s="639" t="s">
        <v>4965</v>
      </c>
      <c r="I1941" s="639" t="s">
        <v>3111</v>
      </c>
      <c r="J1941" s="639" t="s">
        <v>7115</v>
      </c>
    </row>
    <row r="1942" spans="1:10" ht="15">
      <c r="A1942" s="638" t="s">
        <v>7073</v>
      </c>
      <c r="B1942" s="640">
        <v>44329.599085648209</v>
      </c>
      <c r="C1942" s="639" t="b">
        <v>0</v>
      </c>
      <c r="E1942" s="639" t="s">
        <v>2825</v>
      </c>
      <c r="F1942" s="639">
        <v>10</v>
      </c>
      <c r="G1942" s="639" t="s">
        <v>4912</v>
      </c>
      <c r="H1942" s="639" t="s">
        <v>7074</v>
      </c>
      <c r="I1942" s="639" t="s">
        <v>3195</v>
      </c>
      <c r="J1942" s="639" t="s">
        <v>7116</v>
      </c>
    </row>
    <row r="1943" spans="1:10" ht="15">
      <c r="A1943" s="638" t="s">
        <v>7080</v>
      </c>
      <c r="B1943" s="640">
        <v>44329.616898148102</v>
      </c>
      <c r="C1943" s="639" t="b">
        <v>0</v>
      </c>
      <c r="E1943" s="639" t="s">
        <v>2825</v>
      </c>
      <c r="F1943" s="639">
        <v>2</v>
      </c>
      <c r="G1943" s="639" t="s">
        <v>3432</v>
      </c>
      <c r="H1943" s="639" t="s">
        <v>7075</v>
      </c>
      <c r="I1943" s="639" t="s">
        <v>4329</v>
      </c>
      <c r="J1943" s="639" t="s">
        <v>7117</v>
      </c>
    </row>
    <row r="1944" spans="1:10" ht="15">
      <c r="A1944" s="638" t="s">
        <v>7073</v>
      </c>
      <c r="B1944" s="640">
        <v>44329.619745370408</v>
      </c>
      <c r="C1944" s="639" t="b">
        <v>0</v>
      </c>
      <c r="E1944" s="639" t="s">
        <v>2825</v>
      </c>
      <c r="F1944" s="639">
        <v>1</v>
      </c>
      <c r="G1944" s="639" t="s">
        <v>3017</v>
      </c>
      <c r="H1944" s="639" t="s">
        <v>7074</v>
      </c>
      <c r="I1944" s="639" t="s">
        <v>3195</v>
      </c>
      <c r="J1944" s="639" t="s">
        <v>7118</v>
      </c>
    </row>
    <row r="1945" spans="1:10" ht="15">
      <c r="A1945" s="638" t="s">
        <v>7072</v>
      </c>
      <c r="B1945" s="640">
        <v>44329.635960648098</v>
      </c>
      <c r="C1945" s="639" t="b">
        <v>0</v>
      </c>
      <c r="E1945" s="639" t="s">
        <v>2825</v>
      </c>
      <c r="F1945" s="639">
        <v>3</v>
      </c>
      <c r="G1945" s="639" t="s">
        <v>3017</v>
      </c>
      <c r="H1945" s="639" t="s">
        <v>3246</v>
      </c>
      <c r="I1945" s="639" t="s">
        <v>3195</v>
      </c>
      <c r="J1945" s="639" t="s">
        <v>7119</v>
      </c>
    </row>
    <row r="1946" spans="1:10" ht="15">
      <c r="A1946" s="638" t="s">
        <v>7076</v>
      </c>
      <c r="B1946" s="640">
        <v>44329.670624999999</v>
      </c>
      <c r="C1946" s="639" t="b">
        <v>0</v>
      </c>
      <c r="D1946" s="639" t="s">
        <v>7101</v>
      </c>
      <c r="E1946" s="639" t="s">
        <v>2825</v>
      </c>
      <c r="F1946" s="639">
        <v>1</v>
      </c>
      <c r="G1946" s="639" t="s">
        <v>2807</v>
      </c>
      <c r="H1946" s="639" t="s">
        <v>2802</v>
      </c>
      <c r="I1946" s="639" t="s">
        <v>2800</v>
      </c>
      <c r="J1946" s="639" t="s">
        <v>7120</v>
      </c>
    </row>
    <row r="1947" spans="1:10" ht="15">
      <c r="A1947" s="638" t="s">
        <v>7068</v>
      </c>
      <c r="B1947" s="640">
        <v>44329.683449074088</v>
      </c>
      <c r="C1947" s="639" t="b">
        <v>0</v>
      </c>
      <c r="D1947" s="639" t="s">
        <v>2923</v>
      </c>
      <c r="E1947" s="639" t="s">
        <v>2825</v>
      </c>
      <c r="F1947" s="639">
        <v>1</v>
      </c>
      <c r="G1947" s="639" t="s">
        <v>3173</v>
      </c>
      <c r="H1947" s="639" t="s">
        <v>7069</v>
      </c>
      <c r="I1947" s="639" t="s">
        <v>3219</v>
      </c>
      <c r="J1947" s="639" t="s">
        <v>7121</v>
      </c>
    </row>
    <row r="1948" spans="1:10" ht="15">
      <c r="A1948" s="638" t="s">
        <v>7083</v>
      </c>
      <c r="B1948" s="640">
        <v>44329.683402777802</v>
      </c>
      <c r="C1948" s="639" t="b">
        <v>0</v>
      </c>
      <c r="E1948" s="639" t="s">
        <v>2825</v>
      </c>
      <c r="F1948" s="639">
        <v>2</v>
      </c>
      <c r="G1948" s="639" t="s">
        <v>2868</v>
      </c>
      <c r="H1948" s="639" t="s">
        <v>13</v>
      </c>
      <c r="I1948" s="639" t="s">
        <v>7084</v>
      </c>
      <c r="J1948" s="639" t="s">
        <v>7122</v>
      </c>
    </row>
    <row r="1949" spans="1:10" ht="15">
      <c r="A1949" s="638" t="s">
        <v>5041</v>
      </c>
      <c r="B1949" s="640">
        <v>44329.682800925897</v>
      </c>
      <c r="C1949" s="639" t="b">
        <v>0</v>
      </c>
      <c r="E1949" s="639" t="s">
        <v>2825</v>
      </c>
      <c r="F1949" s="639">
        <v>1</v>
      </c>
      <c r="G1949" s="639" t="s">
        <v>3205</v>
      </c>
      <c r="H1949" s="639" t="s">
        <v>5042</v>
      </c>
      <c r="I1949" s="639" t="s">
        <v>3178</v>
      </c>
      <c r="J1949" s="639" t="s">
        <v>7123</v>
      </c>
    </row>
    <row r="1950" spans="1:10" ht="15">
      <c r="A1950" s="638" t="s">
        <v>7068</v>
      </c>
      <c r="B1950" s="640">
        <v>44329.6784259259</v>
      </c>
      <c r="C1950" s="639" t="b">
        <v>0</v>
      </c>
      <c r="D1950" s="639" t="s">
        <v>2831</v>
      </c>
      <c r="E1950" s="639" t="s">
        <v>2825</v>
      </c>
      <c r="F1950" s="639">
        <v>1</v>
      </c>
      <c r="G1950" s="639" t="s">
        <v>3173</v>
      </c>
      <c r="H1950" s="639" t="s">
        <v>7069</v>
      </c>
      <c r="I1950" s="639" t="s">
        <v>3219</v>
      </c>
      <c r="J1950" s="639" t="s">
        <v>7124</v>
      </c>
    </row>
    <row r="1951" spans="1:10" ht="15">
      <c r="A1951" s="638" t="s">
        <v>7068</v>
      </c>
      <c r="B1951" s="640">
        <v>44329.681539351899</v>
      </c>
      <c r="C1951" s="639" t="b">
        <v>0</v>
      </c>
      <c r="D1951" s="639" t="s">
        <v>2923</v>
      </c>
      <c r="E1951" s="639" t="s">
        <v>2825</v>
      </c>
      <c r="F1951" s="639">
        <v>1</v>
      </c>
      <c r="G1951" s="639" t="s">
        <v>3173</v>
      </c>
      <c r="H1951" s="639" t="s">
        <v>7069</v>
      </c>
      <c r="I1951" s="639" t="s">
        <v>3219</v>
      </c>
      <c r="J1951" s="639" t="s">
        <v>7125</v>
      </c>
    </row>
    <row r="1952" spans="1:10" ht="15">
      <c r="A1952" s="638" t="s">
        <v>7206</v>
      </c>
      <c r="B1952" s="640">
        <v>44329.686967592606</v>
      </c>
      <c r="C1952" s="639" t="b">
        <v>0</v>
      </c>
      <c r="E1952" s="639" t="s">
        <v>2825</v>
      </c>
      <c r="F1952" s="639">
        <v>8</v>
      </c>
      <c r="G1952" s="639" t="s">
        <v>2868</v>
      </c>
      <c r="H1952" s="639" t="s">
        <v>1767</v>
      </c>
      <c r="I1952" s="639" t="s">
        <v>2671</v>
      </c>
      <c r="J1952" s="639" t="s">
        <v>7126</v>
      </c>
    </row>
    <row r="1953" spans="1:10" ht="15">
      <c r="A1953" s="638" t="s">
        <v>7089</v>
      </c>
      <c r="B1953" s="640">
        <v>44329.685555555603</v>
      </c>
      <c r="C1953" s="639" t="b">
        <v>0</v>
      </c>
      <c r="E1953" s="639" t="s">
        <v>2825</v>
      </c>
      <c r="F1953" s="639">
        <v>2</v>
      </c>
      <c r="G1953" s="639" t="s">
        <v>2868</v>
      </c>
      <c r="H1953" s="639" t="s">
        <v>7090</v>
      </c>
      <c r="I1953" s="639" t="s">
        <v>3042</v>
      </c>
      <c r="J1953" s="639" t="s">
        <v>7127</v>
      </c>
    </row>
    <row r="1954" spans="1:10" ht="15">
      <c r="A1954" s="638" t="s">
        <v>7079</v>
      </c>
      <c r="B1954" s="640">
        <v>44329.684652777803</v>
      </c>
      <c r="C1954" s="639" t="b">
        <v>0</v>
      </c>
      <c r="E1954" s="639" t="s">
        <v>2825</v>
      </c>
      <c r="F1954" s="639">
        <v>5</v>
      </c>
      <c r="G1954" s="639" t="s">
        <v>4912</v>
      </c>
      <c r="H1954" s="639" t="s">
        <v>3430</v>
      </c>
      <c r="I1954" s="639" t="s">
        <v>3195</v>
      </c>
      <c r="J1954" s="639" t="s">
        <v>7128</v>
      </c>
    </row>
    <row r="1955" spans="1:10" ht="15">
      <c r="A1955" s="638" t="s">
        <v>7068</v>
      </c>
      <c r="B1955" s="640">
        <v>44329.684513888897</v>
      </c>
      <c r="C1955" s="639" t="b">
        <v>0</v>
      </c>
      <c r="D1955" s="639" t="s">
        <v>2809</v>
      </c>
      <c r="E1955" s="639" t="s">
        <v>2825</v>
      </c>
      <c r="F1955" s="639">
        <v>1</v>
      </c>
      <c r="G1955" s="639" t="s">
        <v>3173</v>
      </c>
      <c r="H1955" s="639" t="s">
        <v>7069</v>
      </c>
      <c r="I1955" s="639" t="s">
        <v>3219</v>
      </c>
      <c r="J1955" s="639" t="s">
        <v>7129</v>
      </c>
    </row>
    <row r="1956" spans="1:10" ht="15">
      <c r="A1956" s="638" t="s">
        <v>7070</v>
      </c>
      <c r="B1956" s="640">
        <v>44329.692337963003</v>
      </c>
      <c r="C1956" s="639" t="b">
        <v>0</v>
      </c>
      <c r="E1956" s="639" t="s">
        <v>2825</v>
      </c>
      <c r="F1956" s="639">
        <v>1</v>
      </c>
      <c r="G1956" s="639" t="s">
        <v>3198</v>
      </c>
      <c r="H1956" s="639" t="s">
        <v>7071</v>
      </c>
      <c r="I1956" s="639" t="s">
        <v>2818</v>
      </c>
      <c r="J1956" s="639" t="s">
        <v>7130</v>
      </c>
    </row>
    <row r="1957" spans="1:10" ht="15">
      <c r="A1957" s="638" t="s">
        <v>7077</v>
      </c>
      <c r="B1957" s="640">
        <v>44330.366319444402</v>
      </c>
      <c r="C1957" s="639" t="b">
        <v>0</v>
      </c>
      <c r="E1957" s="639" t="s">
        <v>2825</v>
      </c>
      <c r="F1957" s="639">
        <v>4</v>
      </c>
      <c r="G1957" s="639" t="s">
        <v>4336</v>
      </c>
      <c r="H1957" s="639" t="s">
        <v>4965</v>
      </c>
      <c r="I1957" s="639" t="s">
        <v>3111</v>
      </c>
      <c r="J1957" s="639" t="s">
        <v>7207</v>
      </c>
    </row>
    <row r="1958" spans="1:10" ht="15">
      <c r="A1958" s="638" t="s">
        <v>7193</v>
      </c>
      <c r="B1958" s="640">
        <v>44330.411990740708</v>
      </c>
      <c r="C1958" s="639" t="b">
        <v>0</v>
      </c>
      <c r="E1958" s="639" t="s">
        <v>2825</v>
      </c>
      <c r="F1958" s="639">
        <v>1</v>
      </c>
      <c r="G1958" s="639" t="s">
        <v>2968</v>
      </c>
      <c r="H1958" s="639" t="s">
        <v>7194</v>
      </c>
      <c r="I1958" s="639" t="s">
        <v>7188</v>
      </c>
      <c r="J1958" s="639" t="s">
        <v>7208</v>
      </c>
    </row>
    <row r="1959" spans="1:10" ht="15">
      <c r="A1959" s="638" t="s">
        <v>7079</v>
      </c>
      <c r="B1959" s="640">
        <v>44330.415347222202</v>
      </c>
      <c r="C1959" s="639" t="b">
        <v>0</v>
      </c>
      <c r="E1959" s="639" t="s">
        <v>2825</v>
      </c>
      <c r="F1959" s="639">
        <v>6</v>
      </c>
      <c r="G1959" s="639" t="s">
        <v>4912</v>
      </c>
      <c r="H1959" s="639" t="s">
        <v>3430</v>
      </c>
      <c r="I1959" s="639" t="s">
        <v>3195</v>
      </c>
      <c r="J1959" s="639" t="s">
        <v>7209</v>
      </c>
    </row>
    <row r="1960" spans="1:10" ht="15">
      <c r="A1960" s="638" t="s">
        <v>7197</v>
      </c>
      <c r="B1960" s="640">
        <v>44330.417858796311</v>
      </c>
      <c r="C1960" s="639" t="b">
        <v>0</v>
      </c>
      <c r="E1960" s="639" t="s">
        <v>2825</v>
      </c>
      <c r="F1960" s="639">
        <v>2</v>
      </c>
      <c r="G1960" s="639" t="s">
        <v>4336</v>
      </c>
      <c r="H1960" s="639" t="s">
        <v>4409</v>
      </c>
      <c r="I1960" s="639" t="s">
        <v>7198</v>
      </c>
      <c r="J1960" s="639" t="s">
        <v>7210</v>
      </c>
    </row>
    <row r="1961" spans="1:10" ht="15">
      <c r="A1961" s="638" t="s">
        <v>7176</v>
      </c>
      <c r="B1961" s="640">
        <v>44330.434259259302</v>
      </c>
      <c r="C1961" s="639" t="b">
        <v>0</v>
      </c>
      <c r="E1961" s="639" t="s">
        <v>2825</v>
      </c>
      <c r="F1961" s="639">
        <v>1</v>
      </c>
      <c r="G1961" s="639" t="s">
        <v>3198</v>
      </c>
      <c r="H1961" s="639" t="s">
        <v>7177</v>
      </c>
      <c r="I1961" s="639" t="s">
        <v>2818</v>
      </c>
      <c r="J1961" s="639" t="s">
        <v>7211</v>
      </c>
    </row>
    <row r="1962" spans="1:10" ht="15">
      <c r="A1962" s="638" t="s">
        <v>7183</v>
      </c>
      <c r="B1962" s="640">
        <v>44330.452604166698</v>
      </c>
      <c r="C1962" s="639" t="b">
        <v>0</v>
      </c>
      <c r="E1962" s="639" t="s">
        <v>2825</v>
      </c>
      <c r="F1962" s="639">
        <v>3</v>
      </c>
      <c r="G1962" s="639" t="s">
        <v>4912</v>
      </c>
      <c r="H1962" s="639" t="s">
        <v>7184</v>
      </c>
      <c r="I1962" s="639" t="s">
        <v>3195</v>
      </c>
      <c r="J1962" s="639" t="s">
        <v>7212</v>
      </c>
    </row>
    <row r="1963" spans="1:10" ht="15">
      <c r="A1963" s="638" t="s">
        <v>7204</v>
      </c>
      <c r="B1963" s="640">
        <v>44330.462777777801</v>
      </c>
      <c r="C1963" s="639" t="b">
        <v>0</v>
      </c>
      <c r="E1963" s="639" t="s">
        <v>2825</v>
      </c>
      <c r="F1963" s="639">
        <v>10</v>
      </c>
      <c r="G1963" s="639" t="s">
        <v>3432</v>
      </c>
      <c r="H1963" s="639" t="s">
        <v>2042</v>
      </c>
      <c r="I1963" s="639" t="s">
        <v>2589</v>
      </c>
      <c r="J1963" s="639" t="s">
        <v>7213</v>
      </c>
    </row>
    <row r="1964" spans="1:10" ht="15">
      <c r="A1964" s="638" t="s">
        <v>7190</v>
      </c>
      <c r="B1964" s="640">
        <v>44330.46334490741</v>
      </c>
      <c r="C1964" s="639" t="b">
        <v>0</v>
      </c>
      <c r="E1964" s="639" t="s">
        <v>2825</v>
      </c>
      <c r="F1964" s="639">
        <v>3</v>
      </c>
      <c r="G1964" s="639" t="s">
        <v>3432</v>
      </c>
      <c r="H1964" s="639" t="s">
        <v>3292</v>
      </c>
      <c r="I1964" s="639" t="s">
        <v>4329</v>
      </c>
      <c r="J1964" s="639" t="s">
        <v>7214</v>
      </c>
    </row>
    <row r="1965" spans="1:10" ht="15">
      <c r="A1965" s="638" t="s">
        <v>7178</v>
      </c>
      <c r="B1965" s="640">
        <v>44330.467395833301</v>
      </c>
      <c r="C1965" s="639" t="b">
        <v>0</v>
      </c>
      <c r="E1965" s="639" t="s">
        <v>2825</v>
      </c>
      <c r="F1965" s="639">
        <v>1</v>
      </c>
      <c r="G1965" s="639" t="s">
        <v>2821</v>
      </c>
      <c r="H1965" s="639" t="s">
        <v>7179</v>
      </c>
      <c r="I1965" s="639" t="s">
        <v>2818</v>
      </c>
      <c r="J1965" s="639" t="s">
        <v>7215</v>
      </c>
    </row>
    <row r="1966" spans="1:10" ht="15">
      <c r="A1966" s="638" t="s">
        <v>7202</v>
      </c>
      <c r="B1966" s="640">
        <v>44330.477048611101</v>
      </c>
      <c r="C1966" s="639" t="b">
        <v>0</v>
      </c>
      <c r="E1966" s="639" t="s">
        <v>2825</v>
      </c>
      <c r="F1966" s="639">
        <v>7</v>
      </c>
      <c r="G1966" s="639" t="s">
        <v>2868</v>
      </c>
      <c r="H1966" s="639" t="s">
        <v>9</v>
      </c>
      <c r="I1966" s="639" t="s">
        <v>7203</v>
      </c>
      <c r="J1966" s="639" t="s">
        <v>7216</v>
      </c>
    </row>
    <row r="1967" spans="1:10" ht="15">
      <c r="A1967" s="638" t="s">
        <v>7093</v>
      </c>
      <c r="B1967" s="640">
        <v>44330.475787037001</v>
      </c>
      <c r="C1967" s="639" t="b">
        <v>0</v>
      </c>
      <c r="E1967" s="639" t="s">
        <v>2825</v>
      </c>
      <c r="F1967" s="639">
        <v>3</v>
      </c>
      <c r="G1967" s="639" t="s">
        <v>2868</v>
      </c>
      <c r="H1967" s="639" t="s">
        <v>12</v>
      </c>
      <c r="I1967" s="639" t="s">
        <v>2671</v>
      </c>
      <c r="J1967" s="639" t="s">
        <v>7217</v>
      </c>
    </row>
    <row r="1968" spans="1:10" ht="15">
      <c r="A1968" s="638" t="s">
        <v>7190</v>
      </c>
      <c r="B1968" s="640">
        <v>44330.515347222201</v>
      </c>
      <c r="C1968" s="639" t="b">
        <v>0</v>
      </c>
      <c r="E1968" s="639" t="s">
        <v>2825</v>
      </c>
      <c r="F1968" s="639">
        <v>2</v>
      </c>
      <c r="G1968" s="639" t="s">
        <v>3432</v>
      </c>
      <c r="H1968" s="639" t="s">
        <v>3292</v>
      </c>
      <c r="I1968" s="639" t="s">
        <v>4329</v>
      </c>
      <c r="J1968" s="639" t="s">
        <v>7218</v>
      </c>
    </row>
    <row r="1969" spans="1:10" ht="15">
      <c r="A1969" s="638" t="s">
        <v>7185</v>
      </c>
      <c r="B1969" s="640">
        <v>44330.548287037003</v>
      </c>
      <c r="C1969" s="639" t="b">
        <v>0</v>
      </c>
      <c r="E1969" s="639" t="s">
        <v>2825</v>
      </c>
      <c r="F1969" s="639">
        <v>1</v>
      </c>
      <c r="G1969" s="639" t="s">
        <v>4912</v>
      </c>
      <c r="H1969" s="639" t="s">
        <v>7186</v>
      </c>
      <c r="I1969" s="639" t="s">
        <v>7187</v>
      </c>
      <c r="J1969" s="639" t="s">
        <v>7219</v>
      </c>
    </row>
    <row r="1970" spans="1:10" ht="15">
      <c r="A1970" s="638" t="s">
        <v>7197</v>
      </c>
      <c r="B1970" s="640">
        <v>44330.564548611103</v>
      </c>
      <c r="C1970" s="639" t="b">
        <v>0</v>
      </c>
      <c r="E1970" s="639" t="s">
        <v>2825</v>
      </c>
      <c r="F1970" s="639">
        <v>2</v>
      </c>
      <c r="G1970" s="639" t="s">
        <v>4336</v>
      </c>
      <c r="H1970" s="639" t="s">
        <v>4409</v>
      </c>
      <c r="I1970" s="639" t="s">
        <v>7198</v>
      </c>
      <c r="J1970" s="639" t="s">
        <v>7220</v>
      </c>
    </row>
    <row r="1971" spans="1:10" ht="15">
      <c r="A1971" s="638" t="s">
        <v>7195</v>
      </c>
      <c r="B1971" s="640">
        <v>44330.568171296298</v>
      </c>
      <c r="C1971" s="639" t="b">
        <v>0</v>
      </c>
      <c r="E1971" s="639" t="s">
        <v>2825</v>
      </c>
      <c r="F1971" s="639">
        <v>4</v>
      </c>
      <c r="G1971" s="639" t="s">
        <v>4912</v>
      </c>
      <c r="H1971" s="639" t="s">
        <v>2982</v>
      </c>
      <c r="I1971" s="639" t="s">
        <v>7196</v>
      </c>
      <c r="J1971" s="639" t="s">
        <v>7221</v>
      </c>
    </row>
    <row r="1972" spans="1:10" ht="15">
      <c r="A1972" s="638" t="s">
        <v>7223</v>
      </c>
      <c r="B1972" s="640">
        <v>44330.583564814813</v>
      </c>
      <c r="C1972" s="639" t="b">
        <v>0</v>
      </c>
      <c r="E1972" s="639" t="s">
        <v>2825</v>
      </c>
      <c r="F1972" s="639">
        <v>1</v>
      </c>
      <c r="G1972" s="639" t="s">
        <v>4337</v>
      </c>
      <c r="H1972" s="639" t="s">
        <v>7182</v>
      </c>
      <c r="I1972" s="639" t="s">
        <v>2818</v>
      </c>
      <c r="J1972" s="639" t="s">
        <v>7222</v>
      </c>
    </row>
    <row r="1973" spans="1:10" ht="15">
      <c r="A1973" s="638" t="s">
        <v>7223</v>
      </c>
      <c r="B1973" s="640">
        <v>44330.586932870407</v>
      </c>
      <c r="C1973" s="639" t="b">
        <v>0</v>
      </c>
      <c r="E1973" s="639" t="s">
        <v>2825</v>
      </c>
      <c r="F1973" s="639">
        <v>1</v>
      </c>
      <c r="G1973" s="639" t="s">
        <v>4337</v>
      </c>
      <c r="H1973" s="639" t="s">
        <v>7182</v>
      </c>
      <c r="I1973" s="639" t="s">
        <v>2818</v>
      </c>
      <c r="J1973" s="639" t="s">
        <v>7224</v>
      </c>
    </row>
    <row r="1974" spans="1:10" ht="15">
      <c r="A1974" s="638" t="s">
        <v>7180</v>
      </c>
      <c r="B1974" s="640">
        <v>44330.603171296287</v>
      </c>
      <c r="C1974" s="639" t="b">
        <v>0</v>
      </c>
      <c r="E1974" s="639" t="s">
        <v>2825</v>
      </c>
      <c r="F1974" s="639">
        <v>2</v>
      </c>
      <c r="G1974" s="639" t="s">
        <v>4336</v>
      </c>
      <c r="H1974" s="639" t="s">
        <v>7181</v>
      </c>
      <c r="I1974" s="639" t="s">
        <v>3077</v>
      </c>
      <c r="J1974" s="639" t="s">
        <v>7225</v>
      </c>
    </row>
    <row r="1975" spans="1:10" ht="15">
      <c r="A1975" s="638" t="s">
        <v>7190</v>
      </c>
      <c r="B1975" s="640">
        <v>44330.636851851901</v>
      </c>
      <c r="C1975" s="639" t="b">
        <v>0</v>
      </c>
      <c r="E1975" s="639" t="s">
        <v>2825</v>
      </c>
      <c r="F1975" s="639">
        <v>3</v>
      </c>
      <c r="G1975" s="639" t="s">
        <v>3432</v>
      </c>
      <c r="H1975" s="639" t="s">
        <v>3292</v>
      </c>
      <c r="I1975" s="639" t="s">
        <v>4329</v>
      </c>
      <c r="J1975" s="639" t="s">
        <v>7226</v>
      </c>
    </row>
    <row r="1976" spans="1:10" ht="15">
      <c r="A1976" s="638" t="s">
        <v>7202</v>
      </c>
      <c r="B1976" s="640">
        <v>44330.671296296299</v>
      </c>
      <c r="C1976" s="639" t="b">
        <v>0</v>
      </c>
      <c r="E1976" s="639" t="s">
        <v>2825</v>
      </c>
      <c r="F1976" s="639">
        <v>4</v>
      </c>
      <c r="G1976" s="639" t="s">
        <v>2868</v>
      </c>
      <c r="H1976" s="639" t="s">
        <v>9</v>
      </c>
      <c r="I1976" s="639" t="s">
        <v>7203</v>
      </c>
      <c r="J1976" s="639" t="s">
        <v>7227</v>
      </c>
    </row>
    <row r="1977" spans="1:10" ht="15">
      <c r="A1977" s="638" t="s">
        <v>7205</v>
      </c>
      <c r="B1977" s="640">
        <v>44330.668773148209</v>
      </c>
      <c r="C1977" s="639" t="b">
        <v>0</v>
      </c>
      <c r="E1977" s="639" t="s">
        <v>2825</v>
      </c>
      <c r="F1977" s="639">
        <v>2</v>
      </c>
      <c r="G1977" s="639" t="s">
        <v>3017</v>
      </c>
      <c r="H1977" s="639" t="s">
        <v>7189</v>
      </c>
      <c r="I1977" s="639" t="s">
        <v>3195</v>
      </c>
      <c r="J1977" s="639" t="s">
        <v>7228</v>
      </c>
    </row>
    <row r="1978" spans="1:10" ht="15">
      <c r="A1978" s="638" t="s">
        <v>7199</v>
      </c>
      <c r="B1978" s="640">
        <v>44330.673368055599</v>
      </c>
      <c r="C1978" s="639" t="b">
        <v>0</v>
      </c>
      <c r="E1978" s="639" t="s">
        <v>2825</v>
      </c>
      <c r="F1978" s="639">
        <v>12</v>
      </c>
      <c r="G1978" s="639" t="s">
        <v>2868</v>
      </c>
      <c r="H1978" s="639" t="s">
        <v>3327</v>
      </c>
      <c r="I1978" s="639" t="s">
        <v>3071</v>
      </c>
      <c r="J1978" s="639" t="s">
        <v>7229</v>
      </c>
    </row>
    <row r="1979" spans="1:10" ht="15">
      <c r="A1979" s="638" t="s">
        <v>7191</v>
      </c>
      <c r="B1979" s="640">
        <v>44330.671956018487</v>
      </c>
      <c r="C1979" s="639" t="b">
        <v>0</v>
      </c>
      <c r="E1979" s="639" t="s">
        <v>2825</v>
      </c>
      <c r="F1979" s="639">
        <v>1</v>
      </c>
      <c r="G1979" s="639" t="s">
        <v>3017</v>
      </c>
      <c r="H1979" s="639" t="s">
        <v>7192</v>
      </c>
      <c r="I1979" s="639" t="s">
        <v>3252</v>
      </c>
      <c r="J1979" s="639" t="s">
        <v>7230</v>
      </c>
    </row>
    <row r="1980" spans="1:10" ht="15">
      <c r="A1980" s="638" t="s">
        <v>7200</v>
      </c>
      <c r="B1980" s="640">
        <v>44330.680960648097</v>
      </c>
      <c r="C1980" s="639" t="b">
        <v>0</v>
      </c>
      <c r="E1980" s="639" t="s">
        <v>2825</v>
      </c>
      <c r="F1980" s="639">
        <v>1</v>
      </c>
      <c r="G1980" s="639" t="s">
        <v>3017</v>
      </c>
      <c r="H1980" s="639" t="s">
        <v>7201</v>
      </c>
      <c r="I1980" s="639" t="s">
        <v>3252</v>
      </c>
      <c r="J1980" s="639" t="s">
        <v>7231</v>
      </c>
    </row>
    <row r="1981" spans="1:10" ht="15">
      <c r="A1981" s="638" t="s">
        <v>7190</v>
      </c>
      <c r="B1981" s="640">
        <v>44331.411064814813</v>
      </c>
      <c r="C1981" s="639" t="b">
        <v>0</v>
      </c>
      <c r="E1981" s="639" t="s">
        <v>2825</v>
      </c>
      <c r="F1981" s="639">
        <v>2</v>
      </c>
      <c r="G1981" s="639" t="s">
        <v>3432</v>
      </c>
      <c r="H1981" s="639" t="s">
        <v>3292</v>
      </c>
      <c r="I1981" s="639" t="s">
        <v>4329</v>
      </c>
      <c r="J1981" s="639" t="s">
        <v>7270</v>
      </c>
    </row>
    <row r="1982" spans="1:10" ht="15">
      <c r="A1982" s="638" t="s">
        <v>7263</v>
      </c>
      <c r="B1982" s="640">
        <v>44331.431493055599</v>
      </c>
      <c r="C1982" s="639" t="b">
        <v>0</v>
      </c>
      <c r="E1982" s="639" t="s">
        <v>2825</v>
      </c>
      <c r="F1982" s="639">
        <v>4</v>
      </c>
      <c r="G1982" s="639" t="s">
        <v>4336</v>
      </c>
      <c r="H1982" s="639" t="s">
        <v>7264</v>
      </c>
      <c r="I1982" s="639" t="s">
        <v>3077</v>
      </c>
      <c r="J1982" s="639" t="s">
        <v>7271</v>
      </c>
    </row>
    <row r="1983" spans="1:10" ht="15">
      <c r="A1983" s="638" t="s">
        <v>7261</v>
      </c>
      <c r="B1983" s="640">
        <v>44331.450092592589</v>
      </c>
      <c r="C1983" s="639" t="b">
        <v>0</v>
      </c>
      <c r="E1983" s="639" t="s">
        <v>2825</v>
      </c>
      <c r="F1983" s="639">
        <v>4</v>
      </c>
      <c r="G1983" s="639" t="s">
        <v>4912</v>
      </c>
      <c r="H1983" s="639" t="s">
        <v>519</v>
      </c>
      <c r="I1983" s="639" t="s">
        <v>7187</v>
      </c>
      <c r="J1983" s="639" t="s">
        <v>7272</v>
      </c>
    </row>
    <row r="1984" spans="1:10" ht="15">
      <c r="A1984" s="638" t="s">
        <v>7248</v>
      </c>
      <c r="B1984" s="640">
        <v>44331.474386574097</v>
      </c>
      <c r="C1984" s="639" t="b">
        <v>0</v>
      </c>
      <c r="E1984" s="639" t="s">
        <v>2825</v>
      </c>
      <c r="F1984" s="639">
        <v>1</v>
      </c>
      <c r="G1984" s="639" t="s">
        <v>2821</v>
      </c>
      <c r="H1984" s="639" t="s">
        <v>7249</v>
      </c>
      <c r="I1984" s="639" t="s">
        <v>2818</v>
      </c>
      <c r="J1984" s="639" t="s">
        <v>7273</v>
      </c>
    </row>
    <row r="1985" spans="1:10" ht="15">
      <c r="A1985" s="638" t="s">
        <v>7257</v>
      </c>
      <c r="B1985" s="640">
        <v>44331.478414351899</v>
      </c>
      <c r="C1985" s="639" t="b">
        <v>0</v>
      </c>
      <c r="D1985" s="639" t="s">
        <v>2844</v>
      </c>
      <c r="E1985" s="639" t="s">
        <v>2825</v>
      </c>
      <c r="F1985" s="639">
        <v>1</v>
      </c>
      <c r="G1985" s="639" t="s">
        <v>2807</v>
      </c>
      <c r="H1985" s="639" t="s">
        <v>7250</v>
      </c>
      <c r="I1985" s="639" t="s">
        <v>2800</v>
      </c>
      <c r="J1985" s="639" t="s">
        <v>7274</v>
      </c>
    </row>
    <row r="1986" spans="1:10" ht="15">
      <c r="A1986" s="638" t="s">
        <v>7257</v>
      </c>
      <c r="B1986" s="640">
        <v>44331.482094907398</v>
      </c>
      <c r="C1986" s="639" t="b">
        <v>0</v>
      </c>
      <c r="E1986" s="639" t="s">
        <v>2825</v>
      </c>
      <c r="F1986" s="639">
        <v>1</v>
      </c>
      <c r="G1986" s="639" t="s">
        <v>2807</v>
      </c>
      <c r="H1986" s="639" t="s">
        <v>7250</v>
      </c>
      <c r="I1986" s="639" t="s">
        <v>2800</v>
      </c>
      <c r="J1986" s="639" t="s">
        <v>7275</v>
      </c>
    </row>
    <row r="1987" spans="1:10" ht="15">
      <c r="A1987" s="638" t="s">
        <v>7190</v>
      </c>
      <c r="B1987" s="640">
        <v>44331.511504629598</v>
      </c>
      <c r="C1987" s="639" t="b">
        <v>0</v>
      </c>
      <c r="E1987" s="639" t="s">
        <v>2825</v>
      </c>
      <c r="F1987" s="639">
        <v>1</v>
      </c>
      <c r="G1987" s="639" t="s">
        <v>3205</v>
      </c>
      <c r="H1987" s="639" t="s">
        <v>3292</v>
      </c>
      <c r="I1987" s="639" t="s">
        <v>4329</v>
      </c>
      <c r="J1987" s="639" t="s">
        <v>7276</v>
      </c>
    </row>
    <row r="1988" spans="1:10" ht="15">
      <c r="A1988" s="638" t="s">
        <v>7257</v>
      </c>
      <c r="B1988" s="640">
        <v>44331.537881944401</v>
      </c>
      <c r="C1988" s="639" t="b">
        <v>0</v>
      </c>
      <c r="D1988" s="639" t="s">
        <v>2833</v>
      </c>
      <c r="E1988" s="639" t="s">
        <v>2825</v>
      </c>
      <c r="F1988" s="639">
        <v>1</v>
      </c>
      <c r="G1988" s="639" t="s">
        <v>2807</v>
      </c>
      <c r="H1988" s="639" t="s">
        <v>7250</v>
      </c>
      <c r="I1988" s="639" t="s">
        <v>2800</v>
      </c>
      <c r="J1988" s="639" t="s">
        <v>7277</v>
      </c>
    </row>
    <row r="1989" spans="1:10" ht="15">
      <c r="A1989" s="638" t="s">
        <v>8018</v>
      </c>
      <c r="B1989" s="640">
        <v>44331.548576388901</v>
      </c>
      <c r="C1989" s="639" t="b">
        <v>0</v>
      </c>
      <c r="E1989" s="639" t="s">
        <v>2825</v>
      </c>
      <c r="F1989" s="639">
        <v>1</v>
      </c>
      <c r="G1989" s="639" t="s">
        <v>3205</v>
      </c>
      <c r="H1989" s="639" t="s">
        <v>7253</v>
      </c>
      <c r="I1989" s="639" t="s">
        <v>3223</v>
      </c>
      <c r="J1989" s="639" t="s">
        <v>7278</v>
      </c>
    </row>
    <row r="1990" spans="1:10" ht="15">
      <c r="A1990" s="638" t="s">
        <v>7267</v>
      </c>
      <c r="B1990" s="640">
        <v>44331.57303240741</v>
      </c>
      <c r="C1990" s="639" t="b">
        <v>0</v>
      </c>
      <c r="E1990" s="639" t="s">
        <v>2825</v>
      </c>
      <c r="F1990" s="639">
        <v>5</v>
      </c>
      <c r="G1990" s="639" t="s">
        <v>4912</v>
      </c>
      <c r="H1990" s="639" t="s">
        <v>623</v>
      </c>
      <c r="I1990" s="639" t="s">
        <v>3252</v>
      </c>
      <c r="J1990" s="639" t="s">
        <v>7279</v>
      </c>
    </row>
    <row r="1991" spans="1:10" ht="15">
      <c r="A1991" s="638" t="s">
        <v>7258</v>
      </c>
      <c r="B1991" s="640">
        <v>44331.593136574098</v>
      </c>
      <c r="C1991" s="639" t="b">
        <v>0</v>
      </c>
      <c r="E1991" s="639" t="s">
        <v>2825</v>
      </c>
      <c r="F1991" s="639">
        <v>1</v>
      </c>
      <c r="G1991" s="639" t="s">
        <v>4336</v>
      </c>
      <c r="H1991" s="639" t="s">
        <v>422</v>
      </c>
      <c r="I1991" s="639" t="s">
        <v>3077</v>
      </c>
      <c r="J1991" s="639" t="s">
        <v>7280</v>
      </c>
    </row>
    <row r="1992" spans="1:10" ht="15">
      <c r="A1992" s="638" t="s">
        <v>7255</v>
      </c>
      <c r="B1992" s="640">
        <v>44331.615011574097</v>
      </c>
      <c r="C1992" s="639" t="b">
        <v>0</v>
      </c>
      <c r="E1992" s="639" t="s">
        <v>2825</v>
      </c>
      <c r="F1992" s="639">
        <v>9</v>
      </c>
      <c r="G1992" s="639" t="s">
        <v>3432</v>
      </c>
      <c r="H1992" s="639" t="s">
        <v>7256</v>
      </c>
      <c r="I1992" s="639" t="s">
        <v>3298</v>
      </c>
      <c r="J1992" s="639" t="s">
        <v>7281</v>
      </c>
    </row>
    <row r="1993" spans="1:10" ht="15">
      <c r="A1993" s="638" t="s">
        <v>7266</v>
      </c>
      <c r="B1993" s="640">
        <v>44331.61432870369</v>
      </c>
      <c r="C1993" s="639" t="b">
        <v>0</v>
      </c>
      <c r="E1993" s="639" t="s">
        <v>2825</v>
      </c>
      <c r="F1993" s="639">
        <v>3</v>
      </c>
      <c r="G1993" s="639" t="s">
        <v>3432</v>
      </c>
      <c r="H1993" s="639" t="s">
        <v>3210</v>
      </c>
      <c r="I1993" s="639" t="s">
        <v>7251</v>
      </c>
      <c r="J1993" s="639" t="s">
        <v>7282</v>
      </c>
    </row>
    <row r="1994" spans="1:10" ht="15">
      <c r="A1994" s="638" t="s">
        <v>7265</v>
      </c>
      <c r="B1994" s="640">
        <v>44331.640254629609</v>
      </c>
      <c r="C1994" s="639" t="b">
        <v>0</v>
      </c>
      <c r="E1994" s="639" t="s">
        <v>2825</v>
      </c>
      <c r="F1994" s="639">
        <v>2</v>
      </c>
      <c r="G1994" s="639" t="s">
        <v>3017</v>
      </c>
      <c r="H1994" s="639" t="s">
        <v>1678</v>
      </c>
      <c r="I1994" s="639" t="s">
        <v>3281</v>
      </c>
      <c r="J1994" s="639" t="s">
        <v>7283</v>
      </c>
    </row>
    <row r="1995" spans="1:10" ht="15">
      <c r="A1995" s="638" t="s">
        <v>7268</v>
      </c>
      <c r="B1995" s="640">
        <v>44331.639398148101</v>
      </c>
      <c r="C1995" s="639" t="b">
        <v>0</v>
      </c>
      <c r="E1995" s="639" t="s">
        <v>2825</v>
      </c>
      <c r="F1995" s="639">
        <v>1</v>
      </c>
      <c r="G1995" s="639" t="s">
        <v>4912</v>
      </c>
      <c r="H1995" s="639" t="s">
        <v>2949</v>
      </c>
      <c r="I1995" s="639" t="s">
        <v>7269</v>
      </c>
      <c r="J1995" s="639" t="s">
        <v>7284</v>
      </c>
    </row>
    <row r="1996" spans="1:10" ht="15">
      <c r="A1996" s="638" t="s">
        <v>7176</v>
      </c>
      <c r="B1996" s="640">
        <v>44331.644768518498</v>
      </c>
      <c r="C1996" s="639" t="b">
        <v>0</v>
      </c>
      <c r="E1996" s="639" t="s">
        <v>2825</v>
      </c>
      <c r="F1996" s="639">
        <v>1</v>
      </c>
      <c r="G1996" s="639" t="s">
        <v>3198</v>
      </c>
      <c r="H1996" s="639" t="s">
        <v>7252</v>
      </c>
      <c r="I1996" s="639" t="s">
        <v>2818</v>
      </c>
      <c r="J1996" s="639" t="s">
        <v>7285</v>
      </c>
    </row>
    <row r="1997" spans="1:10" ht="15">
      <c r="A1997" s="638" t="s">
        <v>7262</v>
      </c>
      <c r="B1997" s="640">
        <v>44331.642592592601</v>
      </c>
      <c r="C1997" s="639" t="b">
        <v>0</v>
      </c>
      <c r="E1997" s="639" t="s">
        <v>2825</v>
      </c>
      <c r="F1997" s="639">
        <v>1</v>
      </c>
      <c r="G1997" s="639" t="s">
        <v>4336</v>
      </c>
      <c r="H1997" s="639" t="s">
        <v>2885</v>
      </c>
      <c r="I1997" s="639" t="s">
        <v>3133</v>
      </c>
      <c r="J1997" s="639" t="s">
        <v>7286</v>
      </c>
    </row>
    <row r="1998" spans="1:10" ht="15">
      <c r="A1998" s="638" t="s">
        <v>3763</v>
      </c>
      <c r="B1998" s="640">
        <v>44331.658854166701</v>
      </c>
      <c r="C1998" s="639" t="b">
        <v>0</v>
      </c>
      <c r="D1998" s="639" t="s">
        <v>2976</v>
      </c>
      <c r="E1998" s="639" t="s">
        <v>2788</v>
      </c>
      <c r="F1998" s="639">
        <v>2</v>
      </c>
      <c r="G1998" s="639" t="s">
        <v>2868</v>
      </c>
      <c r="H1998" s="639" t="s">
        <v>3079</v>
      </c>
      <c r="I1998" s="639" t="s">
        <v>3080</v>
      </c>
      <c r="J1998" s="639" t="s">
        <v>7287</v>
      </c>
    </row>
    <row r="1999" spans="1:10" ht="15">
      <c r="A1999" s="638" t="s">
        <v>3763</v>
      </c>
      <c r="B1999" s="640">
        <v>44331.657604166699</v>
      </c>
      <c r="C1999" s="639" t="b">
        <v>0</v>
      </c>
      <c r="E1999" s="639" t="s">
        <v>2825</v>
      </c>
      <c r="F1999" s="639">
        <v>2</v>
      </c>
      <c r="G1999" s="639" t="s">
        <v>2868</v>
      </c>
      <c r="H1999" s="639" t="s">
        <v>3079</v>
      </c>
      <c r="I1999" s="639" t="s">
        <v>3080</v>
      </c>
      <c r="J1999" s="639" t="s">
        <v>7288</v>
      </c>
    </row>
    <row r="2000" spans="1:10" ht="15">
      <c r="A2000" s="638" t="s">
        <v>7259</v>
      </c>
      <c r="B2000" s="640">
        <v>44331.668807870403</v>
      </c>
      <c r="C2000" s="639" t="b">
        <v>0</v>
      </c>
      <c r="E2000" s="639" t="s">
        <v>2825</v>
      </c>
      <c r="F2000" s="639">
        <v>6</v>
      </c>
      <c r="G2000" s="639" t="s">
        <v>3461</v>
      </c>
      <c r="H2000" s="639" t="s">
        <v>7254</v>
      </c>
      <c r="I2000" s="639" t="s">
        <v>7260</v>
      </c>
      <c r="J2000" s="639" t="s">
        <v>7289</v>
      </c>
    </row>
    <row r="2001" spans="1:10" ht="15">
      <c r="A2001" s="638" t="s">
        <v>7199</v>
      </c>
      <c r="B2001" s="640">
        <v>44331.668032407397</v>
      </c>
      <c r="C2001" s="639" t="b">
        <v>0</v>
      </c>
      <c r="E2001" s="639" t="s">
        <v>2825</v>
      </c>
      <c r="F2001" s="639">
        <v>2</v>
      </c>
      <c r="G2001" s="639" t="s">
        <v>3461</v>
      </c>
      <c r="H2001" s="639" t="s">
        <v>3327</v>
      </c>
      <c r="I2001" s="639" t="s">
        <v>3071</v>
      </c>
      <c r="J2001" s="639" t="s">
        <v>7290</v>
      </c>
    </row>
    <row r="2002" spans="1:10" ht="15">
      <c r="A2002" s="638" t="s">
        <v>7246</v>
      </c>
      <c r="B2002" s="640">
        <v>44331.623414351903</v>
      </c>
      <c r="C2002" s="639" t="b">
        <v>0</v>
      </c>
      <c r="D2002" s="639" t="s">
        <v>2833</v>
      </c>
      <c r="E2002" s="639" t="s">
        <v>2825</v>
      </c>
      <c r="F2002" s="639">
        <v>1</v>
      </c>
      <c r="G2002" s="639" t="s">
        <v>3156</v>
      </c>
      <c r="H2002" s="639" t="s">
        <v>7247</v>
      </c>
      <c r="I2002" s="639" t="s">
        <v>3219</v>
      </c>
      <c r="J2002" s="639" t="s">
        <v>7291</v>
      </c>
    </row>
    <row r="2003" spans="1:10" ht="15">
      <c r="A2003" s="638" t="s">
        <v>7068</v>
      </c>
      <c r="B2003" s="640">
        <v>44331.402777777803</v>
      </c>
      <c r="C2003" s="639" t="b">
        <v>0</v>
      </c>
      <c r="D2003" s="639" t="s">
        <v>4605</v>
      </c>
      <c r="E2003" s="639" t="s">
        <v>2825</v>
      </c>
      <c r="F2003" s="639">
        <v>1</v>
      </c>
      <c r="G2003" s="639" t="s">
        <v>3173</v>
      </c>
      <c r="H2003" s="639" t="s">
        <v>7069</v>
      </c>
      <c r="I2003" s="639" t="s">
        <v>3219</v>
      </c>
      <c r="J2003" s="639" t="s">
        <v>7292</v>
      </c>
    </row>
    <row r="2004" spans="1:10" ht="15">
      <c r="A2004" s="638" t="s">
        <v>7257</v>
      </c>
      <c r="B2004" s="640">
        <v>44333.323784722197</v>
      </c>
      <c r="C2004" s="639" t="b">
        <v>0</v>
      </c>
      <c r="D2004" s="639" t="s">
        <v>2831</v>
      </c>
      <c r="E2004" s="639" t="s">
        <v>2825</v>
      </c>
      <c r="F2004" s="639">
        <v>1</v>
      </c>
      <c r="G2004" s="639" t="s">
        <v>2807</v>
      </c>
      <c r="H2004" s="639" t="s">
        <v>7250</v>
      </c>
      <c r="I2004" s="639" t="s">
        <v>2800</v>
      </c>
      <c r="J2004" s="639" t="s">
        <v>7293</v>
      </c>
    </row>
    <row r="2005" spans="1:10" ht="15">
      <c r="A2005" s="638" t="s">
        <v>7257</v>
      </c>
      <c r="B2005" s="640">
        <v>44333.328657407394</v>
      </c>
      <c r="C2005" s="639" t="b">
        <v>0</v>
      </c>
      <c r="D2005" s="639" t="s">
        <v>2834</v>
      </c>
      <c r="E2005" s="639" t="s">
        <v>2825</v>
      </c>
      <c r="F2005" s="639">
        <v>1</v>
      </c>
      <c r="G2005" s="639" t="s">
        <v>2807</v>
      </c>
      <c r="H2005" s="639" t="s">
        <v>7250</v>
      </c>
      <c r="I2005" s="639" t="s">
        <v>2800</v>
      </c>
      <c r="J2005" s="639" t="s">
        <v>7294</v>
      </c>
    </row>
    <row r="2006" spans="1:10" ht="15">
      <c r="A2006" s="638" t="s">
        <v>7257</v>
      </c>
      <c r="B2006" s="640">
        <v>44333.333460648209</v>
      </c>
      <c r="C2006" s="639" t="b">
        <v>0</v>
      </c>
      <c r="D2006" s="639" t="s">
        <v>3214</v>
      </c>
      <c r="E2006" s="639" t="s">
        <v>2825</v>
      </c>
      <c r="F2006" s="639">
        <v>1</v>
      </c>
      <c r="G2006" s="639" t="s">
        <v>2807</v>
      </c>
      <c r="H2006" s="639" t="s">
        <v>7250</v>
      </c>
      <c r="I2006" s="639" t="s">
        <v>2800</v>
      </c>
      <c r="J2006" s="639" t="s">
        <v>7295</v>
      </c>
    </row>
    <row r="2007" spans="1:10" ht="15">
      <c r="A2007" s="638" t="s">
        <v>7328</v>
      </c>
      <c r="B2007" s="640">
        <v>44333.336481481507</v>
      </c>
      <c r="C2007" s="639" t="b">
        <v>0</v>
      </c>
      <c r="E2007" s="639" t="s">
        <v>2825</v>
      </c>
      <c r="F2007" s="639">
        <v>1</v>
      </c>
      <c r="G2007" s="639" t="s">
        <v>4913</v>
      </c>
      <c r="H2007" s="639" t="s">
        <v>7329</v>
      </c>
      <c r="I2007" s="639" t="s">
        <v>7330</v>
      </c>
      <c r="J2007" s="639" t="s">
        <v>7345</v>
      </c>
    </row>
    <row r="2008" spans="1:10" ht="15">
      <c r="A2008" s="638" t="s">
        <v>7257</v>
      </c>
      <c r="B2008" s="640">
        <v>44333.336354166699</v>
      </c>
      <c r="C2008" s="639" t="b">
        <v>0</v>
      </c>
      <c r="D2008" s="639" t="s">
        <v>7347</v>
      </c>
      <c r="E2008" s="639" t="s">
        <v>2825</v>
      </c>
      <c r="F2008" s="639">
        <v>1</v>
      </c>
      <c r="G2008" s="639" t="s">
        <v>2807</v>
      </c>
      <c r="H2008" s="639" t="s">
        <v>7250</v>
      </c>
      <c r="I2008" s="639" t="s">
        <v>2800</v>
      </c>
      <c r="J2008" s="639" t="s">
        <v>7346</v>
      </c>
    </row>
    <row r="2009" spans="1:10" ht="15">
      <c r="A2009" s="638" t="s">
        <v>7257</v>
      </c>
      <c r="B2009" s="640">
        <v>44333.346840277802</v>
      </c>
      <c r="C2009" s="639" t="b">
        <v>0</v>
      </c>
      <c r="D2009" s="639" t="s">
        <v>7349</v>
      </c>
      <c r="E2009" s="639" t="s">
        <v>2825</v>
      </c>
      <c r="F2009" s="639">
        <v>1</v>
      </c>
      <c r="G2009" s="639" t="s">
        <v>2807</v>
      </c>
      <c r="H2009" s="639" t="s">
        <v>7250</v>
      </c>
      <c r="I2009" s="639" t="s">
        <v>2800</v>
      </c>
      <c r="J2009" s="639" t="s">
        <v>7348</v>
      </c>
    </row>
    <row r="2010" spans="1:10" ht="15">
      <c r="A2010" s="638" t="s">
        <v>7257</v>
      </c>
      <c r="B2010" s="640">
        <v>44333.354861111096</v>
      </c>
      <c r="C2010" s="639" t="b">
        <v>0</v>
      </c>
      <c r="D2010" s="639" t="s">
        <v>3214</v>
      </c>
      <c r="E2010" s="639" t="s">
        <v>2825</v>
      </c>
      <c r="F2010" s="639">
        <v>1</v>
      </c>
      <c r="G2010" s="639" t="s">
        <v>2807</v>
      </c>
      <c r="H2010" s="639" t="s">
        <v>7250</v>
      </c>
      <c r="I2010" s="639" t="s">
        <v>2800</v>
      </c>
      <c r="J2010" s="639" t="s">
        <v>7350</v>
      </c>
    </row>
    <row r="2011" spans="1:10" ht="15">
      <c r="A2011" s="638" t="s">
        <v>7257</v>
      </c>
      <c r="B2011" s="640">
        <v>44333.361250000002</v>
      </c>
      <c r="C2011" s="639" t="b">
        <v>0</v>
      </c>
      <c r="D2011" s="639" t="s">
        <v>3214</v>
      </c>
      <c r="E2011" s="639" t="s">
        <v>2825</v>
      </c>
      <c r="F2011" s="639">
        <v>1</v>
      </c>
      <c r="G2011" s="639" t="s">
        <v>2807</v>
      </c>
      <c r="H2011" s="639" t="s">
        <v>7250</v>
      </c>
      <c r="I2011" s="639" t="s">
        <v>2800</v>
      </c>
      <c r="J2011" s="639" t="s">
        <v>7351</v>
      </c>
    </row>
    <row r="2012" spans="1:10" ht="15">
      <c r="A2012" s="638" t="s">
        <v>7328</v>
      </c>
      <c r="B2012" s="640">
        <v>44333.388379629592</v>
      </c>
      <c r="C2012" s="639" t="b">
        <v>0</v>
      </c>
      <c r="D2012" s="639" t="s">
        <v>7353</v>
      </c>
      <c r="E2012" s="639" t="s">
        <v>2825</v>
      </c>
      <c r="F2012" s="639">
        <v>1</v>
      </c>
      <c r="G2012" s="639" t="s">
        <v>4913</v>
      </c>
      <c r="H2012" s="639" t="s">
        <v>7329</v>
      </c>
      <c r="I2012" s="639" t="s">
        <v>7330</v>
      </c>
      <c r="J2012" s="639" t="s">
        <v>7352</v>
      </c>
    </row>
    <row r="2013" spans="1:10" ht="15">
      <c r="A2013" s="638" t="s">
        <v>7328</v>
      </c>
      <c r="B2013" s="640">
        <v>44333.383171296293</v>
      </c>
      <c r="C2013" s="639" t="b">
        <v>0</v>
      </c>
      <c r="E2013" s="639" t="s">
        <v>2825</v>
      </c>
      <c r="F2013" s="639">
        <v>1</v>
      </c>
      <c r="G2013" s="639" t="s">
        <v>4913</v>
      </c>
      <c r="H2013" s="639" t="s">
        <v>7329</v>
      </c>
      <c r="I2013" s="639" t="s">
        <v>7330</v>
      </c>
      <c r="J2013" s="639" t="s">
        <v>7354</v>
      </c>
    </row>
    <row r="2014" spans="1:10" ht="15">
      <c r="A2014" s="638" t="s">
        <v>7328</v>
      </c>
      <c r="B2014" s="640">
        <v>44333.40353009259</v>
      </c>
      <c r="C2014" s="639" t="b">
        <v>0</v>
      </c>
      <c r="D2014" s="639" t="s">
        <v>7101</v>
      </c>
      <c r="E2014" s="639" t="s">
        <v>2825</v>
      </c>
      <c r="F2014" s="639">
        <v>1</v>
      </c>
      <c r="G2014" s="639" t="s">
        <v>4913</v>
      </c>
      <c r="H2014" s="639" t="s">
        <v>7329</v>
      </c>
      <c r="I2014" s="639" t="s">
        <v>7330</v>
      </c>
      <c r="J2014" s="639" t="s">
        <v>7355</v>
      </c>
    </row>
    <row r="2015" spans="1:10" ht="15">
      <c r="A2015" s="638" t="s">
        <v>7328</v>
      </c>
      <c r="B2015" s="640">
        <v>44333.410081018497</v>
      </c>
      <c r="C2015" s="639" t="b">
        <v>0</v>
      </c>
      <c r="D2015" s="639" t="s">
        <v>7882</v>
      </c>
      <c r="E2015" s="639" t="s">
        <v>2825</v>
      </c>
      <c r="F2015" s="639">
        <v>1</v>
      </c>
      <c r="G2015" s="639" t="s">
        <v>4913</v>
      </c>
      <c r="H2015" s="639" t="s">
        <v>7329</v>
      </c>
      <c r="I2015" s="639" t="s">
        <v>7330</v>
      </c>
      <c r="J2015" s="639" t="s">
        <v>7356</v>
      </c>
    </row>
    <row r="2016" spans="1:10" ht="15">
      <c r="A2016" s="638" t="s">
        <v>7340</v>
      </c>
      <c r="B2016" s="640">
        <v>44333.409791666701</v>
      </c>
      <c r="C2016" s="639" t="b">
        <v>0</v>
      </c>
      <c r="E2016" s="639" t="s">
        <v>2825</v>
      </c>
      <c r="F2016" s="639">
        <v>10</v>
      </c>
      <c r="G2016" s="639" t="s">
        <v>4336</v>
      </c>
      <c r="H2016" s="639" t="s">
        <v>7341</v>
      </c>
      <c r="I2016" s="639" t="s">
        <v>3077</v>
      </c>
      <c r="J2016" s="639" t="s">
        <v>7357</v>
      </c>
    </row>
    <row r="2017" spans="1:10" ht="15">
      <c r="A2017" s="638" t="s">
        <v>7344</v>
      </c>
      <c r="B2017" s="640">
        <v>44333.427361111098</v>
      </c>
      <c r="C2017" s="639" t="b">
        <v>0</v>
      </c>
      <c r="E2017" s="639" t="s">
        <v>2825</v>
      </c>
      <c r="F2017" s="639">
        <v>1</v>
      </c>
      <c r="G2017" s="639" t="s">
        <v>3205</v>
      </c>
      <c r="H2017" s="639" t="s">
        <v>7327</v>
      </c>
      <c r="I2017" s="639" t="s">
        <v>3298</v>
      </c>
      <c r="J2017" s="639" t="s">
        <v>7358</v>
      </c>
    </row>
    <row r="2018" spans="1:10" ht="15">
      <c r="A2018" s="638" t="s">
        <v>7849</v>
      </c>
      <c r="B2018" s="640">
        <v>44333.443263888897</v>
      </c>
      <c r="C2018" s="639" t="b">
        <v>0</v>
      </c>
      <c r="E2018" s="639" t="s">
        <v>2825</v>
      </c>
      <c r="F2018" s="639">
        <v>1</v>
      </c>
      <c r="G2018" s="639" t="s">
        <v>4337</v>
      </c>
      <c r="H2018" s="639" t="s">
        <v>7326</v>
      </c>
      <c r="I2018" s="639" t="s">
        <v>2818</v>
      </c>
      <c r="J2018" s="639" t="s">
        <v>7359</v>
      </c>
    </row>
    <row r="2019" spans="1:10" ht="15">
      <c r="A2019" s="638" t="s">
        <v>7343</v>
      </c>
      <c r="B2019" s="640">
        <v>44333.512013888903</v>
      </c>
      <c r="C2019" s="639" t="b">
        <v>0</v>
      </c>
      <c r="E2019" s="639" t="s">
        <v>2825</v>
      </c>
      <c r="F2019" s="639">
        <v>3</v>
      </c>
      <c r="G2019" s="639" t="s">
        <v>3432</v>
      </c>
      <c r="H2019" s="639" t="s">
        <v>3085</v>
      </c>
      <c r="I2019" s="639" t="s">
        <v>7331</v>
      </c>
      <c r="J2019" s="639" t="s">
        <v>7360</v>
      </c>
    </row>
    <row r="2020" spans="1:10" ht="15">
      <c r="A2020" s="638" t="s">
        <v>7255</v>
      </c>
      <c r="B2020" s="640">
        <v>44333.511458333298</v>
      </c>
      <c r="C2020" s="639" t="b">
        <v>0</v>
      </c>
      <c r="E2020" s="639" t="s">
        <v>2825</v>
      </c>
      <c r="F2020" s="639">
        <v>1</v>
      </c>
      <c r="G2020" s="639" t="s">
        <v>3432</v>
      </c>
      <c r="H2020" s="639" t="s">
        <v>7256</v>
      </c>
      <c r="I2020" s="639" t="s">
        <v>3298</v>
      </c>
      <c r="J2020" s="639" t="s">
        <v>7361</v>
      </c>
    </row>
    <row r="2021" spans="1:10" ht="15">
      <c r="A2021" s="638" t="s">
        <v>7340</v>
      </c>
      <c r="B2021" s="640">
        <v>44333.537662037001</v>
      </c>
      <c r="C2021" s="639" t="b">
        <v>0</v>
      </c>
      <c r="E2021" s="639" t="s">
        <v>2825</v>
      </c>
      <c r="F2021" s="639">
        <v>4</v>
      </c>
      <c r="G2021" s="639" t="s">
        <v>4336</v>
      </c>
      <c r="H2021" s="639" t="s">
        <v>7341</v>
      </c>
      <c r="I2021" s="639" t="s">
        <v>3077</v>
      </c>
      <c r="J2021" s="639" t="s">
        <v>7362</v>
      </c>
    </row>
    <row r="2022" spans="1:10" ht="15">
      <c r="A2022" s="638" t="s">
        <v>7339</v>
      </c>
      <c r="B2022" s="640">
        <v>44333.5487615741</v>
      </c>
      <c r="C2022" s="639" t="b">
        <v>0</v>
      </c>
      <c r="E2022" s="639" t="s">
        <v>2825</v>
      </c>
      <c r="F2022" s="639">
        <v>5</v>
      </c>
      <c r="G2022" s="639" t="s">
        <v>4912</v>
      </c>
      <c r="H2022" s="639" t="s">
        <v>3058</v>
      </c>
      <c r="I2022" s="639" t="s">
        <v>7332</v>
      </c>
      <c r="J2022" s="639" t="s">
        <v>7363</v>
      </c>
    </row>
    <row r="2023" spans="1:10" ht="15">
      <c r="A2023" s="638" t="s">
        <v>7324</v>
      </c>
      <c r="B2023" s="640">
        <v>44333.561412037001</v>
      </c>
      <c r="C2023" s="639" t="b">
        <v>0</v>
      </c>
      <c r="E2023" s="639" t="s">
        <v>2825</v>
      </c>
      <c r="F2023" s="639">
        <v>3</v>
      </c>
      <c r="G2023" s="639" t="s">
        <v>4336</v>
      </c>
      <c r="H2023" s="639" t="s">
        <v>7325</v>
      </c>
      <c r="I2023" s="639" t="s">
        <v>3077</v>
      </c>
      <c r="J2023" s="639" t="s">
        <v>7364</v>
      </c>
    </row>
    <row r="2024" spans="1:10" ht="15">
      <c r="A2024" s="638" t="s">
        <v>7324</v>
      </c>
      <c r="B2024" s="640">
        <v>44333.572222222203</v>
      </c>
      <c r="C2024" s="639" t="b">
        <v>0</v>
      </c>
      <c r="E2024" s="639" t="s">
        <v>2825</v>
      </c>
      <c r="F2024" s="639">
        <v>3</v>
      </c>
      <c r="G2024" s="639" t="s">
        <v>3205</v>
      </c>
      <c r="H2024" s="639" t="s">
        <v>7325</v>
      </c>
      <c r="I2024" s="639" t="s">
        <v>3077</v>
      </c>
      <c r="J2024" s="639" t="s">
        <v>7365</v>
      </c>
    </row>
    <row r="2025" spans="1:10" ht="15">
      <c r="A2025" s="638" t="s">
        <v>7257</v>
      </c>
      <c r="B2025" s="640">
        <v>44333.5779861111</v>
      </c>
      <c r="C2025" s="639" t="b">
        <v>0</v>
      </c>
      <c r="D2025" s="639" t="s">
        <v>2833</v>
      </c>
      <c r="E2025" s="639" t="s">
        <v>2825</v>
      </c>
      <c r="F2025" s="639">
        <v>1</v>
      </c>
      <c r="G2025" s="639" t="s">
        <v>2807</v>
      </c>
      <c r="H2025" s="639" t="s">
        <v>7250</v>
      </c>
      <c r="I2025" s="639" t="s">
        <v>2800</v>
      </c>
      <c r="J2025" s="639" t="s">
        <v>7366</v>
      </c>
    </row>
    <row r="2026" spans="1:10" ht="15">
      <c r="A2026" s="638" t="s">
        <v>7257</v>
      </c>
      <c r="B2026" s="640">
        <v>44333.576307870397</v>
      </c>
      <c r="C2026" s="639" t="b">
        <v>0</v>
      </c>
      <c r="D2026" s="639" t="s">
        <v>2833</v>
      </c>
      <c r="E2026" s="639" t="s">
        <v>2825</v>
      </c>
      <c r="F2026" s="639">
        <v>1</v>
      </c>
      <c r="G2026" s="639" t="s">
        <v>2807</v>
      </c>
      <c r="H2026" s="639" t="s">
        <v>7250</v>
      </c>
      <c r="I2026" s="639" t="s">
        <v>2800</v>
      </c>
      <c r="J2026" s="639" t="s">
        <v>7367</v>
      </c>
    </row>
    <row r="2027" spans="1:10" ht="15">
      <c r="A2027" s="638" t="s">
        <v>7257</v>
      </c>
      <c r="B2027" s="640">
        <v>44333.575868055603</v>
      </c>
      <c r="C2027" s="639" t="b">
        <v>0</v>
      </c>
      <c r="D2027" s="639" t="s">
        <v>2833</v>
      </c>
      <c r="E2027" s="639" t="s">
        <v>2825</v>
      </c>
      <c r="F2027" s="639">
        <v>1</v>
      </c>
      <c r="G2027" s="639" t="s">
        <v>2807</v>
      </c>
      <c r="H2027" s="639" t="s">
        <v>7250</v>
      </c>
      <c r="I2027" s="639" t="s">
        <v>2800</v>
      </c>
      <c r="J2027" s="639" t="s">
        <v>7368</v>
      </c>
    </row>
    <row r="2028" spans="1:10" ht="15">
      <c r="A2028" s="638" t="s">
        <v>7257</v>
      </c>
      <c r="B2028" s="640">
        <v>44333.581284722197</v>
      </c>
      <c r="C2028" s="639" t="b">
        <v>0</v>
      </c>
      <c r="D2028" s="639" t="s">
        <v>2833</v>
      </c>
      <c r="E2028" s="639" t="s">
        <v>2825</v>
      </c>
      <c r="F2028" s="639">
        <v>1</v>
      </c>
      <c r="G2028" s="639" t="s">
        <v>2807</v>
      </c>
      <c r="H2028" s="639" t="s">
        <v>7250</v>
      </c>
      <c r="I2028" s="639" t="s">
        <v>2800</v>
      </c>
      <c r="J2028" s="639" t="s">
        <v>7369</v>
      </c>
    </row>
    <row r="2029" spans="1:10" ht="15">
      <c r="A2029" s="638" t="s">
        <v>7257</v>
      </c>
      <c r="B2029" s="640">
        <v>44333.587245370407</v>
      </c>
      <c r="C2029" s="639" t="b">
        <v>0</v>
      </c>
      <c r="D2029" s="639" t="s">
        <v>7101</v>
      </c>
      <c r="E2029" s="639" t="s">
        <v>2825</v>
      </c>
      <c r="F2029" s="639">
        <v>1</v>
      </c>
      <c r="G2029" s="639" t="s">
        <v>2807</v>
      </c>
      <c r="H2029" s="639" t="s">
        <v>7250</v>
      </c>
      <c r="I2029" s="639" t="s">
        <v>2800</v>
      </c>
      <c r="J2029" s="639" t="s">
        <v>7370</v>
      </c>
    </row>
    <row r="2030" spans="1:10" ht="15">
      <c r="A2030" s="638" t="s">
        <v>7333</v>
      </c>
      <c r="B2030" s="640">
        <v>44333.5945138889</v>
      </c>
      <c r="C2030" s="639" t="b">
        <v>0</v>
      </c>
      <c r="E2030" s="639" t="s">
        <v>2825</v>
      </c>
      <c r="F2030" s="639">
        <v>6</v>
      </c>
      <c r="G2030" s="639" t="s">
        <v>3205</v>
      </c>
      <c r="H2030" s="639" t="s">
        <v>7334</v>
      </c>
      <c r="I2030" s="639" t="s">
        <v>3077</v>
      </c>
      <c r="J2030" s="639" t="s">
        <v>7371</v>
      </c>
    </row>
    <row r="2031" spans="1:10" ht="15">
      <c r="A2031" s="638" t="s">
        <v>7335</v>
      </c>
      <c r="B2031" s="640">
        <v>44333.610462962999</v>
      </c>
      <c r="C2031" s="639" t="b">
        <v>0</v>
      </c>
      <c r="E2031" s="639" t="s">
        <v>2825</v>
      </c>
      <c r="F2031" s="639">
        <v>6</v>
      </c>
      <c r="G2031" s="639" t="s">
        <v>2868</v>
      </c>
      <c r="H2031" s="639" t="s">
        <v>3313</v>
      </c>
      <c r="I2031" s="639" t="s">
        <v>7336</v>
      </c>
      <c r="J2031" s="639" t="s">
        <v>7372</v>
      </c>
    </row>
    <row r="2032" spans="1:10" ht="15">
      <c r="A2032" s="638" t="s">
        <v>7337</v>
      </c>
      <c r="B2032" s="640">
        <v>44333.683449074088</v>
      </c>
      <c r="C2032" s="639" t="b">
        <v>0</v>
      </c>
      <c r="E2032" s="639" t="s">
        <v>2825</v>
      </c>
      <c r="F2032" s="639">
        <v>1</v>
      </c>
      <c r="G2032" s="639" t="s">
        <v>4337</v>
      </c>
      <c r="H2032" s="639" t="s">
        <v>7338</v>
      </c>
      <c r="I2032" s="639" t="s">
        <v>2818</v>
      </c>
      <c r="J2032" s="639" t="s">
        <v>7373</v>
      </c>
    </row>
    <row r="2033" spans="1:10" ht="15">
      <c r="A2033" s="638" t="s">
        <v>7335</v>
      </c>
      <c r="B2033" s="640">
        <v>44333.682210648098</v>
      </c>
      <c r="C2033" s="639" t="b">
        <v>0</v>
      </c>
      <c r="E2033" s="639" t="s">
        <v>2825</v>
      </c>
      <c r="F2033" s="639">
        <v>5</v>
      </c>
      <c r="G2033" s="639" t="s">
        <v>2868</v>
      </c>
      <c r="H2033" s="639" t="s">
        <v>3313</v>
      </c>
      <c r="I2033" s="639" t="s">
        <v>7336</v>
      </c>
      <c r="J2033" s="639" t="s">
        <v>7374</v>
      </c>
    </row>
    <row r="2034" spans="1:10" ht="15">
      <c r="A2034" s="638" t="s">
        <v>7342</v>
      </c>
      <c r="B2034" s="640">
        <v>44333.609699074099</v>
      </c>
      <c r="C2034" s="639" t="b">
        <v>0</v>
      </c>
      <c r="E2034" s="639" t="s">
        <v>2825</v>
      </c>
      <c r="F2034" s="639">
        <v>2</v>
      </c>
      <c r="G2034" s="639" t="s">
        <v>2868</v>
      </c>
      <c r="H2034" s="639" t="s">
        <v>569</v>
      </c>
      <c r="I2034" s="639" t="s">
        <v>3042</v>
      </c>
      <c r="J2034" s="639" t="s">
        <v>7375</v>
      </c>
    </row>
    <row r="2035" spans="1:10" ht="15">
      <c r="A2035" s="638" t="s">
        <v>7246</v>
      </c>
      <c r="B2035" s="640">
        <v>44333.615011574097</v>
      </c>
      <c r="C2035" s="639" t="b">
        <v>0</v>
      </c>
      <c r="D2035" s="639" t="s">
        <v>2833</v>
      </c>
      <c r="E2035" s="639" t="s">
        <v>2825</v>
      </c>
      <c r="F2035" s="639">
        <v>1</v>
      </c>
      <c r="G2035" s="639" t="s">
        <v>3156</v>
      </c>
      <c r="H2035" s="639" t="s">
        <v>7247</v>
      </c>
      <c r="I2035" s="639" t="s">
        <v>3219</v>
      </c>
      <c r="J2035" s="639" t="s">
        <v>7376</v>
      </c>
    </row>
    <row r="2036" spans="1:10" ht="15">
      <c r="A2036" s="638" t="s">
        <v>7246</v>
      </c>
      <c r="B2036" s="640">
        <v>44333.614398148209</v>
      </c>
      <c r="C2036" s="639" t="b">
        <v>0</v>
      </c>
      <c r="D2036" s="639" t="s">
        <v>2833</v>
      </c>
      <c r="E2036" s="639" t="s">
        <v>2825</v>
      </c>
      <c r="F2036" s="639">
        <v>1</v>
      </c>
      <c r="G2036" s="639" t="s">
        <v>3156</v>
      </c>
      <c r="H2036" s="639" t="s">
        <v>7247</v>
      </c>
      <c r="I2036" s="639" t="s">
        <v>3219</v>
      </c>
      <c r="J2036" s="639" t="s">
        <v>7377</v>
      </c>
    </row>
    <row r="2037" spans="1:10" ht="15">
      <c r="A2037" s="638" t="s">
        <v>7337</v>
      </c>
      <c r="B2037" s="640">
        <v>44334.316666666702</v>
      </c>
      <c r="C2037" s="639" t="b">
        <v>0</v>
      </c>
      <c r="E2037" s="639" t="s">
        <v>2825</v>
      </c>
      <c r="F2037" s="639">
        <v>1</v>
      </c>
      <c r="G2037" s="639" t="s">
        <v>4337</v>
      </c>
      <c r="H2037" s="639" t="s">
        <v>7338</v>
      </c>
      <c r="I2037" s="639" t="s">
        <v>2818</v>
      </c>
      <c r="J2037" s="639" t="s">
        <v>7378</v>
      </c>
    </row>
    <row r="2038" spans="1:10" ht="15">
      <c r="A2038" s="638" t="s">
        <v>7381</v>
      </c>
      <c r="B2038" s="640">
        <v>44334.380914351903</v>
      </c>
      <c r="C2038" s="639" t="b">
        <v>0</v>
      </c>
      <c r="E2038" s="639" t="s">
        <v>2825</v>
      </c>
      <c r="F2038" s="639">
        <v>1</v>
      </c>
      <c r="G2038" s="639" t="s">
        <v>3198</v>
      </c>
      <c r="H2038" s="639" t="s">
        <v>7382</v>
      </c>
      <c r="I2038" s="639" t="s">
        <v>2818</v>
      </c>
      <c r="J2038" s="639" t="s">
        <v>7407</v>
      </c>
    </row>
    <row r="2039" spans="1:10" ht="15">
      <c r="A2039" s="638" t="s">
        <v>7383</v>
      </c>
      <c r="B2039" s="640">
        <v>44334.383657407387</v>
      </c>
      <c r="C2039" s="639" t="b">
        <v>0</v>
      </c>
      <c r="E2039" s="639" t="s">
        <v>2825</v>
      </c>
      <c r="F2039" s="639">
        <v>1</v>
      </c>
      <c r="G2039" s="639" t="s">
        <v>2821</v>
      </c>
      <c r="H2039" s="639" t="s">
        <v>7384</v>
      </c>
      <c r="I2039" s="639" t="s">
        <v>2818</v>
      </c>
      <c r="J2039" s="639" t="s">
        <v>7408</v>
      </c>
    </row>
    <row r="2040" spans="1:10" ht="15">
      <c r="A2040" s="638" t="s">
        <v>7383</v>
      </c>
      <c r="B2040" s="640">
        <v>44334.382754629609</v>
      </c>
      <c r="C2040" s="639" t="b">
        <v>0</v>
      </c>
      <c r="E2040" s="639" t="s">
        <v>2825</v>
      </c>
      <c r="F2040" s="639">
        <v>1</v>
      </c>
      <c r="G2040" s="639" t="s">
        <v>2821</v>
      </c>
      <c r="H2040" s="639" t="s">
        <v>7384</v>
      </c>
      <c r="I2040" s="639" t="s">
        <v>2818</v>
      </c>
      <c r="J2040" s="639" t="s">
        <v>7409</v>
      </c>
    </row>
    <row r="2041" spans="1:10" ht="15">
      <c r="A2041" s="638" t="s">
        <v>7383</v>
      </c>
      <c r="B2041" s="640">
        <v>44334.338113425903</v>
      </c>
      <c r="C2041" s="639" t="b">
        <v>0</v>
      </c>
      <c r="E2041" s="639" t="s">
        <v>2825</v>
      </c>
      <c r="F2041" s="639">
        <v>1</v>
      </c>
      <c r="G2041" s="639" t="s">
        <v>2821</v>
      </c>
      <c r="H2041" s="639" t="s">
        <v>7384</v>
      </c>
      <c r="I2041" s="639" t="s">
        <v>2818</v>
      </c>
      <c r="J2041" s="639" t="s">
        <v>7410</v>
      </c>
    </row>
    <row r="2042" spans="1:10" ht="15">
      <c r="A2042" s="638" t="s">
        <v>7337</v>
      </c>
      <c r="B2042" s="640">
        <v>44334.409027777801</v>
      </c>
      <c r="C2042" s="639" t="b">
        <v>0</v>
      </c>
      <c r="E2042" s="639" t="s">
        <v>2825</v>
      </c>
      <c r="F2042" s="639">
        <v>1</v>
      </c>
      <c r="G2042" s="639" t="s">
        <v>4337</v>
      </c>
      <c r="H2042" s="639" t="s">
        <v>7338</v>
      </c>
      <c r="I2042" s="639" t="s">
        <v>2818</v>
      </c>
      <c r="J2042" s="639" t="s">
        <v>7411</v>
      </c>
    </row>
    <row r="2043" spans="1:10" ht="15">
      <c r="A2043" s="638" t="s">
        <v>7391</v>
      </c>
      <c r="B2043" s="640">
        <v>44334.427164351902</v>
      </c>
      <c r="C2043" s="639" t="b">
        <v>0</v>
      </c>
      <c r="E2043" s="639" t="s">
        <v>2825</v>
      </c>
      <c r="F2043" s="639">
        <v>8</v>
      </c>
      <c r="G2043" s="639" t="s">
        <v>3017</v>
      </c>
      <c r="H2043" s="639" t="s">
        <v>3054</v>
      </c>
      <c r="I2043" s="639" t="s">
        <v>7392</v>
      </c>
      <c r="J2043" s="639" t="s">
        <v>7412</v>
      </c>
    </row>
    <row r="2044" spans="1:10" ht="15">
      <c r="A2044" s="638" t="s">
        <v>7395</v>
      </c>
      <c r="B2044" s="640">
        <v>44334.4391666667</v>
      </c>
      <c r="C2044" s="639" t="b">
        <v>0</v>
      </c>
      <c r="E2044" s="639" t="s">
        <v>2825</v>
      </c>
      <c r="F2044" s="639">
        <v>6</v>
      </c>
      <c r="G2044" s="639" t="s">
        <v>3432</v>
      </c>
      <c r="H2044" s="639" t="s">
        <v>7396</v>
      </c>
      <c r="I2044" s="639" t="s">
        <v>3298</v>
      </c>
      <c r="J2044" s="639" t="s">
        <v>7413</v>
      </c>
    </row>
    <row r="2045" spans="1:10" ht="15">
      <c r="A2045" s="638" t="s">
        <v>7343</v>
      </c>
      <c r="B2045" s="640">
        <v>44334.438587962999</v>
      </c>
      <c r="C2045" s="639" t="b">
        <v>0</v>
      </c>
      <c r="E2045" s="639" t="s">
        <v>2825</v>
      </c>
      <c r="F2045" s="639">
        <v>1</v>
      </c>
      <c r="G2045" s="639" t="s">
        <v>3432</v>
      </c>
      <c r="H2045" s="639" t="s">
        <v>3085</v>
      </c>
      <c r="I2045" s="639" t="s">
        <v>7331</v>
      </c>
      <c r="J2045" s="639" t="s">
        <v>7414</v>
      </c>
    </row>
    <row r="2046" spans="1:10" ht="15">
      <c r="A2046" s="638" t="s">
        <v>7406</v>
      </c>
      <c r="B2046" s="640">
        <v>44334.451539351903</v>
      </c>
      <c r="C2046" s="639" t="b">
        <v>0</v>
      </c>
      <c r="D2046" s="639" t="s">
        <v>7416</v>
      </c>
      <c r="E2046" s="639" t="s">
        <v>2825</v>
      </c>
      <c r="F2046" s="639">
        <v>1</v>
      </c>
      <c r="G2046" s="639" t="s">
        <v>2807</v>
      </c>
      <c r="H2046" s="639" t="s">
        <v>3305</v>
      </c>
      <c r="I2046" s="639" t="s">
        <v>2800</v>
      </c>
      <c r="J2046" s="639" t="s">
        <v>7415</v>
      </c>
    </row>
    <row r="2047" spans="1:10" ht="15">
      <c r="A2047" s="638" t="s">
        <v>7406</v>
      </c>
      <c r="B2047" s="640">
        <v>44334.473877314813</v>
      </c>
      <c r="C2047" s="639" t="b">
        <v>0</v>
      </c>
      <c r="D2047" s="639" t="s">
        <v>2845</v>
      </c>
      <c r="E2047" s="639" t="s">
        <v>2825</v>
      </c>
      <c r="F2047" s="639">
        <v>1</v>
      </c>
      <c r="G2047" s="639" t="s">
        <v>2807</v>
      </c>
      <c r="H2047" s="639" t="s">
        <v>3305</v>
      </c>
      <c r="I2047" s="639" t="s">
        <v>2800</v>
      </c>
      <c r="J2047" s="639" t="s">
        <v>7417</v>
      </c>
    </row>
    <row r="2048" spans="1:10" ht="15">
      <c r="A2048" s="638" t="s">
        <v>7406</v>
      </c>
      <c r="B2048" s="640">
        <v>44334.471967592603</v>
      </c>
      <c r="C2048" s="639" t="b">
        <v>0</v>
      </c>
      <c r="D2048" s="639" t="s">
        <v>2833</v>
      </c>
      <c r="E2048" s="639" t="s">
        <v>2825</v>
      </c>
      <c r="F2048" s="639">
        <v>1</v>
      </c>
      <c r="G2048" s="639" t="s">
        <v>2807</v>
      </c>
      <c r="H2048" s="639" t="s">
        <v>3305</v>
      </c>
      <c r="I2048" s="639" t="s">
        <v>2800</v>
      </c>
      <c r="J2048" s="639" t="s">
        <v>7418</v>
      </c>
    </row>
    <row r="2049" spans="1:10" ht="15">
      <c r="A2049" s="638" t="s">
        <v>7406</v>
      </c>
      <c r="B2049" s="640">
        <v>44334.473356481503</v>
      </c>
      <c r="C2049" s="639" t="b">
        <v>0</v>
      </c>
      <c r="D2049" s="639" t="s">
        <v>2833</v>
      </c>
      <c r="E2049" s="639" t="s">
        <v>2825</v>
      </c>
      <c r="F2049" s="639">
        <v>1</v>
      </c>
      <c r="G2049" s="639" t="s">
        <v>2807</v>
      </c>
      <c r="H2049" s="639" t="s">
        <v>3305</v>
      </c>
      <c r="I2049" s="639" t="s">
        <v>2800</v>
      </c>
      <c r="J2049" s="639" t="s">
        <v>7419</v>
      </c>
    </row>
    <row r="2050" spans="1:10" ht="15">
      <c r="A2050" s="638" t="s">
        <v>7406</v>
      </c>
      <c r="B2050" s="640">
        <v>44334.472476851792</v>
      </c>
      <c r="C2050" s="639" t="b">
        <v>0</v>
      </c>
      <c r="D2050" s="639" t="s">
        <v>2833</v>
      </c>
      <c r="E2050" s="639" t="s">
        <v>2825</v>
      </c>
      <c r="F2050" s="639">
        <v>1</v>
      </c>
      <c r="G2050" s="639" t="s">
        <v>2807</v>
      </c>
      <c r="H2050" s="639" t="s">
        <v>3305</v>
      </c>
      <c r="I2050" s="639" t="s">
        <v>2800</v>
      </c>
      <c r="J2050" s="639" t="s">
        <v>7420</v>
      </c>
    </row>
    <row r="2051" spans="1:10" ht="15">
      <c r="A2051" s="638" t="s">
        <v>7397</v>
      </c>
      <c r="B2051" s="640">
        <v>44334.480567129598</v>
      </c>
      <c r="C2051" s="639" t="b">
        <v>0</v>
      </c>
      <c r="E2051" s="639" t="s">
        <v>2825</v>
      </c>
      <c r="F2051" s="639">
        <v>2</v>
      </c>
      <c r="G2051" s="639" t="s">
        <v>2868</v>
      </c>
      <c r="H2051" s="639" t="s">
        <v>3104</v>
      </c>
      <c r="I2051" s="639" t="s">
        <v>7398</v>
      </c>
      <c r="J2051" s="639" t="s">
        <v>7421</v>
      </c>
    </row>
    <row r="2052" spans="1:10" ht="15">
      <c r="A2052" s="638" t="s">
        <v>7335</v>
      </c>
      <c r="B2052" s="640">
        <v>44334.479895833298</v>
      </c>
      <c r="C2052" s="639" t="b">
        <v>0</v>
      </c>
      <c r="E2052" s="639" t="s">
        <v>2825</v>
      </c>
      <c r="F2052" s="639">
        <v>4</v>
      </c>
      <c r="G2052" s="639" t="s">
        <v>2868</v>
      </c>
      <c r="H2052" s="639" t="s">
        <v>3313</v>
      </c>
      <c r="I2052" s="639" t="s">
        <v>7336</v>
      </c>
      <c r="J2052" s="639" t="s">
        <v>7422</v>
      </c>
    </row>
    <row r="2053" spans="1:10" ht="15">
      <c r="A2053" s="638" t="s">
        <v>7406</v>
      </c>
      <c r="B2053" s="640">
        <v>44334.480601851901</v>
      </c>
      <c r="C2053" s="639" t="b">
        <v>0</v>
      </c>
      <c r="D2053" s="639" t="s">
        <v>7424</v>
      </c>
      <c r="E2053" s="639" t="s">
        <v>2825</v>
      </c>
      <c r="F2053" s="639">
        <v>1</v>
      </c>
      <c r="G2053" s="639" t="s">
        <v>2807</v>
      </c>
      <c r="H2053" s="639" t="s">
        <v>3305</v>
      </c>
      <c r="I2053" s="639" t="s">
        <v>2800</v>
      </c>
      <c r="J2053" s="639" t="s">
        <v>7423</v>
      </c>
    </row>
    <row r="2054" spans="1:10" ht="15">
      <c r="A2054" s="638" t="s">
        <v>7388</v>
      </c>
      <c r="B2054" s="640">
        <v>44334.512384259302</v>
      </c>
      <c r="C2054" s="639" t="b">
        <v>0</v>
      </c>
      <c r="E2054" s="639" t="s">
        <v>2825</v>
      </c>
      <c r="F2054" s="639">
        <v>5</v>
      </c>
      <c r="G2054" s="639" t="s">
        <v>3432</v>
      </c>
      <c r="H2054" s="639" t="s">
        <v>1977</v>
      </c>
      <c r="I2054" s="639" t="s">
        <v>7331</v>
      </c>
      <c r="J2054" s="639" t="s">
        <v>7425</v>
      </c>
    </row>
    <row r="2055" spans="1:10" ht="15">
      <c r="A2055" s="638" t="s">
        <v>7395</v>
      </c>
      <c r="B2055" s="640">
        <v>44334.511874999997</v>
      </c>
      <c r="C2055" s="639" t="b">
        <v>0</v>
      </c>
      <c r="E2055" s="639" t="s">
        <v>2825</v>
      </c>
      <c r="F2055" s="639">
        <v>1</v>
      </c>
      <c r="G2055" s="639" t="s">
        <v>3432</v>
      </c>
      <c r="H2055" s="639" t="s">
        <v>7396</v>
      </c>
      <c r="I2055" s="639" t="s">
        <v>3298</v>
      </c>
      <c r="J2055" s="639" t="s">
        <v>7426</v>
      </c>
    </row>
    <row r="2056" spans="1:10" ht="15">
      <c r="A2056" s="638" t="s">
        <v>7405</v>
      </c>
      <c r="B2056" s="640">
        <v>44334.534270833297</v>
      </c>
      <c r="C2056" s="639" t="b">
        <v>0</v>
      </c>
      <c r="E2056" s="639" t="s">
        <v>2825</v>
      </c>
      <c r="F2056" s="639">
        <v>9</v>
      </c>
      <c r="G2056" s="639" t="s">
        <v>4912</v>
      </c>
      <c r="H2056" s="639" t="s">
        <v>3297</v>
      </c>
      <c r="I2056" s="639" t="s">
        <v>3332</v>
      </c>
      <c r="J2056" s="639" t="s">
        <v>7427</v>
      </c>
    </row>
    <row r="2057" spans="1:10" ht="15">
      <c r="A2057" s="638" t="s">
        <v>7386</v>
      </c>
      <c r="B2057" s="640">
        <v>44334.603599536997</v>
      </c>
      <c r="C2057" s="639" t="b">
        <v>0</v>
      </c>
      <c r="E2057" s="639" t="s">
        <v>2825</v>
      </c>
      <c r="F2057" s="639">
        <v>1</v>
      </c>
      <c r="G2057" s="639" t="s">
        <v>3198</v>
      </c>
      <c r="H2057" s="639" t="s">
        <v>2802</v>
      </c>
      <c r="I2057" s="639" t="s">
        <v>7385</v>
      </c>
      <c r="J2057" s="639" t="s">
        <v>7428</v>
      </c>
    </row>
    <row r="2058" spans="1:10" ht="15">
      <c r="A2058" s="638" t="s">
        <v>7404</v>
      </c>
      <c r="B2058" s="640">
        <v>44334.576759259297</v>
      </c>
      <c r="C2058" s="639" t="b">
        <v>0</v>
      </c>
      <c r="E2058" s="639" t="s">
        <v>2825</v>
      </c>
      <c r="F2058" s="639">
        <v>2</v>
      </c>
      <c r="G2058" s="639" t="s">
        <v>3017</v>
      </c>
      <c r="H2058" s="639" t="s">
        <v>1279</v>
      </c>
      <c r="I2058" s="639" t="s">
        <v>7392</v>
      </c>
      <c r="J2058" s="639" t="s">
        <v>7429</v>
      </c>
    </row>
    <row r="2059" spans="1:10" ht="15">
      <c r="A2059" s="638" t="s">
        <v>7386</v>
      </c>
      <c r="B2059" s="640">
        <v>44334.622245370403</v>
      </c>
      <c r="C2059" s="639" t="b">
        <v>0</v>
      </c>
      <c r="E2059" s="639" t="s">
        <v>2825</v>
      </c>
      <c r="F2059" s="639">
        <v>1</v>
      </c>
      <c r="G2059" s="639" t="s">
        <v>3198</v>
      </c>
      <c r="H2059" s="639" t="s">
        <v>2802</v>
      </c>
      <c r="I2059" s="639" t="s">
        <v>7385</v>
      </c>
      <c r="J2059" s="639" t="s">
        <v>7430</v>
      </c>
    </row>
    <row r="2060" spans="1:10" ht="15">
      <c r="A2060" s="638" t="s">
        <v>7393</v>
      </c>
      <c r="B2060" s="640">
        <v>44334.609652777799</v>
      </c>
      <c r="C2060" s="639" t="b">
        <v>0</v>
      </c>
      <c r="E2060" s="639" t="s">
        <v>2788</v>
      </c>
      <c r="F2060" s="639">
        <v>3</v>
      </c>
      <c r="G2060" s="639" t="s">
        <v>3017</v>
      </c>
      <c r="H2060" s="639" t="s">
        <v>7394</v>
      </c>
      <c r="I2060" s="639" t="s">
        <v>7392</v>
      </c>
      <c r="J2060" s="639" t="s">
        <v>7431</v>
      </c>
    </row>
    <row r="2061" spans="1:10" ht="15">
      <c r="A2061" s="638" t="s">
        <v>7386</v>
      </c>
      <c r="B2061" s="640">
        <v>44334.632997685199</v>
      </c>
      <c r="C2061" s="639" t="b">
        <v>0</v>
      </c>
      <c r="E2061" s="639" t="s">
        <v>2825</v>
      </c>
      <c r="F2061" s="639">
        <v>1</v>
      </c>
      <c r="G2061" s="639" t="s">
        <v>3198</v>
      </c>
      <c r="H2061" s="639" t="s">
        <v>2802</v>
      </c>
      <c r="I2061" s="639" t="s">
        <v>7385</v>
      </c>
      <c r="J2061" s="639" t="s">
        <v>7432</v>
      </c>
    </row>
    <row r="2062" spans="1:10" ht="15">
      <c r="A2062" s="638" t="s">
        <v>7386</v>
      </c>
      <c r="B2062" s="640">
        <v>44334.631608796299</v>
      </c>
      <c r="C2062" s="639" t="b">
        <v>0</v>
      </c>
      <c r="E2062" s="639" t="s">
        <v>2825</v>
      </c>
      <c r="F2062" s="639">
        <v>1</v>
      </c>
      <c r="G2062" s="639" t="s">
        <v>3198</v>
      </c>
      <c r="H2062" s="639" t="s">
        <v>2802</v>
      </c>
      <c r="I2062" s="639" t="s">
        <v>7385</v>
      </c>
      <c r="J2062" s="639" t="s">
        <v>7433</v>
      </c>
    </row>
    <row r="2063" spans="1:10" ht="15">
      <c r="A2063" s="638" t="s">
        <v>7399</v>
      </c>
      <c r="B2063" s="640">
        <v>44334.639571759297</v>
      </c>
      <c r="C2063" s="639" t="b">
        <v>0</v>
      </c>
      <c r="E2063" s="639" t="s">
        <v>2825</v>
      </c>
      <c r="F2063" s="639">
        <v>4</v>
      </c>
      <c r="G2063" s="639" t="s">
        <v>3432</v>
      </c>
      <c r="H2063" s="639" t="s">
        <v>3313</v>
      </c>
      <c r="I2063" s="639" t="s">
        <v>7251</v>
      </c>
      <c r="J2063" s="639" t="s">
        <v>7434</v>
      </c>
    </row>
    <row r="2064" spans="1:10" ht="15">
      <c r="A2064" s="638" t="s">
        <v>7400</v>
      </c>
      <c r="B2064" s="640">
        <v>44334.639016203713</v>
      </c>
      <c r="C2064" s="639" t="b">
        <v>0</v>
      </c>
      <c r="D2064" s="639" t="s">
        <v>11135</v>
      </c>
      <c r="E2064" s="639" t="s">
        <v>2788</v>
      </c>
      <c r="F2064" s="639">
        <v>2</v>
      </c>
      <c r="G2064" s="639" t="s">
        <v>3432</v>
      </c>
      <c r="H2064" s="639" t="s">
        <v>727</v>
      </c>
      <c r="I2064" s="639" t="s">
        <v>3298</v>
      </c>
      <c r="J2064" s="639" t="s">
        <v>7435</v>
      </c>
    </row>
    <row r="2065" spans="1:10" ht="15">
      <c r="A2065" s="638" t="s">
        <v>7387</v>
      </c>
      <c r="B2065" s="640">
        <v>44334.638414351903</v>
      </c>
      <c r="C2065" s="639" t="b">
        <v>0</v>
      </c>
      <c r="E2065" s="639" t="s">
        <v>2825</v>
      </c>
      <c r="F2065" s="639">
        <v>3</v>
      </c>
      <c r="G2065" s="639" t="s">
        <v>3432</v>
      </c>
      <c r="H2065" s="639" t="s">
        <v>3210</v>
      </c>
      <c r="I2065" s="639" t="s">
        <v>3298</v>
      </c>
      <c r="J2065" s="639" t="s">
        <v>7436</v>
      </c>
    </row>
    <row r="2066" spans="1:10" ht="15">
      <c r="A2066" s="638" t="s">
        <v>7386</v>
      </c>
      <c r="B2066" s="640">
        <v>44334.658020833303</v>
      </c>
      <c r="C2066" s="639" t="b">
        <v>0</v>
      </c>
      <c r="E2066" s="639" t="s">
        <v>2825</v>
      </c>
      <c r="F2066" s="639">
        <v>1</v>
      </c>
      <c r="G2066" s="639" t="s">
        <v>3198</v>
      </c>
      <c r="H2066" s="639" t="s">
        <v>2802</v>
      </c>
      <c r="I2066" s="639" t="s">
        <v>7385</v>
      </c>
      <c r="J2066" s="639" t="s">
        <v>7437</v>
      </c>
    </row>
    <row r="2067" spans="1:10" ht="15">
      <c r="A2067" s="638" t="s">
        <v>7397</v>
      </c>
      <c r="B2067" s="640">
        <v>44334.6746180556</v>
      </c>
      <c r="C2067" s="639" t="b">
        <v>0</v>
      </c>
      <c r="E2067" s="639" t="s">
        <v>2825</v>
      </c>
      <c r="F2067" s="639">
        <v>7</v>
      </c>
      <c r="G2067" s="639" t="s">
        <v>2868</v>
      </c>
      <c r="H2067" s="639" t="s">
        <v>3104</v>
      </c>
      <c r="I2067" s="639" t="s">
        <v>7398</v>
      </c>
      <c r="J2067" s="639" t="s">
        <v>7438</v>
      </c>
    </row>
    <row r="2068" spans="1:10" ht="15">
      <c r="A2068" s="638" t="s">
        <v>7401</v>
      </c>
      <c r="B2068" s="640">
        <v>44334.676956018498</v>
      </c>
      <c r="C2068" s="639" t="b">
        <v>0</v>
      </c>
      <c r="E2068" s="639" t="s">
        <v>2825</v>
      </c>
      <c r="F2068" s="639">
        <v>4</v>
      </c>
      <c r="G2068" s="639" t="s">
        <v>2868</v>
      </c>
      <c r="H2068" s="639" t="s">
        <v>7402</v>
      </c>
      <c r="I2068" s="639" t="s">
        <v>4321</v>
      </c>
      <c r="J2068" s="639" t="s">
        <v>7439</v>
      </c>
    </row>
    <row r="2069" spans="1:10" ht="15">
      <c r="A2069" s="638" t="s">
        <v>7403</v>
      </c>
      <c r="B2069" s="640">
        <v>44334.676018518498</v>
      </c>
      <c r="C2069" s="639" t="b">
        <v>0</v>
      </c>
      <c r="E2069" s="639" t="s">
        <v>2825</v>
      </c>
      <c r="F2069" s="639">
        <v>4</v>
      </c>
      <c r="G2069" s="639" t="s">
        <v>2868</v>
      </c>
      <c r="H2069" s="639" t="s">
        <v>4463</v>
      </c>
      <c r="I2069" s="639" t="s">
        <v>4321</v>
      </c>
      <c r="J2069" s="639" t="s">
        <v>7440</v>
      </c>
    </row>
    <row r="2070" spans="1:10" ht="15">
      <c r="A2070" s="638" t="s">
        <v>7393</v>
      </c>
      <c r="B2070" s="640">
        <v>44334.672094907393</v>
      </c>
      <c r="C2070" s="639" t="b">
        <v>0</v>
      </c>
      <c r="E2070" s="639" t="s">
        <v>2788</v>
      </c>
      <c r="F2070" s="639">
        <v>4</v>
      </c>
      <c r="G2070" s="639" t="s">
        <v>3017</v>
      </c>
      <c r="H2070" s="639" t="s">
        <v>7394</v>
      </c>
      <c r="I2070" s="639" t="s">
        <v>7392</v>
      </c>
      <c r="J2070" s="639" t="s">
        <v>7441</v>
      </c>
    </row>
    <row r="2071" spans="1:10" ht="15">
      <c r="A2071" s="638" t="s">
        <v>7389</v>
      </c>
      <c r="B2071" s="640">
        <v>44334.662499999999</v>
      </c>
      <c r="C2071" s="639" t="b">
        <v>0</v>
      </c>
      <c r="E2071" s="639" t="s">
        <v>2825</v>
      </c>
      <c r="F2071" s="639">
        <v>1</v>
      </c>
      <c r="G2071" s="639" t="s">
        <v>3152</v>
      </c>
      <c r="H2071" s="639" t="s">
        <v>7390</v>
      </c>
      <c r="I2071" s="639" t="s">
        <v>7188</v>
      </c>
      <c r="J2071" s="639" t="s">
        <v>7442</v>
      </c>
    </row>
    <row r="2072" spans="1:10" ht="15">
      <c r="A2072" s="638" t="s">
        <v>11331</v>
      </c>
      <c r="B2072" s="640">
        <v>44335.393726851791</v>
      </c>
      <c r="C2072" s="639" t="b">
        <v>0</v>
      </c>
      <c r="E2072" s="639" t="s">
        <v>2825</v>
      </c>
      <c r="F2072" s="639">
        <v>1</v>
      </c>
      <c r="G2072" s="639" t="s">
        <v>7524</v>
      </c>
      <c r="H2072" s="639" t="s">
        <v>3401</v>
      </c>
      <c r="I2072" s="639" t="s">
        <v>7513</v>
      </c>
      <c r="J2072" s="639" t="s">
        <v>7525</v>
      </c>
    </row>
    <row r="2073" spans="1:10" ht="15">
      <c r="A2073" s="638" t="s">
        <v>11331</v>
      </c>
      <c r="B2073" s="640">
        <v>44335.393425925889</v>
      </c>
      <c r="C2073" s="639" t="b">
        <v>0</v>
      </c>
      <c r="E2073" s="639" t="s">
        <v>2825</v>
      </c>
      <c r="F2073" s="639">
        <v>1</v>
      </c>
      <c r="G2073" s="639" t="s">
        <v>7524</v>
      </c>
      <c r="H2073" s="639" t="s">
        <v>3401</v>
      </c>
      <c r="I2073" s="639" t="s">
        <v>7513</v>
      </c>
      <c r="J2073" s="639" t="s">
        <v>7526</v>
      </c>
    </row>
    <row r="2074" spans="1:10" ht="15">
      <c r="A2074" s="638" t="s">
        <v>11331</v>
      </c>
      <c r="B2074" s="640">
        <v>44335.392662036997</v>
      </c>
      <c r="C2074" s="639" t="b">
        <v>0</v>
      </c>
      <c r="E2074" s="639" t="s">
        <v>2825</v>
      </c>
      <c r="F2074" s="639">
        <v>1</v>
      </c>
      <c r="G2074" s="639" t="s">
        <v>7524</v>
      </c>
      <c r="H2074" s="639" t="s">
        <v>3401</v>
      </c>
      <c r="I2074" s="639" t="s">
        <v>7513</v>
      </c>
      <c r="J2074" s="639" t="s">
        <v>7527</v>
      </c>
    </row>
    <row r="2075" spans="1:10" ht="15">
      <c r="A2075" s="638" t="s">
        <v>7520</v>
      </c>
      <c r="B2075" s="640">
        <v>44335.405995370391</v>
      </c>
      <c r="C2075" s="639" t="b">
        <v>0</v>
      </c>
      <c r="E2075" s="639" t="s">
        <v>2825</v>
      </c>
      <c r="F2075" s="639">
        <v>5</v>
      </c>
      <c r="G2075" s="639" t="s">
        <v>3432</v>
      </c>
      <c r="H2075" s="639" t="s">
        <v>3151</v>
      </c>
      <c r="I2075" s="639" t="s">
        <v>3279</v>
      </c>
      <c r="J2075" s="639" t="s">
        <v>7528</v>
      </c>
    </row>
    <row r="2076" spans="1:10" ht="15">
      <c r="A2076" s="638" t="s">
        <v>7399</v>
      </c>
      <c r="B2076" s="640">
        <v>44335.404942129593</v>
      </c>
      <c r="C2076" s="639" t="b">
        <v>0</v>
      </c>
      <c r="E2076" s="639" t="s">
        <v>2825</v>
      </c>
      <c r="F2076" s="639">
        <v>2</v>
      </c>
      <c r="G2076" s="639" t="s">
        <v>3432</v>
      </c>
      <c r="H2076" s="639" t="s">
        <v>3313</v>
      </c>
      <c r="I2076" s="639" t="s">
        <v>7251</v>
      </c>
      <c r="J2076" s="639" t="s">
        <v>7529</v>
      </c>
    </row>
    <row r="2077" spans="1:10" ht="15">
      <c r="A2077" s="638" t="s">
        <v>7386</v>
      </c>
      <c r="B2077" s="640">
        <v>44335.438252314802</v>
      </c>
      <c r="C2077" s="639" t="b">
        <v>0</v>
      </c>
      <c r="E2077" s="639" t="s">
        <v>2825</v>
      </c>
      <c r="F2077" s="639">
        <v>1</v>
      </c>
      <c r="G2077" s="639" t="s">
        <v>3198</v>
      </c>
      <c r="H2077" s="639" t="s">
        <v>2802</v>
      </c>
      <c r="I2077" s="639" t="s">
        <v>7385</v>
      </c>
      <c r="J2077" s="639" t="s">
        <v>7530</v>
      </c>
    </row>
    <row r="2078" spans="1:10" ht="15">
      <c r="A2078" s="638" t="s">
        <v>7405</v>
      </c>
      <c r="B2078" s="640">
        <v>44335.444537037001</v>
      </c>
      <c r="C2078" s="639" t="b">
        <v>0</v>
      </c>
      <c r="E2078" s="639" t="s">
        <v>2825</v>
      </c>
      <c r="F2078" s="639">
        <v>3</v>
      </c>
      <c r="G2078" s="639" t="s">
        <v>3205</v>
      </c>
      <c r="H2078" s="639" t="s">
        <v>3297</v>
      </c>
      <c r="I2078" s="639" t="s">
        <v>3332</v>
      </c>
      <c r="J2078" s="639" t="s">
        <v>7531</v>
      </c>
    </row>
    <row r="2079" spans="1:10" ht="15">
      <c r="A2079" s="638" t="s">
        <v>7386</v>
      </c>
      <c r="B2079" s="640">
        <v>44335.469097222202</v>
      </c>
      <c r="C2079" s="639" t="b">
        <v>0</v>
      </c>
      <c r="E2079" s="639" t="s">
        <v>2825</v>
      </c>
      <c r="F2079" s="639">
        <v>1</v>
      </c>
      <c r="G2079" s="639" t="s">
        <v>3198</v>
      </c>
      <c r="H2079" s="639" t="s">
        <v>2802</v>
      </c>
      <c r="I2079" s="639" t="s">
        <v>7385</v>
      </c>
      <c r="J2079" s="639" t="s">
        <v>7532</v>
      </c>
    </row>
    <row r="2080" spans="1:10" ht="15">
      <c r="A2080" s="638" t="s">
        <v>7386</v>
      </c>
      <c r="B2080" s="640">
        <v>44335.475358796299</v>
      </c>
      <c r="C2080" s="639" t="b">
        <v>0</v>
      </c>
      <c r="E2080" s="639" t="s">
        <v>2825</v>
      </c>
      <c r="F2080" s="639">
        <v>1</v>
      </c>
      <c r="G2080" s="639" t="s">
        <v>3198</v>
      </c>
      <c r="H2080" s="639" t="s">
        <v>2802</v>
      </c>
      <c r="I2080" s="639" t="s">
        <v>7385</v>
      </c>
      <c r="J2080" s="639" t="s">
        <v>7533</v>
      </c>
    </row>
    <row r="2081" spans="1:10" ht="15">
      <c r="A2081" s="638" t="s">
        <v>7405</v>
      </c>
      <c r="B2081" s="640">
        <v>44335.4789930556</v>
      </c>
      <c r="C2081" s="639" t="b">
        <v>0</v>
      </c>
      <c r="E2081" s="639" t="s">
        <v>2825</v>
      </c>
      <c r="F2081" s="639">
        <v>5</v>
      </c>
      <c r="G2081" s="639" t="s">
        <v>3205</v>
      </c>
      <c r="H2081" s="639" t="s">
        <v>3297</v>
      </c>
      <c r="I2081" s="639" t="s">
        <v>3332</v>
      </c>
      <c r="J2081" s="639" t="s">
        <v>7534</v>
      </c>
    </row>
    <row r="2082" spans="1:10" ht="15">
      <c r="A2082" s="638" t="s">
        <v>7522</v>
      </c>
      <c r="B2082" s="640">
        <v>44335.519999999997</v>
      </c>
      <c r="C2082" s="639" t="b">
        <v>0</v>
      </c>
      <c r="E2082" s="639" t="s">
        <v>2825</v>
      </c>
      <c r="F2082" s="639">
        <v>1</v>
      </c>
      <c r="G2082" s="639" t="s">
        <v>3205</v>
      </c>
      <c r="H2082" s="639" t="s">
        <v>3457</v>
      </c>
      <c r="I2082" s="639" t="s">
        <v>3332</v>
      </c>
      <c r="J2082" s="639" t="s">
        <v>7535</v>
      </c>
    </row>
    <row r="2083" spans="1:10" ht="15">
      <c r="A2083" s="638" t="s">
        <v>7386</v>
      </c>
      <c r="B2083" s="640">
        <v>44335.525069444397</v>
      </c>
      <c r="C2083" s="639" t="b">
        <v>0</v>
      </c>
      <c r="E2083" s="639" t="s">
        <v>2825</v>
      </c>
      <c r="F2083" s="639">
        <v>1</v>
      </c>
      <c r="G2083" s="639" t="s">
        <v>3198</v>
      </c>
      <c r="H2083" s="639" t="s">
        <v>2802</v>
      </c>
      <c r="I2083" s="639" t="s">
        <v>7385</v>
      </c>
      <c r="J2083" s="639" t="s">
        <v>7536</v>
      </c>
    </row>
    <row r="2084" spans="1:10" ht="15">
      <c r="A2084" s="638" t="s">
        <v>7386</v>
      </c>
      <c r="B2084" s="640">
        <v>44335.5245138889</v>
      </c>
      <c r="C2084" s="639" t="b">
        <v>0</v>
      </c>
      <c r="E2084" s="639" t="s">
        <v>2825</v>
      </c>
      <c r="F2084" s="639">
        <v>1</v>
      </c>
      <c r="G2084" s="639" t="s">
        <v>3198</v>
      </c>
      <c r="H2084" s="639" t="s">
        <v>2802</v>
      </c>
      <c r="I2084" s="639" t="s">
        <v>7385</v>
      </c>
      <c r="J2084" s="639" t="s">
        <v>7537</v>
      </c>
    </row>
    <row r="2085" spans="1:10" ht="15">
      <c r="A2085" s="638" t="s">
        <v>7516</v>
      </c>
      <c r="B2085" s="640">
        <v>44335.522905092606</v>
      </c>
      <c r="C2085" s="639" t="b">
        <v>0</v>
      </c>
      <c r="E2085" s="639" t="s">
        <v>2825</v>
      </c>
      <c r="F2085" s="639">
        <v>6</v>
      </c>
      <c r="G2085" s="639" t="s">
        <v>3432</v>
      </c>
      <c r="H2085" s="639" t="s">
        <v>1936</v>
      </c>
      <c r="I2085" s="639" t="s">
        <v>2725</v>
      </c>
      <c r="J2085" s="639" t="s">
        <v>7538</v>
      </c>
    </row>
    <row r="2086" spans="1:10" ht="15">
      <c r="A2086" s="638" t="s">
        <v>7519</v>
      </c>
      <c r="B2086" s="640">
        <v>44335.522083333301</v>
      </c>
      <c r="C2086" s="639" t="b">
        <v>0</v>
      </c>
      <c r="E2086" s="639" t="s">
        <v>2825</v>
      </c>
      <c r="F2086" s="639">
        <v>5</v>
      </c>
      <c r="G2086" s="639" t="s">
        <v>3432</v>
      </c>
      <c r="H2086" s="639" t="s">
        <v>3263</v>
      </c>
      <c r="I2086" s="639" t="s">
        <v>7503</v>
      </c>
      <c r="J2086" s="639" t="s">
        <v>7539</v>
      </c>
    </row>
    <row r="2087" spans="1:10" ht="15">
      <c r="A2087" s="638" t="s">
        <v>7517</v>
      </c>
      <c r="B2087" s="640">
        <v>44335.55480324071</v>
      </c>
      <c r="C2087" s="639" t="b">
        <v>0</v>
      </c>
      <c r="E2087" s="639" t="s">
        <v>2825</v>
      </c>
      <c r="F2087" s="639">
        <v>7</v>
      </c>
      <c r="G2087" s="639" t="s">
        <v>4912</v>
      </c>
      <c r="H2087" s="639" t="s">
        <v>2991</v>
      </c>
      <c r="I2087" s="639" t="s">
        <v>7509</v>
      </c>
      <c r="J2087" s="639" t="s">
        <v>7540</v>
      </c>
    </row>
    <row r="2088" spans="1:10" ht="15">
      <c r="A2088" s="638" t="s">
        <v>7504</v>
      </c>
      <c r="B2088" s="640">
        <v>44335.570370370391</v>
      </c>
      <c r="C2088" s="639" t="b">
        <v>0</v>
      </c>
      <c r="E2088" s="639" t="s">
        <v>2825</v>
      </c>
      <c r="F2088" s="639">
        <v>1</v>
      </c>
      <c r="G2088" s="639" t="s">
        <v>2821</v>
      </c>
      <c r="H2088" s="639" t="s">
        <v>7505</v>
      </c>
      <c r="I2088" s="639" t="s">
        <v>2818</v>
      </c>
      <c r="J2088" s="639" t="s">
        <v>7541</v>
      </c>
    </row>
    <row r="2089" spans="1:10" ht="15">
      <c r="A2089" s="638" t="s">
        <v>7523</v>
      </c>
      <c r="B2089" s="640">
        <v>44335.5992708333</v>
      </c>
      <c r="C2089" s="639" t="b">
        <v>0</v>
      </c>
      <c r="E2089" s="639" t="s">
        <v>2825</v>
      </c>
      <c r="F2089" s="639">
        <v>2</v>
      </c>
      <c r="G2089" s="639" t="s">
        <v>2868</v>
      </c>
      <c r="H2089" s="639" t="s">
        <v>1916</v>
      </c>
      <c r="I2089" s="639" t="s">
        <v>2717</v>
      </c>
      <c r="J2089" s="639" t="s">
        <v>7542</v>
      </c>
    </row>
    <row r="2090" spans="1:10" ht="15">
      <c r="A2090" s="638" t="s">
        <v>7521</v>
      </c>
      <c r="B2090" s="640">
        <v>44335.598217592589</v>
      </c>
      <c r="C2090" s="639" t="b">
        <v>0</v>
      </c>
      <c r="E2090" s="639" t="s">
        <v>2825</v>
      </c>
      <c r="F2090" s="639">
        <v>4</v>
      </c>
      <c r="G2090" s="639" t="s">
        <v>2868</v>
      </c>
      <c r="H2090" s="639" t="s">
        <v>2016</v>
      </c>
      <c r="I2090" s="639" t="s">
        <v>4329</v>
      </c>
      <c r="J2090" s="639" t="s">
        <v>7543</v>
      </c>
    </row>
    <row r="2091" spans="1:10" ht="15">
      <c r="A2091" s="638" t="s">
        <v>7514</v>
      </c>
      <c r="B2091" s="640">
        <v>44335.596770833297</v>
      </c>
      <c r="C2091" s="639" t="b">
        <v>0</v>
      </c>
      <c r="E2091" s="639" t="s">
        <v>2825</v>
      </c>
      <c r="F2091" s="639">
        <v>1</v>
      </c>
      <c r="G2091" s="639" t="s">
        <v>2868</v>
      </c>
      <c r="H2091" s="639" t="s">
        <v>7515</v>
      </c>
      <c r="I2091" s="639" t="s">
        <v>7512</v>
      </c>
      <c r="J2091" s="639" t="s">
        <v>7544</v>
      </c>
    </row>
    <row r="2092" spans="1:10" ht="15">
      <c r="A2092" s="638" t="s">
        <v>7516</v>
      </c>
      <c r="B2092" s="640">
        <v>44335.608541666697</v>
      </c>
      <c r="C2092" s="639" t="b">
        <v>0</v>
      </c>
      <c r="E2092" s="639" t="s">
        <v>2825</v>
      </c>
      <c r="F2092" s="639">
        <v>2</v>
      </c>
      <c r="G2092" s="639" t="s">
        <v>3432</v>
      </c>
      <c r="H2092" s="639" t="s">
        <v>1936</v>
      </c>
      <c r="I2092" s="639" t="s">
        <v>2725</v>
      </c>
      <c r="J2092" s="639" t="s">
        <v>7545</v>
      </c>
    </row>
    <row r="2093" spans="1:10" ht="15">
      <c r="A2093" s="638" t="s">
        <v>7510</v>
      </c>
      <c r="B2093" s="640">
        <v>44335.6096412037</v>
      </c>
      <c r="C2093" s="639" t="b">
        <v>0</v>
      </c>
      <c r="E2093" s="639" t="s">
        <v>2825</v>
      </c>
      <c r="F2093" s="639">
        <v>10</v>
      </c>
      <c r="G2093" s="639" t="s">
        <v>3432</v>
      </c>
      <c r="H2093" s="639" t="s">
        <v>4612</v>
      </c>
      <c r="I2093" s="639" t="s">
        <v>3102</v>
      </c>
      <c r="J2093" s="639" t="s">
        <v>7546</v>
      </c>
    </row>
    <row r="2094" spans="1:10" ht="15">
      <c r="A2094" s="638" t="s">
        <v>7506</v>
      </c>
      <c r="B2094" s="640">
        <v>44335.617604166699</v>
      </c>
      <c r="C2094" s="639" t="b">
        <v>0</v>
      </c>
      <c r="E2094" s="639" t="s">
        <v>2825</v>
      </c>
      <c r="F2094" s="639">
        <v>1</v>
      </c>
      <c r="G2094" s="639" t="s">
        <v>2807</v>
      </c>
      <c r="H2094" s="639" t="s">
        <v>7507</v>
      </c>
      <c r="I2094" s="639" t="s">
        <v>2818</v>
      </c>
      <c r="J2094" s="639" t="s">
        <v>7547</v>
      </c>
    </row>
    <row r="2095" spans="1:10" ht="15">
      <c r="A2095" s="638" t="s">
        <v>7506</v>
      </c>
      <c r="B2095" s="640">
        <v>44335.623090277797</v>
      </c>
      <c r="C2095" s="639" t="b">
        <v>0</v>
      </c>
      <c r="D2095" s="639" t="s">
        <v>2831</v>
      </c>
      <c r="E2095" s="639" t="s">
        <v>2825</v>
      </c>
      <c r="F2095" s="639">
        <v>1</v>
      </c>
      <c r="G2095" s="639" t="s">
        <v>2807</v>
      </c>
      <c r="H2095" s="639" t="s">
        <v>7507</v>
      </c>
      <c r="I2095" s="639" t="s">
        <v>2818</v>
      </c>
      <c r="J2095" s="639" t="s">
        <v>7548</v>
      </c>
    </row>
    <row r="2096" spans="1:10" ht="15">
      <c r="A2096" s="638" t="s">
        <v>7518</v>
      </c>
      <c r="B2096" s="640">
        <v>44335.63706018521</v>
      </c>
      <c r="C2096" s="639" t="b">
        <v>0</v>
      </c>
      <c r="E2096" s="639" t="s">
        <v>2825</v>
      </c>
      <c r="F2096" s="639">
        <v>3</v>
      </c>
      <c r="G2096" s="639" t="s">
        <v>3205</v>
      </c>
      <c r="H2096" s="639" t="s">
        <v>3159</v>
      </c>
      <c r="I2096" s="639" t="s">
        <v>7509</v>
      </c>
      <c r="J2096" s="639" t="s">
        <v>7549</v>
      </c>
    </row>
    <row r="2097" spans="1:10" ht="15">
      <c r="A2097" s="638" t="s">
        <v>7508</v>
      </c>
      <c r="B2097" s="640">
        <v>44335.63629629631</v>
      </c>
      <c r="C2097" s="639" t="b">
        <v>0</v>
      </c>
      <c r="E2097" s="639" t="s">
        <v>2825</v>
      </c>
      <c r="F2097" s="639">
        <v>3</v>
      </c>
      <c r="G2097" s="639" t="s">
        <v>3205</v>
      </c>
      <c r="H2097" s="639" t="s">
        <v>3212</v>
      </c>
      <c r="I2097" s="639" t="s">
        <v>7509</v>
      </c>
      <c r="J2097" s="639" t="s">
        <v>7550</v>
      </c>
    </row>
    <row r="2098" spans="1:10" ht="15">
      <c r="A2098" s="638" t="s">
        <v>7508</v>
      </c>
      <c r="B2098" s="640">
        <v>44335.635439814803</v>
      </c>
      <c r="C2098" s="639" t="b">
        <v>0</v>
      </c>
      <c r="E2098" s="639" t="s">
        <v>2825</v>
      </c>
      <c r="F2098" s="639">
        <v>2</v>
      </c>
      <c r="G2098" s="639" t="s">
        <v>3205</v>
      </c>
      <c r="H2098" s="639" t="s">
        <v>3212</v>
      </c>
      <c r="I2098" s="639" t="s">
        <v>7509</v>
      </c>
      <c r="J2098" s="639" t="s">
        <v>7551</v>
      </c>
    </row>
    <row r="2099" spans="1:10" ht="15">
      <c r="A2099" s="638" t="s">
        <v>7508</v>
      </c>
      <c r="B2099" s="640">
        <v>44335.666504629597</v>
      </c>
      <c r="C2099" s="639" t="b">
        <v>0</v>
      </c>
      <c r="D2099" s="639" t="s">
        <v>3227</v>
      </c>
      <c r="E2099" s="639" t="s">
        <v>2788</v>
      </c>
      <c r="F2099" s="639">
        <v>5</v>
      </c>
      <c r="G2099" s="639" t="s">
        <v>3205</v>
      </c>
      <c r="H2099" s="639" t="s">
        <v>3212</v>
      </c>
      <c r="I2099" s="639" t="s">
        <v>7509</v>
      </c>
      <c r="J2099" s="639" t="s">
        <v>7552</v>
      </c>
    </row>
    <row r="2100" spans="1:10" ht="15">
      <c r="A2100" s="638" t="s">
        <v>7393</v>
      </c>
      <c r="B2100" s="640">
        <v>44335.650925925889</v>
      </c>
      <c r="C2100" s="639" t="b">
        <v>0</v>
      </c>
      <c r="E2100" s="639" t="s">
        <v>2825</v>
      </c>
      <c r="F2100" s="639">
        <v>7</v>
      </c>
      <c r="G2100" s="639" t="s">
        <v>3017</v>
      </c>
      <c r="H2100" s="639" t="s">
        <v>7394</v>
      </c>
      <c r="I2100" s="639" t="s">
        <v>7392</v>
      </c>
      <c r="J2100" s="639" t="s">
        <v>7553</v>
      </c>
    </row>
    <row r="2101" spans="1:10" ht="15">
      <c r="A2101" s="638" t="s">
        <v>7506</v>
      </c>
      <c r="B2101" s="640">
        <v>44335.630810185197</v>
      </c>
      <c r="C2101" s="639" t="b">
        <v>0</v>
      </c>
      <c r="D2101" s="639" t="s">
        <v>3214</v>
      </c>
      <c r="E2101" s="639" t="s">
        <v>2825</v>
      </c>
      <c r="F2101" s="639">
        <v>1</v>
      </c>
      <c r="G2101" s="639" t="s">
        <v>2807</v>
      </c>
      <c r="H2101" s="639" t="s">
        <v>7507</v>
      </c>
      <c r="I2101" s="639" t="s">
        <v>2818</v>
      </c>
      <c r="J2101" s="639" t="s">
        <v>7554</v>
      </c>
    </row>
    <row r="2102" spans="1:10" ht="15">
      <c r="A2102" s="638" t="s">
        <v>7506</v>
      </c>
      <c r="B2102" s="640">
        <v>44335.661886574097</v>
      </c>
      <c r="C2102" s="639" t="b">
        <v>0</v>
      </c>
      <c r="D2102" s="639" t="s">
        <v>2809</v>
      </c>
      <c r="E2102" s="639" t="s">
        <v>2825</v>
      </c>
      <c r="F2102" s="639">
        <v>1</v>
      </c>
      <c r="G2102" s="639" t="s">
        <v>2807</v>
      </c>
      <c r="H2102" s="639" t="s">
        <v>7507</v>
      </c>
      <c r="I2102" s="639" t="s">
        <v>2818</v>
      </c>
      <c r="J2102" s="639" t="s">
        <v>7555</v>
      </c>
    </row>
    <row r="2103" spans="1:10" ht="15">
      <c r="A2103" s="638" t="s">
        <v>7506</v>
      </c>
      <c r="B2103" s="640">
        <v>44335.662465277797</v>
      </c>
      <c r="C2103" s="639" t="b">
        <v>0</v>
      </c>
      <c r="D2103" s="639" t="s">
        <v>2809</v>
      </c>
      <c r="E2103" s="639" t="s">
        <v>2825</v>
      </c>
      <c r="F2103" s="639">
        <v>1</v>
      </c>
      <c r="G2103" s="639" t="s">
        <v>2807</v>
      </c>
      <c r="H2103" s="639" t="s">
        <v>7507</v>
      </c>
      <c r="I2103" s="639" t="s">
        <v>2818</v>
      </c>
      <c r="J2103" s="639" t="s">
        <v>7556</v>
      </c>
    </row>
    <row r="2104" spans="1:10" ht="15">
      <c r="A2104" s="638" t="s">
        <v>7506</v>
      </c>
      <c r="B2104" s="640">
        <v>44335.6629861111</v>
      </c>
      <c r="C2104" s="639" t="b">
        <v>0</v>
      </c>
      <c r="D2104" s="639" t="s">
        <v>2809</v>
      </c>
      <c r="E2104" s="639" t="s">
        <v>2825</v>
      </c>
      <c r="F2104" s="639">
        <v>1</v>
      </c>
      <c r="G2104" s="639" t="s">
        <v>2807</v>
      </c>
      <c r="H2104" s="639" t="s">
        <v>7507</v>
      </c>
      <c r="I2104" s="639" t="s">
        <v>2818</v>
      </c>
      <c r="J2104" s="639" t="s">
        <v>7557</v>
      </c>
    </row>
    <row r="2105" spans="1:10" ht="15">
      <c r="A2105" s="638" t="s">
        <v>7506</v>
      </c>
      <c r="B2105" s="640">
        <v>44335.663437499999</v>
      </c>
      <c r="C2105" s="639" t="b">
        <v>0</v>
      </c>
      <c r="D2105" s="639" t="s">
        <v>2845</v>
      </c>
      <c r="E2105" s="639" t="s">
        <v>2825</v>
      </c>
      <c r="F2105" s="639">
        <v>1</v>
      </c>
      <c r="G2105" s="639" t="s">
        <v>2807</v>
      </c>
      <c r="H2105" s="639" t="s">
        <v>7507</v>
      </c>
      <c r="I2105" s="639" t="s">
        <v>2818</v>
      </c>
      <c r="J2105" s="639" t="s">
        <v>7558</v>
      </c>
    </row>
    <row r="2106" spans="1:10" ht="15">
      <c r="A2106" s="638" t="s">
        <v>7506</v>
      </c>
      <c r="B2106" s="640">
        <v>44335.685937499999</v>
      </c>
      <c r="C2106" s="639" t="b">
        <v>0</v>
      </c>
      <c r="D2106" s="639" t="s">
        <v>7559</v>
      </c>
      <c r="E2106" s="639" t="s">
        <v>2825</v>
      </c>
      <c r="F2106" s="639">
        <v>1</v>
      </c>
      <c r="G2106" s="639" t="s">
        <v>2807</v>
      </c>
      <c r="H2106" s="639" t="s">
        <v>7507</v>
      </c>
      <c r="I2106" s="639" t="s">
        <v>2818</v>
      </c>
      <c r="J2106" s="639" t="s">
        <v>7560</v>
      </c>
    </row>
    <row r="2107" spans="1:10" ht="15">
      <c r="A2107" s="638" t="s">
        <v>7506</v>
      </c>
      <c r="B2107" s="640">
        <v>44335.668148148208</v>
      </c>
      <c r="C2107" s="639" t="b">
        <v>0</v>
      </c>
      <c r="D2107" s="639" t="s">
        <v>2831</v>
      </c>
      <c r="E2107" s="639" t="s">
        <v>2825</v>
      </c>
      <c r="F2107" s="639">
        <v>1</v>
      </c>
      <c r="G2107" s="639" t="s">
        <v>2807</v>
      </c>
      <c r="H2107" s="639" t="s">
        <v>7507</v>
      </c>
      <c r="I2107" s="639" t="s">
        <v>2818</v>
      </c>
      <c r="J2107" s="639" t="s">
        <v>7561</v>
      </c>
    </row>
    <row r="2108" spans="1:10" ht="15">
      <c r="A2108" s="638" t="s">
        <v>7506</v>
      </c>
      <c r="B2108" s="640">
        <v>44335.663888888899</v>
      </c>
      <c r="C2108" s="639" t="b">
        <v>0</v>
      </c>
      <c r="D2108" s="639" t="s">
        <v>2833</v>
      </c>
      <c r="E2108" s="639" t="s">
        <v>2825</v>
      </c>
      <c r="F2108" s="639">
        <v>1</v>
      </c>
      <c r="G2108" s="639" t="s">
        <v>2807</v>
      </c>
      <c r="H2108" s="639" t="s">
        <v>7507</v>
      </c>
      <c r="I2108" s="639" t="s">
        <v>2818</v>
      </c>
      <c r="J2108" s="639" t="s">
        <v>7562</v>
      </c>
    </row>
    <row r="2109" spans="1:10" ht="15">
      <c r="A2109" s="638" t="s">
        <v>7506</v>
      </c>
      <c r="B2109" s="640">
        <v>44335.6643287037</v>
      </c>
      <c r="C2109" s="639" t="b">
        <v>0</v>
      </c>
      <c r="D2109" s="639" t="s">
        <v>2833</v>
      </c>
      <c r="E2109" s="639" t="s">
        <v>2825</v>
      </c>
      <c r="F2109" s="639">
        <v>1</v>
      </c>
      <c r="G2109" s="639" t="s">
        <v>2807</v>
      </c>
      <c r="H2109" s="639" t="s">
        <v>7507</v>
      </c>
      <c r="I2109" s="639" t="s">
        <v>2818</v>
      </c>
      <c r="J2109" s="639" t="s">
        <v>7563</v>
      </c>
    </row>
    <row r="2110" spans="1:10" ht="15">
      <c r="A2110" s="638" t="s">
        <v>7506</v>
      </c>
      <c r="B2110" s="640">
        <v>44335.642430555599</v>
      </c>
      <c r="C2110" s="639" t="b">
        <v>0</v>
      </c>
      <c r="D2110" s="639" t="s">
        <v>2844</v>
      </c>
      <c r="E2110" s="639" t="s">
        <v>2825</v>
      </c>
      <c r="F2110" s="639">
        <v>1</v>
      </c>
      <c r="G2110" s="639" t="s">
        <v>2807</v>
      </c>
      <c r="H2110" s="639" t="s">
        <v>7507</v>
      </c>
      <c r="I2110" s="639" t="s">
        <v>2818</v>
      </c>
      <c r="J2110" s="639" t="s">
        <v>7564</v>
      </c>
    </row>
    <row r="2111" spans="1:10" ht="15">
      <c r="A2111" s="638" t="s">
        <v>7506</v>
      </c>
      <c r="B2111" s="640">
        <v>44336.315185185187</v>
      </c>
      <c r="C2111" s="639" t="b">
        <v>0</v>
      </c>
      <c r="D2111" s="639" t="s">
        <v>2831</v>
      </c>
      <c r="E2111" s="639" t="s">
        <v>2825</v>
      </c>
      <c r="F2111" s="639">
        <v>1</v>
      </c>
      <c r="G2111" s="639" t="s">
        <v>2807</v>
      </c>
      <c r="H2111" s="639" t="s">
        <v>7507</v>
      </c>
      <c r="I2111" s="639" t="s">
        <v>2818</v>
      </c>
      <c r="J2111" s="639" t="s">
        <v>7565</v>
      </c>
    </row>
    <row r="2112" spans="1:10" ht="15">
      <c r="A2112" s="638" t="s">
        <v>7506</v>
      </c>
      <c r="B2112" s="640">
        <v>44336.336550925902</v>
      </c>
      <c r="C2112" s="639" t="b">
        <v>0</v>
      </c>
      <c r="D2112" s="639" t="s">
        <v>3214</v>
      </c>
      <c r="E2112" s="639" t="s">
        <v>2825</v>
      </c>
      <c r="F2112" s="639">
        <v>1</v>
      </c>
      <c r="G2112" s="639" t="s">
        <v>2807</v>
      </c>
      <c r="H2112" s="639" t="s">
        <v>7507</v>
      </c>
      <c r="I2112" s="639" t="s">
        <v>2818</v>
      </c>
      <c r="J2112" s="639" t="s">
        <v>7624</v>
      </c>
    </row>
    <row r="2113" spans="1:10" ht="15">
      <c r="A2113" s="638" t="s">
        <v>7506</v>
      </c>
      <c r="B2113" s="640">
        <v>44336.350821759297</v>
      </c>
      <c r="C2113" s="639" t="b">
        <v>0</v>
      </c>
      <c r="D2113" s="639" t="s">
        <v>3369</v>
      </c>
      <c r="E2113" s="639" t="s">
        <v>2825</v>
      </c>
      <c r="F2113" s="639">
        <v>1</v>
      </c>
      <c r="G2113" s="639" t="s">
        <v>2807</v>
      </c>
      <c r="H2113" s="639" t="s">
        <v>7507</v>
      </c>
      <c r="I2113" s="639" t="s">
        <v>2818</v>
      </c>
      <c r="J2113" s="639" t="s">
        <v>7625</v>
      </c>
    </row>
    <row r="2114" spans="1:10" ht="15">
      <c r="A2114" s="638" t="s">
        <v>7506</v>
      </c>
      <c r="B2114" s="640">
        <v>44336.360092592608</v>
      </c>
      <c r="C2114" s="639" t="b">
        <v>0</v>
      </c>
      <c r="D2114" s="639" t="s">
        <v>2831</v>
      </c>
      <c r="E2114" s="639" t="s">
        <v>2825</v>
      </c>
      <c r="F2114" s="639">
        <v>1</v>
      </c>
      <c r="G2114" s="639" t="s">
        <v>2807</v>
      </c>
      <c r="H2114" s="639" t="s">
        <v>7507</v>
      </c>
      <c r="I2114" s="639" t="s">
        <v>2818</v>
      </c>
      <c r="J2114" s="639" t="s">
        <v>7626</v>
      </c>
    </row>
    <row r="2115" spans="1:10" ht="15">
      <c r="A2115" s="638" t="s">
        <v>7506</v>
      </c>
      <c r="B2115" s="640">
        <v>44336.3520601852</v>
      </c>
      <c r="C2115" s="639" t="b">
        <v>0</v>
      </c>
      <c r="D2115" s="639" t="s">
        <v>2833</v>
      </c>
      <c r="E2115" s="639" t="s">
        <v>2825</v>
      </c>
      <c r="F2115" s="639">
        <v>1</v>
      </c>
      <c r="G2115" s="639" t="s">
        <v>2807</v>
      </c>
      <c r="H2115" s="639" t="s">
        <v>7507</v>
      </c>
      <c r="I2115" s="639" t="s">
        <v>2818</v>
      </c>
      <c r="J2115" s="639" t="s">
        <v>7627</v>
      </c>
    </row>
    <row r="2116" spans="1:10" ht="15">
      <c r="A2116" s="638" t="s">
        <v>7608</v>
      </c>
      <c r="B2116" s="640">
        <v>44336.380416666703</v>
      </c>
      <c r="C2116" s="639" t="b">
        <v>0</v>
      </c>
      <c r="E2116" s="639" t="s">
        <v>2825</v>
      </c>
      <c r="F2116" s="639">
        <v>4</v>
      </c>
      <c r="G2116" s="639" t="s">
        <v>4912</v>
      </c>
      <c r="H2116" s="639" t="s">
        <v>3258</v>
      </c>
      <c r="I2116" s="639" t="s">
        <v>7609</v>
      </c>
      <c r="J2116" s="639" t="s">
        <v>7628</v>
      </c>
    </row>
    <row r="2117" spans="1:10" ht="15">
      <c r="A2117" s="638" t="s">
        <v>7506</v>
      </c>
      <c r="B2117" s="640">
        <v>44336.351458333302</v>
      </c>
      <c r="C2117" s="639" t="b">
        <v>0</v>
      </c>
      <c r="D2117" s="639" t="s">
        <v>3369</v>
      </c>
      <c r="E2117" s="639" t="s">
        <v>2825</v>
      </c>
      <c r="F2117" s="639">
        <v>1</v>
      </c>
      <c r="G2117" s="639" t="s">
        <v>2807</v>
      </c>
      <c r="H2117" s="639" t="s">
        <v>7507</v>
      </c>
      <c r="I2117" s="639" t="s">
        <v>2818</v>
      </c>
      <c r="J2117" s="639" t="s">
        <v>7629</v>
      </c>
    </row>
    <row r="2118" spans="1:10" ht="15">
      <c r="A2118" s="638" t="s">
        <v>7596</v>
      </c>
      <c r="B2118" s="640">
        <v>44336.386516203689</v>
      </c>
      <c r="C2118" s="639" t="b">
        <v>0</v>
      </c>
      <c r="E2118" s="639" t="s">
        <v>2825</v>
      </c>
      <c r="F2118" s="639">
        <v>1</v>
      </c>
      <c r="G2118" s="639" t="s">
        <v>2968</v>
      </c>
      <c r="H2118" s="639" t="s">
        <v>7597</v>
      </c>
      <c r="I2118" s="639" t="s">
        <v>7598</v>
      </c>
      <c r="J2118" s="639" t="s">
        <v>7630</v>
      </c>
    </row>
    <row r="2119" spans="1:10" ht="15">
      <c r="A2119" s="638" t="s">
        <v>7596</v>
      </c>
      <c r="B2119" s="640">
        <v>44336.383854166699</v>
      </c>
      <c r="C2119" s="639" t="b">
        <v>0</v>
      </c>
      <c r="E2119" s="639" t="s">
        <v>2825</v>
      </c>
      <c r="F2119" s="639">
        <v>1</v>
      </c>
      <c r="G2119" s="639" t="s">
        <v>2968</v>
      </c>
      <c r="H2119" s="639" t="s">
        <v>7597</v>
      </c>
      <c r="I2119" s="639" t="s">
        <v>7598</v>
      </c>
      <c r="J2119" s="639" t="s">
        <v>7631</v>
      </c>
    </row>
    <row r="2120" spans="1:10" ht="15">
      <c r="A2120" s="638" t="s">
        <v>7596</v>
      </c>
      <c r="B2120" s="640">
        <v>44336.384618055599</v>
      </c>
      <c r="C2120" s="639" t="b">
        <v>0</v>
      </c>
      <c r="E2120" s="639" t="s">
        <v>2825</v>
      </c>
      <c r="F2120" s="639">
        <v>1</v>
      </c>
      <c r="G2120" s="639" t="s">
        <v>2968</v>
      </c>
      <c r="H2120" s="639" t="s">
        <v>7597</v>
      </c>
      <c r="I2120" s="639" t="s">
        <v>7598</v>
      </c>
      <c r="J2120" s="639" t="s">
        <v>7632</v>
      </c>
    </row>
    <row r="2121" spans="1:10" ht="15">
      <c r="A2121" s="638" t="s">
        <v>7596</v>
      </c>
      <c r="B2121" s="640">
        <v>44336.382847222201</v>
      </c>
      <c r="C2121" s="639" t="b">
        <v>0</v>
      </c>
      <c r="E2121" s="639" t="s">
        <v>2825</v>
      </c>
      <c r="F2121" s="639">
        <v>1</v>
      </c>
      <c r="G2121" s="639" t="s">
        <v>2968</v>
      </c>
      <c r="H2121" s="639" t="s">
        <v>7597</v>
      </c>
      <c r="I2121" s="639" t="s">
        <v>7598</v>
      </c>
      <c r="J2121" s="639" t="s">
        <v>7633</v>
      </c>
    </row>
    <row r="2122" spans="1:10" ht="15">
      <c r="A2122" s="638" t="s">
        <v>7596</v>
      </c>
      <c r="B2122" s="640">
        <v>44336.385659722197</v>
      </c>
      <c r="C2122" s="639" t="b">
        <v>0</v>
      </c>
      <c r="E2122" s="639" t="s">
        <v>2825</v>
      </c>
      <c r="F2122" s="639">
        <v>1</v>
      </c>
      <c r="G2122" s="639" t="s">
        <v>2968</v>
      </c>
      <c r="H2122" s="639" t="s">
        <v>7597</v>
      </c>
      <c r="I2122" s="639" t="s">
        <v>7598</v>
      </c>
      <c r="J2122" s="639" t="s">
        <v>7634</v>
      </c>
    </row>
    <row r="2123" spans="1:10" ht="15">
      <c r="A2123" s="638" t="s">
        <v>7611</v>
      </c>
      <c r="B2123" s="640">
        <v>44336.4188194444</v>
      </c>
      <c r="C2123" s="639" t="b">
        <v>0</v>
      </c>
      <c r="E2123" s="639" t="s">
        <v>2825</v>
      </c>
      <c r="F2123" s="639">
        <v>4</v>
      </c>
      <c r="G2123" s="639" t="s">
        <v>4912</v>
      </c>
      <c r="H2123" s="639" t="s">
        <v>3097</v>
      </c>
      <c r="I2123" s="639" t="s">
        <v>7612</v>
      </c>
      <c r="J2123" s="639" t="s">
        <v>7635</v>
      </c>
    </row>
    <row r="2124" spans="1:10" ht="15">
      <c r="A2124" s="638" t="s">
        <v>7613</v>
      </c>
      <c r="B2124" s="640">
        <v>44336.426712963003</v>
      </c>
      <c r="C2124" s="639" t="b">
        <v>0</v>
      </c>
      <c r="E2124" s="639" t="s">
        <v>2825</v>
      </c>
      <c r="F2124" s="639">
        <v>5</v>
      </c>
      <c r="G2124" s="639" t="s">
        <v>3432</v>
      </c>
      <c r="H2124" s="639" t="s">
        <v>3305</v>
      </c>
      <c r="I2124" s="639" t="s">
        <v>7614</v>
      </c>
      <c r="J2124" s="639" t="s">
        <v>7636</v>
      </c>
    </row>
    <row r="2125" spans="1:10" ht="15">
      <c r="A2125" s="638" t="s">
        <v>7606</v>
      </c>
      <c r="B2125" s="640">
        <v>44336.444907407393</v>
      </c>
      <c r="C2125" s="639" t="b">
        <v>0</v>
      </c>
      <c r="E2125" s="639" t="s">
        <v>2825</v>
      </c>
      <c r="F2125" s="639">
        <v>1</v>
      </c>
      <c r="G2125" s="639" t="s">
        <v>3173</v>
      </c>
      <c r="H2125" s="639" t="s">
        <v>2257</v>
      </c>
      <c r="I2125" s="639" t="s">
        <v>7607</v>
      </c>
      <c r="J2125" s="639" t="s">
        <v>7637</v>
      </c>
    </row>
    <row r="2126" spans="1:10" ht="15">
      <c r="A2126" s="638" t="s">
        <v>7638</v>
      </c>
      <c r="B2126" s="640">
        <v>44336.5222222222</v>
      </c>
      <c r="C2126" s="639" t="b">
        <v>0</v>
      </c>
      <c r="E2126" s="639" t="s">
        <v>2825</v>
      </c>
      <c r="F2126" s="639">
        <v>1</v>
      </c>
      <c r="G2126" s="639" t="s">
        <v>4337</v>
      </c>
      <c r="H2126" s="639" t="s">
        <v>888</v>
      </c>
      <c r="I2126" s="639" t="s">
        <v>2818</v>
      </c>
      <c r="J2126" s="639" t="s">
        <v>7639</v>
      </c>
    </row>
    <row r="2127" spans="1:10" ht="15">
      <c r="A2127" s="638" t="s">
        <v>7611</v>
      </c>
      <c r="B2127" s="640">
        <v>44336.479317129597</v>
      </c>
      <c r="C2127" s="639" t="b">
        <v>0</v>
      </c>
      <c r="E2127" s="639" t="s">
        <v>2825</v>
      </c>
      <c r="F2127" s="639">
        <v>1</v>
      </c>
      <c r="G2127" s="639" t="s">
        <v>4912</v>
      </c>
      <c r="H2127" s="639" t="s">
        <v>3097</v>
      </c>
      <c r="I2127" s="639" t="s">
        <v>7612</v>
      </c>
      <c r="J2127" s="639" t="s">
        <v>7640</v>
      </c>
    </row>
    <row r="2128" spans="1:10" ht="15">
      <c r="A2128" s="638" t="s">
        <v>7616</v>
      </c>
      <c r="B2128" s="640">
        <v>44336.508009259291</v>
      </c>
      <c r="C2128" s="639" t="b">
        <v>0</v>
      </c>
      <c r="E2128" s="639" t="s">
        <v>2825</v>
      </c>
      <c r="F2128" s="639">
        <v>2</v>
      </c>
      <c r="G2128" s="639" t="s">
        <v>4912</v>
      </c>
      <c r="H2128" s="639" t="s">
        <v>3139</v>
      </c>
      <c r="I2128" s="639" t="s">
        <v>3221</v>
      </c>
      <c r="J2128" s="639" t="s">
        <v>7641</v>
      </c>
    </row>
    <row r="2129" spans="1:10" ht="15">
      <c r="A2129" s="638" t="s">
        <v>7615</v>
      </c>
      <c r="B2129" s="640">
        <v>44336.575023148209</v>
      </c>
      <c r="C2129" s="639" t="b">
        <v>0</v>
      </c>
      <c r="E2129" s="639" t="s">
        <v>2825</v>
      </c>
      <c r="F2129" s="639">
        <v>5</v>
      </c>
      <c r="G2129" s="639" t="s">
        <v>2868</v>
      </c>
      <c r="H2129" s="639" t="s">
        <v>2070</v>
      </c>
      <c r="I2129" s="639" t="s">
        <v>7610</v>
      </c>
      <c r="J2129" s="639" t="s">
        <v>7642</v>
      </c>
    </row>
    <row r="2130" spans="1:10" ht="15">
      <c r="A2130" s="638" t="s">
        <v>7617</v>
      </c>
      <c r="B2130" s="640">
        <v>44336.595208333303</v>
      </c>
      <c r="C2130" s="639" t="b">
        <v>0</v>
      </c>
      <c r="E2130" s="639" t="s">
        <v>2825</v>
      </c>
      <c r="F2130" s="639">
        <v>4</v>
      </c>
      <c r="G2130" s="639" t="s">
        <v>4912</v>
      </c>
      <c r="H2130" s="639" t="s">
        <v>3139</v>
      </c>
      <c r="I2130" s="639" t="s">
        <v>7618</v>
      </c>
      <c r="J2130" s="639" t="s">
        <v>7643</v>
      </c>
    </row>
    <row r="2131" spans="1:10" ht="15">
      <c r="A2131" s="638" t="s">
        <v>7604</v>
      </c>
      <c r="B2131" s="640">
        <v>44336.6176851852</v>
      </c>
      <c r="C2131" s="639" t="b">
        <v>0</v>
      </c>
      <c r="E2131" s="639" t="s">
        <v>2825</v>
      </c>
      <c r="F2131" s="639">
        <v>1</v>
      </c>
      <c r="G2131" s="639" t="s">
        <v>4912</v>
      </c>
      <c r="H2131" s="639" t="s">
        <v>7605</v>
      </c>
      <c r="I2131" s="639" t="s">
        <v>3077</v>
      </c>
      <c r="J2131" s="639" t="s">
        <v>7644</v>
      </c>
    </row>
    <row r="2132" spans="1:10" ht="15">
      <c r="A2132" s="638" t="s">
        <v>7619</v>
      </c>
      <c r="B2132" s="640">
        <v>44336.639942129608</v>
      </c>
      <c r="C2132" s="639" t="b">
        <v>0</v>
      </c>
      <c r="E2132" s="639" t="s">
        <v>2825</v>
      </c>
      <c r="F2132" s="639">
        <v>3</v>
      </c>
      <c r="G2132" s="639" t="s">
        <v>3432</v>
      </c>
      <c r="H2132" s="639" t="s">
        <v>3109</v>
      </c>
      <c r="I2132" s="639" t="s">
        <v>7645</v>
      </c>
      <c r="J2132" s="639" t="s">
        <v>7646</v>
      </c>
    </row>
    <row r="2133" spans="1:10" ht="15">
      <c r="A2133" s="638" t="s">
        <v>7620</v>
      </c>
      <c r="B2133" s="640">
        <v>44336.638391203713</v>
      </c>
      <c r="C2133" s="639" t="b">
        <v>0</v>
      </c>
      <c r="E2133" s="639" t="s">
        <v>2825</v>
      </c>
      <c r="F2133" s="639">
        <v>2</v>
      </c>
      <c r="G2133" s="639" t="s">
        <v>3432</v>
      </c>
      <c r="H2133" s="639" t="s">
        <v>2889</v>
      </c>
      <c r="I2133" s="639" t="s">
        <v>3300</v>
      </c>
      <c r="J2133" s="639" t="s">
        <v>7647</v>
      </c>
    </row>
    <row r="2134" spans="1:10" ht="15">
      <c r="A2134" s="638" t="s">
        <v>7604</v>
      </c>
      <c r="B2134" s="640">
        <v>44336.649131944403</v>
      </c>
      <c r="C2134" s="639" t="b">
        <v>0</v>
      </c>
      <c r="E2134" s="639" t="s">
        <v>2825</v>
      </c>
      <c r="F2134" s="639">
        <v>6</v>
      </c>
      <c r="G2134" s="639" t="s">
        <v>4912</v>
      </c>
      <c r="H2134" s="639" t="s">
        <v>7605</v>
      </c>
      <c r="I2134" s="639" t="s">
        <v>3077</v>
      </c>
      <c r="J2134" s="639" t="s">
        <v>7648</v>
      </c>
    </row>
    <row r="2135" spans="1:10" ht="15">
      <c r="A2135" s="638" t="s">
        <v>7621</v>
      </c>
      <c r="B2135" s="640">
        <v>44336.657638888901</v>
      </c>
      <c r="C2135" s="639" t="b">
        <v>0</v>
      </c>
      <c r="E2135" s="639" t="s">
        <v>2825</v>
      </c>
      <c r="F2135" s="639">
        <v>6</v>
      </c>
      <c r="G2135" s="639" t="s">
        <v>3017</v>
      </c>
      <c r="H2135" s="639" t="s">
        <v>7622</v>
      </c>
      <c r="I2135" s="639" t="s">
        <v>2870</v>
      </c>
      <c r="J2135" s="639" t="s">
        <v>7649</v>
      </c>
    </row>
    <row r="2136" spans="1:10" ht="15">
      <c r="A2136" s="638" t="s">
        <v>7600</v>
      </c>
      <c r="B2136" s="640">
        <v>44336.699074074088</v>
      </c>
      <c r="C2136" s="639" t="b">
        <v>0</v>
      </c>
      <c r="D2136" s="639" t="s">
        <v>7353</v>
      </c>
      <c r="E2136" s="639" t="s">
        <v>2825</v>
      </c>
      <c r="F2136" s="639">
        <v>1</v>
      </c>
      <c r="G2136" s="639" t="s">
        <v>4913</v>
      </c>
      <c r="H2136" s="639" t="s">
        <v>7599</v>
      </c>
      <c r="I2136" s="639" t="s">
        <v>7601</v>
      </c>
      <c r="J2136" s="639" t="s">
        <v>7650</v>
      </c>
    </row>
    <row r="2137" spans="1:10" ht="15">
      <c r="A2137" s="638" t="s">
        <v>7600</v>
      </c>
      <c r="B2137" s="640">
        <v>44336.698078703703</v>
      </c>
      <c r="C2137" s="639" t="b">
        <v>0</v>
      </c>
      <c r="D2137" s="639" t="s">
        <v>7651</v>
      </c>
      <c r="E2137" s="639" t="s">
        <v>2825</v>
      </c>
      <c r="F2137" s="639">
        <v>1</v>
      </c>
      <c r="G2137" s="639" t="s">
        <v>4913</v>
      </c>
      <c r="H2137" s="639" t="s">
        <v>7599</v>
      </c>
      <c r="I2137" s="639" t="s">
        <v>7601</v>
      </c>
      <c r="J2137" s="639" t="s">
        <v>7652</v>
      </c>
    </row>
    <row r="2138" spans="1:10" ht="15">
      <c r="A2138" s="638" t="s">
        <v>7596</v>
      </c>
      <c r="B2138" s="640">
        <v>44336.560798611099</v>
      </c>
      <c r="C2138" s="639" t="b">
        <v>0</v>
      </c>
      <c r="D2138" s="639" t="s">
        <v>2833</v>
      </c>
      <c r="E2138" s="639" t="s">
        <v>2825</v>
      </c>
      <c r="F2138" s="639">
        <v>1</v>
      </c>
      <c r="G2138" s="639" t="s">
        <v>3156</v>
      </c>
      <c r="H2138" s="639" t="s">
        <v>7597</v>
      </c>
      <c r="I2138" s="639" t="s">
        <v>7598</v>
      </c>
      <c r="J2138" s="639" t="s">
        <v>7653</v>
      </c>
    </row>
    <row r="2139" spans="1:10" ht="15">
      <c r="A2139" s="638" t="s">
        <v>7596</v>
      </c>
      <c r="B2139" s="640">
        <v>44336.560150463003</v>
      </c>
      <c r="C2139" s="639" t="b">
        <v>0</v>
      </c>
      <c r="D2139" s="639" t="s">
        <v>2833</v>
      </c>
      <c r="E2139" s="639" t="s">
        <v>2825</v>
      </c>
      <c r="F2139" s="639">
        <v>1</v>
      </c>
      <c r="G2139" s="639" t="s">
        <v>3156</v>
      </c>
      <c r="H2139" s="639" t="s">
        <v>7597</v>
      </c>
      <c r="I2139" s="639" t="s">
        <v>7598</v>
      </c>
      <c r="J2139" s="639" t="s">
        <v>7654</v>
      </c>
    </row>
    <row r="2140" spans="1:10" ht="15">
      <c r="A2140" s="638" t="s">
        <v>7596</v>
      </c>
      <c r="B2140" s="640">
        <v>44336.478576388901</v>
      </c>
      <c r="C2140" s="639" t="b">
        <v>0</v>
      </c>
      <c r="D2140" s="639" t="s">
        <v>2923</v>
      </c>
      <c r="E2140" s="639" t="s">
        <v>2825</v>
      </c>
      <c r="F2140" s="639">
        <v>1</v>
      </c>
      <c r="G2140" s="639" t="s">
        <v>3156</v>
      </c>
      <c r="H2140" s="639" t="s">
        <v>7597</v>
      </c>
      <c r="I2140" s="639" t="s">
        <v>7598</v>
      </c>
      <c r="J2140" s="639" t="s">
        <v>7655</v>
      </c>
    </row>
    <row r="2141" spans="1:10" ht="15">
      <c r="A2141" s="638" t="s">
        <v>7596</v>
      </c>
      <c r="B2141" s="640">
        <v>44336.47644675929</v>
      </c>
      <c r="C2141" s="639" t="b">
        <v>0</v>
      </c>
      <c r="D2141" s="639" t="s">
        <v>2923</v>
      </c>
      <c r="E2141" s="639" t="s">
        <v>2825</v>
      </c>
      <c r="F2141" s="639">
        <v>1</v>
      </c>
      <c r="G2141" s="639" t="s">
        <v>3156</v>
      </c>
      <c r="H2141" s="639" t="s">
        <v>7597</v>
      </c>
      <c r="I2141" s="639" t="s">
        <v>7598</v>
      </c>
      <c r="J2141" s="639" t="s">
        <v>7656</v>
      </c>
    </row>
    <row r="2142" spans="1:10" ht="15">
      <c r="A2142" s="638" t="s">
        <v>7596</v>
      </c>
      <c r="B2142" s="640">
        <v>44336.4753009259</v>
      </c>
      <c r="C2142" s="639" t="b">
        <v>0</v>
      </c>
      <c r="D2142" s="639" t="s">
        <v>2923</v>
      </c>
      <c r="E2142" s="639" t="s">
        <v>2825</v>
      </c>
      <c r="F2142" s="639">
        <v>1</v>
      </c>
      <c r="G2142" s="639" t="s">
        <v>3156</v>
      </c>
      <c r="H2142" s="639" t="s">
        <v>7597</v>
      </c>
      <c r="I2142" s="639" t="s">
        <v>7598</v>
      </c>
      <c r="J2142" s="639" t="s">
        <v>7657</v>
      </c>
    </row>
    <row r="2143" spans="1:10" ht="15">
      <c r="A2143" s="638" t="s">
        <v>7596</v>
      </c>
      <c r="B2143" s="640">
        <v>44336.475937499999</v>
      </c>
      <c r="C2143" s="639" t="b">
        <v>0</v>
      </c>
      <c r="D2143" s="639" t="s">
        <v>2923</v>
      </c>
      <c r="E2143" s="639" t="s">
        <v>2825</v>
      </c>
      <c r="F2143" s="639">
        <v>1</v>
      </c>
      <c r="G2143" s="639" t="s">
        <v>3156</v>
      </c>
      <c r="H2143" s="639" t="s">
        <v>7597</v>
      </c>
      <c r="I2143" s="639" t="s">
        <v>7598</v>
      </c>
      <c r="J2143" s="639" t="s">
        <v>7658</v>
      </c>
    </row>
    <row r="2144" spans="1:10" ht="15">
      <c r="A2144" s="638" t="s">
        <v>7602</v>
      </c>
      <c r="B2144" s="640">
        <v>44337.316527777803</v>
      </c>
      <c r="C2144" s="639" t="b">
        <v>0</v>
      </c>
      <c r="E2144" s="639" t="s">
        <v>2825</v>
      </c>
      <c r="F2144" s="639">
        <v>1</v>
      </c>
      <c r="G2144" s="639" t="s">
        <v>7623</v>
      </c>
      <c r="H2144" s="639" t="s">
        <v>7603</v>
      </c>
      <c r="I2144" s="639" t="s">
        <v>2818</v>
      </c>
      <c r="J2144" s="639" t="s">
        <v>7659</v>
      </c>
    </row>
    <row r="2145" spans="1:10" ht="15">
      <c r="A2145" s="638" t="s">
        <v>7672</v>
      </c>
      <c r="B2145" s="640">
        <v>44337.383750000001</v>
      </c>
      <c r="C2145" s="639" t="b">
        <v>0</v>
      </c>
      <c r="E2145" s="639" t="s">
        <v>2825</v>
      </c>
      <c r="F2145" s="639">
        <v>8</v>
      </c>
      <c r="G2145" s="639" t="s">
        <v>4912</v>
      </c>
      <c r="H2145" s="639" t="s">
        <v>454</v>
      </c>
      <c r="I2145" s="639" t="s">
        <v>3077</v>
      </c>
      <c r="J2145" s="639" t="s">
        <v>7692</v>
      </c>
    </row>
    <row r="2146" spans="1:10" ht="15">
      <c r="A2146" s="638" t="s">
        <v>7604</v>
      </c>
      <c r="B2146" s="640">
        <v>44337.3903125</v>
      </c>
      <c r="C2146" s="639" t="b">
        <v>0</v>
      </c>
      <c r="E2146" s="639" t="s">
        <v>2825</v>
      </c>
      <c r="F2146" s="639">
        <v>2</v>
      </c>
      <c r="G2146" s="639" t="s">
        <v>4336</v>
      </c>
      <c r="H2146" s="639" t="s">
        <v>7605</v>
      </c>
      <c r="I2146" s="639" t="s">
        <v>3077</v>
      </c>
      <c r="J2146" s="639" t="s">
        <v>7693</v>
      </c>
    </row>
    <row r="2147" spans="1:10" ht="15">
      <c r="A2147" s="638" t="s">
        <v>7689</v>
      </c>
      <c r="B2147" s="640">
        <v>44337.445127314801</v>
      </c>
      <c r="C2147" s="639" t="b">
        <v>0</v>
      </c>
      <c r="E2147" s="639" t="s">
        <v>2825</v>
      </c>
      <c r="F2147" s="639">
        <v>8</v>
      </c>
      <c r="G2147" s="639" t="s">
        <v>3432</v>
      </c>
      <c r="H2147" s="639" t="s">
        <v>3079</v>
      </c>
      <c r="I2147" s="639" t="s">
        <v>3189</v>
      </c>
      <c r="J2147" s="639" t="s">
        <v>7694</v>
      </c>
    </row>
    <row r="2148" spans="1:10" ht="15">
      <c r="A2148" s="638" t="s">
        <v>7600</v>
      </c>
      <c r="B2148" s="640">
        <v>44337.474999999999</v>
      </c>
      <c r="C2148" s="639" t="b">
        <v>0</v>
      </c>
      <c r="D2148" s="639" t="s">
        <v>7696</v>
      </c>
      <c r="E2148" s="639" t="s">
        <v>2825</v>
      </c>
      <c r="F2148" s="639">
        <v>1</v>
      </c>
      <c r="G2148" s="639" t="s">
        <v>4913</v>
      </c>
      <c r="H2148" s="639" t="s">
        <v>7599</v>
      </c>
      <c r="I2148" s="639" t="s">
        <v>7601</v>
      </c>
      <c r="J2148" s="639" t="s">
        <v>7695</v>
      </c>
    </row>
    <row r="2149" spans="1:10" ht="15">
      <c r="A2149" s="638" t="s">
        <v>7685</v>
      </c>
      <c r="B2149" s="640">
        <v>44337.497719907398</v>
      </c>
      <c r="C2149" s="639" t="b">
        <v>0</v>
      </c>
      <c r="E2149" s="639" t="s">
        <v>2825</v>
      </c>
      <c r="F2149" s="639">
        <v>5</v>
      </c>
      <c r="G2149" s="639" t="s">
        <v>7690</v>
      </c>
      <c r="H2149" s="639" t="s">
        <v>7686</v>
      </c>
      <c r="I2149" s="639" t="s">
        <v>7610</v>
      </c>
      <c r="J2149" s="639" t="s">
        <v>7697</v>
      </c>
    </row>
    <row r="2150" spans="1:10" ht="15">
      <c r="A2150" s="638" t="s">
        <v>7687</v>
      </c>
      <c r="B2150" s="640">
        <v>44337.500868055598</v>
      </c>
      <c r="C2150" s="639" t="b">
        <v>0</v>
      </c>
      <c r="E2150" s="639" t="s">
        <v>2825</v>
      </c>
      <c r="F2150" s="639">
        <v>4</v>
      </c>
      <c r="G2150" s="639" t="s">
        <v>7690</v>
      </c>
      <c r="H2150" s="639" t="s">
        <v>7688</v>
      </c>
      <c r="I2150" s="639" t="s">
        <v>2456</v>
      </c>
      <c r="J2150" s="639" t="s">
        <v>7698</v>
      </c>
    </row>
    <row r="2151" spans="1:10" ht="15">
      <c r="A2151" s="638" t="s">
        <v>7689</v>
      </c>
      <c r="B2151" s="640">
        <v>44337.523819444403</v>
      </c>
      <c r="C2151" s="639" t="b">
        <v>0</v>
      </c>
      <c r="E2151" s="639" t="s">
        <v>2825</v>
      </c>
      <c r="F2151" s="639">
        <v>6</v>
      </c>
      <c r="G2151" s="639" t="s">
        <v>3432</v>
      </c>
      <c r="H2151" s="639" t="s">
        <v>3079</v>
      </c>
      <c r="I2151" s="639" t="s">
        <v>3189</v>
      </c>
      <c r="J2151" s="639" t="s">
        <v>7699</v>
      </c>
    </row>
    <row r="2152" spans="1:10" ht="15">
      <c r="A2152" s="638" t="s">
        <v>7681</v>
      </c>
      <c r="B2152" s="640">
        <v>44337.53</v>
      </c>
      <c r="C2152" s="639" t="b">
        <v>0</v>
      </c>
      <c r="E2152" s="639" t="s">
        <v>2825</v>
      </c>
      <c r="F2152" s="639">
        <v>3</v>
      </c>
      <c r="G2152" s="639" t="s">
        <v>4912</v>
      </c>
      <c r="H2152" s="639" t="s">
        <v>447</v>
      </c>
      <c r="I2152" s="639" t="s">
        <v>3077</v>
      </c>
      <c r="J2152" s="639" t="s">
        <v>7700</v>
      </c>
    </row>
    <row r="2153" spans="1:10" ht="15">
      <c r="A2153" s="638" t="s">
        <v>7675</v>
      </c>
      <c r="B2153" s="640">
        <v>44337.535023148099</v>
      </c>
      <c r="C2153" s="639" t="b">
        <v>0</v>
      </c>
      <c r="E2153" s="639" t="s">
        <v>2825</v>
      </c>
      <c r="F2153" s="639">
        <v>1</v>
      </c>
      <c r="G2153" s="639" t="s">
        <v>3353</v>
      </c>
      <c r="H2153" s="639" t="s">
        <v>7676</v>
      </c>
      <c r="I2153" s="639" t="s">
        <v>2818</v>
      </c>
      <c r="J2153" s="639" t="s">
        <v>7701</v>
      </c>
    </row>
    <row r="2154" spans="1:10" ht="15">
      <c r="A2154" s="638" t="s">
        <v>7675</v>
      </c>
      <c r="B2154" s="640">
        <v>44337.542129629597</v>
      </c>
      <c r="C2154" s="639" t="b">
        <v>0</v>
      </c>
      <c r="E2154" s="639" t="s">
        <v>2825</v>
      </c>
      <c r="F2154" s="639">
        <v>1</v>
      </c>
      <c r="G2154" s="639" t="s">
        <v>3353</v>
      </c>
      <c r="H2154" s="639" t="s">
        <v>7676</v>
      </c>
      <c r="I2154" s="639" t="s">
        <v>2818</v>
      </c>
      <c r="J2154" s="639" t="s">
        <v>7702</v>
      </c>
    </row>
    <row r="2155" spans="1:10" ht="15">
      <c r="A2155" s="638" t="s">
        <v>7675</v>
      </c>
      <c r="B2155" s="640">
        <v>44337.550613425898</v>
      </c>
      <c r="C2155" s="639" t="b">
        <v>0</v>
      </c>
      <c r="E2155" s="639" t="s">
        <v>2825</v>
      </c>
      <c r="F2155" s="639">
        <v>1</v>
      </c>
      <c r="G2155" s="639" t="s">
        <v>3353</v>
      </c>
      <c r="H2155" s="639" t="s">
        <v>7676</v>
      </c>
      <c r="I2155" s="639" t="s">
        <v>2818</v>
      </c>
      <c r="J2155" s="639" t="s">
        <v>7703</v>
      </c>
    </row>
    <row r="2156" spans="1:10" ht="15">
      <c r="A2156" s="638" t="s">
        <v>7675</v>
      </c>
      <c r="B2156" s="640">
        <v>44337.550324074087</v>
      </c>
      <c r="C2156" s="639" t="b">
        <v>0</v>
      </c>
      <c r="E2156" s="639" t="s">
        <v>2825</v>
      </c>
      <c r="F2156" s="639">
        <v>1</v>
      </c>
      <c r="G2156" s="639" t="s">
        <v>3353</v>
      </c>
      <c r="H2156" s="639" t="s">
        <v>7676</v>
      </c>
      <c r="I2156" s="639" t="s">
        <v>2818</v>
      </c>
      <c r="J2156" s="639" t="s">
        <v>7704</v>
      </c>
    </row>
    <row r="2157" spans="1:10" ht="15">
      <c r="A2157" s="638" t="s">
        <v>7681</v>
      </c>
      <c r="B2157" s="640">
        <v>44337.573807870402</v>
      </c>
      <c r="C2157" s="639" t="b">
        <v>0</v>
      </c>
      <c r="E2157" s="639" t="s">
        <v>2825</v>
      </c>
      <c r="F2157" s="639">
        <v>5</v>
      </c>
      <c r="G2157" s="639" t="s">
        <v>4912</v>
      </c>
      <c r="H2157" s="639" t="s">
        <v>447</v>
      </c>
      <c r="I2157" s="639" t="s">
        <v>3077</v>
      </c>
      <c r="J2157" s="639" t="s">
        <v>7705</v>
      </c>
    </row>
    <row r="2158" spans="1:10" ht="15">
      <c r="A2158" s="638" t="s">
        <v>7683</v>
      </c>
      <c r="B2158" s="640">
        <v>44337.587789351899</v>
      </c>
      <c r="C2158" s="639" t="b">
        <v>0</v>
      </c>
      <c r="E2158" s="639" t="s">
        <v>2825</v>
      </c>
      <c r="F2158" s="639">
        <v>1</v>
      </c>
      <c r="G2158" s="639" t="s">
        <v>7524</v>
      </c>
      <c r="H2158" s="639" t="s">
        <v>7684</v>
      </c>
      <c r="I2158" s="639" t="s">
        <v>7682</v>
      </c>
      <c r="J2158" s="639" t="s">
        <v>7706</v>
      </c>
    </row>
    <row r="2159" spans="1:10" ht="15">
      <c r="A2159" s="638" t="s">
        <v>7683</v>
      </c>
      <c r="B2159" s="640">
        <v>44337.587418981508</v>
      </c>
      <c r="C2159" s="639" t="b">
        <v>0</v>
      </c>
      <c r="E2159" s="639" t="s">
        <v>2825</v>
      </c>
      <c r="F2159" s="639">
        <v>1</v>
      </c>
      <c r="G2159" s="639" t="s">
        <v>7524</v>
      </c>
      <c r="H2159" s="639" t="s">
        <v>7684</v>
      </c>
      <c r="I2159" s="639" t="s">
        <v>7682</v>
      </c>
      <c r="J2159" s="639" t="s">
        <v>7707</v>
      </c>
    </row>
    <row r="2160" spans="1:10" ht="15">
      <c r="A2160" s="638" t="s">
        <v>7683</v>
      </c>
      <c r="B2160" s="640">
        <v>44337.588865740698</v>
      </c>
      <c r="C2160" s="639" t="b">
        <v>0</v>
      </c>
      <c r="E2160" s="639" t="s">
        <v>2825</v>
      </c>
      <c r="F2160" s="639">
        <v>1</v>
      </c>
      <c r="G2160" s="639" t="s">
        <v>7524</v>
      </c>
      <c r="H2160" s="639" t="s">
        <v>7684</v>
      </c>
      <c r="I2160" s="639" t="s">
        <v>7682</v>
      </c>
      <c r="J2160" s="639" t="s">
        <v>7708</v>
      </c>
    </row>
    <row r="2161" spans="1:10" ht="15">
      <c r="A2161" s="638" t="s">
        <v>7683</v>
      </c>
      <c r="B2161" s="640">
        <v>44337.588356481501</v>
      </c>
      <c r="C2161" s="639" t="b">
        <v>0</v>
      </c>
      <c r="E2161" s="639" t="s">
        <v>2825</v>
      </c>
      <c r="F2161" s="639">
        <v>1</v>
      </c>
      <c r="G2161" s="639" t="s">
        <v>7524</v>
      </c>
      <c r="H2161" s="639" t="s">
        <v>7684</v>
      </c>
      <c r="I2161" s="639" t="s">
        <v>7682</v>
      </c>
      <c r="J2161" s="639" t="s">
        <v>7709</v>
      </c>
    </row>
    <row r="2162" spans="1:10" ht="15">
      <c r="A2162" s="638" t="s">
        <v>7683</v>
      </c>
      <c r="B2162" s="640">
        <v>44337.6225694444</v>
      </c>
      <c r="C2162" s="639" t="b">
        <v>0</v>
      </c>
      <c r="E2162" s="639" t="s">
        <v>2825</v>
      </c>
      <c r="F2162" s="639">
        <v>1</v>
      </c>
      <c r="G2162" s="639" t="s">
        <v>7524</v>
      </c>
      <c r="H2162" s="639" t="s">
        <v>7684</v>
      </c>
      <c r="I2162" s="639" t="s">
        <v>7682</v>
      </c>
      <c r="J2162" s="639" t="s">
        <v>7710</v>
      </c>
    </row>
    <row r="2163" spans="1:10" ht="15">
      <c r="A2163" s="638" t="s">
        <v>7600</v>
      </c>
      <c r="B2163" s="640">
        <v>44337.656956018509</v>
      </c>
      <c r="C2163" s="639" t="b">
        <v>0</v>
      </c>
      <c r="E2163" s="639" t="s">
        <v>2825</v>
      </c>
      <c r="F2163" s="639">
        <v>1</v>
      </c>
      <c r="G2163" s="639" t="s">
        <v>4913</v>
      </c>
      <c r="H2163" s="639" t="s">
        <v>7599</v>
      </c>
      <c r="I2163" s="639" t="s">
        <v>7601</v>
      </c>
      <c r="J2163" s="639" t="s">
        <v>7711</v>
      </c>
    </row>
    <row r="2164" spans="1:10" ht="15">
      <c r="A2164" s="638" t="s">
        <v>7600</v>
      </c>
      <c r="B2164" s="640">
        <v>44337.659016203703</v>
      </c>
      <c r="C2164" s="639" t="b">
        <v>0</v>
      </c>
      <c r="E2164" s="639" t="s">
        <v>2825</v>
      </c>
      <c r="F2164" s="639">
        <v>1</v>
      </c>
      <c r="G2164" s="639" t="s">
        <v>4913</v>
      </c>
      <c r="H2164" s="639" t="s">
        <v>7599</v>
      </c>
      <c r="I2164" s="639" t="s">
        <v>7601</v>
      </c>
      <c r="J2164" s="639" t="s">
        <v>7712</v>
      </c>
    </row>
    <row r="2165" spans="1:10" ht="15">
      <c r="A2165" s="638" t="s">
        <v>7679</v>
      </c>
      <c r="B2165" s="640">
        <v>44337.669803240708</v>
      </c>
      <c r="C2165" s="639" t="b">
        <v>0</v>
      </c>
      <c r="E2165" s="639" t="s">
        <v>2825</v>
      </c>
      <c r="F2165" s="639">
        <v>4</v>
      </c>
      <c r="G2165" s="639" t="s">
        <v>3432</v>
      </c>
      <c r="H2165" s="639" t="s">
        <v>7680</v>
      </c>
      <c r="I2165" s="639" t="s">
        <v>3223</v>
      </c>
      <c r="J2165" s="639" t="s">
        <v>7713</v>
      </c>
    </row>
    <row r="2166" spans="1:10" ht="15">
      <c r="A2166" s="638" t="s">
        <v>7689</v>
      </c>
      <c r="B2166" s="640">
        <v>44337.669108796297</v>
      </c>
      <c r="C2166" s="639" t="b">
        <v>0</v>
      </c>
      <c r="E2166" s="639" t="s">
        <v>2825</v>
      </c>
      <c r="F2166" s="639">
        <v>2</v>
      </c>
      <c r="G2166" s="639" t="s">
        <v>3432</v>
      </c>
      <c r="H2166" s="639" t="s">
        <v>3079</v>
      </c>
      <c r="I2166" s="639" t="s">
        <v>3189</v>
      </c>
      <c r="J2166" s="639" t="s">
        <v>7714</v>
      </c>
    </row>
    <row r="2167" spans="1:10" ht="15">
      <c r="A2167" s="638" t="s">
        <v>7687</v>
      </c>
      <c r="B2167" s="640">
        <v>44337.677314814813</v>
      </c>
      <c r="C2167" s="639" t="b">
        <v>0</v>
      </c>
      <c r="E2167" s="639" t="s">
        <v>2825</v>
      </c>
      <c r="F2167" s="639">
        <v>9</v>
      </c>
      <c r="G2167" s="639" t="s">
        <v>2868</v>
      </c>
      <c r="H2167" s="639" t="s">
        <v>7688</v>
      </c>
      <c r="I2167" s="639" t="s">
        <v>7610</v>
      </c>
      <c r="J2167" s="639" t="s">
        <v>7715</v>
      </c>
    </row>
    <row r="2168" spans="1:10" ht="15">
      <c r="A2168" s="638" t="s">
        <v>7691</v>
      </c>
      <c r="B2168" s="640">
        <v>44337.703217592607</v>
      </c>
      <c r="C2168" s="639" t="b">
        <v>0</v>
      </c>
      <c r="E2168" s="639" t="s">
        <v>2825</v>
      </c>
      <c r="F2168" s="639">
        <v>1</v>
      </c>
      <c r="G2168" s="639" t="s">
        <v>3198</v>
      </c>
      <c r="H2168" s="639" t="s">
        <v>2997</v>
      </c>
      <c r="I2168" s="639" t="s">
        <v>7385</v>
      </c>
      <c r="J2168" s="639" t="s">
        <v>7716</v>
      </c>
    </row>
    <row r="2169" spans="1:10" ht="15">
      <c r="A2169" s="638" t="s">
        <v>7683</v>
      </c>
      <c r="B2169" s="640">
        <v>44337.706319444398</v>
      </c>
      <c r="C2169" s="639" t="b">
        <v>0</v>
      </c>
      <c r="E2169" s="639" t="s">
        <v>2825</v>
      </c>
      <c r="F2169" s="639">
        <v>1</v>
      </c>
      <c r="G2169" s="639" t="s">
        <v>7524</v>
      </c>
      <c r="H2169" s="639" t="s">
        <v>7684</v>
      </c>
      <c r="I2169" s="639" t="s">
        <v>7682</v>
      </c>
      <c r="J2169" s="639" t="s">
        <v>7717</v>
      </c>
    </row>
    <row r="2170" spans="1:10" ht="15">
      <c r="A2170" s="638" t="s">
        <v>7677</v>
      </c>
      <c r="B2170" s="640">
        <v>44337.686724537001</v>
      </c>
      <c r="C2170" s="639" t="b">
        <v>0</v>
      </c>
      <c r="D2170" s="639" t="s">
        <v>7719</v>
      </c>
      <c r="E2170" s="639" t="s">
        <v>2825</v>
      </c>
      <c r="F2170" s="639">
        <v>1</v>
      </c>
      <c r="G2170" s="639" t="s">
        <v>7623</v>
      </c>
      <c r="H2170" s="639" t="s">
        <v>7678</v>
      </c>
      <c r="I2170" s="639" t="s">
        <v>2818</v>
      </c>
      <c r="J2170" s="639" t="s">
        <v>7718</v>
      </c>
    </row>
    <row r="2171" spans="1:10" ht="15">
      <c r="A2171" s="638" t="s">
        <v>7677</v>
      </c>
      <c r="B2171" s="640">
        <v>44337.685393518492</v>
      </c>
      <c r="C2171" s="639" t="b">
        <v>0</v>
      </c>
      <c r="D2171" s="639" t="s">
        <v>7719</v>
      </c>
      <c r="E2171" s="639" t="s">
        <v>2825</v>
      </c>
      <c r="F2171" s="639">
        <v>1</v>
      </c>
      <c r="G2171" s="639" t="s">
        <v>7623</v>
      </c>
      <c r="H2171" s="639" t="s">
        <v>7678</v>
      </c>
      <c r="I2171" s="639" t="s">
        <v>2818</v>
      </c>
      <c r="J2171" s="639" t="s">
        <v>7720</v>
      </c>
    </row>
    <row r="2172" spans="1:10" ht="15">
      <c r="A2172" s="638" t="s">
        <v>7673</v>
      </c>
      <c r="B2172" s="640">
        <v>44337.574027777802</v>
      </c>
      <c r="C2172" s="639" t="b">
        <v>0</v>
      </c>
      <c r="D2172" s="639" t="s">
        <v>2833</v>
      </c>
      <c r="E2172" s="639" t="s">
        <v>2825</v>
      </c>
      <c r="F2172" s="639">
        <v>1</v>
      </c>
      <c r="G2172" s="639" t="s">
        <v>3156</v>
      </c>
      <c r="H2172" s="639" t="s">
        <v>7674</v>
      </c>
      <c r="I2172" s="639" t="s">
        <v>3219</v>
      </c>
      <c r="J2172" s="639" t="s">
        <v>7721</v>
      </c>
    </row>
    <row r="2173" spans="1:10" ht="15">
      <c r="A2173" s="638" t="s">
        <v>7673</v>
      </c>
      <c r="B2173" s="640">
        <v>44337.575196759302</v>
      </c>
      <c r="C2173" s="639" t="b">
        <v>0</v>
      </c>
      <c r="D2173" s="639" t="s">
        <v>3369</v>
      </c>
      <c r="E2173" s="639" t="s">
        <v>2825</v>
      </c>
      <c r="F2173" s="639">
        <v>1</v>
      </c>
      <c r="G2173" s="639" t="s">
        <v>3156</v>
      </c>
      <c r="H2173" s="639" t="s">
        <v>7674</v>
      </c>
      <c r="I2173" s="639" t="s">
        <v>3219</v>
      </c>
      <c r="J2173" s="639" t="s">
        <v>7722</v>
      </c>
    </row>
    <row r="2174" spans="1:10" ht="15">
      <c r="A2174" s="638" t="s">
        <v>7673</v>
      </c>
      <c r="B2174" s="640">
        <v>44337.705902777801</v>
      </c>
      <c r="C2174" s="639" t="b">
        <v>0</v>
      </c>
      <c r="D2174" s="639" t="s">
        <v>3317</v>
      </c>
      <c r="E2174" s="639" t="s">
        <v>2825</v>
      </c>
      <c r="F2174" s="639">
        <v>1</v>
      </c>
      <c r="G2174" s="639" t="s">
        <v>3156</v>
      </c>
      <c r="H2174" s="639" t="s">
        <v>7674</v>
      </c>
      <c r="I2174" s="639" t="s">
        <v>3219</v>
      </c>
      <c r="J2174" s="639" t="s">
        <v>7723</v>
      </c>
    </row>
    <row r="2175" spans="1:10" ht="15">
      <c r="A2175" s="638" t="s">
        <v>7673</v>
      </c>
      <c r="B2175" s="640">
        <v>44337.574606481503</v>
      </c>
      <c r="C2175" s="639" t="b">
        <v>0</v>
      </c>
      <c r="D2175" s="639" t="s">
        <v>2833</v>
      </c>
      <c r="E2175" s="639" t="s">
        <v>2825</v>
      </c>
      <c r="F2175" s="639">
        <v>1</v>
      </c>
      <c r="G2175" s="639" t="s">
        <v>3156</v>
      </c>
      <c r="H2175" s="639" t="s">
        <v>7674</v>
      </c>
      <c r="I2175" s="639" t="s">
        <v>3219</v>
      </c>
      <c r="J2175" s="639" t="s">
        <v>7724</v>
      </c>
    </row>
    <row r="2176" spans="1:10" ht="15">
      <c r="A2176" s="638" t="s">
        <v>7673</v>
      </c>
      <c r="B2176" s="640">
        <v>44337.572592592602</v>
      </c>
      <c r="C2176" s="639" t="b">
        <v>0</v>
      </c>
      <c r="D2176" s="639" t="s">
        <v>3317</v>
      </c>
      <c r="E2176" s="639" t="s">
        <v>2825</v>
      </c>
      <c r="F2176" s="639">
        <v>1</v>
      </c>
      <c r="G2176" s="639" t="s">
        <v>3156</v>
      </c>
      <c r="H2176" s="639" t="s">
        <v>7674</v>
      </c>
      <c r="I2176" s="639" t="s">
        <v>3219</v>
      </c>
      <c r="J2176" s="639" t="s">
        <v>7725</v>
      </c>
    </row>
    <row r="2177" spans="1:10" ht="15">
      <c r="A2177" s="638" t="s">
        <v>7506</v>
      </c>
      <c r="B2177" s="640">
        <v>44337.685740740708</v>
      </c>
      <c r="C2177" s="639" t="b">
        <v>0</v>
      </c>
      <c r="E2177" s="639" t="s">
        <v>2825</v>
      </c>
      <c r="F2177" s="639">
        <v>1</v>
      </c>
      <c r="G2177" s="639" t="s">
        <v>2807</v>
      </c>
      <c r="H2177" s="639" t="s">
        <v>7507</v>
      </c>
      <c r="I2177" s="639" t="s">
        <v>2818</v>
      </c>
      <c r="J2177" s="639" t="s">
        <v>7726</v>
      </c>
    </row>
    <row r="2178" spans="1:10" ht="15">
      <c r="A2178" s="638" t="s">
        <v>7506</v>
      </c>
      <c r="B2178" s="640">
        <v>44337.683784722198</v>
      </c>
      <c r="C2178" s="639" t="b">
        <v>0</v>
      </c>
      <c r="D2178" s="639" t="s">
        <v>7101</v>
      </c>
      <c r="E2178" s="639" t="s">
        <v>2825</v>
      </c>
      <c r="F2178" s="639">
        <v>1</v>
      </c>
      <c r="G2178" s="639" t="s">
        <v>2807</v>
      </c>
      <c r="H2178" s="639" t="s">
        <v>7507</v>
      </c>
      <c r="I2178" s="639" t="s">
        <v>2818</v>
      </c>
      <c r="J2178" s="639" t="s">
        <v>7727</v>
      </c>
    </row>
    <row r="2179" spans="1:10" ht="15">
      <c r="A2179" s="638" t="s">
        <v>7506</v>
      </c>
      <c r="B2179" s="640">
        <v>44337.68761574071</v>
      </c>
      <c r="C2179" s="639" t="b">
        <v>0</v>
      </c>
      <c r="E2179" s="639" t="s">
        <v>2825</v>
      </c>
      <c r="F2179" s="639">
        <v>1</v>
      </c>
      <c r="G2179" s="639" t="s">
        <v>2807</v>
      </c>
      <c r="H2179" s="639" t="s">
        <v>7507</v>
      </c>
      <c r="I2179" s="639" t="s">
        <v>2818</v>
      </c>
      <c r="J2179" s="639" t="s">
        <v>7728</v>
      </c>
    </row>
    <row r="2180" spans="1:10" ht="15">
      <c r="A2180" s="638" t="s">
        <v>7600</v>
      </c>
      <c r="B2180" s="640">
        <v>44338.309583333299</v>
      </c>
      <c r="C2180" s="639" t="b">
        <v>0</v>
      </c>
      <c r="E2180" s="639" t="s">
        <v>2825</v>
      </c>
      <c r="F2180" s="639">
        <v>1</v>
      </c>
      <c r="G2180" s="639" t="s">
        <v>4913</v>
      </c>
      <c r="H2180" s="639" t="s">
        <v>7599</v>
      </c>
      <c r="I2180" s="639" t="s">
        <v>7601</v>
      </c>
      <c r="J2180" s="639" t="s">
        <v>7729</v>
      </c>
    </row>
    <row r="2181" spans="1:10" ht="15">
      <c r="A2181" s="638" t="s">
        <v>7675</v>
      </c>
      <c r="B2181" s="640">
        <v>44338.333460648209</v>
      </c>
      <c r="C2181" s="639" t="b">
        <v>0</v>
      </c>
      <c r="E2181" s="639" t="s">
        <v>2825</v>
      </c>
      <c r="F2181" s="639">
        <v>1</v>
      </c>
      <c r="G2181" s="639" t="s">
        <v>4337</v>
      </c>
      <c r="H2181" s="639" t="s">
        <v>7676</v>
      </c>
      <c r="I2181" s="639" t="s">
        <v>2818</v>
      </c>
      <c r="J2181" s="639" t="s">
        <v>7730</v>
      </c>
    </row>
    <row r="2182" spans="1:10" ht="15">
      <c r="A2182" s="638" t="s">
        <v>7600</v>
      </c>
      <c r="B2182" s="640">
        <v>44338.337847222203</v>
      </c>
      <c r="C2182" s="639" t="b">
        <v>0</v>
      </c>
      <c r="D2182" s="639" t="s">
        <v>7732</v>
      </c>
      <c r="E2182" s="639" t="s">
        <v>2825</v>
      </c>
      <c r="F2182" s="639">
        <v>1</v>
      </c>
      <c r="G2182" s="639" t="s">
        <v>4913</v>
      </c>
      <c r="H2182" s="639" t="s">
        <v>7599</v>
      </c>
      <c r="I2182" s="639" t="s">
        <v>7601</v>
      </c>
      <c r="J2182" s="639" t="s">
        <v>7731</v>
      </c>
    </row>
    <row r="2183" spans="1:10" ht="15">
      <c r="A2183" s="638" t="s">
        <v>7675</v>
      </c>
      <c r="B2183" s="640">
        <v>44338.33582175929</v>
      </c>
      <c r="C2183" s="639" t="b">
        <v>0</v>
      </c>
      <c r="E2183" s="639" t="s">
        <v>2825</v>
      </c>
      <c r="F2183" s="639">
        <v>1</v>
      </c>
      <c r="G2183" s="639" t="s">
        <v>4337</v>
      </c>
      <c r="H2183" s="639" t="s">
        <v>7676</v>
      </c>
      <c r="I2183" s="639" t="s">
        <v>2818</v>
      </c>
      <c r="J2183" s="639" t="s">
        <v>7733</v>
      </c>
    </row>
    <row r="2184" spans="1:10" ht="15">
      <c r="A2184" s="638" t="s">
        <v>7675</v>
      </c>
      <c r="B2184" s="640">
        <v>44338.33505787039</v>
      </c>
      <c r="C2184" s="639" t="b">
        <v>0</v>
      </c>
      <c r="E2184" s="639" t="s">
        <v>2825</v>
      </c>
      <c r="F2184" s="639">
        <v>1</v>
      </c>
      <c r="G2184" s="639" t="s">
        <v>4337</v>
      </c>
      <c r="H2184" s="639" t="s">
        <v>7676</v>
      </c>
      <c r="I2184" s="639" t="s">
        <v>2818</v>
      </c>
      <c r="J2184" s="639" t="s">
        <v>7734</v>
      </c>
    </row>
    <row r="2185" spans="1:10" ht="15">
      <c r="A2185" s="638" t="s">
        <v>7683</v>
      </c>
      <c r="B2185" s="640">
        <v>44338.350428240708</v>
      </c>
      <c r="C2185" s="639" t="b">
        <v>0</v>
      </c>
      <c r="E2185" s="639" t="s">
        <v>2825</v>
      </c>
      <c r="F2185" s="639">
        <v>1</v>
      </c>
      <c r="G2185" s="639" t="s">
        <v>7524</v>
      </c>
      <c r="H2185" s="639" t="s">
        <v>7684</v>
      </c>
      <c r="I2185" s="639" t="s">
        <v>7682</v>
      </c>
      <c r="J2185" s="639" t="s">
        <v>7756</v>
      </c>
    </row>
    <row r="2186" spans="1:10" ht="15">
      <c r="A2186" s="638" t="s">
        <v>7675</v>
      </c>
      <c r="B2186" s="640">
        <v>44338.3749537037</v>
      </c>
      <c r="C2186" s="639" t="b">
        <v>0</v>
      </c>
      <c r="E2186" s="639" t="s">
        <v>2825</v>
      </c>
      <c r="F2186" s="639">
        <v>1</v>
      </c>
      <c r="G2186" s="639" t="s">
        <v>4337</v>
      </c>
      <c r="H2186" s="639" t="s">
        <v>7676</v>
      </c>
      <c r="I2186" s="639" t="s">
        <v>2818</v>
      </c>
      <c r="J2186" s="639" t="s">
        <v>7757</v>
      </c>
    </row>
    <row r="2187" spans="1:10" ht="15">
      <c r="A2187" s="638" t="s">
        <v>7675</v>
      </c>
      <c r="B2187" s="640">
        <v>44338.374166666697</v>
      </c>
      <c r="C2187" s="639" t="b">
        <v>0</v>
      </c>
      <c r="E2187" s="639" t="s">
        <v>2825</v>
      </c>
      <c r="F2187" s="639">
        <v>1</v>
      </c>
      <c r="G2187" s="639" t="s">
        <v>4337</v>
      </c>
      <c r="H2187" s="639" t="s">
        <v>7676</v>
      </c>
      <c r="I2187" s="639" t="s">
        <v>2818</v>
      </c>
      <c r="J2187" s="639" t="s">
        <v>7758</v>
      </c>
    </row>
    <row r="2188" spans="1:10" ht="15">
      <c r="A2188" s="638" t="s">
        <v>7759</v>
      </c>
      <c r="B2188" s="640">
        <v>44338.378576388903</v>
      </c>
      <c r="C2188" s="639" t="b">
        <v>0</v>
      </c>
      <c r="E2188" s="639" t="s">
        <v>2825</v>
      </c>
      <c r="F2188" s="639">
        <v>1</v>
      </c>
      <c r="G2188" s="639" t="s">
        <v>3173</v>
      </c>
      <c r="H2188" s="639" t="s">
        <v>2258</v>
      </c>
      <c r="I2188" s="639" t="s">
        <v>7761</v>
      </c>
      <c r="J2188" s="639" t="s">
        <v>7760</v>
      </c>
    </row>
    <row r="2189" spans="1:10" ht="15">
      <c r="A2189" s="638" t="s">
        <v>7675</v>
      </c>
      <c r="B2189" s="640">
        <v>44338.376134259292</v>
      </c>
      <c r="C2189" s="639" t="b">
        <v>0</v>
      </c>
      <c r="E2189" s="639" t="s">
        <v>2825</v>
      </c>
      <c r="F2189" s="639">
        <v>1</v>
      </c>
      <c r="G2189" s="639" t="s">
        <v>4337</v>
      </c>
      <c r="H2189" s="639" t="s">
        <v>7676</v>
      </c>
      <c r="I2189" s="639" t="s">
        <v>2818</v>
      </c>
      <c r="J2189" s="639" t="s">
        <v>7762</v>
      </c>
    </row>
    <row r="2190" spans="1:10" ht="15">
      <c r="A2190" s="638" t="s">
        <v>7763</v>
      </c>
      <c r="B2190" s="640">
        <v>44338.412048611099</v>
      </c>
      <c r="C2190" s="639" t="b">
        <v>0</v>
      </c>
      <c r="E2190" s="639" t="s">
        <v>2825</v>
      </c>
      <c r="F2190" s="639">
        <v>11</v>
      </c>
      <c r="G2190" s="639" t="s">
        <v>4336</v>
      </c>
      <c r="H2190" s="639" t="s">
        <v>7765</v>
      </c>
      <c r="I2190" s="639" t="s">
        <v>3077</v>
      </c>
      <c r="J2190" s="639" t="s">
        <v>7764</v>
      </c>
    </row>
    <row r="2191" spans="1:10" ht="15">
      <c r="A2191" s="638" t="s">
        <v>7681</v>
      </c>
      <c r="B2191" s="640">
        <v>44338.411423611098</v>
      </c>
      <c r="C2191" s="639" t="b">
        <v>0</v>
      </c>
      <c r="E2191" s="639" t="s">
        <v>2825</v>
      </c>
      <c r="F2191" s="639">
        <v>2</v>
      </c>
      <c r="G2191" s="639" t="s">
        <v>4336</v>
      </c>
      <c r="H2191" s="639" t="s">
        <v>447</v>
      </c>
      <c r="I2191" s="639" t="s">
        <v>3077</v>
      </c>
      <c r="J2191" s="639" t="s">
        <v>7766</v>
      </c>
    </row>
    <row r="2192" spans="1:10" ht="15">
      <c r="A2192" s="638" t="s">
        <v>7621</v>
      </c>
      <c r="B2192" s="640">
        <v>44338.433113425897</v>
      </c>
      <c r="C2192" s="639" t="b">
        <v>0</v>
      </c>
      <c r="E2192" s="639" t="s">
        <v>2825</v>
      </c>
      <c r="F2192" s="639">
        <v>4</v>
      </c>
      <c r="G2192" s="639" t="s">
        <v>3017</v>
      </c>
      <c r="H2192" s="639" t="s">
        <v>7622</v>
      </c>
      <c r="I2192" s="639" t="s">
        <v>2870</v>
      </c>
      <c r="J2192" s="639" t="s">
        <v>7767</v>
      </c>
    </row>
    <row r="2193" spans="1:10" ht="15">
      <c r="A2193" s="638" t="s">
        <v>7768</v>
      </c>
      <c r="B2193" s="640">
        <v>44338.4670833333</v>
      </c>
      <c r="C2193" s="639" t="b">
        <v>0</v>
      </c>
      <c r="E2193" s="639" t="s">
        <v>2825</v>
      </c>
      <c r="F2193" s="639">
        <v>2</v>
      </c>
      <c r="G2193" s="639" t="s">
        <v>3017</v>
      </c>
      <c r="H2193" s="639" t="s">
        <v>3054</v>
      </c>
      <c r="I2193" s="639" t="s">
        <v>2988</v>
      </c>
      <c r="J2193" s="639" t="s">
        <v>7769</v>
      </c>
    </row>
    <row r="2194" spans="1:10" ht="15">
      <c r="A2194" s="638" t="s">
        <v>7770</v>
      </c>
      <c r="B2194" s="640">
        <v>44338.472129629597</v>
      </c>
      <c r="C2194" s="639" t="b">
        <v>0</v>
      </c>
      <c r="E2194" s="639" t="s">
        <v>2825</v>
      </c>
      <c r="F2194" s="639">
        <v>5</v>
      </c>
      <c r="G2194" s="639" t="s">
        <v>7690</v>
      </c>
      <c r="H2194" s="639" t="s">
        <v>7772</v>
      </c>
      <c r="I2194" s="639" t="s">
        <v>7773</v>
      </c>
      <c r="J2194" s="639" t="s">
        <v>7771</v>
      </c>
    </row>
    <row r="2195" spans="1:10" ht="15">
      <c r="A2195" s="638" t="s">
        <v>7774</v>
      </c>
      <c r="B2195" s="640">
        <v>44338.4990972222</v>
      </c>
      <c r="C2195" s="639" t="b">
        <v>0</v>
      </c>
      <c r="E2195" s="639" t="s">
        <v>2825</v>
      </c>
      <c r="F2195" s="639">
        <v>1</v>
      </c>
      <c r="G2195" s="639" t="s">
        <v>3432</v>
      </c>
      <c r="H2195" s="639" t="s">
        <v>7776</v>
      </c>
      <c r="I2195" s="639" t="s">
        <v>3201</v>
      </c>
      <c r="J2195" s="639" t="s">
        <v>7775</v>
      </c>
    </row>
    <row r="2196" spans="1:10" ht="15">
      <c r="A2196" s="638" t="s">
        <v>7777</v>
      </c>
      <c r="B2196" s="640">
        <v>44338.498553240708</v>
      </c>
      <c r="C2196" s="639" t="b">
        <v>0</v>
      </c>
      <c r="E2196" s="639" t="s">
        <v>2825</v>
      </c>
      <c r="F2196" s="639">
        <v>4</v>
      </c>
      <c r="G2196" s="639" t="s">
        <v>3432</v>
      </c>
      <c r="H2196" s="639" t="s">
        <v>514</v>
      </c>
      <c r="I2196" s="639" t="s">
        <v>7336</v>
      </c>
      <c r="J2196" s="639" t="s">
        <v>7778</v>
      </c>
    </row>
    <row r="2197" spans="1:10" ht="15">
      <c r="A2197" s="638" t="s">
        <v>7779</v>
      </c>
      <c r="B2197" s="640">
        <v>44338.51695601851</v>
      </c>
      <c r="C2197" s="639" t="b">
        <v>0</v>
      </c>
      <c r="E2197" s="639" t="s">
        <v>2825</v>
      </c>
      <c r="F2197" s="639">
        <v>1</v>
      </c>
      <c r="G2197" s="639" t="s">
        <v>7781</v>
      </c>
      <c r="H2197" s="639" t="s">
        <v>7782</v>
      </c>
      <c r="I2197" s="639" t="s">
        <v>2818</v>
      </c>
      <c r="J2197" s="639" t="s">
        <v>7780</v>
      </c>
    </row>
    <row r="2198" spans="1:10" ht="15">
      <c r="A2198" s="638" t="s">
        <v>7779</v>
      </c>
      <c r="B2198" s="640">
        <v>44338.51276620369</v>
      </c>
      <c r="C2198" s="639" t="b">
        <v>0</v>
      </c>
      <c r="E2198" s="639" t="s">
        <v>2825</v>
      </c>
      <c r="F2198" s="639">
        <v>1</v>
      </c>
      <c r="G2198" s="639" t="s">
        <v>7781</v>
      </c>
      <c r="H2198" s="639" t="s">
        <v>7782</v>
      </c>
      <c r="I2198" s="639" t="s">
        <v>2818</v>
      </c>
      <c r="J2198" s="639" t="s">
        <v>7783</v>
      </c>
    </row>
    <row r="2199" spans="1:10" ht="15">
      <c r="A2199" s="638" t="s">
        <v>7779</v>
      </c>
      <c r="B2199" s="640">
        <v>44338.510787036997</v>
      </c>
      <c r="C2199" s="639" t="b">
        <v>0</v>
      </c>
      <c r="E2199" s="639" t="s">
        <v>2825</v>
      </c>
      <c r="F2199" s="639">
        <v>1</v>
      </c>
      <c r="G2199" s="639" t="s">
        <v>7781</v>
      </c>
      <c r="H2199" s="639" t="s">
        <v>7782</v>
      </c>
      <c r="I2199" s="639" t="s">
        <v>2818</v>
      </c>
      <c r="J2199" s="639" t="s">
        <v>7784</v>
      </c>
    </row>
    <row r="2200" spans="1:10" ht="15">
      <c r="A2200" s="638" t="s">
        <v>7779</v>
      </c>
      <c r="B2200" s="640">
        <v>44338.515567129609</v>
      </c>
      <c r="C2200" s="639" t="b">
        <v>0</v>
      </c>
      <c r="E2200" s="639" t="s">
        <v>2825</v>
      </c>
      <c r="F2200" s="639">
        <v>1</v>
      </c>
      <c r="G2200" s="639" t="s">
        <v>7781</v>
      </c>
      <c r="H2200" s="639" t="s">
        <v>7782</v>
      </c>
      <c r="I2200" s="639" t="s">
        <v>2818</v>
      </c>
      <c r="J2200" s="639" t="s">
        <v>7785</v>
      </c>
    </row>
    <row r="2201" spans="1:10" ht="15">
      <c r="A2201" s="638" t="s">
        <v>7768</v>
      </c>
      <c r="B2201" s="640">
        <v>44338.522916666698</v>
      </c>
      <c r="C2201" s="639" t="b">
        <v>0</v>
      </c>
      <c r="E2201" s="639" t="s">
        <v>2825</v>
      </c>
      <c r="F2201" s="639">
        <v>2</v>
      </c>
      <c r="G2201" s="639" t="s">
        <v>3017</v>
      </c>
      <c r="H2201" s="639" t="s">
        <v>3054</v>
      </c>
      <c r="I2201" s="639" t="s">
        <v>2988</v>
      </c>
      <c r="J2201" s="639" t="s">
        <v>7786</v>
      </c>
    </row>
    <row r="2202" spans="1:10" ht="15">
      <c r="A2202" s="638" t="s">
        <v>7677</v>
      </c>
      <c r="B2202" s="640">
        <v>44338.540057870407</v>
      </c>
      <c r="C2202" s="639" t="b">
        <v>0</v>
      </c>
      <c r="E2202" s="639" t="s">
        <v>2825</v>
      </c>
      <c r="F2202" s="639">
        <v>1</v>
      </c>
      <c r="G2202" s="639" t="s">
        <v>7623</v>
      </c>
      <c r="H2202" s="639" t="s">
        <v>7678</v>
      </c>
      <c r="I2202" s="639" t="s">
        <v>2818</v>
      </c>
      <c r="J2202" s="639" t="s">
        <v>7787</v>
      </c>
    </row>
    <row r="2203" spans="1:10" ht="15">
      <c r="A2203" s="638" t="s">
        <v>7763</v>
      </c>
      <c r="B2203" s="640">
        <v>44338.551840277803</v>
      </c>
      <c r="C2203" s="639" t="b">
        <v>0</v>
      </c>
      <c r="E2203" s="639" t="s">
        <v>2825</v>
      </c>
      <c r="F2203" s="639">
        <v>5</v>
      </c>
      <c r="G2203" s="639" t="s">
        <v>4336</v>
      </c>
      <c r="H2203" s="639" t="s">
        <v>7765</v>
      </c>
      <c r="I2203" s="639" t="s">
        <v>3077</v>
      </c>
      <c r="J2203" s="639" t="s">
        <v>7788</v>
      </c>
    </row>
    <row r="2204" spans="1:10" ht="15">
      <c r="A2204" s="638" t="s">
        <v>7789</v>
      </c>
      <c r="B2204" s="640">
        <v>44338.569039351903</v>
      </c>
      <c r="C2204" s="639" t="b">
        <v>0</v>
      </c>
      <c r="D2204" s="639" t="s">
        <v>2850</v>
      </c>
      <c r="E2204" s="639" t="s">
        <v>2825</v>
      </c>
      <c r="F2204" s="639">
        <v>1</v>
      </c>
      <c r="G2204" s="639" t="s">
        <v>2807</v>
      </c>
      <c r="H2204" s="639" t="s">
        <v>7791</v>
      </c>
      <c r="I2204" s="639" t="s">
        <v>2818</v>
      </c>
      <c r="J2204" s="639" t="s">
        <v>7790</v>
      </c>
    </row>
    <row r="2205" spans="1:10" ht="15">
      <c r="A2205" s="638" t="s">
        <v>7792</v>
      </c>
      <c r="B2205" s="640">
        <v>44338.586018518487</v>
      </c>
      <c r="C2205" s="639" t="b">
        <v>0</v>
      </c>
      <c r="E2205" s="639" t="s">
        <v>2825</v>
      </c>
      <c r="F2205" s="639">
        <v>2</v>
      </c>
      <c r="G2205" s="639" t="s">
        <v>3461</v>
      </c>
      <c r="H2205" s="639" t="s">
        <v>7794</v>
      </c>
      <c r="I2205" s="639" t="s">
        <v>3178</v>
      </c>
      <c r="J2205" s="639" t="s">
        <v>7793</v>
      </c>
    </row>
    <row r="2206" spans="1:10" ht="15">
      <c r="A2206" s="638" t="s">
        <v>7795</v>
      </c>
      <c r="B2206" s="640">
        <v>44338.590057870402</v>
      </c>
      <c r="C2206" s="639" t="b">
        <v>0</v>
      </c>
      <c r="E2206" s="639" t="s">
        <v>2825</v>
      </c>
      <c r="F2206" s="639">
        <v>1</v>
      </c>
      <c r="G2206" s="639" t="s">
        <v>3198</v>
      </c>
      <c r="H2206" s="639" t="s">
        <v>7797</v>
      </c>
      <c r="I2206" s="639" t="s">
        <v>7385</v>
      </c>
      <c r="J2206" s="639" t="s">
        <v>7796</v>
      </c>
    </row>
    <row r="2207" spans="1:10" ht="15">
      <c r="A2207" s="638" t="s">
        <v>7789</v>
      </c>
      <c r="B2207" s="640">
        <v>44338.569907407393</v>
      </c>
      <c r="C2207" s="639" t="b">
        <v>0</v>
      </c>
      <c r="D2207" s="639" t="s">
        <v>3214</v>
      </c>
      <c r="E2207" s="639" t="s">
        <v>2825</v>
      </c>
      <c r="F2207" s="639">
        <v>1</v>
      </c>
      <c r="G2207" s="639" t="s">
        <v>2807</v>
      </c>
      <c r="H2207" s="639" t="s">
        <v>7791</v>
      </c>
      <c r="I2207" s="639" t="s">
        <v>2818</v>
      </c>
      <c r="J2207" s="639" t="s">
        <v>7798</v>
      </c>
    </row>
    <row r="2208" spans="1:10" ht="15">
      <c r="A2208" s="638" t="s">
        <v>7799</v>
      </c>
      <c r="B2208" s="640">
        <v>44338.629201388903</v>
      </c>
      <c r="C2208" s="639" t="b">
        <v>0</v>
      </c>
      <c r="E2208" s="639" t="s">
        <v>2825</v>
      </c>
      <c r="F2208" s="639">
        <v>8</v>
      </c>
      <c r="G2208" s="639" t="s">
        <v>3017</v>
      </c>
      <c r="H2208" s="639" t="s">
        <v>7801</v>
      </c>
      <c r="I2208" s="639" t="s">
        <v>2946</v>
      </c>
      <c r="J2208" s="639" t="s">
        <v>7800</v>
      </c>
    </row>
    <row r="2209" spans="1:10" ht="15">
      <c r="A2209" s="638" t="s">
        <v>7802</v>
      </c>
      <c r="B2209" s="640">
        <v>44338.664675925902</v>
      </c>
      <c r="C2209" s="639" t="b">
        <v>0</v>
      </c>
      <c r="E2209" s="639" t="s">
        <v>2825</v>
      </c>
      <c r="F2209" s="639">
        <v>1</v>
      </c>
      <c r="G2209" s="639" t="s">
        <v>3432</v>
      </c>
      <c r="H2209" s="639" t="s">
        <v>7804</v>
      </c>
      <c r="I2209" s="639" t="s">
        <v>3042</v>
      </c>
      <c r="J2209" s="639" t="s">
        <v>7803</v>
      </c>
    </row>
    <row r="2210" spans="1:10" ht="15">
      <c r="A2210" s="638" t="s">
        <v>7774</v>
      </c>
      <c r="B2210" s="640">
        <v>44338.664074074099</v>
      </c>
      <c r="C2210" s="639" t="b">
        <v>0</v>
      </c>
      <c r="E2210" s="639" t="s">
        <v>2825</v>
      </c>
      <c r="F2210" s="639">
        <v>2</v>
      </c>
      <c r="G2210" s="639" t="s">
        <v>3432</v>
      </c>
      <c r="H2210" s="639" t="s">
        <v>7776</v>
      </c>
      <c r="I2210" s="639" t="s">
        <v>3201</v>
      </c>
      <c r="J2210" s="639" t="s">
        <v>7805</v>
      </c>
    </row>
    <row r="2211" spans="1:10" ht="15">
      <c r="A2211" s="638" t="s">
        <v>7806</v>
      </c>
      <c r="B2211" s="640">
        <v>44338.667835648099</v>
      </c>
      <c r="C2211" s="639" t="b">
        <v>0</v>
      </c>
      <c r="E2211" s="639" t="s">
        <v>2825</v>
      </c>
      <c r="F2211" s="639">
        <v>3</v>
      </c>
      <c r="G2211" s="639" t="s">
        <v>3432</v>
      </c>
      <c r="H2211" s="639" t="s">
        <v>3059</v>
      </c>
      <c r="I2211" s="639" t="s">
        <v>7873</v>
      </c>
      <c r="J2211" s="639" t="s">
        <v>7807</v>
      </c>
    </row>
    <row r="2212" spans="1:10" ht="15">
      <c r="A2212" s="638" t="s">
        <v>7808</v>
      </c>
      <c r="B2212" s="640">
        <v>44338.671678240709</v>
      </c>
      <c r="C2212" s="639" t="b">
        <v>0</v>
      </c>
      <c r="E2212" s="639" t="s">
        <v>2825</v>
      </c>
      <c r="F2212" s="639">
        <v>2</v>
      </c>
      <c r="G2212" s="639" t="s">
        <v>3432</v>
      </c>
      <c r="H2212" s="639" t="s">
        <v>7254</v>
      </c>
      <c r="I2212" s="639" t="s">
        <v>3312</v>
      </c>
      <c r="J2212" s="639" t="s">
        <v>7809</v>
      </c>
    </row>
    <row r="2213" spans="1:10" ht="15">
      <c r="A2213" s="638" t="s">
        <v>7810</v>
      </c>
      <c r="B2213" s="640">
        <v>44338.695543981506</v>
      </c>
      <c r="C2213" s="639" t="b">
        <v>0</v>
      </c>
      <c r="E2213" s="639" t="s">
        <v>2825</v>
      </c>
      <c r="F2213" s="639">
        <v>8</v>
      </c>
      <c r="G2213" s="639" t="s">
        <v>3461</v>
      </c>
      <c r="H2213" s="639" t="s">
        <v>2048</v>
      </c>
      <c r="I2213" s="639" t="s">
        <v>2747</v>
      </c>
      <c r="J2213" s="639" t="s">
        <v>7811</v>
      </c>
    </row>
    <row r="2214" spans="1:10" ht="15">
      <c r="A2214" s="638" t="s">
        <v>7673</v>
      </c>
      <c r="B2214" s="640">
        <v>44338.700578703691</v>
      </c>
      <c r="C2214" s="639" t="b">
        <v>0</v>
      </c>
      <c r="D2214" s="639" t="s">
        <v>2833</v>
      </c>
      <c r="E2214" s="639" t="s">
        <v>2825</v>
      </c>
      <c r="F2214" s="639">
        <v>1</v>
      </c>
      <c r="G2214" s="639" t="s">
        <v>3156</v>
      </c>
      <c r="H2214" s="639" t="s">
        <v>7674</v>
      </c>
      <c r="I2214" s="639" t="s">
        <v>3219</v>
      </c>
      <c r="J2214" s="639" t="s">
        <v>7812</v>
      </c>
    </row>
    <row r="2215" spans="1:10" ht="15">
      <c r="A2215" s="638" t="s">
        <v>7813</v>
      </c>
      <c r="B2215" s="640">
        <v>44338.5625</v>
      </c>
      <c r="C2215" s="639" t="b">
        <v>0</v>
      </c>
      <c r="E2215" s="639" t="s">
        <v>2825</v>
      </c>
      <c r="F2215" s="639">
        <v>1</v>
      </c>
      <c r="G2215" s="639" t="s">
        <v>7815</v>
      </c>
      <c r="H2215" s="639" t="s">
        <v>7816</v>
      </c>
      <c r="I2215" s="639" t="s">
        <v>7951</v>
      </c>
      <c r="J2215" s="639" t="s">
        <v>7814</v>
      </c>
    </row>
    <row r="2216" spans="1:10" ht="15">
      <c r="A2216" s="638" t="s">
        <v>7763</v>
      </c>
      <c r="B2216" s="640">
        <v>44340.371226851901</v>
      </c>
      <c r="C2216" s="639" t="b">
        <v>0</v>
      </c>
      <c r="E2216" s="639" t="s">
        <v>2825</v>
      </c>
      <c r="F2216" s="639">
        <v>4</v>
      </c>
      <c r="G2216" s="639" t="s">
        <v>4336</v>
      </c>
      <c r="H2216" s="639" t="s">
        <v>7765</v>
      </c>
      <c r="I2216" s="639" t="s">
        <v>3077</v>
      </c>
      <c r="J2216" s="639" t="s">
        <v>7883</v>
      </c>
    </row>
    <row r="2217" spans="1:10" ht="15">
      <c r="A2217" s="638" t="s">
        <v>7799</v>
      </c>
      <c r="B2217" s="640">
        <v>44340.383923611102</v>
      </c>
      <c r="C2217" s="639" t="b">
        <v>0</v>
      </c>
      <c r="E2217" s="639" t="s">
        <v>2825</v>
      </c>
      <c r="F2217" s="639">
        <v>3</v>
      </c>
      <c r="G2217" s="639" t="s">
        <v>3017</v>
      </c>
      <c r="H2217" s="639" t="s">
        <v>7801</v>
      </c>
      <c r="I2217" s="639" t="s">
        <v>2946</v>
      </c>
      <c r="J2217" s="639" t="s">
        <v>7884</v>
      </c>
    </row>
    <row r="2218" spans="1:10" ht="15">
      <c r="A2218" s="638" t="s">
        <v>7854</v>
      </c>
      <c r="B2218" s="640">
        <v>44340.396203703713</v>
      </c>
      <c r="C2218" s="639" t="b">
        <v>0</v>
      </c>
      <c r="E2218" s="639" t="s">
        <v>2825</v>
      </c>
      <c r="F2218" s="639">
        <v>1</v>
      </c>
      <c r="G2218" s="639" t="s">
        <v>7623</v>
      </c>
      <c r="H2218" s="639" t="s">
        <v>7855</v>
      </c>
      <c r="I2218" s="639" t="s">
        <v>2818</v>
      </c>
      <c r="J2218" s="639" t="s">
        <v>7885</v>
      </c>
    </row>
    <row r="2219" spans="1:10" ht="15">
      <c r="A2219" s="638" t="s">
        <v>7854</v>
      </c>
      <c r="B2219" s="640">
        <v>44340.398379629609</v>
      </c>
      <c r="C2219" s="639" t="b">
        <v>0</v>
      </c>
      <c r="E2219" s="639" t="s">
        <v>2825</v>
      </c>
      <c r="F2219" s="639">
        <v>1</v>
      </c>
      <c r="G2219" s="639" t="s">
        <v>7623</v>
      </c>
      <c r="H2219" s="639" t="s">
        <v>7855</v>
      </c>
      <c r="I2219" s="639" t="s">
        <v>2818</v>
      </c>
      <c r="J2219" s="639" t="s">
        <v>7886</v>
      </c>
    </row>
    <row r="2220" spans="1:10" ht="15">
      <c r="A2220" s="638" t="s">
        <v>7854</v>
      </c>
      <c r="B2220" s="640">
        <v>44340.403888888897</v>
      </c>
      <c r="C2220" s="639" t="b">
        <v>0</v>
      </c>
      <c r="E2220" s="639" t="s">
        <v>2825</v>
      </c>
      <c r="F2220" s="639">
        <v>1</v>
      </c>
      <c r="G2220" s="639" t="s">
        <v>7623</v>
      </c>
      <c r="H2220" s="639" t="s">
        <v>7855</v>
      </c>
      <c r="I2220" s="639" t="s">
        <v>2818</v>
      </c>
      <c r="J2220" s="639" t="s">
        <v>7887</v>
      </c>
    </row>
    <row r="2221" spans="1:10" ht="15">
      <c r="A2221" s="638" t="s">
        <v>7854</v>
      </c>
      <c r="B2221" s="640">
        <v>44340.4202083333</v>
      </c>
      <c r="C2221" s="639" t="b">
        <v>0</v>
      </c>
      <c r="E2221" s="639" t="s">
        <v>2825</v>
      </c>
      <c r="F2221" s="639">
        <v>1</v>
      </c>
      <c r="G2221" s="639" t="s">
        <v>7623</v>
      </c>
      <c r="H2221" s="639" t="s">
        <v>7855</v>
      </c>
      <c r="I2221" s="639" t="s">
        <v>2818</v>
      </c>
      <c r="J2221" s="639" t="s">
        <v>7888</v>
      </c>
    </row>
    <row r="2222" spans="1:10" ht="15">
      <c r="A2222" s="638" t="s">
        <v>7763</v>
      </c>
      <c r="B2222" s="640">
        <v>44340.465810185196</v>
      </c>
      <c r="C2222" s="639" t="b">
        <v>0</v>
      </c>
      <c r="E2222" s="639" t="s">
        <v>2825</v>
      </c>
      <c r="F2222" s="639">
        <v>4</v>
      </c>
      <c r="G2222" s="639" t="s">
        <v>4336</v>
      </c>
      <c r="H2222" s="639" t="s">
        <v>7765</v>
      </c>
      <c r="I2222" s="639" t="s">
        <v>3077</v>
      </c>
      <c r="J2222" s="639" t="s">
        <v>7890</v>
      </c>
    </row>
    <row r="2223" spans="1:10" ht="15">
      <c r="A2223" s="638" t="s">
        <v>7779</v>
      </c>
      <c r="B2223" s="640">
        <v>44340.478668981508</v>
      </c>
      <c r="C2223" s="639" t="b">
        <v>0</v>
      </c>
      <c r="E2223" s="639" t="s">
        <v>2825</v>
      </c>
      <c r="F2223" s="639">
        <v>1</v>
      </c>
      <c r="G2223" s="639" t="s">
        <v>2821</v>
      </c>
      <c r="H2223" s="639" t="s">
        <v>7782</v>
      </c>
      <c r="I2223" s="639" t="s">
        <v>2818</v>
      </c>
      <c r="J2223" s="639" t="s">
        <v>7891</v>
      </c>
    </row>
    <row r="2224" spans="1:10" ht="15">
      <c r="A2224" s="638" t="s">
        <v>7870</v>
      </c>
      <c r="B2224" s="640">
        <v>44340.478437500002</v>
      </c>
      <c r="C2224" s="639" t="b">
        <v>0</v>
      </c>
      <c r="E2224" s="639" t="s">
        <v>2825</v>
      </c>
      <c r="F2224" s="639">
        <v>9</v>
      </c>
      <c r="G2224" s="639" t="s">
        <v>3017</v>
      </c>
      <c r="H2224" s="639" t="s">
        <v>1159</v>
      </c>
      <c r="I2224" s="639" t="s">
        <v>2946</v>
      </c>
      <c r="J2224" s="639" t="s">
        <v>7892</v>
      </c>
    </row>
    <row r="2225" spans="1:10" ht="15">
      <c r="A2225" s="638" t="s">
        <v>7861</v>
      </c>
      <c r="B2225" s="640">
        <v>44340.475833333301</v>
      </c>
      <c r="C2225" s="639" t="b">
        <v>0</v>
      </c>
      <c r="E2225" s="639" t="s">
        <v>2825</v>
      </c>
      <c r="F2225" s="639">
        <v>3</v>
      </c>
      <c r="G2225" s="639" t="s">
        <v>4336</v>
      </c>
      <c r="H2225" s="639" t="s">
        <v>7862</v>
      </c>
      <c r="I2225" s="639" t="s">
        <v>3077</v>
      </c>
      <c r="J2225" s="639" t="s">
        <v>7893</v>
      </c>
    </row>
    <row r="2226" spans="1:10" ht="15">
      <c r="A2226" s="638" t="s">
        <v>7779</v>
      </c>
      <c r="B2226" s="640">
        <v>44340.479826388902</v>
      </c>
      <c r="C2226" s="639" t="b">
        <v>0</v>
      </c>
      <c r="E2226" s="639" t="s">
        <v>2825</v>
      </c>
      <c r="F2226" s="639">
        <v>1</v>
      </c>
      <c r="G2226" s="639" t="s">
        <v>2821</v>
      </c>
      <c r="H2226" s="639" t="s">
        <v>7782</v>
      </c>
      <c r="I2226" s="639" t="s">
        <v>2818</v>
      </c>
      <c r="J2226" s="639" t="s">
        <v>7894</v>
      </c>
    </row>
    <row r="2227" spans="1:10" ht="15">
      <c r="A2227" s="638" t="s">
        <v>7875</v>
      </c>
      <c r="B2227" s="640">
        <v>44340.486157407409</v>
      </c>
      <c r="C2227" s="639" t="b">
        <v>0</v>
      </c>
      <c r="E2227" s="639" t="s">
        <v>2825</v>
      </c>
      <c r="F2227" s="639">
        <v>6</v>
      </c>
      <c r="G2227" s="639" t="s">
        <v>2868</v>
      </c>
      <c r="H2227" s="639" t="s">
        <v>7876</v>
      </c>
      <c r="I2227" s="639" t="s">
        <v>7859</v>
      </c>
      <c r="J2227" s="639" t="s">
        <v>7895</v>
      </c>
    </row>
    <row r="2228" spans="1:10" ht="15">
      <c r="A2228" s="638" t="s">
        <v>7858</v>
      </c>
      <c r="B2228" s="640">
        <v>44340.4848263889</v>
      </c>
      <c r="C2228" s="639" t="b">
        <v>0</v>
      </c>
      <c r="E2228" s="639" t="s">
        <v>2825</v>
      </c>
      <c r="F2228" s="639">
        <v>5</v>
      </c>
      <c r="G2228" s="639" t="s">
        <v>2868</v>
      </c>
      <c r="H2228" s="639" t="s">
        <v>3054</v>
      </c>
      <c r="I2228" s="639" t="s">
        <v>7859</v>
      </c>
      <c r="J2228" s="639" t="s">
        <v>7896</v>
      </c>
    </row>
    <row r="2229" spans="1:10" ht="15">
      <c r="A2229" s="638" t="s">
        <v>7866</v>
      </c>
      <c r="B2229" s="640">
        <v>44340.500162037002</v>
      </c>
      <c r="C2229" s="639" t="b">
        <v>0</v>
      </c>
      <c r="E2229" s="639" t="s">
        <v>2825</v>
      </c>
      <c r="F2229" s="639">
        <v>1</v>
      </c>
      <c r="G2229" s="639" t="s">
        <v>7781</v>
      </c>
      <c r="H2229" s="639" t="s">
        <v>7867</v>
      </c>
      <c r="I2229" s="639" t="s">
        <v>7848</v>
      </c>
      <c r="J2229" s="639" t="s">
        <v>7897</v>
      </c>
    </row>
    <row r="2230" spans="1:10" ht="15">
      <c r="A2230" s="638" t="s">
        <v>7866</v>
      </c>
      <c r="B2230" s="640">
        <v>44340.499340277798</v>
      </c>
      <c r="C2230" s="639" t="b">
        <v>0</v>
      </c>
      <c r="E2230" s="639" t="s">
        <v>2825</v>
      </c>
      <c r="F2230" s="639">
        <v>1</v>
      </c>
      <c r="G2230" s="639" t="s">
        <v>7781</v>
      </c>
      <c r="H2230" s="639" t="s">
        <v>7867</v>
      </c>
      <c r="I2230" s="639" t="s">
        <v>7848</v>
      </c>
      <c r="J2230" s="639" t="s">
        <v>7898</v>
      </c>
    </row>
    <row r="2231" spans="1:10" ht="15">
      <c r="A2231" s="638" t="s">
        <v>7866</v>
      </c>
      <c r="B2231" s="640">
        <v>44340.500891203701</v>
      </c>
      <c r="C2231" s="639" t="b">
        <v>0</v>
      </c>
      <c r="E2231" s="639" t="s">
        <v>2825</v>
      </c>
      <c r="F2231" s="639">
        <v>1</v>
      </c>
      <c r="G2231" s="639" t="s">
        <v>7781</v>
      </c>
      <c r="H2231" s="639" t="s">
        <v>7867</v>
      </c>
      <c r="I2231" s="639" t="s">
        <v>7848</v>
      </c>
      <c r="J2231" s="639" t="s">
        <v>7899</v>
      </c>
    </row>
    <row r="2232" spans="1:10" ht="15">
      <c r="A2232" s="638" t="s">
        <v>7878</v>
      </c>
      <c r="B2232" s="640">
        <v>44340.517083333303</v>
      </c>
      <c r="C2232" s="639" t="b">
        <v>0</v>
      </c>
      <c r="E2232" s="639" t="s">
        <v>2825</v>
      </c>
      <c r="F2232" s="639">
        <v>3</v>
      </c>
      <c r="G2232" s="639" t="s">
        <v>7872</v>
      </c>
      <c r="H2232" s="639" t="s">
        <v>7879</v>
      </c>
      <c r="I2232" s="639" t="s">
        <v>2960</v>
      </c>
      <c r="J2232" s="639" t="s">
        <v>7900</v>
      </c>
    </row>
    <row r="2233" spans="1:10" ht="15">
      <c r="A2233" s="638" t="s">
        <v>7861</v>
      </c>
      <c r="B2233" s="640">
        <v>44340.518321759308</v>
      </c>
      <c r="C2233" s="639" t="b">
        <v>0</v>
      </c>
      <c r="E2233" s="639" t="s">
        <v>2825</v>
      </c>
      <c r="F2233" s="639">
        <v>3</v>
      </c>
      <c r="G2233" s="639" t="s">
        <v>4336</v>
      </c>
      <c r="H2233" s="639" t="s">
        <v>7862</v>
      </c>
      <c r="I2233" s="639" t="s">
        <v>3077</v>
      </c>
      <c r="J2233" s="639" t="s">
        <v>7901</v>
      </c>
    </row>
    <row r="2234" spans="1:10" ht="15">
      <c r="A2234" s="638" t="s">
        <v>7857</v>
      </c>
      <c r="B2234" s="640">
        <v>44340.5332291667</v>
      </c>
      <c r="C2234" s="639" t="b">
        <v>0</v>
      </c>
      <c r="E2234" s="639" t="s">
        <v>2825</v>
      </c>
      <c r="F2234" s="639">
        <v>1</v>
      </c>
      <c r="G2234" s="639" t="s">
        <v>7524</v>
      </c>
      <c r="H2234" s="639" t="s">
        <v>2251</v>
      </c>
      <c r="I2234" s="639" t="s">
        <v>7889</v>
      </c>
      <c r="J2234" s="639" t="s">
        <v>7902</v>
      </c>
    </row>
    <row r="2235" spans="1:10" ht="15">
      <c r="A2235" s="638" t="s">
        <v>7871</v>
      </c>
      <c r="B2235" s="640">
        <v>44340.578703703701</v>
      </c>
      <c r="C2235" s="639" t="b">
        <v>0</v>
      </c>
      <c r="E2235" s="639" t="s">
        <v>2825</v>
      </c>
      <c r="F2235" s="639">
        <v>6</v>
      </c>
      <c r="G2235" s="639" t="s">
        <v>3432</v>
      </c>
      <c r="H2235" s="639" t="s">
        <v>680</v>
      </c>
      <c r="I2235" s="639" t="s">
        <v>4318</v>
      </c>
      <c r="J2235" s="639" t="s">
        <v>7903</v>
      </c>
    </row>
    <row r="2236" spans="1:10" ht="15">
      <c r="A2236" s="638" t="s">
        <v>7856</v>
      </c>
      <c r="B2236" s="640">
        <v>44340.577905092607</v>
      </c>
      <c r="C2236" s="639" t="b">
        <v>0</v>
      </c>
      <c r="E2236" s="639" t="s">
        <v>2825</v>
      </c>
      <c r="F2236" s="639">
        <v>1</v>
      </c>
      <c r="G2236" s="639" t="s">
        <v>3432</v>
      </c>
      <c r="H2236" s="639" t="s">
        <v>1593</v>
      </c>
      <c r="I2236" s="639" t="s">
        <v>3279</v>
      </c>
      <c r="J2236" s="639" t="s">
        <v>7904</v>
      </c>
    </row>
    <row r="2237" spans="1:10" ht="15">
      <c r="A2237" s="638" t="s">
        <v>3635</v>
      </c>
      <c r="B2237" s="640">
        <v>44340.596782407411</v>
      </c>
      <c r="C2237" s="639" t="b">
        <v>0</v>
      </c>
      <c r="E2237" s="639" t="s">
        <v>2825</v>
      </c>
      <c r="F2237" s="639">
        <v>6</v>
      </c>
      <c r="G2237" s="639" t="s">
        <v>4336</v>
      </c>
      <c r="H2237" s="639" t="s">
        <v>3211</v>
      </c>
      <c r="I2237" s="639" t="s">
        <v>3042</v>
      </c>
      <c r="J2237" s="639" t="s">
        <v>7905</v>
      </c>
    </row>
    <row r="2238" spans="1:10" ht="15">
      <c r="A2238" s="638" t="s">
        <v>7779</v>
      </c>
      <c r="B2238" s="640">
        <v>44340.604386574087</v>
      </c>
      <c r="C2238" s="639" t="b">
        <v>0</v>
      </c>
      <c r="E2238" s="639" t="s">
        <v>2825</v>
      </c>
      <c r="F2238" s="639">
        <v>1</v>
      </c>
      <c r="G2238" s="639" t="s">
        <v>2821</v>
      </c>
      <c r="H2238" s="639" t="s">
        <v>7782</v>
      </c>
      <c r="I2238" s="639" t="s">
        <v>2818</v>
      </c>
      <c r="J2238" s="639" t="s">
        <v>7906</v>
      </c>
    </row>
    <row r="2239" spans="1:10" ht="15">
      <c r="A2239" s="638" t="s">
        <v>7880</v>
      </c>
      <c r="B2239" s="640">
        <v>44340.611076388901</v>
      </c>
      <c r="C2239" s="639" t="b">
        <v>0</v>
      </c>
      <c r="E2239" s="639" t="s">
        <v>2825</v>
      </c>
      <c r="F2239" s="639">
        <v>1</v>
      </c>
      <c r="G2239" s="639" t="s">
        <v>4337</v>
      </c>
      <c r="H2239" s="639" t="s">
        <v>7881</v>
      </c>
      <c r="I2239" s="639" t="s">
        <v>2818</v>
      </c>
      <c r="J2239" s="639" t="s">
        <v>7907</v>
      </c>
    </row>
    <row r="2240" spans="1:10" ht="15">
      <c r="A2240" s="638" t="s">
        <v>7868</v>
      </c>
      <c r="B2240" s="640">
        <v>44340.621226851901</v>
      </c>
      <c r="C2240" s="639" t="b">
        <v>0</v>
      </c>
      <c r="E2240" s="639" t="s">
        <v>2825</v>
      </c>
      <c r="F2240" s="639">
        <v>1</v>
      </c>
      <c r="G2240" s="639" t="s">
        <v>7872</v>
      </c>
      <c r="H2240" s="639" t="s">
        <v>7869</v>
      </c>
      <c r="I2240" s="639" t="s">
        <v>2960</v>
      </c>
      <c r="J2240" s="639" t="s">
        <v>7908</v>
      </c>
    </row>
    <row r="2241" spans="1:10" ht="15">
      <c r="A2241" s="638" t="s">
        <v>7852</v>
      </c>
      <c r="B2241" s="640">
        <v>44340.617905092608</v>
      </c>
      <c r="C2241" s="639" t="b">
        <v>0</v>
      </c>
      <c r="E2241" s="639" t="s">
        <v>2825</v>
      </c>
      <c r="F2241" s="639">
        <v>1</v>
      </c>
      <c r="G2241" s="639" t="s">
        <v>7623</v>
      </c>
      <c r="H2241" s="639" t="s">
        <v>7853</v>
      </c>
      <c r="I2241" s="639" t="s">
        <v>2818</v>
      </c>
      <c r="J2241" s="639" t="s">
        <v>7909</v>
      </c>
    </row>
    <row r="2242" spans="1:10" ht="15">
      <c r="A2242" s="638" t="s">
        <v>3635</v>
      </c>
      <c r="B2242" s="640">
        <v>44340.628923611097</v>
      </c>
      <c r="C2242" s="639" t="b">
        <v>0</v>
      </c>
      <c r="E2242" s="639" t="s">
        <v>2825</v>
      </c>
      <c r="F2242" s="639">
        <v>7</v>
      </c>
      <c r="G2242" s="639" t="s">
        <v>4336</v>
      </c>
      <c r="H2242" s="639" t="s">
        <v>3211</v>
      </c>
      <c r="I2242" s="639" t="s">
        <v>3042</v>
      </c>
      <c r="J2242" s="639" t="s">
        <v>7910</v>
      </c>
    </row>
    <row r="2243" spans="1:10" ht="15">
      <c r="A2243" s="638" t="s">
        <v>7850</v>
      </c>
      <c r="B2243" s="640">
        <v>44340.666712963</v>
      </c>
      <c r="C2243" s="639" t="b">
        <v>0</v>
      </c>
      <c r="E2243" s="639" t="s">
        <v>2825</v>
      </c>
      <c r="F2243" s="639">
        <v>2</v>
      </c>
      <c r="G2243" s="639" t="s">
        <v>7877</v>
      </c>
      <c r="H2243" s="639" t="s">
        <v>7851</v>
      </c>
      <c r="I2243" s="639" t="s">
        <v>3208</v>
      </c>
      <c r="J2243" s="639" t="s">
        <v>7911</v>
      </c>
    </row>
    <row r="2244" spans="1:10" ht="15">
      <c r="A2244" s="638" t="s">
        <v>7875</v>
      </c>
      <c r="B2244" s="640">
        <v>44340.664224537002</v>
      </c>
      <c r="C2244" s="639" t="b">
        <v>0</v>
      </c>
      <c r="E2244" s="639" t="s">
        <v>2825</v>
      </c>
      <c r="F2244" s="639">
        <v>2</v>
      </c>
      <c r="G2244" s="639" t="s">
        <v>2868</v>
      </c>
      <c r="H2244" s="639" t="s">
        <v>7876</v>
      </c>
      <c r="I2244" s="639" t="s">
        <v>7859</v>
      </c>
      <c r="J2244" s="639" t="s">
        <v>7912</v>
      </c>
    </row>
    <row r="2245" spans="1:10" ht="15">
      <c r="A2245" s="638" t="s">
        <v>7850</v>
      </c>
      <c r="B2245" s="640">
        <v>44340.668773148209</v>
      </c>
      <c r="C2245" s="639" t="b">
        <v>0</v>
      </c>
      <c r="D2245" s="639" t="s">
        <v>2994</v>
      </c>
      <c r="E2245" s="639" t="s">
        <v>2788</v>
      </c>
      <c r="F2245" s="639">
        <v>2</v>
      </c>
      <c r="G2245" s="639" t="s">
        <v>7877</v>
      </c>
      <c r="H2245" s="639" t="s">
        <v>7851</v>
      </c>
      <c r="I2245" s="639" t="s">
        <v>3208</v>
      </c>
      <c r="J2245" s="639" t="s">
        <v>7913</v>
      </c>
    </row>
    <row r="2246" spans="1:10" ht="15">
      <c r="A2246" s="638" t="s">
        <v>7865</v>
      </c>
      <c r="B2246" s="640">
        <v>44340.668055555601</v>
      </c>
      <c r="C2246" s="639" t="b">
        <v>0</v>
      </c>
      <c r="E2246" s="639" t="s">
        <v>2825</v>
      </c>
      <c r="F2246" s="639">
        <v>4</v>
      </c>
      <c r="G2246" s="639" t="s">
        <v>2868</v>
      </c>
      <c r="H2246" s="639" t="s">
        <v>3204</v>
      </c>
      <c r="I2246" s="639" t="s">
        <v>3208</v>
      </c>
      <c r="J2246" s="639" t="s">
        <v>7914</v>
      </c>
    </row>
    <row r="2247" spans="1:10" ht="15">
      <c r="A2247" s="638" t="s">
        <v>7673</v>
      </c>
      <c r="B2247" s="640">
        <v>44340.307199074086</v>
      </c>
      <c r="C2247" s="639" t="b">
        <v>0</v>
      </c>
      <c r="D2247" s="639" t="s">
        <v>2833</v>
      </c>
      <c r="E2247" s="639" t="s">
        <v>2825</v>
      </c>
      <c r="F2247" s="639">
        <v>1</v>
      </c>
      <c r="G2247" s="639" t="s">
        <v>3156</v>
      </c>
      <c r="H2247" s="639" t="s">
        <v>7674</v>
      </c>
      <c r="I2247" s="639" t="s">
        <v>3219</v>
      </c>
      <c r="J2247" s="639" t="s">
        <v>7915</v>
      </c>
    </row>
    <row r="2248" spans="1:10" ht="15">
      <c r="A2248" s="638" t="s">
        <v>7813</v>
      </c>
      <c r="B2248" s="640">
        <v>44340.436805555597</v>
      </c>
      <c r="C2248" s="639" t="b">
        <v>0</v>
      </c>
      <c r="E2248" s="639" t="s">
        <v>2825</v>
      </c>
      <c r="F2248" s="639">
        <v>1</v>
      </c>
      <c r="G2248" s="639" t="s">
        <v>7815</v>
      </c>
      <c r="H2248" s="639" t="s">
        <v>7816</v>
      </c>
      <c r="I2248" s="639" t="s">
        <v>7951</v>
      </c>
      <c r="J2248" s="639" t="s">
        <v>7916</v>
      </c>
    </row>
    <row r="2249" spans="1:10" ht="15">
      <c r="A2249" s="638" t="s">
        <v>7779</v>
      </c>
      <c r="B2249" s="640">
        <v>44341.386597222197</v>
      </c>
      <c r="C2249" s="639" t="b">
        <v>0</v>
      </c>
      <c r="E2249" s="639" t="s">
        <v>2825</v>
      </c>
      <c r="F2249" s="639">
        <v>1</v>
      </c>
      <c r="G2249" s="639" t="s">
        <v>2821</v>
      </c>
      <c r="H2249" s="639" t="s">
        <v>7782</v>
      </c>
      <c r="I2249" s="639" t="s">
        <v>2818</v>
      </c>
      <c r="J2249" s="639" t="s">
        <v>7958</v>
      </c>
    </row>
    <row r="2250" spans="1:10" ht="15">
      <c r="A2250" s="638" t="s">
        <v>7779</v>
      </c>
      <c r="B2250" s="640">
        <v>44341.400601851798</v>
      </c>
      <c r="C2250" s="639" t="b">
        <v>0</v>
      </c>
      <c r="E2250" s="639" t="s">
        <v>2825</v>
      </c>
      <c r="F2250" s="639">
        <v>1</v>
      </c>
      <c r="G2250" s="639" t="s">
        <v>2821</v>
      </c>
      <c r="H2250" s="639" t="s">
        <v>7782</v>
      </c>
      <c r="I2250" s="639" t="s">
        <v>2818</v>
      </c>
      <c r="J2250" s="639" t="s">
        <v>7959</v>
      </c>
    </row>
    <row r="2251" spans="1:10" ht="15">
      <c r="A2251" s="638" t="s">
        <v>7947</v>
      </c>
      <c r="B2251" s="640">
        <v>44341.414375</v>
      </c>
      <c r="C2251" s="639" t="b">
        <v>0</v>
      </c>
      <c r="E2251" s="639" t="s">
        <v>2825</v>
      </c>
      <c r="F2251" s="639">
        <v>2</v>
      </c>
      <c r="G2251" s="639" t="s">
        <v>4336</v>
      </c>
      <c r="H2251" s="639" t="s">
        <v>7948</v>
      </c>
      <c r="I2251" s="639" t="s">
        <v>3077</v>
      </c>
      <c r="J2251" s="639" t="s">
        <v>7960</v>
      </c>
    </row>
    <row r="2252" spans="1:10" ht="15">
      <c r="A2252" s="638" t="s">
        <v>3635</v>
      </c>
      <c r="B2252" s="640">
        <v>44341.413715277798</v>
      </c>
      <c r="C2252" s="639" t="b">
        <v>0</v>
      </c>
      <c r="E2252" s="639" t="s">
        <v>2825</v>
      </c>
      <c r="F2252" s="639">
        <v>5</v>
      </c>
      <c r="G2252" s="639" t="s">
        <v>4336</v>
      </c>
      <c r="H2252" s="639" t="s">
        <v>3211</v>
      </c>
      <c r="I2252" s="639" t="s">
        <v>3042</v>
      </c>
      <c r="J2252" s="639" t="s">
        <v>7961</v>
      </c>
    </row>
    <row r="2253" spans="1:10" ht="15">
      <c r="A2253" s="638" t="s">
        <v>7943</v>
      </c>
      <c r="B2253" s="640">
        <v>44341.423217592601</v>
      </c>
      <c r="C2253" s="639" t="b">
        <v>0</v>
      </c>
      <c r="D2253" s="639" t="s">
        <v>2833</v>
      </c>
      <c r="E2253" s="639" t="s">
        <v>2825</v>
      </c>
      <c r="F2253" s="639">
        <v>1</v>
      </c>
      <c r="G2253" s="639" t="s">
        <v>2807</v>
      </c>
      <c r="H2253" s="639" t="s">
        <v>7944</v>
      </c>
      <c r="I2253" s="639" t="s">
        <v>7942</v>
      </c>
      <c r="J2253" s="639" t="s">
        <v>7962</v>
      </c>
    </row>
    <row r="2254" spans="1:10" ht="15">
      <c r="A2254" s="638" t="s">
        <v>7943</v>
      </c>
      <c r="B2254" s="640">
        <v>44341.431990740697</v>
      </c>
      <c r="C2254" s="639" t="b">
        <v>0</v>
      </c>
      <c r="D2254" s="639" t="s">
        <v>2833</v>
      </c>
      <c r="E2254" s="639" t="s">
        <v>2825</v>
      </c>
      <c r="F2254" s="639">
        <v>1</v>
      </c>
      <c r="G2254" s="639" t="s">
        <v>2807</v>
      </c>
      <c r="H2254" s="639" t="s">
        <v>7944</v>
      </c>
      <c r="I2254" s="639" t="s">
        <v>7942</v>
      </c>
      <c r="J2254" s="639" t="s">
        <v>7963</v>
      </c>
    </row>
    <row r="2255" spans="1:10" ht="15">
      <c r="A2255" s="638" t="s">
        <v>7964</v>
      </c>
      <c r="B2255" s="640">
        <v>44341.431504629603</v>
      </c>
      <c r="C2255" s="639" t="b">
        <v>0</v>
      </c>
      <c r="E2255" s="639" t="s">
        <v>2825</v>
      </c>
      <c r="F2255" s="639">
        <v>1</v>
      </c>
      <c r="G2255" s="639" t="s">
        <v>7524</v>
      </c>
      <c r="H2255" s="639" t="s">
        <v>7940</v>
      </c>
      <c r="I2255" s="639" t="s">
        <v>7966</v>
      </c>
      <c r="J2255" s="639" t="s">
        <v>7965</v>
      </c>
    </row>
    <row r="2256" spans="1:10" ht="15">
      <c r="A2256" s="638" t="s">
        <v>7943</v>
      </c>
      <c r="B2256" s="640">
        <v>44341.436863425901</v>
      </c>
      <c r="C2256" s="639" t="b">
        <v>0</v>
      </c>
      <c r="D2256" s="639" t="s">
        <v>2786</v>
      </c>
      <c r="E2256" s="639" t="s">
        <v>2825</v>
      </c>
      <c r="F2256" s="639">
        <v>1</v>
      </c>
      <c r="G2256" s="639" t="s">
        <v>2807</v>
      </c>
      <c r="H2256" s="639" t="s">
        <v>7944</v>
      </c>
      <c r="I2256" s="639" t="s">
        <v>7942</v>
      </c>
      <c r="J2256" s="639" t="s">
        <v>7967</v>
      </c>
    </row>
    <row r="2257" spans="1:10" ht="15">
      <c r="A2257" s="638" t="s">
        <v>7934</v>
      </c>
      <c r="B2257" s="640">
        <v>44341.454328703701</v>
      </c>
      <c r="C2257" s="639" t="b">
        <v>0</v>
      </c>
      <c r="D2257" s="639" t="s">
        <v>3023</v>
      </c>
      <c r="E2257" s="639" t="s">
        <v>2788</v>
      </c>
      <c r="F2257" s="639">
        <v>7</v>
      </c>
      <c r="G2257" s="639" t="s">
        <v>3017</v>
      </c>
      <c r="H2257" s="639" t="s">
        <v>7935</v>
      </c>
      <c r="I2257" s="639" t="s">
        <v>4957</v>
      </c>
      <c r="J2257" s="639" t="s">
        <v>7968</v>
      </c>
    </row>
    <row r="2258" spans="1:10" ht="15">
      <c r="A2258" s="638" t="s">
        <v>7934</v>
      </c>
      <c r="B2258" s="640">
        <v>44341.4515972222</v>
      </c>
      <c r="C2258" s="639" t="b">
        <v>0</v>
      </c>
      <c r="E2258" s="639" t="s">
        <v>2825</v>
      </c>
      <c r="F2258" s="639">
        <v>7</v>
      </c>
      <c r="G2258" s="639" t="s">
        <v>3017</v>
      </c>
      <c r="H2258" s="639" t="s">
        <v>7935</v>
      </c>
      <c r="I2258" s="639" t="s">
        <v>4957</v>
      </c>
      <c r="J2258" s="639" t="s">
        <v>7969</v>
      </c>
    </row>
    <row r="2259" spans="1:10" ht="15">
      <c r="A2259" s="638" t="s">
        <v>7956</v>
      </c>
      <c r="B2259" s="640">
        <v>44341.464861111097</v>
      </c>
      <c r="C2259" s="639" t="b">
        <v>0</v>
      </c>
      <c r="E2259" s="639" t="s">
        <v>2825</v>
      </c>
      <c r="F2259" s="639">
        <v>1</v>
      </c>
      <c r="G2259" s="639" t="s">
        <v>3017</v>
      </c>
      <c r="H2259" s="639" t="s">
        <v>3217</v>
      </c>
      <c r="I2259" s="639" t="s">
        <v>4957</v>
      </c>
      <c r="J2259" s="639" t="s">
        <v>7970</v>
      </c>
    </row>
    <row r="2260" spans="1:10" ht="15">
      <c r="A2260" s="638" t="s">
        <v>7964</v>
      </c>
      <c r="B2260" s="640">
        <v>44341.437488425901</v>
      </c>
      <c r="C2260" s="639" t="b">
        <v>0</v>
      </c>
      <c r="E2260" s="639" t="s">
        <v>2825</v>
      </c>
      <c r="F2260" s="639">
        <v>1</v>
      </c>
      <c r="G2260" s="639" t="s">
        <v>7524</v>
      </c>
      <c r="H2260" s="639" t="s">
        <v>7940</v>
      </c>
      <c r="I2260" s="639" t="s">
        <v>7966</v>
      </c>
      <c r="J2260" s="639" t="s">
        <v>7971</v>
      </c>
    </row>
    <row r="2261" spans="1:10" ht="15">
      <c r="A2261" s="638" t="s">
        <v>7943</v>
      </c>
      <c r="B2261" s="640">
        <v>44341.4735069444</v>
      </c>
      <c r="C2261" s="639" t="b">
        <v>0</v>
      </c>
      <c r="D2261" s="639" t="s">
        <v>2833</v>
      </c>
      <c r="E2261" s="639" t="s">
        <v>2825</v>
      </c>
      <c r="F2261" s="639">
        <v>1</v>
      </c>
      <c r="G2261" s="639" t="s">
        <v>2807</v>
      </c>
      <c r="H2261" s="639" t="s">
        <v>7944</v>
      </c>
      <c r="I2261" s="639" t="s">
        <v>7942</v>
      </c>
      <c r="J2261" s="639" t="s">
        <v>7972</v>
      </c>
    </row>
    <row r="2262" spans="1:10" ht="15">
      <c r="A2262" s="638" t="s">
        <v>7943</v>
      </c>
      <c r="B2262" s="640">
        <v>44341.472141203703</v>
      </c>
      <c r="C2262" s="639" t="b">
        <v>0</v>
      </c>
      <c r="D2262" s="639" t="s">
        <v>2786</v>
      </c>
      <c r="E2262" s="639" t="s">
        <v>2825</v>
      </c>
      <c r="F2262" s="639">
        <v>1</v>
      </c>
      <c r="G2262" s="639" t="s">
        <v>2807</v>
      </c>
      <c r="H2262" s="639" t="s">
        <v>7944</v>
      </c>
      <c r="I2262" s="639" t="s">
        <v>7942</v>
      </c>
      <c r="J2262" s="639" t="s">
        <v>7973</v>
      </c>
    </row>
    <row r="2263" spans="1:10" ht="15">
      <c r="A2263" s="638" t="s">
        <v>7956</v>
      </c>
      <c r="B2263" s="640">
        <v>44341.507719907393</v>
      </c>
      <c r="C2263" s="639" t="b">
        <v>0</v>
      </c>
      <c r="E2263" s="639" t="s">
        <v>2825</v>
      </c>
      <c r="F2263" s="639">
        <v>4</v>
      </c>
      <c r="G2263" s="639" t="s">
        <v>3017</v>
      </c>
      <c r="H2263" s="639" t="s">
        <v>3217</v>
      </c>
      <c r="I2263" s="639" t="s">
        <v>4957</v>
      </c>
      <c r="J2263" s="639" t="s">
        <v>7974</v>
      </c>
    </row>
    <row r="2264" spans="1:10" ht="15">
      <c r="A2264" s="638" t="s">
        <v>7953</v>
      </c>
      <c r="B2264" s="640">
        <v>44341.526238425889</v>
      </c>
      <c r="C2264" s="639" t="b">
        <v>0</v>
      </c>
      <c r="E2264" s="639" t="s">
        <v>2825</v>
      </c>
      <c r="F2264" s="639">
        <v>2</v>
      </c>
      <c r="G2264" s="639" t="s">
        <v>4336</v>
      </c>
      <c r="H2264" s="639" t="s">
        <v>7954</v>
      </c>
      <c r="I2264" s="639" t="s">
        <v>3223</v>
      </c>
      <c r="J2264" s="639" t="s">
        <v>7975</v>
      </c>
    </row>
    <row r="2265" spans="1:10" ht="15">
      <c r="A2265" s="638" t="s">
        <v>7941</v>
      </c>
      <c r="B2265" s="640">
        <v>44341.549837963001</v>
      </c>
      <c r="C2265" s="639" t="b">
        <v>0</v>
      </c>
      <c r="E2265" s="639" t="s">
        <v>2825</v>
      </c>
      <c r="F2265" s="639">
        <v>1</v>
      </c>
      <c r="G2265" s="639" t="s">
        <v>3198</v>
      </c>
      <c r="H2265" s="639" t="s">
        <v>3217</v>
      </c>
      <c r="I2265" s="639" t="s">
        <v>7385</v>
      </c>
      <c r="J2265" s="639" t="s">
        <v>7976</v>
      </c>
    </row>
    <row r="2266" spans="1:10" ht="15">
      <c r="A2266" s="638" t="s">
        <v>7941</v>
      </c>
      <c r="B2266" s="640">
        <v>44341.548958333296</v>
      </c>
      <c r="C2266" s="639" t="b">
        <v>0</v>
      </c>
      <c r="E2266" s="639" t="s">
        <v>2825</v>
      </c>
      <c r="F2266" s="639">
        <v>1</v>
      </c>
      <c r="G2266" s="639" t="s">
        <v>3198</v>
      </c>
      <c r="H2266" s="639" t="s">
        <v>3217</v>
      </c>
      <c r="I2266" s="639" t="s">
        <v>7385</v>
      </c>
      <c r="J2266" s="639" t="s">
        <v>7977</v>
      </c>
    </row>
    <row r="2267" spans="1:10" ht="15">
      <c r="A2267" s="638" t="s">
        <v>7941</v>
      </c>
      <c r="B2267" s="640">
        <v>44341.547800925902</v>
      </c>
      <c r="C2267" s="639" t="b">
        <v>0</v>
      </c>
      <c r="E2267" s="639" t="s">
        <v>2825</v>
      </c>
      <c r="F2267" s="639">
        <v>1</v>
      </c>
      <c r="G2267" s="639" t="s">
        <v>3198</v>
      </c>
      <c r="H2267" s="639" t="s">
        <v>3217</v>
      </c>
      <c r="I2267" s="639" t="s">
        <v>7385</v>
      </c>
      <c r="J2267" s="639" t="s">
        <v>7978</v>
      </c>
    </row>
    <row r="2268" spans="1:10" ht="15">
      <c r="A2268" s="638" t="s">
        <v>7941</v>
      </c>
      <c r="B2268" s="640">
        <v>44341.554768518487</v>
      </c>
      <c r="C2268" s="639" t="b">
        <v>0</v>
      </c>
      <c r="E2268" s="639" t="s">
        <v>2825</v>
      </c>
      <c r="F2268" s="639">
        <v>1</v>
      </c>
      <c r="G2268" s="639" t="s">
        <v>3198</v>
      </c>
      <c r="H2268" s="639" t="s">
        <v>3217</v>
      </c>
      <c r="I2268" s="639" t="s">
        <v>7385</v>
      </c>
      <c r="J2268" s="639" t="s">
        <v>7979</v>
      </c>
    </row>
    <row r="2269" spans="1:10" ht="15">
      <c r="A2269" s="638" t="s">
        <v>7865</v>
      </c>
      <c r="B2269" s="640">
        <v>44341.554247685199</v>
      </c>
      <c r="C2269" s="639" t="b">
        <v>0</v>
      </c>
      <c r="E2269" s="639" t="s">
        <v>2825</v>
      </c>
      <c r="F2269" s="639">
        <v>1</v>
      </c>
      <c r="G2269" s="639" t="s">
        <v>2868</v>
      </c>
      <c r="H2269" s="639" t="s">
        <v>3204</v>
      </c>
      <c r="I2269" s="639" t="s">
        <v>3208</v>
      </c>
      <c r="J2269" s="639" t="s">
        <v>7980</v>
      </c>
    </row>
    <row r="2270" spans="1:10" ht="15">
      <c r="A2270" s="638" t="s">
        <v>7941</v>
      </c>
      <c r="B2270" s="640">
        <v>44341.551180555602</v>
      </c>
      <c r="C2270" s="639" t="b">
        <v>0</v>
      </c>
      <c r="E2270" s="639" t="s">
        <v>2825</v>
      </c>
      <c r="F2270" s="639">
        <v>1</v>
      </c>
      <c r="G2270" s="639" t="s">
        <v>3198</v>
      </c>
      <c r="H2270" s="639" t="s">
        <v>3217</v>
      </c>
      <c r="I2270" s="639" t="s">
        <v>7385</v>
      </c>
      <c r="J2270" s="639" t="s">
        <v>7981</v>
      </c>
    </row>
    <row r="2271" spans="1:10" ht="15">
      <c r="A2271" s="638" t="s">
        <v>7941</v>
      </c>
      <c r="B2271" s="640">
        <v>44341.558298611097</v>
      </c>
      <c r="C2271" s="639" t="b">
        <v>0</v>
      </c>
      <c r="E2271" s="639" t="s">
        <v>2825</v>
      </c>
      <c r="F2271" s="639">
        <v>1</v>
      </c>
      <c r="G2271" s="639" t="s">
        <v>3198</v>
      </c>
      <c r="H2271" s="639" t="s">
        <v>3217</v>
      </c>
      <c r="I2271" s="639" t="s">
        <v>7385</v>
      </c>
      <c r="J2271" s="639" t="s">
        <v>7982</v>
      </c>
    </row>
    <row r="2272" spans="1:10" ht="15">
      <c r="A2272" s="638" t="s">
        <v>7941</v>
      </c>
      <c r="B2272" s="640">
        <v>44341.557581018496</v>
      </c>
      <c r="C2272" s="639" t="b">
        <v>0</v>
      </c>
      <c r="E2272" s="639" t="s">
        <v>2825</v>
      </c>
      <c r="F2272" s="639">
        <v>1</v>
      </c>
      <c r="G2272" s="639" t="s">
        <v>3198</v>
      </c>
      <c r="H2272" s="639" t="s">
        <v>3217</v>
      </c>
      <c r="I2272" s="639" t="s">
        <v>7385</v>
      </c>
      <c r="J2272" s="639" t="s">
        <v>7983</v>
      </c>
    </row>
    <row r="2273" spans="1:10" ht="15">
      <c r="A2273" s="638" t="s">
        <v>7941</v>
      </c>
      <c r="B2273" s="640">
        <v>44341.55695601851</v>
      </c>
      <c r="C2273" s="639" t="b">
        <v>0</v>
      </c>
      <c r="E2273" s="639" t="s">
        <v>2825</v>
      </c>
      <c r="F2273" s="639">
        <v>1</v>
      </c>
      <c r="G2273" s="639" t="s">
        <v>3198</v>
      </c>
      <c r="H2273" s="639" t="s">
        <v>3217</v>
      </c>
      <c r="I2273" s="639" t="s">
        <v>7385</v>
      </c>
      <c r="J2273" s="639" t="s">
        <v>7984</v>
      </c>
    </row>
    <row r="2274" spans="1:10" ht="15">
      <c r="A2274" s="638" t="s">
        <v>7941</v>
      </c>
      <c r="B2274" s="640">
        <v>44341.556030092601</v>
      </c>
      <c r="C2274" s="639" t="b">
        <v>0</v>
      </c>
      <c r="E2274" s="639" t="s">
        <v>2825</v>
      </c>
      <c r="F2274" s="639">
        <v>1</v>
      </c>
      <c r="G2274" s="639" t="s">
        <v>3198</v>
      </c>
      <c r="H2274" s="639" t="s">
        <v>3217</v>
      </c>
      <c r="I2274" s="639" t="s">
        <v>7385</v>
      </c>
      <c r="J2274" s="639" t="s">
        <v>7985</v>
      </c>
    </row>
    <row r="2275" spans="1:10" ht="15">
      <c r="A2275" s="638" t="s">
        <v>7941</v>
      </c>
      <c r="B2275" s="640">
        <v>44341.555787037003</v>
      </c>
      <c r="C2275" s="639" t="b">
        <v>0</v>
      </c>
      <c r="E2275" s="639" t="s">
        <v>2825</v>
      </c>
      <c r="F2275" s="639">
        <v>1</v>
      </c>
      <c r="G2275" s="639" t="s">
        <v>3198</v>
      </c>
      <c r="H2275" s="639" t="s">
        <v>3217</v>
      </c>
      <c r="I2275" s="639" t="s">
        <v>7385</v>
      </c>
      <c r="J2275" s="639" t="s">
        <v>7986</v>
      </c>
    </row>
    <row r="2276" spans="1:10" ht="15">
      <c r="A2276" s="638" t="s">
        <v>7946</v>
      </c>
      <c r="B2276" s="640">
        <v>44341.555601851898</v>
      </c>
      <c r="C2276" s="639" t="b">
        <v>0</v>
      </c>
      <c r="E2276" s="639" t="s">
        <v>2825</v>
      </c>
      <c r="F2276" s="639">
        <v>6</v>
      </c>
      <c r="G2276" s="639" t="s">
        <v>2868</v>
      </c>
      <c r="H2276" s="639" t="s">
        <v>3059</v>
      </c>
      <c r="I2276" s="639" t="s">
        <v>4591</v>
      </c>
      <c r="J2276" s="639" t="s">
        <v>7987</v>
      </c>
    </row>
    <row r="2277" spans="1:10" ht="15">
      <c r="A2277" s="638" t="s">
        <v>7955</v>
      </c>
      <c r="B2277" s="640">
        <v>44341.571493055599</v>
      </c>
      <c r="C2277" s="639" t="b">
        <v>0</v>
      </c>
      <c r="E2277" s="639" t="s">
        <v>2825</v>
      </c>
      <c r="F2277" s="639">
        <v>1</v>
      </c>
      <c r="G2277" s="639" t="s">
        <v>4336</v>
      </c>
      <c r="H2277" s="639" t="s">
        <v>7945</v>
      </c>
      <c r="I2277" s="639" t="s">
        <v>3223</v>
      </c>
      <c r="J2277" s="639" t="s">
        <v>7988</v>
      </c>
    </row>
    <row r="2278" spans="1:10" ht="15">
      <c r="A2278" s="638" t="s">
        <v>7952</v>
      </c>
      <c r="B2278" s="640">
        <v>44341.606817129592</v>
      </c>
      <c r="C2278" s="639" t="b">
        <v>0</v>
      </c>
      <c r="E2278" s="639" t="s">
        <v>2825</v>
      </c>
      <c r="F2278" s="639">
        <v>3</v>
      </c>
      <c r="G2278" s="639" t="s">
        <v>3432</v>
      </c>
      <c r="H2278" s="639" t="s">
        <v>1182</v>
      </c>
      <c r="I2278" s="639" t="s">
        <v>2727</v>
      </c>
      <c r="J2278" s="639" t="s">
        <v>7989</v>
      </c>
    </row>
    <row r="2279" spans="1:10" ht="15">
      <c r="A2279" s="638" t="s">
        <v>7938</v>
      </c>
      <c r="B2279" s="640">
        <v>44341.62081018521</v>
      </c>
      <c r="C2279" s="639" t="b">
        <v>0</v>
      </c>
      <c r="E2279" s="639" t="s">
        <v>2825</v>
      </c>
      <c r="F2279" s="639">
        <v>1</v>
      </c>
      <c r="G2279" s="639" t="s">
        <v>4337</v>
      </c>
      <c r="H2279" s="639" t="s">
        <v>7939</v>
      </c>
      <c r="I2279" s="639" t="s">
        <v>2818</v>
      </c>
      <c r="J2279" s="639" t="s">
        <v>7990</v>
      </c>
    </row>
    <row r="2280" spans="1:10" ht="15">
      <c r="A2280" s="638" t="s">
        <v>7938</v>
      </c>
      <c r="B2280" s="640">
        <v>44341.620219907411</v>
      </c>
      <c r="C2280" s="639" t="b">
        <v>0</v>
      </c>
      <c r="E2280" s="639" t="s">
        <v>2825</v>
      </c>
      <c r="F2280" s="639">
        <v>1</v>
      </c>
      <c r="G2280" s="639" t="s">
        <v>4337</v>
      </c>
      <c r="H2280" s="639" t="s">
        <v>7939</v>
      </c>
      <c r="I2280" s="639" t="s">
        <v>2818</v>
      </c>
      <c r="J2280" s="639" t="s">
        <v>7991</v>
      </c>
    </row>
    <row r="2281" spans="1:10" ht="15">
      <c r="A2281" s="638" t="s">
        <v>7957</v>
      </c>
      <c r="B2281" s="640">
        <v>44341.639583333301</v>
      </c>
      <c r="C2281" s="639" t="b">
        <v>0</v>
      </c>
      <c r="E2281" s="639" t="s">
        <v>2825</v>
      </c>
      <c r="F2281" s="639">
        <v>3</v>
      </c>
      <c r="G2281" s="639" t="s">
        <v>3017</v>
      </c>
      <c r="H2281" s="639" t="s">
        <v>493</v>
      </c>
      <c r="I2281" s="639" t="s">
        <v>2315</v>
      </c>
      <c r="J2281" s="639" t="s">
        <v>7992</v>
      </c>
    </row>
    <row r="2282" spans="1:10" ht="15">
      <c r="A2282" s="638" t="s">
        <v>7955</v>
      </c>
      <c r="B2282" s="640">
        <v>44341.643703703703</v>
      </c>
      <c r="C2282" s="639" t="b">
        <v>0</v>
      </c>
      <c r="E2282" s="639" t="s">
        <v>2825</v>
      </c>
      <c r="F2282" s="639">
        <v>1</v>
      </c>
      <c r="G2282" s="639" t="s">
        <v>4336</v>
      </c>
      <c r="H2282" s="639" t="s">
        <v>7945</v>
      </c>
      <c r="I2282" s="639" t="s">
        <v>3223</v>
      </c>
      <c r="J2282" s="639" t="s">
        <v>7993</v>
      </c>
    </row>
    <row r="2283" spans="1:10" ht="15">
      <c r="A2283" s="638" t="s">
        <v>7946</v>
      </c>
      <c r="B2283" s="640">
        <v>44341.664722222202</v>
      </c>
      <c r="C2283" s="639" t="b">
        <v>0</v>
      </c>
      <c r="E2283" s="639" t="s">
        <v>2825</v>
      </c>
      <c r="F2283" s="639">
        <v>7</v>
      </c>
      <c r="G2283" s="639" t="s">
        <v>2868</v>
      </c>
      <c r="H2283" s="639" t="s">
        <v>3059</v>
      </c>
      <c r="I2283" s="639" t="s">
        <v>4591</v>
      </c>
      <c r="J2283" s="639" t="s">
        <v>7994</v>
      </c>
    </row>
    <row r="2284" spans="1:10" ht="15">
      <c r="A2284" s="638" t="s">
        <v>7995</v>
      </c>
      <c r="B2284" s="640">
        <v>44341.600277777798</v>
      </c>
      <c r="C2284" s="639" t="b">
        <v>0</v>
      </c>
      <c r="E2284" s="639" t="s">
        <v>2825</v>
      </c>
      <c r="F2284" s="639">
        <v>1</v>
      </c>
      <c r="G2284" s="639" t="s">
        <v>7781</v>
      </c>
      <c r="H2284" s="639" t="s">
        <v>7996</v>
      </c>
      <c r="I2284" s="639" t="s">
        <v>7848</v>
      </c>
      <c r="J2284" s="639" t="s">
        <v>7997</v>
      </c>
    </row>
    <row r="2285" spans="1:10" ht="15">
      <c r="A2285" s="638" t="s">
        <v>7995</v>
      </c>
      <c r="B2285" s="640">
        <v>44341.602418981507</v>
      </c>
      <c r="C2285" s="639" t="b">
        <v>0</v>
      </c>
      <c r="E2285" s="639" t="s">
        <v>2825</v>
      </c>
      <c r="F2285" s="639">
        <v>1</v>
      </c>
      <c r="G2285" s="639" t="s">
        <v>7781</v>
      </c>
      <c r="H2285" s="639" t="s">
        <v>7996</v>
      </c>
      <c r="I2285" s="639" t="s">
        <v>7848</v>
      </c>
      <c r="J2285" s="639" t="s">
        <v>7998</v>
      </c>
    </row>
    <row r="2286" spans="1:10" ht="15">
      <c r="A2286" s="638" t="s">
        <v>7936</v>
      </c>
      <c r="B2286" s="640">
        <v>44341.5756944444</v>
      </c>
      <c r="C2286" s="639" t="b">
        <v>0</v>
      </c>
      <c r="D2286" s="639" t="s">
        <v>3317</v>
      </c>
      <c r="E2286" s="639" t="s">
        <v>2825</v>
      </c>
      <c r="F2286" s="639">
        <v>1</v>
      </c>
      <c r="G2286" s="639" t="s">
        <v>3156</v>
      </c>
      <c r="H2286" s="639" t="s">
        <v>7937</v>
      </c>
      <c r="I2286" s="639" t="s">
        <v>3219</v>
      </c>
      <c r="J2286" s="639" t="s">
        <v>7999</v>
      </c>
    </row>
    <row r="2287" spans="1:10" ht="15">
      <c r="A2287" s="638" t="s">
        <v>7936</v>
      </c>
      <c r="B2287" s="640">
        <v>44341.5756944444</v>
      </c>
      <c r="C2287" s="639" t="b">
        <v>0</v>
      </c>
      <c r="D2287" s="639" t="s">
        <v>2923</v>
      </c>
      <c r="E2287" s="639" t="s">
        <v>2825</v>
      </c>
      <c r="F2287" s="639">
        <v>1</v>
      </c>
      <c r="G2287" s="639" t="s">
        <v>3156</v>
      </c>
      <c r="H2287" s="639" t="s">
        <v>7937</v>
      </c>
      <c r="I2287" s="639" t="s">
        <v>3219</v>
      </c>
      <c r="J2287" s="639" t="s">
        <v>8000</v>
      </c>
    </row>
    <row r="2288" spans="1:10" ht="15">
      <c r="A2288" s="638" t="s">
        <v>7949</v>
      </c>
      <c r="B2288" s="640">
        <v>44341.818148148202</v>
      </c>
      <c r="C2288" s="639" t="b">
        <v>0</v>
      </c>
      <c r="E2288" s="639" t="s">
        <v>2825</v>
      </c>
      <c r="F2288" s="639">
        <v>1</v>
      </c>
      <c r="G2288" s="639" t="s">
        <v>7815</v>
      </c>
      <c r="H2288" s="639" t="s">
        <v>7950</v>
      </c>
      <c r="I2288" s="639" t="s">
        <v>7951</v>
      </c>
      <c r="J2288" s="639" t="s">
        <v>8001</v>
      </c>
    </row>
    <row r="2289" spans="1:10" ht="15">
      <c r="A2289" s="638" t="s">
        <v>8045</v>
      </c>
      <c r="B2289" s="640">
        <v>44342.3530902778</v>
      </c>
      <c r="C2289" s="639" t="b">
        <v>0</v>
      </c>
      <c r="D2289" s="639" t="s">
        <v>2786</v>
      </c>
      <c r="E2289" s="639" t="s">
        <v>2825</v>
      </c>
      <c r="F2289" s="639">
        <v>1</v>
      </c>
      <c r="G2289" s="639" t="s">
        <v>2807</v>
      </c>
      <c r="H2289" s="639" t="s">
        <v>1872</v>
      </c>
      <c r="I2289" s="639" t="s">
        <v>7942</v>
      </c>
      <c r="J2289" s="639" t="s">
        <v>8066</v>
      </c>
    </row>
    <row r="2290" spans="1:10" ht="15">
      <c r="A2290" s="638" t="s">
        <v>8041</v>
      </c>
      <c r="B2290" s="640">
        <v>44342.360416666699</v>
      </c>
      <c r="C2290" s="639" t="b">
        <v>0</v>
      </c>
      <c r="E2290" s="639" t="s">
        <v>2825</v>
      </c>
      <c r="F2290" s="639">
        <v>1</v>
      </c>
      <c r="G2290" s="639" t="s">
        <v>7623</v>
      </c>
      <c r="H2290" s="639" t="s">
        <v>8023</v>
      </c>
      <c r="I2290" s="639" t="s">
        <v>8017</v>
      </c>
      <c r="J2290" s="639" t="s">
        <v>8061</v>
      </c>
    </row>
    <row r="2291" spans="1:10" ht="15">
      <c r="A2291" s="638" t="s">
        <v>7955</v>
      </c>
      <c r="B2291" s="640">
        <v>44342.399849537003</v>
      </c>
      <c r="C2291" s="639" t="b">
        <v>0</v>
      </c>
      <c r="E2291" s="639" t="s">
        <v>2825</v>
      </c>
      <c r="F2291" s="639">
        <v>1</v>
      </c>
      <c r="G2291" s="639" t="s">
        <v>4336</v>
      </c>
      <c r="H2291" s="639" t="s">
        <v>7945</v>
      </c>
      <c r="I2291" s="639" t="s">
        <v>3223</v>
      </c>
      <c r="J2291" s="639" t="s">
        <v>8027</v>
      </c>
    </row>
    <row r="2292" spans="1:10" ht="15">
      <c r="A2292" s="638" t="s">
        <v>8025</v>
      </c>
      <c r="B2292" s="640">
        <v>44342.415162037003</v>
      </c>
      <c r="C2292" s="639" t="b">
        <v>0</v>
      </c>
      <c r="D2292" s="639" t="s">
        <v>3023</v>
      </c>
      <c r="E2292" s="639" t="s">
        <v>2788</v>
      </c>
      <c r="F2292" s="639">
        <v>6</v>
      </c>
      <c r="G2292" s="639" t="s">
        <v>3017</v>
      </c>
      <c r="H2292" s="639" t="s">
        <v>2885</v>
      </c>
      <c r="I2292" s="639" t="s">
        <v>8026</v>
      </c>
      <c r="J2292" s="639" t="s">
        <v>8060</v>
      </c>
    </row>
    <row r="2293" spans="1:10" ht="15">
      <c r="A2293" s="638" t="s">
        <v>8025</v>
      </c>
      <c r="B2293" s="640">
        <v>44342.413831018494</v>
      </c>
      <c r="C2293" s="639" t="b">
        <v>0</v>
      </c>
      <c r="E2293" s="639" t="s">
        <v>2825</v>
      </c>
      <c r="F2293" s="639">
        <v>6</v>
      </c>
      <c r="G2293" s="639" t="s">
        <v>3017</v>
      </c>
      <c r="H2293" s="639" t="s">
        <v>2885</v>
      </c>
      <c r="I2293" s="639" t="s">
        <v>8026</v>
      </c>
      <c r="J2293" s="639" t="s">
        <v>8051</v>
      </c>
    </row>
    <row r="2294" spans="1:10" ht="15">
      <c r="A2294" s="638" t="s">
        <v>7949</v>
      </c>
      <c r="B2294" s="640">
        <v>44342.361527777801</v>
      </c>
      <c r="C2294" s="639" t="b">
        <v>0</v>
      </c>
      <c r="E2294" s="639" t="s">
        <v>2825</v>
      </c>
      <c r="F2294" s="639">
        <v>1</v>
      </c>
      <c r="G2294" s="639" t="s">
        <v>7815</v>
      </c>
      <c r="H2294" s="639" t="s">
        <v>7950</v>
      </c>
      <c r="I2294" s="639" t="s">
        <v>7951</v>
      </c>
      <c r="J2294" s="639" t="s">
        <v>8044</v>
      </c>
    </row>
    <row r="2295" spans="1:10" ht="15">
      <c r="A2295" s="638" t="s">
        <v>8033</v>
      </c>
      <c r="B2295" s="640">
        <v>44342.427476851903</v>
      </c>
      <c r="C2295" s="639" t="b">
        <v>0</v>
      </c>
      <c r="E2295" s="639" t="s">
        <v>2825</v>
      </c>
      <c r="F2295" s="639">
        <v>5</v>
      </c>
      <c r="G2295" s="639" t="s">
        <v>3432</v>
      </c>
      <c r="H2295" s="639" t="s">
        <v>8034</v>
      </c>
      <c r="I2295" s="639" t="s">
        <v>3298</v>
      </c>
      <c r="J2295" s="639" t="s">
        <v>8055</v>
      </c>
    </row>
    <row r="2296" spans="1:10" ht="15">
      <c r="A2296" s="638" t="s">
        <v>8028</v>
      </c>
      <c r="B2296" s="640">
        <v>44342.432523148113</v>
      </c>
      <c r="C2296" s="639" t="b">
        <v>0</v>
      </c>
      <c r="E2296" s="639" t="s">
        <v>2825</v>
      </c>
      <c r="F2296" s="639">
        <v>1</v>
      </c>
      <c r="G2296" s="639" t="s">
        <v>7524</v>
      </c>
      <c r="H2296" s="639" t="s">
        <v>2247</v>
      </c>
      <c r="I2296" s="639" t="s">
        <v>8029</v>
      </c>
      <c r="J2296" s="639" t="s">
        <v>8042</v>
      </c>
    </row>
    <row r="2297" spans="1:10" ht="15">
      <c r="A2297" s="638" t="s">
        <v>8043</v>
      </c>
      <c r="B2297" s="640">
        <v>44342.445219907393</v>
      </c>
      <c r="C2297" s="639" t="b">
        <v>0</v>
      </c>
      <c r="E2297" s="639" t="s">
        <v>2825</v>
      </c>
      <c r="F2297" s="639">
        <v>3</v>
      </c>
      <c r="G2297" s="639" t="s">
        <v>3017</v>
      </c>
      <c r="H2297" s="639" t="s">
        <v>494</v>
      </c>
      <c r="I2297" s="639" t="s">
        <v>2315</v>
      </c>
      <c r="J2297" s="639" t="s">
        <v>8062</v>
      </c>
    </row>
    <row r="2298" spans="1:10" ht="15">
      <c r="A2298" s="638" t="s">
        <v>8049</v>
      </c>
      <c r="B2298" s="640">
        <v>44342.45731481479</v>
      </c>
      <c r="C2298" s="639" t="b">
        <v>0</v>
      </c>
      <c r="E2298" s="639" t="s">
        <v>2825</v>
      </c>
      <c r="F2298" s="639">
        <v>2</v>
      </c>
      <c r="G2298" s="639" t="s">
        <v>3017</v>
      </c>
      <c r="H2298" s="639" t="s">
        <v>8050</v>
      </c>
      <c r="I2298" s="639" t="s">
        <v>2967</v>
      </c>
      <c r="J2298" s="639" t="s">
        <v>8053</v>
      </c>
    </row>
    <row r="2299" spans="1:10" ht="15">
      <c r="A2299" s="638" t="s">
        <v>8031</v>
      </c>
      <c r="B2299" s="640">
        <v>44342.500254629609</v>
      </c>
      <c r="C2299" s="639" t="b">
        <v>0</v>
      </c>
      <c r="E2299" s="639" t="s">
        <v>2825</v>
      </c>
      <c r="F2299" s="639">
        <v>6</v>
      </c>
      <c r="G2299" s="639" t="s">
        <v>3432</v>
      </c>
      <c r="H2299" s="639" t="s">
        <v>8032</v>
      </c>
      <c r="I2299" s="639" t="s">
        <v>7503</v>
      </c>
      <c r="J2299" s="639" t="s">
        <v>8052</v>
      </c>
    </row>
    <row r="2300" spans="1:10" ht="15">
      <c r="A2300" s="638" t="s">
        <v>8024</v>
      </c>
      <c r="B2300" s="640">
        <v>44342.570555555612</v>
      </c>
      <c r="C2300" s="639" t="b">
        <v>0</v>
      </c>
      <c r="E2300" s="639" t="s">
        <v>2825</v>
      </c>
      <c r="F2300" s="639">
        <v>1</v>
      </c>
      <c r="G2300" s="639" t="s">
        <v>7524</v>
      </c>
      <c r="H2300" s="639" t="s">
        <v>5016</v>
      </c>
      <c r="I2300" s="639" t="s">
        <v>11204</v>
      </c>
      <c r="J2300" s="639" t="s">
        <v>8030</v>
      </c>
    </row>
    <row r="2301" spans="1:10" ht="15">
      <c r="A2301" s="638" t="s">
        <v>8047</v>
      </c>
      <c r="B2301" s="640">
        <v>44342.583807870396</v>
      </c>
      <c r="C2301" s="639" t="b">
        <v>0</v>
      </c>
      <c r="E2301" s="639" t="s">
        <v>2825</v>
      </c>
      <c r="F2301" s="639">
        <v>2</v>
      </c>
      <c r="G2301" s="639" t="s">
        <v>3017</v>
      </c>
      <c r="H2301" s="639" t="s">
        <v>8048</v>
      </c>
      <c r="I2301" s="639" t="s">
        <v>2967</v>
      </c>
      <c r="J2301" s="639" t="s">
        <v>8063</v>
      </c>
    </row>
    <row r="2302" spans="1:10" ht="15">
      <c r="A2302" s="638" t="s">
        <v>8031</v>
      </c>
      <c r="B2302" s="640">
        <v>44342.618819444397</v>
      </c>
      <c r="C2302" s="639" t="b">
        <v>0</v>
      </c>
      <c r="E2302" s="639" t="s">
        <v>2825</v>
      </c>
      <c r="F2302" s="639">
        <v>5</v>
      </c>
      <c r="G2302" s="639" t="s">
        <v>3432</v>
      </c>
      <c r="H2302" s="639" t="s">
        <v>8032</v>
      </c>
      <c r="I2302" s="639" t="s">
        <v>7503</v>
      </c>
      <c r="J2302" s="639" t="s">
        <v>8056</v>
      </c>
    </row>
    <row r="2303" spans="1:10" ht="15">
      <c r="A2303" s="638" t="s">
        <v>8036</v>
      </c>
      <c r="B2303" s="640">
        <v>44342.625416666699</v>
      </c>
      <c r="C2303" s="639" t="b">
        <v>0</v>
      </c>
      <c r="E2303" s="639" t="s">
        <v>2825</v>
      </c>
      <c r="F2303" s="639">
        <v>1</v>
      </c>
      <c r="G2303" s="639" t="s">
        <v>4336</v>
      </c>
      <c r="H2303" s="639" t="s">
        <v>3003</v>
      </c>
      <c r="I2303" s="639" t="s">
        <v>3223</v>
      </c>
      <c r="J2303" s="639" t="s">
        <v>8037</v>
      </c>
    </row>
    <row r="2304" spans="1:10" ht="15">
      <c r="A2304" s="638" t="s">
        <v>3697</v>
      </c>
      <c r="B2304" s="640">
        <v>44342.622650463003</v>
      </c>
      <c r="C2304" s="639" t="b">
        <v>0</v>
      </c>
      <c r="E2304" s="639" t="s">
        <v>2825</v>
      </c>
      <c r="F2304" s="639">
        <v>7</v>
      </c>
      <c r="G2304" s="639" t="s">
        <v>3017</v>
      </c>
      <c r="H2304" s="639" t="s">
        <v>2966</v>
      </c>
      <c r="I2304" s="639" t="s">
        <v>2967</v>
      </c>
      <c r="J2304" s="639" t="s">
        <v>8058</v>
      </c>
    </row>
    <row r="2305" spans="1:10" ht="15">
      <c r="A2305" s="638" t="s">
        <v>8022</v>
      </c>
      <c r="B2305" s="640">
        <v>44342.654097222199</v>
      </c>
      <c r="C2305" s="639" t="b">
        <v>0</v>
      </c>
      <c r="D2305" s="639" t="s">
        <v>8068</v>
      </c>
      <c r="E2305" s="639" t="s">
        <v>2788</v>
      </c>
      <c r="F2305" s="639">
        <v>1</v>
      </c>
      <c r="G2305" s="639" t="s">
        <v>3432</v>
      </c>
      <c r="H2305" s="639" t="s">
        <v>3327</v>
      </c>
      <c r="I2305" s="639" t="s">
        <v>7503</v>
      </c>
      <c r="J2305" s="639" t="s">
        <v>8067</v>
      </c>
    </row>
    <row r="2306" spans="1:10" ht="15">
      <c r="A2306" s="638" t="s">
        <v>8022</v>
      </c>
      <c r="B2306" s="640">
        <v>44342.652349537013</v>
      </c>
      <c r="C2306" s="639" t="b">
        <v>0</v>
      </c>
      <c r="E2306" s="639" t="s">
        <v>2825</v>
      </c>
      <c r="F2306" s="639">
        <v>1</v>
      </c>
      <c r="G2306" s="639" t="s">
        <v>3432</v>
      </c>
      <c r="H2306" s="639" t="s">
        <v>3327</v>
      </c>
      <c r="I2306" s="639" t="s">
        <v>7503</v>
      </c>
      <c r="J2306" s="639" t="s">
        <v>8054</v>
      </c>
    </row>
    <row r="2307" spans="1:10" ht="15">
      <c r="A2307" s="638" t="s">
        <v>8038</v>
      </c>
      <c r="B2307" s="640">
        <v>44342.60320601851</v>
      </c>
      <c r="C2307" s="639" t="b">
        <v>0</v>
      </c>
      <c r="E2307" s="639" t="s">
        <v>2825</v>
      </c>
      <c r="F2307" s="639">
        <v>6</v>
      </c>
      <c r="G2307" s="639" t="s">
        <v>2868</v>
      </c>
      <c r="H2307" s="639" t="s">
        <v>8039</v>
      </c>
      <c r="I2307" s="639" t="s">
        <v>8040</v>
      </c>
      <c r="J2307" s="639" t="s">
        <v>8064</v>
      </c>
    </row>
    <row r="2308" spans="1:10" ht="15">
      <c r="A2308" s="638" t="s">
        <v>8035</v>
      </c>
      <c r="B2308" s="640">
        <v>44342.603900463</v>
      </c>
      <c r="C2308" s="639" t="b">
        <v>0</v>
      </c>
      <c r="E2308" s="639" t="s">
        <v>2825</v>
      </c>
      <c r="F2308" s="639">
        <v>6</v>
      </c>
      <c r="G2308" s="639" t="s">
        <v>2868</v>
      </c>
      <c r="H2308" s="639" t="s">
        <v>2015</v>
      </c>
      <c r="I2308" s="639" t="s">
        <v>4329</v>
      </c>
      <c r="J2308" s="639" t="s">
        <v>8057</v>
      </c>
    </row>
    <row r="2309" spans="1:10" ht="15">
      <c r="A2309" s="638" t="s">
        <v>3697</v>
      </c>
      <c r="B2309" s="640">
        <v>44342.674444444398</v>
      </c>
      <c r="C2309" s="639" t="b">
        <v>0</v>
      </c>
      <c r="E2309" s="639" t="s">
        <v>2825</v>
      </c>
      <c r="F2309" s="639">
        <v>1</v>
      </c>
      <c r="G2309" s="639" t="s">
        <v>3017</v>
      </c>
      <c r="H2309" s="639" t="s">
        <v>2966</v>
      </c>
      <c r="I2309" s="639" t="s">
        <v>2967</v>
      </c>
      <c r="J2309" s="639" t="s">
        <v>8046</v>
      </c>
    </row>
    <row r="2310" spans="1:10" ht="15">
      <c r="A2310" s="638" t="s">
        <v>8021</v>
      </c>
      <c r="B2310" s="640">
        <v>44342.672673611101</v>
      </c>
      <c r="C2310" s="639" t="b">
        <v>0</v>
      </c>
      <c r="E2310" s="639" t="s">
        <v>2825</v>
      </c>
      <c r="F2310" s="639">
        <v>3</v>
      </c>
      <c r="G2310" s="639" t="s">
        <v>2868</v>
      </c>
      <c r="H2310" s="639" t="s">
        <v>8020</v>
      </c>
      <c r="I2310" s="639" t="s">
        <v>7512</v>
      </c>
      <c r="J2310" s="639" t="s">
        <v>8059</v>
      </c>
    </row>
    <row r="2311" spans="1:10" ht="15">
      <c r="A2311" s="638" t="s">
        <v>8019</v>
      </c>
      <c r="B2311" s="640">
        <v>44342.651527777802</v>
      </c>
      <c r="C2311" s="639" t="b">
        <v>0</v>
      </c>
      <c r="D2311" s="639" t="s">
        <v>2833</v>
      </c>
      <c r="E2311" s="639" t="s">
        <v>2825</v>
      </c>
      <c r="F2311" s="639">
        <v>1</v>
      </c>
      <c r="G2311" s="639" t="s">
        <v>2807</v>
      </c>
      <c r="H2311" s="639" t="s">
        <v>7935</v>
      </c>
      <c r="I2311" s="639" t="s">
        <v>7942</v>
      </c>
      <c r="J2311" s="639" t="s">
        <v>8065</v>
      </c>
    </row>
    <row r="2312" spans="1:10" ht="15">
      <c r="A2312" s="638" t="s">
        <v>8111</v>
      </c>
      <c r="B2312" s="640">
        <v>44343.338009259292</v>
      </c>
      <c r="C2312" s="639" t="b">
        <v>0</v>
      </c>
      <c r="E2312" s="639" t="s">
        <v>2825</v>
      </c>
      <c r="F2312" s="639">
        <v>1</v>
      </c>
      <c r="G2312" s="639" t="s">
        <v>2821</v>
      </c>
      <c r="H2312" s="639" t="s">
        <v>8112</v>
      </c>
      <c r="I2312" s="639" t="s">
        <v>2818</v>
      </c>
      <c r="J2312" s="639" t="s">
        <v>8130</v>
      </c>
    </row>
    <row r="2313" spans="1:10" ht="15">
      <c r="A2313" s="638" t="s">
        <v>8111</v>
      </c>
      <c r="B2313" s="640">
        <v>44343.335277777798</v>
      </c>
      <c r="C2313" s="639" t="b">
        <v>0</v>
      </c>
      <c r="E2313" s="639" t="s">
        <v>2825</v>
      </c>
      <c r="F2313" s="639">
        <v>1</v>
      </c>
      <c r="G2313" s="639" t="s">
        <v>2821</v>
      </c>
      <c r="H2313" s="639" t="s">
        <v>8112</v>
      </c>
      <c r="I2313" s="639" t="s">
        <v>2818</v>
      </c>
      <c r="J2313" s="639" t="s">
        <v>8131</v>
      </c>
    </row>
    <row r="2314" spans="1:10" ht="15">
      <c r="A2314" s="638" t="s">
        <v>8121</v>
      </c>
      <c r="B2314" s="640">
        <v>44343.38553240741</v>
      </c>
      <c r="C2314" s="639" t="b">
        <v>0</v>
      </c>
      <c r="E2314" s="639" t="s">
        <v>2825</v>
      </c>
      <c r="F2314" s="639">
        <v>1</v>
      </c>
      <c r="G2314" s="639" t="s">
        <v>3198</v>
      </c>
      <c r="H2314" s="639" t="s">
        <v>8122</v>
      </c>
      <c r="I2314" s="639" t="s">
        <v>7385</v>
      </c>
      <c r="J2314" s="639" t="s">
        <v>8132</v>
      </c>
    </row>
    <row r="2315" spans="1:10" ht="15">
      <c r="A2315" s="638" t="s">
        <v>8121</v>
      </c>
      <c r="B2315" s="640">
        <v>44343.384432870407</v>
      </c>
      <c r="C2315" s="639" t="b">
        <v>0</v>
      </c>
      <c r="E2315" s="639" t="s">
        <v>2825</v>
      </c>
      <c r="F2315" s="639">
        <v>1</v>
      </c>
      <c r="G2315" s="639" t="s">
        <v>3198</v>
      </c>
      <c r="H2315" s="639" t="s">
        <v>8122</v>
      </c>
      <c r="I2315" s="639" t="s">
        <v>7385</v>
      </c>
      <c r="J2315" s="639" t="s">
        <v>8133</v>
      </c>
    </row>
    <row r="2316" spans="1:10" ht="15">
      <c r="A2316" s="638" t="s">
        <v>8113</v>
      </c>
      <c r="B2316" s="640">
        <v>44343.395439814813</v>
      </c>
      <c r="C2316" s="639" t="b">
        <v>0</v>
      </c>
      <c r="E2316" s="639" t="s">
        <v>2825</v>
      </c>
      <c r="F2316" s="639">
        <v>1</v>
      </c>
      <c r="G2316" s="639" t="s">
        <v>4337</v>
      </c>
      <c r="H2316" s="639" t="s">
        <v>8114</v>
      </c>
      <c r="I2316" s="639" t="s">
        <v>2818</v>
      </c>
      <c r="J2316" s="639" t="s">
        <v>8134</v>
      </c>
    </row>
    <row r="2317" spans="1:10" ht="15">
      <c r="A2317" s="638" t="s">
        <v>8128</v>
      </c>
      <c r="B2317" s="640">
        <v>44343.395185185211</v>
      </c>
      <c r="C2317" s="639" t="b">
        <v>0</v>
      </c>
      <c r="E2317" s="639" t="s">
        <v>2825</v>
      </c>
      <c r="F2317" s="639">
        <v>1</v>
      </c>
      <c r="G2317" s="639" t="s">
        <v>7781</v>
      </c>
      <c r="H2317" s="639" t="s">
        <v>8129</v>
      </c>
      <c r="I2317" s="639" t="s">
        <v>7848</v>
      </c>
      <c r="J2317" s="639" t="s">
        <v>8135</v>
      </c>
    </row>
    <row r="2318" spans="1:10" ht="15">
      <c r="A2318" s="638" t="s">
        <v>8121</v>
      </c>
      <c r="B2318" s="640">
        <v>44343.393854166701</v>
      </c>
      <c r="C2318" s="639" t="b">
        <v>0</v>
      </c>
      <c r="E2318" s="639" t="s">
        <v>2825</v>
      </c>
      <c r="F2318" s="639">
        <v>1</v>
      </c>
      <c r="G2318" s="639" t="s">
        <v>3198</v>
      </c>
      <c r="H2318" s="639" t="s">
        <v>8122</v>
      </c>
      <c r="I2318" s="639" t="s">
        <v>7385</v>
      </c>
      <c r="J2318" s="639" t="s">
        <v>8136</v>
      </c>
    </row>
    <row r="2319" spans="1:10" ht="15">
      <c r="A2319" s="638" t="s">
        <v>8128</v>
      </c>
      <c r="B2319" s="640">
        <v>44343.409768518497</v>
      </c>
      <c r="C2319" s="639" t="b">
        <v>0</v>
      </c>
      <c r="E2319" s="639" t="s">
        <v>2825</v>
      </c>
      <c r="F2319" s="639">
        <v>1</v>
      </c>
      <c r="G2319" s="639" t="s">
        <v>7781</v>
      </c>
      <c r="H2319" s="639" t="s">
        <v>8129</v>
      </c>
      <c r="I2319" s="639" t="s">
        <v>7848</v>
      </c>
      <c r="J2319" s="639" t="s">
        <v>8137</v>
      </c>
    </row>
    <row r="2320" spans="1:10" ht="15">
      <c r="A2320" s="638" t="s">
        <v>8113</v>
      </c>
      <c r="B2320" s="640">
        <v>44343.425057870409</v>
      </c>
      <c r="C2320" s="639" t="b">
        <v>0</v>
      </c>
      <c r="E2320" s="639" t="s">
        <v>2825</v>
      </c>
      <c r="F2320" s="639">
        <v>1</v>
      </c>
      <c r="G2320" s="639" t="s">
        <v>4337</v>
      </c>
      <c r="H2320" s="639" t="s">
        <v>8114</v>
      </c>
      <c r="I2320" s="639" t="s">
        <v>2818</v>
      </c>
      <c r="J2320" s="639" t="s">
        <v>8138</v>
      </c>
    </row>
    <row r="2321" spans="1:10" ht="15">
      <c r="A2321" s="638" t="s">
        <v>8113</v>
      </c>
      <c r="B2321" s="640">
        <v>44343.424386574086</v>
      </c>
      <c r="C2321" s="639" t="b">
        <v>0</v>
      </c>
      <c r="E2321" s="639" t="s">
        <v>2825</v>
      </c>
      <c r="F2321" s="639">
        <v>1</v>
      </c>
      <c r="G2321" s="639" t="s">
        <v>4337</v>
      </c>
      <c r="H2321" s="639" t="s">
        <v>8114</v>
      </c>
      <c r="I2321" s="639" t="s">
        <v>2818</v>
      </c>
      <c r="J2321" s="639" t="s">
        <v>8139</v>
      </c>
    </row>
    <row r="2322" spans="1:10" ht="15">
      <c r="A2322" s="638" t="s">
        <v>8113</v>
      </c>
      <c r="B2322" s="640">
        <v>44343.423738425903</v>
      </c>
      <c r="C2322" s="639" t="b">
        <v>0</v>
      </c>
      <c r="E2322" s="639" t="s">
        <v>2825</v>
      </c>
      <c r="F2322" s="639">
        <v>1</v>
      </c>
      <c r="G2322" s="639" t="s">
        <v>4337</v>
      </c>
      <c r="H2322" s="639" t="s">
        <v>8114</v>
      </c>
      <c r="I2322" s="639" t="s">
        <v>2818</v>
      </c>
      <c r="J2322" s="639" t="s">
        <v>8140</v>
      </c>
    </row>
    <row r="2323" spans="1:10" ht="15">
      <c r="A2323" s="638" t="s">
        <v>8113</v>
      </c>
      <c r="B2323" s="640">
        <v>44343.422835648104</v>
      </c>
      <c r="C2323" s="639" t="b">
        <v>0</v>
      </c>
      <c r="E2323" s="639" t="s">
        <v>2825</v>
      </c>
      <c r="F2323" s="639">
        <v>1</v>
      </c>
      <c r="G2323" s="639" t="s">
        <v>4337</v>
      </c>
      <c r="H2323" s="639" t="s">
        <v>8114</v>
      </c>
      <c r="I2323" s="639" t="s">
        <v>2818</v>
      </c>
      <c r="J2323" s="639" t="s">
        <v>8141</v>
      </c>
    </row>
    <row r="2324" spans="1:10" ht="15">
      <c r="A2324" s="638" t="s">
        <v>8110</v>
      </c>
      <c r="B2324" s="640">
        <v>44343.461689814802</v>
      </c>
      <c r="C2324" s="639" t="b">
        <v>0</v>
      </c>
      <c r="D2324" s="639" t="s">
        <v>8143</v>
      </c>
      <c r="E2324" s="639" t="s">
        <v>2825</v>
      </c>
      <c r="F2324" s="639">
        <v>1</v>
      </c>
      <c r="G2324" s="639" t="s">
        <v>4913</v>
      </c>
      <c r="H2324" s="639" t="s">
        <v>8109</v>
      </c>
      <c r="I2324" s="639" t="s">
        <v>7601</v>
      </c>
      <c r="J2324" s="639" t="s">
        <v>8142</v>
      </c>
    </row>
    <row r="2325" spans="1:10" ht="15">
      <c r="A2325" s="638" t="s">
        <v>8111</v>
      </c>
      <c r="B2325" s="640">
        <v>44343.469687500001</v>
      </c>
      <c r="C2325" s="639" t="b">
        <v>0</v>
      </c>
      <c r="E2325" s="639" t="s">
        <v>2825</v>
      </c>
      <c r="F2325" s="639">
        <v>1</v>
      </c>
      <c r="G2325" s="639" t="s">
        <v>2821</v>
      </c>
      <c r="H2325" s="639" t="s">
        <v>8112</v>
      </c>
      <c r="I2325" s="639" t="s">
        <v>2818</v>
      </c>
      <c r="J2325" s="639" t="s">
        <v>8144</v>
      </c>
    </row>
    <row r="2326" spans="1:10" ht="15">
      <c r="A2326" s="638" t="s">
        <v>8116</v>
      </c>
      <c r="B2326" s="640">
        <v>44343.5066898148</v>
      </c>
      <c r="C2326" s="639" t="b">
        <v>0</v>
      </c>
      <c r="E2326" s="639" t="s">
        <v>2825</v>
      </c>
      <c r="F2326" s="639">
        <v>8</v>
      </c>
      <c r="G2326" s="639" t="s">
        <v>7690</v>
      </c>
      <c r="H2326" s="639" t="s">
        <v>8117</v>
      </c>
      <c r="I2326" s="639" t="s">
        <v>8115</v>
      </c>
      <c r="J2326" s="639" t="s">
        <v>8145</v>
      </c>
    </row>
    <row r="2327" spans="1:10" ht="15">
      <c r="A2327" s="638" t="s">
        <v>8126</v>
      </c>
      <c r="B2327" s="640">
        <v>44343.548263888901</v>
      </c>
      <c r="C2327" s="639" t="b">
        <v>0</v>
      </c>
      <c r="E2327" s="639" t="s">
        <v>2825</v>
      </c>
      <c r="F2327" s="639">
        <v>3</v>
      </c>
      <c r="G2327" s="639" t="s">
        <v>4336</v>
      </c>
      <c r="H2327" s="639" t="s">
        <v>8120</v>
      </c>
      <c r="I2327" s="639" t="s">
        <v>3042</v>
      </c>
      <c r="J2327" s="639" t="s">
        <v>8146</v>
      </c>
    </row>
    <row r="2328" spans="1:10" ht="15">
      <c r="A2328" s="638" t="s">
        <v>8126</v>
      </c>
      <c r="B2328" s="640">
        <v>44343.575624999998</v>
      </c>
      <c r="C2328" s="639" t="b">
        <v>0</v>
      </c>
      <c r="E2328" s="639" t="s">
        <v>2825</v>
      </c>
      <c r="F2328" s="639">
        <v>2</v>
      </c>
      <c r="G2328" s="639" t="s">
        <v>4336</v>
      </c>
      <c r="H2328" s="639" t="s">
        <v>8120</v>
      </c>
      <c r="I2328" s="639" t="s">
        <v>3042</v>
      </c>
      <c r="J2328" s="639" t="s">
        <v>8147</v>
      </c>
    </row>
    <row r="2329" spans="1:10" ht="15">
      <c r="A2329" s="638" t="s">
        <v>8126</v>
      </c>
      <c r="B2329" s="640">
        <v>44343.6104976852</v>
      </c>
      <c r="C2329" s="639" t="b">
        <v>0</v>
      </c>
      <c r="E2329" s="639" t="s">
        <v>2825</v>
      </c>
      <c r="F2329" s="639">
        <v>5</v>
      </c>
      <c r="G2329" s="639" t="s">
        <v>4336</v>
      </c>
      <c r="H2329" s="639" t="s">
        <v>8120</v>
      </c>
      <c r="I2329" s="639" t="s">
        <v>3042</v>
      </c>
      <c r="J2329" s="639" t="s">
        <v>8148</v>
      </c>
    </row>
    <row r="2330" spans="1:10" ht="15">
      <c r="A2330" s="638" t="s">
        <v>8123</v>
      </c>
      <c r="B2330" s="640">
        <v>44343.618541666699</v>
      </c>
      <c r="C2330" s="639" t="b">
        <v>0</v>
      </c>
      <c r="D2330" s="639" t="s">
        <v>2831</v>
      </c>
      <c r="E2330" s="639" t="s">
        <v>2825</v>
      </c>
      <c r="F2330" s="639">
        <v>1</v>
      </c>
      <c r="G2330" s="639" t="s">
        <v>2807</v>
      </c>
      <c r="H2330" s="639" t="s">
        <v>3191</v>
      </c>
      <c r="I2330" s="639" t="s">
        <v>7942</v>
      </c>
      <c r="J2330" s="639" t="s">
        <v>8149</v>
      </c>
    </row>
    <row r="2331" spans="1:10" ht="15">
      <c r="A2331" s="638" t="s">
        <v>8123</v>
      </c>
      <c r="B2331" s="640">
        <v>44343.616805555597</v>
      </c>
      <c r="C2331" s="639" t="b">
        <v>0</v>
      </c>
      <c r="D2331" s="639" t="s">
        <v>2831</v>
      </c>
      <c r="E2331" s="639" t="s">
        <v>2825</v>
      </c>
      <c r="F2331" s="639">
        <v>1</v>
      </c>
      <c r="G2331" s="639" t="s">
        <v>2807</v>
      </c>
      <c r="H2331" s="639" t="s">
        <v>3191</v>
      </c>
      <c r="I2331" s="639" t="s">
        <v>7942</v>
      </c>
      <c r="J2331" s="639" t="s">
        <v>8150</v>
      </c>
    </row>
    <row r="2332" spans="1:10" ht="15">
      <c r="A2332" s="638" t="s">
        <v>8121</v>
      </c>
      <c r="B2332" s="640">
        <v>44343.633368055613</v>
      </c>
      <c r="C2332" s="639" t="b">
        <v>0</v>
      </c>
      <c r="E2332" s="639" t="s">
        <v>2825</v>
      </c>
      <c r="F2332" s="639">
        <v>1</v>
      </c>
      <c r="G2332" s="639" t="s">
        <v>3198</v>
      </c>
      <c r="H2332" s="639" t="s">
        <v>8122</v>
      </c>
      <c r="I2332" s="639" t="s">
        <v>7385</v>
      </c>
      <c r="J2332" s="639" t="s">
        <v>8151</v>
      </c>
    </row>
    <row r="2333" spans="1:10" ht="15">
      <c r="A2333" s="638" t="s">
        <v>8123</v>
      </c>
      <c r="B2333" s="640">
        <v>44343.602430555598</v>
      </c>
      <c r="C2333" s="639" t="b">
        <v>0</v>
      </c>
      <c r="D2333" s="639" t="s">
        <v>2831</v>
      </c>
      <c r="E2333" s="639" t="s">
        <v>2825</v>
      </c>
      <c r="F2333" s="639">
        <v>1</v>
      </c>
      <c r="G2333" s="639" t="s">
        <v>2807</v>
      </c>
      <c r="H2333" s="639" t="s">
        <v>3191</v>
      </c>
      <c r="I2333" s="639" t="s">
        <v>7942</v>
      </c>
      <c r="J2333" s="639" t="s">
        <v>8152</v>
      </c>
    </row>
    <row r="2334" spans="1:10" ht="15">
      <c r="A2334" s="638" t="s">
        <v>8118</v>
      </c>
      <c r="B2334" s="640">
        <v>44343.649710648097</v>
      </c>
      <c r="C2334" s="639" t="b">
        <v>0</v>
      </c>
      <c r="E2334" s="639" t="s">
        <v>2825</v>
      </c>
      <c r="F2334" s="639">
        <v>1</v>
      </c>
      <c r="G2334" s="639" t="s">
        <v>7690</v>
      </c>
      <c r="H2334" s="639" t="s">
        <v>8119</v>
      </c>
      <c r="I2334" s="639" t="s">
        <v>8115</v>
      </c>
      <c r="J2334" s="639" t="s">
        <v>8153</v>
      </c>
    </row>
    <row r="2335" spans="1:10" ht="15">
      <c r="A2335" s="638" t="s">
        <v>8123</v>
      </c>
      <c r="B2335" s="640">
        <v>44343.646446759303</v>
      </c>
      <c r="C2335" s="639" t="b">
        <v>0</v>
      </c>
      <c r="D2335" s="639" t="s">
        <v>2854</v>
      </c>
      <c r="E2335" s="639" t="s">
        <v>2825</v>
      </c>
      <c r="F2335" s="639">
        <v>1</v>
      </c>
      <c r="G2335" s="639" t="s">
        <v>2807</v>
      </c>
      <c r="H2335" s="639" t="s">
        <v>3191</v>
      </c>
      <c r="I2335" s="639" t="s">
        <v>7942</v>
      </c>
      <c r="J2335" s="639" t="s">
        <v>8154</v>
      </c>
    </row>
    <row r="2336" spans="1:10" ht="15">
      <c r="A2336" s="638" t="s">
        <v>8123</v>
      </c>
      <c r="B2336" s="640">
        <v>44343.6471759259</v>
      </c>
      <c r="C2336" s="639" t="b">
        <v>0</v>
      </c>
      <c r="D2336" s="639" t="s">
        <v>2809</v>
      </c>
      <c r="E2336" s="639" t="s">
        <v>2825</v>
      </c>
      <c r="F2336" s="639">
        <v>1</v>
      </c>
      <c r="G2336" s="639" t="s">
        <v>2807</v>
      </c>
      <c r="H2336" s="639" t="s">
        <v>3191</v>
      </c>
      <c r="I2336" s="639" t="s">
        <v>7942</v>
      </c>
      <c r="J2336" s="639" t="s">
        <v>8155</v>
      </c>
    </row>
    <row r="2337" spans="1:10" ht="15">
      <c r="A2337" s="638" t="s">
        <v>8123</v>
      </c>
      <c r="B2337" s="640">
        <v>44343.648761574099</v>
      </c>
      <c r="C2337" s="639" t="b">
        <v>0</v>
      </c>
      <c r="D2337" s="639" t="s">
        <v>2809</v>
      </c>
      <c r="E2337" s="639" t="s">
        <v>2825</v>
      </c>
      <c r="F2337" s="639">
        <v>1</v>
      </c>
      <c r="G2337" s="639" t="s">
        <v>2807</v>
      </c>
      <c r="H2337" s="639" t="s">
        <v>3191</v>
      </c>
      <c r="I2337" s="639" t="s">
        <v>7942</v>
      </c>
      <c r="J2337" s="639" t="s">
        <v>8156</v>
      </c>
    </row>
    <row r="2338" spans="1:10" ht="15">
      <c r="A2338" s="638" t="s">
        <v>8123</v>
      </c>
      <c r="B2338" s="640">
        <v>44343.648263888899</v>
      </c>
      <c r="C2338" s="639" t="b">
        <v>0</v>
      </c>
      <c r="D2338" s="639" t="s">
        <v>2923</v>
      </c>
      <c r="E2338" s="639" t="s">
        <v>2825</v>
      </c>
      <c r="F2338" s="639">
        <v>1</v>
      </c>
      <c r="G2338" s="639" t="s">
        <v>2807</v>
      </c>
      <c r="H2338" s="639" t="s">
        <v>3191</v>
      </c>
      <c r="I2338" s="639" t="s">
        <v>7942</v>
      </c>
      <c r="J2338" s="639" t="s">
        <v>8157</v>
      </c>
    </row>
    <row r="2339" spans="1:10" ht="15">
      <c r="A2339" s="638" t="s">
        <v>8123</v>
      </c>
      <c r="B2339" s="640">
        <v>44343.649328703701</v>
      </c>
      <c r="C2339" s="639" t="b">
        <v>0</v>
      </c>
      <c r="D2339" s="639" t="s">
        <v>4479</v>
      </c>
      <c r="E2339" s="639" t="s">
        <v>2825</v>
      </c>
      <c r="F2339" s="639">
        <v>1</v>
      </c>
      <c r="G2339" s="639" t="s">
        <v>2807</v>
      </c>
      <c r="H2339" s="639" t="s">
        <v>3191</v>
      </c>
      <c r="I2339" s="639" t="s">
        <v>7942</v>
      </c>
      <c r="J2339" s="639" t="s">
        <v>8158</v>
      </c>
    </row>
    <row r="2340" spans="1:10" ht="15">
      <c r="A2340" s="638" t="s">
        <v>8127</v>
      </c>
      <c r="B2340" s="640">
        <v>44343.653032407397</v>
      </c>
      <c r="C2340" s="639" t="b">
        <v>0</v>
      </c>
      <c r="E2340" s="639" t="s">
        <v>2825</v>
      </c>
      <c r="F2340" s="639">
        <v>4</v>
      </c>
      <c r="G2340" s="639" t="s">
        <v>3017</v>
      </c>
      <c r="H2340" s="639" t="s">
        <v>1209</v>
      </c>
      <c r="I2340" s="639" t="s">
        <v>2948</v>
      </c>
      <c r="J2340" s="639" t="s">
        <v>8159</v>
      </c>
    </row>
    <row r="2341" spans="1:10" ht="15">
      <c r="A2341" s="638" t="s">
        <v>8124</v>
      </c>
      <c r="B2341" s="640">
        <v>44343.651412036997</v>
      </c>
      <c r="C2341" s="639" t="b">
        <v>0</v>
      </c>
      <c r="E2341" s="639" t="s">
        <v>2825</v>
      </c>
      <c r="F2341" s="639">
        <v>4</v>
      </c>
      <c r="G2341" s="639" t="s">
        <v>7690</v>
      </c>
      <c r="H2341" s="639" t="s">
        <v>8125</v>
      </c>
      <c r="I2341" s="639" t="s">
        <v>8115</v>
      </c>
      <c r="J2341" s="639" t="s">
        <v>8160</v>
      </c>
    </row>
    <row r="2342" spans="1:10" ht="15">
      <c r="A2342" s="638" t="s">
        <v>8123</v>
      </c>
      <c r="B2342" s="640">
        <v>44343.658217592601</v>
      </c>
      <c r="C2342" s="639" t="b">
        <v>0</v>
      </c>
      <c r="D2342" s="639" t="s">
        <v>2834</v>
      </c>
      <c r="E2342" s="639" t="s">
        <v>2825</v>
      </c>
      <c r="F2342" s="639">
        <v>1</v>
      </c>
      <c r="G2342" s="639" t="s">
        <v>2807</v>
      </c>
      <c r="H2342" s="639" t="s">
        <v>3191</v>
      </c>
      <c r="I2342" s="639" t="s">
        <v>7942</v>
      </c>
      <c r="J2342" s="639" t="s">
        <v>8161</v>
      </c>
    </row>
    <row r="2343" spans="1:10" ht="15">
      <c r="A2343" s="638" t="s">
        <v>8123</v>
      </c>
      <c r="B2343" s="640">
        <v>44343.647789351897</v>
      </c>
      <c r="C2343" s="639" t="b">
        <v>0</v>
      </c>
      <c r="D2343" s="639" t="s">
        <v>2923</v>
      </c>
      <c r="E2343" s="639" t="s">
        <v>2825</v>
      </c>
      <c r="F2343" s="639">
        <v>1</v>
      </c>
      <c r="G2343" s="639" t="s">
        <v>2807</v>
      </c>
      <c r="H2343" s="639" t="s">
        <v>3191</v>
      </c>
      <c r="I2343" s="639" t="s">
        <v>7942</v>
      </c>
      <c r="J2343" s="639" t="s">
        <v>8162</v>
      </c>
    </row>
    <row r="2344" spans="1:10" ht="15">
      <c r="A2344" s="638" t="s">
        <v>8128</v>
      </c>
      <c r="B2344" s="640">
        <v>44343.660196759309</v>
      </c>
      <c r="C2344" s="639" t="b">
        <v>0</v>
      </c>
      <c r="E2344" s="639" t="s">
        <v>2825</v>
      </c>
      <c r="F2344" s="639">
        <v>1</v>
      </c>
      <c r="G2344" s="639" t="s">
        <v>7781</v>
      </c>
      <c r="H2344" s="639" t="s">
        <v>8129</v>
      </c>
      <c r="I2344" s="639" t="s">
        <v>7848</v>
      </c>
      <c r="J2344" s="639" t="s">
        <v>8163</v>
      </c>
    </row>
    <row r="2345" spans="1:10" ht="15">
      <c r="A2345" s="638" t="s">
        <v>8123</v>
      </c>
      <c r="B2345" s="640">
        <v>44343.645682870403</v>
      </c>
      <c r="C2345" s="639" t="b">
        <v>0</v>
      </c>
      <c r="D2345" s="639" t="s">
        <v>2833</v>
      </c>
      <c r="E2345" s="639" t="s">
        <v>2825</v>
      </c>
      <c r="F2345" s="639">
        <v>1</v>
      </c>
      <c r="G2345" s="639" t="s">
        <v>2807</v>
      </c>
      <c r="H2345" s="639" t="s">
        <v>3191</v>
      </c>
      <c r="I2345" s="639" t="s">
        <v>7942</v>
      </c>
      <c r="J2345" s="639" t="s">
        <v>8164</v>
      </c>
    </row>
    <row r="2346" spans="1:10" ht="15">
      <c r="A2346" s="638" t="s">
        <v>8123</v>
      </c>
      <c r="B2346" s="640">
        <v>44343.634351851899</v>
      </c>
      <c r="C2346" s="639" t="b">
        <v>0</v>
      </c>
      <c r="D2346" s="639" t="s">
        <v>2834</v>
      </c>
      <c r="E2346" s="639" t="s">
        <v>2825</v>
      </c>
      <c r="F2346" s="639">
        <v>1</v>
      </c>
      <c r="G2346" s="639" t="s">
        <v>2807</v>
      </c>
      <c r="H2346" s="639" t="s">
        <v>3191</v>
      </c>
      <c r="I2346" s="639" t="s">
        <v>7942</v>
      </c>
      <c r="J2346" s="639" t="s">
        <v>8165</v>
      </c>
    </row>
    <row r="2347" spans="1:10" ht="15">
      <c r="A2347" s="638" t="s">
        <v>8123</v>
      </c>
      <c r="B2347" s="640">
        <v>44343.665625000001</v>
      </c>
      <c r="C2347" s="639" t="b">
        <v>0</v>
      </c>
      <c r="D2347" s="639" t="s">
        <v>3214</v>
      </c>
      <c r="E2347" s="639" t="s">
        <v>2825</v>
      </c>
      <c r="F2347" s="639">
        <v>1</v>
      </c>
      <c r="G2347" s="639" t="s">
        <v>2807</v>
      </c>
      <c r="H2347" s="639" t="s">
        <v>3191</v>
      </c>
      <c r="I2347" s="639" t="s">
        <v>7942</v>
      </c>
      <c r="J2347" s="639" t="s">
        <v>8166</v>
      </c>
    </row>
    <row r="2348" spans="1:10" ht="15">
      <c r="A2348" s="638" t="s">
        <v>8123</v>
      </c>
      <c r="B2348" s="640">
        <v>44343.6500115741</v>
      </c>
      <c r="C2348" s="639" t="b">
        <v>0</v>
      </c>
      <c r="D2348" s="639" t="s">
        <v>2923</v>
      </c>
      <c r="E2348" s="639" t="s">
        <v>2825</v>
      </c>
      <c r="F2348" s="639">
        <v>1</v>
      </c>
      <c r="G2348" s="639" t="s">
        <v>2807</v>
      </c>
      <c r="H2348" s="639" t="s">
        <v>3191</v>
      </c>
      <c r="I2348" s="639" t="s">
        <v>7942</v>
      </c>
      <c r="J2348" s="639" t="s">
        <v>8167</v>
      </c>
    </row>
    <row r="2349" spans="1:10" ht="15">
      <c r="A2349" s="638" t="s">
        <v>8123</v>
      </c>
      <c r="B2349" s="640">
        <v>44343.669178240692</v>
      </c>
      <c r="C2349" s="639" t="b">
        <v>0</v>
      </c>
      <c r="D2349" s="639" t="s">
        <v>3214</v>
      </c>
      <c r="E2349" s="639" t="s">
        <v>2825</v>
      </c>
      <c r="F2349" s="639">
        <v>1</v>
      </c>
      <c r="G2349" s="639" t="s">
        <v>2807</v>
      </c>
      <c r="H2349" s="639" t="s">
        <v>3191</v>
      </c>
      <c r="I2349" s="639" t="s">
        <v>7942</v>
      </c>
      <c r="J2349" s="639" t="s">
        <v>8168</v>
      </c>
    </row>
    <row r="2350" spans="1:10" ht="15">
      <c r="A2350" s="638" t="s">
        <v>8123</v>
      </c>
      <c r="B2350" s="640">
        <v>44344.32258101851</v>
      </c>
      <c r="C2350" s="639" t="b">
        <v>0</v>
      </c>
      <c r="D2350" s="639" t="s">
        <v>2834</v>
      </c>
      <c r="E2350" s="639" t="s">
        <v>2825</v>
      </c>
      <c r="F2350" s="639">
        <v>1</v>
      </c>
      <c r="G2350" s="639" t="s">
        <v>2807</v>
      </c>
      <c r="H2350" s="639" t="s">
        <v>3191</v>
      </c>
      <c r="I2350" s="639" t="s">
        <v>7942</v>
      </c>
      <c r="J2350" s="639" t="s">
        <v>8169</v>
      </c>
    </row>
    <row r="2351" spans="1:10" ht="15">
      <c r="A2351" s="638" t="s">
        <v>8123</v>
      </c>
      <c r="B2351" s="640">
        <v>44344.342013888898</v>
      </c>
      <c r="C2351" s="639" t="b">
        <v>0</v>
      </c>
      <c r="D2351" s="639" t="s">
        <v>2923</v>
      </c>
      <c r="E2351" s="639" t="s">
        <v>2825</v>
      </c>
      <c r="F2351" s="639">
        <v>1</v>
      </c>
      <c r="G2351" s="639" t="s">
        <v>2807</v>
      </c>
      <c r="H2351" s="639" t="s">
        <v>3191</v>
      </c>
      <c r="I2351" s="639" t="s">
        <v>7942</v>
      </c>
      <c r="J2351" s="639" t="s">
        <v>8170</v>
      </c>
    </row>
    <row r="2352" spans="1:10" ht="15">
      <c r="A2352" s="638" t="s">
        <v>8123</v>
      </c>
      <c r="B2352" s="640">
        <v>44344.341574074097</v>
      </c>
      <c r="C2352" s="639" t="b">
        <v>0</v>
      </c>
      <c r="D2352" s="639" t="s">
        <v>2809</v>
      </c>
      <c r="E2352" s="639" t="s">
        <v>2825</v>
      </c>
      <c r="F2352" s="639">
        <v>1</v>
      </c>
      <c r="G2352" s="639" t="s">
        <v>2807</v>
      </c>
      <c r="H2352" s="639" t="s">
        <v>3191</v>
      </c>
      <c r="I2352" s="639" t="s">
        <v>7942</v>
      </c>
      <c r="J2352" s="639" t="s">
        <v>8171</v>
      </c>
    </row>
    <row r="2353" spans="1:10" ht="15">
      <c r="A2353" s="638" t="s">
        <v>8123</v>
      </c>
      <c r="B2353" s="640">
        <v>44344.341134259303</v>
      </c>
      <c r="C2353" s="639" t="b">
        <v>0</v>
      </c>
      <c r="D2353" s="639" t="s">
        <v>2833</v>
      </c>
      <c r="E2353" s="639" t="s">
        <v>2825</v>
      </c>
      <c r="F2353" s="639">
        <v>1</v>
      </c>
      <c r="G2353" s="639" t="s">
        <v>2807</v>
      </c>
      <c r="H2353" s="639" t="s">
        <v>3191</v>
      </c>
      <c r="I2353" s="639" t="s">
        <v>7942</v>
      </c>
      <c r="J2353" s="639" t="s">
        <v>8172</v>
      </c>
    </row>
    <row r="2354" spans="1:10" ht="15">
      <c r="A2354" s="638" t="s">
        <v>8123</v>
      </c>
      <c r="B2354" s="640">
        <v>44344.342858796299</v>
      </c>
      <c r="C2354" s="639" t="b">
        <v>0</v>
      </c>
      <c r="D2354" s="639" t="s">
        <v>2833</v>
      </c>
      <c r="E2354" s="639" t="s">
        <v>2825</v>
      </c>
      <c r="F2354" s="639">
        <v>1</v>
      </c>
      <c r="G2354" s="639" t="s">
        <v>2807</v>
      </c>
      <c r="H2354" s="639" t="s">
        <v>3191</v>
      </c>
      <c r="I2354" s="639" t="s">
        <v>7942</v>
      </c>
      <c r="J2354" s="639" t="s">
        <v>8173</v>
      </c>
    </row>
    <row r="2355" spans="1:10" ht="15">
      <c r="A2355" s="638" t="s">
        <v>8123</v>
      </c>
      <c r="B2355" s="640">
        <v>44344.342453703714</v>
      </c>
      <c r="C2355" s="639" t="b">
        <v>0</v>
      </c>
      <c r="D2355" s="639" t="s">
        <v>2809</v>
      </c>
      <c r="E2355" s="639" t="s">
        <v>2825</v>
      </c>
      <c r="F2355" s="639">
        <v>1</v>
      </c>
      <c r="G2355" s="639" t="s">
        <v>2807</v>
      </c>
      <c r="H2355" s="639" t="s">
        <v>3191</v>
      </c>
      <c r="I2355" s="639" t="s">
        <v>7942</v>
      </c>
      <c r="J2355" s="639" t="s">
        <v>8174</v>
      </c>
    </row>
    <row r="2356" spans="1:10" ht="15">
      <c r="A2356" s="638" t="s">
        <v>8123</v>
      </c>
      <c r="B2356" s="640">
        <v>44344.356782407398</v>
      </c>
      <c r="C2356" s="639" t="b">
        <v>0</v>
      </c>
      <c r="D2356" s="639" t="s">
        <v>3214</v>
      </c>
      <c r="E2356" s="639" t="s">
        <v>2825</v>
      </c>
      <c r="F2356" s="639">
        <v>1</v>
      </c>
      <c r="G2356" s="639" t="s">
        <v>2807</v>
      </c>
      <c r="H2356" s="639" t="s">
        <v>3191</v>
      </c>
      <c r="I2356" s="639" t="s">
        <v>7942</v>
      </c>
      <c r="J2356" s="639" t="s">
        <v>8222</v>
      </c>
    </row>
    <row r="2357" spans="1:10" ht="15">
      <c r="A2357" s="638" t="s">
        <v>8211</v>
      </c>
      <c r="B2357" s="640">
        <v>44344.392222222203</v>
      </c>
      <c r="C2357" s="639" t="b">
        <v>0</v>
      </c>
      <c r="E2357" s="639" t="s">
        <v>2825</v>
      </c>
      <c r="F2357" s="639">
        <v>1</v>
      </c>
      <c r="G2357" s="639" t="s">
        <v>3198</v>
      </c>
      <c r="H2357" s="639" t="s">
        <v>8212</v>
      </c>
      <c r="I2357" s="639" t="s">
        <v>7385</v>
      </c>
      <c r="J2357" s="639" t="s">
        <v>8223</v>
      </c>
    </row>
    <row r="2358" spans="1:10" ht="15">
      <c r="A2358" s="638" t="s">
        <v>8211</v>
      </c>
      <c r="B2358" s="640">
        <v>44344.404733796298</v>
      </c>
      <c r="C2358" s="639" t="b">
        <v>0</v>
      </c>
      <c r="E2358" s="639" t="s">
        <v>2825</v>
      </c>
      <c r="F2358" s="639">
        <v>1</v>
      </c>
      <c r="G2358" s="639" t="s">
        <v>3198</v>
      </c>
      <c r="H2358" s="639" t="s">
        <v>8212</v>
      </c>
      <c r="I2358" s="639" t="s">
        <v>7385</v>
      </c>
      <c r="J2358" s="639" t="s">
        <v>8224</v>
      </c>
    </row>
    <row r="2359" spans="1:10" ht="15">
      <c r="A2359" s="638" t="s">
        <v>8126</v>
      </c>
      <c r="B2359" s="640">
        <v>44344.414085648103</v>
      </c>
      <c r="C2359" s="639" t="b">
        <v>0</v>
      </c>
      <c r="E2359" s="639" t="s">
        <v>2825</v>
      </c>
      <c r="F2359" s="639">
        <v>3</v>
      </c>
      <c r="G2359" s="639" t="s">
        <v>4336</v>
      </c>
      <c r="H2359" s="639" t="s">
        <v>8120</v>
      </c>
      <c r="I2359" s="639" t="s">
        <v>3042</v>
      </c>
      <c r="J2359" s="639" t="s">
        <v>8225</v>
      </c>
    </row>
    <row r="2360" spans="1:10" ht="15">
      <c r="A2360" s="638" t="s">
        <v>3873</v>
      </c>
      <c r="B2360" s="640">
        <v>44344.424039351798</v>
      </c>
      <c r="C2360" s="639" t="b">
        <v>0</v>
      </c>
      <c r="E2360" s="639" t="s">
        <v>2825</v>
      </c>
      <c r="F2360" s="639">
        <v>2</v>
      </c>
      <c r="G2360" s="639" t="s">
        <v>3017</v>
      </c>
      <c r="H2360" s="639" t="s">
        <v>3012</v>
      </c>
      <c r="I2360" s="639" t="s">
        <v>3013</v>
      </c>
      <c r="J2360" s="639" t="s">
        <v>8226</v>
      </c>
    </row>
    <row r="2361" spans="1:10" ht="15">
      <c r="A2361" s="638" t="s">
        <v>8220</v>
      </c>
      <c r="B2361" s="640">
        <v>44344.450787037</v>
      </c>
      <c r="C2361" s="639" t="b">
        <v>0</v>
      </c>
      <c r="E2361" s="639" t="s">
        <v>2825</v>
      </c>
      <c r="F2361" s="639">
        <v>1</v>
      </c>
      <c r="G2361" s="639" t="s">
        <v>3017</v>
      </c>
      <c r="H2361" s="639" t="s">
        <v>2036</v>
      </c>
      <c r="I2361" s="639" t="s">
        <v>3013</v>
      </c>
      <c r="J2361" s="639" t="s">
        <v>8227</v>
      </c>
    </row>
    <row r="2362" spans="1:10" ht="15">
      <c r="A2362" s="638" t="s">
        <v>8207</v>
      </c>
      <c r="B2362" s="640">
        <v>44344.467800925901</v>
      </c>
      <c r="C2362" s="639" t="b">
        <v>0</v>
      </c>
      <c r="E2362" s="639" t="s">
        <v>2825</v>
      </c>
      <c r="F2362" s="639">
        <v>1</v>
      </c>
      <c r="G2362" s="639" t="s">
        <v>2821</v>
      </c>
      <c r="H2362" s="639" t="s">
        <v>8208</v>
      </c>
      <c r="I2362" s="639" t="s">
        <v>2818</v>
      </c>
      <c r="J2362" s="639" t="s">
        <v>8228</v>
      </c>
    </row>
    <row r="2363" spans="1:10" ht="15">
      <c r="A2363" s="638" t="s">
        <v>8209</v>
      </c>
      <c r="B2363" s="640">
        <v>44344.491215277798</v>
      </c>
      <c r="C2363" s="639" t="b">
        <v>0</v>
      </c>
      <c r="E2363" s="639" t="s">
        <v>2825</v>
      </c>
      <c r="F2363" s="639">
        <v>1</v>
      </c>
      <c r="G2363" s="639" t="s">
        <v>7690</v>
      </c>
      <c r="H2363" s="639" t="s">
        <v>8210</v>
      </c>
      <c r="I2363" s="639" t="s">
        <v>8115</v>
      </c>
      <c r="J2363" s="639" t="s">
        <v>8229</v>
      </c>
    </row>
    <row r="2364" spans="1:10" ht="15">
      <c r="A2364" s="638" t="s">
        <v>8214</v>
      </c>
      <c r="B2364" s="640">
        <v>44344.492743055613</v>
      </c>
      <c r="C2364" s="639" t="b">
        <v>0</v>
      </c>
      <c r="E2364" s="639" t="s">
        <v>2825</v>
      </c>
      <c r="F2364" s="639">
        <v>7</v>
      </c>
      <c r="G2364" s="639" t="s">
        <v>7690</v>
      </c>
      <c r="H2364" s="639" t="s">
        <v>8215</v>
      </c>
      <c r="I2364" s="639" t="s">
        <v>8115</v>
      </c>
      <c r="J2364" s="639" t="s">
        <v>8230</v>
      </c>
    </row>
    <row r="2365" spans="1:10" ht="15">
      <c r="A2365" s="638" t="s">
        <v>8221</v>
      </c>
      <c r="B2365" s="640">
        <v>44344.521631944401</v>
      </c>
      <c r="C2365" s="639" t="b">
        <v>0</v>
      </c>
      <c r="E2365" s="639" t="s">
        <v>2825</v>
      </c>
      <c r="F2365" s="639">
        <v>2</v>
      </c>
      <c r="G2365" s="639" t="s">
        <v>3017</v>
      </c>
      <c r="H2365" s="639" t="s">
        <v>4487</v>
      </c>
      <c r="I2365" s="639" t="s">
        <v>3013</v>
      </c>
      <c r="J2365" s="639" t="s">
        <v>8231</v>
      </c>
    </row>
    <row r="2366" spans="1:10" ht="15">
      <c r="A2366" s="638" t="s">
        <v>3747</v>
      </c>
      <c r="B2366" s="640">
        <v>44344.5448958333</v>
      </c>
      <c r="C2366" s="639" t="b">
        <v>0</v>
      </c>
      <c r="D2366" s="639" t="s">
        <v>2976</v>
      </c>
      <c r="E2366" s="639" t="s">
        <v>2788</v>
      </c>
      <c r="F2366" s="639">
        <v>2</v>
      </c>
      <c r="G2366" s="639" t="s">
        <v>2868</v>
      </c>
      <c r="H2366" s="639" t="s">
        <v>3207</v>
      </c>
      <c r="I2366" s="639" t="s">
        <v>3208</v>
      </c>
      <c r="J2366" s="639" t="s">
        <v>8232</v>
      </c>
    </row>
    <row r="2367" spans="1:10" ht="15">
      <c r="A2367" s="638" t="s">
        <v>3747</v>
      </c>
      <c r="B2367" s="640">
        <v>44344.543761574103</v>
      </c>
      <c r="C2367" s="639" t="b">
        <v>0</v>
      </c>
      <c r="E2367" s="639" t="s">
        <v>2825</v>
      </c>
      <c r="F2367" s="639">
        <v>2</v>
      </c>
      <c r="G2367" s="639" t="s">
        <v>2868</v>
      </c>
      <c r="H2367" s="639" t="s">
        <v>3207</v>
      </c>
      <c r="I2367" s="639" t="s">
        <v>3208</v>
      </c>
      <c r="J2367" s="639" t="s">
        <v>8233</v>
      </c>
    </row>
    <row r="2368" spans="1:10" ht="15">
      <c r="A2368" s="638" t="s">
        <v>8021</v>
      </c>
      <c r="B2368" s="640">
        <v>44344.542812500003</v>
      </c>
      <c r="C2368" s="639" t="b">
        <v>0</v>
      </c>
      <c r="E2368" s="639" t="s">
        <v>2825</v>
      </c>
      <c r="F2368" s="639">
        <v>5</v>
      </c>
      <c r="G2368" s="639" t="s">
        <v>2868</v>
      </c>
      <c r="H2368" s="639" t="s">
        <v>8020</v>
      </c>
      <c r="I2368" s="639" t="s">
        <v>7512</v>
      </c>
      <c r="J2368" s="639" t="s">
        <v>8234</v>
      </c>
    </row>
    <row r="2369" spans="1:10" ht="15">
      <c r="A2369" s="638" t="s">
        <v>8205</v>
      </c>
      <c r="B2369" s="640">
        <v>44344.489583333299</v>
      </c>
      <c r="C2369" s="639" t="b">
        <v>0</v>
      </c>
      <c r="D2369" s="639" t="s">
        <v>2817</v>
      </c>
      <c r="E2369" s="639" t="s">
        <v>2825</v>
      </c>
      <c r="F2369" s="639">
        <v>1</v>
      </c>
      <c r="G2369" s="639" t="s">
        <v>3173</v>
      </c>
      <c r="H2369" s="639" t="s">
        <v>8206</v>
      </c>
      <c r="I2369" s="639" t="s">
        <v>3219</v>
      </c>
      <c r="J2369" s="639" t="s">
        <v>8235</v>
      </c>
    </row>
    <row r="2370" spans="1:10" ht="15">
      <c r="A2370" s="638" t="s">
        <v>8218</v>
      </c>
      <c r="B2370" s="640">
        <v>44344.561261574097</v>
      </c>
      <c r="C2370" s="639" t="b">
        <v>0</v>
      </c>
      <c r="E2370" s="639" t="s">
        <v>2825</v>
      </c>
      <c r="F2370" s="639">
        <v>1</v>
      </c>
      <c r="G2370" s="639" t="s">
        <v>4337</v>
      </c>
      <c r="H2370" s="639" t="s">
        <v>8219</v>
      </c>
      <c r="I2370" s="639" t="s">
        <v>2818</v>
      </c>
      <c r="J2370" s="639" t="s">
        <v>8236</v>
      </c>
    </row>
    <row r="2371" spans="1:10" ht="15">
      <c r="A2371" s="638" t="s">
        <v>8218</v>
      </c>
      <c r="B2371" s="640">
        <v>44344.565150463</v>
      </c>
      <c r="C2371" s="639" t="b">
        <v>0</v>
      </c>
      <c r="E2371" s="639" t="s">
        <v>2825</v>
      </c>
      <c r="F2371" s="639">
        <v>1</v>
      </c>
      <c r="G2371" s="639" t="s">
        <v>4337</v>
      </c>
      <c r="H2371" s="639" t="s">
        <v>8219</v>
      </c>
      <c r="I2371" s="639" t="s">
        <v>2818</v>
      </c>
      <c r="J2371" s="639" t="s">
        <v>8237</v>
      </c>
    </row>
    <row r="2372" spans="1:10" ht="15">
      <c r="A2372" s="638" t="s">
        <v>8217</v>
      </c>
      <c r="B2372" s="640">
        <v>44344.580659722204</v>
      </c>
      <c r="C2372" s="639" t="b">
        <v>0</v>
      </c>
      <c r="E2372" s="639" t="s">
        <v>2825</v>
      </c>
      <c r="F2372" s="639">
        <v>1</v>
      </c>
      <c r="G2372" s="639" t="s">
        <v>3461</v>
      </c>
      <c r="H2372" s="639" t="s">
        <v>1613</v>
      </c>
      <c r="I2372" s="639" t="s">
        <v>8115</v>
      </c>
      <c r="J2372" s="639" t="s">
        <v>8238</v>
      </c>
    </row>
    <row r="2373" spans="1:10" ht="15">
      <c r="A2373" s="638" t="s">
        <v>8213</v>
      </c>
      <c r="B2373" s="640">
        <v>44344.580266203702</v>
      </c>
      <c r="C2373" s="639" t="b">
        <v>0</v>
      </c>
      <c r="E2373" s="639" t="s">
        <v>2825</v>
      </c>
      <c r="F2373" s="639">
        <v>3</v>
      </c>
      <c r="G2373" s="639" t="s">
        <v>7690</v>
      </c>
      <c r="H2373" s="639" t="s">
        <v>3282</v>
      </c>
      <c r="I2373" s="639" t="s">
        <v>8115</v>
      </c>
      <c r="J2373" s="639" t="s">
        <v>8239</v>
      </c>
    </row>
    <row r="2374" spans="1:10" ht="15">
      <c r="A2374" s="638" t="s">
        <v>8218</v>
      </c>
      <c r="B2374" s="640">
        <v>44344.61209490741</v>
      </c>
      <c r="C2374" s="639" t="b">
        <v>0</v>
      </c>
      <c r="E2374" s="639" t="s">
        <v>2825</v>
      </c>
      <c r="F2374" s="639">
        <v>1</v>
      </c>
      <c r="G2374" s="639" t="s">
        <v>4337</v>
      </c>
      <c r="H2374" s="639" t="s">
        <v>8219</v>
      </c>
      <c r="I2374" s="639" t="s">
        <v>2818</v>
      </c>
      <c r="J2374" s="639" t="s">
        <v>8240</v>
      </c>
    </row>
    <row r="2375" spans="1:10" ht="15">
      <c r="A2375" s="638" t="s">
        <v>8218</v>
      </c>
      <c r="B2375" s="640">
        <v>44344.6114930556</v>
      </c>
      <c r="C2375" s="639" t="b">
        <v>0</v>
      </c>
      <c r="E2375" s="639" t="s">
        <v>2825</v>
      </c>
      <c r="F2375" s="639">
        <v>1</v>
      </c>
      <c r="G2375" s="639" t="s">
        <v>4337</v>
      </c>
      <c r="H2375" s="639" t="s">
        <v>8219</v>
      </c>
      <c r="I2375" s="639" t="s">
        <v>2818</v>
      </c>
      <c r="J2375" s="639" t="s">
        <v>8241</v>
      </c>
    </row>
    <row r="2376" spans="1:10" ht="15">
      <c r="A2376" s="638" t="s">
        <v>8218</v>
      </c>
      <c r="B2376" s="640">
        <v>44344.6109490741</v>
      </c>
      <c r="C2376" s="639" t="b">
        <v>0</v>
      </c>
      <c r="E2376" s="639" t="s">
        <v>2825</v>
      </c>
      <c r="F2376" s="639">
        <v>1</v>
      </c>
      <c r="G2376" s="639" t="s">
        <v>4337</v>
      </c>
      <c r="H2376" s="639" t="s">
        <v>8219</v>
      </c>
      <c r="I2376" s="639" t="s">
        <v>2818</v>
      </c>
      <c r="J2376" s="639" t="s">
        <v>8242</v>
      </c>
    </row>
    <row r="2377" spans="1:10" ht="15">
      <c r="A2377" s="638" t="s">
        <v>8218</v>
      </c>
      <c r="B2377" s="640">
        <v>44344.610381944403</v>
      </c>
      <c r="C2377" s="639" t="b">
        <v>0</v>
      </c>
      <c r="E2377" s="639" t="s">
        <v>2825</v>
      </c>
      <c r="F2377" s="639">
        <v>1</v>
      </c>
      <c r="G2377" s="639" t="s">
        <v>4337</v>
      </c>
      <c r="H2377" s="639" t="s">
        <v>8219</v>
      </c>
      <c r="I2377" s="639" t="s">
        <v>2818</v>
      </c>
      <c r="J2377" s="639" t="s">
        <v>8243</v>
      </c>
    </row>
    <row r="2378" spans="1:10" ht="15">
      <c r="A2378" s="638" t="s">
        <v>8216</v>
      </c>
      <c r="B2378" s="640">
        <v>44344.627418981501</v>
      </c>
      <c r="C2378" s="639" t="b">
        <v>0</v>
      </c>
      <c r="E2378" s="639" t="s">
        <v>2825</v>
      </c>
      <c r="F2378" s="639">
        <v>4</v>
      </c>
      <c r="G2378" s="639" t="s">
        <v>3017</v>
      </c>
      <c r="H2378" s="639" t="s">
        <v>3401</v>
      </c>
      <c r="I2378" s="639" t="s">
        <v>4404</v>
      </c>
      <c r="J2378" s="639" t="s">
        <v>8244</v>
      </c>
    </row>
    <row r="2379" spans="1:10" ht="15">
      <c r="A2379" s="638" t="s">
        <v>10916</v>
      </c>
      <c r="B2379" s="640">
        <v>44348.320324074099</v>
      </c>
      <c r="C2379" s="639" t="b">
        <v>0</v>
      </c>
      <c r="E2379" s="639" t="s">
        <v>2825</v>
      </c>
      <c r="F2379" s="639">
        <v>1</v>
      </c>
      <c r="G2379" s="639" t="s">
        <v>7623</v>
      </c>
      <c r="H2379" s="639" t="s">
        <v>10917</v>
      </c>
      <c r="I2379" s="639" t="s">
        <v>8017</v>
      </c>
      <c r="J2379" s="639" t="s">
        <v>10930</v>
      </c>
    </row>
    <row r="2380" spans="1:10" ht="15">
      <c r="A2380" s="638" t="s">
        <v>10916</v>
      </c>
      <c r="B2380" s="640">
        <v>44348.3445601852</v>
      </c>
      <c r="C2380" s="639" t="b">
        <v>0</v>
      </c>
      <c r="E2380" s="639" t="s">
        <v>2825</v>
      </c>
      <c r="F2380" s="639">
        <v>1</v>
      </c>
      <c r="G2380" s="639" t="s">
        <v>7623</v>
      </c>
      <c r="H2380" s="639" t="s">
        <v>10917</v>
      </c>
      <c r="I2380" s="639" t="s">
        <v>8017</v>
      </c>
      <c r="J2380" s="639" t="s">
        <v>10931</v>
      </c>
    </row>
    <row r="2381" spans="1:10" ht="15">
      <c r="A2381" s="638" t="s">
        <v>10916</v>
      </c>
      <c r="B2381" s="640">
        <v>44348.358020833301</v>
      </c>
      <c r="C2381" s="639" t="b">
        <v>0</v>
      </c>
      <c r="E2381" s="639" t="s">
        <v>2825</v>
      </c>
      <c r="F2381" s="639">
        <v>1</v>
      </c>
      <c r="G2381" s="639" t="s">
        <v>7623</v>
      </c>
      <c r="H2381" s="639" t="s">
        <v>10917</v>
      </c>
      <c r="I2381" s="639" t="s">
        <v>8017</v>
      </c>
      <c r="J2381" s="639" t="s">
        <v>10932</v>
      </c>
    </row>
    <row r="2382" spans="1:10" ht="15">
      <c r="A2382" s="638" t="s">
        <v>8126</v>
      </c>
      <c r="B2382" s="640">
        <v>44348.363483796311</v>
      </c>
      <c r="C2382" s="639" t="b">
        <v>0</v>
      </c>
      <c r="E2382" s="639" t="s">
        <v>2825</v>
      </c>
      <c r="F2382" s="639">
        <v>2</v>
      </c>
      <c r="G2382" s="639" t="s">
        <v>4336</v>
      </c>
      <c r="H2382" s="639" t="s">
        <v>8120</v>
      </c>
      <c r="I2382" s="639" t="s">
        <v>3042</v>
      </c>
      <c r="J2382" s="639" t="s">
        <v>10933</v>
      </c>
    </row>
    <row r="2383" spans="1:10" ht="15">
      <c r="A2383" s="638" t="s">
        <v>10916</v>
      </c>
      <c r="B2383" s="640">
        <v>44348.370578703703</v>
      </c>
      <c r="C2383" s="639" t="b">
        <v>0</v>
      </c>
      <c r="E2383" s="639" t="s">
        <v>2825</v>
      </c>
      <c r="F2383" s="639">
        <v>1</v>
      </c>
      <c r="G2383" s="639" t="s">
        <v>7623</v>
      </c>
      <c r="H2383" s="639" t="s">
        <v>10917</v>
      </c>
      <c r="I2383" s="639" t="s">
        <v>8017</v>
      </c>
      <c r="J2383" s="639" t="s">
        <v>10934</v>
      </c>
    </row>
    <row r="2384" spans="1:10" ht="15">
      <c r="A2384" s="638" t="s">
        <v>10916</v>
      </c>
      <c r="B2384" s="640">
        <v>44348.387037037013</v>
      </c>
      <c r="C2384" s="639" t="b">
        <v>0</v>
      </c>
      <c r="E2384" s="639" t="s">
        <v>2825</v>
      </c>
      <c r="F2384" s="639">
        <v>1</v>
      </c>
      <c r="G2384" s="639" t="s">
        <v>7623</v>
      </c>
      <c r="H2384" s="639" t="s">
        <v>10917</v>
      </c>
      <c r="I2384" s="639" t="s">
        <v>8017</v>
      </c>
      <c r="J2384" s="639" t="s">
        <v>10935</v>
      </c>
    </row>
    <row r="2385" spans="1:10" ht="15">
      <c r="A2385" s="638" t="s">
        <v>10916</v>
      </c>
      <c r="B2385" s="640">
        <v>44348.388576388897</v>
      </c>
      <c r="C2385" s="639" t="b">
        <v>0</v>
      </c>
      <c r="E2385" s="639" t="s">
        <v>2825</v>
      </c>
      <c r="F2385" s="639">
        <v>1</v>
      </c>
      <c r="G2385" s="639" t="s">
        <v>7623</v>
      </c>
      <c r="H2385" s="639" t="s">
        <v>10917</v>
      </c>
      <c r="I2385" s="639" t="s">
        <v>8017</v>
      </c>
      <c r="J2385" s="639" t="s">
        <v>10936</v>
      </c>
    </row>
    <row r="2386" spans="1:10" ht="15">
      <c r="A2386" s="638" t="s">
        <v>8126</v>
      </c>
      <c r="B2386" s="640">
        <v>44348.457986111098</v>
      </c>
      <c r="C2386" s="639" t="b">
        <v>0</v>
      </c>
      <c r="E2386" s="639" t="s">
        <v>2825</v>
      </c>
      <c r="F2386" s="639">
        <v>6</v>
      </c>
      <c r="G2386" s="639" t="s">
        <v>4336</v>
      </c>
      <c r="H2386" s="639" t="s">
        <v>8120</v>
      </c>
      <c r="I2386" s="639" t="s">
        <v>3042</v>
      </c>
      <c r="J2386" s="639" t="s">
        <v>10937</v>
      </c>
    </row>
    <row r="2387" spans="1:10" ht="15">
      <c r="A2387" s="638" t="s">
        <v>8126</v>
      </c>
      <c r="B2387" s="640">
        <v>44348.481018518498</v>
      </c>
      <c r="C2387" s="639" t="b">
        <v>0</v>
      </c>
      <c r="E2387" s="639" t="s">
        <v>2825</v>
      </c>
      <c r="F2387" s="639">
        <v>3</v>
      </c>
      <c r="G2387" s="639" t="s">
        <v>4336</v>
      </c>
      <c r="H2387" s="639" t="s">
        <v>8120</v>
      </c>
      <c r="I2387" s="639" t="s">
        <v>3042</v>
      </c>
      <c r="J2387" s="639" t="s">
        <v>10938</v>
      </c>
    </row>
    <row r="2388" spans="1:10" ht="15">
      <c r="A2388" s="638" t="s">
        <v>10928</v>
      </c>
      <c r="B2388" s="640">
        <v>44348.504340277803</v>
      </c>
      <c r="C2388" s="639" t="b">
        <v>0</v>
      </c>
      <c r="E2388" s="639" t="s">
        <v>2825</v>
      </c>
      <c r="F2388" s="639">
        <v>6</v>
      </c>
      <c r="G2388" s="639" t="s">
        <v>7690</v>
      </c>
      <c r="H2388" s="639" t="s">
        <v>10929</v>
      </c>
      <c r="I2388" s="639" t="s">
        <v>8115</v>
      </c>
      <c r="J2388" s="639" t="s">
        <v>10939</v>
      </c>
    </row>
    <row r="2389" spans="1:10" ht="15">
      <c r="A2389" s="638" t="s">
        <v>10921</v>
      </c>
      <c r="B2389" s="640">
        <v>44348.502800925889</v>
      </c>
      <c r="C2389" s="639" t="b">
        <v>0</v>
      </c>
      <c r="E2389" s="639" t="s">
        <v>2825</v>
      </c>
      <c r="F2389" s="639">
        <v>1</v>
      </c>
      <c r="G2389" s="639" t="s">
        <v>3017</v>
      </c>
      <c r="H2389" s="639" t="s">
        <v>10922</v>
      </c>
      <c r="I2389" s="639" t="s">
        <v>4404</v>
      </c>
      <c r="J2389" s="639" t="s">
        <v>10940</v>
      </c>
    </row>
    <row r="2390" spans="1:10" ht="15">
      <c r="A2390" s="638" t="s">
        <v>8216</v>
      </c>
      <c r="B2390" s="640">
        <v>44348.502037036997</v>
      </c>
      <c r="C2390" s="639" t="b">
        <v>0</v>
      </c>
      <c r="E2390" s="639" t="s">
        <v>2825</v>
      </c>
      <c r="F2390" s="639">
        <v>6</v>
      </c>
      <c r="G2390" s="639" t="s">
        <v>3017</v>
      </c>
      <c r="H2390" s="639" t="s">
        <v>3401</v>
      </c>
      <c r="I2390" s="639" t="s">
        <v>4404</v>
      </c>
      <c r="J2390" s="639" t="s">
        <v>10941</v>
      </c>
    </row>
    <row r="2391" spans="1:10" ht="15">
      <c r="A2391" s="638" t="s">
        <v>10914</v>
      </c>
      <c r="B2391" s="640">
        <v>44348.550127314789</v>
      </c>
      <c r="C2391" s="639" t="b">
        <v>0</v>
      </c>
      <c r="E2391" s="639" t="s">
        <v>2825</v>
      </c>
      <c r="F2391" s="639">
        <v>1</v>
      </c>
      <c r="G2391" s="639" t="s">
        <v>2821</v>
      </c>
      <c r="H2391" s="639" t="s">
        <v>10915</v>
      </c>
      <c r="I2391" s="639" t="s">
        <v>2818</v>
      </c>
      <c r="J2391" s="639" t="s">
        <v>10942</v>
      </c>
    </row>
    <row r="2392" spans="1:10" ht="15">
      <c r="A2392" s="638" t="s">
        <v>10919</v>
      </c>
      <c r="B2392" s="640">
        <v>44348.625636574099</v>
      </c>
      <c r="C2392" s="639" t="b">
        <v>0</v>
      </c>
      <c r="E2392" s="639" t="s">
        <v>2825</v>
      </c>
      <c r="F2392" s="639">
        <v>3</v>
      </c>
      <c r="G2392" s="639" t="s">
        <v>7872</v>
      </c>
      <c r="H2392" s="639" t="s">
        <v>3169</v>
      </c>
      <c r="I2392" s="639" t="s">
        <v>10920</v>
      </c>
      <c r="J2392" s="639" t="s">
        <v>10943</v>
      </c>
    </row>
    <row r="2393" spans="1:10" ht="15">
      <c r="A2393" s="638" t="s">
        <v>10923</v>
      </c>
      <c r="B2393" s="640">
        <v>44348.626608796287</v>
      </c>
      <c r="C2393" s="639" t="b">
        <v>0</v>
      </c>
      <c r="E2393" s="639" t="s">
        <v>2825</v>
      </c>
      <c r="F2393" s="639">
        <v>2</v>
      </c>
      <c r="G2393" s="639" t="s">
        <v>7872</v>
      </c>
      <c r="H2393" s="639" t="s">
        <v>10924</v>
      </c>
      <c r="I2393" s="639" t="s">
        <v>3042</v>
      </c>
      <c r="J2393" s="639" t="s">
        <v>10944</v>
      </c>
    </row>
    <row r="2394" spans="1:10" ht="15">
      <c r="A2394" s="638" t="s">
        <v>10925</v>
      </c>
      <c r="B2394" s="640">
        <v>44348.662199074097</v>
      </c>
      <c r="C2394" s="639" t="b">
        <v>0</v>
      </c>
      <c r="E2394" s="639" t="s">
        <v>2825</v>
      </c>
      <c r="F2394" s="639">
        <v>1</v>
      </c>
      <c r="G2394" s="639" t="s">
        <v>3017</v>
      </c>
      <c r="H2394" s="639" t="s">
        <v>1160</v>
      </c>
      <c r="I2394" s="639" t="s">
        <v>2946</v>
      </c>
      <c r="J2394" s="639" t="s">
        <v>10945</v>
      </c>
    </row>
    <row r="2395" spans="1:10" ht="15">
      <c r="A2395" s="638" t="s">
        <v>10921</v>
      </c>
      <c r="B2395" s="640">
        <v>44348.661180555602</v>
      </c>
      <c r="C2395" s="639" t="b">
        <v>0</v>
      </c>
      <c r="E2395" s="639" t="s">
        <v>2825</v>
      </c>
      <c r="F2395" s="639">
        <v>2</v>
      </c>
      <c r="G2395" s="639" t="s">
        <v>3017</v>
      </c>
      <c r="H2395" s="639" t="s">
        <v>10922</v>
      </c>
      <c r="I2395" s="639" t="s">
        <v>4404</v>
      </c>
      <c r="J2395" s="639" t="s">
        <v>10946</v>
      </c>
    </row>
    <row r="2396" spans="1:10" ht="15">
      <c r="A2396" s="638" t="s">
        <v>10926</v>
      </c>
      <c r="B2396" s="640">
        <v>44348.689201388901</v>
      </c>
      <c r="C2396" s="639" t="b">
        <v>0</v>
      </c>
      <c r="E2396" s="639" t="s">
        <v>2825</v>
      </c>
      <c r="F2396" s="639">
        <v>4</v>
      </c>
      <c r="G2396" s="639" t="s">
        <v>2868</v>
      </c>
      <c r="H2396" s="639" t="s">
        <v>10927</v>
      </c>
      <c r="I2396" s="639" t="s">
        <v>3208</v>
      </c>
      <c r="J2396" s="639" t="s">
        <v>10947</v>
      </c>
    </row>
    <row r="2397" spans="1:10" ht="15">
      <c r="A2397" s="638" t="s">
        <v>10918</v>
      </c>
      <c r="B2397" s="640">
        <v>44348.688287037003</v>
      </c>
      <c r="C2397" s="639" t="b">
        <v>0</v>
      </c>
      <c r="E2397" s="639" t="s">
        <v>2825</v>
      </c>
      <c r="F2397" s="639">
        <v>3</v>
      </c>
      <c r="G2397" s="639" t="s">
        <v>2868</v>
      </c>
      <c r="H2397" s="639" t="s">
        <v>2050</v>
      </c>
      <c r="I2397" s="639" t="s">
        <v>3208</v>
      </c>
      <c r="J2397" s="639" t="s">
        <v>10948</v>
      </c>
    </row>
    <row r="2398" spans="1:10" ht="15">
      <c r="A2398" s="638" t="s">
        <v>10996</v>
      </c>
      <c r="B2398" s="640">
        <v>44349.347870370402</v>
      </c>
      <c r="C2398" s="639" t="b">
        <v>0</v>
      </c>
      <c r="E2398" s="639" t="s">
        <v>2825</v>
      </c>
      <c r="F2398" s="639">
        <v>1</v>
      </c>
      <c r="G2398" s="639" t="s">
        <v>7524</v>
      </c>
      <c r="H2398" s="639" t="s">
        <v>2281</v>
      </c>
      <c r="I2398" s="639" t="s">
        <v>11209</v>
      </c>
      <c r="J2398" s="639" t="s">
        <v>11009</v>
      </c>
    </row>
    <row r="2399" spans="1:10" ht="15">
      <c r="A2399" s="638" t="s">
        <v>10998</v>
      </c>
      <c r="B2399" s="640">
        <v>44349.35710648149</v>
      </c>
      <c r="C2399" s="639" t="b">
        <v>0</v>
      </c>
      <c r="E2399" s="639" t="s">
        <v>2825</v>
      </c>
      <c r="F2399" s="639">
        <v>1</v>
      </c>
      <c r="G2399" s="639" t="s">
        <v>7781</v>
      </c>
      <c r="H2399" s="639" t="s">
        <v>2285</v>
      </c>
      <c r="I2399" s="639" t="s">
        <v>7848</v>
      </c>
      <c r="J2399" s="639" t="s">
        <v>11010</v>
      </c>
    </row>
    <row r="2400" spans="1:10" ht="15">
      <c r="A2400" s="638" t="s">
        <v>11006</v>
      </c>
      <c r="B2400" s="640">
        <v>44349.370428240698</v>
      </c>
      <c r="C2400" s="639" t="b">
        <v>0</v>
      </c>
      <c r="E2400" s="639" t="s">
        <v>2825</v>
      </c>
      <c r="F2400" s="639">
        <v>5</v>
      </c>
      <c r="G2400" s="639" t="s">
        <v>3432</v>
      </c>
      <c r="H2400" s="639" t="s">
        <v>2939</v>
      </c>
      <c r="I2400" s="639" t="s">
        <v>8115</v>
      </c>
      <c r="J2400" s="639" t="s">
        <v>11011</v>
      </c>
    </row>
    <row r="2401" spans="1:10" ht="15">
      <c r="A2401" s="638" t="s">
        <v>10996</v>
      </c>
      <c r="B2401" s="640">
        <v>44349.348773148209</v>
      </c>
      <c r="C2401" s="639" t="b">
        <v>0</v>
      </c>
      <c r="E2401" s="639" t="s">
        <v>2825</v>
      </c>
      <c r="F2401" s="639">
        <v>1</v>
      </c>
      <c r="G2401" s="639" t="s">
        <v>7524</v>
      </c>
      <c r="H2401" s="639" t="s">
        <v>2281</v>
      </c>
      <c r="I2401" s="639" t="s">
        <v>11209</v>
      </c>
      <c r="J2401" s="639" t="s">
        <v>11012</v>
      </c>
    </row>
    <row r="2402" spans="1:10" ht="15">
      <c r="A2402" s="638" t="s">
        <v>11007</v>
      </c>
      <c r="B2402" s="640">
        <v>44349.390092592606</v>
      </c>
      <c r="C2402" s="639" t="b">
        <v>0</v>
      </c>
      <c r="E2402" s="639" t="s">
        <v>2825</v>
      </c>
      <c r="F2402" s="639">
        <v>7</v>
      </c>
      <c r="G2402" s="639" t="s">
        <v>3017</v>
      </c>
      <c r="H2402" s="639" t="s">
        <v>2949</v>
      </c>
      <c r="I2402" s="639" t="s">
        <v>4379</v>
      </c>
      <c r="J2402" s="639" t="s">
        <v>11013</v>
      </c>
    </row>
    <row r="2403" spans="1:10" ht="15">
      <c r="A2403" s="638" t="s">
        <v>11008</v>
      </c>
      <c r="B2403" s="640">
        <v>44349.418402777803</v>
      </c>
      <c r="C2403" s="639" t="b">
        <v>0</v>
      </c>
      <c r="E2403" s="639" t="s">
        <v>2825</v>
      </c>
      <c r="F2403" s="639">
        <v>4</v>
      </c>
      <c r="G2403" s="639" t="s">
        <v>3017</v>
      </c>
      <c r="H2403" s="639" t="s">
        <v>11002</v>
      </c>
      <c r="I2403" s="639" t="s">
        <v>4379</v>
      </c>
      <c r="J2403" s="639" t="s">
        <v>11014</v>
      </c>
    </row>
    <row r="2404" spans="1:10" ht="15">
      <c r="A2404" s="638" t="s">
        <v>10992</v>
      </c>
      <c r="B2404" s="640">
        <v>44349.4305902778</v>
      </c>
      <c r="C2404" s="639" t="b">
        <v>0</v>
      </c>
      <c r="E2404" s="639" t="s">
        <v>2825</v>
      </c>
      <c r="F2404" s="639">
        <v>7</v>
      </c>
      <c r="G2404" s="639" t="s">
        <v>3432</v>
      </c>
      <c r="H2404" s="639" t="s">
        <v>10993</v>
      </c>
      <c r="I2404" s="639" t="s">
        <v>8115</v>
      </c>
      <c r="J2404" s="639" t="s">
        <v>11015</v>
      </c>
    </row>
    <row r="2405" spans="1:10" ht="15">
      <c r="A2405" s="638" t="s">
        <v>8123</v>
      </c>
      <c r="B2405" s="640">
        <v>44349.407500000001</v>
      </c>
      <c r="C2405" s="639" t="b">
        <v>0</v>
      </c>
      <c r="D2405" s="639" t="s">
        <v>2833</v>
      </c>
      <c r="E2405" s="639" t="s">
        <v>2825</v>
      </c>
      <c r="F2405" s="639">
        <v>1</v>
      </c>
      <c r="G2405" s="639" t="s">
        <v>2807</v>
      </c>
      <c r="H2405" s="639" t="s">
        <v>3191</v>
      </c>
      <c r="I2405" s="639" t="s">
        <v>7942</v>
      </c>
      <c r="J2405" s="639" t="s">
        <v>11016</v>
      </c>
    </row>
    <row r="2406" spans="1:10" ht="15">
      <c r="A2406" s="638" t="s">
        <v>11001</v>
      </c>
      <c r="B2406" s="640">
        <v>44349.457557870403</v>
      </c>
      <c r="C2406" s="639" t="b">
        <v>0</v>
      </c>
      <c r="E2406" s="639" t="s">
        <v>2825</v>
      </c>
      <c r="F2406" s="639">
        <v>13</v>
      </c>
      <c r="G2406" s="639" t="s">
        <v>7872</v>
      </c>
      <c r="H2406" s="639" t="s">
        <v>2962</v>
      </c>
      <c r="I2406" s="639" t="s">
        <v>10997</v>
      </c>
      <c r="J2406" s="639" t="s">
        <v>11017</v>
      </c>
    </row>
    <row r="2407" spans="1:10" ht="15">
      <c r="A2407" s="638" t="s">
        <v>10989</v>
      </c>
      <c r="B2407" s="640">
        <v>44349.461608796293</v>
      </c>
      <c r="C2407" s="639" t="b">
        <v>0</v>
      </c>
      <c r="E2407" s="639" t="s">
        <v>2825</v>
      </c>
      <c r="F2407" s="639">
        <v>1</v>
      </c>
      <c r="G2407" s="639" t="s">
        <v>2821</v>
      </c>
      <c r="H2407" s="639" t="s">
        <v>8108</v>
      </c>
      <c r="I2407" s="639" t="s">
        <v>2818</v>
      </c>
      <c r="J2407" s="639" t="s">
        <v>11018</v>
      </c>
    </row>
    <row r="2408" spans="1:10" ht="15">
      <c r="A2408" s="638" t="s">
        <v>10989</v>
      </c>
      <c r="B2408" s="640">
        <v>44349.460520833301</v>
      </c>
      <c r="C2408" s="639" t="b">
        <v>0</v>
      </c>
      <c r="E2408" s="639" t="s">
        <v>2825</v>
      </c>
      <c r="F2408" s="639">
        <v>1</v>
      </c>
      <c r="G2408" s="639" t="s">
        <v>2821</v>
      </c>
      <c r="H2408" s="639" t="s">
        <v>8108</v>
      </c>
      <c r="I2408" s="639" t="s">
        <v>2818</v>
      </c>
      <c r="J2408" s="639" t="s">
        <v>11019</v>
      </c>
    </row>
    <row r="2409" spans="1:10" ht="15">
      <c r="A2409" s="638" t="s">
        <v>10926</v>
      </c>
      <c r="B2409" s="640">
        <v>44349.479340277801</v>
      </c>
      <c r="C2409" s="639" t="b">
        <v>0</v>
      </c>
      <c r="E2409" s="639" t="s">
        <v>2825</v>
      </c>
      <c r="F2409" s="639">
        <v>7</v>
      </c>
      <c r="G2409" s="639" t="s">
        <v>3205</v>
      </c>
      <c r="H2409" s="639" t="s">
        <v>10927</v>
      </c>
      <c r="I2409" s="639" t="s">
        <v>3208</v>
      </c>
      <c r="J2409" s="639" t="s">
        <v>11020</v>
      </c>
    </row>
    <row r="2410" spans="1:10" ht="15">
      <c r="A2410" s="638" t="s">
        <v>11008</v>
      </c>
      <c r="B2410" s="640">
        <v>44349.483541666697</v>
      </c>
      <c r="C2410" s="639" t="b">
        <v>0</v>
      </c>
      <c r="E2410" s="639" t="s">
        <v>2825</v>
      </c>
      <c r="F2410" s="639">
        <v>10</v>
      </c>
      <c r="G2410" s="639" t="s">
        <v>3017</v>
      </c>
      <c r="H2410" s="639" t="s">
        <v>11002</v>
      </c>
      <c r="I2410" s="639" t="s">
        <v>4379</v>
      </c>
      <c r="J2410" s="639" t="s">
        <v>11021</v>
      </c>
    </row>
    <row r="2411" spans="1:10" ht="15">
      <c r="A2411" s="638" t="s">
        <v>10987</v>
      </c>
      <c r="B2411" s="640">
        <v>44349.520983796298</v>
      </c>
      <c r="C2411" s="639" t="b">
        <v>0</v>
      </c>
      <c r="D2411" s="639" t="s">
        <v>7353</v>
      </c>
      <c r="E2411" s="639" t="s">
        <v>2825</v>
      </c>
      <c r="F2411" s="639">
        <v>1</v>
      </c>
      <c r="G2411" s="639" t="s">
        <v>4913</v>
      </c>
      <c r="H2411" s="639" t="s">
        <v>2805</v>
      </c>
      <c r="I2411" s="639" t="s">
        <v>10988</v>
      </c>
      <c r="J2411" s="639" t="s">
        <v>11022</v>
      </c>
    </row>
    <row r="2412" spans="1:10" ht="15">
      <c r="A2412" s="638" t="s">
        <v>10987</v>
      </c>
      <c r="B2412" s="640">
        <v>44349.523449074099</v>
      </c>
      <c r="C2412" s="639" t="b">
        <v>0</v>
      </c>
      <c r="D2412" s="639" t="s">
        <v>8143</v>
      </c>
      <c r="E2412" s="639" t="s">
        <v>2825</v>
      </c>
      <c r="F2412" s="639">
        <v>1</v>
      </c>
      <c r="G2412" s="639" t="s">
        <v>4913</v>
      </c>
      <c r="H2412" s="639" t="s">
        <v>2805</v>
      </c>
      <c r="I2412" s="639" t="s">
        <v>10988</v>
      </c>
      <c r="J2412" s="639" t="s">
        <v>11023</v>
      </c>
    </row>
    <row r="2413" spans="1:10" ht="15">
      <c r="A2413" s="638" t="s">
        <v>11001</v>
      </c>
      <c r="B2413" s="640">
        <v>44349.536932870396</v>
      </c>
      <c r="C2413" s="639" t="b">
        <v>0</v>
      </c>
      <c r="E2413" s="639" t="s">
        <v>2825</v>
      </c>
      <c r="F2413" s="639">
        <v>4</v>
      </c>
      <c r="G2413" s="639" t="s">
        <v>4336</v>
      </c>
      <c r="H2413" s="639" t="s">
        <v>2962</v>
      </c>
      <c r="I2413" s="639" t="s">
        <v>10997</v>
      </c>
      <c r="J2413" s="639" t="s">
        <v>11024</v>
      </c>
    </row>
    <row r="2414" spans="1:10" ht="15">
      <c r="A2414" s="638" t="s">
        <v>10987</v>
      </c>
      <c r="B2414" s="640">
        <v>44349.5489930556</v>
      </c>
      <c r="C2414" s="639" t="b">
        <v>0</v>
      </c>
      <c r="D2414" s="639" t="s">
        <v>7101</v>
      </c>
      <c r="E2414" s="639" t="s">
        <v>2825</v>
      </c>
      <c r="F2414" s="639">
        <v>1</v>
      </c>
      <c r="G2414" s="639" t="s">
        <v>4913</v>
      </c>
      <c r="H2414" s="639" t="s">
        <v>2805</v>
      </c>
      <c r="I2414" s="639" t="s">
        <v>10988</v>
      </c>
      <c r="J2414" s="639" t="s">
        <v>11025</v>
      </c>
    </row>
    <row r="2415" spans="1:10" ht="15">
      <c r="A2415" s="638" t="s">
        <v>10990</v>
      </c>
      <c r="B2415" s="640">
        <v>44349.548611111102</v>
      </c>
      <c r="C2415" s="639" t="b">
        <v>0</v>
      </c>
      <c r="E2415" s="639" t="s">
        <v>2825</v>
      </c>
      <c r="F2415" s="639">
        <v>1</v>
      </c>
      <c r="G2415" s="639" t="s">
        <v>4337</v>
      </c>
      <c r="H2415" s="639" t="s">
        <v>10991</v>
      </c>
      <c r="I2415" s="639" t="s">
        <v>2818</v>
      </c>
      <c r="J2415" s="639" t="s">
        <v>11026</v>
      </c>
    </row>
    <row r="2416" spans="1:10" ht="15">
      <c r="A2416" s="638" t="s">
        <v>10990</v>
      </c>
      <c r="B2416" s="640">
        <v>44349.547847222202</v>
      </c>
      <c r="C2416" s="639" t="b">
        <v>0</v>
      </c>
      <c r="E2416" s="639" t="s">
        <v>2825</v>
      </c>
      <c r="F2416" s="639">
        <v>1</v>
      </c>
      <c r="G2416" s="639" t="s">
        <v>4337</v>
      </c>
      <c r="H2416" s="639" t="s">
        <v>10991</v>
      </c>
      <c r="I2416" s="639" t="s">
        <v>2818</v>
      </c>
      <c r="J2416" s="639" t="s">
        <v>11027</v>
      </c>
    </row>
    <row r="2417" spans="1:10" ht="15">
      <c r="A2417" s="638" t="s">
        <v>10990</v>
      </c>
      <c r="B2417" s="640">
        <v>44349.557939814789</v>
      </c>
      <c r="C2417" s="639" t="b">
        <v>0</v>
      </c>
      <c r="E2417" s="639" t="s">
        <v>2825</v>
      </c>
      <c r="F2417" s="639">
        <v>1</v>
      </c>
      <c r="G2417" s="639" t="s">
        <v>4337</v>
      </c>
      <c r="H2417" s="639" t="s">
        <v>10991</v>
      </c>
      <c r="I2417" s="639" t="s">
        <v>2818</v>
      </c>
      <c r="J2417" s="639" t="s">
        <v>11028</v>
      </c>
    </row>
    <row r="2418" spans="1:10" ht="15">
      <c r="A2418" s="638" t="s">
        <v>10995</v>
      </c>
      <c r="B2418" s="640">
        <v>44349.573206018496</v>
      </c>
      <c r="C2418" s="639" t="b">
        <v>0</v>
      </c>
      <c r="E2418" s="639" t="s">
        <v>2825</v>
      </c>
      <c r="F2418" s="639">
        <v>2</v>
      </c>
      <c r="G2418" s="639" t="s">
        <v>3432</v>
      </c>
      <c r="H2418" s="639" t="s">
        <v>7327</v>
      </c>
      <c r="I2418" s="639" t="s">
        <v>8115</v>
      </c>
      <c r="J2418" s="639" t="s">
        <v>11029</v>
      </c>
    </row>
    <row r="2419" spans="1:10" ht="15">
      <c r="A2419" s="638" t="s">
        <v>10999</v>
      </c>
      <c r="B2419" s="640">
        <v>44349.572627314803</v>
      </c>
      <c r="C2419" s="639" t="b">
        <v>0</v>
      </c>
      <c r="E2419" s="639" t="s">
        <v>2825</v>
      </c>
      <c r="F2419" s="639">
        <v>1</v>
      </c>
      <c r="G2419" s="639" t="s">
        <v>3432</v>
      </c>
      <c r="H2419" s="639" t="s">
        <v>7599</v>
      </c>
      <c r="I2419" s="639" t="s">
        <v>8115</v>
      </c>
      <c r="J2419" s="639" t="s">
        <v>11030</v>
      </c>
    </row>
    <row r="2420" spans="1:10" ht="15">
      <c r="A2420" s="638" t="s">
        <v>11004</v>
      </c>
      <c r="B2420" s="640">
        <v>44349.572106481508</v>
      </c>
      <c r="C2420" s="639" t="b">
        <v>0</v>
      </c>
      <c r="E2420" s="639" t="s">
        <v>2825</v>
      </c>
      <c r="F2420" s="639">
        <v>3</v>
      </c>
      <c r="G2420" s="639" t="s">
        <v>3432</v>
      </c>
      <c r="H2420" s="639" t="s">
        <v>11005</v>
      </c>
      <c r="I2420" s="639" t="s">
        <v>8115</v>
      </c>
      <c r="J2420" s="639" t="s">
        <v>11031</v>
      </c>
    </row>
    <row r="2421" spans="1:10" ht="15">
      <c r="A2421" s="638" t="s">
        <v>10992</v>
      </c>
      <c r="B2421" s="640">
        <v>44349.571539351899</v>
      </c>
      <c r="C2421" s="639" t="b">
        <v>0</v>
      </c>
      <c r="E2421" s="639" t="s">
        <v>2825</v>
      </c>
      <c r="F2421" s="639">
        <v>2</v>
      </c>
      <c r="G2421" s="639" t="s">
        <v>3432</v>
      </c>
      <c r="H2421" s="639" t="s">
        <v>10993</v>
      </c>
      <c r="I2421" s="639" t="s">
        <v>8115</v>
      </c>
      <c r="J2421" s="639" t="s">
        <v>11032</v>
      </c>
    </row>
    <row r="2422" spans="1:10" ht="15">
      <c r="A2422" s="638" t="s">
        <v>10994</v>
      </c>
      <c r="B2422" s="640">
        <v>44349.584444444401</v>
      </c>
      <c r="C2422" s="639" t="b">
        <v>0</v>
      </c>
      <c r="E2422" s="639" t="s">
        <v>2825</v>
      </c>
      <c r="F2422" s="639">
        <v>1</v>
      </c>
      <c r="G2422" s="639" t="s">
        <v>3198</v>
      </c>
      <c r="H2422" s="639" t="s">
        <v>2949</v>
      </c>
      <c r="I2422" s="639" t="s">
        <v>7385</v>
      </c>
      <c r="J2422" s="639" t="s">
        <v>11033</v>
      </c>
    </row>
    <row r="2423" spans="1:10" ht="15">
      <c r="A2423" s="638" t="s">
        <v>11003</v>
      </c>
      <c r="B2423" s="640">
        <v>44349.589629629598</v>
      </c>
      <c r="C2423" s="639" t="b">
        <v>0</v>
      </c>
      <c r="E2423" s="639" t="s">
        <v>2825</v>
      </c>
      <c r="F2423" s="639">
        <v>3</v>
      </c>
      <c r="G2423" s="639" t="s">
        <v>2868</v>
      </c>
      <c r="H2423" s="639" t="s">
        <v>1888</v>
      </c>
      <c r="I2423" s="639" t="s">
        <v>2710</v>
      </c>
      <c r="J2423" s="639" t="s">
        <v>11034</v>
      </c>
    </row>
    <row r="2424" spans="1:10" ht="15">
      <c r="A2424" s="638" t="s">
        <v>11008</v>
      </c>
      <c r="B2424" s="640">
        <v>44349.597731481503</v>
      </c>
      <c r="C2424" s="639" t="b">
        <v>0</v>
      </c>
      <c r="E2424" s="639" t="s">
        <v>2825</v>
      </c>
      <c r="F2424" s="639">
        <v>12</v>
      </c>
      <c r="G2424" s="639" t="s">
        <v>3017</v>
      </c>
      <c r="H2424" s="639" t="s">
        <v>11002</v>
      </c>
      <c r="I2424" s="639" t="s">
        <v>4379</v>
      </c>
      <c r="J2424" s="639" t="s">
        <v>11035</v>
      </c>
    </row>
    <row r="2425" spans="1:10" ht="15">
      <c r="A2425" s="638" t="s">
        <v>11003</v>
      </c>
      <c r="B2425" s="640">
        <v>44349.596979166701</v>
      </c>
      <c r="C2425" s="639" t="b">
        <v>0</v>
      </c>
      <c r="E2425" s="639" t="s">
        <v>2825</v>
      </c>
      <c r="F2425" s="639">
        <v>2</v>
      </c>
      <c r="G2425" s="639" t="s">
        <v>2868</v>
      </c>
      <c r="H2425" s="639" t="s">
        <v>1888</v>
      </c>
      <c r="I2425" s="639" t="s">
        <v>2710</v>
      </c>
      <c r="J2425" s="639" t="s">
        <v>11036</v>
      </c>
    </row>
    <row r="2426" spans="1:10" ht="15">
      <c r="A2426" s="638" t="s">
        <v>10989</v>
      </c>
      <c r="B2426" s="640">
        <v>44349.606076388904</v>
      </c>
      <c r="C2426" s="639" t="b">
        <v>0</v>
      </c>
      <c r="E2426" s="639" t="s">
        <v>2825</v>
      </c>
      <c r="F2426" s="639">
        <v>1</v>
      </c>
      <c r="G2426" s="639" t="s">
        <v>2821</v>
      </c>
      <c r="H2426" s="639" t="s">
        <v>8108</v>
      </c>
      <c r="I2426" s="639" t="s">
        <v>2818</v>
      </c>
      <c r="J2426" s="639" t="s">
        <v>11037</v>
      </c>
    </row>
    <row r="2427" spans="1:10" ht="15">
      <c r="A2427" s="638" t="s">
        <v>11003</v>
      </c>
      <c r="B2427" s="640">
        <v>44349.609375</v>
      </c>
      <c r="C2427" s="639" t="b">
        <v>0</v>
      </c>
      <c r="E2427" s="639" t="s">
        <v>2825</v>
      </c>
      <c r="F2427" s="639">
        <v>2</v>
      </c>
      <c r="G2427" s="639" t="s">
        <v>2868</v>
      </c>
      <c r="H2427" s="639" t="s">
        <v>1888</v>
      </c>
      <c r="I2427" s="639" t="s">
        <v>2710</v>
      </c>
      <c r="J2427" s="639" t="s">
        <v>11038</v>
      </c>
    </row>
    <row r="2428" spans="1:10" ht="15">
      <c r="A2428" s="638" t="s">
        <v>11003</v>
      </c>
      <c r="B2428" s="640">
        <v>44349.621018518497</v>
      </c>
      <c r="C2428" s="639" t="b">
        <v>0</v>
      </c>
      <c r="E2428" s="639" t="s">
        <v>2825</v>
      </c>
      <c r="F2428" s="639">
        <v>2</v>
      </c>
      <c r="G2428" s="639" t="s">
        <v>2868</v>
      </c>
      <c r="H2428" s="639" t="s">
        <v>1888</v>
      </c>
      <c r="I2428" s="639" t="s">
        <v>2710</v>
      </c>
      <c r="J2428" s="639" t="s">
        <v>11039</v>
      </c>
    </row>
    <row r="2429" spans="1:10" ht="15">
      <c r="A2429" s="638" t="s">
        <v>11003</v>
      </c>
      <c r="B2429" s="640">
        <v>44349.627199074101</v>
      </c>
      <c r="C2429" s="639" t="b">
        <v>0</v>
      </c>
      <c r="E2429" s="639" t="s">
        <v>2825</v>
      </c>
      <c r="F2429" s="639">
        <v>2</v>
      </c>
      <c r="G2429" s="639" t="s">
        <v>2868</v>
      </c>
      <c r="H2429" s="639" t="s">
        <v>1888</v>
      </c>
      <c r="I2429" s="639" t="s">
        <v>2710</v>
      </c>
      <c r="J2429" s="639" t="s">
        <v>11040</v>
      </c>
    </row>
    <row r="2430" spans="1:10" ht="15">
      <c r="A2430" s="638" t="s">
        <v>11000</v>
      </c>
      <c r="B2430" s="640">
        <v>44349.642685185187</v>
      </c>
      <c r="C2430" s="639" t="b">
        <v>0</v>
      </c>
      <c r="E2430" s="639" t="s">
        <v>2825</v>
      </c>
      <c r="F2430" s="639">
        <v>26</v>
      </c>
      <c r="G2430" s="639" t="s">
        <v>3205</v>
      </c>
      <c r="H2430" s="639" t="s">
        <v>3194</v>
      </c>
      <c r="I2430" s="639" t="s">
        <v>3298</v>
      </c>
      <c r="J2430" s="639" t="s">
        <v>11041</v>
      </c>
    </row>
    <row r="2431" spans="1:10" ht="15">
      <c r="A2431" s="638" t="s">
        <v>11008</v>
      </c>
      <c r="B2431" s="640">
        <v>44349.649398148104</v>
      </c>
      <c r="C2431" s="639" t="b">
        <v>0</v>
      </c>
      <c r="E2431" s="639" t="s">
        <v>2825</v>
      </c>
      <c r="F2431" s="639">
        <v>6</v>
      </c>
      <c r="G2431" s="639" t="s">
        <v>3017</v>
      </c>
      <c r="H2431" s="639" t="s">
        <v>11002</v>
      </c>
      <c r="I2431" s="639" t="s">
        <v>4379</v>
      </c>
      <c r="J2431" s="639" t="s">
        <v>11042</v>
      </c>
    </row>
    <row r="2432" spans="1:10" ht="15">
      <c r="A2432" s="638" t="s">
        <v>10983</v>
      </c>
      <c r="B2432" s="640">
        <v>44349.672835648104</v>
      </c>
      <c r="C2432" s="639" t="b">
        <v>0</v>
      </c>
      <c r="E2432" s="639" t="s">
        <v>2825</v>
      </c>
      <c r="F2432" s="639">
        <v>1</v>
      </c>
      <c r="G2432" s="639" t="s">
        <v>7524</v>
      </c>
      <c r="H2432" s="639" t="s">
        <v>10984</v>
      </c>
      <c r="I2432" s="639" t="s">
        <v>3219</v>
      </c>
      <c r="J2432" s="639" t="s">
        <v>11043</v>
      </c>
    </row>
    <row r="2433" spans="1:10" ht="15">
      <c r="A2433" s="638" t="s">
        <v>8123</v>
      </c>
      <c r="B2433" s="640">
        <v>44349.696273148104</v>
      </c>
      <c r="C2433" s="639" t="b">
        <v>0</v>
      </c>
      <c r="D2433" s="639" t="s">
        <v>2831</v>
      </c>
      <c r="E2433" s="639" t="s">
        <v>2825</v>
      </c>
      <c r="F2433" s="639">
        <v>1</v>
      </c>
      <c r="G2433" s="639" t="s">
        <v>2807</v>
      </c>
      <c r="H2433" s="639" t="s">
        <v>3191</v>
      </c>
      <c r="I2433" s="639" t="s">
        <v>7942</v>
      </c>
      <c r="J2433" s="639" t="s">
        <v>11044</v>
      </c>
    </row>
    <row r="2434" spans="1:10" ht="15">
      <c r="A2434" s="638" t="s">
        <v>8123</v>
      </c>
      <c r="B2434" s="640">
        <v>44349.692800925914</v>
      </c>
      <c r="C2434" s="639" t="b">
        <v>0</v>
      </c>
      <c r="D2434" s="639" t="s">
        <v>2831</v>
      </c>
      <c r="E2434" s="639" t="s">
        <v>2825</v>
      </c>
      <c r="F2434" s="639">
        <v>1</v>
      </c>
      <c r="G2434" s="639" t="s">
        <v>2807</v>
      </c>
      <c r="H2434" s="639" t="s">
        <v>3191</v>
      </c>
      <c r="I2434" s="639" t="s">
        <v>7942</v>
      </c>
      <c r="J2434" s="639" t="s">
        <v>11045</v>
      </c>
    </row>
    <row r="2435" spans="1:10" ht="15">
      <c r="A2435" s="638" t="s">
        <v>10983</v>
      </c>
      <c r="B2435" s="640">
        <v>44349.701539351903</v>
      </c>
      <c r="C2435" s="639" t="b">
        <v>0</v>
      </c>
      <c r="E2435" s="639" t="s">
        <v>2825</v>
      </c>
      <c r="F2435" s="639">
        <v>1</v>
      </c>
      <c r="G2435" s="639" t="s">
        <v>7524</v>
      </c>
      <c r="H2435" s="639" t="s">
        <v>10984</v>
      </c>
      <c r="I2435" s="639" t="s">
        <v>3219</v>
      </c>
      <c r="J2435" s="639" t="s">
        <v>11046</v>
      </c>
    </row>
    <row r="2436" spans="1:10" ht="15">
      <c r="A2436" s="638" t="s">
        <v>10983</v>
      </c>
      <c r="B2436" s="640">
        <v>44349.701087963003</v>
      </c>
      <c r="C2436" s="639" t="b">
        <v>0</v>
      </c>
      <c r="E2436" s="639" t="s">
        <v>2825</v>
      </c>
      <c r="F2436" s="639">
        <v>1</v>
      </c>
      <c r="G2436" s="639" t="s">
        <v>7524</v>
      </c>
      <c r="H2436" s="639" t="s">
        <v>10984</v>
      </c>
      <c r="I2436" s="639" t="s">
        <v>3219</v>
      </c>
      <c r="J2436" s="639" t="s">
        <v>11047</v>
      </c>
    </row>
    <row r="2437" spans="1:10" ht="15">
      <c r="A2437" s="638" t="s">
        <v>10983</v>
      </c>
      <c r="B2437" s="640">
        <v>44349.70026620369</v>
      </c>
      <c r="C2437" s="639" t="b">
        <v>0</v>
      </c>
      <c r="E2437" s="639" t="s">
        <v>2825</v>
      </c>
      <c r="F2437" s="639">
        <v>1</v>
      </c>
      <c r="G2437" s="639" t="s">
        <v>7524</v>
      </c>
      <c r="H2437" s="639" t="s">
        <v>10984</v>
      </c>
      <c r="I2437" s="639" t="s">
        <v>3219</v>
      </c>
      <c r="J2437" s="639" t="s">
        <v>11048</v>
      </c>
    </row>
    <row r="2438" spans="1:10" ht="15">
      <c r="A2438" s="638" t="s">
        <v>10983</v>
      </c>
      <c r="B2438" s="640">
        <v>44349.70071759259</v>
      </c>
      <c r="C2438" s="639" t="b">
        <v>0</v>
      </c>
      <c r="E2438" s="639" t="s">
        <v>2825</v>
      </c>
      <c r="F2438" s="639">
        <v>1</v>
      </c>
      <c r="G2438" s="639" t="s">
        <v>7524</v>
      </c>
      <c r="H2438" s="639" t="s">
        <v>10984</v>
      </c>
      <c r="I2438" s="639" t="s">
        <v>3219</v>
      </c>
      <c r="J2438" s="639" t="s">
        <v>11049</v>
      </c>
    </row>
    <row r="2439" spans="1:10" ht="15">
      <c r="A2439" s="638" t="s">
        <v>10985</v>
      </c>
      <c r="B2439" s="640">
        <v>44349.415763888901</v>
      </c>
      <c r="C2439" s="639" t="b">
        <v>0</v>
      </c>
      <c r="D2439" s="639" t="s">
        <v>2833</v>
      </c>
      <c r="E2439" s="639" t="s">
        <v>2825</v>
      </c>
      <c r="F2439" s="639">
        <v>1</v>
      </c>
      <c r="G2439" s="639" t="s">
        <v>3156</v>
      </c>
      <c r="H2439" s="639" t="s">
        <v>10986</v>
      </c>
      <c r="I2439" s="639" t="s">
        <v>3219</v>
      </c>
      <c r="J2439" s="639" t="s">
        <v>11050</v>
      </c>
    </row>
    <row r="2440" spans="1:10" ht="15">
      <c r="A2440" s="638" t="s">
        <v>11003</v>
      </c>
      <c r="B2440" s="640">
        <v>44350.338078703702</v>
      </c>
      <c r="C2440" s="639" t="b">
        <v>0</v>
      </c>
      <c r="E2440" s="639" t="s">
        <v>2825</v>
      </c>
      <c r="F2440" s="639">
        <v>5</v>
      </c>
      <c r="G2440" s="639" t="s">
        <v>2868</v>
      </c>
      <c r="H2440" s="639" t="s">
        <v>1888</v>
      </c>
      <c r="I2440" s="639" t="s">
        <v>2710</v>
      </c>
      <c r="J2440" s="639" t="s">
        <v>11051</v>
      </c>
    </row>
    <row r="2441" spans="1:10" ht="15">
      <c r="A2441" s="638" t="s">
        <v>8123</v>
      </c>
      <c r="B2441" s="640">
        <v>44350.347222222197</v>
      </c>
      <c r="C2441" s="639" t="b">
        <v>0</v>
      </c>
      <c r="D2441" s="639" t="s">
        <v>11137</v>
      </c>
      <c r="E2441" s="639" t="s">
        <v>2825</v>
      </c>
      <c r="F2441" s="639">
        <v>1</v>
      </c>
      <c r="G2441" s="639" t="s">
        <v>2807</v>
      </c>
      <c r="H2441" s="639" t="s">
        <v>3191</v>
      </c>
      <c r="I2441" s="639" t="s">
        <v>7942</v>
      </c>
      <c r="J2441" s="639" t="s">
        <v>11136</v>
      </c>
    </row>
    <row r="2442" spans="1:10" ht="15">
      <c r="A2442" s="638" t="s">
        <v>11001</v>
      </c>
      <c r="B2442" s="640">
        <v>44350.346817129597</v>
      </c>
      <c r="C2442" s="639" t="b">
        <v>0</v>
      </c>
      <c r="E2442" s="639" t="s">
        <v>2825</v>
      </c>
      <c r="F2442" s="639">
        <v>3</v>
      </c>
      <c r="G2442" s="639" t="s">
        <v>4336</v>
      </c>
      <c r="H2442" s="639" t="s">
        <v>2962</v>
      </c>
      <c r="I2442" s="639" t="s">
        <v>10997</v>
      </c>
      <c r="J2442" s="639" t="s">
        <v>11138</v>
      </c>
    </row>
    <row r="2443" spans="1:10" ht="15">
      <c r="A2443" s="638" t="s">
        <v>8123</v>
      </c>
      <c r="B2443" s="640">
        <v>44350.353750000002</v>
      </c>
      <c r="C2443" s="639" t="b">
        <v>0</v>
      </c>
      <c r="D2443" s="639" t="s">
        <v>2831</v>
      </c>
      <c r="E2443" s="639" t="s">
        <v>2825</v>
      </c>
      <c r="F2443" s="639">
        <v>1</v>
      </c>
      <c r="G2443" s="639" t="s">
        <v>2807</v>
      </c>
      <c r="H2443" s="639" t="s">
        <v>3191</v>
      </c>
      <c r="I2443" s="639" t="s">
        <v>7942</v>
      </c>
      <c r="J2443" s="639" t="s">
        <v>11139</v>
      </c>
    </row>
    <row r="2444" spans="1:10" ht="15">
      <c r="A2444" s="638" t="s">
        <v>8123</v>
      </c>
      <c r="B2444" s="640">
        <v>44350.361099537004</v>
      </c>
      <c r="C2444" s="639" t="b">
        <v>0</v>
      </c>
      <c r="D2444" s="639" t="s">
        <v>11141</v>
      </c>
      <c r="E2444" s="639" t="s">
        <v>2825</v>
      </c>
      <c r="F2444" s="639">
        <v>1</v>
      </c>
      <c r="G2444" s="639" t="s">
        <v>2807</v>
      </c>
      <c r="H2444" s="639" t="s">
        <v>3191</v>
      </c>
      <c r="I2444" s="639" t="s">
        <v>7942</v>
      </c>
      <c r="J2444" s="639" t="s">
        <v>11140</v>
      </c>
    </row>
    <row r="2445" spans="1:10" ht="15">
      <c r="A2445" s="638" t="s">
        <v>8123</v>
      </c>
      <c r="B2445" s="640">
        <v>44350.365312499998</v>
      </c>
      <c r="C2445" s="639" t="b">
        <v>0</v>
      </c>
      <c r="D2445" s="639" t="s">
        <v>2923</v>
      </c>
      <c r="E2445" s="639" t="s">
        <v>2825</v>
      </c>
      <c r="F2445" s="639">
        <v>1</v>
      </c>
      <c r="G2445" s="639" t="s">
        <v>2807</v>
      </c>
      <c r="H2445" s="639" t="s">
        <v>3191</v>
      </c>
      <c r="I2445" s="639" t="s">
        <v>7942</v>
      </c>
      <c r="J2445" s="639" t="s">
        <v>11142</v>
      </c>
    </row>
    <row r="2446" spans="1:10" ht="15">
      <c r="A2446" s="638" t="s">
        <v>8123</v>
      </c>
      <c r="B2446" s="640">
        <v>44350.362164351791</v>
      </c>
      <c r="C2446" s="639" t="b">
        <v>0</v>
      </c>
      <c r="D2446" s="639" t="s">
        <v>2833</v>
      </c>
      <c r="E2446" s="639" t="s">
        <v>2825</v>
      </c>
      <c r="F2446" s="639">
        <v>1</v>
      </c>
      <c r="G2446" s="639" t="s">
        <v>2807</v>
      </c>
      <c r="H2446" s="639" t="s">
        <v>3191</v>
      </c>
      <c r="I2446" s="639" t="s">
        <v>7942</v>
      </c>
      <c r="J2446" s="639" t="s">
        <v>11143</v>
      </c>
    </row>
    <row r="2447" spans="1:10" ht="15">
      <c r="A2447" s="638" t="s">
        <v>8123</v>
      </c>
      <c r="B2447" s="640">
        <v>44350.363958333299</v>
      </c>
      <c r="C2447" s="639" t="b">
        <v>0</v>
      </c>
      <c r="D2447" s="639" t="s">
        <v>4479</v>
      </c>
      <c r="E2447" s="639" t="s">
        <v>2825</v>
      </c>
      <c r="F2447" s="639">
        <v>1</v>
      </c>
      <c r="G2447" s="639" t="s">
        <v>2807</v>
      </c>
      <c r="H2447" s="639" t="s">
        <v>3191</v>
      </c>
      <c r="I2447" s="639" t="s">
        <v>7942</v>
      </c>
      <c r="J2447" s="639" t="s">
        <v>11144</v>
      </c>
    </row>
    <row r="2448" spans="1:10" ht="15">
      <c r="A2448" s="638" t="s">
        <v>8123</v>
      </c>
      <c r="B2448" s="640">
        <v>44350.363043981502</v>
      </c>
      <c r="C2448" s="639" t="b">
        <v>0</v>
      </c>
      <c r="D2448" s="639" t="s">
        <v>4479</v>
      </c>
      <c r="E2448" s="639" t="s">
        <v>2825</v>
      </c>
      <c r="F2448" s="639">
        <v>1</v>
      </c>
      <c r="G2448" s="639" t="s">
        <v>2807</v>
      </c>
      <c r="H2448" s="639" t="s">
        <v>3191</v>
      </c>
      <c r="I2448" s="639" t="s">
        <v>7942</v>
      </c>
      <c r="J2448" s="639" t="s">
        <v>11145</v>
      </c>
    </row>
    <row r="2449" spans="1:10" ht="15">
      <c r="A2449" s="638" t="s">
        <v>8123</v>
      </c>
      <c r="B2449" s="640">
        <v>44350.367835648103</v>
      </c>
      <c r="C2449" s="639" t="b">
        <v>0</v>
      </c>
      <c r="D2449" s="639" t="s">
        <v>11147</v>
      </c>
      <c r="E2449" s="639" t="s">
        <v>2825</v>
      </c>
      <c r="F2449" s="639">
        <v>1</v>
      </c>
      <c r="G2449" s="639" t="s">
        <v>2807</v>
      </c>
      <c r="H2449" s="639" t="s">
        <v>3191</v>
      </c>
      <c r="I2449" s="639" t="s">
        <v>7942</v>
      </c>
      <c r="J2449" s="639" t="s">
        <v>11146</v>
      </c>
    </row>
    <row r="2450" spans="1:10" ht="15">
      <c r="A2450" s="638" t="s">
        <v>11008</v>
      </c>
      <c r="B2450" s="640">
        <v>44350.379351851901</v>
      </c>
      <c r="C2450" s="639" t="b">
        <v>0</v>
      </c>
      <c r="E2450" s="639" t="s">
        <v>2825</v>
      </c>
      <c r="F2450" s="639">
        <v>2</v>
      </c>
      <c r="G2450" s="639" t="s">
        <v>3017</v>
      </c>
      <c r="H2450" s="639" t="s">
        <v>11002</v>
      </c>
      <c r="I2450" s="639" t="s">
        <v>4379</v>
      </c>
      <c r="J2450" s="639" t="s">
        <v>11148</v>
      </c>
    </row>
    <row r="2451" spans="1:10" ht="15">
      <c r="A2451" s="638" t="s">
        <v>11133</v>
      </c>
      <c r="B2451" s="640">
        <v>44350.380706018492</v>
      </c>
      <c r="C2451" s="639" t="b">
        <v>0</v>
      </c>
      <c r="E2451" s="639" t="s">
        <v>2825</v>
      </c>
      <c r="F2451" s="639">
        <v>2</v>
      </c>
      <c r="G2451" s="639" t="s">
        <v>3017</v>
      </c>
      <c r="H2451" s="639" t="s">
        <v>3003</v>
      </c>
      <c r="I2451" s="639" t="s">
        <v>4379</v>
      </c>
      <c r="J2451" s="639" t="s">
        <v>11149</v>
      </c>
    </row>
    <row r="2452" spans="1:10" ht="15">
      <c r="A2452" s="638" t="s">
        <v>11124</v>
      </c>
      <c r="B2452" s="640">
        <v>44350.385277777801</v>
      </c>
      <c r="C2452" s="639" t="b">
        <v>0</v>
      </c>
      <c r="E2452" s="639" t="s">
        <v>2825</v>
      </c>
      <c r="F2452" s="639">
        <v>2</v>
      </c>
      <c r="G2452" s="639" t="s">
        <v>3205</v>
      </c>
      <c r="H2452" s="639" t="s">
        <v>3462</v>
      </c>
      <c r="I2452" s="639" t="s">
        <v>3042</v>
      </c>
      <c r="J2452" s="639" t="s">
        <v>11150</v>
      </c>
    </row>
    <row r="2453" spans="1:10" ht="15">
      <c r="A2453" s="638" t="s">
        <v>10987</v>
      </c>
      <c r="B2453" s="640">
        <v>44350.474305555603</v>
      </c>
      <c r="C2453" s="639" t="b">
        <v>0</v>
      </c>
      <c r="D2453" s="639" t="s">
        <v>2833</v>
      </c>
      <c r="E2453" s="639" t="s">
        <v>2825</v>
      </c>
      <c r="F2453" s="639">
        <v>1</v>
      </c>
      <c r="G2453" s="639" t="s">
        <v>4913</v>
      </c>
      <c r="H2453" s="639" t="s">
        <v>2805</v>
      </c>
      <c r="I2453" s="639" t="s">
        <v>10988</v>
      </c>
      <c r="J2453" s="639" t="s">
        <v>11151</v>
      </c>
    </row>
    <row r="2454" spans="1:10" ht="15">
      <c r="A2454" s="638" t="s">
        <v>11102</v>
      </c>
      <c r="B2454" s="640">
        <v>44350.399351851898</v>
      </c>
      <c r="C2454" s="639" t="b">
        <v>0</v>
      </c>
      <c r="E2454" s="639" t="s">
        <v>2825</v>
      </c>
      <c r="F2454" s="639">
        <v>1</v>
      </c>
      <c r="G2454" s="639" t="s">
        <v>3205</v>
      </c>
      <c r="H2454" s="639" t="s">
        <v>11103</v>
      </c>
      <c r="I2454" s="639" t="s">
        <v>3042</v>
      </c>
      <c r="J2454" s="639" t="s">
        <v>11152</v>
      </c>
    </row>
    <row r="2455" spans="1:10" ht="15">
      <c r="A2455" s="638" t="s">
        <v>10989</v>
      </c>
      <c r="B2455" s="640">
        <v>44350.397303240708</v>
      </c>
      <c r="C2455" s="639" t="b">
        <v>0</v>
      </c>
      <c r="E2455" s="639" t="s">
        <v>2825</v>
      </c>
      <c r="F2455" s="639">
        <v>1</v>
      </c>
      <c r="G2455" s="639" t="s">
        <v>2821</v>
      </c>
      <c r="H2455" s="639" t="s">
        <v>8108</v>
      </c>
      <c r="I2455" s="639" t="s">
        <v>2818</v>
      </c>
      <c r="J2455" s="639" t="s">
        <v>11153</v>
      </c>
    </row>
    <row r="2456" spans="1:10" ht="15">
      <c r="A2456" s="638" t="s">
        <v>11109</v>
      </c>
      <c r="B2456" s="640">
        <v>44350.405891203707</v>
      </c>
      <c r="C2456" s="639" t="b">
        <v>0</v>
      </c>
      <c r="E2456" s="639" t="s">
        <v>2825</v>
      </c>
      <c r="F2456" s="639">
        <v>17</v>
      </c>
      <c r="G2456" s="639" t="s">
        <v>3432</v>
      </c>
      <c r="H2456" s="639" t="s">
        <v>4568</v>
      </c>
      <c r="I2456" s="639" t="s">
        <v>11110</v>
      </c>
      <c r="J2456" s="639" t="s">
        <v>11154</v>
      </c>
    </row>
    <row r="2457" spans="1:10" ht="15">
      <c r="A2457" s="638" t="s">
        <v>10989</v>
      </c>
      <c r="B2457" s="640">
        <v>44350.410370370402</v>
      </c>
      <c r="C2457" s="639" t="b">
        <v>0</v>
      </c>
      <c r="E2457" s="639" t="s">
        <v>2825</v>
      </c>
      <c r="F2457" s="639">
        <v>1</v>
      </c>
      <c r="G2457" s="639" t="s">
        <v>2821</v>
      </c>
      <c r="H2457" s="639" t="s">
        <v>8108</v>
      </c>
      <c r="I2457" s="639" t="s">
        <v>2818</v>
      </c>
      <c r="J2457" s="639" t="s">
        <v>11155</v>
      </c>
    </row>
    <row r="2458" spans="1:10" ht="15">
      <c r="A2458" s="638" t="s">
        <v>11106</v>
      </c>
      <c r="B2458" s="640">
        <v>44350.415787037004</v>
      </c>
      <c r="C2458" s="639" t="b">
        <v>0</v>
      </c>
      <c r="E2458" s="639" t="s">
        <v>2825</v>
      </c>
      <c r="F2458" s="639">
        <v>1</v>
      </c>
      <c r="G2458" s="639" t="s">
        <v>3198</v>
      </c>
      <c r="H2458" s="639" t="s">
        <v>3194</v>
      </c>
      <c r="I2458" s="639" t="s">
        <v>7385</v>
      </c>
      <c r="J2458" s="639" t="s">
        <v>11156</v>
      </c>
    </row>
    <row r="2459" spans="1:10" ht="15">
      <c r="A2459" s="638" t="s">
        <v>11106</v>
      </c>
      <c r="B2459" s="640">
        <v>44350.421643518494</v>
      </c>
      <c r="C2459" s="639" t="b">
        <v>0</v>
      </c>
      <c r="E2459" s="639" t="s">
        <v>2825</v>
      </c>
      <c r="F2459" s="639">
        <v>1</v>
      </c>
      <c r="G2459" s="639" t="s">
        <v>3198</v>
      </c>
      <c r="H2459" s="639" t="s">
        <v>3194</v>
      </c>
      <c r="I2459" s="639" t="s">
        <v>7385</v>
      </c>
      <c r="J2459" s="639" t="s">
        <v>11157</v>
      </c>
    </row>
    <row r="2460" spans="1:10" ht="15">
      <c r="A2460" s="638" t="s">
        <v>11109</v>
      </c>
      <c r="B2460" s="640">
        <v>44350.432337963</v>
      </c>
      <c r="C2460" s="639" t="b">
        <v>0</v>
      </c>
      <c r="E2460" s="639" t="s">
        <v>2825</v>
      </c>
      <c r="F2460" s="639">
        <v>22</v>
      </c>
      <c r="G2460" s="639" t="s">
        <v>3432</v>
      </c>
      <c r="H2460" s="639" t="s">
        <v>4568</v>
      </c>
      <c r="I2460" s="639" t="s">
        <v>11110</v>
      </c>
      <c r="J2460" s="639" t="s">
        <v>11158</v>
      </c>
    </row>
    <row r="2461" spans="1:10" ht="15">
      <c r="A2461" s="638" t="s">
        <v>11129</v>
      </c>
      <c r="B2461" s="640">
        <v>44350.442129629591</v>
      </c>
      <c r="C2461" s="639" t="b">
        <v>0</v>
      </c>
      <c r="E2461" s="639" t="s">
        <v>2825</v>
      </c>
      <c r="F2461" s="639">
        <v>4</v>
      </c>
      <c r="G2461" s="639" t="s">
        <v>3205</v>
      </c>
      <c r="H2461" s="639" t="s">
        <v>11130</v>
      </c>
      <c r="I2461" s="639" t="s">
        <v>3042</v>
      </c>
      <c r="J2461" s="639" t="s">
        <v>11159</v>
      </c>
    </row>
    <row r="2462" spans="1:10" ht="15">
      <c r="A2462" s="638" t="s">
        <v>11106</v>
      </c>
      <c r="B2462" s="640">
        <v>44350.445949074099</v>
      </c>
      <c r="C2462" s="639" t="b">
        <v>0</v>
      </c>
      <c r="E2462" s="639" t="s">
        <v>2825</v>
      </c>
      <c r="F2462" s="639">
        <v>1</v>
      </c>
      <c r="G2462" s="639" t="s">
        <v>3198</v>
      </c>
      <c r="H2462" s="639" t="s">
        <v>3194</v>
      </c>
      <c r="I2462" s="639" t="s">
        <v>7385</v>
      </c>
      <c r="J2462" s="639" t="s">
        <v>11160</v>
      </c>
    </row>
    <row r="2463" spans="1:10" ht="15">
      <c r="A2463" s="638" t="s">
        <v>11106</v>
      </c>
      <c r="B2463" s="640">
        <v>44350.444953703707</v>
      </c>
      <c r="C2463" s="639" t="b">
        <v>0</v>
      </c>
      <c r="E2463" s="639" t="s">
        <v>2825</v>
      </c>
      <c r="F2463" s="639">
        <v>1</v>
      </c>
      <c r="G2463" s="639" t="s">
        <v>3198</v>
      </c>
      <c r="H2463" s="639" t="s">
        <v>3194</v>
      </c>
      <c r="I2463" s="639" t="s">
        <v>7385</v>
      </c>
      <c r="J2463" s="639" t="s">
        <v>11161</v>
      </c>
    </row>
    <row r="2464" spans="1:10" ht="15">
      <c r="A2464" s="638" t="s">
        <v>11107</v>
      </c>
      <c r="B2464" s="640">
        <v>44350.444456018493</v>
      </c>
      <c r="C2464" s="639" t="b">
        <v>0</v>
      </c>
      <c r="E2464" s="639" t="s">
        <v>2825</v>
      </c>
      <c r="F2464" s="639">
        <v>1</v>
      </c>
      <c r="G2464" s="639" t="s">
        <v>7781</v>
      </c>
      <c r="H2464" s="639" t="s">
        <v>11108</v>
      </c>
      <c r="I2464" s="639" t="s">
        <v>7848</v>
      </c>
      <c r="J2464" s="639" t="s">
        <v>11162</v>
      </c>
    </row>
    <row r="2465" spans="1:10" ht="15">
      <c r="A2465" s="638" t="s">
        <v>11003</v>
      </c>
      <c r="B2465" s="640">
        <v>44350.448344907411</v>
      </c>
      <c r="C2465" s="639" t="b">
        <v>0</v>
      </c>
      <c r="E2465" s="639" t="s">
        <v>2825</v>
      </c>
      <c r="F2465" s="639">
        <v>3</v>
      </c>
      <c r="G2465" s="639" t="s">
        <v>2868</v>
      </c>
      <c r="H2465" s="639" t="s">
        <v>1888</v>
      </c>
      <c r="I2465" s="639" t="s">
        <v>2710</v>
      </c>
      <c r="J2465" s="639" t="s">
        <v>11163</v>
      </c>
    </row>
    <row r="2466" spans="1:10" ht="15">
      <c r="A2466" s="638" t="s">
        <v>11106</v>
      </c>
      <c r="B2466" s="640">
        <v>44350.447696759307</v>
      </c>
      <c r="C2466" s="639" t="b">
        <v>0</v>
      </c>
      <c r="E2466" s="639" t="s">
        <v>2825</v>
      </c>
      <c r="F2466" s="639">
        <v>1</v>
      </c>
      <c r="G2466" s="639" t="s">
        <v>3198</v>
      </c>
      <c r="H2466" s="639" t="s">
        <v>3194</v>
      </c>
      <c r="I2466" s="639" t="s">
        <v>7385</v>
      </c>
      <c r="J2466" s="639" t="s">
        <v>11164</v>
      </c>
    </row>
    <row r="2467" spans="1:10" ht="15">
      <c r="A2467" s="638" t="s">
        <v>11106</v>
      </c>
      <c r="B2467" s="640">
        <v>44350.446932870407</v>
      </c>
      <c r="C2467" s="639" t="b">
        <v>0</v>
      </c>
      <c r="E2467" s="639" t="s">
        <v>2825</v>
      </c>
      <c r="F2467" s="639">
        <v>1</v>
      </c>
      <c r="G2467" s="639" t="s">
        <v>3198</v>
      </c>
      <c r="H2467" s="639" t="s">
        <v>3194</v>
      </c>
      <c r="I2467" s="639" t="s">
        <v>7385</v>
      </c>
      <c r="J2467" s="639" t="s">
        <v>11165</v>
      </c>
    </row>
    <row r="2468" spans="1:10" ht="15">
      <c r="A2468" s="638" t="s">
        <v>11116</v>
      </c>
      <c r="B2468" s="640">
        <v>44350.460451388899</v>
      </c>
      <c r="C2468" s="639" t="b">
        <v>0</v>
      </c>
      <c r="E2468" s="639" t="s">
        <v>2825</v>
      </c>
      <c r="F2468" s="639">
        <v>3</v>
      </c>
      <c r="G2468" s="639" t="s">
        <v>4336</v>
      </c>
      <c r="H2468" s="639" t="s">
        <v>11112</v>
      </c>
      <c r="I2468" s="639" t="s">
        <v>10997</v>
      </c>
      <c r="J2468" s="639" t="s">
        <v>11166</v>
      </c>
    </row>
    <row r="2469" spans="1:10" ht="15">
      <c r="A2469" s="638" t="s">
        <v>11001</v>
      </c>
      <c r="B2469" s="640">
        <v>44350.459236111099</v>
      </c>
      <c r="C2469" s="639" t="b">
        <v>0</v>
      </c>
      <c r="E2469" s="639" t="s">
        <v>2825</v>
      </c>
      <c r="F2469" s="639">
        <v>4</v>
      </c>
      <c r="G2469" s="639" t="s">
        <v>4336</v>
      </c>
      <c r="H2469" s="639" t="s">
        <v>2962</v>
      </c>
      <c r="I2469" s="639" t="s">
        <v>10997</v>
      </c>
      <c r="J2469" s="639" t="s">
        <v>11167</v>
      </c>
    </row>
    <row r="2470" spans="1:10" ht="15">
      <c r="A2470" s="638" t="s">
        <v>11107</v>
      </c>
      <c r="B2470" s="640">
        <v>44350.465590277803</v>
      </c>
      <c r="C2470" s="639" t="b">
        <v>0</v>
      </c>
      <c r="E2470" s="639" t="s">
        <v>2825</v>
      </c>
      <c r="F2470" s="639">
        <v>1</v>
      </c>
      <c r="G2470" s="639" t="s">
        <v>7781</v>
      </c>
      <c r="H2470" s="639" t="s">
        <v>11108</v>
      </c>
      <c r="I2470" s="639" t="s">
        <v>7848</v>
      </c>
      <c r="J2470" s="639" t="s">
        <v>11168</v>
      </c>
    </row>
    <row r="2471" spans="1:10" ht="15">
      <c r="A2471" s="638" t="s">
        <v>11106</v>
      </c>
      <c r="B2471" s="640">
        <v>44350.464004629597</v>
      </c>
      <c r="C2471" s="639" t="b">
        <v>0</v>
      </c>
      <c r="D2471" s="639" t="s">
        <v>11225</v>
      </c>
      <c r="E2471" s="639" t="s">
        <v>2825</v>
      </c>
      <c r="F2471" s="639">
        <v>1</v>
      </c>
      <c r="G2471" s="639" t="s">
        <v>3198</v>
      </c>
      <c r="H2471" s="639" t="s">
        <v>3194</v>
      </c>
      <c r="I2471" s="639" t="s">
        <v>7385</v>
      </c>
      <c r="J2471" s="639" t="s">
        <v>11169</v>
      </c>
    </row>
    <row r="2472" spans="1:10" ht="15">
      <c r="A2472" s="638" t="s">
        <v>11107</v>
      </c>
      <c r="B2472" s="640">
        <v>44350.4700115741</v>
      </c>
      <c r="C2472" s="639" t="b">
        <v>0</v>
      </c>
      <c r="E2472" s="639" t="s">
        <v>2825</v>
      </c>
      <c r="F2472" s="639">
        <v>1</v>
      </c>
      <c r="G2472" s="639" t="s">
        <v>7781</v>
      </c>
      <c r="H2472" s="639" t="s">
        <v>11108</v>
      </c>
      <c r="I2472" s="639" t="s">
        <v>7848</v>
      </c>
      <c r="J2472" s="639" t="s">
        <v>11170</v>
      </c>
    </row>
    <row r="2473" spans="1:10" ht="15">
      <c r="A2473" s="638" t="s">
        <v>11107</v>
      </c>
      <c r="B2473" s="640">
        <v>44350.468182870391</v>
      </c>
      <c r="C2473" s="639" t="b">
        <v>0</v>
      </c>
      <c r="E2473" s="639" t="s">
        <v>2825</v>
      </c>
      <c r="F2473" s="639">
        <v>1</v>
      </c>
      <c r="G2473" s="639" t="s">
        <v>7781</v>
      </c>
      <c r="H2473" s="639" t="s">
        <v>11108</v>
      </c>
      <c r="I2473" s="639" t="s">
        <v>7848</v>
      </c>
      <c r="J2473" s="639" t="s">
        <v>11171</v>
      </c>
    </row>
    <row r="2474" spans="1:10" ht="15">
      <c r="A2474" s="638" t="s">
        <v>11123</v>
      </c>
      <c r="B2474" s="640">
        <v>44350.473009259309</v>
      </c>
      <c r="C2474" s="639" t="b">
        <v>0</v>
      </c>
      <c r="E2474" s="639" t="s">
        <v>2825</v>
      </c>
      <c r="F2474" s="639">
        <v>3</v>
      </c>
      <c r="G2474" s="639" t="s">
        <v>3205</v>
      </c>
      <c r="H2474" s="639" t="s">
        <v>2949</v>
      </c>
      <c r="I2474" s="639" t="s">
        <v>7609</v>
      </c>
      <c r="J2474" s="639" t="s">
        <v>11172</v>
      </c>
    </row>
    <row r="2475" spans="1:10" ht="15">
      <c r="A2475" s="638" t="s">
        <v>10983</v>
      </c>
      <c r="B2475" s="640">
        <v>44350.490277777797</v>
      </c>
      <c r="C2475" s="639" t="b">
        <v>0</v>
      </c>
      <c r="E2475" s="639" t="s">
        <v>2825</v>
      </c>
      <c r="F2475" s="639">
        <v>1</v>
      </c>
      <c r="G2475" s="639" t="s">
        <v>7524</v>
      </c>
      <c r="H2475" s="639" t="s">
        <v>10984</v>
      </c>
      <c r="I2475" s="639" t="s">
        <v>3219</v>
      </c>
      <c r="J2475" s="639" t="s">
        <v>11173</v>
      </c>
    </row>
    <row r="2476" spans="1:10" ht="15">
      <c r="A2476" s="638" t="s">
        <v>11003</v>
      </c>
      <c r="B2476" s="640">
        <v>44350.501550925903</v>
      </c>
      <c r="C2476" s="639" t="b">
        <v>0</v>
      </c>
      <c r="E2476" s="639" t="s">
        <v>2825</v>
      </c>
      <c r="F2476" s="639">
        <v>1</v>
      </c>
      <c r="G2476" s="639" t="s">
        <v>2868</v>
      </c>
      <c r="H2476" s="639" t="s">
        <v>1888</v>
      </c>
      <c r="I2476" s="639" t="s">
        <v>2710</v>
      </c>
      <c r="J2476" s="639" t="s">
        <v>11174</v>
      </c>
    </row>
    <row r="2477" spans="1:10" ht="15">
      <c r="A2477" s="638" t="s">
        <v>11003</v>
      </c>
      <c r="B2477" s="640">
        <v>44350.507962962998</v>
      </c>
      <c r="C2477" s="639" t="b">
        <v>0</v>
      </c>
      <c r="E2477" s="639" t="s">
        <v>2825</v>
      </c>
      <c r="F2477" s="639">
        <v>2</v>
      </c>
      <c r="G2477" s="639" t="s">
        <v>2868</v>
      </c>
      <c r="H2477" s="639" t="s">
        <v>1888</v>
      </c>
      <c r="I2477" s="639" t="s">
        <v>2710</v>
      </c>
      <c r="J2477" s="639" t="s">
        <v>11175</v>
      </c>
    </row>
    <row r="2478" spans="1:10" ht="15">
      <c r="A2478" s="638" t="s">
        <v>11118</v>
      </c>
      <c r="B2478" s="640">
        <v>44350.507847222201</v>
      </c>
      <c r="C2478" s="639" t="b">
        <v>0</v>
      </c>
      <c r="E2478" s="639" t="s">
        <v>2825</v>
      </c>
      <c r="F2478" s="639">
        <v>1</v>
      </c>
      <c r="G2478" s="639" t="s">
        <v>3432</v>
      </c>
      <c r="H2478" s="639" t="s">
        <v>3012</v>
      </c>
      <c r="I2478" s="639" t="s">
        <v>11110</v>
      </c>
      <c r="J2478" s="639" t="s">
        <v>11176</v>
      </c>
    </row>
    <row r="2479" spans="1:10" ht="15">
      <c r="A2479" s="638" t="s">
        <v>11119</v>
      </c>
      <c r="B2479" s="640">
        <v>44350.507175925901</v>
      </c>
      <c r="C2479" s="639" t="b">
        <v>0</v>
      </c>
      <c r="E2479" s="639" t="s">
        <v>2825</v>
      </c>
      <c r="F2479" s="639">
        <v>1</v>
      </c>
      <c r="G2479" s="639" t="s">
        <v>3432</v>
      </c>
      <c r="H2479" s="639" t="s">
        <v>11101</v>
      </c>
      <c r="I2479" s="639" t="s">
        <v>11110</v>
      </c>
      <c r="J2479" s="639" t="s">
        <v>11177</v>
      </c>
    </row>
    <row r="2480" spans="1:10" ht="15">
      <c r="A2480" s="638" t="s">
        <v>11116</v>
      </c>
      <c r="B2480" s="640">
        <v>44350.506226851903</v>
      </c>
      <c r="C2480" s="639" t="b">
        <v>0</v>
      </c>
      <c r="E2480" s="639" t="s">
        <v>2825</v>
      </c>
      <c r="F2480" s="639">
        <v>2</v>
      </c>
      <c r="G2480" s="639" t="s">
        <v>4336</v>
      </c>
      <c r="H2480" s="639" t="s">
        <v>11112</v>
      </c>
      <c r="I2480" s="639" t="s">
        <v>10997</v>
      </c>
      <c r="J2480" s="639" t="s">
        <v>11178</v>
      </c>
    </row>
    <row r="2481" spans="1:10" ht="15">
      <c r="A2481" s="638" t="s">
        <v>10987</v>
      </c>
      <c r="B2481" s="640">
        <v>44350.558553240691</v>
      </c>
      <c r="C2481" s="639" t="b">
        <v>0</v>
      </c>
      <c r="D2481" s="639" t="s">
        <v>7882</v>
      </c>
      <c r="E2481" s="639" t="s">
        <v>2825</v>
      </c>
      <c r="F2481" s="639">
        <v>1</v>
      </c>
      <c r="G2481" s="639" t="s">
        <v>4913</v>
      </c>
      <c r="H2481" s="639" t="s">
        <v>2805</v>
      </c>
      <c r="I2481" s="639" t="s">
        <v>10988</v>
      </c>
      <c r="J2481" s="639" t="s">
        <v>11179</v>
      </c>
    </row>
    <row r="2482" spans="1:10" ht="15">
      <c r="A2482" s="638" t="s">
        <v>10987</v>
      </c>
      <c r="B2482" s="640">
        <v>44350.557893518497</v>
      </c>
      <c r="C2482" s="639" t="b">
        <v>0</v>
      </c>
      <c r="D2482" s="639" t="s">
        <v>7882</v>
      </c>
      <c r="E2482" s="639" t="s">
        <v>2825</v>
      </c>
      <c r="F2482" s="639">
        <v>1</v>
      </c>
      <c r="G2482" s="639" t="s">
        <v>4913</v>
      </c>
      <c r="H2482" s="639" t="s">
        <v>2805</v>
      </c>
      <c r="I2482" s="639" t="s">
        <v>10988</v>
      </c>
      <c r="J2482" s="639" t="s">
        <v>11180</v>
      </c>
    </row>
    <row r="2483" spans="1:10" ht="15">
      <c r="A2483" s="638" t="s">
        <v>10987</v>
      </c>
      <c r="B2483" s="640">
        <v>44350.567650463003</v>
      </c>
      <c r="C2483" s="639" t="b">
        <v>0</v>
      </c>
      <c r="D2483" s="639" t="s">
        <v>7353</v>
      </c>
      <c r="E2483" s="639" t="s">
        <v>2825</v>
      </c>
      <c r="F2483" s="639">
        <v>1</v>
      </c>
      <c r="G2483" s="639" t="s">
        <v>4913</v>
      </c>
      <c r="H2483" s="639" t="s">
        <v>2805</v>
      </c>
      <c r="I2483" s="639" t="s">
        <v>10988</v>
      </c>
      <c r="J2483" s="639" t="s">
        <v>11181</v>
      </c>
    </row>
    <row r="2484" spans="1:10" ht="15">
      <c r="A2484" s="638" t="s">
        <v>11003</v>
      </c>
      <c r="B2484" s="640">
        <v>44350.583634259303</v>
      </c>
      <c r="C2484" s="639" t="b">
        <v>0</v>
      </c>
      <c r="E2484" s="639" t="s">
        <v>2825</v>
      </c>
      <c r="F2484" s="639">
        <v>1</v>
      </c>
      <c r="G2484" s="639" t="s">
        <v>2868</v>
      </c>
      <c r="H2484" s="639" t="s">
        <v>1888</v>
      </c>
      <c r="I2484" s="639" t="s">
        <v>2710</v>
      </c>
      <c r="J2484" s="639" t="s">
        <v>11182</v>
      </c>
    </row>
    <row r="2485" spans="1:10" ht="15">
      <c r="A2485" s="638" t="s">
        <v>11104</v>
      </c>
      <c r="B2485" s="640">
        <v>44350.5875115741</v>
      </c>
      <c r="C2485" s="639" t="b">
        <v>0</v>
      </c>
      <c r="E2485" s="639" t="s">
        <v>2825</v>
      </c>
      <c r="F2485" s="639">
        <v>1</v>
      </c>
      <c r="G2485" s="639" t="s">
        <v>4337</v>
      </c>
      <c r="H2485" s="639" t="s">
        <v>11105</v>
      </c>
      <c r="I2485" s="639" t="s">
        <v>2818</v>
      </c>
      <c r="J2485" s="639" t="s">
        <v>11183</v>
      </c>
    </row>
    <row r="2486" spans="1:10" ht="15">
      <c r="A2486" s="638" t="s">
        <v>11104</v>
      </c>
      <c r="B2486" s="640">
        <v>44350.588414351791</v>
      </c>
      <c r="C2486" s="639" t="b">
        <v>0</v>
      </c>
      <c r="E2486" s="639" t="s">
        <v>2825</v>
      </c>
      <c r="F2486" s="639">
        <v>1</v>
      </c>
      <c r="G2486" s="639" t="s">
        <v>4337</v>
      </c>
      <c r="H2486" s="639" t="s">
        <v>11105</v>
      </c>
      <c r="I2486" s="639" t="s">
        <v>2818</v>
      </c>
      <c r="J2486" s="639" t="s">
        <v>11184</v>
      </c>
    </row>
    <row r="2487" spans="1:10" ht="15">
      <c r="A2487" s="638" t="s">
        <v>8123</v>
      </c>
      <c r="B2487" s="640">
        <v>44350.590613425913</v>
      </c>
      <c r="C2487" s="639" t="b">
        <v>0</v>
      </c>
      <c r="D2487" s="639" t="s">
        <v>2831</v>
      </c>
      <c r="E2487" s="639" t="s">
        <v>2825</v>
      </c>
      <c r="F2487" s="639">
        <v>1</v>
      </c>
      <c r="G2487" s="639" t="s">
        <v>2807</v>
      </c>
      <c r="H2487" s="639" t="s">
        <v>3191</v>
      </c>
      <c r="I2487" s="639" t="s">
        <v>7942</v>
      </c>
      <c r="J2487" s="639" t="s">
        <v>11185</v>
      </c>
    </row>
    <row r="2488" spans="1:10" ht="15">
      <c r="A2488" s="638" t="s">
        <v>8123</v>
      </c>
      <c r="B2488" s="640">
        <v>44350.58942129631</v>
      </c>
      <c r="C2488" s="639" t="b">
        <v>0</v>
      </c>
      <c r="D2488" s="639" t="s">
        <v>2831</v>
      </c>
      <c r="E2488" s="639" t="s">
        <v>2825</v>
      </c>
      <c r="F2488" s="639">
        <v>1</v>
      </c>
      <c r="G2488" s="639" t="s">
        <v>2807</v>
      </c>
      <c r="H2488" s="639" t="s">
        <v>3191</v>
      </c>
      <c r="I2488" s="639" t="s">
        <v>7942</v>
      </c>
      <c r="J2488" s="639" t="s">
        <v>11186</v>
      </c>
    </row>
    <row r="2489" spans="1:10" ht="15">
      <c r="A2489" s="638" t="s">
        <v>11003</v>
      </c>
      <c r="B2489" s="640">
        <v>44350.6162847222</v>
      </c>
      <c r="C2489" s="639" t="b">
        <v>0</v>
      </c>
      <c r="E2489" s="639" t="s">
        <v>2825</v>
      </c>
      <c r="F2489" s="639">
        <v>2</v>
      </c>
      <c r="G2489" s="639" t="s">
        <v>2868</v>
      </c>
      <c r="H2489" s="639" t="s">
        <v>1888</v>
      </c>
      <c r="I2489" s="639" t="s">
        <v>2710</v>
      </c>
      <c r="J2489" s="639" t="s">
        <v>11187</v>
      </c>
    </row>
    <row r="2490" spans="1:10" ht="15">
      <c r="A2490" s="638" t="s">
        <v>11134</v>
      </c>
      <c r="B2490" s="640">
        <v>44350.615173611099</v>
      </c>
      <c r="C2490" s="639" t="b">
        <v>0</v>
      </c>
      <c r="E2490" s="639" t="s">
        <v>2825</v>
      </c>
      <c r="F2490" s="639">
        <v>1</v>
      </c>
      <c r="G2490" s="639" t="s">
        <v>4336</v>
      </c>
      <c r="H2490" s="639" t="s">
        <v>11113</v>
      </c>
      <c r="I2490" s="639" t="s">
        <v>11125</v>
      </c>
      <c r="J2490" s="639" t="s">
        <v>11188</v>
      </c>
    </row>
    <row r="2491" spans="1:10" ht="15">
      <c r="A2491" s="638" t="s">
        <v>11120</v>
      </c>
      <c r="B2491" s="640">
        <v>44350.614560185197</v>
      </c>
      <c r="C2491" s="639" t="b">
        <v>0</v>
      </c>
      <c r="E2491" s="639" t="s">
        <v>2825</v>
      </c>
      <c r="F2491" s="639">
        <v>1</v>
      </c>
      <c r="G2491" s="639" t="s">
        <v>4336</v>
      </c>
      <c r="H2491" s="639" t="s">
        <v>11121</v>
      </c>
      <c r="I2491" s="639" t="s">
        <v>11117</v>
      </c>
      <c r="J2491" s="639" t="s">
        <v>11189</v>
      </c>
    </row>
    <row r="2492" spans="1:10" ht="15">
      <c r="A2492" s="638" t="s">
        <v>11003</v>
      </c>
      <c r="B2492" s="640">
        <v>44350.62726851851</v>
      </c>
      <c r="C2492" s="639" t="b">
        <v>0</v>
      </c>
      <c r="E2492" s="639" t="s">
        <v>2825</v>
      </c>
      <c r="F2492" s="639">
        <v>8</v>
      </c>
      <c r="G2492" s="639" t="s">
        <v>2868</v>
      </c>
      <c r="H2492" s="639" t="s">
        <v>1888</v>
      </c>
      <c r="I2492" s="639" t="s">
        <v>2710</v>
      </c>
      <c r="J2492" s="639" t="s">
        <v>11190</v>
      </c>
    </row>
    <row r="2493" spans="1:10" ht="15">
      <c r="A2493" s="638" t="s">
        <v>8123</v>
      </c>
      <c r="B2493" s="640">
        <v>44350.614421296297</v>
      </c>
      <c r="C2493" s="639" t="b">
        <v>0</v>
      </c>
      <c r="D2493" s="639" t="s">
        <v>2833</v>
      </c>
      <c r="E2493" s="639" t="s">
        <v>2825</v>
      </c>
      <c r="F2493" s="639">
        <v>1</v>
      </c>
      <c r="G2493" s="639" t="s">
        <v>2807</v>
      </c>
      <c r="H2493" s="639" t="s">
        <v>3191</v>
      </c>
      <c r="I2493" s="639" t="s">
        <v>7942</v>
      </c>
      <c r="J2493" s="639" t="s">
        <v>11191</v>
      </c>
    </row>
    <row r="2494" spans="1:10" ht="15">
      <c r="A2494" s="638" t="s">
        <v>8123</v>
      </c>
      <c r="B2494" s="640">
        <v>44350.613958333299</v>
      </c>
      <c r="C2494" s="639" t="b">
        <v>0</v>
      </c>
      <c r="D2494" s="639" t="s">
        <v>2833</v>
      </c>
      <c r="E2494" s="639" t="s">
        <v>2825</v>
      </c>
      <c r="F2494" s="639">
        <v>1</v>
      </c>
      <c r="G2494" s="639" t="s">
        <v>2807</v>
      </c>
      <c r="H2494" s="639" t="s">
        <v>3191</v>
      </c>
      <c r="I2494" s="639" t="s">
        <v>7942</v>
      </c>
      <c r="J2494" s="639" t="s">
        <v>11192</v>
      </c>
    </row>
    <row r="2495" spans="1:10" ht="15">
      <c r="A2495" s="638" t="s">
        <v>11132</v>
      </c>
      <c r="B2495" s="640">
        <v>44350.638148148209</v>
      </c>
      <c r="C2495" s="639" t="b">
        <v>0</v>
      </c>
      <c r="E2495" s="639" t="s">
        <v>2825</v>
      </c>
      <c r="F2495" s="639">
        <v>6</v>
      </c>
      <c r="G2495" s="639" t="s">
        <v>3205</v>
      </c>
      <c r="H2495" s="639" t="s">
        <v>2997</v>
      </c>
      <c r="I2495" s="639" t="s">
        <v>3332</v>
      </c>
      <c r="J2495" s="639" t="s">
        <v>11193</v>
      </c>
    </row>
    <row r="2496" spans="1:10" ht="15">
      <c r="A2496" s="638" t="s">
        <v>11122</v>
      </c>
      <c r="B2496" s="640">
        <v>44350.639317129593</v>
      </c>
      <c r="C2496" s="639" t="b">
        <v>0</v>
      </c>
      <c r="E2496" s="639" t="s">
        <v>2825</v>
      </c>
      <c r="F2496" s="639">
        <v>3</v>
      </c>
      <c r="G2496" s="639" t="s">
        <v>3205</v>
      </c>
      <c r="H2496" s="639" t="s">
        <v>7074</v>
      </c>
      <c r="I2496" s="639" t="s">
        <v>3332</v>
      </c>
      <c r="J2496" s="639" t="s">
        <v>11194</v>
      </c>
    </row>
    <row r="2497" spans="1:10" ht="15">
      <c r="A2497" s="638" t="s">
        <v>11126</v>
      </c>
      <c r="B2497" s="640">
        <v>44350.649432870407</v>
      </c>
      <c r="C2497" s="639" t="b">
        <v>0</v>
      </c>
      <c r="E2497" s="639" t="s">
        <v>2825</v>
      </c>
      <c r="F2497" s="639">
        <v>3</v>
      </c>
      <c r="G2497" s="639" t="s">
        <v>2868</v>
      </c>
      <c r="H2497" s="639" t="s">
        <v>11127</v>
      </c>
      <c r="I2497" s="639" t="s">
        <v>11128</v>
      </c>
      <c r="J2497" s="639" t="s">
        <v>11195</v>
      </c>
    </row>
    <row r="2498" spans="1:10" ht="15">
      <c r="A2498" s="638" t="s">
        <v>11111</v>
      </c>
      <c r="B2498" s="640">
        <v>44350.66754629631</v>
      </c>
      <c r="C2498" s="639" t="b">
        <v>0</v>
      </c>
      <c r="E2498" s="639" t="s">
        <v>2825</v>
      </c>
      <c r="F2498" s="639">
        <v>1</v>
      </c>
      <c r="G2498" s="639" t="s">
        <v>3432</v>
      </c>
      <c r="H2498" s="639" t="s">
        <v>4965</v>
      </c>
      <c r="I2498" s="639" t="s">
        <v>8115</v>
      </c>
      <c r="J2498" s="639" t="s">
        <v>11196</v>
      </c>
    </row>
    <row r="2499" spans="1:10" ht="15">
      <c r="A2499" s="638" t="s">
        <v>11131</v>
      </c>
      <c r="B2499" s="640">
        <v>44350.673645833303</v>
      </c>
      <c r="C2499" s="639" t="b">
        <v>0</v>
      </c>
      <c r="E2499" s="639" t="s">
        <v>2825</v>
      </c>
      <c r="F2499" s="639">
        <v>4</v>
      </c>
      <c r="G2499" s="639" t="s">
        <v>3017</v>
      </c>
      <c r="H2499" s="639" t="s">
        <v>1208</v>
      </c>
      <c r="I2499" s="639" t="s">
        <v>2948</v>
      </c>
      <c r="J2499" s="639" t="s">
        <v>11197</v>
      </c>
    </row>
    <row r="2500" spans="1:10" ht="15">
      <c r="A2500" s="638" t="s">
        <v>8123</v>
      </c>
      <c r="B2500" s="640">
        <v>44350.632569444388</v>
      </c>
      <c r="C2500" s="639" t="b">
        <v>0</v>
      </c>
      <c r="D2500" s="639" t="s">
        <v>11199</v>
      </c>
      <c r="E2500" s="639" t="s">
        <v>2825</v>
      </c>
      <c r="F2500" s="639">
        <v>1</v>
      </c>
      <c r="G2500" s="639" t="s">
        <v>2807</v>
      </c>
      <c r="H2500" s="639" t="s">
        <v>3191</v>
      </c>
      <c r="I2500" s="639" t="s">
        <v>7942</v>
      </c>
      <c r="J2500" s="639" t="s">
        <v>11198</v>
      </c>
    </row>
    <row r="2501" spans="1:10" ht="15">
      <c r="A2501" s="638" t="s">
        <v>11114</v>
      </c>
      <c r="B2501" s="640">
        <v>44350.468553240709</v>
      </c>
      <c r="C2501" s="639" t="b">
        <v>0</v>
      </c>
      <c r="E2501" s="639" t="s">
        <v>2825</v>
      </c>
      <c r="F2501" s="639">
        <v>1</v>
      </c>
      <c r="G2501" s="639" t="s">
        <v>7815</v>
      </c>
      <c r="H2501" s="639" t="s">
        <v>11115</v>
      </c>
      <c r="I2501" s="639" t="s">
        <v>7188</v>
      </c>
      <c r="J2501" s="639" t="s">
        <v>11200</v>
      </c>
    </row>
    <row r="2502" spans="1:10" ht="15">
      <c r="A2502" s="638" t="s">
        <v>11114</v>
      </c>
      <c r="B2502" s="640">
        <v>44350.612893518497</v>
      </c>
      <c r="C2502" s="639" t="b">
        <v>0</v>
      </c>
      <c r="E2502" s="639" t="s">
        <v>2825</v>
      </c>
      <c r="F2502" s="639">
        <v>1</v>
      </c>
      <c r="G2502" s="639" t="s">
        <v>7815</v>
      </c>
      <c r="H2502" s="639" t="s">
        <v>11115</v>
      </c>
      <c r="I2502" s="639" t="s">
        <v>7188</v>
      </c>
      <c r="J2502" s="639" t="s">
        <v>11201</v>
      </c>
    </row>
    <row r="2503" spans="1:10" ht="15">
      <c r="A2503" s="638" t="s">
        <v>8123</v>
      </c>
      <c r="B2503" s="640">
        <v>44350.613298611097</v>
      </c>
      <c r="C2503" s="639" t="b">
        <v>0</v>
      </c>
      <c r="D2503" s="639" t="s">
        <v>2923</v>
      </c>
      <c r="E2503" s="639" t="s">
        <v>2825</v>
      </c>
      <c r="F2503" s="639">
        <v>1</v>
      </c>
      <c r="G2503" s="639" t="s">
        <v>2807</v>
      </c>
      <c r="H2503" s="639" t="s">
        <v>3191</v>
      </c>
      <c r="I2503" s="639" t="s">
        <v>7942</v>
      </c>
      <c r="J2503" s="639" t="s">
        <v>11202</v>
      </c>
    </row>
    <row r="2504" spans="1:10" ht="15">
      <c r="A2504" s="638" t="s">
        <v>7400</v>
      </c>
      <c r="B2504" s="640">
        <v>44334.638888888898</v>
      </c>
      <c r="C2504" s="639" t="b">
        <v>0</v>
      </c>
      <c r="E2504" s="639" t="s">
        <v>2825</v>
      </c>
      <c r="F2504" s="639">
        <v>2</v>
      </c>
      <c r="G2504" s="639" t="s">
        <v>3432</v>
      </c>
      <c r="H2504" s="639" t="s">
        <v>727</v>
      </c>
      <c r="I2504" s="639" t="s">
        <v>3298</v>
      </c>
      <c r="J2504" s="639" t="s">
        <v>11203</v>
      </c>
    </row>
    <row r="2505" spans="1:10" ht="15">
      <c r="A2505" s="638" t="s">
        <v>11214</v>
      </c>
      <c r="B2505" s="640">
        <v>44351.348900463003</v>
      </c>
      <c r="C2505" s="639" t="b">
        <v>0</v>
      </c>
      <c r="E2505" s="639" t="s">
        <v>2825</v>
      </c>
      <c r="F2505" s="639">
        <v>1</v>
      </c>
      <c r="G2505" s="639" t="s">
        <v>7623</v>
      </c>
      <c r="H2505" s="639" t="s">
        <v>11215</v>
      </c>
      <c r="I2505" s="639" t="s">
        <v>8017</v>
      </c>
      <c r="J2505" s="639" t="s">
        <v>11226</v>
      </c>
    </row>
    <row r="2506" spans="1:10" ht="15">
      <c r="A2506" s="638" t="s">
        <v>11214</v>
      </c>
      <c r="B2506" s="640">
        <v>44351.347025463001</v>
      </c>
      <c r="C2506" s="639" t="b">
        <v>0</v>
      </c>
      <c r="E2506" s="639" t="s">
        <v>2825</v>
      </c>
      <c r="F2506" s="639">
        <v>1</v>
      </c>
      <c r="G2506" s="639" t="s">
        <v>7623</v>
      </c>
      <c r="H2506" s="639" t="s">
        <v>11215</v>
      </c>
      <c r="I2506" s="639" t="s">
        <v>8017</v>
      </c>
      <c r="J2506" s="639" t="s">
        <v>11227</v>
      </c>
    </row>
    <row r="2507" spans="1:10" ht="15">
      <c r="A2507" s="638" t="s">
        <v>11126</v>
      </c>
      <c r="B2507" s="640">
        <v>44351.352048611101</v>
      </c>
      <c r="C2507" s="639" t="b">
        <v>0</v>
      </c>
      <c r="E2507" s="639" t="s">
        <v>2825</v>
      </c>
      <c r="F2507" s="639">
        <v>8</v>
      </c>
      <c r="G2507" s="639" t="s">
        <v>2868</v>
      </c>
      <c r="H2507" s="639" t="s">
        <v>11127</v>
      </c>
      <c r="I2507" s="639" t="s">
        <v>11128</v>
      </c>
      <c r="J2507" s="639" t="s">
        <v>11228</v>
      </c>
    </row>
    <row r="2508" spans="1:10" ht="15">
      <c r="A2508" s="638" t="s">
        <v>11126</v>
      </c>
      <c r="B2508" s="640">
        <v>44351.364189814813</v>
      </c>
      <c r="C2508" s="639" t="b">
        <v>0</v>
      </c>
      <c r="E2508" s="639" t="s">
        <v>2825</v>
      </c>
      <c r="F2508" s="639">
        <v>4</v>
      </c>
      <c r="G2508" s="639" t="s">
        <v>2868</v>
      </c>
      <c r="H2508" s="639" t="s">
        <v>11127</v>
      </c>
      <c r="I2508" s="639" t="s">
        <v>11128</v>
      </c>
      <c r="J2508" s="639" t="s">
        <v>11229</v>
      </c>
    </row>
    <row r="2509" spans="1:10" ht="15">
      <c r="A2509" s="638" t="s">
        <v>11126</v>
      </c>
      <c r="B2509" s="640">
        <v>44351.371296296311</v>
      </c>
      <c r="C2509" s="639" t="b">
        <v>0</v>
      </c>
      <c r="E2509" s="639" t="s">
        <v>2825</v>
      </c>
      <c r="F2509" s="639">
        <v>3</v>
      </c>
      <c r="G2509" s="639" t="s">
        <v>2868</v>
      </c>
      <c r="H2509" s="639" t="s">
        <v>11127</v>
      </c>
      <c r="I2509" s="639" t="s">
        <v>11128</v>
      </c>
      <c r="J2509" s="639" t="s">
        <v>11230</v>
      </c>
    </row>
    <row r="2510" spans="1:10" ht="15">
      <c r="A2510" s="638" t="s">
        <v>11205</v>
      </c>
      <c r="B2510" s="640">
        <v>44351.376168981507</v>
      </c>
      <c r="C2510" s="639" t="b">
        <v>0</v>
      </c>
      <c r="E2510" s="639" t="s">
        <v>2825</v>
      </c>
      <c r="F2510" s="639">
        <v>11</v>
      </c>
      <c r="G2510" s="639" t="s">
        <v>3432</v>
      </c>
      <c r="H2510" s="639" t="s">
        <v>2191</v>
      </c>
      <c r="I2510" s="639" t="s">
        <v>3077</v>
      </c>
      <c r="J2510" s="639" t="s">
        <v>11231</v>
      </c>
    </row>
    <row r="2511" spans="1:10" ht="15">
      <c r="A2511" s="638" t="s">
        <v>11126</v>
      </c>
      <c r="B2511" s="640">
        <v>44351.388831018492</v>
      </c>
      <c r="C2511" s="639" t="b">
        <v>0</v>
      </c>
      <c r="E2511" s="639" t="s">
        <v>2825</v>
      </c>
      <c r="F2511" s="639">
        <v>3</v>
      </c>
      <c r="G2511" s="639" t="s">
        <v>2868</v>
      </c>
      <c r="H2511" s="639" t="s">
        <v>11127</v>
      </c>
      <c r="I2511" s="639" t="s">
        <v>11128</v>
      </c>
      <c r="J2511" s="639" t="s">
        <v>11232</v>
      </c>
    </row>
    <row r="2512" spans="1:10" ht="15">
      <c r="A2512" s="638" t="s">
        <v>11205</v>
      </c>
      <c r="B2512" s="640">
        <v>44351.406319444402</v>
      </c>
      <c r="C2512" s="639" t="b">
        <v>0</v>
      </c>
      <c r="E2512" s="639" t="s">
        <v>2825</v>
      </c>
      <c r="F2512" s="639">
        <v>9</v>
      </c>
      <c r="G2512" s="639" t="s">
        <v>3432</v>
      </c>
      <c r="H2512" s="639" t="s">
        <v>2191</v>
      </c>
      <c r="I2512" s="639" t="s">
        <v>3077</v>
      </c>
      <c r="J2512" s="639" t="s">
        <v>11233</v>
      </c>
    </row>
    <row r="2513" spans="1:10" ht="15">
      <c r="A2513" s="638" t="s">
        <v>11122</v>
      </c>
      <c r="B2513" s="640">
        <v>44351.417060185187</v>
      </c>
      <c r="C2513" s="639" t="b">
        <v>0</v>
      </c>
      <c r="E2513" s="639" t="s">
        <v>2825</v>
      </c>
      <c r="F2513" s="639">
        <v>3</v>
      </c>
      <c r="G2513" s="639" t="s">
        <v>3205</v>
      </c>
      <c r="H2513" s="639" t="s">
        <v>7074</v>
      </c>
      <c r="I2513" s="639" t="s">
        <v>3332</v>
      </c>
      <c r="J2513" s="639" t="s">
        <v>11234</v>
      </c>
    </row>
    <row r="2514" spans="1:10" ht="15">
      <c r="A2514" s="638" t="s">
        <v>11126</v>
      </c>
      <c r="B2514" s="640">
        <v>44351.443472222199</v>
      </c>
      <c r="C2514" s="639" t="b">
        <v>0</v>
      </c>
      <c r="E2514" s="639" t="s">
        <v>2825</v>
      </c>
      <c r="F2514" s="639">
        <v>2</v>
      </c>
      <c r="G2514" s="639" t="s">
        <v>2868</v>
      </c>
      <c r="H2514" s="639" t="s">
        <v>11127</v>
      </c>
      <c r="I2514" s="639" t="s">
        <v>11128</v>
      </c>
      <c r="J2514" s="639" t="s">
        <v>11235</v>
      </c>
    </row>
    <row r="2515" spans="1:10" ht="15">
      <c r="A2515" s="638" t="s">
        <v>11132</v>
      </c>
      <c r="B2515" s="640">
        <v>44351.446562500001</v>
      </c>
      <c r="C2515" s="639" t="b">
        <v>0</v>
      </c>
      <c r="E2515" s="639" t="s">
        <v>2825</v>
      </c>
      <c r="F2515" s="639">
        <v>6</v>
      </c>
      <c r="G2515" s="639" t="s">
        <v>3205</v>
      </c>
      <c r="H2515" s="639" t="s">
        <v>2997</v>
      </c>
      <c r="I2515" s="639" t="s">
        <v>3332</v>
      </c>
      <c r="J2515" s="639" t="s">
        <v>11236</v>
      </c>
    </row>
    <row r="2516" spans="1:10" ht="15">
      <c r="A2516" s="638" t="s">
        <v>11221</v>
      </c>
      <c r="B2516" s="640">
        <v>44351.458969907399</v>
      </c>
      <c r="C2516" s="639" t="b">
        <v>0</v>
      </c>
      <c r="E2516" s="639" t="s">
        <v>2825</v>
      </c>
      <c r="F2516" s="639">
        <v>3</v>
      </c>
      <c r="G2516" s="639" t="s">
        <v>4336</v>
      </c>
      <c r="H2516" s="639" t="s">
        <v>3183</v>
      </c>
      <c r="I2516" s="639" t="s">
        <v>7610</v>
      </c>
      <c r="J2516" s="639" t="s">
        <v>11237</v>
      </c>
    </row>
    <row r="2517" spans="1:10" ht="15">
      <c r="A2517" s="638" t="s">
        <v>11218</v>
      </c>
      <c r="B2517" s="640">
        <v>44351.457928240692</v>
      </c>
      <c r="C2517" s="639" t="b">
        <v>0</v>
      </c>
      <c r="E2517" s="639" t="s">
        <v>2825</v>
      </c>
      <c r="F2517" s="639">
        <v>6</v>
      </c>
      <c r="G2517" s="639" t="s">
        <v>4336</v>
      </c>
      <c r="H2517" s="639" t="s">
        <v>11219</v>
      </c>
      <c r="I2517" s="639" t="s">
        <v>7610</v>
      </c>
      <c r="J2517" s="639" t="s">
        <v>11238</v>
      </c>
    </row>
    <row r="2518" spans="1:10" ht="15">
      <c r="A2518" s="638" t="s">
        <v>11126</v>
      </c>
      <c r="B2518" s="640">
        <v>44351.4600347222</v>
      </c>
      <c r="C2518" s="639" t="b">
        <v>0</v>
      </c>
      <c r="E2518" s="639" t="s">
        <v>2825</v>
      </c>
      <c r="F2518" s="639">
        <v>3</v>
      </c>
      <c r="G2518" s="639" t="s">
        <v>2868</v>
      </c>
      <c r="H2518" s="639" t="s">
        <v>11127</v>
      </c>
      <c r="I2518" s="639" t="s">
        <v>11128</v>
      </c>
      <c r="J2518" s="639" t="s">
        <v>11239</v>
      </c>
    </row>
    <row r="2519" spans="1:10" ht="15">
      <c r="A2519" s="638" t="s">
        <v>11126</v>
      </c>
      <c r="B2519" s="640">
        <v>44351.477349537003</v>
      </c>
      <c r="C2519" s="639" t="b">
        <v>0</v>
      </c>
      <c r="E2519" s="639" t="s">
        <v>2825</v>
      </c>
      <c r="F2519" s="639">
        <v>6</v>
      </c>
      <c r="G2519" s="639" t="s">
        <v>2868</v>
      </c>
      <c r="H2519" s="639" t="s">
        <v>11127</v>
      </c>
      <c r="I2519" s="639" t="s">
        <v>11128</v>
      </c>
      <c r="J2519" s="639" t="s">
        <v>11240</v>
      </c>
    </row>
    <row r="2520" spans="1:10" ht="15">
      <c r="A2520" s="638" t="s">
        <v>11220</v>
      </c>
      <c r="B2520" s="640">
        <v>44351.486076388901</v>
      </c>
      <c r="C2520" s="639" t="b">
        <v>0</v>
      </c>
      <c r="E2520" s="639" t="s">
        <v>2825</v>
      </c>
      <c r="F2520" s="639">
        <v>1</v>
      </c>
      <c r="G2520" s="639" t="s">
        <v>3017</v>
      </c>
      <c r="H2520" s="639" t="s">
        <v>1825</v>
      </c>
      <c r="I2520" s="639" t="s">
        <v>2884</v>
      </c>
      <c r="J2520" s="639" t="s">
        <v>11241</v>
      </c>
    </row>
    <row r="2521" spans="1:10" ht="15">
      <c r="A2521" s="638" t="s">
        <v>11210</v>
      </c>
      <c r="B2521" s="640">
        <v>44351.4843287037</v>
      </c>
      <c r="C2521" s="639" t="b">
        <v>0</v>
      </c>
      <c r="E2521" s="639" t="s">
        <v>2825</v>
      </c>
      <c r="F2521" s="639">
        <v>1</v>
      </c>
      <c r="G2521" s="639" t="s">
        <v>3017</v>
      </c>
      <c r="H2521" s="639" t="s">
        <v>11211</v>
      </c>
      <c r="I2521" s="639" t="s">
        <v>2948</v>
      </c>
      <c r="J2521" s="639" t="s">
        <v>11242</v>
      </c>
    </row>
    <row r="2522" spans="1:10" ht="15">
      <c r="A2522" s="638" t="s">
        <v>11223</v>
      </c>
      <c r="B2522" s="640">
        <v>44351.489652777796</v>
      </c>
      <c r="C2522" s="639" t="b">
        <v>0</v>
      </c>
      <c r="E2522" s="639" t="s">
        <v>2825</v>
      </c>
      <c r="F2522" s="639">
        <v>1</v>
      </c>
      <c r="G2522" s="639" t="s">
        <v>3017</v>
      </c>
      <c r="H2522" s="639" t="s">
        <v>1818</v>
      </c>
      <c r="I2522" s="639" t="s">
        <v>3009</v>
      </c>
      <c r="J2522" s="639" t="s">
        <v>11243</v>
      </c>
    </row>
    <row r="2523" spans="1:10" ht="15">
      <c r="A2523" s="638" t="s">
        <v>11126</v>
      </c>
      <c r="B2523" s="640">
        <v>44351.5012615741</v>
      </c>
      <c r="C2523" s="639" t="b">
        <v>0</v>
      </c>
      <c r="E2523" s="639" t="s">
        <v>2825</v>
      </c>
      <c r="F2523" s="639">
        <v>3</v>
      </c>
      <c r="G2523" s="639" t="s">
        <v>2868</v>
      </c>
      <c r="H2523" s="639" t="s">
        <v>11127</v>
      </c>
      <c r="I2523" s="639" t="s">
        <v>11128</v>
      </c>
      <c r="J2523" s="639" t="s">
        <v>11244</v>
      </c>
    </row>
    <row r="2524" spans="1:10" ht="15">
      <c r="A2524" s="638" t="s">
        <v>11205</v>
      </c>
      <c r="B2524" s="640">
        <v>44351.532500000001</v>
      </c>
      <c r="C2524" s="639" t="b">
        <v>0</v>
      </c>
      <c r="E2524" s="639" t="s">
        <v>2825</v>
      </c>
      <c r="F2524" s="639">
        <v>10</v>
      </c>
      <c r="G2524" s="639" t="s">
        <v>3432</v>
      </c>
      <c r="H2524" s="639" t="s">
        <v>2191</v>
      </c>
      <c r="I2524" s="639" t="s">
        <v>3077</v>
      </c>
      <c r="J2524" s="639" t="s">
        <v>11245</v>
      </c>
    </row>
    <row r="2525" spans="1:10" ht="15">
      <c r="A2525" s="638" t="s">
        <v>11106</v>
      </c>
      <c r="B2525" s="640">
        <v>44351.549525463</v>
      </c>
      <c r="C2525" s="639" t="b">
        <v>0</v>
      </c>
      <c r="E2525" s="639" t="s">
        <v>2825</v>
      </c>
      <c r="F2525" s="639">
        <v>1</v>
      </c>
      <c r="G2525" s="639" t="s">
        <v>3198</v>
      </c>
      <c r="H2525" s="639" t="s">
        <v>3194</v>
      </c>
      <c r="I2525" s="639" t="s">
        <v>7385</v>
      </c>
      <c r="J2525" s="639" t="s">
        <v>11247</v>
      </c>
    </row>
    <row r="2526" spans="1:10" ht="15">
      <c r="A2526" s="638" t="s">
        <v>11205</v>
      </c>
      <c r="B2526" s="640">
        <v>44351.565428240698</v>
      </c>
      <c r="C2526" s="639" t="b">
        <v>0</v>
      </c>
      <c r="E2526" s="639" t="s">
        <v>2825</v>
      </c>
      <c r="F2526" s="639">
        <v>3</v>
      </c>
      <c r="G2526" s="639" t="s">
        <v>3432</v>
      </c>
      <c r="H2526" s="639" t="s">
        <v>2191</v>
      </c>
      <c r="I2526" s="639" t="s">
        <v>3077</v>
      </c>
      <c r="J2526" s="639" t="s">
        <v>11248</v>
      </c>
    </row>
    <row r="2527" spans="1:10" ht="15">
      <c r="A2527" s="638" t="s">
        <v>11114</v>
      </c>
      <c r="B2527" s="640">
        <v>44351.438946759292</v>
      </c>
      <c r="C2527" s="639" t="b">
        <v>0</v>
      </c>
      <c r="E2527" s="639" t="s">
        <v>2825</v>
      </c>
      <c r="F2527" s="639">
        <v>1</v>
      </c>
      <c r="G2527" s="639" t="s">
        <v>7815</v>
      </c>
      <c r="H2527" s="639" t="s">
        <v>11115</v>
      </c>
      <c r="I2527" s="639" t="s">
        <v>7188</v>
      </c>
      <c r="J2527" s="639" t="s">
        <v>11249</v>
      </c>
    </row>
    <row r="2528" spans="1:10" ht="15">
      <c r="A2528" s="638" t="s">
        <v>11217</v>
      </c>
      <c r="B2528" s="640">
        <v>44351.578993055598</v>
      </c>
      <c r="C2528" s="639" t="b">
        <v>0</v>
      </c>
      <c r="E2528" s="639" t="s">
        <v>2825</v>
      </c>
      <c r="F2528" s="639">
        <v>2</v>
      </c>
      <c r="G2528" s="639" t="s">
        <v>3205</v>
      </c>
      <c r="H2528" s="639" t="s">
        <v>7253</v>
      </c>
      <c r="I2528" s="639" t="s">
        <v>4321</v>
      </c>
      <c r="J2528" s="639" t="s">
        <v>11250</v>
      </c>
    </row>
    <row r="2529" spans="1:10" ht="15">
      <c r="A2529" s="638" t="s">
        <v>11216</v>
      </c>
      <c r="B2529" s="640">
        <v>44351.578414351898</v>
      </c>
      <c r="C2529" s="639" t="b">
        <v>0</v>
      </c>
      <c r="E2529" s="639" t="s">
        <v>2825</v>
      </c>
      <c r="F2529" s="639">
        <v>6</v>
      </c>
      <c r="G2529" s="639" t="s">
        <v>3205</v>
      </c>
      <c r="H2529" s="639" t="s">
        <v>8032</v>
      </c>
      <c r="I2529" s="639" t="s">
        <v>4386</v>
      </c>
      <c r="J2529" s="639" t="s">
        <v>11251</v>
      </c>
    </row>
    <row r="2530" spans="1:10" ht="15">
      <c r="A2530" s="638" t="s">
        <v>11224</v>
      </c>
      <c r="B2530" s="640">
        <v>44351.585682870391</v>
      </c>
      <c r="C2530" s="639" t="b">
        <v>0</v>
      </c>
      <c r="E2530" s="639" t="s">
        <v>2825</v>
      </c>
      <c r="F2530" s="639">
        <v>3</v>
      </c>
      <c r="G2530" s="639" t="s">
        <v>4336</v>
      </c>
      <c r="H2530" s="639" t="s">
        <v>3151</v>
      </c>
      <c r="I2530" s="639" t="s">
        <v>3477</v>
      </c>
      <c r="J2530" s="639" t="s">
        <v>11252</v>
      </c>
    </row>
    <row r="2531" spans="1:10" ht="15">
      <c r="A2531" s="638" t="s">
        <v>11126</v>
      </c>
      <c r="B2531" s="640">
        <v>44351.592025462996</v>
      </c>
      <c r="C2531" s="639" t="b">
        <v>0</v>
      </c>
      <c r="E2531" s="639" t="s">
        <v>2825</v>
      </c>
      <c r="F2531" s="639">
        <v>2</v>
      </c>
      <c r="G2531" s="639" t="s">
        <v>2868</v>
      </c>
      <c r="H2531" s="639" t="s">
        <v>11127</v>
      </c>
      <c r="I2531" s="639" t="s">
        <v>11128</v>
      </c>
      <c r="J2531" s="639" t="s">
        <v>11253</v>
      </c>
    </row>
    <row r="2532" spans="1:10" ht="15">
      <c r="A2532" s="638" t="s">
        <v>11224</v>
      </c>
      <c r="B2532" s="640">
        <v>44351.607812499999</v>
      </c>
      <c r="C2532" s="639" t="b">
        <v>0</v>
      </c>
      <c r="E2532" s="639" t="s">
        <v>2825</v>
      </c>
      <c r="F2532" s="639">
        <v>2</v>
      </c>
      <c r="G2532" s="639" t="s">
        <v>4336</v>
      </c>
      <c r="H2532" s="639" t="s">
        <v>3151</v>
      </c>
      <c r="I2532" s="639" t="s">
        <v>3477</v>
      </c>
      <c r="J2532" s="639" t="s">
        <v>11254</v>
      </c>
    </row>
    <row r="2533" spans="1:10" ht="15">
      <c r="A2533" s="638" t="s">
        <v>11126</v>
      </c>
      <c r="B2533" s="640">
        <v>44351.605115740691</v>
      </c>
      <c r="C2533" s="639" t="b">
        <v>0</v>
      </c>
      <c r="E2533" s="639" t="s">
        <v>2825</v>
      </c>
      <c r="F2533" s="639">
        <v>2</v>
      </c>
      <c r="G2533" s="639" t="s">
        <v>2868</v>
      </c>
      <c r="H2533" s="639" t="s">
        <v>11127</v>
      </c>
      <c r="I2533" s="639" t="s">
        <v>11128</v>
      </c>
      <c r="J2533" s="639" t="s">
        <v>11255</v>
      </c>
    </row>
    <row r="2534" spans="1:10" ht="15">
      <c r="A2534" s="638" t="s">
        <v>11222</v>
      </c>
      <c r="B2534" s="640">
        <v>44351.633182870391</v>
      </c>
      <c r="C2534" s="639" t="b">
        <v>0</v>
      </c>
      <c r="E2534" s="639" t="s">
        <v>2825</v>
      </c>
      <c r="F2534" s="639">
        <v>3</v>
      </c>
      <c r="G2534" s="639" t="s">
        <v>3017</v>
      </c>
      <c r="H2534" s="639" t="s">
        <v>1855</v>
      </c>
      <c r="I2534" s="639" t="s">
        <v>2890</v>
      </c>
      <c r="J2534" s="639" t="s">
        <v>11256</v>
      </c>
    </row>
    <row r="2535" spans="1:10" ht="15">
      <c r="A2535" s="638" t="s">
        <v>11126</v>
      </c>
      <c r="B2535" s="640">
        <v>44351.652615740692</v>
      </c>
      <c r="C2535" s="639" t="b">
        <v>0</v>
      </c>
      <c r="E2535" s="639" t="s">
        <v>2825</v>
      </c>
      <c r="F2535" s="639">
        <v>2</v>
      </c>
      <c r="G2535" s="639" t="s">
        <v>2868</v>
      </c>
      <c r="H2535" s="639" t="s">
        <v>11127</v>
      </c>
      <c r="I2535" s="639" t="s">
        <v>11128</v>
      </c>
      <c r="J2535" s="639" t="s">
        <v>11257</v>
      </c>
    </row>
    <row r="2536" spans="1:10" ht="15">
      <c r="A2536" s="638" t="s">
        <v>11126</v>
      </c>
      <c r="B2536" s="640">
        <v>44351.660416666702</v>
      </c>
      <c r="C2536" s="639" t="b">
        <v>0</v>
      </c>
      <c r="E2536" s="639" t="s">
        <v>2825</v>
      </c>
      <c r="F2536" s="639">
        <v>3</v>
      </c>
      <c r="G2536" s="639" t="s">
        <v>2868</v>
      </c>
      <c r="H2536" s="639" t="s">
        <v>11127</v>
      </c>
      <c r="I2536" s="639" t="s">
        <v>11128</v>
      </c>
      <c r="J2536" s="639" t="s">
        <v>11258</v>
      </c>
    </row>
    <row r="2537" spans="1:10" ht="15">
      <c r="A2537" s="638" t="s">
        <v>11246</v>
      </c>
      <c r="B2537" s="640">
        <v>44351.666388888902</v>
      </c>
      <c r="C2537" s="639" t="b">
        <v>0</v>
      </c>
      <c r="E2537" s="639" t="s">
        <v>2825</v>
      </c>
      <c r="F2537" s="639">
        <v>1</v>
      </c>
      <c r="G2537" s="639" t="s">
        <v>11207</v>
      </c>
      <c r="H2537" s="639" t="s">
        <v>7776</v>
      </c>
      <c r="I2537" s="639" t="s">
        <v>11208</v>
      </c>
      <c r="J2537" s="639" t="s">
        <v>11259</v>
      </c>
    </row>
    <row r="2538" spans="1:10" ht="15">
      <c r="A2538" s="638" t="s">
        <v>11106</v>
      </c>
      <c r="B2538" s="640">
        <v>44351.66692129631</v>
      </c>
      <c r="C2538" s="639" t="b">
        <v>0</v>
      </c>
      <c r="E2538" s="639" t="s">
        <v>2825</v>
      </c>
      <c r="F2538" s="639">
        <v>1</v>
      </c>
      <c r="G2538" s="639" t="s">
        <v>3198</v>
      </c>
      <c r="H2538" s="639" t="s">
        <v>3194</v>
      </c>
      <c r="I2538" s="639" t="s">
        <v>7385</v>
      </c>
      <c r="J2538" s="639" t="s">
        <v>11260</v>
      </c>
    </row>
    <row r="2539" spans="1:10" ht="15">
      <c r="A2539" s="638" t="s">
        <v>11246</v>
      </c>
      <c r="B2539" s="640">
        <v>44351.6652777778</v>
      </c>
      <c r="C2539" s="639" t="b">
        <v>0</v>
      </c>
      <c r="E2539" s="639" t="s">
        <v>2825</v>
      </c>
      <c r="F2539" s="639">
        <v>1</v>
      </c>
      <c r="G2539" s="639" t="s">
        <v>11207</v>
      </c>
      <c r="H2539" s="639" t="s">
        <v>7776</v>
      </c>
      <c r="I2539" s="639" t="s">
        <v>11208</v>
      </c>
      <c r="J2539" s="639" t="s">
        <v>11261</v>
      </c>
    </row>
    <row r="2540" spans="1:10" ht="15">
      <c r="A2540" s="638" t="s">
        <v>11106</v>
      </c>
      <c r="B2540" s="640">
        <v>44351.667569444398</v>
      </c>
      <c r="C2540" s="639" t="b">
        <v>0</v>
      </c>
      <c r="E2540" s="639" t="s">
        <v>2825</v>
      </c>
      <c r="F2540" s="639">
        <v>1</v>
      </c>
      <c r="G2540" s="639" t="s">
        <v>3198</v>
      </c>
      <c r="H2540" s="639" t="s">
        <v>3194</v>
      </c>
      <c r="I2540" s="639" t="s">
        <v>7385</v>
      </c>
      <c r="J2540" s="639" t="s">
        <v>11262</v>
      </c>
    </row>
    <row r="2541" spans="1:10" ht="15">
      <c r="A2541" s="638" t="s">
        <v>11126</v>
      </c>
      <c r="B2541" s="640">
        <v>44351.686064814807</v>
      </c>
      <c r="C2541" s="639" t="b">
        <v>0</v>
      </c>
      <c r="E2541" s="639" t="s">
        <v>2825</v>
      </c>
      <c r="F2541" s="639">
        <v>3</v>
      </c>
      <c r="G2541" s="639" t="s">
        <v>2868</v>
      </c>
      <c r="H2541" s="639" t="s">
        <v>11127</v>
      </c>
      <c r="I2541" s="639" t="s">
        <v>11128</v>
      </c>
      <c r="J2541" s="639" t="s">
        <v>11263</v>
      </c>
    </row>
    <row r="2542" spans="1:10" ht="15">
      <c r="A2542" s="638" t="s">
        <v>11126</v>
      </c>
      <c r="B2542" s="640">
        <v>44351.692164351902</v>
      </c>
      <c r="C2542" s="639" t="b">
        <v>0</v>
      </c>
      <c r="E2542" s="639" t="s">
        <v>2825</v>
      </c>
      <c r="F2542" s="639">
        <v>5</v>
      </c>
      <c r="G2542" s="639" t="s">
        <v>2868</v>
      </c>
      <c r="H2542" s="639" t="s">
        <v>11127</v>
      </c>
      <c r="I2542" s="639" t="s">
        <v>11128</v>
      </c>
      <c r="J2542" s="639" t="s">
        <v>11264</v>
      </c>
    </row>
    <row r="2543" spans="1:10" ht="15">
      <c r="A2543" s="638" t="s">
        <v>11126</v>
      </c>
      <c r="B2543" s="640">
        <v>44351.699097222197</v>
      </c>
      <c r="C2543" s="639" t="b">
        <v>0</v>
      </c>
      <c r="E2543" s="639" t="s">
        <v>2825</v>
      </c>
      <c r="F2543" s="639">
        <v>2</v>
      </c>
      <c r="G2543" s="639" t="s">
        <v>2868</v>
      </c>
      <c r="H2543" s="639" t="s">
        <v>11127</v>
      </c>
      <c r="I2543" s="639" t="s">
        <v>11128</v>
      </c>
      <c r="J2543" s="639" t="s">
        <v>11265</v>
      </c>
    </row>
    <row r="2544" spans="1:10" ht="15">
      <c r="A2544" s="638" t="s">
        <v>11332</v>
      </c>
      <c r="B2544" s="640">
        <v>44352.379942129592</v>
      </c>
      <c r="C2544" s="639" t="b">
        <v>0</v>
      </c>
      <c r="E2544" s="639" t="s">
        <v>2825</v>
      </c>
      <c r="F2544" s="639">
        <v>2</v>
      </c>
      <c r="G2544" s="639" t="s">
        <v>4336</v>
      </c>
      <c r="H2544" s="639" t="s">
        <v>7945</v>
      </c>
      <c r="I2544" s="639" t="s">
        <v>11333</v>
      </c>
      <c r="J2544" s="639" t="s">
        <v>11334</v>
      </c>
    </row>
    <row r="2545" spans="1:10" ht="15">
      <c r="A2545" s="638" t="s">
        <v>11335</v>
      </c>
      <c r="B2545" s="640">
        <v>44352.399166666699</v>
      </c>
      <c r="C2545" s="639" t="b">
        <v>0</v>
      </c>
      <c r="E2545" s="639" t="s">
        <v>2825</v>
      </c>
      <c r="F2545" s="639">
        <v>4</v>
      </c>
      <c r="G2545" s="639" t="s">
        <v>3205</v>
      </c>
      <c r="H2545" s="639" t="s">
        <v>11336</v>
      </c>
      <c r="I2545" s="639" t="s">
        <v>3170</v>
      </c>
      <c r="J2545" s="639" t="s">
        <v>11337</v>
      </c>
    </row>
    <row r="2546" spans="1:10" ht="15">
      <c r="A2546" s="638" t="s">
        <v>11126</v>
      </c>
      <c r="B2546" s="640">
        <v>44352.396666666697</v>
      </c>
      <c r="C2546" s="639" t="b">
        <v>0</v>
      </c>
      <c r="E2546" s="639" t="s">
        <v>2825</v>
      </c>
      <c r="F2546" s="639">
        <v>5</v>
      </c>
      <c r="G2546" s="639" t="s">
        <v>2868</v>
      </c>
      <c r="H2546" s="639" t="s">
        <v>11127</v>
      </c>
      <c r="I2546" s="639" t="s">
        <v>11128</v>
      </c>
      <c r="J2546" s="639" t="s">
        <v>11338</v>
      </c>
    </row>
    <row r="2547" spans="1:10" ht="15">
      <c r="A2547" s="638" t="s">
        <v>11126</v>
      </c>
      <c r="B2547" s="640">
        <v>44352.401064814803</v>
      </c>
      <c r="C2547" s="639" t="b">
        <v>0</v>
      </c>
      <c r="E2547" s="639" t="s">
        <v>2825</v>
      </c>
      <c r="F2547" s="639">
        <v>1</v>
      </c>
      <c r="G2547" s="639" t="s">
        <v>2868</v>
      </c>
      <c r="H2547" s="639" t="s">
        <v>11127</v>
      </c>
      <c r="I2547" s="639" t="s">
        <v>11128</v>
      </c>
      <c r="J2547" s="639" t="s">
        <v>11339</v>
      </c>
    </row>
    <row r="2548" spans="1:10" ht="15">
      <c r="A2548" s="638" t="s">
        <v>11340</v>
      </c>
      <c r="B2548" s="640">
        <v>44352.418738425913</v>
      </c>
      <c r="C2548" s="639" t="b">
        <v>0</v>
      </c>
      <c r="E2548" s="639" t="s">
        <v>2825</v>
      </c>
      <c r="F2548" s="639">
        <v>1</v>
      </c>
      <c r="G2548" s="639" t="s">
        <v>3173</v>
      </c>
      <c r="H2548" s="639" t="s">
        <v>2198</v>
      </c>
      <c r="I2548" s="639" t="s">
        <v>11341</v>
      </c>
      <c r="J2548" s="639" t="s">
        <v>11342</v>
      </c>
    </row>
    <row r="2549" spans="1:10" ht="15">
      <c r="A2549" s="638" t="s">
        <v>11343</v>
      </c>
      <c r="B2549" s="640">
        <v>44352.428749999999</v>
      </c>
      <c r="C2549" s="639" t="b">
        <v>0</v>
      </c>
      <c r="E2549" s="639" t="s">
        <v>2825</v>
      </c>
      <c r="F2549" s="639">
        <v>2</v>
      </c>
      <c r="G2549" s="639" t="s">
        <v>2868</v>
      </c>
      <c r="H2549" s="639" t="s">
        <v>1887</v>
      </c>
      <c r="I2549" s="639" t="s">
        <v>2710</v>
      </c>
      <c r="J2549" s="639" t="s">
        <v>11344</v>
      </c>
    </row>
    <row r="2550" spans="1:10" ht="15">
      <c r="A2550" s="638" t="s">
        <v>11343</v>
      </c>
      <c r="B2550" s="640">
        <v>44352.426840277803</v>
      </c>
      <c r="C2550" s="639" t="b">
        <v>0</v>
      </c>
      <c r="E2550" s="639" t="s">
        <v>2825</v>
      </c>
      <c r="F2550" s="639">
        <v>2</v>
      </c>
      <c r="G2550" s="639" t="s">
        <v>2868</v>
      </c>
      <c r="H2550" s="639" t="s">
        <v>1887</v>
      </c>
      <c r="I2550" s="639" t="s">
        <v>2710</v>
      </c>
      <c r="J2550" s="639" t="s">
        <v>11345</v>
      </c>
    </row>
    <row r="2551" spans="1:10" ht="15">
      <c r="A2551" s="638" t="s">
        <v>11205</v>
      </c>
      <c r="B2551" s="640">
        <v>44352.434374999997</v>
      </c>
      <c r="C2551" s="639" t="b">
        <v>0</v>
      </c>
      <c r="E2551" s="639" t="s">
        <v>2825</v>
      </c>
      <c r="F2551" s="639">
        <v>4</v>
      </c>
      <c r="G2551" s="639" t="s">
        <v>3432</v>
      </c>
      <c r="H2551" s="639" t="s">
        <v>2191</v>
      </c>
      <c r="I2551" s="639" t="s">
        <v>3077</v>
      </c>
      <c r="J2551" s="639" t="s">
        <v>11346</v>
      </c>
    </row>
    <row r="2552" spans="1:10" ht="15">
      <c r="A2552" s="638" t="s">
        <v>11003</v>
      </c>
      <c r="B2552" s="640">
        <v>44352.452893518494</v>
      </c>
      <c r="C2552" s="639" t="b">
        <v>0</v>
      </c>
      <c r="E2552" s="639" t="s">
        <v>2825</v>
      </c>
      <c r="F2552" s="639">
        <v>2</v>
      </c>
      <c r="G2552" s="639" t="s">
        <v>2868</v>
      </c>
      <c r="H2552" s="639" t="s">
        <v>1888</v>
      </c>
      <c r="I2552" s="639" t="s">
        <v>2710</v>
      </c>
      <c r="J2552" s="639" t="s">
        <v>11347</v>
      </c>
    </row>
    <row r="2553" spans="1:10" ht="15">
      <c r="A2553" s="638" t="s">
        <v>11348</v>
      </c>
      <c r="B2553" s="640">
        <v>44352.474513888897</v>
      </c>
      <c r="C2553" s="639" t="b">
        <v>0</v>
      </c>
      <c r="E2553" s="639" t="s">
        <v>2825</v>
      </c>
      <c r="F2553" s="639">
        <v>1</v>
      </c>
      <c r="G2553" s="639" t="s">
        <v>4337</v>
      </c>
      <c r="H2553" s="639" t="s">
        <v>11349</v>
      </c>
      <c r="I2553" s="639" t="s">
        <v>2818</v>
      </c>
      <c r="J2553" s="639" t="s">
        <v>11350</v>
      </c>
    </row>
    <row r="2554" spans="1:10" ht="15">
      <c r="A2554" s="638" t="s">
        <v>11348</v>
      </c>
      <c r="B2554" s="640">
        <v>44352.474074074111</v>
      </c>
      <c r="C2554" s="639" t="b">
        <v>0</v>
      </c>
      <c r="E2554" s="639" t="s">
        <v>2825</v>
      </c>
      <c r="F2554" s="639">
        <v>1</v>
      </c>
      <c r="G2554" s="639" t="s">
        <v>4337</v>
      </c>
      <c r="H2554" s="639" t="s">
        <v>11349</v>
      </c>
      <c r="I2554" s="639" t="s">
        <v>2818</v>
      </c>
      <c r="J2554" s="639" t="s">
        <v>11351</v>
      </c>
    </row>
    <row r="2555" spans="1:10" ht="15">
      <c r="A2555" s="638" t="s">
        <v>11348</v>
      </c>
      <c r="B2555" s="640">
        <v>44352.473402777803</v>
      </c>
      <c r="C2555" s="639" t="b">
        <v>0</v>
      </c>
      <c r="E2555" s="639" t="s">
        <v>2825</v>
      </c>
      <c r="F2555" s="639">
        <v>1</v>
      </c>
      <c r="G2555" s="639" t="s">
        <v>4337</v>
      </c>
      <c r="H2555" s="639" t="s">
        <v>11349</v>
      </c>
      <c r="I2555" s="639" t="s">
        <v>2818</v>
      </c>
      <c r="J2555" s="639" t="s">
        <v>11352</v>
      </c>
    </row>
    <row r="2556" spans="1:10" ht="15">
      <c r="A2556" s="638" t="s">
        <v>11348</v>
      </c>
      <c r="B2556" s="640">
        <v>44352.4757986111</v>
      </c>
      <c r="C2556" s="639" t="b">
        <v>0</v>
      </c>
      <c r="E2556" s="639" t="s">
        <v>2825</v>
      </c>
      <c r="F2556" s="639">
        <v>1</v>
      </c>
      <c r="G2556" s="639" t="s">
        <v>4337</v>
      </c>
      <c r="H2556" s="639" t="s">
        <v>11349</v>
      </c>
      <c r="I2556" s="639" t="s">
        <v>2818</v>
      </c>
      <c r="J2556" s="639" t="s">
        <v>11353</v>
      </c>
    </row>
    <row r="2557" spans="1:10" ht="15">
      <c r="A2557" s="638" t="s">
        <v>11354</v>
      </c>
      <c r="B2557" s="640">
        <v>44352.374837962998</v>
      </c>
      <c r="C2557" s="639" t="b">
        <v>0</v>
      </c>
      <c r="E2557" s="639" t="s">
        <v>2825</v>
      </c>
      <c r="F2557" s="639">
        <v>1</v>
      </c>
      <c r="G2557" s="639" t="s">
        <v>7781</v>
      </c>
      <c r="H2557" s="639" t="s">
        <v>11355</v>
      </c>
      <c r="I2557" s="639" t="s">
        <v>7848</v>
      </c>
      <c r="J2557" s="639" t="s">
        <v>11356</v>
      </c>
    </row>
    <row r="2558" spans="1:10" ht="15">
      <c r="A2558" s="638" t="s">
        <v>11354</v>
      </c>
      <c r="B2558" s="640">
        <v>44352.375648148103</v>
      </c>
      <c r="C2558" s="639" t="b">
        <v>0</v>
      </c>
      <c r="E2558" s="639" t="s">
        <v>2825</v>
      </c>
      <c r="F2558" s="639">
        <v>1</v>
      </c>
      <c r="G2558" s="639" t="s">
        <v>7781</v>
      </c>
      <c r="H2558" s="639" t="s">
        <v>11355</v>
      </c>
      <c r="I2558" s="639" t="s">
        <v>7848</v>
      </c>
      <c r="J2558" s="639" t="s">
        <v>11357</v>
      </c>
    </row>
    <row r="2559" spans="1:10" ht="15">
      <c r="A2559" s="638" t="s">
        <v>11358</v>
      </c>
      <c r="B2559" s="640">
        <v>44352.486527777801</v>
      </c>
      <c r="C2559" s="639" t="b">
        <v>0</v>
      </c>
      <c r="E2559" s="639" t="s">
        <v>2825</v>
      </c>
      <c r="F2559" s="639">
        <v>1</v>
      </c>
      <c r="G2559" s="639" t="s">
        <v>2821</v>
      </c>
      <c r="H2559" s="639" t="s">
        <v>11359</v>
      </c>
      <c r="I2559" s="639" t="s">
        <v>2818</v>
      </c>
      <c r="J2559" s="639" t="s">
        <v>11360</v>
      </c>
    </row>
    <row r="2560" spans="1:10" ht="15">
      <c r="A2560" s="638" t="s">
        <v>11358</v>
      </c>
      <c r="B2560" s="640">
        <v>44352.485520833303</v>
      </c>
      <c r="C2560" s="639" t="b">
        <v>0</v>
      </c>
      <c r="E2560" s="639" t="s">
        <v>2825</v>
      </c>
      <c r="F2560" s="639">
        <v>1</v>
      </c>
      <c r="G2560" s="639" t="s">
        <v>2821</v>
      </c>
      <c r="H2560" s="639" t="s">
        <v>11359</v>
      </c>
      <c r="I2560" s="639" t="s">
        <v>2818</v>
      </c>
      <c r="J2560" s="639" t="s">
        <v>11361</v>
      </c>
    </row>
    <row r="2561" spans="1:10" ht="15">
      <c r="A2561" s="638" t="s">
        <v>11362</v>
      </c>
      <c r="B2561" s="640">
        <v>44352.498981481491</v>
      </c>
      <c r="C2561" s="639" t="b">
        <v>0</v>
      </c>
      <c r="E2561" s="639" t="s">
        <v>2825</v>
      </c>
      <c r="F2561" s="639">
        <v>7</v>
      </c>
      <c r="G2561" s="639" t="s">
        <v>3461</v>
      </c>
      <c r="H2561" s="639" t="s">
        <v>779</v>
      </c>
      <c r="I2561" s="639" t="s">
        <v>3182</v>
      </c>
      <c r="J2561" s="639" t="s">
        <v>11363</v>
      </c>
    </row>
    <row r="2562" spans="1:10" ht="15">
      <c r="A2562" s="638" t="s">
        <v>11222</v>
      </c>
      <c r="B2562" s="640">
        <v>44352.497372685197</v>
      </c>
      <c r="C2562" s="639" t="b">
        <v>0</v>
      </c>
      <c r="E2562" s="639" t="s">
        <v>2825</v>
      </c>
      <c r="F2562" s="639">
        <v>1</v>
      </c>
      <c r="G2562" s="639" t="s">
        <v>3017</v>
      </c>
      <c r="H2562" s="639" t="s">
        <v>1855</v>
      </c>
      <c r="I2562" s="639" t="s">
        <v>2890</v>
      </c>
      <c r="J2562" s="639" t="s">
        <v>11364</v>
      </c>
    </row>
    <row r="2563" spans="1:10" ht="15">
      <c r="A2563" s="638" t="s">
        <v>3785</v>
      </c>
      <c r="B2563" s="640">
        <v>44352.509965277801</v>
      </c>
      <c r="C2563" s="639" t="b">
        <v>0</v>
      </c>
      <c r="E2563" s="639" t="s">
        <v>2825</v>
      </c>
      <c r="F2563" s="639">
        <v>1</v>
      </c>
      <c r="G2563" s="639" t="s">
        <v>3017</v>
      </c>
      <c r="H2563" s="639" t="s">
        <v>3016</v>
      </c>
      <c r="I2563" s="639" t="s">
        <v>2890</v>
      </c>
      <c r="J2563" s="639" t="s">
        <v>11365</v>
      </c>
    </row>
    <row r="2564" spans="1:10" ht="15">
      <c r="A2564" s="638" t="s">
        <v>11366</v>
      </c>
      <c r="B2564" s="640">
        <v>44352.550162037012</v>
      </c>
      <c r="C2564" s="639" t="b">
        <v>0</v>
      </c>
      <c r="E2564" s="639" t="s">
        <v>2825</v>
      </c>
      <c r="F2564" s="639">
        <v>1</v>
      </c>
      <c r="G2564" s="639" t="s">
        <v>3432</v>
      </c>
      <c r="H2564" s="639" t="s">
        <v>2947</v>
      </c>
      <c r="I2564" s="639" t="s">
        <v>8894</v>
      </c>
      <c r="J2564" s="639" t="s">
        <v>11367</v>
      </c>
    </row>
    <row r="2565" spans="1:10" ht="15">
      <c r="A2565" s="638" t="s">
        <v>11368</v>
      </c>
      <c r="B2565" s="640">
        <v>44352.549375000002</v>
      </c>
      <c r="C2565" s="639" t="b">
        <v>0</v>
      </c>
      <c r="E2565" s="639" t="s">
        <v>2825</v>
      </c>
      <c r="F2565" s="639">
        <v>2</v>
      </c>
      <c r="G2565" s="639" t="s">
        <v>3432</v>
      </c>
      <c r="H2565" s="639" t="s">
        <v>3088</v>
      </c>
      <c r="I2565" s="639" t="s">
        <v>8894</v>
      </c>
      <c r="J2565" s="639" t="s">
        <v>11369</v>
      </c>
    </row>
    <row r="2566" spans="1:10" ht="15">
      <c r="A2566" s="638" t="s">
        <v>11370</v>
      </c>
      <c r="B2566" s="640">
        <v>44352.551111111097</v>
      </c>
      <c r="C2566" s="639" t="b">
        <v>0</v>
      </c>
      <c r="E2566" s="639" t="s">
        <v>2825</v>
      </c>
      <c r="F2566" s="639">
        <v>5</v>
      </c>
      <c r="G2566" s="639" t="s">
        <v>3432</v>
      </c>
      <c r="H2566" s="639" t="s">
        <v>11371</v>
      </c>
      <c r="I2566" s="639" t="s">
        <v>8894</v>
      </c>
      <c r="J2566" s="639" t="s">
        <v>11372</v>
      </c>
    </row>
    <row r="2567" spans="1:10" ht="15">
      <c r="A2567" s="638" t="s">
        <v>11373</v>
      </c>
      <c r="B2567" s="640">
        <v>44352.573009259308</v>
      </c>
      <c r="C2567" s="639" t="b">
        <v>0</v>
      </c>
      <c r="E2567" s="639" t="s">
        <v>2825</v>
      </c>
      <c r="F2567" s="639">
        <v>1</v>
      </c>
      <c r="G2567" s="639" t="s">
        <v>3017</v>
      </c>
      <c r="H2567" s="639" t="s">
        <v>2802</v>
      </c>
      <c r="I2567" s="639" t="s">
        <v>2988</v>
      </c>
      <c r="J2567" s="639" t="s">
        <v>11374</v>
      </c>
    </row>
    <row r="2568" spans="1:10" ht="15">
      <c r="A2568" s="638" t="s">
        <v>11375</v>
      </c>
      <c r="B2568" s="640">
        <v>44352.616817129609</v>
      </c>
      <c r="C2568" s="639" t="b">
        <v>0</v>
      </c>
      <c r="D2568" s="639" t="s">
        <v>8143</v>
      </c>
      <c r="E2568" s="639" t="s">
        <v>2825</v>
      </c>
      <c r="F2568" s="639">
        <v>1</v>
      </c>
      <c r="G2568" s="639" t="s">
        <v>4913</v>
      </c>
      <c r="H2568" s="639" t="s">
        <v>4613</v>
      </c>
      <c r="I2568" s="639" t="s">
        <v>10988</v>
      </c>
      <c r="J2568" s="639" t="s">
        <v>11376</v>
      </c>
    </row>
    <row r="2569" spans="1:10" ht="15">
      <c r="A2569" s="638" t="s">
        <v>11377</v>
      </c>
      <c r="B2569" s="640">
        <v>44352.629131944399</v>
      </c>
      <c r="C2569" s="639" t="b">
        <v>0</v>
      </c>
      <c r="E2569" s="639" t="s">
        <v>2825</v>
      </c>
      <c r="F2569" s="639">
        <v>1</v>
      </c>
      <c r="G2569" s="639" t="s">
        <v>3198</v>
      </c>
      <c r="H2569" s="639" t="s">
        <v>11378</v>
      </c>
      <c r="I2569" s="639" t="s">
        <v>2818</v>
      </c>
      <c r="J2569" s="639" t="s">
        <v>11379</v>
      </c>
    </row>
    <row r="2570" spans="1:10" ht="15">
      <c r="A2570" s="638" t="s">
        <v>11377</v>
      </c>
      <c r="B2570" s="640">
        <v>44352.634363425903</v>
      </c>
      <c r="C2570" s="639" t="b">
        <v>0</v>
      </c>
      <c r="E2570" s="639" t="s">
        <v>2825</v>
      </c>
      <c r="F2570" s="639">
        <v>1</v>
      </c>
      <c r="G2570" s="639" t="s">
        <v>3198</v>
      </c>
      <c r="H2570" s="639" t="s">
        <v>11378</v>
      </c>
      <c r="I2570" s="639" t="s">
        <v>2818</v>
      </c>
      <c r="J2570" s="639" t="s">
        <v>11380</v>
      </c>
    </row>
    <row r="2571" spans="1:10" ht="15">
      <c r="A2571" s="638" t="s">
        <v>11370</v>
      </c>
      <c r="B2571" s="640">
        <v>44352.634166666699</v>
      </c>
      <c r="C2571" s="639" t="b">
        <v>0</v>
      </c>
      <c r="E2571" s="639" t="s">
        <v>2825</v>
      </c>
      <c r="F2571" s="639">
        <v>4</v>
      </c>
      <c r="G2571" s="639" t="s">
        <v>3432</v>
      </c>
      <c r="H2571" s="639" t="s">
        <v>11371</v>
      </c>
      <c r="I2571" s="639" t="s">
        <v>8894</v>
      </c>
      <c r="J2571" s="639" t="s">
        <v>11381</v>
      </c>
    </row>
    <row r="2572" spans="1:10" ht="15">
      <c r="A2572" s="638" t="s">
        <v>11382</v>
      </c>
      <c r="B2572" s="640">
        <v>44352.6407638889</v>
      </c>
      <c r="C2572" s="639" t="b">
        <v>0</v>
      </c>
      <c r="E2572" s="639" t="s">
        <v>2825</v>
      </c>
      <c r="F2572" s="639">
        <v>2</v>
      </c>
      <c r="G2572" s="639" t="s">
        <v>3017</v>
      </c>
      <c r="H2572" s="639" t="s">
        <v>492</v>
      </c>
      <c r="I2572" s="639" t="s">
        <v>2315</v>
      </c>
      <c r="J2572" s="639" t="s">
        <v>11383</v>
      </c>
    </row>
    <row r="2573" spans="1:10" ht="15">
      <c r="A2573" s="638" t="s">
        <v>11384</v>
      </c>
      <c r="B2573" s="640">
        <v>44352.645879629592</v>
      </c>
      <c r="C2573" s="639" t="b">
        <v>0</v>
      </c>
      <c r="E2573" s="639" t="s">
        <v>2825</v>
      </c>
      <c r="F2573" s="639">
        <v>2</v>
      </c>
      <c r="G2573" s="639" t="s">
        <v>4336</v>
      </c>
      <c r="H2573" s="639" t="s">
        <v>11385</v>
      </c>
      <c r="I2573" s="639" t="s">
        <v>11333</v>
      </c>
      <c r="J2573" s="639" t="s">
        <v>11386</v>
      </c>
    </row>
    <row r="2574" spans="1:10" ht="15">
      <c r="A2574" s="638" t="s">
        <v>11332</v>
      </c>
      <c r="B2574" s="640">
        <v>44352.64495370369</v>
      </c>
      <c r="C2574" s="639" t="b">
        <v>0</v>
      </c>
      <c r="E2574" s="639" t="s">
        <v>2825</v>
      </c>
      <c r="F2574" s="639">
        <v>3</v>
      </c>
      <c r="G2574" s="639" t="s">
        <v>4336</v>
      </c>
      <c r="H2574" s="639" t="s">
        <v>7945</v>
      </c>
      <c r="I2574" s="639" t="s">
        <v>11333</v>
      </c>
      <c r="J2574" s="639" t="s">
        <v>11387</v>
      </c>
    </row>
    <row r="2575" spans="1:10" ht="15">
      <c r="A2575" s="638" t="s">
        <v>11377</v>
      </c>
      <c r="B2575" s="640">
        <v>44352.644930555602</v>
      </c>
      <c r="C2575" s="639" t="b">
        <v>0</v>
      </c>
      <c r="E2575" s="639" t="s">
        <v>2825</v>
      </c>
      <c r="F2575" s="639">
        <v>1</v>
      </c>
      <c r="G2575" s="639" t="s">
        <v>3198</v>
      </c>
      <c r="H2575" s="639" t="s">
        <v>11378</v>
      </c>
      <c r="I2575" s="639" t="s">
        <v>2818</v>
      </c>
      <c r="J2575" s="639" t="s">
        <v>11388</v>
      </c>
    </row>
    <row r="2576" spans="1:10" ht="15">
      <c r="A2576" s="638" t="s">
        <v>11377</v>
      </c>
      <c r="B2576" s="640">
        <v>44352.648460648103</v>
      </c>
      <c r="C2576" s="639" t="b">
        <v>0</v>
      </c>
      <c r="E2576" s="639" t="s">
        <v>2825</v>
      </c>
      <c r="F2576" s="639">
        <v>1</v>
      </c>
      <c r="G2576" s="639" t="s">
        <v>3198</v>
      </c>
      <c r="H2576" s="639" t="s">
        <v>11378</v>
      </c>
      <c r="I2576" s="639" t="s">
        <v>2818</v>
      </c>
      <c r="J2576" s="639" t="s">
        <v>11389</v>
      </c>
    </row>
    <row r="2577" spans="1:10" ht="15">
      <c r="A2577" s="638" t="s">
        <v>11390</v>
      </c>
      <c r="B2577" s="640">
        <v>44352.64755787039</v>
      </c>
      <c r="C2577" s="639" t="b">
        <v>0</v>
      </c>
      <c r="E2577" s="639" t="s">
        <v>2825</v>
      </c>
      <c r="F2577" s="639">
        <v>2</v>
      </c>
      <c r="G2577" s="639" t="s">
        <v>4336</v>
      </c>
      <c r="H2577" s="639" t="s">
        <v>11391</v>
      </c>
      <c r="I2577" s="639" t="s">
        <v>11333</v>
      </c>
      <c r="J2577" s="639" t="s">
        <v>11392</v>
      </c>
    </row>
    <row r="2578" spans="1:10" ht="15">
      <c r="A2578" s="638" t="s">
        <v>11393</v>
      </c>
      <c r="B2578" s="640">
        <v>44352.646712962996</v>
      </c>
      <c r="C2578" s="639" t="b">
        <v>0</v>
      </c>
      <c r="E2578" s="639" t="s">
        <v>2825</v>
      </c>
      <c r="F2578" s="639">
        <v>1</v>
      </c>
      <c r="G2578" s="639" t="s">
        <v>4336</v>
      </c>
      <c r="H2578" s="639" t="s">
        <v>3237</v>
      </c>
      <c r="I2578" s="639" t="s">
        <v>11333</v>
      </c>
      <c r="J2578" s="639" t="s">
        <v>11394</v>
      </c>
    </row>
    <row r="2579" spans="1:10" ht="15">
      <c r="A2579" s="638" t="s">
        <v>11395</v>
      </c>
      <c r="B2579" s="640">
        <v>44352.653136574103</v>
      </c>
      <c r="C2579" s="639" t="b">
        <v>0</v>
      </c>
      <c r="E2579" s="639" t="s">
        <v>2825</v>
      </c>
      <c r="F2579" s="639">
        <v>13</v>
      </c>
      <c r="G2579" s="639" t="s">
        <v>3205</v>
      </c>
      <c r="H2579" s="639" t="s">
        <v>778</v>
      </c>
      <c r="I2579" s="639" t="s">
        <v>3182</v>
      </c>
      <c r="J2579" s="639" t="s">
        <v>11396</v>
      </c>
    </row>
    <row r="2580" spans="1:10" ht="15">
      <c r="A2580" s="638" t="s">
        <v>11397</v>
      </c>
      <c r="B2580" s="640">
        <v>44352.651354166701</v>
      </c>
      <c r="C2580" s="639" t="b">
        <v>0</v>
      </c>
      <c r="E2580" s="639" t="s">
        <v>2825</v>
      </c>
      <c r="F2580" s="639">
        <v>1</v>
      </c>
      <c r="G2580" s="639" t="s">
        <v>3017</v>
      </c>
      <c r="H2580" s="639" t="s">
        <v>1686</v>
      </c>
      <c r="I2580" s="639" t="s">
        <v>3367</v>
      </c>
      <c r="J2580" s="639" t="s">
        <v>11398</v>
      </c>
    </row>
    <row r="2581" spans="1:10" ht="15">
      <c r="A2581" s="638" t="s">
        <v>11375</v>
      </c>
      <c r="B2581" s="640">
        <v>44352.658067129603</v>
      </c>
      <c r="C2581" s="639" t="b">
        <v>0</v>
      </c>
      <c r="D2581" s="639" t="s">
        <v>7353</v>
      </c>
      <c r="E2581" s="639" t="s">
        <v>2825</v>
      </c>
      <c r="F2581" s="639">
        <v>1</v>
      </c>
      <c r="G2581" s="639" t="s">
        <v>4913</v>
      </c>
      <c r="H2581" s="639" t="s">
        <v>4613</v>
      </c>
      <c r="I2581" s="639" t="s">
        <v>10988</v>
      </c>
      <c r="J2581" s="639" t="s">
        <v>11399</v>
      </c>
    </row>
    <row r="2582" spans="1:10" ht="15">
      <c r="A2582" s="638" t="s">
        <v>11375</v>
      </c>
      <c r="B2582" s="640">
        <v>44352.659976851792</v>
      </c>
      <c r="C2582" s="639" t="b">
        <v>0</v>
      </c>
      <c r="D2582" s="639" t="s">
        <v>7101</v>
      </c>
      <c r="E2582" s="639" t="s">
        <v>2825</v>
      </c>
      <c r="F2582" s="639">
        <v>1</v>
      </c>
      <c r="G2582" s="639" t="s">
        <v>4913</v>
      </c>
      <c r="H2582" s="639" t="s">
        <v>4613</v>
      </c>
      <c r="I2582" s="639" t="s">
        <v>10988</v>
      </c>
      <c r="J2582" s="639" t="s">
        <v>11400</v>
      </c>
    </row>
    <row r="2583" spans="1:10" ht="15">
      <c r="A2583" s="638" t="s">
        <v>11377</v>
      </c>
      <c r="B2583" s="640">
        <v>44352.670694444401</v>
      </c>
      <c r="C2583" s="639" t="b">
        <v>0</v>
      </c>
      <c r="E2583" s="639" t="s">
        <v>2825</v>
      </c>
      <c r="F2583" s="639">
        <v>1</v>
      </c>
      <c r="G2583" s="639" t="s">
        <v>3198</v>
      </c>
      <c r="H2583" s="639" t="s">
        <v>11378</v>
      </c>
      <c r="I2583" s="639" t="s">
        <v>2818</v>
      </c>
      <c r="J2583" s="639" t="s">
        <v>11401</v>
      </c>
    </row>
    <row r="2584" spans="1:10" ht="15">
      <c r="A2584" s="638" t="s">
        <v>11377</v>
      </c>
      <c r="B2584" s="640">
        <v>44352.669502314813</v>
      </c>
      <c r="C2584" s="639" t="b">
        <v>0</v>
      </c>
      <c r="E2584" s="639" t="s">
        <v>2825</v>
      </c>
      <c r="F2584" s="639">
        <v>1</v>
      </c>
      <c r="G2584" s="639" t="s">
        <v>3198</v>
      </c>
      <c r="H2584" s="639" t="s">
        <v>11378</v>
      </c>
      <c r="I2584" s="639" t="s">
        <v>2818</v>
      </c>
      <c r="J2584" s="639" t="s">
        <v>11402</v>
      </c>
    </row>
    <row r="2585" spans="1:10" ht="15">
      <c r="A2585" s="638" t="s">
        <v>11377</v>
      </c>
      <c r="B2585" s="640">
        <v>44352.685601851903</v>
      </c>
      <c r="C2585" s="639" t="b">
        <v>0</v>
      </c>
      <c r="E2585" s="639" t="s">
        <v>2825</v>
      </c>
      <c r="F2585" s="639">
        <v>1</v>
      </c>
      <c r="G2585" s="639" t="s">
        <v>3198</v>
      </c>
      <c r="H2585" s="639" t="s">
        <v>11378</v>
      </c>
      <c r="I2585" s="639" t="s">
        <v>2818</v>
      </c>
      <c r="J2585" s="639" t="s">
        <v>11403</v>
      </c>
    </row>
    <row r="2586" spans="1:10" ht="15">
      <c r="A2586" s="638" t="s">
        <v>11377</v>
      </c>
      <c r="B2586" s="640">
        <v>44352.684618055602</v>
      </c>
      <c r="C2586" s="639" t="b">
        <v>0</v>
      </c>
      <c r="E2586" s="639" t="s">
        <v>2825</v>
      </c>
      <c r="F2586" s="639">
        <v>1</v>
      </c>
      <c r="G2586" s="639" t="s">
        <v>3198</v>
      </c>
      <c r="H2586" s="639" t="s">
        <v>11378</v>
      </c>
      <c r="I2586" s="639" t="s">
        <v>2818</v>
      </c>
      <c r="J2586" s="639" t="s">
        <v>11404</v>
      </c>
    </row>
    <row r="2587" spans="1:10" ht="15">
      <c r="A2587" s="638" t="s">
        <v>11377</v>
      </c>
      <c r="B2587" s="640">
        <v>44354.349942129593</v>
      </c>
      <c r="C2587" s="639" t="b">
        <v>0</v>
      </c>
      <c r="E2587" s="639" t="s">
        <v>2825</v>
      </c>
      <c r="F2587" s="639">
        <v>1</v>
      </c>
      <c r="G2587" s="639" t="s">
        <v>3198</v>
      </c>
      <c r="H2587" s="639" t="s">
        <v>11378</v>
      </c>
      <c r="I2587" s="639" t="s">
        <v>2818</v>
      </c>
      <c r="J2587" s="639" t="s">
        <v>11405</v>
      </c>
    </row>
    <row r="2588" spans="1:10" ht="15">
      <c r="A2588" s="638" t="s">
        <v>11377</v>
      </c>
      <c r="B2588" s="640">
        <v>44354.352071759291</v>
      </c>
      <c r="C2588" s="639" t="b">
        <v>0</v>
      </c>
      <c r="E2588" s="639" t="s">
        <v>2825</v>
      </c>
      <c r="F2588" s="639">
        <v>1</v>
      </c>
      <c r="G2588" s="639" t="s">
        <v>3198</v>
      </c>
      <c r="H2588" s="639" t="s">
        <v>11378</v>
      </c>
      <c r="I2588" s="639" t="s">
        <v>2818</v>
      </c>
      <c r="J2588" s="639" t="s">
        <v>11406</v>
      </c>
    </row>
    <row r="2589" spans="1:10" ht="15">
      <c r="A2589" s="638" t="s">
        <v>11370</v>
      </c>
      <c r="B2589" s="640">
        <v>44354.361701388902</v>
      </c>
      <c r="C2589" s="639" t="b">
        <v>0</v>
      </c>
      <c r="E2589" s="639" t="s">
        <v>2825</v>
      </c>
      <c r="F2589" s="639">
        <v>4</v>
      </c>
      <c r="G2589" s="639" t="s">
        <v>3432</v>
      </c>
      <c r="H2589" s="639" t="s">
        <v>11371</v>
      </c>
      <c r="I2589" s="639" t="s">
        <v>8894</v>
      </c>
      <c r="J2589" s="639" t="s">
        <v>11407</v>
      </c>
    </row>
    <row r="2590" spans="1:10" ht="15">
      <c r="A2590" s="638" t="s">
        <v>11377</v>
      </c>
      <c r="B2590" s="640">
        <v>44354.366851851897</v>
      </c>
      <c r="C2590" s="639" t="b">
        <v>0</v>
      </c>
      <c r="E2590" s="639" t="s">
        <v>2825</v>
      </c>
      <c r="F2590" s="639">
        <v>1</v>
      </c>
      <c r="G2590" s="639" t="s">
        <v>3198</v>
      </c>
      <c r="H2590" s="639" t="s">
        <v>11378</v>
      </c>
      <c r="I2590" s="639" t="s">
        <v>2818</v>
      </c>
      <c r="J2590" s="639" t="s">
        <v>11408</v>
      </c>
    </row>
    <row r="2591" spans="1:10" ht="15">
      <c r="A2591" s="638" t="s">
        <v>11377</v>
      </c>
      <c r="B2591" s="640">
        <v>44354.365416666697</v>
      </c>
      <c r="C2591" s="639" t="b">
        <v>0</v>
      </c>
      <c r="E2591" s="639" t="s">
        <v>2825</v>
      </c>
      <c r="F2591" s="639">
        <v>1</v>
      </c>
      <c r="G2591" s="639" t="s">
        <v>3198</v>
      </c>
      <c r="H2591" s="639" t="s">
        <v>11378</v>
      </c>
      <c r="I2591" s="639" t="s">
        <v>2818</v>
      </c>
      <c r="J2591" s="639" t="s">
        <v>11409</v>
      </c>
    </row>
    <row r="2592" spans="1:10" ht="15">
      <c r="A2592" s="638" t="s">
        <v>11377</v>
      </c>
      <c r="B2592" s="640">
        <v>44354.3745486111</v>
      </c>
      <c r="C2592" s="639" t="b">
        <v>0</v>
      </c>
      <c r="E2592" s="639" t="s">
        <v>2825</v>
      </c>
      <c r="F2592" s="639">
        <v>1</v>
      </c>
      <c r="G2592" s="639" t="s">
        <v>3198</v>
      </c>
      <c r="H2592" s="639" t="s">
        <v>11378</v>
      </c>
      <c r="I2592" s="639" t="s">
        <v>2818</v>
      </c>
      <c r="J2592" s="639" t="s">
        <v>11419</v>
      </c>
    </row>
    <row r="2593" spans="1:10" ht="15">
      <c r="A2593" s="638" t="s">
        <v>11377</v>
      </c>
      <c r="B2593" s="640">
        <v>44354.378587962987</v>
      </c>
      <c r="C2593" s="639" t="b">
        <v>0</v>
      </c>
      <c r="E2593" s="639" t="s">
        <v>2825</v>
      </c>
      <c r="F2593" s="639">
        <v>1</v>
      </c>
      <c r="G2593" s="639" t="s">
        <v>3198</v>
      </c>
      <c r="H2593" s="639" t="s">
        <v>11378</v>
      </c>
      <c r="I2593" s="639" t="s">
        <v>2818</v>
      </c>
      <c r="J2593" s="639" t="s">
        <v>11420</v>
      </c>
    </row>
    <row r="2594" spans="1:10" ht="15">
      <c r="A2594" s="638" t="s">
        <v>11377</v>
      </c>
      <c r="B2594" s="640">
        <v>44354.377418981501</v>
      </c>
      <c r="C2594" s="639" t="b">
        <v>0</v>
      </c>
      <c r="E2594" s="639" t="s">
        <v>2825</v>
      </c>
      <c r="F2594" s="639">
        <v>1</v>
      </c>
      <c r="G2594" s="639" t="s">
        <v>3198</v>
      </c>
      <c r="H2594" s="639" t="s">
        <v>11378</v>
      </c>
      <c r="I2594" s="639" t="s">
        <v>2818</v>
      </c>
      <c r="J2594" s="639" t="s">
        <v>11421</v>
      </c>
    </row>
    <row r="2595" spans="1:10" ht="15">
      <c r="A2595" s="638" t="s">
        <v>11377</v>
      </c>
      <c r="B2595" s="640">
        <v>44354.438969907409</v>
      </c>
      <c r="C2595" s="639" t="b">
        <v>0</v>
      </c>
      <c r="E2595" s="639" t="s">
        <v>2825</v>
      </c>
      <c r="F2595" s="639">
        <v>1</v>
      </c>
      <c r="G2595" s="639" t="s">
        <v>3198</v>
      </c>
      <c r="H2595" s="639" t="s">
        <v>11378</v>
      </c>
      <c r="I2595" s="639" t="s">
        <v>2818</v>
      </c>
      <c r="J2595" s="639" t="s">
        <v>11422</v>
      </c>
    </row>
    <row r="2596" spans="1:10" ht="15">
      <c r="A2596" s="638" t="s">
        <v>11377</v>
      </c>
      <c r="B2596" s="640">
        <v>44354.438437500001</v>
      </c>
      <c r="C2596" s="639" t="b">
        <v>0</v>
      </c>
      <c r="E2596" s="639" t="s">
        <v>2825</v>
      </c>
      <c r="F2596" s="639">
        <v>1</v>
      </c>
      <c r="G2596" s="639" t="s">
        <v>3198</v>
      </c>
      <c r="H2596" s="639" t="s">
        <v>11378</v>
      </c>
      <c r="I2596" s="639" t="s">
        <v>2818</v>
      </c>
      <c r="J2596" s="639" t="s">
        <v>11423</v>
      </c>
    </row>
    <row r="2597" spans="1:10" ht="15">
      <c r="A2597" s="638" t="s">
        <v>11424</v>
      </c>
      <c r="B2597" s="640">
        <v>44354.431481481508</v>
      </c>
      <c r="C2597" s="639" t="b">
        <v>0</v>
      </c>
      <c r="E2597" s="639" t="s">
        <v>2825</v>
      </c>
      <c r="F2597" s="639">
        <v>1</v>
      </c>
      <c r="G2597" s="639" t="s">
        <v>7623</v>
      </c>
      <c r="H2597" s="639" t="s">
        <v>11425</v>
      </c>
      <c r="I2597" s="639" t="s">
        <v>8017</v>
      </c>
      <c r="J2597" s="639" t="s">
        <v>11426</v>
      </c>
    </row>
    <row r="2598" spans="1:10" ht="15">
      <c r="A2598" s="638" t="s">
        <v>11424</v>
      </c>
      <c r="B2598" s="640">
        <v>44354.430405092608</v>
      </c>
      <c r="C2598" s="639" t="b">
        <v>0</v>
      </c>
      <c r="E2598" s="639" t="s">
        <v>2825</v>
      </c>
      <c r="F2598" s="639">
        <v>1</v>
      </c>
      <c r="G2598" s="639" t="s">
        <v>7623</v>
      </c>
      <c r="H2598" s="639" t="s">
        <v>11425</v>
      </c>
      <c r="I2598" s="639" t="s">
        <v>8017</v>
      </c>
      <c r="J2598" s="639" t="s">
        <v>11427</v>
      </c>
    </row>
    <row r="2599" spans="1:10" ht="15">
      <c r="A2599" s="638" t="s">
        <v>11370</v>
      </c>
      <c r="B2599" s="640">
        <v>44354.429872685199</v>
      </c>
      <c r="C2599" s="639" t="b">
        <v>0</v>
      </c>
      <c r="E2599" s="639" t="s">
        <v>2825</v>
      </c>
      <c r="F2599" s="639">
        <v>1</v>
      </c>
      <c r="G2599" s="639" t="s">
        <v>3432</v>
      </c>
      <c r="H2599" s="639" t="s">
        <v>11371</v>
      </c>
      <c r="I2599" s="639" t="s">
        <v>8894</v>
      </c>
      <c r="J2599" s="639" t="s">
        <v>11428</v>
      </c>
    </row>
    <row r="2600" spans="1:10" ht="15">
      <c r="A2600" s="638" t="s">
        <v>11424</v>
      </c>
      <c r="B2600" s="640">
        <v>44354.429224537002</v>
      </c>
      <c r="C2600" s="639" t="b">
        <v>0</v>
      </c>
      <c r="E2600" s="639" t="s">
        <v>2825</v>
      </c>
      <c r="F2600" s="639">
        <v>1</v>
      </c>
      <c r="G2600" s="639" t="s">
        <v>7623</v>
      </c>
      <c r="H2600" s="639" t="s">
        <v>11425</v>
      </c>
      <c r="I2600" s="639" t="s">
        <v>8017</v>
      </c>
      <c r="J2600" s="639" t="s">
        <v>11429</v>
      </c>
    </row>
    <row r="2601" spans="1:10" ht="15">
      <c r="A2601" s="638" t="s">
        <v>11424</v>
      </c>
      <c r="B2601" s="640">
        <v>44354.428240740708</v>
      </c>
      <c r="C2601" s="639" t="b">
        <v>0</v>
      </c>
      <c r="E2601" s="639" t="s">
        <v>2825</v>
      </c>
      <c r="F2601" s="639">
        <v>1</v>
      </c>
      <c r="G2601" s="639" t="s">
        <v>7623</v>
      </c>
      <c r="H2601" s="639" t="s">
        <v>11425</v>
      </c>
      <c r="I2601" s="639" t="s">
        <v>8017</v>
      </c>
      <c r="J2601" s="639" t="s">
        <v>11430</v>
      </c>
    </row>
    <row r="2602" spans="1:10" ht="15">
      <c r="A2602" s="638" t="s">
        <v>11431</v>
      </c>
      <c r="B2602" s="640">
        <v>44354.449467592603</v>
      </c>
      <c r="C2602" s="639" t="b">
        <v>0</v>
      </c>
      <c r="E2602" s="639" t="s">
        <v>2825</v>
      </c>
      <c r="F2602" s="639">
        <v>5</v>
      </c>
      <c r="G2602" s="639" t="s">
        <v>4336</v>
      </c>
      <c r="H2602" s="639" t="s">
        <v>2825</v>
      </c>
      <c r="I2602" s="639" t="s">
        <v>7509</v>
      </c>
      <c r="J2602" s="639" t="s">
        <v>11432</v>
      </c>
    </row>
    <row r="2603" spans="1:10" ht="15">
      <c r="A2603" s="638" t="s">
        <v>7405</v>
      </c>
      <c r="B2603" s="640">
        <v>44354.540763888901</v>
      </c>
      <c r="C2603" s="639" t="b">
        <v>0</v>
      </c>
      <c r="E2603" s="639" t="s">
        <v>2825</v>
      </c>
      <c r="F2603" s="639">
        <v>1</v>
      </c>
      <c r="G2603" s="639" t="s">
        <v>4336</v>
      </c>
      <c r="H2603" s="639" t="s">
        <v>3297</v>
      </c>
      <c r="I2603" s="639" t="s">
        <v>3332</v>
      </c>
      <c r="J2603" s="639" t="s">
        <v>11433</v>
      </c>
    </row>
    <row r="2604" spans="1:10" ht="15">
      <c r="A2604" s="638" t="s">
        <v>11434</v>
      </c>
      <c r="B2604" s="640">
        <v>44354.5401388889</v>
      </c>
      <c r="C2604" s="639" t="b">
        <v>0</v>
      </c>
      <c r="E2604" s="639" t="s">
        <v>2825</v>
      </c>
      <c r="F2604" s="639">
        <v>4</v>
      </c>
      <c r="G2604" s="639" t="s">
        <v>4336</v>
      </c>
      <c r="H2604" s="639" t="s">
        <v>11435</v>
      </c>
      <c r="I2604" s="639" t="s">
        <v>4321</v>
      </c>
      <c r="J2604" s="639" t="s">
        <v>11436</v>
      </c>
    </row>
    <row r="2605" spans="1:10" ht="15">
      <c r="A2605" s="638" t="s">
        <v>11437</v>
      </c>
      <c r="B2605" s="640">
        <v>44354.563229166699</v>
      </c>
      <c r="C2605" s="639" t="b">
        <v>0</v>
      </c>
      <c r="E2605" s="639" t="s">
        <v>2825</v>
      </c>
      <c r="F2605" s="639">
        <v>2</v>
      </c>
      <c r="G2605" s="639" t="s">
        <v>3017</v>
      </c>
      <c r="H2605" s="639" t="s">
        <v>11438</v>
      </c>
      <c r="I2605" s="639" t="s">
        <v>11439</v>
      </c>
      <c r="J2605" s="639" t="s">
        <v>11440</v>
      </c>
    </row>
    <row r="2606" spans="1:10" ht="15">
      <c r="A2606" s="638" t="s">
        <v>11441</v>
      </c>
      <c r="B2606" s="640">
        <v>44354.596423611103</v>
      </c>
      <c r="C2606" s="639" t="b">
        <v>0</v>
      </c>
      <c r="E2606" s="639" t="s">
        <v>2825</v>
      </c>
      <c r="F2606" s="639">
        <v>4</v>
      </c>
      <c r="G2606" s="639" t="s">
        <v>3432</v>
      </c>
      <c r="H2606" s="639" t="s">
        <v>11442</v>
      </c>
      <c r="I2606" s="639" t="s">
        <v>3077</v>
      </c>
      <c r="J2606" s="639" t="s">
        <v>11443</v>
      </c>
    </row>
    <row r="2607" spans="1:10" ht="15">
      <c r="A2607" s="638" t="s">
        <v>11444</v>
      </c>
      <c r="B2607" s="640">
        <v>44354.597870370402</v>
      </c>
      <c r="C2607" s="639" t="b">
        <v>0</v>
      </c>
      <c r="E2607" s="639" t="s">
        <v>2825</v>
      </c>
      <c r="F2607" s="639">
        <v>3</v>
      </c>
      <c r="G2607" s="639" t="s">
        <v>3432</v>
      </c>
      <c r="H2607" s="639" t="s">
        <v>11445</v>
      </c>
      <c r="I2607" s="639" t="s">
        <v>3077</v>
      </c>
      <c r="J2607" s="639" t="s">
        <v>11446</v>
      </c>
    </row>
    <row r="2608" spans="1:10" ht="15">
      <c r="A2608" s="638" t="s">
        <v>11447</v>
      </c>
      <c r="B2608" s="640">
        <v>44354.597141203703</v>
      </c>
      <c r="C2608" s="639" t="b">
        <v>0</v>
      </c>
      <c r="E2608" s="639" t="s">
        <v>2825</v>
      </c>
      <c r="F2608" s="639">
        <v>1</v>
      </c>
      <c r="G2608" s="639" t="s">
        <v>3432</v>
      </c>
      <c r="H2608" s="639" t="s">
        <v>11448</v>
      </c>
      <c r="I2608" s="639" t="s">
        <v>3077</v>
      </c>
      <c r="J2608" s="639" t="s">
        <v>11449</v>
      </c>
    </row>
    <row r="2609" spans="1:10" ht="15">
      <c r="A2609" s="638" t="s">
        <v>11450</v>
      </c>
      <c r="B2609" s="640">
        <v>44354.627881944398</v>
      </c>
      <c r="C2609" s="639" t="b">
        <v>0</v>
      </c>
      <c r="D2609" s="639" t="s">
        <v>3023</v>
      </c>
      <c r="E2609" s="639" t="s">
        <v>2788</v>
      </c>
      <c r="F2609" s="639">
        <v>2</v>
      </c>
      <c r="G2609" s="639" t="s">
        <v>3017</v>
      </c>
      <c r="H2609" s="639" t="s">
        <v>4586</v>
      </c>
      <c r="I2609" s="639" t="s">
        <v>11451</v>
      </c>
      <c r="J2609" s="639" t="s">
        <v>11452</v>
      </c>
    </row>
    <row r="2610" spans="1:10" ht="15">
      <c r="A2610" s="638" t="s">
        <v>11450</v>
      </c>
      <c r="B2610" s="640">
        <v>44354.626516203702</v>
      </c>
      <c r="C2610" s="639" t="b">
        <v>0</v>
      </c>
      <c r="E2610" s="639" t="s">
        <v>2825</v>
      </c>
      <c r="F2610" s="639">
        <v>2</v>
      </c>
      <c r="G2610" s="639" t="s">
        <v>3017</v>
      </c>
      <c r="H2610" s="639" t="s">
        <v>4586</v>
      </c>
      <c r="I2610" s="639" t="s">
        <v>11451</v>
      </c>
      <c r="J2610" s="639" t="s">
        <v>11453</v>
      </c>
    </row>
    <row r="2611" spans="1:10" ht="15">
      <c r="A2611" s="638" t="s">
        <v>11246</v>
      </c>
      <c r="B2611" s="640">
        <v>44354.643425925889</v>
      </c>
      <c r="C2611" s="639" t="b">
        <v>0</v>
      </c>
      <c r="E2611" s="639" t="s">
        <v>2825</v>
      </c>
      <c r="F2611" s="639">
        <v>1</v>
      </c>
      <c r="G2611" s="639" t="s">
        <v>11207</v>
      </c>
      <c r="H2611" s="639" t="s">
        <v>7776</v>
      </c>
      <c r="I2611" s="639" t="s">
        <v>11208</v>
      </c>
      <c r="J2611" s="639" t="s">
        <v>11454</v>
      </c>
    </row>
    <row r="2612" spans="1:10" ht="15">
      <c r="A2612" s="638" t="s">
        <v>11455</v>
      </c>
      <c r="B2612" s="640">
        <v>44354.693159722199</v>
      </c>
      <c r="C2612" s="639" t="b">
        <v>0</v>
      </c>
      <c r="D2612" s="639" t="s">
        <v>11456</v>
      </c>
      <c r="E2612" s="639" t="s">
        <v>2825</v>
      </c>
      <c r="F2612" s="639">
        <v>1</v>
      </c>
      <c r="G2612" s="639" t="s">
        <v>4337</v>
      </c>
      <c r="H2612" s="639" t="s">
        <v>11457</v>
      </c>
      <c r="I2612" s="639" t="s">
        <v>2818</v>
      </c>
      <c r="J2612" s="639" t="s">
        <v>11458</v>
      </c>
    </row>
    <row r="2613" spans="1:10" ht="15">
      <c r="A2613" s="638" t="s">
        <v>11455</v>
      </c>
      <c r="B2613" s="640">
        <v>44355.304085648102</v>
      </c>
      <c r="C2613" s="639" t="b">
        <v>0</v>
      </c>
      <c r="E2613" s="639" t="s">
        <v>2825</v>
      </c>
      <c r="F2613" s="639">
        <v>1</v>
      </c>
      <c r="G2613" s="639" t="s">
        <v>3198</v>
      </c>
      <c r="H2613" s="639" t="s">
        <v>11457</v>
      </c>
      <c r="I2613" s="639" t="s">
        <v>2818</v>
      </c>
      <c r="J2613" s="639" t="s">
        <v>11459</v>
      </c>
    </row>
    <row r="2614" spans="1:10" ht="15">
      <c r="A2614" s="638" t="s">
        <v>7679</v>
      </c>
      <c r="B2614" s="640">
        <v>44355.353946759307</v>
      </c>
      <c r="C2614" s="639" t="b">
        <v>0</v>
      </c>
      <c r="E2614" s="639" t="s">
        <v>2825</v>
      </c>
      <c r="F2614" s="639">
        <v>2</v>
      </c>
      <c r="G2614" s="639" t="s">
        <v>3205</v>
      </c>
      <c r="H2614" s="639" t="s">
        <v>7680</v>
      </c>
      <c r="I2614" s="639" t="s">
        <v>3223</v>
      </c>
      <c r="J2614" s="639" t="s">
        <v>11695</v>
      </c>
    </row>
    <row r="2615" spans="1:10" ht="15">
      <c r="A2615" s="638" t="s">
        <v>11696</v>
      </c>
      <c r="B2615" s="640">
        <v>44355.395462963003</v>
      </c>
      <c r="C2615" s="639" t="b">
        <v>0</v>
      </c>
      <c r="E2615" s="639" t="s">
        <v>2825</v>
      </c>
      <c r="F2615" s="639">
        <v>6</v>
      </c>
      <c r="G2615" s="639" t="s">
        <v>7872</v>
      </c>
      <c r="H2615" s="639" t="s">
        <v>11697</v>
      </c>
      <c r="I2615" s="639" t="s">
        <v>3223</v>
      </c>
      <c r="J2615" s="639" t="s">
        <v>11698</v>
      </c>
    </row>
    <row r="2616" spans="1:10" ht="15">
      <c r="A2616" s="638" t="s">
        <v>11699</v>
      </c>
      <c r="B2616" s="640">
        <v>44355.362696759308</v>
      </c>
      <c r="C2616" s="639" t="b">
        <v>0</v>
      </c>
      <c r="D2616" s="639" t="s">
        <v>11699</v>
      </c>
      <c r="E2616" s="639" t="s">
        <v>2825</v>
      </c>
      <c r="F2616" s="639">
        <v>1</v>
      </c>
      <c r="G2616" s="639" t="s">
        <v>11700</v>
      </c>
      <c r="H2616" s="639" t="s">
        <v>11701</v>
      </c>
      <c r="I2616" s="639" t="s">
        <v>11702</v>
      </c>
      <c r="J2616" s="639" t="s">
        <v>11703</v>
      </c>
    </row>
    <row r="2617" spans="1:10" ht="15">
      <c r="A2617" s="638" t="s">
        <v>11704</v>
      </c>
      <c r="B2617" s="640">
        <v>44355.421365740709</v>
      </c>
      <c r="C2617" s="639" t="b">
        <v>0</v>
      </c>
      <c r="E2617" s="639" t="s">
        <v>2825</v>
      </c>
      <c r="F2617" s="639">
        <v>1</v>
      </c>
      <c r="G2617" s="639" t="s">
        <v>4336</v>
      </c>
      <c r="H2617" s="639" t="s">
        <v>11705</v>
      </c>
      <c r="I2617" s="639" t="s">
        <v>3077</v>
      </c>
      <c r="J2617" s="639" t="s">
        <v>11706</v>
      </c>
    </row>
    <row r="2618" spans="1:10" ht="15">
      <c r="A2618" s="638" t="s">
        <v>11707</v>
      </c>
      <c r="B2618" s="640">
        <v>44355.423078703701</v>
      </c>
      <c r="C2618" s="639" t="b">
        <v>0</v>
      </c>
      <c r="E2618" s="639" t="s">
        <v>2825</v>
      </c>
      <c r="F2618" s="639">
        <v>1</v>
      </c>
      <c r="G2618" s="639" t="s">
        <v>4336</v>
      </c>
      <c r="H2618" s="639" t="s">
        <v>11708</v>
      </c>
      <c r="I2618" s="639" t="s">
        <v>3077</v>
      </c>
      <c r="J2618" s="639" t="s">
        <v>11709</v>
      </c>
    </row>
    <row r="2619" spans="1:10" ht="15">
      <c r="A2619" s="638" t="s">
        <v>11710</v>
      </c>
      <c r="B2619" s="640">
        <v>44355.424224536997</v>
      </c>
      <c r="C2619" s="639" t="b">
        <v>0</v>
      </c>
      <c r="E2619" s="639" t="s">
        <v>2825</v>
      </c>
      <c r="F2619" s="639">
        <v>7</v>
      </c>
      <c r="G2619" s="639" t="s">
        <v>4336</v>
      </c>
      <c r="H2619" s="639" t="s">
        <v>11711</v>
      </c>
      <c r="I2619" s="639" t="s">
        <v>3077</v>
      </c>
      <c r="J2619" s="639" t="s">
        <v>11712</v>
      </c>
    </row>
    <row r="2620" spans="1:10" ht="15">
      <c r="A2620" s="638" t="s">
        <v>11713</v>
      </c>
      <c r="B2620" s="640">
        <v>44355.453796296293</v>
      </c>
      <c r="C2620" s="639" t="b">
        <v>0</v>
      </c>
      <c r="E2620" s="639" t="s">
        <v>2825</v>
      </c>
      <c r="F2620" s="639">
        <v>4</v>
      </c>
      <c r="G2620" s="639" t="s">
        <v>3205</v>
      </c>
      <c r="H2620" s="639" t="s">
        <v>11714</v>
      </c>
      <c r="I2620" s="639" t="s">
        <v>3223</v>
      </c>
      <c r="J2620" s="639" t="s">
        <v>11715</v>
      </c>
    </row>
    <row r="2621" spans="1:10" ht="15">
      <c r="A2621" s="638" t="s">
        <v>11716</v>
      </c>
      <c r="B2621" s="640">
        <v>44355.506469907399</v>
      </c>
      <c r="C2621" s="639" t="b">
        <v>0</v>
      </c>
      <c r="E2621" s="639" t="s">
        <v>2825</v>
      </c>
      <c r="F2621" s="639">
        <v>4</v>
      </c>
      <c r="G2621" s="639" t="s">
        <v>4336</v>
      </c>
      <c r="H2621" s="639" t="s">
        <v>11717</v>
      </c>
      <c r="I2621" s="639" t="s">
        <v>3077</v>
      </c>
      <c r="J2621" s="639" t="s">
        <v>11718</v>
      </c>
    </row>
    <row r="2622" spans="1:10" ht="15">
      <c r="A2622" s="638" t="s">
        <v>11719</v>
      </c>
      <c r="B2622" s="640">
        <v>44355.541481481501</v>
      </c>
      <c r="C2622" s="639" t="b">
        <v>0</v>
      </c>
      <c r="E2622" s="639" t="s">
        <v>2825</v>
      </c>
      <c r="F2622" s="639">
        <v>6</v>
      </c>
      <c r="G2622" s="639" t="s">
        <v>7690</v>
      </c>
      <c r="H2622" s="639" t="s">
        <v>11720</v>
      </c>
      <c r="I2622" s="639" t="s">
        <v>3077</v>
      </c>
      <c r="J2622" s="639" t="s">
        <v>11721</v>
      </c>
    </row>
    <row r="2623" spans="1:10" ht="15">
      <c r="A2623" s="638" t="s">
        <v>11722</v>
      </c>
      <c r="B2623" s="640">
        <v>44355.539895833303</v>
      </c>
      <c r="C2623" s="639" t="b">
        <v>0</v>
      </c>
      <c r="E2623" s="639" t="s">
        <v>2825</v>
      </c>
      <c r="F2623" s="639">
        <v>1</v>
      </c>
      <c r="G2623" s="639" t="s">
        <v>7690</v>
      </c>
      <c r="H2623" s="639" t="s">
        <v>11723</v>
      </c>
      <c r="I2623" s="639" t="s">
        <v>3077</v>
      </c>
      <c r="J2623" s="639" t="s">
        <v>11724</v>
      </c>
    </row>
    <row r="2624" spans="1:10" ht="15">
      <c r="A2624" s="638" t="s">
        <v>11719</v>
      </c>
      <c r="B2624" s="640">
        <v>44355.616006944401</v>
      </c>
      <c r="C2624" s="639" t="b">
        <v>0</v>
      </c>
      <c r="E2624" s="639" t="s">
        <v>2825</v>
      </c>
      <c r="F2624" s="639">
        <v>5</v>
      </c>
      <c r="G2624" s="639" t="s">
        <v>7690</v>
      </c>
      <c r="H2624" s="639" t="s">
        <v>11720</v>
      </c>
      <c r="I2624" s="639" t="s">
        <v>3077</v>
      </c>
      <c r="J2624" s="639" t="s">
        <v>11725</v>
      </c>
    </row>
    <row r="2625" spans="1:10" ht="15">
      <c r="A2625" s="638" t="s">
        <v>11726</v>
      </c>
      <c r="B2625" s="640">
        <v>44355.6159259259</v>
      </c>
      <c r="C2625" s="639" t="b">
        <v>0</v>
      </c>
      <c r="E2625" s="639" t="s">
        <v>2825</v>
      </c>
      <c r="F2625" s="639">
        <v>1</v>
      </c>
      <c r="G2625" s="639" t="s">
        <v>7872</v>
      </c>
      <c r="H2625" s="639" t="s">
        <v>2991</v>
      </c>
      <c r="I2625" s="639" t="s">
        <v>3126</v>
      </c>
      <c r="J2625" s="639" t="s">
        <v>11727</v>
      </c>
    </row>
    <row r="2626" spans="1:10" ht="15">
      <c r="A2626" s="638" t="s">
        <v>11728</v>
      </c>
      <c r="B2626" s="640">
        <v>44355.617743055613</v>
      </c>
      <c r="C2626" s="639" t="b">
        <v>0</v>
      </c>
      <c r="E2626" s="639" t="s">
        <v>2825</v>
      </c>
      <c r="F2626" s="639">
        <v>4</v>
      </c>
      <c r="G2626" s="639" t="s">
        <v>3017</v>
      </c>
      <c r="H2626" s="639" t="s">
        <v>479</v>
      </c>
      <c r="I2626" s="639" t="s">
        <v>2305</v>
      </c>
      <c r="J2626" s="639" t="s">
        <v>11729</v>
      </c>
    </row>
    <row r="2627" spans="1:10" ht="15">
      <c r="A2627" s="638" t="s">
        <v>11730</v>
      </c>
      <c r="B2627" s="640">
        <v>44355.631747685198</v>
      </c>
      <c r="C2627" s="639" t="b">
        <v>0</v>
      </c>
      <c r="E2627" s="639" t="s">
        <v>2825</v>
      </c>
      <c r="F2627" s="639">
        <v>5</v>
      </c>
      <c r="G2627" s="639" t="s">
        <v>7872</v>
      </c>
      <c r="H2627" s="639" t="s">
        <v>2883</v>
      </c>
      <c r="I2627" s="639" t="s">
        <v>3126</v>
      </c>
      <c r="J2627" s="639" t="s">
        <v>11731</v>
      </c>
    </row>
    <row r="2628" spans="1:10" ht="15">
      <c r="A2628" s="638" t="s">
        <v>11732</v>
      </c>
      <c r="B2628" s="640">
        <v>44355.645069444399</v>
      </c>
      <c r="C2628" s="639" t="b">
        <v>0</v>
      </c>
      <c r="E2628" s="639" t="s">
        <v>2825</v>
      </c>
      <c r="F2628" s="639">
        <v>1</v>
      </c>
      <c r="G2628" s="639" t="s">
        <v>4336</v>
      </c>
      <c r="H2628" s="639" t="s">
        <v>11733</v>
      </c>
      <c r="I2628" s="639" t="s">
        <v>11333</v>
      </c>
      <c r="J2628" s="639" t="s">
        <v>11734</v>
      </c>
    </row>
    <row r="2629" spans="1:10" ht="15">
      <c r="A2629" s="638" t="s">
        <v>11735</v>
      </c>
      <c r="B2629" s="640">
        <v>44355.643622685187</v>
      </c>
      <c r="C2629" s="639" t="b">
        <v>0</v>
      </c>
      <c r="E2629" s="639" t="s">
        <v>2825</v>
      </c>
      <c r="F2629" s="639">
        <v>6</v>
      </c>
      <c r="G2629" s="639" t="s">
        <v>4336</v>
      </c>
      <c r="H2629" s="639" t="s">
        <v>3191</v>
      </c>
      <c r="I2629" s="639" t="s">
        <v>11736</v>
      </c>
      <c r="J2629" s="639" t="s">
        <v>11737</v>
      </c>
    </row>
    <row r="2630" spans="1:10" ht="15">
      <c r="A2630" s="638" t="s">
        <v>11738</v>
      </c>
      <c r="B2630" s="640">
        <v>44355.673865740697</v>
      </c>
      <c r="C2630" s="639" t="b">
        <v>0</v>
      </c>
      <c r="E2630" s="639" t="s">
        <v>2825</v>
      </c>
      <c r="F2630" s="639">
        <v>2</v>
      </c>
      <c r="G2630" s="639" t="s">
        <v>3205</v>
      </c>
      <c r="H2630" s="639" t="s">
        <v>2141</v>
      </c>
      <c r="I2630" s="639" t="s">
        <v>7614</v>
      </c>
      <c r="J2630" s="639" t="s">
        <v>11739</v>
      </c>
    </row>
    <row r="2631" spans="1:10" ht="15">
      <c r="A2631" s="638" t="s">
        <v>11740</v>
      </c>
      <c r="B2631" s="640">
        <v>44355.638136574111</v>
      </c>
      <c r="C2631" s="639" t="b">
        <v>0</v>
      </c>
      <c r="E2631" s="639" t="s">
        <v>2825</v>
      </c>
      <c r="F2631" s="639">
        <v>1</v>
      </c>
      <c r="G2631" s="639" t="s">
        <v>7524</v>
      </c>
      <c r="H2631" s="639" t="s">
        <v>2229</v>
      </c>
      <c r="I2631" s="639" t="s">
        <v>11741</v>
      </c>
      <c r="J2631" s="639" t="s">
        <v>11742</v>
      </c>
    </row>
    <row r="2632" spans="1:10" ht="15">
      <c r="A2632" s="638" t="s">
        <v>11740</v>
      </c>
      <c r="B2632" s="640">
        <v>44355.624351851897</v>
      </c>
      <c r="C2632" s="639" t="b">
        <v>0</v>
      </c>
      <c r="E2632" s="639" t="s">
        <v>2825</v>
      </c>
      <c r="F2632" s="639">
        <v>1</v>
      </c>
      <c r="G2632" s="639" t="s">
        <v>7524</v>
      </c>
      <c r="H2632" s="639" t="s">
        <v>2229</v>
      </c>
      <c r="I2632" s="639" t="s">
        <v>11741</v>
      </c>
      <c r="J2632" s="639" t="s">
        <v>11743</v>
      </c>
    </row>
    <row r="2633" spans="1:10" ht="15">
      <c r="A2633" s="638" t="s">
        <v>11744</v>
      </c>
      <c r="B2633" s="640">
        <v>44355.340474536999</v>
      </c>
      <c r="C2633" s="639" t="b">
        <v>0</v>
      </c>
      <c r="E2633" s="639" t="s">
        <v>2825</v>
      </c>
      <c r="F2633" s="639">
        <v>1</v>
      </c>
      <c r="G2633" s="639" t="s">
        <v>7781</v>
      </c>
      <c r="H2633" s="639" t="s">
        <v>11745</v>
      </c>
      <c r="I2633" s="639" t="s">
        <v>7848</v>
      </c>
      <c r="J2633" s="639" t="s">
        <v>11746</v>
      </c>
    </row>
    <row r="2634" spans="1:10" ht="15">
      <c r="A2634" s="638" t="s">
        <v>11744</v>
      </c>
      <c r="B2634" s="640">
        <v>44355.328842592608</v>
      </c>
      <c r="C2634" s="639" t="b">
        <v>0</v>
      </c>
      <c r="E2634" s="639" t="s">
        <v>2825</v>
      </c>
      <c r="F2634" s="639">
        <v>1</v>
      </c>
      <c r="G2634" s="639" t="s">
        <v>7781</v>
      </c>
      <c r="H2634" s="639" t="s">
        <v>11745</v>
      </c>
      <c r="I2634" s="639" t="s">
        <v>7848</v>
      </c>
      <c r="J2634" s="639" t="s">
        <v>11747</v>
      </c>
    </row>
    <row r="2635" spans="1:10" ht="15">
      <c r="A2635" s="638" t="s">
        <v>11744</v>
      </c>
      <c r="B2635" s="640">
        <v>44355.338472222204</v>
      </c>
      <c r="C2635" s="639" t="b">
        <v>0</v>
      </c>
      <c r="E2635" s="639" t="s">
        <v>2825</v>
      </c>
      <c r="F2635" s="639">
        <v>1</v>
      </c>
      <c r="G2635" s="639" t="s">
        <v>7781</v>
      </c>
      <c r="H2635" s="639" t="s">
        <v>11745</v>
      </c>
      <c r="I2635" s="639" t="s">
        <v>7848</v>
      </c>
      <c r="J2635" s="639" t="s">
        <v>11748</v>
      </c>
    </row>
    <row r="2636" spans="1:10" ht="15">
      <c r="A2636" s="638" t="s">
        <v>11719</v>
      </c>
      <c r="B2636" s="640">
        <v>44356.356307870403</v>
      </c>
      <c r="C2636" s="639" t="b">
        <v>0</v>
      </c>
      <c r="E2636" s="639" t="s">
        <v>2825</v>
      </c>
      <c r="F2636" s="639">
        <v>3</v>
      </c>
      <c r="G2636" s="639" t="s">
        <v>7877</v>
      </c>
      <c r="H2636" s="639" t="s">
        <v>11720</v>
      </c>
      <c r="I2636" s="639" t="s">
        <v>3077</v>
      </c>
      <c r="J2636" s="639" t="s">
        <v>11778</v>
      </c>
    </row>
    <row r="2637" spans="1:10" ht="15">
      <c r="A2637" s="638" t="s">
        <v>11779</v>
      </c>
      <c r="B2637" s="640">
        <v>44356.393715277802</v>
      </c>
      <c r="C2637" s="639" t="b">
        <v>0</v>
      </c>
      <c r="E2637" s="639" t="s">
        <v>2825</v>
      </c>
      <c r="F2637" s="639">
        <v>3</v>
      </c>
      <c r="G2637" s="639" t="s">
        <v>4336</v>
      </c>
      <c r="H2637" s="639" t="s">
        <v>3210</v>
      </c>
      <c r="I2637" s="639" t="s">
        <v>8931</v>
      </c>
      <c r="J2637" s="639" t="s">
        <v>11780</v>
      </c>
    </row>
    <row r="2638" spans="1:10" ht="15">
      <c r="A2638" s="638" t="s">
        <v>11455</v>
      </c>
      <c r="B2638" s="640">
        <v>44356.413078703707</v>
      </c>
      <c r="C2638" s="639" t="b">
        <v>0</v>
      </c>
      <c r="E2638" s="639" t="s">
        <v>2825</v>
      </c>
      <c r="F2638" s="639">
        <v>1</v>
      </c>
      <c r="G2638" s="639" t="s">
        <v>2821</v>
      </c>
      <c r="H2638" s="639" t="s">
        <v>11457</v>
      </c>
      <c r="I2638" s="639" t="s">
        <v>2818</v>
      </c>
      <c r="J2638" s="639" t="s">
        <v>11781</v>
      </c>
    </row>
    <row r="2639" spans="1:10" ht="15">
      <c r="A2639" s="638" t="s">
        <v>11455</v>
      </c>
      <c r="B2639" s="640">
        <v>44356.414456018509</v>
      </c>
      <c r="C2639" s="639" t="b">
        <v>0</v>
      </c>
      <c r="E2639" s="639" t="s">
        <v>2825</v>
      </c>
      <c r="F2639" s="639">
        <v>1</v>
      </c>
      <c r="G2639" s="639" t="s">
        <v>2821</v>
      </c>
      <c r="H2639" s="639" t="s">
        <v>11457</v>
      </c>
      <c r="I2639" s="639" t="s">
        <v>2818</v>
      </c>
      <c r="J2639" s="639" t="s">
        <v>11782</v>
      </c>
    </row>
    <row r="2640" spans="1:10" ht="15">
      <c r="A2640" s="638" t="s">
        <v>11455</v>
      </c>
      <c r="B2640" s="640">
        <v>44356.419166666703</v>
      </c>
      <c r="C2640" s="639" t="b">
        <v>0</v>
      </c>
      <c r="E2640" s="639" t="s">
        <v>2825</v>
      </c>
      <c r="F2640" s="639">
        <v>1</v>
      </c>
      <c r="G2640" s="639" t="s">
        <v>2821</v>
      </c>
      <c r="H2640" s="639" t="s">
        <v>11457</v>
      </c>
      <c r="I2640" s="639" t="s">
        <v>2818</v>
      </c>
      <c r="J2640" s="639" t="s">
        <v>11783</v>
      </c>
    </row>
    <row r="2641" spans="1:10" ht="15">
      <c r="A2641" s="638" t="s">
        <v>11455</v>
      </c>
      <c r="B2641" s="640">
        <v>44356.418055555601</v>
      </c>
      <c r="C2641" s="639" t="b">
        <v>0</v>
      </c>
      <c r="E2641" s="639" t="s">
        <v>2825</v>
      </c>
      <c r="F2641" s="639">
        <v>1</v>
      </c>
      <c r="G2641" s="639" t="s">
        <v>2821</v>
      </c>
      <c r="H2641" s="639" t="s">
        <v>11457</v>
      </c>
      <c r="I2641" s="639" t="s">
        <v>2818</v>
      </c>
      <c r="J2641" s="639" t="s">
        <v>11784</v>
      </c>
    </row>
    <row r="2642" spans="1:10" ht="15">
      <c r="A2642" s="638" t="s">
        <v>11785</v>
      </c>
      <c r="B2642" s="640">
        <v>44356.434178240692</v>
      </c>
      <c r="C2642" s="639" t="b">
        <v>0</v>
      </c>
      <c r="E2642" s="639" t="s">
        <v>2825</v>
      </c>
      <c r="F2642" s="639">
        <v>3</v>
      </c>
      <c r="G2642" s="639" t="s">
        <v>3205</v>
      </c>
      <c r="H2642" s="639" t="s">
        <v>1765</v>
      </c>
      <c r="I2642" s="639" t="s">
        <v>3150</v>
      </c>
      <c r="J2642" s="639" t="s">
        <v>11786</v>
      </c>
    </row>
    <row r="2643" spans="1:10" ht="15">
      <c r="A2643" s="638" t="s">
        <v>11787</v>
      </c>
      <c r="B2643" s="640">
        <v>44356.420891203707</v>
      </c>
      <c r="C2643" s="639" t="b">
        <v>0</v>
      </c>
      <c r="E2643" s="639" t="s">
        <v>2825</v>
      </c>
      <c r="F2643" s="639">
        <v>1</v>
      </c>
      <c r="G2643" s="639" t="s">
        <v>7781</v>
      </c>
      <c r="H2643" s="639" t="s">
        <v>11788</v>
      </c>
      <c r="I2643" s="639" t="s">
        <v>7848</v>
      </c>
      <c r="J2643" s="639" t="s">
        <v>11789</v>
      </c>
    </row>
    <row r="2644" spans="1:10" ht="15">
      <c r="A2644" s="638" t="s">
        <v>11790</v>
      </c>
      <c r="B2644" s="640">
        <v>44356.4234027778</v>
      </c>
      <c r="C2644" s="639" t="b">
        <v>0</v>
      </c>
      <c r="E2644" s="639" t="s">
        <v>2825</v>
      </c>
      <c r="F2644" s="639">
        <v>1</v>
      </c>
      <c r="G2644" s="639" t="s">
        <v>7781</v>
      </c>
      <c r="H2644" s="639" t="s">
        <v>2101</v>
      </c>
      <c r="I2644" s="639" t="s">
        <v>7848</v>
      </c>
      <c r="J2644" s="639" t="s">
        <v>11791</v>
      </c>
    </row>
    <row r="2645" spans="1:10" ht="15">
      <c r="A2645" s="638" t="s">
        <v>11790</v>
      </c>
      <c r="B2645" s="640">
        <v>44356.4230902778</v>
      </c>
      <c r="C2645" s="639" t="b">
        <v>0</v>
      </c>
      <c r="E2645" s="639" t="s">
        <v>2825</v>
      </c>
      <c r="F2645" s="639">
        <v>1</v>
      </c>
      <c r="G2645" s="639" t="s">
        <v>7781</v>
      </c>
      <c r="H2645" s="639" t="s">
        <v>2101</v>
      </c>
      <c r="I2645" s="639" t="s">
        <v>7848</v>
      </c>
      <c r="J2645" s="639" t="s">
        <v>11792</v>
      </c>
    </row>
    <row r="2646" spans="1:10" ht="15">
      <c r="A2646" s="638" t="s">
        <v>11779</v>
      </c>
      <c r="B2646" s="640">
        <v>44356.518414351791</v>
      </c>
      <c r="C2646" s="639" t="b">
        <v>0</v>
      </c>
      <c r="D2646" s="639" t="s">
        <v>11793</v>
      </c>
      <c r="E2646" s="639" t="s">
        <v>2825</v>
      </c>
      <c r="F2646" s="639">
        <v>1</v>
      </c>
      <c r="G2646" s="639" t="s">
        <v>4336</v>
      </c>
      <c r="H2646" s="639" t="s">
        <v>3210</v>
      </c>
      <c r="I2646" s="639" t="s">
        <v>8931</v>
      </c>
      <c r="J2646" s="639" t="s">
        <v>11794</v>
      </c>
    </row>
    <row r="2647" spans="1:10" ht="15">
      <c r="A2647" s="638" t="s">
        <v>11795</v>
      </c>
      <c r="B2647" s="640">
        <v>44356.540428240703</v>
      </c>
      <c r="C2647" s="639" t="b">
        <v>0</v>
      </c>
      <c r="E2647" s="639" t="s">
        <v>2825</v>
      </c>
      <c r="F2647" s="639">
        <v>1</v>
      </c>
      <c r="G2647" s="639" t="s">
        <v>7623</v>
      </c>
      <c r="H2647" s="639" t="s">
        <v>11796</v>
      </c>
      <c r="I2647" s="639" t="s">
        <v>8017</v>
      </c>
      <c r="J2647" s="639" t="s">
        <v>11797</v>
      </c>
    </row>
    <row r="2648" spans="1:10" ht="15">
      <c r="A2648" s="638" t="s">
        <v>11798</v>
      </c>
      <c r="B2648" s="640">
        <v>44356.538784722201</v>
      </c>
      <c r="C2648" s="639" t="b">
        <v>0</v>
      </c>
      <c r="E2648" s="639" t="s">
        <v>2825</v>
      </c>
      <c r="F2648" s="639">
        <v>2</v>
      </c>
      <c r="G2648" s="639" t="s">
        <v>3205</v>
      </c>
      <c r="H2648" s="639" t="s">
        <v>3245</v>
      </c>
      <c r="I2648" s="639" t="s">
        <v>3133</v>
      </c>
      <c r="J2648" s="639" t="s">
        <v>11799</v>
      </c>
    </row>
    <row r="2649" spans="1:10" ht="15">
      <c r="A2649" s="638" t="s">
        <v>11795</v>
      </c>
      <c r="B2649" s="640">
        <v>44356.538599537002</v>
      </c>
      <c r="C2649" s="639" t="b">
        <v>0</v>
      </c>
      <c r="E2649" s="639" t="s">
        <v>2825</v>
      </c>
      <c r="F2649" s="639">
        <v>1</v>
      </c>
      <c r="G2649" s="639" t="s">
        <v>7623</v>
      </c>
      <c r="H2649" s="639" t="s">
        <v>11796</v>
      </c>
      <c r="I2649" s="639" t="s">
        <v>8017</v>
      </c>
      <c r="J2649" s="639" t="s">
        <v>11800</v>
      </c>
    </row>
    <row r="2650" spans="1:10" ht="15">
      <c r="A2650" s="638" t="s">
        <v>11801</v>
      </c>
      <c r="B2650" s="640">
        <v>44356.561990740709</v>
      </c>
      <c r="C2650" s="639" t="b">
        <v>0</v>
      </c>
      <c r="E2650" s="639" t="s">
        <v>2825</v>
      </c>
      <c r="F2650" s="639">
        <v>4</v>
      </c>
      <c r="G2650" s="639" t="s">
        <v>7877</v>
      </c>
      <c r="H2650" s="639" t="s">
        <v>1381</v>
      </c>
      <c r="I2650" s="639" t="s">
        <v>3092</v>
      </c>
      <c r="J2650" s="639" t="s">
        <v>11802</v>
      </c>
    </row>
    <row r="2651" spans="1:10" ht="15">
      <c r="A2651" s="638" t="s">
        <v>11803</v>
      </c>
      <c r="B2651" s="640">
        <v>44356.561446759297</v>
      </c>
      <c r="C2651" s="639" t="b">
        <v>0</v>
      </c>
      <c r="E2651" s="639" t="s">
        <v>2825</v>
      </c>
      <c r="F2651" s="639">
        <v>3</v>
      </c>
      <c r="G2651" s="639" t="s">
        <v>3432</v>
      </c>
      <c r="H2651" s="639" t="s">
        <v>3297</v>
      </c>
      <c r="I2651" s="639" t="s">
        <v>3092</v>
      </c>
      <c r="J2651" s="639" t="s">
        <v>11804</v>
      </c>
    </row>
    <row r="2652" spans="1:10" ht="15">
      <c r="A2652" s="638" t="s">
        <v>11719</v>
      </c>
      <c r="B2652" s="640">
        <v>44356.560844907399</v>
      </c>
      <c r="C2652" s="639" t="b">
        <v>0</v>
      </c>
      <c r="E2652" s="639" t="s">
        <v>2825</v>
      </c>
      <c r="F2652" s="639">
        <v>2</v>
      </c>
      <c r="G2652" s="639" t="s">
        <v>3432</v>
      </c>
      <c r="H2652" s="639" t="s">
        <v>11720</v>
      </c>
      <c r="I2652" s="639" t="s">
        <v>3077</v>
      </c>
      <c r="J2652" s="639" t="s">
        <v>11805</v>
      </c>
    </row>
    <row r="2653" spans="1:10" ht="15">
      <c r="A2653" s="638" t="s">
        <v>11806</v>
      </c>
      <c r="B2653" s="640">
        <v>44356.58366898149</v>
      </c>
      <c r="C2653" s="639" t="b">
        <v>0</v>
      </c>
      <c r="E2653" s="639" t="s">
        <v>2825</v>
      </c>
      <c r="F2653" s="639">
        <v>2</v>
      </c>
      <c r="G2653" s="639" t="s">
        <v>4336</v>
      </c>
      <c r="H2653" s="639" t="s">
        <v>3079</v>
      </c>
      <c r="I2653" s="639" t="s">
        <v>8931</v>
      </c>
      <c r="J2653" s="639" t="s">
        <v>11807</v>
      </c>
    </row>
    <row r="2654" spans="1:10" ht="15">
      <c r="A2654" s="638" t="s">
        <v>11808</v>
      </c>
      <c r="B2654" s="640">
        <v>44356.580856481502</v>
      </c>
      <c r="C2654" s="639" t="b">
        <v>0</v>
      </c>
      <c r="E2654" s="639" t="s">
        <v>2825</v>
      </c>
      <c r="F2654" s="639">
        <v>3</v>
      </c>
      <c r="G2654" s="639" t="s">
        <v>3205</v>
      </c>
      <c r="H2654" s="639" t="s">
        <v>2885</v>
      </c>
      <c r="I2654" s="639" t="s">
        <v>4321</v>
      </c>
      <c r="J2654" s="639" t="s">
        <v>11809</v>
      </c>
    </row>
    <row r="2655" spans="1:10" ht="15">
      <c r="A2655" s="638" t="s">
        <v>11779</v>
      </c>
      <c r="B2655" s="640">
        <v>44356.5844097222</v>
      </c>
      <c r="C2655" s="639" t="b">
        <v>0</v>
      </c>
      <c r="E2655" s="639" t="s">
        <v>2825</v>
      </c>
      <c r="F2655" s="639">
        <v>2</v>
      </c>
      <c r="G2655" s="639" t="s">
        <v>4336</v>
      </c>
      <c r="H2655" s="639" t="s">
        <v>3210</v>
      </c>
      <c r="I2655" s="639" t="s">
        <v>8931</v>
      </c>
      <c r="J2655" s="639" t="s">
        <v>11810</v>
      </c>
    </row>
    <row r="2656" spans="1:10" ht="15">
      <c r="A2656" s="638" t="s">
        <v>11801</v>
      </c>
      <c r="B2656" s="640">
        <v>44356.609664351898</v>
      </c>
      <c r="C2656" s="639" t="b">
        <v>0</v>
      </c>
      <c r="E2656" s="639" t="s">
        <v>2825</v>
      </c>
      <c r="F2656" s="639">
        <v>6</v>
      </c>
      <c r="G2656" s="639" t="s">
        <v>3432</v>
      </c>
      <c r="H2656" s="639" t="s">
        <v>1381</v>
      </c>
      <c r="I2656" s="639" t="s">
        <v>3092</v>
      </c>
      <c r="J2656" s="639" t="s">
        <v>11811</v>
      </c>
    </row>
    <row r="2657" spans="1:10" ht="15">
      <c r="A2657" s="638" t="s">
        <v>7506</v>
      </c>
      <c r="B2657" s="640">
        <v>44356.62856481479</v>
      </c>
      <c r="C2657" s="639" t="b">
        <v>0</v>
      </c>
      <c r="E2657" s="639" t="s">
        <v>2825</v>
      </c>
      <c r="F2657" s="639">
        <v>1</v>
      </c>
      <c r="G2657" s="639" t="s">
        <v>2807</v>
      </c>
      <c r="H2657" s="639" t="s">
        <v>7507</v>
      </c>
      <c r="I2657" s="639" t="s">
        <v>2818</v>
      </c>
      <c r="J2657" s="639" t="s">
        <v>11812</v>
      </c>
    </row>
    <row r="2658" spans="1:10" ht="15">
      <c r="A2658" s="638" t="s">
        <v>11813</v>
      </c>
      <c r="B2658" s="640">
        <v>44356.681226851899</v>
      </c>
      <c r="C2658" s="639" t="b">
        <v>0</v>
      </c>
      <c r="E2658" s="639" t="s">
        <v>2825</v>
      </c>
      <c r="F2658" s="639">
        <v>1</v>
      </c>
      <c r="G2658" s="639" t="s">
        <v>2821</v>
      </c>
      <c r="H2658" s="639" t="s">
        <v>11814</v>
      </c>
      <c r="I2658" s="639" t="s">
        <v>2818</v>
      </c>
      <c r="J2658" s="639" t="s">
        <v>11815</v>
      </c>
    </row>
    <row r="2659" spans="1:10" ht="15">
      <c r="A2659" s="638" t="s">
        <v>11816</v>
      </c>
      <c r="B2659" s="640">
        <v>44356.504907407398</v>
      </c>
      <c r="C2659" s="639" t="b">
        <v>0</v>
      </c>
      <c r="E2659" s="639" t="s">
        <v>2825</v>
      </c>
      <c r="F2659" s="639">
        <v>4</v>
      </c>
      <c r="G2659" s="639" t="s">
        <v>7872</v>
      </c>
      <c r="H2659" s="639" t="s">
        <v>4962</v>
      </c>
      <c r="I2659" s="639" t="s">
        <v>3337</v>
      </c>
      <c r="J2659" s="639" t="s">
        <v>11817</v>
      </c>
    </row>
    <row r="2660" spans="1:10" ht="15">
      <c r="A2660" s="638" t="s">
        <v>11818</v>
      </c>
      <c r="B2660" s="640">
        <v>44356.422824074099</v>
      </c>
      <c r="C2660" s="639" t="b">
        <v>0</v>
      </c>
      <c r="E2660" s="639" t="s">
        <v>2825</v>
      </c>
      <c r="F2660" s="639">
        <v>3</v>
      </c>
      <c r="G2660" s="639" t="s">
        <v>7872</v>
      </c>
      <c r="H2660" s="639" t="s">
        <v>11819</v>
      </c>
      <c r="I2660" s="639" t="s">
        <v>3150</v>
      </c>
      <c r="J2660" s="639" t="s">
        <v>11820</v>
      </c>
    </row>
    <row r="2661" spans="1:10" ht="15">
      <c r="A2661" s="638" t="s">
        <v>11813</v>
      </c>
      <c r="B2661" s="640">
        <v>44357.3293865741</v>
      </c>
      <c r="C2661" s="639" t="b">
        <v>0</v>
      </c>
      <c r="E2661" s="639" t="s">
        <v>2825</v>
      </c>
      <c r="F2661" s="639">
        <v>1</v>
      </c>
      <c r="G2661" s="639" t="s">
        <v>11821</v>
      </c>
      <c r="H2661" s="639" t="s">
        <v>11814</v>
      </c>
      <c r="I2661" s="639" t="s">
        <v>2818</v>
      </c>
      <c r="J2661" s="639" t="s">
        <v>11822</v>
      </c>
    </row>
    <row r="2662" spans="1:10" ht="15">
      <c r="A2662" s="638" t="s">
        <v>11813</v>
      </c>
      <c r="B2662" s="640">
        <v>44357.328784722202</v>
      </c>
      <c r="C2662" s="639" t="b">
        <v>0</v>
      </c>
      <c r="E2662" s="639" t="s">
        <v>2825</v>
      </c>
      <c r="F2662" s="639">
        <v>1</v>
      </c>
      <c r="G2662" s="639" t="s">
        <v>11821</v>
      </c>
      <c r="H2662" s="639" t="s">
        <v>11814</v>
      </c>
      <c r="I2662" s="639" t="s">
        <v>2818</v>
      </c>
      <c r="J2662" s="639" t="s">
        <v>11823</v>
      </c>
    </row>
    <row r="2663" spans="1:10" ht="15">
      <c r="A2663" s="638" t="s">
        <v>11813</v>
      </c>
      <c r="B2663" s="640">
        <v>44357.328159722201</v>
      </c>
      <c r="C2663" s="639" t="b">
        <v>0</v>
      </c>
      <c r="D2663" s="639" t="s">
        <v>2923</v>
      </c>
      <c r="E2663" s="639" t="s">
        <v>2825</v>
      </c>
      <c r="F2663" s="639">
        <v>1</v>
      </c>
      <c r="G2663" s="639" t="s">
        <v>11821</v>
      </c>
      <c r="H2663" s="639" t="s">
        <v>11814</v>
      </c>
      <c r="I2663" s="639" t="s">
        <v>2818</v>
      </c>
      <c r="J2663" s="639" t="s">
        <v>11824</v>
      </c>
    </row>
    <row r="2664" spans="1:10" ht="15">
      <c r="A2664" s="638" t="s">
        <v>11813</v>
      </c>
      <c r="B2664" s="640">
        <v>44357.326782407399</v>
      </c>
      <c r="C2664" s="639" t="b">
        <v>0</v>
      </c>
      <c r="D2664" s="639" t="s">
        <v>2809</v>
      </c>
      <c r="E2664" s="639" t="s">
        <v>2825</v>
      </c>
      <c r="F2664" s="639">
        <v>1</v>
      </c>
      <c r="G2664" s="639" t="s">
        <v>11821</v>
      </c>
      <c r="H2664" s="639" t="s">
        <v>11814</v>
      </c>
      <c r="I2664" s="639" t="s">
        <v>2818</v>
      </c>
      <c r="J2664" s="639" t="s">
        <v>11825</v>
      </c>
    </row>
    <row r="2665" spans="1:10" ht="15">
      <c r="A2665" s="638" t="s">
        <v>11813</v>
      </c>
      <c r="B2665" s="640">
        <v>44357.330949074087</v>
      </c>
      <c r="C2665" s="639" t="b">
        <v>0</v>
      </c>
      <c r="E2665" s="639" t="s">
        <v>2825</v>
      </c>
      <c r="F2665" s="639">
        <v>1</v>
      </c>
      <c r="G2665" s="639" t="s">
        <v>11821</v>
      </c>
      <c r="H2665" s="639" t="s">
        <v>11814</v>
      </c>
      <c r="I2665" s="639" t="s">
        <v>2818</v>
      </c>
      <c r="J2665" s="639" t="s">
        <v>11826</v>
      </c>
    </row>
    <row r="2666" spans="1:10" ht="15">
      <c r="A2666" s="638" t="s">
        <v>11813</v>
      </c>
      <c r="B2666" s="640">
        <v>44357.330509259307</v>
      </c>
      <c r="C2666" s="639" t="b">
        <v>0</v>
      </c>
      <c r="E2666" s="639" t="s">
        <v>2825</v>
      </c>
      <c r="F2666" s="639">
        <v>1</v>
      </c>
      <c r="G2666" s="639" t="s">
        <v>11821</v>
      </c>
      <c r="H2666" s="639" t="s">
        <v>11814</v>
      </c>
      <c r="I2666" s="639" t="s">
        <v>2818</v>
      </c>
      <c r="J2666" s="639" t="s">
        <v>11827</v>
      </c>
    </row>
    <row r="2667" spans="1:10" ht="15">
      <c r="A2667" s="638" t="s">
        <v>11813</v>
      </c>
      <c r="B2667" s="640">
        <v>44357.329965277801</v>
      </c>
      <c r="C2667" s="639" t="b">
        <v>0</v>
      </c>
      <c r="E2667" s="639" t="s">
        <v>2825</v>
      </c>
      <c r="F2667" s="639">
        <v>1</v>
      </c>
      <c r="G2667" s="639" t="s">
        <v>11821</v>
      </c>
      <c r="H2667" s="639" t="s">
        <v>11814</v>
      </c>
      <c r="I2667" s="639" t="s">
        <v>2818</v>
      </c>
      <c r="J2667" s="639" t="s">
        <v>11828</v>
      </c>
    </row>
    <row r="2668" spans="1:10" ht="15">
      <c r="A2668" s="638" t="s">
        <v>11649</v>
      </c>
      <c r="B2668" s="640">
        <v>44357.3367013889</v>
      </c>
      <c r="C2668" s="639" t="b">
        <v>0</v>
      </c>
      <c r="D2668" s="639" t="s">
        <v>11829</v>
      </c>
      <c r="E2668" s="639" t="s">
        <v>2825</v>
      </c>
      <c r="F2668" s="639">
        <v>1</v>
      </c>
      <c r="G2668" s="639" t="s">
        <v>3173</v>
      </c>
      <c r="H2668" s="639" t="s">
        <v>2196</v>
      </c>
      <c r="I2668" s="639" t="s">
        <v>11885</v>
      </c>
      <c r="J2668" s="639" t="s">
        <v>11830</v>
      </c>
    </row>
    <row r="2669" spans="1:10" ht="15">
      <c r="A2669" s="638" t="s">
        <v>11831</v>
      </c>
      <c r="B2669" s="640">
        <v>44357.339189814789</v>
      </c>
      <c r="C2669" s="639" t="b">
        <v>0</v>
      </c>
      <c r="E2669" s="639" t="s">
        <v>2825</v>
      </c>
      <c r="F2669" s="639">
        <v>1</v>
      </c>
      <c r="G2669" s="639" t="s">
        <v>11832</v>
      </c>
      <c r="H2669" s="639" t="s">
        <v>11833</v>
      </c>
      <c r="I2669" s="639" t="s">
        <v>2818</v>
      </c>
      <c r="J2669" s="639" t="s">
        <v>11834</v>
      </c>
    </row>
    <row r="2670" spans="1:10" ht="15">
      <c r="A2670" s="638" t="s">
        <v>11649</v>
      </c>
      <c r="B2670" s="640">
        <v>44357.336226851898</v>
      </c>
      <c r="C2670" s="639" t="b">
        <v>0</v>
      </c>
      <c r="D2670" s="639" t="s">
        <v>11829</v>
      </c>
      <c r="E2670" s="639" t="s">
        <v>2825</v>
      </c>
      <c r="F2670" s="639">
        <v>1</v>
      </c>
      <c r="G2670" s="639" t="s">
        <v>3173</v>
      </c>
      <c r="H2670" s="639" t="s">
        <v>2196</v>
      </c>
      <c r="I2670" s="639" t="s">
        <v>11885</v>
      </c>
      <c r="J2670" s="639" t="s">
        <v>11835</v>
      </c>
    </row>
    <row r="2671" spans="1:10" ht="15">
      <c r="A2671" s="638" t="s">
        <v>11836</v>
      </c>
      <c r="B2671" s="640">
        <v>44357.354131944398</v>
      </c>
      <c r="C2671" s="639" t="b">
        <v>0</v>
      </c>
      <c r="E2671" s="639" t="s">
        <v>2825</v>
      </c>
      <c r="F2671" s="639">
        <v>1</v>
      </c>
      <c r="G2671" s="639" t="s">
        <v>4336</v>
      </c>
      <c r="H2671" s="639" t="s">
        <v>11101</v>
      </c>
      <c r="I2671" s="639" t="s">
        <v>11886</v>
      </c>
      <c r="J2671" s="639" t="s">
        <v>11837</v>
      </c>
    </row>
    <row r="2672" spans="1:10" ht="15">
      <c r="A2672" s="638" t="s">
        <v>11838</v>
      </c>
      <c r="B2672" s="640">
        <v>44357.353321759292</v>
      </c>
      <c r="C2672" s="639" t="b">
        <v>0</v>
      </c>
      <c r="E2672" s="639" t="s">
        <v>2825</v>
      </c>
      <c r="F2672" s="639">
        <v>1</v>
      </c>
      <c r="G2672" s="639" t="s">
        <v>4336</v>
      </c>
      <c r="H2672" s="639" t="s">
        <v>4586</v>
      </c>
      <c r="I2672" s="639" t="s">
        <v>11886</v>
      </c>
      <c r="J2672" s="639" t="s">
        <v>11839</v>
      </c>
    </row>
    <row r="2673" spans="1:10" ht="15">
      <c r="A2673" s="638" t="s">
        <v>11831</v>
      </c>
      <c r="B2673" s="640">
        <v>44357.338171296287</v>
      </c>
      <c r="C2673" s="639" t="b">
        <v>0</v>
      </c>
      <c r="E2673" s="639" t="s">
        <v>2825</v>
      </c>
      <c r="F2673" s="639">
        <v>1</v>
      </c>
      <c r="G2673" s="639" t="s">
        <v>11832</v>
      </c>
      <c r="H2673" s="639" t="s">
        <v>11833</v>
      </c>
      <c r="I2673" s="639" t="s">
        <v>2818</v>
      </c>
      <c r="J2673" s="639" t="s">
        <v>11840</v>
      </c>
    </row>
    <row r="2674" spans="1:10" ht="15">
      <c r="A2674" s="638" t="s">
        <v>11841</v>
      </c>
      <c r="B2674" s="640">
        <v>44357.417141203703</v>
      </c>
      <c r="C2674" s="639" t="b">
        <v>0</v>
      </c>
      <c r="E2674" s="639" t="s">
        <v>2825</v>
      </c>
      <c r="F2674" s="639">
        <v>1</v>
      </c>
      <c r="G2674" s="639" t="s">
        <v>4336</v>
      </c>
      <c r="H2674" s="639" t="s">
        <v>11842</v>
      </c>
      <c r="I2674" s="639" t="s">
        <v>3228</v>
      </c>
      <c r="J2674" s="639" t="s">
        <v>11843</v>
      </c>
    </row>
    <row r="2675" spans="1:10" ht="15">
      <c r="A2675" s="638" t="s">
        <v>11844</v>
      </c>
      <c r="B2675" s="640">
        <v>44357.415462962999</v>
      </c>
      <c r="C2675" s="639" t="b">
        <v>0</v>
      </c>
      <c r="E2675" s="639" t="s">
        <v>2825</v>
      </c>
      <c r="F2675" s="639">
        <v>6</v>
      </c>
      <c r="G2675" s="639" t="s">
        <v>4336</v>
      </c>
      <c r="H2675" s="639" t="s">
        <v>11887</v>
      </c>
      <c r="I2675" s="639" t="s">
        <v>3475</v>
      </c>
      <c r="J2675" s="639" t="s">
        <v>11845</v>
      </c>
    </row>
    <row r="2676" spans="1:10" ht="15">
      <c r="A2676" s="638" t="s">
        <v>11836</v>
      </c>
      <c r="B2676" s="640">
        <v>44357.414594907394</v>
      </c>
      <c r="C2676" s="639" t="b">
        <v>0</v>
      </c>
      <c r="E2676" s="639" t="s">
        <v>2825</v>
      </c>
      <c r="F2676" s="639">
        <v>1</v>
      </c>
      <c r="G2676" s="639" t="s">
        <v>4336</v>
      </c>
      <c r="H2676" s="639" t="s">
        <v>11101</v>
      </c>
      <c r="I2676" s="639" t="s">
        <v>11886</v>
      </c>
      <c r="J2676" s="639" t="s">
        <v>11846</v>
      </c>
    </row>
    <row r="2677" spans="1:10" ht="15">
      <c r="A2677" s="638" t="s">
        <v>11847</v>
      </c>
      <c r="B2677" s="640">
        <v>44357.433414351792</v>
      </c>
      <c r="C2677" s="639" t="b">
        <v>0</v>
      </c>
      <c r="E2677" s="639" t="s">
        <v>2825</v>
      </c>
      <c r="F2677" s="639">
        <v>1</v>
      </c>
      <c r="G2677" s="639" t="s">
        <v>3198</v>
      </c>
      <c r="H2677" s="639" t="s">
        <v>11848</v>
      </c>
      <c r="I2677" s="639" t="s">
        <v>2818</v>
      </c>
      <c r="J2677" s="639" t="s">
        <v>11849</v>
      </c>
    </row>
    <row r="2678" spans="1:10" ht="15">
      <c r="A2678" s="638" t="s">
        <v>11888</v>
      </c>
      <c r="B2678" s="640">
        <v>44357.457997685196</v>
      </c>
      <c r="C2678" s="639" t="b">
        <v>0</v>
      </c>
      <c r="D2678" s="639" t="s">
        <v>2809</v>
      </c>
      <c r="E2678" s="639" t="s">
        <v>2825</v>
      </c>
      <c r="F2678" s="639">
        <v>1</v>
      </c>
      <c r="G2678" s="639" t="s">
        <v>2807</v>
      </c>
      <c r="H2678" s="639" t="s">
        <v>11889</v>
      </c>
      <c r="I2678" s="639" t="s">
        <v>2818</v>
      </c>
      <c r="J2678" s="639" t="s">
        <v>11890</v>
      </c>
    </row>
    <row r="2679" spans="1:10" ht="15">
      <c r="A2679" s="638" t="s">
        <v>11888</v>
      </c>
      <c r="B2679" s="640">
        <v>44357.457534722198</v>
      </c>
      <c r="C2679" s="639" t="b">
        <v>0</v>
      </c>
      <c r="D2679" s="639" t="s">
        <v>2809</v>
      </c>
      <c r="E2679" s="639" t="s">
        <v>2825</v>
      </c>
      <c r="F2679" s="639">
        <v>1</v>
      </c>
      <c r="G2679" s="639" t="s">
        <v>2807</v>
      </c>
      <c r="H2679" s="639" t="s">
        <v>11889</v>
      </c>
      <c r="I2679" s="639" t="s">
        <v>2818</v>
      </c>
      <c r="J2679" s="639" t="s">
        <v>11891</v>
      </c>
    </row>
    <row r="2680" spans="1:10" ht="15">
      <c r="A2680" s="638" t="s">
        <v>11888</v>
      </c>
      <c r="B2680" s="640">
        <v>44357.457025462987</v>
      </c>
      <c r="C2680" s="639" t="b">
        <v>0</v>
      </c>
      <c r="D2680" s="639" t="s">
        <v>2809</v>
      </c>
      <c r="E2680" s="639" t="s">
        <v>2825</v>
      </c>
      <c r="F2680" s="639">
        <v>1</v>
      </c>
      <c r="G2680" s="639" t="s">
        <v>2807</v>
      </c>
      <c r="H2680" s="639" t="s">
        <v>11889</v>
      </c>
      <c r="I2680" s="639" t="s">
        <v>2818</v>
      </c>
      <c r="J2680" s="639" t="s">
        <v>11892</v>
      </c>
    </row>
    <row r="2681" spans="1:10" ht="15">
      <c r="A2681" s="638" t="s">
        <v>11893</v>
      </c>
      <c r="B2681" s="640">
        <v>44357.461134259291</v>
      </c>
      <c r="C2681" s="639" t="b">
        <v>0</v>
      </c>
      <c r="E2681" s="639" t="s">
        <v>2825</v>
      </c>
      <c r="F2681" s="639">
        <v>3</v>
      </c>
      <c r="G2681" s="639" t="s">
        <v>3017</v>
      </c>
      <c r="H2681" s="639" t="s">
        <v>1546</v>
      </c>
      <c r="I2681" s="639" t="s">
        <v>2617</v>
      </c>
      <c r="J2681" s="639" t="s">
        <v>11894</v>
      </c>
    </row>
    <row r="2682" spans="1:10" ht="15">
      <c r="A2682" s="638" t="s">
        <v>11567</v>
      </c>
      <c r="B2682" s="640">
        <v>44357.432835648098</v>
      </c>
      <c r="C2682" s="639" t="b">
        <v>0</v>
      </c>
      <c r="E2682" s="639" t="s">
        <v>2825</v>
      </c>
      <c r="F2682" s="639">
        <v>1</v>
      </c>
      <c r="G2682" s="639" t="s">
        <v>7524</v>
      </c>
      <c r="H2682" s="639" t="s">
        <v>2211</v>
      </c>
      <c r="I2682" s="639" t="s">
        <v>11895</v>
      </c>
      <c r="J2682" s="639" t="s">
        <v>11896</v>
      </c>
    </row>
    <row r="2683" spans="1:10" ht="15">
      <c r="A2683" s="638" t="s">
        <v>11897</v>
      </c>
      <c r="B2683" s="640">
        <v>44357.463692129597</v>
      </c>
      <c r="C2683" s="639" t="b">
        <v>0</v>
      </c>
      <c r="E2683" s="639" t="s">
        <v>2825</v>
      </c>
      <c r="F2683" s="639">
        <v>1</v>
      </c>
      <c r="G2683" s="639" t="s">
        <v>3017</v>
      </c>
      <c r="H2683" s="639" t="s">
        <v>1905</v>
      </c>
      <c r="I2683" s="639" t="s">
        <v>11898</v>
      </c>
      <c r="J2683" s="639" t="s">
        <v>11899</v>
      </c>
    </row>
    <row r="2684" spans="1:10" ht="15">
      <c r="A2684" s="638" t="s">
        <v>11567</v>
      </c>
      <c r="B2684" s="640">
        <v>44357.433333333298</v>
      </c>
      <c r="C2684" s="639" t="b">
        <v>0</v>
      </c>
      <c r="E2684" s="639" t="s">
        <v>2825</v>
      </c>
      <c r="F2684" s="639">
        <v>1</v>
      </c>
      <c r="G2684" s="639" t="s">
        <v>7524</v>
      </c>
      <c r="H2684" s="639" t="s">
        <v>2211</v>
      </c>
      <c r="I2684" s="639" t="s">
        <v>11895</v>
      </c>
      <c r="J2684" s="639" t="s">
        <v>11900</v>
      </c>
    </row>
    <row r="2685" spans="1:10" ht="15">
      <c r="A2685" s="638" t="s">
        <v>11901</v>
      </c>
      <c r="B2685" s="640">
        <v>44357.4776851852</v>
      </c>
      <c r="C2685" s="639" t="b">
        <v>0</v>
      </c>
      <c r="E2685" s="639" t="s">
        <v>2825</v>
      </c>
      <c r="F2685" s="639">
        <v>1</v>
      </c>
      <c r="G2685" s="639" t="s">
        <v>3205</v>
      </c>
      <c r="H2685" s="639" t="s">
        <v>11902</v>
      </c>
      <c r="I2685" s="639" t="s">
        <v>11903</v>
      </c>
      <c r="J2685" s="639" t="s">
        <v>11904</v>
      </c>
    </row>
    <row r="2686" spans="1:10" ht="15">
      <c r="A2686" s="638" t="s">
        <v>11905</v>
      </c>
      <c r="B2686" s="640">
        <v>44357.503379629597</v>
      </c>
      <c r="C2686" s="639" t="b">
        <v>0</v>
      </c>
      <c r="E2686" s="639" t="s">
        <v>2825</v>
      </c>
      <c r="F2686" s="639">
        <v>3</v>
      </c>
      <c r="G2686" s="639" t="s">
        <v>7872</v>
      </c>
      <c r="H2686" s="639" t="s">
        <v>11842</v>
      </c>
      <c r="I2686" s="639" t="s">
        <v>11906</v>
      </c>
      <c r="J2686" s="639" t="s">
        <v>11907</v>
      </c>
    </row>
    <row r="2687" spans="1:10" ht="15">
      <c r="A2687" s="638" t="s">
        <v>11908</v>
      </c>
      <c r="B2687" s="640">
        <v>44357.514756944402</v>
      </c>
      <c r="C2687" s="639" t="b">
        <v>0</v>
      </c>
      <c r="E2687" s="639" t="s">
        <v>2825</v>
      </c>
      <c r="F2687" s="639">
        <v>4</v>
      </c>
      <c r="G2687" s="639" t="s">
        <v>3205</v>
      </c>
      <c r="H2687" s="639" t="s">
        <v>4567</v>
      </c>
      <c r="I2687" s="639" t="s">
        <v>3300</v>
      </c>
      <c r="J2687" s="639" t="s">
        <v>11909</v>
      </c>
    </row>
    <row r="2688" spans="1:10" ht="15">
      <c r="A2688" s="638" t="s">
        <v>11910</v>
      </c>
      <c r="B2688" s="640">
        <v>44357.556944444397</v>
      </c>
      <c r="C2688" s="639" t="b">
        <v>0</v>
      </c>
      <c r="E2688" s="639" t="s">
        <v>2825</v>
      </c>
      <c r="F2688" s="639">
        <v>2</v>
      </c>
      <c r="G2688" s="639" t="s">
        <v>3017</v>
      </c>
      <c r="H2688" s="639" t="s">
        <v>954</v>
      </c>
      <c r="I2688" s="639" t="s">
        <v>3033</v>
      </c>
      <c r="J2688" s="639" t="s">
        <v>11911</v>
      </c>
    </row>
    <row r="2689" spans="1:10" ht="15">
      <c r="A2689" s="638" t="s">
        <v>11912</v>
      </c>
      <c r="B2689" s="640">
        <v>44357.579837963</v>
      </c>
      <c r="C2689" s="639" t="b">
        <v>0</v>
      </c>
      <c r="E2689" s="639" t="s">
        <v>2825</v>
      </c>
      <c r="F2689" s="639">
        <v>4</v>
      </c>
      <c r="G2689" s="639" t="s">
        <v>7872</v>
      </c>
      <c r="H2689" s="639" t="s">
        <v>11913</v>
      </c>
      <c r="I2689" s="639" t="s">
        <v>11906</v>
      </c>
      <c r="J2689" s="639" t="s">
        <v>11914</v>
      </c>
    </row>
    <row r="2690" spans="1:10" ht="15">
      <c r="A2690" s="638" t="s">
        <v>11915</v>
      </c>
      <c r="B2690" s="640">
        <v>44357.589270833298</v>
      </c>
      <c r="C2690" s="639" t="b">
        <v>0</v>
      </c>
      <c r="E2690" s="639" t="s">
        <v>2825</v>
      </c>
      <c r="F2690" s="639">
        <v>3</v>
      </c>
      <c r="G2690" s="639" t="s">
        <v>4336</v>
      </c>
      <c r="H2690" s="639" t="s">
        <v>2885</v>
      </c>
      <c r="I2690" s="639" t="s">
        <v>8784</v>
      </c>
      <c r="J2690" s="639" t="s">
        <v>11916</v>
      </c>
    </row>
    <row r="2691" spans="1:10" ht="15">
      <c r="A2691" s="638" t="s">
        <v>11554</v>
      </c>
      <c r="B2691" s="640">
        <v>44357.594606481507</v>
      </c>
      <c r="C2691" s="639" t="b">
        <v>0</v>
      </c>
      <c r="E2691" s="639" t="s">
        <v>2825</v>
      </c>
      <c r="F2691" s="639">
        <v>1</v>
      </c>
      <c r="G2691" s="639" t="s">
        <v>11207</v>
      </c>
      <c r="H2691" s="639" t="s">
        <v>11917</v>
      </c>
      <c r="I2691" s="639" t="s">
        <v>11208</v>
      </c>
      <c r="J2691" s="639" t="s">
        <v>11918</v>
      </c>
    </row>
    <row r="2692" spans="1:10" ht="15">
      <c r="A2692" s="638" t="s">
        <v>11126</v>
      </c>
      <c r="B2692" s="640">
        <v>44357.594224537002</v>
      </c>
      <c r="C2692" s="639" t="b">
        <v>0</v>
      </c>
      <c r="E2692" s="639" t="s">
        <v>2825</v>
      </c>
      <c r="F2692" s="639">
        <v>2</v>
      </c>
      <c r="G2692" s="639" t="s">
        <v>11919</v>
      </c>
      <c r="H2692" s="639" t="s">
        <v>11127</v>
      </c>
      <c r="I2692" s="639" t="s">
        <v>11128</v>
      </c>
      <c r="J2692" s="639" t="s">
        <v>11920</v>
      </c>
    </row>
    <row r="2693" spans="1:10" ht="15">
      <c r="A2693" s="638" t="s">
        <v>11513</v>
      </c>
      <c r="B2693" s="640">
        <v>44357.6004861111</v>
      </c>
      <c r="C2693" s="639" t="b">
        <v>0</v>
      </c>
      <c r="E2693" s="639" t="s">
        <v>2825</v>
      </c>
      <c r="F2693" s="639">
        <v>1</v>
      </c>
      <c r="G2693" s="639" t="s">
        <v>11921</v>
      </c>
      <c r="H2693" s="639" t="s">
        <v>2214</v>
      </c>
      <c r="I2693" s="639" t="s">
        <v>11922</v>
      </c>
      <c r="J2693" s="639" t="s">
        <v>11923</v>
      </c>
    </row>
    <row r="2694" spans="1:10" ht="15">
      <c r="A2694" s="638" t="s">
        <v>11554</v>
      </c>
      <c r="B2694" s="640">
        <v>44357.596944444398</v>
      </c>
      <c r="C2694" s="639" t="b">
        <v>0</v>
      </c>
      <c r="E2694" s="639" t="s">
        <v>2825</v>
      </c>
      <c r="F2694" s="639">
        <v>1</v>
      </c>
      <c r="G2694" s="639" t="s">
        <v>11207</v>
      </c>
      <c r="H2694" s="639" t="s">
        <v>11917</v>
      </c>
      <c r="I2694" s="639" t="s">
        <v>11208</v>
      </c>
      <c r="J2694" s="639" t="s">
        <v>11924</v>
      </c>
    </row>
    <row r="2695" spans="1:10" ht="15">
      <c r="A2695" s="638" t="s">
        <v>11925</v>
      </c>
      <c r="B2695" s="640">
        <v>44357.603715277801</v>
      </c>
      <c r="C2695" s="639" t="b">
        <v>0</v>
      </c>
      <c r="E2695" s="639" t="s">
        <v>2825</v>
      </c>
      <c r="F2695" s="639">
        <v>1</v>
      </c>
      <c r="G2695" s="639" t="s">
        <v>3198</v>
      </c>
      <c r="H2695" s="639" t="s">
        <v>11926</v>
      </c>
      <c r="I2695" s="639" t="s">
        <v>3084</v>
      </c>
      <c r="J2695" s="639" t="s">
        <v>11927</v>
      </c>
    </row>
    <row r="2696" spans="1:10" ht="15">
      <c r="A2696" s="638" t="s">
        <v>11513</v>
      </c>
      <c r="B2696" s="640">
        <v>44357.60125</v>
      </c>
      <c r="C2696" s="639" t="b">
        <v>0</v>
      </c>
      <c r="E2696" s="639" t="s">
        <v>2825</v>
      </c>
      <c r="F2696" s="639">
        <v>1</v>
      </c>
      <c r="G2696" s="639" t="s">
        <v>11921</v>
      </c>
      <c r="H2696" s="639" t="s">
        <v>2214</v>
      </c>
      <c r="I2696" s="639" t="s">
        <v>11922</v>
      </c>
      <c r="J2696" s="639" t="s">
        <v>11928</v>
      </c>
    </row>
    <row r="2697" spans="1:10" ht="15">
      <c r="A2697" s="638" t="s">
        <v>11929</v>
      </c>
      <c r="B2697" s="640">
        <v>44357.605069444398</v>
      </c>
      <c r="C2697" s="639" t="b">
        <v>0</v>
      </c>
      <c r="E2697" s="639" t="s">
        <v>2825</v>
      </c>
      <c r="F2697" s="639">
        <v>2</v>
      </c>
      <c r="G2697" s="639" t="s">
        <v>7877</v>
      </c>
      <c r="H2697" s="639" t="s">
        <v>11930</v>
      </c>
      <c r="I2697" s="639" t="s">
        <v>3042</v>
      </c>
      <c r="J2697" s="639" t="s">
        <v>11931</v>
      </c>
    </row>
    <row r="2698" spans="1:10" ht="15">
      <c r="A2698" s="638" t="s">
        <v>11514</v>
      </c>
      <c r="B2698" s="640">
        <v>44357.6016087963</v>
      </c>
      <c r="C2698" s="639" t="b">
        <v>0</v>
      </c>
      <c r="E2698" s="639" t="s">
        <v>2825</v>
      </c>
      <c r="F2698" s="639">
        <v>1</v>
      </c>
      <c r="G2698" s="639" t="s">
        <v>7815</v>
      </c>
      <c r="H2698" s="639" t="s">
        <v>11932</v>
      </c>
      <c r="I2698" s="639" t="s">
        <v>7188</v>
      </c>
      <c r="J2698" s="639" t="s">
        <v>11933</v>
      </c>
    </row>
    <row r="2699" spans="1:10" ht="15">
      <c r="A2699" s="638" t="s">
        <v>11514</v>
      </c>
      <c r="B2699" s="640">
        <v>44357.600416666697</v>
      </c>
      <c r="C2699" s="639" t="b">
        <v>0</v>
      </c>
      <c r="E2699" s="639" t="s">
        <v>2825</v>
      </c>
      <c r="F2699" s="639">
        <v>1</v>
      </c>
      <c r="G2699" s="639" t="s">
        <v>7815</v>
      </c>
      <c r="H2699" s="639" t="s">
        <v>11932</v>
      </c>
      <c r="I2699" s="639" t="s">
        <v>7188</v>
      </c>
      <c r="J2699" s="639" t="s">
        <v>11934</v>
      </c>
    </row>
    <row r="2700" spans="1:10" ht="15">
      <c r="A2700" s="638" t="s">
        <v>11935</v>
      </c>
      <c r="B2700" s="640">
        <v>44357.622222222199</v>
      </c>
      <c r="C2700" s="639" t="b">
        <v>0</v>
      </c>
      <c r="E2700" s="639" t="s">
        <v>2825</v>
      </c>
      <c r="F2700" s="639">
        <v>2</v>
      </c>
      <c r="G2700" s="639" t="s">
        <v>7877</v>
      </c>
      <c r="H2700" s="639" t="s">
        <v>11936</v>
      </c>
      <c r="I2700" s="639" t="s">
        <v>3042</v>
      </c>
      <c r="J2700" s="639" t="s">
        <v>11937</v>
      </c>
    </row>
    <row r="2701" spans="1:10" ht="15">
      <c r="A2701" s="638" t="s">
        <v>11938</v>
      </c>
      <c r="B2701" s="640">
        <v>44357.62893518521</v>
      </c>
      <c r="C2701" s="639" t="b">
        <v>0</v>
      </c>
      <c r="E2701" s="639" t="s">
        <v>2825</v>
      </c>
      <c r="F2701" s="639">
        <v>2</v>
      </c>
      <c r="G2701" s="639" t="s">
        <v>4336</v>
      </c>
      <c r="H2701" s="639" t="s">
        <v>1344</v>
      </c>
      <c r="I2701" s="639" t="s">
        <v>11125</v>
      </c>
      <c r="J2701" s="639" t="s">
        <v>11939</v>
      </c>
    </row>
    <row r="2702" spans="1:10" ht="15">
      <c r="A2702" s="638" t="s">
        <v>11940</v>
      </c>
      <c r="B2702" s="640">
        <v>44357.634305555599</v>
      </c>
      <c r="C2702" s="639" t="b">
        <v>0</v>
      </c>
      <c r="E2702" s="639" t="s">
        <v>2825</v>
      </c>
      <c r="F2702" s="639">
        <v>3</v>
      </c>
      <c r="G2702" s="639" t="s">
        <v>7872</v>
      </c>
      <c r="H2702" s="639" t="s">
        <v>1945</v>
      </c>
      <c r="I2702" s="639" t="s">
        <v>2726</v>
      </c>
      <c r="J2702" s="639" t="s">
        <v>11941</v>
      </c>
    </row>
    <row r="2703" spans="1:10" ht="15">
      <c r="A2703" s="638" t="s">
        <v>11942</v>
      </c>
      <c r="B2703" s="640">
        <v>44357.652569444399</v>
      </c>
      <c r="C2703" s="639" t="b">
        <v>0</v>
      </c>
      <c r="E2703" s="639" t="s">
        <v>2825</v>
      </c>
      <c r="F2703" s="639">
        <v>1</v>
      </c>
      <c r="G2703" s="639" t="s">
        <v>11832</v>
      </c>
      <c r="H2703" s="639" t="s">
        <v>912</v>
      </c>
      <c r="I2703" s="639" t="s">
        <v>2818</v>
      </c>
      <c r="J2703" s="639" t="s">
        <v>11943</v>
      </c>
    </row>
    <row r="2704" spans="1:10" ht="15">
      <c r="A2704" s="638" t="s">
        <v>11944</v>
      </c>
      <c r="B2704" s="640">
        <v>44357.655590277798</v>
      </c>
      <c r="C2704" s="639" t="b">
        <v>0</v>
      </c>
      <c r="E2704" s="639" t="s">
        <v>2825</v>
      </c>
      <c r="F2704" s="639">
        <v>2</v>
      </c>
      <c r="G2704" s="639" t="s">
        <v>3017</v>
      </c>
      <c r="H2704" s="639" t="s">
        <v>11945</v>
      </c>
      <c r="I2704" s="639" t="s">
        <v>3009</v>
      </c>
      <c r="J2704" s="639" t="s">
        <v>11946</v>
      </c>
    </row>
    <row r="2705" spans="1:10" ht="15">
      <c r="A2705" s="638" t="s">
        <v>11947</v>
      </c>
      <c r="B2705" s="640">
        <v>44357.659583333298</v>
      </c>
      <c r="C2705" s="639" t="b">
        <v>0</v>
      </c>
      <c r="E2705" s="639" t="s">
        <v>2825</v>
      </c>
      <c r="F2705" s="639">
        <v>2</v>
      </c>
      <c r="G2705" s="639" t="s">
        <v>3205</v>
      </c>
      <c r="H2705" s="639" t="s">
        <v>11948</v>
      </c>
      <c r="I2705" s="639" t="s">
        <v>3042</v>
      </c>
      <c r="J2705" s="639" t="s">
        <v>11949</v>
      </c>
    </row>
    <row r="2706" spans="1:10" ht="15">
      <c r="A2706" s="638" t="s">
        <v>11950</v>
      </c>
      <c r="B2706" s="640">
        <v>44357.675289351791</v>
      </c>
      <c r="C2706" s="639" t="b">
        <v>0</v>
      </c>
      <c r="E2706" s="639" t="s">
        <v>2825</v>
      </c>
      <c r="F2706" s="639">
        <v>1</v>
      </c>
      <c r="G2706" s="639" t="s">
        <v>7781</v>
      </c>
      <c r="H2706" s="639" t="s">
        <v>11951</v>
      </c>
      <c r="I2706" s="639" t="s">
        <v>7848</v>
      </c>
      <c r="J2706" s="639" t="s">
        <v>11952</v>
      </c>
    </row>
    <row r="2707" spans="1:10" ht="15">
      <c r="A2707" s="638" t="s">
        <v>11950</v>
      </c>
      <c r="B2707" s="640">
        <v>44357.675844907397</v>
      </c>
      <c r="C2707" s="639" t="b">
        <v>0</v>
      </c>
      <c r="E2707" s="639" t="s">
        <v>2825</v>
      </c>
      <c r="F2707" s="639">
        <v>1</v>
      </c>
      <c r="G2707" s="639" t="s">
        <v>7781</v>
      </c>
      <c r="H2707" s="639" t="s">
        <v>11951</v>
      </c>
      <c r="I2707" s="639" t="s">
        <v>7848</v>
      </c>
      <c r="J2707" s="639" t="s">
        <v>11953</v>
      </c>
    </row>
    <row r="2708" spans="1:10" ht="15">
      <c r="A2708" s="638" t="s">
        <v>11566</v>
      </c>
      <c r="B2708" s="640">
        <v>44357.618819444397</v>
      </c>
      <c r="C2708" s="639" t="b">
        <v>0</v>
      </c>
      <c r="E2708" s="639" t="s">
        <v>2825</v>
      </c>
      <c r="F2708" s="639">
        <v>1</v>
      </c>
      <c r="G2708" s="639" t="s">
        <v>7524</v>
      </c>
      <c r="H2708" s="639" t="s">
        <v>2210</v>
      </c>
      <c r="I2708" s="639" t="s">
        <v>11954</v>
      </c>
      <c r="J2708" s="639" t="s">
        <v>11955</v>
      </c>
    </row>
    <row r="2709" spans="1:10" ht="15">
      <c r="A2709" s="638" t="s">
        <v>11650</v>
      </c>
      <c r="B2709" s="640">
        <v>44357.588506944398</v>
      </c>
      <c r="C2709" s="639" t="b">
        <v>0</v>
      </c>
      <c r="E2709" s="639" t="s">
        <v>2825</v>
      </c>
      <c r="F2709" s="639">
        <v>1</v>
      </c>
      <c r="G2709" s="639" t="s">
        <v>3173</v>
      </c>
      <c r="H2709" s="639" t="s">
        <v>2197</v>
      </c>
      <c r="I2709" s="639" t="s">
        <v>11956</v>
      </c>
      <c r="J2709" s="639" t="s">
        <v>11957</v>
      </c>
    </row>
    <row r="2710" spans="1:10" ht="15">
      <c r="A2710" s="638" t="s">
        <v>11650</v>
      </c>
      <c r="B2710" s="640">
        <v>44357.588078703702</v>
      </c>
      <c r="C2710" s="639" t="b">
        <v>0</v>
      </c>
      <c r="E2710" s="639" t="s">
        <v>2825</v>
      </c>
      <c r="F2710" s="639">
        <v>1</v>
      </c>
      <c r="G2710" s="639" t="s">
        <v>3173</v>
      </c>
      <c r="H2710" s="639" t="s">
        <v>2197</v>
      </c>
      <c r="I2710" s="639" t="s">
        <v>11956</v>
      </c>
      <c r="J2710" s="639" t="s">
        <v>11958</v>
      </c>
    </row>
    <row r="2711" spans="1:10" ht="15">
      <c r="A2711" s="638" t="s">
        <v>11650</v>
      </c>
      <c r="B2711" s="640">
        <v>44357.588958333297</v>
      </c>
      <c r="C2711" s="639" t="b">
        <v>0</v>
      </c>
      <c r="D2711" s="639" t="s">
        <v>11959</v>
      </c>
      <c r="E2711" s="639" t="s">
        <v>2825</v>
      </c>
      <c r="F2711" s="639">
        <v>1</v>
      </c>
      <c r="G2711" s="639" t="s">
        <v>3173</v>
      </c>
      <c r="H2711" s="639" t="s">
        <v>2197</v>
      </c>
      <c r="I2711" s="639" t="s">
        <v>11956</v>
      </c>
      <c r="J2711" s="639" t="s">
        <v>11960</v>
      </c>
    </row>
    <row r="2712" spans="1:10" ht="15">
      <c r="A2712" s="638" t="s">
        <v>11962</v>
      </c>
      <c r="B2712" s="640">
        <v>44358.337685185194</v>
      </c>
      <c r="C2712" s="639" t="b">
        <v>0</v>
      </c>
      <c r="E2712" s="639" t="s">
        <v>2825</v>
      </c>
      <c r="F2712" s="639">
        <v>1</v>
      </c>
      <c r="G2712" s="639" t="s">
        <v>3198</v>
      </c>
      <c r="H2712" s="639" t="s">
        <v>1714</v>
      </c>
      <c r="I2712" s="639" t="s">
        <v>3084</v>
      </c>
      <c r="J2712" s="639" t="s">
        <v>11963</v>
      </c>
    </row>
    <row r="2713" spans="1:10" ht="15">
      <c r="A2713" s="638" t="s">
        <v>11962</v>
      </c>
      <c r="B2713" s="640">
        <v>44358.336018518487</v>
      </c>
      <c r="C2713" s="639" t="b">
        <v>0</v>
      </c>
      <c r="E2713" s="639" t="s">
        <v>2825</v>
      </c>
      <c r="F2713" s="639">
        <v>1</v>
      </c>
      <c r="G2713" s="639" t="s">
        <v>3198</v>
      </c>
      <c r="H2713" s="639" t="s">
        <v>1714</v>
      </c>
      <c r="I2713" s="639" t="s">
        <v>3084</v>
      </c>
      <c r="J2713" s="639" t="s">
        <v>11964</v>
      </c>
    </row>
    <row r="2714" spans="1:10" ht="15">
      <c r="A2714" s="638" t="s">
        <v>11980</v>
      </c>
      <c r="B2714" s="640">
        <v>44358.370393518497</v>
      </c>
      <c r="C2714" s="639" t="b">
        <v>0</v>
      </c>
      <c r="E2714" s="639" t="s">
        <v>2825</v>
      </c>
      <c r="F2714" s="639">
        <v>1</v>
      </c>
      <c r="G2714" s="639" t="s">
        <v>3205</v>
      </c>
      <c r="H2714" s="639" t="s">
        <v>3249</v>
      </c>
      <c r="I2714" s="639" t="s">
        <v>7509</v>
      </c>
      <c r="J2714" s="639" t="s">
        <v>11981</v>
      </c>
    </row>
    <row r="2715" spans="1:10" ht="15">
      <c r="A2715" s="638" t="s">
        <v>11982</v>
      </c>
      <c r="B2715" s="640">
        <v>44358.421030092613</v>
      </c>
      <c r="C2715" s="639" t="b">
        <v>0</v>
      </c>
      <c r="D2715" s="639" t="s">
        <v>11983</v>
      </c>
      <c r="E2715" s="639" t="s">
        <v>2825</v>
      </c>
      <c r="F2715" s="639">
        <v>1</v>
      </c>
      <c r="G2715" s="639" t="s">
        <v>11821</v>
      </c>
      <c r="H2715" s="639" t="s">
        <v>934</v>
      </c>
      <c r="I2715" s="639" t="s">
        <v>2818</v>
      </c>
      <c r="J2715" s="639" t="s">
        <v>11984</v>
      </c>
    </row>
    <row r="2716" spans="1:10" ht="15">
      <c r="A2716" s="638" t="s">
        <v>11982</v>
      </c>
      <c r="B2716" s="640">
        <v>44358.42</v>
      </c>
      <c r="C2716" s="639" t="b">
        <v>0</v>
      </c>
      <c r="D2716" s="639" t="s">
        <v>11985</v>
      </c>
      <c r="E2716" s="639" t="s">
        <v>2825</v>
      </c>
      <c r="F2716" s="639">
        <v>1</v>
      </c>
      <c r="G2716" s="639" t="s">
        <v>11821</v>
      </c>
      <c r="H2716" s="639" t="s">
        <v>934</v>
      </c>
      <c r="I2716" s="639" t="s">
        <v>2818</v>
      </c>
      <c r="J2716" s="639" t="s">
        <v>11986</v>
      </c>
    </row>
    <row r="2717" spans="1:10" ht="15">
      <c r="A2717" s="638" t="s">
        <v>11565</v>
      </c>
      <c r="B2717" s="640">
        <v>44358.418275462987</v>
      </c>
      <c r="C2717" s="639" t="b">
        <v>0</v>
      </c>
      <c r="E2717" s="639" t="s">
        <v>2825</v>
      </c>
      <c r="F2717" s="639">
        <v>1</v>
      </c>
      <c r="G2717" s="639" t="s">
        <v>7524</v>
      </c>
      <c r="H2717" s="639" t="s">
        <v>2209</v>
      </c>
      <c r="I2717" s="639" t="s">
        <v>11987</v>
      </c>
      <c r="J2717" s="639" t="s">
        <v>11988</v>
      </c>
    </row>
    <row r="2718" spans="1:10" ht="15">
      <c r="A2718" s="638" t="s">
        <v>11950</v>
      </c>
      <c r="B2718" s="640">
        <v>44358.341203703691</v>
      </c>
      <c r="C2718" s="639" t="b">
        <v>0</v>
      </c>
      <c r="E2718" s="639" t="s">
        <v>2825</v>
      </c>
      <c r="F2718" s="639">
        <v>1</v>
      </c>
      <c r="G2718" s="639" t="s">
        <v>7781</v>
      </c>
      <c r="H2718" s="639" t="s">
        <v>11951</v>
      </c>
      <c r="I2718" s="639" t="s">
        <v>7848</v>
      </c>
      <c r="J2718" s="639" t="s">
        <v>11989</v>
      </c>
    </row>
    <row r="2719" spans="1:10" ht="15">
      <c r="A2719" s="638" t="s">
        <v>11950</v>
      </c>
      <c r="B2719" s="640">
        <v>44358.338819444398</v>
      </c>
      <c r="C2719" s="639" t="b">
        <v>0</v>
      </c>
      <c r="E2719" s="639" t="s">
        <v>2825</v>
      </c>
      <c r="F2719" s="639">
        <v>1</v>
      </c>
      <c r="G2719" s="639" t="s">
        <v>7781</v>
      </c>
      <c r="H2719" s="639" t="s">
        <v>11951</v>
      </c>
      <c r="I2719" s="639" t="s">
        <v>7848</v>
      </c>
      <c r="J2719" s="639" t="s">
        <v>11990</v>
      </c>
    </row>
    <row r="2720" spans="1:10" ht="15">
      <c r="A2720" s="638" t="s">
        <v>11991</v>
      </c>
      <c r="B2720" s="640">
        <v>44358.522638888899</v>
      </c>
      <c r="C2720" s="639" t="b">
        <v>0</v>
      </c>
      <c r="E2720" s="639" t="s">
        <v>2825</v>
      </c>
      <c r="F2720" s="639">
        <v>2</v>
      </c>
      <c r="G2720" s="639" t="s">
        <v>4336</v>
      </c>
      <c r="H2720" s="639" t="s">
        <v>2276</v>
      </c>
      <c r="I2720" s="639" t="s">
        <v>7332</v>
      </c>
      <c r="J2720" s="639" t="s">
        <v>11992</v>
      </c>
    </row>
    <row r="2721" spans="1:10" ht="15">
      <c r="A2721" s="638" t="s">
        <v>11944</v>
      </c>
      <c r="B2721" s="640">
        <v>44358.537777777798</v>
      </c>
      <c r="C2721" s="639" t="b">
        <v>0</v>
      </c>
      <c r="E2721" s="639" t="s">
        <v>2825</v>
      </c>
      <c r="F2721" s="639">
        <v>3</v>
      </c>
      <c r="G2721" s="639" t="s">
        <v>3017</v>
      </c>
      <c r="H2721" s="639" t="s">
        <v>11945</v>
      </c>
      <c r="I2721" s="639" t="s">
        <v>3009</v>
      </c>
      <c r="J2721" s="639" t="s">
        <v>11993</v>
      </c>
    </row>
    <row r="2722" spans="1:10" ht="15">
      <c r="A2722" s="638" t="s">
        <v>11994</v>
      </c>
      <c r="B2722" s="640">
        <v>44358.535509259309</v>
      </c>
      <c r="C2722" s="639" t="b">
        <v>0</v>
      </c>
      <c r="E2722" s="639" t="s">
        <v>2825</v>
      </c>
      <c r="F2722" s="639">
        <v>3</v>
      </c>
      <c r="G2722" s="639" t="s">
        <v>3432</v>
      </c>
      <c r="H2722" s="639" t="s">
        <v>11995</v>
      </c>
      <c r="I2722" s="639" t="s">
        <v>11996</v>
      </c>
      <c r="J2722" s="639" t="s">
        <v>11997</v>
      </c>
    </row>
    <row r="2723" spans="1:10" ht="15">
      <c r="A2723" s="638" t="s">
        <v>11998</v>
      </c>
      <c r="B2723" s="640">
        <v>44358.535011574088</v>
      </c>
      <c r="C2723" s="639" t="b">
        <v>0</v>
      </c>
      <c r="E2723" s="639" t="s">
        <v>2825</v>
      </c>
      <c r="F2723" s="639">
        <v>4</v>
      </c>
      <c r="G2723" s="639" t="s">
        <v>3432</v>
      </c>
      <c r="H2723" s="639" t="s">
        <v>2058</v>
      </c>
      <c r="I2723" s="639" t="s">
        <v>11999</v>
      </c>
      <c r="J2723" s="639" t="s">
        <v>12000</v>
      </c>
    </row>
    <row r="2724" spans="1:10" ht="15">
      <c r="A2724" s="638" t="s">
        <v>11634</v>
      </c>
      <c r="B2724" s="640">
        <v>44358.561215277798</v>
      </c>
      <c r="C2724" s="639" t="b">
        <v>0</v>
      </c>
      <c r="E2724" s="639" t="s">
        <v>2825</v>
      </c>
      <c r="F2724" s="639">
        <v>1</v>
      </c>
      <c r="G2724" s="639" t="s">
        <v>11921</v>
      </c>
      <c r="H2724" s="639" t="s">
        <v>2263</v>
      </c>
      <c r="I2724" s="639" t="s">
        <v>12001</v>
      </c>
      <c r="J2724" s="639" t="s">
        <v>12002</v>
      </c>
    </row>
    <row r="2725" spans="1:10" ht="15">
      <c r="A2725" s="638" t="s">
        <v>12003</v>
      </c>
      <c r="B2725" s="640">
        <v>44358.585069444402</v>
      </c>
      <c r="C2725" s="639" t="b">
        <v>0</v>
      </c>
      <c r="E2725" s="639" t="s">
        <v>2825</v>
      </c>
      <c r="F2725" s="639">
        <v>2</v>
      </c>
      <c r="G2725" s="639" t="s">
        <v>3017</v>
      </c>
      <c r="H2725" s="639" t="s">
        <v>12004</v>
      </c>
      <c r="I2725" s="639" t="s">
        <v>2928</v>
      </c>
      <c r="J2725" s="639" t="s">
        <v>12005</v>
      </c>
    </row>
    <row r="2726" spans="1:10" ht="15">
      <c r="A2726" s="638" t="s">
        <v>12006</v>
      </c>
      <c r="B2726" s="640">
        <v>44358.596400463</v>
      </c>
      <c r="C2726" s="639" t="b">
        <v>0</v>
      </c>
      <c r="E2726" s="639" t="s">
        <v>2825</v>
      </c>
      <c r="F2726" s="639">
        <v>2</v>
      </c>
      <c r="G2726" s="639" t="s">
        <v>7877</v>
      </c>
      <c r="H2726" s="639" t="s">
        <v>2060</v>
      </c>
      <c r="I2726" s="639" t="s">
        <v>2759</v>
      </c>
      <c r="J2726" s="639" t="s">
        <v>12007</v>
      </c>
    </row>
    <row r="2727" spans="1:10" ht="15">
      <c r="A2727" s="638" t="s">
        <v>12008</v>
      </c>
      <c r="B2727" s="640">
        <v>44358.594699074099</v>
      </c>
      <c r="C2727" s="639" t="b">
        <v>0</v>
      </c>
      <c r="E2727" s="639" t="s">
        <v>2825</v>
      </c>
      <c r="F2727" s="639">
        <v>5</v>
      </c>
      <c r="G2727" s="639" t="s">
        <v>7877</v>
      </c>
      <c r="H2727" s="639" t="s">
        <v>12009</v>
      </c>
      <c r="I2727" s="639" t="s">
        <v>4964</v>
      </c>
      <c r="J2727" s="639" t="s">
        <v>12010</v>
      </c>
    </row>
    <row r="2728" spans="1:10" ht="15">
      <c r="A2728" s="638" t="s">
        <v>12011</v>
      </c>
      <c r="B2728" s="640">
        <v>44358.624108796299</v>
      </c>
      <c r="C2728" s="639" t="b">
        <v>0</v>
      </c>
      <c r="E2728" s="639" t="s">
        <v>2825</v>
      </c>
      <c r="F2728" s="639">
        <v>1</v>
      </c>
      <c r="G2728" s="639" t="s">
        <v>11832</v>
      </c>
      <c r="H2728" s="639" t="s">
        <v>12012</v>
      </c>
      <c r="I2728" s="639" t="s">
        <v>2818</v>
      </c>
      <c r="J2728" s="639" t="s">
        <v>12013</v>
      </c>
    </row>
    <row r="2729" spans="1:10" ht="15">
      <c r="A2729" s="638" t="s">
        <v>12011</v>
      </c>
      <c r="B2729" s="640">
        <v>44358.62335648149</v>
      </c>
      <c r="C2729" s="639" t="b">
        <v>0</v>
      </c>
      <c r="E2729" s="639" t="s">
        <v>2825</v>
      </c>
      <c r="F2729" s="639">
        <v>1</v>
      </c>
      <c r="G2729" s="639" t="s">
        <v>11832</v>
      </c>
      <c r="H2729" s="639" t="s">
        <v>12012</v>
      </c>
      <c r="I2729" s="639" t="s">
        <v>2818</v>
      </c>
      <c r="J2729" s="639" t="s">
        <v>12014</v>
      </c>
    </row>
    <row r="2730" spans="1:10" ht="15">
      <c r="A2730" s="638" t="s">
        <v>11991</v>
      </c>
      <c r="B2730" s="640">
        <v>44358.643425925889</v>
      </c>
      <c r="C2730" s="639" t="b">
        <v>0</v>
      </c>
      <c r="D2730" s="639" t="s">
        <v>12015</v>
      </c>
      <c r="E2730" s="639" t="s">
        <v>2825</v>
      </c>
      <c r="F2730" s="639">
        <v>4</v>
      </c>
      <c r="G2730" s="639" t="s">
        <v>4336</v>
      </c>
      <c r="H2730" s="639" t="s">
        <v>2276</v>
      </c>
      <c r="I2730" s="639" t="s">
        <v>7332</v>
      </c>
      <c r="J2730" s="639" t="s">
        <v>12016</v>
      </c>
    </row>
    <row r="2731" spans="1:10" ht="15">
      <c r="A2731" s="638" t="s">
        <v>11564</v>
      </c>
      <c r="B2731" s="640">
        <v>44358.654768518492</v>
      </c>
      <c r="C2731" s="639" t="b">
        <v>0</v>
      </c>
      <c r="E2731" s="639" t="s">
        <v>2825</v>
      </c>
      <c r="F2731" s="639">
        <v>1</v>
      </c>
      <c r="G2731" s="639" t="s">
        <v>7524</v>
      </c>
      <c r="H2731" s="639" t="s">
        <v>2208</v>
      </c>
      <c r="I2731" s="639" t="s">
        <v>12017</v>
      </c>
      <c r="J2731" s="639" t="s">
        <v>12018</v>
      </c>
    </row>
    <row r="2732" spans="1:10" ht="15">
      <c r="A2732" s="638" t="s">
        <v>12011</v>
      </c>
      <c r="B2732" s="640">
        <v>44358.666365740697</v>
      </c>
      <c r="C2732" s="639" t="b">
        <v>0</v>
      </c>
      <c r="E2732" s="639" t="s">
        <v>2825</v>
      </c>
      <c r="F2732" s="639">
        <v>1</v>
      </c>
      <c r="G2732" s="639" t="s">
        <v>11832</v>
      </c>
      <c r="H2732" s="639" t="s">
        <v>12012</v>
      </c>
      <c r="I2732" s="639" t="s">
        <v>2818</v>
      </c>
      <c r="J2732" s="639" t="s">
        <v>12019</v>
      </c>
    </row>
    <row r="2733" spans="1:10" ht="15">
      <c r="A2733" s="638" t="s">
        <v>12020</v>
      </c>
      <c r="B2733" s="640">
        <v>44358.668437499997</v>
      </c>
      <c r="C2733" s="639" t="b">
        <v>0</v>
      </c>
      <c r="E2733" s="639" t="s">
        <v>2825</v>
      </c>
      <c r="F2733" s="639">
        <v>2</v>
      </c>
      <c r="G2733" s="639" t="s">
        <v>3017</v>
      </c>
      <c r="H2733" s="639" t="s">
        <v>805</v>
      </c>
      <c r="I2733" s="639" t="s">
        <v>2428</v>
      </c>
      <c r="J2733" s="639" t="s">
        <v>12021</v>
      </c>
    </row>
    <row r="2734" spans="1:10" ht="15">
      <c r="A2734" s="638" t="s">
        <v>12022</v>
      </c>
      <c r="B2734" s="640">
        <v>44358.683958333299</v>
      </c>
      <c r="C2734" s="639" t="b">
        <v>0</v>
      </c>
      <c r="E2734" s="639" t="s">
        <v>2825</v>
      </c>
      <c r="F2734" s="639">
        <v>2</v>
      </c>
      <c r="G2734" s="639" t="s">
        <v>3205</v>
      </c>
      <c r="H2734" s="639" t="s">
        <v>7772</v>
      </c>
      <c r="I2734" s="639" t="s">
        <v>3056</v>
      </c>
      <c r="J2734" s="639" t="s">
        <v>12023</v>
      </c>
    </row>
    <row r="2735" spans="1:10" ht="15">
      <c r="A2735" s="638" t="s">
        <v>11564</v>
      </c>
      <c r="B2735" s="640">
        <v>44358.679062499999</v>
      </c>
      <c r="C2735" s="639" t="b">
        <v>0</v>
      </c>
      <c r="E2735" s="639" t="s">
        <v>2825</v>
      </c>
      <c r="F2735" s="639">
        <v>1</v>
      </c>
      <c r="G2735" s="639" t="s">
        <v>7524</v>
      </c>
      <c r="H2735" s="639" t="s">
        <v>2208</v>
      </c>
      <c r="I2735" s="639" t="s">
        <v>12017</v>
      </c>
      <c r="J2735" s="639" t="s">
        <v>12024</v>
      </c>
    </row>
    <row r="2736" spans="1:10" ht="15">
      <c r="A2736" s="638" t="s">
        <v>11564</v>
      </c>
      <c r="B2736" s="640">
        <v>44358.678657407399</v>
      </c>
      <c r="C2736" s="639" t="b">
        <v>0</v>
      </c>
      <c r="E2736" s="639" t="s">
        <v>2825</v>
      </c>
      <c r="F2736" s="639">
        <v>1</v>
      </c>
      <c r="G2736" s="639" t="s">
        <v>7524</v>
      </c>
      <c r="H2736" s="639" t="s">
        <v>2208</v>
      </c>
      <c r="I2736" s="639" t="s">
        <v>12017</v>
      </c>
      <c r="J2736" s="639" t="s">
        <v>12025</v>
      </c>
    </row>
    <row r="2737" spans="1:10" ht="15">
      <c r="A2737" s="638" t="s">
        <v>11564</v>
      </c>
      <c r="B2737" s="640">
        <v>44358.66768518521</v>
      </c>
      <c r="C2737" s="639" t="b">
        <v>0</v>
      </c>
      <c r="E2737" s="639" t="s">
        <v>2825</v>
      </c>
      <c r="F2737" s="639">
        <v>1</v>
      </c>
      <c r="G2737" s="639" t="s">
        <v>7524</v>
      </c>
      <c r="H2737" s="639" t="s">
        <v>2208</v>
      </c>
      <c r="I2737" s="639" t="s">
        <v>12017</v>
      </c>
      <c r="J2737" s="639" t="s">
        <v>12026</v>
      </c>
    </row>
    <row r="2738" spans="1:10" ht="15">
      <c r="A2738" s="638" t="s">
        <v>11564</v>
      </c>
      <c r="B2738" s="640">
        <v>44358.666956018496</v>
      </c>
      <c r="C2738" s="639" t="b">
        <v>0</v>
      </c>
      <c r="E2738" s="639" t="s">
        <v>2825</v>
      </c>
      <c r="F2738" s="639">
        <v>1</v>
      </c>
      <c r="G2738" s="639" t="s">
        <v>7524</v>
      </c>
      <c r="H2738" s="639" t="s">
        <v>2208</v>
      </c>
      <c r="I2738" s="639" t="s">
        <v>12017</v>
      </c>
      <c r="J2738" s="639" t="s">
        <v>12027</v>
      </c>
    </row>
    <row r="2739" spans="1:10" ht="15">
      <c r="A2739" s="638" t="s">
        <v>11592</v>
      </c>
      <c r="B2739" s="640">
        <v>44358.675057870409</v>
      </c>
      <c r="C2739" s="639" t="b">
        <v>0</v>
      </c>
      <c r="E2739" s="639" t="s">
        <v>2825</v>
      </c>
      <c r="F2739" s="639">
        <v>1</v>
      </c>
      <c r="G2739" s="639" t="s">
        <v>12028</v>
      </c>
      <c r="H2739" s="639" t="s">
        <v>12029</v>
      </c>
      <c r="I2739" s="639" t="s">
        <v>12030</v>
      </c>
      <c r="J2739" s="639" t="s">
        <v>12031</v>
      </c>
    </row>
    <row r="2740" spans="1:10" ht="15">
      <c r="A2740" s="638" t="s">
        <v>11592</v>
      </c>
      <c r="B2740" s="640">
        <v>44358.673379629603</v>
      </c>
      <c r="C2740" s="639" t="b">
        <v>0</v>
      </c>
      <c r="E2740" s="639" t="s">
        <v>2825</v>
      </c>
      <c r="F2740" s="639">
        <v>1</v>
      </c>
      <c r="G2740" s="639" t="s">
        <v>12028</v>
      </c>
      <c r="H2740" s="639" t="s">
        <v>12029</v>
      </c>
      <c r="I2740" s="639" t="s">
        <v>12030</v>
      </c>
      <c r="J2740" s="639" t="s">
        <v>12032</v>
      </c>
    </row>
    <row r="2741" spans="1:10" ht="15">
      <c r="A2741" s="638" t="s">
        <v>12033</v>
      </c>
      <c r="B2741" s="640">
        <v>44359.334166666697</v>
      </c>
      <c r="C2741" s="639" t="b">
        <v>0</v>
      </c>
      <c r="D2741" s="639" t="s">
        <v>12034</v>
      </c>
      <c r="E2741" s="639" t="s">
        <v>2825</v>
      </c>
      <c r="F2741" s="639">
        <v>1</v>
      </c>
      <c r="G2741" s="639" t="s">
        <v>11821</v>
      </c>
      <c r="H2741" s="639" t="s">
        <v>4531</v>
      </c>
      <c r="I2741" s="639" t="s">
        <v>2818</v>
      </c>
      <c r="J2741" s="639" t="s">
        <v>12035</v>
      </c>
    </row>
    <row r="2742" spans="1:10" ht="15">
      <c r="A2742" s="638" t="s">
        <v>12036</v>
      </c>
      <c r="B2742" s="640">
        <v>44359.357893518492</v>
      </c>
      <c r="C2742" s="639" t="b">
        <v>0</v>
      </c>
      <c r="E2742" s="639" t="s">
        <v>2825</v>
      </c>
      <c r="F2742" s="639">
        <v>2</v>
      </c>
      <c r="G2742" s="639" t="s">
        <v>12037</v>
      </c>
      <c r="H2742" s="639" t="s">
        <v>12038</v>
      </c>
      <c r="I2742" s="639" t="s">
        <v>12039</v>
      </c>
      <c r="J2742" s="639" t="s">
        <v>12040</v>
      </c>
    </row>
    <row r="2743" spans="1:10" ht="15">
      <c r="A2743" s="638" t="s">
        <v>11991</v>
      </c>
      <c r="B2743" s="640">
        <v>44359.378101851791</v>
      </c>
      <c r="C2743" s="639" t="b">
        <v>0</v>
      </c>
      <c r="E2743" s="639" t="s">
        <v>2825</v>
      </c>
      <c r="F2743" s="639">
        <v>5</v>
      </c>
      <c r="G2743" s="639" t="s">
        <v>4336</v>
      </c>
      <c r="H2743" s="639" t="s">
        <v>2276</v>
      </c>
      <c r="I2743" s="639" t="s">
        <v>7332</v>
      </c>
      <c r="J2743" s="639" t="s">
        <v>12041</v>
      </c>
    </row>
    <row r="2744" spans="1:10" ht="15">
      <c r="A2744" s="638" t="s">
        <v>12033</v>
      </c>
      <c r="B2744" s="640">
        <v>44359.383368055613</v>
      </c>
      <c r="C2744" s="639" t="b">
        <v>0</v>
      </c>
      <c r="D2744" s="639" t="s">
        <v>2833</v>
      </c>
      <c r="E2744" s="639" t="s">
        <v>2825</v>
      </c>
      <c r="F2744" s="639">
        <v>1</v>
      </c>
      <c r="G2744" s="639" t="s">
        <v>11821</v>
      </c>
      <c r="H2744" s="639" t="s">
        <v>4531</v>
      </c>
      <c r="I2744" s="639" t="s">
        <v>2818</v>
      </c>
      <c r="J2744" s="639" t="s">
        <v>12134</v>
      </c>
    </row>
    <row r="2745" spans="1:10" ht="15">
      <c r="A2745" s="638" t="s">
        <v>12033</v>
      </c>
      <c r="B2745" s="640">
        <v>44359.382442129609</v>
      </c>
      <c r="C2745" s="639" t="b">
        <v>0</v>
      </c>
      <c r="D2745" s="639" t="s">
        <v>2786</v>
      </c>
      <c r="E2745" s="639" t="s">
        <v>2825</v>
      </c>
      <c r="F2745" s="639">
        <v>1</v>
      </c>
      <c r="G2745" s="639" t="s">
        <v>11821</v>
      </c>
      <c r="H2745" s="639" t="s">
        <v>4531</v>
      </c>
      <c r="I2745" s="639" t="s">
        <v>2818</v>
      </c>
      <c r="J2745" s="639" t="s">
        <v>12135</v>
      </c>
    </row>
    <row r="2746" spans="1:10" ht="15">
      <c r="A2746" s="638" t="s">
        <v>12033</v>
      </c>
      <c r="B2746" s="640">
        <v>44359.385057870408</v>
      </c>
      <c r="C2746" s="639" t="b">
        <v>0</v>
      </c>
      <c r="D2746" s="639" t="s">
        <v>2809</v>
      </c>
      <c r="E2746" s="639" t="s">
        <v>2825</v>
      </c>
      <c r="F2746" s="639">
        <v>1</v>
      </c>
      <c r="G2746" s="639" t="s">
        <v>11821</v>
      </c>
      <c r="H2746" s="639" t="s">
        <v>4531</v>
      </c>
      <c r="I2746" s="639" t="s">
        <v>2818</v>
      </c>
      <c r="J2746" s="639" t="s">
        <v>12136</v>
      </c>
    </row>
    <row r="2747" spans="1:10" ht="15">
      <c r="A2747" s="638" t="s">
        <v>12033</v>
      </c>
      <c r="B2747" s="640">
        <v>44359.3843402778</v>
      </c>
      <c r="C2747" s="639" t="b">
        <v>0</v>
      </c>
      <c r="E2747" s="639" t="s">
        <v>2825</v>
      </c>
      <c r="F2747" s="639">
        <v>1</v>
      </c>
      <c r="G2747" s="639" t="s">
        <v>11821</v>
      </c>
      <c r="H2747" s="639" t="s">
        <v>4531</v>
      </c>
      <c r="I2747" s="639" t="s">
        <v>2818</v>
      </c>
      <c r="J2747" s="639" t="s">
        <v>12137</v>
      </c>
    </row>
    <row r="2748" spans="1:10" ht="15">
      <c r="A2748" s="638" t="s">
        <v>12033</v>
      </c>
      <c r="B2748" s="640">
        <v>44359.391620370407</v>
      </c>
      <c r="C2748" s="639" t="b">
        <v>0</v>
      </c>
      <c r="D2748" s="639" t="s">
        <v>12138</v>
      </c>
      <c r="E2748" s="639" t="s">
        <v>2825</v>
      </c>
      <c r="F2748" s="639">
        <v>1</v>
      </c>
      <c r="G2748" s="639" t="s">
        <v>11821</v>
      </c>
      <c r="H2748" s="639" t="s">
        <v>4531</v>
      </c>
      <c r="I2748" s="639" t="s">
        <v>2818</v>
      </c>
      <c r="J2748" s="639" t="s">
        <v>12139</v>
      </c>
    </row>
    <row r="2749" spans="1:10" ht="15">
      <c r="A2749" s="638" t="s">
        <v>12020</v>
      </c>
      <c r="B2749" s="640">
        <v>44359.393067129597</v>
      </c>
      <c r="C2749" s="639" t="b">
        <v>0</v>
      </c>
      <c r="E2749" s="639" t="s">
        <v>2825</v>
      </c>
      <c r="F2749" s="639">
        <v>3</v>
      </c>
      <c r="G2749" s="639" t="s">
        <v>3017</v>
      </c>
      <c r="H2749" s="639" t="s">
        <v>805</v>
      </c>
      <c r="I2749" s="639" t="s">
        <v>2428</v>
      </c>
      <c r="J2749" s="639" t="s">
        <v>12140</v>
      </c>
    </row>
    <row r="2750" spans="1:10" ht="15">
      <c r="A2750" s="638" t="s">
        <v>12141</v>
      </c>
      <c r="B2750" s="640">
        <v>44359.4589583333</v>
      </c>
      <c r="C2750" s="639" t="b">
        <v>0</v>
      </c>
      <c r="E2750" s="639" t="s">
        <v>2825</v>
      </c>
      <c r="F2750" s="639">
        <v>3</v>
      </c>
      <c r="G2750" s="639" t="s">
        <v>3017</v>
      </c>
      <c r="H2750" s="639" t="s">
        <v>12142</v>
      </c>
      <c r="I2750" s="639" t="s">
        <v>2948</v>
      </c>
      <c r="J2750" s="639" t="s">
        <v>12143</v>
      </c>
    </row>
    <row r="2751" spans="1:10" ht="15">
      <c r="A2751" s="638" t="s">
        <v>12144</v>
      </c>
      <c r="B2751" s="640">
        <v>44359.5257291667</v>
      </c>
      <c r="C2751" s="639" t="b">
        <v>0</v>
      </c>
      <c r="E2751" s="639" t="s">
        <v>2825</v>
      </c>
      <c r="F2751" s="639">
        <v>4</v>
      </c>
      <c r="G2751" s="639" t="s">
        <v>7877</v>
      </c>
      <c r="H2751" s="639" t="s">
        <v>1034</v>
      </c>
      <c r="I2751" s="639" t="s">
        <v>3433</v>
      </c>
      <c r="J2751" s="639" t="s">
        <v>12145</v>
      </c>
    </row>
    <row r="2752" spans="1:10" ht="15">
      <c r="A2752" s="638" t="s">
        <v>12146</v>
      </c>
      <c r="B2752" s="640">
        <v>44359.488043981502</v>
      </c>
      <c r="C2752" s="639" t="b">
        <v>0</v>
      </c>
      <c r="E2752" s="639" t="s">
        <v>2825</v>
      </c>
      <c r="F2752" s="639">
        <v>5</v>
      </c>
      <c r="G2752" s="639" t="s">
        <v>7690</v>
      </c>
      <c r="H2752" s="639" t="s">
        <v>418</v>
      </c>
      <c r="I2752" s="639" t="s">
        <v>3077</v>
      </c>
      <c r="J2752" s="639" t="s">
        <v>12147</v>
      </c>
    </row>
    <row r="2753" spans="1:10" ht="15">
      <c r="A2753" s="638" t="s">
        <v>11991</v>
      </c>
      <c r="B2753" s="640">
        <v>44359.543171296311</v>
      </c>
      <c r="C2753" s="639" t="b">
        <v>0</v>
      </c>
      <c r="D2753" s="639" t="s">
        <v>12148</v>
      </c>
      <c r="E2753" s="639" t="s">
        <v>2825</v>
      </c>
      <c r="F2753" s="639">
        <v>2</v>
      </c>
      <c r="G2753" s="639" t="s">
        <v>4336</v>
      </c>
      <c r="H2753" s="639" t="s">
        <v>2276</v>
      </c>
      <c r="I2753" s="639" t="s">
        <v>7332</v>
      </c>
      <c r="J2753" s="639" t="s">
        <v>12149</v>
      </c>
    </row>
    <row r="2754" spans="1:10" ht="15">
      <c r="A2754" s="638" t="s">
        <v>11555</v>
      </c>
      <c r="B2754" s="640">
        <v>44359.559189814798</v>
      </c>
      <c r="C2754" s="639" t="b">
        <v>0</v>
      </c>
      <c r="E2754" s="639" t="s">
        <v>2825</v>
      </c>
      <c r="F2754" s="639">
        <v>1</v>
      </c>
      <c r="G2754" s="639" t="s">
        <v>7524</v>
      </c>
      <c r="H2754" s="639" t="s">
        <v>2273</v>
      </c>
      <c r="I2754" s="639" t="s">
        <v>2712</v>
      </c>
      <c r="J2754" s="639" t="s">
        <v>12150</v>
      </c>
    </row>
    <row r="2755" spans="1:10" ht="15">
      <c r="A2755" s="638" t="s">
        <v>12151</v>
      </c>
      <c r="B2755" s="640">
        <v>44359.598553240692</v>
      </c>
      <c r="C2755" s="639" t="b">
        <v>0</v>
      </c>
      <c r="E2755" s="639" t="s">
        <v>2825</v>
      </c>
      <c r="F2755" s="639">
        <v>2</v>
      </c>
      <c r="G2755" s="639" t="s">
        <v>7877</v>
      </c>
      <c r="H2755" s="639" t="s">
        <v>1031</v>
      </c>
      <c r="I2755" s="639" t="s">
        <v>3433</v>
      </c>
      <c r="J2755" s="639" t="s">
        <v>12152</v>
      </c>
    </row>
    <row r="2756" spans="1:10" ht="15">
      <c r="A2756" s="638" t="s">
        <v>12153</v>
      </c>
      <c r="B2756" s="640">
        <v>44359.597326388903</v>
      </c>
      <c r="C2756" s="639" t="b">
        <v>0</v>
      </c>
      <c r="D2756" s="639" t="s">
        <v>12154</v>
      </c>
      <c r="E2756" s="639" t="s">
        <v>2825</v>
      </c>
      <c r="F2756" s="639">
        <v>7</v>
      </c>
      <c r="G2756" s="639" t="s">
        <v>4336</v>
      </c>
      <c r="H2756" s="639" t="s">
        <v>12155</v>
      </c>
      <c r="I2756" s="639" t="s">
        <v>3252</v>
      </c>
      <c r="J2756" s="639" t="s">
        <v>12156</v>
      </c>
    </row>
    <row r="2757" spans="1:10" ht="15">
      <c r="A2757" s="638" t="s">
        <v>11555</v>
      </c>
      <c r="B2757" s="640">
        <v>44359.559456018498</v>
      </c>
      <c r="C2757" s="639" t="b">
        <v>0</v>
      </c>
      <c r="E2757" s="639" t="s">
        <v>2825</v>
      </c>
      <c r="F2757" s="639">
        <v>1</v>
      </c>
      <c r="G2757" s="639" t="s">
        <v>7524</v>
      </c>
      <c r="H2757" s="639" t="s">
        <v>2273</v>
      </c>
      <c r="I2757" s="639" t="s">
        <v>2712</v>
      </c>
      <c r="J2757" s="639" t="s">
        <v>12157</v>
      </c>
    </row>
    <row r="2758" spans="1:10" ht="15">
      <c r="A2758" s="638" t="s">
        <v>11555</v>
      </c>
      <c r="B2758" s="640">
        <v>44359.558796296311</v>
      </c>
      <c r="C2758" s="639" t="b">
        <v>0</v>
      </c>
      <c r="E2758" s="639" t="s">
        <v>2825</v>
      </c>
      <c r="F2758" s="639">
        <v>1</v>
      </c>
      <c r="G2758" s="639" t="s">
        <v>7524</v>
      </c>
      <c r="H2758" s="639" t="s">
        <v>2273</v>
      </c>
      <c r="I2758" s="639" t="s">
        <v>2712</v>
      </c>
      <c r="J2758" s="639" t="s">
        <v>12158</v>
      </c>
    </row>
    <row r="2759" spans="1:10" ht="15">
      <c r="A2759" s="638" t="s">
        <v>12159</v>
      </c>
      <c r="B2759" s="640">
        <v>44359.636793981503</v>
      </c>
      <c r="C2759" s="639" t="b">
        <v>0</v>
      </c>
      <c r="E2759" s="639" t="s">
        <v>2825</v>
      </c>
      <c r="F2759" s="639">
        <v>3</v>
      </c>
      <c r="G2759" s="639" t="s">
        <v>3205</v>
      </c>
      <c r="H2759" s="639" t="s">
        <v>2128</v>
      </c>
      <c r="I2759" s="639" t="s">
        <v>2726</v>
      </c>
      <c r="J2759" s="639" t="s">
        <v>12160</v>
      </c>
    </row>
    <row r="2760" spans="1:10" ht="15">
      <c r="A2760" s="638" t="s">
        <v>12161</v>
      </c>
      <c r="B2760" s="640">
        <v>44359.638831018492</v>
      </c>
      <c r="C2760" s="639" t="b">
        <v>0</v>
      </c>
      <c r="E2760" s="639" t="s">
        <v>2825</v>
      </c>
      <c r="F2760" s="639">
        <v>1</v>
      </c>
      <c r="G2760" s="639" t="s">
        <v>3205</v>
      </c>
      <c r="H2760" s="639" t="s">
        <v>1033</v>
      </c>
      <c r="I2760" s="639" t="s">
        <v>3433</v>
      </c>
      <c r="J2760" s="639" t="s">
        <v>12162</v>
      </c>
    </row>
    <row r="2761" spans="1:10" ht="15">
      <c r="A2761" s="638" t="s">
        <v>12163</v>
      </c>
      <c r="B2761" s="640">
        <v>44359.652928240692</v>
      </c>
      <c r="C2761" s="639" t="b">
        <v>0</v>
      </c>
      <c r="E2761" s="639" t="s">
        <v>2825</v>
      </c>
      <c r="F2761" s="639">
        <v>6</v>
      </c>
      <c r="G2761" s="639" t="s">
        <v>7690</v>
      </c>
      <c r="H2761" s="639" t="s">
        <v>1097</v>
      </c>
      <c r="I2761" s="639" t="s">
        <v>3083</v>
      </c>
      <c r="J2761" s="639" t="s">
        <v>12164</v>
      </c>
    </row>
    <row r="2762" spans="1:10" ht="15">
      <c r="A2762" s="638" t="s">
        <v>12165</v>
      </c>
      <c r="B2762" s="640">
        <v>44359.6507291667</v>
      </c>
      <c r="C2762" s="639" t="b">
        <v>0</v>
      </c>
      <c r="E2762" s="639" t="s">
        <v>2825</v>
      </c>
      <c r="F2762" s="639">
        <v>7</v>
      </c>
      <c r="G2762" s="639" t="s">
        <v>3017</v>
      </c>
      <c r="H2762" s="639" t="s">
        <v>12166</v>
      </c>
      <c r="I2762" s="639" t="s">
        <v>12167</v>
      </c>
      <c r="J2762" s="639" t="s">
        <v>12168</v>
      </c>
    </row>
    <row r="2763" spans="1:10" ht="15">
      <c r="A2763" s="638" t="s">
        <v>11962</v>
      </c>
      <c r="B2763" s="640">
        <v>44361.330578703702</v>
      </c>
      <c r="C2763" s="639" t="b">
        <v>0</v>
      </c>
      <c r="E2763" s="639" t="s">
        <v>2825</v>
      </c>
      <c r="F2763" s="639">
        <v>1</v>
      </c>
      <c r="G2763" s="639" t="s">
        <v>3198</v>
      </c>
      <c r="H2763" s="639" t="s">
        <v>1714</v>
      </c>
      <c r="I2763" s="639" t="s">
        <v>3084</v>
      </c>
      <c r="J2763" s="639" t="s">
        <v>12169</v>
      </c>
    </row>
    <row r="2764" spans="1:10" ht="15">
      <c r="A2764" s="638" t="s">
        <v>11962</v>
      </c>
      <c r="B2764" s="640">
        <v>44361.337291666699</v>
      </c>
      <c r="C2764" s="639" t="b">
        <v>0</v>
      </c>
      <c r="E2764" s="639" t="s">
        <v>2825</v>
      </c>
      <c r="F2764" s="639">
        <v>1</v>
      </c>
      <c r="G2764" s="639" t="s">
        <v>3198</v>
      </c>
      <c r="H2764" s="639" t="s">
        <v>1714</v>
      </c>
      <c r="I2764" s="639" t="s">
        <v>3084</v>
      </c>
      <c r="J2764" s="639" t="s">
        <v>12170</v>
      </c>
    </row>
    <row r="2765" spans="1:10" ht="15">
      <c r="A2765" s="638" t="s">
        <v>11962</v>
      </c>
      <c r="B2765" s="640">
        <v>44361.340416666702</v>
      </c>
      <c r="C2765" s="639" t="b">
        <v>0</v>
      </c>
      <c r="E2765" s="639" t="s">
        <v>2825</v>
      </c>
      <c r="F2765" s="639">
        <v>1</v>
      </c>
      <c r="G2765" s="639" t="s">
        <v>3198</v>
      </c>
      <c r="H2765" s="639" t="s">
        <v>1714</v>
      </c>
      <c r="I2765" s="639" t="s">
        <v>3084</v>
      </c>
      <c r="J2765" s="639" t="s">
        <v>12171</v>
      </c>
    </row>
    <row r="2766" spans="1:10" ht="15">
      <c r="A2766" s="638" t="s">
        <v>11962</v>
      </c>
      <c r="B2766" s="640">
        <v>44361.339618055601</v>
      </c>
      <c r="C2766" s="639" t="b">
        <v>0</v>
      </c>
      <c r="E2766" s="639" t="s">
        <v>2825</v>
      </c>
      <c r="F2766" s="639">
        <v>1</v>
      </c>
      <c r="G2766" s="639" t="s">
        <v>3198</v>
      </c>
      <c r="H2766" s="639" t="s">
        <v>1714</v>
      </c>
      <c r="I2766" s="639" t="s">
        <v>3084</v>
      </c>
      <c r="J2766" s="639" t="s">
        <v>12172</v>
      </c>
    </row>
    <row r="2767" spans="1:10" ht="15">
      <c r="A2767" s="638" t="s">
        <v>11497</v>
      </c>
      <c r="B2767" s="640">
        <v>44361.344467592608</v>
      </c>
      <c r="C2767" s="639" t="b">
        <v>0</v>
      </c>
      <c r="D2767" s="639" t="s">
        <v>2822</v>
      </c>
      <c r="E2767" s="639" t="s">
        <v>2825</v>
      </c>
      <c r="F2767" s="639">
        <v>1</v>
      </c>
      <c r="G2767" s="639" t="s">
        <v>3173</v>
      </c>
      <c r="H2767" s="639" t="s">
        <v>12173</v>
      </c>
      <c r="I2767" s="639" t="s">
        <v>3219</v>
      </c>
      <c r="J2767" s="639" t="s">
        <v>12174</v>
      </c>
    </row>
    <row r="2768" spans="1:10" ht="15">
      <c r="A2768" s="638" t="s">
        <v>11497</v>
      </c>
      <c r="B2768" s="640">
        <v>44361.370879629598</v>
      </c>
      <c r="C2768" s="639" t="b">
        <v>0</v>
      </c>
      <c r="E2768" s="639" t="s">
        <v>2825</v>
      </c>
      <c r="F2768" s="639">
        <v>1</v>
      </c>
      <c r="G2768" s="639" t="s">
        <v>3173</v>
      </c>
      <c r="H2768" s="639" t="s">
        <v>12173</v>
      </c>
      <c r="I2768" s="639" t="s">
        <v>3219</v>
      </c>
      <c r="J2768" s="639" t="s">
        <v>12175</v>
      </c>
    </row>
    <row r="2769" spans="1:10" ht="15">
      <c r="A2769" s="638" t="s">
        <v>12176</v>
      </c>
      <c r="B2769" s="640">
        <v>44361.3762615741</v>
      </c>
      <c r="C2769" s="639" t="b">
        <v>0</v>
      </c>
      <c r="E2769" s="639" t="s">
        <v>2825</v>
      </c>
      <c r="F2769" s="639">
        <v>1</v>
      </c>
      <c r="G2769" s="639" t="s">
        <v>11832</v>
      </c>
      <c r="H2769" s="639" t="s">
        <v>12177</v>
      </c>
      <c r="I2769" s="639" t="s">
        <v>2818</v>
      </c>
      <c r="J2769" s="639" t="s">
        <v>12178</v>
      </c>
    </row>
    <row r="2770" spans="1:10" ht="15">
      <c r="A2770" s="638" t="s">
        <v>11497</v>
      </c>
      <c r="B2770" s="640">
        <v>44361.380312499998</v>
      </c>
      <c r="C2770" s="639" t="b">
        <v>0</v>
      </c>
      <c r="D2770" s="639" t="s">
        <v>12179</v>
      </c>
      <c r="E2770" s="639" t="s">
        <v>2825</v>
      </c>
      <c r="F2770" s="639">
        <v>1</v>
      </c>
      <c r="G2770" s="639" t="s">
        <v>3173</v>
      </c>
      <c r="H2770" s="639" t="s">
        <v>12173</v>
      </c>
      <c r="I2770" s="639" t="s">
        <v>3219</v>
      </c>
      <c r="J2770" s="639" t="s">
        <v>12180</v>
      </c>
    </row>
    <row r="2771" spans="1:10" ht="15">
      <c r="A2771" s="638" t="s">
        <v>12153</v>
      </c>
      <c r="B2771" s="640">
        <v>44361.388599537</v>
      </c>
      <c r="C2771" s="639" t="b">
        <v>0</v>
      </c>
      <c r="E2771" s="639" t="s">
        <v>2825</v>
      </c>
      <c r="F2771" s="639">
        <v>3</v>
      </c>
      <c r="G2771" s="639" t="s">
        <v>3432</v>
      </c>
      <c r="H2771" s="639" t="s">
        <v>12155</v>
      </c>
      <c r="I2771" s="639" t="s">
        <v>3252</v>
      </c>
      <c r="J2771" s="639" t="s">
        <v>12181</v>
      </c>
    </row>
    <row r="2772" spans="1:10" ht="15">
      <c r="A2772" s="638" t="s">
        <v>12153</v>
      </c>
      <c r="B2772" s="640">
        <v>44361.443090277797</v>
      </c>
      <c r="C2772" s="639" t="b">
        <v>0</v>
      </c>
      <c r="E2772" s="639" t="s">
        <v>2825</v>
      </c>
      <c r="F2772" s="639">
        <v>6</v>
      </c>
      <c r="G2772" s="639" t="s">
        <v>3432</v>
      </c>
      <c r="H2772" s="639" t="s">
        <v>12155</v>
      </c>
      <c r="I2772" s="639" t="s">
        <v>3252</v>
      </c>
      <c r="J2772" s="639" t="s">
        <v>12182</v>
      </c>
    </row>
    <row r="2773" spans="1:10" ht="15">
      <c r="A2773" s="638" t="s">
        <v>11489</v>
      </c>
      <c r="B2773" s="640">
        <v>44361.363680555602</v>
      </c>
      <c r="C2773" s="639" t="b">
        <v>0</v>
      </c>
      <c r="E2773" s="639" t="s">
        <v>2825</v>
      </c>
      <c r="F2773" s="639">
        <v>1</v>
      </c>
      <c r="G2773" s="639" t="s">
        <v>12028</v>
      </c>
      <c r="H2773" s="639" t="s">
        <v>12219</v>
      </c>
      <c r="I2773" s="639" t="s">
        <v>7682</v>
      </c>
      <c r="J2773" s="639" t="s">
        <v>12220</v>
      </c>
    </row>
    <row r="2774" spans="1:10" ht="15">
      <c r="A2774" s="638" t="s">
        <v>12165</v>
      </c>
      <c r="B2774" s="640">
        <v>44361.453495370391</v>
      </c>
      <c r="C2774" s="639" t="b">
        <v>0</v>
      </c>
      <c r="E2774" s="639" t="s">
        <v>2825</v>
      </c>
      <c r="F2774" s="639">
        <v>11</v>
      </c>
      <c r="G2774" s="639" t="s">
        <v>3017</v>
      </c>
      <c r="H2774" s="639" t="s">
        <v>12166</v>
      </c>
      <c r="I2774" s="639" t="s">
        <v>12167</v>
      </c>
      <c r="J2774" s="639" t="s">
        <v>12183</v>
      </c>
    </row>
    <row r="2775" spans="1:10" ht="15">
      <c r="A2775" s="638" t="s">
        <v>12184</v>
      </c>
      <c r="B2775" s="640">
        <v>44361.451273148101</v>
      </c>
      <c r="C2775" s="639" t="b">
        <v>0</v>
      </c>
      <c r="D2775" s="639" t="s">
        <v>3214</v>
      </c>
      <c r="E2775" s="639" t="s">
        <v>2825</v>
      </c>
      <c r="F2775" s="639">
        <v>1</v>
      </c>
      <c r="G2775" s="639" t="s">
        <v>2807</v>
      </c>
      <c r="H2775" s="639" t="s">
        <v>12185</v>
      </c>
      <c r="I2775" s="639" t="s">
        <v>2818</v>
      </c>
      <c r="J2775" s="639" t="s">
        <v>12186</v>
      </c>
    </row>
    <row r="2776" spans="1:10" ht="15">
      <c r="A2776" s="638" t="s">
        <v>12161</v>
      </c>
      <c r="B2776" s="640">
        <v>44361.498009259303</v>
      </c>
      <c r="C2776" s="639" t="b">
        <v>0</v>
      </c>
      <c r="E2776" s="639" t="s">
        <v>2825</v>
      </c>
      <c r="F2776" s="639">
        <v>4</v>
      </c>
      <c r="G2776" s="639" t="s">
        <v>7877</v>
      </c>
      <c r="H2776" s="639" t="s">
        <v>1033</v>
      </c>
      <c r="I2776" s="639" t="s">
        <v>3433</v>
      </c>
      <c r="J2776" s="639" t="s">
        <v>12221</v>
      </c>
    </row>
    <row r="2777" spans="1:10" ht="15">
      <c r="A2777" s="638" t="s">
        <v>11497</v>
      </c>
      <c r="B2777" s="640">
        <v>44361.494386574101</v>
      </c>
      <c r="C2777" s="639" t="b">
        <v>0</v>
      </c>
      <c r="D2777" s="639" t="s">
        <v>12222</v>
      </c>
      <c r="E2777" s="639" t="s">
        <v>2825</v>
      </c>
      <c r="F2777" s="639">
        <v>1</v>
      </c>
      <c r="G2777" s="639" t="s">
        <v>3173</v>
      </c>
      <c r="H2777" s="639" t="s">
        <v>12173</v>
      </c>
      <c r="I2777" s="639" t="s">
        <v>3219</v>
      </c>
      <c r="J2777" s="639" t="s">
        <v>12223</v>
      </c>
    </row>
    <row r="2778" spans="1:10" ht="15">
      <c r="A2778" s="638" t="s">
        <v>11497</v>
      </c>
      <c r="B2778" s="640">
        <v>44361.494722222204</v>
      </c>
      <c r="C2778" s="639" t="b">
        <v>0</v>
      </c>
      <c r="D2778" s="639" t="s">
        <v>12224</v>
      </c>
      <c r="E2778" s="639" t="s">
        <v>2825</v>
      </c>
      <c r="F2778" s="639">
        <v>1</v>
      </c>
      <c r="G2778" s="639" t="s">
        <v>3173</v>
      </c>
      <c r="H2778" s="639" t="s">
        <v>12173</v>
      </c>
      <c r="I2778" s="639" t="s">
        <v>3219</v>
      </c>
      <c r="J2778" s="639" t="s">
        <v>12225</v>
      </c>
    </row>
    <row r="2779" spans="1:10" ht="15">
      <c r="A2779" s="638" t="s">
        <v>11497</v>
      </c>
      <c r="B2779" s="640">
        <v>44361.493750000001</v>
      </c>
      <c r="C2779" s="639" t="b">
        <v>0</v>
      </c>
      <c r="D2779" s="639" t="s">
        <v>12226</v>
      </c>
      <c r="E2779" s="639" t="s">
        <v>2825</v>
      </c>
      <c r="F2779" s="639">
        <v>1</v>
      </c>
      <c r="G2779" s="639" t="s">
        <v>3173</v>
      </c>
      <c r="H2779" s="639" t="s">
        <v>12173</v>
      </c>
      <c r="I2779" s="639" t="s">
        <v>3219</v>
      </c>
      <c r="J2779" s="639" t="s">
        <v>12227</v>
      </c>
    </row>
    <row r="2780" spans="1:10" ht="15">
      <c r="A2780" s="638" t="s">
        <v>12163</v>
      </c>
      <c r="B2780" s="640">
        <v>44361.520983796298</v>
      </c>
      <c r="C2780" s="639" t="b">
        <v>0</v>
      </c>
      <c r="E2780" s="639" t="s">
        <v>2825</v>
      </c>
      <c r="F2780" s="639">
        <v>1</v>
      </c>
      <c r="G2780" s="639" t="s">
        <v>7690</v>
      </c>
      <c r="H2780" s="639" t="s">
        <v>1097</v>
      </c>
      <c r="I2780" s="639" t="s">
        <v>3083</v>
      </c>
      <c r="J2780" s="639" t="s">
        <v>12228</v>
      </c>
    </row>
    <row r="2781" spans="1:10" ht="15">
      <c r="A2781" s="638" t="s">
        <v>12229</v>
      </c>
      <c r="B2781" s="640">
        <v>44361.519861111097</v>
      </c>
      <c r="C2781" s="639" t="b">
        <v>0</v>
      </c>
      <c r="E2781" s="639" t="s">
        <v>2825</v>
      </c>
      <c r="F2781" s="639">
        <v>2</v>
      </c>
      <c r="G2781" s="639" t="s">
        <v>7690</v>
      </c>
      <c r="H2781" s="639" t="s">
        <v>1996</v>
      </c>
      <c r="I2781" s="639" t="s">
        <v>12230</v>
      </c>
      <c r="J2781" s="639" t="s">
        <v>12231</v>
      </c>
    </row>
    <row r="2782" spans="1:10" ht="15">
      <c r="A2782" s="638" t="s">
        <v>12165</v>
      </c>
      <c r="B2782" s="640">
        <v>44361.538171296299</v>
      </c>
      <c r="C2782" s="639" t="b">
        <v>0</v>
      </c>
      <c r="E2782" s="639" t="s">
        <v>2825</v>
      </c>
      <c r="F2782" s="639">
        <v>10</v>
      </c>
      <c r="G2782" s="639" t="s">
        <v>3017</v>
      </c>
      <c r="H2782" s="639" t="s">
        <v>12166</v>
      </c>
      <c r="I2782" s="639" t="s">
        <v>12167</v>
      </c>
      <c r="J2782" s="639" t="s">
        <v>12232</v>
      </c>
    </row>
    <row r="2783" spans="1:10" ht="15">
      <c r="A2783" s="638" t="s">
        <v>11795</v>
      </c>
      <c r="B2783" s="640">
        <v>44361.569884259297</v>
      </c>
      <c r="C2783" s="639" t="b">
        <v>0</v>
      </c>
      <c r="E2783" s="639" t="s">
        <v>2825</v>
      </c>
      <c r="F2783" s="639">
        <v>1</v>
      </c>
      <c r="G2783" s="639" t="s">
        <v>7623</v>
      </c>
      <c r="H2783" s="639" t="s">
        <v>11796</v>
      </c>
      <c r="I2783" s="639" t="s">
        <v>8017</v>
      </c>
      <c r="J2783" s="639" t="s">
        <v>12233</v>
      </c>
    </row>
    <row r="2784" spans="1:10" ht="15">
      <c r="A2784" s="638" t="s">
        <v>11795</v>
      </c>
      <c r="B2784" s="640">
        <v>44361.552766203713</v>
      </c>
      <c r="C2784" s="639" t="b">
        <v>0</v>
      </c>
      <c r="E2784" s="639" t="s">
        <v>2825</v>
      </c>
      <c r="F2784" s="639">
        <v>1</v>
      </c>
      <c r="G2784" s="639" t="s">
        <v>7623</v>
      </c>
      <c r="H2784" s="639" t="s">
        <v>11796</v>
      </c>
      <c r="I2784" s="639" t="s">
        <v>8017</v>
      </c>
      <c r="J2784" s="639" t="s">
        <v>12234</v>
      </c>
    </row>
    <row r="2785" spans="1:10" ht="15">
      <c r="A2785" s="638" t="s">
        <v>11795</v>
      </c>
      <c r="B2785" s="640">
        <v>44361.552118055602</v>
      </c>
      <c r="C2785" s="639" t="b">
        <v>0</v>
      </c>
      <c r="E2785" s="639" t="s">
        <v>2825</v>
      </c>
      <c r="F2785" s="639">
        <v>1</v>
      </c>
      <c r="G2785" s="639" t="s">
        <v>7623</v>
      </c>
      <c r="H2785" s="639" t="s">
        <v>11796</v>
      </c>
      <c r="I2785" s="639" t="s">
        <v>8017</v>
      </c>
      <c r="J2785" s="639" t="s">
        <v>12235</v>
      </c>
    </row>
    <row r="2786" spans="1:10" ht="15">
      <c r="A2786" s="638" t="s">
        <v>12236</v>
      </c>
      <c r="B2786" s="640">
        <v>44361.579398148097</v>
      </c>
      <c r="C2786" s="639" t="b">
        <v>0</v>
      </c>
      <c r="E2786" s="639" t="s">
        <v>2825</v>
      </c>
      <c r="F2786" s="639">
        <v>2</v>
      </c>
      <c r="G2786" s="639" t="s">
        <v>3432</v>
      </c>
      <c r="H2786" s="639" t="s">
        <v>1810</v>
      </c>
      <c r="I2786" s="639" t="s">
        <v>3427</v>
      </c>
      <c r="J2786" s="639" t="s">
        <v>12237</v>
      </c>
    </row>
    <row r="2787" spans="1:10" ht="15">
      <c r="A2787" s="638" t="s">
        <v>12238</v>
      </c>
      <c r="B2787" s="640">
        <v>44361.5785763889</v>
      </c>
      <c r="C2787" s="639" t="b">
        <v>0</v>
      </c>
      <c r="E2787" s="639" t="s">
        <v>2825</v>
      </c>
      <c r="F2787" s="639">
        <v>2</v>
      </c>
      <c r="G2787" s="639" t="s">
        <v>3432</v>
      </c>
      <c r="H2787" s="639" t="s">
        <v>12239</v>
      </c>
      <c r="I2787" s="639" t="s">
        <v>3427</v>
      </c>
      <c r="J2787" s="639" t="s">
        <v>12240</v>
      </c>
    </row>
    <row r="2788" spans="1:10" ht="15">
      <c r="A2788" s="638" t="s">
        <v>11795</v>
      </c>
      <c r="B2788" s="640">
        <v>44361.599560185197</v>
      </c>
      <c r="C2788" s="639" t="b">
        <v>0</v>
      </c>
      <c r="E2788" s="639" t="s">
        <v>2825</v>
      </c>
      <c r="F2788" s="639">
        <v>1</v>
      </c>
      <c r="G2788" s="639" t="s">
        <v>7623</v>
      </c>
      <c r="H2788" s="639" t="s">
        <v>11796</v>
      </c>
      <c r="I2788" s="639" t="s">
        <v>8017</v>
      </c>
      <c r="J2788" s="639" t="s">
        <v>12241</v>
      </c>
    </row>
    <row r="2789" spans="1:10" ht="15">
      <c r="A2789" s="638" t="s">
        <v>11795</v>
      </c>
      <c r="B2789" s="640">
        <v>44361.59884259259</v>
      </c>
      <c r="C2789" s="639" t="b">
        <v>0</v>
      </c>
      <c r="E2789" s="639" t="s">
        <v>2825</v>
      </c>
      <c r="F2789" s="639">
        <v>1</v>
      </c>
      <c r="G2789" s="639" t="s">
        <v>7623</v>
      </c>
      <c r="H2789" s="639" t="s">
        <v>11796</v>
      </c>
      <c r="I2789" s="639" t="s">
        <v>8017</v>
      </c>
      <c r="J2789" s="639" t="s">
        <v>12242</v>
      </c>
    </row>
    <row r="2790" spans="1:10" ht="15">
      <c r="A2790" s="638" t="s">
        <v>12229</v>
      </c>
      <c r="B2790" s="640">
        <v>44361.637326388904</v>
      </c>
      <c r="C2790" s="639" t="b">
        <v>0</v>
      </c>
      <c r="E2790" s="639" t="s">
        <v>2825</v>
      </c>
      <c r="F2790" s="639">
        <v>1</v>
      </c>
      <c r="G2790" s="639" t="s">
        <v>7690</v>
      </c>
      <c r="H2790" s="639" t="s">
        <v>1996</v>
      </c>
      <c r="I2790" s="639" t="s">
        <v>12230</v>
      </c>
      <c r="J2790" s="639" t="s">
        <v>12243</v>
      </c>
    </row>
    <row r="2791" spans="1:10" ht="15">
      <c r="A2791" s="638" t="s">
        <v>12244</v>
      </c>
      <c r="B2791" s="640">
        <v>44361.639374999999</v>
      </c>
      <c r="C2791" s="639" t="b">
        <v>0</v>
      </c>
      <c r="E2791" s="639" t="s">
        <v>2825</v>
      </c>
      <c r="F2791" s="639">
        <v>4</v>
      </c>
      <c r="G2791" s="639" t="s">
        <v>3432</v>
      </c>
      <c r="H2791" s="639" t="s">
        <v>12245</v>
      </c>
      <c r="I2791" s="639" t="s">
        <v>3042</v>
      </c>
      <c r="J2791" s="639" t="s">
        <v>12246</v>
      </c>
    </row>
    <row r="2792" spans="1:10" ht="15">
      <c r="A2792" s="638" t="s">
        <v>12247</v>
      </c>
      <c r="B2792" s="640">
        <v>44361.638402777797</v>
      </c>
      <c r="C2792" s="639" t="b">
        <v>0</v>
      </c>
      <c r="E2792" s="639" t="s">
        <v>2825</v>
      </c>
      <c r="F2792" s="639">
        <v>4</v>
      </c>
      <c r="G2792" s="639" t="s">
        <v>7690</v>
      </c>
      <c r="H2792" s="639" t="s">
        <v>2127</v>
      </c>
      <c r="I2792" s="639" t="s">
        <v>12248</v>
      </c>
      <c r="J2792" s="639" t="s">
        <v>12249</v>
      </c>
    </row>
    <row r="2793" spans="1:10" ht="15">
      <c r="A2793" s="638" t="s">
        <v>12165</v>
      </c>
      <c r="B2793" s="640">
        <v>44361.658715277801</v>
      </c>
      <c r="C2793" s="639" t="b">
        <v>0</v>
      </c>
      <c r="E2793" s="639" t="s">
        <v>2825</v>
      </c>
      <c r="F2793" s="639">
        <v>9</v>
      </c>
      <c r="G2793" s="639" t="s">
        <v>3017</v>
      </c>
      <c r="H2793" s="639" t="s">
        <v>12166</v>
      </c>
      <c r="I2793" s="639" t="s">
        <v>12167</v>
      </c>
      <c r="J2793" s="639" t="s">
        <v>12250</v>
      </c>
    </row>
    <row r="2794" spans="1:10" ht="15">
      <c r="A2794" s="638" t="s">
        <v>11587</v>
      </c>
      <c r="B2794" s="640">
        <v>44361.682604166701</v>
      </c>
      <c r="C2794" s="639" t="b">
        <v>0</v>
      </c>
      <c r="E2794" s="639" t="s">
        <v>2825</v>
      </c>
      <c r="F2794" s="639">
        <v>1</v>
      </c>
      <c r="G2794" s="639" t="s">
        <v>3156</v>
      </c>
      <c r="H2794" s="639" t="s">
        <v>12251</v>
      </c>
      <c r="I2794" s="639" t="s">
        <v>12252</v>
      </c>
      <c r="J2794" s="639" t="s">
        <v>12253</v>
      </c>
    </row>
    <row r="2795" spans="1:10" ht="15">
      <c r="A2795" s="638" t="s">
        <v>11515</v>
      </c>
      <c r="B2795" s="640">
        <v>44361.469155092607</v>
      </c>
      <c r="C2795" s="639" t="b">
        <v>0</v>
      </c>
      <c r="E2795" s="639" t="s">
        <v>2825</v>
      </c>
      <c r="F2795" s="639">
        <v>1</v>
      </c>
      <c r="G2795" s="639" t="s">
        <v>7815</v>
      </c>
      <c r="H2795" s="639" t="s">
        <v>12254</v>
      </c>
      <c r="I2795" s="639" t="s">
        <v>12255</v>
      </c>
      <c r="J2795" s="639" t="s">
        <v>12256</v>
      </c>
    </row>
    <row r="2796" spans="1:10" ht="15">
      <c r="A2796" s="638" t="s">
        <v>11515</v>
      </c>
      <c r="B2796" s="640">
        <v>44361.451655092591</v>
      </c>
      <c r="C2796" s="639" t="b">
        <v>0</v>
      </c>
      <c r="E2796" s="639" t="s">
        <v>2825</v>
      </c>
      <c r="F2796" s="639">
        <v>1</v>
      </c>
      <c r="G2796" s="639" t="s">
        <v>7815</v>
      </c>
      <c r="H2796" s="639" t="s">
        <v>12254</v>
      </c>
      <c r="I2796" s="639" t="s">
        <v>12255</v>
      </c>
      <c r="J2796" s="639" t="s">
        <v>12257</v>
      </c>
    </row>
    <row r="2797" spans="1:10" ht="15">
      <c r="A2797" s="638" t="s">
        <v>11515</v>
      </c>
      <c r="B2797" s="640">
        <v>44361.452141203707</v>
      </c>
      <c r="C2797" s="639" t="b">
        <v>0</v>
      </c>
      <c r="E2797" s="639" t="s">
        <v>2825</v>
      </c>
      <c r="F2797" s="639">
        <v>1</v>
      </c>
      <c r="G2797" s="639" t="s">
        <v>7815</v>
      </c>
      <c r="H2797" s="639" t="s">
        <v>12254</v>
      </c>
      <c r="I2797" s="639" t="s">
        <v>12255</v>
      </c>
      <c r="J2797" s="639" t="s">
        <v>12258</v>
      </c>
    </row>
    <row r="2798" spans="1:10" ht="15">
      <c r="A2798" s="638" t="s">
        <v>12285</v>
      </c>
      <c r="B2798" s="640">
        <v>44362.347754629598</v>
      </c>
      <c r="C2798" s="639" t="b">
        <v>0</v>
      </c>
      <c r="E2798" s="639" t="s">
        <v>2825</v>
      </c>
      <c r="F2798" s="639">
        <v>1</v>
      </c>
      <c r="G2798" s="639" t="s">
        <v>3198</v>
      </c>
      <c r="H2798" s="639" t="s">
        <v>1684</v>
      </c>
      <c r="I2798" s="639" t="s">
        <v>2651</v>
      </c>
      <c r="J2798" s="639" t="s">
        <v>12286</v>
      </c>
    </row>
    <row r="2799" spans="1:10" ht="15">
      <c r="A2799" s="638" t="s">
        <v>12285</v>
      </c>
      <c r="B2799" s="640">
        <v>44362.351215277798</v>
      </c>
      <c r="C2799" s="639" t="b">
        <v>0</v>
      </c>
      <c r="E2799" s="639" t="s">
        <v>2825</v>
      </c>
      <c r="F2799" s="639">
        <v>1</v>
      </c>
      <c r="G2799" s="639" t="s">
        <v>3198</v>
      </c>
      <c r="H2799" s="639" t="s">
        <v>1684</v>
      </c>
      <c r="I2799" s="639" t="s">
        <v>2651</v>
      </c>
      <c r="J2799" s="639" t="s">
        <v>12287</v>
      </c>
    </row>
    <row r="2800" spans="1:10" ht="15">
      <c r="A2800" s="638" t="s">
        <v>11653</v>
      </c>
      <c r="B2800" s="640">
        <v>44362.343356481491</v>
      </c>
      <c r="C2800" s="639" t="b">
        <v>0</v>
      </c>
      <c r="D2800" s="639" t="s">
        <v>11653</v>
      </c>
      <c r="E2800" s="639" t="s">
        <v>2825</v>
      </c>
      <c r="F2800" s="639">
        <v>3</v>
      </c>
      <c r="G2800" s="639" t="s">
        <v>11700</v>
      </c>
      <c r="H2800" s="639" t="s">
        <v>2266</v>
      </c>
      <c r="I2800" s="639" t="s">
        <v>12288</v>
      </c>
      <c r="J2800" s="639" t="s">
        <v>12289</v>
      </c>
    </row>
    <row r="2801" spans="1:10" ht="15">
      <c r="A2801" s="638" t="s">
        <v>11628</v>
      </c>
      <c r="B2801" s="640">
        <v>44362.391851851899</v>
      </c>
      <c r="C2801" s="639" t="b">
        <v>0</v>
      </c>
      <c r="E2801" s="639" t="s">
        <v>2825</v>
      </c>
      <c r="F2801" s="639">
        <v>1</v>
      </c>
      <c r="G2801" s="639" t="s">
        <v>2798</v>
      </c>
      <c r="H2801" s="639" t="s">
        <v>12290</v>
      </c>
      <c r="I2801" s="639" t="s">
        <v>12291</v>
      </c>
      <c r="J2801" s="639" t="s">
        <v>12292</v>
      </c>
    </row>
    <row r="2802" spans="1:10" ht="15">
      <c r="A2802" s="638" t="s">
        <v>11628</v>
      </c>
      <c r="B2802" s="640">
        <v>44362.391215277799</v>
      </c>
      <c r="C2802" s="639" t="b">
        <v>0</v>
      </c>
      <c r="E2802" s="639" t="s">
        <v>2825</v>
      </c>
      <c r="F2802" s="639">
        <v>1</v>
      </c>
      <c r="G2802" s="639" t="s">
        <v>2798</v>
      </c>
      <c r="H2802" s="639" t="s">
        <v>12290</v>
      </c>
      <c r="I2802" s="639" t="s">
        <v>12291</v>
      </c>
      <c r="J2802" s="639" t="s">
        <v>12293</v>
      </c>
    </row>
    <row r="2803" spans="1:10" ht="15">
      <c r="A2803" s="638" t="s">
        <v>12294</v>
      </c>
      <c r="B2803" s="640">
        <v>44362.3953819444</v>
      </c>
      <c r="C2803" s="639" t="b">
        <v>0</v>
      </c>
      <c r="E2803" s="639" t="s">
        <v>2825</v>
      </c>
      <c r="F2803" s="639">
        <v>1</v>
      </c>
      <c r="G2803" s="639" t="s">
        <v>3432</v>
      </c>
      <c r="H2803" s="639" t="s">
        <v>3376</v>
      </c>
      <c r="I2803" s="639" t="s">
        <v>4372</v>
      </c>
      <c r="J2803" s="639" t="s">
        <v>12295</v>
      </c>
    </row>
    <row r="2804" spans="1:10" ht="15">
      <c r="A2804" s="638" t="s">
        <v>12244</v>
      </c>
      <c r="B2804" s="640">
        <v>44362.394745370402</v>
      </c>
      <c r="C2804" s="639" t="b">
        <v>0</v>
      </c>
      <c r="E2804" s="639" t="s">
        <v>2825</v>
      </c>
      <c r="F2804" s="639">
        <v>5</v>
      </c>
      <c r="G2804" s="639" t="s">
        <v>3432</v>
      </c>
      <c r="H2804" s="639" t="s">
        <v>12245</v>
      </c>
      <c r="I2804" s="639" t="s">
        <v>3042</v>
      </c>
      <c r="J2804" s="639" t="s">
        <v>12296</v>
      </c>
    </row>
    <row r="2805" spans="1:10" ht="15">
      <c r="A2805" s="638" t="s">
        <v>11515</v>
      </c>
      <c r="B2805" s="640">
        <v>44362.458333333299</v>
      </c>
      <c r="C2805" s="639" t="b">
        <v>0</v>
      </c>
      <c r="E2805" s="639" t="s">
        <v>2825</v>
      </c>
      <c r="F2805" s="639">
        <v>1</v>
      </c>
      <c r="G2805" s="639" t="s">
        <v>7815</v>
      </c>
      <c r="H2805" s="639" t="s">
        <v>12254</v>
      </c>
      <c r="I2805" s="639" t="s">
        <v>12255</v>
      </c>
      <c r="J2805" s="639" t="s">
        <v>12297</v>
      </c>
    </row>
    <row r="2806" spans="1:10" ht="15">
      <c r="A2806" s="638" t="s">
        <v>12184</v>
      </c>
      <c r="B2806" s="640">
        <v>44362.431967592602</v>
      </c>
      <c r="C2806" s="639" t="b">
        <v>0</v>
      </c>
      <c r="D2806" s="639" t="s">
        <v>12298</v>
      </c>
      <c r="E2806" s="639" t="s">
        <v>2825</v>
      </c>
      <c r="F2806" s="639">
        <v>1</v>
      </c>
      <c r="G2806" s="639" t="s">
        <v>2807</v>
      </c>
      <c r="H2806" s="639" t="s">
        <v>12185</v>
      </c>
      <c r="I2806" s="639" t="s">
        <v>2818</v>
      </c>
      <c r="J2806" s="639" t="s">
        <v>12299</v>
      </c>
    </row>
    <row r="2807" spans="1:10" ht="15">
      <c r="A2807" s="638" t="s">
        <v>12300</v>
      </c>
      <c r="B2807" s="640">
        <v>44362.444594907392</v>
      </c>
      <c r="C2807" s="639" t="b">
        <v>0</v>
      </c>
      <c r="E2807" s="639" t="s">
        <v>2825</v>
      </c>
      <c r="F2807" s="639">
        <v>1</v>
      </c>
      <c r="G2807" s="639" t="s">
        <v>7690</v>
      </c>
      <c r="H2807" s="639" t="s">
        <v>12301</v>
      </c>
      <c r="I2807" s="639" t="s">
        <v>3077</v>
      </c>
      <c r="J2807" s="639" t="s">
        <v>12302</v>
      </c>
    </row>
    <row r="2808" spans="1:10" ht="15">
      <c r="A2808" s="638" t="s">
        <v>12303</v>
      </c>
      <c r="B2808" s="640">
        <v>44362.447627314803</v>
      </c>
      <c r="C2808" s="639" t="b">
        <v>0</v>
      </c>
      <c r="E2808" s="639" t="s">
        <v>2825</v>
      </c>
      <c r="F2808" s="639">
        <v>4</v>
      </c>
      <c r="G2808" s="639" t="s">
        <v>7690</v>
      </c>
      <c r="H2808" s="639" t="s">
        <v>3266</v>
      </c>
      <c r="I2808" s="639" t="s">
        <v>3083</v>
      </c>
      <c r="J2808" s="639" t="s">
        <v>12304</v>
      </c>
    </row>
    <row r="2809" spans="1:10" ht="15">
      <c r="A2809" s="638" t="s">
        <v>11205</v>
      </c>
      <c r="B2809" s="640">
        <v>44362.446550925903</v>
      </c>
      <c r="C2809" s="639" t="b">
        <v>0</v>
      </c>
      <c r="E2809" s="639" t="s">
        <v>2825</v>
      </c>
      <c r="F2809" s="639">
        <v>1</v>
      </c>
      <c r="G2809" s="639" t="s">
        <v>7690</v>
      </c>
      <c r="H2809" s="639" t="s">
        <v>2191</v>
      </c>
      <c r="I2809" s="639" t="s">
        <v>3077</v>
      </c>
      <c r="J2809" s="639" t="s">
        <v>12305</v>
      </c>
    </row>
    <row r="2810" spans="1:10" ht="15">
      <c r="A2810" s="638" t="s">
        <v>7068</v>
      </c>
      <c r="B2810" s="640">
        <v>44362.4671759259</v>
      </c>
      <c r="C2810" s="639" t="b">
        <v>0</v>
      </c>
      <c r="D2810" s="639" t="s">
        <v>12306</v>
      </c>
      <c r="E2810" s="639" t="s">
        <v>2825</v>
      </c>
      <c r="F2810" s="639">
        <v>1</v>
      </c>
      <c r="G2810" s="639" t="s">
        <v>12307</v>
      </c>
      <c r="H2810" s="639" t="s">
        <v>7069</v>
      </c>
      <c r="I2810" s="639" t="s">
        <v>3219</v>
      </c>
      <c r="J2810" s="639" t="s">
        <v>12308</v>
      </c>
    </row>
    <row r="2811" spans="1:10" ht="15">
      <c r="A2811" s="638" t="s">
        <v>3893</v>
      </c>
      <c r="B2811" s="640">
        <v>44362.504722222198</v>
      </c>
      <c r="C2811" s="639" t="b">
        <v>0</v>
      </c>
      <c r="E2811" s="639" t="s">
        <v>2825</v>
      </c>
      <c r="F2811" s="639">
        <v>8</v>
      </c>
      <c r="G2811" s="639" t="s">
        <v>3017</v>
      </c>
      <c r="H2811" s="639" t="s">
        <v>2973</v>
      </c>
      <c r="I2811" s="639" t="s">
        <v>2974</v>
      </c>
      <c r="J2811" s="639" t="s">
        <v>12309</v>
      </c>
    </row>
    <row r="2812" spans="1:10" ht="15">
      <c r="A2812" s="638" t="s">
        <v>11526</v>
      </c>
      <c r="B2812" s="640">
        <v>44362.503321759308</v>
      </c>
      <c r="C2812" s="639" t="b">
        <v>0</v>
      </c>
      <c r="E2812" s="639" t="s">
        <v>2825</v>
      </c>
      <c r="F2812" s="639">
        <v>1</v>
      </c>
      <c r="G2812" s="639" t="s">
        <v>11921</v>
      </c>
      <c r="H2812" s="639" t="s">
        <v>12310</v>
      </c>
      <c r="I2812" s="639" t="s">
        <v>12311</v>
      </c>
      <c r="J2812" s="639" t="s">
        <v>12312</v>
      </c>
    </row>
    <row r="2813" spans="1:10" ht="15">
      <c r="A2813" s="638" t="s">
        <v>11526</v>
      </c>
      <c r="B2813" s="640">
        <v>44362.501736111102</v>
      </c>
      <c r="C2813" s="639" t="b">
        <v>0</v>
      </c>
      <c r="E2813" s="639" t="s">
        <v>2825</v>
      </c>
      <c r="F2813" s="639">
        <v>1</v>
      </c>
      <c r="G2813" s="639" t="s">
        <v>11921</v>
      </c>
      <c r="H2813" s="639" t="s">
        <v>12310</v>
      </c>
      <c r="I2813" s="639" t="s">
        <v>12311</v>
      </c>
      <c r="J2813" s="639" t="s">
        <v>12313</v>
      </c>
    </row>
    <row r="2814" spans="1:10" ht="15">
      <c r="A2814" s="638" t="s">
        <v>12314</v>
      </c>
      <c r="B2814" s="640">
        <v>44362.519224537013</v>
      </c>
      <c r="C2814" s="639" t="b">
        <v>0</v>
      </c>
      <c r="E2814" s="639" t="s">
        <v>2825</v>
      </c>
      <c r="F2814" s="639">
        <v>1</v>
      </c>
      <c r="G2814" s="639" t="s">
        <v>7690</v>
      </c>
      <c r="H2814" s="639" t="s">
        <v>1557</v>
      </c>
      <c r="I2814" s="639" t="s">
        <v>2620</v>
      </c>
      <c r="J2814" s="639" t="s">
        <v>12315</v>
      </c>
    </row>
    <row r="2815" spans="1:10" ht="15">
      <c r="A2815" s="638" t="s">
        <v>12316</v>
      </c>
      <c r="B2815" s="640">
        <v>44362.548564814802</v>
      </c>
      <c r="C2815" s="639" t="b">
        <v>0</v>
      </c>
      <c r="E2815" s="639" t="s">
        <v>2825</v>
      </c>
      <c r="F2815" s="639">
        <v>1</v>
      </c>
      <c r="G2815" s="639" t="s">
        <v>3432</v>
      </c>
      <c r="H2815" s="639" t="s">
        <v>7254</v>
      </c>
      <c r="I2815" s="639" t="s">
        <v>12317</v>
      </c>
      <c r="J2815" s="639" t="s">
        <v>12318</v>
      </c>
    </row>
    <row r="2816" spans="1:10" ht="15">
      <c r="A2816" s="638" t="s">
        <v>12319</v>
      </c>
      <c r="B2816" s="640">
        <v>44362.547604166699</v>
      </c>
      <c r="C2816" s="639" t="b">
        <v>0</v>
      </c>
      <c r="E2816" s="639" t="s">
        <v>2825</v>
      </c>
      <c r="F2816" s="639">
        <v>3</v>
      </c>
      <c r="G2816" s="639" t="s">
        <v>3432</v>
      </c>
      <c r="H2816" s="639" t="s">
        <v>2902</v>
      </c>
      <c r="I2816" s="639" t="s">
        <v>11117</v>
      </c>
      <c r="J2816" s="639" t="s">
        <v>12320</v>
      </c>
    </row>
    <row r="2817" spans="1:10" ht="15">
      <c r="A2817" s="638" t="s">
        <v>12321</v>
      </c>
      <c r="B2817" s="640">
        <v>44362.553831018493</v>
      </c>
      <c r="C2817" s="639" t="b">
        <v>0</v>
      </c>
      <c r="D2817" s="639" t="s">
        <v>2809</v>
      </c>
      <c r="E2817" s="639" t="s">
        <v>2825</v>
      </c>
      <c r="F2817" s="639">
        <v>1</v>
      </c>
      <c r="G2817" s="639" t="s">
        <v>11821</v>
      </c>
      <c r="H2817" s="639" t="s">
        <v>2234</v>
      </c>
      <c r="I2817" s="639" t="s">
        <v>12322</v>
      </c>
      <c r="J2817" s="639" t="s">
        <v>12323</v>
      </c>
    </row>
    <row r="2818" spans="1:10" ht="15">
      <c r="A2818" s="638" t="s">
        <v>12321</v>
      </c>
      <c r="B2818" s="640">
        <v>44362.555937500001</v>
      </c>
      <c r="C2818" s="639" t="b">
        <v>0</v>
      </c>
      <c r="D2818" s="639" t="s">
        <v>3131</v>
      </c>
      <c r="E2818" s="639" t="s">
        <v>2825</v>
      </c>
      <c r="F2818" s="639">
        <v>1</v>
      </c>
      <c r="G2818" s="639" t="s">
        <v>11821</v>
      </c>
      <c r="H2818" s="639" t="s">
        <v>2234</v>
      </c>
      <c r="I2818" s="639" t="s">
        <v>12322</v>
      </c>
      <c r="J2818" s="639" t="s">
        <v>12324</v>
      </c>
    </row>
    <row r="2819" spans="1:10" ht="15">
      <c r="A2819" s="638" t="s">
        <v>12321</v>
      </c>
      <c r="B2819" s="640">
        <v>44362.555127314801</v>
      </c>
      <c r="C2819" s="639" t="b">
        <v>0</v>
      </c>
      <c r="D2819" s="639" t="s">
        <v>2809</v>
      </c>
      <c r="E2819" s="639" t="s">
        <v>2825</v>
      </c>
      <c r="F2819" s="639">
        <v>1</v>
      </c>
      <c r="G2819" s="639" t="s">
        <v>11821</v>
      </c>
      <c r="H2819" s="639" t="s">
        <v>2234</v>
      </c>
      <c r="I2819" s="639" t="s">
        <v>12322</v>
      </c>
      <c r="J2819" s="639" t="s">
        <v>12325</v>
      </c>
    </row>
    <row r="2820" spans="1:10" ht="15">
      <c r="A2820" s="638" t="s">
        <v>12321</v>
      </c>
      <c r="B2820" s="640">
        <v>44362.556898148097</v>
      </c>
      <c r="C2820" s="639" t="b">
        <v>0</v>
      </c>
      <c r="D2820" s="639" t="s">
        <v>2845</v>
      </c>
      <c r="E2820" s="639" t="s">
        <v>2825</v>
      </c>
      <c r="F2820" s="639">
        <v>1</v>
      </c>
      <c r="G2820" s="639" t="s">
        <v>11821</v>
      </c>
      <c r="H2820" s="639" t="s">
        <v>2234</v>
      </c>
      <c r="I2820" s="639" t="s">
        <v>12322</v>
      </c>
      <c r="J2820" s="639" t="s">
        <v>12326</v>
      </c>
    </row>
    <row r="2821" spans="1:10" ht="15">
      <c r="A2821" s="638" t="s">
        <v>12285</v>
      </c>
      <c r="B2821" s="640">
        <v>44362.568472222199</v>
      </c>
      <c r="C2821" s="639" t="b">
        <v>0</v>
      </c>
      <c r="E2821" s="639" t="s">
        <v>2825</v>
      </c>
      <c r="F2821" s="639">
        <v>1</v>
      </c>
      <c r="G2821" s="639" t="s">
        <v>3198</v>
      </c>
      <c r="H2821" s="639" t="s">
        <v>1684</v>
      </c>
      <c r="I2821" s="639" t="s">
        <v>2651</v>
      </c>
      <c r="J2821" s="639" t="s">
        <v>12327</v>
      </c>
    </row>
    <row r="2822" spans="1:10" ht="15">
      <c r="A2822" s="638" t="s">
        <v>12285</v>
      </c>
      <c r="B2822" s="640">
        <v>44362.56759259259</v>
      </c>
      <c r="C2822" s="639" t="b">
        <v>0</v>
      </c>
      <c r="E2822" s="639" t="s">
        <v>2825</v>
      </c>
      <c r="F2822" s="639">
        <v>1</v>
      </c>
      <c r="G2822" s="639" t="s">
        <v>3198</v>
      </c>
      <c r="H2822" s="639" t="s">
        <v>1684</v>
      </c>
      <c r="I2822" s="639" t="s">
        <v>2651</v>
      </c>
      <c r="J2822" s="639" t="s">
        <v>12328</v>
      </c>
    </row>
    <row r="2823" spans="1:10" ht="15">
      <c r="A2823" s="638" t="s">
        <v>12329</v>
      </c>
      <c r="B2823" s="640">
        <v>44362.578912037003</v>
      </c>
      <c r="C2823" s="639" t="b">
        <v>0</v>
      </c>
      <c r="E2823" s="639" t="s">
        <v>2825</v>
      </c>
      <c r="F2823" s="639">
        <v>4</v>
      </c>
      <c r="G2823" s="639" t="s">
        <v>7877</v>
      </c>
      <c r="H2823" s="639" t="s">
        <v>1946</v>
      </c>
      <c r="I2823" s="639" t="s">
        <v>2726</v>
      </c>
      <c r="J2823" s="639" t="s">
        <v>12330</v>
      </c>
    </row>
    <row r="2824" spans="1:10" ht="15">
      <c r="A2824" s="638" t="s">
        <v>12331</v>
      </c>
      <c r="B2824" s="640">
        <v>44362.576678240708</v>
      </c>
      <c r="C2824" s="639" t="b">
        <v>0</v>
      </c>
      <c r="E2824" s="639" t="s">
        <v>2825</v>
      </c>
      <c r="F2824" s="639">
        <v>1</v>
      </c>
      <c r="G2824" s="639" t="s">
        <v>12332</v>
      </c>
      <c r="H2824" s="639" t="s">
        <v>3220</v>
      </c>
      <c r="I2824" s="639" t="s">
        <v>12333</v>
      </c>
      <c r="J2824" s="639" t="s">
        <v>12334</v>
      </c>
    </row>
    <row r="2825" spans="1:10" ht="15">
      <c r="A2825" s="638" t="s">
        <v>12329</v>
      </c>
      <c r="B2825" s="640">
        <v>44362.582337962987</v>
      </c>
      <c r="C2825" s="639" t="b">
        <v>0</v>
      </c>
      <c r="E2825" s="639" t="s">
        <v>2825</v>
      </c>
      <c r="F2825" s="639">
        <v>10</v>
      </c>
      <c r="G2825" s="639" t="s">
        <v>7877</v>
      </c>
      <c r="H2825" s="639" t="s">
        <v>1946</v>
      </c>
      <c r="I2825" s="639" t="s">
        <v>2726</v>
      </c>
      <c r="J2825" s="639" t="s">
        <v>12335</v>
      </c>
    </row>
    <row r="2826" spans="1:10" ht="15">
      <c r="A2826" s="638" t="s">
        <v>3893</v>
      </c>
      <c r="B2826" s="640">
        <v>44362.639074074097</v>
      </c>
      <c r="C2826" s="639" t="b">
        <v>0</v>
      </c>
      <c r="E2826" s="639" t="s">
        <v>2825</v>
      </c>
      <c r="F2826" s="639">
        <v>4</v>
      </c>
      <c r="G2826" s="639" t="s">
        <v>3017</v>
      </c>
      <c r="H2826" s="639" t="s">
        <v>2973</v>
      </c>
      <c r="I2826" s="639" t="s">
        <v>2974</v>
      </c>
      <c r="J2826" s="639" t="s">
        <v>12336</v>
      </c>
    </row>
    <row r="2827" spans="1:10" ht="15">
      <c r="A2827" s="638" t="s">
        <v>11526</v>
      </c>
      <c r="B2827" s="640">
        <v>44362.645312499997</v>
      </c>
      <c r="C2827" s="639" t="b">
        <v>0</v>
      </c>
      <c r="E2827" s="639" t="s">
        <v>2825</v>
      </c>
      <c r="F2827" s="639">
        <v>1</v>
      </c>
      <c r="G2827" s="639" t="s">
        <v>11921</v>
      </c>
      <c r="H2827" s="639" t="s">
        <v>12310</v>
      </c>
      <c r="I2827" s="639" t="s">
        <v>12311</v>
      </c>
      <c r="J2827" s="639" t="s">
        <v>12337</v>
      </c>
    </row>
    <row r="2828" spans="1:10" ht="15">
      <c r="A2828" s="638" t="s">
        <v>11526</v>
      </c>
      <c r="B2828" s="640">
        <v>44362.644421296311</v>
      </c>
      <c r="C2828" s="639" t="b">
        <v>0</v>
      </c>
      <c r="E2828" s="639" t="s">
        <v>2825</v>
      </c>
      <c r="F2828" s="639">
        <v>1</v>
      </c>
      <c r="G2828" s="639" t="s">
        <v>11921</v>
      </c>
      <c r="H2828" s="639" t="s">
        <v>12310</v>
      </c>
      <c r="I2828" s="639" t="s">
        <v>12311</v>
      </c>
      <c r="J2828" s="639" t="s">
        <v>12338</v>
      </c>
    </row>
    <row r="2829" spans="1:10" ht="15">
      <c r="A2829" s="638" t="s">
        <v>11615</v>
      </c>
      <c r="B2829" s="640">
        <v>44362.616157407399</v>
      </c>
      <c r="C2829" s="639" t="b">
        <v>0</v>
      </c>
      <c r="E2829" s="639" t="s">
        <v>2825</v>
      </c>
      <c r="F2829" s="639">
        <v>1</v>
      </c>
      <c r="G2829" s="639" t="s">
        <v>12028</v>
      </c>
      <c r="H2829" s="639" t="s">
        <v>12339</v>
      </c>
      <c r="I2829" s="639" t="s">
        <v>7682</v>
      </c>
      <c r="J2829" s="639" t="s">
        <v>12340</v>
      </c>
    </row>
    <row r="2830" spans="1:10" ht="15">
      <c r="A2830" s="638" t="s">
        <v>11615</v>
      </c>
      <c r="B2830" s="640">
        <v>44362.563518518509</v>
      </c>
      <c r="C2830" s="639" t="b">
        <v>0</v>
      </c>
      <c r="E2830" s="639" t="s">
        <v>2825</v>
      </c>
      <c r="F2830" s="639">
        <v>1</v>
      </c>
      <c r="G2830" s="639" t="s">
        <v>12028</v>
      </c>
      <c r="H2830" s="639" t="s">
        <v>12339</v>
      </c>
      <c r="I2830" s="639" t="s">
        <v>7682</v>
      </c>
      <c r="J2830" s="639" t="s">
        <v>12341</v>
      </c>
    </row>
    <row r="2831" spans="1:10" ht="15">
      <c r="A2831" s="638" t="s">
        <v>11615</v>
      </c>
      <c r="B2831" s="640">
        <v>44362.616643518493</v>
      </c>
      <c r="C2831" s="639" t="b">
        <v>0</v>
      </c>
      <c r="E2831" s="639" t="s">
        <v>2825</v>
      </c>
      <c r="F2831" s="639">
        <v>1</v>
      </c>
      <c r="G2831" s="639" t="s">
        <v>12028</v>
      </c>
      <c r="H2831" s="639" t="s">
        <v>12339</v>
      </c>
      <c r="I2831" s="639" t="s">
        <v>7682</v>
      </c>
      <c r="J2831" s="639" t="s">
        <v>12342</v>
      </c>
    </row>
    <row r="2832" spans="1:10" ht="15">
      <c r="A2832" s="638" t="s">
        <v>11615</v>
      </c>
      <c r="B2832" s="640">
        <v>44362.5690972222</v>
      </c>
      <c r="C2832" s="639" t="b">
        <v>0</v>
      </c>
      <c r="E2832" s="639" t="s">
        <v>2825</v>
      </c>
      <c r="F2832" s="639">
        <v>1</v>
      </c>
      <c r="G2832" s="639" t="s">
        <v>12028</v>
      </c>
      <c r="H2832" s="639" t="s">
        <v>12339</v>
      </c>
      <c r="I2832" s="639" t="s">
        <v>7682</v>
      </c>
      <c r="J2832" s="639" t="s">
        <v>12343</v>
      </c>
    </row>
    <row r="2833" spans="1:10" ht="15">
      <c r="A2833" s="638" t="s">
        <v>11615</v>
      </c>
      <c r="B2833" s="640">
        <v>44362.61164351851</v>
      </c>
      <c r="C2833" s="639" t="b">
        <v>0</v>
      </c>
      <c r="E2833" s="639" t="s">
        <v>2825</v>
      </c>
      <c r="F2833" s="639">
        <v>1</v>
      </c>
      <c r="G2833" s="639" t="s">
        <v>12028</v>
      </c>
      <c r="H2833" s="639" t="s">
        <v>12339</v>
      </c>
      <c r="I2833" s="639" t="s">
        <v>7682</v>
      </c>
      <c r="J2833" s="639" t="s">
        <v>12344</v>
      </c>
    </row>
    <row r="2834" spans="1:10" ht="15">
      <c r="A2834" s="638" t="s">
        <v>11615</v>
      </c>
      <c r="B2834" s="640">
        <v>44362.566203703689</v>
      </c>
      <c r="C2834" s="639" t="b">
        <v>0</v>
      </c>
      <c r="E2834" s="639" t="s">
        <v>2825</v>
      </c>
      <c r="F2834" s="639">
        <v>1</v>
      </c>
      <c r="G2834" s="639" t="s">
        <v>12028</v>
      </c>
      <c r="H2834" s="639" t="s">
        <v>12339</v>
      </c>
      <c r="I2834" s="639" t="s">
        <v>7682</v>
      </c>
      <c r="J2834" s="639" t="s">
        <v>12345</v>
      </c>
    </row>
    <row r="2835" spans="1:10" ht="15">
      <c r="A2835" s="638" t="s">
        <v>11615</v>
      </c>
      <c r="B2835" s="640">
        <v>44362.576944444401</v>
      </c>
      <c r="C2835" s="639" t="b">
        <v>0</v>
      </c>
      <c r="E2835" s="639" t="s">
        <v>2825</v>
      </c>
      <c r="F2835" s="639">
        <v>1</v>
      </c>
      <c r="G2835" s="639" t="s">
        <v>12028</v>
      </c>
      <c r="H2835" s="639" t="s">
        <v>12339</v>
      </c>
      <c r="I2835" s="639" t="s">
        <v>7682</v>
      </c>
      <c r="J2835" s="639" t="s">
        <v>12346</v>
      </c>
    </row>
    <row r="2836" spans="1:10" ht="15">
      <c r="A2836" s="638" t="s">
        <v>11615</v>
      </c>
      <c r="B2836" s="640">
        <v>44362.571666666699</v>
      </c>
      <c r="C2836" s="639" t="b">
        <v>0</v>
      </c>
      <c r="E2836" s="639" t="s">
        <v>2825</v>
      </c>
      <c r="F2836" s="639">
        <v>1</v>
      </c>
      <c r="G2836" s="639" t="s">
        <v>12028</v>
      </c>
      <c r="H2836" s="639" t="s">
        <v>12339</v>
      </c>
      <c r="I2836" s="639" t="s">
        <v>7682</v>
      </c>
      <c r="J2836" s="639" t="s">
        <v>12347</v>
      </c>
    </row>
    <row r="2837" spans="1:10" ht="15">
      <c r="A2837" s="638" t="s">
        <v>11615</v>
      </c>
      <c r="B2837" s="640">
        <v>44362.570902777799</v>
      </c>
      <c r="C2837" s="639" t="b">
        <v>0</v>
      </c>
      <c r="E2837" s="639" t="s">
        <v>2825</v>
      </c>
      <c r="F2837" s="639">
        <v>1</v>
      </c>
      <c r="G2837" s="639" t="s">
        <v>12028</v>
      </c>
      <c r="H2837" s="639" t="s">
        <v>12339</v>
      </c>
      <c r="I2837" s="639" t="s">
        <v>7682</v>
      </c>
      <c r="J2837" s="639" t="s">
        <v>12348</v>
      </c>
    </row>
    <row r="2838" spans="1:10" ht="15">
      <c r="A2838" s="638" t="s">
        <v>11615</v>
      </c>
      <c r="B2838" s="640">
        <v>44362.5712152778</v>
      </c>
      <c r="C2838" s="639" t="b">
        <v>0</v>
      </c>
      <c r="E2838" s="639" t="s">
        <v>2825</v>
      </c>
      <c r="F2838" s="639">
        <v>1</v>
      </c>
      <c r="G2838" s="639" t="s">
        <v>12028</v>
      </c>
      <c r="H2838" s="639" t="s">
        <v>12339</v>
      </c>
      <c r="I2838" s="639" t="s">
        <v>7682</v>
      </c>
      <c r="J2838" s="639" t="s">
        <v>12349</v>
      </c>
    </row>
    <row r="2839" spans="1:10" ht="15">
      <c r="A2839" s="638" t="s">
        <v>12176</v>
      </c>
      <c r="B2839" s="640">
        <v>44362.649039351898</v>
      </c>
      <c r="C2839" s="639" t="b">
        <v>0</v>
      </c>
      <c r="E2839" s="639" t="s">
        <v>2825</v>
      </c>
      <c r="F2839" s="639">
        <v>1</v>
      </c>
      <c r="G2839" s="639" t="s">
        <v>11832</v>
      </c>
      <c r="H2839" s="639" t="s">
        <v>12177</v>
      </c>
      <c r="I2839" s="639" t="s">
        <v>2818</v>
      </c>
      <c r="J2839" s="639" t="s">
        <v>12350</v>
      </c>
    </row>
    <row r="2840" spans="1:10" ht="15">
      <c r="A2840" s="638" t="s">
        <v>12176</v>
      </c>
      <c r="B2840" s="640">
        <v>44362.6484375</v>
      </c>
      <c r="C2840" s="639" t="b">
        <v>0</v>
      </c>
      <c r="E2840" s="639" t="s">
        <v>2825</v>
      </c>
      <c r="F2840" s="639">
        <v>1</v>
      </c>
      <c r="G2840" s="639" t="s">
        <v>11832</v>
      </c>
      <c r="H2840" s="639" t="s">
        <v>12177</v>
      </c>
      <c r="I2840" s="639" t="s">
        <v>2818</v>
      </c>
      <c r="J2840" s="639" t="s">
        <v>12351</v>
      </c>
    </row>
    <row r="2841" spans="1:10" ht="15">
      <c r="A2841" s="638" t="s">
        <v>12352</v>
      </c>
      <c r="B2841" s="640">
        <v>44362.657719907409</v>
      </c>
      <c r="C2841" s="639" t="b">
        <v>0</v>
      </c>
      <c r="E2841" s="639" t="s">
        <v>2825</v>
      </c>
      <c r="F2841" s="639">
        <v>3</v>
      </c>
      <c r="G2841" s="639" t="s">
        <v>7690</v>
      </c>
      <c r="H2841" s="639" t="s">
        <v>12239</v>
      </c>
      <c r="I2841" s="639" t="s">
        <v>3111</v>
      </c>
      <c r="J2841" s="639" t="s">
        <v>12353</v>
      </c>
    </row>
    <row r="2842" spans="1:10" ht="15">
      <c r="A2842" s="638" t="s">
        <v>12314</v>
      </c>
      <c r="B2842" s="640">
        <v>44362.655613425901</v>
      </c>
      <c r="C2842" s="639" t="b">
        <v>0</v>
      </c>
      <c r="E2842" s="639" t="s">
        <v>2825</v>
      </c>
      <c r="F2842" s="639">
        <v>1</v>
      </c>
      <c r="G2842" s="639" t="s">
        <v>7690</v>
      </c>
      <c r="H2842" s="639" t="s">
        <v>1557</v>
      </c>
      <c r="I2842" s="639" t="s">
        <v>2620</v>
      </c>
      <c r="J2842" s="639" t="s">
        <v>12354</v>
      </c>
    </row>
    <row r="2843" spans="1:10" ht="15">
      <c r="A2843" s="638" t="s">
        <v>12176</v>
      </c>
      <c r="B2843" s="640">
        <v>44362.662615740708</v>
      </c>
      <c r="C2843" s="639" t="b">
        <v>0</v>
      </c>
      <c r="E2843" s="639" t="s">
        <v>2825</v>
      </c>
      <c r="F2843" s="639">
        <v>1</v>
      </c>
      <c r="G2843" s="639" t="s">
        <v>11832</v>
      </c>
      <c r="H2843" s="639" t="s">
        <v>12177</v>
      </c>
      <c r="I2843" s="639" t="s">
        <v>2818</v>
      </c>
      <c r="J2843" s="639" t="s">
        <v>12355</v>
      </c>
    </row>
    <row r="2844" spans="1:10" ht="15">
      <c r="A2844" s="638" t="s">
        <v>12176</v>
      </c>
      <c r="B2844" s="640">
        <v>44362.661597222199</v>
      </c>
      <c r="C2844" s="639" t="b">
        <v>0</v>
      </c>
      <c r="E2844" s="639" t="s">
        <v>2825</v>
      </c>
      <c r="F2844" s="639">
        <v>1</v>
      </c>
      <c r="G2844" s="639" t="s">
        <v>11832</v>
      </c>
      <c r="H2844" s="639" t="s">
        <v>12177</v>
      </c>
      <c r="I2844" s="639" t="s">
        <v>2818</v>
      </c>
      <c r="J2844" s="639" t="s">
        <v>12356</v>
      </c>
    </row>
    <row r="2845" spans="1:10" ht="15">
      <c r="A2845" s="638" t="s">
        <v>12176</v>
      </c>
      <c r="B2845" s="640">
        <v>44362.660740740692</v>
      </c>
      <c r="C2845" s="639" t="b">
        <v>0</v>
      </c>
      <c r="E2845" s="639" t="s">
        <v>2825</v>
      </c>
      <c r="F2845" s="639">
        <v>1</v>
      </c>
      <c r="G2845" s="639" t="s">
        <v>11832</v>
      </c>
      <c r="H2845" s="639" t="s">
        <v>12177</v>
      </c>
      <c r="I2845" s="639" t="s">
        <v>2818</v>
      </c>
      <c r="J2845" s="639" t="s">
        <v>12357</v>
      </c>
    </row>
    <row r="2846" spans="1:10" ht="15">
      <c r="A2846" s="638" t="s">
        <v>12176</v>
      </c>
      <c r="B2846" s="640">
        <v>44362.663194444402</v>
      </c>
      <c r="C2846" s="639" t="b">
        <v>0</v>
      </c>
      <c r="E2846" s="639" t="s">
        <v>2825</v>
      </c>
      <c r="F2846" s="639">
        <v>1</v>
      </c>
      <c r="G2846" s="639" t="s">
        <v>11832</v>
      </c>
      <c r="H2846" s="639" t="s">
        <v>12177</v>
      </c>
      <c r="I2846" s="639" t="s">
        <v>2818</v>
      </c>
      <c r="J2846" s="639" t="s">
        <v>12358</v>
      </c>
    </row>
    <row r="2847" spans="1:10" ht="15">
      <c r="A2847" s="638" t="s">
        <v>12176</v>
      </c>
      <c r="B2847" s="640">
        <v>44362.672245370391</v>
      </c>
      <c r="C2847" s="639" t="b">
        <v>0</v>
      </c>
      <c r="E2847" s="639" t="s">
        <v>2825</v>
      </c>
      <c r="F2847" s="639">
        <v>1</v>
      </c>
      <c r="G2847" s="639" t="s">
        <v>11832</v>
      </c>
      <c r="H2847" s="639" t="s">
        <v>12177</v>
      </c>
      <c r="I2847" s="639" t="s">
        <v>2818</v>
      </c>
      <c r="J2847" s="639" t="s">
        <v>12359</v>
      </c>
    </row>
    <row r="2848" spans="1:10" ht="15">
      <c r="A2848" s="638" t="s">
        <v>12176</v>
      </c>
      <c r="B2848" s="640">
        <v>44362.683541666702</v>
      </c>
      <c r="C2848" s="639" t="b">
        <v>0</v>
      </c>
      <c r="E2848" s="639" t="s">
        <v>2825</v>
      </c>
      <c r="F2848" s="639">
        <v>1</v>
      </c>
      <c r="G2848" s="639" t="s">
        <v>11832</v>
      </c>
      <c r="H2848" s="639" t="s">
        <v>12177</v>
      </c>
      <c r="I2848" s="639" t="s">
        <v>2818</v>
      </c>
      <c r="J2848" s="639" t="s">
        <v>12360</v>
      </c>
    </row>
    <row r="2849" spans="1:10" ht="15">
      <c r="A2849" s="638" t="s">
        <v>12176</v>
      </c>
      <c r="B2849" s="640">
        <v>44362.69214120369</v>
      </c>
      <c r="C2849" s="639" t="b">
        <v>0</v>
      </c>
      <c r="E2849" s="639" t="s">
        <v>2825</v>
      </c>
      <c r="F2849" s="639">
        <v>1</v>
      </c>
      <c r="G2849" s="639" t="s">
        <v>11832</v>
      </c>
      <c r="H2849" s="639" t="s">
        <v>12177</v>
      </c>
      <c r="I2849" s="639" t="s">
        <v>2818</v>
      </c>
      <c r="J2849" s="639" t="s">
        <v>12361</v>
      </c>
    </row>
    <row r="2850" spans="1:10" ht="15">
      <c r="A2850" s="638" t="s">
        <v>11497</v>
      </c>
      <c r="B2850" s="640">
        <v>44363.315694444398</v>
      </c>
      <c r="C2850" s="639" t="b">
        <v>0</v>
      </c>
      <c r="D2850" s="639" t="s">
        <v>2816</v>
      </c>
      <c r="E2850" s="639" t="s">
        <v>2825</v>
      </c>
      <c r="F2850" s="639">
        <v>1</v>
      </c>
      <c r="G2850" s="639" t="s">
        <v>3173</v>
      </c>
      <c r="H2850" s="639" t="s">
        <v>12173</v>
      </c>
      <c r="I2850" s="639" t="s">
        <v>3219</v>
      </c>
      <c r="J2850" s="639" t="s">
        <v>12362</v>
      </c>
    </row>
    <row r="2851" spans="1:10" ht="15">
      <c r="A2851" s="638" t="s">
        <v>11497</v>
      </c>
      <c r="B2851" s="640">
        <v>44363.316087962987</v>
      </c>
      <c r="C2851" s="639" t="b">
        <v>0</v>
      </c>
      <c r="D2851" s="639" t="s">
        <v>2923</v>
      </c>
      <c r="E2851" s="639" t="s">
        <v>2825</v>
      </c>
      <c r="F2851" s="639">
        <v>1</v>
      </c>
      <c r="G2851" s="639" t="s">
        <v>3173</v>
      </c>
      <c r="H2851" s="639" t="s">
        <v>12173</v>
      </c>
      <c r="I2851" s="639" t="s">
        <v>3219</v>
      </c>
      <c r="J2851" s="639" t="s">
        <v>12374</v>
      </c>
    </row>
    <row r="2852" spans="1:10" ht="15">
      <c r="A2852" s="638" t="s">
        <v>12176</v>
      </c>
      <c r="B2852" s="640">
        <v>44363.379768518498</v>
      </c>
      <c r="C2852" s="639" t="b">
        <v>0</v>
      </c>
      <c r="E2852" s="639" t="s">
        <v>2825</v>
      </c>
      <c r="F2852" s="639">
        <v>1</v>
      </c>
      <c r="G2852" s="639" t="s">
        <v>11832</v>
      </c>
      <c r="H2852" s="639" t="s">
        <v>12177</v>
      </c>
      <c r="I2852" s="639" t="s">
        <v>2818</v>
      </c>
      <c r="J2852" s="639" t="s">
        <v>12375</v>
      </c>
    </row>
    <row r="2853" spans="1:10" ht="15">
      <c r="A2853" s="638" t="s">
        <v>11652</v>
      </c>
      <c r="B2853" s="640">
        <v>44363.355231481502</v>
      </c>
      <c r="C2853" s="639" t="b">
        <v>0</v>
      </c>
      <c r="D2853" s="639" t="s">
        <v>11652</v>
      </c>
      <c r="E2853" s="639" t="s">
        <v>2825</v>
      </c>
      <c r="F2853" s="639">
        <v>2</v>
      </c>
      <c r="G2853" s="639" t="s">
        <v>11700</v>
      </c>
      <c r="H2853" s="639" t="s">
        <v>2202</v>
      </c>
      <c r="I2853" s="639" t="s">
        <v>12376</v>
      </c>
      <c r="J2853" s="639" t="s">
        <v>12377</v>
      </c>
    </row>
    <row r="2854" spans="1:10" ht="15">
      <c r="A2854" s="638" t="s">
        <v>11652</v>
      </c>
      <c r="B2854" s="640">
        <v>44363.333518518499</v>
      </c>
      <c r="C2854" s="639" t="b">
        <v>0</v>
      </c>
      <c r="D2854" s="639" t="s">
        <v>11652</v>
      </c>
      <c r="E2854" s="639" t="s">
        <v>2825</v>
      </c>
      <c r="F2854" s="639">
        <v>4</v>
      </c>
      <c r="G2854" s="639" t="s">
        <v>11700</v>
      </c>
      <c r="H2854" s="639" t="s">
        <v>2202</v>
      </c>
      <c r="I2854" s="639" t="s">
        <v>12376</v>
      </c>
      <c r="J2854" s="639" t="s">
        <v>12378</v>
      </c>
    </row>
    <row r="2855" spans="1:10" ht="15">
      <c r="A2855" s="638" t="s">
        <v>12352</v>
      </c>
      <c r="B2855" s="640">
        <v>44363.393865740698</v>
      </c>
      <c r="C2855" s="639" t="b">
        <v>0</v>
      </c>
      <c r="E2855" s="639" t="s">
        <v>2825</v>
      </c>
      <c r="F2855" s="639">
        <v>7</v>
      </c>
      <c r="G2855" s="639" t="s">
        <v>7690</v>
      </c>
      <c r="H2855" s="639" t="s">
        <v>12239</v>
      </c>
      <c r="I2855" s="639" t="s">
        <v>3111</v>
      </c>
      <c r="J2855" s="639" t="s">
        <v>12379</v>
      </c>
    </row>
    <row r="2856" spans="1:10" ht="15">
      <c r="A2856" s="638" t="s">
        <v>12329</v>
      </c>
      <c r="B2856" s="640">
        <v>44363.465914351887</v>
      </c>
      <c r="C2856" s="639" t="b">
        <v>0</v>
      </c>
      <c r="E2856" s="639" t="s">
        <v>2825</v>
      </c>
      <c r="F2856" s="639">
        <v>2</v>
      </c>
      <c r="G2856" s="639" t="s">
        <v>3205</v>
      </c>
      <c r="H2856" s="639" t="s">
        <v>1946</v>
      </c>
      <c r="I2856" s="639" t="s">
        <v>2726</v>
      </c>
      <c r="J2856" s="639" t="s">
        <v>12380</v>
      </c>
    </row>
    <row r="2857" spans="1:10" ht="15">
      <c r="A2857" s="638" t="s">
        <v>11615</v>
      </c>
      <c r="B2857" s="640">
        <v>44363.471273148098</v>
      </c>
      <c r="C2857" s="639" t="b">
        <v>0</v>
      </c>
      <c r="E2857" s="639" t="s">
        <v>2825</v>
      </c>
      <c r="F2857" s="639">
        <v>1</v>
      </c>
      <c r="G2857" s="639" t="s">
        <v>2798</v>
      </c>
      <c r="H2857" s="639" t="s">
        <v>12339</v>
      </c>
      <c r="I2857" s="639" t="s">
        <v>7682</v>
      </c>
      <c r="J2857" s="639" t="s">
        <v>12381</v>
      </c>
    </row>
    <row r="2858" spans="1:10" ht="15">
      <c r="A2858" s="638" t="s">
        <v>11615</v>
      </c>
      <c r="B2858" s="640">
        <v>44363.472291666701</v>
      </c>
      <c r="C2858" s="639" t="b">
        <v>0</v>
      </c>
      <c r="E2858" s="639" t="s">
        <v>2825</v>
      </c>
      <c r="F2858" s="639">
        <v>1</v>
      </c>
      <c r="G2858" s="639" t="s">
        <v>2798</v>
      </c>
      <c r="H2858" s="639" t="s">
        <v>12339</v>
      </c>
      <c r="I2858" s="639" t="s">
        <v>7682</v>
      </c>
      <c r="J2858" s="639" t="s">
        <v>12382</v>
      </c>
    </row>
    <row r="2859" spans="1:10" ht="15">
      <c r="A2859" s="638" t="s">
        <v>11615</v>
      </c>
      <c r="B2859" s="640">
        <v>44363.471817129597</v>
      </c>
      <c r="C2859" s="639" t="b">
        <v>0</v>
      </c>
      <c r="E2859" s="639" t="s">
        <v>2825</v>
      </c>
      <c r="F2859" s="639">
        <v>1</v>
      </c>
      <c r="G2859" s="639" t="s">
        <v>2798</v>
      </c>
      <c r="H2859" s="639" t="s">
        <v>12339</v>
      </c>
      <c r="I2859" s="639" t="s">
        <v>7682</v>
      </c>
      <c r="J2859" s="639" t="s">
        <v>12383</v>
      </c>
    </row>
    <row r="2860" spans="1:10" ht="15">
      <c r="A2860" s="638" t="s">
        <v>12352</v>
      </c>
      <c r="B2860" s="640">
        <v>44363.489965277797</v>
      </c>
      <c r="C2860" s="639" t="b">
        <v>0</v>
      </c>
      <c r="E2860" s="639" t="s">
        <v>2825</v>
      </c>
      <c r="F2860" s="639">
        <v>2</v>
      </c>
      <c r="G2860" s="639" t="s">
        <v>7690</v>
      </c>
      <c r="H2860" s="639" t="s">
        <v>12239</v>
      </c>
      <c r="I2860" s="639" t="s">
        <v>3111</v>
      </c>
      <c r="J2860" s="639" t="s">
        <v>12384</v>
      </c>
    </row>
    <row r="2861" spans="1:10" ht="15">
      <c r="A2861" s="638" t="s">
        <v>12352</v>
      </c>
      <c r="B2861" s="640">
        <v>44363.489409722199</v>
      </c>
      <c r="C2861" s="639" t="b">
        <v>0</v>
      </c>
      <c r="E2861" s="639" t="s">
        <v>2825</v>
      </c>
      <c r="F2861" s="639">
        <v>9</v>
      </c>
      <c r="G2861" s="639" t="s">
        <v>7690</v>
      </c>
      <c r="H2861" s="639" t="s">
        <v>12239</v>
      </c>
      <c r="I2861" s="639" t="s">
        <v>3111</v>
      </c>
      <c r="J2861" s="639" t="s">
        <v>12385</v>
      </c>
    </row>
    <row r="2862" spans="1:10" ht="15">
      <c r="A2862" s="638" t="s">
        <v>12329</v>
      </c>
      <c r="B2862" s="640">
        <v>44363.502905092602</v>
      </c>
      <c r="C2862" s="639" t="b">
        <v>0</v>
      </c>
      <c r="E2862" s="639" t="s">
        <v>2825</v>
      </c>
      <c r="F2862" s="639">
        <v>4</v>
      </c>
      <c r="G2862" s="639" t="s">
        <v>7877</v>
      </c>
      <c r="H2862" s="639" t="s">
        <v>1946</v>
      </c>
      <c r="I2862" s="639" t="s">
        <v>2726</v>
      </c>
      <c r="J2862" s="639" t="s">
        <v>12386</v>
      </c>
    </row>
    <row r="2863" spans="1:10" ht="15">
      <c r="A2863" s="638" t="s">
        <v>12329</v>
      </c>
      <c r="B2863" s="640">
        <v>44363.501932870407</v>
      </c>
      <c r="C2863" s="639" t="b">
        <v>0</v>
      </c>
      <c r="E2863" s="639" t="s">
        <v>2825</v>
      </c>
      <c r="F2863" s="639">
        <v>2</v>
      </c>
      <c r="G2863" s="639" t="s">
        <v>3205</v>
      </c>
      <c r="H2863" s="639" t="s">
        <v>1946</v>
      </c>
      <c r="I2863" s="639" t="s">
        <v>2726</v>
      </c>
      <c r="J2863" s="639" t="s">
        <v>12387</v>
      </c>
    </row>
    <row r="2864" spans="1:10" ht="15">
      <c r="A2864" s="638" t="s">
        <v>12352</v>
      </c>
      <c r="B2864" s="640">
        <v>44363.51129629631</v>
      </c>
      <c r="C2864" s="639" t="b">
        <v>0</v>
      </c>
      <c r="E2864" s="639" t="s">
        <v>2825</v>
      </c>
      <c r="F2864" s="639">
        <v>3</v>
      </c>
      <c r="G2864" s="639" t="s">
        <v>7690</v>
      </c>
      <c r="H2864" s="639" t="s">
        <v>12239</v>
      </c>
      <c r="I2864" s="639" t="s">
        <v>3111</v>
      </c>
      <c r="J2864" s="639" t="s">
        <v>12388</v>
      </c>
    </row>
    <row r="2865" spans="1:10" ht="15">
      <c r="A2865" s="638" t="s">
        <v>11991</v>
      </c>
      <c r="B2865" s="640">
        <v>44363.516250000001</v>
      </c>
      <c r="C2865" s="639" t="b">
        <v>0</v>
      </c>
      <c r="E2865" s="639" t="s">
        <v>2825</v>
      </c>
      <c r="F2865" s="639">
        <v>1</v>
      </c>
      <c r="G2865" s="639" t="s">
        <v>3432</v>
      </c>
      <c r="H2865" s="639" t="s">
        <v>2276</v>
      </c>
      <c r="I2865" s="639" t="s">
        <v>7332</v>
      </c>
      <c r="J2865" s="639" t="s">
        <v>12389</v>
      </c>
    </row>
    <row r="2866" spans="1:10" ht="15">
      <c r="A2866" s="638" t="s">
        <v>11529</v>
      </c>
      <c r="B2866" s="640">
        <v>44363.54491898149</v>
      </c>
      <c r="C2866" s="639" t="b">
        <v>0</v>
      </c>
      <c r="E2866" s="639" t="s">
        <v>2825</v>
      </c>
      <c r="F2866" s="639">
        <v>1</v>
      </c>
      <c r="G2866" s="639" t="s">
        <v>7524</v>
      </c>
      <c r="H2866" s="639" t="s">
        <v>3185</v>
      </c>
      <c r="I2866" s="639" t="s">
        <v>12390</v>
      </c>
      <c r="J2866" s="639" t="s">
        <v>12391</v>
      </c>
    </row>
    <row r="2867" spans="1:10" ht="15">
      <c r="A2867" s="638" t="s">
        <v>7400</v>
      </c>
      <c r="B2867" s="640">
        <v>44363.549004629604</v>
      </c>
      <c r="C2867" s="639" t="b">
        <v>0</v>
      </c>
      <c r="E2867" s="639" t="s">
        <v>2825</v>
      </c>
      <c r="F2867" s="639">
        <v>1</v>
      </c>
      <c r="G2867" s="639" t="s">
        <v>3017</v>
      </c>
      <c r="H2867" s="639" t="s">
        <v>727</v>
      </c>
      <c r="I2867" s="639" t="s">
        <v>3298</v>
      </c>
      <c r="J2867" s="639" t="s">
        <v>12392</v>
      </c>
    </row>
    <row r="2868" spans="1:10" ht="15">
      <c r="A2868" s="638" t="s">
        <v>12393</v>
      </c>
      <c r="B2868" s="640">
        <v>44363.547928240703</v>
      </c>
      <c r="C2868" s="639" t="b">
        <v>0</v>
      </c>
      <c r="E2868" s="639" t="s">
        <v>2825</v>
      </c>
      <c r="F2868" s="639">
        <v>5</v>
      </c>
      <c r="G2868" s="639" t="s">
        <v>3017</v>
      </c>
      <c r="H2868" s="639" t="s">
        <v>12394</v>
      </c>
      <c r="I2868" s="639" t="s">
        <v>12395</v>
      </c>
      <c r="J2868" s="639" t="s">
        <v>12396</v>
      </c>
    </row>
    <row r="2869" spans="1:10" ht="15">
      <c r="A2869" s="638" t="s">
        <v>12316</v>
      </c>
      <c r="B2869" s="640">
        <v>44363.515335648102</v>
      </c>
      <c r="C2869" s="639" t="b">
        <v>0</v>
      </c>
      <c r="E2869" s="639" t="s">
        <v>2825</v>
      </c>
      <c r="F2869" s="639">
        <v>3</v>
      </c>
      <c r="G2869" s="639" t="s">
        <v>3432</v>
      </c>
      <c r="H2869" s="639" t="s">
        <v>7254</v>
      </c>
      <c r="I2869" s="639" t="s">
        <v>12317</v>
      </c>
      <c r="J2869" s="639" t="s">
        <v>12397</v>
      </c>
    </row>
    <row r="2870" spans="1:10" ht="15">
      <c r="A2870" s="638" t="s">
        <v>11497</v>
      </c>
      <c r="B2870" s="640">
        <v>44363.611435185187</v>
      </c>
      <c r="C2870" s="639" t="b">
        <v>0</v>
      </c>
      <c r="E2870" s="639" t="s">
        <v>2825</v>
      </c>
      <c r="F2870" s="639">
        <v>1</v>
      </c>
      <c r="G2870" s="639" t="s">
        <v>3173</v>
      </c>
      <c r="H2870" s="639" t="s">
        <v>12173</v>
      </c>
      <c r="I2870" s="639" t="s">
        <v>3219</v>
      </c>
      <c r="J2870" s="639" t="s">
        <v>12398</v>
      </c>
    </row>
    <row r="2871" spans="1:10" ht="15">
      <c r="A2871" s="638" t="s">
        <v>11497</v>
      </c>
      <c r="B2871" s="640">
        <v>44363.611006944397</v>
      </c>
      <c r="C2871" s="639" t="b">
        <v>0</v>
      </c>
      <c r="E2871" s="639" t="s">
        <v>2825</v>
      </c>
      <c r="F2871" s="639">
        <v>1</v>
      </c>
      <c r="G2871" s="639" t="s">
        <v>3173</v>
      </c>
      <c r="H2871" s="639" t="s">
        <v>12173</v>
      </c>
      <c r="I2871" s="639" t="s">
        <v>3219</v>
      </c>
      <c r="J2871" s="639" t="s">
        <v>12399</v>
      </c>
    </row>
    <row r="2872" spans="1:10" ht="15">
      <c r="A2872" s="638" t="s">
        <v>12352</v>
      </c>
      <c r="B2872" s="640">
        <v>44363.652731481503</v>
      </c>
      <c r="C2872" s="639" t="b">
        <v>0</v>
      </c>
      <c r="E2872" s="639" t="s">
        <v>2825</v>
      </c>
      <c r="F2872" s="639">
        <v>8</v>
      </c>
      <c r="G2872" s="639" t="s">
        <v>7690</v>
      </c>
      <c r="H2872" s="639" t="s">
        <v>12239</v>
      </c>
      <c r="I2872" s="639" t="s">
        <v>3111</v>
      </c>
      <c r="J2872" s="639" t="s">
        <v>12400</v>
      </c>
    </row>
    <row r="2873" spans="1:10" ht="15">
      <c r="A2873" s="638" t="s">
        <v>12401</v>
      </c>
      <c r="B2873" s="640">
        <v>44363.665289351899</v>
      </c>
      <c r="C2873" s="639" t="b">
        <v>0</v>
      </c>
      <c r="E2873" s="639" t="s">
        <v>2825</v>
      </c>
      <c r="F2873" s="639">
        <v>2</v>
      </c>
      <c r="G2873" s="639" t="s">
        <v>3017</v>
      </c>
      <c r="H2873" s="639" t="s">
        <v>3359</v>
      </c>
      <c r="I2873" s="639" t="s">
        <v>12402</v>
      </c>
      <c r="J2873" s="639" t="s">
        <v>12403</v>
      </c>
    </row>
    <row r="2874" spans="1:10" ht="15">
      <c r="A2874" s="638" t="s">
        <v>12285</v>
      </c>
      <c r="B2874" s="640">
        <v>44363.669189814813</v>
      </c>
      <c r="C2874" s="639" t="b">
        <v>0</v>
      </c>
      <c r="E2874" s="639" t="s">
        <v>2825</v>
      </c>
      <c r="F2874" s="639">
        <v>1</v>
      </c>
      <c r="G2874" s="639" t="s">
        <v>3198</v>
      </c>
      <c r="H2874" s="639" t="s">
        <v>1684</v>
      </c>
      <c r="I2874" s="639" t="s">
        <v>2651</v>
      </c>
      <c r="J2874" s="639" t="s">
        <v>12404</v>
      </c>
    </row>
    <row r="2875" spans="1:10" ht="15">
      <c r="A2875" s="638" t="s">
        <v>12285</v>
      </c>
      <c r="B2875" s="640">
        <v>44363.668159722198</v>
      </c>
      <c r="C2875" s="639" t="b">
        <v>0</v>
      </c>
      <c r="E2875" s="639" t="s">
        <v>2825</v>
      </c>
      <c r="F2875" s="639">
        <v>1</v>
      </c>
      <c r="G2875" s="639" t="s">
        <v>3198</v>
      </c>
      <c r="H2875" s="639" t="s">
        <v>1684</v>
      </c>
      <c r="I2875" s="639" t="s">
        <v>2651</v>
      </c>
      <c r="J2875" s="639" t="s">
        <v>12405</v>
      </c>
    </row>
    <row r="2876" spans="1:10" ht="15">
      <c r="A2876" s="638" t="s">
        <v>12329</v>
      </c>
      <c r="B2876" s="640">
        <v>44363.677314814813</v>
      </c>
      <c r="C2876" s="639" t="b">
        <v>0</v>
      </c>
      <c r="E2876" s="639" t="s">
        <v>2825</v>
      </c>
      <c r="F2876" s="639">
        <v>6</v>
      </c>
      <c r="G2876" s="639" t="s">
        <v>3205</v>
      </c>
      <c r="H2876" s="639" t="s">
        <v>1946</v>
      </c>
      <c r="I2876" s="639" t="s">
        <v>2726</v>
      </c>
      <c r="J2876" s="639" t="s">
        <v>12406</v>
      </c>
    </row>
    <row r="2877" spans="1:10" ht="15">
      <c r="A2877" s="638" t="s">
        <v>11497</v>
      </c>
      <c r="B2877" s="640">
        <v>44363.316446759309</v>
      </c>
      <c r="C2877" s="639" t="b">
        <v>0</v>
      </c>
      <c r="D2877" s="639" t="s">
        <v>11959</v>
      </c>
      <c r="E2877" s="639" t="s">
        <v>2825</v>
      </c>
      <c r="F2877" s="639">
        <v>1</v>
      </c>
      <c r="G2877" s="639" t="s">
        <v>3173</v>
      </c>
      <c r="H2877" s="639" t="s">
        <v>12173</v>
      </c>
      <c r="I2877" s="639" t="s">
        <v>3219</v>
      </c>
      <c r="J2877" s="639" t="s">
        <v>12407</v>
      </c>
    </row>
    <row r="2878" spans="1:10" ht="15">
      <c r="A2878" s="638" t="s">
        <v>11497</v>
      </c>
      <c r="B2878" s="640">
        <v>44363.572314814803</v>
      </c>
      <c r="C2878" s="639" t="b">
        <v>0</v>
      </c>
      <c r="E2878" s="639" t="s">
        <v>2825</v>
      </c>
      <c r="F2878" s="639">
        <v>1</v>
      </c>
      <c r="G2878" s="639" t="s">
        <v>3173</v>
      </c>
      <c r="H2878" s="639" t="s">
        <v>12173</v>
      </c>
      <c r="I2878" s="639" t="s">
        <v>3219</v>
      </c>
      <c r="J2878" s="639" t="s">
        <v>12408</v>
      </c>
    </row>
    <row r="2879" spans="1:10" ht="15">
      <c r="A2879" s="638" t="s">
        <v>11497</v>
      </c>
      <c r="B2879" s="640">
        <v>44363.420046296298</v>
      </c>
      <c r="C2879" s="639" t="b">
        <v>0</v>
      </c>
      <c r="E2879" s="639" t="s">
        <v>2825</v>
      </c>
      <c r="F2879" s="639">
        <v>1</v>
      </c>
      <c r="G2879" s="639" t="s">
        <v>3173</v>
      </c>
      <c r="H2879" s="639" t="s">
        <v>12173</v>
      </c>
      <c r="I2879" s="639" t="s">
        <v>3219</v>
      </c>
      <c r="J2879" s="639" t="s">
        <v>12409</v>
      </c>
    </row>
    <row r="2880" spans="1:10" ht="15">
      <c r="A2880" s="638" t="s">
        <v>12352</v>
      </c>
      <c r="B2880" s="640">
        <v>44364.367025462998</v>
      </c>
      <c r="C2880" s="639" t="b">
        <v>0</v>
      </c>
      <c r="E2880" s="639" t="s">
        <v>2825</v>
      </c>
      <c r="F2880" s="639">
        <v>5</v>
      </c>
      <c r="G2880" s="639" t="s">
        <v>3432</v>
      </c>
      <c r="H2880" s="639" t="s">
        <v>12239</v>
      </c>
      <c r="I2880" s="639" t="s">
        <v>3111</v>
      </c>
      <c r="J2880" s="639" t="s">
        <v>12421</v>
      </c>
    </row>
    <row r="2881" spans="1:10" ht="15">
      <c r="A2881" s="638" t="s">
        <v>12422</v>
      </c>
      <c r="B2881" s="640">
        <v>44364.392048611102</v>
      </c>
      <c r="C2881" s="639" t="b">
        <v>0</v>
      </c>
      <c r="E2881" s="639" t="s">
        <v>2825</v>
      </c>
      <c r="F2881" s="639">
        <v>1</v>
      </c>
      <c r="G2881" s="639" t="s">
        <v>3198</v>
      </c>
      <c r="H2881" s="639" t="s">
        <v>1685</v>
      </c>
      <c r="I2881" s="639" t="s">
        <v>2651</v>
      </c>
      <c r="J2881" s="639" t="s">
        <v>12423</v>
      </c>
    </row>
    <row r="2882" spans="1:10" ht="15">
      <c r="A2882" s="638" t="s">
        <v>12422</v>
      </c>
      <c r="B2882" s="640">
        <v>44364.390219907393</v>
      </c>
      <c r="C2882" s="639" t="b">
        <v>0</v>
      </c>
      <c r="E2882" s="639" t="s">
        <v>2825</v>
      </c>
      <c r="F2882" s="639">
        <v>1</v>
      </c>
      <c r="G2882" s="639" t="s">
        <v>3198</v>
      </c>
      <c r="H2882" s="639" t="s">
        <v>1685</v>
      </c>
      <c r="I2882" s="639" t="s">
        <v>12424</v>
      </c>
      <c r="J2882" s="639" t="s">
        <v>12425</v>
      </c>
    </row>
    <row r="2883" spans="1:10" ht="15">
      <c r="A2883" s="638" t="s">
        <v>12422</v>
      </c>
      <c r="B2883" s="640">
        <v>44364.393819444398</v>
      </c>
      <c r="C2883" s="639" t="b">
        <v>0</v>
      </c>
      <c r="E2883" s="639" t="s">
        <v>2825</v>
      </c>
      <c r="F2883" s="639">
        <v>1</v>
      </c>
      <c r="G2883" s="639" t="s">
        <v>3198</v>
      </c>
      <c r="H2883" s="639" t="s">
        <v>1685</v>
      </c>
      <c r="I2883" s="639" t="s">
        <v>2651</v>
      </c>
      <c r="J2883" s="639" t="s">
        <v>12426</v>
      </c>
    </row>
    <row r="2884" spans="1:10" ht="15">
      <c r="A2884" s="638" t="s">
        <v>12422</v>
      </c>
      <c r="B2884" s="640">
        <v>44364.4273958333</v>
      </c>
      <c r="C2884" s="639" t="b">
        <v>0</v>
      </c>
      <c r="E2884" s="639" t="s">
        <v>2825</v>
      </c>
      <c r="F2884" s="639">
        <v>1</v>
      </c>
      <c r="G2884" s="639" t="s">
        <v>3198</v>
      </c>
      <c r="H2884" s="639" t="s">
        <v>1685</v>
      </c>
      <c r="I2884" s="639" t="s">
        <v>12424</v>
      </c>
      <c r="J2884" s="639" t="s">
        <v>12427</v>
      </c>
    </row>
    <row r="2885" spans="1:10" ht="15">
      <c r="A2885" s="638" t="s">
        <v>12428</v>
      </c>
      <c r="B2885" s="640">
        <v>44364.496192129598</v>
      </c>
      <c r="C2885" s="639" t="b">
        <v>0</v>
      </c>
      <c r="E2885" s="639" t="s">
        <v>2825</v>
      </c>
      <c r="F2885" s="639">
        <v>2</v>
      </c>
      <c r="G2885" s="639" t="s">
        <v>7877</v>
      </c>
      <c r="H2885" s="639" t="s">
        <v>1177</v>
      </c>
      <c r="I2885" s="639" t="s">
        <v>2508</v>
      </c>
      <c r="J2885" s="639" t="s">
        <v>12429</v>
      </c>
    </row>
    <row r="2886" spans="1:10" ht="15">
      <c r="A2886" s="638" t="s">
        <v>12430</v>
      </c>
      <c r="B2886" s="640">
        <v>44364.504212962987</v>
      </c>
      <c r="C2886" s="639" t="b">
        <v>0</v>
      </c>
      <c r="E2886" s="639" t="s">
        <v>2825</v>
      </c>
      <c r="F2886" s="639">
        <v>2</v>
      </c>
      <c r="G2886" s="639" t="s">
        <v>7877</v>
      </c>
      <c r="H2886" s="639" t="s">
        <v>3039</v>
      </c>
      <c r="I2886" s="639" t="s">
        <v>3195</v>
      </c>
      <c r="J2886" s="639" t="s">
        <v>12431</v>
      </c>
    </row>
    <row r="2887" spans="1:10" ht="15">
      <c r="A2887" s="638" t="s">
        <v>12432</v>
      </c>
      <c r="B2887" s="640">
        <v>44364.501932870407</v>
      </c>
      <c r="C2887" s="639" t="b">
        <v>0</v>
      </c>
      <c r="E2887" s="639" t="s">
        <v>2825</v>
      </c>
      <c r="F2887" s="639">
        <v>2</v>
      </c>
      <c r="G2887" s="639" t="s">
        <v>7877</v>
      </c>
      <c r="H2887" s="639" t="s">
        <v>1787</v>
      </c>
      <c r="I2887" s="639" t="s">
        <v>3309</v>
      </c>
      <c r="J2887" s="639" t="s">
        <v>12433</v>
      </c>
    </row>
    <row r="2888" spans="1:10" ht="15">
      <c r="A2888" s="638" t="s">
        <v>12434</v>
      </c>
      <c r="B2888" s="640">
        <v>44364.5101041667</v>
      </c>
      <c r="C2888" s="639" t="b">
        <v>0</v>
      </c>
      <c r="E2888" s="639" t="s">
        <v>2825</v>
      </c>
      <c r="F2888" s="639">
        <v>3</v>
      </c>
      <c r="G2888" s="639" t="s">
        <v>3017</v>
      </c>
      <c r="H2888" s="639" t="s">
        <v>4506</v>
      </c>
      <c r="I2888" s="639" t="s">
        <v>3279</v>
      </c>
      <c r="J2888" s="639" t="s">
        <v>12435</v>
      </c>
    </row>
    <row r="2889" spans="1:10" ht="15">
      <c r="A2889" s="638" t="s">
        <v>12436</v>
      </c>
      <c r="B2889" s="640">
        <v>44364.522916666698</v>
      </c>
      <c r="C2889" s="639" t="b">
        <v>0</v>
      </c>
      <c r="E2889" s="639" t="s">
        <v>2825</v>
      </c>
      <c r="F2889" s="639">
        <v>2</v>
      </c>
      <c r="G2889" s="639" t="s">
        <v>3017</v>
      </c>
      <c r="H2889" s="639" t="s">
        <v>3311</v>
      </c>
      <c r="I2889" s="639" t="s">
        <v>3126</v>
      </c>
      <c r="J2889" s="639" t="s">
        <v>12437</v>
      </c>
    </row>
    <row r="2890" spans="1:10" ht="15">
      <c r="A2890" s="638" t="s">
        <v>12438</v>
      </c>
      <c r="B2890" s="640">
        <v>44364.575173611098</v>
      </c>
      <c r="C2890" s="639" t="b">
        <v>0</v>
      </c>
      <c r="E2890" s="639" t="s">
        <v>2825</v>
      </c>
      <c r="F2890" s="639">
        <v>3</v>
      </c>
      <c r="G2890" s="639" t="s">
        <v>3205</v>
      </c>
      <c r="H2890" s="639" t="s">
        <v>4506</v>
      </c>
      <c r="I2890" s="639" t="s">
        <v>4329</v>
      </c>
      <c r="J2890" s="639" t="s">
        <v>12439</v>
      </c>
    </row>
    <row r="2891" spans="1:10" ht="15">
      <c r="A2891" s="638" t="s">
        <v>11647</v>
      </c>
      <c r="B2891" s="640">
        <v>44364.623692129593</v>
      </c>
      <c r="C2891" s="639" t="b">
        <v>0</v>
      </c>
      <c r="E2891" s="639" t="s">
        <v>2825</v>
      </c>
      <c r="F2891" s="639">
        <v>1</v>
      </c>
      <c r="G2891" s="639" t="s">
        <v>3173</v>
      </c>
      <c r="H2891" s="639" t="s">
        <v>2226</v>
      </c>
      <c r="I2891" s="639" t="s">
        <v>12440</v>
      </c>
      <c r="J2891" s="639" t="s">
        <v>12441</v>
      </c>
    </row>
    <row r="2892" spans="1:10" ht="15">
      <c r="A2892" s="638" t="s">
        <v>11647</v>
      </c>
      <c r="B2892" s="640">
        <v>44364.6234722222</v>
      </c>
      <c r="C2892" s="639" t="b">
        <v>0</v>
      </c>
      <c r="E2892" s="639" t="s">
        <v>2825</v>
      </c>
      <c r="F2892" s="639">
        <v>1</v>
      </c>
      <c r="G2892" s="639" t="s">
        <v>3173</v>
      </c>
      <c r="H2892" s="639" t="s">
        <v>2226</v>
      </c>
      <c r="I2892" s="639" t="s">
        <v>12440</v>
      </c>
      <c r="J2892" s="639" t="s">
        <v>12442</v>
      </c>
    </row>
    <row r="2893" spans="1:10" ht="15">
      <c r="A2893" s="638" t="s">
        <v>11647</v>
      </c>
      <c r="B2893" s="640">
        <v>44364.623217592591</v>
      </c>
      <c r="C2893" s="639" t="b">
        <v>0</v>
      </c>
      <c r="D2893" s="639" t="s">
        <v>2833</v>
      </c>
      <c r="E2893" s="639" t="s">
        <v>2825</v>
      </c>
      <c r="F2893" s="639">
        <v>1</v>
      </c>
      <c r="G2893" s="639" t="s">
        <v>3173</v>
      </c>
      <c r="H2893" s="639" t="s">
        <v>2226</v>
      </c>
      <c r="I2893" s="639" t="s">
        <v>12440</v>
      </c>
      <c r="J2893" s="639" t="s">
        <v>12443</v>
      </c>
    </row>
    <row r="2894" spans="1:10" ht="15">
      <c r="A2894" s="638" t="s">
        <v>12444</v>
      </c>
      <c r="B2894" s="640">
        <v>44364.633425925902</v>
      </c>
      <c r="C2894" s="639" t="b">
        <v>0</v>
      </c>
      <c r="E2894" s="639" t="s">
        <v>2825</v>
      </c>
      <c r="F2894" s="639">
        <v>3</v>
      </c>
      <c r="G2894" s="639" t="s">
        <v>3432</v>
      </c>
      <c r="H2894" s="639" t="s">
        <v>12445</v>
      </c>
      <c r="I2894" s="639" t="s">
        <v>3111</v>
      </c>
      <c r="J2894" s="639" t="s">
        <v>12446</v>
      </c>
    </row>
    <row r="2895" spans="1:10" ht="15">
      <c r="A2895" s="638" t="s">
        <v>12352</v>
      </c>
      <c r="B2895" s="640">
        <v>44364.63269675929</v>
      </c>
      <c r="C2895" s="639" t="b">
        <v>0</v>
      </c>
      <c r="E2895" s="639" t="s">
        <v>2825</v>
      </c>
      <c r="F2895" s="639">
        <v>1</v>
      </c>
      <c r="G2895" s="639" t="s">
        <v>3432</v>
      </c>
      <c r="H2895" s="639" t="s">
        <v>12239</v>
      </c>
      <c r="I2895" s="639" t="s">
        <v>3111</v>
      </c>
      <c r="J2895" s="639" t="s">
        <v>12447</v>
      </c>
    </row>
    <row r="2896" spans="1:10" ht="15">
      <c r="A2896" s="638" t="s">
        <v>12448</v>
      </c>
      <c r="B2896" s="640">
        <v>44364.640092592606</v>
      </c>
      <c r="C2896" s="639" t="b">
        <v>0</v>
      </c>
      <c r="E2896" s="639" t="s">
        <v>2825</v>
      </c>
      <c r="F2896" s="639">
        <v>2</v>
      </c>
      <c r="G2896" s="639" t="s">
        <v>3205</v>
      </c>
      <c r="H2896" s="639" t="s">
        <v>2049</v>
      </c>
      <c r="I2896" s="639" t="s">
        <v>2756</v>
      </c>
      <c r="J2896" s="639" t="s">
        <v>12449</v>
      </c>
    </row>
    <row r="2897" spans="1:10" ht="15">
      <c r="A2897" s="638" t="s">
        <v>11526</v>
      </c>
      <c r="B2897" s="640">
        <v>44364.691921296297</v>
      </c>
      <c r="C2897" s="639" t="b">
        <v>0</v>
      </c>
      <c r="E2897" s="639" t="s">
        <v>2825</v>
      </c>
      <c r="F2897" s="639">
        <v>1</v>
      </c>
      <c r="G2897" s="639" t="s">
        <v>11921</v>
      </c>
      <c r="H2897" s="639" t="s">
        <v>12310</v>
      </c>
      <c r="I2897" s="639" t="s">
        <v>12311</v>
      </c>
      <c r="J2897" s="639" t="s">
        <v>12450</v>
      </c>
    </row>
    <row r="2898" spans="1:10" ht="15">
      <c r="A2898" s="638" t="s">
        <v>11526</v>
      </c>
      <c r="B2898" s="640">
        <v>44364.691400462987</v>
      </c>
      <c r="C2898" s="639" t="b">
        <v>0</v>
      </c>
      <c r="E2898" s="639" t="s">
        <v>2825</v>
      </c>
      <c r="F2898" s="639">
        <v>1</v>
      </c>
      <c r="G2898" s="639" t="s">
        <v>11921</v>
      </c>
      <c r="H2898" s="639" t="s">
        <v>12310</v>
      </c>
      <c r="I2898" s="639" t="s">
        <v>12311</v>
      </c>
      <c r="J2898" s="639" t="s">
        <v>12451</v>
      </c>
    </row>
    <row r="2899" spans="1:10" ht="15">
      <c r="A2899" s="638" t="s">
        <v>11526</v>
      </c>
      <c r="B2899" s="640">
        <v>44364.690902777802</v>
      </c>
      <c r="C2899" s="639" t="b">
        <v>0</v>
      </c>
      <c r="E2899" s="639" t="s">
        <v>2825</v>
      </c>
      <c r="F2899" s="639">
        <v>1</v>
      </c>
      <c r="G2899" s="639" t="s">
        <v>11921</v>
      </c>
      <c r="H2899" s="639" t="s">
        <v>12310</v>
      </c>
      <c r="I2899" s="639" t="s">
        <v>12311</v>
      </c>
      <c r="J2899" s="639" t="s">
        <v>12452</v>
      </c>
    </row>
    <row r="2900" spans="1:10" ht="15">
      <c r="A2900" s="638" t="s">
        <v>11526</v>
      </c>
      <c r="B2900" s="640">
        <v>44364.689675925903</v>
      </c>
      <c r="C2900" s="639" t="b">
        <v>0</v>
      </c>
      <c r="E2900" s="639" t="s">
        <v>2825</v>
      </c>
      <c r="F2900" s="639">
        <v>1</v>
      </c>
      <c r="G2900" s="639" t="s">
        <v>11921</v>
      </c>
      <c r="H2900" s="639" t="s">
        <v>12310</v>
      </c>
      <c r="I2900" s="639" t="s">
        <v>12311</v>
      </c>
      <c r="J2900" s="639" t="s">
        <v>12453</v>
      </c>
    </row>
    <row r="2901" spans="1:10" ht="15">
      <c r="A2901" s="638" t="s">
        <v>11526</v>
      </c>
      <c r="B2901" s="640">
        <v>44364.693680555603</v>
      </c>
      <c r="C2901" s="639" t="b">
        <v>0</v>
      </c>
      <c r="E2901" s="639" t="s">
        <v>2825</v>
      </c>
      <c r="F2901" s="639">
        <v>1</v>
      </c>
      <c r="G2901" s="639" t="s">
        <v>11921</v>
      </c>
      <c r="H2901" s="639" t="s">
        <v>12310</v>
      </c>
      <c r="I2901" s="639" t="s">
        <v>12311</v>
      </c>
      <c r="J2901" s="639" t="s">
        <v>12454</v>
      </c>
    </row>
    <row r="2902" spans="1:10" ht="15">
      <c r="A2902" s="638" t="s">
        <v>11526</v>
      </c>
      <c r="B2902" s="640">
        <v>44364.693379629593</v>
      </c>
      <c r="C2902" s="639" t="b">
        <v>0</v>
      </c>
      <c r="E2902" s="639" t="s">
        <v>2825</v>
      </c>
      <c r="F2902" s="639">
        <v>1</v>
      </c>
      <c r="G2902" s="639" t="s">
        <v>11921</v>
      </c>
      <c r="H2902" s="639" t="s">
        <v>12310</v>
      </c>
      <c r="I2902" s="639" t="s">
        <v>12311</v>
      </c>
      <c r="J2902" s="639" t="s">
        <v>12455</v>
      </c>
    </row>
    <row r="2903" spans="1:10" ht="15">
      <c r="A2903" s="638" t="s">
        <v>11526</v>
      </c>
      <c r="B2903" s="640">
        <v>44364.692951388897</v>
      </c>
      <c r="C2903" s="639" t="b">
        <v>0</v>
      </c>
      <c r="E2903" s="639" t="s">
        <v>2825</v>
      </c>
      <c r="F2903" s="639">
        <v>1</v>
      </c>
      <c r="G2903" s="639" t="s">
        <v>11921</v>
      </c>
      <c r="H2903" s="639" t="s">
        <v>12310</v>
      </c>
      <c r="I2903" s="639" t="s">
        <v>12311</v>
      </c>
      <c r="J2903" s="639" t="s">
        <v>12456</v>
      </c>
    </row>
    <row r="2904" spans="1:10" ht="15">
      <c r="A2904" s="638" t="s">
        <v>11526</v>
      </c>
      <c r="B2904" s="640">
        <v>44364.692476851887</v>
      </c>
      <c r="C2904" s="639" t="b">
        <v>0</v>
      </c>
      <c r="E2904" s="639" t="s">
        <v>2825</v>
      </c>
      <c r="F2904" s="639">
        <v>1</v>
      </c>
      <c r="G2904" s="639" t="s">
        <v>11921</v>
      </c>
      <c r="H2904" s="639" t="s">
        <v>12310</v>
      </c>
      <c r="I2904" s="639" t="s">
        <v>12311</v>
      </c>
      <c r="J2904" s="639" t="s">
        <v>12457</v>
      </c>
    </row>
    <row r="2905" spans="1:10" ht="15">
      <c r="A2905" s="638" t="s">
        <v>11558</v>
      </c>
      <c r="B2905" s="640">
        <v>44364.444560185198</v>
      </c>
      <c r="C2905" s="639" t="b">
        <v>0</v>
      </c>
      <c r="D2905" s="639" t="s">
        <v>3317</v>
      </c>
      <c r="E2905" s="639" t="s">
        <v>2825</v>
      </c>
      <c r="F2905" s="639">
        <v>1</v>
      </c>
      <c r="G2905" s="639" t="s">
        <v>3156</v>
      </c>
      <c r="H2905" s="639" t="s">
        <v>12458</v>
      </c>
      <c r="I2905" s="639" t="s">
        <v>12252</v>
      </c>
      <c r="J2905" s="639" t="s">
        <v>12459</v>
      </c>
    </row>
    <row r="2906" spans="1:10" ht="15">
      <c r="A2906" s="638" t="s">
        <v>11558</v>
      </c>
      <c r="B2906" s="640">
        <v>44364.367199074099</v>
      </c>
      <c r="C2906" s="639" t="b">
        <v>0</v>
      </c>
      <c r="D2906" s="639" t="s">
        <v>4921</v>
      </c>
      <c r="E2906" s="639" t="s">
        <v>2825</v>
      </c>
      <c r="F2906" s="639">
        <v>1</v>
      </c>
      <c r="G2906" s="639" t="s">
        <v>3156</v>
      </c>
      <c r="H2906" s="639" t="s">
        <v>12458</v>
      </c>
      <c r="I2906" s="639" t="s">
        <v>12252</v>
      </c>
      <c r="J2906" s="639" t="s">
        <v>12460</v>
      </c>
    </row>
    <row r="2907" spans="1:10" ht="15">
      <c r="A2907" s="638" t="s">
        <v>11769</v>
      </c>
      <c r="B2907" s="640">
        <v>44365.3494444444</v>
      </c>
      <c r="C2907" s="639" t="b">
        <v>0</v>
      </c>
      <c r="E2907" s="639" t="s">
        <v>2825</v>
      </c>
      <c r="F2907" s="639">
        <v>1</v>
      </c>
      <c r="G2907" s="639" t="s">
        <v>3205</v>
      </c>
      <c r="H2907" s="639" t="s">
        <v>12476</v>
      </c>
      <c r="I2907" s="639" t="s">
        <v>3250</v>
      </c>
      <c r="J2907" s="639" t="s">
        <v>12477</v>
      </c>
    </row>
    <row r="2908" spans="1:10" ht="15">
      <c r="A2908" s="638" t="s">
        <v>12478</v>
      </c>
      <c r="B2908" s="640">
        <v>44365.379386574103</v>
      </c>
      <c r="C2908" s="639" t="b">
        <v>0</v>
      </c>
      <c r="E2908" s="639" t="s">
        <v>2825</v>
      </c>
      <c r="F2908" s="639">
        <v>5</v>
      </c>
      <c r="G2908" s="639" t="s">
        <v>4912</v>
      </c>
      <c r="H2908" s="639" t="s">
        <v>2802</v>
      </c>
      <c r="I2908" s="639" t="s">
        <v>8931</v>
      </c>
      <c r="J2908" s="639" t="s">
        <v>12479</v>
      </c>
    </row>
    <row r="2909" spans="1:10" ht="15">
      <c r="A2909" s="638" t="s">
        <v>12480</v>
      </c>
      <c r="B2909" s="640">
        <v>44365.38567129631</v>
      </c>
      <c r="C2909" s="639" t="b">
        <v>0</v>
      </c>
      <c r="E2909" s="639" t="s">
        <v>2825</v>
      </c>
      <c r="F2909" s="639">
        <v>2</v>
      </c>
      <c r="G2909" s="639" t="s">
        <v>3017</v>
      </c>
      <c r="H2909" s="639" t="s">
        <v>780</v>
      </c>
      <c r="I2909" s="639" t="s">
        <v>3182</v>
      </c>
      <c r="J2909" s="639" t="s">
        <v>12481</v>
      </c>
    </row>
    <row r="2910" spans="1:10" ht="15">
      <c r="A2910" s="638" t="s">
        <v>12482</v>
      </c>
      <c r="B2910" s="640">
        <v>44365.397303240708</v>
      </c>
      <c r="C2910" s="639" t="b">
        <v>0</v>
      </c>
      <c r="D2910" s="639" t="s">
        <v>2833</v>
      </c>
      <c r="E2910" s="639" t="s">
        <v>2825</v>
      </c>
      <c r="F2910" s="639">
        <v>1</v>
      </c>
      <c r="G2910" s="639" t="s">
        <v>2807</v>
      </c>
      <c r="H2910" s="639" t="s">
        <v>2985</v>
      </c>
      <c r="I2910" s="639" t="s">
        <v>12483</v>
      </c>
      <c r="J2910" s="639" t="s">
        <v>12484</v>
      </c>
    </row>
    <row r="2911" spans="1:10" ht="15">
      <c r="A2911" s="638" t="s">
        <v>11516</v>
      </c>
      <c r="B2911" s="640">
        <v>44365.441724537013</v>
      </c>
      <c r="C2911" s="639" t="b">
        <v>0</v>
      </c>
      <c r="E2911" s="639" t="s">
        <v>2825</v>
      </c>
      <c r="F2911" s="639">
        <v>1</v>
      </c>
      <c r="G2911" s="639" t="s">
        <v>7815</v>
      </c>
      <c r="H2911" s="639" t="s">
        <v>12485</v>
      </c>
      <c r="I2911" s="639" t="s">
        <v>12255</v>
      </c>
      <c r="J2911" s="639" t="s">
        <v>12486</v>
      </c>
    </row>
    <row r="2912" spans="1:10" ht="15">
      <c r="A2912" s="638" t="s">
        <v>12487</v>
      </c>
      <c r="B2912" s="640">
        <v>44365.441527777803</v>
      </c>
      <c r="C2912" s="639" t="b">
        <v>0</v>
      </c>
      <c r="E2912" s="639" t="s">
        <v>2825</v>
      </c>
      <c r="F2912" s="639">
        <v>3</v>
      </c>
      <c r="G2912" s="639" t="s">
        <v>3017</v>
      </c>
      <c r="H2912" s="639" t="s">
        <v>4500</v>
      </c>
      <c r="I2912" s="639" t="s">
        <v>3279</v>
      </c>
      <c r="J2912" s="639" t="s">
        <v>12488</v>
      </c>
    </row>
    <row r="2913" spans="1:10" ht="15">
      <c r="A2913" s="638" t="s">
        <v>12478</v>
      </c>
      <c r="B2913" s="640">
        <v>44365.451585648101</v>
      </c>
      <c r="C2913" s="639" t="b">
        <v>0</v>
      </c>
      <c r="E2913" s="639" t="s">
        <v>2825</v>
      </c>
      <c r="F2913" s="639">
        <v>2</v>
      </c>
      <c r="G2913" s="639" t="s">
        <v>4912</v>
      </c>
      <c r="H2913" s="639" t="s">
        <v>2802</v>
      </c>
      <c r="I2913" s="639" t="s">
        <v>8931</v>
      </c>
      <c r="J2913" s="639" t="s">
        <v>12489</v>
      </c>
    </row>
    <row r="2914" spans="1:10" ht="15">
      <c r="A2914" s="638" t="s">
        <v>12490</v>
      </c>
      <c r="B2914" s="640">
        <v>44365.460729166698</v>
      </c>
      <c r="C2914" s="639" t="b">
        <v>0</v>
      </c>
      <c r="E2914" s="639" t="s">
        <v>2825</v>
      </c>
      <c r="F2914" s="639">
        <v>1</v>
      </c>
      <c r="G2914" s="639" t="s">
        <v>3205</v>
      </c>
      <c r="H2914" s="639" t="s">
        <v>24</v>
      </c>
      <c r="I2914" s="639" t="s">
        <v>3042</v>
      </c>
      <c r="J2914" s="639" t="s">
        <v>12491</v>
      </c>
    </row>
    <row r="2915" spans="1:10" ht="15">
      <c r="A2915" s="638" t="s">
        <v>12492</v>
      </c>
      <c r="B2915" s="640">
        <v>44365.478356481508</v>
      </c>
      <c r="C2915" s="639" t="b">
        <v>0</v>
      </c>
      <c r="E2915" s="639" t="s">
        <v>2825</v>
      </c>
      <c r="F2915" s="639">
        <v>3</v>
      </c>
      <c r="G2915" s="639" t="s">
        <v>3017</v>
      </c>
      <c r="H2915" s="639" t="s">
        <v>12493</v>
      </c>
      <c r="I2915" s="639" t="s">
        <v>3189</v>
      </c>
      <c r="J2915" s="639" t="s">
        <v>12494</v>
      </c>
    </row>
    <row r="2916" spans="1:10" ht="15">
      <c r="A2916" s="638" t="s">
        <v>12495</v>
      </c>
      <c r="B2916" s="640">
        <v>44365.5374884259</v>
      </c>
      <c r="C2916" s="639" t="b">
        <v>0</v>
      </c>
      <c r="E2916" s="639" t="s">
        <v>2825</v>
      </c>
      <c r="F2916" s="639">
        <v>1</v>
      </c>
      <c r="G2916" s="639" t="s">
        <v>3205</v>
      </c>
      <c r="H2916" s="639" t="s">
        <v>4398</v>
      </c>
      <c r="I2916" s="639" t="s">
        <v>12496</v>
      </c>
      <c r="J2916" s="639" t="s">
        <v>12497</v>
      </c>
    </row>
    <row r="2917" spans="1:10" ht="15">
      <c r="A2917" s="638" t="s">
        <v>12498</v>
      </c>
      <c r="B2917" s="640">
        <v>44365.5527083333</v>
      </c>
      <c r="C2917" s="639" t="b">
        <v>0</v>
      </c>
      <c r="E2917" s="639" t="s">
        <v>2825</v>
      </c>
      <c r="F2917" s="639">
        <v>4</v>
      </c>
      <c r="G2917" s="639" t="s">
        <v>7877</v>
      </c>
      <c r="H2917" s="639" t="s">
        <v>3202</v>
      </c>
      <c r="I2917" s="639" t="s">
        <v>7509</v>
      </c>
      <c r="J2917" s="639" t="s">
        <v>12499</v>
      </c>
    </row>
    <row r="2918" spans="1:10" ht="15">
      <c r="A2918" s="638" t="s">
        <v>12500</v>
      </c>
      <c r="B2918" s="640">
        <v>44365.551712963003</v>
      </c>
      <c r="C2918" s="639" t="b">
        <v>0</v>
      </c>
      <c r="E2918" s="639" t="s">
        <v>2825</v>
      </c>
      <c r="F2918" s="639">
        <v>5</v>
      </c>
      <c r="G2918" s="639" t="s">
        <v>7872</v>
      </c>
      <c r="H2918" s="639" t="s">
        <v>12501</v>
      </c>
      <c r="I2918" s="639" t="s">
        <v>3077</v>
      </c>
      <c r="J2918" s="639" t="s">
        <v>12502</v>
      </c>
    </row>
    <row r="2919" spans="1:10" ht="15">
      <c r="A2919" s="638" t="s">
        <v>12422</v>
      </c>
      <c r="B2919" s="640">
        <v>44365.564375000002</v>
      </c>
      <c r="C2919" s="639" t="b">
        <v>0</v>
      </c>
      <c r="E2919" s="639" t="s">
        <v>2825</v>
      </c>
      <c r="F2919" s="639">
        <v>1</v>
      </c>
      <c r="G2919" s="639" t="s">
        <v>3198</v>
      </c>
      <c r="H2919" s="639" t="s">
        <v>1685</v>
      </c>
      <c r="I2919" s="639" t="s">
        <v>2651</v>
      </c>
      <c r="J2919" s="639" t="s">
        <v>12503</v>
      </c>
    </row>
    <row r="2920" spans="1:10" ht="15">
      <c r="A2920" s="638" t="s">
        <v>12504</v>
      </c>
      <c r="B2920" s="640">
        <v>44365.565092592602</v>
      </c>
      <c r="C2920" s="639" t="b">
        <v>0</v>
      </c>
      <c r="E2920" s="639" t="s">
        <v>2825</v>
      </c>
      <c r="F2920" s="639">
        <v>1</v>
      </c>
      <c r="G2920" s="639" t="s">
        <v>3205</v>
      </c>
      <c r="H2920" s="639" t="s">
        <v>4359</v>
      </c>
      <c r="I2920" s="639" t="s">
        <v>3141</v>
      </c>
      <c r="J2920" s="639" t="s">
        <v>12505</v>
      </c>
    </row>
    <row r="2921" spans="1:10" ht="15">
      <c r="A2921" s="638" t="s">
        <v>12506</v>
      </c>
      <c r="B2921" s="640">
        <v>44365.591469907398</v>
      </c>
      <c r="C2921" s="639" t="b">
        <v>0</v>
      </c>
      <c r="E2921" s="639" t="s">
        <v>2825</v>
      </c>
      <c r="F2921" s="639">
        <v>1</v>
      </c>
      <c r="G2921" s="639" t="s">
        <v>4912</v>
      </c>
      <c r="H2921" s="639" t="s">
        <v>12507</v>
      </c>
      <c r="I2921" s="639" t="s">
        <v>4321</v>
      </c>
      <c r="J2921" s="639" t="s">
        <v>12508</v>
      </c>
    </row>
    <row r="2922" spans="1:10" ht="15">
      <c r="A2922" s="638" t="s">
        <v>12500</v>
      </c>
      <c r="B2922" s="640">
        <v>44365.608946759297</v>
      </c>
      <c r="C2922" s="639" t="b">
        <v>0</v>
      </c>
      <c r="E2922" s="639" t="s">
        <v>2825</v>
      </c>
      <c r="F2922" s="639">
        <v>8</v>
      </c>
      <c r="G2922" s="639" t="s">
        <v>3432</v>
      </c>
      <c r="H2922" s="639" t="s">
        <v>12501</v>
      </c>
      <c r="I2922" s="639" t="s">
        <v>3077</v>
      </c>
      <c r="J2922" s="639" t="s">
        <v>12509</v>
      </c>
    </row>
    <row r="2923" spans="1:10" ht="15">
      <c r="A2923" s="638" t="s">
        <v>11771</v>
      </c>
      <c r="B2923" s="640">
        <v>44365.608738425901</v>
      </c>
      <c r="C2923" s="639" t="b">
        <v>0</v>
      </c>
      <c r="E2923" s="639" t="s">
        <v>2825</v>
      </c>
      <c r="F2923" s="639">
        <v>2</v>
      </c>
      <c r="G2923" s="639" t="s">
        <v>3205</v>
      </c>
      <c r="H2923" s="639" t="s">
        <v>3097</v>
      </c>
      <c r="I2923" s="639" t="s">
        <v>9841</v>
      </c>
      <c r="J2923" s="639" t="s">
        <v>12510</v>
      </c>
    </row>
    <row r="2924" spans="1:10" ht="15">
      <c r="A2924" s="638" t="s">
        <v>11771</v>
      </c>
      <c r="B2924" s="640">
        <v>44365.607939814807</v>
      </c>
      <c r="C2924" s="639" t="b">
        <v>0</v>
      </c>
      <c r="E2924" s="639" t="s">
        <v>2825</v>
      </c>
      <c r="F2924" s="639">
        <v>6</v>
      </c>
      <c r="G2924" s="639" t="s">
        <v>3205</v>
      </c>
      <c r="H2924" s="639" t="s">
        <v>3097</v>
      </c>
      <c r="I2924" s="639" t="s">
        <v>3133</v>
      </c>
      <c r="J2924" s="639" t="s">
        <v>12511</v>
      </c>
    </row>
    <row r="2925" spans="1:10" ht="15">
      <c r="A2925" s="638" t="s">
        <v>11494</v>
      </c>
      <c r="B2925" s="640">
        <v>44365.693159722199</v>
      </c>
      <c r="C2925" s="639" t="b">
        <v>0</v>
      </c>
      <c r="E2925" s="639" t="s">
        <v>2825</v>
      </c>
      <c r="F2925" s="639">
        <v>1</v>
      </c>
      <c r="G2925" s="639" t="s">
        <v>3173</v>
      </c>
      <c r="H2925" s="639" t="s">
        <v>2230</v>
      </c>
      <c r="I2925" s="639" t="s">
        <v>12512</v>
      </c>
      <c r="J2925" s="639" t="s">
        <v>12513</v>
      </c>
    </row>
    <row r="2926" spans="1:10" ht="15">
      <c r="A2926" s="638" t="s">
        <v>11494</v>
      </c>
      <c r="B2926" s="640">
        <v>44365.692789351902</v>
      </c>
      <c r="C2926" s="639" t="b">
        <v>0</v>
      </c>
      <c r="E2926" s="639" t="s">
        <v>2825</v>
      </c>
      <c r="F2926" s="639">
        <v>1</v>
      </c>
      <c r="G2926" s="639" t="s">
        <v>3173</v>
      </c>
      <c r="H2926" s="639" t="s">
        <v>2230</v>
      </c>
      <c r="I2926" s="639" t="s">
        <v>12512</v>
      </c>
      <c r="J2926" s="639" t="s">
        <v>12514</v>
      </c>
    </row>
    <row r="2927" spans="1:10" ht="15">
      <c r="A2927" s="638" t="s">
        <v>11558</v>
      </c>
      <c r="B2927" s="640">
        <v>44365.648854166699</v>
      </c>
      <c r="C2927" s="639" t="b">
        <v>0</v>
      </c>
      <c r="D2927" s="639" t="s">
        <v>2833</v>
      </c>
      <c r="E2927" s="639" t="s">
        <v>2825</v>
      </c>
      <c r="F2927" s="639">
        <v>1</v>
      </c>
      <c r="G2927" s="639" t="s">
        <v>3156</v>
      </c>
      <c r="H2927" s="639" t="s">
        <v>12458</v>
      </c>
      <c r="I2927" s="639" t="s">
        <v>12252</v>
      </c>
      <c r="J2927" s="639" t="s">
        <v>12515</v>
      </c>
    </row>
    <row r="2928" spans="1:10" ht="15">
      <c r="A2928" s="638" t="s">
        <v>11558</v>
      </c>
      <c r="B2928" s="640">
        <v>44365.649756944404</v>
      </c>
      <c r="C2928" s="639" t="b">
        <v>0</v>
      </c>
      <c r="D2928" s="639" t="s">
        <v>2833</v>
      </c>
      <c r="E2928" s="639" t="s">
        <v>2825</v>
      </c>
      <c r="F2928" s="639">
        <v>1</v>
      </c>
      <c r="G2928" s="639" t="s">
        <v>3156</v>
      </c>
      <c r="H2928" s="639" t="s">
        <v>12458</v>
      </c>
      <c r="I2928" s="639" t="s">
        <v>12252</v>
      </c>
      <c r="J2928" s="639" t="s">
        <v>12516</v>
      </c>
    </row>
    <row r="2929" spans="1:10" ht="15">
      <c r="A2929" s="638" t="s">
        <v>12517</v>
      </c>
      <c r="B2929" s="640">
        <v>44366.323587963001</v>
      </c>
      <c r="C2929" s="639" t="b">
        <v>0</v>
      </c>
      <c r="E2929" s="639" t="s">
        <v>2825</v>
      </c>
      <c r="F2929" s="639">
        <v>1</v>
      </c>
      <c r="G2929" s="639" t="s">
        <v>7623</v>
      </c>
      <c r="H2929" s="639" t="s">
        <v>12518</v>
      </c>
      <c r="I2929" s="639" t="s">
        <v>8017</v>
      </c>
      <c r="J2929" s="639" t="s">
        <v>12519</v>
      </c>
    </row>
    <row r="2930" spans="1:10" ht="15">
      <c r="A2930" s="638" t="s">
        <v>12517</v>
      </c>
      <c r="B2930" s="640">
        <v>44366.322928240697</v>
      </c>
      <c r="C2930" s="639" t="b">
        <v>0</v>
      </c>
      <c r="E2930" s="639" t="s">
        <v>2825</v>
      </c>
      <c r="F2930" s="639">
        <v>1</v>
      </c>
      <c r="G2930" s="639" t="s">
        <v>7623</v>
      </c>
      <c r="H2930" s="639" t="s">
        <v>12518</v>
      </c>
      <c r="I2930" s="639" t="s">
        <v>8017</v>
      </c>
      <c r="J2930" s="639" t="s">
        <v>12520</v>
      </c>
    </row>
    <row r="2931" spans="1:10" ht="15">
      <c r="A2931" s="638" t="s">
        <v>12517</v>
      </c>
      <c r="B2931" s="640">
        <v>44366.322465277801</v>
      </c>
      <c r="C2931" s="639" t="b">
        <v>0</v>
      </c>
      <c r="E2931" s="639" t="s">
        <v>2825</v>
      </c>
      <c r="F2931" s="639">
        <v>1</v>
      </c>
      <c r="G2931" s="639" t="s">
        <v>7623</v>
      </c>
      <c r="H2931" s="639" t="s">
        <v>12518</v>
      </c>
      <c r="I2931" s="639" t="s">
        <v>8017</v>
      </c>
      <c r="J2931" s="639" t="s">
        <v>12521</v>
      </c>
    </row>
    <row r="2932" spans="1:10" ht="15">
      <c r="A2932" s="638" t="s">
        <v>12517</v>
      </c>
      <c r="B2932" s="640">
        <v>44366.321944444397</v>
      </c>
      <c r="C2932" s="639" t="b">
        <v>0</v>
      </c>
      <c r="E2932" s="639" t="s">
        <v>2825</v>
      </c>
      <c r="F2932" s="639">
        <v>1</v>
      </c>
      <c r="G2932" s="639" t="s">
        <v>7623</v>
      </c>
      <c r="H2932" s="639" t="s">
        <v>12518</v>
      </c>
      <c r="I2932" s="639" t="s">
        <v>8017</v>
      </c>
      <c r="J2932" s="639" t="s">
        <v>12522</v>
      </c>
    </row>
    <row r="2933" spans="1:10" ht="15">
      <c r="A2933" s="638" t="s">
        <v>11516</v>
      </c>
      <c r="B2933" s="640">
        <v>44366.3758101852</v>
      </c>
      <c r="C2933" s="639" t="b">
        <v>0</v>
      </c>
      <c r="E2933" s="639" t="s">
        <v>2825</v>
      </c>
      <c r="F2933" s="639">
        <v>1</v>
      </c>
      <c r="G2933" s="639" t="s">
        <v>7815</v>
      </c>
      <c r="H2933" s="639" t="s">
        <v>12485</v>
      </c>
      <c r="I2933" s="639" t="s">
        <v>12255</v>
      </c>
      <c r="J2933" s="639" t="s">
        <v>12533</v>
      </c>
    </row>
    <row r="2934" spans="1:10" ht="15">
      <c r="A2934" s="638" t="s">
        <v>11516</v>
      </c>
      <c r="B2934" s="640">
        <v>44366.388888888898</v>
      </c>
      <c r="C2934" s="639" t="b">
        <v>0</v>
      </c>
      <c r="E2934" s="639" t="s">
        <v>2825</v>
      </c>
      <c r="F2934" s="639">
        <v>1</v>
      </c>
      <c r="G2934" s="639" t="s">
        <v>7815</v>
      </c>
      <c r="H2934" s="639" t="s">
        <v>12485</v>
      </c>
      <c r="I2934" s="639" t="s">
        <v>12255</v>
      </c>
      <c r="J2934" s="639" t="s">
        <v>12534</v>
      </c>
    </row>
    <row r="2935" spans="1:10" ht="15">
      <c r="A2935" s="638" t="s">
        <v>11516</v>
      </c>
      <c r="B2935" s="640">
        <v>44366.383414351898</v>
      </c>
      <c r="C2935" s="639" t="b">
        <v>0</v>
      </c>
      <c r="E2935" s="639" t="s">
        <v>2825</v>
      </c>
      <c r="F2935" s="639">
        <v>1</v>
      </c>
      <c r="G2935" s="639" t="s">
        <v>7815</v>
      </c>
      <c r="H2935" s="639" t="s">
        <v>12485</v>
      </c>
      <c r="I2935" s="639" t="s">
        <v>12255</v>
      </c>
      <c r="J2935" s="639" t="s">
        <v>12535</v>
      </c>
    </row>
    <row r="2936" spans="1:10" ht="15">
      <c r="A2936" s="638" t="s">
        <v>12536</v>
      </c>
      <c r="B2936" s="640">
        <v>44366.387511574103</v>
      </c>
      <c r="C2936" s="639" t="b">
        <v>0</v>
      </c>
      <c r="E2936" s="639" t="s">
        <v>2825</v>
      </c>
      <c r="F2936" s="639">
        <v>3</v>
      </c>
      <c r="G2936" s="639" t="s">
        <v>3017</v>
      </c>
      <c r="H2936" s="639" t="s">
        <v>3401</v>
      </c>
      <c r="I2936" s="639" t="s">
        <v>3162</v>
      </c>
      <c r="J2936" s="639" t="s">
        <v>12537</v>
      </c>
    </row>
    <row r="2937" spans="1:10" ht="15">
      <c r="A2937" s="638" t="s">
        <v>12538</v>
      </c>
      <c r="B2937" s="640">
        <v>44366.475219907399</v>
      </c>
      <c r="C2937" s="639" t="b">
        <v>0</v>
      </c>
      <c r="E2937" s="639" t="s">
        <v>2825</v>
      </c>
      <c r="F2937" s="639">
        <v>1</v>
      </c>
      <c r="G2937" s="639" t="s">
        <v>3432</v>
      </c>
      <c r="H2937" s="639" t="s">
        <v>3091</v>
      </c>
      <c r="I2937" s="639" t="s">
        <v>7609</v>
      </c>
      <c r="J2937" s="639" t="s">
        <v>12539</v>
      </c>
    </row>
    <row r="2938" spans="1:10" ht="15">
      <c r="A2938" s="638" t="s">
        <v>12540</v>
      </c>
      <c r="B2938" s="640">
        <v>44366.478460648097</v>
      </c>
      <c r="C2938" s="639" t="b">
        <v>0</v>
      </c>
      <c r="E2938" s="639" t="s">
        <v>2825</v>
      </c>
      <c r="F2938" s="639">
        <v>6</v>
      </c>
      <c r="G2938" s="639" t="s">
        <v>3205</v>
      </c>
      <c r="H2938" s="639" t="s">
        <v>12541</v>
      </c>
      <c r="I2938" s="639" t="s">
        <v>3337</v>
      </c>
      <c r="J2938" s="639" t="s">
        <v>12542</v>
      </c>
    </row>
    <row r="2939" spans="1:10" ht="15">
      <c r="A2939" s="638" t="s">
        <v>12543</v>
      </c>
      <c r="B2939" s="640">
        <v>44366.480787037013</v>
      </c>
      <c r="C2939" s="639" t="b">
        <v>0</v>
      </c>
      <c r="E2939" s="639" t="s">
        <v>2825</v>
      </c>
      <c r="F2939" s="639">
        <v>8</v>
      </c>
      <c r="G2939" s="639" t="s">
        <v>7872</v>
      </c>
      <c r="H2939" s="639" t="s">
        <v>12544</v>
      </c>
      <c r="I2939" s="639" t="s">
        <v>11903</v>
      </c>
      <c r="J2939" s="639" t="s">
        <v>12545</v>
      </c>
    </row>
    <row r="2940" spans="1:10" ht="15">
      <c r="A2940" s="638" t="s">
        <v>12546</v>
      </c>
      <c r="B2940" s="640">
        <v>44366.527615740692</v>
      </c>
      <c r="C2940" s="639" t="b">
        <v>0</v>
      </c>
      <c r="E2940" s="639" t="s">
        <v>2825</v>
      </c>
      <c r="F2940" s="639">
        <v>2</v>
      </c>
      <c r="G2940" s="639" t="s">
        <v>4912</v>
      </c>
      <c r="H2940" s="639" t="s">
        <v>12547</v>
      </c>
      <c r="I2940" s="639" t="s">
        <v>8632</v>
      </c>
      <c r="J2940" s="639" t="s">
        <v>12548</v>
      </c>
    </row>
    <row r="2941" spans="1:10" ht="15">
      <c r="A2941" s="638" t="s">
        <v>12549</v>
      </c>
      <c r="B2941" s="640">
        <v>44366.530972222201</v>
      </c>
      <c r="C2941" s="639" t="b">
        <v>0</v>
      </c>
      <c r="E2941" s="639" t="s">
        <v>2825</v>
      </c>
      <c r="F2941" s="639">
        <v>2</v>
      </c>
      <c r="G2941" s="639" t="s">
        <v>7877</v>
      </c>
      <c r="H2941" s="639" t="s">
        <v>12550</v>
      </c>
      <c r="I2941" s="639" t="s">
        <v>4510</v>
      </c>
      <c r="J2941" s="639" t="s">
        <v>12551</v>
      </c>
    </row>
    <row r="2942" spans="1:10" ht="15">
      <c r="A2942" s="638" t="s">
        <v>12552</v>
      </c>
      <c r="B2942" s="640">
        <v>44366.536192129592</v>
      </c>
      <c r="C2942" s="639" t="b">
        <v>0</v>
      </c>
      <c r="D2942" s="639" t="s">
        <v>12553</v>
      </c>
      <c r="E2942" s="639" t="s">
        <v>2825</v>
      </c>
      <c r="F2942" s="639">
        <v>1</v>
      </c>
      <c r="G2942" s="639" t="s">
        <v>2807</v>
      </c>
      <c r="H2942" s="639" t="s">
        <v>12554</v>
      </c>
      <c r="I2942" s="639" t="s">
        <v>2818</v>
      </c>
      <c r="J2942" s="639" t="s">
        <v>12555</v>
      </c>
    </row>
    <row r="2943" spans="1:10" ht="15">
      <c r="A2943" s="638" t="s">
        <v>12500</v>
      </c>
      <c r="B2943" s="640">
        <v>44366.545289351903</v>
      </c>
      <c r="C2943" s="639" t="b">
        <v>0</v>
      </c>
      <c r="E2943" s="639" t="s">
        <v>2825</v>
      </c>
      <c r="F2943" s="639">
        <v>2</v>
      </c>
      <c r="G2943" s="639" t="s">
        <v>7690</v>
      </c>
      <c r="H2943" s="639" t="s">
        <v>12501</v>
      </c>
      <c r="I2943" s="639" t="s">
        <v>3077</v>
      </c>
      <c r="J2943" s="639" t="s">
        <v>12556</v>
      </c>
    </row>
    <row r="2944" spans="1:10" ht="15">
      <c r="A2944" s="638" t="s">
        <v>12557</v>
      </c>
      <c r="B2944" s="640">
        <v>44366.543969907398</v>
      </c>
      <c r="C2944" s="639" t="b">
        <v>0</v>
      </c>
      <c r="E2944" s="639" t="s">
        <v>2825</v>
      </c>
      <c r="F2944" s="639">
        <v>3</v>
      </c>
      <c r="G2944" s="639" t="s">
        <v>7690</v>
      </c>
      <c r="H2944" s="639" t="s">
        <v>3294</v>
      </c>
      <c r="I2944" s="639" t="s">
        <v>11996</v>
      </c>
      <c r="J2944" s="639" t="s">
        <v>12558</v>
      </c>
    </row>
    <row r="2945" spans="1:10" ht="15">
      <c r="A2945" s="638" t="s">
        <v>11994</v>
      </c>
      <c r="B2945" s="640">
        <v>44366.542928240691</v>
      </c>
      <c r="C2945" s="639" t="b">
        <v>0</v>
      </c>
      <c r="E2945" s="639" t="s">
        <v>2825</v>
      </c>
      <c r="F2945" s="639">
        <v>1</v>
      </c>
      <c r="G2945" s="639" t="s">
        <v>7690</v>
      </c>
      <c r="H2945" s="639" t="s">
        <v>11995</v>
      </c>
      <c r="I2945" s="639" t="s">
        <v>11996</v>
      </c>
      <c r="J2945" s="639" t="s">
        <v>12559</v>
      </c>
    </row>
    <row r="2946" spans="1:10" ht="15">
      <c r="A2946" s="638" t="s">
        <v>11494</v>
      </c>
      <c r="B2946" s="640">
        <v>44366.574918981503</v>
      </c>
      <c r="C2946" s="639" t="b">
        <v>0</v>
      </c>
      <c r="E2946" s="639" t="s">
        <v>2825</v>
      </c>
      <c r="F2946" s="639">
        <v>1</v>
      </c>
      <c r="G2946" s="639" t="s">
        <v>3173</v>
      </c>
      <c r="H2946" s="639" t="s">
        <v>2230</v>
      </c>
      <c r="I2946" s="639" t="s">
        <v>12512</v>
      </c>
      <c r="J2946" s="639" t="s">
        <v>12560</v>
      </c>
    </row>
    <row r="2947" spans="1:10" ht="15">
      <c r="A2947" s="638" t="s">
        <v>12561</v>
      </c>
      <c r="B2947" s="640">
        <v>44366.563148148103</v>
      </c>
      <c r="C2947" s="639" t="b">
        <v>0</v>
      </c>
      <c r="E2947" s="639" t="s">
        <v>2825</v>
      </c>
      <c r="F2947" s="639">
        <v>1</v>
      </c>
      <c r="G2947" s="639" t="s">
        <v>7781</v>
      </c>
      <c r="H2947" s="639" t="s">
        <v>12562</v>
      </c>
      <c r="I2947" s="639" t="s">
        <v>2818</v>
      </c>
      <c r="J2947" s="639" t="s">
        <v>12563</v>
      </c>
    </row>
    <row r="2948" spans="1:10" ht="15">
      <c r="A2948" s="638" t="s">
        <v>12561</v>
      </c>
      <c r="B2948" s="640">
        <v>44366.576736111099</v>
      </c>
      <c r="C2948" s="639" t="b">
        <v>0</v>
      </c>
      <c r="E2948" s="639" t="s">
        <v>2825</v>
      </c>
      <c r="F2948" s="639">
        <v>1</v>
      </c>
      <c r="G2948" s="639" t="s">
        <v>7781</v>
      </c>
      <c r="H2948" s="639" t="s">
        <v>12562</v>
      </c>
      <c r="I2948" s="639" t="s">
        <v>2818</v>
      </c>
      <c r="J2948" s="639" t="s">
        <v>12564</v>
      </c>
    </row>
    <row r="2949" spans="1:10" ht="15">
      <c r="A2949" s="638" t="s">
        <v>12561</v>
      </c>
      <c r="B2949" s="640">
        <v>44366.521585648101</v>
      </c>
      <c r="C2949" s="639" t="b">
        <v>0</v>
      </c>
      <c r="E2949" s="639" t="s">
        <v>2825</v>
      </c>
      <c r="F2949" s="639">
        <v>1</v>
      </c>
      <c r="G2949" s="639" t="s">
        <v>7781</v>
      </c>
      <c r="H2949" s="639" t="s">
        <v>12562</v>
      </c>
      <c r="I2949" s="639" t="s">
        <v>2818</v>
      </c>
      <c r="J2949" s="639" t="s">
        <v>12565</v>
      </c>
    </row>
    <row r="2950" spans="1:10" ht="15">
      <c r="A2950" s="638" t="s">
        <v>11604</v>
      </c>
      <c r="B2950" s="640">
        <v>44366.508738425902</v>
      </c>
      <c r="C2950" s="639" t="b">
        <v>0</v>
      </c>
      <c r="E2950" s="639" t="s">
        <v>2825</v>
      </c>
      <c r="F2950" s="639">
        <v>1</v>
      </c>
      <c r="G2950" s="639" t="s">
        <v>12028</v>
      </c>
      <c r="H2950" s="639" t="s">
        <v>12566</v>
      </c>
      <c r="I2950" s="639" t="s">
        <v>12567</v>
      </c>
      <c r="J2950" s="639" t="s">
        <v>12568</v>
      </c>
    </row>
    <row r="2951" spans="1:10" ht="15">
      <c r="A2951" s="638" t="s">
        <v>11604</v>
      </c>
      <c r="B2951" s="640">
        <v>44366.522256944401</v>
      </c>
      <c r="C2951" s="639" t="b">
        <v>0</v>
      </c>
      <c r="E2951" s="639" t="s">
        <v>2825</v>
      </c>
      <c r="F2951" s="639">
        <v>1</v>
      </c>
      <c r="G2951" s="639" t="s">
        <v>12028</v>
      </c>
      <c r="H2951" s="639" t="s">
        <v>12566</v>
      </c>
      <c r="I2951" s="639" t="s">
        <v>12567</v>
      </c>
      <c r="J2951" s="639" t="s">
        <v>12569</v>
      </c>
    </row>
    <row r="2952" spans="1:10" ht="15">
      <c r="A2952" s="638" t="s">
        <v>11604</v>
      </c>
      <c r="B2952" s="640">
        <v>44366.349930555603</v>
      </c>
      <c r="C2952" s="639" t="b">
        <v>0</v>
      </c>
      <c r="E2952" s="639" t="s">
        <v>2825</v>
      </c>
      <c r="F2952" s="639">
        <v>1</v>
      </c>
      <c r="G2952" s="639" t="s">
        <v>12028</v>
      </c>
      <c r="H2952" s="639" t="s">
        <v>12566</v>
      </c>
      <c r="I2952" s="639" t="s">
        <v>12567</v>
      </c>
      <c r="J2952" s="639" t="s">
        <v>12570</v>
      </c>
    </row>
    <row r="2953" spans="1:10" ht="15">
      <c r="A2953" s="638" t="s">
        <v>11604</v>
      </c>
      <c r="B2953" s="640">
        <v>44366.348773148209</v>
      </c>
      <c r="C2953" s="639" t="b">
        <v>0</v>
      </c>
      <c r="E2953" s="639" t="s">
        <v>2825</v>
      </c>
      <c r="F2953" s="639">
        <v>1</v>
      </c>
      <c r="G2953" s="639" t="s">
        <v>12028</v>
      </c>
      <c r="H2953" s="639" t="s">
        <v>12566</v>
      </c>
      <c r="I2953" s="639" t="s">
        <v>12567</v>
      </c>
      <c r="J2953" s="639" t="s">
        <v>12571</v>
      </c>
    </row>
    <row r="2954" spans="1:10" ht="15">
      <c r="A2954" s="638" t="s">
        <v>11604</v>
      </c>
      <c r="B2954" s="640">
        <v>44366.510254629597</v>
      </c>
      <c r="C2954" s="639" t="b">
        <v>0</v>
      </c>
      <c r="E2954" s="639" t="s">
        <v>2825</v>
      </c>
      <c r="F2954" s="639">
        <v>1</v>
      </c>
      <c r="G2954" s="639" t="s">
        <v>12028</v>
      </c>
      <c r="H2954" s="639" t="s">
        <v>12566</v>
      </c>
      <c r="I2954" s="639" t="s">
        <v>12567</v>
      </c>
      <c r="J2954" s="639" t="s">
        <v>12572</v>
      </c>
    </row>
    <row r="2955" spans="1:10" ht="15">
      <c r="A2955" s="638" t="s">
        <v>11604</v>
      </c>
      <c r="B2955" s="640">
        <v>44366.509201388901</v>
      </c>
      <c r="C2955" s="639" t="b">
        <v>0</v>
      </c>
      <c r="E2955" s="639" t="s">
        <v>2825</v>
      </c>
      <c r="F2955" s="639">
        <v>1</v>
      </c>
      <c r="G2955" s="639" t="s">
        <v>12028</v>
      </c>
      <c r="H2955" s="639" t="s">
        <v>12566</v>
      </c>
      <c r="I2955" s="639" t="s">
        <v>12567</v>
      </c>
      <c r="J2955" s="639" t="s">
        <v>12573</v>
      </c>
    </row>
    <row r="2956" spans="1:10" ht="15">
      <c r="A2956" s="638" t="s">
        <v>11604</v>
      </c>
      <c r="B2956" s="640">
        <v>44366.500381944403</v>
      </c>
      <c r="C2956" s="639" t="b">
        <v>0</v>
      </c>
      <c r="E2956" s="639" t="s">
        <v>2825</v>
      </c>
      <c r="F2956" s="639">
        <v>1</v>
      </c>
      <c r="G2956" s="639" t="s">
        <v>12028</v>
      </c>
      <c r="H2956" s="639" t="s">
        <v>12566</v>
      </c>
      <c r="I2956" s="639" t="s">
        <v>12567</v>
      </c>
      <c r="J2956" s="639" t="s">
        <v>12574</v>
      </c>
    </row>
    <row r="2957" spans="1:10" ht="15">
      <c r="A2957" s="638" t="s">
        <v>11604</v>
      </c>
      <c r="B2957" s="640">
        <v>44366.349409722199</v>
      </c>
      <c r="C2957" s="639" t="b">
        <v>0</v>
      </c>
      <c r="E2957" s="639" t="s">
        <v>2825</v>
      </c>
      <c r="F2957" s="639">
        <v>1</v>
      </c>
      <c r="G2957" s="639" t="s">
        <v>12028</v>
      </c>
      <c r="H2957" s="639" t="s">
        <v>12566</v>
      </c>
      <c r="I2957" s="639" t="s">
        <v>12567</v>
      </c>
      <c r="J2957" s="639" t="s">
        <v>12575</v>
      </c>
    </row>
    <row r="2958" spans="1:10" ht="15">
      <c r="A2958" s="638" t="s">
        <v>11494</v>
      </c>
      <c r="B2958" s="640">
        <v>44366.575671296298</v>
      </c>
      <c r="C2958" s="639" t="b">
        <v>0</v>
      </c>
      <c r="E2958" s="639" t="s">
        <v>2825</v>
      </c>
      <c r="F2958" s="639">
        <v>1</v>
      </c>
      <c r="G2958" s="639" t="s">
        <v>3173</v>
      </c>
      <c r="H2958" s="639" t="s">
        <v>2230</v>
      </c>
      <c r="I2958" s="639" t="s">
        <v>12512</v>
      </c>
      <c r="J2958" s="639" t="s">
        <v>12576</v>
      </c>
    </row>
    <row r="2959" spans="1:10" ht="15">
      <c r="A2959" s="638" t="s">
        <v>11494</v>
      </c>
      <c r="B2959" s="640">
        <v>44366.575439814813</v>
      </c>
      <c r="C2959" s="639" t="b">
        <v>0</v>
      </c>
      <c r="E2959" s="639" t="s">
        <v>2825</v>
      </c>
      <c r="F2959" s="639">
        <v>1</v>
      </c>
      <c r="G2959" s="639" t="s">
        <v>3173</v>
      </c>
      <c r="H2959" s="639" t="s">
        <v>2230</v>
      </c>
      <c r="I2959" s="639" t="s">
        <v>12512</v>
      </c>
      <c r="J2959" s="639" t="s">
        <v>12577</v>
      </c>
    </row>
    <row r="2960" spans="1:10" ht="15">
      <c r="A2960" s="638" t="s">
        <v>11494</v>
      </c>
      <c r="B2960" s="640">
        <v>44366.575162036999</v>
      </c>
      <c r="C2960" s="639" t="b">
        <v>0</v>
      </c>
      <c r="E2960" s="639" t="s">
        <v>2825</v>
      </c>
      <c r="F2960" s="639">
        <v>1</v>
      </c>
      <c r="G2960" s="639" t="s">
        <v>3173</v>
      </c>
      <c r="H2960" s="639" t="s">
        <v>2230</v>
      </c>
      <c r="I2960" s="639" t="s">
        <v>12512</v>
      </c>
      <c r="J2960" s="639" t="s">
        <v>12578</v>
      </c>
    </row>
    <row r="2961" spans="1:10" ht="15">
      <c r="A2961" s="638" t="s">
        <v>12589</v>
      </c>
      <c r="B2961" s="640">
        <v>44368.370590277802</v>
      </c>
      <c r="C2961" s="639" t="b">
        <v>0</v>
      </c>
      <c r="E2961" s="639" t="s">
        <v>2825</v>
      </c>
      <c r="F2961" s="639">
        <v>4</v>
      </c>
      <c r="G2961" s="639" t="s">
        <v>7877</v>
      </c>
      <c r="H2961" s="639" t="s">
        <v>12590</v>
      </c>
      <c r="I2961" s="639" t="s">
        <v>12591</v>
      </c>
      <c r="J2961" s="639" t="s">
        <v>12592</v>
      </c>
    </row>
    <row r="2962" spans="1:10" ht="15">
      <c r="A2962" s="638" t="s">
        <v>12593</v>
      </c>
      <c r="B2962" s="640">
        <v>44368.4841087963</v>
      </c>
      <c r="C2962" s="639" t="b">
        <v>0</v>
      </c>
      <c r="E2962" s="639" t="s">
        <v>2825</v>
      </c>
      <c r="F2962" s="639">
        <v>3</v>
      </c>
      <c r="G2962" s="639" t="s">
        <v>3432</v>
      </c>
      <c r="H2962" s="639" t="s">
        <v>12594</v>
      </c>
      <c r="I2962" s="639" t="s">
        <v>2619</v>
      </c>
      <c r="J2962" s="639" t="s">
        <v>12595</v>
      </c>
    </row>
    <row r="2963" spans="1:10" ht="15">
      <c r="A2963" s="638" t="s">
        <v>3826</v>
      </c>
      <c r="B2963" s="640">
        <v>44368.514166666697</v>
      </c>
      <c r="C2963" s="639" t="b">
        <v>0</v>
      </c>
      <c r="E2963" s="639" t="s">
        <v>2825</v>
      </c>
      <c r="F2963" s="639">
        <v>2</v>
      </c>
      <c r="G2963" s="639" t="s">
        <v>3017</v>
      </c>
      <c r="H2963" s="639" t="s">
        <v>3018</v>
      </c>
      <c r="I2963" s="639" t="s">
        <v>3000</v>
      </c>
      <c r="J2963" s="639" t="s">
        <v>12596</v>
      </c>
    </row>
    <row r="2964" spans="1:10" ht="15">
      <c r="A2964" s="638" t="s">
        <v>3794</v>
      </c>
      <c r="B2964" s="640">
        <v>44368.5291319444</v>
      </c>
      <c r="C2964" s="639" t="b">
        <v>0</v>
      </c>
      <c r="E2964" s="639" t="s">
        <v>2825</v>
      </c>
      <c r="F2964" s="639">
        <v>2</v>
      </c>
      <c r="G2964" s="639" t="s">
        <v>3017</v>
      </c>
      <c r="H2964" s="639" t="s">
        <v>2999</v>
      </c>
      <c r="I2964" s="639" t="s">
        <v>3000</v>
      </c>
      <c r="J2964" s="639" t="s">
        <v>12597</v>
      </c>
    </row>
    <row r="2965" spans="1:10" ht="15">
      <c r="A2965" s="638" t="s">
        <v>11614</v>
      </c>
      <c r="B2965" s="640">
        <v>44368.56790509259</v>
      </c>
      <c r="C2965" s="639" t="b">
        <v>0</v>
      </c>
      <c r="E2965" s="639" t="s">
        <v>2825</v>
      </c>
      <c r="F2965" s="639">
        <v>1</v>
      </c>
      <c r="G2965" s="639" t="s">
        <v>7524</v>
      </c>
      <c r="H2965" s="639" t="s">
        <v>12598</v>
      </c>
      <c r="I2965" s="639" t="s">
        <v>12599</v>
      </c>
      <c r="J2965" s="639" t="s">
        <v>12600</v>
      </c>
    </row>
    <row r="2966" spans="1:10" ht="15">
      <c r="A2966" s="638" t="s">
        <v>11502</v>
      </c>
      <c r="B2966" s="640">
        <v>44368.578784722202</v>
      </c>
      <c r="C2966" s="639" t="b">
        <v>0</v>
      </c>
      <c r="D2966" s="639" t="s">
        <v>7353</v>
      </c>
      <c r="E2966" s="639" t="s">
        <v>2825</v>
      </c>
      <c r="F2966" s="639">
        <v>1</v>
      </c>
      <c r="G2966" s="639" t="s">
        <v>4913</v>
      </c>
      <c r="H2966" s="639" t="s">
        <v>12601</v>
      </c>
      <c r="I2966" s="639" t="s">
        <v>12291</v>
      </c>
      <c r="J2966" s="639" t="s">
        <v>12602</v>
      </c>
    </row>
    <row r="2967" spans="1:10" ht="15">
      <c r="A2967" s="638" t="s">
        <v>11502</v>
      </c>
      <c r="B2967" s="640">
        <v>44368.577060185198</v>
      </c>
      <c r="C2967" s="639" t="b">
        <v>0</v>
      </c>
      <c r="D2967" s="639" t="s">
        <v>7353</v>
      </c>
      <c r="E2967" s="639" t="s">
        <v>2825</v>
      </c>
      <c r="F2967" s="639">
        <v>1</v>
      </c>
      <c r="G2967" s="639" t="s">
        <v>4913</v>
      </c>
      <c r="H2967" s="639" t="s">
        <v>12601</v>
      </c>
      <c r="I2967" s="639" t="s">
        <v>12291</v>
      </c>
      <c r="J2967" s="639" t="s">
        <v>12603</v>
      </c>
    </row>
    <row r="2968" spans="1:10" ht="15">
      <c r="A2968" s="638" t="s">
        <v>11502</v>
      </c>
      <c r="B2968" s="640">
        <v>44368.587743055599</v>
      </c>
      <c r="C2968" s="639" t="b">
        <v>0</v>
      </c>
      <c r="D2968" s="639" t="s">
        <v>12604</v>
      </c>
      <c r="E2968" s="639" t="s">
        <v>2825</v>
      </c>
      <c r="F2968" s="639">
        <v>1</v>
      </c>
      <c r="G2968" s="639" t="s">
        <v>4913</v>
      </c>
      <c r="H2968" s="639" t="s">
        <v>12601</v>
      </c>
      <c r="I2968" s="639" t="s">
        <v>12291</v>
      </c>
      <c r="J2968" s="639" t="s">
        <v>12605</v>
      </c>
    </row>
    <row r="2969" spans="1:10" ht="15">
      <c r="A2969" s="638" t="s">
        <v>12561</v>
      </c>
      <c r="B2969" s="640">
        <v>44368.603819444397</v>
      </c>
      <c r="C2969" s="639" t="b">
        <v>0</v>
      </c>
      <c r="E2969" s="639" t="s">
        <v>2825</v>
      </c>
      <c r="F2969" s="639">
        <v>1</v>
      </c>
      <c r="G2969" s="639" t="s">
        <v>11832</v>
      </c>
      <c r="H2969" s="639" t="s">
        <v>12562</v>
      </c>
      <c r="I2969" s="639" t="s">
        <v>2818</v>
      </c>
      <c r="J2969" s="639" t="s">
        <v>12606</v>
      </c>
    </row>
    <row r="2970" spans="1:10" ht="15">
      <c r="A2970" s="638" t="s">
        <v>12561</v>
      </c>
      <c r="B2970" s="640">
        <v>44368.608796296299</v>
      </c>
      <c r="C2970" s="639" t="b">
        <v>0</v>
      </c>
      <c r="E2970" s="639" t="s">
        <v>2825</v>
      </c>
      <c r="F2970" s="639">
        <v>1</v>
      </c>
      <c r="G2970" s="639" t="s">
        <v>11832</v>
      </c>
      <c r="H2970" s="639" t="s">
        <v>12562</v>
      </c>
      <c r="I2970" s="639" t="s">
        <v>2818</v>
      </c>
      <c r="J2970" s="639" t="s">
        <v>12607</v>
      </c>
    </row>
    <row r="2971" spans="1:10" ht="15">
      <c r="A2971" s="638" t="s">
        <v>12561</v>
      </c>
      <c r="B2971" s="640">
        <v>44368.612210648113</v>
      </c>
      <c r="C2971" s="639" t="b">
        <v>0</v>
      </c>
      <c r="E2971" s="639" t="s">
        <v>2825</v>
      </c>
      <c r="F2971" s="639">
        <v>1</v>
      </c>
      <c r="G2971" s="639" t="s">
        <v>11832</v>
      </c>
      <c r="H2971" s="639" t="s">
        <v>12562</v>
      </c>
      <c r="I2971" s="639" t="s">
        <v>2818</v>
      </c>
      <c r="J2971" s="639" t="s">
        <v>12608</v>
      </c>
    </row>
    <row r="2972" spans="1:10" ht="15">
      <c r="A2972" s="638" t="s">
        <v>11609</v>
      </c>
      <c r="B2972" s="640">
        <v>44368.635000000002</v>
      </c>
      <c r="C2972" s="639" t="b">
        <v>0</v>
      </c>
      <c r="E2972" s="639" t="s">
        <v>2825</v>
      </c>
      <c r="F2972" s="639">
        <v>1</v>
      </c>
      <c r="G2972" s="639" t="s">
        <v>12609</v>
      </c>
      <c r="H2972" s="639" t="s">
        <v>12610</v>
      </c>
      <c r="I2972" s="639" t="s">
        <v>12611</v>
      </c>
      <c r="J2972" s="639" t="s">
        <v>12612</v>
      </c>
    </row>
    <row r="2973" spans="1:10" ht="15">
      <c r="A2973" s="638" t="s">
        <v>12613</v>
      </c>
      <c r="B2973" s="640">
        <v>44368.670023148101</v>
      </c>
      <c r="C2973" s="639" t="b">
        <v>0</v>
      </c>
      <c r="E2973" s="639" t="s">
        <v>2825</v>
      </c>
      <c r="F2973" s="639">
        <v>8</v>
      </c>
      <c r="G2973" s="639" t="s">
        <v>7872</v>
      </c>
      <c r="H2973" s="639" t="s">
        <v>3378</v>
      </c>
      <c r="I2973" s="639" t="s">
        <v>3092</v>
      </c>
      <c r="J2973" s="639" t="s">
        <v>12614</v>
      </c>
    </row>
    <row r="2974" spans="1:10" ht="15">
      <c r="A2974" s="638" t="s">
        <v>12615</v>
      </c>
      <c r="B2974" s="640">
        <v>44368.707071759309</v>
      </c>
      <c r="C2974" s="639" t="b">
        <v>0</v>
      </c>
      <c r="E2974" s="639" t="s">
        <v>2825</v>
      </c>
      <c r="F2974" s="639">
        <v>1</v>
      </c>
      <c r="G2974" s="639" t="s">
        <v>3198</v>
      </c>
      <c r="H2974" s="639" t="s">
        <v>7794</v>
      </c>
      <c r="I2974" s="639" t="s">
        <v>7385</v>
      </c>
      <c r="J2974" s="639" t="s">
        <v>12616</v>
      </c>
    </row>
    <row r="2975" spans="1:10" ht="15">
      <c r="A2975" s="638" t="s">
        <v>12615</v>
      </c>
      <c r="B2975" s="640">
        <v>44368.706423611096</v>
      </c>
      <c r="C2975" s="639" t="b">
        <v>0</v>
      </c>
      <c r="E2975" s="639" t="s">
        <v>2825</v>
      </c>
      <c r="F2975" s="639">
        <v>1</v>
      </c>
      <c r="G2975" s="639" t="s">
        <v>3198</v>
      </c>
      <c r="H2975" s="639" t="s">
        <v>7794</v>
      </c>
      <c r="I2975" s="639" t="s">
        <v>7385</v>
      </c>
      <c r="J2975" s="639" t="s">
        <v>12617</v>
      </c>
    </row>
    <row r="2976" spans="1:10" ht="15">
      <c r="A2976" s="638" t="s">
        <v>12615</v>
      </c>
      <c r="B2976" s="640">
        <v>44368.705486111103</v>
      </c>
      <c r="C2976" s="639" t="b">
        <v>0</v>
      </c>
      <c r="E2976" s="639" t="s">
        <v>2825</v>
      </c>
      <c r="F2976" s="639">
        <v>1</v>
      </c>
      <c r="G2976" s="639" t="s">
        <v>3198</v>
      </c>
      <c r="H2976" s="639" t="s">
        <v>7794</v>
      </c>
      <c r="I2976" s="639" t="s">
        <v>7385</v>
      </c>
      <c r="J2976" s="639" t="s">
        <v>12618</v>
      </c>
    </row>
    <row r="2977" spans="1:10" ht="15">
      <c r="A2977" s="638" t="s">
        <v>11502</v>
      </c>
      <c r="B2977" s="640">
        <v>44369.347916666702</v>
      </c>
      <c r="C2977" s="639" t="b">
        <v>0</v>
      </c>
      <c r="D2977" s="639" t="s">
        <v>7353</v>
      </c>
      <c r="E2977" s="639" t="s">
        <v>2825</v>
      </c>
      <c r="F2977" s="639">
        <v>1</v>
      </c>
      <c r="G2977" s="639" t="s">
        <v>4913</v>
      </c>
      <c r="H2977" s="639" t="s">
        <v>12601</v>
      </c>
      <c r="I2977" s="639" t="s">
        <v>12291</v>
      </c>
      <c r="J2977" s="639" t="s">
        <v>12623</v>
      </c>
    </row>
    <row r="2978" spans="1:10" ht="15">
      <c r="A2978" s="638" t="s">
        <v>11502</v>
      </c>
      <c r="B2978" s="640">
        <v>44369.391099537002</v>
      </c>
      <c r="C2978" s="639" t="b">
        <v>0</v>
      </c>
      <c r="D2978" s="639" t="s">
        <v>7353</v>
      </c>
      <c r="E2978" s="639" t="s">
        <v>2825</v>
      </c>
      <c r="F2978" s="639">
        <v>1</v>
      </c>
      <c r="G2978" s="639" t="s">
        <v>4913</v>
      </c>
      <c r="H2978" s="639" t="s">
        <v>12601</v>
      </c>
      <c r="I2978" s="639" t="s">
        <v>12291</v>
      </c>
      <c r="J2978" s="639" t="s">
        <v>12624</v>
      </c>
    </row>
    <row r="2979" spans="1:10" ht="15">
      <c r="A2979" s="638" t="s">
        <v>12625</v>
      </c>
      <c r="B2979" s="640">
        <v>44369.3901273148</v>
      </c>
      <c r="C2979" s="639" t="b">
        <v>0</v>
      </c>
      <c r="E2979" s="639" t="s">
        <v>2825</v>
      </c>
      <c r="F2979" s="639">
        <v>3</v>
      </c>
      <c r="G2979" s="639" t="s">
        <v>3432</v>
      </c>
      <c r="H2979" s="639" t="s">
        <v>4906</v>
      </c>
      <c r="I2979" s="639" t="s">
        <v>12626</v>
      </c>
      <c r="J2979" s="639" t="s">
        <v>12627</v>
      </c>
    </row>
    <row r="2980" spans="1:10" ht="15">
      <c r="A2980" s="638" t="s">
        <v>11608</v>
      </c>
      <c r="B2980" s="640">
        <v>44369.453645833302</v>
      </c>
      <c r="C2980" s="639" t="b">
        <v>0</v>
      </c>
      <c r="E2980" s="639" t="s">
        <v>2825</v>
      </c>
      <c r="F2980" s="639">
        <v>1</v>
      </c>
      <c r="G2980" s="639" t="s">
        <v>12609</v>
      </c>
      <c r="H2980" s="639" t="s">
        <v>12628</v>
      </c>
      <c r="I2980" s="639" t="s">
        <v>12611</v>
      </c>
      <c r="J2980" s="639" t="s">
        <v>12629</v>
      </c>
    </row>
    <row r="2981" spans="1:10" ht="15">
      <c r="A2981" s="638" t="s">
        <v>11502</v>
      </c>
      <c r="B2981" s="640">
        <v>44369.44887731479</v>
      </c>
      <c r="C2981" s="639" t="b">
        <v>0</v>
      </c>
      <c r="D2981" s="639" t="s">
        <v>12630</v>
      </c>
      <c r="E2981" s="639" t="s">
        <v>2825</v>
      </c>
      <c r="F2981" s="639">
        <v>1</v>
      </c>
      <c r="G2981" s="639" t="s">
        <v>4913</v>
      </c>
      <c r="H2981" s="639" t="s">
        <v>12601</v>
      </c>
      <c r="I2981" s="639" t="s">
        <v>12291</v>
      </c>
      <c r="J2981" s="639" t="s">
        <v>12631</v>
      </c>
    </row>
    <row r="2982" spans="1:10" ht="15">
      <c r="A2982" s="638" t="s">
        <v>12632</v>
      </c>
      <c r="B2982" s="640">
        <v>44369.558680555601</v>
      </c>
      <c r="C2982" s="639" t="b">
        <v>0</v>
      </c>
      <c r="E2982" s="639" t="s">
        <v>2825</v>
      </c>
      <c r="F2982" s="639">
        <v>1</v>
      </c>
      <c r="G2982" s="639" t="s">
        <v>7872</v>
      </c>
      <c r="H2982" s="639" t="s">
        <v>11101</v>
      </c>
      <c r="I2982" s="639" t="s">
        <v>3111</v>
      </c>
      <c r="J2982" s="639" t="s">
        <v>12633</v>
      </c>
    </row>
    <row r="2983" spans="1:10" ht="15">
      <c r="A2983" s="638" t="s">
        <v>4653</v>
      </c>
      <c r="B2983" s="640">
        <v>44369.55556712961</v>
      </c>
      <c r="C2983" s="639" t="b">
        <v>0</v>
      </c>
      <c r="E2983" s="639" t="s">
        <v>2825</v>
      </c>
      <c r="F2983" s="639">
        <v>1</v>
      </c>
      <c r="G2983" s="639" t="s">
        <v>3017</v>
      </c>
      <c r="H2983" s="639" t="s">
        <v>4613</v>
      </c>
      <c r="I2983" s="639" t="s">
        <v>2884</v>
      </c>
      <c r="J2983" s="639" t="s">
        <v>12634</v>
      </c>
    </row>
    <row r="2984" spans="1:10" ht="15">
      <c r="A2984" s="638" t="s">
        <v>11109</v>
      </c>
      <c r="B2984" s="640">
        <v>44369.564849536997</v>
      </c>
      <c r="C2984" s="639" t="b">
        <v>0</v>
      </c>
      <c r="E2984" s="639" t="s">
        <v>2825</v>
      </c>
      <c r="F2984" s="639">
        <v>4</v>
      </c>
      <c r="G2984" s="639" t="s">
        <v>3432</v>
      </c>
      <c r="H2984" s="639" t="s">
        <v>4568</v>
      </c>
      <c r="I2984" s="639" t="s">
        <v>11110</v>
      </c>
      <c r="J2984" s="639" t="s">
        <v>12635</v>
      </c>
    </row>
    <row r="2985" spans="1:10" ht="15">
      <c r="A2985" s="638" t="s">
        <v>12561</v>
      </c>
      <c r="B2985" s="640">
        <v>44369.690752314789</v>
      </c>
      <c r="C2985" s="639" t="b">
        <v>0</v>
      </c>
      <c r="E2985" s="639" t="s">
        <v>2825</v>
      </c>
      <c r="F2985" s="639">
        <v>1</v>
      </c>
      <c r="G2985" s="639" t="s">
        <v>12636</v>
      </c>
      <c r="H2985" s="639" t="s">
        <v>12562</v>
      </c>
      <c r="I2985" s="639" t="s">
        <v>2818</v>
      </c>
      <c r="J2985" s="639" t="s">
        <v>12637</v>
      </c>
    </row>
    <row r="2986" spans="1:10" ht="15">
      <c r="A2986" s="638" t="s">
        <v>11495</v>
      </c>
      <c r="B2986" s="640">
        <v>44369.453043981513</v>
      </c>
      <c r="C2986" s="639" t="b">
        <v>0</v>
      </c>
      <c r="E2986" s="639" t="s">
        <v>2825</v>
      </c>
      <c r="F2986" s="639">
        <v>1</v>
      </c>
      <c r="G2986" s="639" t="s">
        <v>3173</v>
      </c>
      <c r="H2986" s="639" t="s">
        <v>2231</v>
      </c>
      <c r="I2986" s="639" t="s">
        <v>12638</v>
      </c>
      <c r="J2986" s="639" t="s">
        <v>12639</v>
      </c>
    </row>
    <row r="2987" spans="1:10" ht="15">
      <c r="A2987" s="638" t="s">
        <v>12615</v>
      </c>
      <c r="B2987" s="640">
        <v>44370.351759259291</v>
      </c>
      <c r="C2987" s="639" t="b">
        <v>0</v>
      </c>
      <c r="E2987" s="639" t="s">
        <v>2825</v>
      </c>
      <c r="F2987" s="639">
        <v>1</v>
      </c>
      <c r="G2987" s="639" t="s">
        <v>3198</v>
      </c>
      <c r="H2987" s="639" t="s">
        <v>7794</v>
      </c>
      <c r="I2987" s="639" t="s">
        <v>7385</v>
      </c>
      <c r="J2987" s="639" t="s">
        <v>12651</v>
      </c>
    </row>
    <row r="2988" spans="1:10" ht="15">
      <c r="A2988" s="638" t="s">
        <v>12615</v>
      </c>
      <c r="B2988" s="640">
        <v>44370.351053240709</v>
      </c>
      <c r="C2988" s="639" t="b">
        <v>0</v>
      </c>
      <c r="E2988" s="639" t="s">
        <v>2825</v>
      </c>
      <c r="F2988" s="639">
        <v>1</v>
      </c>
      <c r="G2988" s="639" t="s">
        <v>3198</v>
      </c>
      <c r="H2988" s="639" t="s">
        <v>7794</v>
      </c>
      <c r="I2988" s="639" t="s">
        <v>7385</v>
      </c>
      <c r="J2988" s="639" t="s">
        <v>12652</v>
      </c>
    </row>
    <row r="2989" spans="1:10" ht="15">
      <c r="A2989" s="638" t="s">
        <v>12653</v>
      </c>
      <c r="B2989" s="640">
        <v>44370.358888888899</v>
      </c>
      <c r="C2989" s="639" t="b">
        <v>0</v>
      </c>
      <c r="D2989" s="639" t="s">
        <v>12654</v>
      </c>
      <c r="E2989" s="639" t="s">
        <v>2825</v>
      </c>
      <c r="F2989" s="639">
        <v>1</v>
      </c>
      <c r="G2989" s="639" t="s">
        <v>11821</v>
      </c>
      <c r="H2989" s="639" t="s">
        <v>12655</v>
      </c>
      <c r="I2989" s="639" t="s">
        <v>2818</v>
      </c>
      <c r="J2989" s="639" t="s">
        <v>12656</v>
      </c>
    </row>
    <row r="2990" spans="1:10" ht="15">
      <c r="A2990" s="638" t="s">
        <v>12653</v>
      </c>
      <c r="B2990" s="640">
        <v>44370.358055555596</v>
      </c>
      <c r="C2990" s="639" t="b">
        <v>0</v>
      </c>
      <c r="D2990" s="639" t="s">
        <v>12654</v>
      </c>
      <c r="E2990" s="639" t="s">
        <v>2825</v>
      </c>
      <c r="F2990" s="639">
        <v>1</v>
      </c>
      <c r="G2990" s="639" t="s">
        <v>11821</v>
      </c>
      <c r="H2990" s="639" t="s">
        <v>12655</v>
      </c>
      <c r="I2990" s="639" t="s">
        <v>2818</v>
      </c>
      <c r="J2990" s="639" t="s">
        <v>12657</v>
      </c>
    </row>
    <row r="2991" spans="1:10" ht="15">
      <c r="A2991" s="638" t="s">
        <v>12653</v>
      </c>
      <c r="B2991" s="640">
        <v>44370.357407407399</v>
      </c>
      <c r="C2991" s="639" t="b">
        <v>0</v>
      </c>
      <c r="D2991" s="639" t="s">
        <v>12654</v>
      </c>
      <c r="E2991" s="639" t="s">
        <v>2825</v>
      </c>
      <c r="F2991" s="639">
        <v>1</v>
      </c>
      <c r="G2991" s="639" t="s">
        <v>11821</v>
      </c>
      <c r="H2991" s="639" t="s">
        <v>12655</v>
      </c>
      <c r="I2991" s="639" t="s">
        <v>2818</v>
      </c>
      <c r="J2991" s="639" t="s">
        <v>12658</v>
      </c>
    </row>
    <row r="2992" spans="1:10" ht="15">
      <c r="A2992" s="638" t="s">
        <v>12653</v>
      </c>
      <c r="B2992" s="640">
        <v>44370.356620370403</v>
      </c>
      <c r="C2992" s="639" t="b">
        <v>0</v>
      </c>
      <c r="D2992" s="639" t="s">
        <v>12654</v>
      </c>
      <c r="E2992" s="639" t="s">
        <v>2825</v>
      </c>
      <c r="F2992" s="639">
        <v>1</v>
      </c>
      <c r="G2992" s="639" t="s">
        <v>11821</v>
      </c>
      <c r="H2992" s="639" t="s">
        <v>12655</v>
      </c>
      <c r="I2992" s="639" t="s">
        <v>2818</v>
      </c>
      <c r="J2992" s="639" t="s">
        <v>12659</v>
      </c>
    </row>
    <row r="2993" spans="1:10" ht="15">
      <c r="A2993" s="638" t="s">
        <v>12653</v>
      </c>
      <c r="B2993" s="640">
        <v>44370.359791666699</v>
      </c>
      <c r="C2993" s="639" t="b">
        <v>0</v>
      </c>
      <c r="D2993" s="639" t="s">
        <v>12660</v>
      </c>
      <c r="E2993" s="639" t="s">
        <v>2825</v>
      </c>
      <c r="F2993" s="639">
        <v>1</v>
      </c>
      <c r="G2993" s="639" t="s">
        <v>11821</v>
      </c>
      <c r="H2993" s="639" t="s">
        <v>12655</v>
      </c>
      <c r="I2993" s="639" t="s">
        <v>2818</v>
      </c>
      <c r="J2993" s="639" t="s">
        <v>12661</v>
      </c>
    </row>
    <row r="2994" spans="1:10" ht="15">
      <c r="A2994" s="638" t="s">
        <v>12662</v>
      </c>
      <c r="B2994" s="640">
        <v>44370.391875000001</v>
      </c>
      <c r="C2994" s="639" t="b">
        <v>0</v>
      </c>
      <c r="E2994" s="639" t="s">
        <v>2825</v>
      </c>
      <c r="F2994" s="639">
        <v>5</v>
      </c>
      <c r="G2994" s="639" t="s">
        <v>3432</v>
      </c>
      <c r="H2994" s="639" t="s">
        <v>12663</v>
      </c>
      <c r="I2994" s="639" t="s">
        <v>3077</v>
      </c>
      <c r="J2994" s="639" t="s">
        <v>12664</v>
      </c>
    </row>
    <row r="2995" spans="1:10" ht="15">
      <c r="A2995" s="638" t="s">
        <v>11608</v>
      </c>
      <c r="B2995" s="640">
        <v>44370.390023148102</v>
      </c>
      <c r="C2995" s="639" t="b">
        <v>0</v>
      </c>
      <c r="E2995" s="639" t="s">
        <v>2825</v>
      </c>
      <c r="F2995" s="639">
        <v>1</v>
      </c>
      <c r="G2995" s="639" t="s">
        <v>12609</v>
      </c>
      <c r="H2995" s="639" t="s">
        <v>12628</v>
      </c>
      <c r="I2995" s="639" t="s">
        <v>12611</v>
      </c>
      <c r="J2995" s="639" t="s">
        <v>12665</v>
      </c>
    </row>
    <row r="2996" spans="1:10" ht="15">
      <c r="A2996" s="638" t="s">
        <v>11803</v>
      </c>
      <c r="B2996" s="640">
        <v>44370.412499999999</v>
      </c>
      <c r="C2996" s="639" t="b">
        <v>0</v>
      </c>
      <c r="E2996" s="639" t="s">
        <v>2825</v>
      </c>
      <c r="F2996" s="639">
        <v>2</v>
      </c>
      <c r="G2996" s="639" t="s">
        <v>7872</v>
      </c>
      <c r="H2996" s="639" t="s">
        <v>3297</v>
      </c>
      <c r="I2996" s="639" t="s">
        <v>3092</v>
      </c>
      <c r="J2996" s="639" t="s">
        <v>12666</v>
      </c>
    </row>
    <row r="2997" spans="1:10" ht="15">
      <c r="A2997" s="638" t="s">
        <v>12653</v>
      </c>
      <c r="B2997" s="640">
        <v>44370.425520833298</v>
      </c>
      <c r="C2997" s="639" t="b">
        <v>0</v>
      </c>
      <c r="D2997" s="639" t="s">
        <v>12654</v>
      </c>
      <c r="E2997" s="639" t="s">
        <v>2825</v>
      </c>
      <c r="F2997" s="639">
        <v>1</v>
      </c>
      <c r="G2997" s="639" t="s">
        <v>11821</v>
      </c>
      <c r="H2997" s="639" t="s">
        <v>12655</v>
      </c>
      <c r="I2997" s="639" t="s">
        <v>2818</v>
      </c>
      <c r="J2997" s="639" t="s">
        <v>12667</v>
      </c>
    </row>
    <row r="2998" spans="1:10" ht="15">
      <c r="A2998" s="638" t="s">
        <v>12653</v>
      </c>
      <c r="B2998" s="640">
        <v>44370.424826388902</v>
      </c>
      <c r="C2998" s="639" t="b">
        <v>0</v>
      </c>
      <c r="D2998" s="639" t="s">
        <v>12654</v>
      </c>
      <c r="E2998" s="639" t="s">
        <v>2825</v>
      </c>
      <c r="F2998" s="639">
        <v>1</v>
      </c>
      <c r="G2998" s="639" t="s">
        <v>11821</v>
      </c>
      <c r="H2998" s="639" t="s">
        <v>12655</v>
      </c>
      <c r="I2998" s="639" t="s">
        <v>2818</v>
      </c>
      <c r="J2998" s="639" t="s">
        <v>12668</v>
      </c>
    </row>
    <row r="2999" spans="1:10" ht="15">
      <c r="A2999" s="638" t="s">
        <v>12653</v>
      </c>
      <c r="B2999" s="640">
        <v>44370.429305555597</v>
      </c>
      <c r="C2999" s="639" t="b">
        <v>0</v>
      </c>
      <c r="D2999" s="639" t="s">
        <v>7101</v>
      </c>
      <c r="E2999" s="639" t="s">
        <v>2825</v>
      </c>
      <c r="F2999" s="639">
        <v>1</v>
      </c>
      <c r="G2999" s="639" t="s">
        <v>11821</v>
      </c>
      <c r="H2999" s="639" t="s">
        <v>12655</v>
      </c>
      <c r="I2999" s="639" t="s">
        <v>2818</v>
      </c>
      <c r="J2999" s="639" t="s">
        <v>12669</v>
      </c>
    </row>
    <row r="3000" spans="1:10" ht="15">
      <c r="A3000" s="638" t="s">
        <v>12653</v>
      </c>
      <c r="B3000" s="640">
        <v>44370.4284259259</v>
      </c>
      <c r="C3000" s="639" t="b">
        <v>0</v>
      </c>
      <c r="D3000" s="639" t="s">
        <v>3317</v>
      </c>
      <c r="E3000" s="639" t="s">
        <v>2825</v>
      </c>
      <c r="F3000" s="639">
        <v>1</v>
      </c>
      <c r="G3000" s="639" t="s">
        <v>11821</v>
      </c>
      <c r="H3000" s="639" t="s">
        <v>12655</v>
      </c>
      <c r="I3000" s="639" t="s">
        <v>2818</v>
      </c>
      <c r="J3000" s="639" t="s">
        <v>12670</v>
      </c>
    </row>
    <row r="3001" spans="1:10" ht="15">
      <c r="A3001" s="638" t="s">
        <v>12653</v>
      </c>
      <c r="B3001" s="640">
        <v>44370.427604166704</v>
      </c>
      <c r="C3001" s="639" t="b">
        <v>0</v>
      </c>
      <c r="E3001" s="639" t="s">
        <v>2825</v>
      </c>
      <c r="F3001" s="639">
        <v>1</v>
      </c>
      <c r="G3001" s="639" t="s">
        <v>11821</v>
      </c>
      <c r="H3001" s="639" t="s">
        <v>12655</v>
      </c>
      <c r="I3001" s="639" t="s">
        <v>2818</v>
      </c>
      <c r="J3001" s="639" t="s">
        <v>12671</v>
      </c>
    </row>
    <row r="3002" spans="1:10" ht="15">
      <c r="A3002" s="638" t="s">
        <v>12653</v>
      </c>
      <c r="B3002" s="640">
        <v>44370.427048611098</v>
      </c>
      <c r="C3002" s="639" t="b">
        <v>0</v>
      </c>
      <c r="D3002" s="639" t="s">
        <v>12654</v>
      </c>
      <c r="E3002" s="639" t="s">
        <v>2825</v>
      </c>
      <c r="F3002" s="639">
        <v>1</v>
      </c>
      <c r="G3002" s="639" t="s">
        <v>11821</v>
      </c>
      <c r="H3002" s="639" t="s">
        <v>12655</v>
      </c>
      <c r="I3002" s="639" t="s">
        <v>2818</v>
      </c>
      <c r="J3002" s="639" t="s">
        <v>12672</v>
      </c>
    </row>
    <row r="3003" spans="1:10" ht="15">
      <c r="A3003" s="638" t="s">
        <v>12653</v>
      </c>
      <c r="B3003" s="640">
        <v>44370.426365740692</v>
      </c>
      <c r="C3003" s="639" t="b">
        <v>0</v>
      </c>
      <c r="D3003" s="639" t="s">
        <v>12654</v>
      </c>
      <c r="E3003" s="639" t="s">
        <v>2825</v>
      </c>
      <c r="F3003" s="639">
        <v>1</v>
      </c>
      <c r="G3003" s="639" t="s">
        <v>11821</v>
      </c>
      <c r="H3003" s="639" t="s">
        <v>12655</v>
      </c>
      <c r="I3003" s="639" t="s">
        <v>2818</v>
      </c>
      <c r="J3003" s="639" t="s">
        <v>12673</v>
      </c>
    </row>
    <row r="3004" spans="1:10" ht="15">
      <c r="A3004" s="638" t="s">
        <v>12613</v>
      </c>
      <c r="B3004" s="640">
        <v>44370.432581018496</v>
      </c>
      <c r="C3004" s="639" t="b">
        <v>0</v>
      </c>
      <c r="E3004" s="639" t="s">
        <v>2825</v>
      </c>
      <c r="F3004" s="639">
        <v>4</v>
      </c>
      <c r="G3004" s="639" t="s">
        <v>7872</v>
      </c>
      <c r="H3004" s="639" t="s">
        <v>3378</v>
      </c>
      <c r="I3004" s="639" t="s">
        <v>3092</v>
      </c>
      <c r="J3004" s="639" t="s">
        <v>12674</v>
      </c>
    </row>
    <row r="3005" spans="1:10" ht="15">
      <c r="A3005" s="638" t="s">
        <v>12653</v>
      </c>
      <c r="B3005" s="640">
        <v>44370.430752314802</v>
      </c>
      <c r="C3005" s="639" t="b">
        <v>0</v>
      </c>
      <c r="D3005" s="639" t="s">
        <v>3317</v>
      </c>
      <c r="E3005" s="639" t="s">
        <v>2825</v>
      </c>
      <c r="F3005" s="639">
        <v>1</v>
      </c>
      <c r="G3005" s="639" t="s">
        <v>11821</v>
      </c>
      <c r="H3005" s="639" t="s">
        <v>12655</v>
      </c>
      <c r="I3005" s="639" t="s">
        <v>2818</v>
      </c>
      <c r="J3005" s="639" t="s">
        <v>12675</v>
      </c>
    </row>
    <row r="3006" spans="1:10" ht="15">
      <c r="A3006" s="638" t="s">
        <v>12653</v>
      </c>
      <c r="B3006" s="640">
        <v>44370.430092592607</v>
      </c>
      <c r="C3006" s="639" t="b">
        <v>0</v>
      </c>
      <c r="D3006" s="639" t="s">
        <v>3317</v>
      </c>
      <c r="E3006" s="639" t="s">
        <v>2825</v>
      </c>
      <c r="F3006" s="639">
        <v>1</v>
      </c>
      <c r="G3006" s="639" t="s">
        <v>11821</v>
      </c>
      <c r="H3006" s="639" t="s">
        <v>12655</v>
      </c>
      <c r="I3006" s="639" t="s">
        <v>2818</v>
      </c>
      <c r="J3006" s="639" t="s">
        <v>12676</v>
      </c>
    </row>
    <row r="3007" spans="1:10" ht="15">
      <c r="A3007" s="638" t="s">
        <v>12653</v>
      </c>
      <c r="B3007" s="640">
        <v>44370.450011574103</v>
      </c>
      <c r="C3007" s="639" t="b">
        <v>0</v>
      </c>
      <c r="D3007" s="639" t="s">
        <v>2833</v>
      </c>
      <c r="E3007" s="639" t="s">
        <v>2825</v>
      </c>
      <c r="F3007" s="639">
        <v>1</v>
      </c>
      <c r="G3007" s="639" t="s">
        <v>11821</v>
      </c>
      <c r="H3007" s="639" t="s">
        <v>12655</v>
      </c>
      <c r="I3007" s="639" t="s">
        <v>2818</v>
      </c>
      <c r="J3007" s="639" t="s">
        <v>12677</v>
      </c>
    </row>
    <row r="3008" spans="1:10" ht="15">
      <c r="A3008" s="638" t="s">
        <v>12653</v>
      </c>
      <c r="B3008" s="640">
        <v>44370.449456018498</v>
      </c>
      <c r="C3008" s="639" t="b">
        <v>0</v>
      </c>
      <c r="D3008" s="639" t="s">
        <v>2833</v>
      </c>
      <c r="E3008" s="639" t="s">
        <v>2825</v>
      </c>
      <c r="F3008" s="639">
        <v>1</v>
      </c>
      <c r="G3008" s="639" t="s">
        <v>11821</v>
      </c>
      <c r="H3008" s="639" t="s">
        <v>12655</v>
      </c>
      <c r="I3008" s="639" t="s">
        <v>2818</v>
      </c>
      <c r="J3008" s="639" t="s">
        <v>12678</v>
      </c>
    </row>
    <row r="3009" spans="1:10" ht="15">
      <c r="A3009" s="638" t="s">
        <v>12653</v>
      </c>
      <c r="B3009" s="640">
        <v>44370.448842592603</v>
      </c>
      <c r="C3009" s="639" t="b">
        <v>0</v>
      </c>
      <c r="D3009" s="639" t="s">
        <v>2833</v>
      </c>
      <c r="E3009" s="639" t="s">
        <v>2825</v>
      </c>
      <c r="F3009" s="639">
        <v>1</v>
      </c>
      <c r="G3009" s="639" t="s">
        <v>11821</v>
      </c>
      <c r="H3009" s="639" t="s">
        <v>12655</v>
      </c>
      <c r="I3009" s="639" t="s">
        <v>2818</v>
      </c>
      <c r="J3009" s="639" t="s">
        <v>12679</v>
      </c>
    </row>
    <row r="3010" spans="1:10" ht="15">
      <c r="A3010" s="638" t="s">
        <v>12653</v>
      </c>
      <c r="B3010" s="640">
        <v>44370.452106481491</v>
      </c>
      <c r="C3010" s="639" t="b">
        <v>0</v>
      </c>
      <c r="D3010" s="639" t="s">
        <v>2833</v>
      </c>
      <c r="E3010" s="639" t="s">
        <v>2825</v>
      </c>
      <c r="F3010" s="639">
        <v>1</v>
      </c>
      <c r="G3010" s="639" t="s">
        <v>11821</v>
      </c>
      <c r="H3010" s="639" t="s">
        <v>12655</v>
      </c>
      <c r="I3010" s="639" t="s">
        <v>2818</v>
      </c>
      <c r="J3010" s="639" t="s">
        <v>12680</v>
      </c>
    </row>
    <row r="3011" spans="1:10" ht="15">
      <c r="A3011" s="638" t="s">
        <v>12653</v>
      </c>
      <c r="B3011" s="640">
        <v>44370.451249999998</v>
      </c>
      <c r="C3011" s="639" t="b">
        <v>0</v>
      </c>
      <c r="D3011" s="639" t="s">
        <v>2833</v>
      </c>
      <c r="E3011" s="639" t="s">
        <v>2825</v>
      </c>
      <c r="F3011" s="639">
        <v>1</v>
      </c>
      <c r="G3011" s="639" t="s">
        <v>11821</v>
      </c>
      <c r="H3011" s="639" t="s">
        <v>12655</v>
      </c>
      <c r="I3011" s="639" t="s">
        <v>2818</v>
      </c>
      <c r="J3011" s="639" t="s">
        <v>12681</v>
      </c>
    </row>
    <row r="3012" spans="1:10" ht="15">
      <c r="A3012" s="638" t="s">
        <v>12653</v>
      </c>
      <c r="B3012" s="640">
        <v>44370.450787037</v>
      </c>
      <c r="C3012" s="639" t="b">
        <v>0</v>
      </c>
      <c r="D3012" s="639" t="s">
        <v>2833</v>
      </c>
      <c r="E3012" s="639" t="s">
        <v>2825</v>
      </c>
      <c r="F3012" s="639">
        <v>1</v>
      </c>
      <c r="G3012" s="639" t="s">
        <v>11821</v>
      </c>
      <c r="H3012" s="639" t="s">
        <v>12655</v>
      </c>
      <c r="I3012" s="639" t="s">
        <v>2818</v>
      </c>
      <c r="J3012" s="639" t="s">
        <v>12682</v>
      </c>
    </row>
    <row r="3013" spans="1:10" ht="15">
      <c r="A3013" s="638" t="s">
        <v>12613</v>
      </c>
      <c r="B3013" s="640">
        <v>44370.500104166698</v>
      </c>
      <c r="C3013" s="639" t="b">
        <v>0</v>
      </c>
      <c r="E3013" s="639" t="s">
        <v>2825</v>
      </c>
      <c r="F3013" s="639">
        <v>2</v>
      </c>
      <c r="G3013" s="639" t="s">
        <v>7872</v>
      </c>
      <c r="H3013" s="639" t="s">
        <v>3378</v>
      </c>
      <c r="I3013" s="639" t="s">
        <v>3092</v>
      </c>
      <c r="J3013" s="639" t="s">
        <v>12683</v>
      </c>
    </row>
    <row r="3014" spans="1:10" ht="15">
      <c r="A3014" s="638" t="s">
        <v>12684</v>
      </c>
      <c r="B3014" s="640">
        <v>44370.497893518492</v>
      </c>
      <c r="C3014" s="639" t="b">
        <v>0</v>
      </c>
      <c r="E3014" s="639" t="s">
        <v>2825</v>
      </c>
      <c r="F3014" s="639">
        <v>1</v>
      </c>
      <c r="G3014" s="639" t="s">
        <v>3432</v>
      </c>
      <c r="H3014" s="639" t="s">
        <v>7075</v>
      </c>
      <c r="I3014" s="639" t="s">
        <v>3379</v>
      </c>
      <c r="J3014" s="639" t="s">
        <v>12685</v>
      </c>
    </row>
    <row r="3015" spans="1:10" ht="15">
      <c r="A3015" s="638" t="s">
        <v>12686</v>
      </c>
      <c r="B3015" s="640">
        <v>44370.497268518498</v>
      </c>
      <c r="C3015" s="639" t="b">
        <v>0</v>
      </c>
      <c r="E3015" s="639" t="s">
        <v>2825</v>
      </c>
      <c r="F3015" s="639">
        <v>1</v>
      </c>
      <c r="G3015" s="639" t="s">
        <v>3432</v>
      </c>
      <c r="H3015" s="639" t="s">
        <v>3194</v>
      </c>
      <c r="I3015" s="639" t="s">
        <v>3322</v>
      </c>
      <c r="J3015" s="639" t="s">
        <v>12687</v>
      </c>
    </row>
    <row r="3016" spans="1:10" ht="15">
      <c r="A3016" s="638" t="s">
        <v>12653</v>
      </c>
      <c r="B3016" s="640">
        <v>44370.545833333301</v>
      </c>
      <c r="C3016" s="639" t="b">
        <v>0</v>
      </c>
      <c r="D3016" s="639" t="s">
        <v>12654</v>
      </c>
      <c r="E3016" s="639" t="s">
        <v>2825</v>
      </c>
      <c r="F3016" s="639">
        <v>1</v>
      </c>
      <c r="G3016" s="639" t="s">
        <v>11821</v>
      </c>
      <c r="H3016" s="639" t="s">
        <v>12655</v>
      </c>
      <c r="I3016" s="639" t="s">
        <v>2818</v>
      </c>
      <c r="J3016" s="639" t="s">
        <v>12688</v>
      </c>
    </row>
    <row r="3017" spans="1:10" ht="15">
      <c r="A3017" s="638" t="s">
        <v>12653</v>
      </c>
      <c r="B3017" s="640">
        <v>44370.549606481502</v>
      </c>
      <c r="C3017" s="639" t="b">
        <v>0</v>
      </c>
      <c r="E3017" s="639" t="s">
        <v>2825</v>
      </c>
      <c r="F3017" s="639">
        <v>1</v>
      </c>
      <c r="G3017" s="639" t="s">
        <v>11821</v>
      </c>
      <c r="H3017" s="639" t="s">
        <v>12655</v>
      </c>
      <c r="I3017" s="639" t="s">
        <v>2818</v>
      </c>
      <c r="J3017" s="639" t="s">
        <v>12689</v>
      </c>
    </row>
    <row r="3018" spans="1:10" ht="15">
      <c r="A3018" s="638" t="s">
        <v>12653</v>
      </c>
      <c r="B3018" s="640">
        <v>44370.548912036997</v>
      </c>
      <c r="C3018" s="639" t="b">
        <v>0</v>
      </c>
      <c r="D3018" s="639" t="s">
        <v>12654</v>
      </c>
      <c r="E3018" s="639" t="s">
        <v>2825</v>
      </c>
      <c r="F3018" s="639">
        <v>1</v>
      </c>
      <c r="G3018" s="639" t="s">
        <v>11821</v>
      </c>
      <c r="H3018" s="639" t="s">
        <v>12655</v>
      </c>
      <c r="I3018" s="639" t="s">
        <v>2818</v>
      </c>
      <c r="J3018" s="639" t="s">
        <v>12690</v>
      </c>
    </row>
    <row r="3019" spans="1:10" ht="15">
      <c r="A3019" s="638" t="s">
        <v>12653</v>
      </c>
      <c r="B3019" s="640">
        <v>44370.548252314802</v>
      </c>
      <c r="C3019" s="639" t="b">
        <v>0</v>
      </c>
      <c r="D3019" s="639" t="s">
        <v>12654</v>
      </c>
      <c r="E3019" s="639" t="s">
        <v>2825</v>
      </c>
      <c r="F3019" s="639">
        <v>1</v>
      </c>
      <c r="G3019" s="639" t="s">
        <v>11821</v>
      </c>
      <c r="H3019" s="639" t="s">
        <v>12655</v>
      </c>
      <c r="I3019" s="639" t="s">
        <v>2818</v>
      </c>
      <c r="J3019" s="639" t="s">
        <v>12691</v>
      </c>
    </row>
    <row r="3020" spans="1:10" ht="15">
      <c r="A3020" s="638" t="s">
        <v>12653</v>
      </c>
      <c r="B3020" s="640">
        <v>44370.5473263889</v>
      </c>
      <c r="C3020" s="639" t="b">
        <v>0</v>
      </c>
      <c r="D3020" s="639" t="s">
        <v>12654</v>
      </c>
      <c r="E3020" s="639" t="s">
        <v>2825</v>
      </c>
      <c r="F3020" s="639">
        <v>1</v>
      </c>
      <c r="G3020" s="639" t="s">
        <v>11821</v>
      </c>
      <c r="H3020" s="639" t="s">
        <v>12655</v>
      </c>
      <c r="I3020" s="639" t="s">
        <v>2818</v>
      </c>
      <c r="J3020" s="639" t="s">
        <v>12692</v>
      </c>
    </row>
    <row r="3021" spans="1:10" ht="15">
      <c r="A3021" s="638" t="s">
        <v>12653</v>
      </c>
      <c r="B3021" s="640">
        <v>44370.546620370391</v>
      </c>
      <c r="C3021" s="639" t="b">
        <v>0</v>
      </c>
      <c r="D3021" s="639" t="s">
        <v>12654</v>
      </c>
      <c r="E3021" s="639" t="s">
        <v>2825</v>
      </c>
      <c r="F3021" s="639">
        <v>1</v>
      </c>
      <c r="G3021" s="639" t="s">
        <v>11821</v>
      </c>
      <c r="H3021" s="639" t="s">
        <v>12655</v>
      </c>
      <c r="I3021" s="639" t="s">
        <v>2818</v>
      </c>
      <c r="J3021" s="639" t="s">
        <v>12693</v>
      </c>
    </row>
    <row r="3022" spans="1:10" ht="15">
      <c r="A3022" s="638" t="s">
        <v>12653</v>
      </c>
      <c r="B3022" s="640">
        <v>44370.552453703713</v>
      </c>
      <c r="C3022" s="639" t="b">
        <v>0</v>
      </c>
      <c r="D3022" s="639" t="s">
        <v>12694</v>
      </c>
      <c r="E3022" s="639" t="s">
        <v>2825</v>
      </c>
      <c r="F3022" s="639">
        <v>1</v>
      </c>
      <c r="G3022" s="639" t="s">
        <v>11821</v>
      </c>
      <c r="H3022" s="639" t="s">
        <v>12655</v>
      </c>
      <c r="I3022" s="639" t="s">
        <v>2818</v>
      </c>
      <c r="J3022" s="639" t="s">
        <v>12695</v>
      </c>
    </row>
    <row r="3023" spans="1:10" ht="15">
      <c r="A3023" s="638" t="s">
        <v>12615</v>
      </c>
      <c r="B3023" s="640">
        <v>44370.582604166702</v>
      </c>
      <c r="C3023" s="639" t="b">
        <v>0</v>
      </c>
      <c r="E3023" s="639" t="s">
        <v>2825</v>
      </c>
      <c r="F3023" s="639">
        <v>1</v>
      </c>
      <c r="G3023" s="639" t="s">
        <v>3198</v>
      </c>
      <c r="H3023" s="639" t="s">
        <v>7794</v>
      </c>
      <c r="I3023" s="639" t="s">
        <v>7385</v>
      </c>
      <c r="J3023" s="639" t="s">
        <v>12696</v>
      </c>
    </row>
    <row r="3024" spans="1:10" ht="15">
      <c r="A3024" s="638" t="s">
        <v>12615</v>
      </c>
      <c r="B3024" s="640">
        <v>44370.596342592602</v>
      </c>
      <c r="C3024" s="639" t="b">
        <v>0</v>
      </c>
      <c r="E3024" s="639" t="s">
        <v>2825</v>
      </c>
      <c r="F3024" s="639">
        <v>1</v>
      </c>
      <c r="G3024" s="639" t="s">
        <v>3198</v>
      </c>
      <c r="H3024" s="639" t="s">
        <v>7794</v>
      </c>
      <c r="I3024" s="639" t="s">
        <v>7385</v>
      </c>
      <c r="J3024" s="639" t="s">
        <v>12697</v>
      </c>
    </row>
    <row r="3025" spans="1:10" ht="15">
      <c r="A3025" s="638" t="s">
        <v>12698</v>
      </c>
      <c r="B3025" s="640">
        <v>44370.6020601852</v>
      </c>
      <c r="C3025" s="639" t="b">
        <v>0</v>
      </c>
      <c r="E3025" s="639" t="s">
        <v>2825</v>
      </c>
      <c r="F3025" s="639">
        <v>1</v>
      </c>
      <c r="G3025" s="639" t="s">
        <v>3205</v>
      </c>
      <c r="H3025" s="639" t="s">
        <v>12699</v>
      </c>
      <c r="I3025" s="639" t="s">
        <v>3223</v>
      </c>
      <c r="J3025" s="639" t="s">
        <v>12700</v>
      </c>
    </row>
    <row r="3026" spans="1:10" ht="15">
      <c r="A3026" s="638" t="s">
        <v>12701</v>
      </c>
      <c r="B3026" s="640">
        <v>44370.607303240708</v>
      </c>
      <c r="C3026" s="639" t="b">
        <v>0</v>
      </c>
      <c r="E3026" s="639" t="s">
        <v>2825</v>
      </c>
      <c r="F3026" s="639">
        <v>4</v>
      </c>
      <c r="G3026" s="639" t="s">
        <v>3205</v>
      </c>
      <c r="H3026" s="639" t="s">
        <v>12702</v>
      </c>
      <c r="I3026" s="639" t="s">
        <v>3223</v>
      </c>
      <c r="J3026" s="639" t="s">
        <v>12703</v>
      </c>
    </row>
    <row r="3027" spans="1:10" ht="15">
      <c r="A3027" s="638" t="s">
        <v>12615</v>
      </c>
      <c r="B3027" s="640">
        <v>44370.628368055601</v>
      </c>
      <c r="C3027" s="639" t="b">
        <v>0</v>
      </c>
      <c r="E3027" s="639" t="s">
        <v>2825</v>
      </c>
      <c r="F3027" s="639">
        <v>1</v>
      </c>
      <c r="G3027" s="639" t="s">
        <v>3198</v>
      </c>
      <c r="H3027" s="639" t="s">
        <v>7794</v>
      </c>
      <c r="I3027" s="639" t="s">
        <v>7385</v>
      </c>
      <c r="J3027" s="639" t="s">
        <v>12704</v>
      </c>
    </row>
    <row r="3028" spans="1:10" ht="15">
      <c r="A3028" s="638" t="s">
        <v>12615</v>
      </c>
      <c r="B3028" s="640">
        <v>44370.627557870408</v>
      </c>
      <c r="C3028" s="639" t="b">
        <v>0</v>
      </c>
      <c r="E3028" s="639" t="s">
        <v>2825</v>
      </c>
      <c r="F3028" s="639">
        <v>1</v>
      </c>
      <c r="G3028" s="639" t="s">
        <v>3198</v>
      </c>
      <c r="H3028" s="639" t="s">
        <v>7794</v>
      </c>
      <c r="I3028" s="639" t="s">
        <v>7385</v>
      </c>
      <c r="J3028" s="639" t="s">
        <v>12705</v>
      </c>
    </row>
    <row r="3029" spans="1:10" ht="15">
      <c r="A3029" s="638" t="s">
        <v>12653</v>
      </c>
      <c r="B3029" s="640">
        <v>44370.6460069444</v>
      </c>
      <c r="C3029" s="639" t="b">
        <v>0</v>
      </c>
      <c r="D3029" s="639" t="s">
        <v>12654</v>
      </c>
      <c r="E3029" s="639" t="s">
        <v>2825</v>
      </c>
      <c r="F3029" s="639">
        <v>1</v>
      </c>
      <c r="G3029" s="639" t="s">
        <v>11821</v>
      </c>
      <c r="H3029" s="639" t="s">
        <v>12655</v>
      </c>
      <c r="I3029" s="639" t="s">
        <v>2818</v>
      </c>
      <c r="J3029" s="639" t="s">
        <v>12706</v>
      </c>
    </row>
    <row r="3030" spans="1:10" ht="15">
      <c r="A3030" s="638" t="s">
        <v>12653</v>
      </c>
      <c r="B3030" s="640">
        <v>44370.64526620369</v>
      </c>
      <c r="C3030" s="639" t="b">
        <v>0</v>
      </c>
      <c r="D3030" s="639" t="s">
        <v>12654</v>
      </c>
      <c r="E3030" s="639" t="s">
        <v>2825</v>
      </c>
      <c r="F3030" s="639">
        <v>1</v>
      </c>
      <c r="G3030" s="639" t="s">
        <v>11821</v>
      </c>
      <c r="H3030" s="639" t="s">
        <v>12655</v>
      </c>
      <c r="I3030" s="639" t="s">
        <v>2818</v>
      </c>
      <c r="J3030" s="639" t="s">
        <v>12707</v>
      </c>
    </row>
    <row r="3031" spans="1:10" ht="15">
      <c r="A3031" s="638" t="s">
        <v>12653</v>
      </c>
      <c r="B3031" s="640">
        <v>44370.644641203689</v>
      </c>
      <c r="C3031" s="639" t="b">
        <v>0</v>
      </c>
      <c r="D3031" s="639" t="s">
        <v>12654</v>
      </c>
      <c r="E3031" s="639" t="s">
        <v>2825</v>
      </c>
      <c r="F3031" s="639">
        <v>1</v>
      </c>
      <c r="G3031" s="639" t="s">
        <v>11821</v>
      </c>
      <c r="H3031" s="639" t="s">
        <v>12655</v>
      </c>
      <c r="I3031" s="639" t="s">
        <v>2818</v>
      </c>
      <c r="J3031" s="639" t="s">
        <v>12708</v>
      </c>
    </row>
    <row r="3032" spans="1:10" ht="15">
      <c r="A3032" s="638" t="s">
        <v>12653</v>
      </c>
      <c r="B3032" s="640">
        <v>44370.643912037012</v>
      </c>
      <c r="C3032" s="639" t="b">
        <v>0</v>
      </c>
      <c r="D3032" s="639" t="s">
        <v>12654</v>
      </c>
      <c r="E3032" s="639" t="s">
        <v>2825</v>
      </c>
      <c r="F3032" s="639">
        <v>1</v>
      </c>
      <c r="G3032" s="639" t="s">
        <v>11821</v>
      </c>
      <c r="H3032" s="639" t="s">
        <v>12655</v>
      </c>
      <c r="I3032" s="639" t="s">
        <v>2818</v>
      </c>
      <c r="J3032" s="639" t="s">
        <v>12709</v>
      </c>
    </row>
    <row r="3033" spans="1:10" ht="15">
      <c r="A3033" s="638" t="s">
        <v>12653</v>
      </c>
      <c r="B3033" s="640">
        <v>44370.642847222203</v>
      </c>
      <c r="C3033" s="639" t="b">
        <v>0</v>
      </c>
      <c r="D3033" s="639" t="s">
        <v>12654</v>
      </c>
      <c r="E3033" s="639" t="s">
        <v>2825</v>
      </c>
      <c r="F3033" s="639">
        <v>1</v>
      </c>
      <c r="G3033" s="639" t="s">
        <v>11821</v>
      </c>
      <c r="H3033" s="639" t="s">
        <v>12655</v>
      </c>
      <c r="I3033" s="639" t="s">
        <v>2818</v>
      </c>
      <c r="J3033" s="639" t="s">
        <v>12710</v>
      </c>
    </row>
    <row r="3034" spans="1:10" ht="15">
      <c r="A3034" s="638" t="s">
        <v>12711</v>
      </c>
      <c r="B3034" s="640">
        <v>44370.6094212963</v>
      </c>
      <c r="C3034" s="639" t="b">
        <v>0</v>
      </c>
      <c r="E3034" s="639" t="s">
        <v>2825</v>
      </c>
      <c r="F3034" s="639">
        <v>4</v>
      </c>
      <c r="G3034" s="639" t="s">
        <v>7872</v>
      </c>
      <c r="H3034" s="639" t="s">
        <v>1140</v>
      </c>
      <c r="I3034" s="639" t="s">
        <v>12712</v>
      </c>
      <c r="J3034" s="639" t="s">
        <v>12713</v>
      </c>
    </row>
    <row r="3035" spans="1:10" ht="15">
      <c r="A3035" s="638" t="s">
        <v>12714</v>
      </c>
      <c r="B3035" s="640">
        <v>44370.673113425903</v>
      </c>
      <c r="C3035" s="639" t="b">
        <v>0</v>
      </c>
      <c r="E3035" s="639" t="s">
        <v>2825</v>
      </c>
      <c r="F3035" s="639">
        <v>4</v>
      </c>
      <c r="G3035" s="639" t="s">
        <v>3017</v>
      </c>
      <c r="H3035" s="639" t="s">
        <v>12715</v>
      </c>
      <c r="I3035" s="639" t="s">
        <v>3279</v>
      </c>
      <c r="J3035" s="639" t="s">
        <v>12716</v>
      </c>
    </row>
    <row r="3036" spans="1:10" ht="15">
      <c r="A3036" s="638" t="s">
        <v>12615</v>
      </c>
      <c r="B3036" s="640">
        <v>44370.685914351903</v>
      </c>
      <c r="C3036" s="639" t="b">
        <v>0</v>
      </c>
      <c r="E3036" s="639" t="s">
        <v>2825</v>
      </c>
      <c r="F3036" s="639">
        <v>1</v>
      </c>
      <c r="G3036" s="639" t="s">
        <v>3198</v>
      </c>
      <c r="H3036" s="639" t="s">
        <v>7794</v>
      </c>
      <c r="I3036" s="639" t="s">
        <v>7385</v>
      </c>
      <c r="J3036" s="639" t="s">
        <v>12717</v>
      </c>
    </row>
    <row r="3037" spans="1:10" ht="15">
      <c r="A3037" s="638" t="s">
        <v>12615</v>
      </c>
      <c r="B3037" s="640">
        <v>44370.684930555602</v>
      </c>
      <c r="C3037" s="639" t="b">
        <v>0</v>
      </c>
      <c r="E3037" s="639" t="s">
        <v>2825</v>
      </c>
      <c r="F3037" s="639">
        <v>1</v>
      </c>
      <c r="G3037" s="639" t="s">
        <v>3198</v>
      </c>
      <c r="H3037" s="639" t="s">
        <v>7794</v>
      </c>
      <c r="I3037" s="639" t="s">
        <v>7385</v>
      </c>
      <c r="J3037" s="639" t="s">
        <v>12718</v>
      </c>
    </row>
    <row r="3038" spans="1:10" ht="15">
      <c r="A3038" s="638" t="s">
        <v>11483</v>
      </c>
      <c r="B3038" s="640">
        <v>44370.399143518509</v>
      </c>
      <c r="C3038" s="639" t="b">
        <v>0</v>
      </c>
      <c r="E3038" s="639" t="s">
        <v>2825</v>
      </c>
      <c r="F3038" s="639">
        <v>1</v>
      </c>
      <c r="G3038" s="639" t="s">
        <v>12028</v>
      </c>
      <c r="H3038" s="639" t="s">
        <v>2902</v>
      </c>
      <c r="I3038" s="639" t="s">
        <v>12567</v>
      </c>
      <c r="J3038" s="639" t="s">
        <v>12719</v>
      </c>
    </row>
    <row r="3039" spans="1:10" ht="15">
      <c r="A3039" s="638" t="s">
        <v>11483</v>
      </c>
      <c r="B3039" s="640">
        <v>44370.399837962999</v>
      </c>
      <c r="C3039" s="639" t="b">
        <v>0</v>
      </c>
      <c r="E3039" s="639" t="s">
        <v>2825</v>
      </c>
      <c r="F3039" s="639">
        <v>1</v>
      </c>
      <c r="G3039" s="639" t="s">
        <v>12028</v>
      </c>
      <c r="H3039" s="639" t="s">
        <v>2902</v>
      </c>
      <c r="I3039" s="639" t="s">
        <v>12567</v>
      </c>
      <c r="J3039" s="639" t="s">
        <v>12720</v>
      </c>
    </row>
    <row r="3040" spans="1:10" ht="15">
      <c r="A3040" s="638" t="s">
        <v>12653</v>
      </c>
      <c r="B3040" s="640">
        <v>44371.3289351852</v>
      </c>
      <c r="C3040" s="639" t="b">
        <v>0</v>
      </c>
      <c r="D3040" s="639" t="s">
        <v>12721</v>
      </c>
      <c r="E3040" s="639" t="s">
        <v>2825</v>
      </c>
      <c r="F3040" s="639">
        <v>1</v>
      </c>
      <c r="G3040" s="639" t="s">
        <v>11821</v>
      </c>
      <c r="H3040" s="639" t="s">
        <v>12655</v>
      </c>
      <c r="I3040" s="639" t="s">
        <v>2818</v>
      </c>
      <c r="J3040" s="639" t="s">
        <v>12722</v>
      </c>
    </row>
    <row r="3041" spans="1:10" ht="15">
      <c r="A3041" s="638" t="s">
        <v>12653</v>
      </c>
      <c r="B3041" s="640">
        <v>44371.327777777798</v>
      </c>
      <c r="C3041" s="639" t="b">
        <v>0</v>
      </c>
      <c r="D3041" s="639" t="s">
        <v>12723</v>
      </c>
      <c r="E3041" s="639" t="s">
        <v>2825</v>
      </c>
      <c r="F3041" s="639">
        <v>1</v>
      </c>
      <c r="G3041" s="639" t="s">
        <v>11821</v>
      </c>
      <c r="H3041" s="639" t="s">
        <v>12655</v>
      </c>
      <c r="I3041" s="639" t="s">
        <v>2818</v>
      </c>
      <c r="J3041" s="639" t="s">
        <v>12724</v>
      </c>
    </row>
    <row r="3042" spans="1:10" ht="15">
      <c r="A3042" s="638" t="s">
        <v>12653</v>
      </c>
      <c r="B3042" s="640">
        <v>44371.327118055597</v>
      </c>
      <c r="C3042" s="639" t="b">
        <v>0</v>
      </c>
      <c r="D3042" s="639" t="s">
        <v>12725</v>
      </c>
      <c r="E3042" s="639" t="s">
        <v>2825</v>
      </c>
      <c r="F3042" s="639">
        <v>1</v>
      </c>
      <c r="G3042" s="639" t="s">
        <v>11821</v>
      </c>
      <c r="H3042" s="639" t="s">
        <v>12655</v>
      </c>
      <c r="I3042" s="639" t="s">
        <v>2818</v>
      </c>
      <c r="J3042" s="639" t="s">
        <v>12726</v>
      </c>
    </row>
    <row r="3043" spans="1:10" ht="15">
      <c r="A3043" s="638" t="s">
        <v>12653</v>
      </c>
      <c r="B3043" s="640">
        <v>44371.326412037</v>
      </c>
      <c r="C3043" s="639" t="b">
        <v>0</v>
      </c>
      <c r="D3043" s="639" t="s">
        <v>2833</v>
      </c>
      <c r="E3043" s="639" t="s">
        <v>2825</v>
      </c>
      <c r="F3043" s="639">
        <v>1</v>
      </c>
      <c r="G3043" s="639" t="s">
        <v>11821</v>
      </c>
      <c r="H3043" s="639" t="s">
        <v>12655</v>
      </c>
      <c r="I3043" s="639" t="s">
        <v>2818</v>
      </c>
      <c r="J3043" s="639" t="s">
        <v>12727</v>
      </c>
    </row>
    <row r="3044" spans="1:10" ht="15">
      <c r="A3044" s="638" t="s">
        <v>12653</v>
      </c>
      <c r="B3044" s="640">
        <v>44371.325671296298</v>
      </c>
      <c r="C3044" s="639" t="b">
        <v>0</v>
      </c>
      <c r="D3044" s="639" t="s">
        <v>12728</v>
      </c>
      <c r="E3044" s="639" t="s">
        <v>2825</v>
      </c>
      <c r="F3044" s="639">
        <v>1</v>
      </c>
      <c r="G3044" s="639" t="s">
        <v>11821</v>
      </c>
      <c r="H3044" s="639" t="s">
        <v>12655</v>
      </c>
      <c r="I3044" s="639" t="s">
        <v>2818</v>
      </c>
      <c r="J3044" s="639" t="s">
        <v>12729</v>
      </c>
    </row>
    <row r="3045" spans="1:10" ht="15">
      <c r="A3045" s="638" t="s">
        <v>12615</v>
      </c>
      <c r="B3045" s="640">
        <v>44371.333564814813</v>
      </c>
      <c r="C3045" s="639" t="b">
        <v>0</v>
      </c>
      <c r="E3045" s="639" t="s">
        <v>2825</v>
      </c>
      <c r="F3045" s="639">
        <v>1</v>
      </c>
      <c r="G3045" s="639" t="s">
        <v>3198</v>
      </c>
      <c r="H3045" s="639" t="s">
        <v>7794</v>
      </c>
      <c r="I3045" s="639" t="s">
        <v>7385</v>
      </c>
      <c r="J3045" s="639" t="s">
        <v>12730</v>
      </c>
    </row>
    <row r="3046" spans="1:10" ht="15">
      <c r="A3046" s="638" t="s">
        <v>12714</v>
      </c>
      <c r="B3046" s="640">
        <v>44371.35428240741</v>
      </c>
      <c r="C3046" s="639" t="b">
        <v>0</v>
      </c>
      <c r="E3046" s="639" t="s">
        <v>2825</v>
      </c>
      <c r="F3046" s="639">
        <v>1</v>
      </c>
      <c r="G3046" s="639" t="s">
        <v>3205</v>
      </c>
      <c r="H3046" s="639" t="s">
        <v>12715</v>
      </c>
      <c r="I3046" s="639" t="s">
        <v>3279</v>
      </c>
      <c r="J3046" s="639" t="s">
        <v>12751</v>
      </c>
    </row>
    <row r="3047" spans="1:10" ht="15">
      <c r="A3047" s="638" t="s">
        <v>11502</v>
      </c>
      <c r="B3047" s="640">
        <v>44371.396724537</v>
      </c>
      <c r="C3047" s="639" t="b">
        <v>0</v>
      </c>
      <c r="D3047" s="639" t="s">
        <v>12630</v>
      </c>
      <c r="E3047" s="639" t="s">
        <v>2825</v>
      </c>
      <c r="F3047" s="639">
        <v>1</v>
      </c>
      <c r="G3047" s="639" t="s">
        <v>4913</v>
      </c>
      <c r="H3047" s="639" t="s">
        <v>12601</v>
      </c>
      <c r="I3047" s="639" t="s">
        <v>12291</v>
      </c>
      <c r="J3047" s="639" t="s">
        <v>12752</v>
      </c>
    </row>
    <row r="3048" spans="1:10" ht="15">
      <c r="A3048" s="638" t="s">
        <v>12753</v>
      </c>
      <c r="B3048" s="640">
        <v>44371.405868055597</v>
      </c>
      <c r="C3048" s="639" t="b">
        <v>0</v>
      </c>
      <c r="E3048" s="639" t="s">
        <v>2825</v>
      </c>
      <c r="F3048" s="639">
        <v>3</v>
      </c>
      <c r="G3048" s="639" t="s">
        <v>3432</v>
      </c>
      <c r="H3048" s="639" t="s">
        <v>12754</v>
      </c>
      <c r="I3048" s="639" t="s">
        <v>3077</v>
      </c>
      <c r="J3048" s="639" t="s">
        <v>12755</v>
      </c>
    </row>
    <row r="3049" spans="1:10" ht="15">
      <c r="A3049" s="638" t="s">
        <v>11601</v>
      </c>
      <c r="B3049" s="640">
        <v>44371.413391203707</v>
      </c>
      <c r="C3049" s="639" t="b">
        <v>0</v>
      </c>
      <c r="E3049" s="639" t="s">
        <v>2825</v>
      </c>
      <c r="F3049" s="639">
        <v>1</v>
      </c>
      <c r="G3049" s="639" t="s">
        <v>11921</v>
      </c>
      <c r="H3049" s="639" t="s">
        <v>12756</v>
      </c>
      <c r="I3049" s="639" t="s">
        <v>12311</v>
      </c>
      <c r="J3049" s="639" t="s">
        <v>12757</v>
      </c>
    </row>
    <row r="3050" spans="1:10" ht="15">
      <c r="A3050" s="638" t="s">
        <v>12753</v>
      </c>
      <c r="B3050" s="640">
        <v>44371.434340277803</v>
      </c>
      <c r="C3050" s="639" t="b">
        <v>0</v>
      </c>
      <c r="E3050" s="639" t="s">
        <v>2825</v>
      </c>
      <c r="F3050" s="639">
        <v>4</v>
      </c>
      <c r="G3050" s="639" t="s">
        <v>3432</v>
      </c>
      <c r="H3050" s="639" t="s">
        <v>12754</v>
      </c>
      <c r="I3050" s="639" t="s">
        <v>3077</v>
      </c>
      <c r="J3050" s="639" t="s">
        <v>12758</v>
      </c>
    </row>
    <row r="3051" spans="1:10" ht="15">
      <c r="A3051" s="638" t="s">
        <v>11601</v>
      </c>
      <c r="B3051" s="640">
        <v>44371.457291666702</v>
      </c>
      <c r="C3051" s="639" t="b">
        <v>0</v>
      </c>
      <c r="E3051" s="639" t="s">
        <v>2825</v>
      </c>
      <c r="F3051" s="639">
        <v>1</v>
      </c>
      <c r="G3051" s="639" t="s">
        <v>11921</v>
      </c>
      <c r="H3051" s="639" t="s">
        <v>12756</v>
      </c>
      <c r="I3051" s="639" t="s">
        <v>12311</v>
      </c>
      <c r="J3051" s="639" t="s">
        <v>12759</v>
      </c>
    </row>
    <row r="3052" spans="1:10" ht="15">
      <c r="A3052" s="638" t="s">
        <v>11654</v>
      </c>
      <c r="B3052" s="640">
        <v>44371.470937500002</v>
      </c>
      <c r="C3052" s="639" t="b">
        <v>0</v>
      </c>
      <c r="E3052" s="639" t="s">
        <v>2825</v>
      </c>
      <c r="F3052" s="639">
        <v>3</v>
      </c>
      <c r="G3052" s="639" t="s">
        <v>11919</v>
      </c>
      <c r="H3052" s="639" t="s">
        <v>2207</v>
      </c>
      <c r="I3052" s="639" t="s">
        <v>12760</v>
      </c>
      <c r="J3052" s="639" t="s">
        <v>12761</v>
      </c>
    </row>
    <row r="3053" spans="1:10" ht="15">
      <c r="A3053" s="638" t="s">
        <v>12762</v>
      </c>
      <c r="B3053" s="640">
        <v>44371.513449074097</v>
      </c>
      <c r="C3053" s="639" t="b">
        <v>0</v>
      </c>
      <c r="E3053" s="639" t="s">
        <v>2825</v>
      </c>
      <c r="F3053" s="639">
        <v>13</v>
      </c>
      <c r="G3053" s="639" t="s">
        <v>7872</v>
      </c>
      <c r="H3053" s="639" t="s">
        <v>12763</v>
      </c>
      <c r="I3053" s="639" t="s">
        <v>3433</v>
      </c>
      <c r="J3053" s="639" t="s">
        <v>12764</v>
      </c>
    </row>
    <row r="3054" spans="1:10" ht="15">
      <c r="A3054" s="638" t="s">
        <v>12765</v>
      </c>
      <c r="B3054" s="640">
        <v>44371.547627314802</v>
      </c>
      <c r="C3054" s="639" t="b">
        <v>0</v>
      </c>
      <c r="E3054" s="639" t="s">
        <v>2825</v>
      </c>
      <c r="F3054" s="639">
        <v>5</v>
      </c>
      <c r="G3054" s="639" t="s">
        <v>3432</v>
      </c>
      <c r="H3054" s="639" t="s">
        <v>3194</v>
      </c>
      <c r="I3054" s="639" t="s">
        <v>3307</v>
      </c>
      <c r="J3054" s="639" t="s">
        <v>12766</v>
      </c>
    </row>
    <row r="3055" spans="1:10" ht="15">
      <c r="A3055" s="638" t="s">
        <v>12762</v>
      </c>
      <c r="B3055" s="640">
        <v>44371.557453703703</v>
      </c>
      <c r="C3055" s="639" t="b">
        <v>0</v>
      </c>
      <c r="E3055" s="639" t="s">
        <v>2825</v>
      </c>
      <c r="F3055" s="639">
        <v>7</v>
      </c>
      <c r="G3055" s="639" t="s">
        <v>7872</v>
      </c>
      <c r="H3055" s="639" t="s">
        <v>12763</v>
      </c>
      <c r="I3055" s="639" t="s">
        <v>3433</v>
      </c>
      <c r="J3055" s="639" t="s">
        <v>12767</v>
      </c>
    </row>
    <row r="3056" spans="1:10" ht="15">
      <c r="A3056" s="638" t="s">
        <v>12768</v>
      </c>
      <c r="B3056" s="640">
        <v>44371.573750000003</v>
      </c>
      <c r="C3056" s="639" t="b">
        <v>0</v>
      </c>
      <c r="E3056" s="639" t="s">
        <v>2825</v>
      </c>
      <c r="F3056" s="639">
        <v>3</v>
      </c>
      <c r="G3056" s="639" t="s">
        <v>3205</v>
      </c>
      <c r="H3056" s="639" t="s">
        <v>7075</v>
      </c>
      <c r="I3056" s="639" t="s">
        <v>3298</v>
      </c>
      <c r="J3056" s="639" t="s">
        <v>12769</v>
      </c>
    </row>
    <row r="3057" spans="1:10" ht="15">
      <c r="A3057" s="638" t="s">
        <v>12615</v>
      </c>
      <c r="B3057" s="640">
        <v>44371.5802430556</v>
      </c>
      <c r="C3057" s="639" t="b">
        <v>0</v>
      </c>
      <c r="E3057" s="639" t="s">
        <v>2825</v>
      </c>
      <c r="F3057" s="639">
        <v>1</v>
      </c>
      <c r="G3057" s="639" t="s">
        <v>3198</v>
      </c>
      <c r="H3057" s="639" t="s">
        <v>7794</v>
      </c>
      <c r="I3057" s="639" t="s">
        <v>7385</v>
      </c>
      <c r="J3057" s="639" t="s">
        <v>12770</v>
      </c>
    </row>
    <row r="3058" spans="1:10" ht="15">
      <c r="A3058" s="638" t="s">
        <v>12768</v>
      </c>
      <c r="B3058" s="640">
        <v>44371.601377314801</v>
      </c>
      <c r="C3058" s="639" t="b">
        <v>0</v>
      </c>
      <c r="E3058" s="639" t="s">
        <v>2825</v>
      </c>
      <c r="F3058" s="639">
        <v>4</v>
      </c>
      <c r="G3058" s="639" t="s">
        <v>3205</v>
      </c>
      <c r="H3058" s="639" t="s">
        <v>7075</v>
      </c>
      <c r="I3058" s="639" t="s">
        <v>3298</v>
      </c>
      <c r="J3058" s="639" t="s">
        <v>12771</v>
      </c>
    </row>
    <row r="3059" spans="1:10" ht="15">
      <c r="A3059" s="638" t="s">
        <v>12768</v>
      </c>
      <c r="B3059" s="640">
        <v>44371.608333333301</v>
      </c>
      <c r="C3059" s="639" t="b">
        <v>0</v>
      </c>
      <c r="E3059" s="639" t="s">
        <v>2825</v>
      </c>
      <c r="F3059" s="639">
        <v>1</v>
      </c>
      <c r="G3059" s="639" t="s">
        <v>3205</v>
      </c>
      <c r="H3059" s="639" t="s">
        <v>7075</v>
      </c>
      <c r="I3059" s="639" t="s">
        <v>3298</v>
      </c>
      <c r="J3059" s="639" t="s">
        <v>12772</v>
      </c>
    </row>
    <row r="3060" spans="1:10" ht="15">
      <c r="A3060" s="638" t="s">
        <v>12615</v>
      </c>
      <c r="B3060" s="640">
        <v>44371.614143518498</v>
      </c>
      <c r="C3060" s="639" t="b">
        <v>0</v>
      </c>
      <c r="E3060" s="639" t="s">
        <v>2825</v>
      </c>
      <c r="F3060" s="639">
        <v>1</v>
      </c>
      <c r="G3060" s="639" t="s">
        <v>3198</v>
      </c>
      <c r="H3060" s="639" t="s">
        <v>7794</v>
      </c>
      <c r="I3060" s="639" t="s">
        <v>7385</v>
      </c>
      <c r="J3060" s="639" t="s">
        <v>12773</v>
      </c>
    </row>
    <row r="3061" spans="1:10" ht="15">
      <c r="A3061" s="638" t="s">
        <v>12765</v>
      </c>
      <c r="B3061" s="640">
        <v>44371.629432870403</v>
      </c>
      <c r="C3061" s="639" t="b">
        <v>0</v>
      </c>
      <c r="E3061" s="639" t="s">
        <v>2825</v>
      </c>
      <c r="F3061" s="639">
        <v>1</v>
      </c>
      <c r="G3061" s="639" t="s">
        <v>3432</v>
      </c>
      <c r="H3061" s="639" t="s">
        <v>3194</v>
      </c>
      <c r="I3061" s="639" t="s">
        <v>3307</v>
      </c>
      <c r="J3061" s="639" t="s">
        <v>12774</v>
      </c>
    </row>
    <row r="3062" spans="1:10" ht="15">
      <c r="A3062" s="638" t="s">
        <v>12768</v>
      </c>
      <c r="B3062" s="640">
        <v>44371.630034722199</v>
      </c>
      <c r="C3062" s="639" t="b">
        <v>0</v>
      </c>
      <c r="E3062" s="639" t="s">
        <v>2825</v>
      </c>
      <c r="F3062" s="639">
        <v>3</v>
      </c>
      <c r="G3062" s="639" t="s">
        <v>3432</v>
      </c>
      <c r="H3062" s="639" t="s">
        <v>7075</v>
      </c>
      <c r="I3062" s="639" t="s">
        <v>3298</v>
      </c>
      <c r="J3062" s="639" t="s">
        <v>12775</v>
      </c>
    </row>
    <row r="3063" spans="1:10" ht="15">
      <c r="A3063" s="638" t="s">
        <v>11483</v>
      </c>
      <c r="B3063" s="640">
        <v>44371.327928240709</v>
      </c>
      <c r="C3063" s="639" t="b">
        <v>0</v>
      </c>
      <c r="E3063" s="639" t="s">
        <v>2825</v>
      </c>
      <c r="F3063" s="639">
        <v>1</v>
      </c>
      <c r="G3063" s="639" t="s">
        <v>12028</v>
      </c>
      <c r="H3063" s="639" t="s">
        <v>2902</v>
      </c>
      <c r="I3063" s="639" t="s">
        <v>12567</v>
      </c>
      <c r="J3063" s="639" t="s">
        <v>12776</v>
      </c>
    </row>
    <row r="3064" spans="1:10" ht="15">
      <c r="A3064" s="638" t="s">
        <v>12777</v>
      </c>
      <c r="B3064" s="640">
        <v>44371.6723263889</v>
      </c>
      <c r="C3064" s="639" t="b">
        <v>0</v>
      </c>
      <c r="D3064" s="639" t="s">
        <v>12654</v>
      </c>
      <c r="E3064" s="639" t="s">
        <v>2825</v>
      </c>
      <c r="F3064" s="639">
        <v>1</v>
      </c>
      <c r="G3064" s="639" t="s">
        <v>11821</v>
      </c>
      <c r="H3064" s="639" t="s">
        <v>12778</v>
      </c>
      <c r="I3064" s="639" t="s">
        <v>2818</v>
      </c>
      <c r="J3064" s="639" t="s">
        <v>12779</v>
      </c>
    </row>
    <row r="3065" spans="1:10" ht="15">
      <c r="A3065" s="638" t="s">
        <v>12777</v>
      </c>
      <c r="B3065" s="640">
        <v>44371.671770833302</v>
      </c>
      <c r="C3065" s="639" t="b">
        <v>0</v>
      </c>
      <c r="E3065" s="639" t="s">
        <v>2825</v>
      </c>
      <c r="F3065" s="639">
        <v>1</v>
      </c>
      <c r="G3065" s="639" t="s">
        <v>11821</v>
      </c>
      <c r="H3065" s="639" t="s">
        <v>12778</v>
      </c>
      <c r="I3065" s="639" t="s">
        <v>2818</v>
      </c>
      <c r="J3065" s="639" t="s">
        <v>12780</v>
      </c>
    </row>
    <row r="3066" spans="1:10" ht="15">
      <c r="A3066" s="638" t="s">
        <v>12781</v>
      </c>
      <c r="B3066" s="640">
        <v>44371.681990740697</v>
      </c>
      <c r="C3066" s="639" t="b">
        <v>0</v>
      </c>
      <c r="E3066" s="639" t="s">
        <v>2825</v>
      </c>
      <c r="F3066" s="639">
        <v>9</v>
      </c>
      <c r="G3066" s="639" t="s">
        <v>7872</v>
      </c>
      <c r="H3066" s="639" t="s">
        <v>12702</v>
      </c>
      <c r="I3066" s="639" t="s">
        <v>3433</v>
      </c>
      <c r="J3066" s="639" t="s">
        <v>12782</v>
      </c>
    </row>
    <row r="3067" spans="1:10" ht="15">
      <c r="A3067" s="638" t="s">
        <v>12777</v>
      </c>
      <c r="B3067" s="640">
        <v>44371.68990740741</v>
      </c>
      <c r="C3067" s="639" t="b">
        <v>0</v>
      </c>
      <c r="D3067" s="639" t="s">
        <v>12783</v>
      </c>
      <c r="E3067" s="639" t="s">
        <v>2825</v>
      </c>
      <c r="F3067" s="639">
        <v>1</v>
      </c>
      <c r="G3067" s="639" t="s">
        <v>11821</v>
      </c>
      <c r="H3067" s="639" t="s">
        <v>12778</v>
      </c>
      <c r="I3067" s="639" t="s">
        <v>2818</v>
      </c>
      <c r="J3067" s="639" t="s">
        <v>12784</v>
      </c>
    </row>
    <row r="3068" spans="1:10" ht="15">
      <c r="A3068" s="638" t="s">
        <v>12777</v>
      </c>
      <c r="B3068" s="640">
        <v>44371.689085648097</v>
      </c>
      <c r="C3068" s="639" t="b">
        <v>0</v>
      </c>
      <c r="D3068" s="639" t="s">
        <v>12654</v>
      </c>
      <c r="E3068" s="639" t="s">
        <v>2825</v>
      </c>
      <c r="F3068" s="639">
        <v>1</v>
      </c>
      <c r="G3068" s="639" t="s">
        <v>11821</v>
      </c>
      <c r="H3068" s="639" t="s">
        <v>12778</v>
      </c>
      <c r="I3068" s="639" t="s">
        <v>2818</v>
      </c>
      <c r="J3068" s="639" t="s">
        <v>12785</v>
      </c>
    </row>
    <row r="3069" spans="1:10" ht="15">
      <c r="A3069" s="638" t="s">
        <v>12777</v>
      </c>
      <c r="B3069" s="640">
        <v>44372.317314814813</v>
      </c>
      <c r="C3069" s="639" t="b">
        <v>0</v>
      </c>
      <c r="D3069" s="639" t="s">
        <v>12807</v>
      </c>
      <c r="E3069" s="639" t="s">
        <v>2825</v>
      </c>
      <c r="F3069" s="639">
        <v>1</v>
      </c>
      <c r="G3069" s="639" t="s">
        <v>11821</v>
      </c>
      <c r="H3069" s="639" t="s">
        <v>12778</v>
      </c>
      <c r="I3069" s="639" t="s">
        <v>2818</v>
      </c>
      <c r="J3069" s="639" t="s">
        <v>12808</v>
      </c>
    </row>
    <row r="3070" spans="1:10" ht="15">
      <c r="A3070" s="638" t="s">
        <v>12777</v>
      </c>
      <c r="B3070" s="640">
        <v>44372.815972222197</v>
      </c>
      <c r="C3070" s="639" t="b">
        <v>0</v>
      </c>
      <c r="D3070" s="639" t="s">
        <v>12809</v>
      </c>
      <c r="E3070" s="639" t="s">
        <v>2825</v>
      </c>
      <c r="F3070" s="639">
        <v>1</v>
      </c>
      <c r="G3070" s="639" t="s">
        <v>11821</v>
      </c>
      <c r="H3070" s="639" t="s">
        <v>12778</v>
      </c>
      <c r="I3070" s="639" t="s">
        <v>2818</v>
      </c>
      <c r="J3070" s="639" t="s">
        <v>12810</v>
      </c>
    </row>
    <row r="3071" spans="1:10" ht="15">
      <c r="A3071" s="638" t="s">
        <v>12777</v>
      </c>
      <c r="B3071" s="640">
        <v>44372.319699074098</v>
      </c>
      <c r="C3071" s="639" t="b">
        <v>0</v>
      </c>
      <c r="D3071" s="639" t="s">
        <v>2809</v>
      </c>
      <c r="E3071" s="639" t="s">
        <v>2825</v>
      </c>
      <c r="F3071" s="639">
        <v>1</v>
      </c>
      <c r="G3071" s="639" t="s">
        <v>11821</v>
      </c>
      <c r="H3071" s="639" t="s">
        <v>12778</v>
      </c>
      <c r="I3071" s="639" t="s">
        <v>2818</v>
      </c>
      <c r="J3071" s="639" t="s">
        <v>12811</v>
      </c>
    </row>
    <row r="3072" spans="1:10" ht="15">
      <c r="A3072" s="638" t="s">
        <v>12777</v>
      </c>
      <c r="B3072" s="640">
        <v>44372.319224537001</v>
      </c>
      <c r="C3072" s="639" t="b">
        <v>0</v>
      </c>
      <c r="D3072" s="639" t="s">
        <v>2809</v>
      </c>
      <c r="E3072" s="639" t="s">
        <v>2825</v>
      </c>
      <c r="F3072" s="639">
        <v>1</v>
      </c>
      <c r="G3072" s="639" t="s">
        <v>11821</v>
      </c>
      <c r="H3072" s="639" t="s">
        <v>12778</v>
      </c>
      <c r="I3072" s="639" t="s">
        <v>2818</v>
      </c>
      <c r="J3072" s="639" t="s">
        <v>12812</v>
      </c>
    </row>
    <row r="3073" spans="1:10" ht="15">
      <c r="A3073" s="638" t="s">
        <v>12777</v>
      </c>
      <c r="B3073" s="640">
        <v>44372.318564814806</v>
      </c>
      <c r="C3073" s="639" t="b">
        <v>0</v>
      </c>
      <c r="D3073" s="639" t="s">
        <v>12813</v>
      </c>
      <c r="E3073" s="639" t="s">
        <v>2825</v>
      </c>
      <c r="F3073" s="639">
        <v>1</v>
      </c>
      <c r="G3073" s="639" t="s">
        <v>11821</v>
      </c>
      <c r="H3073" s="639" t="s">
        <v>12778</v>
      </c>
      <c r="I3073" s="639" t="s">
        <v>2818</v>
      </c>
      <c r="J3073" s="639" t="s">
        <v>12814</v>
      </c>
    </row>
    <row r="3074" spans="1:10" ht="15">
      <c r="A3074" s="638" t="s">
        <v>12777</v>
      </c>
      <c r="B3074" s="640">
        <v>44372.317916666703</v>
      </c>
      <c r="C3074" s="639" t="b">
        <v>0</v>
      </c>
      <c r="D3074" s="639" t="s">
        <v>12813</v>
      </c>
      <c r="E3074" s="639" t="s">
        <v>2825</v>
      </c>
      <c r="F3074" s="639">
        <v>1</v>
      </c>
      <c r="G3074" s="639" t="s">
        <v>11821</v>
      </c>
      <c r="H3074" s="639" t="s">
        <v>12778</v>
      </c>
      <c r="I3074" s="639" t="s">
        <v>2818</v>
      </c>
      <c r="J3074" s="639" t="s">
        <v>12815</v>
      </c>
    </row>
    <row r="3075" spans="1:10" ht="15">
      <c r="A3075" s="638" t="s">
        <v>12768</v>
      </c>
      <c r="B3075" s="640">
        <v>44372.378009259308</v>
      </c>
      <c r="C3075" s="639" t="b">
        <v>0</v>
      </c>
      <c r="E3075" s="639" t="s">
        <v>2825</v>
      </c>
      <c r="F3075" s="639">
        <v>5</v>
      </c>
      <c r="G3075" s="639" t="s">
        <v>3432</v>
      </c>
      <c r="H3075" s="639" t="s">
        <v>7075</v>
      </c>
      <c r="I3075" s="639" t="s">
        <v>3298</v>
      </c>
      <c r="J3075" s="639" t="s">
        <v>12816</v>
      </c>
    </row>
    <row r="3076" spans="1:10" ht="15">
      <c r="A3076" s="638" t="s">
        <v>12777</v>
      </c>
      <c r="B3076" s="640">
        <v>44372.385173611103</v>
      </c>
      <c r="C3076" s="639" t="b">
        <v>0</v>
      </c>
      <c r="D3076" s="639" t="s">
        <v>12817</v>
      </c>
      <c r="E3076" s="639" t="s">
        <v>2825</v>
      </c>
      <c r="F3076" s="639">
        <v>1</v>
      </c>
      <c r="G3076" s="639" t="s">
        <v>11821</v>
      </c>
      <c r="H3076" s="639" t="s">
        <v>12778</v>
      </c>
      <c r="I3076" s="639" t="s">
        <v>2818</v>
      </c>
      <c r="J3076" s="639" t="s">
        <v>12818</v>
      </c>
    </row>
    <row r="3077" spans="1:10" ht="15">
      <c r="A3077" s="638" t="s">
        <v>12781</v>
      </c>
      <c r="B3077" s="640">
        <v>44372.392071759292</v>
      </c>
      <c r="C3077" s="639" t="b">
        <v>0</v>
      </c>
      <c r="E3077" s="639" t="s">
        <v>2825</v>
      </c>
      <c r="F3077" s="639">
        <v>13</v>
      </c>
      <c r="G3077" s="639" t="s">
        <v>7872</v>
      </c>
      <c r="H3077" s="639" t="s">
        <v>12702</v>
      </c>
      <c r="I3077" s="639" t="s">
        <v>3433</v>
      </c>
      <c r="J3077" s="639" t="s">
        <v>12819</v>
      </c>
    </row>
    <row r="3078" spans="1:10" ht="15">
      <c r="A3078" s="638" t="s">
        <v>12768</v>
      </c>
      <c r="B3078" s="640">
        <v>44372.392777777801</v>
      </c>
      <c r="C3078" s="639" t="b">
        <v>0</v>
      </c>
      <c r="E3078" s="639" t="s">
        <v>2825</v>
      </c>
      <c r="F3078" s="639">
        <v>1</v>
      </c>
      <c r="G3078" s="639" t="s">
        <v>3432</v>
      </c>
      <c r="H3078" s="639" t="s">
        <v>7075</v>
      </c>
      <c r="I3078" s="639" t="s">
        <v>3298</v>
      </c>
      <c r="J3078" s="639" t="s">
        <v>12820</v>
      </c>
    </row>
    <row r="3079" spans="1:10" ht="15">
      <c r="A3079" s="638" t="s">
        <v>12762</v>
      </c>
      <c r="B3079" s="640">
        <v>44372.427604166704</v>
      </c>
      <c r="C3079" s="639" t="b">
        <v>0</v>
      </c>
      <c r="E3079" s="639" t="s">
        <v>2825</v>
      </c>
      <c r="F3079" s="639">
        <v>5</v>
      </c>
      <c r="G3079" s="639" t="s">
        <v>7872</v>
      </c>
      <c r="H3079" s="639" t="s">
        <v>12763</v>
      </c>
      <c r="I3079" s="639" t="s">
        <v>3433</v>
      </c>
      <c r="J3079" s="639" t="s">
        <v>12821</v>
      </c>
    </row>
    <row r="3080" spans="1:10" ht="15">
      <c r="A3080" s="638" t="s">
        <v>12615</v>
      </c>
      <c r="B3080" s="640">
        <v>44372.457557870403</v>
      </c>
      <c r="C3080" s="639" t="b">
        <v>0</v>
      </c>
      <c r="E3080" s="639" t="s">
        <v>2825</v>
      </c>
      <c r="F3080" s="639">
        <v>1</v>
      </c>
      <c r="G3080" s="639" t="s">
        <v>3198</v>
      </c>
      <c r="H3080" s="639" t="s">
        <v>7794</v>
      </c>
      <c r="I3080" s="639" t="s">
        <v>7385</v>
      </c>
      <c r="J3080" s="639" t="s">
        <v>12822</v>
      </c>
    </row>
    <row r="3081" spans="1:10" ht="15">
      <c r="A3081" s="638" t="s">
        <v>12846</v>
      </c>
      <c r="B3081" s="640">
        <v>44372.472615740691</v>
      </c>
      <c r="C3081" s="639" t="b">
        <v>0</v>
      </c>
      <c r="E3081" s="639" t="s">
        <v>2825</v>
      </c>
      <c r="F3081" s="639">
        <v>4</v>
      </c>
      <c r="G3081" s="639" t="s">
        <v>3432</v>
      </c>
      <c r="H3081" s="639" t="s">
        <v>2022</v>
      </c>
      <c r="I3081" s="639" t="s">
        <v>2747</v>
      </c>
      <c r="J3081" s="639" t="s">
        <v>12823</v>
      </c>
    </row>
    <row r="3082" spans="1:10" ht="15">
      <c r="A3082" s="638" t="s">
        <v>4653</v>
      </c>
      <c r="B3082" s="640">
        <v>44372.481736111098</v>
      </c>
      <c r="C3082" s="639" t="b">
        <v>0</v>
      </c>
      <c r="E3082" s="639" t="s">
        <v>2825</v>
      </c>
      <c r="F3082" s="639">
        <v>1</v>
      </c>
      <c r="G3082" s="639" t="s">
        <v>3017</v>
      </c>
      <c r="H3082" s="639" t="s">
        <v>4613</v>
      </c>
      <c r="I3082" s="639" t="s">
        <v>2884</v>
      </c>
      <c r="J3082" s="639" t="s">
        <v>12824</v>
      </c>
    </row>
    <row r="3083" spans="1:10" ht="15">
      <c r="A3083" s="638" t="s">
        <v>12615</v>
      </c>
      <c r="B3083" s="640">
        <v>44372.603819444397</v>
      </c>
      <c r="C3083" s="639" t="b">
        <v>0</v>
      </c>
      <c r="E3083" s="639" t="s">
        <v>2825</v>
      </c>
      <c r="F3083" s="639">
        <v>1</v>
      </c>
      <c r="G3083" s="639" t="s">
        <v>3198</v>
      </c>
      <c r="H3083" s="639" t="s">
        <v>7794</v>
      </c>
      <c r="I3083" s="639" t="s">
        <v>7385</v>
      </c>
      <c r="J3083" s="639" t="s">
        <v>12825</v>
      </c>
    </row>
    <row r="3084" spans="1:10" ht="15">
      <c r="A3084" s="638" t="s">
        <v>12847</v>
      </c>
      <c r="B3084" s="640">
        <v>44372.619351851798</v>
      </c>
      <c r="C3084" s="639" t="b">
        <v>0</v>
      </c>
      <c r="E3084" s="639" t="s">
        <v>2825</v>
      </c>
      <c r="F3084" s="639">
        <v>3</v>
      </c>
      <c r="G3084" s="639" t="s">
        <v>7872</v>
      </c>
      <c r="H3084" s="639" t="s">
        <v>1028</v>
      </c>
      <c r="I3084" s="639" t="s">
        <v>3433</v>
      </c>
      <c r="J3084" s="639" t="s">
        <v>12826</v>
      </c>
    </row>
    <row r="3085" spans="1:10" ht="15">
      <c r="A3085" s="638" t="s">
        <v>12848</v>
      </c>
      <c r="B3085" s="640">
        <v>44372.628668981502</v>
      </c>
      <c r="C3085" s="639" t="b">
        <v>0</v>
      </c>
      <c r="E3085" s="639" t="s">
        <v>2825</v>
      </c>
      <c r="F3085" s="639">
        <v>1</v>
      </c>
      <c r="G3085" s="639" t="s">
        <v>3432</v>
      </c>
      <c r="H3085" s="639" t="s">
        <v>587</v>
      </c>
      <c r="I3085" s="639" t="s">
        <v>3042</v>
      </c>
      <c r="J3085" s="639" t="s">
        <v>12827</v>
      </c>
    </row>
    <row r="3086" spans="1:10" ht="15">
      <c r="A3086" s="638" t="s">
        <v>8209</v>
      </c>
      <c r="B3086" s="640">
        <v>44372.660671296297</v>
      </c>
      <c r="C3086" s="639" t="b">
        <v>0</v>
      </c>
      <c r="E3086" s="639" t="s">
        <v>2825</v>
      </c>
      <c r="F3086" s="639">
        <v>2</v>
      </c>
      <c r="G3086" s="639" t="s">
        <v>12828</v>
      </c>
      <c r="H3086" s="639" t="s">
        <v>8210</v>
      </c>
      <c r="I3086" s="639" t="s">
        <v>8115</v>
      </c>
      <c r="J3086" s="639" t="s">
        <v>12829</v>
      </c>
    </row>
    <row r="3087" spans="1:10" ht="15">
      <c r="A3087" s="638" t="s">
        <v>11502</v>
      </c>
      <c r="B3087" s="640">
        <v>44372.625</v>
      </c>
      <c r="C3087" s="639" t="b">
        <v>0</v>
      </c>
      <c r="D3087" s="639" t="s">
        <v>8143</v>
      </c>
      <c r="E3087" s="639" t="s">
        <v>2825</v>
      </c>
      <c r="F3087" s="639">
        <v>1</v>
      </c>
      <c r="G3087" s="639" t="s">
        <v>4913</v>
      </c>
      <c r="H3087" s="639" t="s">
        <v>12601</v>
      </c>
      <c r="I3087" s="639" t="s">
        <v>12291</v>
      </c>
      <c r="J3087" s="639" t="s">
        <v>12830</v>
      </c>
    </row>
    <row r="3088" spans="1:10" ht="15">
      <c r="A3088" s="638" t="s">
        <v>11641</v>
      </c>
      <c r="B3088" s="640">
        <v>44373.311053240708</v>
      </c>
      <c r="C3088" s="639" t="b">
        <v>0</v>
      </c>
      <c r="E3088" s="639" t="s">
        <v>2825</v>
      </c>
      <c r="F3088" s="639">
        <v>1</v>
      </c>
      <c r="G3088" s="639" t="s">
        <v>12609</v>
      </c>
      <c r="H3088" s="639" t="s">
        <v>12831</v>
      </c>
      <c r="I3088" s="639" t="s">
        <v>12849</v>
      </c>
      <c r="J3088" s="639" t="s">
        <v>12832</v>
      </c>
    </row>
    <row r="3089" spans="1:10" ht="15">
      <c r="A3089" s="638" t="s">
        <v>12561</v>
      </c>
      <c r="B3089" s="640">
        <v>44373.320092592607</v>
      </c>
      <c r="C3089" s="639" t="b">
        <v>0</v>
      </c>
      <c r="D3089" s="639" t="s">
        <v>2814</v>
      </c>
      <c r="E3089" s="639" t="s">
        <v>2825</v>
      </c>
      <c r="F3089" s="639">
        <v>1</v>
      </c>
      <c r="G3089" s="639" t="s">
        <v>11821</v>
      </c>
      <c r="H3089" s="639" t="s">
        <v>12562</v>
      </c>
      <c r="I3089" s="639" t="s">
        <v>2818</v>
      </c>
      <c r="J3089" s="639" t="s">
        <v>12850</v>
      </c>
    </row>
    <row r="3090" spans="1:10" ht="15">
      <c r="A3090" s="638" t="s">
        <v>12561</v>
      </c>
      <c r="B3090" s="640">
        <v>44373.323900462987</v>
      </c>
      <c r="C3090" s="639" t="b">
        <v>0</v>
      </c>
      <c r="D3090" s="639" t="s">
        <v>3369</v>
      </c>
      <c r="E3090" s="639" t="s">
        <v>2825</v>
      </c>
      <c r="F3090" s="639">
        <v>1</v>
      </c>
      <c r="G3090" s="639" t="s">
        <v>11821</v>
      </c>
      <c r="H3090" s="639" t="s">
        <v>12562</v>
      </c>
      <c r="I3090" s="639" t="s">
        <v>2818</v>
      </c>
      <c r="J3090" s="639" t="s">
        <v>12851</v>
      </c>
    </row>
    <row r="3091" spans="1:10" ht="15">
      <c r="A3091" s="638" t="s">
        <v>12852</v>
      </c>
      <c r="B3091" s="640">
        <v>44373.36285879631</v>
      </c>
      <c r="C3091" s="639" t="b">
        <v>0</v>
      </c>
      <c r="D3091" s="639" t="s">
        <v>12853</v>
      </c>
      <c r="E3091" s="639" t="s">
        <v>2825</v>
      </c>
      <c r="F3091" s="639">
        <v>1</v>
      </c>
      <c r="G3091" s="639" t="s">
        <v>2807</v>
      </c>
      <c r="H3091" s="639" t="s">
        <v>12854</v>
      </c>
      <c r="I3091" s="639" t="s">
        <v>2818</v>
      </c>
      <c r="J3091" s="639" t="s">
        <v>12855</v>
      </c>
    </row>
    <row r="3092" spans="1:10" ht="15">
      <c r="A3092" s="638" t="s">
        <v>12852</v>
      </c>
      <c r="B3092" s="640">
        <v>44373.362372685187</v>
      </c>
      <c r="C3092" s="639" t="b">
        <v>0</v>
      </c>
      <c r="D3092" s="639" t="s">
        <v>12853</v>
      </c>
      <c r="E3092" s="639" t="s">
        <v>2825</v>
      </c>
      <c r="F3092" s="639">
        <v>1</v>
      </c>
      <c r="G3092" s="639" t="s">
        <v>2807</v>
      </c>
      <c r="H3092" s="639" t="s">
        <v>12854</v>
      </c>
      <c r="I3092" s="639" t="s">
        <v>2818</v>
      </c>
      <c r="J3092" s="639" t="s">
        <v>12856</v>
      </c>
    </row>
    <row r="3093" spans="1:10" ht="15">
      <c r="A3093" s="638" t="s">
        <v>12852</v>
      </c>
      <c r="B3093" s="640">
        <v>44373.359791666699</v>
      </c>
      <c r="C3093" s="639" t="b">
        <v>0</v>
      </c>
      <c r="D3093" s="639" t="s">
        <v>2833</v>
      </c>
      <c r="E3093" s="639" t="s">
        <v>2825</v>
      </c>
      <c r="F3093" s="639">
        <v>1</v>
      </c>
      <c r="G3093" s="639" t="s">
        <v>2807</v>
      </c>
      <c r="H3093" s="639" t="s">
        <v>12854</v>
      </c>
      <c r="I3093" s="639" t="s">
        <v>2818</v>
      </c>
      <c r="J3093" s="639" t="s">
        <v>12857</v>
      </c>
    </row>
    <row r="3094" spans="1:10" ht="15">
      <c r="A3094" s="638" t="s">
        <v>4915</v>
      </c>
      <c r="B3094" s="640">
        <v>44373.387835648209</v>
      </c>
      <c r="C3094" s="639" t="b">
        <v>0</v>
      </c>
      <c r="E3094" s="639" t="s">
        <v>2825</v>
      </c>
      <c r="F3094" s="639">
        <v>8</v>
      </c>
      <c r="G3094" s="639" t="s">
        <v>3205</v>
      </c>
      <c r="H3094" s="639" t="s">
        <v>3457</v>
      </c>
      <c r="I3094" s="639" t="s">
        <v>4464</v>
      </c>
      <c r="J3094" s="639" t="s">
        <v>12858</v>
      </c>
    </row>
    <row r="3095" spans="1:10" ht="15">
      <c r="A3095" s="638" t="s">
        <v>4915</v>
      </c>
      <c r="B3095" s="640">
        <v>44373.386354166701</v>
      </c>
      <c r="C3095" s="639" t="b">
        <v>0</v>
      </c>
      <c r="E3095" s="639" t="s">
        <v>2825</v>
      </c>
      <c r="F3095" s="639">
        <v>3</v>
      </c>
      <c r="G3095" s="639" t="s">
        <v>3432</v>
      </c>
      <c r="H3095" s="639" t="s">
        <v>3457</v>
      </c>
      <c r="I3095" s="639" t="s">
        <v>4464</v>
      </c>
      <c r="J3095" s="639" t="s">
        <v>12859</v>
      </c>
    </row>
    <row r="3096" spans="1:10" ht="15">
      <c r="A3096" s="638" t="s">
        <v>12860</v>
      </c>
      <c r="B3096" s="640">
        <v>44373.4054861111</v>
      </c>
      <c r="C3096" s="639" t="b">
        <v>0</v>
      </c>
      <c r="E3096" s="639" t="s">
        <v>2825</v>
      </c>
      <c r="F3096" s="639">
        <v>5</v>
      </c>
      <c r="G3096" s="639" t="s">
        <v>7872</v>
      </c>
      <c r="H3096" s="639" t="s">
        <v>11917</v>
      </c>
      <c r="I3096" s="639" t="s">
        <v>3433</v>
      </c>
      <c r="J3096" s="639" t="s">
        <v>12861</v>
      </c>
    </row>
    <row r="3097" spans="1:10" ht="15">
      <c r="A3097" s="638" t="s">
        <v>4915</v>
      </c>
      <c r="B3097" s="640">
        <v>44373.423032407387</v>
      </c>
      <c r="C3097" s="639" t="b">
        <v>0</v>
      </c>
      <c r="E3097" s="639" t="s">
        <v>2825</v>
      </c>
      <c r="F3097" s="639">
        <v>5</v>
      </c>
      <c r="G3097" s="639" t="s">
        <v>3432</v>
      </c>
      <c r="H3097" s="639" t="s">
        <v>3457</v>
      </c>
      <c r="I3097" s="639" t="s">
        <v>4464</v>
      </c>
      <c r="J3097" s="639" t="s">
        <v>12862</v>
      </c>
    </row>
    <row r="3098" spans="1:10" ht="15">
      <c r="A3098" s="638" t="s">
        <v>12863</v>
      </c>
      <c r="B3098" s="640">
        <v>44373.5082638889</v>
      </c>
      <c r="C3098" s="639" t="b">
        <v>0</v>
      </c>
      <c r="E3098" s="639" t="s">
        <v>2825</v>
      </c>
      <c r="F3098" s="639">
        <v>1</v>
      </c>
      <c r="G3098" s="639" t="s">
        <v>7872</v>
      </c>
      <c r="H3098" s="639" t="s">
        <v>465</v>
      </c>
      <c r="I3098" s="639" t="s">
        <v>3077</v>
      </c>
      <c r="J3098" s="639" t="s">
        <v>12864</v>
      </c>
    </row>
    <row r="3099" spans="1:10" ht="15">
      <c r="A3099" s="638" t="s">
        <v>11524</v>
      </c>
      <c r="B3099" s="640">
        <v>44373.543888888897</v>
      </c>
      <c r="C3099" s="639" t="b">
        <v>0</v>
      </c>
      <c r="E3099" s="639" t="s">
        <v>2825</v>
      </c>
      <c r="F3099" s="639">
        <v>1</v>
      </c>
      <c r="G3099" s="639" t="s">
        <v>12028</v>
      </c>
      <c r="H3099" s="639" t="s">
        <v>12865</v>
      </c>
      <c r="I3099" s="639" t="s">
        <v>12866</v>
      </c>
      <c r="J3099" s="639" t="s">
        <v>12867</v>
      </c>
    </row>
    <row r="3100" spans="1:10" ht="15">
      <c r="A3100" s="638" t="s">
        <v>11524</v>
      </c>
      <c r="B3100" s="640">
        <v>44373.542986111097</v>
      </c>
      <c r="C3100" s="639" t="b">
        <v>0</v>
      </c>
      <c r="E3100" s="639" t="s">
        <v>2825</v>
      </c>
      <c r="F3100" s="639">
        <v>1</v>
      </c>
      <c r="G3100" s="639" t="s">
        <v>12028</v>
      </c>
      <c r="H3100" s="639" t="s">
        <v>12865</v>
      </c>
      <c r="I3100" s="639" t="s">
        <v>12866</v>
      </c>
      <c r="J3100" s="639" t="s">
        <v>12868</v>
      </c>
    </row>
    <row r="3101" spans="1:10" ht="15">
      <c r="A3101" s="638" t="s">
        <v>4915</v>
      </c>
      <c r="B3101" s="640">
        <v>44373.553252314807</v>
      </c>
      <c r="C3101" s="639" t="b">
        <v>0</v>
      </c>
      <c r="E3101" s="639" t="s">
        <v>2825</v>
      </c>
      <c r="F3101" s="639">
        <v>5</v>
      </c>
      <c r="G3101" s="639" t="s">
        <v>3432</v>
      </c>
      <c r="H3101" s="639" t="s">
        <v>3457</v>
      </c>
      <c r="I3101" s="639" t="s">
        <v>4464</v>
      </c>
      <c r="J3101" s="639" t="s">
        <v>12869</v>
      </c>
    </row>
    <row r="3102" spans="1:10" ht="15">
      <c r="A3102" s="638" t="s">
        <v>12870</v>
      </c>
      <c r="B3102" s="640">
        <v>44373.647777777798</v>
      </c>
      <c r="C3102" s="639" t="b">
        <v>0</v>
      </c>
      <c r="E3102" s="639" t="s">
        <v>2825</v>
      </c>
      <c r="F3102" s="639">
        <v>1</v>
      </c>
      <c r="G3102" s="639" t="s">
        <v>3205</v>
      </c>
      <c r="H3102" s="639" t="s">
        <v>2982</v>
      </c>
      <c r="I3102" s="639" t="s">
        <v>12871</v>
      </c>
      <c r="J3102" s="639" t="s">
        <v>12872</v>
      </c>
    </row>
    <row r="3103" spans="1:10" ht="15">
      <c r="A3103" s="638" t="s">
        <v>12873</v>
      </c>
      <c r="B3103" s="640">
        <v>44373.6581365741</v>
      </c>
      <c r="C3103" s="639" t="b">
        <v>0</v>
      </c>
      <c r="E3103" s="639" t="s">
        <v>2825</v>
      </c>
      <c r="F3103" s="639">
        <v>1</v>
      </c>
      <c r="G3103" s="639" t="s">
        <v>3017</v>
      </c>
      <c r="H3103" s="639" t="s">
        <v>3376</v>
      </c>
      <c r="I3103" s="639" t="s">
        <v>11996</v>
      </c>
      <c r="J3103" s="639" t="s">
        <v>12874</v>
      </c>
    </row>
    <row r="3104" spans="1:10" ht="15">
      <c r="A3104" s="638" t="s">
        <v>11006</v>
      </c>
      <c r="B3104" s="640">
        <v>44373.655717592606</v>
      </c>
      <c r="C3104" s="639" t="b">
        <v>0</v>
      </c>
      <c r="E3104" s="639" t="s">
        <v>2825</v>
      </c>
      <c r="F3104" s="639">
        <v>1</v>
      </c>
      <c r="G3104" s="639" t="s">
        <v>12828</v>
      </c>
      <c r="H3104" s="639" t="s">
        <v>2939</v>
      </c>
      <c r="I3104" s="639" t="s">
        <v>8115</v>
      </c>
      <c r="J3104" s="639" t="s">
        <v>12875</v>
      </c>
    </row>
    <row r="3105" spans="1:10" ht="15">
      <c r="A3105" s="638" t="s">
        <v>11572</v>
      </c>
      <c r="B3105" s="640">
        <v>44375.352430555598</v>
      </c>
      <c r="C3105" s="639" t="b">
        <v>0</v>
      </c>
      <c r="E3105" s="639" t="s">
        <v>2825</v>
      </c>
      <c r="F3105" s="639">
        <v>1</v>
      </c>
      <c r="G3105" s="639" t="s">
        <v>11921</v>
      </c>
      <c r="H3105" s="639" t="s">
        <v>3072</v>
      </c>
      <c r="I3105" s="639" t="s">
        <v>12909</v>
      </c>
      <c r="J3105" s="639" t="s">
        <v>12910</v>
      </c>
    </row>
    <row r="3106" spans="1:10" ht="15">
      <c r="A3106" s="638" t="s">
        <v>11572</v>
      </c>
      <c r="B3106" s="640">
        <v>44375.353310185194</v>
      </c>
      <c r="C3106" s="639" t="b">
        <v>0</v>
      </c>
      <c r="E3106" s="639" t="s">
        <v>2825</v>
      </c>
      <c r="F3106" s="639">
        <v>1</v>
      </c>
      <c r="G3106" s="639" t="s">
        <v>11921</v>
      </c>
      <c r="H3106" s="639" t="s">
        <v>3072</v>
      </c>
      <c r="I3106" s="639" t="s">
        <v>12909</v>
      </c>
      <c r="J3106" s="639" t="s">
        <v>12911</v>
      </c>
    </row>
    <row r="3107" spans="1:10" ht="15">
      <c r="A3107" s="638" t="s">
        <v>11511</v>
      </c>
      <c r="B3107" s="640">
        <v>44375.366168981491</v>
      </c>
      <c r="C3107" s="639" t="b">
        <v>0</v>
      </c>
      <c r="D3107" s="639" t="s">
        <v>2833</v>
      </c>
      <c r="E3107" s="639" t="s">
        <v>2825</v>
      </c>
      <c r="F3107" s="639">
        <v>1</v>
      </c>
      <c r="G3107" s="639" t="s">
        <v>3156</v>
      </c>
      <c r="H3107" s="639" t="s">
        <v>2999</v>
      </c>
      <c r="I3107" s="639" t="s">
        <v>12912</v>
      </c>
      <c r="J3107" s="639" t="s">
        <v>12913</v>
      </c>
    </row>
    <row r="3108" spans="1:10" ht="15">
      <c r="A3108" s="638" t="s">
        <v>11511</v>
      </c>
      <c r="B3108" s="640">
        <v>44375.367766203701</v>
      </c>
      <c r="C3108" s="639" t="b">
        <v>0</v>
      </c>
      <c r="D3108" s="639" t="s">
        <v>3324</v>
      </c>
      <c r="E3108" s="639" t="s">
        <v>2825</v>
      </c>
      <c r="F3108" s="639">
        <v>1</v>
      </c>
      <c r="G3108" s="639" t="s">
        <v>3156</v>
      </c>
      <c r="H3108" s="639" t="s">
        <v>2999</v>
      </c>
      <c r="I3108" s="639" t="s">
        <v>12912</v>
      </c>
      <c r="J3108" s="639" t="s">
        <v>12914</v>
      </c>
    </row>
    <row r="3109" spans="1:10" ht="15">
      <c r="A3109" s="638" t="s">
        <v>11572</v>
      </c>
      <c r="B3109" s="640">
        <v>44375.3745486111</v>
      </c>
      <c r="C3109" s="639" t="b">
        <v>0</v>
      </c>
      <c r="E3109" s="639" t="s">
        <v>2825</v>
      </c>
      <c r="F3109" s="639">
        <v>1</v>
      </c>
      <c r="G3109" s="639" t="s">
        <v>11921</v>
      </c>
      <c r="H3109" s="639" t="s">
        <v>3072</v>
      </c>
      <c r="I3109" s="639" t="s">
        <v>12909</v>
      </c>
      <c r="J3109" s="639" t="s">
        <v>12915</v>
      </c>
    </row>
    <row r="3110" spans="1:10" ht="15">
      <c r="A3110" s="638" t="s">
        <v>11572</v>
      </c>
      <c r="B3110" s="640">
        <v>44375.375625000001</v>
      </c>
      <c r="C3110" s="639" t="b">
        <v>0</v>
      </c>
      <c r="E3110" s="639" t="s">
        <v>2825</v>
      </c>
      <c r="F3110" s="639">
        <v>1</v>
      </c>
      <c r="G3110" s="639" t="s">
        <v>11921</v>
      </c>
      <c r="H3110" s="639" t="s">
        <v>3072</v>
      </c>
      <c r="I3110" s="639" t="s">
        <v>12909</v>
      </c>
      <c r="J3110" s="639" t="s">
        <v>12916</v>
      </c>
    </row>
    <row r="3111" spans="1:10" ht="15">
      <c r="A3111" s="638" t="s">
        <v>11572</v>
      </c>
      <c r="B3111" s="640">
        <v>44375.390625</v>
      </c>
      <c r="C3111" s="639" t="b">
        <v>0</v>
      </c>
      <c r="E3111" s="639" t="s">
        <v>2825</v>
      </c>
      <c r="F3111" s="639">
        <v>1</v>
      </c>
      <c r="G3111" s="639" t="s">
        <v>11921</v>
      </c>
      <c r="H3111" s="639" t="s">
        <v>3072</v>
      </c>
      <c r="I3111" s="639" t="s">
        <v>12909</v>
      </c>
      <c r="J3111" s="639" t="s">
        <v>12917</v>
      </c>
    </row>
    <row r="3112" spans="1:10" ht="15">
      <c r="A3112" s="638" t="s">
        <v>11572</v>
      </c>
      <c r="B3112" s="640">
        <v>44375.3897222222</v>
      </c>
      <c r="C3112" s="639" t="b">
        <v>0</v>
      </c>
      <c r="E3112" s="639" t="s">
        <v>2825</v>
      </c>
      <c r="F3112" s="639">
        <v>1</v>
      </c>
      <c r="G3112" s="639" t="s">
        <v>11921</v>
      </c>
      <c r="H3112" s="639" t="s">
        <v>3072</v>
      </c>
      <c r="I3112" s="639" t="s">
        <v>12909</v>
      </c>
      <c r="J3112" s="639" t="s">
        <v>12918</v>
      </c>
    </row>
    <row r="3113" spans="1:10" ht="15">
      <c r="A3113" s="638" t="s">
        <v>11651</v>
      </c>
      <c r="B3113" s="640">
        <v>44375.397187499999</v>
      </c>
      <c r="C3113" s="639" t="b">
        <v>0</v>
      </c>
      <c r="E3113" s="639" t="s">
        <v>2825</v>
      </c>
      <c r="F3113" s="639">
        <v>6</v>
      </c>
      <c r="G3113" s="639" t="s">
        <v>11919</v>
      </c>
      <c r="H3113" s="639" t="s">
        <v>2203</v>
      </c>
      <c r="I3113" s="639" t="s">
        <v>12919</v>
      </c>
      <c r="J3113" s="639" t="s">
        <v>12920</v>
      </c>
    </row>
    <row r="3114" spans="1:10" ht="15">
      <c r="A3114" s="638" t="s">
        <v>12921</v>
      </c>
      <c r="B3114" s="640">
        <v>44375.449814814798</v>
      </c>
      <c r="C3114" s="639" t="b">
        <v>0</v>
      </c>
      <c r="E3114" s="639" t="s">
        <v>2825</v>
      </c>
      <c r="F3114" s="639">
        <v>1</v>
      </c>
      <c r="G3114" s="639" t="s">
        <v>3017</v>
      </c>
      <c r="H3114" s="639" t="s">
        <v>1625</v>
      </c>
      <c r="I3114" s="639" t="s">
        <v>8115</v>
      </c>
      <c r="J3114" s="639" t="s">
        <v>12922</v>
      </c>
    </row>
    <row r="3115" spans="1:10" ht="15">
      <c r="A3115" s="638" t="s">
        <v>12923</v>
      </c>
      <c r="B3115" s="640">
        <v>44375.494803240697</v>
      </c>
      <c r="C3115" s="639" t="b">
        <v>0</v>
      </c>
      <c r="E3115" s="639" t="s">
        <v>2825</v>
      </c>
      <c r="F3115" s="639">
        <v>1</v>
      </c>
      <c r="G3115" s="639" t="s">
        <v>3017</v>
      </c>
      <c r="H3115" s="639" t="s">
        <v>1620</v>
      </c>
      <c r="I3115" s="639" t="s">
        <v>8115</v>
      </c>
      <c r="J3115" s="639" t="s">
        <v>12924</v>
      </c>
    </row>
    <row r="3116" spans="1:10" ht="15">
      <c r="A3116" s="638" t="s">
        <v>12925</v>
      </c>
      <c r="B3116" s="640">
        <v>44375.510752314804</v>
      </c>
      <c r="C3116" s="639" t="b">
        <v>0</v>
      </c>
      <c r="E3116" s="639" t="s">
        <v>2825</v>
      </c>
      <c r="F3116" s="639">
        <v>8</v>
      </c>
      <c r="G3116" s="639" t="s">
        <v>3017</v>
      </c>
      <c r="H3116" s="639" t="s">
        <v>12926</v>
      </c>
      <c r="I3116" s="639" t="s">
        <v>8115</v>
      </c>
      <c r="J3116" s="639" t="s">
        <v>12927</v>
      </c>
    </row>
    <row r="3117" spans="1:10" ht="15">
      <c r="A3117" s="638" t="s">
        <v>12928</v>
      </c>
      <c r="B3117" s="640">
        <v>44375.60504629631</v>
      </c>
      <c r="C3117" s="639" t="b">
        <v>0</v>
      </c>
      <c r="E3117" s="639" t="s">
        <v>2825</v>
      </c>
      <c r="F3117" s="639">
        <v>2</v>
      </c>
      <c r="G3117" s="639" t="s">
        <v>12828</v>
      </c>
      <c r="H3117" s="639" t="s">
        <v>12929</v>
      </c>
      <c r="I3117" s="639" t="s">
        <v>3077</v>
      </c>
      <c r="J3117" s="639" t="s">
        <v>12930</v>
      </c>
    </row>
    <row r="3118" spans="1:10" ht="15">
      <c r="A3118" s="638" t="s">
        <v>12931</v>
      </c>
      <c r="B3118" s="640">
        <v>44375.637256944399</v>
      </c>
      <c r="C3118" s="639" t="b">
        <v>0</v>
      </c>
      <c r="E3118" s="639" t="s">
        <v>2825</v>
      </c>
      <c r="F3118" s="639">
        <v>1</v>
      </c>
      <c r="G3118" s="639" t="s">
        <v>7690</v>
      </c>
      <c r="H3118" s="639" t="s">
        <v>412</v>
      </c>
      <c r="I3118" s="639" t="s">
        <v>3077</v>
      </c>
      <c r="J3118" s="639" t="s">
        <v>12932</v>
      </c>
    </row>
    <row r="3119" spans="1:10" ht="15">
      <c r="A3119" s="638" t="s">
        <v>12294</v>
      </c>
      <c r="B3119" s="640">
        <v>44375.642222222203</v>
      </c>
      <c r="C3119" s="639" t="b">
        <v>0</v>
      </c>
      <c r="E3119" s="639" t="s">
        <v>2825</v>
      </c>
      <c r="F3119" s="639">
        <v>1</v>
      </c>
      <c r="G3119" s="639" t="s">
        <v>7877</v>
      </c>
      <c r="H3119" s="639" t="s">
        <v>3376</v>
      </c>
      <c r="I3119" s="639" t="s">
        <v>4372</v>
      </c>
      <c r="J3119" s="639" t="s">
        <v>12933</v>
      </c>
    </row>
    <row r="3120" spans="1:10" ht="15">
      <c r="A3120" s="638" t="s">
        <v>12500</v>
      </c>
      <c r="B3120" s="640">
        <v>44375.639016203713</v>
      </c>
      <c r="C3120" s="639" t="b">
        <v>0</v>
      </c>
      <c r="E3120" s="639" t="s">
        <v>2825</v>
      </c>
      <c r="F3120" s="639">
        <v>2</v>
      </c>
      <c r="G3120" s="639" t="s">
        <v>12828</v>
      </c>
      <c r="H3120" s="639" t="s">
        <v>12501</v>
      </c>
      <c r="I3120" s="639" t="s">
        <v>3077</v>
      </c>
      <c r="J3120" s="639" t="s">
        <v>12934</v>
      </c>
    </row>
    <row r="3121" spans="1:10" ht="15">
      <c r="A3121" s="638" t="s">
        <v>12935</v>
      </c>
      <c r="B3121" s="640">
        <v>44375.638263888897</v>
      </c>
      <c r="C3121" s="639" t="b">
        <v>0</v>
      </c>
      <c r="E3121" s="639" t="s">
        <v>2825</v>
      </c>
      <c r="F3121" s="639">
        <v>1</v>
      </c>
      <c r="G3121" s="639" t="s">
        <v>7690</v>
      </c>
      <c r="H3121" s="639" t="s">
        <v>3146</v>
      </c>
      <c r="I3121" s="639" t="s">
        <v>11906</v>
      </c>
      <c r="J3121" s="639" t="s">
        <v>12936</v>
      </c>
    </row>
    <row r="3122" spans="1:10" ht="15">
      <c r="A3122" s="638" t="s">
        <v>12937</v>
      </c>
      <c r="B3122" s="640">
        <v>44375.642731481508</v>
      </c>
      <c r="C3122" s="639" t="b">
        <v>0</v>
      </c>
      <c r="E3122" s="639" t="s">
        <v>2825</v>
      </c>
      <c r="F3122" s="639">
        <v>2</v>
      </c>
      <c r="G3122" s="639" t="s">
        <v>3432</v>
      </c>
      <c r="H3122" s="639" t="s">
        <v>11842</v>
      </c>
      <c r="I3122" s="639" t="s">
        <v>3133</v>
      </c>
      <c r="J3122" s="639" t="s">
        <v>12938</v>
      </c>
    </row>
    <row r="3123" spans="1:10" ht="15">
      <c r="A3123" s="638" t="s">
        <v>11539</v>
      </c>
      <c r="B3123" s="640">
        <v>44375.460289351897</v>
      </c>
      <c r="C3123" s="639" t="b">
        <v>0</v>
      </c>
      <c r="E3123" s="639" t="s">
        <v>2825</v>
      </c>
      <c r="F3123" s="639">
        <v>1</v>
      </c>
      <c r="G3123" s="639" t="s">
        <v>2968</v>
      </c>
      <c r="H3123" s="639" t="s">
        <v>12939</v>
      </c>
      <c r="I3123" s="639" t="s">
        <v>12940</v>
      </c>
      <c r="J3123" s="639" t="s">
        <v>12941</v>
      </c>
    </row>
    <row r="3124" spans="1:10" ht="15">
      <c r="A3124" s="638" t="s">
        <v>11539</v>
      </c>
      <c r="B3124" s="640">
        <v>44375.45929398149</v>
      </c>
      <c r="C3124" s="639" t="b">
        <v>0</v>
      </c>
      <c r="E3124" s="639" t="s">
        <v>2825</v>
      </c>
      <c r="F3124" s="639">
        <v>1</v>
      </c>
      <c r="G3124" s="639" t="s">
        <v>2968</v>
      </c>
      <c r="H3124" s="639" t="s">
        <v>12939</v>
      </c>
      <c r="I3124" s="639" t="s">
        <v>12940</v>
      </c>
      <c r="J3124" s="639" t="s">
        <v>12942</v>
      </c>
    </row>
    <row r="3125" spans="1:10" ht="15">
      <c r="A3125" s="638" t="s">
        <v>11539</v>
      </c>
      <c r="B3125" s="640">
        <v>44375.614201388897</v>
      </c>
      <c r="C3125" s="639" t="b">
        <v>0</v>
      </c>
      <c r="E3125" s="639" t="s">
        <v>2825</v>
      </c>
      <c r="F3125" s="639">
        <v>1</v>
      </c>
      <c r="G3125" s="639" t="s">
        <v>2968</v>
      </c>
      <c r="H3125" s="639" t="s">
        <v>12939</v>
      </c>
      <c r="I3125" s="639" t="s">
        <v>12940</v>
      </c>
      <c r="J3125" s="639" t="s">
        <v>12943</v>
      </c>
    </row>
    <row r="3126" spans="1:10" ht="15">
      <c r="A3126" s="638" t="s">
        <v>11590</v>
      </c>
      <c r="B3126" s="640">
        <v>44375.661296296297</v>
      </c>
      <c r="C3126" s="639" t="b">
        <v>0</v>
      </c>
      <c r="D3126" s="639" t="s">
        <v>2923</v>
      </c>
      <c r="E3126" s="639" t="s">
        <v>2825</v>
      </c>
      <c r="F3126" s="639">
        <v>1</v>
      </c>
      <c r="G3126" s="639" t="s">
        <v>3173</v>
      </c>
      <c r="H3126" s="639" t="s">
        <v>12944</v>
      </c>
      <c r="I3126" s="639" t="s">
        <v>12866</v>
      </c>
      <c r="J3126" s="639" t="s">
        <v>12945</v>
      </c>
    </row>
    <row r="3127" spans="1:10" ht="15">
      <c r="A3127" s="638" t="s">
        <v>11651</v>
      </c>
      <c r="B3127" s="640">
        <v>44376.316168981502</v>
      </c>
      <c r="C3127" s="639" t="b">
        <v>0</v>
      </c>
      <c r="E3127" s="639" t="s">
        <v>2825</v>
      </c>
      <c r="F3127" s="639">
        <v>4</v>
      </c>
      <c r="G3127" s="639" t="s">
        <v>11919</v>
      </c>
      <c r="H3127" s="639" t="s">
        <v>2203</v>
      </c>
      <c r="I3127" s="639" t="s">
        <v>12919</v>
      </c>
      <c r="J3127" s="639" t="s">
        <v>12952</v>
      </c>
    </row>
    <row r="3128" spans="1:10" ht="15">
      <c r="A3128" s="638" t="s">
        <v>11651</v>
      </c>
      <c r="B3128" s="640">
        <v>44376.320625</v>
      </c>
      <c r="C3128" s="639" t="b">
        <v>0</v>
      </c>
      <c r="E3128" s="639" t="s">
        <v>2825</v>
      </c>
      <c r="F3128" s="639">
        <v>1</v>
      </c>
      <c r="G3128" s="639" t="s">
        <v>11919</v>
      </c>
      <c r="H3128" s="639" t="s">
        <v>2203</v>
      </c>
      <c r="I3128" s="639" t="s">
        <v>12919</v>
      </c>
      <c r="J3128" s="639" t="s">
        <v>12953</v>
      </c>
    </row>
    <row r="3129" spans="1:10" ht="15">
      <c r="A3129" s="638" t="s">
        <v>11600</v>
      </c>
      <c r="B3129" s="640">
        <v>44376.3448726852</v>
      </c>
      <c r="C3129" s="639" t="b">
        <v>0</v>
      </c>
      <c r="D3129" s="639" t="s">
        <v>2833</v>
      </c>
      <c r="E3129" s="639" t="s">
        <v>2825</v>
      </c>
      <c r="F3129" s="639">
        <v>1</v>
      </c>
      <c r="G3129" s="639" t="s">
        <v>3173</v>
      </c>
      <c r="H3129" s="639" t="s">
        <v>12944</v>
      </c>
      <c r="I3129" s="639" t="s">
        <v>12866</v>
      </c>
      <c r="J3129" s="639" t="s">
        <v>12954</v>
      </c>
    </row>
    <row r="3130" spans="1:10" ht="15">
      <c r="A3130" s="638" t="s">
        <v>11651</v>
      </c>
      <c r="B3130" s="640">
        <v>44376.352152777799</v>
      </c>
      <c r="C3130" s="639" t="b">
        <v>0</v>
      </c>
      <c r="E3130" s="639" t="s">
        <v>2825</v>
      </c>
      <c r="F3130" s="639">
        <v>4</v>
      </c>
      <c r="G3130" s="639" t="s">
        <v>11919</v>
      </c>
      <c r="H3130" s="639" t="s">
        <v>2203</v>
      </c>
      <c r="I3130" s="639" t="s">
        <v>12919</v>
      </c>
      <c r="J3130" s="639" t="s">
        <v>12955</v>
      </c>
    </row>
    <row r="3131" spans="1:10" ht="15">
      <c r="A3131" s="638" t="s">
        <v>11490</v>
      </c>
      <c r="B3131" s="640">
        <v>44376.3741898148</v>
      </c>
      <c r="C3131" s="639" t="b">
        <v>0</v>
      </c>
      <c r="E3131" s="639" t="s">
        <v>2825</v>
      </c>
      <c r="F3131" s="639">
        <v>1</v>
      </c>
      <c r="G3131" s="639" t="s">
        <v>7815</v>
      </c>
      <c r="H3131" s="639" t="s">
        <v>12956</v>
      </c>
      <c r="I3131" s="639" t="s">
        <v>7188</v>
      </c>
      <c r="J3131" s="639" t="s">
        <v>12957</v>
      </c>
    </row>
    <row r="3132" spans="1:10" ht="15">
      <c r="A3132" s="638" t="s">
        <v>11836</v>
      </c>
      <c r="B3132" s="640">
        <v>44376.394386574088</v>
      </c>
      <c r="C3132" s="639" t="b">
        <v>0</v>
      </c>
      <c r="E3132" s="639" t="s">
        <v>2825</v>
      </c>
      <c r="F3132" s="639">
        <v>1</v>
      </c>
      <c r="G3132" s="639" t="s">
        <v>3017</v>
      </c>
      <c r="H3132" s="639" t="s">
        <v>11101</v>
      </c>
      <c r="I3132" s="639" t="s">
        <v>11886</v>
      </c>
      <c r="J3132" s="639" t="s">
        <v>12958</v>
      </c>
    </row>
    <row r="3133" spans="1:10" ht="15">
      <c r="A3133" s="638" t="s">
        <v>12959</v>
      </c>
      <c r="B3133" s="640">
        <v>44376.473738425913</v>
      </c>
      <c r="C3133" s="639" t="b">
        <v>0</v>
      </c>
      <c r="D3133" s="639" t="s">
        <v>12960</v>
      </c>
      <c r="E3133" s="639" t="s">
        <v>2825</v>
      </c>
      <c r="F3133" s="639">
        <v>1</v>
      </c>
      <c r="G3133" s="639" t="s">
        <v>11821</v>
      </c>
      <c r="H3133" s="639" t="s">
        <v>7327</v>
      </c>
      <c r="I3133" s="639" t="s">
        <v>7942</v>
      </c>
      <c r="J3133" s="639" t="s">
        <v>12961</v>
      </c>
    </row>
    <row r="3134" spans="1:10" ht="15">
      <c r="A3134" s="638" t="s">
        <v>12959</v>
      </c>
      <c r="B3134" s="640">
        <v>44376.560752314806</v>
      </c>
      <c r="C3134" s="639" t="b">
        <v>0</v>
      </c>
      <c r="D3134" s="639" t="s">
        <v>2809</v>
      </c>
      <c r="E3134" s="639" t="s">
        <v>2825</v>
      </c>
      <c r="F3134" s="639">
        <v>1</v>
      </c>
      <c r="G3134" s="639" t="s">
        <v>11821</v>
      </c>
      <c r="H3134" s="639" t="s">
        <v>7327</v>
      </c>
      <c r="I3134" s="639" t="s">
        <v>7942</v>
      </c>
      <c r="J3134" s="639" t="s">
        <v>12962</v>
      </c>
    </row>
    <row r="3135" spans="1:10" ht="15">
      <c r="A3135" s="638" t="s">
        <v>12959</v>
      </c>
      <c r="B3135" s="640">
        <v>44376.563888888901</v>
      </c>
      <c r="C3135" s="639" t="b">
        <v>0</v>
      </c>
      <c r="D3135" s="639" t="s">
        <v>2817</v>
      </c>
      <c r="E3135" s="639" t="s">
        <v>2825</v>
      </c>
      <c r="F3135" s="639">
        <v>1</v>
      </c>
      <c r="G3135" s="639" t="s">
        <v>11821</v>
      </c>
      <c r="H3135" s="639" t="s">
        <v>7327</v>
      </c>
      <c r="I3135" s="639" t="s">
        <v>7942</v>
      </c>
      <c r="J3135" s="639" t="s">
        <v>12963</v>
      </c>
    </row>
    <row r="3136" spans="1:10" ht="15">
      <c r="A3136" s="638" t="s">
        <v>12959</v>
      </c>
      <c r="B3136" s="640">
        <v>44376.565578703703</v>
      </c>
      <c r="C3136" s="639" t="b">
        <v>0</v>
      </c>
      <c r="D3136" s="639" t="s">
        <v>2833</v>
      </c>
      <c r="E3136" s="639" t="s">
        <v>2825</v>
      </c>
      <c r="F3136" s="639">
        <v>1</v>
      </c>
      <c r="G3136" s="639" t="s">
        <v>11821</v>
      </c>
      <c r="H3136" s="639" t="s">
        <v>7327</v>
      </c>
      <c r="I3136" s="639" t="s">
        <v>7942</v>
      </c>
      <c r="J3136" s="639" t="s">
        <v>12964</v>
      </c>
    </row>
    <row r="3137" spans="1:10" ht="15">
      <c r="A3137" s="638" t="s">
        <v>12959</v>
      </c>
      <c r="B3137" s="640">
        <v>44376.562280092607</v>
      </c>
      <c r="C3137" s="639" t="b">
        <v>0</v>
      </c>
      <c r="D3137" s="639" t="s">
        <v>2817</v>
      </c>
      <c r="E3137" s="639" t="s">
        <v>2825</v>
      </c>
      <c r="F3137" s="639">
        <v>1</v>
      </c>
      <c r="G3137" s="639" t="s">
        <v>11821</v>
      </c>
      <c r="H3137" s="639" t="s">
        <v>7327</v>
      </c>
      <c r="I3137" s="639" t="s">
        <v>7942</v>
      </c>
      <c r="J3137" s="639" t="s">
        <v>12965</v>
      </c>
    </row>
    <row r="3138" spans="1:10" ht="15">
      <c r="A3138" s="638" t="s">
        <v>12959</v>
      </c>
      <c r="B3138" s="640">
        <v>44376.566423611097</v>
      </c>
      <c r="C3138" s="639" t="b">
        <v>0</v>
      </c>
      <c r="D3138" s="639" t="s">
        <v>2833</v>
      </c>
      <c r="E3138" s="639" t="s">
        <v>2825</v>
      </c>
      <c r="F3138" s="639">
        <v>1</v>
      </c>
      <c r="G3138" s="639" t="s">
        <v>11821</v>
      </c>
      <c r="H3138" s="639" t="s">
        <v>7327</v>
      </c>
      <c r="I3138" s="639" t="s">
        <v>7942</v>
      </c>
      <c r="J3138" s="639" t="s">
        <v>12966</v>
      </c>
    </row>
    <row r="3139" spans="1:10" ht="15">
      <c r="A3139" s="638" t="s">
        <v>12959</v>
      </c>
      <c r="B3139" s="640">
        <v>44376.563043981507</v>
      </c>
      <c r="C3139" s="639" t="b">
        <v>0</v>
      </c>
      <c r="D3139" s="639" t="s">
        <v>2817</v>
      </c>
      <c r="E3139" s="639" t="s">
        <v>2825</v>
      </c>
      <c r="F3139" s="639">
        <v>1</v>
      </c>
      <c r="G3139" s="639" t="s">
        <v>11821</v>
      </c>
      <c r="H3139" s="639" t="s">
        <v>7327</v>
      </c>
      <c r="I3139" s="639" t="s">
        <v>7942</v>
      </c>
      <c r="J3139" s="639" t="s">
        <v>12967</v>
      </c>
    </row>
    <row r="3140" spans="1:10" ht="15">
      <c r="A3140" s="638" t="s">
        <v>12959</v>
      </c>
      <c r="B3140" s="640">
        <v>44376.564814814803</v>
      </c>
      <c r="C3140" s="639" t="b">
        <v>0</v>
      </c>
      <c r="D3140" s="639" t="s">
        <v>2833</v>
      </c>
      <c r="E3140" s="639" t="s">
        <v>2825</v>
      </c>
      <c r="F3140" s="639">
        <v>1</v>
      </c>
      <c r="G3140" s="639" t="s">
        <v>11821</v>
      </c>
      <c r="H3140" s="639" t="s">
        <v>7327</v>
      </c>
      <c r="I3140" s="639" t="s">
        <v>7942</v>
      </c>
      <c r="J3140" s="639" t="s">
        <v>12968</v>
      </c>
    </row>
    <row r="3141" spans="1:10" ht="15">
      <c r="A3141" s="638" t="s">
        <v>7946</v>
      </c>
      <c r="B3141" s="640">
        <v>44376.602141203701</v>
      </c>
      <c r="C3141" s="639" t="b">
        <v>0</v>
      </c>
      <c r="E3141" s="639" t="s">
        <v>2825</v>
      </c>
      <c r="F3141" s="639">
        <v>1</v>
      </c>
      <c r="G3141" s="639" t="s">
        <v>3017</v>
      </c>
      <c r="H3141" s="639" t="s">
        <v>3059</v>
      </c>
      <c r="I3141" s="639" t="s">
        <v>4591</v>
      </c>
      <c r="J3141" s="639" t="s">
        <v>12969</v>
      </c>
    </row>
    <row r="3142" spans="1:10" ht="15">
      <c r="A3142" s="638" t="s">
        <v>12970</v>
      </c>
      <c r="B3142" s="640">
        <v>44376.611689814803</v>
      </c>
      <c r="C3142" s="639" t="b">
        <v>0</v>
      </c>
      <c r="E3142" s="639" t="s">
        <v>2825</v>
      </c>
      <c r="F3142" s="639">
        <v>1</v>
      </c>
      <c r="G3142" s="639" t="s">
        <v>7690</v>
      </c>
      <c r="H3142" s="639" t="s">
        <v>8</v>
      </c>
      <c r="I3142" s="639" t="s">
        <v>3208</v>
      </c>
      <c r="J3142" s="639" t="s">
        <v>12971</v>
      </c>
    </row>
    <row r="3143" spans="1:10" ht="15">
      <c r="A3143" s="638" t="s">
        <v>11539</v>
      </c>
      <c r="B3143" s="640">
        <v>44376.617835648103</v>
      </c>
      <c r="C3143" s="639" t="b">
        <v>0</v>
      </c>
      <c r="E3143" s="639" t="s">
        <v>2825</v>
      </c>
      <c r="F3143" s="639">
        <v>1</v>
      </c>
      <c r="G3143" s="639" t="s">
        <v>12609</v>
      </c>
      <c r="H3143" s="639" t="s">
        <v>12939</v>
      </c>
      <c r="I3143" s="639" t="s">
        <v>12940</v>
      </c>
      <c r="J3143" s="639" t="s">
        <v>12972</v>
      </c>
    </row>
    <row r="3144" spans="1:10" ht="15">
      <c r="A3144" s="638" t="s">
        <v>11539</v>
      </c>
      <c r="B3144" s="640">
        <v>44376.4207986111</v>
      </c>
      <c r="C3144" s="639" t="b">
        <v>0</v>
      </c>
      <c r="E3144" s="639" t="s">
        <v>2825</v>
      </c>
      <c r="F3144" s="639">
        <v>1</v>
      </c>
      <c r="G3144" s="639" t="s">
        <v>12609</v>
      </c>
      <c r="H3144" s="639" t="s">
        <v>12939</v>
      </c>
      <c r="I3144" s="639" t="s">
        <v>12940</v>
      </c>
      <c r="J3144" s="639" t="s">
        <v>12973</v>
      </c>
    </row>
    <row r="3145" spans="1:10" ht="15">
      <c r="A3145" s="638" t="s">
        <v>11539</v>
      </c>
      <c r="B3145" s="640">
        <v>44376.420428240708</v>
      </c>
      <c r="C3145" s="639" t="b">
        <v>0</v>
      </c>
      <c r="E3145" s="639" t="s">
        <v>2825</v>
      </c>
      <c r="F3145" s="639">
        <v>1</v>
      </c>
      <c r="G3145" s="639" t="s">
        <v>12609</v>
      </c>
      <c r="H3145" s="639" t="s">
        <v>12939</v>
      </c>
      <c r="I3145" s="639" t="s">
        <v>12940</v>
      </c>
      <c r="J3145" s="639" t="s">
        <v>12974</v>
      </c>
    </row>
    <row r="3146" spans="1:10" ht="15">
      <c r="A3146" s="638" t="s">
        <v>11539</v>
      </c>
      <c r="B3146" s="640">
        <v>44376.420138888898</v>
      </c>
      <c r="C3146" s="639" t="b">
        <v>0</v>
      </c>
      <c r="E3146" s="639" t="s">
        <v>2825</v>
      </c>
      <c r="F3146" s="639">
        <v>1</v>
      </c>
      <c r="G3146" s="639" t="s">
        <v>12609</v>
      </c>
      <c r="H3146" s="639" t="s">
        <v>12939</v>
      </c>
      <c r="I3146" s="639" t="s">
        <v>12940</v>
      </c>
      <c r="J3146" s="639" t="s">
        <v>12975</v>
      </c>
    </row>
    <row r="3147" spans="1:10" ht="15">
      <c r="A3147" s="638" t="s">
        <v>11539</v>
      </c>
      <c r="B3147" s="640">
        <v>44376.418749999997</v>
      </c>
      <c r="C3147" s="639" t="b">
        <v>0</v>
      </c>
      <c r="E3147" s="639" t="s">
        <v>2825</v>
      </c>
      <c r="F3147" s="639">
        <v>1</v>
      </c>
      <c r="G3147" s="639" t="s">
        <v>12609</v>
      </c>
      <c r="H3147" s="639" t="s">
        <v>12939</v>
      </c>
      <c r="I3147" s="639" t="s">
        <v>12940</v>
      </c>
      <c r="J3147" s="639" t="s">
        <v>12976</v>
      </c>
    </row>
    <row r="3148" spans="1:10" ht="15">
      <c r="A3148" s="638" t="s">
        <v>3488</v>
      </c>
      <c r="B3148" s="640">
        <v>44377.630277777796</v>
      </c>
      <c r="C3148" s="639" t="b">
        <v>0</v>
      </c>
      <c r="E3148" s="639" t="s">
        <v>2825</v>
      </c>
      <c r="F3148" s="639">
        <v>1</v>
      </c>
      <c r="G3148" s="639" t="s">
        <v>3017</v>
      </c>
      <c r="H3148" s="639" t="s">
        <v>3183</v>
      </c>
      <c r="I3148" s="639" t="s">
        <v>3178</v>
      </c>
      <c r="J3148" s="639" t="s">
        <v>12987</v>
      </c>
    </row>
    <row r="3149" spans="1:10" ht="15">
      <c r="A3149" s="638" t="s">
        <v>12988</v>
      </c>
      <c r="B3149" s="640">
        <v>44377.658865740697</v>
      </c>
      <c r="C3149" s="639" t="b">
        <v>0</v>
      </c>
      <c r="E3149" s="639" t="s">
        <v>2825</v>
      </c>
      <c r="F3149" s="639">
        <v>1</v>
      </c>
      <c r="G3149" s="639" t="s">
        <v>7690</v>
      </c>
      <c r="H3149" s="639" t="s">
        <v>12989</v>
      </c>
      <c r="I3149" s="639" t="s">
        <v>3042</v>
      </c>
      <c r="J3149" s="639" t="s">
        <v>12990</v>
      </c>
    </row>
    <row r="3150" spans="1:10" ht="15">
      <c r="A3150" s="638" t="s">
        <v>12991</v>
      </c>
      <c r="B3150" s="640">
        <v>44377.658865740697</v>
      </c>
      <c r="C3150" s="639" t="b">
        <v>0</v>
      </c>
      <c r="E3150" s="639" t="s">
        <v>2825</v>
      </c>
      <c r="F3150" s="639">
        <v>1</v>
      </c>
      <c r="G3150" s="639" t="s">
        <v>12828</v>
      </c>
      <c r="H3150" s="639" t="s">
        <v>3348</v>
      </c>
      <c r="I3150" s="639" t="s">
        <v>3095</v>
      </c>
      <c r="J3150" s="639" t="s">
        <v>12992</v>
      </c>
    </row>
    <row r="3151" spans="1:10" ht="15">
      <c r="A3151" s="638" t="s">
        <v>12993</v>
      </c>
      <c r="B3151" s="640">
        <v>44377.660081018497</v>
      </c>
      <c r="C3151" s="639" t="b">
        <v>0</v>
      </c>
      <c r="E3151" s="639" t="s">
        <v>2825</v>
      </c>
      <c r="F3151" s="639">
        <v>1</v>
      </c>
      <c r="G3151" s="639" t="s">
        <v>7690</v>
      </c>
      <c r="H3151" s="639" t="s">
        <v>1050</v>
      </c>
      <c r="I3151" s="639" t="s">
        <v>7859</v>
      </c>
      <c r="J3151" s="639" t="s">
        <v>12994</v>
      </c>
    </row>
    <row r="3152" spans="1:10" ht="15">
      <c r="A3152" s="638" t="s">
        <v>11539</v>
      </c>
      <c r="B3152" s="640">
        <v>44377.529328703713</v>
      </c>
      <c r="C3152" s="639" t="b">
        <v>0</v>
      </c>
      <c r="E3152" s="639" t="s">
        <v>2825</v>
      </c>
      <c r="F3152" s="639">
        <v>1</v>
      </c>
      <c r="G3152" s="639" t="s">
        <v>12609</v>
      </c>
      <c r="H3152" s="639" t="s">
        <v>12939</v>
      </c>
      <c r="I3152" s="639" t="s">
        <v>12940</v>
      </c>
      <c r="J3152" s="639" t="s">
        <v>12995</v>
      </c>
    </row>
    <row r="3153" spans="1:10" ht="15">
      <c r="A3153" s="638" t="s">
        <v>11600</v>
      </c>
      <c r="B3153" s="640">
        <v>44377.3604976852</v>
      </c>
      <c r="C3153" s="639" t="b">
        <v>0</v>
      </c>
      <c r="D3153" s="639" t="s">
        <v>7101</v>
      </c>
      <c r="E3153" s="639" t="s">
        <v>2825</v>
      </c>
      <c r="F3153" s="639">
        <v>1</v>
      </c>
      <c r="G3153" s="639" t="s">
        <v>3173</v>
      </c>
      <c r="H3153" s="639" t="s">
        <v>12944</v>
      </c>
      <c r="I3153" s="639" t="s">
        <v>12866</v>
      </c>
      <c r="J3153" s="639" t="s">
        <v>12996</v>
      </c>
    </row>
    <row r="3154" spans="1:10" ht="15">
      <c r="A3154" s="638" t="s">
        <v>11539</v>
      </c>
      <c r="B3154" s="640">
        <v>44377.541666666701</v>
      </c>
      <c r="C3154" s="639" t="b">
        <v>0</v>
      </c>
      <c r="E3154" s="639" t="s">
        <v>2825</v>
      </c>
      <c r="F3154" s="639">
        <v>1</v>
      </c>
      <c r="G3154" s="639" t="s">
        <v>12609</v>
      </c>
      <c r="H3154" s="639" t="s">
        <v>12939</v>
      </c>
      <c r="I3154" s="639" t="s">
        <v>12940</v>
      </c>
      <c r="J3154" s="639" t="s">
        <v>12997</v>
      </c>
    </row>
    <row r="3155" spans="1:10" ht="15">
      <c r="A3155" s="638" t="s">
        <v>11539</v>
      </c>
      <c r="B3155" s="640">
        <v>44377.53125</v>
      </c>
      <c r="C3155" s="639" t="b">
        <v>0</v>
      </c>
      <c r="E3155" s="639" t="s">
        <v>2825</v>
      </c>
      <c r="F3155" s="639">
        <v>1</v>
      </c>
      <c r="G3155" s="639" t="s">
        <v>12609</v>
      </c>
      <c r="H3155" s="639" t="s">
        <v>12939</v>
      </c>
      <c r="I3155" s="639" t="s">
        <v>12940</v>
      </c>
      <c r="J3155" s="639" t="s">
        <v>12998</v>
      </c>
    </row>
    <row r="3156" spans="1:10" ht="15">
      <c r="A3156" s="638" t="s">
        <v>13006</v>
      </c>
      <c r="B3156" s="640">
        <v>44378.323958333298</v>
      </c>
      <c r="C3156" s="639" t="b">
        <v>0</v>
      </c>
      <c r="E3156" s="639" t="s">
        <v>2825</v>
      </c>
      <c r="F3156" s="639">
        <v>1</v>
      </c>
      <c r="G3156" s="639" t="s">
        <v>11821</v>
      </c>
      <c r="H3156" s="639" t="s">
        <v>13007</v>
      </c>
      <c r="I3156" s="639" t="s">
        <v>2818</v>
      </c>
      <c r="J3156" s="639" t="s">
        <v>13008</v>
      </c>
    </row>
    <row r="3157" spans="1:10" ht="15">
      <c r="A3157" s="638" t="s">
        <v>13009</v>
      </c>
      <c r="B3157" s="640">
        <v>44378.338333333297</v>
      </c>
      <c r="C3157" s="639" t="b">
        <v>0</v>
      </c>
      <c r="D3157" s="639" t="s">
        <v>13010</v>
      </c>
      <c r="E3157" s="639" t="s">
        <v>2825</v>
      </c>
      <c r="F3157" s="639">
        <v>1</v>
      </c>
      <c r="G3157" s="639" t="s">
        <v>11821</v>
      </c>
      <c r="H3157" s="639" t="s">
        <v>13011</v>
      </c>
      <c r="I3157" s="639" t="s">
        <v>2818</v>
      </c>
      <c r="J3157" s="639" t="s">
        <v>13012</v>
      </c>
    </row>
    <row r="3158" spans="1:10" ht="15">
      <c r="A3158" s="638" t="s">
        <v>13013</v>
      </c>
      <c r="B3158" s="640">
        <v>44378.374930555598</v>
      </c>
      <c r="C3158" s="639" t="b">
        <v>0</v>
      </c>
      <c r="D3158" s="639" t="s">
        <v>13014</v>
      </c>
      <c r="E3158" s="639" t="s">
        <v>2825</v>
      </c>
      <c r="F3158" s="639">
        <v>1</v>
      </c>
      <c r="G3158" s="639" t="s">
        <v>11821</v>
      </c>
      <c r="H3158" s="639" t="s">
        <v>13015</v>
      </c>
      <c r="I3158" s="639" t="s">
        <v>2818</v>
      </c>
      <c r="J3158" s="639" t="s">
        <v>13016</v>
      </c>
    </row>
    <row r="3159" spans="1:10" ht="15">
      <c r="A3159" s="638" t="s">
        <v>11541</v>
      </c>
      <c r="B3159" s="640">
        <v>44378.387523148209</v>
      </c>
      <c r="C3159" s="639" t="b">
        <v>0</v>
      </c>
      <c r="E3159" s="639" t="s">
        <v>2825</v>
      </c>
      <c r="F3159" s="639">
        <v>1</v>
      </c>
      <c r="G3159" s="639" t="s">
        <v>7524</v>
      </c>
      <c r="H3159" s="639" t="s">
        <v>13017</v>
      </c>
      <c r="I3159" s="639" t="s">
        <v>13018</v>
      </c>
      <c r="J3159" s="639" t="s">
        <v>13019</v>
      </c>
    </row>
    <row r="3160" spans="1:10" ht="15">
      <c r="A3160" s="638" t="s">
        <v>11541</v>
      </c>
      <c r="B3160" s="640">
        <v>44378.3844791667</v>
      </c>
      <c r="C3160" s="639" t="b">
        <v>0</v>
      </c>
      <c r="E3160" s="639" t="s">
        <v>2825</v>
      </c>
      <c r="F3160" s="639">
        <v>1</v>
      </c>
      <c r="G3160" s="639" t="s">
        <v>7524</v>
      </c>
      <c r="H3160" s="639" t="s">
        <v>13017</v>
      </c>
      <c r="I3160" s="639" t="s">
        <v>13018</v>
      </c>
      <c r="J3160" s="639" t="s">
        <v>13020</v>
      </c>
    </row>
    <row r="3161" spans="1:10" ht="15">
      <c r="A3161" s="638" t="s">
        <v>3897</v>
      </c>
      <c r="B3161" s="640">
        <v>44378.5245138889</v>
      </c>
      <c r="C3161" s="639" t="b">
        <v>0</v>
      </c>
      <c r="D3161" s="639" t="s">
        <v>13021</v>
      </c>
      <c r="E3161" s="639" t="s">
        <v>2825</v>
      </c>
      <c r="F3161" s="639">
        <v>1</v>
      </c>
      <c r="G3161" s="639" t="s">
        <v>3017</v>
      </c>
      <c r="H3161" s="639" t="s">
        <v>3462</v>
      </c>
      <c r="I3161" s="639" t="s">
        <v>3178</v>
      </c>
      <c r="J3161" s="639" t="s">
        <v>13022</v>
      </c>
    </row>
    <row r="3162" spans="1:10" ht="15">
      <c r="A3162" s="638" t="s">
        <v>11642</v>
      </c>
      <c r="B3162" s="640">
        <v>44378.554178240709</v>
      </c>
      <c r="C3162" s="639" t="b">
        <v>0</v>
      </c>
      <c r="E3162" s="639" t="s">
        <v>2825</v>
      </c>
      <c r="F3162" s="639">
        <v>1</v>
      </c>
      <c r="G3162" s="639" t="s">
        <v>3173</v>
      </c>
      <c r="H3162" s="639" t="s">
        <v>13023</v>
      </c>
      <c r="I3162" s="639" t="s">
        <v>12866</v>
      </c>
      <c r="J3162" s="639" t="s">
        <v>13024</v>
      </c>
    </row>
    <row r="3163" spans="1:10" ht="15">
      <c r="A3163" s="638" t="s">
        <v>11642</v>
      </c>
      <c r="B3163" s="640">
        <v>44378.566238425898</v>
      </c>
      <c r="C3163" s="639" t="b">
        <v>0</v>
      </c>
      <c r="D3163" s="639" t="s">
        <v>7101</v>
      </c>
      <c r="E3163" s="639" t="s">
        <v>2825</v>
      </c>
      <c r="F3163" s="639">
        <v>1</v>
      </c>
      <c r="G3163" s="639" t="s">
        <v>3173</v>
      </c>
      <c r="H3163" s="639" t="s">
        <v>13023</v>
      </c>
      <c r="I3163" s="639" t="s">
        <v>12866</v>
      </c>
      <c r="J3163" s="639" t="s">
        <v>13025</v>
      </c>
    </row>
    <row r="3164" spans="1:10" ht="15">
      <c r="A3164" s="638" t="s">
        <v>11549</v>
      </c>
      <c r="B3164" s="640">
        <v>44378.668912036999</v>
      </c>
      <c r="C3164" s="639" t="b">
        <v>0</v>
      </c>
      <c r="E3164" s="639" t="s">
        <v>2825</v>
      </c>
      <c r="F3164" s="639">
        <v>1</v>
      </c>
      <c r="G3164" s="639" t="s">
        <v>11921</v>
      </c>
      <c r="H3164" s="639" t="s">
        <v>1836</v>
      </c>
      <c r="I3164" s="639" t="s">
        <v>2691</v>
      </c>
      <c r="J3164" s="639" t="s">
        <v>13026</v>
      </c>
    </row>
    <row r="3165" spans="1:10" ht="15">
      <c r="A3165" s="638" t="s">
        <v>13027</v>
      </c>
      <c r="B3165" s="640">
        <v>44378.668773148209</v>
      </c>
      <c r="C3165" s="639" t="b">
        <v>0</v>
      </c>
      <c r="E3165" s="639" t="s">
        <v>2825</v>
      </c>
      <c r="F3165" s="639">
        <v>5</v>
      </c>
      <c r="G3165" s="639" t="s">
        <v>7877</v>
      </c>
      <c r="H3165" s="639" t="s">
        <v>1871</v>
      </c>
      <c r="I3165" s="639" t="s">
        <v>2707</v>
      </c>
      <c r="J3165" s="639" t="s">
        <v>13028</v>
      </c>
    </row>
    <row r="3166" spans="1:10" ht="15">
      <c r="A3166" s="638" t="s">
        <v>11541</v>
      </c>
      <c r="B3166" s="640">
        <v>44378.599849537</v>
      </c>
      <c r="C3166" s="639" t="b">
        <v>0</v>
      </c>
      <c r="E3166" s="639" t="s">
        <v>2825</v>
      </c>
      <c r="F3166" s="639">
        <v>1</v>
      </c>
      <c r="G3166" s="639" t="s">
        <v>7524</v>
      </c>
      <c r="H3166" s="639" t="s">
        <v>13017</v>
      </c>
      <c r="I3166" s="639" t="s">
        <v>13018</v>
      </c>
      <c r="J3166" s="639" t="s">
        <v>13029</v>
      </c>
    </row>
    <row r="3167" spans="1:10" ht="15">
      <c r="A3167" s="638" t="s">
        <v>11517</v>
      </c>
      <c r="B3167" s="640">
        <v>44378.561828703707</v>
      </c>
      <c r="C3167" s="639" t="b">
        <v>0</v>
      </c>
      <c r="E3167" s="639" t="s">
        <v>2825</v>
      </c>
      <c r="F3167" s="639">
        <v>1</v>
      </c>
      <c r="G3167" s="639" t="s">
        <v>7815</v>
      </c>
      <c r="H3167" s="639" t="s">
        <v>13030</v>
      </c>
      <c r="I3167" s="639" t="s">
        <v>13031</v>
      </c>
      <c r="J3167" s="639" t="s">
        <v>13032</v>
      </c>
    </row>
    <row r="3168" spans="1:10" ht="15">
      <c r="A3168" s="638" t="s">
        <v>11517</v>
      </c>
      <c r="B3168" s="640">
        <v>44378.606574074111</v>
      </c>
      <c r="C3168" s="639" t="b">
        <v>0</v>
      </c>
      <c r="E3168" s="639" t="s">
        <v>2825</v>
      </c>
      <c r="F3168" s="639">
        <v>1</v>
      </c>
      <c r="G3168" s="639" t="s">
        <v>7815</v>
      </c>
      <c r="H3168" s="639" t="s">
        <v>13030</v>
      </c>
      <c r="I3168" s="639" t="s">
        <v>13031</v>
      </c>
      <c r="J3168" s="639" t="s">
        <v>13033</v>
      </c>
    </row>
    <row r="3169" spans="1:10" ht="15">
      <c r="A3169" s="638" t="s">
        <v>11517</v>
      </c>
      <c r="B3169" s="640">
        <v>44378.600925925901</v>
      </c>
      <c r="C3169" s="639" t="b">
        <v>0</v>
      </c>
      <c r="E3169" s="639" t="s">
        <v>2825</v>
      </c>
      <c r="F3169" s="639">
        <v>1</v>
      </c>
      <c r="G3169" s="639" t="s">
        <v>7815</v>
      </c>
      <c r="H3169" s="639" t="s">
        <v>13030</v>
      </c>
      <c r="I3169" s="639" t="s">
        <v>13031</v>
      </c>
      <c r="J3169" s="639" t="s">
        <v>13034</v>
      </c>
    </row>
    <row r="3170" spans="1:10" ht="15">
      <c r="A3170" s="638" t="s">
        <v>11539</v>
      </c>
      <c r="B3170" s="640">
        <v>44378.354166666701</v>
      </c>
      <c r="C3170" s="639" t="b">
        <v>0</v>
      </c>
      <c r="E3170" s="639" t="s">
        <v>2825</v>
      </c>
      <c r="F3170" s="639">
        <v>1</v>
      </c>
      <c r="G3170" s="639" t="s">
        <v>12609</v>
      </c>
      <c r="H3170" s="639" t="s">
        <v>12939</v>
      </c>
      <c r="I3170" s="639" t="s">
        <v>2763</v>
      </c>
      <c r="J3170" s="639" t="s">
        <v>13035</v>
      </c>
    </row>
    <row r="3171" spans="1:10" ht="15">
      <c r="A3171" s="638" t="s">
        <v>11539</v>
      </c>
      <c r="B3171" s="640">
        <v>44378.395833333299</v>
      </c>
      <c r="C3171" s="639" t="b">
        <v>0</v>
      </c>
      <c r="E3171" s="639" t="s">
        <v>2825</v>
      </c>
      <c r="F3171" s="639">
        <v>1</v>
      </c>
      <c r="G3171" s="639" t="s">
        <v>12609</v>
      </c>
      <c r="H3171" s="639" t="s">
        <v>12939</v>
      </c>
      <c r="I3171" s="639" t="s">
        <v>2763</v>
      </c>
      <c r="J3171" s="639" t="s">
        <v>13036</v>
      </c>
    </row>
  </sheetData>
  <autoFilter ref="A1:J2797" xr:uid="{2B5449E6-41BE-4721-811A-38277DB22847}"/>
  <pageMargins left="1" right="1" top="1" bottom="1" header="1" footer="1"/>
  <pageSetup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7478-EA39-4CC0-9B15-08E5209D383A}">
  <sheetPr codeName="Sheet12">
    <tabColor theme="9"/>
  </sheetPr>
  <dimension ref="A1:L2098"/>
  <sheetViews>
    <sheetView workbookViewId="0">
      <selection activeCell="L2" sqref="L2:L148"/>
    </sheetView>
  </sheetViews>
  <sheetFormatPr defaultColWidth="14.42578125" defaultRowHeight="12.75"/>
  <cols>
    <col min="1" max="1" width="14.42578125" style="82"/>
    <col min="2" max="2" width="20.42578125" style="82" customWidth="1"/>
    <col min="3" max="3" width="14.42578125" style="82"/>
    <col min="4" max="4" width="21.5703125" style="82" customWidth="1"/>
    <col min="5" max="16384" width="14.42578125" style="82"/>
  </cols>
  <sheetData>
    <row r="1" spans="1:12" ht="15">
      <c r="A1" s="310" t="s">
        <v>8345</v>
      </c>
      <c r="B1" s="311" t="s">
        <v>30</v>
      </c>
      <c r="C1" s="310" t="s">
        <v>8095</v>
      </c>
      <c r="D1" s="310" t="s">
        <v>8096</v>
      </c>
      <c r="E1" s="310" t="s">
        <v>8097</v>
      </c>
      <c r="F1" s="310" t="s">
        <v>8098</v>
      </c>
      <c r="G1" s="310" t="s">
        <v>8099</v>
      </c>
      <c r="H1" s="310" t="s">
        <v>8100</v>
      </c>
      <c r="I1" s="310" t="s">
        <v>8101</v>
      </c>
      <c r="J1" s="310" t="s">
        <v>8102</v>
      </c>
    </row>
    <row r="2" spans="1:12" ht="15">
      <c r="A2" s="312">
        <v>44342</v>
      </c>
      <c r="B2" s="311" t="s">
        <v>1117</v>
      </c>
      <c r="C2" s="310" t="s">
        <v>8346</v>
      </c>
      <c r="D2" s="310" t="s">
        <v>8347</v>
      </c>
      <c r="I2" s="310">
        <v>2</v>
      </c>
      <c r="L2" s="82" t="str">
        <f>B2 &amp; "-000"</f>
        <v>071-400-058-000-000</v>
      </c>
    </row>
    <row r="3" spans="1:12" ht="15">
      <c r="A3" s="312">
        <v>44342</v>
      </c>
      <c r="B3" s="311" t="s">
        <v>495</v>
      </c>
      <c r="C3" s="310" t="s">
        <v>8346</v>
      </c>
      <c r="D3" s="310" t="s">
        <v>8347</v>
      </c>
      <c r="I3" s="310">
        <v>1</v>
      </c>
      <c r="L3" s="82" t="str">
        <f t="shared" ref="L3:L66" si="0">B3 &amp; "-000"</f>
        <v>061-520-021-000-000</v>
      </c>
    </row>
    <row r="4" spans="1:12" ht="15">
      <c r="A4" s="312">
        <v>44342</v>
      </c>
      <c r="B4" s="311" t="s">
        <v>1294</v>
      </c>
      <c r="C4" s="310" t="s">
        <v>8346</v>
      </c>
      <c r="D4" s="310" t="s">
        <v>8347</v>
      </c>
      <c r="E4" s="310">
        <v>1</v>
      </c>
      <c r="L4" s="82" t="str">
        <f t="shared" si="0"/>
        <v>062-200-096-000-000</v>
      </c>
    </row>
    <row r="5" spans="1:12" ht="15">
      <c r="A5" s="312">
        <v>44342</v>
      </c>
      <c r="B5" s="311" t="s">
        <v>1709</v>
      </c>
      <c r="C5" s="310" t="s">
        <v>8346</v>
      </c>
      <c r="D5" s="310" t="s">
        <v>8347</v>
      </c>
      <c r="E5" s="310">
        <v>1</v>
      </c>
      <c r="I5" s="310">
        <v>2</v>
      </c>
      <c r="L5" s="82" t="str">
        <f t="shared" si="0"/>
        <v>061-460-007-000-000</v>
      </c>
    </row>
    <row r="6" spans="1:12" ht="15">
      <c r="A6" s="312">
        <v>44342</v>
      </c>
      <c r="B6" s="311" t="s">
        <v>402</v>
      </c>
      <c r="C6" s="310" t="s">
        <v>8346</v>
      </c>
      <c r="D6" s="310" t="s">
        <v>8347</v>
      </c>
      <c r="E6" s="310">
        <v>1</v>
      </c>
      <c r="I6" s="310">
        <v>3</v>
      </c>
      <c r="L6" s="82" t="str">
        <f t="shared" si="0"/>
        <v>061-460-008-000-000</v>
      </c>
    </row>
    <row r="7" spans="1:12" ht="15">
      <c r="A7" s="312">
        <v>44342</v>
      </c>
      <c r="B7" s="311" t="s">
        <v>834</v>
      </c>
      <c r="C7" s="310" t="s">
        <v>8346</v>
      </c>
      <c r="D7" s="310" t="s">
        <v>8347</v>
      </c>
      <c r="E7" s="310">
        <v>1</v>
      </c>
      <c r="L7" s="82" t="str">
        <f t="shared" si="0"/>
        <v>061-440-030-000-000</v>
      </c>
    </row>
    <row r="8" spans="1:12" ht="15">
      <c r="A8" s="312">
        <v>44342</v>
      </c>
      <c r="B8" s="311" t="s">
        <v>511</v>
      </c>
      <c r="C8" s="310" t="s">
        <v>8346</v>
      </c>
      <c r="D8" s="310" t="s">
        <v>8347</v>
      </c>
      <c r="E8" s="310">
        <v>1</v>
      </c>
      <c r="L8" s="82" t="str">
        <f t="shared" si="0"/>
        <v>062-200-085-000-000</v>
      </c>
    </row>
    <row r="9" spans="1:12" ht="15">
      <c r="A9" s="312">
        <v>44342</v>
      </c>
      <c r="B9" s="311" t="s">
        <v>1787</v>
      </c>
      <c r="C9" s="310" t="s">
        <v>8346</v>
      </c>
      <c r="D9" s="310" t="s">
        <v>8347</v>
      </c>
      <c r="E9" s="310">
        <v>1</v>
      </c>
      <c r="L9" s="82" t="str">
        <f t="shared" si="0"/>
        <v>061-550-010-000-000</v>
      </c>
    </row>
    <row r="10" spans="1:12" ht="15">
      <c r="A10" s="312">
        <v>44342</v>
      </c>
      <c r="B10" s="311" t="s">
        <v>1115</v>
      </c>
      <c r="C10" s="310" t="s">
        <v>8346</v>
      </c>
      <c r="D10" s="310" t="s">
        <v>8347</v>
      </c>
      <c r="E10" s="310">
        <v>1</v>
      </c>
      <c r="L10" s="82" t="str">
        <f t="shared" si="0"/>
        <v>071-400-043-000-000</v>
      </c>
    </row>
    <row r="11" spans="1:12">
      <c r="A11" s="312">
        <v>44342</v>
      </c>
      <c r="B11" s="310" t="s">
        <v>697</v>
      </c>
      <c r="C11" s="310" t="s">
        <v>8347</v>
      </c>
      <c r="D11" s="310" t="s">
        <v>8347</v>
      </c>
      <c r="L11" s="82" t="str">
        <f t="shared" si="0"/>
        <v>062-730-036-000-000</v>
      </c>
    </row>
    <row r="12" spans="1:12">
      <c r="A12" s="312">
        <v>44342</v>
      </c>
      <c r="B12" s="310" t="s">
        <v>10949</v>
      </c>
      <c r="C12" s="310" t="s">
        <v>8347</v>
      </c>
      <c r="D12" s="310" t="s">
        <v>8347</v>
      </c>
      <c r="L12" s="82" t="str">
        <f t="shared" si="0"/>
        <v>071-440-021-000-000</v>
      </c>
    </row>
    <row r="13" spans="1:12">
      <c r="A13" s="312">
        <v>44342</v>
      </c>
      <c r="B13" s="310" t="s">
        <v>2047</v>
      </c>
      <c r="C13" s="310" t="s">
        <v>8346</v>
      </c>
      <c r="D13" s="310" t="s">
        <v>8347</v>
      </c>
      <c r="F13" s="310">
        <v>2</v>
      </c>
      <c r="I13" s="310">
        <v>1</v>
      </c>
      <c r="L13" s="82" t="str">
        <f t="shared" si="0"/>
        <v>071-400-029-000-000</v>
      </c>
    </row>
    <row r="14" spans="1:12">
      <c r="A14" s="312">
        <v>44342</v>
      </c>
      <c r="B14" s="310" t="s">
        <v>598</v>
      </c>
      <c r="C14" s="310" t="s">
        <v>8347</v>
      </c>
      <c r="D14" s="310" t="s">
        <v>8347</v>
      </c>
      <c r="L14" s="82" t="str">
        <f t="shared" si="0"/>
        <v>071-090-023-000-000</v>
      </c>
    </row>
    <row r="15" spans="1:12">
      <c r="A15" s="312">
        <v>44342</v>
      </c>
      <c r="B15" s="310" t="s">
        <v>1656</v>
      </c>
      <c r="C15" s="310" t="s">
        <v>8347</v>
      </c>
      <c r="D15" s="310" t="s">
        <v>8347</v>
      </c>
      <c r="L15" s="82" t="str">
        <f t="shared" si="0"/>
        <v>071-200-006-000-000</v>
      </c>
    </row>
    <row r="16" spans="1:12" ht="15">
      <c r="A16" s="312">
        <v>44342</v>
      </c>
      <c r="B16" s="311" t="s">
        <v>831</v>
      </c>
      <c r="C16" s="310" t="s">
        <v>8346</v>
      </c>
      <c r="D16" s="310" t="s">
        <v>8347</v>
      </c>
      <c r="E16" s="310">
        <v>1</v>
      </c>
      <c r="L16" s="82" t="str">
        <f t="shared" si="0"/>
        <v>061-440-032-000-000</v>
      </c>
    </row>
    <row r="17" spans="1:12" ht="15">
      <c r="A17" s="312">
        <v>44342</v>
      </c>
      <c r="B17" s="311" t="s">
        <v>445</v>
      </c>
      <c r="C17" s="310" t="s">
        <v>8347</v>
      </c>
      <c r="L17" s="82" t="str">
        <f t="shared" si="0"/>
        <v>061-330-014-000-000</v>
      </c>
    </row>
    <row r="18" spans="1:12" ht="15">
      <c r="A18" s="312">
        <v>44342</v>
      </c>
      <c r="B18" s="311" t="s">
        <v>1511</v>
      </c>
      <c r="C18" s="310" t="s">
        <v>8346</v>
      </c>
      <c r="D18" s="310" t="s">
        <v>8347</v>
      </c>
      <c r="E18" s="310">
        <v>2</v>
      </c>
      <c r="L18" s="82" t="str">
        <f t="shared" si="0"/>
        <v>062-210-020-000-000</v>
      </c>
    </row>
    <row r="19" spans="1:12" ht="15">
      <c r="A19" s="312">
        <v>44342</v>
      </c>
      <c r="B19" s="311" t="s">
        <v>1113</v>
      </c>
      <c r="C19" s="310" t="s">
        <v>8346</v>
      </c>
      <c r="D19" s="310" t="s">
        <v>8347</v>
      </c>
      <c r="F19" s="310">
        <v>2</v>
      </c>
      <c r="L19" s="82" t="str">
        <f t="shared" si="0"/>
        <v>071-400-050-000-000</v>
      </c>
    </row>
    <row r="20" spans="1:12" ht="15">
      <c r="A20" s="312">
        <v>44342</v>
      </c>
      <c r="B20" s="311" t="s">
        <v>1109</v>
      </c>
      <c r="C20" s="310" t="s">
        <v>8346</v>
      </c>
      <c r="D20" s="310" t="s">
        <v>8347</v>
      </c>
      <c r="I20" s="310">
        <v>1</v>
      </c>
      <c r="L20" s="82" t="str">
        <f t="shared" si="0"/>
        <v>071-400-042-000-000</v>
      </c>
    </row>
    <row r="21" spans="1:12" ht="15">
      <c r="A21" s="312">
        <v>44342</v>
      </c>
      <c r="B21" s="311" t="s">
        <v>566</v>
      </c>
      <c r="C21" s="310" t="s">
        <v>8346</v>
      </c>
      <c r="D21" s="310" t="s">
        <v>8347</v>
      </c>
      <c r="E21" s="310">
        <v>1</v>
      </c>
      <c r="I21" s="310">
        <v>1</v>
      </c>
      <c r="L21" s="82" t="str">
        <f t="shared" si="0"/>
        <v>062-210-126-000-000</v>
      </c>
    </row>
    <row r="22" spans="1:12" ht="15">
      <c r="A22" s="312">
        <v>44342</v>
      </c>
      <c r="B22" s="311" t="s">
        <v>1110</v>
      </c>
      <c r="C22" s="310" t="s">
        <v>8346</v>
      </c>
      <c r="D22" s="310" t="s">
        <v>8347</v>
      </c>
      <c r="E22" s="310">
        <v>1</v>
      </c>
      <c r="F22" s="310">
        <v>1</v>
      </c>
      <c r="L22" s="82" t="str">
        <f t="shared" si="0"/>
        <v>071-400-035-000-000</v>
      </c>
    </row>
    <row r="23" spans="1:12" ht="15">
      <c r="A23" s="312">
        <v>44343</v>
      </c>
      <c r="B23" s="311" t="s">
        <v>836</v>
      </c>
      <c r="C23" s="310" t="s">
        <v>8346</v>
      </c>
      <c r="D23" s="310" t="s">
        <v>8346</v>
      </c>
      <c r="J23" s="310" t="s">
        <v>8348</v>
      </c>
      <c r="L23" s="82" t="str">
        <f t="shared" si="0"/>
        <v>062-610-003-000-000</v>
      </c>
    </row>
    <row r="24" spans="1:12" ht="15">
      <c r="A24" s="312">
        <v>44343</v>
      </c>
      <c r="B24" s="311" t="s">
        <v>1284</v>
      </c>
      <c r="C24" s="310" t="s">
        <v>8346</v>
      </c>
      <c r="D24" s="310" t="s">
        <v>8347</v>
      </c>
      <c r="J24" s="310" t="s">
        <v>8349</v>
      </c>
      <c r="L24" s="82" t="str">
        <f t="shared" si="0"/>
        <v>062-700-005-000-000</v>
      </c>
    </row>
    <row r="25" spans="1:12">
      <c r="A25" s="312">
        <v>44343</v>
      </c>
      <c r="B25" s="310" t="s">
        <v>977</v>
      </c>
      <c r="C25" s="310" t="s">
        <v>8346</v>
      </c>
      <c r="D25" s="310" t="s">
        <v>8347</v>
      </c>
      <c r="E25" s="310">
        <v>5</v>
      </c>
      <c r="L25" s="82" t="str">
        <f t="shared" si="0"/>
        <v>071-460-012-000-000</v>
      </c>
    </row>
    <row r="26" spans="1:12" ht="15">
      <c r="A26" s="313">
        <v>44343</v>
      </c>
      <c r="B26" s="311" t="s">
        <v>1208</v>
      </c>
      <c r="C26" s="310" t="s">
        <v>8346</v>
      </c>
      <c r="D26" s="310" t="s">
        <v>8347</v>
      </c>
      <c r="E26" s="310">
        <v>1</v>
      </c>
      <c r="H26" s="310">
        <v>2</v>
      </c>
      <c r="L26" s="82" t="str">
        <f t="shared" si="0"/>
        <v>071-290-029-000-000</v>
      </c>
    </row>
    <row r="27" spans="1:12" ht="15">
      <c r="A27" s="313">
        <v>44343</v>
      </c>
      <c r="B27" s="311" t="s">
        <v>1205</v>
      </c>
      <c r="C27" s="310" t="s">
        <v>8346</v>
      </c>
      <c r="D27" s="310" t="s">
        <v>8347</v>
      </c>
      <c r="G27" s="310">
        <v>2</v>
      </c>
      <c r="L27" s="82" t="str">
        <f t="shared" si="0"/>
        <v>071-290-046-000-000</v>
      </c>
    </row>
    <row r="28" spans="1:12" ht="15">
      <c r="A28" s="313">
        <v>44343</v>
      </c>
      <c r="B28" s="311" t="s">
        <v>1348</v>
      </c>
      <c r="C28" s="310" t="s">
        <v>8346</v>
      </c>
      <c r="D28" s="310" t="s">
        <v>8347</v>
      </c>
      <c r="E28" s="310">
        <v>1</v>
      </c>
      <c r="F28" s="310">
        <v>1</v>
      </c>
      <c r="L28" s="82" t="str">
        <f t="shared" si="0"/>
        <v>071-140-036-000-000</v>
      </c>
    </row>
    <row r="29" spans="1:12" ht="15">
      <c r="A29" s="313">
        <v>44343</v>
      </c>
      <c r="B29" s="311" t="s">
        <v>1919</v>
      </c>
      <c r="C29" s="310" t="s">
        <v>8347</v>
      </c>
      <c r="L29" s="82" t="str">
        <f t="shared" si="0"/>
        <v>071-190-023-000-000</v>
      </c>
    </row>
    <row r="30" spans="1:12" ht="15">
      <c r="A30" s="313">
        <v>44343</v>
      </c>
      <c r="B30" s="314" t="s">
        <v>1880</v>
      </c>
      <c r="C30" s="310" t="s">
        <v>8346</v>
      </c>
      <c r="D30" s="310" t="s">
        <v>8347</v>
      </c>
      <c r="E30" s="310">
        <v>3</v>
      </c>
      <c r="J30" s="310" t="s">
        <v>8350</v>
      </c>
      <c r="L30" s="82" t="str">
        <f t="shared" si="0"/>
        <v>062-440-008-000-000</v>
      </c>
    </row>
    <row r="31" spans="1:12" ht="15">
      <c r="A31" s="313">
        <v>44343</v>
      </c>
      <c r="B31" s="311" t="s">
        <v>490</v>
      </c>
      <c r="C31" s="310" t="s">
        <v>8346</v>
      </c>
      <c r="D31" s="310" t="s">
        <v>8347</v>
      </c>
      <c r="E31" s="310">
        <v>1</v>
      </c>
      <c r="L31" s="82" t="str">
        <f t="shared" si="0"/>
        <v>062-510-050-000-000</v>
      </c>
    </row>
    <row r="32" spans="1:12" ht="15">
      <c r="A32" s="313">
        <v>44343</v>
      </c>
      <c r="B32" s="311" t="s">
        <v>491</v>
      </c>
      <c r="C32" s="310" t="s">
        <v>8346</v>
      </c>
      <c r="D32" s="310" t="s">
        <v>8347</v>
      </c>
      <c r="E32" s="310">
        <v>1</v>
      </c>
      <c r="L32" s="82" t="str">
        <f t="shared" si="0"/>
        <v>062-510-055-000-000</v>
      </c>
    </row>
    <row r="33" spans="1:12" ht="15">
      <c r="A33" s="313">
        <v>44343</v>
      </c>
      <c r="B33" s="311" t="s">
        <v>592</v>
      </c>
      <c r="C33" s="310" t="s">
        <v>8346</v>
      </c>
      <c r="D33" s="310" t="s">
        <v>8347</v>
      </c>
      <c r="E33" s="310">
        <v>2</v>
      </c>
      <c r="L33" s="82" t="str">
        <f t="shared" si="0"/>
        <v>062-760-011-000-000</v>
      </c>
    </row>
    <row r="34" spans="1:12" ht="15">
      <c r="A34" s="313">
        <v>44343</v>
      </c>
      <c r="B34" s="314" t="s">
        <v>1848</v>
      </c>
      <c r="C34" s="310" t="s">
        <v>10909</v>
      </c>
      <c r="D34" s="310" t="s">
        <v>8347</v>
      </c>
      <c r="E34" s="310">
        <v>6</v>
      </c>
      <c r="L34" s="82" t="str">
        <f t="shared" si="0"/>
        <v>062-510-011-000-000</v>
      </c>
    </row>
    <row r="35" spans="1:12" ht="15">
      <c r="A35" s="313">
        <v>44343</v>
      </c>
      <c r="B35" s="311" t="s">
        <v>1669</v>
      </c>
      <c r="C35" s="310" t="s">
        <v>8347</v>
      </c>
      <c r="L35" s="82" t="str">
        <f t="shared" si="0"/>
        <v>071-190-025-000-000</v>
      </c>
    </row>
    <row r="36" spans="1:12" ht="15">
      <c r="A36" s="313">
        <v>44343</v>
      </c>
      <c r="B36" s="311" t="s">
        <v>550</v>
      </c>
      <c r="C36" s="310" t="s">
        <v>8347</v>
      </c>
      <c r="L36" s="82" t="str">
        <f t="shared" si="0"/>
        <v>062-440-029-000-000</v>
      </c>
    </row>
    <row r="37" spans="1:12" ht="15">
      <c r="A37" s="313">
        <v>44343</v>
      </c>
      <c r="B37" s="311" t="s">
        <v>1588</v>
      </c>
      <c r="C37" s="310" t="s">
        <v>8346</v>
      </c>
      <c r="D37" s="310" t="s">
        <v>8351</v>
      </c>
      <c r="I37" s="310">
        <v>1</v>
      </c>
      <c r="L37" s="82" t="str">
        <f t="shared" si="0"/>
        <v>062-750-029-000-000</v>
      </c>
    </row>
    <row r="38" spans="1:12">
      <c r="A38" s="313">
        <v>44343</v>
      </c>
      <c r="B38" s="310" t="s">
        <v>1587</v>
      </c>
      <c r="C38" s="310" t="s">
        <v>8347</v>
      </c>
      <c r="L38" s="82" t="str">
        <f t="shared" si="0"/>
        <v>062-750-023-000-000</v>
      </c>
    </row>
    <row r="39" spans="1:12">
      <c r="A39" s="315">
        <v>44343</v>
      </c>
      <c r="B39" s="310" t="s">
        <v>1417</v>
      </c>
      <c r="C39" s="310" t="s">
        <v>8346</v>
      </c>
      <c r="D39" s="310" t="s">
        <v>8347</v>
      </c>
      <c r="E39" s="310">
        <v>3</v>
      </c>
      <c r="F39" s="310">
        <v>1</v>
      </c>
      <c r="G39" s="310">
        <v>1</v>
      </c>
      <c r="I39" s="310">
        <v>4</v>
      </c>
      <c r="L39" s="82" t="str">
        <f t="shared" si="0"/>
        <v>071-440-004-000-000</v>
      </c>
    </row>
    <row r="40" spans="1:12">
      <c r="A40" s="313">
        <v>44343</v>
      </c>
      <c r="B40" s="310" t="s">
        <v>1916</v>
      </c>
      <c r="C40" s="310" t="s">
        <v>8347</v>
      </c>
      <c r="L40" s="82" t="str">
        <f t="shared" si="0"/>
        <v>062-710-001-000-000</v>
      </c>
    </row>
    <row r="41" spans="1:12" ht="14.25" customHeight="1">
      <c r="A41" s="313">
        <v>44343</v>
      </c>
      <c r="B41" s="310" t="s">
        <v>1561</v>
      </c>
      <c r="C41" s="310" t="s">
        <v>8347</v>
      </c>
      <c r="L41" s="82" t="str">
        <f t="shared" si="0"/>
        <v>062-710-017-000-000</v>
      </c>
    </row>
    <row r="42" spans="1:12" ht="15">
      <c r="A42" s="313">
        <v>44345</v>
      </c>
      <c r="B42" s="311" t="s">
        <v>1905</v>
      </c>
      <c r="C42" s="310" t="s">
        <v>8346</v>
      </c>
      <c r="D42" s="310" t="s">
        <v>8347</v>
      </c>
      <c r="H42" s="310">
        <v>1</v>
      </c>
      <c r="L42" s="82" t="str">
        <f t="shared" si="0"/>
        <v>071-190-051-000-000</v>
      </c>
    </row>
    <row r="43" spans="1:12" ht="15">
      <c r="A43" s="313">
        <v>44345</v>
      </c>
      <c r="B43" s="311" t="s">
        <v>954</v>
      </c>
      <c r="C43" s="310" t="s">
        <v>8346</v>
      </c>
      <c r="D43" s="310" t="s">
        <v>8347</v>
      </c>
      <c r="H43" s="310">
        <v>2</v>
      </c>
      <c r="L43" s="82" t="str">
        <f t="shared" si="0"/>
        <v>071-210-015-000-000</v>
      </c>
    </row>
    <row r="44" spans="1:12" ht="15">
      <c r="A44" s="312">
        <v>44346</v>
      </c>
      <c r="B44" s="311" t="s">
        <v>729</v>
      </c>
      <c r="C44" s="310" t="s">
        <v>8347</v>
      </c>
      <c r="L44" s="82" t="str">
        <f t="shared" si="0"/>
        <v>071-390-003-000-000</v>
      </c>
    </row>
    <row r="45" spans="1:12" ht="15">
      <c r="A45" s="313">
        <v>44346</v>
      </c>
      <c r="B45" s="311" t="s">
        <v>1570</v>
      </c>
      <c r="C45" s="310" t="s">
        <v>8347</v>
      </c>
      <c r="L45" s="82" t="str">
        <f t="shared" si="0"/>
        <v>071-250-003-000-000</v>
      </c>
    </row>
    <row r="46" spans="1:12" ht="15">
      <c r="A46" s="313">
        <v>44346</v>
      </c>
      <c r="B46" s="311" t="s">
        <v>1382</v>
      </c>
      <c r="C46" s="310" t="s">
        <v>8346</v>
      </c>
      <c r="D46" s="310" t="s">
        <v>8347</v>
      </c>
      <c r="E46" s="310">
        <v>5</v>
      </c>
      <c r="L46" s="82" t="str">
        <f t="shared" si="0"/>
        <v>071-390-035-000-000</v>
      </c>
    </row>
    <row r="47" spans="1:12" ht="15">
      <c r="A47" s="313">
        <v>44346</v>
      </c>
      <c r="B47" s="311" t="s">
        <v>2011</v>
      </c>
      <c r="C47" s="310" t="s">
        <v>8347</v>
      </c>
      <c r="L47" s="82" t="str">
        <f t="shared" si="0"/>
        <v>071-240-026-000-000</v>
      </c>
    </row>
    <row r="48" spans="1:12" ht="15">
      <c r="A48" s="313">
        <v>44346</v>
      </c>
      <c r="B48" s="311" t="s">
        <v>718</v>
      </c>
      <c r="C48" s="310" t="s">
        <v>8346</v>
      </c>
      <c r="D48" s="310" t="s">
        <v>8347</v>
      </c>
      <c r="E48" s="310">
        <v>2</v>
      </c>
      <c r="J48" s="310" t="s">
        <v>10910</v>
      </c>
      <c r="L48" s="82" t="str">
        <f t="shared" si="0"/>
        <v>062-320-002-000-000</v>
      </c>
    </row>
    <row r="49" spans="1:12" ht="15">
      <c r="A49" s="313">
        <v>44346</v>
      </c>
      <c r="B49" s="311" t="s">
        <v>1499</v>
      </c>
      <c r="C49" s="310" t="s">
        <v>8347</v>
      </c>
      <c r="L49" s="82" t="str">
        <f t="shared" si="0"/>
        <v>071-240-017-000-000</v>
      </c>
    </row>
    <row r="50" spans="1:12" ht="15">
      <c r="A50" s="313">
        <v>44346</v>
      </c>
      <c r="B50" s="311" t="s">
        <v>778</v>
      </c>
      <c r="C50" s="310" t="s">
        <v>8346</v>
      </c>
      <c r="D50" s="310" t="s">
        <v>8347</v>
      </c>
      <c r="E50" s="310">
        <v>3</v>
      </c>
      <c r="I50" s="310">
        <v>5</v>
      </c>
      <c r="L50" s="82" t="str">
        <f t="shared" si="0"/>
        <v>071-430-008-000-000</v>
      </c>
    </row>
    <row r="51" spans="1:12" ht="15">
      <c r="A51" s="313">
        <v>44346</v>
      </c>
      <c r="B51" s="311" t="s">
        <v>798</v>
      </c>
      <c r="C51" s="310" t="s">
        <v>8346</v>
      </c>
      <c r="D51" s="310" t="s">
        <v>8347</v>
      </c>
      <c r="E51" s="310">
        <v>3</v>
      </c>
      <c r="I51" s="310">
        <v>1</v>
      </c>
      <c r="J51" s="310" t="s">
        <v>10910</v>
      </c>
      <c r="L51" s="82" t="str">
        <f t="shared" si="0"/>
        <v>071-400-057-000-000</v>
      </c>
    </row>
    <row r="52" spans="1:12" ht="15">
      <c r="A52" s="313">
        <v>44346</v>
      </c>
      <c r="B52" s="311" t="s">
        <v>1585</v>
      </c>
      <c r="C52" s="310" t="s">
        <v>8346</v>
      </c>
      <c r="D52" s="310" t="s">
        <v>8347</v>
      </c>
      <c r="H52" s="310">
        <v>1</v>
      </c>
      <c r="L52" s="82" t="str">
        <f t="shared" si="0"/>
        <v>071-530-003-000-000</v>
      </c>
    </row>
    <row r="53" spans="1:12" ht="15">
      <c r="A53" s="313">
        <v>44346</v>
      </c>
      <c r="B53" s="311" t="s">
        <v>1589</v>
      </c>
      <c r="C53" s="310" t="s">
        <v>8346</v>
      </c>
      <c r="D53" s="310" t="s">
        <v>8347</v>
      </c>
      <c r="E53" s="310">
        <v>1</v>
      </c>
      <c r="L53" s="82" t="str">
        <f t="shared" si="0"/>
        <v>071-520-001-000-000</v>
      </c>
    </row>
    <row r="54" spans="1:12" ht="15">
      <c r="A54" s="313">
        <v>44346</v>
      </c>
      <c r="B54" s="311" t="s">
        <v>1211</v>
      </c>
      <c r="C54" s="310" t="s">
        <v>8347</v>
      </c>
      <c r="L54" s="82" t="str">
        <f t="shared" si="0"/>
        <v>062-650-005-000-000</v>
      </c>
    </row>
    <row r="55" spans="1:12" ht="15">
      <c r="A55" s="313">
        <v>44346</v>
      </c>
      <c r="B55" s="311" t="s">
        <v>611</v>
      </c>
      <c r="C55" s="310" t="s">
        <v>8346</v>
      </c>
      <c r="D55" s="310" t="s">
        <v>8347</v>
      </c>
      <c r="I55" s="310">
        <v>1</v>
      </c>
      <c r="L55" s="82" t="str">
        <f t="shared" si="0"/>
        <v>062-310-028-000-000</v>
      </c>
    </row>
    <row r="56" spans="1:12" ht="15">
      <c r="A56" s="313">
        <v>44346</v>
      </c>
      <c r="B56" s="311" t="s">
        <v>780</v>
      </c>
      <c r="C56" s="310" t="s">
        <v>8346</v>
      </c>
      <c r="D56" s="310" t="s">
        <v>8347</v>
      </c>
      <c r="I56" s="310">
        <v>2</v>
      </c>
      <c r="L56" s="82" t="str">
        <f t="shared" si="0"/>
        <v>071-430-001-000-000</v>
      </c>
    </row>
    <row r="57" spans="1:12" ht="15">
      <c r="A57" s="313">
        <v>44346</v>
      </c>
      <c r="B57" s="311" t="s">
        <v>1212</v>
      </c>
      <c r="C57" s="310" t="s">
        <v>8346</v>
      </c>
      <c r="D57" s="310" t="s">
        <v>8347</v>
      </c>
      <c r="E57" s="310">
        <v>2</v>
      </c>
      <c r="I57" s="310">
        <v>1</v>
      </c>
      <c r="J57" s="310" t="s">
        <v>10910</v>
      </c>
      <c r="L57" s="82" t="str">
        <f t="shared" si="0"/>
        <v>062-650-002-000-000</v>
      </c>
    </row>
    <row r="58" spans="1:12" ht="15">
      <c r="A58" s="313">
        <v>44346</v>
      </c>
      <c r="B58" s="311" t="s">
        <v>2141</v>
      </c>
      <c r="C58" s="310" t="s">
        <v>10909</v>
      </c>
      <c r="D58" s="310" t="s">
        <v>8347</v>
      </c>
      <c r="E58" s="310">
        <v>1</v>
      </c>
      <c r="I58" s="310">
        <v>1</v>
      </c>
      <c r="L58" s="82" t="str">
        <f t="shared" si="0"/>
        <v>062-650-012-000-000</v>
      </c>
    </row>
    <row r="59" spans="1:12" ht="15">
      <c r="A59" s="313"/>
      <c r="B59" s="311" t="s">
        <v>499</v>
      </c>
      <c r="C59" s="310"/>
      <c r="L59" s="82" t="str">
        <f t="shared" si="0"/>
        <v>071-520-021-000-000</v>
      </c>
    </row>
    <row r="60" spans="1:12" ht="15">
      <c r="A60" s="313">
        <v>44348</v>
      </c>
      <c r="B60" s="311" t="s">
        <v>4481</v>
      </c>
      <c r="C60" s="310" t="s">
        <v>8347</v>
      </c>
      <c r="L60" s="82" t="str">
        <f t="shared" si="0"/>
        <v>061-050-031-000-000</v>
      </c>
    </row>
    <row r="61" spans="1:12" ht="15">
      <c r="A61" s="313">
        <v>44348</v>
      </c>
      <c r="B61" s="311" t="s">
        <v>1617</v>
      </c>
      <c r="C61" s="310" t="s">
        <v>8346</v>
      </c>
      <c r="D61" s="310" t="s">
        <v>8347</v>
      </c>
      <c r="E61" s="310">
        <v>1</v>
      </c>
      <c r="F61" s="310">
        <v>2</v>
      </c>
      <c r="I61" s="310">
        <v>1</v>
      </c>
      <c r="L61" s="82" t="str">
        <f t="shared" si="0"/>
        <v>061-020-105-000-000</v>
      </c>
    </row>
    <row r="62" spans="1:12" ht="15">
      <c r="A62" s="313">
        <v>44348</v>
      </c>
      <c r="B62" s="311" t="s">
        <v>833</v>
      </c>
      <c r="C62" s="310" t="s">
        <v>8346</v>
      </c>
      <c r="D62" s="310" t="s">
        <v>8347</v>
      </c>
      <c r="I62" s="310">
        <v>2</v>
      </c>
      <c r="J62" s="310" t="s">
        <v>10910</v>
      </c>
      <c r="L62" s="82" t="str">
        <f t="shared" si="0"/>
        <v>061-440-029-000-000</v>
      </c>
    </row>
    <row r="63" spans="1:12">
      <c r="A63" s="313">
        <v>44348</v>
      </c>
      <c r="B63" s="310" t="s">
        <v>1074</v>
      </c>
      <c r="C63" s="310" t="s">
        <v>8346</v>
      </c>
      <c r="D63" s="310" t="s">
        <v>8347</v>
      </c>
      <c r="E63" s="310">
        <v>1</v>
      </c>
      <c r="L63" s="82" t="str">
        <f t="shared" si="0"/>
        <v>062-690-024-000-000</v>
      </c>
    </row>
    <row r="64" spans="1:12" ht="15">
      <c r="B64" s="311" t="s">
        <v>1624</v>
      </c>
      <c r="L64" s="82" t="str">
        <f t="shared" si="0"/>
        <v>061-020-054-000-000</v>
      </c>
    </row>
    <row r="65" spans="2:12" ht="15">
      <c r="B65" s="311" t="s">
        <v>1825</v>
      </c>
      <c r="L65" s="82" t="str">
        <f t="shared" si="0"/>
        <v>071-280-038-000-000</v>
      </c>
    </row>
    <row r="66" spans="2:12" ht="15">
      <c r="B66" s="311" t="s">
        <v>456</v>
      </c>
      <c r="L66" s="82" t="str">
        <f t="shared" si="0"/>
        <v>061-340-020-000-000</v>
      </c>
    </row>
    <row r="67" spans="2:12" ht="15">
      <c r="B67" s="311" t="s">
        <v>492</v>
      </c>
      <c r="L67" s="82" t="str">
        <f t="shared" ref="L67:L130" si="1">B67 &amp; "-000"</f>
        <v>071-190-037-000-000</v>
      </c>
    </row>
    <row r="68" spans="2:12" ht="15">
      <c r="B68" s="311" t="s">
        <v>493</v>
      </c>
      <c r="L68" s="82" t="str">
        <f t="shared" si="1"/>
        <v>071-200-026-000-000</v>
      </c>
    </row>
    <row r="69" spans="2:12" ht="15">
      <c r="B69" s="311" t="s">
        <v>1196</v>
      </c>
      <c r="L69" s="82" t="str">
        <f t="shared" si="1"/>
        <v>071-200-008-000-000</v>
      </c>
    </row>
    <row r="70" spans="2:12" ht="15">
      <c r="B70" s="311" t="s">
        <v>1344</v>
      </c>
      <c r="L70" s="82" t="str">
        <f t="shared" si="1"/>
        <v>061-520-022-000-000</v>
      </c>
    </row>
    <row r="71" spans="2:12" ht="15">
      <c r="B71" s="311" t="s">
        <v>4483</v>
      </c>
      <c r="L71" s="82" t="str">
        <f t="shared" si="1"/>
        <v>062-320-008-000-000</v>
      </c>
    </row>
    <row r="72" spans="2:12" ht="15">
      <c r="B72" s="311" t="s">
        <v>1177</v>
      </c>
      <c r="L72" s="82" t="str">
        <f t="shared" si="1"/>
        <v>061-630-010-000-000</v>
      </c>
    </row>
    <row r="73" spans="2:12" ht="15">
      <c r="B73" s="311" t="s">
        <v>1885</v>
      </c>
      <c r="L73" s="82" t="str">
        <f t="shared" si="1"/>
        <v>071-040-024-000-000</v>
      </c>
    </row>
    <row r="74" spans="2:12" ht="15">
      <c r="B74" s="311" t="s">
        <v>1182</v>
      </c>
      <c r="L74" s="82" t="str">
        <f t="shared" si="1"/>
        <v>062-120-047-000-000</v>
      </c>
    </row>
    <row r="75" spans="2:12" ht="15">
      <c r="B75" s="311" t="s">
        <v>1413</v>
      </c>
      <c r="L75" s="82" t="str">
        <f t="shared" si="1"/>
        <v>062-270-030-000-000</v>
      </c>
    </row>
    <row r="76" spans="2:12" ht="15">
      <c r="B76" s="311" t="s">
        <v>1686</v>
      </c>
      <c r="L76" s="82" t="str">
        <f t="shared" si="1"/>
        <v>071-060-026-000-000</v>
      </c>
    </row>
    <row r="77" spans="2:12" ht="15">
      <c r="B77" s="311" t="s">
        <v>1221</v>
      </c>
      <c r="L77" s="82" t="str">
        <f t="shared" si="1"/>
        <v>062-730-025-000-000</v>
      </c>
    </row>
    <row r="78" spans="2:12" ht="15">
      <c r="B78" s="311" t="s">
        <v>464</v>
      </c>
      <c r="L78" s="82" t="str">
        <f t="shared" si="1"/>
        <v>062-390-034-000-000</v>
      </c>
    </row>
    <row r="79" spans="2:12" ht="15">
      <c r="B79" s="311" t="s">
        <v>1864</v>
      </c>
      <c r="L79" s="82" t="str">
        <f t="shared" si="1"/>
        <v>061-520-011-000-000</v>
      </c>
    </row>
    <row r="80" spans="2:12" ht="15">
      <c r="B80" s="311" t="s">
        <v>1611</v>
      </c>
      <c r="L80" s="82" t="str">
        <f t="shared" si="1"/>
        <v>061-300-035-000-000</v>
      </c>
    </row>
    <row r="81" spans="2:12" ht="15">
      <c r="B81" s="311" t="s">
        <v>832</v>
      </c>
      <c r="C81" s="310" t="s">
        <v>8346</v>
      </c>
      <c r="D81" s="310" t="s">
        <v>8347</v>
      </c>
      <c r="E81" s="310">
        <v>2</v>
      </c>
      <c r="I81" s="310">
        <v>2</v>
      </c>
      <c r="L81" s="82" t="str">
        <f t="shared" si="1"/>
        <v>061-440-035-000-000</v>
      </c>
    </row>
    <row r="82" spans="2:12" ht="15">
      <c r="B82" s="311" t="s">
        <v>2049</v>
      </c>
      <c r="L82" s="82" t="str">
        <f t="shared" si="1"/>
        <v>071-370-015-000-000</v>
      </c>
    </row>
    <row r="83" spans="2:12" ht="15">
      <c r="B83" s="311" t="s">
        <v>1946</v>
      </c>
      <c r="L83" s="82" t="str">
        <f t="shared" si="1"/>
        <v>062-400-009-000-000</v>
      </c>
    </row>
    <row r="84" spans="2:12" ht="15">
      <c r="B84" s="311" t="s">
        <v>1031</v>
      </c>
      <c r="L84" s="82" t="str">
        <f t="shared" si="1"/>
        <v>062-400-037-000-000</v>
      </c>
    </row>
    <row r="85" spans="2:12" ht="15">
      <c r="B85" s="311" t="s">
        <v>1034</v>
      </c>
      <c r="L85" s="82" t="str">
        <f t="shared" si="1"/>
        <v>062-400-038-000-000</v>
      </c>
    </row>
    <row r="86" spans="2:12" ht="15">
      <c r="B86" s="311" t="s">
        <v>1033</v>
      </c>
      <c r="L86" s="82" t="str">
        <f t="shared" si="1"/>
        <v>062-400-015-000-000</v>
      </c>
    </row>
    <row r="87" spans="2:12" ht="15">
      <c r="B87" s="311" t="s">
        <v>1246</v>
      </c>
      <c r="L87" s="82" t="str">
        <f t="shared" si="1"/>
        <v>062-260-036-000-000</v>
      </c>
    </row>
    <row r="88" spans="2:12" ht="15">
      <c r="B88" s="311" t="s">
        <v>10950</v>
      </c>
      <c r="L88" s="82" t="str">
        <f t="shared" si="1"/>
        <v>071-060-009_123-000-000</v>
      </c>
    </row>
    <row r="89" spans="2:12" ht="15">
      <c r="B89" s="311" t="s">
        <v>10951</v>
      </c>
      <c r="L89" s="82" t="str">
        <f t="shared" si="1"/>
        <v>071-060-009_125-000-000</v>
      </c>
    </row>
    <row r="90" spans="2:12" ht="15">
      <c r="B90" s="311" t="s">
        <v>10952</v>
      </c>
      <c r="L90" s="82" t="str">
        <f t="shared" si="1"/>
        <v>071-060-009_35-000-000</v>
      </c>
    </row>
    <row r="91" spans="2:12" ht="15">
      <c r="B91" s="311" t="s">
        <v>1865</v>
      </c>
      <c r="L91" s="82" t="str">
        <f t="shared" si="1"/>
        <v>061-490-030-000-000</v>
      </c>
    </row>
    <row r="92" spans="2:12" ht="15">
      <c r="B92" s="311" t="s">
        <v>2128</v>
      </c>
      <c r="L92" s="82" t="str">
        <f t="shared" si="1"/>
        <v>062-400-029-000-000</v>
      </c>
    </row>
    <row r="93" spans="2:12" ht="15">
      <c r="B93" s="311" t="s">
        <v>649</v>
      </c>
      <c r="L93" s="82" t="str">
        <f t="shared" si="1"/>
        <v>071-190-002-000-000</v>
      </c>
    </row>
    <row r="94" spans="2:12" ht="15">
      <c r="B94" s="311" t="s">
        <v>75</v>
      </c>
      <c r="L94" s="82" t="str">
        <f t="shared" si="1"/>
        <v>071-290-011-000-000</v>
      </c>
    </row>
    <row r="95" spans="2:12" ht="15">
      <c r="B95" s="311" t="s">
        <v>1377</v>
      </c>
      <c r="L95" s="82" t="str">
        <f t="shared" si="1"/>
        <v>071-050-086-000-000</v>
      </c>
    </row>
    <row r="96" spans="2:12" ht="15">
      <c r="B96" s="311" t="s">
        <v>10953</v>
      </c>
      <c r="L96" s="82" t="str">
        <f t="shared" si="1"/>
        <v>071-370-014_128-000-000</v>
      </c>
    </row>
    <row r="97" spans="1:12" ht="15">
      <c r="A97" s="313">
        <v>44348</v>
      </c>
      <c r="B97" s="311" t="s">
        <v>1183</v>
      </c>
      <c r="C97" s="310" t="s">
        <v>8346</v>
      </c>
      <c r="D97" s="310" t="s">
        <v>8346</v>
      </c>
      <c r="L97" s="82" t="str">
        <f t="shared" si="1"/>
        <v>071-150-011-000-000</v>
      </c>
    </row>
    <row r="98" spans="1:12" ht="15">
      <c r="B98" s="311" t="s">
        <v>1818</v>
      </c>
      <c r="L98" s="82" t="str">
        <f t="shared" si="1"/>
        <v>071-270-024-000-000</v>
      </c>
    </row>
    <row r="99" spans="1:12" ht="15">
      <c r="B99" s="311" t="s">
        <v>821</v>
      </c>
      <c r="L99" s="82" t="str">
        <f t="shared" si="1"/>
        <v>062-690-017-000-000</v>
      </c>
    </row>
    <row r="100" spans="1:12" ht="15">
      <c r="A100" s="316">
        <v>44348</v>
      </c>
      <c r="B100" s="311" t="s">
        <v>1075</v>
      </c>
      <c r="C100" s="317" t="s">
        <v>8346</v>
      </c>
      <c r="D100" s="310" t="s">
        <v>8346</v>
      </c>
      <c r="E100" s="310">
        <v>1</v>
      </c>
      <c r="F100" s="310">
        <v>1</v>
      </c>
      <c r="I100" s="310">
        <v>1</v>
      </c>
      <c r="L100" s="82" t="str">
        <f t="shared" si="1"/>
        <v>062-690-018-000-000</v>
      </c>
    </row>
    <row r="101" spans="1:12" ht="15">
      <c r="B101" s="311" t="s">
        <v>702</v>
      </c>
      <c r="L101" s="82" t="str">
        <f t="shared" si="1"/>
        <v>062-350-007-000-000</v>
      </c>
    </row>
    <row r="102" spans="1:12" ht="15">
      <c r="B102" s="311" t="s">
        <v>423</v>
      </c>
      <c r="L102" s="82" t="str">
        <f t="shared" si="1"/>
        <v>061-340-029-000-000</v>
      </c>
    </row>
    <row r="103" spans="1:12" ht="15">
      <c r="B103" s="311" t="s">
        <v>435</v>
      </c>
      <c r="L103" s="82" t="str">
        <f t="shared" si="1"/>
        <v>061-340-048-000-000</v>
      </c>
    </row>
    <row r="104" spans="1:12" ht="15">
      <c r="B104" s="311" t="s">
        <v>971</v>
      </c>
      <c r="L104" s="82" t="str">
        <f t="shared" si="1"/>
        <v>061-560-021-000-000</v>
      </c>
    </row>
    <row r="105" spans="1:12" ht="15">
      <c r="B105" s="311" t="s">
        <v>1613</v>
      </c>
      <c r="L105" s="82" t="str">
        <f t="shared" si="1"/>
        <v>061-020-106-000-000</v>
      </c>
    </row>
    <row r="106" spans="1:12" ht="15">
      <c r="A106" s="313">
        <v>44348</v>
      </c>
      <c r="B106" s="311" t="s">
        <v>1619</v>
      </c>
      <c r="C106" s="310" t="s">
        <v>8346</v>
      </c>
      <c r="D106" s="310" t="s">
        <v>8347</v>
      </c>
      <c r="F106" s="310">
        <v>1</v>
      </c>
      <c r="L106" s="82" t="str">
        <f t="shared" si="1"/>
        <v>061-020-113-000-000</v>
      </c>
    </row>
    <row r="107" spans="1:12" ht="15">
      <c r="B107" s="311" t="s">
        <v>648</v>
      </c>
      <c r="L107" s="82" t="str">
        <f t="shared" si="1"/>
        <v>061-480-011-000-000</v>
      </c>
    </row>
    <row r="108" spans="1:12" ht="15">
      <c r="B108" s="311" t="s">
        <v>1404</v>
      </c>
      <c r="L108" s="82" t="str">
        <f t="shared" si="1"/>
        <v>062-340-016-000-000</v>
      </c>
    </row>
    <row r="109" spans="1:12" ht="15">
      <c r="B109" s="311" t="s">
        <v>597</v>
      </c>
      <c r="L109" s="82" t="str">
        <f t="shared" si="1"/>
        <v>071-400-021-000-000</v>
      </c>
    </row>
    <row r="110" spans="1:12" ht="15">
      <c r="B110" s="311" t="s">
        <v>1178</v>
      </c>
      <c r="L110" s="82" t="str">
        <f t="shared" si="1"/>
        <v>061-450-002-000-000</v>
      </c>
    </row>
    <row r="111" spans="1:12" ht="15">
      <c r="B111" s="311" t="s">
        <v>743</v>
      </c>
      <c r="L111" s="82" t="str">
        <f t="shared" si="1"/>
        <v>071-020-047-000-000</v>
      </c>
    </row>
    <row r="112" spans="1:12" ht="15">
      <c r="B112" s="311" t="s">
        <v>742</v>
      </c>
      <c r="L112" s="82" t="str">
        <f t="shared" si="1"/>
        <v>071-390-025-000-000</v>
      </c>
    </row>
    <row r="113" spans="1:12" ht="15">
      <c r="B113" s="311" t="s">
        <v>509</v>
      </c>
      <c r="L113" s="82" t="str">
        <f t="shared" si="1"/>
        <v>071-370-003-000-000</v>
      </c>
    </row>
    <row r="114" spans="1:12" ht="15">
      <c r="B114" s="311" t="s">
        <v>1826</v>
      </c>
      <c r="L114" s="82" t="str">
        <f t="shared" si="1"/>
        <v>071-270-005-000-000</v>
      </c>
    </row>
    <row r="115" spans="1:12" ht="15">
      <c r="B115" s="311" t="s">
        <v>1312</v>
      </c>
      <c r="L115" s="82" t="str">
        <f t="shared" si="1"/>
        <v>071-250-037-000-000</v>
      </c>
    </row>
    <row r="116" spans="1:12" ht="15">
      <c r="B116" s="311" t="s">
        <v>1174</v>
      </c>
      <c r="L116" s="82" t="str">
        <f t="shared" si="1"/>
        <v>071-160-032-000-000</v>
      </c>
    </row>
    <row r="117" spans="1:12" ht="15">
      <c r="B117" s="311" t="s">
        <v>508</v>
      </c>
      <c r="L117" s="82" t="str">
        <f t="shared" si="1"/>
        <v>071-370-025-000-000</v>
      </c>
    </row>
    <row r="118" spans="1:12" ht="15">
      <c r="B118" s="311" t="s">
        <v>494</v>
      </c>
      <c r="L118" s="82" t="str">
        <f t="shared" si="1"/>
        <v>071-190-026-000-000</v>
      </c>
    </row>
    <row r="119" spans="1:12" ht="15">
      <c r="B119" s="311" t="s">
        <v>1124</v>
      </c>
      <c r="L119" s="82" t="str">
        <f t="shared" si="1"/>
        <v>061-460-039-000-000</v>
      </c>
    </row>
    <row r="120" spans="1:12" ht="15">
      <c r="B120" s="311" t="s">
        <v>2035</v>
      </c>
      <c r="L120" s="82" t="str">
        <f t="shared" si="1"/>
        <v>062-250-003-000-000</v>
      </c>
    </row>
    <row r="121" spans="1:12" ht="15">
      <c r="B121" s="311" t="s">
        <v>2142</v>
      </c>
      <c r="L121" s="82" t="str">
        <f t="shared" si="1"/>
        <v>061-020-092-000-000</v>
      </c>
    </row>
    <row r="122" spans="1:12" ht="15">
      <c r="B122" s="311" t="s">
        <v>518</v>
      </c>
      <c r="L122" s="82" t="str">
        <f t="shared" si="1"/>
        <v>062-740-008-000-000</v>
      </c>
    </row>
    <row r="123" spans="1:12" ht="15">
      <c r="B123" s="311" t="s">
        <v>502</v>
      </c>
      <c r="L123" s="82" t="str">
        <f t="shared" si="1"/>
        <v>071-190-039-000-000</v>
      </c>
    </row>
    <row r="124" spans="1:12" ht="15">
      <c r="B124" s="311" t="s">
        <v>2132</v>
      </c>
      <c r="L124" s="82" t="str">
        <f t="shared" si="1"/>
        <v>062-640-013-000-000</v>
      </c>
    </row>
    <row r="125" spans="1:12" ht="15">
      <c r="B125" s="311" t="s">
        <v>561</v>
      </c>
      <c r="L125" s="82" t="str">
        <f t="shared" si="1"/>
        <v>062-760-013-000-000</v>
      </c>
    </row>
    <row r="126" spans="1:12" ht="15">
      <c r="B126" s="311" t="s">
        <v>2014</v>
      </c>
      <c r="L126" s="82" t="str">
        <f t="shared" si="1"/>
        <v>071-320-011-000-000</v>
      </c>
    </row>
    <row r="127" spans="1:12" ht="15">
      <c r="B127" s="311" t="s">
        <v>2013</v>
      </c>
      <c r="L127" s="82" t="str">
        <f t="shared" si="1"/>
        <v>071-320-012-000-000</v>
      </c>
    </row>
    <row r="128" spans="1:12" ht="15">
      <c r="A128" s="313">
        <v>44348</v>
      </c>
      <c r="B128" s="311" t="s">
        <v>1884</v>
      </c>
      <c r="C128" s="317" t="s">
        <v>10911</v>
      </c>
      <c r="L128" s="82" t="str">
        <f t="shared" si="1"/>
        <v>071-040-021-000-000</v>
      </c>
    </row>
    <row r="129" spans="1:12" ht="15">
      <c r="B129" s="311" t="s">
        <v>1601</v>
      </c>
      <c r="L129" s="82" t="str">
        <f t="shared" si="1"/>
        <v>062-730-008-000-000</v>
      </c>
    </row>
    <row r="130" spans="1:12" ht="15">
      <c r="B130" s="311" t="s">
        <v>1419</v>
      </c>
      <c r="L130" s="82" t="str">
        <f t="shared" si="1"/>
        <v>062-740-024-000-000</v>
      </c>
    </row>
    <row r="131" spans="1:12" ht="15">
      <c r="B131" s="311" t="s">
        <v>591</v>
      </c>
      <c r="L131" s="82" t="str">
        <f t="shared" ref="L131:L148" si="2">B131 &amp; "-000"</f>
        <v>062-760-010-000-000</v>
      </c>
    </row>
    <row r="132" spans="1:12" ht="15">
      <c r="B132" s="311" t="s">
        <v>1040</v>
      </c>
      <c r="L132" s="82" t="str">
        <f t="shared" si="2"/>
        <v>062-200-132-000-000</v>
      </c>
    </row>
    <row r="133" spans="1:12" ht="15">
      <c r="A133" s="313">
        <v>44348</v>
      </c>
      <c r="B133" s="311" t="s">
        <v>1439</v>
      </c>
      <c r="C133" s="310" t="s">
        <v>8346</v>
      </c>
      <c r="D133" s="310" t="s">
        <v>10912</v>
      </c>
      <c r="E133" s="310">
        <v>1</v>
      </c>
      <c r="L133" s="82" t="str">
        <f t="shared" si="2"/>
        <v>061-020-095-000-000</v>
      </c>
    </row>
    <row r="134" spans="1:12" ht="15">
      <c r="B134" s="311" t="s">
        <v>1923</v>
      </c>
      <c r="L134" s="82" t="str">
        <f t="shared" si="2"/>
        <v>071-290-074-000-000</v>
      </c>
    </row>
    <row r="135" spans="1:12" ht="15">
      <c r="B135" s="311" t="s">
        <v>1440</v>
      </c>
      <c r="C135" s="310" t="s">
        <v>8346</v>
      </c>
      <c r="D135" s="310" t="s">
        <v>8347</v>
      </c>
      <c r="E135" s="310">
        <v>1</v>
      </c>
      <c r="L135" s="82" t="str">
        <f t="shared" si="2"/>
        <v>061-020-114-000-000</v>
      </c>
    </row>
    <row r="136" spans="1:12" ht="15">
      <c r="B136" s="311" t="s">
        <v>1995</v>
      </c>
      <c r="L136" s="82" t="str">
        <f t="shared" si="2"/>
        <v>061-340-013-000-000</v>
      </c>
    </row>
    <row r="137" spans="1:12" ht="15">
      <c r="B137" s="311" t="s">
        <v>1049</v>
      </c>
      <c r="L137" s="82" t="str">
        <f t="shared" si="2"/>
        <v>062-320-028-000-000</v>
      </c>
    </row>
    <row r="138" spans="1:12" ht="15">
      <c r="B138" s="311" t="s">
        <v>1039</v>
      </c>
      <c r="L138" s="82" t="str">
        <f t="shared" si="2"/>
        <v>062-130-008-000-000</v>
      </c>
    </row>
    <row r="139" spans="1:12" ht="15">
      <c r="B139" s="311" t="s">
        <v>1334</v>
      </c>
      <c r="L139" s="82" t="str">
        <f t="shared" si="2"/>
        <v>061-540-037-000-000</v>
      </c>
    </row>
    <row r="140" spans="1:12" ht="15">
      <c r="B140" s="311" t="s">
        <v>560</v>
      </c>
      <c r="L140" s="82" t="str">
        <f t="shared" si="2"/>
        <v>062-360-006-000-000</v>
      </c>
    </row>
    <row r="141" spans="1:12" ht="15">
      <c r="B141" s="311" t="s">
        <v>1855</v>
      </c>
      <c r="L141" s="82" t="str">
        <f t="shared" si="2"/>
        <v>071-110-002-000-000</v>
      </c>
    </row>
    <row r="142" spans="1:12" ht="15">
      <c r="B142" s="311" t="s">
        <v>1206</v>
      </c>
      <c r="L142" s="82" t="str">
        <f t="shared" si="2"/>
        <v>071-300-010-000-000</v>
      </c>
    </row>
    <row r="143" spans="1:12" ht="15">
      <c r="B143" s="311" t="s">
        <v>684</v>
      </c>
      <c r="L143" s="82" t="str">
        <f t="shared" si="2"/>
        <v>062-730-035-000-000</v>
      </c>
    </row>
    <row r="144" spans="1:12" ht="15">
      <c r="B144" s="311" t="s">
        <v>2015</v>
      </c>
      <c r="L144" s="82" t="str">
        <f t="shared" si="2"/>
        <v>071-320-004-000-000</v>
      </c>
    </row>
    <row r="145" spans="1:12" ht="15">
      <c r="B145" s="311" t="s">
        <v>1575</v>
      </c>
      <c r="L145" s="82" t="str">
        <f t="shared" si="2"/>
        <v>071-360-006-000-000</v>
      </c>
    </row>
    <row r="146" spans="1:12" ht="15">
      <c r="B146" s="311" t="s">
        <v>436</v>
      </c>
      <c r="C146" s="310" t="s">
        <v>8346</v>
      </c>
      <c r="D146" s="310" t="s">
        <v>8347</v>
      </c>
      <c r="J146" s="310" t="s">
        <v>10913</v>
      </c>
      <c r="L146" s="82" t="str">
        <f t="shared" si="2"/>
        <v>061-030-025-000-000</v>
      </c>
    </row>
    <row r="147" spans="1:12">
      <c r="B147" s="310" t="s">
        <v>10954</v>
      </c>
      <c r="L147" s="82" t="str">
        <f t="shared" si="2"/>
        <v>071-280-048-000-000</v>
      </c>
    </row>
    <row r="148" spans="1:12">
      <c r="A148" s="313">
        <v>44348</v>
      </c>
      <c r="B148" s="310" t="s">
        <v>1078</v>
      </c>
      <c r="C148" s="310" t="s">
        <v>8347</v>
      </c>
      <c r="L148" s="82" t="str">
        <f t="shared" si="2"/>
        <v>062-690-020-000-000</v>
      </c>
    </row>
    <row r="149" spans="1:12" ht="15.75" customHeight="1"/>
    <row r="150" spans="1:12" ht="15.75" customHeight="1"/>
    <row r="151" spans="1:12" ht="15.75" customHeight="1"/>
    <row r="152" spans="1:12" ht="15.75" customHeight="1"/>
    <row r="153" spans="1:12" ht="15.75" customHeight="1"/>
    <row r="154" spans="1:12" ht="15.75" customHeight="1"/>
    <row r="155" spans="1:12" ht="15.75" customHeight="1"/>
    <row r="156" spans="1:12" ht="15.75" customHeight="1"/>
    <row r="157" spans="1:12" ht="15.75" customHeight="1"/>
    <row r="158" spans="1:12" ht="15.75" customHeight="1"/>
    <row r="159" spans="1:12" ht="15.75" customHeight="1"/>
    <row r="160" spans="1:12"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row r="1135" ht="15.75" customHeight="1"/>
    <row r="1136" ht="15.75" customHeight="1"/>
    <row r="1137" ht="15.75" customHeight="1"/>
    <row r="1138" ht="15.75" customHeight="1"/>
    <row r="1139" ht="15.75" customHeight="1"/>
    <row r="1140" ht="15.75" customHeight="1"/>
    <row r="1141" ht="15.75" customHeight="1"/>
    <row r="1142" ht="15.75" customHeight="1"/>
    <row r="1143" ht="15.75" customHeight="1"/>
    <row r="1144" ht="15.75" customHeight="1"/>
    <row r="1145" ht="15.75" customHeight="1"/>
    <row r="1146" ht="15.75" customHeight="1"/>
    <row r="1147" ht="15.75" customHeight="1"/>
    <row r="1148" ht="15.75" customHeight="1"/>
    <row r="1149" ht="15.75" customHeight="1"/>
    <row r="1150" ht="15.75" customHeight="1"/>
    <row r="1151" ht="15.75" customHeight="1"/>
    <row r="1152" ht="15.75" customHeight="1"/>
    <row r="1153" ht="15.75" customHeight="1"/>
    <row r="1154" ht="15.75" customHeight="1"/>
    <row r="1155" ht="15.75" customHeight="1"/>
    <row r="1156" ht="15.75" customHeight="1"/>
    <row r="1157" ht="15.75" customHeight="1"/>
    <row r="1158" ht="15.75" customHeight="1"/>
    <row r="1159" ht="15.75" customHeight="1"/>
    <row r="1160" ht="15.75" customHeight="1"/>
    <row r="1161" ht="15.75" customHeight="1"/>
    <row r="1162" ht="15.75" customHeight="1"/>
    <row r="1163" ht="15.75" customHeight="1"/>
    <row r="1164" ht="15.75" customHeight="1"/>
    <row r="1165" ht="15.75" customHeight="1"/>
    <row r="1166" ht="15.75" customHeight="1"/>
    <row r="1167" ht="15.75" customHeight="1"/>
    <row r="1168" ht="15.75" customHeight="1"/>
    <row r="1169" ht="15.75" customHeight="1"/>
    <row r="1170" ht="15.75" customHeight="1"/>
    <row r="1171" ht="15.75" customHeight="1"/>
    <row r="1172" ht="15.75" customHeight="1"/>
    <row r="1173" ht="15.75" customHeight="1"/>
    <row r="1174" ht="15.75" customHeight="1"/>
    <row r="1175" ht="15.75" customHeight="1"/>
    <row r="1176" ht="15.75" customHeight="1"/>
    <row r="1177" ht="15.75" customHeight="1"/>
    <row r="1178" ht="15.75" customHeight="1"/>
    <row r="1179" ht="15.75" customHeight="1"/>
    <row r="1180" ht="15.75" customHeight="1"/>
    <row r="1181" ht="15.75" customHeight="1"/>
    <row r="1182" ht="15.75" customHeight="1"/>
    <row r="1183" ht="15.75" customHeight="1"/>
    <row r="1184" ht="15.75" customHeight="1"/>
    <row r="1185" ht="15.75" customHeight="1"/>
    <row r="1186" ht="15.75" customHeight="1"/>
    <row r="1187" ht="15.75" customHeight="1"/>
    <row r="1188" ht="15.75" customHeight="1"/>
    <row r="1189" ht="15.75" customHeight="1"/>
    <row r="1190" ht="15.75" customHeight="1"/>
    <row r="1191" ht="15.75" customHeight="1"/>
    <row r="1192" ht="15.75" customHeight="1"/>
    <row r="1193" ht="15.75" customHeight="1"/>
    <row r="1194" ht="15.75" customHeight="1"/>
    <row r="1195" ht="15.75" customHeight="1"/>
    <row r="1196" ht="15.75" customHeight="1"/>
    <row r="1197" ht="15.75" customHeight="1"/>
    <row r="1198" ht="15.75" customHeight="1"/>
    <row r="1199" ht="15.75" customHeight="1"/>
    <row r="1200" ht="15.75" customHeight="1"/>
    <row r="1201" ht="15.75" customHeight="1"/>
    <row r="1202" ht="15.75" customHeight="1"/>
    <row r="1203" ht="15.75" customHeight="1"/>
    <row r="1204" ht="15.75" customHeight="1"/>
    <row r="1205" ht="15.75" customHeight="1"/>
    <row r="1206" ht="15.75" customHeight="1"/>
    <row r="1207" ht="15.75" customHeight="1"/>
    <row r="1208" ht="15.75" customHeight="1"/>
    <row r="1209" ht="15.75" customHeight="1"/>
    <row r="1210" ht="15.75" customHeight="1"/>
    <row r="1211" ht="15.75" customHeight="1"/>
    <row r="1212" ht="15.75" customHeight="1"/>
    <row r="1213" ht="15.75" customHeight="1"/>
    <row r="1214" ht="15.75" customHeight="1"/>
    <row r="1215" ht="15.75" customHeight="1"/>
    <row r="1216" ht="15.75" customHeight="1"/>
    <row r="1217" ht="15.75" customHeight="1"/>
    <row r="1218" ht="15.75" customHeight="1"/>
    <row r="1219" ht="15.75" customHeight="1"/>
    <row r="1220" ht="15.75" customHeight="1"/>
    <row r="1221" ht="15.75" customHeight="1"/>
    <row r="1222" ht="15.75" customHeight="1"/>
    <row r="1223" ht="15.75" customHeight="1"/>
    <row r="1224" ht="15.75" customHeight="1"/>
    <row r="1225" ht="15.75" customHeight="1"/>
    <row r="1226" ht="15.75" customHeight="1"/>
    <row r="1227" ht="15.75" customHeight="1"/>
    <row r="1228" ht="15.75" customHeight="1"/>
    <row r="1229" ht="15.75" customHeight="1"/>
    <row r="1230" ht="15.75" customHeight="1"/>
    <row r="1231" ht="15.75" customHeight="1"/>
    <row r="1232" ht="15.75" customHeight="1"/>
    <row r="1233" ht="15.75" customHeight="1"/>
    <row r="1234" ht="15.75" customHeight="1"/>
    <row r="1235" ht="15.75" customHeight="1"/>
    <row r="1236" ht="15.75" customHeight="1"/>
    <row r="1237" ht="15.75" customHeight="1"/>
    <row r="1238" ht="15.75" customHeight="1"/>
    <row r="1239" ht="15.75" customHeight="1"/>
    <row r="1240" ht="15.75" customHeight="1"/>
    <row r="1241" ht="15.75" customHeight="1"/>
    <row r="1242" ht="15.75" customHeight="1"/>
    <row r="1243" ht="15.75" customHeight="1"/>
    <row r="1244" ht="15.75" customHeight="1"/>
    <row r="1245" ht="15.75" customHeight="1"/>
    <row r="1246" ht="15.75" customHeight="1"/>
    <row r="1247" ht="15.75" customHeight="1"/>
    <row r="1248" ht="15.75" customHeight="1"/>
    <row r="1249" ht="15.75" customHeight="1"/>
    <row r="1250" ht="15.75" customHeight="1"/>
    <row r="1251" ht="15.75" customHeight="1"/>
    <row r="1252" ht="15.75" customHeight="1"/>
    <row r="1253" ht="15.75" customHeight="1"/>
    <row r="1254" ht="15.75" customHeight="1"/>
    <row r="1255" ht="15.75" customHeight="1"/>
    <row r="1256" ht="15.75" customHeight="1"/>
    <row r="1257" ht="15.75" customHeight="1"/>
    <row r="1258" ht="15.75" customHeight="1"/>
    <row r="1259" ht="15.75" customHeight="1"/>
    <row r="1260" ht="15.75" customHeight="1"/>
    <row r="1261" ht="15.75" customHeight="1"/>
    <row r="1262" ht="15.75" customHeight="1"/>
    <row r="1263" ht="15.75" customHeight="1"/>
    <row r="1264" ht="15.75" customHeight="1"/>
    <row r="1265" ht="15.75" customHeight="1"/>
    <row r="1266" ht="15.75" customHeight="1"/>
    <row r="1267" ht="15.75" customHeight="1"/>
    <row r="1268" ht="15.75" customHeight="1"/>
    <row r="1269" ht="15.75" customHeight="1"/>
    <row r="1270" ht="15.75" customHeight="1"/>
    <row r="1271" ht="15.75" customHeight="1"/>
    <row r="1272" ht="15.75" customHeight="1"/>
    <row r="1273" ht="15.75" customHeight="1"/>
    <row r="1274" ht="15.75" customHeight="1"/>
    <row r="1275" ht="15.75" customHeight="1"/>
    <row r="1276" ht="15.75" customHeight="1"/>
    <row r="1277" ht="15.75" customHeight="1"/>
    <row r="1278" ht="15.75" customHeight="1"/>
    <row r="1279" ht="15.75" customHeight="1"/>
    <row r="1280" ht="15.75" customHeight="1"/>
    <row r="1281" ht="15.75" customHeight="1"/>
    <row r="1282" ht="15.75" customHeight="1"/>
    <row r="1283" ht="15.75" customHeight="1"/>
    <row r="1284" ht="15.75" customHeight="1"/>
    <row r="1285" ht="15.75" customHeight="1"/>
    <row r="1286" ht="15.75" customHeight="1"/>
    <row r="1287" ht="15.75" customHeight="1"/>
    <row r="1288" ht="15.75" customHeight="1"/>
    <row r="1289" ht="15.75" customHeight="1"/>
    <row r="1290" ht="15.75" customHeight="1"/>
    <row r="1291" ht="15.75" customHeight="1"/>
    <row r="1292" ht="15.75" customHeight="1"/>
    <row r="1293" ht="15.75" customHeight="1"/>
    <row r="1294" ht="15.75" customHeight="1"/>
    <row r="1295" ht="15.75" customHeight="1"/>
    <row r="1296" ht="15.75" customHeight="1"/>
    <row r="1297" ht="15.75" customHeight="1"/>
    <row r="1298" ht="15.75" customHeight="1"/>
    <row r="1299" ht="15.75" customHeight="1"/>
    <row r="1300" ht="15.75" customHeight="1"/>
    <row r="1301" ht="15.75" customHeight="1"/>
    <row r="1302" ht="15.75" customHeight="1"/>
    <row r="1303" ht="15.75" customHeight="1"/>
    <row r="1304" ht="15.75" customHeight="1"/>
    <row r="1305" ht="15.75" customHeight="1"/>
    <row r="1306" ht="15.75" customHeight="1"/>
    <row r="1307" ht="15.75" customHeight="1"/>
    <row r="1308" ht="15.75" customHeight="1"/>
    <row r="1309" ht="15.75" customHeight="1"/>
    <row r="1310" ht="15.75" customHeight="1"/>
    <row r="1311" ht="15.75" customHeight="1"/>
    <row r="1312" ht="15.75" customHeight="1"/>
    <row r="1313" ht="15.75" customHeight="1"/>
    <row r="1314" ht="15.75" customHeight="1"/>
    <row r="1315" ht="15.75" customHeight="1"/>
    <row r="1316" ht="15.75" customHeight="1"/>
    <row r="1317" ht="15.75" customHeight="1"/>
    <row r="1318" ht="15.75" customHeight="1"/>
    <row r="1319" ht="15.75" customHeight="1"/>
    <row r="1320" ht="15.75" customHeight="1"/>
    <row r="1321" ht="15.75" customHeight="1"/>
    <row r="1322" ht="15.75" customHeight="1"/>
    <row r="1323" ht="15.75" customHeight="1"/>
    <row r="1324" ht="15.75" customHeight="1"/>
    <row r="1325" ht="15.75" customHeight="1"/>
    <row r="1326" ht="15.75" customHeight="1"/>
    <row r="1327" ht="15.75" customHeight="1"/>
    <row r="1328" ht="15.75" customHeight="1"/>
    <row r="1329" ht="15.75" customHeight="1"/>
    <row r="1330" ht="15.75" customHeight="1"/>
    <row r="1331" ht="15.75" customHeight="1"/>
    <row r="1332" ht="15.75" customHeight="1"/>
    <row r="1333" ht="15.75" customHeight="1"/>
    <row r="1334" ht="15.75" customHeight="1"/>
    <row r="1335" ht="15.75" customHeight="1"/>
    <row r="1336" ht="15.75" customHeight="1"/>
    <row r="1337" ht="15.75" customHeight="1"/>
    <row r="1338" ht="15.75" customHeight="1"/>
    <row r="1339" ht="15.75" customHeight="1"/>
    <row r="1340" ht="15.75" customHeight="1"/>
    <row r="1341" ht="15.75" customHeight="1"/>
    <row r="1342" ht="15.75" customHeight="1"/>
    <row r="1343" ht="15.75" customHeight="1"/>
    <row r="1344" ht="15.75" customHeight="1"/>
    <row r="1345" ht="15.75" customHeight="1"/>
    <row r="1346" ht="15.75" customHeight="1"/>
    <row r="1347" ht="15.75" customHeight="1"/>
    <row r="1348" ht="15.75" customHeight="1"/>
    <row r="1349" ht="15.75" customHeight="1"/>
    <row r="1350" ht="15.75" customHeight="1"/>
    <row r="1351" ht="15.75" customHeight="1"/>
    <row r="1352" ht="15.75" customHeight="1"/>
    <row r="1353" ht="15.75" customHeight="1"/>
    <row r="1354" ht="15.75" customHeight="1"/>
    <row r="1355" ht="15.75" customHeight="1"/>
    <row r="1356" ht="15.75" customHeight="1"/>
    <row r="1357" ht="15.75" customHeight="1"/>
    <row r="1358" ht="15.75" customHeight="1"/>
    <row r="1359" ht="15.75" customHeight="1"/>
    <row r="1360" ht="15.75" customHeight="1"/>
    <row r="1361" ht="15.75" customHeight="1"/>
    <row r="1362" ht="15.75" customHeight="1"/>
    <row r="1363" ht="15.75" customHeight="1"/>
    <row r="1364" ht="15.75" customHeight="1"/>
    <row r="1365" ht="15.75" customHeight="1"/>
    <row r="1366" ht="15.75" customHeight="1"/>
    <row r="1367" ht="15.75" customHeight="1"/>
    <row r="1368" ht="15.75" customHeight="1"/>
    <row r="1369" ht="15.75" customHeight="1"/>
    <row r="1370" ht="15.75" customHeight="1"/>
    <row r="1371" ht="15.75" customHeight="1"/>
    <row r="1372" ht="15.75" customHeight="1"/>
    <row r="1373" ht="15.75" customHeight="1"/>
    <row r="1374" ht="15.75" customHeight="1"/>
    <row r="1375" ht="15.75" customHeight="1"/>
    <row r="1376" ht="15.75" customHeight="1"/>
    <row r="1377" ht="15.75" customHeight="1"/>
    <row r="1378" ht="15.75" customHeight="1"/>
    <row r="1379" ht="15.75" customHeight="1"/>
    <row r="1380" ht="15.75" customHeight="1"/>
    <row r="1381" ht="15.75" customHeight="1"/>
    <row r="1382" ht="15.75" customHeight="1"/>
    <row r="1383" ht="15.75" customHeight="1"/>
    <row r="1384" ht="15.75" customHeight="1"/>
    <row r="1385" ht="15.75" customHeight="1"/>
    <row r="1386" ht="15.75" customHeight="1"/>
    <row r="1387" ht="15.75" customHeight="1"/>
    <row r="1388" ht="15.75" customHeight="1"/>
    <row r="1389" ht="15.75" customHeight="1"/>
    <row r="1390" ht="15.75" customHeight="1"/>
    <row r="1391" ht="15.75" customHeight="1"/>
    <row r="1392" ht="15.75" customHeight="1"/>
    <row r="1393" ht="15.75" customHeight="1"/>
    <row r="1394" ht="15.75" customHeight="1"/>
    <row r="1395" ht="15.75" customHeight="1"/>
    <row r="1396" ht="15.75" customHeight="1"/>
    <row r="1397" ht="15.75" customHeight="1"/>
    <row r="1398" ht="15.75" customHeight="1"/>
    <row r="1399" ht="15.75" customHeight="1"/>
    <row r="1400" ht="15.75" customHeight="1"/>
    <row r="1401" ht="15.75" customHeight="1"/>
    <row r="1402" ht="15.75" customHeight="1"/>
    <row r="1403" ht="15.75" customHeight="1"/>
    <row r="1404" ht="15.75" customHeight="1"/>
    <row r="1405" ht="15.75" customHeight="1"/>
    <row r="1406" ht="15.75" customHeight="1"/>
    <row r="1407" ht="15.75" customHeight="1"/>
    <row r="1408" ht="15.75" customHeight="1"/>
    <row r="1409" ht="15.75" customHeight="1"/>
    <row r="1410" ht="15.75" customHeight="1"/>
    <row r="1411" ht="15.75" customHeight="1"/>
    <row r="1412" ht="15.75" customHeight="1"/>
    <row r="1413" ht="15.75" customHeight="1"/>
    <row r="1414" ht="15.75" customHeight="1"/>
    <row r="1415" ht="15.75" customHeight="1"/>
    <row r="1416" ht="15.75" customHeight="1"/>
    <row r="1417" ht="15.75" customHeight="1"/>
    <row r="1418" ht="15.75" customHeight="1"/>
    <row r="1419" ht="15.75" customHeight="1"/>
    <row r="1420" ht="15.75" customHeight="1"/>
    <row r="1421" ht="15.75" customHeight="1"/>
    <row r="1422" ht="15.75" customHeight="1"/>
    <row r="1423" ht="15.75" customHeight="1"/>
    <row r="1424" ht="15.75" customHeight="1"/>
    <row r="1425" ht="15.75" customHeight="1"/>
    <row r="1426" ht="15.75" customHeight="1"/>
    <row r="1427" ht="15.75" customHeight="1"/>
    <row r="1428" ht="15.75" customHeight="1"/>
    <row r="1429" ht="15.75" customHeight="1"/>
    <row r="1430" ht="15.75" customHeight="1"/>
    <row r="1431" ht="15.75" customHeight="1"/>
    <row r="1432" ht="15.75" customHeight="1"/>
    <row r="1433" ht="15.75" customHeight="1"/>
    <row r="1434" ht="15.75" customHeight="1"/>
    <row r="1435" ht="15.75" customHeight="1"/>
    <row r="1436" ht="15.75" customHeight="1"/>
    <row r="1437" ht="15.75" customHeight="1"/>
    <row r="1438" ht="15.75" customHeight="1"/>
    <row r="1439" ht="15.75" customHeight="1"/>
    <row r="1440" ht="15.75" customHeight="1"/>
    <row r="1441" ht="15.75" customHeight="1"/>
    <row r="1442" ht="15.75" customHeight="1"/>
    <row r="1443" ht="15.75" customHeight="1"/>
    <row r="1444" ht="15.75" customHeight="1"/>
    <row r="1445" ht="15.75" customHeight="1"/>
    <row r="1446" ht="15.75" customHeight="1"/>
    <row r="1447" ht="15.75" customHeight="1"/>
    <row r="1448" ht="15.75" customHeight="1"/>
    <row r="1449" ht="15.75" customHeight="1"/>
    <row r="1450" ht="15.75" customHeight="1"/>
    <row r="1451" ht="15.75" customHeight="1"/>
    <row r="1452" ht="15.75" customHeight="1"/>
    <row r="1453" ht="15.75" customHeight="1"/>
    <row r="1454" ht="15.75" customHeight="1"/>
    <row r="1455" ht="15.75" customHeight="1"/>
    <row r="1456" ht="15.75" customHeight="1"/>
    <row r="1457" ht="15.75" customHeight="1"/>
    <row r="1458" ht="15.75" customHeight="1"/>
    <row r="1459" ht="15.75" customHeight="1"/>
    <row r="1460" ht="15.75" customHeight="1"/>
    <row r="1461" ht="15.75" customHeight="1"/>
    <row r="1462" ht="15.75" customHeight="1"/>
    <row r="1463" ht="15.75" customHeight="1"/>
    <row r="1464" ht="15.75" customHeight="1"/>
    <row r="1465" ht="15.75" customHeight="1"/>
    <row r="1466" ht="15.75" customHeight="1"/>
    <row r="1467" ht="15.75" customHeight="1"/>
    <row r="1468" ht="15.75" customHeight="1"/>
    <row r="1469" ht="15.75" customHeight="1"/>
    <row r="1470" ht="15.75" customHeight="1"/>
    <row r="1471" ht="15.75" customHeight="1"/>
    <row r="1472" ht="15.75" customHeight="1"/>
    <row r="1473" ht="15.75" customHeight="1"/>
    <row r="1474" ht="15.75" customHeight="1"/>
    <row r="1475" ht="15.75" customHeight="1"/>
    <row r="1476" ht="15.75" customHeight="1"/>
    <row r="1477" ht="15.75" customHeight="1"/>
    <row r="1478" ht="15.75" customHeight="1"/>
    <row r="1479" ht="15.75" customHeight="1"/>
    <row r="1480" ht="15.75" customHeight="1"/>
    <row r="1481" ht="15.75" customHeight="1"/>
    <row r="1482" ht="15.75" customHeight="1"/>
    <row r="1483" ht="15.75" customHeight="1"/>
    <row r="1484" ht="15.75" customHeight="1"/>
    <row r="1485" ht="15.75" customHeight="1"/>
    <row r="1486" ht="15.75" customHeight="1"/>
    <row r="1487" ht="15.75" customHeight="1"/>
    <row r="1488" ht="15.75" customHeight="1"/>
    <row r="1489" ht="15.75" customHeight="1"/>
    <row r="1490" ht="15.75" customHeight="1"/>
    <row r="1491" ht="15.75" customHeight="1"/>
    <row r="1492" ht="15.75" customHeight="1"/>
    <row r="1493" ht="15.75" customHeight="1"/>
    <row r="1494" ht="15.75" customHeight="1"/>
    <row r="1495" ht="15.75" customHeight="1"/>
    <row r="1496" ht="15.75" customHeight="1"/>
    <row r="1497" ht="15.75" customHeight="1"/>
    <row r="1498" ht="15.75" customHeight="1"/>
    <row r="1499" ht="15.75" customHeight="1"/>
    <row r="1500" ht="15.75" customHeight="1"/>
    <row r="1501" ht="15.75" customHeight="1"/>
    <row r="1502" ht="15.75" customHeight="1"/>
    <row r="1503" ht="15.75" customHeight="1"/>
    <row r="1504" ht="15.75" customHeight="1"/>
    <row r="1505" ht="15.75" customHeight="1"/>
    <row r="1506" ht="15.75" customHeight="1"/>
    <row r="1507" ht="15.75" customHeight="1"/>
    <row r="1508" ht="15.75" customHeight="1"/>
    <row r="1509" ht="15.75" customHeight="1"/>
    <row r="1510" ht="15.75" customHeight="1"/>
    <row r="1511" ht="15.75" customHeight="1"/>
    <row r="1512" ht="15.75" customHeight="1"/>
    <row r="1513" ht="15.75" customHeight="1"/>
    <row r="1514" ht="15.75" customHeight="1"/>
    <row r="1515" ht="15.75" customHeight="1"/>
    <row r="1516" ht="15.75" customHeight="1"/>
    <row r="1517" ht="15.75" customHeight="1"/>
    <row r="1518" ht="15.75" customHeight="1"/>
    <row r="1519" ht="15.75" customHeight="1"/>
    <row r="1520" ht="15.75" customHeight="1"/>
    <row r="1521" ht="15.75" customHeight="1"/>
    <row r="1522" ht="15.75" customHeight="1"/>
    <row r="1523" ht="15.75" customHeight="1"/>
    <row r="1524" ht="15.75" customHeight="1"/>
    <row r="1525" ht="15.75" customHeight="1"/>
    <row r="1526" ht="15.75" customHeight="1"/>
    <row r="1527" ht="15.75" customHeight="1"/>
    <row r="1528" ht="15.75" customHeight="1"/>
    <row r="1529" ht="15.75" customHeight="1"/>
    <row r="1530" ht="15.75" customHeight="1"/>
    <row r="1531" ht="15.75" customHeight="1"/>
    <row r="1532" ht="15.75" customHeight="1"/>
    <row r="1533" ht="15.75" customHeight="1"/>
    <row r="1534" ht="15.75" customHeight="1"/>
    <row r="1535" ht="15.75" customHeight="1"/>
    <row r="1536" ht="15.75" customHeight="1"/>
    <row r="1537" ht="15.75" customHeight="1"/>
    <row r="1538" ht="15.75" customHeight="1"/>
    <row r="1539" ht="15.75" customHeight="1"/>
    <row r="1540" ht="15.75" customHeight="1"/>
    <row r="1541" ht="15.75" customHeight="1"/>
    <row r="1542" ht="15.75" customHeight="1"/>
    <row r="1543" ht="15.75" customHeight="1"/>
    <row r="1544" ht="15.75" customHeight="1"/>
    <row r="1545" ht="15.75" customHeight="1"/>
    <row r="1546" ht="15.75" customHeight="1"/>
    <row r="1547" ht="15.75" customHeight="1"/>
    <row r="1548" ht="15.75" customHeight="1"/>
    <row r="1549" ht="15.75" customHeight="1"/>
    <row r="1550" ht="15.75" customHeight="1"/>
    <row r="1551" ht="15.75" customHeight="1"/>
    <row r="1552" ht="15.75" customHeight="1"/>
    <row r="1553" ht="15.75" customHeight="1"/>
    <row r="1554" ht="15.75" customHeight="1"/>
    <row r="1555" ht="15.75" customHeight="1"/>
    <row r="1556" ht="15.75" customHeight="1"/>
    <row r="1557" ht="15.75" customHeight="1"/>
    <row r="1558" ht="15.75" customHeight="1"/>
    <row r="1559" ht="15.75" customHeight="1"/>
    <row r="1560" ht="15.75" customHeight="1"/>
    <row r="1561" ht="15.75" customHeight="1"/>
    <row r="1562" ht="15.75" customHeight="1"/>
    <row r="1563" ht="15.75" customHeight="1"/>
    <row r="1564" ht="15.75" customHeight="1"/>
    <row r="1565" ht="15.75" customHeight="1"/>
    <row r="1566" ht="15.75" customHeight="1"/>
    <row r="1567" ht="15.75" customHeight="1"/>
    <row r="1568" ht="15.75" customHeight="1"/>
    <row r="1569" ht="15.75" customHeight="1"/>
    <row r="1570" ht="15.75" customHeight="1"/>
    <row r="1571" ht="15.75" customHeight="1"/>
    <row r="1572" ht="15.75" customHeight="1"/>
    <row r="1573" ht="15.75" customHeight="1"/>
    <row r="1574" ht="15.75" customHeight="1"/>
    <row r="1575" ht="15.75" customHeight="1"/>
    <row r="1576" ht="15.75" customHeight="1"/>
    <row r="1577" ht="15.75" customHeight="1"/>
    <row r="1578" ht="15.75" customHeight="1"/>
    <row r="1579" ht="15.75" customHeight="1"/>
    <row r="1580" ht="15.75" customHeight="1"/>
    <row r="1581" ht="15.75" customHeight="1"/>
    <row r="1582" ht="15.75" customHeight="1"/>
    <row r="1583" ht="15.75" customHeight="1"/>
    <row r="1584" ht="15.75" customHeight="1"/>
    <row r="1585" ht="15.75" customHeight="1"/>
    <row r="1586" ht="15.75" customHeight="1"/>
    <row r="1587" ht="15.75" customHeight="1"/>
    <row r="1588" ht="15.75" customHeight="1"/>
    <row r="1589" ht="15.75" customHeight="1"/>
    <row r="1590" ht="15.75" customHeight="1"/>
    <row r="1591" ht="15.75" customHeight="1"/>
    <row r="1592" ht="15.75" customHeight="1"/>
    <row r="1593" ht="15.75" customHeight="1"/>
    <row r="1594" ht="15.75" customHeight="1"/>
    <row r="1595" ht="15.75" customHeight="1"/>
    <row r="1596" ht="15.75" customHeight="1"/>
    <row r="1597" ht="15.75" customHeight="1"/>
    <row r="1598" ht="15.75" customHeight="1"/>
    <row r="1599" ht="15.75" customHeight="1"/>
    <row r="1600" ht="15.75" customHeight="1"/>
    <row r="1601" ht="15.75" customHeight="1"/>
    <row r="1602" ht="15.75" customHeight="1"/>
    <row r="1603" ht="15.75" customHeight="1"/>
    <row r="1604" ht="15.75" customHeight="1"/>
    <row r="1605" ht="15.75" customHeight="1"/>
    <row r="1606" ht="15.75" customHeight="1"/>
    <row r="1607" ht="15.75" customHeight="1"/>
    <row r="1608" ht="15.75" customHeight="1"/>
    <row r="1609" ht="15.75" customHeight="1"/>
    <row r="1610" ht="15.75" customHeight="1"/>
    <row r="1611" ht="15.75" customHeight="1"/>
    <row r="1612" ht="15.75" customHeight="1"/>
    <row r="1613" ht="15.75" customHeight="1"/>
    <row r="1614" ht="15.75" customHeight="1"/>
    <row r="1615" ht="15.75" customHeight="1"/>
    <row r="1616" ht="15.75" customHeight="1"/>
    <row r="1617" ht="15.75" customHeight="1"/>
    <row r="1618" ht="15.75" customHeight="1"/>
    <row r="1619" ht="15.75" customHeight="1"/>
    <row r="1620" ht="15.75" customHeight="1"/>
    <row r="1621" ht="15.75" customHeight="1"/>
    <row r="1622" ht="15.75" customHeight="1"/>
    <row r="1623" ht="15.75" customHeight="1"/>
    <row r="1624" ht="15.75" customHeight="1"/>
    <row r="1625" ht="15.75" customHeight="1"/>
    <row r="1626" ht="15.75" customHeight="1"/>
    <row r="1627" ht="15.75" customHeight="1"/>
    <row r="1628" ht="15.75" customHeight="1"/>
    <row r="1629" ht="15.75" customHeight="1"/>
    <row r="1630" ht="15.75" customHeight="1"/>
    <row r="1631" ht="15.75" customHeight="1"/>
    <row r="1632" ht="15.75" customHeight="1"/>
    <row r="1633" ht="15.75" customHeight="1"/>
    <row r="1634" ht="15.75" customHeight="1"/>
    <row r="1635" ht="15.75" customHeight="1"/>
    <row r="1636" ht="15.75" customHeight="1"/>
    <row r="1637" ht="15.75" customHeight="1"/>
    <row r="1638" ht="15.75" customHeight="1"/>
    <row r="1639" ht="15.75" customHeight="1"/>
    <row r="1640" ht="15.75" customHeight="1"/>
    <row r="1641" ht="15.75" customHeight="1"/>
    <row r="1642" ht="15.75" customHeight="1"/>
    <row r="1643" ht="15.75" customHeight="1"/>
    <row r="1644" ht="15.75" customHeight="1"/>
    <row r="1645" ht="15.75" customHeight="1"/>
    <row r="1646" ht="15.75" customHeight="1"/>
    <row r="1647" ht="15.75" customHeight="1"/>
    <row r="1648" ht="15.75" customHeight="1"/>
    <row r="1649" ht="15.75" customHeight="1"/>
    <row r="1650" ht="15.75" customHeight="1"/>
    <row r="1651" ht="15.75" customHeight="1"/>
    <row r="1652" ht="15.75" customHeight="1"/>
    <row r="1653" ht="15.75" customHeight="1"/>
    <row r="1654" ht="15.75" customHeight="1"/>
    <row r="1655" ht="15.75" customHeight="1"/>
    <row r="1656" ht="15.75" customHeight="1"/>
    <row r="1657" ht="15.75" customHeight="1"/>
    <row r="1658" ht="15.75" customHeight="1"/>
    <row r="1659" ht="15.75" customHeight="1"/>
    <row r="1660" ht="15.75" customHeight="1"/>
    <row r="1661" ht="15.75" customHeight="1"/>
    <row r="1662" ht="15.75" customHeight="1"/>
    <row r="1663" ht="15.75" customHeight="1"/>
    <row r="1664" ht="15.75" customHeight="1"/>
    <row r="1665" ht="15.75" customHeight="1"/>
    <row r="1666" ht="15.75" customHeight="1"/>
    <row r="1667" ht="15.75" customHeight="1"/>
    <row r="1668" ht="15.75" customHeight="1"/>
    <row r="1669" ht="15.75" customHeight="1"/>
    <row r="1670" ht="15.75" customHeight="1"/>
    <row r="1671" ht="15.75" customHeight="1"/>
    <row r="1672" ht="15.75" customHeight="1"/>
    <row r="1673" ht="15.75" customHeight="1"/>
    <row r="1674" ht="15.75" customHeight="1"/>
    <row r="1675" ht="15.75" customHeight="1"/>
    <row r="1676" ht="15.75" customHeight="1"/>
    <row r="1677" ht="15.75" customHeight="1"/>
    <row r="1678" ht="15.75" customHeight="1"/>
    <row r="1679" ht="15.75" customHeight="1"/>
    <row r="1680" ht="15.75" customHeight="1"/>
    <row r="1681" ht="15.75" customHeight="1"/>
    <row r="1682" ht="15.75" customHeight="1"/>
    <row r="1683" ht="15.75" customHeight="1"/>
    <row r="1684" ht="15.75" customHeight="1"/>
    <row r="1685" ht="15.75" customHeight="1"/>
    <row r="1686" ht="15.75" customHeight="1"/>
    <row r="1687" ht="15.75" customHeight="1"/>
    <row r="1688" ht="15.75" customHeight="1"/>
    <row r="1689" ht="15.75" customHeight="1"/>
    <row r="1690" ht="15.75" customHeight="1"/>
    <row r="1691" ht="15.75" customHeight="1"/>
    <row r="1692" ht="15.75" customHeight="1"/>
    <row r="1693" ht="15.75" customHeight="1"/>
    <row r="1694" ht="15.75" customHeight="1"/>
    <row r="1695" ht="15.75" customHeight="1"/>
    <row r="1696" ht="15.75" customHeight="1"/>
    <row r="1697" ht="15.75" customHeight="1"/>
    <row r="1698" ht="15.75" customHeight="1"/>
    <row r="1699" ht="15.75" customHeight="1"/>
    <row r="1700" ht="15.75" customHeight="1"/>
    <row r="1701" ht="15.75" customHeight="1"/>
    <row r="1702" ht="15.75" customHeight="1"/>
    <row r="1703" ht="15.75" customHeight="1"/>
    <row r="1704" ht="15.75" customHeight="1"/>
    <row r="1705" ht="15.75" customHeight="1"/>
    <row r="1706" ht="15.75" customHeight="1"/>
    <row r="1707" ht="15.75" customHeight="1"/>
    <row r="1708" ht="15.75" customHeight="1"/>
    <row r="1709" ht="15.75" customHeight="1"/>
    <row r="1710" ht="15.75" customHeight="1"/>
    <row r="1711" ht="15.75" customHeight="1"/>
    <row r="1712" ht="15.75" customHeight="1"/>
    <row r="1713" ht="15.75" customHeight="1"/>
    <row r="1714" ht="15.75" customHeight="1"/>
    <row r="1715" ht="15.75" customHeight="1"/>
    <row r="1716" ht="15.75" customHeight="1"/>
    <row r="1717" ht="15.75" customHeight="1"/>
    <row r="1718" ht="15.75" customHeight="1"/>
    <row r="1719" ht="15.75" customHeight="1"/>
    <row r="1720" ht="15.75" customHeight="1"/>
    <row r="1721" ht="15.75" customHeight="1"/>
    <row r="1722" ht="15.75" customHeight="1"/>
    <row r="1723" ht="15.75" customHeight="1"/>
    <row r="1724" ht="15.75" customHeight="1"/>
    <row r="1725" ht="15.75" customHeight="1"/>
    <row r="1726" ht="15.75" customHeight="1"/>
    <row r="1727" ht="15.75" customHeight="1"/>
    <row r="1728" ht="15.75" customHeight="1"/>
    <row r="1729" ht="15.75" customHeight="1"/>
    <row r="1730" ht="15.75" customHeight="1"/>
    <row r="1731" ht="15.75" customHeight="1"/>
    <row r="1732" ht="15.75" customHeight="1"/>
    <row r="1733" ht="15.75" customHeight="1"/>
    <row r="1734" ht="15.75" customHeight="1"/>
    <row r="1735" ht="15.75" customHeight="1"/>
    <row r="1736" ht="15.75" customHeight="1"/>
    <row r="1737" ht="15.75" customHeight="1"/>
    <row r="1738" ht="15.75" customHeight="1"/>
    <row r="1739" ht="15.75" customHeight="1"/>
    <row r="1740" ht="15.75" customHeight="1"/>
    <row r="1741" ht="15.75" customHeight="1"/>
    <row r="1742" ht="15.75" customHeight="1"/>
    <row r="1743" ht="15.75" customHeight="1"/>
    <row r="1744" ht="15.75" customHeight="1"/>
    <row r="1745" ht="15.75" customHeight="1"/>
    <row r="1746" ht="15.75" customHeight="1"/>
    <row r="1747" ht="15.75" customHeight="1"/>
    <row r="1748" ht="15.75" customHeight="1"/>
    <row r="1749" ht="15.75" customHeight="1"/>
    <row r="1750" ht="15.75" customHeight="1"/>
    <row r="1751" ht="15.75" customHeight="1"/>
    <row r="1752" ht="15.75" customHeight="1"/>
    <row r="1753" ht="15.75" customHeight="1"/>
    <row r="1754" ht="15.75" customHeight="1"/>
    <row r="1755" ht="15.75" customHeight="1"/>
    <row r="1756" ht="15.75" customHeight="1"/>
    <row r="1757" ht="15.75" customHeight="1"/>
    <row r="1758" ht="15.75" customHeight="1"/>
    <row r="1759" ht="15.75" customHeight="1"/>
    <row r="1760" ht="15.75" customHeight="1"/>
    <row r="1761" ht="15.75" customHeight="1"/>
    <row r="1762" ht="15.75" customHeight="1"/>
    <row r="1763" ht="15.75" customHeight="1"/>
    <row r="1764" ht="15.75" customHeight="1"/>
    <row r="1765" ht="15.75" customHeight="1"/>
    <row r="1766" ht="15.75" customHeight="1"/>
    <row r="1767" ht="15.75" customHeight="1"/>
    <row r="1768" ht="15.75" customHeight="1"/>
    <row r="1769" ht="15.75" customHeight="1"/>
    <row r="1770" ht="15.75" customHeight="1"/>
    <row r="1771" ht="15.75" customHeight="1"/>
    <row r="1772" ht="15.75" customHeight="1"/>
    <row r="1773" ht="15.75" customHeight="1"/>
    <row r="1774" ht="15.75" customHeight="1"/>
    <row r="1775" ht="15.75" customHeight="1"/>
    <row r="1776" ht="15.75" customHeight="1"/>
    <row r="1777" ht="15.75" customHeight="1"/>
    <row r="1778" ht="15.75" customHeight="1"/>
    <row r="1779" ht="15.75" customHeight="1"/>
    <row r="1780" ht="15.75" customHeight="1"/>
    <row r="1781" ht="15.75" customHeight="1"/>
    <row r="1782" ht="15.75" customHeight="1"/>
    <row r="1783" ht="15.75" customHeight="1"/>
    <row r="1784" ht="15.75" customHeight="1"/>
    <row r="1785" ht="15.75" customHeight="1"/>
    <row r="1786" ht="15.75" customHeight="1"/>
    <row r="1787" ht="15.75" customHeight="1"/>
    <row r="1788" ht="15.75" customHeight="1"/>
    <row r="1789" ht="15.75" customHeight="1"/>
    <row r="1790" ht="15.75" customHeight="1"/>
    <row r="1791" ht="15.75" customHeight="1"/>
    <row r="1792" ht="15.75" customHeight="1"/>
    <row r="1793" ht="15.75" customHeight="1"/>
    <row r="1794" ht="15.75" customHeight="1"/>
    <row r="1795" ht="15.75" customHeight="1"/>
    <row r="1796" ht="15.75" customHeight="1"/>
    <row r="1797" ht="15.75" customHeight="1"/>
    <row r="1798" ht="15.75" customHeight="1"/>
    <row r="1799" ht="15.75" customHeight="1"/>
    <row r="1800" ht="15.75" customHeight="1"/>
    <row r="1801" ht="15.75" customHeight="1"/>
    <row r="1802" ht="15.75" customHeight="1"/>
    <row r="1803" ht="15.75" customHeight="1"/>
    <row r="1804" ht="15.75" customHeight="1"/>
    <row r="1805" ht="15.75" customHeight="1"/>
    <row r="1806" ht="15.75" customHeight="1"/>
    <row r="1807" ht="15.75" customHeight="1"/>
    <row r="1808" ht="15.75" customHeight="1"/>
    <row r="1809" ht="15.75" customHeight="1"/>
    <row r="1810" ht="15.75" customHeight="1"/>
    <row r="1811" ht="15.75" customHeight="1"/>
    <row r="1812" ht="15.75" customHeight="1"/>
    <row r="1813" ht="15.75" customHeight="1"/>
    <row r="1814" ht="15.75" customHeight="1"/>
    <row r="1815" ht="15.75" customHeight="1"/>
    <row r="1816" ht="15.75" customHeight="1"/>
    <row r="1817" ht="15.75" customHeight="1"/>
    <row r="1818" ht="15.75" customHeight="1"/>
    <row r="1819" ht="15.75" customHeight="1"/>
    <row r="1820" ht="15.75" customHeight="1"/>
    <row r="1821" ht="15.75" customHeight="1"/>
    <row r="1822" ht="15.75" customHeight="1"/>
    <row r="1823" ht="15.75" customHeight="1"/>
    <row r="1824" ht="15.75" customHeight="1"/>
    <row r="1825" ht="15.75" customHeight="1"/>
    <row r="1826" ht="15.75" customHeight="1"/>
    <row r="1827" ht="15.75" customHeight="1"/>
    <row r="1828" ht="15.75" customHeight="1"/>
    <row r="1829" ht="15.75" customHeight="1"/>
    <row r="1830" ht="15.75" customHeight="1"/>
    <row r="1831" ht="15.75" customHeight="1"/>
    <row r="1832" ht="15.75" customHeight="1"/>
    <row r="1833" ht="15.75" customHeight="1"/>
    <row r="1834" ht="15.75" customHeight="1"/>
    <row r="1835" ht="15.75" customHeight="1"/>
    <row r="1836" ht="15.75" customHeight="1"/>
    <row r="1837" ht="15.75" customHeight="1"/>
    <row r="1838" ht="15.75" customHeight="1"/>
    <row r="1839" ht="15.75" customHeight="1"/>
    <row r="1840" ht="15.75" customHeight="1"/>
    <row r="1841" ht="15.75" customHeight="1"/>
    <row r="1842" ht="15.75" customHeight="1"/>
    <row r="1843" ht="15.75" customHeight="1"/>
    <row r="1844" ht="15.75" customHeight="1"/>
    <row r="1845" ht="15.75" customHeight="1"/>
    <row r="1846" ht="15.75" customHeight="1"/>
    <row r="1847" ht="15.75" customHeight="1"/>
    <row r="1848" ht="15.75" customHeight="1"/>
    <row r="1849" ht="15.75" customHeight="1"/>
    <row r="1850" ht="15.75" customHeight="1"/>
    <row r="1851" ht="15.75" customHeight="1"/>
    <row r="1852" ht="15.75" customHeight="1"/>
    <row r="1853" ht="15.75" customHeight="1"/>
    <row r="1854" ht="15.75" customHeight="1"/>
    <row r="1855" ht="15.75" customHeight="1"/>
    <row r="1856" ht="15.75" customHeight="1"/>
    <row r="1857" ht="15.75" customHeight="1"/>
    <row r="1858" ht="15.75" customHeight="1"/>
    <row r="1859" ht="15.75" customHeight="1"/>
    <row r="1860" ht="15.75" customHeight="1"/>
    <row r="1861" ht="15.75" customHeight="1"/>
    <row r="1862" ht="15.75" customHeight="1"/>
    <row r="1863" ht="15.75" customHeight="1"/>
    <row r="1864" ht="15.75" customHeight="1"/>
    <row r="1865" ht="15.75" customHeight="1"/>
    <row r="1866" ht="15.75" customHeight="1"/>
    <row r="1867" ht="15.75" customHeight="1"/>
    <row r="1868" ht="15.75" customHeight="1"/>
    <row r="1869" ht="15.75" customHeight="1"/>
    <row r="1870" ht="15.75" customHeight="1"/>
    <row r="1871" ht="15.75" customHeight="1"/>
    <row r="1872" ht="15.75" customHeight="1"/>
    <row r="1873" ht="15.75" customHeight="1"/>
    <row r="1874" ht="15.75" customHeight="1"/>
    <row r="1875" ht="15.75" customHeight="1"/>
    <row r="1876" ht="15.75" customHeight="1"/>
    <row r="1877" ht="15.75" customHeight="1"/>
    <row r="1878" ht="15.75" customHeight="1"/>
    <row r="1879" ht="15.75" customHeight="1"/>
    <row r="1880" ht="15.75" customHeight="1"/>
    <row r="1881" ht="15.75" customHeight="1"/>
    <row r="1882" ht="15.75" customHeight="1"/>
    <row r="1883" ht="15.75" customHeight="1"/>
    <row r="1884" ht="15.75" customHeight="1"/>
    <row r="1885" ht="15.75" customHeight="1"/>
    <row r="1886" ht="15.75" customHeight="1"/>
    <row r="1887" ht="15.75" customHeight="1"/>
    <row r="1888" ht="15.75" customHeight="1"/>
    <row r="1889" ht="15.75" customHeight="1"/>
    <row r="1890" ht="15.75" customHeight="1"/>
    <row r="1891" ht="15.75" customHeight="1"/>
    <row r="1892" ht="15.75" customHeight="1"/>
    <row r="1893" ht="15.75" customHeight="1"/>
    <row r="1894" ht="15.75" customHeight="1"/>
    <row r="1895" ht="15.75" customHeight="1"/>
    <row r="1896" ht="15.75" customHeight="1"/>
    <row r="1897" ht="15.75" customHeight="1"/>
    <row r="1898" ht="15.75" customHeight="1"/>
    <row r="1899" ht="15.75" customHeight="1"/>
    <row r="1900" ht="15.75" customHeight="1"/>
    <row r="1901" ht="15.75" customHeight="1"/>
    <row r="1902" ht="15.75" customHeight="1"/>
    <row r="1903" ht="15.75" customHeight="1"/>
    <row r="1904" ht="15.75" customHeight="1"/>
    <row r="1905" ht="15.75" customHeight="1"/>
    <row r="1906" ht="15.75" customHeight="1"/>
    <row r="1907" ht="15.75" customHeight="1"/>
    <row r="1908" ht="15.75" customHeight="1"/>
    <row r="1909" ht="15.75" customHeight="1"/>
    <row r="1910" ht="15.75" customHeight="1"/>
    <row r="1911" ht="15.75" customHeight="1"/>
    <row r="1912" ht="15.75" customHeight="1"/>
    <row r="1913" ht="15.75" customHeight="1"/>
    <row r="1914" ht="15.75" customHeight="1"/>
    <row r="1915" ht="15.75" customHeight="1"/>
    <row r="1916" ht="15.75" customHeight="1"/>
    <row r="1917" ht="15.75" customHeight="1"/>
    <row r="1918" ht="15.75" customHeight="1"/>
    <row r="1919" ht="15.75" customHeight="1"/>
    <row r="1920" ht="15.75" customHeight="1"/>
    <row r="1921" ht="15.75" customHeight="1"/>
    <row r="1922" ht="15.75" customHeight="1"/>
    <row r="1923" ht="15.75" customHeight="1"/>
    <row r="1924" ht="15.75" customHeight="1"/>
    <row r="1925" ht="15.75" customHeight="1"/>
    <row r="1926" ht="15.75" customHeight="1"/>
    <row r="1927" ht="15.75" customHeight="1"/>
    <row r="1928" ht="15.75" customHeight="1"/>
    <row r="1929" ht="15.75" customHeight="1"/>
    <row r="1930" ht="15.75" customHeight="1"/>
    <row r="1931" ht="15.75" customHeight="1"/>
    <row r="1932" ht="15.75" customHeight="1"/>
    <row r="1933" ht="15.75" customHeight="1"/>
    <row r="1934" ht="15.75" customHeight="1"/>
    <row r="1935" ht="15.75" customHeight="1"/>
    <row r="1936" ht="15.75" customHeight="1"/>
    <row r="1937" ht="15.75" customHeight="1"/>
    <row r="1938" ht="15.75" customHeight="1"/>
    <row r="1939" ht="15.75" customHeight="1"/>
    <row r="1940" ht="15.75" customHeight="1"/>
    <row r="1941" ht="15.75" customHeight="1"/>
    <row r="1942" ht="15.75" customHeight="1"/>
    <row r="1943" ht="15.75" customHeight="1"/>
    <row r="1944" ht="15.75" customHeight="1"/>
    <row r="1945" ht="15.75" customHeight="1"/>
    <row r="1946" ht="15.75" customHeight="1"/>
    <row r="1947" ht="15.75" customHeight="1"/>
    <row r="1948" ht="15.75" customHeight="1"/>
    <row r="1949" ht="15.75" customHeight="1"/>
    <row r="1950" ht="15.75" customHeight="1"/>
    <row r="1951" ht="15.75" customHeight="1"/>
    <row r="1952" ht="15.75" customHeight="1"/>
    <row r="1953" ht="15.75" customHeight="1"/>
    <row r="1954" ht="15.75" customHeight="1"/>
    <row r="1955" ht="15.75" customHeight="1"/>
    <row r="1956" ht="15.75" customHeight="1"/>
    <row r="1957" ht="15.75" customHeight="1"/>
    <row r="1958" ht="15.75" customHeight="1"/>
    <row r="1959" ht="15.75" customHeight="1"/>
    <row r="1960" ht="15.75" customHeight="1"/>
    <row r="1961" ht="15.75" customHeight="1"/>
    <row r="1962" ht="15.75" customHeight="1"/>
    <row r="1963" ht="15.75" customHeight="1"/>
    <row r="1964" ht="15.75" customHeight="1"/>
    <row r="1965" ht="15.75" customHeight="1"/>
    <row r="1966" ht="15.75" customHeight="1"/>
    <row r="1967" ht="15.75" customHeight="1"/>
    <row r="1968" ht="15.75" customHeight="1"/>
    <row r="1969" ht="15.75" customHeight="1"/>
    <row r="1970" ht="15.75" customHeight="1"/>
    <row r="1971" ht="15.75" customHeight="1"/>
    <row r="1972" ht="15.75" customHeight="1"/>
    <row r="1973" ht="15.75" customHeight="1"/>
    <row r="1974" ht="15.75" customHeight="1"/>
    <row r="1975" ht="15.75" customHeight="1"/>
    <row r="1976" ht="15.75" customHeight="1"/>
    <row r="1977" ht="15.75" customHeight="1"/>
    <row r="1978" ht="15.75" customHeight="1"/>
    <row r="1979" ht="15.75" customHeight="1"/>
    <row r="1980" ht="15.75" customHeight="1"/>
    <row r="1981" ht="15.75" customHeight="1"/>
    <row r="1982" ht="15.75" customHeight="1"/>
    <row r="1983" ht="15.75" customHeight="1"/>
    <row r="1984" ht="15.75" customHeight="1"/>
    <row r="1985" ht="15.75" customHeight="1"/>
    <row r="1986" ht="15.75" customHeight="1"/>
    <row r="1987" ht="15.75" customHeight="1"/>
    <row r="1988" ht="15.75" customHeight="1"/>
    <row r="1989" ht="15.75" customHeight="1"/>
    <row r="1990" ht="15.75" customHeight="1"/>
    <row r="1991" ht="15.75" customHeight="1"/>
    <row r="1992" ht="15.75" customHeight="1"/>
    <row r="1993" ht="15.75" customHeight="1"/>
    <row r="1994" ht="15.75" customHeight="1"/>
    <row r="1995" ht="15.75" customHeight="1"/>
    <row r="1996" ht="15.75" customHeight="1"/>
    <row r="1997" ht="15.75" customHeight="1"/>
    <row r="1998" ht="15.75" customHeight="1"/>
    <row r="1999" ht="15.75" customHeight="1"/>
    <row r="2000" ht="15.75" customHeight="1"/>
    <row r="2001" ht="15.75" customHeight="1"/>
    <row r="2002" ht="15.75" customHeight="1"/>
    <row r="2003" ht="15.75" customHeight="1"/>
    <row r="2004" ht="15.75" customHeight="1"/>
    <row r="2005" ht="15.75" customHeight="1"/>
    <row r="2006" ht="15.75" customHeight="1"/>
    <row r="2007" ht="15.75" customHeight="1"/>
    <row r="2008" ht="15.75" customHeight="1"/>
    <row r="2009" ht="15.75" customHeight="1"/>
    <row r="2010" ht="15.75" customHeight="1"/>
    <row r="2011" ht="15.75" customHeight="1"/>
    <row r="2012" ht="15.75" customHeight="1"/>
    <row r="2013" ht="15.75" customHeight="1"/>
    <row r="2014" ht="15.75" customHeight="1"/>
    <row r="2015" ht="15.75" customHeight="1"/>
    <row r="2016" ht="15.75" customHeight="1"/>
    <row r="2017" ht="15.75" customHeight="1"/>
    <row r="2018" ht="15.75" customHeight="1"/>
    <row r="2019" ht="15.75" customHeight="1"/>
    <row r="2020" ht="15.75" customHeight="1"/>
    <row r="2021" ht="15.75" customHeight="1"/>
    <row r="2022" ht="15.75" customHeight="1"/>
    <row r="2023" ht="15.75" customHeight="1"/>
    <row r="2024" ht="15.75" customHeight="1"/>
    <row r="2025" ht="15.75" customHeight="1"/>
    <row r="2026" ht="15.75" customHeight="1"/>
    <row r="2027" ht="15.75" customHeight="1"/>
    <row r="2028" ht="15.75" customHeight="1"/>
    <row r="2029" ht="15.75" customHeight="1"/>
    <row r="2030" ht="15.75" customHeight="1"/>
    <row r="2031" ht="15.75" customHeight="1"/>
    <row r="2032" ht="15.75" customHeight="1"/>
    <row r="2033" ht="15.75" customHeight="1"/>
    <row r="2034" ht="15.75" customHeight="1"/>
    <row r="2035" ht="15.75" customHeight="1"/>
    <row r="2036" ht="15.75" customHeight="1"/>
    <row r="2037" ht="15.75" customHeight="1"/>
    <row r="2038" ht="15.75" customHeight="1"/>
    <row r="2039" ht="15.75" customHeight="1"/>
    <row r="2040" ht="15.75" customHeight="1"/>
    <row r="2041" ht="15.75" customHeight="1"/>
    <row r="2042" ht="15.75" customHeight="1"/>
    <row r="2043" ht="15.75" customHeight="1"/>
    <row r="2044" ht="15.75" customHeight="1"/>
    <row r="2045" ht="15.75" customHeight="1"/>
    <row r="2046" ht="15.75" customHeight="1"/>
    <row r="2047" ht="15.75" customHeight="1"/>
    <row r="2048" ht="15.75" customHeight="1"/>
    <row r="2049" ht="15.75" customHeight="1"/>
    <row r="2050" ht="15.75" customHeight="1"/>
    <row r="2051" ht="15.75" customHeight="1"/>
    <row r="2052" ht="15.75" customHeight="1"/>
    <row r="2053" ht="15.75" customHeight="1"/>
    <row r="2054" ht="15.75" customHeight="1"/>
    <row r="2055" ht="15.75" customHeight="1"/>
    <row r="2056" ht="15.75" customHeight="1"/>
    <row r="2057" ht="15.75" customHeight="1"/>
    <row r="2058" ht="15.75" customHeight="1"/>
    <row r="2059" ht="15.75" customHeight="1"/>
    <row r="2060" ht="15.75" customHeight="1"/>
    <row r="2061" ht="15.75" customHeight="1"/>
    <row r="2062" ht="15.75" customHeight="1"/>
    <row r="2063" ht="15.75" customHeight="1"/>
    <row r="2064" ht="15.75" customHeight="1"/>
    <row r="2065" ht="15.75" customHeight="1"/>
    <row r="2066" ht="15.75" customHeight="1"/>
    <row r="2067" ht="15.75" customHeight="1"/>
    <row r="2068" ht="15.75" customHeight="1"/>
    <row r="2069" ht="15.75" customHeight="1"/>
    <row r="2070" ht="15.75" customHeight="1"/>
    <row r="2071" ht="15.75" customHeight="1"/>
    <row r="2072" ht="15.75" customHeight="1"/>
    <row r="2073" ht="15.75" customHeight="1"/>
    <row r="2074" ht="15.75" customHeight="1"/>
    <row r="2075" ht="15.75" customHeight="1"/>
    <row r="2076" ht="15.75" customHeight="1"/>
    <row r="2077" ht="15.75" customHeight="1"/>
    <row r="2078" ht="15.75" customHeight="1"/>
    <row r="2079" ht="15.75" customHeight="1"/>
    <row r="2080" ht="15.75" customHeight="1"/>
    <row r="2081" ht="15.75" customHeight="1"/>
    <row r="2082" ht="15.75" customHeight="1"/>
    <row r="2083" ht="15.75" customHeight="1"/>
    <row r="2084" ht="15.75" customHeight="1"/>
    <row r="2085" ht="15.75" customHeight="1"/>
    <row r="2086" ht="15.75" customHeight="1"/>
    <row r="2087" ht="15.75" customHeight="1"/>
    <row r="2088" ht="15.75" customHeight="1"/>
    <row r="2089" ht="15.75" customHeight="1"/>
    <row r="2090" ht="15.75" customHeight="1"/>
    <row r="2091" ht="15.75" customHeight="1"/>
    <row r="2092" ht="15.75" customHeight="1"/>
    <row r="2093" ht="15.75" customHeight="1"/>
    <row r="2094" ht="15.75" customHeight="1"/>
    <row r="2095" ht="15.75" customHeight="1"/>
    <row r="2096" ht="15.75" customHeight="1"/>
    <row r="2097" ht="15.75" customHeight="1"/>
    <row r="2098" ht="15.75" customHeight="1"/>
  </sheetData>
  <conditionalFormatting sqref="B1:B148 B176 B189 B199 B208:B1048576">
    <cfRule type="duplicateValues" dxfId="42" priority="4"/>
  </conditionalFormatting>
  <conditionalFormatting sqref="B1:B189 B199 B208:B1048576">
    <cfRule type="duplicateValues" dxfId="41" priority="3"/>
  </conditionalFormatting>
  <conditionalFormatting sqref="B1:B1048576">
    <cfRule type="duplicateValues" dxfId="40" priority="1"/>
    <cfRule type="duplicateValues" dxfId="39" priority="2"/>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AC70F-0A44-4EC1-BD15-0128AA3139C7}">
  <sheetPr codeName="Sheet11">
    <tabColor rgb="FF00B050"/>
  </sheetPr>
  <dimension ref="A1:AA1312"/>
  <sheetViews>
    <sheetView workbookViewId="0">
      <selection sqref="A1:I1"/>
    </sheetView>
  </sheetViews>
  <sheetFormatPr defaultColWidth="14.42578125" defaultRowHeight="12.75"/>
  <cols>
    <col min="1" max="1" width="22" style="82" customWidth="1"/>
    <col min="2" max="2" width="49.5703125" style="82" customWidth="1"/>
    <col min="3" max="3" width="39" style="82" customWidth="1"/>
    <col min="4" max="4" width="23.140625" style="82" customWidth="1"/>
    <col min="5" max="5" width="50.5703125" style="82" customWidth="1"/>
    <col min="6" max="6" width="115" style="82" customWidth="1"/>
    <col min="7" max="7" width="49.42578125" style="82" customWidth="1"/>
    <col min="8" max="8" width="15" style="82" customWidth="1"/>
    <col min="9" max="9" width="22.140625" style="82" customWidth="1"/>
    <col min="10" max="10" width="31" style="82" customWidth="1"/>
    <col min="11" max="11" width="31.28515625" style="82" customWidth="1"/>
    <col min="12" max="13" width="11.5703125" style="82" customWidth="1"/>
    <col min="14" max="16384" width="14.42578125" style="82"/>
  </cols>
  <sheetData>
    <row r="1" spans="1:27" ht="15">
      <c r="A1" s="116" t="s">
        <v>30</v>
      </c>
      <c r="B1" s="117" t="s">
        <v>8973</v>
      </c>
      <c r="C1" s="117" t="s">
        <v>8974</v>
      </c>
      <c r="D1" s="116" t="s">
        <v>8410</v>
      </c>
      <c r="E1" s="116" t="s">
        <v>2287</v>
      </c>
      <c r="F1" s="117" t="s">
        <v>8409</v>
      </c>
      <c r="G1" s="117" t="s">
        <v>8975</v>
      </c>
      <c r="H1" s="118" t="s">
        <v>8976</v>
      </c>
      <c r="I1" s="119" t="s">
        <v>8977</v>
      </c>
      <c r="J1" s="119" t="s">
        <v>8978</v>
      </c>
      <c r="K1" s="119" t="s">
        <v>8978</v>
      </c>
      <c r="L1" s="120" t="s">
        <v>8979</v>
      </c>
      <c r="M1" s="120"/>
      <c r="N1" s="120"/>
      <c r="O1" s="120"/>
      <c r="P1" s="120"/>
      <c r="Q1" s="120"/>
      <c r="R1" s="120"/>
      <c r="S1" s="120"/>
      <c r="T1" s="120"/>
      <c r="U1" s="120"/>
      <c r="V1" s="120"/>
      <c r="W1" s="120"/>
      <c r="X1" s="120"/>
      <c r="Y1" s="120"/>
      <c r="Z1" s="120"/>
      <c r="AA1" s="120"/>
    </row>
    <row r="2" spans="1:27" ht="14.25">
      <c r="A2" s="121" t="s">
        <v>8706</v>
      </c>
      <c r="B2" s="121" t="s">
        <v>8980</v>
      </c>
      <c r="C2" s="122" t="s">
        <v>8981</v>
      </c>
      <c r="D2" s="123">
        <v>710</v>
      </c>
      <c r="E2" s="121" t="s">
        <v>2427</v>
      </c>
      <c r="F2" s="124" t="s">
        <v>8982</v>
      </c>
      <c r="G2" s="123">
        <v>9</v>
      </c>
      <c r="H2" s="125" t="s">
        <v>8983</v>
      </c>
      <c r="I2" s="125" t="str">
        <f>VLOOKUP(A2,'[1]smart sheets data'!A:G,5,FALSE)</f>
        <v>Butte South</v>
      </c>
      <c r="J2" s="125">
        <f>VLOOKUP(A2,'[1]smart sheets data'!A:G,7,FALSE)</f>
        <v>11</v>
      </c>
      <c r="K2" s="125" t="str">
        <f>VLOOKUP(A2,'[1]smart sheets data'!A:G,6,FALSE)</f>
        <v>Completed South</v>
      </c>
      <c r="L2" s="120">
        <f>VLOOKUP(A2,'[1]smart sheets data'!A:I,9,FALSE)</f>
        <v>0</v>
      </c>
      <c r="M2" s="120"/>
      <c r="N2" s="120"/>
      <c r="O2" s="120"/>
      <c r="P2" s="120"/>
      <c r="Q2" s="120"/>
      <c r="R2" s="120"/>
      <c r="S2" s="120"/>
      <c r="T2" s="120"/>
      <c r="U2" s="120"/>
      <c r="V2" s="120"/>
      <c r="W2" s="120"/>
      <c r="X2" s="120"/>
      <c r="Y2" s="120"/>
      <c r="Z2" s="120"/>
      <c r="AA2" s="120"/>
    </row>
    <row r="3" spans="1:27" ht="28.5">
      <c r="A3" s="121" t="s">
        <v>8873</v>
      </c>
      <c r="B3" s="121" t="s">
        <v>8984</v>
      </c>
      <c r="C3" s="122" t="s">
        <v>8985</v>
      </c>
      <c r="D3" s="121" t="s">
        <v>2038</v>
      </c>
      <c r="E3" s="121" t="s">
        <v>2749</v>
      </c>
      <c r="F3" s="124" t="s">
        <v>8986</v>
      </c>
      <c r="G3" s="123" t="s">
        <v>8987</v>
      </c>
      <c r="H3" s="125" t="s">
        <v>8983</v>
      </c>
      <c r="I3" s="125" t="str">
        <f>VLOOKUP(A3,'[1]smart sheets data'!A:G,5,FALSE)</f>
        <v>Butte South</v>
      </c>
      <c r="J3" s="125">
        <f>VLOOKUP(A3,'[1]smart sheets data'!A:G,7,FALSE)</f>
        <v>6</v>
      </c>
      <c r="K3" s="125" t="str">
        <f>VLOOKUP(A3,'[1]smart sheets data'!A:G,6,FALSE)</f>
        <v>Completed South</v>
      </c>
      <c r="L3" s="120">
        <f>VLOOKUP(A3,'[1]smart sheets data'!A:I,9,FALSE)</f>
        <v>0</v>
      </c>
      <c r="M3" s="120"/>
      <c r="N3" s="120"/>
      <c r="O3" s="120"/>
      <c r="P3" s="120"/>
      <c r="Q3" s="120"/>
      <c r="R3" s="120"/>
      <c r="S3" s="120"/>
      <c r="T3" s="120"/>
      <c r="U3" s="120"/>
      <c r="V3" s="120"/>
      <c r="W3" s="120"/>
      <c r="X3" s="120"/>
      <c r="Y3" s="120"/>
      <c r="Z3" s="120"/>
      <c r="AA3" s="120"/>
    </row>
    <row r="4" spans="1:27" ht="14.25">
      <c r="A4" s="126" t="s">
        <v>8788</v>
      </c>
      <c r="B4" s="122" t="s">
        <v>8988</v>
      </c>
      <c r="C4" s="122" t="s">
        <v>8989</v>
      </c>
      <c r="D4" s="123"/>
      <c r="E4" s="121" t="s">
        <v>2357</v>
      </c>
      <c r="F4" s="124" t="s">
        <v>8990</v>
      </c>
      <c r="G4" s="123"/>
      <c r="H4" s="125" t="s">
        <v>8983</v>
      </c>
      <c r="I4" s="125" t="str">
        <f>VLOOKUP(A4,'[1]smart sheets data'!A:G,5,FALSE)</f>
        <v>Butte South</v>
      </c>
      <c r="J4" s="125">
        <f>VLOOKUP(A4,'[1]smart sheets data'!A:G,7,FALSE)</f>
        <v>2</v>
      </c>
      <c r="K4" s="125" t="str">
        <f>VLOOKUP(A4,'[1]smart sheets data'!A:G,6,FALSE)</f>
        <v>Crew 405 South</v>
      </c>
      <c r="L4" s="120">
        <f>VLOOKUP(A4,'[1]smart sheets data'!A:I,9,FALSE)</f>
        <v>0</v>
      </c>
      <c r="M4" s="120"/>
      <c r="N4" s="120"/>
      <c r="O4" s="120"/>
      <c r="P4" s="120"/>
      <c r="Q4" s="120"/>
      <c r="R4" s="120"/>
      <c r="S4" s="120"/>
      <c r="T4" s="120"/>
      <c r="U4" s="120"/>
      <c r="V4" s="120"/>
      <c r="W4" s="120"/>
      <c r="X4" s="120"/>
      <c r="Y4" s="120"/>
      <c r="Z4" s="120"/>
      <c r="AA4" s="120"/>
    </row>
    <row r="5" spans="1:27" ht="14.25">
      <c r="A5" s="126" t="s">
        <v>8431</v>
      </c>
      <c r="B5" s="121" t="s">
        <v>8991</v>
      </c>
      <c r="C5" s="124" t="s">
        <v>8992</v>
      </c>
      <c r="D5" s="123">
        <v>2541</v>
      </c>
      <c r="E5" s="123" t="s">
        <v>3042</v>
      </c>
      <c r="F5" s="123" t="s">
        <v>8993</v>
      </c>
      <c r="G5" s="123"/>
      <c r="H5" s="125" t="s">
        <v>8983</v>
      </c>
      <c r="I5" s="125" t="str">
        <f>VLOOKUP(A5,'[1]smart sheets data'!A:G,5,FALSE)</f>
        <v>Butte East</v>
      </c>
      <c r="J5" s="125">
        <f>VLOOKUP(A5,'[1]smart sheets data'!A:G,7,FALSE)</f>
        <v>12</v>
      </c>
      <c r="K5" s="125" t="str">
        <f>VLOOKUP(A5,'[1]smart sheets data'!A:G,6,FALSE)</f>
        <v>Erosion Control - Haz Tree</v>
      </c>
      <c r="L5" s="120">
        <f>VLOOKUP(A5,'[1]smart sheets data'!A:I,9,FALSE)</f>
        <v>0</v>
      </c>
      <c r="M5" s="120"/>
      <c r="N5" s="120"/>
      <c r="O5" s="120"/>
      <c r="P5" s="120"/>
      <c r="Q5" s="120"/>
      <c r="R5" s="120"/>
      <c r="S5" s="120"/>
      <c r="T5" s="120"/>
      <c r="U5" s="120"/>
      <c r="V5" s="120"/>
      <c r="W5" s="120"/>
      <c r="X5" s="120"/>
      <c r="Y5" s="120"/>
      <c r="Z5" s="120"/>
      <c r="AA5" s="120"/>
    </row>
    <row r="6" spans="1:27" ht="14.25">
      <c r="A6" s="121" t="s">
        <v>1698</v>
      </c>
      <c r="B6" s="123" t="s">
        <v>8994</v>
      </c>
      <c r="C6" s="122" t="s">
        <v>8995</v>
      </c>
      <c r="D6" s="121">
        <v>854</v>
      </c>
      <c r="E6" s="121" t="s">
        <v>8204</v>
      </c>
      <c r="F6" s="123" t="s">
        <v>8996</v>
      </c>
      <c r="G6" s="123">
        <v>1</v>
      </c>
      <c r="H6" s="125" t="s">
        <v>8983</v>
      </c>
      <c r="I6" s="125" t="s">
        <v>8997</v>
      </c>
      <c r="J6" s="125">
        <v>1</v>
      </c>
      <c r="K6" s="125">
        <v>1</v>
      </c>
      <c r="L6" s="120" t="e">
        <f>VLOOKUP(A6,'[1]smart sheets data'!A:I,9,FALSE)</f>
        <v>#N/A</v>
      </c>
      <c r="M6" s="120"/>
      <c r="N6" s="120"/>
      <c r="O6" s="120"/>
      <c r="P6" s="120"/>
      <c r="Q6" s="120"/>
      <c r="R6" s="120"/>
      <c r="S6" s="120"/>
      <c r="T6" s="120"/>
      <c r="U6" s="120"/>
      <c r="V6" s="120"/>
      <c r="W6" s="120"/>
      <c r="X6" s="120"/>
      <c r="Y6" s="120"/>
      <c r="Z6" s="120"/>
      <c r="AA6" s="120"/>
    </row>
    <row r="7" spans="1:27" ht="14.25">
      <c r="A7" s="123" t="s">
        <v>8664</v>
      </c>
      <c r="B7" s="122" t="s">
        <v>8998</v>
      </c>
      <c r="C7" s="122" t="s">
        <v>8999</v>
      </c>
      <c r="D7" s="123">
        <v>403</v>
      </c>
      <c r="E7" s="123" t="s">
        <v>3042</v>
      </c>
      <c r="F7" s="124" t="s">
        <v>9000</v>
      </c>
      <c r="G7" s="123">
        <v>1</v>
      </c>
      <c r="H7" s="125" t="s">
        <v>8983</v>
      </c>
      <c r="I7" s="125" t="str">
        <f>VLOOKUP(A7,'[1]smart sheets data'!A:G,5,FALSE)</f>
        <v>Butte West</v>
      </c>
      <c r="J7" s="125">
        <f>VLOOKUP(A7,'[1]smart sheets data'!A:G,7,FALSE)</f>
        <v>1</v>
      </c>
      <c r="K7" s="125" t="str">
        <f>VLOOKUP(A7,'[1]smart sheets data'!A:G,6,FALSE)</f>
        <v>Completed West</v>
      </c>
      <c r="L7" s="120">
        <f>VLOOKUP(A7,'[1]smart sheets data'!A:I,9,FALSE)</f>
        <v>0</v>
      </c>
      <c r="M7" s="120"/>
      <c r="N7" s="120"/>
      <c r="O7" s="120"/>
      <c r="P7" s="120"/>
      <c r="Q7" s="120"/>
      <c r="R7" s="120"/>
      <c r="S7" s="120"/>
      <c r="T7" s="120"/>
      <c r="U7" s="120"/>
      <c r="V7" s="120"/>
      <c r="W7" s="120"/>
      <c r="X7" s="120"/>
      <c r="Y7" s="120"/>
      <c r="Z7" s="120"/>
      <c r="AA7" s="120"/>
    </row>
    <row r="8" spans="1:27" ht="14.25">
      <c r="A8" s="121" t="s">
        <v>8535</v>
      </c>
      <c r="B8" s="123" t="s">
        <v>9001</v>
      </c>
      <c r="C8" s="122" t="s">
        <v>9002</v>
      </c>
      <c r="D8" s="123">
        <v>458</v>
      </c>
      <c r="E8" s="123" t="s">
        <v>3042</v>
      </c>
      <c r="F8" s="123" t="s">
        <v>9003</v>
      </c>
      <c r="G8" s="123">
        <v>2</v>
      </c>
      <c r="H8" s="125" t="s">
        <v>8983</v>
      </c>
      <c r="I8" s="125" t="str">
        <f>VLOOKUP(A8,'[1]smart sheets data'!A:G,5,FALSE)</f>
        <v>Butte West</v>
      </c>
      <c r="J8" s="125">
        <f>VLOOKUP(A8,'[1]smart sheets data'!A:G,7,FALSE)</f>
        <v>2</v>
      </c>
      <c r="K8" s="125" t="str">
        <f>VLOOKUP(A8,'[1]smart sheets data'!A:G,6,FALSE)</f>
        <v>Erosion Control - Haz Tree</v>
      </c>
      <c r="L8" s="120">
        <f>VLOOKUP(A8,'[1]smart sheets data'!A:I,9,FALSE)</f>
        <v>0</v>
      </c>
      <c r="M8" s="120"/>
      <c r="N8" s="120"/>
      <c r="O8" s="120"/>
      <c r="P8" s="120"/>
      <c r="Q8" s="120"/>
      <c r="R8" s="120"/>
      <c r="S8" s="120"/>
      <c r="T8" s="120"/>
      <c r="U8" s="120"/>
      <c r="V8" s="120"/>
      <c r="W8" s="120"/>
      <c r="X8" s="120"/>
      <c r="Y8" s="120"/>
      <c r="Z8" s="120"/>
      <c r="AA8" s="120"/>
    </row>
    <row r="9" spans="1:27" ht="15">
      <c r="A9" s="123" t="s">
        <v>8457</v>
      </c>
      <c r="B9" s="122" t="s">
        <v>9004</v>
      </c>
      <c r="C9" s="122" t="s">
        <v>9005</v>
      </c>
      <c r="D9" s="123">
        <v>4364</v>
      </c>
      <c r="E9" s="123" t="s">
        <v>3042</v>
      </c>
      <c r="F9" s="123" t="s">
        <v>9003</v>
      </c>
      <c r="G9" s="123"/>
      <c r="H9" s="125" t="s">
        <v>8983</v>
      </c>
      <c r="I9" s="127" t="s">
        <v>9006</v>
      </c>
      <c r="J9" s="125">
        <f>VLOOKUP(A9,'[1]smart sheets data'!A:G,7,FALSE)</f>
        <v>2</v>
      </c>
      <c r="K9" s="125" t="str">
        <f>VLOOKUP(A9,'[1]smart sheets data'!A:G,6,FALSE)</f>
        <v>Erosion Control - Haz Tree</v>
      </c>
      <c r="L9" s="120">
        <f>VLOOKUP(A9,'[1]smart sheets data'!A:I,9,FALSE)</f>
        <v>0</v>
      </c>
      <c r="M9" s="120"/>
      <c r="N9" s="120"/>
      <c r="O9" s="120"/>
      <c r="P9" s="120"/>
      <c r="Q9" s="120"/>
      <c r="R9" s="120"/>
      <c r="S9" s="120"/>
      <c r="T9" s="120"/>
      <c r="U9" s="120"/>
      <c r="V9" s="120"/>
      <c r="W9" s="120"/>
      <c r="X9" s="120"/>
      <c r="Y9" s="120"/>
      <c r="Z9" s="120"/>
      <c r="AA9" s="120"/>
    </row>
    <row r="10" spans="1:27" ht="14.25">
      <c r="A10" s="121" t="s">
        <v>8633</v>
      </c>
      <c r="B10" s="124" t="s">
        <v>9007</v>
      </c>
      <c r="C10" s="124" t="s">
        <v>9008</v>
      </c>
      <c r="D10" s="121">
        <v>2497</v>
      </c>
      <c r="E10" s="121" t="s">
        <v>3042</v>
      </c>
      <c r="F10" s="124" t="s">
        <v>9009</v>
      </c>
      <c r="G10" s="121">
        <v>2</v>
      </c>
      <c r="H10" s="128" t="s">
        <v>9010</v>
      </c>
      <c r="I10" s="125" t="str">
        <f>VLOOKUP(A10,'[1]smart sheets data'!A:G,5,FALSE)</f>
        <v>Butte East</v>
      </c>
      <c r="J10" s="125">
        <f>VLOOKUP(A10,'[1]smart sheets data'!A:G,7,FALSE)</f>
        <v>2</v>
      </c>
      <c r="K10" s="125" t="str">
        <f>VLOOKUP(A10,'[1]smart sheets data'!A:G,6,FALSE)</f>
        <v>Completed East</v>
      </c>
      <c r="L10" s="120">
        <f>VLOOKUP(A10,'[1]smart sheets data'!A:I,9,FALSE)</f>
        <v>0</v>
      </c>
      <c r="M10" s="120"/>
      <c r="N10" s="120"/>
      <c r="O10" s="120"/>
      <c r="P10" s="120"/>
      <c r="Q10" s="120"/>
      <c r="R10" s="120"/>
      <c r="S10" s="120"/>
      <c r="T10" s="120"/>
      <c r="U10" s="120"/>
      <c r="V10" s="120"/>
      <c r="W10" s="120"/>
      <c r="X10" s="120"/>
      <c r="Y10" s="120"/>
      <c r="Z10" s="120"/>
      <c r="AA10" s="120"/>
    </row>
    <row r="11" spans="1:27" ht="14.25">
      <c r="A11" s="121" t="s">
        <v>8641</v>
      </c>
      <c r="B11" s="124" t="s">
        <v>9011</v>
      </c>
      <c r="C11" s="124" t="s">
        <v>9012</v>
      </c>
      <c r="D11" s="121">
        <v>4340</v>
      </c>
      <c r="E11" s="121" t="s">
        <v>3042</v>
      </c>
      <c r="F11" s="124" t="s">
        <v>9000</v>
      </c>
      <c r="G11" s="121">
        <v>1</v>
      </c>
      <c r="H11" s="125" t="s">
        <v>8983</v>
      </c>
      <c r="I11" s="125" t="str">
        <f>VLOOKUP(A11,'[1]smart sheets data'!A:G,5,FALSE)</f>
        <v>Butte North</v>
      </c>
      <c r="J11" s="125">
        <f>VLOOKUP(A11,'[1]smart sheets data'!A:G,7,FALSE)</f>
        <v>7</v>
      </c>
      <c r="K11" s="125" t="str">
        <f>VLOOKUP(A11,'[1]smart sheets data'!A:G,6,FALSE)</f>
        <v>Completed North</v>
      </c>
      <c r="L11" s="120">
        <f>VLOOKUP(A11,'[1]smart sheets data'!A:I,9,FALSE)</f>
        <v>0</v>
      </c>
      <c r="M11" s="120"/>
      <c r="N11" s="120"/>
      <c r="O11" s="120"/>
      <c r="P11" s="120"/>
      <c r="Q11" s="120"/>
      <c r="R11" s="120"/>
      <c r="S11" s="120"/>
      <c r="T11" s="120"/>
      <c r="U11" s="120"/>
      <c r="V11" s="120"/>
      <c r="W11" s="120"/>
      <c r="X11" s="120"/>
      <c r="Y11" s="120"/>
      <c r="Z11" s="120"/>
      <c r="AA11" s="120"/>
    </row>
    <row r="12" spans="1:27" ht="28.5">
      <c r="A12" s="123" t="s">
        <v>8741</v>
      </c>
      <c r="B12" s="122" t="s">
        <v>9013</v>
      </c>
      <c r="C12" s="122" t="s">
        <v>9014</v>
      </c>
      <c r="D12" s="123"/>
      <c r="E12" s="123" t="s">
        <v>3178</v>
      </c>
      <c r="F12" s="123" t="s">
        <v>9015</v>
      </c>
      <c r="G12" s="123">
        <v>1</v>
      </c>
      <c r="H12" s="129" t="s">
        <v>8983</v>
      </c>
      <c r="I12" s="125"/>
      <c r="J12" s="125"/>
      <c r="K12" s="125" t="s">
        <v>9016</v>
      </c>
      <c r="L12" s="120"/>
      <c r="M12" s="120"/>
      <c r="N12" s="120"/>
      <c r="O12" s="120"/>
      <c r="P12" s="120"/>
      <c r="Q12" s="120"/>
      <c r="R12" s="120"/>
      <c r="S12" s="120"/>
      <c r="T12" s="120"/>
      <c r="U12" s="120"/>
      <c r="V12" s="120"/>
      <c r="W12" s="120"/>
      <c r="X12" s="120"/>
      <c r="Y12" s="120"/>
      <c r="Z12" s="120"/>
      <c r="AA12" s="120"/>
    </row>
    <row r="13" spans="1:27" ht="14.25">
      <c r="A13" s="121" t="s">
        <v>8523</v>
      </c>
      <c r="B13" s="123" t="s">
        <v>9017</v>
      </c>
      <c r="C13" s="122" t="s">
        <v>9018</v>
      </c>
      <c r="D13" s="123"/>
      <c r="E13" s="123" t="s">
        <v>3013</v>
      </c>
      <c r="F13" s="123" t="s">
        <v>9019</v>
      </c>
      <c r="G13" s="123">
        <v>2</v>
      </c>
      <c r="H13" s="125" t="s">
        <v>8983</v>
      </c>
      <c r="I13" s="125" t="s">
        <v>9020</v>
      </c>
      <c r="J13" s="125">
        <f>VLOOKUP(A13,'[1]smart sheets data'!A:G,7,FALSE)</f>
        <v>1</v>
      </c>
      <c r="K13" s="125" t="str">
        <f>VLOOKUP(A13,'[1]smart sheets data'!A:G,6,FALSE)</f>
        <v>Erosion Control : Not Scheduled</v>
      </c>
      <c r="L13" s="120">
        <f>VLOOKUP(A13,'[1]smart sheets data'!A:I,9,FALSE)</f>
        <v>0</v>
      </c>
      <c r="M13" s="120"/>
      <c r="N13" s="120"/>
      <c r="O13" s="120"/>
      <c r="P13" s="120"/>
      <c r="Q13" s="120"/>
      <c r="R13" s="120"/>
      <c r="S13" s="120"/>
      <c r="T13" s="120"/>
      <c r="U13" s="120"/>
      <c r="V13" s="120"/>
      <c r="W13" s="120"/>
      <c r="X13" s="120"/>
      <c r="Y13" s="120"/>
      <c r="Z13" s="120"/>
      <c r="AA13" s="120"/>
    </row>
    <row r="14" spans="1:27" ht="28.5">
      <c r="A14" s="126" t="s">
        <v>8301</v>
      </c>
      <c r="B14" s="122" t="s">
        <v>9021</v>
      </c>
      <c r="C14" s="122" t="s">
        <v>9022</v>
      </c>
      <c r="D14" s="123">
        <v>24</v>
      </c>
      <c r="E14" s="123" t="s">
        <v>3013</v>
      </c>
      <c r="F14" s="130" t="s">
        <v>9023</v>
      </c>
      <c r="G14" s="123"/>
      <c r="H14" s="125" t="s">
        <v>8983</v>
      </c>
      <c r="I14" s="125" t="str">
        <f>VLOOKUP(A14,'[1]smart sheets data'!A:G,5,FALSE)</f>
        <v>Butte South</v>
      </c>
      <c r="J14" s="125">
        <f>VLOOKUP(A14,'[1]smart sheets data'!A:G,7,FALSE)</f>
        <v>8</v>
      </c>
      <c r="K14" s="125" t="str">
        <f>VLOOKUP(A14,'[1]smart sheets data'!A:G,6,FALSE)</f>
        <v>Crew 501 South</v>
      </c>
      <c r="L14" s="120">
        <f>VLOOKUP(A14,'[1]smart sheets data'!A:I,9,FALSE)</f>
        <v>0</v>
      </c>
      <c r="M14" s="120"/>
      <c r="N14" s="120"/>
      <c r="O14" s="120"/>
      <c r="P14" s="120"/>
      <c r="Q14" s="120"/>
      <c r="R14" s="120"/>
      <c r="S14" s="120"/>
      <c r="T14" s="120"/>
      <c r="U14" s="120"/>
      <c r="V14" s="120"/>
      <c r="W14" s="120"/>
      <c r="X14" s="120"/>
      <c r="Y14" s="120"/>
      <c r="Z14" s="120"/>
      <c r="AA14" s="120"/>
    </row>
    <row r="15" spans="1:27" ht="14.25">
      <c r="A15" s="123" t="s">
        <v>8452</v>
      </c>
      <c r="B15" s="123" t="s">
        <v>9024</v>
      </c>
      <c r="C15" s="122" t="s">
        <v>9025</v>
      </c>
      <c r="D15" s="123">
        <v>328</v>
      </c>
      <c r="E15" s="123" t="s">
        <v>9026</v>
      </c>
      <c r="F15" s="123" t="s">
        <v>9027</v>
      </c>
      <c r="G15" s="123"/>
      <c r="H15" s="125" t="s">
        <v>8983</v>
      </c>
      <c r="I15" s="125" t="s">
        <v>9020</v>
      </c>
      <c r="J15" s="125">
        <f>VLOOKUP(A15,'[1]smart sheets data'!A:G,7,FALSE)</f>
        <v>2</v>
      </c>
      <c r="K15" s="125" t="str">
        <f>VLOOKUP(A15,'[1]smart sheets data'!A:G,6,FALSE)</f>
        <v>Erosion Control : Not Scheduled</v>
      </c>
      <c r="L15" s="120">
        <f>VLOOKUP(A15,'[1]smart sheets data'!A:I,9,FALSE)</f>
        <v>0</v>
      </c>
      <c r="M15" s="120"/>
      <c r="N15" s="120"/>
      <c r="O15" s="120"/>
      <c r="P15" s="120"/>
      <c r="Q15" s="120"/>
      <c r="R15" s="120"/>
      <c r="S15" s="120"/>
      <c r="T15" s="120"/>
      <c r="U15" s="120"/>
      <c r="V15" s="120"/>
      <c r="W15" s="120"/>
      <c r="X15" s="120"/>
      <c r="Y15" s="120"/>
      <c r="Z15" s="120"/>
      <c r="AA15" s="120"/>
    </row>
    <row r="16" spans="1:27" ht="15">
      <c r="A16" s="121" t="s">
        <v>8558</v>
      </c>
      <c r="B16" s="122" t="s">
        <v>9028</v>
      </c>
      <c r="C16" s="122" t="s">
        <v>9029</v>
      </c>
      <c r="D16" s="123">
        <v>80</v>
      </c>
      <c r="E16" s="123" t="s">
        <v>2946</v>
      </c>
      <c r="F16" s="123" t="s">
        <v>9030</v>
      </c>
      <c r="G16" s="123"/>
      <c r="H16" s="129" t="s">
        <v>8983</v>
      </c>
      <c r="I16" s="125" t="s">
        <v>9031</v>
      </c>
      <c r="J16" s="125">
        <f>VLOOKUP(A16,'[1]smart sheets data'!A:G,7,FALSE)</f>
        <v>2</v>
      </c>
      <c r="K16" s="125" t="str">
        <f>VLOOKUP(A16,'[1]smart sheets data'!A:G,6,FALSE)</f>
        <v>Erosion Control : Not Scheduled</v>
      </c>
      <c r="L16" s="120">
        <f>VLOOKUP(A16,'[1]smart sheets data'!A:I,9,FALSE)</f>
        <v>0</v>
      </c>
      <c r="M16" s="120"/>
      <c r="N16" s="120"/>
      <c r="O16" s="120"/>
      <c r="P16" s="120"/>
      <c r="Q16" s="120"/>
      <c r="R16" s="120"/>
      <c r="S16" s="120"/>
      <c r="T16" s="120"/>
      <c r="U16" s="120"/>
      <c r="V16" s="120"/>
      <c r="W16" s="120"/>
      <c r="X16" s="120"/>
      <c r="Y16" s="120"/>
      <c r="Z16" s="120"/>
      <c r="AA16" s="120"/>
    </row>
    <row r="17" spans="1:27" ht="14.25">
      <c r="A17" s="126" t="s">
        <v>8626</v>
      </c>
      <c r="B17" s="122" t="s">
        <v>9032</v>
      </c>
      <c r="C17" s="122" t="s">
        <v>9033</v>
      </c>
      <c r="D17" s="123">
        <v>380</v>
      </c>
      <c r="E17" s="123" t="s">
        <v>2946</v>
      </c>
      <c r="F17" s="123" t="s">
        <v>9034</v>
      </c>
      <c r="G17" s="123"/>
      <c r="H17" s="125" t="s">
        <v>8983</v>
      </c>
      <c r="I17" s="125"/>
      <c r="J17" s="125">
        <v>2</v>
      </c>
      <c r="K17" s="125" t="str">
        <f>VLOOKUP(A17,'[1]smart sheets data'!A:G,6,FALSE)</f>
        <v>Completed South</v>
      </c>
      <c r="L17" s="120">
        <f>VLOOKUP(A17,'[1]smart sheets data'!A:I,9,FALSE)</f>
        <v>0</v>
      </c>
      <c r="M17" s="120"/>
      <c r="N17" s="120"/>
      <c r="O17" s="120"/>
      <c r="P17" s="120"/>
      <c r="Q17" s="120"/>
      <c r="R17" s="120"/>
      <c r="S17" s="120"/>
      <c r="T17" s="120"/>
      <c r="U17" s="120"/>
      <c r="V17" s="120"/>
      <c r="W17" s="120"/>
      <c r="X17" s="120"/>
      <c r="Y17" s="120"/>
      <c r="Z17" s="120"/>
      <c r="AA17" s="120"/>
    </row>
    <row r="18" spans="1:27" ht="57">
      <c r="A18" s="121" t="s">
        <v>8443</v>
      </c>
      <c r="B18" s="123" t="s">
        <v>9035</v>
      </c>
      <c r="C18" s="122" t="s">
        <v>9036</v>
      </c>
      <c r="D18" s="121">
        <v>105</v>
      </c>
      <c r="E18" s="121" t="s">
        <v>2354</v>
      </c>
      <c r="F18" s="122" t="s">
        <v>9037</v>
      </c>
      <c r="G18" s="121">
        <v>5</v>
      </c>
      <c r="H18" s="125" t="s">
        <v>8983</v>
      </c>
      <c r="I18" s="125" t="s">
        <v>9038</v>
      </c>
      <c r="J18" s="125">
        <f>VLOOKUP(A18,'[1]smart sheets data'!A:G,7,FALSE)</f>
        <v>3</v>
      </c>
      <c r="K18" s="125" t="str">
        <f>VLOOKUP(A18,'[1]smart sheets data'!A:G,6,FALSE)</f>
        <v>FSO Pending Vehicle</v>
      </c>
      <c r="L18" s="120">
        <f>VLOOKUP(A18,'[1]smart sheets data'!A:I,9,FALSE)</f>
        <v>0</v>
      </c>
      <c r="M18" s="120"/>
      <c r="N18" s="120"/>
      <c r="O18" s="120"/>
      <c r="P18" s="120"/>
      <c r="Q18" s="120"/>
      <c r="R18" s="120"/>
      <c r="S18" s="120"/>
      <c r="T18" s="120"/>
      <c r="U18" s="120"/>
      <c r="V18" s="120"/>
      <c r="W18" s="120"/>
      <c r="X18" s="120"/>
      <c r="Y18" s="120"/>
      <c r="Z18" s="120"/>
      <c r="AA18" s="120"/>
    </row>
    <row r="19" spans="1:27" ht="14.25">
      <c r="A19" s="123" t="s">
        <v>8504</v>
      </c>
      <c r="B19" s="123" t="s">
        <v>9039</v>
      </c>
      <c r="C19" s="122" t="s">
        <v>9040</v>
      </c>
      <c r="D19" s="123">
        <v>400</v>
      </c>
      <c r="E19" s="123" t="s">
        <v>2928</v>
      </c>
      <c r="F19" s="123" t="s">
        <v>9041</v>
      </c>
      <c r="G19" s="123">
        <v>2</v>
      </c>
      <c r="H19" s="125" t="s">
        <v>8983</v>
      </c>
      <c r="I19" s="125"/>
      <c r="J19" s="125" t="s">
        <v>9042</v>
      </c>
      <c r="K19" s="125" t="s">
        <v>9043</v>
      </c>
      <c r="L19" s="120"/>
      <c r="M19" s="120"/>
      <c r="N19" s="120"/>
      <c r="O19" s="120"/>
      <c r="P19" s="120"/>
      <c r="Q19" s="120"/>
      <c r="R19" s="120"/>
      <c r="S19" s="120"/>
      <c r="T19" s="120"/>
      <c r="U19" s="120"/>
      <c r="V19" s="120"/>
      <c r="W19" s="120"/>
      <c r="X19" s="120"/>
      <c r="Y19" s="120"/>
      <c r="Z19" s="120"/>
      <c r="AA19" s="120"/>
    </row>
    <row r="20" spans="1:27" ht="15">
      <c r="A20" s="121" t="s">
        <v>8516</v>
      </c>
      <c r="B20" s="123" t="s">
        <v>9044</v>
      </c>
      <c r="C20" s="122" t="s">
        <v>9045</v>
      </c>
      <c r="D20" s="123"/>
      <c r="E20" s="123" t="s">
        <v>2303</v>
      </c>
      <c r="F20" s="131" t="s">
        <v>9046</v>
      </c>
      <c r="G20" s="123">
        <v>1</v>
      </c>
      <c r="H20" s="125" t="s">
        <v>8983</v>
      </c>
      <c r="I20" s="125" t="s">
        <v>9047</v>
      </c>
      <c r="J20" s="125">
        <f>VLOOKUP(A20,'[1]smart sheets data'!A:G,7,FALSE)</f>
        <v>1</v>
      </c>
      <c r="K20" s="125" t="str">
        <f>VLOOKUP(A20,'[1]smart sheets data'!A:G,6,FALSE)</f>
        <v>Rescrapes</v>
      </c>
      <c r="L20" s="120">
        <f>VLOOKUP(A20,'[1]smart sheets data'!A:I,9,FALSE)</f>
        <v>0</v>
      </c>
      <c r="M20" s="120"/>
      <c r="N20" s="120"/>
      <c r="O20" s="120"/>
      <c r="P20" s="120"/>
      <c r="Q20" s="120"/>
      <c r="R20" s="120"/>
      <c r="S20" s="120"/>
      <c r="T20" s="120"/>
      <c r="U20" s="120"/>
      <c r="V20" s="120"/>
      <c r="W20" s="120"/>
      <c r="X20" s="120"/>
      <c r="Y20" s="120"/>
      <c r="Z20" s="120"/>
      <c r="AA20" s="120"/>
    </row>
    <row r="21" spans="1:27" ht="14.25">
      <c r="A21" s="126" t="s">
        <v>8755</v>
      </c>
      <c r="B21" s="122" t="s">
        <v>9048</v>
      </c>
      <c r="C21" s="122" t="s">
        <v>9049</v>
      </c>
      <c r="D21" s="123"/>
      <c r="E21" s="123" t="s">
        <v>2363</v>
      </c>
      <c r="F21" s="122" t="s">
        <v>9050</v>
      </c>
      <c r="G21" s="123">
        <v>3</v>
      </c>
      <c r="H21" s="125" t="s">
        <v>8983</v>
      </c>
      <c r="I21" s="125" t="str">
        <f>VLOOKUP(A21,'[1]smart sheets data'!A:G,5,FALSE)</f>
        <v>Butte South</v>
      </c>
      <c r="J21" s="125">
        <f>VLOOKUP(A21,'[1]smart sheets data'!A:G,7,FALSE)</f>
        <v>3</v>
      </c>
      <c r="K21" s="125" t="str">
        <f>VLOOKUP(A21,'[1]smart sheets data'!A:G,6,FALSE)</f>
        <v>Crew 501 South</v>
      </c>
      <c r="L21" s="120">
        <f>VLOOKUP(A21,'[1]smart sheets data'!A:I,9,FALSE)</f>
        <v>0</v>
      </c>
      <c r="M21" s="120"/>
      <c r="N21" s="120"/>
      <c r="O21" s="120"/>
      <c r="P21" s="120"/>
      <c r="Q21" s="120"/>
      <c r="R21" s="120"/>
      <c r="S21" s="120"/>
      <c r="T21" s="120"/>
      <c r="U21" s="120"/>
      <c r="V21" s="120"/>
      <c r="W21" s="120"/>
      <c r="X21" s="120"/>
      <c r="Y21" s="120"/>
      <c r="Z21" s="120"/>
      <c r="AA21" s="120"/>
    </row>
    <row r="22" spans="1:27" ht="14.25">
      <c r="A22" s="122" t="s">
        <v>8649</v>
      </c>
      <c r="B22" s="122" t="s">
        <v>9051</v>
      </c>
      <c r="C22" s="122" t="s">
        <v>9052</v>
      </c>
      <c r="D22" s="123">
        <v>77</v>
      </c>
      <c r="E22" s="123" t="s">
        <v>7260</v>
      </c>
      <c r="F22" s="123" t="s">
        <v>9053</v>
      </c>
      <c r="G22" s="123" t="s">
        <v>9042</v>
      </c>
      <c r="H22" s="125" t="s">
        <v>8983</v>
      </c>
      <c r="I22" s="125"/>
      <c r="J22" s="125">
        <v>1</v>
      </c>
      <c r="K22" s="125" t="s">
        <v>9054</v>
      </c>
      <c r="L22" s="120"/>
      <c r="M22" s="120"/>
      <c r="N22" s="120"/>
      <c r="O22" s="120"/>
      <c r="P22" s="120"/>
      <c r="Q22" s="120"/>
      <c r="R22" s="120"/>
      <c r="S22" s="120"/>
      <c r="T22" s="120"/>
      <c r="U22" s="120"/>
      <c r="V22" s="120"/>
      <c r="W22" s="120"/>
      <c r="X22" s="120"/>
      <c r="Y22" s="120"/>
      <c r="Z22" s="120"/>
      <c r="AA22" s="120"/>
    </row>
    <row r="23" spans="1:27" ht="14.25">
      <c r="A23" s="121" t="s">
        <v>8666</v>
      </c>
      <c r="B23" s="122" t="s">
        <v>9055</v>
      </c>
      <c r="C23" s="122" t="s">
        <v>9056</v>
      </c>
      <c r="D23" s="123">
        <v>40</v>
      </c>
      <c r="E23" s="123" t="s">
        <v>4528</v>
      </c>
      <c r="F23" s="124" t="s">
        <v>9057</v>
      </c>
      <c r="G23" s="123">
        <v>1</v>
      </c>
      <c r="H23" s="125" t="s">
        <v>8983</v>
      </c>
      <c r="I23" s="125" t="str">
        <f>VLOOKUP(A23,'[1]smart sheets data'!A:G,5,FALSE)</f>
        <v>Butte South</v>
      </c>
      <c r="J23" s="125">
        <f>VLOOKUP(A23,'[1]smart sheets data'!A:G,7,FALSE)</f>
        <v>3</v>
      </c>
      <c r="K23" s="125" t="str">
        <f>VLOOKUP(A23,'[1]smart sheets data'!A:G,6,FALSE)</f>
        <v>Completed South</v>
      </c>
      <c r="L23" s="120">
        <f>VLOOKUP(A23,'[1]smart sheets data'!A:I,9,FALSE)</f>
        <v>0</v>
      </c>
      <c r="M23" s="120"/>
      <c r="N23" s="120"/>
      <c r="O23" s="120"/>
      <c r="P23" s="120"/>
      <c r="Q23" s="120"/>
      <c r="R23" s="120"/>
      <c r="S23" s="120"/>
      <c r="T23" s="120"/>
      <c r="U23" s="120"/>
      <c r="V23" s="120"/>
      <c r="W23" s="120"/>
      <c r="X23" s="120"/>
      <c r="Y23" s="120"/>
      <c r="Z23" s="120"/>
      <c r="AA23" s="120"/>
    </row>
    <row r="24" spans="1:27" ht="15">
      <c r="A24" s="123" t="s">
        <v>8395</v>
      </c>
      <c r="B24" s="123" t="s">
        <v>9058</v>
      </c>
      <c r="C24" s="122" t="s">
        <v>9059</v>
      </c>
      <c r="D24" s="123">
        <v>261</v>
      </c>
      <c r="E24" s="123" t="s">
        <v>2967</v>
      </c>
      <c r="F24" s="131" t="s">
        <v>9060</v>
      </c>
      <c r="G24" s="123">
        <v>3</v>
      </c>
      <c r="H24" s="125" t="s">
        <v>8983</v>
      </c>
      <c r="I24" s="125"/>
      <c r="J24" s="125">
        <f>VLOOKUP(A24,'[1]smart sheets data'!A:G,7,FALSE)</f>
        <v>3</v>
      </c>
      <c r="K24" s="125" t="str">
        <f>VLOOKUP(A24,'[1]smart sheets data'!A:G,6,FALSE)</f>
        <v>Completed South</v>
      </c>
      <c r="L24" s="120">
        <f>VLOOKUP(A24,'[1]smart sheets data'!A:I,9,FALSE)</f>
        <v>0</v>
      </c>
      <c r="M24" s="120"/>
      <c r="N24" s="120"/>
      <c r="O24" s="120"/>
      <c r="P24" s="120"/>
      <c r="Q24" s="120"/>
      <c r="R24" s="120"/>
      <c r="S24" s="120"/>
      <c r="T24" s="120"/>
      <c r="U24" s="120"/>
      <c r="V24" s="120"/>
      <c r="W24" s="120"/>
      <c r="X24" s="120"/>
      <c r="Y24" s="120"/>
      <c r="Z24" s="120"/>
      <c r="AA24" s="120"/>
    </row>
    <row r="25" spans="1:27" ht="42.75">
      <c r="A25" s="132" t="s">
        <v>8483</v>
      </c>
      <c r="B25" s="123" t="s">
        <v>9061</v>
      </c>
      <c r="C25" s="122" t="s">
        <v>9062</v>
      </c>
      <c r="D25" s="123">
        <v>9</v>
      </c>
      <c r="E25" s="123" t="s">
        <v>4361</v>
      </c>
      <c r="F25" s="122" t="s">
        <v>9063</v>
      </c>
      <c r="G25" s="123"/>
      <c r="H25" s="125" t="s">
        <v>8983</v>
      </c>
      <c r="I25" s="125" t="s">
        <v>8997</v>
      </c>
      <c r="J25" s="125">
        <f>VLOOKUP(A25,'[1]smart sheets data'!A:G,7,FALSE)</f>
        <v>5</v>
      </c>
      <c r="K25" s="125" t="str">
        <f>VLOOKUP(A25,'[1]smart sheets data'!A:G,6,FALSE)</f>
        <v>EC DONE - HAZ TREE</v>
      </c>
      <c r="L25" s="120">
        <f>VLOOKUP(A25,'[1]smart sheets data'!A:I,9,FALSE)</f>
        <v>0</v>
      </c>
      <c r="M25" s="120"/>
      <c r="N25" s="120"/>
      <c r="O25" s="120"/>
      <c r="P25" s="120"/>
      <c r="Q25" s="120"/>
      <c r="R25" s="120"/>
      <c r="S25" s="120"/>
      <c r="T25" s="120"/>
      <c r="U25" s="120"/>
      <c r="V25" s="120"/>
      <c r="W25" s="120"/>
      <c r="X25" s="120"/>
      <c r="Y25" s="120"/>
      <c r="Z25" s="120"/>
      <c r="AA25" s="120"/>
    </row>
    <row r="26" spans="1:27" ht="14.25">
      <c r="A26" s="121" t="s">
        <v>8441</v>
      </c>
      <c r="B26" s="122" t="s">
        <v>9064</v>
      </c>
      <c r="C26" s="122" t="s">
        <v>9065</v>
      </c>
      <c r="D26" s="121">
        <v>81</v>
      </c>
      <c r="E26" s="121" t="s">
        <v>2329</v>
      </c>
      <c r="F26" s="123" t="s">
        <v>9066</v>
      </c>
      <c r="G26" s="121">
        <v>2</v>
      </c>
      <c r="H26" s="125" t="s">
        <v>8983</v>
      </c>
      <c r="I26" s="125" t="str">
        <f>VLOOKUP(A26,'[1]smart sheets data'!A:G,5,FALSE)</f>
        <v>Butte East</v>
      </c>
      <c r="J26" s="125">
        <f>VLOOKUP(A26,'[1]smart sheets data'!A:G,7,FALSE)</f>
        <v>4</v>
      </c>
      <c r="K26" s="125" t="str">
        <f>VLOOKUP(A26,'[1]smart sheets data'!A:G,6,FALSE)</f>
        <v>FSO Pending Vehicle</v>
      </c>
      <c r="L26" s="120">
        <f>VLOOKUP(A26,'[1]smart sheets data'!A:I,9,FALSE)</f>
        <v>0</v>
      </c>
      <c r="M26" s="120"/>
      <c r="N26" s="120"/>
      <c r="O26" s="120"/>
      <c r="P26" s="120"/>
      <c r="Q26" s="120"/>
      <c r="R26" s="120"/>
      <c r="S26" s="120"/>
      <c r="T26" s="120"/>
      <c r="U26" s="120"/>
      <c r="V26" s="120"/>
      <c r="W26" s="120"/>
      <c r="X26" s="120"/>
      <c r="Y26" s="120"/>
      <c r="Z26" s="120"/>
      <c r="AA26" s="120"/>
    </row>
    <row r="27" spans="1:27" ht="15">
      <c r="A27" s="121" t="s">
        <v>8297</v>
      </c>
      <c r="B27" s="124" t="s">
        <v>9067</v>
      </c>
      <c r="C27" s="124" t="s">
        <v>9068</v>
      </c>
      <c r="D27" s="121">
        <v>15</v>
      </c>
      <c r="E27" s="121" t="s">
        <v>9069</v>
      </c>
      <c r="F27" s="133" t="s">
        <v>9070</v>
      </c>
      <c r="G27" s="123">
        <v>4</v>
      </c>
      <c r="H27" s="125" t="s">
        <v>8983</v>
      </c>
      <c r="I27" s="125" t="str">
        <f>VLOOKUP(A27,'[1]smart sheets data'!A:G,5,FALSE)</f>
        <v>Butte South</v>
      </c>
      <c r="J27" s="125">
        <f>VLOOKUP(A27,'[1]smart sheets data'!A:G,7,FALSE)</f>
        <v>7</v>
      </c>
      <c r="K27" s="125" t="str">
        <f>VLOOKUP(A27,'[1]smart sheets data'!A:G,6,FALSE)</f>
        <v>Completed South</v>
      </c>
      <c r="L27" s="120">
        <f>VLOOKUP(A27,'[1]smart sheets data'!A:I,9,FALSE)</f>
        <v>0</v>
      </c>
      <c r="M27" s="120"/>
      <c r="N27" s="120"/>
      <c r="O27" s="120"/>
      <c r="P27" s="120"/>
      <c r="Q27" s="120"/>
      <c r="R27" s="120"/>
      <c r="S27" s="120"/>
      <c r="T27" s="120"/>
      <c r="U27" s="120"/>
      <c r="V27" s="120"/>
      <c r="W27" s="120"/>
      <c r="X27" s="120"/>
      <c r="Y27" s="120"/>
      <c r="Z27" s="120"/>
      <c r="AA27" s="120"/>
    </row>
    <row r="28" spans="1:27" ht="28.5">
      <c r="A28" s="123" t="s">
        <v>8744</v>
      </c>
      <c r="B28" s="123" t="s">
        <v>9071</v>
      </c>
      <c r="C28" s="122" t="s">
        <v>9072</v>
      </c>
      <c r="D28" s="123">
        <v>69</v>
      </c>
      <c r="E28" s="123" t="s">
        <v>7864</v>
      </c>
      <c r="F28" s="123" t="s">
        <v>9073</v>
      </c>
      <c r="G28" s="123">
        <v>1</v>
      </c>
      <c r="H28" s="125" t="s">
        <v>8983</v>
      </c>
      <c r="I28" s="125" t="str">
        <f>VLOOKUP(A28,'[1]smart sheets data'!A:G,5,FALSE)</f>
        <v>Butte South</v>
      </c>
      <c r="J28" s="125">
        <f>VLOOKUP(A28,'[1]smart sheets data'!A:G,7,FALSE)</f>
        <v>1</v>
      </c>
      <c r="K28" s="125" t="str">
        <f>VLOOKUP(A28,'[1]smart sheets data'!A:G,6,FALSE)</f>
        <v>Completed South</v>
      </c>
      <c r="L28" s="120">
        <f>VLOOKUP(A28,'[1]smart sheets data'!A:I,9,FALSE)</f>
        <v>0</v>
      </c>
      <c r="M28" s="120"/>
      <c r="N28" s="120"/>
      <c r="O28" s="120"/>
      <c r="P28" s="120"/>
      <c r="Q28" s="120"/>
      <c r="R28" s="120"/>
      <c r="S28" s="120"/>
      <c r="T28" s="120"/>
      <c r="U28" s="120"/>
      <c r="V28" s="120"/>
      <c r="W28" s="120"/>
      <c r="X28" s="120"/>
      <c r="Y28" s="120"/>
      <c r="Z28" s="120"/>
      <c r="AA28" s="120"/>
    </row>
    <row r="29" spans="1:27" ht="28.5">
      <c r="A29" s="123" t="s">
        <v>8490</v>
      </c>
      <c r="B29" s="122" t="s">
        <v>9074</v>
      </c>
      <c r="C29" s="122" t="s">
        <v>9075</v>
      </c>
      <c r="D29" s="123">
        <v>105</v>
      </c>
      <c r="E29" s="123" t="s">
        <v>3221</v>
      </c>
      <c r="F29" s="122" t="s">
        <v>9076</v>
      </c>
      <c r="G29" s="123"/>
      <c r="H29" s="125" t="s">
        <v>8983</v>
      </c>
      <c r="I29" s="125" t="str">
        <f>VLOOKUP(A29,'[1]smart sheets data'!A:G,5,FALSE)</f>
        <v>Butte West</v>
      </c>
      <c r="J29" s="125">
        <f>VLOOKUP(A29,'[1]smart sheets data'!A:G,7,FALSE)</f>
        <v>3</v>
      </c>
      <c r="K29" s="125" t="str">
        <f>VLOOKUP(A29,'[1]smart sheets data'!A:G,6,FALSE)</f>
        <v>Erosion Control</v>
      </c>
      <c r="L29" s="120">
        <f>VLOOKUP(A29,'[1]smart sheets data'!A:I,9,FALSE)</f>
        <v>0</v>
      </c>
      <c r="M29" s="120"/>
      <c r="N29" s="120"/>
      <c r="O29" s="120"/>
      <c r="P29" s="120"/>
      <c r="Q29" s="120"/>
      <c r="R29" s="120"/>
      <c r="S29" s="120"/>
      <c r="T29" s="120"/>
      <c r="U29" s="120"/>
      <c r="V29" s="120"/>
      <c r="W29" s="120"/>
      <c r="X29" s="120"/>
      <c r="Y29" s="120"/>
      <c r="Z29" s="120"/>
      <c r="AA29" s="120"/>
    </row>
    <row r="30" spans="1:27" ht="15">
      <c r="A30" s="123" t="s">
        <v>8691</v>
      </c>
      <c r="B30" s="122" t="s">
        <v>9077</v>
      </c>
      <c r="C30" s="122" t="s">
        <v>9078</v>
      </c>
      <c r="D30" s="123">
        <v>210</v>
      </c>
      <c r="E30" s="123" t="s">
        <v>3221</v>
      </c>
      <c r="F30" s="131" t="s">
        <v>9079</v>
      </c>
      <c r="G30" s="123">
        <v>2</v>
      </c>
      <c r="H30" s="125" t="s">
        <v>8983</v>
      </c>
      <c r="I30" s="125" t="str">
        <f>VLOOKUP(A30,'[1]smart sheets data'!A:G,5,FALSE)</f>
        <v>Butte West</v>
      </c>
      <c r="J30" s="125">
        <f>VLOOKUP(A30,'[1]smart sheets data'!A:G,7,FALSE)</f>
        <v>2</v>
      </c>
      <c r="K30" s="125" t="str">
        <f>VLOOKUP(A30,'[1]smart sheets data'!A:G,6,FALSE)</f>
        <v>Completed West</v>
      </c>
      <c r="L30" s="120">
        <f>VLOOKUP(A30,'[1]smart sheets data'!A:I,9,FALSE)</f>
        <v>0</v>
      </c>
      <c r="M30" s="120"/>
      <c r="N30" s="120"/>
      <c r="O30" s="120"/>
      <c r="P30" s="120"/>
      <c r="Q30" s="120"/>
      <c r="R30" s="120"/>
      <c r="S30" s="120"/>
      <c r="T30" s="120"/>
      <c r="U30" s="120"/>
      <c r="V30" s="120"/>
      <c r="W30" s="120"/>
      <c r="X30" s="120"/>
      <c r="Y30" s="120"/>
      <c r="Z30" s="120"/>
      <c r="AA30" s="120"/>
    </row>
    <row r="31" spans="1:27" ht="28.5">
      <c r="A31" s="134" t="s">
        <v>8475</v>
      </c>
      <c r="B31" s="134" t="s">
        <v>9080</v>
      </c>
      <c r="C31" s="135" t="s">
        <v>9081</v>
      </c>
      <c r="D31" s="134">
        <v>53</v>
      </c>
      <c r="E31" s="134" t="s">
        <v>2300</v>
      </c>
      <c r="F31" s="135" t="s">
        <v>9082</v>
      </c>
      <c r="G31" s="134"/>
      <c r="H31" s="136" t="s">
        <v>9010</v>
      </c>
      <c r="I31" s="136" t="str">
        <f>VLOOKUP(A31,'[1]smart sheets data'!A:G,5,FALSE)</f>
        <v>Butte West</v>
      </c>
      <c r="J31" s="136">
        <f>VLOOKUP(A31,'[1]smart sheets data'!A:G,7,FALSE)</f>
        <v>3</v>
      </c>
      <c r="K31" s="136" t="str">
        <f>VLOOKUP(A31,'[1]smart sheets data'!A:G,6,FALSE)</f>
        <v>Rescrapes</v>
      </c>
      <c r="L31" s="120">
        <f>VLOOKUP(A31,'[1]smart sheets data'!A:I,9,FALSE)</f>
        <v>0</v>
      </c>
      <c r="M31" s="120"/>
      <c r="N31" s="120"/>
      <c r="O31" s="120"/>
      <c r="P31" s="120"/>
      <c r="Q31" s="120"/>
      <c r="R31" s="120"/>
      <c r="S31" s="120"/>
      <c r="T31" s="120"/>
      <c r="U31" s="120"/>
      <c r="V31" s="120"/>
      <c r="W31" s="120"/>
      <c r="X31" s="120"/>
      <c r="Y31" s="120"/>
      <c r="Z31" s="120"/>
      <c r="AA31" s="120"/>
    </row>
    <row r="32" spans="1:27" ht="15">
      <c r="A32" s="123" t="s">
        <v>8939</v>
      </c>
      <c r="B32" s="122" t="s">
        <v>9017</v>
      </c>
      <c r="C32" s="122" t="s">
        <v>9018</v>
      </c>
      <c r="D32" s="123"/>
      <c r="E32" s="121" t="s">
        <v>3437</v>
      </c>
      <c r="F32" s="131" t="s">
        <v>9073</v>
      </c>
      <c r="G32" s="123">
        <v>3</v>
      </c>
      <c r="H32" s="125" t="s">
        <v>8983</v>
      </c>
      <c r="I32" s="125"/>
      <c r="J32" s="125"/>
      <c r="K32" s="125" t="s">
        <v>9083</v>
      </c>
      <c r="L32" s="120"/>
      <c r="M32" s="120"/>
      <c r="N32" s="120"/>
      <c r="O32" s="120"/>
      <c r="P32" s="120"/>
      <c r="Q32" s="120"/>
      <c r="R32" s="120"/>
      <c r="S32" s="120"/>
      <c r="T32" s="120"/>
      <c r="U32" s="120"/>
      <c r="V32" s="120"/>
      <c r="W32" s="120"/>
      <c r="X32" s="120"/>
      <c r="Y32" s="120"/>
      <c r="Z32" s="120"/>
      <c r="AA32" s="120"/>
    </row>
    <row r="33" spans="1:27" ht="14.25">
      <c r="A33" s="121" t="s">
        <v>8712</v>
      </c>
      <c r="B33" s="121" t="s">
        <v>9084</v>
      </c>
      <c r="C33" s="122" t="s">
        <v>9085</v>
      </c>
      <c r="D33" s="123"/>
      <c r="E33" s="121" t="s">
        <v>2427</v>
      </c>
      <c r="F33" s="124" t="s">
        <v>8982</v>
      </c>
      <c r="G33" s="123">
        <v>1</v>
      </c>
      <c r="H33" s="125" t="s">
        <v>8983</v>
      </c>
      <c r="I33" s="125" t="str">
        <f>VLOOKUP(A33,'[1]smart sheets data'!A:G,5,FALSE)</f>
        <v>Butte South</v>
      </c>
      <c r="J33" s="125">
        <f>VLOOKUP(A33,'[1]smart sheets data'!A:G,7,FALSE)</f>
        <v>1</v>
      </c>
      <c r="K33" s="125" t="str">
        <f>VLOOKUP(A33,'[1]smart sheets data'!A:G,6,FALSE)</f>
        <v>Completed South</v>
      </c>
      <c r="L33" s="120">
        <f>VLOOKUP(A33,'[1]smart sheets data'!A:I,9,FALSE)</f>
        <v>0</v>
      </c>
      <c r="M33" s="120"/>
      <c r="N33" s="120"/>
      <c r="O33" s="120"/>
      <c r="P33" s="120"/>
      <c r="Q33" s="120"/>
      <c r="R33" s="120"/>
      <c r="S33" s="120"/>
      <c r="T33" s="120"/>
      <c r="U33" s="120"/>
      <c r="V33" s="120"/>
      <c r="W33" s="120"/>
      <c r="X33" s="120"/>
      <c r="Y33" s="120"/>
      <c r="Z33" s="120"/>
      <c r="AA33" s="120"/>
    </row>
    <row r="34" spans="1:27" ht="28.5">
      <c r="A34" s="121" t="s">
        <v>8657</v>
      </c>
      <c r="B34" s="123" t="s">
        <v>9086</v>
      </c>
      <c r="C34" s="122" t="s">
        <v>9087</v>
      </c>
      <c r="D34" s="123">
        <v>24</v>
      </c>
      <c r="E34" s="123" t="s">
        <v>3300</v>
      </c>
      <c r="F34" s="124" t="s">
        <v>9070</v>
      </c>
      <c r="G34" s="123">
        <v>1</v>
      </c>
      <c r="H34" s="125" t="s">
        <v>8983</v>
      </c>
      <c r="I34" s="125" t="str">
        <f>VLOOKUP(A34,'[1]smart sheets data'!A:G,5,FALSE)</f>
        <v>Butte East</v>
      </c>
      <c r="J34" s="125">
        <f>VLOOKUP(A34,'[1]smart sheets data'!A:G,7,FALSE)</f>
        <v>1</v>
      </c>
      <c r="K34" s="125" t="str">
        <f>VLOOKUP(A34,'[1]smart sheets data'!A:G,6,FALSE)</f>
        <v>Completed East</v>
      </c>
      <c r="L34" s="120">
        <f>VLOOKUP(A34,'[1]smart sheets data'!A:I,9,FALSE)</f>
        <v>0</v>
      </c>
      <c r="M34" s="120"/>
      <c r="N34" s="120"/>
      <c r="O34" s="120"/>
      <c r="P34" s="120"/>
      <c r="Q34" s="120"/>
      <c r="R34" s="120"/>
      <c r="S34" s="120"/>
      <c r="T34" s="120"/>
      <c r="U34" s="120"/>
      <c r="V34" s="120"/>
      <c r="W34" s="120"/>
      <c r="X34" s="120"/>
      <c r="Y34" s="120"/>
      <c r="Z34" s="120"/>
      <c r="AA34" s="120"/>
    </row>
    <row r="35" spans="1:27" ht="14.25">
      <c r="A35" s="121" t="s">
        <v>8479</v>
      </c>
      <c r="B35" s="122" t="s">
        <v>9088</v>
      </c>
      <c r="C35" s="122" t="s">
        <v>9089</v>
      </c>
      <c r="D35" s="121" t="s">
        <v>1793</v>
      </c>
      <c r="E35" s="121" t="s">
        <v>2436</v>
      </c>
      <c r="F35" s="123" t="s">
        <v>9066</v>
      </c>
      <c r="G35" s="121">
        <v>1</v>
      </c>
      <c r="H35" s="125" t="s">
        <v>8983</v>
      </c>
      <c r="I35" s="125" t="s">
        <v>9038</v>
      </c>
      <c r="J35" s="125">
        <f>VLOOKUP(A35,'[1]smart sheets data'!A:G,7,FALSE)</f>
        <v>1</v>
      </c>
      <c r="K35" s="125" t="str">
        <f>VLOOKUP(A35,'[1]smart sheets data'!A:G,6,FALSE)</f>
        <v>FSO Pending Vehicle</v>
      </c>
      <c r="L35" s="120">
        <f>VLOOKUP(A35,'[1]smart sheets data'!A:I,9,FALSE)</f>
        <v>0</v>
      </c>
      <c r="M35" s="120"/>
      <c r="N35" s="120"/>
      <c r="O35" s="120"/>
      <c r="P35" s="120"/>
      <c r="Q35" s="120"/>
      <c r="R35" s="120"/>
      <c r="S35" s="120"/>
      <c r="T35" s="120"/>
      <c r="U35" s="120"/>
      <c r="V35" s="120"/>
      <c r="W35" s="120"/>
      <c r="X35" s="120"/>
      <c r="Y35" s="120"/>
      <c r="Z35" s="120"/>
      <c r="AA35" s="120"/>
    </row>
    <row r="36" spans="1:27" ht="14.25">
      <c r="A36" s="121" t="s">
        <v>8628</v>
      </c>
      <c r="B36" s="122" t="s">
        <v>9090</v>
      </c>
      <c r="C36" s="122" t="s">
        <v>9091</v>
      </c>
      <c r="D36" s="123" t="s">
        <v>9016</v>
      </c>
      <c r="E36" s="123" t="s">
        <v>3256</v>
      </c>
      <c r="F36" s="124" t="s">
        <v>9070</v>
      </c>
      <c r="G36" s="123">
        <v>1</v>
      </c>
      <c r="H36" s="125" t="s">
        <v>8983</v>
      </c>
      <c r="I36" s="125" t="str">
        <f>VLOOKUP(A36,'[1]smart sheets data'!A:G,5,FALSE)</f>
        <v>Butte East</v>
      </c>
      <c r="J36" s="125">
        <f>VLOOKUP(A36,'[1]smart sheets data'!A:G,7,FALSE)</f>
        <v>3</v>
      </c>
      <c r="K36" s="125" t="str">
        <f>VLOOKUP(A36,'[1]smart sheets data'!A:G,6,FALSE)</f>
        <v>Completed East</v>
      </c>
      <c r="L36" s="120">
        <f>VLOOKUP(A36,'[1]smart sheets data'!A:I,9,FALSE)</f>
        <v>0</v>
      </c>
      <c r="M36" s="120"/>
      <c r="N36" s="120"/>
      <c r="O36" s="120"/>
      <c r="P36" s="120"/>
      <c r="Q36" s="120"/>
      <c r="R36" s="120"/>
      <c r="S36" s="120"/>
      <c r="T36" s="120"/>
      <c r="U36" s="120"/>
      <c r="V36" s="120"/>
      <c r="W36" s="120"/>
      <c r="X36" s="120"/>
      <c r="Y36" s="120"/>
      <c r="Z36" s="120"/>
      <c r="AA36" s="120"/>
    </row>
    <row r="37" spans="1:27" ht="14.25">
      <c r="A37" s="121" t="s">
        <v>8798</v>
      </c>
      <c r="B37" s="122" t="s">
        <v>8988</v>
      </c>
      <c r="C37" s="122" t="s">
        <v>9092</v>
      </c>
      <c r="D37" s="123"/>
      <c r="E37" s="123" t="s">
        <v>9093</v>
      </c>
      <c r="F37" s="124" t="s">
        <v>8990</v>
      </c>
      <c r="G37" s="123"/>
      <c r="H37" s="125" t="s">
        <v>8983</v>
      </c>
      <c r="I37" s="125" t="s">
        <v>9094</v>
      </c>
      <c r="J37" s="125">
        <f>VLOOKUP(A37,'[1]smart sheets data'!A:G,7,FALSE)</f>
        <v>1</v>
      </c>
      <c r="K37" s="125" t="str">
        <f>VLOOKUP(A37,'[1]smart sheets data'!A:G,6,FALSE)</f>
        <v>Crew 405 South</v>
      </c>
      <c r="L37" s="120">
        <f>VLOOKUP(A37,'[1]smart sheets data'!A:I,9,FALSE)</f>
        <v>0</v>
      </c>
      <c r="M37" s="120"/>
      <c r="N37" s="120"/>
      <c r="O37" s="120"/>
      <c r="P37" s="120"/>
      <c r="Q37" s="120"/>
      <c r="R37" s="120"/>
      <c r="S37" s="120"/>
      <c r="T37" s="120"/>
      <c r="U37" s="120"/>
      <c r="V37" s="120"/>
      <c r="W37" s="120"/>
      <c r="X37" s="120"/>
      <c r="Y37" s="120"/>
      <c r="Z37" s="120"/>
      <c r="AA37" s="120"/>
    </row>
    <row r="38" spans="1:27" ht="28.5">
      <c r="A38" s="123" t="s">
        <v>8434</v>
      </c>
      <c r="B38" s="123" t="s">
        <v>9095</v>
      </c>
      <c r="C38" s="122" t="s">
        <v>9096</v>
      </c>
      <c r="D38" s="123">
        <v>1047</v>
      </c>
      <c r="E38" s="123" t="s">
        <v>2960</v>
      </c>
      <c r="F38" s="122" t="s">
        <v>9097</v>
      </c>
      <c r="G38" s="123"/>
      <c r="H38" s="125" t="s">
        <v>8983</v>
      </c>
      <c r="I38" s="137" t="s">
        <v>9098</v>
      </c>
      <c r="J38" s="125">
        <f>VLOOKUP(A38,'[1]smart sheets data'!A:G,7,FALSE)</f>
        <v>2</v>
      </c>
      <c r="K38" s="125" t="str">
        <f>VLOOKUP(A38,'[1]smart sheets data'!A:G,6,FALSE)</f>
        <v>Erosion Control - Haz Tree</v>
      </c>
      <c r="L38" s="120">
        <f>VLOOKUP(A38,'[1]smart sheets data'!A:I,9,FALSE)</f>
        <v>0</v>
      </c>
      <c r="M38" s="120"/>
      <c r="N38" s="120"/>
      <c r="O38" s="120"/>
      <c r="P38" s="120"/>
      <c r="Q38" s="120"/>
      <c r="R38" s="120"/>
      <c r="S38" s="120"/>
      <c r="T38" s="120"/>
      <c r="U38" s="120"/>
      <c r="V38" s="120"/>
      <c r="W38" s="120"/>
      <c r="X38" s="120"/>
      <c r="Y38" s="120"/>
      <c r="Z38" s="120"/>
      <c r="AA38" s="120"/>
    </row>
    <row r="39" spans="1:27" ht="28.5">
      <c r="A39" s="121" t="s">
        <v>8581</v>
      </c>
      <c r="B39" s="123" t="s">
        <v>9099</v>
      </c>
      <c r="C39" s="122" t="s">
        <v>9100</v>
      </c>
      <c r="D39" s="123">
        <v>1851</v>
      </c>
      <c r="E39" s="123" t="s">
        <v>2960</v>
      </c>
      <c r="F39" s="123" t="s">
        <v>9101</v>
      </c>
      <c r="G39" s="123"/>
      <c r="H39" s="125" t="s">
        <v>8983</v>
      </c>
      <c r="I39" s="137" t="s">
        <v>9102</v>
      </c>
      <c r="J39" s="125">
        <f>VLOOKUP(A39,'[1]smart sheets data'!A:G,7,FALSE)</f>
        <v>3</v>
      </c>
      <c r="K39" s="125" t="str">
        <f>VLOOKUP(A39,'[1]smart sheets data'!A:G,6,FALSE)</f>
        <v>Erosion Control - Haz Tree</v>
      </c>
      <c r="L39" s="120">
        <f>VLOOKUP(A39,'[1]smart sheets data'!A:I,9,FALSE)</f>
        <v>0</v>
      </c>
      <c r="M39" s="120"/>
      <c r="N39" s="120"/>
      <c r="O39" s="120"/>
      <c r="P39" s="120"/>
      <c r="Q39" s="120"/>
      <c r="R39" s="120"/>
      <c r="S39" s="120"/>
      <c r="T39" s="120"/>
      <c r="U39" s="120"/>
      <c r="V39" s="120"/>
      <c r="W39" s="120"/>
      <c r="X39" s="120"/>
      <c r="Y39" s="120"/>
      <c r="Z39" s="120"/>
      <c r="AA39" s="120"/>
    </row>
    <row r="40" spans="1:27" ht="28.5">
      <c r="A40" s="121" t="s">
        <v>8675</v>
      </c>
      <c r="B40" s="122" t="s">
        <v>9103</v>
      </c>
      <c r="C40" s="122" t="s">
        <v>9104</v>
      </c>
      <c r="D40" s="121">
        <v>65</v>
      </c>
      <c r="E40" s="121" t="s">
        <v>2593</v>
      </c>
      <c r="F40" s="124" t="s">
        <v>9000</v>
      </c>
      <c r="G40" s="123">
        <v>2</v>
      </c>
      <c r="H40" s="125" t="s">
        <v>8983</v>
      </c>
      <c r="I40" s="125" t="str">
        <f>VLOOKUP(A40,'[1]smart sheets data'!A:G,5,FALSE)</f>
        <v>Butte South</v>
      </c>
      <c r="J40" s="125">
        <f>VLOOKUP(A40,'[1]smart sheets data'!A:G,7,FALSE)</f>
        <v>2</v>
      </c>
      <c r="K40" s="125" t="str">
        <f>VLOOKUP(A40,'[1]smart sheets data'!A:G,6,FALSE)</f>
        <v>Completed South</v>
      </c>
      <c r="L40" s="120">
        <f>VLOOKUP(A40,'[1]smart sheets data'!A:I,9,FALSE)</f>
        <v>0</v>
      </c>
      <c r="M40" s="120"/>
      <c r="N40" s="120"/>
      <c r="O40" s="120"/>
      <c r="P40" s="120"/>
      <c r="Q40" s="120"/>
      <c r="R40" s="120"/>
      <c r="S40" s="120"/>
      <c r="T40" s="120"/>
      <c r="U40" s="120"/>
      <c r="V40" s="120"/>
      <c r="W40" s="120"/>
      <c r="X40" s="120"/>
      <c r="Y40" s="120"/>
      <c r="Z40" s="120"/>
      <c r="AA40" s="120"/>
    </row>
    <row r="41" spans="1:27" ht="14.25">
      <c r="A41" s="121" t="s">
        <v>825</v>
      </c>
      <c r="B41" s="123" t="s">
        <v>9105</v>
      </c>
      <c r="C41" s="122" t="s">
        <v>9106</v>
      </c>
      <c r="D41" s="123">
        <v>10</v>
      </c>
      <c r="E41" s="123" t="s">
        <v>7503</v>
      </c>
      <c r="F41" s="123" t="s">
        <v>9107</v>
      </c>
      <c r="G41" s="123"/>
      <c r="H41" s="125" t="s">
        <v>8983</v>
      </c>
      <c r="I41" s="125" t="s">
        <v>8997</v>
      </c>
      <c r="J41" s="125">
        <v>2</v>
      </c>
      <c r="K41" s="125">
        <v>2</v>
      </c>
      <c r="L41" s="120" t="e">
        <f>VLOOKUP(A41,'[1]smart sheets data'!A:I,9,FALSE)</f>
        <v>#N/A</v>
      </c>
      <c r="M41" s="120"/>
      <c r="N41" s="120"/>
      <c r="O41" s="120"/>
      <c r="P41" s="120"/>
      <c r="Q41" s="120"/>
      <c r="R41" s="120"/>
      <c r="S41" s="120"/>
      <c r="T41" s="120"/>
      <c r="U41" s="120"/>
      <c r="V41" s="120"/>
      <c r="W41" s="120"/>
      <c r="X41" s="120"/>
      <c r="Y41" s="120"/>
      <c r="Z41" s="120"/>
      <c r="AA41" s="120"/>
    </row>
    <row r="42" spans="1:27" ht="15">
      <c r="A42" s="123" t="s">
        <v>8689</v>
      </c>
      <c r="B42" s="122" t="s">
        <v>9108</v>
      </c>
      <c r="C42" s="122" t="s">
        <v>9109</v>
      </c>
      <c r="D42" s="123">
        <v>58</v>
      </c>
      <c r="E42" s="123" t="s">
        <v>3337</v>
      </c>
      <c r="F42" s="131"/>
      <c r="G42" s="123">
        <v>1</v>
      </c>
      <c r="H42" s="125" t="s">
        <v>8983</v>
      </c>
      <c r="I42" s="125"/>
      <c r="J42" s="125">
        <v>1</v>
      </c>
      <c r="K42" s="125" t="str">
        <f>VLOOKUP(A42,'[1]smart sheets data'!A:G,6,FALSE)</f>
        <v>Crew 303 East</v>
      </c>
      <c r="L42" s="120"/>
      <c r="M42" s="120"/>
      <c r="N42" s="120"/>
      <c r="O42" s="120"/>
      <c r="P42" s="120"/>
      <c r="Q42" s="120"/>
      <c r="R42" s="120"/>
      <c r="S42" s="120"/>
      <c r="T42" s="120"/>
      <c r="U42" s="120"/>
      <c r="V42" s="120"/>
      <c r="W42" s="120"/>
      <c r="X42" s="120"/>
      <c r="Y42" s="120"/>
      <c r="Z42" s="120"/>
      <c r="AA42" s="120"/>
    </row>
    <row r="43" spans="1:27" ht="14.25">
      <c r="A43" s="121" t="s">
        <v>8568</v>
      </c>
      <c r="B43" s="123" t="s">
        <v>9110</v>
      </c>
      <c r="C43" s="122" t="s">
        <v>9111</v>
      </c>
      <c r="D43" s="123"/>
      <c r="E43" s="123" t="s">
        <v>2870</v>
      </c>
      <c r="F43" s="123" t="s">
        <v>9112</v>
      </c>
      <c r="G43" s="138">
        <v>1</v>
      </c>
      <c r="H43" s="125" t="s">
        <v>8983</v>
      </c>
      <c r="I43" s="125" t="s">
        <v>9113</v>
      </c>
      <c r="J43" s="125">
        <f>VLOOKUP(A43,'[1]smart sheets data'!A:G,7,FALSE)</f>
        <v>2</v>
      </c>
      <c r="K43" s="125" t="str">
        <f>VLOOKUP(A43,'[1]smart sheets data'!A:G,6,FALSE)</f>
        <v>Completed South</v>
      </c>
      <c r="L43" s="120">
        <f>VLOOKUP(A43,'[1]smart sheets data'!A:I,9,FALSE)</f>
        <v>0</v>
      </c>
      <c r="M43" s="120"/>
      <c r="N43" s="120"/>
      <c r="O43" s="120"/>
      <c r="P43" s="120"/>
      <c r="Q43" s="120"/>
      <c r="R43" s="120"/>
      <c r="S43" s="120"/>
      <c r="T43" s="120"/>
      <c r="U43" s="120"/>
      <c r="V43" s="120"/>
      <c r="W43" s="120"/>
      <c r="X43" s="120"/>
      <c r="Y43" s="120"/>
      <c r="Z43" s="120"/>
      <c r="AA43" s="120"/>
    </row>
    <row r="44" spans="1:27" ht="28.5">
      <c r="A44" s="121" t="s">
        <v>358</v>
      </c>
      <c r="B44" s="123" t="s">
        <v>9114</v>
      </c>
      <c r="C44" s="122" t="s">
        <v>9115</v>
      </c>
      <c r="D44" s="121">
        <v>9851</v>
      </c>
      <c r="E44" s="121" t="s">
        <v>3077</v>
      </c>
      <c r="F44" s="131" t="s">
        <v>9116</v>
      </c>
      <c r="G44" s="138">
        <v>1</v>
      </c>
      <c r="H44" s="125" t="s">
        <v>8983</v>
      </c>
      <c r="I44" s="137" t="s">
        <v>9117</v>
      </c>
      <c r="J44" s="125">
        <v>1</v>
      </c>
      <c r="K44" s="125">
        <v>1</v>
      </c>
      <c r="L44" s="120" t="s">
        <v>9016</v>
      </c>
      <c r="M44" s="120"/>
      <c r="N44" s="120"/>
      <c r="O44" s="120"/>
      <c r="P44" s="120"/>
      <c r="Q44" s="120"/>
      <c r="R44" s="120"/>
      <c r="S44" s="120"/>
      <c r="T44" s="120"/>
      <c r="U44" s="120"/>
      <c r="V44" s="120"/>
      <c r="W44" s="120"/>
      <c r="X44" s="120"/>
      <c r="Y44" s="120"/>
      <c r="Z44" s="120"/>
      <c r="AA44" s="120"/>
    </row>
    <row r="45" spans="1:27" ht="15">
      <c r="A45" s="123" t="s">
        <v>8835</v>
      </c>
      <c r="B45" s="122" t="s">
        <v>9118</v>
      </c>
      <c r="C45" s="122" t="s">
        <v>9119</v>
      </c>
      <c r="D45" s="123">
        <v>83</v>
      </c>
      <c r="E45" s="123" t="s">
        <v>7509</v>
      </c>
      <c r="F45" s="131" t="s">
        <v>9120</v>
      </c>
      <c r="G45" s="138">
        <v>1</v>
      </c>
      <c r="H45" s="125" t="s">
        <v>8983</v>
      </c>
      <c r="I45" s="125" t="str">
        <f>VLOOKUP(A45,'[1]smart sheets data'!A:G,5,FALSE)</f>
        <v>Butte West</v>
      </c>
      <c r="J45" s="125">
        <f>VLOOKUP(A45,'[1]smart sheets data'!A:G,7,FALSE)</f>
        <v>3</v>
      </c>
      <c r="K45" s="125" t="str">
        <f>VLOOKUP(A45,'[1]smart sheets data'!A:G,6,FALSE)</f>
        <v>Completed West</v>
      </c>
      <c r="L45" s="120">
        <f>VLOOKUP(A45,'[1]smart sheets data'!A:I,9,FALSE)</f>
        <v>0</v>
      </c>
      <c r="M45" s="120"/>
      <c r="N45" s="120"/>
      <c r="O45" s="120"/>
      <c r="P45" s="120"/>
      <c r="Q45" s="120"/>
      <c r="R45" s="120"/>
      <c r="S45" s="120"/>
      <c r="T45" s="120"/>
      <c r="U45" s="120"/>
      <c r="V45" s="120"/>
      <c r="W45" s="120"/>
      <c r="X45" s="120"/>
      <c r="Y45" s="120"/>
      <c r="Z45" s="120"/>
      <c r="AA45" s="120"/>
    </row>
    <row r="46" spans="1:27" ht="14.25">
      <c r="A46" s="123" t="s">
        <v>8704</v>
      </c>
      <c r="B46" s="122" t="s">
        <v>9121</v>
      </c>
      <c r="C46" s="122" t="s">
        <v>9122</v>
      </c>
      <c r="D46" s="123">
        <v>33</v>
      </c>
      <c r="E46" s="139" t="s">
        <v>4321</v>
      </c>
      <c r="F46" s="124" t="s">
        <v>9000</v>
      </c>
      <c r="G46" s="138">
        <v>2</v>
      </c>
      <c r="H46" s="125" t="s">
        <v>8983</v>
      </c>
      <c r="I46" s="125" t="str">
        <f>VLOOKUP(A46,'[1]smart sheets data'!A:G,5,FALSE)</f>
        <v>Butte West</v>
      </c>
      <c r="J46" s="125">
        <f>VLOOKUP(A46,'[1]smart sheets data'!A:G,7,FALSE)</f>
        <v>4</v>
      </c>
      <c r="K46" s="125" t="str">
        <f>VLOOKUP(A46,'[1]smart sheets data'!A:G,6,FALSE)</f>
        <v>Completed West</v>
      </c>
      <c r="L46" s="120">
        <f>VLOOKUP(A46,'[1]smart sheets data'!A:I,9,FALSE)</f>
        <v>0</v>
      </c>
      <c r="M46" s="120"/>
      <c r="N46" s="120"/>
      <c r="O46" s="120"/>
      <c r="P46" s="120"/>
      <c r="Q46" s="120"/>
      <c r="R46" s="120"/>
      <c r="S46" s="120"/>
      <c r="T46" s="120"/>
      <c r="U46" s="120"/>
      <c r="V46" s="120"/>
      <c r="W46" s="120"/>
      <c r="X46" s="120"/>
      <c r="Y46" s="120"/>
      <c r="Z46" s="120"/>
      <c r="AA46" s="120"/>
    </row>
    <row r="47" spans="1:27" ht="15">
      <c r="A47" s="123" t="s">
        <v>8705</v>
      </c>
      <c r="B47" s="122" t="s">
        <v>9123</v>
      </c>
      <c r="C47" s="122" t="s">
        <v>9124</v>
      </c>
      <c r="D47" s="123">
        <v>78</v>
      </c>
      <c r="E47" s="123" t="s">
        <v>4321</v>
      </c>
      <c r="F47" s="131" t="s">
        <v>9125</v>
      </c>
      <c r="G47" s="123">
        <v>3</v>
      </c>
      <c r="H47" s="125" t="s">
        <v>8983</v>
      </c>
      <c r="I47" s="125" t="str">
        <f>VLOOKUP(A47,'[1]smart sheets data'!A:G,5,FALSE)</f>
        <v>Butte West</v>
      </c>
      <c r="J47" s="125">
        <f>VLOOKUP(A47,'[1]smart sheets data'!A:G,7,FALSE)</f>
        <v>4</v>
      </c>
      <c r="K47" s="125" t="str">
        <f>VLOOKUP(A47,'[1]smart sheets data'!A:G,6,FALSE)</f>
        <v>Completed West</v>
      </c>
      <c r="L47" s="120">
        <f>VLOOKUP(A47,'[1]smart sheets data'!A:I,9,FALSE)</f>
        <v>0</v>
      </c>
      <c r="M47" s="120"/>
      <c r="N47" s="120"/>
      <c r="O47" s="120"/>
      <c r="P47" s="120"/>
      <c r="Q47" s="120"/>
      <c r="R47" s="120"/>
      <c r="S47" s="120"/>
      <c r="T47" s="120"/>
      <c r="U47" s="120"/>
      <c r="V47" s="120"/>
      <c r="W47" s="120"/>
      <c r="X47" s="120"/>
      <c r="Y47" s="120"/>
      <c r="Z47" s="120"/>
      <c r="AA47" s="120"/>
    </row>
    <row r="48" spans="1:27" ht="14.25">
      <c r="A48" s="121" t="s">
        <v>8426</v>
      </c>
      <c r="B48" s="123" t="s">
        <v>9126</v>
      </c>
      <c r="C48" s="122" t="s">
        <v>9127</v>
      </c>
      <c r="D48" s="123"/>
      <c r="E48" s="123" t="s">
        <v>4321</v>
      </c>
      <c r="F48" s="123" t="s">
        <v>9128</v>
      </c>
      <c r="G48" s="123">
        <v>3</v>
      </c>
      <c r="H48" s="125" t="s">
        <v>8983</v>
      </c>
      <c r="I48" s="125" t="s">
        <v>9129</v>
      </c>
      <c r="J48" s="125">
        <f>VLOOKUP(A48,'[1]smart sheets data'!A:G,7,FALSE)</f>
        <v>1</v>
      </c>
      <c r="K48" s="125" t="str">
        <f>VLOOKUP(A48,'[1]smart sheets data'!A:G,6,FALSE)</f>
        <v>Rescrapes</v>
      </c>
      <c r="L48" s="120">
        <f>VLOOKUP(A48,'[1]smart sheets data'!A:I,9,FALSE)</f>
        <v>0</v>
      </c>
      <c r="M48" s="120"/>
      <c r="N48" s="120"/>
      <c r="O48" s="120"/>
      <c r="P48" s="120"/>
      <c r="Q48" s="120"/>
      <c r="R48" s="120"/>
      <c r="S48" s="120"/>
      <c r="T48" s="120"/>
      <c r="U48" s="120"/>
      <c r="V48" s="120"/>
      <c r="W48" s="120"/>
      <c r="X48" s="120"/>
      <c r="Y48" s="120"/>
      <c r="Z48" s="120"/>
      <c r="AA48" s="120"/>
    </row>
    <row r="49" spans="1:27" ht="14.25">
      <c r="A49" s="126" t="s">
        <v>8646</v>
      </c>
      <c r="B49" s="123" t="s">
        <v>9130</v>
      </c>
      <c r="C49" s="122" t="s">
        <v>9131</v>
      </c>
      <c r="D49" s="123"/>
      <c r="E49" s="123" t="s">
        <v>2913</v>
      </c>
      <c r="F49" s="123" t="s">
        <v>9132</v>
      </c>
      <c r="G49" s="123">
        <v>2</v>
      </c>
      <c r="H49" s="125" t="s">
        <v>8983</v>
      </c>
      <c r="I49" s="125"/>
      <c r="J49" s="125"/>
      <c r="K49" s="140" t="s">
        <v>9133</v>
      </c>
      <c r="L49" s="120"/>
      <c r="M49" s="120"/>
      <c r="N49" s="120"/>
      <c r="O49" s="120"/>
      <c r="P49" s="120"/>
      <c r="Q49" s="120"/>
      <c r="R49" s="120"/>
      <c r="S49" s="120"/>
      <c r="T49" s="120"/>
      <c r="U49" s="120"/>
      <c r="V49" s="120"/>
      <c r="W49" s="120"/>
      <c r="X49" s="120"/>
      <c r="Y49" s="120"/>
      <c r="Z49" s="120"/>
      <c r="AA49" s="120"/>
    </row>
    <row r="50" spans="1:27" ht="14.25">
      <c r="A50" s="123" t="s">
        <v>8719</v>
      </c>
      <c r="B50" s="122" t="s">
        <v>9134</v>
      </c>
      <c r="C50" s="122" t="s">
        <v>9135</v>
      </c>
      <c r="D50" s="123">
        <v>610</v>
      </c>
      <c r="E50" s="123" t="s">
        <v>3223</v>
      </c>
      <c r="F50" s="124"/>
      <c r="G50" s="123">
        <v>11</v>
      </c>
      <c r="H50" s="125" t="s">
        <v>8983</v>
      </c>
      <c r="I50" s="125"/>
      <c r="J50" s="125"/>
      <c r="K50" s="125" t="s">
        <v>9136</v>
      </c>
      <c r="L50" s="120"/>
      <c r="M50" s="120"/>
      <c r="N50" s="120"/>
      <c r="O50" s="120"/>
      <c r="P50" s="120"/>
      <c r="Q50" s="120"/>
      <c r="R50" s="120"/>
      <c r="S50" s="120"/>
      <c r="T50" s="120"/>
      <c r="U50" s="120"/>
      <c r="V50" s="120"/>
      <c r="W50" s="120"/>
      <c r="X50" s="120"/>
      <c r="Y50" s="120"/>
      <c r="Z50" s="120"/>
      <c r="AA50" s="120"/>
    </row>
    <row r="51" spans="1:27" ht="14.25">
      <c r="A51" s="123" t="s">
        <v>8517</v>
      </c>
      <c r="B51" s="123" t="s">
        <v>9137</v>
      </c>
      <c r="C51" s="122" t="s">
        <v>9138</v>
      </c>
      <c r="D51" s="123">
        <v>341</v>
      </c>
      <c r="E51" s="123" t="s">
        <v>9139</v>
      </c>
      <c r="F51" s="123" t="s">
        <v>9019</v>
      </c>
      <c r="G51" s="123">
        <v>1</v>
      </c>
      <c r="H51" s="125" t="s">
        <v>8983</v>
      </c>
      <c r="I51" s="125" t="s">
        <v>9020</v>
      </c>
      <c r="J51" s="125">
        <f>VLOOKUP(A51,'[1]smart sheets data'!A:G,7,FALSE)</f>
        <v>2</v>
      </c>
      <c r="K51" s="125" t="str">
        <f>VLOOKUP(A51,'[1]smart sheets data'!A:G,6,FALSE)</f>
        <v>Erosion Control : Not Scheduled</v>
      </c>
      <c r="L51" s="120">
        <f>VLOOKUP(A51,'[1]smart sheets data'!A:I,9,FALSE)</f>
        <v>0</v>
      </c>
      <c r="M51" s="120"/>
      <c r="N51" s="120"/>
      <c r="O51" s="120"/>
      <c r="P51" s="120"/>
      <c r="Q51" s="120"/>
      <c r="R51" s="120"/>
      <c r="S51" s="120"/>
      <c r="T51" s="120"/>
      <c r="U51" s="120"/>
      <c r="V51" s="120"/>
      <c r="W51" s="120"/>
      <c r="X51" s="120"/>
      <c r="Y51" s="120"/>
      <c r="Z51" s="120"/>
      <c r="AA51" s="120"/>
    </row>
    <row r="52" spans="1:27" ht="14.25">
      <c r="A52" s="123" t="s">
        <v>8779</v>
      </c>
      <c r="B52" s="122" t="s">
        <v>9140</v>
      </c>
      <c r="C52" s="122" t="s">
        <v>9141</v>
      </c>
      <c r="D52" s="123">
        <v>181</v>
      </c>
      <c r="E52" s="123" t="s">
        <v>4976</v>
      </c>
      <c r="F52" s="124"/>
      <c r="G52" s="123">
        <v>2</v>
      </c>
      <c r="H52" s="125" t="s">
        <v>8983</v>
      </c>
      <c r="I52" s="125"/>
      <c r="J52" s="125"/>
      <c r="K52" s="125" t="s">
        <v>9142</v>
      </c>
      <c r="L52" s="120"/>
      <c r="M52" s="120"/>
      <c r="N52" s="120"/>
      <c r="O52" s="120"/>
      <c r="P52" s="120"/>
      <c r="Q52" s="120"/>
      <c r="R52" s="120"/>
      <c r="S52" s="120"/>
      <c r="T52" s="120"/>
      <c r="U52" s="120"/>
      <c r="V52" s="120"/>
      <c r="W52" s="120"/>
      <c r="X52" s="120"/>
      <c r="Y52" s="120"/>
      <c r="Z52" s="120"/>
      <c r="AA52" s="120"/>
    </row>
    <row r="53" spans="1:27" ht="14.25">
      <c r="A53" s="123" t="s">
        <v>8256</v>
      </c>
      <c r="B53" s="123" t="s">
        <v>9143</v>
      </c>
      <c r="C53" s="122" t="s">
        <v>9144</v>
      </c>
      <c r="D53" s="123" t="s">
        <v>8256</v>
      </c>
      <c r="E53" s="123" t="s">
        <v>2522</v>
      </c>
      <c r="F53" s="124" t="s">
        <v>9145</v>
      </c>
      <c r="G53" s="123">
        <v>2</v>
      </c>
      <c r="H53" s="125" t="s">
        <v>8983</v>
      </c>
      <c r="I53" s="125" t="str">
        <f>VLOOKUP(A53,'[1]smart sheets data'!A:G,5,FALSE)</f>
        <v>Butte South</v>
      </c>
      <c r="J53" s="125">
        <f>VLOOKUP(A53,'[1]smart sheets data'!A:G,7,FALSE)</f>
        <v>2</v>
      </c>
      <c r="K53" s="125" t="str">
        <f>VLOOKUP(A53,'[1]smart sheets data'!A:G,6,FALSE)</f>
        <v>Crew 406 South</v>
      </c>
      <c r="L53" s="120">
        <f>VLOOKUP(A53,'[1]smart sheets data'!A:I,9,FALSE)</f>
        <v>0</v>
      </c>
      <c r="M53" s="120"/>
      <c r="N53" s="120"/>
      <c r="O53" s="120"/>
      <c r="P53" s="120"/>
      <c r="Q53" s="120"/>
      <c r="R53" s="120"/>
      <c r="S53" s="120"/>
      <c r="T53" s="120"/>
      <c r="U53" s="120"/>
      <c r="V53" s="120"/>
      <c r="W53" s="120"/>
      <c r="X53" s="120"/>
      <c r="Y53" s="120"/>
      <c r="Z53" s="120"/>
      <c r="AA53" s="120"/>
    </row>
    <row r="54" spans="1:27" ht="30">
      <c r="A54" s="123" t="s">
        <v>8394</v>
      </c>
      <c r="B54" s="123" t="s">
        <v>9146</v>
      </c>
      <c r="C54" s="122" t="s">
        <v>9147</v>
      </c>
      <c r="D54" s="123"/>
      <c r="E54" s="123" t="s">
        <v>2575</v>
      </c>
      <c r="F54" s="131" t="s">
        <v>9148</v>
      </c>
      <c r="G54" s="123">
        <v>3</v>
      </c>
      <c r="H54" s="125" t="s">
        <v>8983</v>
      </c>
      <c r="I54" s="125" t="s">
        <v>9113</v>
      </c>
      <c r="J54" s="125">
        <f>VLOOKUP(A54,'[1]smart sheets data'!A:G,7,FALSE)</f>
        <v>5</v>
      </c>
      <c r="K54" s="125" t="str">
        <f>VLOOKUP(A54,'[1]smart sheets data'!A:G,6,FALSE)</f>
        <v>Completed South</v>
      </c>
      <c r="L54" s="120">
        <f>VLOOKUP(A54,'[1]smart sheets data'!A:I,9,FALSE)</f>
        <v>0</v>
      </c>
      <c r="M54" s="120"/>
      <c r="N54" s="120"/>
      <c r="O54" s="120"/>
      <c r="P54" s="120"/>
      <c r="Q54" s="120"/>
      <c r="R54" s="120"/>
      <c r="S54" s="120"/>
      <c r="T54" s="120"/>
      <c r="U54" s="120"/>
      <c r="V54" s="120"/>
      <c r="W54" s="120"/>
      <c r="X54" s="120"/>
      <c r="Y54" s="120"/>
      <c r="Z54" s="120"/>
      <c r="AA54" s="120"/>
    </row>
    <row r="55" spans="1:27" ht="14.25">
      <c r="A55" s="121" t="s">
        <v>8445</v>
      </c>
      <c r="B55" s="122" t="s">
        <v>9149</v>
      </c>
      <c r="C55" s="122" t="s">
        <v>9150</v>
      </c>
      <c r="D55" s="121">
        <v>555</v>
      </c>
      <c r="E55" s="121" t="s">
        <v>2432</v>
      </c>
      <c r="F55" s="123" t="s">
        <v>9066</v>
      </c>
      <c r="G55" s="121">
        <v>1</v>
      </c>
      <c r="H55" s="125" t="s">
        <v>8983</v>
      </c>
      <c r="I55" s="125" t="s">
        <v>9038</v>
      </c>
      <c r="J55" s="125">
        <f>VLOOKUP(A55,'[1]smart sheets data'!A:G,7,FALSE)</f>
        <v>2</v>
      </c>
      <c r="K55" s="125" t="str">
        <f>VLOOKUP(A55,'[1]smart sheets data'!A:G,6,FALSE)</f>
        <v>FSO Pending Vehicle</v>
      </c>
      <c r="L55" s="120">
        <f>VLOOKUP(A55,'[1]smart sheets data'!A:I,9,FALSE)</f>
        <v>0</v>
      </c>
      <c r="M55" s="120"/>
      <c r="N55" s="120"/>
      <c r="O55" s="120"/>
      <c r="P55" s="120"/>
      <c r="Q55" s="120"/>
      <c r="R55" s="120"/>
      <c r="S55" s="120"/>
      <c r="T55" s="120"/>
      <c r="U55" s="120"/>
      <c r="V55" s="120"/>
      <c r="W55" s="120"/>
      <c r="X55" s="120"/>
      <c r="Y55" s="120"/>
      <c r="Z55" s="120"/>
      <c r="AA55" s="120"/>
    </row>
    <row r="56" spans="1:27" ht="14.25">
      <c r="A56" s="121" t="s">
        <v>8670</v>
      </c>
      <c r="B56" s="122" t="s">
        <v>9151</v>
      </c>
      <c r="C56" s="122" t="s">
        <v>9152</v>
      </c>
      <c r="D56" s="123">
        <v>43</v>
      </c>
      <c r="E56" s="123" t="s">
        <v>4501</v>
      </c>
      <c r="F56" s="124"/>
      <c r="G56" s="123">
        <v>4</v>
      </c>
      <c r="H56" s="125" t="s">
        <v>8983</v>
      </c>
      <c r="I56" s="125"/>
      <c r="J56" s="125"/>
      <c r="K56" s="125" t="s">
        <v>9153</v>
      </c>
      <c r="L56" s="120"/>
      <c r="M56" s="120"/>
      <c r="N56" s="120"/>
      <c r="O56" s="120"/>
      <c r="P56" s="120"/>
      <c r="Q56" s="120"/>
      <c r="R56" s="120"/>
      <c r="S56" s="120"/>
      <c r="T56" s="120"/>
      <c r="U56" s="120"/>
      <c r="V56" s="120"/>
      <c r="W56" s="120"/>
      <c r="X56" s="120"/>
      <c r="Y56" s="120"/>
      <c r="Z56" s="120"/>
      <c r="AA56" s="120"/>
    </row>
    <row r="57" spans="1:27" ht="28.5">
      <c r="A57" s="121" t="s">
        <v>360</v>
      </c>
      <c r="B57" s="123" t="s">
        <v>9154</v>
      </c>
      <c r="C57" s="122" t="s">
        <v>9155</v>
      </c>
      <c r="D57" s="123">
        <v>32</v>
      </c>
      <c r="E57" s="123" t="s">
        <v>3141</v>
      </c>
      <c r="F57" s="123" t="s">
        <v>9156</v>
      </c>
      <c r="G57" s="123">
        <v>2</v>
      </c>
      <c r="H57" s="125" t="s">
        <v>8983</v>
      </c>
      <c r="I57" s="125" t="s">
        <v>8997</v>
      </c>
      <c r="J57" s="125" t="e">
        <f>VLOOKUP(A57,'[1]smart sheets data'!A:G,7,FALSE)</f>
        <v>#N/A</v>
      </c>
      <c r="K57" s="125" t="e">
        <f>VLOOKUP(A57,'[1]smart sheets data'!A:G,6,FALSE)</f>
        <v>#N/A</v>
      </c>
      <c r="L57" s="120" t="e">
        <f>VLOOKUP(A57,'[1]smart sheets data'!A:I,9,FALSE)</f>
        <v>#N/A</v>
      </c>
      <c r="M57" s="120"/>
      <c r="N57" s="120"/>
      <c r="O57" s="120"/>
      <c r="P57" s="120"/>
      <c r="Q57" s="120"/>
      <c r="R57" s="120"/>
      <c r="S57" s="120"/>
      <c r="T57" s="120"/>
      <c r="U57" s="120"/>
      <c r="V57" s="120"/>
      <c r="W57" s="120"/>
      <c r="X57" s="120"/>
      <c r="Y57" s="120"/>
      <c r="Z57" s="120"/>
      <c r="AA57" s="120"/>
    </row>
    <row r="58" spans="1:27" ht="14.25">
      <c r="A58" s="121" t="s">
        <v>8802</v>
      </c>
      <c r="B58" s="121" t="s">
        <v>9157</v>
      </c>
      <c r="C58" s="121" t="s">
        <v>9158</v>
      </c>
      <c r="D58" s="121" t="s">
        <v>8802</v>
      </c>
      <c r="E58" s="121" t="s">
        <v>9159</v>
      </c>
      <c r="F58" s="123" t="s">
        <v>9160</v>
      </c>
      <c r="G58" s="123">
        <v>2</v>
      </c>
      <c r="H58" s="125" t="s">
        <v>8983</v>
      </c>
      <c r="I58" s="125" t="s">
        <v>9161</v>
      </c>
      <c r="J58" s="125">
        <v>2</v>
      </c>
      <c r="K58" s="125" t="str">
        <f>VLOOKUP(A58,'[1]smart sheets data'!A:G,6,FALSE)</f>
        <v>Crew 301 East</v>
      </c>
      <c r="L58" s="120">
        <f>VLOOKUP(A58,'[1]smart sheets data'!A:I,9,FALSE)</f>
        <v>0</v>
      </c>
      <c r="M58" s="120"/>
      <c r="N58" s="120"/>
      <c r="O58" s="120"/>
      <c r="P58" s="120"/>
      <c r="Q58" s="120"/>
      <c r="R58" s="120"/>
      <c r="S58" s="120"/>
      <c r="T58" s="120"/>
      <c r="U58" s="120"/>
      <c r="V58" s="120"/>
      <c r="W58" s="120"/>
      <c r="X58" s="120"/>
      <c r="Y58" s="120"/>
      <c r="Z58" s="120"/>
      <c r="AA58" s="120"/>
    </row>
    <row r="59" spans="1:27" ht="14.25">
      <c r="A59" s="121" t="s">
        <v>8713</v>
      </c>
      <c r="B59" s="122" t="s">
        <v>9162</v>
      </c>
      <c r="C59" s="122" t="s">
        <v>9163</v>
      </c>
      <c r="D59" s="123"/>
      <c r="E59" s="121" t="s">
        <v>2589</v>
      </c>
      <c r="F59" s="123" t="s">
        <v>9164</v>
      </c>
      <c r="G59" s="123"/>
      <c r="H59" s="125" t="s">
        <v>8983</v>
      </c>
      <c r="I59" s="125"/>
      <c r="J59" s="125">
        <v>5</v>
      </c>
      <c r="K59" s="125" t="str">
        <f>VLOOKUP(A59,'[1]smart sheets data'!A:G,6,FALSE)</f>
        <v>Crew 203 East</v>
      </c>
      <c r="L59" s="120">
        <f>VLOOKUP(A59,'[1]smart sheets data'!A:I,9,FALSE)</f>
        <v>0</v>
      </c>
      <c r="M59" s="120"/>
      <c r="N59" s="120"/>
      <c r="O59" s="120"/>
      <c r="P59" s="120"/>
      <c r="Q59" s="120"/>
      <c r="R59" s="120"/>
      <c r="S59" s="120"/>
      <c r="T59" s="120"/>
      <c r="U59" s="120"/>
      <c r="V59" s="120"/>
      <c r="W59" s="120"/>
      <c r="X59" s="120"/>
      <c r="Y59" s="120"/>
      <c r="Z59" s="120"/>
      <c r="AA59" s="120"/>
    </row>
    <row r="60" spans="1:27" ht="14.25">
      <c r="A60" s="121" t="s">
        <v>8746</v>
      </c>
      <c r="B60" s="122" t="s">
        <v>9165</v>
      </c>
      <c r="C60" s="122" t="s">
        <v>9166</v>
      </c>
      <c r="D60" s="123"/>
      <c r="E60" s="121" t="s">
        <v>2572</v>
      </c>
      <c r="F60" s="123" t="s">
        <v>9164</v>
      </c>
      <c r="G60" s="123"/>
      <c r="H60" s="125" t="s">
        <v>8983</v>
      </c>
      <c r="I60" s="125"/>
      <c r="J60" s="125">
        <v>5</v>
      </c>
      <c r="K60" s="125" t="str">
        <f>VLOOKUP(A60,'[1]smart sheets data'!A:G,6,FALSE)</f>
        <v>Completed East</v>
      </c>
      <c r="L60" s="120">
        <f>VLOOKUP(A60,'[1]smart sheets data'!A:I,9,FALSE)</f>
        <v>0</v>
      </c>
      <c r="M60" s="120"/>
      <c r="N60" s="120"/>
      <c r="O60" s="120"/>
      <c r="P60" s="120"/>
      <c r="Q60" s="120"/>
      <c r="R60" s="120"/>
      <c r="S60" s="120"/>
      <c r="T60" s="120"/>
      <c r="U60" s="120"/>
      <c r="V60" s="120"/>
      <c r="W60" s="120"/>
      <c r="X60" s="120"/>
      <c r="Y60" s="120"/>
      <c r="Z60" s="120"/>
      <c r="AA60" s="120"/>
    </row>
    <row r="61" spans="1:27" ht="14.25">
      <c r="A61" s="121" t="s">
        <v>8669</v>
      </c>
      <c r="B61" s="123" t="s">
        <v>9167</v>
      </c>
      <c r="C61" s="123" t="s">
        <v>9168</v>
      </c>
      <c r="D61" s="123"/>
      <c r="E61" s="123" t="s">
        <v>9169</v>
      </c>
      <c r="F61" s="123" t="s">
        <v>9170</v>
      </c>
      <c r="G61" s="123"/>
      <c r="H61" s="125" t="s">
        <v>8983</v>
      </c>
      <c r="I61" s="125"/>
      <c r="J61" s="125">
        <v>2</v>
      </c>
      <c r="K61" s="125" t="str">
        <f>VLOOKUP(A61,'[1]smart sheets data'!A:G,6,FALSE)</f>
        <v>Completed East</v>
      </c>
      <c r="L61" s="120">
        <f>VLOOKUP(A61,'[1]smart sheets data'!A:I,9,FALSE)</f>
        <v>0</v>
      </c>
      <c r="M61" s="120"/>
      <c r="N61" s="120"/>
      <c r="O61" s="120"/>
      <c r="P61" s="120"/>
      <c r="Q61" s="120"/>
      <c r="R61" s="120"/>
      <c r="S61" s="120"/>
      <c r="T61" s="120"/>
      <c r="U61" s="120"/>
      <c r="V61" s="120"/>
      <c r="W61" s="120"/>
      <c r="X61" s="120"/>
      <c r="Y61" s="120"/>
      <c r="Z61" s="120"/>
      <c r="AA61" s="120"/>
    </row>
    <row r="62" spans="1:27" ht="28.5">
      <c r="A62" s="121" t="s">
        <v>8639</v>
      </c>
      <c r="B62" s="122" t="s">
        <v>9013</v>
      </c>
      <c r="C62" s="122" t="s">
        <v>9014</v>
      </c>
      <c r="D62" s="123">
        <v>2940</v>
      </c>
      <c r="E62" s="123" t="s">
        <v>3178</v>
      </c>
      <c r="F62" s="123" t="s">
        <v>9164</v>
      </c>
      <c r="G62" s="123"/>
      <c r="H62" s="125" t="s">
        <v>8983</v>
      </c>
      <c r="I62" s="125"/>
      <c r="J62" s="125">
        <v>5</v>
      </c>
      <c r="K62" s="125" t="str">
        <f>VLOOKUP(A62,'[1]smart sheets data'!A:G,6,FALSE)</f>
        <v>Completed East</v>
      </c>
      <c r="L62" s="120">
        <f>VLOOKUP(A62,'[1]smart sheets data'!A:I,9,FALSE)</f>
        <v>0</v>
      </c>
      <c r="M62" s="120"/>
      <c r="N62" s="120"/>
      <c r="O62" s="120"/>
      <c r="P62" s="120"/>
      <c r="Q62" s="120"/>
      <c r="R62" s="120"/>
      <c r="S62" s="120"/>
      <c r="T62" s="120"/>
      <c r="U62" s="120"/>
      <c r="V62" s="120"/>
      <c r="W62" s="120"/>
      <c r="X62" s="120"/>
      <c r="Y62" s="120"/>
      <c r="Z62" s="120"/>
      <c r="AA62" s="120"/>
    </row>
    <row r="63" spans="1:27" ht="28.5">
      <c r="A63" s="121" t="s">
        <v>8700</v>
      </c>
      <c r="B63" s="122" t="s">
        <v>9171</v>
      </c>
      <c r="C63" s="123" t="s">
        <v>9172</v>
      </c>
      <c r="D63" s="123">
        <v>998</v>
      </c>
      <c r="E63" s="123" t="s">
        <v>3252</v>
      </c>
      <c r="F63" s="123" t="s">
        <v>9173</v>
      </c>
      <c r="G63" s="123"/>
      <c r="H63" s="125" t="s">
        <v>8983</v>
      </c>
      <c r="I63" s="125"/>
      <c r="J63" s="125">
        <v>1</v>
      </c>
      <c r="K63" s="125"/>
      <c r="L63" s="120">
        <f>VLOOKUP(A63,'[1]smart sheets data'!A:I,9,FALSE)</f>
        <v>0</v>
      </c>
      <c r="M63" s="120"/>
      <c r="N63" s="120"/>
      <c r="O63" s="120"/>
      <c r="P63" s="120"/>
      <c r="Q63" s="120"/>
      <c r="R63" s="120"/>
      <c r="S63" s="120"/>
      <c r="T63" s="120"/>
      <c r="U63" s="120"/>
      <c r="V63" s="120"/>
      <c r="W63" s="120"/>
      <c r="X63" s="120"/>
      <c r="Y63" s="120"/>
      <c r="Z63" s="120"/>
      <c r="AA63" s="120"/>
    </row>
    <row r="64" spans="1:27" ht="14.25">
      <c r="A64" s="121" t="s">
        <v>8652</v>
      </c>
      <c r="B64" s="122" t="s">
        <v>9174</v>
      </c>
      <c r="C64" s="123" t="s">
        <v>9175</v>
      </c>
      <c r="D64" s="123">
        <v>549</v>
      </c>
      <c r="E64" s="123" t="s">
        <v>3223</v>
      </c>
      <c r="F64" s="123" t="s">
        <v>9176</v>
      </c>
      <c r="G64" s="123"/>
      <c r="H64" s="125" t="s">
        <v>8983</v>
      </c>
      <c r="I64" s="125"/>
      <c r="J64" s="125">
        <v>1</v>
      </c>
      <c r="K64" s="125"/>
      <c r="L64" s="120">
        <f>VLOOKUP(A64,'[1]smart sheets data'!A:I,9,FALSE)</f>
        <v>0</v>
      </c>
      <c r="M64" s="120"/>
      <c r="N64" s="120"/>
      <c r="O64" s="120"/>
      <c r="P64" s="120"/>
      <c r="Q64" s="120"/>
      <c r="R64" s="120"/>
      <c r="S64" s="120"/>
      <c r="T64" s="120"/>
      <c r="U64" s="120"/>
      <c r="V64" s="120"/>
      <c r="W64" s="120"/>
      <c r="X64" s="120"/>
      <c r="Y64" s="120"/>
      <c r="Z64" s="120"/>
      <c r="AA64" s="120"/>
    </row>
    <row r="65" spans="1:27" ht="14.25">
      <c r="A65" s="121" t="s">
        <v>8391</v>
      </c>
      <c r="B65" s="123" t="s">
        <v>9177</v>
      </c>
      <c r="C65" s="123" t="s">
        <v>9178</v>
      </c>
      <c r="D65" s="123">
        <v>444</v>
      </c>
      <c r="E65" s="123" t="s">
        <v>7610</v>
      </c>
      <c r="F65" s="123" t="s">
        <v>9179</v>
      </c>
      <c r="G65" s="123">
        <v>3</v>
      </c>
      <c r="H65" s="125" t="s">
        <v>8983</v>
      </c>
      <c r="I65" s="125"/>
      <c r="J65" s="125">
        <v>6</v>
      </c>
      <c r="K65" s="125"/>
      <c r="L65" s="120">
        <f>VLOOKUP(A65,'[1]smart sheets data'!A:I,9,FALSE)</f>
        <v>0</v>
      </c>
      <c r="M65" s="120"/>
      <c r="N65" s="120"/>
      <c r="O65" s="120"/>
      <c r="P65" s="120"/>
      <c r="Q65" s="120"/>
      <c r="R65" s="120"/>
      <c r="S65" s="120"/>
      <c r="T65" s="120"/>
      <c r="U65" s="120"/>
      <c r="V65" s="120"/>
      <c r="W65" s="120"/>
      <c r="X65" s="120"/>
      <c r="Y65" s="120"/>
      <c r="Z65" s="120"/>
      <c r="AA65" s="120"/>
    </row>
    <row r="66" spans="1:27" ht="14.25">
      <c r="A66" s="121" t="s">
        <v>8703</v>
      </c>
      <c r="B66" s="122" t="s">
        <v>9180</v>
      </c>
      <c r="C66" s="123" t="s">
        <v>9181</v>
      </c>
      <c r="D66" s="123">
        <v>105</v>
      </c>
      <c r="E66" s="123" t="s">
        <v>4321</v>
      </c>
      <c r="F66" s="123" t="s">
        <v>9164</v>
      </c>
      <c r="G66" s="141"/>
      <c r="H66" s="125" t="s">
        <v>8983</v>
      </c>
      <c r="I66" s="142"/>
      <c r="J66" s="125">
        <v>14</v>
      </c>
      <c r="K66" s="125"/>
      <c r="L66" s="120"/>
      <c r="M66" s="120"/>
      <c r="N66" s="120"/>
      <c r="O66" s="120"/>
      <c r="P66" s="120"/>
      <c r="Q66" s="120"/>
      <c r="R66" s="120"/>
      <c r="S66" s="120"/>
      <c r="T66" s="120"/>
      <c r="U66" s="120"/>
      <c r="V66" s="120"/>
      <c r="W66" s="120"/>
      <c r="X66" s="120"/>
      <c r="Y66" s="120"/>
      <c r="Z66" s="120"/>
      <c r="AA66" s="120"/>
    </row>
    <row r="67" spans="1:27" ht="28.5">
      <c r="A67" s="121" t="s">
        <v>8871</v>
      </c>
      <c r="B67" s="123" t="s">
        <v>9182</v>
      </c>
      <c r="C67" s="123" t="s">
        <v>9183</v>
      </c>
      <c r="D67" s="123">
        <v>99</v>
      </c>
      <c r="E67" s="123" t="s">
        <v>3160</v>
      </c>
      <c r="F67" s="122" t="s">
        <v>9184</v>
      </c>
      <c r="G67" s="141">
        <v>1</v>
      </c>
      <c r="H67" s="142" t="s">
        <v>8983</v>
      </c>
      <c r="I67" s="142"/>
      <c r="J67" s="125">
        <v>1</v>
      </c>
      <c r="K67" s="125"/>
      <c r="L67" s="120"/>
      <c r="M67" s="120"/>
      <c r="N67" s="120"/>
      <c r="O67" s="120"/>
      <c r="P67" s="120"/>
      <c r="Q67" s="120"/>
      <c r="R67" s="120"/>
      <c r="S67" s="120"/>
      <c r="T67" s="120"/>
      <c r="U67" s="120"/>
      <c r="V67" s="120"/>
      <c r="W67" s="120"/>
      <c r="X67" s="120"/>
      <c r="Y67" s="120"/>
      <c r="Z67" s="120"/>
      <c r="AA67" s="120"/>
    </row>
    <row r="68" spans="1:27" ht="14.25">
      <c r="A68" s="121" t="s">
        <v>8726</v>
      </c>
      <c r="B68" s="123" t="s">
        <v>9185</v>
      </c>
      <c r="C68" s="123" t="s">
        <v>9186</v>
      </c>
      <c r="D68" s="123">
        <v>42</v>
      </c>
      <c r="E68" s="123" t="s">
        <v>9187</v>
      </c>
      <c r="F68" s="123" t="s">
        <v>9164</v>
      </c>
      <c r="G68" s="141"/>
      <c r="H68" s="142" t="s">
        <v>8983</v>
      </c>
      <c r="I68" s="142"/>
      <c r="J68" s="125">
        <v>6</v>
      </c>
      <c r="K68" s="125"/>
      <c r="L68" s="120"/>
      <c r="M68" s="120"/>
      <c r="N68" s="120"/>
      <c r="O68" s="120"/>
      <c r="P68" s="120"/>
      <c r="Q68" s="120"/>
      <c r="R68" s="120"/>
      <c r="S68" s="120"/>
      <c r="T68" s="120"/>
      <c r="U68" s="120"/>
      <c r="V68" s="120"/>
      <c r="W68" s="120"/>
      <c r="X68" s="120"/>
      <c r="Y68" s="120"/>
      <c r="Z68" s="120"/>
      <c r="AA68" s="120"/>
    </row>
    <row r="69" spans="1:27" ht="14.25">
      <c r="A69" s="121" t="s">
        <v>8733</v>
      </c>
      <c r="B69" s="122" t="s">
        <v>9188</v>
      </c>
      <c r="C69" s="123" t="s">
        <v>9189</v>
      </c>
      <c r="D69" s="123">
        <v>11</v>
      </c>
      <c r="E69" s="123" t="s">
        <v>3221</v>
      </c>
      <c r="F69" s="123" t="s">
        <v>9190</v>
      </c>
      <c r="G69" s="123">
        <v>14</v>
      </c>
      <c r="H69" s="125" t="s">
        <v>8983</v>
      </c>
      <c r="I69" s="125"/>
      <c r="J69" s="125">
        <v>19</v>
      </c>
      <c r="K69" s="125"/>
      <c r="L69" s="120"/>
      <c r="M69" s="120"/>
      <c r="N69" s="120"/>
      <c r="O69" s="120"/>
      <c r="P69" s="120"/>
      <c r="Q69" s="120"/>
      <c r="R69" s="120"/>
      <c r="S69" s="120"/>
      <c r="T69" s="120"/>
      <c r="U69" s="120"/>
      <c r="V69" s="120"/>
      <c r="W69" s="120"/>
      <c r="X69" s="120"/>
      <c r="Y69" s="120"/>
      <c r="Z69" s="120"/>
      <c r="AA69" s="120"/>
    </row>
    <row r="70" spans="1:27" ht="14.25">
      <c r="A70" s="121" t="s">
        <v>8281</v>
      </c>
      <c r="B70" s="123" t="s">
        <v>9191</v>
      </c>
      <c r="C70" s="123" t="s">
        <v>9192</v>
      </c>
      <c r="D70" s="123">
        <v>6</v>
      </c>
      <c r="E70" s="123" t="s">
        <v>3337</v>
      </c>
      <c r="F70" s="123" t="s">
        <v>9193</v>
      </c>
      <c r="G70" s="123"/>
      <c r="H70" s="125" t="s">
        <v>8983</v>
      </c>
      <c r="I70" s="125"/>
      <c r="J70" s="125">
        <v>2</v>
      </c>
      <c r="K70" s="125"/>
      <c r="L70" s="120"/>
      <c r="M70" s="120"/>
      <c r="N70" s="120"/>
      <c r="O70" s="120"/>
      <c r="P70" s="120"/>
      <c r="Q70" s="120"/>
      <c r="R70" s="120"/>
      <c r="S70" s="120"/>
      <c r="T70" s="120"/>
      <c r="U70" s="120"/>
      <c r="V70" s="120"/>
      <c r="W70" s="120"/>
      <c r="X70" s="120"/>
      <c r="Y70" s="120"/>
      <c r="Z70" s="120"/>
      <c r="AA70" s="120"/>
    </row>
    <row r="71" spans="1:27" ht="28.5">
      <c r="A71" s="122" t="s">
        <v>8630</v>
      </c>
      <c r="B71" s="122" t="s">
        <v>9194</v>
      </c>
      <c r="C71" s="122" t="s">
        <v>9195</v>
      </c>
      <c r="D71" s="122">
        <v>163</v>
      </c>
      <c r="E71" s="122" t="s">
        <v>3337</v>
      </c>
      <c r="F71" s="123" t="s">
        <v>9193</v>
      </c>
      <c r="G71" s="123">
        <v>1</v>
      </c>
      <c r="H71" s="125" t="s">
        <v>8983</v>
      </c>
      <c r="I71" s="125"/>
      <c r="J71" s="125">
        <v>1</v>
      </c>
      <c r="K71" s="125" t="s">
        <v>9016</v>
      </c>
      <c r="L71" s="120"/>
      <c r="M71" s="120"/>
      <c r="N71" s="120"/>
      <c r="O71" s="120"/>
      <c r="P71" s="120"/>
      <c r="Q71" s="120"/>
      <c r="R71" s="120"/>
      <c r="S71" s="120"/>
      <c r="T71" s="120"/>
      <c r="U71" s="120"/>
      <c r="V71" s="120"/>
      <c r="W71" s="120"/>
      <c r="X71" s="120"/>
      <c r="Y71" s="120"/>
      <c r="Z71" s="120"/>
      <c r="AA71" s="120"/>
    </row>
    <row r="72" spans="1:27" ht="14.25">
      <c r="A72" s="122" t="s">
        <v>8596</v>
      </c>
      <c r="B72" s="122" t="s">
        <v>9196</v>
      </c>
      <c r="C72" s="122" t="s">
        <v>9197</v>
      </c>
      <c r="D72" s="122">
        <v>50</v>
      </c>
      <c r="E72" s="122" t="s">
        <v>9198</v>
      </c>
      <c r="F72" s="123" t="s">
        <v>9193</v>
      </c>
      <c r="G72" s="123">
        <v>4</v>
      </c>
      <c r="H72" s="125" t="s">
        <v>8983</v>
      </c>
      <c r="I72" s="125"/>
      <c r="J72" s="125">
        <v>4</v>
      </c>
      <c r="K72" s="125" t="s">
        <v>9199</v>
      </c>
      <c r="L72" s="120"/>
      <c r="M72" s="120"/>
      <c r="N72" s="120"/>
      <c r="O72" s="120"/>
      <c r="P72" s="120"/>
      <c r="Q72" s="120"/>
      <c r="R72" s="120"/>
      <c r="S72" s="120"/>
      <c r="T72" s="120"/>
      <c r="U72" s="120"/>
      <c r="V72" s="120"/>
      <c r="W72" s="120"/>
      <c r="X72" s="120"/>
      <c r="Y72" s="120"/>
      <c r="Z72" s="120"/>
      <c r="AA72" s="120"/>
    </row>
    <row r="73" spans="1:27" ht="14.25">
      <c r="A73" s="122" t="s">
        <v>8597</v>
      </c>
      <c r="B73" s="122" t="s">
        <v>9200</v>
      </c>
      <c r="C73" s="122" t="s">
        <v>9201</v>
      </c>
      <c r="D73" s="122">
        <v>6050</v>
      </c>
      <c r="E73" s="122" t="s">
        <v>2972</v>
      </c>
      <c r="F73" s="123" t="s">
        <v>9202</v>
      </c>
      <c r="G73" s="123">
        <v>2</v>
      </c>
      <c r="H73" s="125" t="s">
        <v>8983</v>
      </c>
      <c r="I73" s="125"/>
      <c r="J73" s="125">
        <v>1</v>
      </c>
      <c r="K73" s="125"/>
      <c r="L73" s="120"/>
      <c r="M73" s="120"/>
      <c r="N73" s="120"/>
      <c r="O73" s="120"/>
      <c r="P73" s="120"/>
      <c r="Q73" s="120"/>
      <c r="R73" s="120"/>
      <c r="S73" s="120"/>
      <c r="T73" s="120"/>
      <c r="U73" s="120"/>
      <c r="V73" s="120"/>
      <c r="W73" s="120"/>
      <c r="X73" s="120"/>
      <c r="Y73" s="120"/>
      <c r="Z73" s="120"/>
      <c r="AA73" s="120"/>
    </row>
    <row r="74" spans="1:27" ht="14.25">
      <c r="A74" s="122" t="s">
        <v>8513</v>
      </c>
      <c r="B74" s="122" t="s">
        <v>9203</v>
      </c>
      <c r="C74" s="122" t="s">
        <v>9204</v>
      </c>
      <c r="D74" s="122">
        <v>83</v>
      </c>
      <c r="E74" s="122" t="s">
        <v>9205</v>
      </c>
      <c r="F74" s="123" t="s">
        <v>9193</v>
      </c>
      <c r="G74" s="123">
        <v>1</v>
      </c>
      <c r="H74" s="125" t="s">
        <v>8983</v>
      </c>
      <c r="I74" s="125"/>
      <c r="J74" s="125">
        <v>1</v>
      </c>
      <c r="K74" s="125" t="s">
        <v>9199</v>
      </c>
      <c r="L74" s="120"/>
      <c r="M74" s="120"/>
      <c r="N74" s="120"/>
      <c r="O74" s="120"/>
      <c r="P74" s="120"/>
      <c r="Q74" s="120"/>
      <c r="R74" s="120"/>
      <c r="S74" s="120"/>
      <c r="T74" s="120"/>
      <c r="U74" s="120"/>
      <c r="V74" s="120"/>
      <c r="W74" s="120"/>
      <c r="X74" s="120"/>
      <c r="Y74" s="120"/>
      <c r="Z74" s="120"/>
      <c r="AA74" s="120"/>
    </row>
    <row r="75" spans="1:27" ht="14.25">
      <c r="A75" s="122" t="s">
        <v>8530</v>
      </c>
      <c r="B75" s="122" t="s">
        <v>9206</v>
      </c>
      <c r="C75" s="122" t="s">
        <v>9207</v>
      </c>
      <c r="D75" s="122">
        <v>15</v>
      </c>
      <c r="E75" s="122" t="s">
        <v>3051</v>
      </c>
      <c r="F75" s="123" t="s">
        <v>9208</v>
      </c>
      <c r="G75" s="123" t="s">
        <v>9042</v>
      </c>
      <c r="H75" s="125" t="s">
        <v>8983</v>
      </c>
      <c r="I75" s="125"/>
      <c r="J75" s="125" t="s">
        <v>9042</v>
      </c>
      <c r="K75" s="125"/>
      <c r="L75" s="120"/>
      <c r="M75" s="120"/>
      <c r="N75" s="120"/>
      <c r="O75" s="120"/>
      <c r="P75" s="120"/>
      <c r="Q75" s="120"/>
      <c r="R75" s="120"/>
      <c r="S75" s="120"/>
      <c r="T75" s="120"/>
      <c r="U75" s="120"/>
      <c r="V75" s="120"/>
      <c r="W75" s="120"/>
      <c r="X75" s="120"/>
      <c r="Y75" s="120"/>
      <c r="Z75" s="120"/>
      <c r="AA75" s="120"/>
    </row>
    <row r="76" spans="1:27" ht="14.25">
      <c r="A76" s="122" t="s">
        <v>8587</v>
      </c>
      <c r="B76" s="122" t="s">
        <v>9209</v>
      </c>
      <c r="C76" s="122" t="s">
        <v>9210</v>
      </c>
      <c r="D76" s="122"/>
      <c r="E76" s="122" t="s">
        <v>2922</v>
      </c>
      <c r="F76" s="123" t="s">
        <v>9211</v>
      </c>
      <c r="G76" s="123" t="s">
        <v>9042</v>
      </c>
      <c r="H76" s="125" t="s">
        <v>8983</v>
      </c>
      <c r="I76" s="125"/>
      <c r="J76" s="125">
        <v>12</v>
      </c>
      <c r="K76" s="125"/>
      <c r="L76" s="120"/>
      <c r="M76" s="120"/>
      <c r="N76" s="120"/>
      <c r="O76" s="120"/>
      <c r="P76" s="120"/>
      <c r="Q76" s="120"/>
      <c r="R76" s="120"/>
      <c r="S76" s="120"/>
      <c r="T76" s="120"/>
      <c r="U76" s="120"/>
      <c r="V76" s="120"/>
      <c r="W76" s="120"/>
      <c r="X76" s="120"/>
      <c r="Y76" s="120"/>
      <c r="Z76" s="120"/>
      <c r="AA76" s="120"/>
    </row>
    <row r="77" spans="1:27" ht="28.5">
      <c r="A77" s="122" t="s">
        <v>8635</v>
      </c>
      <c r="B77" s="122" t="s">
        <v>9212</v>
      </c>
      <c r="C77" s="122" t="s">
        <v>9213</v>
      </c>
      <c r="D77" s="122">
        <v>7127</v>
      </c>
      <c r="E77" s="122" t="s">
        <v>2867</v>
      </c>
      <c r="F77" s="123" t="s">
        <v>9214</v>
      </c>
      <c r="G77" s="123">
        <v>1</v>
      </c>
      <c r="H77" s="125" t="s">
        <v>8983</v>
      </c>
      <c r="I77" s="125"/>
      <c r="J77" s="125">
        <v>1</v>
      </c>
      <c r="K77" s="125"/>
      <c r="L77" s="120"/>
      <c r="M77" s="120"/>
      <c r="N77" s="120"/>
      <c r="O77" s="120"/>
      <c r="P77" s="120"/>
      <c r="Q77" s="120"/>
      <c r="R77" s="120"/>
      <c r="S77" s="120"/>
      <c r="T77" s="120"/>
      <c r="U77" s="120"/>
      <c r="V77" s="120"/>
      <c r="W77" s="120"/>
      <c r="X77" s="120"/>
      <c r="Y77" s="120"/>
      <c r="Z77" s="120"/>
      <c r="AA77" s="120"/>
    </row>
    <row r="78" spans="1:27" ht="14.25">
      <c r="A78" s="122" t="s">
        <v>8569</v>
      </c>
      <c r="B78" s="122" t="s">
        <v>9215</v>
      </c>
      <c r="C78" s="122" t="s">
        <v>9216</v>
      </c>
      <c r="D78" s="122"/>
      <c r="E78" s="122" t="s">
        <v>2996</v>
      </c>
      <c r="F78" s="123" t="s">
        <v>9211</v>
      </c>
      <c r="G78" s="123">
        <v>1</v>
      </c>
      <c r="H78" s="125" t="s">
        <v>8983</v>
      </c>
      <c r="I78" s="125"/>
      <c r="J78" s="125" t="s">
        <v>9042</v>
      </c>
      <c r="K78" s="125"/>
      <c r="L78" s="120"/>
      <c r="M78" s="120"/>
      <c r="N78" s="120"/>
      <c r="O78" s="120"/>
      <c r="P78" s="120"/>
      <c r="Q78" s="120"/>
      <c r="R78" s="120"/>
      <c r="S78" s="120"/>
      <c r="T78" s="120"/>
      <c r="U78" s="120"/>
      <c r="V78" s="120"/>
      <c r="W78" s="120"/>
      <c r="X78" s="120"/>
      <c r="Y78" s="120"/>
      <c r="Z78" s="120"/>
      <c r="AA78" s="120"/>
    </row>
    <row r="79" spans="1:27" ht="14.25">
      <c r="A79" s="122" t="s">
        <v>8436</v>
      </c>
      <c r="B79" s="122" t="s">
        <v>9217</v>
      </c>
      <c r="C79" s="122" t="s">
        <v>9218</v>
      </c>
      <c r="D79" s="122">
        <v>45</v>
      </c>
      <c r="E79" s="122" t="s">
        <v>8437</v>
      </c>
      <c r="F79" s="123" t="s">
        <v>9211</v>
      </c>
      <c r="G79" s="123">
        <v>2</v>
      </c>
      <c r="H79" s="125" t="s">
        <v>8983</v>
      </c>
      <c r="I79" s="125"/>
      <c r="J79" s="125" t="s">
        <v>9042</v>
      </c>
      <c r="K79" s="125"/>
      <c r="L79" s="120"/>
      <c r="M79" s="120"/>
      <c r="N79" s="120"/>
      <c r="O79" s="120"/>
      <c r="P79" s="120"/>
      <c r="Q79" s="120"/>
      <c r="R79" s="120"/>
      <c r="S79" s="120"/>
      <c r="T79" s="120"/>
      <c r="U79" s="120"/>
      <c r="V79" s="120"/>
      <c r="W79" s="120"/>
      <c r="X79" s="120"/>
      <c r="Y79" s="120"/>
      <c r="Z79" s="120"/>
      <c r="AA79" s="120"/>
    </row>
    <row r="80" spans="1:27" ht="14.25">
      <c r="A80" s="122" t="s">
        <v>8536</v>
      </c>
      <c r="B80" s="122" t="s">
        <v>9219</v>
      </c>
      <c r="C80" s="122" t="s">
        <v>9220</v>
      </c>
      <c r="D80" s="122">
        <v>10523</v>
      </c>
      <c r="E80" s="122" t="s">
        <v>2873</v>
      </c>
      <c r="F80" s="123" t="s">
        <v>9211</v>
      </c>
      <c r="G80" s="123" t="s">
        <v>9042</v>
      </c>
      <c r="H80" s="125" t="s">
        <v>8983</v>
      </c>
      <c r="I80" s="125"/>
      <c r="J80" s="125">
        <v>7</v>
      </c>
      <c r="K80" s="125"/>
      <c r="L80" s="120"/>
      <c r="M80" s="120"/>
      <c r="N80" s="120"/>
      <c r="O80" s="120"/>
      <c r="P80" s="120"/>
      <c r="Q80" s="120"/>
      <c r="R80" s="120"/>
      <c r="S80" s="120"/>
      <c r="T80" s="120"/>
      <c r="U80" s="120"/>
      <c r="V80" s="120"/>
      <c r="W80" s="120"/>
      <c r="X80" s="120"/>
      <c r="Y80" s="120"/>
      <c r="Z80" s="120"/>
      <c r="AA80" s="120"/>
    </row>
    <row r="81" spans="1:27" ht="14.25">
      <c r="A81" s="122" t="s">
        <v>8510</v>
      </c>
      <c r="B81" s="122" t="s">
        <v>9221</v>
      </c>
      <c r="C81" s="122" t="s">
        <v>9222</v>
      </c>
      <c r="D81" s="122">
        <v>2115</v>
      </c>
      <c r="E81" s="122" t="s">
        <v>2960</v>
      </c>
      <c r="F81" s="123" t="s">
        <v>9223</v>
      </c>
      <c r="G81" s="123">
        <v>1</v>
      </c>
      <c r="H81" s="125" t="s">
        <v>8983</v>
      </c>
      <c r="I81" s="125"/>
      <c r="J81" s="125" t="s">
        <v>9042</v>
      </c>
      <c r="K81" s="125"/>
      <c r="L81" s="120"/>
      <c r="M81" s="120"/>
      <c r="N81" s="120"/>
      <c r="O81" s="120"/>
      <c r="P81" s="120"/>
      <c r="Q81" s="120"/>
      <c r="R81" s="120"/>
      <c r="S81" s="120"/>
      <c r="T81" s="120"/>
      <c r="U81" s="120"/>
      <c r="V81" s="120"/>
      <c r="W81" s="120"/>
      <c r="X81" s="120"/>
      <c r="Y81" s="120"/>
      <c r="Z81" s="120"/>
      <c r="AA81" s="120"/>
    </row>
    <row r="82" spans="1:27" ht="14.25">
      <c r="A82" s="122" t="s">
        <v>8607</v>
      </c>
      <c r="B82" s="122" t="s">
        <v>9224</v>
      </c>
      <c r="C82" s="122" t="s">
        <v>9225</v>
      </c>
      <c r="D82" s="122">
        <v>7257</v>
      </c>
      <c r="E82" s="122" t="s">
        <v>8608</v>
      </c>
      <c r="F82" s="123" t="s">
        <v>9211</v>
      </c>
      <c r="G82" s="123">
        <v>1</v>
      </c>
      <c r="H82" s="125" t="s">
        <v>8983</v>
      </c>
      <c r="I82" s="125"/>
      <c r="J82" s="125">
        <v>1</v>
      </c>
      <c r="K82" s="125"/>
      <c r="L82" s="120"/>
      <c r="M82" s="120"/>
      <c r="N82" s="120"/>
      <c r="O82" s="120"/>
      <c r="P82" s="120"/>
      <c r="Q82" s="120"/>
      <c r="R82" s="120"/>
      <c r="S82" s="120"/>
      <c r="T82" s="120"/>
      <c r="U82" s="120"/>
      <c r="V82" s="120"/>
      <c r="W82" s="120"/>
      <c r="X82" s="120"/>
      <c r="Y82" s="120"/>
      <c r="Z82" s="120"/>
      <c r="AA82" s="120"/>
    </row>
    <row r="83" spans="1:27" ht="14.25">
      <c r="A83" s="122" t="s">
        <v>8616</v>
      </c>
      <c r="B83" s="122" t="s">
        <v>9226</v>
      </c>
      <c r="C83" s="122" t="s">
        <v>9227</v>
      </c>
      <c r="D83" s="122">
        <v>7333</v>
      </c>
      <c r="E83" s="122" t="s">
        <v>2867</v>
      </c>
      <c r="F83" s="123" t="s">
        <v>9228</v>
      </c>
      <c r="G83" s="123">
        <v>1</v>
      </c>
      <c r="H83" s="125" t="s">
        <v>8983</v>
      </c>
      <c r="I83" s="125"/>
      <c r="J83" s="125">
        <v>1</v>
      </c>
      <c r="K83" s="125"/>
      <c r="L83" s="120"/>
      <c r="M83" s="120"/>
      <c r="N83" s="120"/>
      <c r="O83" s="120"/>
      <c r="P83" s="120"/>
      <c r="Q83" s="120"/>
      <c r="R83" s="120"/>
      <c r="S83" s="120"/>
      <c r="T83" s="120"/>
      <c r="U83" s="120"/>
      <c r="V83" s="120"/>
      <c r="W83" s="120"/>
      <c r="X83" s="120"/>
      <c r="Y83" s="120"/>
      <c r="Z83" s="120"/>
      <c r="AA83" s="120"/>
    </row>
    <row r="84" spans="1:27" ht="14.25">
      <c r="A84" s="123" t="s">
        <v>8593</v>
      </c>
      <c r="B84" s="122" t="s">
        <v>9229</v>
      </c>
      <c r="C84" s="123" t="s">
        <v>9230</v>
      </c>
      <c r="D84" s="123">
        <v>8221</v>
      </c>
      <c r="E84" s="123" t="s">
        <v>2934</v>
      </c>
      <c r="F84" s="123" t="s">
        <v>9231</v>
      </c>
      <c r="G84" s="141">
        <v>1</v>
      </c>
      <c r="H84" s="125" t="s">
        <v>8983</v>
      </c>
      <c r="I84" s="125"/>
      <c r="J84" s="125">
        <v>1</v>
      </c>
      <c r="K84" s="125"/>
      <c r="L84" s="120"/>
      <c r="M84" s="120"/>
      <c r="N84" s="120"/>
      <c r="O84" s="120"/>
      <c r="P84" s="120"/>
      <c r="Q84" s="120"/>
      <c r="R84" s="120"/>
      <c r="S84" s="120"/>
      <c r="T84" s="120"/>
      <c r="U84" s="120"/>
      <c r="V84" s="120"/>
      <c r="W84" s="120"/>
      <c r="X84" s="120"/>
      <c r="Y84" s="120"/>
      <c r="Z84" s="120"/>
      <c r="AA84" s="120"/>
    </row>
    <row r="85" spans="1:27" ht="14.25">
      <c r="A85" s="123" t="s">
        <v>8542</v>
      </c>
      <c r="B85" s="122" t="s">
        <v>9232</v>
      </c>
      <c r="C85" s="123" t="s">
        <v>9233</v>
      </c>
      <c r="D85" s="123">
        <v>6330</v>
      </c>
      <c r="E85" s="123" t="s">
        <v>2878</v>
      </c>
      <c r="F85" s="123" t="s">
        <v>9211</v>
      </c>
      <c r="G85" s="123">
        <v>2</v>
      </c>
      <c r="H85" s="125" t="s">
        <v>8983</v>
      </c>
      <c r="I85" s="125"/>
      <c r="J85" s="125">
        <v>1</v>
      </c>
      <c r="K85" s="125"/>
      <c r="L85" s="120"/>
      <c r="M85" s="120"/>
      <c r="N85" s="120"/>
      <c r="O85" s="120"/>
      <c r="P85" s="120"/>
      <c r="Q85" s="120"/>
      <c r="R85" s="120"/>
      <c r="S85" s="120"/>
      <c r="T85" s="120"/>
      <c r="U85" s="120"/>
      <c r="V85" s="120"/>
      <c r="W85" s="120"/>
      <c r="X85" s="120"/>
      <c r="Y85" s="120"/>
      <c r="Z85" s="120"/>
      <c r="AA85" s="120"/>
    </row>
    <row r="86" spans="1:27" ht="14.25">
      <c r="A86" s="121" t="s">
        <v>8734</v>
      </c>
      <c r="B86" s="123" t="s">
        <v>9234</v>
      </c>
      <c r="C86" s="123" t="s">
        <v>9235</v>
      </c>
      <c r="D86" s="121">
        <v>1694</v>
      </c>
      <c r="E86" s="121" t="s">
        <v>2338</v>
      </c>
      <c r="F86" s="123" t="s">
        <v>9236</v>
      </c>
      <c r="G86" s="123">
        <v>2</v>
      </c>
      <c r="H86" s="125" t="s">
        <v>8983</v>
      </c>
      <c r="I86" s="125"/>
      <c r="J86" s="125">
        <v>3</v>
      </c>
      <c r="K86" s="125"/>
      <c r="L86" s="120"/>
      <c r="M86" s="120"/>
      <c r="N86" s="120"/>
      <c r="O86" s="120"/>
      <c r="P86" s="120"/>
      <c r="Q86" s="120"/>
      <c r="R86" s="120"/>
      <c r="S86" s="120"/>
      <c r="T86" s="120"/>
      <c r="U86" s="120"/>
      <c r="V86" s="120"/>
      <c r="W86" s="120"/>
      <c r="X86" s="120"/>
      <c r="Y86" s="120"/>
      <c r="Z86" s="120"/>
      <c r="AA86" s="120"/>
    </row>
    <row r="87" spans="1:27" ht="14.25">
      <c r="A87" s="121" t="s">
        <v>8715</v>
      </c>
      <c r="B87" s="122" t="s">
        <v>9237</v>
      </c>
      <c r="C87" s="123" t="s">
        <v>9238</v>
      </c>
      <c r="D87" s="121">
        <v>1666</v>
      </c>
      <c r="E87" s="121" t="s">
        <v>2338</v>
      </c>
      <c r="F87" s="123" t="s">
        <v>9236</v>
      </c>
      <c r="G87" s="123">
        <v>4</v>
      </c>
      <c r="H87" s="125" t="s">
        <v>8983</v>
      </c>
      <c r="I87" s="125"/>
      <c r="J87" s="125">
        <v>3</v>
      </c>
      <c r="K87" s="125"/>
      <c r="L87" s="120"/>
      <c r="M87" s="120"/>
      <c r="N87" s="120"/>
      <c r="O87" s="120"/>
      <c r="P87" s="120"/>
      <c r="Q87" s="120"/>
      <c r="R87" s="120"/>
      <c r="S87" s="120"/>
      <c r="T87" s="120"/>
      <c r="U87" s="120"/>
      <c r="V87" s="120"/>
      <c r="W87" s="120"/>
      <c r="X87" s="120"/>
      <c r="Y87" s="120"/>
      <c r="Z87" s="120"/>
      <c r="AA87" s="120"/>
    </row>
    <row r="88" spans="1:27" ht="42.75">
      <c r="A88" s="121" t="s">
        <v>8634</v>
      </c>
      <c r="B88" s="124" t="s">
        <v>9239</v>
      </c>
      <c r="C88" s="121" t="s">
        <v>9240</v>
      </c>
      <c r="D88" s="121" t="s">
        <v>1358</v>
      </c>
      <c r="E88" s="121" t="s">
        <v>2288</v>
      </c>
      <c r="F88" s="122" t="s">
        <v>9241</v>
      </c>
      <c r="G88" s="123"/>
      <c r="H88" s="125" t="s">
        <v>8983</v>
      </c>
      <c r="I88" s="125"/>
      <c r="J88" s="125">
        <v>2</v>
      </c>
      <c r="K88" s="125"/>
      <c r="L88" s="120"/>
      <c r="M88" s="120"/>
      <c r="N88" s="120"/>
      <c r="O88" s="120"/>
      <c r="P88" s="120"/>
      <c r="Q88" s="120"/>
      <c r="R88" s="120"/>
      <c r="S88" s="120"/>
      <c r="T88" s="120"/>
      <c r="U88" s="120"/>
      <c r="V88" s="120"/>
      <c r="W88" s="120"/>
      <c r="X88" s="120"/>
      <c r="Y88" s="120"/>
      <c r="Z88" s="120"/>
      <c r="AA88" s="120"/>
    </row>
    <row r="89" spans="1:27" ht="14.25">
      <c r="A89" s="123" t="s">
        <v>8519</v>
      </c>
      <c r="B89" s="122" t="s">
        <v>9242</v>
      </c>
      <c r="C89" s="123" t="s">
        <v>9243</v>
      </c>
      <c r="D89" s="123">
        <v>40</v>
      </c>
      <c r="E89" s="123" t="s">
        <v>7609</v>
      </c>
      <c r="F89" s="123" t="s">
        <v>9244</v>
      </c>
      <c r="G89" s="123">
        <v>2</v>
      </c>
      <c r="H89" s="125" t="s">
        <v>8983</v>
      </c>
      <c r="I89" s="125"/>
      <c r="J89" s="125">
        <v>4</v>
      </c>
      <c r="K89" s="125"/>
      <c r="L89" s="120"/>
      <c r="M89" s="120"/>
      <c r="N89" s="120"/>
      <c r="O89" s="120"/>
      <c r="P89" s="120"/>
      <c r="Q89" s="120"/>
      <c r="R89" s="120"/>
      <c r="S89" s="120"/>
      <c r="T89" s="120"/>
      <c r="U89" s="120"/>
      <c r="V89" s="120"/>
      <c r="W89" s="120"/>
      <c r="X89" s="120"/>
      <c r="Y89" s="120"/>
      <c r="Z89" s="120"/>
      <c r="AA89" s="120"/>
    </row>
    <row r="90" spans="1:27" ht="14.25">
      <c r="A90" s="123" t="s">
        <v>8570</v>
      </c>
      <c r="B90" s="123" t="s">
        <v>9245</v>
      </c>
      <c r="C90" s="123" t="s">
        <v>9246</v>
      </c>
      <c r="D90" s="123">
        <v>1460</v>
      </c>
      <c r="E90" s="123" t="s">
        <v>2960</v>
      </c>
      <c r="F90" s="123" t="s">
        <v>9247</v>
      </c>
      <c r="G90" s="123">
        <v>1</v>
      </c>
      <c r="H90" s="125" t="s">
        <v>8983</v>
      </c>
      <c r="I90" s="125"/>
      <c r="J90" s="125" t="s">
        <v>9042</v>
      </c>
      <c r="K90" s="125"/>
      <c r="L90" s="120"/>
      <c r="M90" s="120"/>
      <c r="N90" s="120"/>
      <c r="O90" s="120"/>
      <c r="P90" s="120"/>
      <c r="Q90" s="120"/>
      <c r="R90" s="120"/>
      <c r="S90" s="120"/>
      <c r="T90" s="120"/>
      <c r="U90" s="120"/>
      <c r="V90" s="120"/>
      <c r="W90" s="120"/>
      <c r="X90" s="120"/>
      <c r="Y90" s="120"/>
      <c r="Z90" s="120"/>
      <c r="AA90" s="120"/>
    </row>
    <row r="91" spans="1:27" ht="14.25">
      <c r="A91" s="123" t="s">
        <v>8551</v>
      </c>
      <c r="B91" s="122" t="s">
        <v>9248</v>
      </c>
      <c r="C91" s="123" t="s">
        <v>9249</v>
      </c>
      <c r="D91" s="123">
        <v>91</v>
      </c>
      <c r="E91" s="123" t="s">
        <v>4404</v>
      </c>
      <c r="F91" s="123" t="s">
        <v>9250</v>
      </c>
      <c r="G91" s="123">
        <v>1</v>
      </c>
      <c r="H91" s="125" t="s">
        <v>8983</v>
      </c>
      <c r="I91" s="125"/>
      <c r="J91" s="125" t="s">
        <v>9042</v>
      </c>
      <c r="K91" s="125"/>
      <c r="L91" s="120"/>
      <c r="M91" s="120"/>
      <c r="N91" s="120"/>
      <c r="O91" s="120"/>
      <c r="P91" s="120"/>
      <c r="Q91" s="120"/>
      <c r="R91" s="120"/>
      <c r="S91" s="120"/>
      <c r="T91" s="120"/>
      <c r="U91" s="120"/>
      <c r="V91" s="120"/>
      <c r="W91" s="120"/>
      <c r="X91" s="120"/>
      <c r="Y91" s="120"/>
      <c r="Z91" s="120"/>
      <c r="AA91" s="120"/>
    </row>
    <row r="92" spans="1:27" ht="28.5">
      <c r="A92" s="123" t="s">
        <v>8557</v>
      </c>
      <c r="B92" s="122" t="s">
        <v>9251</v>
      </c>
      <c r="C92" s="123" t="s">
        <v>9252</v>
      </c>
      <c r="D92" s="123">
        <v>85</v>
      </c>
      <c r="E92" s="123" t="s">
        <v>3279</v>
      </c>
      <c r="F92" s="122" t="s">
        <v>9253</v>
      </c>
      <c r="G92" s="123" t="s">
        <v>9042</v>
      </c>
      <c r="H92" s="125" t="s">
        <v>8983</v>
      </c>
      <c r="I92" s="125"/>
      <c r="J92" s="125" t="s">
        <v>9042</v>
      </c>
      <c r="K92" s="125"/>
      <c r="L92" s="143"/>
      <c r="M92" s="120"/>
      <c r="N92" s="120"/>
      <c r="O92" s="120"/>
      <c r="P92" s="120"/>
      <c r="Q92" s="120"/>
      <c r="R92" s="120"/>
      <c r="S92" s="120"/>
      <c r="T92" s="120"/>
      <c r="U92" s="120"/>
      <c r="V92" s="120"/>
      <c r="W92" s="120"/>
      <c r="X92" s="120"/>
      <c r="Y92" s="120"/>
      <c r="Z92" s="120"/>
      <c r="AA92" s="120"/>
    </row>
    <row r="93" spans="1:27" ht="14.25">
      <c r="A93" s="123" t="s">
        <v>8552</v>
      </c>
      <c r="B93" s="123" t="s">
        <v>9254</v>
      </c>
      <c r="C93" s="123" t="s">
        <v>9255</v>
      </c>
      <c r="D93" s="123"/>
      <c r="E93" s="123" t="s">
        <v>2928</v>
      </c>
      <c r="F93" s="123" t="s">
        <v>9256</v>
      </c>
      <c r="G93" s="123"/>
      <c r="H93" s="125" t="s">
        <v>8983</v>
      </c>
      <c r="I93" s="125"/>
      <c r="J93" s="125" t="s">
        <v>9042</v>
      </c>
      <c r="K93" s="125"/>
      <c r="L93" s="120"/>
      <c r="M93" s="120"/>
      <c r="N93" s="120"/>
      <c r="O93" s="120"/>
      <c r="P93" s="120"/>
      <c r="Q93" s="120"/>
      <c r="R93" s="120"/>
      <c r="S93" s="120"/>
      <c r="T93" s="120"/>
      <c r="U93" s="120"/>
      <c r="V93" s="120"/>
      <c r="W93" s="120"/>
      <c r="X93" s="120"/>
      <c r="Y93" s="120"/>
      <c r="Z93" s="120"/>
      <c r="AA93" s="120"/>
    </row>
    <row r="94" spans="1:27" ht="14.25">
      <c r="A94" s="123" t="s">
        <v>8429</v>
      </c>
      <c r="B94" s="123" t="s">
        <v>9257</v>
      </c>
      <c r="C94" s="123" t="s">
        <v>9258</v>
      </c>
      <c r="D94" s="121">
        <v>9741</v>
      </c>
      <c r="E94" s="121" t="s">
        <v>3077</v>
      </c>
      <c r="F94" s="123" t="s">
        <v>9259</v>
      </c>
      <c r="G94" s="123">
        <v>1</v>
      </c>
      <c r="H94" s="125" t="s">
        <v>8983</v>
      </c>
      <c r="I94" s="125"/>
      <c r="J94" s="125" t="s">
        <v>9042</v>
      </c>
      <c r="K94" s="125"/>
      <c r="L94" s="120"/>
      <c r="M94" s="120"/>
      <c r="N94" s="120"/>
      <c r="O94" s="120"/>
      <c r="P94" s="120"/>
      <c r="Q94" s="120"/>
      <c r="R94" s="120"/>
      <c r="S94" s="120"/>
      <c r="T94" s="120"/>
      <c r="U94" s="120"/>
      <c r="V94" s="120"/>
      <c r="W94" s="120"/>
      <c r="X94" s="120"/>
      <c r="Y94" s="120"/>
      <c r="Z94" s="120"/>
      <c r="AA94" s="120"/>
    </row>
    <row r="95" spans="1:27" ht="14.25">
      <c r="A95" s="123" t="s">
        <v>8585</v>
      </c>
      <c r="B95" s="123" t="s">
        <v>9260</v>
      </c>
      <c r="C95" s="123" t="s">
        <v>9261</v>
      </c>
      <c r="D95" s="121">
        <v>14113</v>
      </c>
      <c r="E95" s="121" t="s">
        <v>2344</v>
      </c>
      <c r="F95" s="123" t="s">
        <v>9262</v>
      </c>
      <c r="G95" s="123"/>
      <c r="H95" s="125" t="s">
        <v>8983</v>
      </c>
      <c r="I95" s="125"/>
      <c r="J95" s="125" t="s">
        <v>9042</v>
      </c>
      <c r="K95" s="125"/>
      <c r="L95" s="120"/>
      <c r="M95" s="120"/>
      <c r="N95" s="120"/>
      <c r="O95" s="120"/>
      <c r="P95" s="120"/>
      <c r="Q95" s="120"/>
      <c r="R95" s="120"/>
      <c r="S95" s="120"/>
      <c r="T95" s="120"/>
      <c r="U95" s="120"/>
      <c r="V95" s="120"/>
      <c r="W95" s="120"/>
      <c r="X95" s="120"/>
      <c r="Y95" s="120"/>
      <c r="Z95" s="120"/>
      <c r="AA95" s="120"/>
    </row>
    <row r="96" spans="1:27" ht="14.25">
      <c r="A96" s="123" t="s">
        <v>8565</v>
      </c>
      <c r="B96" s="123" t="s">
        <v>9263</v>
      </c>
      <c r="C96" s="123" t="s">
        <v>9264</v>
      </c>
      <c r="D96" s="123">
        <v>501</v>
      </c>
      <c r="E96" s="144" t="s">
        <v>2800</v>
      </c>
      <c r="F96" s="123" t="s">
        <v>9265</v>
      </c>
      <c r="G96" s="123"/>
      <c r="H96" s="125" t="s">
        <v>8983</v>
      </c>
      <c r="I96" s="125"/>
      <c r="J96" s="125">
        <v>3</v>
      </c>
      <c r="K96" s="125"/>
      <c r="L96" s="120"/>
      <c r="M96" s="120"/>
      <c r="N96" s="120"/>
      <c r="O96" s="120"/>
      <c r="P96" s="120"/>
      <c r="Q96" s="120"/>
      <c r="R96" s="120"/>
      <c r="S96" s="120"/>
      <c r="T96" s="120"/>
      <c r="U96" s="120"/>
      <c r="V96" s="120"/>
      <c r="W96" s="120"/>
      <c r="X96" s="120"/>
      <c r="Y96" s="120"/>
      <c r="Z96" s="120"/>
      <c r="AA96" s="120"/>
    </row>
    <row r="97" spans="1:27" ht="14.25">
      <c r="A97" s="123" t="s">
        <v>8584</v>
      </c>
      <c r="B97" s="123" t="s">
        <v>9266</v>
      </c>
      <c r="C97" s="123" t="s">
        <v>9267</v>
      </c>
      <c r="D97" s="121">
        <v>14057</v>
      </c>
      <c r="E97" s="121" t="s">
        <v>2344</v>
      </c>
      <c r="F97" s="123" t="s">
        <v>9268</v>
      </c>
      <c r="G97" s="123"/>
      <c r="H97" s="125" t="s">
        <v>8983</v>
      </c>
      <c r="I97" s="125"/>
      <c r="J97" s="125">
        <v>6</v>
      </c>
      <c r="K97" s="125"/>
      <c r="L97" s="120"/>
      <c r="M97" s="120"/>
      <c r="N97" s="120"/>
      <c r="O97" s="120"/>
      <c r="P97" s="120"/>
      <c r="Q97" s="120"/>
      <c r="R97" s="120"/>
      <c r="S97" s="120"/>
      <c r="T97" s="120"/>
      <c r="U97" s="120"/>
      <c r="V97" s="120"/>
      <c r="W97" s="120"/>
      <c r="X97" s="120"/>
      <c r="Y97" s="120"/>
      <c r="Z97" s="120"/>
      <c r="AA97" s="120"/>
    </row>
    <row r="98" spans="1:27" ht="14.25">
      <c r="A98" s="123" t="s">
        <v>8460</v>
      </c>
      <c r="B98" s="122" t="s">
        <v>9269</v>
      </c>
      <c r="C98" s="122" t="s">
        <v>9270</v>
      </c>
      <c r="D98" s="123">
        <v>2311</v>
      </c>
      <c r="E98" s="123" t="s">
        <v>3042</v>
      </c>
      <c r="F98" s="123" t="s">
        <v>9271</v>
      </c>
      <c r="G98" s="123"/>
      <c r="H98" s="125" t="s">
        <v>8983</v>
      </c>
      <c r="I98" s="125"/>
      <c r="J98" s="125" t="s">
        <v>9042</v>
      </c>
      <c r="K98" s="125"/>
      <c r="L98" s="120"/>
      <c r="M98" s="120"/>
      <c r="N98" s="120"/>
      <c r="O98" s="120"/>
      <c r="P98" s="120"/>
      <c r="Q98" s="120"/>
      <c r="R98" s="120"/>
      <c r="S98" s="120"/>
      <c r="T98" s="120"/>
      <c r="U98" s="120"/>
      <c r="V98" s="120"/>
      <c r="W98" s="120"/>
      <c r="X98" s="120"/>
      <c r="Y98" s="120"/>
      <c r="Z98" s="120"/>
      <c r="AA98" s="120"/>
    </row>
    <row r="99" spans="1:27" ht="14.25">
      <c r="A99" s="123" t="s">
        <v>8526</v>
      </c>
      <c r="B99" s="123" t="s">
        <v>9272</v>
      </c>
      <c r="C99" s="123" t="s">
        <v>9273</v>
      </c>
      <c r="D99" s="123">
        <v>10583</v>
      </c>
      <c r="E99" s="123" t="s">
        <v>2873</v>
      </c>
      <c r="F99" s="123" t="s">
        <v>9274</v>
      </c>
      <c r="G99" s="123"/>
      <c r="H99" s="125" t="s">
        <v>8983</v>
      </c>
      <c r="I99" s="125"/>
      <c r="J99" s="125">
        <v>0</v>
      </c>
      <c r="K99" s="125"/>
      <c r="L99" s="120"/>
      <c r="M99" s="120"/>
      <c r="N99" s="120"/>
      <c r="O99" s="120"/>
      <c r="P99" s="120"/>
      <c r="Q99" s="120"/>
      <c r="R99" s="120"/>
      <c r="S99" s="120"/>
      <c r="T99" s="120"/>
      <c r="U99" s="120"/>
      <c r="V99" s="120"/>
      <c r="W99" s="120"/>
      <c r="X99" s="120"/>
      <c r="Y99" s="120"/>
      <c r="Z99" s="120"/>
      <c r="AA99" s="120"/>
    </row>
    <row r="100" spans="1:27" ht="14.25">
      <c r="A100" s="145" t="s">
        <v>8473</v>
      </c>
      <c r="B100" s="122" t="s">
        <v>9275</v>
      </c>
      <c r="C100" s="123" t="s">
        <v>9276</v>
      </c>
      <c r="D100" s="123">
        <v>475</v>
      </c>
      <c r="E100" s="123" t="s">
        <v>3042</v>
      </c>
      <c r="F100" s="123" t="s">
        <v>9277</v>
      </c>
      <c r="G100" s="123"/>
      <c r="H100" s="125" t="s">
        <v>8983</v>
      </c>
      <c r="I100" s="125"/>
      <c r="J100" s="125" t="s">
        <v>9042</v>
      </c>
      <c r="K100" s="125"/>
      <c r="L100" s="120"/>
      <c r="M100" s="120"/>
      <c r="N100" s="120"/>
      <c r="O100" s="120"/>
      <c r="P100" s="120"/>
      <c r="Q100" s="120"/>
      <c r="R100" s="120"/>
      <c r="S100" s="120"/>
      <c r="T100" s="120"/>
      <c r="U100" s="120"/>
      <c r="V100" s="120"/>
      <c r="W100" s="120"/>
      <c r="X100" s="120"/>
      <c r="Y100" s="120"/>
      <c r="Z100" s="120"/>
      <c r="AA100" s="120"/>
    </row>
    <row r="101" spans="1:27" ht="14.25">
      <c r="A101" s="123" t="s">
        <v>8575</v>
      </c>
      <c r="B101" s="122" t="s">
        <v>9278</v>
      </c>
      <c r="C101" s="123" t="s">
        <v>9279</v>
      </c>
      <c r="D101" s="123">
        <v>70</v>
      </c>
      <c r="E101" s="123" t="s">
        <v>4329</v>
      </c>
      <c r="F101" s="123" t="s">
        <v>9280</v>
      </c>
      <c r="G101" s="123">
        <v>4</v>
      </c>
      <c r="H101" s="125" t="s">
        <v>8983</v>
      </c>
      <c r="I101" s="125"/>
      <c r="J101" s="125" t="s">
        <v>9042</v>
      </c>
      <c r="K101" s="125"/>
      <c r="L101" s="120"/>
      <c r="M101" s="120"/>
      <c r="N101" s="120"/>
      <c r="O101" s="120"/>
      <c r="P101" s="120"/>
      <c r="Q101" s="120"/>
      <c r="R101" s="120"/>
      <c r="S101" s="120"/>
      <c r="T101" s="120"/>
      <c r="U101" s="120"/>
      <c r="V101" s="120"/>
      <c r="W101" s="120"/>
      <c r="X101" s="120"/>
      <c r="Y101" s="120"/>
      <c r="Z101" s="120"/>
      <c r="AA101" s="120"/>
    </row>
    <row r="102" spans="1:27" ht="142.5">
      <c r="A102" s="123" t="s">
        <v>8864</v>
      </c>
      <c r="B102" s="122" t="s">
        <v>9281</v>
      </c>
      <c r="C102" s="123" t="s">
        <v>9282</v>
      </c>
      <c r="D102" s="123">
        <v>4410</v>
      </c>
      <c r="E102" s="123" t="s">
        <v>9283</v>
      </c>
      <c r="F102" s="122" t="s">
        <v>9284</v>
      </c>
      <c r="G102" s="123"/>
      <c r="H102" s="125" t="s">
        <v>8983</v>
      </c>
      <c r="I102" s="125"/>
      <c r="J102" s="125">
        <v>92</v>
      </c>
      <c r="K102" s="125"/>
      <c r="L102" s="120"/>
      <c r="M102" s="120"/>
      <c r="N102" s="120"/>
      <c r="O102" s="120"/>
      <c r="P102" s="120"/>
      <c r="Q102" s="120"/>
      <c r="R102" s="120"/>
      <c r="S102" s="120"/>
      <c r="T102" s="120"/>
      <c r="U102" s="120"/>
      <c r="V102" s="120"/>
      <c r="W102" s="120"/>
      <c r="X102" s="120"/>
      <c r="Y102" s="120"/>
      <c r="Z102" s="120"/>
      <c r="AA102" s="120"/>
    </row>
    <row r="103" spans="1:27" ht="142.5">
      <c r="A103" s="123" t="s">
        <v>8869</v>
      </c>
      <c r="B103" s="122" t="s">
        <v>9281</v>
      </c>
      <c r="C103" s="123" t="s">
        <v>9282</v>
      </c>
      <c r="D103" s="123">
        <v>4400</v>
      </c>
      <c r="E103" s="123" t="s">
        <v>9283</v>
      </c>
      <c r="F103" s="122" t="s">
        <v>9284</v>
      </c>
      <c r="G103" s="123"/>
      <c r="H103" s="125" t="s">
        <v>8983</v>
      </c>
      <c r="I103" s="125"/>
      <c r="J103" s="125">
        <v>16</v>
      </c>
      <c r="K103" s="125"/>
      <c r="L103" s="120"/>
      <c r="M103" s="120"/>
      <c r="N103" s="120"/>
      <c r="O103" s="120"/>
      <c r="P103" s="120"/>
      <c r="Q103" s="120"/>
      <c r="R103" s="120"/>
      <c r="S103" s="120"/>
      <c r="T103" s="120"/>
      <c r="U103" s="120"/>
      <c r="V103" s="120"/>
      <c r="W103" s="120"/>
      <c r="X103" s="120"/>
      <c r="Y103" s="120"/>
      <c r="Z103" s="120"/>
      <c r="AA103" s="120"/>
    </row>
    <row r="104" spans="1:27" ht="14.25">
      <c r="A104" s="123" t="s">
        <v>8880</v>
      </c>
      <c r="B104" s="122" t="s">
        <v>9285</v>
      </c>
      <c r="C104" s="123" t="s">
        <v>9286</v>
      </c>
      <c r="D104" s="123">
        <v>4398</v>
      </c>
      <c r="E104" s="123" t="s">
        <v>9283</v>
      </c>
      <c r="F104" s="122"/>
      <c r="G104" s="123"/>
      <c r="H104" s="125" t="s">
        <v>8983</v>
      </c>
      <c r="I104" s="125"/>
      <c r="J104" s="125">
        <v>50</v>
      </c>
      <c r="K104" s="125"/>
      <c r="L104" s="120"/>
      <c r="M104" s="120"/>
      <c r="N104" s="120"/>
      <c r="O104" s="120"/>
      <c r="P104" s="120"/>
      <c r="Q104" s="120"/>
      <c r="R104" s="120"/>
      <c r="S104" s="120"/>
      <c r="T104" s="120"/>
      <c r="U104" s="120"/>
      <c r="V104" s="120"/>
      <c r="W104" s="120"/>
      <c r="X104" s="120"/>
      <c r="Y104" s="120"/>
      <c r="Z104" s="120"/>
      <c r="AA104" s="120"/>
    </row>
    <row r="105" spans="1:27" ht="14.25">
      <c r="A105" s="123" t="s">
        <v>8656</v>
      </c>
      <c r="B105" s="121" t="s">
        <v>9287</v>
      </c>
      <c r="C105" s="121" t="s">
        <v>9288</v>
      </c>
      <c r="D105" s="123">
        <v>19</v>
      </c>
      <c r="E105" s="123" t="s">
        <v>2875</v>
      </c>
      <c r="F105" s="123" t="s">
        <v>9289</v>
      </c>
      <c r="G105" s="123">
        <v>1</v>
      </c>
      <c r="H105" s="125" t="s">
        <v>8983</v>
      </c>
      <c r="I105" s="125"/>
      <c r="J105" s="125" t="s">
        <v>9042</v>
      </c>
      <c r="K105" s="125"/>
      <c r="L105" s="120"/>
      <c r="M105" s="120"/>
      <c r="N105" s="120"/>
      <c r="O105" s="120"/>
      <c r="P105" s="120"/>
      <c r="Q105" s="120"/>
      <c r="R105" s="120"/>
      <c r="S105" s="120"/>
      <c r="T105" s="120"/>
      <c r="U105" s="120"/>
      <c r="V105" s="120"/>
      <c r="W105" s="120"/>
      <c r="X105" s="120"/>
      <c r="Y105" s="120"/>
      <c r="Z105" s="120"/>
      <c r="AA105" s="120"/>
    </row>
    <row r="106" spans="1:27" ht="14.25">
      <c r="A106" s="121" t="s">
        <v>8841</v>
      </c>
      <c r="B106" s="122">
        <v>10</v>
      </c>
      <c r="C106" s="123" t="s">
        <v>9290</v>
      </c>
      <c r="D106" s="123">
        <v>565</v>
      </c>
      <c r="E106" s="123" t="s">
        <v>3178</v>
      </c>
      <c r="F106" s="123" t="s">
        <v>9193</v>
      </c>
      <c r="G106" s="123">
        <v>2</v>
      </c>
      <c r="H106" s="125" t="s">
        <v>8983</v>
      </c>
      <c r="I106" s="125"/>
      <c r="J106" s="125">
        <v>2</v>
      </c>
      <c r="K106" s="125"/>
      <c r="M106" s="120">
        <f>VLOOKUP(A106,'[1]smart sheets data'!A:I,9,FALSE)</f>
        <v>0</v>
      </c>
      <c r="N106" s="120"/>
      <c r="O106" s="120"/>
      <c r="P106" s="120"/>
      <c r="Q106" s="120"/>
      <c r="R106" s="120"/>
      <c r="S106" s="120"/>
      <c r="T106" s="120"/>
      <c r="U106" s="120"/>
      <c r="V106" s="120"/>
      <c r="W106" s="120"/>
      <c r="X106" s="120"/>
      <c r="Y106" s="120"/>
      <c r="Z106" s="120"/>
      <c r="AA106" s="120"/>
    </row>
    <row r="107" spans="1:27" ht="14.25">
      <c r="A107" s="146" t="s">
        <v>8844</v>
      </c>
      <c r="B107" s="123" t="s">
        <v>9291</v>
      </c>
      <c r="C107" s="122"/>
      <c r="D107" s="123">
        <v>76</v>
      </c>
      <c r="E107" s="123" t="s">
        <v>3300</v>
      </c>
      <c r="F107" s="123" t="s">
        <v>9292</v>
      </c>
      <c r="G107" s="123">
        <v>2</v>
      </c>
      <c r="H107" s="125" t="s">
        <v>8983</v>
      </c>
      <c r="I107" s="125"/>
      <c r="J107" s="125" t="s">
        <v>9042</v>
      </c>
      <c r="K107" s="125"/>
      <c r="L107" s="120"/>
      <c r="M107" s="120"/>
      <c r="N107" s="120"/>
      <c r="O107" s="120"/>
      <c r="P107" s="120"/>
      <c r="Q107" s="120"/>
      <c r="R107" s="120"/>
      <c r="S107" s="120"/>
      <c r="T107" s="120"/>
      <c r="U107" s="120"/>
      <c r="V107" s="120"/>
      <c r="W107" s="120"/>
      <c r="X107" s="120"/>
      <c r="Y107" s="120"/>
      <c r="Z107" s="120"/>
      <c r="AA107" s="120"/>
    </row>
    <row r="108" spans="1:27" ht="14.25">
      <c r="A108" s="121" t="s">
        <v>8866</v>
      </c>
      <c r="B108" s="121" t="s">
        <v>9293</v>
      </c>
      <c r="C108" s="121" t="s">
        <v>9294</v>
      </c>
      <c r="D108" s="123">
        <v>145</v>
      </c>
      <c r="E108" s="123" t="s">
        <v>4964</v>
      </c>
      <c r="F108" s="123" t="s">
        <v>9295</v>
      </c>
      <c r="G108" s="123">
        <v>6</v>
      </c>
      <c r="H108" s="125" t="s">
        <v>8983</v>
      </c>
      <c r="I108" s="125"/>
      <c r="J108" s="125" t="s">
        <v>9042</v>
      </c>
      <c r="K108" s="125"/>
      <c r="L108" s="120"/>
      <c r="M108" s="120"/>
      <c r="N108" s="120"/>
      <c r="O108" s="120"/>
      <c r="P108" s="120"/>
      <c r="Q108" s="120"/>
      <c r="R108" s="120"/>
      <c r="S108" s="120"/>
      <c r="T108" s="120"/>
      <c r="U108" s="120"/>
      <c r="V108" s="120"/>
      <c r="W108" s="120"/>
      <c r="X108" s="120"/>
      <c r="Y108" s="120"/>
      <c r="Z108" s="120"/>
      <c r="AA108" s="120"/>
    </row>
    <row r="109" spans="1:27" ht="28.5">
      <c r="A109" s="121" t="s">
        <v>8801</v>
      </c>
      <c r="B109" s="122" t="s">
        <v>9296</v>
      </c>
      <c r="C109" s="123" t="s">
        <v>9297</v>
      </c>
      <c r="D109" s="121">
        <v>2629</v>
      </c>
      <c r="E109" s="121" t="s">
        <v>2338</v>
      </c>
      <c r="F109" s="122" t="s">
        <v>9298</v>
      </c>
      <c r="G109" s="123">
        <v>2</v>
      </c>
      <c r="H109" s="125" t="s">
        <v>8983</v>
      </c>
      <c r="I109" s="125"/>
      <c r="J109" s="125">
        <v>3</v>
      </c>
      <c r="K109" s="125"/>
      <c r="L109" s="147"/>
      <c r="M109" s="147"/>
      <c r="N109" s="147"/>
      <c r="O109" s="147"/>
      <c r="P109" s="147"/>
      <c r="Q109" s="147"/>
      <c r="R109" s="147"/>
      <c r="S109" s="147"/>
      <c r="T109" s="147"/>
      <c r="U109" s="147"/>
      <c r="V109" s="147"/>
      <c r="W109" s="147"/>
      <c r="X109" s="147"/>
      <c r="Y109" s="147"/>
      <c r="Z109" s="147"/>
      <c r="AA109" s="147"/>
    </row>
    <row r="110" spans="1:27" ht="28.5">
      <c r="A110" s="121" t="s">
        <v>8676</v>
      </c>
      <c r="B110" s="122" t="s">
        <v>9299</v>
      </c>
      <c r="C110" s="122" t="s">
        <v>9300</v>
      </c>
      <c r="D110" s="121">
        <v>2699</v>
      </c>
      <c r="E110" s="121" t="s">
        <v>2469</v>
      </c>
      <c r="F110" s="123" t="s">
        <v>9292</v>
      </c>
      <c r="G110" s="123" t="s">
        <v>9301</v>
      </c>
      <c r="H110" s="125" t="s">
        <v>8983</v>
      </c>
      <c r="I110" s="125"/>
      <c r="J110" s="125">
        <v>7</v>
      </c>
      <c r="K110" s="125"/>
      <c r="L110" s="147"/>
      <c r="M110" s="147"/>
      <c r="N110" s="147"/>
      <c r="O110" s="147"/>
      <c r="P110" s="147"/>
      <c r="Q110" s="147"/>
      <c r="R110" s="147"/>
      <c r="S110" s="147"/>
      <c r="T110" s="147"/>
      <c r="U110" s="147"/>
      <c r="V110" s="147"/>
      <c r="W110" s="147"/>
      <c r="X110" s="147"/>
      <c r="Y110" s="147"/>
      <c r="Z110" s="147"/>
      <c r="AA110" s="147"/>
    </row>
    <row r="111" spans="1:27" ht="14.25">
      <c r="A111" s="121" t="s">
        <v>8645</v>
      </c>
      <c r="B111" s="122" t="s">
        <v>9302</v>
      </c>
      <c r="C111" s="122" t="s">
        <v>9303</v>
      </c>
      <c r="D111" s="121" t="s">
        <v>8</v>
      </c>
      <c r="E111" s="121" t="s">
        <v>2469</v>
      </c>
      <c r="F111" s="123" t="s">
        <v>9304</v>
      </c>
      <c r="G111" s="123"/>
      <c r="H111" s="125" t="s">
        <v>8983</v>
      </c>
      <c r="I111" s="125"/>
      <c r="J111" s="125">
        <v>1</v>
      </c>
      <c r="K111" s="125"/>
      <c r="L111" s="147"/>
      <c r="M111" s="147"/>
      <c r="N111" s="147"/>
      <c r="O111" s="147"/>
      <c r="P111" s="147"/>
      <c r="Q111" s="147"/>
      <c r="R111" s="147"/>
      <c r="S111" s="147"/>
      <c r="T111" s="147"/>
      <c r="U111" s="147"/>
      <c r="V111" s="147"/>
      <c r="W111" s="147"/>
      <c r="X111" s="147"/>
      <c r="Y111" s="147"/>
      <c r="Z111" s="147"/>
      <c r="AA111" s="147"/>
    </row>
    <row r="112" spans="1:27" ht="14.25">
      <c r="A112" s="121" t="s">
        <v>8876</v>
      </c>
      <c r="B112" s="122" t="s">
        <v>9305</v>
      </c>
      <c r="C112" s="123" t="s">
        <v>9306</v>
      </c>
      <c r="D112" s="121">
        <v>54</v>
      </c>
      <c r="E112" s="121" t="s">
        <v>2478</v>
      </c>
      <c r="F112" s="123" t="s">
        <v>9307</v>
      </c>
      <c r="G112" s="123"/>
      <c r="H112" s="125" t="s">
        <v>8983</v>
      </c>
      <c r="I112" s="125"/>
      <c r="J112" s="125">
        <v>9</v>
      </c>
      <c r="K112" s="125"/>
      <c r="L112" s="147"/>
      <c r="M112" s="147"/>
      <c r="N112" s="147"/>
      <c r="O112" s="147"/>
      <c r="P112" s="147"/>
      <c r="Q112" s="147"/>
      <c r="R112" s="147"/>
      <c r="S112" s="147"/>
      <c r="T112" s="147"/>
      <c r="U112" s="147"/>
      <c r="V112" s="147"/>
      <c r="W112" s="147"/>
      <c r="X112" s="147"/>
      <c r="Y112" s="147"/>
      <c r="Z112" s="147"/>
      <c r="AA112" s="147"/>
    </row>
    <row r="113" spans="1:27" ht="14.25">
      <c r="A113" s="121" t="s">
        <v>8751</v>
      </c>
      <c r="B113" s="122" t="s">
        <v>9308</v>
      </c>
      <c r="C113" s="123" t="s">
        <v>9309</v>
      </c>
      <c r="D113" s="121">
        <v>104</v>
      </c>
      <c r="E113" s="121" t="s">
        <v>2422</v>
      </c>
      <c r="F113" s="123" t="s">
        <v>9310</v>
      </c>
      <c r="G113" s="123">
        <v>25</v>
      </c>
      <c r="H113" s="125" t="s">
        <v>8983</v>
      </c>
      <c r="I113" s="125"/>
      <c r="J113" s="125">
        <v>57</v>
      </c>
      <c r="K113" s="125"/>
      <c r="L113" s="147"/>
      <c r="M113" s="147"/>
      <c r="N113" s="147"/>
      <c r="O113" s="147"/>
      <c r="P113" s="147"/>
      <c r="Q113" s="147"/>
      <c r="R113" s="147"/>
      <c r="S113" s="147"/>
      <c r="T113" s="147"/>
      <c r="U113" s="147"/>
      <c r="V113" s="147"/>
      <c r="W113" s="147"/>
      <c r="X113" s="147"/>
      <c r="Y113" s="147"/>
      <c r="Z113" s="147"/>
      <c r="AA113" s="147"/>
    </row>
    <row r="114" spans="1:27" ht="14.25">
      <c r="A114" s="121" t="s">
        <v>8848</v>
      </c>
      <c r="B114" s="123" t="s">
        <v>9311</v>
      </c>
      <c r="C114" s="123" t="s">
        <v>9312</v>
      </c>
      <c r="D114" s="121">
        <v>434</v>
      </c>
      <c r="E114" s="121" t="s">
        <v>2456</v>
      </c>
      <c r="F114" s="122" t="s">
        <v>9292</v>
      </c>
      <c r="G114" s="123">
        <v>5</v>
      </c>
      <c r="H114" s="125" t="s">
        <v>8983</v>
      </c>
      <c r="I114" s="125"/>
      <c r="J114" s="125">
        <v>9</v>
      </c>
      <c r="K114" s="125"/>
      <c r="L114" s="147"/>
      <c r="M114" s="147"/>
      <c r="N114" s="147"/>
      <c r="O114" s="147"/>
      <c r="P114" s="147"/>
      <c r="Q114" s="147"/>
      <c r="R114" s="147"/>
      <c r="S114" s="147"/>
      <c r="T114" s="147"/>
      <c r="U114" s="147"/>
      <c r="V114" s="147"/>
      <c r="W114" s="147"/>
      <c r="X114" s="147"/>
      <c r="Y114" s="147"/>
      <c r="Z114" s="147"/>
      <c r="AA114" s="147"/>
    </row>
    <row r="115" spans="1:27" ht="28.5">
      <c r="A115" s="121" t="s">
        <v>9313</v>
      </c>
      <c r="B115" s="122" t="s">
        <v>9314</v>
      </c>
      <c r="C115" s="122" t="s">
        <v>9315</v>
      </c>
      <c r="D115" s="121" t="s">
        <v>6</v>
      </c>
      <c r="E115" s="121" t="s">
        <v>2333</v>
      </c>
      <c r="F115" s="122" t="s">
        <v>9316</v>
      </c>
      <c r="G115" s="123"/>
      <c r="H115" s="125" t="s">
        <v>8983</v>
      </c>
      <c r="I115" s="125"/>
      <c r="J115" s="125">
        <v>3</v>
      </c>
      <c r="K115" s="125"/>
      <c r="L115" s="147"/>
      <c r="M115" s="147"/>
      <c r="N115" s="147"/>
      <c r="O115" s="147"/>
      <c r="P115" s="147"/>
      <c r="Q115" s="147"/>
      <c r="R115" s="147"/>
      <c r="S115" s="147"/>
      <c r="T115" s="147"/>
      <c r="U115" s="147"/>
      <c r="V115" s="147"/>
      <c r="W115" s="147"/>
      <c r="X115" s="147"/>
      <c r="Y115" s="147"/>
      <c r="Z115" s="147"/>
      <c r="AA115" s="147"/>
    </row>
    <row r="116" spans="1:27" ht="14.25">
      <c r="A116" s="121" t="s">
        <v>8787</v>
      </c>
      <c r="B116" s="122" t="s">
        <v>9317</v>
      </c>
      <c r="C116" s="123" t="s">
        <v>9318</v>
      </c>
      <c r="D116" s="121" t="s">
        <v>1195</v>
      </c>
      <c r="E116" s="121" t="s">
        <v>2521</v>
      </c>
      <c r="F116" s="122" t="s">
        <v>9319</v>
      </c>
      <c r="G116" s="123">
        <v>1</v>
      </c>
      <c r="H116" s="125" t="s">
        <v>8983</v>
      </c>
      <c r="I116" s="125"/>
      <c r="J116" s="125">
        <v>3</v>
      </c>
      <c r="K116" s="125"/>
      <c r="L116" s="147"/>
      <c r="M116" s="147"/>
      <c r="N116" s="147"/>
      <c r="O116" s="147"/>
      <c r="P116" s="147"/>
      <c r="Q116" s="147"/>
      <c r="R116" s="147"/>
      <c r="S116" s="147"/>
      <c r="T116" s="147"/>
      <c r="U116" s="147"/>
      <c r="V116" s="147"/>
      <c r="W116" s="147"/>
      <c r="X116" s="147"/>
      <c r="Y116" s="147"/>
      <c r="Z116" s="147"/>
      <c r="AA116" s="147"/>
    </row>
    <row r="117" spans="1:27" ht="14.25">
      <c r="A117" s="121" t="s">
        <v>8698</v>
      </c>
      <c r="B117" s="122" t="s">
        <v>9320</v>
      </c>
      <c r="C117" s="123" t="s">
        <v>9321</v>
      </c>
      <c r="D117" s="121">
        <v>9</v>
      </c>
      <c r="E117" s="121" t="s">
        <v>2328</v>
      </c>
      <c r="F117" s="122" t="s">
        <v>9292</v>
      </c>
      <c r="G117" s="123">
        <v>2</v>
      </c>
      <c r="H117" s="125" t="s">
        <v>8983</v>
      </c>
      <c r="I117" s="125"/>
      <c r="J117" s="125">
        <v>4</v>
      </c>
      <c r="K117" s="125"/>
      <c r="L117" s="147"/>
      <c r="M117" s="147"/>
      <c r="N117" s="147"/>
      <c r="O117" s="147"/>
      <c r="P117" s="147"/>
      <c r="Q117" s="147"/>
      <c r="R117" s="147"/>
      <c r="S117" s="147"/>
      <c r="T117" s="147"/>
      <c r="U117" s="147"/>
      <c r="V117" s="147"/>
      <c r="W117" s="147"/>
      <c r="X117" s="147"/>
      <c r="Y117" s="147"/>
      <c r="Z117" s="147"/>
      <c r="AA117" s="147"/>
    </row>
    <row r="118" spans="1:27" ht="28.5">
      <c r="A118" s="121" t="s">
        <v>8833</v>
      </c>
      <c r="B118" s="122" t="s">
        <v>9322</v>
      </c>
      <c r="C118" s="123" t="s">
        <v>9323</v>
      </c>
      <c r="D118" s="121">
        <v>39</v>
      </c>
      <c r="E118" s="121" t="s">
        <v>2480</v>
      </c>
      <c r="F118" s="122" t="s">
        <v>9324</v>
      </c>
      <c r="G118" s="123">
        <v>3</v>
      </c>
      <c r="H118" s="125" t="s">
        <v>8983</v>
      </c>
      <c r="I118" s="125"/>
      <c r="J118" s="125">
        <v>3</v>
      </c>
      <c r="K118" s="125"/>
      <c r="L118" s="147"/>
      <c r="M118" s="147"/>
      <c r="N118" s="147"/>
      <c r="O118" s="147"/>
      <c r="P118" s="147"/>
      <c r="Q118" s="147"/>
      <c r="R118" s="147"/>
      <c r="S118" s="147"/>
      <c r="T118" s="147"/>
      <c r="U118" s="147"/>
      <c r="V118" s="147"/>
      <c r="W118" s="147"/>
      <c r="X118" s="147"/>
      <c r="Y118" s="147"/>
      <c r="Z118" s="147"/>
      <c r="AA118" s="147"/>
    </row>
    <row r="119" spans="1:27" ht="14.25">
      <c r="A119" s="121" t="s">
        <v>8644</v>
      </c>
      <c r="B119" s="123" t="s">
        <v>9325</v>
      </c>
      <c r="C119" s="123" t="s">
        <v>9326</v>
      </c>
      <c r="D119" s="121" t="s">
        <v>1251</v>
      </c>
      <c r="E119" s="121" t="s">
        <v>2542</v>
      </c>
      <c r="F119" s="122" t="s">
        <v>9292</v>
      </c>
      <c r="G119" s="123">
        <v>1</v>
      </c>
      <c r="H119" s="125" t="s">
        <v>8983</v>
      </c>
      <c r="I119" s="125"/>
      <c r="J119" s="125">
        <v>1</v>
      </c>
      <c r="K119" s="125"/>
      <c r="L119" s="147"/>
      <c r="M119" s="147"/>
      <c r="N119" s="147"/>
      <c r="O119" s="147"/>
      <c r="P119" s="147"/>
      <c r="Q119" s="147"/>
      <c r="R119" s="147"/>
      <c r="S119" s="147"/>
      <c r="T119" s="147"/>
      <c r="U119" s="147"/>
      <c r="V119" s="147"/>
      <c r="W119" s="147"/>
      <c r="X119" s="147"/>
      <c r="Y119" s="147"/>
      <c r="Z119" s="147"/>
      <c r="AA119" s="147"/>
    </row>
    <row r="120" spans="1:27" ht="14.25">
      <c r="A120" s="121" t="s">
        <v>8702</v>
      </c>
      <c r="B120" s="122" t="s">
        <v>9327</v>
      </c>
      <c r="C120" s="123" t="s">
        <v>9328</v>
      </c>
      <c r="D120" s="121">
        <v>43</v>
      </c>
      <c r="E120" s="121" t="s">
        <v>2377</v>
      </c>
      <c r="F120" s="122" t="s">
        <v>9329</v>
      </c>
      <c r="G120" s="123">
        <v>3</v>
      </c>
      <c r="H120" s="125" t="s">
        <v>8983</v>
      </c>
      <c r="I120" s="125"/>
      <c r="J120" s="125">
        <v>6</v>
      </c>
      <c r="K120" s="125"/>
      <c r="L120" s="147"/>
      <c r="M120" s="147"/>
      <c r="N120" s="147"/>
      <c r="O120" s="147"/>
      <c r="P120" s="147"/>
      <c r="Q120" s="147"/>
      <c r="R120" s="147"/>
      <c r="S120" s="147"/>
      <c r="T120" s="147"/>
      <c r="U120" s="147"/>
      <c r="V120" s="147"/>
      <c r="W120" s="147"/>
      <c r="X120" s="147"/>
      <c r="Y120" s="147"/>
      <c r="Z120" s="147"/>
      <c r="AA120" s="147"/>
    </row>
    <row r="121" spans="1:27" ht="14.25">
      <c r="A121" s="121" t="s">
        <v>8709</v>
      </c>
      <c r="B121" s="122" t="s">
        <v>9330</v>
      </c>
      <c r="C121" s="123" t="s">
        <v>9331</v>
      </c>
      <c r="D121" s="121">
        <v>310</v>
      </c>
      <c r="E121" s="121" t="s">
        <v>2321</v>
      </c>
      <c r="F121" s="122" t="s">
        <v>9292</v>
      </c>
      <c r="G121" s="123">
        <v>2</v>
      </c>
      <c r="H121" s="125" t="s">
        <v>8983</v>
      </c>
      <c r="I121" s="125"/>
      <c r="J121" s="125">
        <v>2</v>
      </c>
      <c r="K121" s="125"/>
      <c r="L121" s="147"/>
      <c r="M121" s="147"/>
      <c r="N121" s="147"/>
      <c r="O121" s="147"/>
      <c r="P121" s="147"/>
      <c r="Q121" s="147"/>
      <c r="R121" s="147"/>
      <c r="S121" s="147"/>
      <c r="T121" s="147"/>
      <c r="U121" s="147"/>
      <c r="V121" s="147"/>
      <c r="W121" s="147"/>
      <c r="X121" s="147"/>
      <c r="Y121" s="147"/>
      <c r="Z121" s="147"/>
      <c r="AA121" s="147"/>
    </row>
    <row r="122" spans="1:27" ht="14.25">
      <c r="A122" s="121" t="s">
        <v>8757</v>
      </c>
      <c r="B122" s="121" t="s">
        <v>9332</v>
      </c>
      <c r="C122" s="121" t="s">
        <v>9333</v>
      </c>
      <c r="D122" s="121" t="s">
        <v>1420</v>
      </c>
      <c r="E122" s="121" t="s">
        <v>2304</v>
      </c>
      <c r="F122" s="122" t="s">
        <v>9292</v>
      </c>
      <c r="G122" s="123">
        <v>3</v>
      </c>
      <c r="H122" s="125" t="s">
        <v>8983</v>
      </c>
      <c r="I122" s="125"/>
      <c r="J122" s="125">
        <v>9</v>
      </c>
      <c r="K122" s="125"/>
      <c r="L122" s="147"/>
      <c r="M122" s="147"/>
      <c r="N122" s="147"/>
      <c r="O122" s="147"/>
      <c r="P122" s="147"/>
      <c r="Q122" s="147"/>
      <c r="R122" s="147"/>
      <c r="S122" s="147"/>
      <c r="T122" s="147"/>
      <c r="U122" s="147"/>
      <c r="V122" s="147"/>
      <c r="W122" s="147"/>
      <c r="X122" s="147"/>
      <c r="Y122" s="147"/>
      <c r="Z122" s="147"/>
      <c r="AA122" s="147"/>
    </row>
    <row r="123" spans="1:27" ht="14.25">
      <c r="A123" s="121" t="s">
        <v>8707</v>
      </c>
      <c r="B123" s="123" t="s">
        <v>9334</v>
      </c>
      <c r="C123" s="123" t="s">
        <v>9335</v>
      </c>
      <c r="D123" s="121" t="s">
        <v>2118</v>
      </c>
      <c r="E123" s="121" t="s">
        <v>2288</v>
      </c>
      <c r="F123" s="122" t="s">
        <v>9292</v>
      </c>
      <c r="G123" s="123">
        <v>5</v>
      </c>
      <c r="H123" s="125" t="s">
        <v>8983</v>
      </c>
      <c r="I123" s="125"/>
      <c r="J123" s="125">
        <v>6</v>
      </c>
      <c r="K123" s="125"/>
      <c r="L123" s="147"/>
      <c r="M123" s="147"/>
      <c r="N123" s="147"/>
      <c r="O123" s="147"/>
      <c r="P123" s="147"/>
      <c r="Q123" s="147"/>
      <c r="R123" s="147"/>
      <c r="S123" s="147"/>
      <c r="T123" s="147"/>
      <c r="U123" s="147"/>
      <c r="V123" s="147"/>
      <c r="W123" s="147"/>
      <c r="X123" s="147"/>
      <c r="Y123" s="147"/>
      <c r="Z123" s="147"/>
      <c r="AA123" s="147"/>
    </row>
    <row r="124" spans="1:27" ht="14.25">
      <c r="A124" s="121" t="s">
        <v>8416</v>
      </c>
      <c r="B124" s="121" t="s">
        <v>9105</v>
      </c>
      <c r="C124" s="121" t="s">
        <v>9106</v>
      </c>
      <c r="D124" s="121">
        <v>10</v>
      </c>
      <c r="E124" s="121" t="s">
        <v>2336</v>
      </c>
      <c r="F124" s="123" t="s">
        <v>9336</v>
      </c>
      <c r="G124" s="123">
        <v>1</v>
      </c>
      <c r="H124" s="125" t="s">
        <v>8983</v>
      </c>
      <c r="I124" s="125"/>
      <c r="J124" s="125">
        <v>2</v>
      </c>
      <c r="K124" s="125"/>
      <c r="L124" s="147"/>
      <c r="M124" s="147"/>
      <c r="N124" s="147"/>
      <c r="O124" s="147"/>
      <c r="P124" s="147"/>
      <c r="Q124" s="147"/>
      <c r="R124" s="147"/>
      <c r="S124" s="147"/>
      <c r="T124" s="147"/>
      <c r="U124" s="147"/>
      <c r="V124" s="147"/>
      <c r="W124" s="147"/>
      <c r="X124" s="147"/>
      <c r="Y124" s="147"/>
      <c r="Z124" s="147"/>
      <c r="AA124" s="147"/>
    </row>
    <row r="125" spans="1:27" ht="14.25">
      <c r="A125" s="121" t="s">
        <v>8682</v>
      </c>
      <c r="B125" s="123" t="s">
        <v>9137</v>
      </c>
      <c r="C125" s="123" t="s">
        <v>9138</v>
      </c>
      <c r="D125" s="121">
        <v>91</v>
      </c>
      <c r="E125" s="121" t="s">
        <v>2373</v>
      </c>
      <c r="F125" s="123" t="s">
        <v>9337</v>
      </c>
      <c r="G125" s="123">
        <v>2</v>
      </c>
      <c r="H125" s="125" t="s">
        <v>8983</v>
      </c>
      <c r="I125" s="125"/>
      <c r="J125" s="125">
        <v>3</v>
      </c>
      <c r="K125" s="125"/>
      <c r="L125" s="147"/>
      <c r="M125" s="147"/>
      <c r="N125" s="147"/>
      <c r="O125" s="147"/>
      <c r="P125" s="147"/>
      <c r="Q125" s="147"/>
      <c r="R125" s="147"/>
      <c r="S125" s="147"/>
      <c r="T125" s="147"/>
      <c r="U125" s="147"/>
      <c r="V125" s="147"/>
      <c r="W125" s="147"/>
      <c r="X125" s="147"/>
      <c r="Y125" s="147"/>
      <c r="Z125" s="147"/>
      <c r="AA125" s="147"/>
    </row>
    <row r="126" spans="1:27" ht="14.25">
      <c r="A126" s="121" t="s">
        <v>8870</v>
      </c>
      <c r="B126" s="122" t="s">
        <v>9338</v>
      </c>
      <c r="C126" s="122" t="s">
        <v>9339</v>
      </c>
      <c r="D126" s="121">
        <v>45</v>
      </c>
      <c r="E126" s="121" t="s">
        <v>2367</v>
      </c>
      <c r="F126" s="123" t="s">
        <v>9340</v>
      </c>
      <c r="G126" s="123">
        <v>1</v>
      </c>
      <c r="H126" s="125" t="s">
        <v>8983</v>
      </c>
      <c r="I126" s="125"/>
      <c r="J126" s="125">
        <v>1</v>
      </c>
      <c r="K126" s="125"/>
      <c r="L126" s="147"/>
      <c r="M126" s="147"/>
      <c r="N126" s="147"/>
      <c r="O126" s="147"/>
      <c r="P126" s="147"/>
      <c r="Q126" s="147"/>
      <c r="R126" s="147"/>
      <c r="S126" s="147"/>
      <c r="T126" s="147"/>
      <c r="U126" s="147"/>
      <c r="V126" s="147"/>
      <c r="W126" s="147"/>
      <c r="X126" s="147"/>
      <c r="Y126" s="147"/>
      <c r="Z126" s="147"/>
      <c r="AA126" s="147"/>
    </row>
    <row r="127" spans="1:27" ht="14.25">
      <c r="A127" s="148" t="s">
        <v>8795</v>
      </c>
      <c r="B127" s="123" t="s">
        <v>9341</v>
      </c>
      <c r="C127" s="123" t="s">
        <v>9342</v>
      </c>
      <c r="D127" s="121">
        <v>1875</v>
      </c>
      <c r="E127" s="121" t="s">
        <v>2288</v>
      </c>
      <c r="F127" s="123" t="s">
        <v>9343</v>
      </c>
      <c r="G127" s="123">
        <v>2</v>
      </c>
      <c r="H127" s="125" t="s">
        <v>8983</v>
      </c>
      <c r="I127" s="125"/>
      <c r="J127" s="125"/>
      <c r="K127" s="125"/>
      <c r="L127" s="120"/>
      <c r="M127" s="120"/>
      <c r="N127" s="120"/>
      <c r="O127" s="120"/>
      <c r="P127" s="120"/>
      <c r="Q127" s="120"/>
      <c r="R127" s="120"/>
      <c r="S127" s="120"/>
      <c r="T127" s="120"/>
      <c r="U127" s="120"/>
      <c r="V127" s="120"/>
      <c r="W127" s="120"/>
      <c r="X127" s="120"/>
      <c r="Y127" s="120"/>
      <c r="Z127" s="120"/>
      <c r="AA127" s="120"/>
    </row>
    <row r="128" spans="1:27" ht="14.25">
      <c r="A128" s="121" t="s">
        <v>8710</v>
      </c>
      <c r="B128" s="122" t="s">
        <v>9344</v>
      </c>
      <c r="C128" s="123" t="s">
        <v>9345</v>
      </c>
      <c r="D128" s="121">
        <v>50</v>
      </c>
      <c r="E128" s="121" t="s">
        <v>2600</v>
      </c>
      <c r="F128" s="123" t="s">
        <v>9346</v>
      </c>
      <c r="G128" s="123">
        <v>2</v>
      </c>
      <c r="H128" s="125" t="s">
        <v>8983</v>
      </c>
      <c r="I128" s="125"/>
      <c r="J128" s="125">
        <v>7</v>
      </c>
      <c r="K128" s="125"/>
      <c r="L128" s="147"/>
      <c r="M128" s="147"/>
      <c r="N128" s="147"/>
      <c r="O128" s="147"/>
      <c r="P128" s="147"/>
      <c r="Q128" s="147"/>
      <c r="R128" s="147"/>
      <c r="S128" s="147"/>
      <c r="T128" s="147"/>
      <c r="U128" s="147"/>
      <c r="V128" s="147"/>
      <c r="W128" s="147"/>
      <c r="X128" s="147"/>
      <c r="Y128" s="147"/>
      <c r="Z128" s="147"/>
      <c r="AA128" s="147"/>
    </row>
    <row r="129" spans="1:27" ht="14.25">
      <c r="A129" s="121" t="s">
        <v>8725</v>
      </c>
      <c r="B129" s="123" t="s">
        <v>9341</v>
      </c>
      <c r="C129" s="123" t="s">
        <v>9342</v>
      </c>
      <c r="D129" s="121">
        <v>1871</v>
      </c>
      <c r="E129" s="121" t="s">
        <v>2288</v>
      </c>
      <c r="F129" s="123" t="s">
        <v>9347</v>
      </c>
      <c r="G129" s="123"/>
      <c r="H129" s="125" t="s">
        <v>9010</v>
      </c>
      <c r="I129" s="125"/>
      <c r="J129" s="125">
        <v>3</v>
      </c>
      <c r="K129" s="125"/>
      <c r="L129" s="147"/>
      <c r="M129" s="147"/>
      <c r="N129" s="147"/>
      <c r="O129" s="147"/>
      <c r="P129" s="147"/>
      <c r="Q129" s="147"/>
      <c r="R129" s="147"/>
      <c r="S129" s="147"/>
      <c r="T129" s="147"/>
      <c r="U129" s="147"/>
      <c r="V129" s="147"/>
      <c r="W129" s="147"/>
      <c r="X129" s="147"/>
      <c r="Y129" s="147"/>
      <c r="Z129" s="147"/>
      <c r="AA129" s="147"/>
    </row>
    <row r="130" spans="1:27" ht="42.75">
      <c r="A130" s="121" t="s">
        <v>8732</v>
      </c>
      <c r="B130" s="122" t="s">
        <v>9348</v>
      </c>
      <c r="C130" s="122" t="s">
        <v>9349</v>
      </c>
      <c r="D130" s="121">
        <v>312</v>
      </c>
      <c r="E130" s="121">
        <v>15</v>
      </c>
      <c r="F130" s="122" t="s">
        <v>9350</v>
      </c>
      <c r="G130" s="123"/>
      <c r="H130" s="125" t="s">
        <v>8983</v>
      </c>
      <c r="I130" s="125"/>
      <c r="J130" s="125">
        <v>47</v>
      </c>
      <c r="K130" s="125"/>
      <c r="L130" s="147"/>
      <c r="M130" s="147"/>
      <c r="N130" s="147"/>
      <c r="O130" s="147"/>
      <c r="P130" s="147"/>
      <c r="Q130" s="147"/>
      <c r="R130" s="147"/>
      <c r="S130" s="147"/>
      <c r="T130" s="147"/>
      <c r="U130" s="147"/>
      <c r="V130" s="147"/>
      <c r="W130" s="147"/>
      <c r="X130" s="147"/>
      <c r="Y130" s="147"/>
      <c r="Z130" s="147"/>
      <c r="AA130" s="147"/>
    </row>
    <row r="131" spans="1:27" ht="14.25">
      <c r="A131" s="121" t="s">
        <v>8701</v>
      </c>
      <c r="B131" s="122" t="s">
        <v>9351</v>
      </c>
      <c r="C131" s="123" t="s">
        <v>9352</v>
      </c>
      <c r="D131" s="121" t="s">
        <v>1678</v>
      </c>
      <c r="E131" s="121" t="s">
        <v>2487</v>
      </c>
      <c r="F131" s="123" t="s">
        <v>9353</v>
      </c>
      <c r="G131" s="123"/>
      <c r="H131" s="125" t="s">
        <v>8983</v>
      </c>
      <c r="I131" s="125"/>
      <c r="J131" s="125">
        <v>3</v>
      </c>
      <c r="K131" s="125"/>
      <c r="L131" s="149"/>
      <c r="M131" s="147"/>
      <c r="N131" s="147"/>
      <c r="O131" s="147"/>
      <c r="P131" s="147"/>
      <c r="Q131" s="147"/>
      <c r="R131" s="147"/>
      <c r="S131" s="147"/>
      <c r="T131" s="147"/>
      <c r="U131" s="147"/>
      <c r="V131" s="147"/>
      <c r="W131" s="147"/>
      <c r="X131" s="147"/>
      <c r="Y131" s="147"/>
      <c r="Z131" s="147"/>
      <c r="AA131" s="147"/>
    </row>
    <row r="132" spans="1:27" ht="14.25">
      <c r="A132" s="121" t="s">
        <v>8690</v>
      </c>
      <c r="B132" s="122" t="s">
        <v>9354</v>
      </c>
      <c r="C132" s="123" t="s">
        <v>9355</v>
      </c>
      <c r="D132" s="121" t="s">
        <v>1765</v>
      </c>
      <c r="E132" s="121" t="s">
        <v>2331</v>
      </c>
      <c r="F132" s="123" t="s">
        <v>9356</v>
      </c>
      <c r="G132" s="123" t="s">
        <v>9042</v>
      </c>
      <c r="H132" s="125" t="s">
        <v>8983</v>
      </c>
      <c r="I132" s="125"/>
      <c r="J132" s="125">
        <v>7</v>
      </c>
      <c r="K132" s="125"/>
      <c r="L132" s="147"/>
      <c r="M132" s="147"/>
      <c r="N132" s="147"/>
      <c r="O132" s="147"/>
      <c r="P132" s="147"/>
      <c r="Q132" s="147"/>
      <c r="R132" s="147"/>
      <c r="S132" s="147"/>
      <c r="T132" s="147"/>
      <c r="U132" s="147"/>
      <c r="V132" s="147"/>
      <c r="W132" s="147"/>
      <c r="X132" s="147"/>
      <c r="Y132" s="147"/>
      <c r="Z132" s="147"/>
      <c r="AA132" s="147"/>
    </row>
    <row r="133" spans="1:27" ht="14.25">
      <c r="A133" s="121" t="s">
        <v>8694</v>
      </c>
      <c r="B133" s="122" t="s">
        <v>9357</v>
      </c>
      <c r="C133" s="123" t="s">
        <v>9358</v>
      </c>
      <c r="D133" s="121">
        <v>372</v>
      </c>
      <c r="E133" s="121" t="s">
        <v>2377</v>
      </c>
      <c r="F133" s="123" t="s">
        <v>9359</v>
      </c>
      <c r="G133" s="123"/>
      <c r="H133" s="125" t="s">
        <v>8983</v>
      </c>
      <c r="I133" s="125"/>
      <c r="J133" s="125">
        <v>9</v>
      </c>
      <c r="K133" s="125"/>
      <c r="L133" s="147"/>
      <c r="M133" s="147"/>
      <c r="N133" s="147"/>
      <c r="O133" s="147"/>
      <c r="P133" s="147"/>
      <c r="Q133" s="147"/>
      <c r="R133" s="147"/>
      <c r="S133" s="147"/>
      <c r="T133" s="147"/>
      <c r="U133" s="147"/>
      <c r="V133" s="147"/>
      <c r="W133" s="147"/>
      <c r="X133" s="147"/>
      <c r="Y133" s="147"/>
      <c r="Z133" s="147"/>
      <c r="AA133" s="147"/>
    </row>
    <row r="134" spans="1:27" ht="14.25">
      <c r="A134" s="123" t="s">
        <v>8550</v>
      </c>
      <c r="B134" s="122" t="s">
        <v>9360</v>
      </c>
      <c r="C134" s="123" t="s">
        <v>9361</v>
      </c>
      <c r="D134" s="123">
        <v>73</v>
      </c>
      <c r="E134" s="123" t="s">
        <v>3300</v>
      </c>
      <c r="F134" s="123" t="s">
        <v>9362</v>
      </c>
      <c r="G134" s="123">
        <v>3</v>
      </c>
      <c r="H134" s="125" t="s">
        <v>8983</v>
      </c>
      <c r="I134" s="125"/>
      <c r="J134" s="125" t="s">
        <v>9042</v>
      </c>
      <c r="K134" s="125"/>
      <c r="L134" s="120"/>
      <c r="M134" s="120"/>
      <c r="N134" s="120"/>
      <c r="O134" s="120"/>
      <c r="P134" s="120"/>
      <c r="Q134" s="120"/>
      <c r="R134" s="120"/>
      <c r="S134" s="120"/>
      <c r="T134" s="120"/>
      <c r="U134" s="120"/>
      <c r="V134" s="120"/>
      <c r="W134" s="120"/>
      <c r="X134" s="120"/>
      <c r="Y134" s="120"/>
      <c r="Z134" s="120"/>
      <c r="AA134" s="120"/>
    </row>
    <row r="135" spans="1:27" ht="14.25">
      <c r="A135" s="121" t="s">
        <v>8826</v>
      </c>
      <c r="B135" s="122" t="s">
        <v>9363</v>
      </c>
      <c r="C135" s="123" t="s">
        <v>9364</v>
      </c>
      <c r="D135" s="121">
        <v>62</v>
      </c>
      <c r="E135" s="121" t="s">
        <v>2512</v>
      </c>
      <c r="F135" s="123" t="s">
        <v>9365</v>
      </c>
      <c r="G135" s="123"/>
      <c r="H135" s="125" t="s">
        <v>8983</v>
      </c>
      <c r="I135" s="125"/>
      <c r="J135" s="125">
        <v>8</v>
      </c>
      <c r="K135" s="125"/>
      <c r="L135" s="147"/>
      <c r="M135" s="147"/>
      <c r="N135" s="147"/>
      <c r="O135" s="147"/>
      <c r="P135" s="147"/>
      <c r="Q135" s="147"/>
      <c r="R135" s="147"/>
      <c r="S135" s="147"/>
      <c r="T135" s="147"/>
      <c r="U135" s="147"/>
      <c r="V135" s="147"/>
      <c r="W135" s="147"/>
      <c r="X135" s="147"/>
      <c r="Y135" s="147"/>
      <c r="Z135" s="147"/>
      <c r="AA135" s="147"/>
    </row>
    <row r="136" spans="1:27" ht="14.25">
      <c r="A136" s="121" t="s">
        <v>8659</v>
      </c>
      <c r="B136" s="122" t="s">
        <v>9366</v>
      </c>
      <c r="C136" s="123" t="s">
        <v>9367</v>
      </c>
      <c r="D136" s="121">
        <v>84</v>
      </c>
      <c r="E136" s="121" t="s">
        <v>2512</v>
      </c>
      <c r="F136" s="123" t="s">
        <v>9368</v>
      </c>
      <c r="G136" s="123">
        <v>3</v>
      </c>
      <c r="H136" s="125" t="s">
        <v>8983</v>
      </c>
      <c r="I136" s="125"/>
      <c r="J136" s="125">
        <v>5</v>
      </c>
      <c r="K136" s="125"/>
      <c r="L136" s="147"/>
      <c r="M136" s="147"/>
      <c r="N136" s="147"/>
      <c r="O136" s="147"/>
      <c r="P136" s="147"/>
      <c r="Q136" s="147"/>
      <c r="R136" s="147"/>
      <c r="S136" s="147"/>
      <c r="T136" s="147"/>
      <c r="U136" s="147"/>
      <c r="V136" s="147"/>
      <c r="W136" s="147"/>
      <c r="X136" s="147"/>
      <c r="Y136" s="147"/>
      <c r="Z136" s="147"/>
      <c r="AA136" s="147"/>
    </row>
    <row r="137" spans="1:27" ht="14.25">
      <c r="A137" s="121" t="s">
        <v>8647</v>
      </c>
      <c r="B137" s="122" t="s">
        <v>9369</v>
      </c>
      <c r="C137" s="123" t="s">
        <v>9370</v>
      </c>
      <c r="D137" s="121">
        <v>1017</v>
      </c>
      <c r="E137" s="121" t="s">
        <v>2364</v>
      </c>
      <c r="F137" s="123" t="s">
        <v>9371</v>
      </c>
      <c r="G137" s="123"/>
      <c r="H137" s="125" t="s">
        <v>8983</v>
      </c>
      <c r="I137" s="125"/>
      <c r="J137" s="125">
        <v>1</v>
      </c>
      <c r="K137" s="125"/>
      <c r="L137" s="147"/>
      <c r="M137" s="147"/>
      <c r="N137" s="147"/>
      <c r="O137" s="147"/>
      <c r="P137" s="147"/>
      <c r="Q137" s="147"/>
      <c r="R137" s="147"/>
      <c r="S137" s="147"/>
      <c r="T137" s="147"/>
      <c r="U137" s="147"/>
      <c r="V137" s="147"/>
      <c r="W137" s="147"/>
      <c r="X137" s="147"/>
      <c r="Y137" s="147"/>
      <c r="Z137" s="147"/>
      <c r="AA137" s="147"/>
    </row>
    <row r="138" spans="1:27" ht="14.25">
      <c r="A138" s="121" t="s">
        <v>8811</v>
      </c>
      <c r="B138" s="122" t="s">
        <v>9372</v>
      </c>
      <c r="C138" s="123" t="s">
        <v>9373</v>
      </c>
      <c r="D138" s="121">
        <v>10</v>
      </c>
      <c r="E138" s="121" t="s">
        <v>2392</v>
      </c>
      <c r="F138" s="123" t="s">
        <v>9374</v>
      </c>
      <c r="G138" s="123"/>
      <c r="H138" s="125" t="s">
        <v>8983</v>
      </c>
      <c r="I138" s="125"/>
      <c r="J138" s="125">
        <v>5</v>
      </c>
      <c r="K138" s="125"/>
      <c r="L138" s="147"/>
      <c r="M138" s="147"/>
      <c r="N138" s="147"/>
      <c r="O138" s="147"/>
      <c r="P138" s="147"/>
      <c r="Q138" s="147"/>
      <c r="R138" s="147"/>
      <c r="S138" s="147"/>
      <c r="T138" s="147"/>
      <c r="U138" s="147"/>
      <c r="V138" s="147"/>
      <c r="W138" s="147"/>
      <c r="X138" s="147"/>
      <c r="Y138" s="147"/>
      <c r="Z138" s="147"/>
      <c r="AA138" s="147"/>
    </row>
    <row r="139" spans="1:27" ht="14.25">
      <c r="A139" s="121" t="s">
        <v>8275</v>
      </c>
      <c r="B139" s="122" t="s">
        <v>9375</v>
      </c>
      <c r="C139" s="123" t="s">
        <v>9376</v>
      </c>
      <c r="D139" s="121">
        <v>41</v>
      </c>
      <c r="E139" s="121" t="s">
        <v>2335</v>
      </c>
      <c r="F139" s="123" t="s">
        <v>9377</v>
      </c>
      <c r="G139" s="123"/>
      <c r="H139" s="125" t="s">
        <v>8983</v>
      </c>
      <c r="I139" s="125"/>
      <c r="J139" s="125">
        <v>1</v>
      </c>
      <c r="K139" s="125"/>
      <c r="L139" s="147"/>
      <c r="M139" s="147"/>
      <c r="N139" s="147"/>
      <c r="O139" s="147"/>
      <c r="P139" s="147"/>
      <c r="Q139" s="147"/>
      <c r="R139" s="147"/>
      <c r="S139" s="147"/>
      <c r="T139" s="147"/>
      <c r="U139" s="147"/>
      <c r="V139" s="147"/>
      <c r="W139" s="147"/>
      <c r="X139" s="147"/>
      <c r="Y139" s="147"/>
      <c r="Z139" s="147"/>
      <c r="AA139" s="147"/>
    </row>
    <row r="140" spans="1:27" ht="14.25">
      <c r="A140" s="121" t="s">
        <v>8808</v>
      </c>
      <c r="B140" s="122" t="s">
        <v>9378</v>
      </c>
      <c r="C140" s="122" t="s">
        <v>9379</v>
      </c>
      <c r="D140" s="121" t="s">
        <v>12</v>
      </c>
      <c r="E140" s="121" t="s">
        <v>2582</v>
      </c>
      <c r="F140" s="123" t="s">
        <v>9380</v>
      </c>
      <c r="G140" s="123"/>
      <c r="H140" s="125" t="s">
        <v>8983</v>
      </c>
      <c r="I140" s="125"/>
      <c r="J140" s="125">
        <v>3</v>
      </c>
      <c r="K140" s="125"/>
      <c r="L140" s="147"/>
      <c r="M140" s="147"/>
      <c r="N140" s="147"/>
      <c r="O140" s="147"/>
      <c r="P140" s="147"/>
      <c r="Q140" s="147"/>
      <c r="R140" s="147"/>
      <c r="S140" s="147"/>
      <c r="T140" s="147"/>
      <c r="U140" s="147"/>
      <c r="V140" s="147"/>
      <c r="W140" s="147"/>
      <c r="X140" s="147"/>
      <c r="Y140" s="147"/>
      <c r="Z140" s="147"/>
      <c r="AA140" s="147"/>
    </row>
    <row r="141" spans="1:27" ht="14.25">
      <c r="A141" s="150" t="s">
        <v>8609</v>
      </c>
      <c r="B141" s="151" t="s">
        <v>9381</v>
      </c>
      <c r="C141" s="152" t="s">
        <v>9382</v>
      </c>
      <c r="D141" s="145">
        <v>13411</v>
      </c>
      <c r="E141" s="145" t="s">
        <v>2803</v>
      </c>
      <c r="F141" s="153" t="s">
        <v>9383</v>
      </c>
      <c r="G141" s="154"/>
      <c r="H141" s="140"/>
      <c r="I141" s="140"/>
      <c r="J141" s="140">
        <v>16</v>
      </c>
      <c r="K141" s="140"/>
      <c r="L141" s="120"/>
      <c r="M141" s="120"/>
      <c r="N141" s="120"/>
      <c r="O141" s="120"/>
      <c r="P141" s="120"/>
      <c r="Q141" s="120"/>
      <c r="R141" s="120"/>
      <c r="S141" s="120"/>
      <c r="T141" s="120"/>
      <c r="U141" s="120"/>
      <c r="V141" s="120"/>
      <c r="W141" s="120"/>
      <c r="X141" s="120"/>
      <c r="Y141" s="120"/>
      <c r="Z141" s="120"/>
      <c r="AA141" s="120"/>
    </row>
    <row r="143" spans="1:27" ht="14.25">
      <c r="A143" s="121" t="s">
        <v>8661</v>
      </c>
      <c r="B143" s="121" t="s">
        <v>9384</v>
      </c>
      <c r="C143" s="121" t="s">
        <v>9385</v>
      </c>
      <c r="D143" s="121">
        <v>2359</v>
      </c>
      <c r="E143" s="121" t="s">
        <v>3042</v>
      </c>
      <c r="F143" s="121" t="s">
        <v>9386</v>
      </c>
      <c r="G143" s="123">
        <v>1</v>
      </c>
      <c r="H143" s="125" t="s">
        <v>8983</v>
      </c>
      <c r="I143" s="125"/>
      <c r="J143" s="125"/>
      <c r="K143" s="125"/>
      <c r="L143" s="120"/>
      <c r="M143" s="120"/>
      <c r="N143" s="120"/>
      <c r="O143" s="120"/>
      <c r="P143" s="120"/>
      <c r="Q143" s="120"/>
      <c r="R143" s="120"/>
      <c r="S143" s="120"/>
      <c r="T143" s="120"/>
      <c r="U143" s="120"/>
      <c r="V143" s="120"/>
      <c r="W143" s="120"/>
      <c r="X143" s="120"/>
      <c r="Y143" s="120"/>
      <c r="Z143" s="120"/>
      <c r="AA143" s="120"/>
    </row>
    <row r="144" spans="1:27" ht="14.25">
      <c r="A144" s="121" t="s">
        <v>8717</v>
      </c>
      <c r="B144" s="121" t="s">
        <v>9387</v>
      </c>
      <c r="C144" s="121" t="s">
        <v>9388</v>
      </c>
      <c r="D144" s="121">
        <v>122</v>
      </c>
      <c r="E144" s="121" t="s">
        <v>4976</v>
      </c>
      <c r="F144" s="121" t="s">
        <v>9389</v>
      </c>
      <c r="G144" s="123">
        <v>3</v>
      </c>
      <c r="H144" s="125" t="s">
        <v>8983</v>
      </c>
      <c r="I144" s="125"/>
      <c r="J144" s="125"/>
      <c r="K144" s="125"/>
      <c r="L144" s="120"/>
      <c r="M144" s="120"/>
      <c r="N144" s="120"/>
      <c r="O144" s="120"/>
      <c r="P144" s="120"/>
      <c r="Q144" s="120"/>
      <c r="R144" s="120"/>
      <c r="S144" s="120"/>
      <c r="T144" s="120"/>
      <c r="U144" s="120"/>
      <c r="V144" s="120"/>
      <c r="W144" s="120"/>
      <c r="X144" s="120"/>
      <c r="Y144" s="120"/>
      <c r="Z144" s="120"/>
      <c r="AA144" s="120"/>
    </row>
    <row r="145" spans="1:27" ht="14.25">
      <c r="A145" s="121" t="s">
        <v>8817</v>
      </c>
      <c r="B145" s="121" t="s">
        <v>9390</v>
      </c>
      <c r="C145" s="121" t="s">
        <v>9391</v>
      </c>
      <c r="D145" s="121">
        <v>7240</v>
      </c>
      <c r="E145" s="121" t="s">
        <v>2818</v>
      </c>
      <c r="F145" s="121" t="s">
        <v>9392</v>
      </c>
      <c r="G145" s="123" t="s">
        <v>9042</v>
      </c>
      <c r="H145" s="125" t="s">
        <v>8983</v>
      </c>
      <c r="I145" s="125"/>
      <c r="J145" s="125"/>
      <c r="K145" s="125"/>
      <c r="L145" s="120"/>
      <c r="M145" s="120"/>
      <c r="N145" s="120"/>
      <c r="O145" s="120"/>
      <c r="P145" s="120"/>
      <c r="Q145" s="120"/>
      <c r="R145" s="120"/>
      <c r="S145" s="120"/>
      <c r="T145" s="120"/>
      <c r="U145" s="120"/>
      <c r="V145" s="120"/>
      <c r="W145" s="120"/>
      <c r="X145" s="120"/>
      <c r="Y145" s="120"/>
      <c r="Z145" s="120"/>
      <c r="AA145" s="120"/>
    </row>
    <row r="146" spans="1:27" ht="14.25">
      <c r="A146" s="121" t="s">
        <v>1416</v>
      </c>
      <c r="B146" s="121" t="s">
        <v>9393</v>
      </c>
      <c r="C146" s="121" t="s">
        <v>9394</v>
      </c>
      <c r="D146" s="121">
        <v>119</v>
      </c>
      <c r="E146" s="121" t="s">
        <v>3223</v>
      </c>
      <c r="F146" s="121" t="s">
        <v>9395</v>
      </c>
      <c r="G146" s="123">
        <v>1</v>
      </c>
      <c r="H146" s="125" t="s">
        <v>8983</v>
      </c>
      <c r="I146" s="125"/>
      <c r="J146" s="125"/>
      <c r="K146" s="125"/>
      <c r="L146" s="120"/>
      <c r="M146" s="120"/>
      <c r="N146" s="120"/>
      <c r="O146" s="120"/>
      <c r="P146" s="120"/>
      <c r="Q146" s="120"/>
      <c r="R146" s="120"/>
      <c r="S146" s="120"/>
      <c r="T146" s="120"/>
      <c r="U146" s="120"/>
      <c r="V146" s="120"/>
      <c r="W146" s="120"/>
      <c r="X146" s="120"/>
      <c r="Y146" s="120"/>
      <c r="Z146" s="120"/>
      <c r="AA146" s="120"/>
    </row>
    <row r="147" spans="1:27" ht="14.25">
      <c r="A147" s="121" t="s">
        <v>400</v>
      </c>
      <c r="B147" s="121" t="s">
        <v>9396</v>
      </c>
      <c r="C147" s="121" t="s">
        <v>9397</v>
      </c>
      <c r="D147" s="121">
        <v>461</v>
      </c>
      <c r="E147" s="121" t="s">
        <v>7601</v>
      </c>
      <c r="F147" s="121" t="s">
        <v>9398</v>
      </c>
      <c r="G147" s="123">
        <v>6</v>
      </c>
      <c r="H147" s="125" t="s">
        <v>8983</v>
      </c>
      <c r="I147" s="125"/>
      <c r="J147" s="125"/>
      <c r="K147" s="125"/>
      <c r="L147" s="120"/>
      <c r="M147" s="120"/>
      <c r="N147" s="120"/>
      <c r="O147" s="120"/>
      <c r="P147" s="120"/>
      <c r="Q147" s="120"/>
      <c r="R147" s="120"/>
      <c r="S147" s="120"/>
      <c r="T147" s="120"/>
      <c r="U147" s="120"/>
      <c r="V147" s="120"/>
      <c r="W147" s="120"/>
      <c r="X147" s="120"/>
      <c r="Y147" s="120"/>
      <c r="Z147" s="120"/>
      <c r="AA147" s="120"/>
    </row>
    <row r="148" spans="1:27" ht="14.25">
      <c r="A148" s="121" t="s">
        <v>8257</v>
      </c>
      <c r="B148" s="121" t="s">
        <v>9399</v>
      </c>
      <c r="C148" s="121" t="s">
        <v>9400</v>
      </c>
      <c r="D148" s="121">
        <v>0</v>
      </c>
      <c r="E148" s="121" t="s">
        <v>9401</v>
      </c>
      <c r="F148" s="121" t="s">
        <v>9402</v>
      </c>
      <c r="G148" s="123">
        <v>7</v>
      </c>
      <c r="H148" s="125" t="s">
        <v>8983</v>
      </c>
      <c r="I148" s="125"/>
      <c r="J148" s="125"/>
      <c r="K148" s="125"/>
      <c r="L148" s="120"/>
      <c r="M148" s="120"/>
      <c r="N148" s="120"/>
      <c r="O148" s="120"/>
      <c r="P148" s="120"/>
      <c r="Q148" s="120"/>
      <c r="R148" s="120"/>
      <c r="S148" s="120"/>
      <c r="T148" s="120"/>
      <c r="U148" s="120"/>
      <c r="V148" s="120"/>
      <c r="W148" s="120"/>
      <c r="X148" s="120"/>
      <c r="Y148" s="120"/>
      <c r="Z148" s="120"/>
      <c r="AA148" s="120"/>
    </row>
    <row r="149" spans="1:27" ht="14.25">
      <c r="A149" s="121" t="s">
        <v>8728</v>
      </c>
      <c r="B149" s="121" t="s">
        <v>9403</v>
      </c>
      <c r="C149" s="121" t="s">
        <v>9404</v>
      </c>
      <c r="D149" s="121"/>
      <c r="E149" s="121" t="s">
        <v>9405</v>
      </c>
      <c r="F149" s="121" t="s">
        <v>9406</v>
      </c>
      <c r="G149" s="123" t="s">
        <v>9042</v>
      </c>
      <c r="H149" s="125" t="s">
        <v>8983</v>
      </c>
      <c r="I149" s="125"/>
      <c r="J149" s="125"/>
      <c r="K149" s="125"/>
      <c r="L149" s="120"/>
      <c r="M149" s="120"/>
      <c r="N149" s="120"/>
      <c r="O149" s="120"/>
      <c r="P149" s="120"/>
      <c r="Q149" s="120"/>
      <c r="R149" s="120"/>
      <c r="S149" s="120"/>
      <c r="T149" s="120"/>
      <c r="U149" s="120"/>
      <c r="V149" s="120"/>
      <c r="W149" s="120"/>
      <c r="X149" s="120"/>
      <c r="Y149" s="120"/>
      <c r="Z149" s="120"/>
      <c r="AA149" s="120"/>
    </row>
    <row r="150" spans="1:27" ht="14.25">
      <c r="A150" s="121" t="s">
        <v>8247</v>
      </c>
      <c r="B150" s="121" t="s">
        <v>9407</v>
      </c>
      <c r="C150" s="121" t="s">
        <v>9408</v>
      </c>
      <c r="D150" s="121">
        <v>70</v>
      </c>
      <c r="E150" s="121" t="s">
        <v>7859</v>
      </c>
      <c r="F150" s="121" t="s">
        <v>9409</v>
      </c>
      <c r="G150" s="123">
        <v>6</v>
      </c>
      <c r="H150" s="125" t="s">
        <v>8983</v>
      </c>
      <c r="I150" s="125"/>
      <c r="J150" s="125"/>
      <c r="K150" s="125"/>
      <c r="L150" s="120"/>
      <c r="M150" s="120"/>
      <c r="N150" s="120"/>
      <c r="O150" s="120"/>
      <c r="P150" s="120"/>
      <c r="Q150" s="120"/>
      <c r="R150" s="120"/>
      <c r="S150" s="120"/>
      <c r="T150" s="120"/>
      <c r="U150" s="120"/>
      <c r="V150" s="120"/>
      <c r="W150" s="120"/>
      <c r="X150" s="120"/>
      <c r="Y150" s="120"/>
      <c r="Z150" s="120"/>
      <c r="AA150" s="120"/>
    </row>
    <row r="151" spans="1:27" ht="14.25">
      <c r="A151" s="121" t="s">
        <v>8782</v>
      </c>
      <c r="B151" s="121" t="s">
        <v>9407</v>
      </c>
      <c r="C151" s="123" t="s">
        <v>9408</v>
      </c>
      <c r="D151" s="123"/>
      <c r="E151" s="123" t="s">
        <v>7859</v>
      </c>
      <c r="F151" s="121" t="s">
        <v>9409</v>
      </c>
      <c r="G151" s="123">
        <v>6</v>
      </c>
      <c r="H151" s="125" t="s">
        <v>8983</v>
      </c>
      <c r="I151" s="125"/>
      <c r="J151" s="125"/>
      <c r="K151" s="125"/>
      <c r="L151" s="120"/>
      <c r="M151" s="120"/>
      <c r="N151" s="120"/>
      <c r="O151" s="120"/>
      <c r="P151" s="120"/>
      <c r="Q151" s="120"/>
      <c r="R151" s="120"/>
      <c r="S151" s="120"/>
      <c r="T151" s="120"/>
      <c r="U151" s="120"/>
      <c r="V151" s="120"/>
      <c r="W151" s="120"/>
      <c r="X151" s="120"/>
      <c r="Y151" s="120"/>
      <c r="Z151" s="120"/>
      <c r="AA151" s="120"/>
    </row>
    <row r="152" spans="1:27" ht="14.25">
      <c r="A152" s="123" t="s">
        <v>8792</v>
      </c>
      <c r="B152" s="122" t="s">
        <v>9410</v>
      </c>
      <c r="C152" s="123" t="s">
        <v>9411</v>
      </c>
      <c r="D152" s="123">
        <v>2775</v>
      </c>
      <c r="E152" s="123" t="s">
        <v>9412</v>
      </c>
      <c r="F152" s="121" t="s">
        <v>9386</v>
      </c>
      <c r="G152" s="123" t="s">
        <v>9413</v>
      </c>
      <c r="H152" s="125" t="s">
        <v>8983</v>
      </c>
      <c r="I152" s="125"/>
      <c r="J152" s="125"/>
      <c r="K152" s="125"/>
      <c r="L152" s="120"/>
      <c r="M152" s="120"/>
      <c r="N152" s="120"/>
      <c r="O152" s="120"/>
      <c r="P152" s="120"/>
      <c r="Q152" s="120"/>
      <c r="R152" s="120"/>
      <c r="S152" s="120"/>
      <c r="T152" s="120"/>
      <c r="U152" s="120"/>
      <c r="V152" s="120"/>
      <c r="W152" s="120"/>
      <c r="X152" s="120"/>
      <c r="Y152" s="120"/>
      <c r="Z152" s="120"/>
      <c r="AA152" s="120"/>
    </row>
    <row r="153" spans="1:27" ht="14.25">
      <c r="A153" s="121" t="s">
        <v>8774</v>
      </c>
      <c r="B153" s="121" t="s">
        <v>9414</v>
      </c>
      <c r="C153" s="123" t="s">
        <v>9415</v>
      </c>
      <c r="D153" s="123">
        <v>2636</v>
      </c>
      <c r="E153" s="123" t="s">
        <v>3042</v>
      </c>
      <c r="F153" s="121" t="s">
        <v>9386</v>
      </c>
      <c r="G153" s="123" t="s">
        <v>9413</v>
      </c>
      <c r="H153" s="125" t="s">
        <v>8983</v>
      </c>
      <c r="I153" s="125"/>
      <c r="J153" s="125"/>
      <c r="K153" s="125"/>
      <c r="L153" s="120"/>
      <c r="M153" s="120"/>
      <c r="N153" s="120"/>
      <c r="O153" s="120"/>
      <c r="P153" s="120"/>
      <c r="Q153" s="120"/>
      <c r="R153" s="120"/>
      <c r="S153" s="120"/>
      <c r="T153" s="120"/>
      <c r="U153" s="120"/>
      <c r="V153" s="120"/>
      <c r="W153" s="120"/>
      <c r="X153" s="120"/>
      <c r="Y153" s="120"/>
      <c r="Z153" s="120"/>
      <c r="AA153" s="120"/>
    </row>
    <row r="154" spans="1:27" ht="14.25">
      <c r="A154" s="126" t="s">
        <v>8856</v>
      </c>
      <c r="B154" s="121" t="s">
        <v>9416</v>
      </c>
      <c r="C154" s="121" t="s">
        <v>9417</v>
      </c>
      <c r="D154" s="121" t="s">
        <v>9199</v>
      </c>
      <c r="E154" s="121" t="s">
        <v>2330</v>
      </c>
      <c r="F154" s="121" t="s">
        <v>9386</v>
      </c>
      <c r="G154" s="123">
        <v>4</v>
      </c>
      <c r="H154" s="125" t="s">
        <v>8983</v>
      </c>
      <c r="I154" s="125"/>
      <c r="J154" s="125"/>
      <c r="K154" s="125"/>
      <c r="L154" s="120"/>
      <c r="M154" s="120"/>
      <c r="N154" s="120"/>
      <c r="O154" s="120"/>
      <c r="P154" s="120"/>
      <c r="Q154" s="120"/>
      <c r="R154" s="120"/>
      <c r="S154" s="120"/>
      <c r="T154" s="120"/>
      <c r="U154" s="120"/>
      <c r="V154" s="120"/>
      <c r="W154" s="120"/>
      <c r="X154" s="120"/>
      <c r="Y154" s="120"/>
      <c r="Z154" s="120"/>
      <c r="AA154" s="120"/>
    </row>
    <row r="155" spans="1:27" ht="14.25">
      <c r="A155" s="123" t="s">
        <v>8740</v>
      </c>
      <c r="B155" s="122" t="s">
        <v>9418</v>
      </c>
      <c r="C155" s="123" t="s">
        <v>9419</v>
      </c>
      <c r="D155" s="123">
        <v>277</v>
      </c>
      <c r="E155" s="123" t="s">
        <v>9420</v>
      </c>
      <c r="F155" s="121" t="s">
        <v>9386</v>
      </c>
      <c r="G155" s="123">
        <v>6</v>
      </c>
      <c r="H155" s="125" t="s">
        <v>8983</v>
      </c>
      <c r="I155" s="125"/>
      <c r="J155" s="125"/>
      <c r="K155" s="125"/>
      <c r="L155" s="120"/>
      <c r="M155" s="120"/>
      <c r="N155" s="120"/>
      <c r="O155" s="120"/>
      <c r="P155" s="120"/>
      <c r="Q155" s="120"/>
      <c r="R155" s="120"/>
      <c r="S155" s="120"/>
      <c r="T155" s="120"/>
      <c r="U155" s="120"/>
      <c r="V155" s="120"/>
      <c r="W155" s="120"/>
      <c r="X155" s="120"/>
      <c r="Y155" s="120"/>
      <c r="Z155" s="120"/>
      <c r="AA155" s="120"/>
    </row>
    <row r="156" spans="1:27" ht="14.25">
      <c r="A156" s="124" t="s">
        <v>8748</v>
      </c>
      <c r="B156" s="122" t="s">
        <v>9421</v>
      </c>
      <c r="C156" s="123" t="s">
        <v>9422</v>
      </c>
      <c r="D156" s="123">
        <v>2295</v>
      </c>
      <c r="E156" s="123" t="s">
        <v>3042</v>
      </c>
      <c r="F156" s="121" t="s">
        <v>9386</v>
      </c>
      <c r="G156" s="123" t="s">
        <v>9042</v>
      </c>
      <c r="H156" s="125" t="s">
        <v>8983</v>
      </c>
      <c r="I156" s="125"/>
      <c r="J156" s="125"/>
      <c r="K156" s="125"/>
      <c r="L156" s="120"/>
      <c r="M156" s="120"/>
      <c r="N156" s="120"/>
      <c r="O156" s="120"/>
      <c r="P156" s="120"/>
      <c r="Q156" s="120"/>
      <c r="R156" s="120"/>
      <c r="S156" s="120"/>
      <c r="T156" s="120"/>
      <c r="U156" s="120"/>
      <c r="V156" s="120"/>
      <c r="W156" s="120"/>
      <c r="X156" s="120"/>
      <c r="Y156" s="120"/>
      <c r="Z156" s="120"/>
      <c r="AA156" s="120"/>
    </row>
    <row r="157" spans="1:27" ht="28.5">
      <c r="A157" s="122" t="s">
        <v>8753</v>
      </c>
      <c r="B157" s="122" t="s">
        <v>9423</v>
      </c>
      <c r="C157" s="123" t="s">
        <v>9424</v>
      </c>
      <c r="D157" s="123">
        <v>109</v>
      </c>
      <c r="E157" s="123" t="s">
        <v>3089</v>
      </c>
      <c r="F157" s="121" t="s">
        <v>9386</v>
      </c>
      <c r="G157" s="123" t="s">
        <v>9042</v>
      </c>
      <c r="H157" s="125" t="s">
        <v>8983</v>
      </c>
      <c r="I157" s="125"/>
      <c r="J157" s="125"/>
      <c r="K157" s="125"/>
      <c r="L157" s="120"/>
      <c r="M157" s="120"/>
      <c r="N157" s="120"/>
      <c r="O157" s="120"/>
      <c r="P157" s="120"/>
      <c r="Q157" s="120"/>
      <c r="R157" s="120"/>
      <c r="S157" s="120"/>
      <c r="T157" s="120"/>
      <c r="U157" s="120"/>
      <c r="V157" s="120"/>
      <c r="W157" s="120"/>
      <c r="X157" s="120"/>
      <c r="Y157" s="120"/>
      <c r="Z157" s="120"/>
      <c r="AA157" s="120"/>
    </row>
    <row r="158" spans="1:27" ht="14.25">
      <c r="A158" s="123" t="s">
        <v>8747</v>
      </c>
      <c r="B158" s="123" t="s">
        <v>9425</v>
      </c>
      <c r="C158" s="123" t="s">
        <v>9426</v>
      </c>
      <c r="D158" s="123"/>
      <c r="E158" s="123" t="s">
        <v>2479</v>
      </c>
      <c r="F158" s="121" t="s">
        <v>9386</v>
      </c>
      <c r="G158" s="123">
        <v>2</v>
      </c>
      <c r="H158" s="125" t="s">
        <v>8983</v>
      </c>
      <c r="I158" s="125"/>
      <c r="J158" s="125"/>
      <c r="K158" s="125"/>
      <c r="L158" s="120"/>
      <c r="M158" s="120"/>
      <c r="N158" s="120"/>
      <c r="O158" s="120"/>
      <c r="P158" s="120"/>
      <c r="Q158" s="120"/>
      <c r="R158" s="120"/>
      <c r="S158" s="120"/>
      <c r="T158" s="120"/>
      <c r="U158" s="120"/>
      <c r="V158" s="120"/>
      <c r="W158" s="120"/>
      <c r="X158" s="120"/>
      <c r="Y158" s="120"/>
      <c r="Z158" s="120"/>
      <c r="AA158" s="120"/>
    </row>
    <row r="159" spans="1:27" ht="14.25">
      <c r="A159" s="155" t="s">
        <v>8677</v>
      </c>
      <c r="B159" s="122" t="s">
        <v>9427</v>
      </c>
      <c r="C159" s="123" t="s">
        <v>9152</v>
      </c>
      <c r="D159" s="123">
        <v>65</v>
      </c>
      <c r="E159" s="123" t="s">
        <v>4591</v>
      </c>
      <c r="F159" s="121" t="s">
        <v>9386</v>
      </c>
      <c r="G159" s="123" t="s">
        <v>9042</v>
      </c>
      <c r="H159" s="125" t="s">
        <v>8983</v>
      </c>
      <c r="I159" s="125"/>
      <c r="J159" s="125"/>
      <c r="K159" s="125"/>
      <c r="L159" s="120"/>
      <c r="M159" s="120"/>
      <c r="N159" s="120"/>
      <c r="O159" s="120"/>
      <c r="P159" s="120"/>
      <c r="Q159" s="120"/>
      <c r="R159" s="120"/>
      <c r="S159" s="120"/>
      <c r="T159" s="120"/>
      <c r="U159" s="120"/>
      <c r="V159" s="120"/>
      <c r="W159" s="120"/>
      <c r="X159" s="120"/>
      <c r="Y159" s="120"/>
      <c r="Z159" s="120"/>
      <c r="AA159" s="120"/>
    </row>
    <row r="160" spans="1:27" ht="15">
      <c r="A160" s="123" t="s">
        <v>8820</v>
      </c>
      <c r="B160" s="123" t="s">
        <v>9428</v>
      </c>
      <c r="C160" s="123" t="s">
        <v>9429</v>
      </c>
      <c r="D160" s="123">
        <v>46</v>
      </c>
      <c r="E160" s="123" t="s">
        <v>7398</v>
      </c>
      <c r="F160" s="123" t="s">
        <v>9386</v>
      </c>
      <c r="G160" s="156" t="s">
        <v>9413</v>
      </c>
      <c r="H160" s="129" t="s">
        <v>8983</v>
      </c>
      <c r="I160" s="129"/>
      <c r="J160" s="129"/>
      <c r="K160" s="129"/>
      <c r="L160" s="120"/>
      <c r="M160" s="120"/>
      <c r="N160" s="120"/>
      <c r="O160" s="120"/>
      <c r="P160" s="120"/>
      <c r="Q160" s="120"/>
      <c r="R160" s="120"/>
      <c r="S160" s="120"/>
      <c r="T160" s="120"/>
      <c r="U160" s="120"/>
      <c r="V160" s="120"/>
      <c r="W160" s="120"/>
      <c r="X160" s="120"/>
      <c r="Y160" s="120"/>
      <c r="Z160" s="120"/>
      <c r="AA160" s="120"/>
    </row>
    <row r="161" spans="1:27" ht="15">
      <c r="A161" s="123" t="s">
        <v>8245</v>
      </c>
      <c r="B161" s="123" t="s">
        <v>9430</v>
      </c>
      <c r="C161" s="123" t="s">
        <v>9431</v>
      </c>
      <c r="D161" s="123">
        <v>61</v>
      </c>
      <c r="E161" s="123" t="s">
        <v>9432</v>
      </c>
      <c r="F161" s="123" t="s">
        <v>9386</v>
      </c>
      <c r="G161" s="156">
        <v>3</v>
      </c>
      <c r="H161" s="129" t="s">
        <v>8983</v>
      </c>
      <c r="I161" s="129"/>
      <c r="J161" s="129"/>
      <c r="K161" s="129"/>
      <c r="L161" s="120"/>
      <c r="M161" s="120"/>
      <c r="N161" s="120"/>
      <c r="O161" s="120"/>
      <c r="P161" s="120"/>
      <c r="Q161" s="120"/>
      <c r="R161" s="120"/>
      <c r="S161" s="120"/>
      <c r="T161" s="120"/>
      <c r="U161" s="120"/>
      <c r="V161" s="120"/>
      <c r="W161" s="120"/>
      <c r="X161" s="120"/>
      <c r="Y161" s="120"/>
      <c r="Z161" s="120"/>
      <c r="AA161" s="120"/>
    </row>
    <row r="162" spans="1:27" ht="15">
      <c r="A162" s="123" t="s">
        <v>8377</v>
      </c>
      <c r="B162" s="123" t="s">
        <v>9430</v>
      </c>
      <c r="C162" s="123" t="s">
        <v>9431</v>
      </c>
      <c r="D162" s="123"/>
      <c r="E162" s="123" t="s">
        <v>9433</v>
      </c>
      <c r="F162" s="123" t="s">
        <v>9386</v>
      </c>
      <c r="G162" s="156" t="s">
        <v>9413</v>
      </c>
      <c r="H162" s="129" t="s">
        <v>8983</v>
      </c>
      <c r="I162" s="129"/>
      <c r="J162" s="129"/>
      <c r="K162" s="129"/>
      <c r="L162" s="120"/>
      <c r="M162" s="120"/>
      <c r="N162" s="120"/>
      <c r="O162" s="120"/>
      <c r="P162" s="120"/>
      <c r="Q162" s="120"/>
      <c r="R162" s="120"/>
      <c r="S162" s="120"/>
      <c r="T162" s="120"/>
      <c r="U162" s="120"/>
      <c r="V162" s="120"/>
      <c r="W162" s="120"/>
      <c r="X162" s="120"/>
      <c r="Y162" s="120"/>
      <c r="Z162" s="120"/>
      <c r="AA162" s="120"/>
    </row>
    <row r="163" spans="1:27" ht="15">
      <c r="A163" s="123" t="s">
        <v>8803</v>
      </c>
      <c r="B163" s="123" t="s">
        <v>9434</v>
      </c>
      <c r="C163" s="123" t="s">
        <v>9435</v>
      </c>
      <c r="D163" s="123"/>
      <c r="E163" s="123" t="s">
        <v>2589</v>
      </c>
      <c r="F163" s="123" t="s">
        <v>9386</v>
      </c>
      <c r="G163" s="156" t="s">
        <v>9413</v>
      </c>
      <c r="H163" s="129" t="s">
        <v>8983</v>
      </c>
      <c r="I163" s="129"/>
      <c r="J163" s="129"/>
      <c r="K163" s="129"/>
      <c r="L163" s="120"/>
      <c r="M163" s="120"/>
      <c r="N163" s="120"/>
      <c r="O163" s="120"/>
      <c r="P163" s="120"/>
      <c r="Q163" s="120"/>
      <c r="R163" s="120"/>
      <c r="S163" s="120"/>
      <c r="T163" s="120"/>
      <c r="U163" s="120"/>
      <c r="V163" s="120"/>
      <c r="W163" s="120"/>
      <c r="X163" s="120"/>
      <c r="Y163" s="120"/>
      <c r="Z163" s="120"/>
      <c r="AA163" s="120"/>
    </row>
    <row r="164" spans="1:27" ht="15">
      <c r="A164" s="123" t="s">
        <v>8721</v>
      </c>
      <c r="B164" s="123" t="s">
        <v>9436</v>
      </c>
      <c r="C164" s="123" t="s">
        <v>9437</v>
      </c>
      <c r="D164" s="123">
        <v>85</v>
      </c>
      <c r="E164" s="123" t="s">
        <v>4464</v>
      </c>
      <c r="F164" s="123" t="s">
        <v>9438</v>
      </c>
      <c r="G164" s="156">
        <v>6</v>
      </c>
      <c r="H164" s="129" t="s">
        <v>8983</v>
      </c>
      <c r="I164" s="129"/>
      <c r="J164" s="129"/>
      <c r="K164" s="129"/>
      <c r="L164" s="120"/>
      <c r="M164" s="120"/>
      <c r="N164" s="120"/>
      <c r="O164" s="120"/>
      <c r="P164" s="120"/>
      <c r="Q164" s="120"/>
      <c r="R164" s="120"/>
      <c r="S164" s="120"/>
      <c r="T164" s="120"/>
      <c r="U164" s="120"/>
      <c r="V164" s="120"/>
      <c r="W164" s="120"/>
      <c r="X164" s="120"/>
      <c r="Y164" s="120"/>
      <c r="Z164" s="120"/>
      <c r="AA164" s="120"/>
    </row>
    <row r="165" spans="1:27" ht="15">
      <c r="A165" s="123" t="s">
        <v>8761</v>
      </c>
      <c r="B165" s="123" t="s">
        <v>9439</v>
      </c>
      <c r="C165" s="123" t="s">
        <v>9440</v>
      </c>
      <c r="D165" s="123">
        <v>55</v>
      </c>
      <c r="E165" s="123" t="s">
        <v>4964</v>
      </c>
      <c r="F165" s="123" t="s">
        <v>9441</v>
      </c>
      <c r="G165" s="156" t="s">
        <v>9413</v>
      </c>
      <c r="H165" s="129" t="s">
        <v>8983</v>
      </c>
      <c r="I165" s="129"/>
      <c r="J165" s="129"/>
      <c r="K165" s="129"/>
      <c r="L165" s="120"/>
      <c r="M165" s="120"/>
      <c r="N165" s="120"/>
      <c r="O165" s="120"/>
      <c r="P165" s="120"/>
      <c r="Q165" s="120"/>
      <c r="R165" s="120"/>
      <c r="S165" s="120"/>
      <c r="T165" s="120"/>
      <c r="U165" s="120"/>
      <c r="V165" s="120"/>
      <c r="W165" s="120"/>
      <c r="X165" s="120"/>
      <c r="Y165" s="120"/>
      <c r="Z165" s="120"/>
      <c r="AA165" s="120"/>
    </row>
    <row r="166" spans="1:27" ht="15">
      <c r="A166" s="123" t="s">
        <v>8720</v>
      </c>
      <c r="B166" s="123" t="s">
        <v>9442</v>
      </c>
      <c r="C166" s="123" t="s">
        <v>9443</v>
      </c>
      <c r="D166" s="123">
        <v>155</v>
      </c>
      <c r="E166" s="123" t="s">
        <v>4464</v>
      </c>
      <c r="F166" s="122" t="s">
        <v>9444</v>
      </c>
      <c r="G166" s="156" t="s">
        <v>9413</v>
      </c>
      <c r="H166" s="129" t="s">
        <v>8983</v>
      </c>
      <c r="I166" s="129"/>
      <c r="J166" s="129"/>
      <c r="K166" s="129"/>
      <c r="L166" s="120"/>
      <c r="M166" s="120"/>
      <c r="N166" s="120"/>
      <c r="O166" s="120"/>
      <c r="P166" s="120"/>
      <c r="Q166" s="120"/>
      <c r="R166" s="120"/>
      <c r="S166" s="120"/>
      <c r="T166" s="120"/>
      <c r="U166" s="120"/>
      <c r="V166" s="120"/>
      <c r="W166" s="120"/>
      <c r="X166" s="120"/>
      <c r="Y166" s="120"/>
      <c r="Z166" s="120"/>
      <c r="AA166" s="120"/>
    </row>
    <row r="167" spans="1:27" ht="15">
      <c r="A167" s="123" t="s">
        <v>8724</v>
      </c>
      <c r="B167" s="123" t="s">
        <v>9140</v>
      </c>
      <c r="C167" s="123" t="s">
        <v>9141</v>
      </c>
      <c r="D167" s="123">
        <v>173</v>
      </c>
      <c r="E167" s="123" t="s">
        <v>4976</v>
      </c>
      <c r="F167" s="123" t="s">
        <v>9386</v>
      </c>
      <c r="G167" s="156" t="s">
        <v>9042</v>
      </c>
      <c r="H167" s="129"/>
      <c r="I167" s="129"/>
      <c r="J167" s="129"/>
      <c r="K167" s="129"/>
      <c r="L167" s="120"/>
      <c r="M167" s="120"/>
      <c r="N167" s="120"/>
      <c r="O167" s="120"/>
      <c r="P167" s="120"/>
      <c r="Q167" s="120"/>
      <c r="R167" s="120"/>
      <c r="S167" s="120"/>
      <c r="T167" s="120"/>
      <c r="U167" s="120"/>
      <c r="V167" s="120"/>
      <c r="W167" s="120"/>
      <c r="X167" s="120"/>
      <c r="Y167" s="120"/>
      <c r="Z167" s="120"/>
      <c r="AA167" s="120"/>
    </row>
    <row r="168" spans="1:27" ht="15">
      <c r="A168" s="123" t="s">
        <v>8819</v>
      </c>
      <c r="B168" s="123" t="s">
        <v>9445</v>
      </c>
      <c r="C168" s="123" t="s">
        <v>9446</v>
      </c>
      <c r="D168" s="123">
        <v>67</v>
      </c>
      <c r="E168" s="123" t="s">
        <v>7392</v>
      </c>
      <c r="F168" s="123" t="s">
        <v>9447</v>
      </c>
      <c r="G168" s="156" t="s">
        <v>9042</v>
      </c>
      <c r="H168" s="129" t="s">
        <v>8983</v>
      </c>
      <c r="I168" s="129"/>
      <c r="J168" s="129"/>
      <c r="K168" s="129"/>
      <c r="L168" s="120"/>
      <c r="M168" s="120"/>
      <c r="N168" s="120"/>
      <c r="O168" s="120"/>
      <c r="P168" s="120"/>
      <c r="Q168" s="120"/>
      <c r="R168" s="120"/>
      <c r="S168" s="120"/>
      <c r="T168" s="120"/>
      <c r="U168" s="120"/>
      <c r="V168" s="120"/>
      <c r="W168" s="120"/>
      <c r="X168" s="120"/>
      <c r="Y168" s="120"/>
      <c r="Z168" s="120"/>
      <c r="AA168" s="120"/>
    </row>
    <row r="169" spans="1:27" ht="15">
      <c r="A169" s="123" t="s">
        <v>8821</v>
      </c>
      <c r="B169" s="123" t="s">
        <v>9448</v>
      </c>
      <c r="C169" s="123" t="s">
        <v>9449</v>
      </c>
      <c r="D169" s="123"/>
      <c r="E169" s="123" t="s">
        <v>7392</v>
      </c>
      <c r="F169" s="122" t="s">
        <v>9450</v>
      </c>
      <c r="G169" s="156" t="s">
        <v>9042</v>
      </c>
      <c r="H169" s="129" t="s">
        <v>8983</v>
      </c>
      <c r="I169" s="129"/>
      <c r="J169" s="129"/>
      <c r="K169" s="129"/>
      <c r="L169" s="120"/>
      <c r="M169" s="120"/>
      <c r="N169" s="120"/>
      <c r="O169" s="120"/>
      <c r="P169" s="120"/>
      <c r="Q169" s="120"/>
      <c r="R169" s="120"/>
      <c r="S169" s="120"/>
      <c r="T169" s="120"/>
      <c r="U169" s="120"/>
      <c r="V169" s="120"/>
      <c r="W169" s="120"/>
      <c r="X169" s="120"/>
      <c r="Y169" s="120"/>
      <c r="Z169" s="120"/>
      <c r="AA169" s="120"/>
    </row>
    <row r="170" spans="1:27" ht="15">
      <c r="A170" s="123" t="s">
        <v>8272</v>
      </c>
      <c r="B170" s="123" t="s">
        <v>9451</v>
      </c>
      <c r="C170" s="123" t="s">
        <v>9452</v>
      </c>
      <c r="D170" s="123">
        <v>35</v>
      </c>
      <c r="E170" s="123" t="s">
        <v>8858</v>
      </c>
      <c r="F170" s="123" t="s">
        <v>9453</v>
      </c>
      <c r="G170" s="156">
        <v>1</v>
      </c>
      <c r="H170" s="129" t="s">
        <v>8983</v>
      </c>
      <c r="I170" s="129"/>
      <c r="J170" s="129"/>
      <c r="K170" s="129"/>
      <c r="L170" s="120"/>
      <c r="M170" s="120"/>
      <c r="N170" s="120"/>
      <c r="O170" s="120"/>
      <c r="P170" s="120"/>
      <c r="Q170" s="120"/>
      <c r="R170" s="120"/>
      <c r="S170" s="120"/>
      <c r="T170" s="120"/>
      <c r="U170" s="120"/>
      <c r="V170" s="120"/>
      <c r="W170" s="120"/>
      <c r="X170" s="120"/>
      <c r="Y170" s="120"/>
      <c r="Z170" s="120"/>
      <c r="AA170" s="120"/>
    </row>
    <row r="171" spans="1:27" ht="15">
      <c r="A171" s="123" t="s">
        <v>8312</v>
      </c>
      <c r="B171" s="123" t="s">
        <v>9454</v>
      </c>
      <c r="C171" s="123" t="s">
        <v>9455</v>
      </c>
      <c r="D171" s="123"/>
      <c r="E171" s="123" t="s">
        <v>9456</v>
      </c>
      <c r="F171" s="123" t="s">
        <v>9457</v>
      </c>
      <c r="G171" s="156" t="s">
        <v>9042</v>
      </c>
      <c r="H171" s="129" t="s">
        <v>8983</v>
      </c>
      <c r="I171" s="129"/>
      <c r="J171" s="129"/>
      <c r="K171" s="129"/>
      <c r="L171" s="120"/>
      <c r="M171" s="120"/>
      <c r="N171" s="120"/>
      <c r="O171" s="120"/>
      <c r="P171" s="120"/>
      <c r="Q171" s="120"/>
      <c r="R171" s="120"/>
      <c r="S171" s="120"/>
      <c r="T171" s="120"/>
      <c r="U171" s="120"/>
      <c r="V171" s="120"/>
      <c r="W171" s="120"/>
      <c r="X171" s="120"/>
      <c r="Y171" s="120"/>
      <c r="Z171" s="120"/>
      <c r="AA171" s="120"/>
    </row>
    <row r="172" spans="1:27" ht="28.5">
      <c r="A172" s="123" t="s">
        <v>8839</v>
      </c>
      <c r="B172" s="123" t="s">
        <v>9458</v>
      </c>
      <c r="C172" s="123" t="s">
        <v>9459</v>
      </c>
      <c r="D172" s="123">
        <v>804</v>
      </c>
      <c r="E172" s="123" t="s">
        <v>2928</v>
      </c>
      <c r="F172" s="122" t="s">
        <v>9460</v>
      </c>
      <c r="G172" s="156" t="s">
        <v>9042</v>
      </c>
      <c r="H172" s="129" t="s">
        <v>8983</v>
      </c>
      <c r="I172" s="129"/>
      <c r="J172" s="129"/>
      <c r="K172" s="129"/>
      <c r="L172" s="120"/>
      <c r="M172" s="120"/>
      <c r="N172" s="120"/>
      <c r="O172" s="120"/>
      <c r="P172" s="120"/>
      <c r="Q172" s="120"/>
      <c r="R172" s="120"/>
      <c r="S172" s="120"/>
      <c r="T172" s="120"/>
      <c r="U172" s="120"/>
      <c r="V172" s="120"/>
      <c r="W172" s="120"/>
      <c r="X172" s="120"/>
      <c r="Y172" s="120"/>
      <c r="Z172" s="120"/>
      <c r="AA172" s="120"/>
    </row>
    <row r="173" spans="1:27" ht="15">
      <c r="A173" s="123" t="s">
        <v>8658</v>
      </c>
      <c r="B173" s="123" t="s">
        <v>9461</v>
      </c>
      <c r="C173" s="123" t="s">
        <v>9437</v>
      </c>
      <c r="D173" s="123">
        <v>122</v>
      </c>
      <c r="E173" s="123" t="s">
        <v>9462</v>
      </c>
      <c r="F173" s="123" t="s">
        <v>9447</v>
      </c>
      <c r="G173" s="156">
        <v>3</v>
      </c>
      <c r="H173" s="129" t="s">
        <v>8983</v>
      </c>
      <c r="I173" s="129"/>
      <c r="J173" s="129"/>
      <c r="K173" s="129"/>
      <c r="L173" s="120"/>
      <c r="M173" s="120"/>
      <c r="N173" s="120"/>
      <c r="O173" s="120"/>
      <c r="P173" s="120"/>
      <c r="Q173" s="120"/>
      <c r="R173" s="120"/>
      <c r="S173" s="120"/>
      <c r="T173" s="120"/>
      <c r="U173" s="120"/>
      <c r="V173" s="120"/>
      <c r="W173" s="120"/>
      <c r="X173" s="120"/>
      <c r="Y173" s="120"/>
      <c r="Z173" s="120"/>
      <c r="AA173" s="120"/>
    </row>
    <row r="174" spans="1:27" ht="15">
      <c r="A174" s="123" t="s">
        <v>8877</v>
      </c>
      <c r="B174" s="123" t="s">
        <v>9463</v>
      </c>
      <c r="C174" s="123" t="s">
        <v>9464</v>
      </c>
      <c r="D174" s="123">
        <v>85</v>
      </c>
      <c r="E174" s="123" t="s">
        <v>9465</v>
      </c>
      <c r="F174" s="122" t="s">
        <v>9466</v>
      </c>
      <c r="G174" s="156" t="s">
        <v>9042</v>
      </c>
      <c r="H174" s="129" t="s">
        <v>8983</v>
      </c>
      <c r="I174" s="129"/>
      <c r="J174" s="129"/>
      <c r="K174" s="129"/>
      <c r="L174" s="120"/>
      <c r="M174" s="120"/>
      <c r="N174" s="120"/>
      <c r="O174" s="120"/>
      <c r="P174" s="120"/>
      <c r="Q174" s="120"/>
      <c r="R174" s="120"/>
      <c r="S174" s="120"/>
      <c r="T174" s="120"/>
      <c r="U174" s="120"/>
      <c r="V174" s="120"/>
      <c r="W174" s="120"/>
      <c r="X174" s="120"/>
      <c r="Y174" s="120"/>
      <c r="Z174" s="120"/>
      <c r="AA174" s="120"/>
    </row>
    <row r="175" spans="1:27" ht="15">
      <c r="A175" s="123" t="s">
        <v>8805</v>
      </c>
      <c r="B175" s="123" t="s">
        <v>9467</v>
      </c>
      <c r="C175" s="123" t="s">
        <v>9468</v>
      </c>
      <c r="D175" s="123">
        <v>56</v>
      </c>
      <c r="E175" s="123" t="s">
        <v>7198</v>
      </c>
      <c r="F175" s="123" t="s">
        <v>9469</v>
      </c>
      <c r="G175" s="156" t="s">
        <v>9042</v>
      </c>
      <c r="H175" s="129" t="s">
        <v>8983</v>
      </c>
      <c r="I175" s="129"/>
      <c r="J175" s="129"/>
      <c r="K175" s="129"/>
      <c r="L175" s="120"/>
      <c r="M175" s="120"/>
      <c r="N175" s="120"/>
      <c r="O175" s="120"/>
      <c r="P175" s="120"/>
      <c r="Q175" s="120"/>
      <c r="R175" s="120"/>
      <c r="S175" s="120"/>
      <c r="T175" s="120"/>
      <c r="U175" s="120"/>
      <c r="V175" s="120"/>
      <c r="W175" s="120"/>
      <c r="X175" s="120"/>
      <c r="Y175" s="120"/>
      <c r="Z175" s="120"/>
      <c r="AA175" s="120"/>
    </row>
    <row r="176" spans="1:27" ht="15">
      <c r="A176" s="123" t="s">
        <v>8794</v>
      </c>
      <c r="B176" s="123" t="s">
        <v>9470</v>
      </c>
      <c r="C176" s="123" t="s">
        <v>9471</v>
      </c>
      <c r="D176" s="123">
        <v>11440</v>
      </c>
      <c r="E176" s="123" t="s">
        <v>8627</v>
      </c>
      <c r="F176" s="123" t="s">
        <v>9447</v>
      </c>
      <c r="G176" s="156"/>
      <c r="H176" s="129" t="s">
        <v>8983</v>
      </c>
      <c r="I176" s="129"/>
      <c r="J176" s="129"/>
      <c r="K176" s="129"/>
      <c r="L176" s="120"/>
      <c r="M176" s="120"/>
      <c r="N176" s="120"/>
      <c r="O176" s="120"/>
      <c r="P176" s="120"/>
      <c r="Q176" s="120"/>
      <c r="R176" s="120"/>
      <c r="S176" s="120"/>
      <c r="T176" s="120"/>
      <c r="U176" s="120"/>
      <c r="V176" s="120"/>
      <c r="W176" s="120"/>
      <c r="X176" s="120"/>
      <c r="Y176" s="120"/>
      <c r="Z176" s="120"/>
      <c r="AA176" s="120"/>
    </row>
    <row r="177" spans="1:27" ht="15">
      <c r="A177" s="123" t="s">
        <v>8660</v>
      </c>
      <c r="B177" s="123" t="s">
        <v>9472</v>
      </c>
      <c r="C177" s="123" t="s">
        <v>9473</v>
      </c>
      <c r="D177" s="123">
        <v>115</v>
      </c>
      <c r="E177" s="123" t="s">
        <v>7251</v>
      </c>
      <c r="F177" s="123" t="s">
        <v>9474</v>
      </c>
      <c r="G177" s="156">
        <v>2</v>
      </c>
      <c r="H177" s="129" t="s">
        <v>8983</v>
      </c>
      <c r="I177" s="129"/>
      <c r="J177" s="129"/>
      <c r="K177" s="129"/>
      <c r="L177" s="120"/>
      <c r="M177" s="120"/>
      <c r="N177" s="120"/>
      <c r="O177" s="120"/>
      <c r="P177" s="120"/>
      <c r="Q177" s="120"/>
      <c r="R177" s="120"/>
      <c r="S177" s="120"/>
      <c r="T177" s="120"/>
      <c r="U177" s="120"/>
      <c r="V177" s="120"/>
      <c r="W177" s="120"/>
      <c r="X177" s="120"/>
      <c r="Y177" s="120"/>
      <c r="Z177" s="120"/>
      <c r="AA177" s="120"/>
    </row>
    <row r="178" spans="1:27" ht="15">
      <c r="A178" s="123" t="s">
        <v>8818</v>
      </c>
      <c r="B178" s="123" t="s">
        <v>9475</v>
      </c>
      <c r="C178" s="123" t="s">
        <v>9476</v>
      </c>
      <c r="D178" s="123">
        <v>336</v>
      </c>
      <c r="E178" s="123" t="s">
        <v>3298</v>
      </c>
      <c r="F178" s="123" t="s">
        <v>9477</v>
      </c>
      <c r="G178" s="156">
        <v>1</v>
      </c>
      <c r="H178" s="129" t="s">
        <v>8983</v>
      </c>
      <c r="I178" s="129"/>
      <c r="J178" s="129"/>
      <c r="K178" s="129"/>
      <c r="L178" s="120"/>
      <c r="M178" s="120"/>
      <c r="N178" s="120"/>
      <c r="O178" s="120"/>
      <c r="P178" s="120"/>
      <c r="Q178" s="120"/>
      <c r="R178" s="120"/>
      <c r="S178" s="120"/>
      <c r="T178" s="120"/>
      <c r="U178" s="120"/>
      <c r="V178" s="120"/>
      <c r="W178" s="120"/>
      <c r="X178" s="120"/>
      <c r="Y178" s="120"/>
      <c r="Z178" s="120"/>
      <c r="AA178" s="120"/>
    </row>
    <row r="179" spans="1:27" ht="15">
      <c r="A179" s="123" t="s">
        <v>8824</v>
      </c>
      <c r="B179" s="123" t="s">
        <v>9478</v>
      </c>
      <c r="C179" s="123" t="s">
        <v>9479</v>
      </c>
      <c r="D179" s="123"/>
      <c r="E179" s="123" t="s">
        <v>7331</v>
      </c>
      <c r="F179" s="123" t="s">
        <v>9447</v>
      </c>
      <c r="G179" s="156">
        <v>3</v>
      </c>
      <c r="H179" s="129" t="s">
        <v>8983</v>
      </c>
      <c r="I179" s="129"/>
      <c r="J179" s="129"/>
      <c r="K179" s="129"/>
      <c r="L179" s="120"/>
      <c r="M179" s="120"/>
      <c r="N179" s="120"/>
      <c r="O179" s="120"/>
      <c r="P179" s="120"/>
      <c r="Q179" s="120"/>
      <c r="R179" s="120"/>
      <c r="S179" s="120"/>
      <c r="T179" s="120"/>
      <c r="U179" s="120"/>
      <c r="V179" s="120"/>
      <c r="W179" s="120"/>
      <c r="X179" s="120"/>
      <c r="Y179" s="120"/>
      <c r="Z179" s="120"/>
      <c r="AA179" s="120"/>
    </row>
    <row r="180" spans="1:27" ht="15">
      <c r="A180" s="123" t="s">
        <v>8829</v>
      </c>
      <c r="B180" s="123" t="s">
        <v>9480</v>
      </c>
      <c r="C180" s="123" t="s">
        <v>9481</v>
      </c>
      <c r="D180" s="123">
        <v>26</v>
      </c>
      <c r="E180" s="123" t="s">
        <v>9482</v>
      </c>
      <c r="F180" s="123" t="s">
        <v>9447</v>
      </c>
      <c r="G180" s="156" t="s">
        <v>9042</v>
      </c>
      <c r="H180" s="129" t="s">
        <v>8983</v>
      </c>
      <c r="I180" s="129"/>
      <c r="J180" s="129"/>
      <c r="K180" s="129"/>
      <c r="L180" s="120"/>
      <c r="M180" s="120"/>
      <c r="N180" s="120"/>
      <c r="O180" s="120"/>
      <c r="P180" s="120"/>
      <c r="Q180" s="120"/>
      <c r="R180" s="120"/>
      <c r="S180" s="120"/>
      <c r="T180" s="120"/>
      <c r="U180" s="120"/>
      <c r="V180" s="120"/>
      <c r="W180" s="120"/>
      <c r="X180" s="120"/>
      <c r="Y180" s="120"/>
      <c r="Z180" s="120"/>
      <c r="AA180" s="120"/>
    </row>
    <row r="181" spans="1:27" ht="15">
      <c r="A181" s="123" t="s">
        <v>8874</v>
      </c>
      <c r="B181" s="123" t="s">
        <v>9483</v>
      </c>
      <c r="C181" s="123" t="s">
        <v>9484</v>
      </c>
      <c r="D181" s="123" t="s">
        <v>9485</v>
      </c>
      <c r="E181" s="123" t="s">
        <v>3312</v>
      </c>
      <c r="F181" s="122" t="s">
        <v>9486</v>
      </c>
      <c r="G181" s="156" t="s">
        <v>9042</v>
      </c>
      <c r="H181" s="129" t="s">
        <v>8983</v>
      </c>
      <c r="I181" s="129"/>
      <c r="J181" s="129"/>
      <c r="K181" s="129"/>
      <c r="L181" s="120"/>
      <c r="M181" s="120"/>
      <c r="N181" s="120"/>
      <c r="O181" s="120"/>
      <c r="P181" s="120"/>
      <c r="Q181" s="120"/>
      <c r="R181" s="120"/>
      <c r="S181" s="120"/>
      <c r="T181" s="120"/>
      <c r="U181" s="120"/>
      <c r="V181" s="120"/>
      <c r="W181" s="120"/>
      <c r="X181" s="120"/>
      <c r="Y181" s="120"/>
      <c r="Z181" s="120"/>
      <c r="AA181" s="120"/>
    </row>
    <row r="182" spans="1:27" ht="15">
      <c r="A182" s="123" t="s">
        <v>8735</v>
      </c>
      <c r="B182" s="123" t="s">
        <v>9487</v>
      </c>
      <c r="C182" s="123" t="s">
        <v>9488</v>
      </c>
      <c r="D182" s="123">
        <v>78</v>
      </c>
      <c r="E182" s="123" t="s">
        <v>3126</v>
      </c>
      <c r="F182" s="123" t="s">
        <v>9447</v>
      </c>
      <c r="G182" s="156" t="s">
        <v>9042</v>
      </c>
      <c r="H182" s="129" t="s">
        <v>8983</v>
      </c>
      <c r="I182" s="129"/>
      <c r="J182" s="129"/>
      <c r="K182" s="129"/>
      <c r="L182" s="120"/>
      <c r="M182" s="120"/>
      <c r="N182" s="120"/>
      <c r="O182" s="120"/>
      <c r="P182" s="120"/>
      <c r="Q182" s="120"/>
      <c r="R182" s="120"/>
      <c r="S182" s="120"/>
      <c r="T182" s="120"/>
      <c r="U182" s="120"/>
      <c r="V182" s="120"/>
      <c r="W182" s="120"/>
      <c r="X182" s="120"/>
      <c r="Y182" s="120"/>
      <c r="Z182" s="120"/>
      <c r="AA182" s="120"/>
    </row>
    <row r="183" spans="1:27" ht="15">
      <c r="A183" s="123" t="s">
        <v>8662</v>
      </c>
      <c r="B183" s="123" t="s">
        <v>9489</v>
      </c>
      <c r="C183" s="123" t="s">
        <v>9490</v>
      </c>
      <c r="D183" s="123" t="s">
        <v>9199</v>
      </c>
      <c r="E183" s="123" t="s">
        <v>8627</v>
      </c>
      <c r="F183" s="123" t="s">
        <v>9447</v>
      </c>
      <c r="G183" s="156" t="s">
        <v>9042</v>
      </c>
      <c r="H183" s="129" t="s">
        <v>8983</v>
      </c>
      <c r="I183" s="125"/>
      <c r="J183" s="125"/>
      <c r="K183" s="125"/>
      <c r="L183" s="120"/>
      <c r="M183" s="120"/>
      <c r="N183" s="120"/>
      <c r="O183" s="120"/>
      <c r="P183" s="120"/>
      <c r="Q183" s="120"/>
      <c r="R183" s="120"/>
      <c r="S183" s="120"/>
      <c r="T183" s="120"/>
      <c r="U183" s="120"/>
      <c r="V183" s="120"/>
      <c r="W183" s="120"/>
      <c r="X183" s="120"/>
      <c r="Y183" s="120"/>
      <c r="Z183" s="120"/>
      <c r="AA183" s="120"/>
    </row>
    <row r="184" spans="1:27" ht="15">
      <c r="A184" s="123" t="s">
        <v>8708</v>
      </c>
      <c r="B184" s="123" t="s">
        <v>9491</v>
      </c>
      <c r="C184" s="123" t="s">
        <v>9492</v>
      </c>
      <c r="D184" s="123">
        <v>333</v>
      </c>
      <c r="E184" s="123" t="s">
        <v>3298</v>
      </c>
      <c r="F184" s="123" t="s">
        <v>9447</v>
      </c>
      <c r="G184" s="156">
        <v>1</v>
      </c>
      <c r="H184" s="129" t="s">
        <v>8983</v>
      </c>
      <c r="I184" s="125"/>
      <c r="J184" s="125"/>
      <c r="K184" s="125"/>
      <c r="L184" s="120"/>
      <c r="M184" s="120"/>
      <c r="N184" s="120"/>
      <c r="O184" s="120"/>
      <c r="P184" s="120"/>
      <c r="Q184" s="120"/>
      <c r="R184" s="120"/>
      <c r="S184" s="120"/>
      <c r="T184" s="120"/>
      <c r="U184" s="120"/>
      <c r="V184" s="120"/>
      <c r="W184" s="120"/>
      <c r="X184" s="120"/>
      <c r="Y184" s="120"/>
      <c r="Z184" s="120"/>
      <c r="AA184" s="120"/>
    </row>
    <row r="185" spans="1:27" ht="28.5">
      <c r="A185" s="155" t="s">
        <v>8687</v>
      </c>
      <c r="B185" s="122" t="s">
        <v>9493</v>
      </c>
      <c r="C185" s="123" t="s">
        <v>9494</v>
      </c>
      <c r="D185" s="123">
        <v>31</v>
      </c>
      <c r="E185" s="123" t="s">
        <v>4964</v>
      </c>
      <c r="F185" s="124" t="s">
        <v>9495</v>
      </c>
      <c r="G185" s="123" t="s">
        <v>9042</v>
      </c>
      <c r="H185" s="125" t="s">
        <v>8983</v>
      </c>
      <c r="I185" s="125"/>
      <c r="J185" s="125"/>
      <c r="K185" s="125"/>
      <c r="L185" s="120"/>
      <c r="M185" s="120"/>
      <c r="N185" s="120"/>
      <c r="O185" s="120"/>
      <c r="P185" s="120"/>
      <c r="Q185" s="120"/>
      <c r="R185" s="120"/>
      <c r="S185" s="120"/>
      <c r="T185" s="120"/>
      <c r="U185" s="120"/>
      <c r="V185" s="120"/>
      <c r="W185" s="120"/>
      <c r="X185" s="120"/>
      <c r="Y185" s="120"/>
      <c r="Z185" s="120"/>
      <c r="AA185" s="120"/>
    </row>
    <row r="186" spans="1:27" ht="57">
      <c r="A186" s="157" t="s">
        <v>8693</v>
      </c>
      <c r="B186" s="122" t="s">
        <v>9496</v>
      </c>
      <c r="C186" s="122" t="s">
        <v>9497</v>
      </c>
      <c r="D186" s="123">
        <v>482</v>
      </c>
      <c r="E186" s="123" t="s">
        <v>3201</v>
      </c>
      <c r="F186" s="124" t="s">
        <v>9498</v>
      </c>
      <c r="G186" s="123">
        <v>1</v>
      </c>
      <c r="H186" s="125" t="s">
        <v>8983</v>
      </c>
      <c r="I186" s="125"/>
      <c r="J186" s="125"/>
      <c r="K186" s="125"/>
      <c r="L186" s="120"/>
      <c r="M186" s="120"/>
      <c r="N186" s="120"/>
      <c r="O186" s="120"/>
      <c r="P186" s="120"/>
      <c r="Q186" s="120"/>
      <c r="R186" s="120"/>
      <c r="S186" s="120"/>
      <c r="T186" s="120"/>
      <c r="U186" s="120"/>
      <c r="V186" s="120"/>
      <c r="W186" s="120"/>
      <c r="X186" s="120"/>
      <c r="Y186" s="120"/>
      <c r="Z186" s="120"/>
      <c r="AA186" s="120"/>
    </row>
    <row r="187" spans="1:27" ht="42.75">
      <c r="A187" s="123" t="s">
        <v>8695</v>
      </c>
      <c r="B187" s="122" t="s">
        <v>9499</v>
      </c>
      <c r="C187" s="123" t="s">
        <v>9500</v>
      </c>
      <c r="D187" s="123">
        <v>115</v>
      </c>
      <c r="E187" s="123" t="s">
        <v>3095</v>
      </c>
      <c r="F187" s="158" t="s">
        <v>9501</v>
      </c>
      <c r="G187" s="123" t="s">
        <v>9042</v>
      </c>
      <c r="H187" s="125" t="s">
        <v>8983</v>
      </c>
      <c r="I187" s="125"/>
      <c r="J187" s="125"/>
      <c r="K187" s="125"/>
      <c r="L187" s="120"/>
      <c r="M187" s="120"/>
      <c r="N187" s="120"/>
      <c r="O187" s="120"/>
      <c r="P187" s="120"/>
      <c r="Q187" s="120"/>
      <c r="R187" s="120"/>
      <c r="S187" s="120"/>
      <c r="T187" s="120"/>
      <c r="U187" s="120"/>
      <c r="V187" s="120"/>
      <c r="W187" s="120"/>
      <c r="X187" s="120"/>
      <c r="Y187" s="120"/>
      <c r="Z187" s="120"/>
      <c r="AA187" s="120"/>
    </row>
    <row r="188" spans="1:27" ht="14.25">
      <c r="A188" s="126" t="s">
        <v>8756</v>
      </c>
      <c r="B188" s="122" t="s">
        <v>9502</v>
      </c>
      <c r="C188" s="123" t="s">
        <v>9503</v>
      </c>
      <c r="D188" s="123">
        <v>77</v>
      </c>
      <c r="E188" s="123" t="s">
        <v>4464</v>
      </c>
      <c r="F188" s="123" t="s">
        <v>9447</v>
      </c>
      <c r="G188" s="123" t="s">
        <v>9042</v>
      </c>
      <c r="H188" s="125" t="s">
        <v>8983</v>
      </c>
      <c r="I188" s="125"/>
      <c r="J188" s="125"/>
      <c r="K188" s="125"/>
      <c r="L188" s="120"/>
      <c r="M188" s="120"/>
      <c r="N188" s="120"/>
      <c r="O188" s="120"/>
      <c r="P188" s="120"/>
      <c r="Q188" s="120"/>
      <c r="R188" s="120"/>
      <c r="S188" s="120"/>
      <c r="T188" s="120"/>
      <c r="U188" s="120"/>
      <c r="V188" s="120"/>
      <c r="W188" s="120"/>
      <c r="X188" s="120"/>
      <c r="Y188" s="120"/>
      <c r="Z188" s="120"/>
      <c r="AA188" s="120"/>
    </row>
    <row r="189" spans="1:27" ht="14.25">
      <c r="A189" s="123" t="s">
        <v>8767</v>
      </c>
      <c r="B189" s="123" t="s">
        <v>9504</v>
      </c>
      <c r="C189" s="123" t="s">
        <v>9505</v>
      </c>
      <c r="D189" s="123">
        <v>160</v>
      </c>
      <c r="E189" s="123" t="s">
        <v>4976</v>
      </c>
      <c r="F189" s="123" t="s">
        <v>9506</v>
      </c>
      <c r="G189" s="123">
        <v>1</v>
      </c>
      <c r="H189" s="125" t="s">
        <v>8983</v>
      </c>
      <c r="I189" s="125"/>
      <c r="J189" s="125"/>
      <c r="K189" s="125"/>
      <c r="L189" s="120"/>
      <c r="M189" s="120"/>
      <c r="N189" s="120"/>
      <c r="O189" s="120"/>
      <c r="P189" s="120"/>
      <c r="Q189" s="120"/>
      <c r="R189" s="120"/>
      <c r="S189" s="120"/>
      <c r="T189" s="120"/>
      <c r="U189" s="120"/>
      <c r="V189" s="120"/>
      <c r="W189" s="120"/>
      <c r="X189" s="120"/>
      <c r="Y189" s="120"/>
      <c r="Z189" s="120"/>
      <c r="AA189" s="120"/>
    </row>
    <row r="190" spans="1:27" ht="14.25">
      <c r="A190" s="123" t="s">
        <v>8778</v>
      </c>
      <c r="B190" s="122" t="s">
        <v>9507</v>
      </c>
      <c r="C190" s="123" t="s">
        <v>9508</v>
      </c>
      <c r="D190" s="123">
        <v>40</v>
      </c>
      <c r="E190" s="123" t="s">
        <v>9509</v>
      </c>
      <c r="F190" s="123" t="s">
        <v>9447</v>
      </c>
      <c r="G190" s="123">
        <v>4</v>
      </c>
      <c r="H190" s="125" t="s">
        <v>8983</v>
      </c>
      <c r="I190" s="125"/>
      <c r="J190" s="125"/>
      <c r="K190" s="125"/>
      <c r="L190" s="120"/>
      <c r="M190" s="120"/>
      <c r="N190" s="120"/>
      <c r="O190" s="120"/>
      <c r="P190" s="120"/>
      <c r="Q190" s="120"/>
      <c r="R190" s="120"/>
      <c r="S190" s="120"/>
      <c r="T190" s="120"/>
      <c r="U190" s="120"/>
      <c r="V190" s="120"/>
      <c r="W190" s="120"/>
      <c r="X190" s="120"/>
      <c r="Y190" s="120"/>
      <c r="Z190" s="120"/>
      <c r="AA190" s="120"/>
    </row>
    <row r="191" spans="1:27" ht="14.25">
      <c r="A191" s="126" t="s">
        <v>8813</v>
      </c>
      <c r="B191" s="122" t="s">
        <v>9510</v>
      </c>
      <c r="C191" s="123" t="s">
        <v>9511</v>
      </c>
      <c r="D191" s="123"/>
      <c r="E191" s="123" t="s">
        <v>7187</v>
      </c>
      <c r="F191" s="123" t="s">
        <v>9512</v>
      </c>
      <c r="G191" s="123" t="s">
        <v>9042</v>
      </c>
      <c r="H191" s="125" t="s">
        <v>8983</v>
      </c>
      <c r="I191" s="125"/>
      <c r="J191" s="125"/>
      <c r="K191" s="125"/>
      <c r="L191" s="120"/>
      <c r="M191" s="120"/>
      <c r="N191" s="120"/>
      <c r="O191" s="120"/>
      <c r="P191" s="120"/>
      <c r="Q191" s="120"/>
      <c r="R191" s="120"/>
      <c r="S191" s="120"/>
      <c r="T191" s="120"/>
      <c r="U191" s="120"/>
      <c r="V191" s="120"/>
      <c r="W191" s="120"/>
      <c r="X191" s="120"/>
      <c r="Y191" s="120"/>
      <c r="Z191" s="120"/>
      <c r="AA191" s="120"/>
    </row>
    <row r="192" spans="1:27" ht="14.25">
      <c r="A192" s="123" t="s">
        <v>8815</v>
      </c>
      <c r="B192" s="159" t="s">
        <v>9513</v>
      </c>
      <c r="C192" s="123" t="s">
        <v>9514</v>
      </c>
      <c r="D192" s="123">
        <v>101</v>
      </c>
      <c r="E192" s="123" t="s">
        <v>7332</v>
      </c>
      <c r="F192" s="123" t="s">
        <v>9515</v>
      </c>
      <c r="G192" s="123">
        <v>4</v>
      </c>
      <c r="H192" s="125" t="s">
        <v>8983</v>
      </c>
      <c r="I192" s="125"/>
      <c r="J192" s="125"/>
      <c r="K192" s="125"/>
      <c r="L192" s="120"/>
      <c r="M192" s="120"/>
      <c r="N192" s="120"/>
      <c r="O192" s="120"/>
      <c r="P192" s="120"/>
      <c r="Q192" s="120"/>
      <c r="R192" s="120"/>
      <c r="S192" s="120"/>
      <c r="T192" s="120"/>
      <c r="U192" s="120"/>
      <c r="V192" s="120"/>
      <c r="W192" s="120"/>
      <c r="X192" s="120"/>
      <c r="Y192" s="120"/>
      <c r="Z192" s="120"/>
      <c r="AA192" s="120"/>
    </row>
    <row r="193" spans="1:27" ht="14.25">
      <c r="A193" s="123" t="s">
        <v>8855</v>
      </c>
      <c r="B193" s="122" t="s">
        <v>9516</v>
      </c>
      <c r="C193" s="123" t="s">
        <v>9517</v>
      </c>
      <c r="D193" s="123">
        <v>67</v>
      </c>
      <c r="E193" s="123" t="s">
        <v>2988</v>
      </c>
      <c r="F193" s="123" t="s">
        <v>9518</v>
      </c>
      <c r="G193" s="123"/>
      <c r="H193" s="125" t="s">
        <v>8983</v>
      </c>
      <c r="I193" s="125"/>
      <c r="J193" s="125"/>
      <c r="K193" s="125"/>
      <c r="L193" s="120"/>
      <c r="M193" s="120"/>
      <c r="N193" s="120"/>
      <c r="O193" s="120"/>
      <c r="P193" s="120"/>
      <c r="Q193" s="120"/>
      <c r="R193" s="120"/>
      <c r="S193" s="120"/>
      <c r="T193" s="120"/>
      <c r="U193" s="120"/>
      <c r="V193" s="120"/>
      <c r="W193" s="120"/>
      <c r="X193" s="120"/>
      <c r="Y193" s="120"/>
      <c r="Z193" s="120"/>
      <c r="AA193" s="120"/>
    </row>
    <row r="194" spans="1:27" ht="15">
      <c r="A194" s="123" t="s">
        <v>8797</v>
      </c>
      <c r="B194" s="122" t="s">
        <v>9519</v>
      </c>
      <c r="C194" s="122" t="s">
        <v>9520</v>
      </c>
      <c r="D194" s="123">
        <v>1416</v>
      </c>
      <c r="E194" s="123" t="s">
        <v>2960</v>
      </c>
      <c r="F194" s="123" t="s">
        <v>9521</v>
      </c>
      <c r="G194" s="123"/>
      <c r="H194" s="125" t="s">
        <v>8983</v>
      </c>
      <c r="I194" s="125"/>
      <c r="J194" s="125"/>
      <c r="K194" s="125"/>
      <c r="L194" s="120"/>
      <c r="M194" s="120"/>
      <c r="N194" s="120"/>
      <c r="O194" s="120"/>
      <c r="P194" s="120"/>
      <c r="Q194" s="120"/>
      <c r="R194" s="120"/>
      <c r="S194" s="120"/>
      <c r="T194" s="120"/>
      <c r="U194" s="120"/>
      <c r="V194" s="120"/>
      <c r="W194" s="120"/>
      <c r="X194" s="120"/>
      <c r="Y194" s="120"/>
      <c r="Z194" s="120"/>
      <c r="AA194" s="120"/>
    </row>
    <row r="195" spans="1:27" ht="14.25">
      <c r="A195" s="123" t="s">
        <v>8739</v>
      </c>
      <c r="B195" s="122" t="s">
        <v>9522</v>
      </c>
      <c r="C195" s="122" t="s">
        <v>9523</v>
      </c>
      <c r="D195" s="123"/>
      <c r="E195" s="123" t="s">
        <v>4536</v>
      </c>
      <c r="F195" s="123" t="s">
        <v>9524</v>
      </c>
      <c r="G195" s="123">
        <v>3</v>
      </c>
      <c r="H195" s="125" t="s">
        <v>8983</v>
      </c>
      <c r="I195" s="125"/>
      <c r="J195" s="125"/>
      <c r="K195" s="125"/>
      <c r="L195" s="120"/>
      <c r="M195" s="120"/>
      <c r="N195" s="120"/>
      <c r="O195" s="120"/>
      <c r="P195" s="120"/>
      <c r="Q195" s="120"/>
      <c r="R195" s="120"/>
      <c r="S195" s="120"/>
      <c r="T195" s="120"/>
      <c r="U195" s="120"/>
      <c r="V195" s="120"/>
      <c r="W195" s="120"/>
      <c r="X195" s="120"/>
      <c r="Y195" s="120"/>
      <c r="Z195" s="120"/>
      <c r="AA195" s="120"/>
    </row>
    <row r="196" spans="1:27" ht="14.25">
      <c r="A196" s="121" t="s">
        <v>8743</v>
      </c>
      <c r="B196" s="122" t="s">
        <v>9525</v>
      </c>
      <c r="C196" s="123" t="s">
        <v>9526</v>
      </c>
      <c r="D196" s="123">
        <v>635</v>
      </c>
      <c r="E196" s="123" t="s">
        <v>2928</v>
      </c>
      <c r="F196" s="123" t="s">
        <v>9527</v>
      </c>
      <c r="G196" s="123" t="s">
        <v>9042</v>
      </c>
      <c r="H196" s="125" t="s">
        <v>8983</v>
      </c>
      <c r="I196" s="125"/>
      <c r="J196" s="125"/>
      <c r="K196" s="125"/>
      <c r="L196" s="120"/>
      <c r="M196" s="120"/>
      <c r="N196" s="120"/>
      <c r="O196" s="120"/>
      <c r="P196" s="120"/>
      <c r="Q196" s="120"/>
      <c r="R196" s="120"/>
      <c r="S196" s="120"/>
      <c r="T196" s="120"/>
      <c r="U196" s="120"/>
      <c r="V196" s="120"/>
      <c r="W196" s="120"/>
      <c r="X196" s="120"/>
      <c r="Y196" s="120"/>
      <c r="Z196" s="120"/>
      <c r="AA196" s="120"/>
    </row>
    <row r="197" spans="1:27" ht="14.25">
      <c r="A197" s="126" t="s">
        <v>8674</v>
      </c>
      <c r="B197" s="122" t="s">
        <v>9528</v>
      </c>
      <c r="C197" s="123" t="s">
        <v>9529</v>
      </c>
      <c r="D197" s="123">
        <v>351</v>
      </c>
      <c r="E197" s="123" t="s">
        <v>2928</v>
      </c>
      <c r="F197" s="123" t="s">
        <v>9530</v>
      </c>
      <c r="G197" s="123" t="s">
        <v>9042</v>
      </c>
      <c r="H197" s="125" t="s">
        <v>8983</v>
      </c>
      <c r="I197" s="125"/>
      <c r="J197" s="125"/>
      <c r="K197" s="125"/>
      <c r="L197" s="120"/>
      <c r="M197" s="120"/>
      <c r="N197" s="120"/>
      <c r="O197" s="120"/>
      <c r="P197" s="120"/>
      <c r="Q197" s="120"/>
      <c r="R197" s="120"/>
      <c r="S197" s="120"/>
      <c r="T197" s="120"/>
      <c r="U197" s="120"/>
      <c r="V197" s="120"/>
      <c r="W197" s="120"/>
      <c r="X197" s="120"/>
      <c r="Y197" s="120"/>
      <c r="Z197" s="120"/>
      <c r="AA197" s="120"/>
    </row>
    <row r="198" spans="1:27" ht="42.75">
      <c r="A198" s="123" t="s">
        <v>8793</v>
      </c>
      <c r="B198" s="123" t="s">
        <v>9531</v>
      </c>
      <c r="C198" s="123" t="s">
        <v>9532</v>
      </c>
      <c r="D198" s="123">
        <v>11484</v>
      </c>
      <c r="E198" s="123" t="s">
        <v>8627</v>
      </c>
      <c r="F198" s="122" t="s">
        <v>9533</v>
      </c>
      <c r="G198" s="123" t="s">
        <v>9042</v>
      </c>
      <c r="H198" s="125" t="s">
        <v>8983</v>
      </c>
      <c r="I198" s="125"/>
      <c r="J198" s="125"/>
      <c r="K198" s="125"/>
      <c r="L198" s="120"/>
      <c r="M198" s="120"/>
      <c r="N198" s="120"/>
      <c r="O198" s="120"/>
      <c r="P198" s="120"/>
      <c r="Q198" s="120"/>
      <c r="R198" s="120"/>
      <c r="S198" s="120"/>
      <c r="T198" s="120"/>
      <c r="U198" s="120"/>
      <c r="V198" s="120"/>
      <c r="W198" s="120"/>
      <c r="X198" s="120"/>
      <c r="Y198" s="120"/>
      <c r="Z198" s="120"/>
      <c r="AA198" s="120"/>
    </row>
    <row r="199" spans="1:27" ht="28.5">
      <c r="A199" s="126" t="s">
        <v>8672</v>
      </c>
      <c r="B199" s="122" t="s">
        <v>9534</v>
      </c>
      <c r="C199" s="123" t="s">
        <v>9535</v>
      </c>
      <c r="D199" s="123">
        <v>11405</v>
      </c>
      <c r="E199" s="123" t="s">
        <v>3077</v>
      </c>
      <c r="F199" s="123" t="s">
        <v>9536</v>
      </c>
      <c r="G199" s="123">
        <v>3</v>
      </c>
      <c r="H199" s="125" t="s">
        <v>8983</v>
      </c>
      <c r="I199" s="125"/>
      <c r="J199" s="125"/>
      <c r="K199" s="125"/>
      <c r="L199" s="120"/>
      <c r="M199" s="120"/>
      <c r="N199" s="120"/>
      <c r="O199" s="120"/>
      <c r="P199" s="120"/>
      <c r="Q199" s="120"/>
      <c r="R199" s="120"/>
      <c r="S199" s="120"/>
      <c r="T199" s="120"/>
      <c r="U199" s="120"/>
      <c r="V199" s="120"/>
      <c r="W199" s="120"/>
      <c r="X199" s="120"/>
      <c r="Y199" s="120"/>
      <c r="Z199" s="120"/>
      <c r="AA199" s="120"/>
    </row>
    <row r="200" spans="1:27" ht="14.25">
      <c r="A200" s="123" t="s">
        <v>8791</v>
      </c>
      <c r="B200" s="122" t="s">
        <v>9537</v>
      </c>
      <c r="C200" s="123" t="s">
        <v>9538</v>
      </c>
      <c r="D200" s="123"/>
      <c r="E200" s="123" t="s">
        <v>7874</v>
      </c>
      <c r="F200" s="123" t="s">
        <v>9539</v>
      </c>
      <c r="G200" s="123">
        <v>2</v>
      </c>
      <c r="H200" s="125" t="s">
        <v>8983</v>
      </c>
      <c r="I200" s="125"/>
      <c r="J200" s="125"/>
      <c r="K200" s="125"/>
      <c r="L200" s="120"/>
      <c r="M200" s="120"/>
      <c r="N200" s="120"/>
      <c r="O200" s="120"/>
      <c r="P200" s="120"/>
      <c r="Q200" s="120"/>
      <c r="R200" s="120"/>
      <c r="S200" s="120"/>
      <c r="T200" s="120"/>
      <c r="U200" s="120"/>
      <c r="V200" s="120"/>
      <c r="W200" s="120"/>
      <c r="X200" s="120"/>
      <c r="Y200" s="120"/>
      <c r="Z200" s="120"/>
      <c r="AA200" s="120"/>
    </row>
    <row r="201" spans="1:27" ht="14.25">
      <c r="A201" s="123" t="s">
        <v>8816</v>
      </c>
      <c r="B201" s="122" t="s">
        <v>9540</v>
      </c>
      <c r="C201" s="123" t="s">
        <v>9541</v>
      </c>
      <c r="D201" s="123">
        <v>5</v>
      </c>
      <c r="E201" s="123" t="s">
        <v>7331</v>
      </c>
      <c r="F201" s="123" t="s">
        <v>9542</v>
      </c>
      <c r="G201" s="123">
        <v>3</v>
      </c>
      <c r="H201" s="125" t="s">
        <v>8983</v>
      </c>
      <c r="I201" s="125"/>
      <c r="J201" s="125"/>
      <c r="K201" s="125"/>
      <c r="L201" s="120"/>
      <c r="M201" s="120"/>
      <c r="N201" s="120"/>
      <c r="O201" s="120"/>
      <c r="P201" s="120"/>
      <c r="Q201" s="120"/>
      <c r="R201" s="120"/>
      <c r="S201" s="120"/>
      <c r="T201" s="120"/>
      <c r="U201" s="120"/>
      <c r="V201" s="120"/>
      <c r="W201" s="120"/>
      <c r="X201" s="120"/>
      <c r="Y201" s="120"/>
      <c r="Z201" s="120"/>
      <c r="AA201" s="120"/>
    </row>
    <row r="202" spans="1:27" ht="14.25">
      <c r="A202" s="123" t="s">
        <v>8823</v>
      </c>
      <c r="B202" s="122" t="s">
        <v>9543</v>
      </c>
      <c r="C202" s="123" t="s">
        <v>9544</v>
      </c>
      <c r="D202" s="123">
        <v>225</v>
      </c>
      <c r="E202" s="123" t="s">
        <v>3298</v>
      </c>
      <c r="F202" s="123" t="s">
        <v>9545</v>
      </c>
      <c r="G202" s="123">
        <v>4</v>
      </c>
      <c r="H202" s="125" t="s">
        <v>8983</v>
      </c>
      <c r="I202" s="125"/>
      <c r="J202" s="125"/>
      <c r="K202" s="125"/>
      <c r="L202" s="120"/>
      <c r="M202" s="120"/>
      <c r="N202" s="120"/>
      <c r="O202" s="120"/>
      <c r="P202" s="120"/>
      <c r="Q202" s="120"/>
      <c r="R202" s="120"/>
      <c r="S202" s="120"/>
      <c r="T202" s="120"/>
      <c r="U202" s="120"/>
      <c r="V202" s="120"/>
      <c r="W202" s="120"/>
      <c r="X202" s="120"/>
      <c r="Y202" s="120"/>
      <c r="Z202" s="120"/>
      <c r="AA202" s="120"/>
    </row>
    <row r="203" spans="1:27" ht="14.25">
      <c r="A203" s="126" t="s">
        <v>8822</v>
      </c>
      <c r="B203" s="122" t="s">
        <v>9546</v>
      </c>
      <c r="C203" s="123" t="s">
        <v>9547</v>
      </c>
      <c r="D203" s="123"/>
      <c r="E203" s="123" t="s">
        <v>3298</v>
      </c>
      <c r="F203" s="123" t="s">
        <v>9548</v>
      </c>
      <c r="G203" s="123">
        <v>2</v>
      </c>
      <c r="H203" s="125" t="s">
        <v>8983</v>
      </c>
      <c r="I203" s="125"/>
      <c r="J203" s="125"/>
      <c r="K203" s="125"/>
      <c r="L203" s="120"/>
      <c r="M203" s="120"/>
      <c r="N203" s="120"/>
      <c r="O203" s="120"/>
      <c r="P203" s="120"/>
      <c r="Q203" s="120"/>
      <c r="R203" s="120"/>
      <c r="S203" s="120"/>
      <c r="T203" s="120"/>
      <c r="U203" s="120"/>
      <c r="V203" s="120"/>
      <c r="W203" s="120"/>
      <c r="X203" s="120"/>
      <c r="Y203" s="120"/>
      <c r="Z203" s="120"/>
      <c r="AA203" s="120"/>
    </row>
    <row r="204" spans="1:27" ht="14.25">
      <c r="A204" s="123" t="s">
        <v>8825</v>
      </c>
      <c r="B204" s="121" t="s">
        <v>9549</v>
      </c>
      <c r="C204" s="121" t="s">
        <v>9550</v>
      </c>
      <c r="D204" s="123">
        <v>126</v>
      </c>
      <c r="E204" s="123" t="s">
        <v>3298</v>
      </c>
      <c r="F204" s="123" t="s">
        <v>9539</v>
      </c>
      <c r="G204" s="123">
        <v>3</v>
      </c>
      <c r="H204" s="125" t="s">
        <v>8983</v>
      </c>
      <c r="I204" s="125"/>
      <c r="J204" s="125"/>
      <c r="K204" s="125"/>
      <c r="L204" s="120"/>
      <c r="M204" s="120"/>
      <c r="N204" s="120"/>
      <c r="O204" s="120"/>
      <c r="P204" s="120"/>
      <c r="Q204" s="120"/>
      <c r="R204" s="120"/>
      <c r="S204" s="120"/>
      <c r="T204" s="120"/>
      <c r="U204" s="120"/>
      <c r="V204" s="120"/>
      <c r="W204" s="120"/>
      <c r="X204" s="120"/>
      <c r="Y204" s="120"/>
      <c r="Z204" s="120"/>
      <c r="AA204" s="120"/>
    </row>
    <row r="205" spans="1:27" ht="14.25">
      <c r="A205" s="121" t="s">
        <v>8838</v>
      </c>
      <c r="B205" s="122" t="s">
        <v>9551</v>
      </c>
      <c r="C205" s="123" t="s">
        <v>9552</v>
      </c>
      <c r="D205" s="123">
        <v>39</v>
      </c>
      <c r="E205" s="123" t="s">
        <v>9553</v>
      </c>
      <c r="F205" s="123" t="s">
        <v>9447</v>
      </c>
      <c r="G205" s="123" t="s">
        <v>9413</v>
      </c>
      <c r="H205" s="125" t="s">
        <v>8983</v>
      </c>
      <c r="I205" s="125"/>
      <c r="J205" s="125"/>
      <c r="K205" s="125"/>
      <c r="L205" s="120"/>
      <c r="M205" s="120"/>
      <c r="N205" s="120"/>
      <c r="O205" s="120"/>
      <c r="P205" s="120"/>
      <c r="Q205" s="120"/>
      <c r="R205" s="120"/>
      <c r="S205" s="120"/>
      <c r="T205" s="120"/>
      <c r="U205" s="120"/>
      <c r="V205" s="120"/>
      <c r="W205" s="120"/>
      <c r="X205" s="120"/>
      <c r="Y205" s="120"/>
      <c r="Z205" s="120"/>
      <c r="AA205" s="120"/>
    </row>
    <row r="206" spans="1:27" ht="14.25">
      <c r="A206" s="123" t="s">
        <v>8837</v>
      </c>
      <c r="B206" s="122" t="s">
        <v>9554</v>
      </c>
      <c r="C206" s="123" t="s">
        <v>9555</v>
      </c>
      <c r="D206" s="123"/>
      <c r="E206" s="123" t="s">
        <v>2725</v>
      </c>
      <c r="F206" s="123" t="s">
        <v>9556</v>
      </c>
      <c r="G206" s="123">
        <v>4</v>
      </c>
      <c r="H206" s="125" t="s">
        <v>8983</v>
      </c>
      <c r="I206" s="125"/>
      <c r="J206" s="125"/>
      <c r="K206" s="125"/>
      <c r="L206" s="120"/>
      <c r="M206" s="120"/>
      <c r="N206" s="120"/>
      <c r="O206" s="120"/>
      <c r="P206" s="120"/>
      <c r="Q206" s="120"/>
      <c r="R206" s="120"/>
      <c r="S206" s="120"/>
      <c r="T206" s="120"/>
      <c r="U206" s="120"/>
      <c r="V206" s="120"/>
      <c r="W206" s="120"/>
      <c r="X206" s="120"/>
      <c r="Y206" s="120"/>
      <c r="Z206" s="120"/>
      <c r="AA206" s="120"/>
    </row>
    <row r="207" spans="1:27" ht="14.25">
      <c r="A207" s="122" t="s">
        <v>8289</v>
      </c>
      <c r="B207" s="122" t="s">
        <v>9557</v>
      </c>
      <c r="C207" s="122" t="s">
        <v>9558</v>
      </c>
      <c r="D207" s="122" t="s">
        <v>9199</v>
      </c>
      <c r="E207" s="122" t="s">
        <v>3126</v>
      </c>
      <c r="F207" s="123" t="s">
        <v>9559</v>
      </c>
      <c r="G207" s="123"/>
      <c r="H207" s="125"/>
      <c r="I207" s="125"/>
      <c r="J207" s="125"/>
      <c r="K207" s="125"/>
      <c r="L207" s="120"/>
      <c r="M207" s="120"/>
      <c r="N207" s="120"/>
      <c r="O207" s="120"/>
      <c r="P207" s="120"/>
      <c r="Q207" s="120"/>
      <c r="R207" s="120"/>
      <c r="S207" s="120"/>
      <c r="T207" s="120"/>
      <c r="U207" s="120"/>
      <c r="V207" s="120"/>
      <c r="W207" s="120"/>
      <c r="X207" s="120"/>
      <c r="Y207" s="120"/>
      <c r="Z207" s="120"/>
      <c r="AA207" s="120"/>
    </row>
    <row r="208" spans="1:27" ht="14.25">
      <c r="A208" s="123" t="s">
        <v>8812</v>
      </c>
      <c r="B208" s="122" t="s">
        <v>9560</v>
      </c>
      <c r="C208" s="123" t="s">
        <v>9561</v>
      </c>
      <c r="D208" s="123">
        <v>126</v>
      </c>
      <c r="E208" s="123" t="s">
        <v>7251</v>
      </c>
      <c r="F208" s="123" t="s">
        <v>9556</v>
      </c>
      <c r="G208" s="123">
        <v>4</v>
      </c>
      <c r="H208" s="125" t="s">
        <v>8983</v>
      </c>
      <c r="I208" s="125"/>
      <c r="J208" s="125"/>
      <c r="K208" s="125"/>
      <c r="L208" s="120"/>
      <c r="M208" s="120"/>
      <c r="N208" s="120"/>
      <c r="O208" s="120"/>
      <c r="P208" s="120"/>
      <c r="Q208" s="120"/>
      <c r="R208" s="120"/>
      <c r="S208" s="120"/>
      <c r="T208" s="120"/>
      <c r="U208" s="120"/>
      <c r="V208" s="120"/>
      <c r="W208" s="120"/>
      <c r="X208" s="120"/>
      <c r="Y208" s="120"/>
      <c r="Z208" s="120"/>
      <c r="AA208" s="120"/>
    </row>
    <row r="209" spans="1:27" ht="14.25">
      <c r="A209" s="160" t="s">
        <v>8786</v>
      </c>
      <c r="B209" s="160" t="s">
        <v>9562</v>
      </c>
      <c r="C209" s="161" t="s">
        <v>9563</v>
      </c>
      <c r="D209" s="161">
        <v>89</v>
      </c>
      <c r="E209" s="161" t="s">
        <v>9564</v>
      </c>
      <c r="F209" s="123" t="s">
        <v>9565</v>
      </c>
      <c r="G209" s="141"/>
      <c r="H209" s="142" t="s">
        <v>8983</v>
      </c>
      <c r="I209" s="162"/>
      <c r="J209" s="162"/>
      <c r="K209" s="162"/>
      <c r="L209" s="120"/>
      <c r="M209" s="120"/>
      <c r="N209" s="120"/>
      <c r="O209" s="120"/>
      <c r="P209" s="120"/>
      <c r="Q209" s="120"/>
      <c r="R209" s="120"/>
      <c r="S209" s="120"/>
      <c r="T209" s="120"/>
      <c r="U209" s="120"/>
      <c r="V209" s="120"/>
      <c r="W209" s="120"/>
      <c r="X209" s="120"/>
      <c r="Y209" s="120"/>
      <c r="Z209" s="120"/>
      <c r="AA209" s="120"/>
    </row>
    <row r="210" spans="1:27" ht="28.5">
      <c r="A210" s="122" t="s">
        <v>8731</v>
      </c>
      <c r="B210" s="122" t="s">
        <v>9566</v>
      </c>
      <c r="C210" s="122" t="s">
        <v>9567</v>
      </c>
      <c r="D210" s="122">
        <v>56</v>
      </c>
      <c r="E210" s="122" t="s">
        <v>9568</v>
      </c>
      <c r="F210" s="123" t="s">
        <v>9569</v>
      </c>
      <c r="G210" s="123"/>
      <c r="H210" s="125" t="s">
        <v>8983</v>
      </c>
      <c r="I210" s="125"/>
      <c r="J210" s="125"/>
      <c r="K210" s="125"/>
      <c r="L210" s="120"/>
      <c r="M210" s="120"/>
      <c r="N210" s="120"/>
      <c r="O210" s="120"/>
      <c r="P210" s="120"/>
      <c r="Q210" s="120"/>
      <c r="R210" s="120"/>
      <c r="S210" s="120"/>
      <c r="T210" s="120"/>
      <c r="U210" s="120"/>
      <c r="V210" s="120"/>
      <c r="W210" s="120"/>
      <c r="X210" s="120"/>
      <c r="Y210" s="120"/>
      <c r="Z210" s="120"/>
      <c r="AA210" s="120"/>
    </row>
    <row r="211" spans="1:27" ht="14.25">
      <c r="A211" s="123" t="s">
        <v>8654</v>
      </c>
      <c r="B211" s="122" t="s">
        <v>9570</v>
      </c>
      <c r="C211" s="123" t="s">
        <v>9571</v>
      </c>
      <c r="D211" s="123"/>
      <c r="E211" s="123" t="s">
        <v>3312</v>
      </c>
      <c r="F211" s="123" t="s">
        <v>9539</v>
      </c>
      <c r="G211" s="123"/>
      <c r="H211" s="125" t="s">
        <v>8983</v>
      </c>
      <c r="I211" s="125"/>
      <c r="J211" s="125"/>
      <c r="K211" s="125"/>
      <c r="L211" s="120"/>
      <c r="M211" s="120"/>
      <c r="N211" s="120"/>
      <c r="O211" s="120"/>
      <c r="P211" s="120"/>
      <c r="Q211" s="120"/>
      <c r="R211" s="120"/>
      <c r="S211" s="120"/>
      <c r="T211" s="120"/>
      <c r="U211" s="120"/>
      <c r="V211" s="120"/>
      <c r="W211" s="120"/>
      <c r="X211" s="120"/>
      <c r="Y211" s="120"/>
      <c r="Z211" s="120"/>
      <c r="AA211" s="120"/>
    </row>
    <row r="212" spans="1:27" ht="14.25">
      <c r="A212" s="122" t="s">
        <v>8406</v>
      </c>
      <c r="B212" s="122" t="s">
        <v>9572</v>
      </c>
      <c r="C212" s="122" t="s">
        <v>9573</v>
      </c>
      <c r="D212" s="122" t="s">
        <v>1916</v>
      </c>
      <c r="E212" s="122" t="s">
        <v>2717</v>
      </c>
      <c r="F212" s="123" t="s">
        <v>9539</v>
      </c>
      <c r="G212" s="123">
        <v>1</v>
      </c>
      <c r="H212" s="125" t="s">
        <v>8983</v>
      </c>
      <c r="I212" s="125"/>
      <c r="J212" s="125"/>
      <c r="K212" s="125"/>
      <c r="L212" s="120"/>
      <c r="M212" s="120"/>
      <c r="N212" s="120"/>
      <c r="O212" s="120"/>
      <c r="P212" s="120"/>
      <c r="Q212" s="120"/>
      <c r="R212" s="120"/>
      <c r="S212" s="120"/>
      <c r="T212" s="120"/>
      <c r="U212" s="120"/>
      <c r="V212" s="120"/>
      <c r="W212" s="120"/>
      <c r="X212" s="120"/>
      <c r="Y212" s="120"/>
      <c r="Z212" s="120"/>
      <c r="AA212" s="120"/>
    </row>
    <row r="213" spans="1:27" ht="14.25">
      <c r="A213" s="126" t="s">
        <v>8809</v>
      </c>
      <c r="B213" s="122" t="s">
        <v>9574</v>
      </c>
      <c r="C213" s="123" t="s">
        <v>9575</v>
      </c>
      <c r="D213" s="123">
        <v>15</v>
      </c>
      <c r="E213" s="123" t="s">
        <v>9576</v>
      </c>
      <c r="F213" s="123" t="s">
        <v>9577</v>
      </c>
      <c r="G213" s="123">
        <v>2</v>
      </c>
      <c r="H213" s="125" t="s">
        <v>8983</v>
      </c>
      <c r="I213" s="125"/>
      <c r="J213" s="125"/>
      <c r="K213" s="125"/>
      <c r="L213" s="120"/>
      <c r="M213" s="120"/>
      <c r="N213" s="120"/>
      <c r="O213" s="120"/>
      <c r="P213" s="120"/>
      <c r="Q213" s="120"/>
      <c r="R213" s="120"/>
      <c r="S213" s="120"/>
      <c r="T213" s="120"/>
      <c r="U213" s="120"/>
      <c r="V213" s="120"/>
      <c r="W213" s="120"/>
      <c r="X213" s="120"/>
      <c r="Y213" s="120"/>
      <c r="Z213" s="120"/>
      <c r="AA213" s="120"/>
    </row>
    <row r="214" spans="1:27" ht="14.25">
      <c r="A214" s="123" t="s">
        <v>8828</v>
      </c>
      <c r="B214" s="122" t="s">
        <v>9578</v>
      </c>
      <c r="C214" s="123" t="s">
        <v>9579</v>
      </c>
      <c r="D214" s="123">
        <v>155</v>
      </c>
      <c r="E214" s="123" t="s">
        <v>3332</v>
      </c>
      <c r="F214" s="123" t="s">
        <v>9580</v>
      </c>
      <c r="G214" s="123">
        <v>1</v>
      </c>
      <c r="H214" s="125" t="s">
        <v>8983</v>
      </c>
      <c r="I214" s="125"/>
      <c r="J214" s="125"/>
      <c r="K214" s="125"/>
      <c r="L214" s="120"/>
      <c r="M214" s="120"/>
      <c r="N214" s="120"/>
      <c r="O214" s="120"/>
      <c r="P214" s="120"/>
      <c r="Q214" s="120"/>
      <c r="R214" s="120"/>
      <c r="S214" s="120"/>
      <c r="T214" s="120"/>
      <c r="U214" s="120"/>
      <c r="V214" s="120"/>
      <c r="W214" s="120"/>
      <c r="X214" s="120"/>
      <c r="Y214" s="120"/>
      <c r="Z214" s="120"/>
      <c r="AA214" s="120"/>
    </row>
    <row r="215" spans="1:27" ht="14.25">
      <c r="A215" s="123" t="s">
        <v>8711</v>
      </c>
      <c r="B215" s="122" t="s">
        <v>9581</v>
      </c>
      <c r="C215" s="123" t="s">
        <v>9582</v>
      </c>
      <c r="D215" s="123">
        <v>18</v>
      </c>
      <c r="E215" s="123" t="s">
        <v>3221</v>
      </c>
      <c r="F215" s="123" t="s">
        <v>9583</v>
      </c>
      <c r="G215" s="123">
        <v>2</v>
      </c>
      <c r="H215" s="125" t="s">
        <v>8983</v>
      </c>
      <c r="I215" s="125"/>
      <c r="J215" s="125"/>
      <c r="K215" s="125"/>
      <c r="L215" s="120"/>
      <c r="M215" s="120"/>
      <c r="N215" s="120"/>
      <c r="O215" s="120"/>
      <c r="P215" s="120"/>
      <c r="Q215" s="120"/>
      <c r="R215" s="120"/>
      <c r="S215" s="120"/>
      <c r="T215" s="120"/>
      <c r="U215" s="120"/>
      <c r="V215" s="120"/>
      <c r="W215" s="120"/>
      <c r="X215" s="120"/>
      <c r="Y215" s="120"/>
      <c r="Z215" s="120"/>
      <c r="AA215" s="120"/>
    </row>
    <row r="216" spans="1:27" ht="14.25">
      <c r="A216" s="123" t="s">
        <v>8752</v>
      </c>
      <c r="B216" s="122" t="s">
        <v>9584</v>
      </c>
      <c r="C216" s="123" t="s">
        <v>9585</v>
      </c>
      <c r="D216" s="123">
        <v>148</v>
      </c>
      <c r="E216" s="123" t="s">
        <v>4321</v>
      </c>
      <c r="F216" s="123" t="s">
        <v>9586</v>
      </c>
      <c r="G216" s="123">
        <v>3</v>
      </c>
      <c r="H216" s="125" t="s">
        <v>8983</v>
      </c>
      <c r="I216" s="125"/>
      <c r="J216" s="125"/>
      <c r="K216" s="125"/>
      <c r="L216" s="120"/>
      <c r="M216" s="120"/>
      <c r="N216" s="120"/>
      <c r="O216" s="120"/>
      <c r="P216" s="120"/>
      <c r="Q216" s="120"/>
      <c r="R216" s="120"/>
      <c r="S216" s="120"/>
      <c r="T216" s="120"/>
      <c r="U216" s="120"/>
      <c r="V216" s="120"/>
      <c r="W216" s="120"/>
      <c r="X216" s="120"/>
      <c r="Y216" s="120"/>
      <c r="Z216" s="120"/>
      <c r="AA216" s="120"/>
    </row>
    <row r="217" spans="1:27" ht="14.25">
      <c r="A217" s="123" t="s">
        <v>8665</v>
      </c>
      <c r="B217" s="122" t="s">
        <v>9587</v>
      </c>
      <c r="C217" s="123" t="s">
        <v>9588</v>
      </c>
      <c r="D217" s="123">
        <v>104</v>
      </c>
      <c r="E217" s="123" t="s">
        <v>4321</v>
      </c>
      <c r="F217" s="123" t="s">
        <v>9589</v>
      </c>
      <c r="G217" s="123">
        <v>5</v>
      </c>
      <c r="H217" s="125" t="s">
        <v>8983</v>
      </c>
      <c r="I217" s="125"/>
      <c r="J217" s="125"/>
      <c r="K217" s="125"/>
      <c r="L217" s="120"/>
      <c r="M217" s="120"/>
      <c r="N217" s="120"/>
      <c r="O217" s="120"/>
      <c r="P217" s="120"/>
      <c r="Q217" s="120"/>
      <c r="R217" s="120"/>
      <c r="S217" s="120"/>
      <c r="T217" s="120"/>
      <c r="U217" s="120"/>
      <c r="V217" s="120"/>
      <c r="W217" s="120"/>
      <c r="X217" s="120"/>
      <c r="Y217" s="120"/>
      <c r="Z217" s="120"/>
      <c r="AA217" s="120"/>
    </row>
    <row r="218" spans="1:27" ht="14.25">
      <c r="A218" s="123" t="s">
        <v>8860</v>
      </c>
      <c r="B218" s="122" t="s">
        <v>9590</v>
      </c>
      <c r="C218" s="123" t="s">
        <v>9591</v>
      </c>
      <c r="D218" s="123"/>
      <c r="E218" s="123" t="s">
        <v>4318</v>
      </c>
      <c r="F218" s="123" t="s">
        <v>9592</v>
      </c>
      <c r="G218" s="123">
        <v>5</v>
      </c>
      <c r="H218" s="125" t="s">
        <v>8983</v>
      </c>
      <c r="I218" s="125"/>
      <c r="J218" s="125"/>
      <c r="K218" s="125"/>
      <c r="L218" s="120"/>
      <c r="M218" s="120"/>
      <c r="N218" s="120"/>
      <c r="O218" s="120"/>
      <c r="P218" s="120"/>
      <c r="Q218" s="120"/>
      <c r="R218" s="120"/>
      <c r="S218" s="120"/>
      <c r="T218" s="120"/>
      <c r="U218" s="120"/>
      <c r="V218" s="120"/>
      <c r="W218" s="120"/>
      <c r="X218" s="120"/>
      <c r="Y218" s="120"/>
      <c r="Z218" s="120"/>
      <c r="AA218" s="120"/>
    </row>
    <row r="219" spans="1:27" ht="14.25">
      <c r="A219" s="121" t="s">
        <v>8655</v>
      </c>
      <c r="B219" s="122" t="s">
        <v>9593</v>
      </c>
      <c r="C219" s="123" t="s">
        <v>9594</v>
      </c>
      <c r="D219" s="123">
        <v>16</v>
      </c>
      <c r="E219" s="123" t="s">
        <v>4372</v>
      </c>
      <c r="F219" s="123" t="s">
        <v>9595</v>
      </c>
      <c r="G219" s="123" t="s">
        <v>9042</v>
      </c>
      <c r="H219" s="125" t="s">
        <v>8983</v>
      </c>
      <c r="I219" s="125"/>
      <c r="J219" s="125"/>
      <c r="K219" s="125"/>
      <c r="L219" s="120"/>
      <c r="M219" s="120"/>
      <c r="N219" s="120"/>
      <c r="O219" s="120"/>
      <c r="P219" s="120"/>
      <c r="Q219" s="120"/>
      <c r="R219" s="120"/>
      <c r="S219" s="120"/>
      <c r="T219" s="120"/>
      <c r="U219" s="120"/>
      <c r="V219" s="120"/>
      <c r="W219" s="120"/>
      <c r="X219" s="120"/>
      <c r="Y219" s="120"/>
      <c r="Z219" s="120"/>
      <c r="AA219" s="120"/>
    </row>
    <row r="220" spans="1:27" ht="14.25">
      <c r="A220" s="126" t="s">
        <v>8827</v>
      </c>
      <c r="B220" s="122" t="s">
        <v>9596</v>
      </c>
      <c r="C220" s="123" t="s">
        <v>9597</v>
      </c>
      <c r="D220" s="123">
        <v>84</v>
      </c>
      <c r="E220" s="123" t="s">
        <v>7509</v>
      </c>
      <c r="F220" s="123" t="s">
        <v>9539</v>
      </c>
      <c r="G220" s="123">
        <v>2</v>
      </c>
      <c r="H220" s="125" t="s">
        <v>8983</v>
      </c>
      <c r="I220" s="125"/>
      <c r="J220" s="125"/>
      <c r="K220" s="125"/>
      <c r="L220" s="120"/>
      <c r="M220" s="120"/>
      <c r="N220" s="120"/>
      <c r="O220" s="120"/>
      <c r="P220" s="120"/>
      <c r="Q220" s="120"/>
      <c r="R220" s="120"/>
      <c r="S220" s="120"/>
      <c r="T220" s="120"/>
      <c r="U220" s="120"/>
      <c r="V220" s="120"/>
      <c r="W220" s="120"/>
      <c r="X220" s="120"/>
      <c r="Y220" s="120"/>
      <c r="Z220" s="120"/>
      <c r="AA220" s="120"/>
    </row>
    <row r="221" spans="1:27" ht="14.25">
      <c r="A221" s="126" t="s">
        <v>8390</v>
      </c>
      <c r="B221" s="121" t="s">
        <v>9598</v>
      </c>
      <c r="C221" s="121" t="s">
        <v>9599</v>
      </c>
      <c r="D221" s="123">
        <v>33</v>
      </c>
      <c r="E221" s="123" t="s">
        <v>7509</v>
      </c>
      <c r="F221" s="163" t="s">
        <v>9583</v>
      </c>
      <c r="G221" s="123">
        <v>1</v>
      </c>
      <c r="H221" s="125" t="s">
        <v>8983</v>
      </c>
      <c r="I221" s="125"/>
      <c r="J221" s="125"/>
      <c r="K221" s="125"/>
      <c r="L221" s="120"/>
      <c r="M221" s="120"/>
      <c r="N221" s="120"/>
      <c r="O221" s="120"/>
      <c r="P221" s="120"/>
      <c r="Q221" s="120"/>
      <c r="R221" s="120"/>
      <c r="S221" s="120"/>
      <c r="T221" s="120"/>
      <c r="U221" s="120"/>
      <c r="V221" s="120"/>
      <c r="W221" s="120"/>
      <c r="X221" s="120"/>
      <c r="Y221" s="120"/>
      <c r="Z221" s="120"/>
      <c r="AA221" s="120"/>
    </row>
    <row r="222" spans="1:27" ht="14.25">
      <c r="A222" s="123" t="s">
        <v>8249</v>
      </c>
      <c r="B222" s="122" t="s">
        <v>9600</v>
      </c>
      <c r="C222" s="123" t="s">
        <v>9601</v>
      </c>
      <c r="D222" s="123">
        <v>15</v>
      </c>
      <c r="E222" s="123" t="s">
        <v>8784</v>
      </c>
      <c r="F222" s="123" t="s">
        <v>9602</v>
      </c>
      <c r="G222" s="123">
        <v>2</v>
      </c>
      <c r="H222" s="125" t="s">
        <v>8983</v>
      </c>
      <c r="I222" s="125"/>
      <c r="J222" s="125"/>
      <c r="K222" s="125"/>
      <c r="L222" s="120"/>
      <c r="M222" s="120"/>
      <c r="N222" s="120"/>
      <c r="O222" s="120"/>
      <c r="P222" s="120"/>
      <c r="Q222" s="120"/>
      <c r="R222" s="120"/>
      <c r="S222" s="120"/>
      <c r="T222" s="120"/>
      <c r="U222" s="120"/>
      <c r="V222" s="120"/>
      <c r="W222" s="120"/>
      <c r="X222" s="120"/>
      <c r="Y222" s="120"/>
      <c r="Z222" s="120"/>
      <c r="AA222" s="120"/>
    </row>
    <row r="223" spans="1:27" ht="14.25">
      <c r="A223" s="121" t="s">
        <v>8840</v>
      </c>
      <c r="B223" s="122" t="s">
        <v>9603</v>
      </c>
      <c r="C223" s="123" t="s">
        <v>9604</v>
      </c>
      <c r="D223" s="123"/>
      <c r="E223" s="123" t="s">
        <v>7610</v>
      </c>
      <c r="F223" s="123" t="s">
        <v>9539</v>
      </c>
      <c r="G223" s="123" t="s">
        <v>9413</v>
      </c>
      <c r="H223" s="125" t="s">
        <v>8983</v>
      </c>
      <c r="I223" s="125"/>
      <c r="J223" s="125"/>
      <c r="K223" s="125"/>
      <c r="L223" s="120"/>
      <c r="M223" s="120"/>
      <c r="N223" s="120"/>
      <c r="O223" s="120"/>
      <c r="P223" s="120"/>
      <c r="Q223" s="120"/>
      <c r="R223" s="120"/>
      <c r="S223" s="120"/>
      <c r="T223" s="120"/>
      <c r="U223" s="120"/>
      <c r="V223" s="120"/>
      <c r="W223" s="120"/>
      <c r="X223" s="120"/>
      <c r="Y223" s="120"/>
      <c r="Z223" s="120"/>
      <c r="AA223" s="120"/>
    </row>
    <row r="224" spans="1:27" ht="42.75">
      <c r="A224" s="123" t="s">
        <v>8804</v>
      </c>
      <c r="B224" s="122" t="s">
        <v>9605</v>
      </c>
      <c r="C224" s="123" t="s">
        <v>9606</v>
      </c>
      <c r="D224" s="123">
        <v>9318</v>
      </c>
      <c r="E224" s="123" t="s">
        <v>8627</v>
      </c>
      <c r="F224" s="123" t="s">
        <v>9607</v>
      </c>
      <c r="G224" s="123">
        <v>1</v>
      </c>
      <c r="H224" s="125" t="s">
        <v>8983</v>
      </c>
      <c r="I224" s="125"/>
      <c r="J224" s="125"/>
      <c r="K224" s="125"/>
      <c r="L224" s="120"/>
      <c r="M224" s="120"/>
      <c r="N224" s="120"/>
      <c r="O224" s="120"/>
      <c r="P224" s="120"/>
      <c r="Q224" s="120"/>
      <c r="R224" s="120"/>
      <c r="S224" s="120"/>
      <c r="T224" s="120"/>
      <c r="U224" s="120"/>
      <c r="V224" s="120"/>
      <c r="W224" s="120"/>
      <c r="X224" s="120"/>
      <c r="Y224" s="120"/>
      <c r="Z224" s="120"/>
      <c r="AA224" s="120"/>
    </row>
    <row r="225" spans="1:27" ht="14.25">
      <c r="A225" s="123" t="s">
        <v>8375</v>
      </c>
      <c r="B225" s="123" t="s">
        <v>9608</v>
      </c>
      <c r="C225" s="123" t="s">
        <v>9609</v>
      </c>
      <c r="D225" s="123"/>
      <c r="E225" s="123" t="s">
        <v>3309</v>
      </c>
      <c r="F225" s="123" t="s">
        <v>9610</v>
      </c>
      <c r="G225" s="123">
        <v>1</v>
      </c>
      <c r="H225" s="125" t="s">
        <v>8983</v>
      </c>
      <c r="I225" s="125"/>
      <c r="J225" s="125"/>
      <c r="K225" s="125"/>
      <c r="L225" s="120"/>
      <c r="M225" s="120"/>
      <c r="N225" s="120"/>
      <c r="O225" s="120"/>
      <c r="P225" s="120"/>
      <c r="Q225" s="120"/>
      <c r="R225" s="120"/>
      <c r="S225" s="120"/>
      <c r="T225" s="120"/>
      <c r="U225" s="120"/>
      <c r="V225" s="120"/>
      <c r="W225" s="120"/>
      <c r="X225" s="120"/>
      <c r="Y225" s="120"/>
      <c r="Z225" s="120"/>
      <c r="AA225" s="120"/>
    </row>
    <row r="226" spans="1:27" ht="14.25">
      <c r="A226" s="123" t="s">
        <v>8777</v>
      </c>
      <c r="B226" s="122" t="s">
        <v>9611</v>
      </c>
      <c r="C226" s="123" t="s">
        <v>9612</v>
      </c>
      <c r="D226" s="123">
        <v>216</v>
      </c>
      <c r="E226" s="123" t="s">
        <v>3195</v>
      </c>
      <c r="F226" s="123" t="s">
        <v>9583</v>
      </c>
      <c r="G226" s="123">
        <v>3</v>
      </c>
      <c r="H226" s="125" t="s">
        <v>8983</v>
      </c>
      <c r="I226" s="125"/>
      <c r="J226" s="125"/>
      <c r="K226" s="125"/>
      <c r="L226" s="120"/>
      <c r="M226" s="120"/>
      <c r="N226" s="120"/>
      <c r="O226" s="120"/>
      <c r="P226" s="120"/>
      <c r="Q226" s="120"/>
      <c r="R226" s="120"/>
      <c r="S226" s="120"/>
      <c r="T226" s="120"/>
      <c r="U226" s="120"/>
      <c r="V226" s="120"/>
      <c r="W226" s="120"/>
      <c r="X226" s="120"/>
      <c r="Y226" s="120"/>
      <c r="Z226" s="120"/>
      <c r="AA226" s="120"/>
    </row>
    <row r="227" spans="1:27" ht="14.25">
      <c r="A227" s="157" t="s">
        <v>8683</v>
      </c>
      <c r="B227" s="122" t="s">
        <v>9613</v>
      </c>
      <c r="C227" s="123" t="s">
        <v>9614</v>
      </c>
      <c r="D227" s="123">
        <v>149</v>
      </c>
      <c r="E227" s="123" t="s">
        <v>3195</v>
      </c>
      <c r="F227" s="123" t="s">
        <v>9615</v>
      </c>
      <c r="G227" s="123">
        <v>3</v>
      </c>
      <c r="H227" s="125" t="s">
        <v>8983</v>
      </c>
      <c r="I227" s="125"/>
      <c r="J227" s="125"/>
      <c r="K227" s="125"/>
      <c r="L227" s="120"/>
      <c r="M227" s="120"/>
      <c r="N227" s="120"/>
      <c r="O227" s="120"/>
      <c r="P227" s="120"/>
      <c r="Q227" s="120"/>
      <c r="R227" s="120"/>
      <c r="S227" s="120"/>
      <c r="T227" s="120"/>
      <c r="U227" s="120"/>
      <c r="V227" s="120"/>
      <c r="W227" s="120"/>
      <c r="X227" s="120"/>
      <c r="Y227" s="120"/>
      <c r="Z227" s="120"/>
      <c r="AA227" s="120"/>
    </row>
    <row r="228" spans="1:27" ht="14.25">
      <c r="A228" s="164" t="s">
        <v>8806</v>
      </c>
      <c r="B228" s="132" t="s">
        <v>9616</v>
      </c>
      <c r="C228" s="145" t="s">
        <v>9617</v>
      </c>
      <c r="D228" s="145">
        <v>158</v>
      </c>
      <c r="E228" s="145" t="s">
        <v>3195</v>
      </c>
      <c r="F228" s="165" t="s">
        <v>9618</v>
      </c>
      <c r="G228" s="154"/>
      <c r="H228" s="140"/>
      <c r="I228" s="140"/>
      <c r="J228" s="140"/>
      <c r="K228" s="140"/>
      <c r="L228" s="120"/>
      <c r="M228" s="120"/>
      <c r="N228" s="120"/>
      <c r="O228" s="120"/>
      <c r="P228" s="120"/>
      <c r="Q228" s="120"/>
      <c r="R228" s="120"/>
      <c r="S228" s="120"/>
      <c r="T228" s="120"/>
      <c r="U228" s="120"/>
      <c r="V228" s="120"/>
      <c r="W228" s="120"/>
      <c r="X228" s="120"/>
      <c r="Y228" s="120"/>
      <c r="Z228" s="120"/>
      <c r="AA228" s="120"/>
    </row>
    <row r="229" spans="1:27" ht="28.5">
      <c r="A229" s="126" t="s">
        <v>8684</v>
      </c>
      <c r="B229" s="122" t="s">
        <v>9619</v>
      </c>
      <c r="C229" s="123" t="s">
        <v>9620</v>
      </c>
      <c r="D229" s="123">
        <v>35</v>
      </c>
      <c r="E229" s="123" t="s">
        <v>7269</v>
      </c>
      <c r="F229" s="123" t="s">
        <v>9583</v>
      </c>
      <c r="G229" s="123">
        <v>3</v>
      </c>
      <c r="H229" s="125" t="s">
        <v>8983</v>
      </c>
      <c r="I229" s="125"/>
      <c r="J229" s="125"/>
      <c r="K229" s="125"/>
      <c r="L229" s="120"/>
      <c r="M229" s="120"/>
      <c r="N229" s="120"/>
      <c r="O229" s="120"/>
      <c r="P229" s="120"/>
      <c r="Q229" s="120"/>
      <c r="R229" s="120"/>
      <c r="S229" s="120"/>
      <c r="T229" s="120"/>
      <c r="U229" s="120"/>
      <c r="V229" s="120"/>
      <c r="W229" s="120"/>
      <c r="X229" s="120"/>
      <c r="Y229" s="120"/>
      <c r="Z229" s="120"/>
      <c r="AA229" s="120"/>
    </row>
    <row r="231" spans="1:27" ht="14.25">
      <c r="A231" s="123" t="s">
        <v>8780</v>
      </c>
      <c r="B231" s="123" t="s">
        <v>9621</v>
      </c>
      <c r="C231" s="123" t="s">
        <v>9622</v>
      </c>
      <c r="D231" s="123">
        <v>25</v>
      </c>
      <c r="E231" s="123" t="s">
        <v>7196</v>
      </c>
      <c r="F231" s="161" t="s">
        <v>9623</v>
      </c>
      <c r="G231" s="123">
        <v>1</v>
      </c>
      <c r="H231" s="142" t="s">
        <v>8983</v>
      </c>
      <c r="I231" s="125"/>
      <c r="J231" s="125"/>
      <c r="K231" s="125"/>
      <c r="L231" s="120"/>
      <c r="M231" s="120"/>
      <c r="N231" s="120"/>
      <c r="O231" s="120"/>
      <c r="P231" s="120"/>
      <c r="Q231" s="120"/>
      <c r="R231" s="120"/>
      <c r="S231" s="120"/>
      <c r="T231" s="120"/>
      <c r="U231" s="120"/>
      <c r="V231" s="120"/>
      <c r="W231" s="120"/>
      <c r="X231" s="120"/>
      <c r="Y231" s="120"/>
      <c r="Z231" s="120"/>
      <c r="AA231" s="120"/>
    </row>
    <row r="232" spans="1:27" ht="14.25">
      <c r="A232" s="166" t="s">
        <v>8680</v>
      </c>
      <c r="B232" s="161" t="s">
        <v>9624</v>
      </c>
      <c r="C232" s="161" t="s">
        <v>9625</v>
      </c>
      <c r="D232" s="161" t="s">
        <v>9626</v>
      </c>
      <c r="E232" s="123"/>
      <c r="F232" s="161" t="s">
        <v>9627</v>
      </c>
      <c r="G232" s="123">
        <v>10</v>
      </c>
      <c r="H232" s="125" t="s">
        <v>8983</v>
      </c>
      <c r="I232" s="125"/>
      <c r="J232" s="125"/>
      <c r="K232" s="125"/>
      <c r="L232" s="120"/>
      <c r="M232" s="120"/>
      <c r="N232" s="120"/>
      <c r="O232" s="120"/>
      <c r="P232" s="120"/>
      <c r="Q232" s="120"/>
      <c r="R232" s="120"/>
      <c r="S232" s="120"/>
      <c r="T232" s="120"/>
      <c r="U232" s="120"/>
      <c r="V232" s="120"/>
      <c r="W232" s="120"/>
      <c r="X232" s="120"/>
      <c r="Y232" s="120"/>
      <c r="Z232" s="120"/>
      <c r="AA232" s="120"/>
    </row>
    <row r="233" spans="1:27" ht="15.75" customHeight="1">
      <c r="A233" s="166" t="s">
        <v>8800</v>
      </c>
      <c r="B233" s="161" t="s">
        <v>9628</v>
      </c>
      <c r="C233" s="161" t="s">
        <v>9629</v>
      </c>
      <c r="D233" s="161">
        <v>250</v>
      </c>
      <c r="E233" s="161" t="s">
        <v>9462</v>
      </c>
      <c r="F233" s="161" t="s">
        <v>9630</v>
      </c>
      <c r="G233" s="167">
        <v>2</v>
      </c>
      <c r="H233" s="125" t="s">
        <v>8983</v>
      </c>
      <c r="I233" s="167"/>
      <c r="J233" s="167"/>
      <c r="K233" s="167"/>
      <c r="L233" s="120"/>
      <c r="M233" s="120"/>
      <c r="N233" s="120"/>
      <c r="O233" s="120"/>
      <c r="P233" s="120"/>
      <c r="Q233" s="120"/>
      <c r="R233" s="120"/>
      <c r="S233" s="120"/>
      <c r="T233" s="120"/>
      <c r="U233" s="120"/>
      <c r="V233" s="120"/>
      <c r="W233" s="120"/>
      <c r="X233" s="120"/>
      <c r="Y233" s="120"/>
      <c r="Z233" s="120"/>
      <c r="AA233" s="120"/>
    </row>
    <row r="234" spans="1:27" ht="14.25">
      <c r="A234" s="166" t="s">
        <v>8389</v>
      </c>
      <c r="B234" s="122" t="s">
        <v>9631</v>
      </c>
      <c r="C234" s="123" t="s">
        <v>9632</v>
      </c>
      <c r="D234" s="123">
        <v>90</v>
      </c>
      <c r="E234" s="123" t="s">
        <v>9462</v>
      </c>
      <c r="F234" s="123" t="s">
        <v>9633</v>
      </c>
      <c r="G234" s="123"/>
      <c r="H234" s="125" t="s">
        <v>8983</v>
      </c>
      <c r="I234" s="125"/>
      <c r="J234" s="125" t="s">
        <v>9199</v>
      </c>
      <c r="K234" s="125"/>
      <c r="L234" s="120"/>
      <c r="M234" s="120"/>
      <c r="N234" s="120"/>
      <c r="O234" s="120"/>
      <c r="P234" s="120"/>
      <c r="Q234" s="120"/>
      <c r="R234" s="120"/>
      <c r="S234" s="120"/>
      <c r="T234" s="120"/>
      <c r="U234" s="120"/>
      <c r="V234" s="120"/>
      <c r="W234" s="120"/>
      <c r="X234" s="120"/>
      <c r="Y234" s="120"/>
      <c r="Z234" s="120"/>
      <c r="AA234" s="120"/>
    </row>
    <row r="235" spans="1:27" ht="14.25">
      <c r="A235" s="161" t="s">
        <v>8277</v>
      </c>
      <c r="B235" s="160" t="s">
        <v>9634</v>
      </c>
      <c r="C235" s="161" t="s">
        <v>9635</v>
      </c>
      <c r="D235" s="123">
        <v>190</v>
      </c>
      <c r="E235" s="123" t="s">
        <v>9636</v>
      </c>
      <c r="F235" s="168" t="s">
        <v>9637</v>
      </c>
      <c r="G235" s="123">
        <v>15</v>
      </c>
      <c r="H235" s="125" t="s">
        <v>8983</v>
      </c>
      <c r="I235" s="125"/>
      <c r="J235" s="125"/>
      <c r="K235" s="125"/>
      <c r="L235" s="120"/>
      <c r="M235" s="120"/>
      <c r="N235" s="120"/>
      <c r="O235" s="120"/>
      <c r="P235" s="120"/>
      <c r="Q235" s="120"/>
      <c r="R235" s="120"/>
      <c r="S235" s="120"/>
      <c r="T235" s="120"/>
      <c r="U235" s="120"/>
      <c r="V235" s="120"/>
      <c r="W235" s="120"/>
      <c r="X235" s="120"/>
      <c r="Y235" s="120"/>
      <c r="Z235" s="120"/>
      <c r="AA235" s="120"/>
    </row>
    <row r="236" spans="1:27" ht="14.25">
      <c r="A236" s="168" t="s">
        <v>8723</v>
      </c>
      <c r="B236" s="168" t="s">
        <v>9638</v>
      </c>
      <c r="C236" s="168" t="s">
        <v>9639</v>
      </c>
      <c r="D236" s="168"/>
      <c r="E236" s="168" t="s">
        <v>3042</v>
      </c>
      <c r="F236" s="168" t="s">
        <v>9640</v>
      </c>
      <c r="G236" s="123">
        <v>1</v>
      </c>
      <c r="H236" s="125" t="s">
        <v>8983</v>
      </c>
      <c r="I236" s="125"/>
      <c r="J236" s="125"/>
      <c r="K236" s="125"/>
      <c r="L236" s="120"/>
      <c r="M236" s="120"/>
      <c r="N236" s="120"/>
      <c r="O236" s="120"/>
      <c r="P236" s="120"/>
      <c r="Q236" s="120"/>
      <c r="R236" s="120"/>
      <c r="S236" s="120"/>
      <c r="T236" s="120"/>
      <c r="U236" s="120"/>
      <c r="V236" s="120"/>
      <c r="W236" s="120"/>
      <c r="X236" s="120"/>
      <c r="Y236" s="120"/>
      <c r="Z236" s="120"/>
      <c r="AA236" s="120"/>
    </row>
    <row r="237" spans="1:27" ht="14.25">
      <c r="A237" s="168" t="s">
        <v>8276</v>
      </c>
      <c r="B237" s="168" t="s">
        <v>9641</v>
      </c>
      <c r="C237" s="168" t="s">
        <v>9642</v>
      </c>
      <c r="D237" s="168" t="s">
        <v>9643</v>
      </c>
      <c r="E237" s="168"/>
      <c r="F237" s="168" t="s">
        <v>9644</v>
      </c>
      <c r="G237" s="123" t="s">
        <v>9413</v>
      </c>
      <c r="H237" s="125" t="s">
        <v>8983</v>
      </c>
      <c r="I237" s="125"/>
      <c r="J237" s="125"/>
      <c r="K237" s="125"/>
      <c r="L237" s="120"/>
      <c r="M237" s="120"/>
      <c r="N237" s="120"/>
      <c r="O237" s="120"/>
      <c r="P237" s="120"/>
      <c r="Q237" s="120"/>
      <c r="R237" s="120"/>
      <c r="S237" s="120"/>
      <c r="T237" s="120"/>
      <c r="U237" s="120"/>
      <c r="V237" s="120"/>
      <c r="W237" s="120"/>
      <c r="X237" s="120"/>
      <c r="Y237" s="120"/>
      <c r="Z237" s="120"/>
      <c r="AA237" s="120"/>
    </row>
    <row r="238" spans="1:27" ht="15.75" customHeight="1">
      <c r="A238" s="169" t="s">
        <v>8766</v>
      </c>
      <c r="B238" s="156" t="s">
        <v>9293</v>
      </c>
      <c r="C238" s="156" t="s">
        <v>9294</v>
      </c>
      <c r="D238" s="156"/>
      <c r="E238" s="156" t="s">
        <v>9645</v>
      </c>
      <c r="F238" s="123" t="s">
        <v>9646</v>
      </c>
      <c r="G238" s="123"/>
      <c r="H238" s="125" t="s">
        <v>8983</v>
      </c>
      <c r="I238" s="125"/>
      <c r="J238" s="125"/>
      <c r="K238" s="125"/>
      <c r="L238" s="120"/>
      <c r="M238" s="120"/>
      <c r="N238" s="120"/>
      <c r="O238" s="120"/>
      <c r="P238" s="120"/>
      <c r="Q238" s="120"/>
      <c r="R238" s="120"/>
      <c r="S238" s="120"/>
      <c r="T238" s="120"/>
      <c r="U238" s="120"/>
      <c r="V238" s="120"/>
      <c r="W238" s="120"/>
      <c r="X238" s="120"/>
      <c r="Y238" s="120"/>
      <c r="Z238" s="120"/>
      <c r="AA238" s="120"/>
    </row>
    <row r="239" spans="1:27" ht="15.75" customHeight="1">
      <c r="A239" s="169" t="s">
        <v>8789</v>
      </c>
      <c r="B239" s="156" t="s">
        <v>9293</v>
      </c>
      <c r="C239" s="156" t="s">
        <v>9294</v>
      </c>
      <c r="D239" s="156"/>
      <c r="E239" s="156" t="s">
        <v>9647</v>
      </c>
      <c r="F239" s="168" t="s">
        <v>9648</v>
      </c>
      <c r="G239" s="123"/>
      <c r="H239" s="125" t="s">
        <v>8983</v>
      </c>
      <c r="I239" s="125"/>
      <c r="J239" s="125"/>
      <c r="K239" s="125"/>
      <c r="L239" s="120"/>
      <c r="M239" s="120"/>
      <c r="N239" s="120"/>
      <c r="O239" s="120"/>
      <c r="P239" s="120"/>
      <c r="Q239" s="120"/>
      <c r="R239" s="120"/>
      <c r="S239" s="120"/>
      <c r="T239" s="120"/>
      <c r="U239" s="120"/>
      <c r="V239" s="120"/>
      <c r="W239" s="120"/>
      <c r="X239" s="120"/>
      <c r="Y239" s="120"/>
      <c r="Z239" s="120"/>
      <c r="AA239" s="120"/>
    </row>
    <row r="240" spans="1:27" ht="14.25">
      <c r="A240" s="168" t="s">
        <v>8810</v>
      </c>
      <c r="B240" s="168" t="s">
        <v>9649</v>
      </c>
      <c r="C240" s="168" t="s">
        <v>9650</v>
      </c>
      <c r="D240" s="168"/>
      <c r="E240" s="168" t="s">
        <v>9651</v>
      </c>
      <c r="F240" s="168" t="s">
        <v>9652</v>
      </c>
      <c r="G240" s="168">
        <v>1</v>
      </c>
      <c r="H240" s="170" t="s">
        <v>8983</v>
      </c>
      <c r="I240" s="125"/>
      <c r="J240" s="125"/>
      <c r="K240" s="125"/>
      <c r="L240" s="120"/>
      <c r="M240" s="120"/>
      <c r="N240" s="120"/>
      <c r="O240" s="120"/>
      <c r="P240" s="120"/>
      <c r="Q240" s="120"/>
      <c r="R240" s="120"/>
      <c r="S240" s="120"/>
      <c r="T240" s="120"/>
      <c r="U240" s="120"/>
      <c r="V240" s="120"/>
      <c r="W240" s="120"/>
      <c r="X240" s="120"/>
      <c r="Y240" s="120"/>
      <c r="Z240" s="120"/>
      <c r="AA240" s="120"/>
    </row>
    <row r="241" spans="1:27" ht="14.25">
      <c r="A241" s="168" t="s">
        <v>8290</v>
      </c>
      <c r="B241" s="168" t="s">
        <v>9653</v>
      </c>
      <c r="C241" s="168" t="s">
        <v>9654</v>
      </c>
      <c r="D241" s="168"/>
      <c r="E241" s="168" t="s">
        <v>9655</v>
      </c>
      <c r="F241" s="168" t="s">
        <v>9656</v>
      </c>
      <c r="G241" s="168">
        <v>3</v>
      </c>
      <c r="H241" s="170" t="s">
        <v>8983</v>
      </c>
      <c r="I241" s="125"/>
      <c r="J241" s="125"/>
      <c r="K241" s="125"/>
      <c r="L241" s="120"/>
      <c r="M241" s="120"/>
      <c r="N241" s="120"/>
      <c r="O241" s="120"/>
      <c r="P241" s="120"/>
      <c r="Q241" s="120"/>
      <c r="R241" s="120"/>
      <c r="S241" s="120"/>
      <c r="T241" s="120"/>
      <c r="U241" s="120"/>
      <c r="V241" s="120"/>
      <c r="W241" s="120"/>
      <c r="X241" s="120"/>
      <c r="Y241" s="120"/>
      <c r="Z241" s="120"/>
      <c r="AA241" s="120"/>
    </row>
    <row r="242" spans="1:27" ht="14.25">
      <c r="A242" s="168" t="s">
        <v>8790</v>
      </c>
      <c r="B242" s="168" t="s">
        <v>8988</v>
      </c>
      <c r="C242" s="168" t="s">
        <v>9092</v>
      </c>
      <c r="D242" s="168"/>
      <c r="E242" s="168" t="s">
        <v>9093</v>
      </c>
      <c r="F242" s="168" t="s">
        <v>9657</v>
      </c>
      <c r="G242" s="168">
        <v>1</v>
      </c>
      <c r="H242" s="170" t="s">
        <v>8983</v>
      </c>
      <c r="I242" s="125"/>
      <c r="J242" s="125"/>
      <c r="K242" s="125"/>
      <c r="L242" s="120"/>
      <c r="M242" s="120"/>
      <c r="N242" s="120"/>
      <c r="O242" s="120"/>
      <c r="P242" s="120"/>
      <c r="Q242" s="120"/>
      <c r="R242" s="120"/>
      <c r="S242" s="120"/>
      <c r="T242" s="120"/>
      <c r="U242" s="120"/>
      <c r="V242" s="120"/>
      <c r="W242" s="120"/>
      <c r="X242" s="120"/>
      <c r="Y242" s="120"/>
      <c r="Z242" s="120"/>
      <c r="AA242" s="120"/>
    </row>
    <row r="243" spans="1:27" ht="15.75" customHeight="1">
      <c r="A243" s="169" t="s">
        <v>8730</v>
      </c>
      <c r="B243" s="156" t="s">
        <v>9658</v>
      </c>
      <c r="C243" s="156" t="s">
        <v>9659</v>
      </c>
      <c r="D243" s="156"/>
      <c r="E243" s="156" t="s">
        <v>3279</v>
      </c>
      <c r="F243" s="168" t="s">
        <v>9656</v>
      </c>
      <c r="G243" s="123">
        <v>1</v>
      </c>
      <c r="H243" s="125" t="s">
        <v>8983</v>
      </c>
      <c r="I243" s="125"/>
      <c r="J243" s="125"/>
      <c r="K243" s="125"/>
      <c r="L243" s="120"/>
      <c r="M243" s="120"/>
      <c r="N243" s="120"/>
      <c r="O243" s="120"/>
      <c r="P243" s="120"/>
      <c r="Q243" s="120"/>
      <c r="R243" s="120"/>
      <c r="S243" s="120"/>
      <c r="T243" s="120"/>
      <c r="U243" s="120"/>
      <c r="V243" s="120"/>
      <c r="W243" s="120"/>
      <c r="X243" s="120"/>
      <c r="Y243" s="120"/>
      <c r="Z243" s="120"/>
      <c r="AA243" s="120"/>
    </row>
    <row r="244" spans="1:27" ht="15.75" customHeight="1">
      <c r="A244" s="169" t="s">
        <v>8681</v>
      </c>
      <c r="B244" s="156" t="s">
        <v>9660</v>
      </c>
      <c r="C244" s="156" t="s">
        <v>9661</v>
      </c>
      <c r="D244" s="156">
        <v>10255</v>
      </c>
      <c r="E244" s="156" t="s">
        <v>3077</v>
      </c>
      <c r="F244" s="168" t="s">
        <v>9656</v>
      </c>
      <c r="G244" s="123" t="s">
        <v>9413</v>
      </c>
      <c r="H244" s="125" t="s">
        <v>8983</v>
      </c>
      <c r="I244" s="125"/>
      <c r="J244" s="125"/>
      <c r="K244" s="125"/>
      <c r="L244" s="120"/>
      <c r="M244" s="120"/>
      <c r="N244" s="120"/>
      <c r="O244" s="120"/>
      <c r="P244" s="120"/>
      <c r="Q244" s="120"/>
      <c r="R244" s="120"/>
      <c r="S244" s="120"/>
      <c r="T244" s="120"/>
      <c r="U244" s="120"/>
      <c r="V244" s="120"/>
      <c r="W244" s="120"/>
      <c r="X244" s="120"/>
      <c r="Y244" s="120"/>
      <c r="Z244" s="120"/>
      <c r="AA244" s="120"/>
    </row>
    <row r="245" spans="1:27" ht="15.75" customHeight="1">
      <c r="A245" s="171" t="s">
        <v>8288</v>
      </c>
      <c r="B245" s="156" t="s">
        <v>9662</v>
      </c>
      <c r="C245" s="163" t="s">
        <v>9663</v>
      </c>
      <c r="D245" s="156">
        <v>110</v>
      </c>
      <c r="E245" s="156" t="s">
        <v>3126</v>
      </c>
      <c r="F245" s="168" t="s">
        <v>9664</v>
      </c>
      <c r="G245" s="123" t="s">
        <v>9413</v>
      </c>
      <c r="H245" s="125" t="s">
        <v>8983</v>
      </c>
      <c r="I245" s="125"/>
      <c r="J245" s="125"/>
      <c r="K245" s="125"/>
      <c r="L245" s="120"/>
      <c r="M245" s="120"/>
      <c r="N245" s="120"/>
      <c r="O245" s="120"/>
      <c r="P245" s="120"/>
      <c r="Q245" s="120"/>
      <c r="R245" s="120"/>
      <c r="S245" s="120"/>
      <c r="T245" s="120"/>
      <c r="U245" s="120"/>
      <c r="V245" s="120"/>
      <c r="W245" s="120"/>
      <c r="X245" s="120"/>
      <c r="Y245" s="120"/>
      <c r="Z245" s="120"/>
      <c r="AA245" s="120"/>
    </row>
    <row r="246" spans="1:27" ht="15.75" customHeight="1">
      <c r="A246" s="169" t="s">
        <v>8246</v>
      </c>
      <c r="B246" s="156" t="s">
        <v>9665</v>
      </c>
      <c r="C246" s="156" t="s">
        <v>9666</v>
      </c>
      <c r="D246" s="156">
        <v>1300</v>
      </c>
      <c r="E246" s="156" t="s">
        <v>8115</v>
      </c>
      <c r="F246" s="168" t="s">
        <v>9656</v>
      </c>
      <c r="G246" s="123">
        <v>2</v>
      </c>
      <c r="H246" s="125" t="s">
        <v>8983</v>
      </c>
      <c r="I246" s="125"/>
      <c r="J246" s="125"/>
      <c r="K246" s="125"/>
      <c r="L246" s="120"/>
      <c r="M246" s="120"/>
      <c r="N246" s="120"/>
      <c r="O246" s="120"/>
      <c r="P246" s="120"/>
      <c r="Q246" s="120"/>
      <c r="R246" s="120"/>
      <c r="S246" s="120"/>
      <c r="T246" s="120"/>
      <c r="U246" s="120"/>
      <c r="V246" s="120"/>
      <c r="W246" s="120"/>
      <c r="X246" s="120"/>
      <c r="Y246" s="120"/>
      <c r="Z246" s="120"/>
      <c r="AA246" s="120"/>
    </row>
    <row r="247" spans="1:27" ht="15.75" customHeight="1">
      <c r="A247" s="169" t="s">
        <v>8799</v>
      </c>
      <c r="B247" s="156" t="s">
        <v>9667</v>
      </c>
      <c r="C247" s="156" t="s">
        <v>9668</v>
      </c>
      <c r="D247" s="156">
        <v>137</v>
      </c>
      <c r="E247" s="156" t="s">
        <v>3195</v>
      </c>
      <c r="F247" s="123" t="s">
        <v>9669</v>
      </c>
      <c r="G247" s="123"/>
      <c r="H247" s="125" t="s">
        <v>8983</v>
      </c>
      <c r="I247" s="125"/>
      <c r="J247" s="125"/>
      <c r="K247" s="125"/>
      <c r="L247" s="120"/>
      <c r="M247" s="120"/>
      <c r="N247" s="120"/>
      <c r="O247" s="120"/>
      <c r="P247" s="120"/>
      <c r="Q247" s="120"/>
      <c r="R247" s="120"/>
      <c r="S247" s="120"/>
      <c r="T247" s="120"/>
      <c r="U247" s="120"/>
      <c r="V247" s="120"/>
      <c r="W247" s="120"/>
      <c r="X247" s="120"/>
      <c r="Y247" s="120"/>
      <c r="Z247" s="120"/>
      <c r="AA247" s="120"/>
    </row>
    <row r="248" spans="1:27" ht="15.75" customHeight="1">
      <c r="A248" s="169" t="s">
        <v>8772</v>
      </c>
      <c r="B248" s="156" t="s">
        <v>9670</v>
      </c>
      <c r="C248" s="156" t="s">
        <v>9671</v>
      </c>
      <c r="D248" s="156">
        <v>14</v>
      </c>
      <c r="E248" s="156" t="s">
        <v>7398</v>
      </c>
      <c r="F248" s="168" t="s">
        <v>9656</v>
      </c>
      <c r="G248" s="123">
        <v>2</v>
      </c>
      <c r="H248" s="125" t="s">
        <v>8983</v>
      </c>
      <c r="I248" s="125"/>
      <c r="J248" s="125"/>
      <c r="K248" s="125"/>
      <c r="L248" s="120"/>
      <c r="M248" s="120"/>
      <c r="N248" s="120"/>
      <c r="O248" s="120"/>
      <c r="P248" s="120"/>
      <c r="Q248" s="120"/>
      <c r="R248" s="120"/>
      <c r="S248" s="120"/>
      <c r="T248" s="120"/>
      <c r="U248" s="120"/>
      <c r="V248" s="120"/>
      <c r="W248" s="120"/>
      <c r="X248" s="120"/>
      <c r="Y248" s="120"/>
      <c r="Z248" s="120"/>
      <c r="AA248" s="120"/>
    </row>
    <row r="249" spans="1:27" ht="15.75" customHeight="1">
      <c r="A249" s="169" t="s">
        <v>8859</v>
      </c>
      <c r="B249" s="156" t="s">
        <v>9672</v>
      </c>
      <c r="C249" s="156" t="s">
        <v>9673</v>
      </c>
      <c r="D249" s="156">
        <v>1465</v>
      </c>
      <c r="E249" s="156" t="s">
        <v>3042</v>
      </c>
      <c r="F249" s="168" t="s">
        <v>9656</v>
      </c>
      <c r="G249" s="123">
        <v>1</v>
      </c>
      <c r="H249" s="125" t="s">
        <v>8983</v>
      </c>
      <c r="I249" s="125"/>
      <c r="J249" s="125"/>
      <c r="K249" s="125"/>
      <c r="L249" s="120"/>
      <c r="M249" s="120"/>
      <c r="N249" s="120"/>
      <c r="O249" s="120"/>
      <c r="P249" s="120"/>
      <c r="Q249" s="120"/>
      <c r="R249" s="120"/>
      <c r="S249" s="120"/>
      <c r="T249" s="120"/>
      <c r="U249" s="120"/>
      <c r="V249" s="120"/>
      <c r="W249" s="120"/>
      <c r="X249" s="120"/>
      <c r="Y249" s="120"/>
      <c r="Z249" s="120"/>
      <c r="AA249" s="120"/>
    </row>
    <row r="250" spans="1:27" ht="15.75" customHeight="1">
      <c r="A250" s="169" t="s">
        <v>8727</v>
      </c>
      <c r="B250" s="156" t="s">
        <v>9674</v>
      </c>
      <c r="C250" s="156" t="s">
        <v>9675</v>
      </c>
      <c r="D250" s="156">
        <v>1588</v>
      </c>
      <c r="E250" s="156" t="s">
        <v>2960</v>
      </c>
      <c r="F250" s="168" t="s">
        <v>9656</v>
      </c>
      <c r="G250" s="123">
        <v>4</v>
      </c>
      <c r="H250" s="125" t="s">
        <v>8983</v>
      </c>
      <c r="I250" s="125"/>
      <c r="J250" s="125"/>
      <c r="K250" s="125"/>
      <c r="L250" s="120"/>
      <c r="M250" s="120"/>
      <c r="N250" s="120"/>
      <c r="O250" s="120"/>
      <c r="P250" s="120"/>
      <c r="Q250" s="120"/>
      <c r="R250" s="120"/>
      <c r="S250" s="120"/>
      <c r="T250" s="120"/>
      <c r="U250" s="120"/>
      <c r="V250" s="120"/>
      <c r="W250" s="120"/>
      <c r="X250" s="120"/>
      <c r="Y250" s="120"/>
      <c r="Z250" s="120"/>
      <c r="AA250" s="120"/>
    </row>
    <row r="251" spans="1:27" ht="15.75" customHeight="1">
      <c r="A251" s="169" t="s">
        <v>8769</v>
      </c>
      <c r="B251" s="156" t="s">
        <v>9676</v>
      </c>
      <c r="C251" s="156" t="s">
        <v>9677</v>
      </c>
      <c r="D251" s="156">
        <v>1750</v>
      </c>
      <c r="E251" s="156" t="s">
        <v>8115</v>
      </c>
      <c r="F251" s="168" t="s">
        <v>9678</v>
      </c>
      <c r="G251" s="123">
        <v>3</v>
      </c>
      <c r="H251" s="125" t="s">
        <v>8983</v>
      </c>
      <c r="I251" s="125"/>
      <c r="J251" s="125"/>
      <c r="K251" s="125"/>
      <c r="L251" s="120"/>
      <c r="M251" s="120"/>
      <c r="N251" s="120"/>
      <c r="O251" s="120"/>
      <c r="P251" s="120"/>
      <c r="Q251" s="120"/>
      <c r="R251" s="120"/>
      <c r="S251" s="120"/>
      <c r="T251" s="120"/>
      <c r="U251" s="120"/>
      <c r="V251" s="120"/>
      <c r="W251" s="120"/>
      <c r="X251" s="120"/>
      <c r="Y251" s="120"/>
      <c r="Z251" s="120"/>
      <c r="AA251" s="120"/>
    </row>
    <row r="252" spans="1:27" ht="14.25">
      <c r="A252" s="168" t="s">
        <v>8300</v>
      </c>
      <c r="B252" s="168" t="s">
        <v>9679</v>
      </c>
      <c r="C252" s="168" t="s">
        <v>9680</v>
      </c>
      <c r="D252" s="168">
        <v>186</v>
      </c>
      <c r="E252" s="168" t="s">
        <v>7512</v>
      </c>
      <c r="F252" s="168" t="s">
        <v>9681</v>
      </c>
      <c r="G252" s="168"/>
      <c r="H252" s="170"/>
      <c r="I252" s="168"/>
      <c r="J252" s="168"/>
      <c r="K252" s="168"/>
      <c r="L252" s="120"/>
      <c r="M252" s="120"/>
      <c r="N252" s="120"/>
      <c r="O252" s="120"/>
      <c r="P252" s="120"/>
      <c r="Q252" s="120"/>
      <c r="R252" s="120"/>
      <c r="S252" s="120"/>
      <c r="T252" s="120"/>
      <c r="U252" s="120"/>
      <c r="V252" s="120"/>
      <c r="W252" s="120"/>
      <c r="X252" s="120"/>
      <c r="Y252" s="120"/>
      <c r="Z252" s="120"/>
      <c r="AA252" s="120"/>
    </row>
    <row r="253" spans="1:27" ht="15.75" customHeight="1">
      <c r="A253" s="168" t="s">
        <v>8834</v>
      </c>
      <c r="B253" s="168" t="s">
        <v>9682</v>
      </c>
      <c r="C253" s="168" t="s">
        <v>9585</v>
      </c>
      <c r="D253" s="168">
        <v>21</v>
      </c>
      <c r="E253" s="168" t="s">
        <v>7509</v>
      </c>
      <c r="F253" s="168" t="s">
        <v>9683</v>
      </c>
      <c r="G253" s="168">
        <v>3</v>
      </c>
      <c r="H253" s="170" t="s">
        <v>8983</v>
      </c>
      <c r="I253" s="168"/>
      <c r="J253" s="168"/>
      <c r="K253" s="168"/>
      <c r="L253" s="120"/>
      <c r="M253" s="120"/>
      <c r="N253" s="120"/>
      <c r="O253" s="120"/>
      <c r="P253" s="120"/>
      <c r="Q253" s="120"/>
      <c r="R253" s="120"/>
      <c r="S253" s="120"/>
      <c r="T253" s="120"/>
      <c r="U253" s="120"/>
      <c r="V253" s="120"/>
      <c r="W253" s="120"/>
      <c r="X253" s="120"/>
      <c r="Y253" s="120"/>
      <c r="Z253" s="120"/>
      <c r="AA253" s="120"/>
    </row>
    <row r="254" spans="1:27" ht="14.25">
      <c r="A254" s="168" t="s">
        <v>8729</v>
      </c>
      <c r="B254" s="168" t="s">
        <v>9684</v>
      </c>
      <c r="C254" s="168" t="s">
        <v>9685</v>
      </c>
      <c r="D254" s="168">
        <v>2167</v>
      </c>
      <c r="E254" s="168" t="s">
        <v>3042</v>
      </c>
      <c r="F254" s="168" t="s">
        <v>9686</v>
      </c>
      <c r="G254" s="168">
        <v>3</v>
      </c>
      <c r="H254" s="170" t="s">
        <v>8983</v>
      </c>
      <c r="I254" s="168"/>
      <c r="J254" s="168"/>
      <c r="K254" s="168"/>
      <c r="L254" s="120"/>
      <c r="M254" s="120"/>
      <c r="N254" s="120"/>
      <c r="O254" s="120"/>
      <c r="P254" s="120"/>
      <c r="Q254" s="120"/>
      <c r="R254" s="120"/>
      <c r="S254" s="120"/>
      <c r="T254" s="120"/>
      <c r="U254" s="120"/>
      <c r="V254" s="120"/>
      <c r="W254" s="120"/>
      <c r="X254" s="120"/>
      <c r="Y254" s="120"/>
      <c r="Z254" s="120"/>
      <c r="AA254" s="120"/>
    </row>
    <row r="255" spans="1:27" ht="14.25">
      <c r="A255" s="168" t="s">
        <v>8282</v>
      </c>
      <c r="B255" s="168" t="s">
        <v>9687</v>
      </c>
      <c r="C255" s="168" t="s">
        <v>9688</v>
      </c>
      <c r="D255" s="168">
        <v>234</v>
      </c>
      <c r="E255" s="168" t="s">
        <v>9576</v>
      </c>
      <c r="F255" s="168" t="s">
        <v>9681</v>
      </c>
      <c r="G255" s="168">
        <v>2</v>
      </c>
      <c r="H255" s="170" t="s">
        <v>8983</v>
      </c>
      <c r="I255" s="168"/>
      <c r="J255" s="168"/>
      <c r="K255" s="168"/>
      <c r="L255" s="120"/>
      <c r="M255" s="120"/>
      <c r="N255" s="120"/>
      <c r="O255" s="120"/>
      <c r="P255" s="120"/>
      <c r="Q255" s="120"/>
      <c r="R255" s="120"/>
      <c r="S255" s="120"/>
      <c r="T255" s="120"/>
      <c r="U255" s="120"/>
      <c r="V255" s="120"/>
      <c r="W255" s="120"/>
      <c r="X255" s="120"/>
      <c r="Y255" s="120"/>
      <c r="Z255" s="120"/>
      <c r="AA255" s="120"/>
    </row>
    <row r="256" spans="1:27" ht="14.25">
      <c r="A256" s="168" t="s">
        <v>8405</v>
      </c>
      <c r="B256" s="168" t="s">
        <v>9689</v>
      </c>
      <c r="C256" s="168" t="s">
        <v>9690</v>
      </c>
      <c r="D256" s="168">
        <v>347</v>
      </c>
      <c r="E256" s="168" t="s">
        <v>3223</v>
      </c>
      <c r="F256" s="168" t="s">
        <v>9686</v>
      </c>
      <c r="G256" s="168">
        <v>3</v>
      </c>
      <c r="H256" s="170" t="s">
        <v>8983</v>
      </c>
      <c r="I256" s="168"/>
      <c r="J256" s="168"/>
      <c r="K256" s="168"/>
      <c r="L256" s="120"/>
      <c r="M256" s="120"/>
      <c r="N256" s="120"/>
      <c r="O256" s="120"/>
      <c r="P256" s="120"/>
      <c r="Q256" s="120"/>
      <c r="R256" s="120"/>
      <c r="S256" s="120"/>
      <c r="T256" s="120"/>
      <c r="U256" s="120"/>
      <c r="V256" s="120"/>
      <c r="W256" s="120"/>
      <c r="X256" s="120"/>
      <c r="Y256" s="120"/>
      <c r="Z256" s="120"/>
      <c r="AA256" s="120"/>
    </row>
    <row r="257" spans="1:27" ht="14.25">
      <c r="A257" s="168" t="s">
        <v>8845</v>
      </c>
      <c r="B257" s="168" t="s">
        <v>9691</v>
      </c>
      <c r="C257" s="168" t="s">
        <v>9692</v>
      </c>
      <c r="D257" s="168">
        <v>37</v>
      </c>
      <c r="E257" s="168" t="s">
        <v>7614</v>
      </c>
      <c r="F257" s="168" t="s">
        <v>9686</v>
      </c>
      <c r="G257" s="168">
        <v>3</v>
      </c>
      <c r="H257" s="170" t="s">
        <v>8983</v>
      </c>
      <c r="I257" s="168"/>
      <c r="J257" s="168"/>
      <c r="K257" s="168"/>
      <c r="L257" s="120"/>
      <c r="M257" s="120"/>
      <c r="N257" s="120"/>
      <c r="O257" s="120"/>
      <c r="P257" s="120"/>
      <c r="Q257" s="120"/>
      <c r="R257" s="120"/>
      <c r="S257" s="120"/>
      <c r="T257" s="120"/>
      <c r="U257" s="120"/>
      <c r="V257" s="120"/>
      <c r="W257" s="120"/>
      <c r="X257" s="120"/>
      <c r="Y257" s="120"/>
      <c r="Z257" s="120"/>
      <c r="AA257" s="120"/>
    </row>
    <row r="258" spans="1:27" ht="14.25">
      <c r="A258" s="168" t="s">
        <v>8342</v>
      </c>
      <c r="B258" s="168" t="s">
        <v>9693</v>
      </c>
      <c r="C258" s="168" t="s">
        <v>9694</v>
      </c>
      <c r="D258" s="168">
        <v>469</v>
      </c>
      <c r="E258" s="168" t="s">
        <v>3279</v>
      </c>
      <c r="F258" s="168" t="s">
        <v>9695</v>
      </c>
      <c r="G258" s="168"/>
      <c r="H258" s="170" t="s">
        <v>9010</v>
      </c>
      <c r="I258" s="168"/>
      <c r="J258" s="168"/>
      <c r="K258" s="168"/>
      <c r="L258" s="120"/>
      <c r="M258" s="120"/>
      <c r="N258" s="120"/>
      <c r="O258" s="120"/>
      <c r="P258" s="120"/>
      <c r="Q258" s="120"/>
      <c r="R258" s="120"/>
      <c r="S258" s="120"/>
      <c r="T258" s="120"/>
      <c r="U258" s="120"/>
      <c r="V258" s="120"/>
      <c r="W258" s="120"/>
      <c r="X258" s="120"/>
      <c r="Y258" s="120"/>
      <c r="Z258" s="120"/>
      <c r="AA258" s="120"/>
    </row>
    <row r="259" spans="1:27" ht="14.25">
      <c r="A259" s="168" t="s">
        <v>8407</v>
      </c>
      <c r="B259" s="168" t="s">
        <v>9696</v>
      </c>
      <c r="C259" s="168" t="s">
        <v>9697</v>
      </c>
      <c r="D259" s="168">
        <v>54</v>
      </c>
      <c r="E259" s="168" t="s">
        <v>3312</v>
      </c>
      <c r="F259" s="168" t="s">
        <v>9681</v>
      </c>
      <c r="G259" s="168">
        <v>2</v>
      </c>
      <c r="H259" s="170" t="s">
        <v>8983</v>
      </c>
      <c r="I259" s="168"/>
      <c r="J259" s="168"/>
      <c r="K259" s="168"/>
      <c r="L259" s="120"/>
      <c r="M259" s="120"/>
      <c r="N259" s="120"/>
      <c r="O259" s="120"/>
      <c r="P259" s="120"/>
      <c r="Q259" s="120"/>
      <c r="R259" s="120"/>
      <c r="S259" s="120"/>
      <c r="T259" s="120"/>
      <c r="U259" s="120"/>
      <c r="V259" s="120"/>
      <c r="W259" s="120"/>
      <c r="X259" s="120"/>
      <c r="Y259" s="120"/>
      <c r="Z259" s="120"/>
      <c r="AA259" s="120"/>
    </row>
    <row r="260" spans="1:27" ht="14.25">
      <c r="A260" s="168" t="s">
        <v>8875</v>
      </c>
      <c r="B260" s="168" t="s">
        <v>9698</v>
      </c>
      <c r="C260" s="168" t="s">
        <v>9699</v>
      </c>
      <c r="D260" s="168">
        <v>571</v>
      </c>
      <c r="E260" s="168" t="s">
        <v>3009</v>
      </c>
      <c r="F260" s="168" t="s">
        <v>9700</v>
      </c>
      <c r="G260" s="168" t="s">
        <v>9301</v>
      </c>
      <c r="H260" s="170" t="s">
        <v>8983</v>
      </c>
      <c r="I260" s="168"/>
      <c r="J260" s="168"/>
      <c r="K260" s="168"/>
      <c r="L260" s="120"/>
      <c r="M260" s="120"/>
      <c r="N260" s="120"/>
      <c r="O260" s="120"/>
      <c r="P260" s="120"/>
      <c r="Q260" s="120"/>
      <c r="R260" s="120"/>
      <c r="S260" s="120"/>
      <c r="T260" s="120"/>
      <c r="U260" s="120"/>
      <c r="V260" s="120"/>
      <c r="W260" s="120"/>
      <c r="X260" s="120"/>
      <c r="Y260" s="120"/>
      <c r="Z260" s="120"/>
      <c r="AA260" s="120"/>
    </row>
    <row r="261" spans="1:27" ht="15.75" customHeight="1">
      <c r="A261" s="168" t="s">
        <v>8762</v>
      </c>
      <c r="B261" s="168" t="s">
        <v>9701</v>
      </c>
      <c r="C261" s="168" t="s">
        <v>9702</v>
      </c>
      <c r="D261" s="168">
        <v>67</v>
      </c>
      <c r="E261" s="168" t="s">
        <v>7859</v>
      </c>
      <c r="F261" s="172" t="s">
        <v>9703</v>
      </c>
      <c r="G261" s="168">
        <v>4</v>
      </c>
      <c r="H261" s="170" t="s">
        <v>8983</v>
      </c>
      <c r="I261" s="168"/>
      <c r="J261" s="168"/>
      <c r="K261" s="168"/>
      <c r="L261" s="120"/>
      <c r="M261" s="120"/>
      <c r="N261" s="120"/>
      <c r="O261" s="120"/>
      <c r="P261" s="120"/>
      <c r="Q261" s="120"/>
      <c r="R261" s="120"/>
      <c r="S261" s="120"/>
      <c r="T261" s="120"/>
      <c r="U261" s="120"/>
      <c r="V261" s="120"/>
      <c r="W261" s="120"/>
      <c r="X261" s="120"/>
      <c r="Y261" s="120"/>
      <c r="Z261" s="120"/>
      <c r="AA261" s="120"/>
    </row>
    <row r="262" spans="1:27" ht="14.25">
      <c r="A262" s="173" t="s">
        <v>8783</v>
      </c>
      <c r="B262" s="173" t="s">
        <v>9704</v>
      </c>
      <c r="C262" s="173" t="s">
        <v>9705</v>
      </c>
      <c r="D262" s="173">
        <v>70</v>
      </c>
      <c r="E262" s="173" t="s">
        <v>3298</v>
      </c>
      <c r="F262" s="173" t="s">
        <v>9706</v>
      </c>
      <c r="G262" s="173"/>
      <c r="H262" s="174" t="s">
        <v>9010</v>
      </c>
      <c r="I262" s="173"/>
      <c r="J262" s="173"/>
      <c r="K262" s="173"/>
      <c r="L262" s="175"/>
      <c r="M262" s="175"/>
      <c r="N262" s="175"/>
      <c r="O262" s="175"/>
      <c r="P262" s="175"/>
      <c r="Q262" s="175"/>
      <c r="R262" s="175"/>
      <c r="S262" s="175"/>
      <c r="T262" s="175"/>
      <c r="U262" s="175"/>
      <c r="V262" s="175"/>
      <c r="W262" s="175"/>
      <c r="X262" s="175"/>
      <c r="Y262" s="175"/>
      <c r="Z262" s="175"/>
      <c r="AA262" s="175"/>
    </row>
    <row r="263" spans="1:27" ht="14.25">
      <c r="A263" s="168" t="s">
        <v>8849</v>
      </c>
      <c r="B263" s="168" t="s">
        <v>9707</v>
      </c>
      <c r="C263" s="168" t="s">
        <v>9708</v>
      </c>
      <c r="D263" s="168">
        <v>88</v>
      </c>
      <c r="E263" s="168" t="s">
        <v>7873</v>
      </c>
      <c r="F263" s="168" t="s">
        <v>9656</v>
      </c>
      <c r="G263" s="168">
        <v>3</v>
      </c>
      <c r="H263" s="170" t="s">
        <v>8983</v>
      </c>
      <c r="I263" s="168"/>
      <c r="J263" s="168"/>
      <c r="K263" s="168"/>
      <c r="L263" s="120"/>
      <c r="M263" s="120"/>
      <c r="N263" s="120"/>
      <c r="O263" s="120"/>
      <c r="P263" s="120"/>
      <c r="Q263" s="120"/>
      <c r="R263" s="120"/>
      <c r="S263" s="120"/>
      <c r="T263" s="120"/>
      <c r="U263" s="120"/>
      <c r="V263" s="120"/>
      <c r="W263" s="120"/>
      <c r="X263" s="120"/>
      <c r="Y263" s="120"/>
      <c r="Z263" s="120"/>
      <c r="AA263" s="120"/>
    </row>
    <row r="264" spans="1:27" ht="14.25">
      <c r="A264" s="168" t="s">
        <v>1480</v>
      </c>
      <c r="B264" s="168" t="s">
        <v>9709</v>
      </c>
      <c r="C264" s="168" t="s">
        <v>9710</v>
      </c>
      <c r="D264" s="168">
        <v>28000</v>
      </c>
      <c r="E264" s="168" t="s">
        <v>3219</v>
      </c>
      <c r="F264" s="168" t="s">
        <v>9656</v>
      </c>
      <c r="G264" s="168">
        <v>6</v>
      </c>
      <c r="H264" s="170" t="s">
        <v>8983</v>
      </c>
      <c r="I264" s="168"/>
      <c r="J264" s="125"/>
      <c r="K264" s="125"/>
      <c r="L264" s="120"/>
      <c r="M264" s="120"/>
      <c r="N264" s="120"/>
      <c r="O264" s="120"/>
      <c r="P264" s="120"/>
      <c r="Q264" s="120"/>
      <c r="R264" s="120"/>
      <c r="S264" s="120"/>
      <c r="T264" s="120"/>
      <c r="U264" s="120"/>
      <c r="V264" s="120"/>
      <c r="W264" s="120"/>
      <c r="X264" s="120"/>
      <c r="Y264" s="120"/>
      <c r="Z264" s="120"/>
      <c r="AA264" s="120"/>
    </row>
    <row r="265" spans="1:27" ht="14.25">
      <c r="A265" s="168" t="s">
        <v>8718</v>
      </c>
      <c r="B265" s="168" t="s">
        <v>9658</v>
      </c>
      <c r="C265" s="168" t="s">
        <v>9659</v>
      </c>
      <c r="D265" s="168">
        <v>420</v>
      </c>
      <c r="E265" s="168" t="s">
        <v>3279</v>
      </c>
      <c r="F265" s="168" t="s">
        <v>9656</v>
      </c>
      <c r="G265" s="168">
        <v>1</v>
      </c>
      <c r="H265" s="170"/>
      <c r="I265" s="168"/>
      <c r="J265" s="125"/>
      <c r="K265" s="125"/>
      <c r="L265" s="120"/>
      <c r="M265" s="120"/>
      <c r="N265" s="120"/>
      <c r="O265" s="120"/>
      <c r="P265" s="120"/>
      <c r="Q265" s="120"/>
      <c r="R265" s="120"/>
      <c r="S265" s="120"/>
      <c r="T265" s="120"/>
      <c r="U265" s="120"/>
      <c r="V265" s="120"/>
      <c r="W265" s="120"/>
      <c r="X265" s="120"/>
      <c r="Y265" s="120"/>
      <c r="Z265" s="120"/>
      <c r="AA265" s="120"/>
    </row>
    <row r="266" spans="1:27" ht="14.25">
      <c r="A266" s="168" t="s">
        <v>8310</v>
      </c>
      <c r="B266" s="168" t="s">
        <v>9658</v>
      </c>
      <c r="C266" s="168" t="s">
        <v>9659</v>
      </c>
      <c r="D266" s="168">
        <v>328</v>
      </c>
      <c r="E266" s="168" t="s">
        <v>3279</v>
      </c>
      <c r="F266" s="168" t="s">
        <v>9656</v>
      </c>
      <c r="G266" s="168">
        <v>5</v>
      </c>
      <c r="H266" s="170"/>
      <c r="I266" s="168"/>
      <c r="J266" s="125"/>
      <c r="K266" s="125"/>
      <c r="L266" s="120"/>
      <c r="M266" s="120"/>
      <c r="N266" s="120"/>
      <c r="O266" s="120"/>
      <c r="P266" s="120"/>
      <c r="Q266" s="120"/>
      <c r="R266" s="120"/>
      <c r="S266" s="120"/>
      <c r="T266" s="120"/>
      <c r="U266" s="120"/>
      <c r="V266" s="120"/>
      <c r="W266" s="120"/>
      <c r="X266" s="120"/>
      <c r="Y266" s="120"/>
      <c r="Z266" s="120"/>
      <c r="AA266" s="120"/>
    </row>
    <row r="267" spans="1:27" ht="14.25">
      <c r="A267" s="168" t="s">
        <v>8331</v>
      </c>
      <c r="B267" s="168" t="s">
        <v>9711</v>
      </c>
      <c r="C267" s="168" t="s">
        <v>9712</v>
      </c>
      <c r="D267" s="168"/>
      <c r="E267" s="168" t="s">
        <v>3367</v>
      </c>
      <c r="F267" s="168" t="s">
        <v>9713</v>
      </c>
      <c r="G267" s="168">
        <v>1</v>
      </c>
      <c r="H267" s="170" t="s">
        <v>8983</v>
      </c>
      <c r="I267" s="168"/>
      <c r="J267" s="125"/>
      <c r="K267" s="125"/>
      <c r="L267" s="120"/>
      <c r="M267" s="120"/>
      <c r="N267" s="120"/>
      <c r="O267" s="120"/>
      <c r="P267" s="120"/>
      <c r="Q267" s="120"/>
      <c r="R267" s="120"/>
      <c r="S267" s="120"/>
      <c r="T267" s="120"/>
      <c r="U267" s="120"/>
      <c r="V267" s="120"/>
      <c r="W267" s="120"/>
      <c r="X267" s="120"/>
      <c r="Y267" s="120"/>
      <c r="Z267" s="120"/>
      <c r="AA267" s="120"/>
    </row>
    <row r="268" spans="1:27" ht="14.25">
      <c r="A268" s="168" t="s">
        <v>8832</v>
      </c>
      <c r="B268" s="168" t="s">
        <v>9714</v>
      </c>
      <c r="C268" s="168" t="s">
        <v>9715</v>
      </c>
      <c r="D268" s="168"/>
      <c r="E268" s="168" t="s">
        <v>3133</v>
      </c>
      <c r="F268" s="168" t="s">
        <v>9681</v>
      </c>
      <c r="G268" s="168">
        <v>2</v>
      </c>
      <c r="H268" s="170" t="s">
        <v>8983</v>
      </c>
      <c r="I268" s="168"/>
      <c r="J268" s="125"/>
      <c r="K268" s="125"/>
      <c r="L268" s="120"/>
      <c r="M268" s="120"/>
      <c r="N268" s="120"/>
      <c r="O268" s="120"/>
      <c r="P268" s="120"/>
      <c r="Q268" s="120"/>
      <c r="R268" s="120"/>
      <c r="S268" s="120"/>
      <c r="T268" s="120"/>
      <c r="U268" s="120"/>
      <c r="V268" s="120"/>
      <c r="W268" s="120"/>
      <c r="X268" s="120"/>
      <c r="Y268" s="120"/>
      <c r="Z268" s="120"/>
      <c r="AA268" s="120"/>
    </row>
    <row r="269" spans="1:27" ht="14.25">
      <c r="A269" s="168" t="s">
        <v>8901</v>
      </c>
      <c r="B269" s="168" t="s">
        <v>9716</v>
      </c>
      <c r="C269" s="168" t="s">
        <v>9717</v>
      </c>
      <c r="D269" s="168">
        <v>67</v>
      </c>
      <c r="E269" s="168" t="s">
        <v>3083</v>
      </c>
      <c r="F269" s="168" t="s">
        <v>9718</v>
      </c>
      <c r="G269" s="168" t="s">
        <v>9413</v>
      </c>
      <c r="H269" s="170" t="s">
        <v>8983</v>
      </c>
      <c r="I269" s="168"/>
      <c r="J269" s="125"/>
      <c r="K269" s="125"/>
      <c r="L269" s="120"/>
      <c r="M269" s="120"/>
      <c r="N269" s="120"/>
      <c r="O269" s="120"/>
      <c r="P269" s="120"/>
      <c r="Q269" s="120"/>
      <c r="R269" s="120"/>
      <c r="S269" s="120"/>
      <c r="T269" s="120"/>
      <c r="U269" s="120"/>
      <c r="V269" s="120"/>
      <c r="W269" s="120"/>
      <c r="X269" s="120"/>
      <c r="Y269" s="120"/>
      <c r="Z269" s="120"/>
      <c r="AA269" s="120"/>
    </row>
    <row r="270" spans="1:27" ht="14.25">
      <c r="A270" s="176" t="s">
        <v>8941</v>
      </c>
      <c r="B270" s="122" t="s">
        <v>9719</v>
      </c>
      <c r="C270" s="123" t="s">
        <v>9720</v>
      </c>
      <c r="D270" s="123">
        <v>9565</v>
      </c>
      <c r="E270" s="123" t="s">
        <v>9721</v>
      </c>
      <c r="F270" s="168" t="s">
        <v>9722</v>
      </c>
      <c r="G270" s="123">
        <v>2</v>
      </c>
      <c r="H270" s="125" t="s">
        <v>8983</v>
      </c>
      <c r="I270" s="125"/>
      <c r="J270" s="125"/>
      <c r="K270" s="125"/>
      <c r="L270" s="120"/>
      <c r="M270" s="120"/>
      <c r="N270" s="120"/>
      <c r="O270" s="120"/>
      <c r="P270" s="120"/>
      <c r="Q270" s="120"/>
      <c r="R270" s="120"/>
      <c r="S270" s="120"/>
      <c r="T270" s="120"/>
      <c r="U270" s="120"/>
      <c r="V270" s="120"/>
      <c r="W270" s="120"/>
      <c r="X270" s="120"/>
      <c r="Y270" s="120"/>
      <c r="Z270" s="120"/>
      <c r="AA270" s="120"/>
    </row>
    <row r="271" spans="1:27" ht="15.75" customHeight="1">
      <c r="A271" s="167" t="s">
        <v>8384</v>
      </c>
      <c r="B271" s="177" t="s">
        <v>9723</v>
      </c>
      <c r="C271" s="177" t="s">
        <v>9724</v>
      </c>
      <c r="D271" s="167">
        <v>23</v>
      </c>
      <c r="E271" s="167" t="s">
        <v>3300</v>
      </c>
      <c r="F271" s="172" t="s">
        <v>9725</v>
      </c>
      <c r="G271" s="123"/>
      <c r="H271" s="125" t="s">
        <v>8983</v>
      </c>
      <c r="I271" s="125"/>
      <c r="J271" s="125"/>
      <c r="K271" s="125"/>
      <c r="L271" s="120"/>
      <c r="M271" s="120"/>
      <c r="N271" s="120"/>
      <c r="O271" s="120"/>
      <c r="P271" s="120"/>
      <c r="Q271" s="120"/>
      <c r="R271" s="120"/>
      <c r="S271" s="120"/>
      <c r="T271" s="120"/>
      <c r="U271" s="120"/>
      <c r="V271" s="120"/>
      <c r="W271" s="120"/>
      <c r="X271" s="120"/>
      <c r="Y271" s="120"/>
      <c r="Z271" s="120"/>
      <c r="AA271" s="120"/>
    </row>
    <row r="272" spans="1:27" ht="15.75" customHeight="1">
      <c r="A272" s="178" t="s">
        <v>8393</v>
      </c>
      <c r="B272" s="179" t="s">
        <v>9726</v>
      </c>
      <c r="C272" s="179" t="s">
        <v>9727</v>
      </c>
      <c r="D272" s="179">
        <v>337</v>
      </c>
      <c r="E272" s="179" t="s">
        <v>2948</v>
      </c>
      <c r="F272" s="180" t="s">
        <v>9728</v>
      </c>
      <c r="G272" s="123"/>
      <c r="H272" s="125" t="s">
        <v>8983</v>
      </c>
      <c r="I272" s="125"/>
      <c r="J272" s="125"/>
      <c r="K272" s="125"/>
      <c r="L272" s="120"/>
      <c r="M272" s="120"/>
      <c r="N272" s="120"/>
      <c r="O272" s="120"/>
      <c r="P272" s="120"/>
      <c r="Q272" s="120"/>
      <c r="R272" s="120"/>
      <c r="S272" s="120"/>
      <c r="T272" s="120"/>
      <c r="U272" s="120"/>
      <c r="V272" s="120"/>
      <c r="W272" s="120"/>
      <c r="X272" s="120"/>
      <c r="Y272" s="120"/>
      <c r="Z272" s="120"/>
      <c r="AA272" s="120"/>
    </row>
    <row r="273" spans="1:27" ht="15.75" customHeight="1">
      <c r="A273" s="181" t="s">
        <v>8878</v>
      </c>
      <c r="B273" s="177" t="s">
        <v>9729</v>
      </c>
      <c r="C273" s="167" t="s">
        <v>9730</v>
      </c>
      <c r="D273" s="167">
        <v>13323</v>
      </c>
      <c r="E273" s="167" t="s">
        <v>3077</v>
      </c>
      <c r="F273" s="168" t="s">
        <v>9731</v>
      </c>
      <c r="G273" s="123"/>
      <c r="H273" s="125" t="s">
        <v>8983</v>
      </c>
      <c r="I273" s="125"/>
      <c r="J273" s="125"/>
      <c r="K273" s="125"/>
      <c r="L273" s="120"/>
      <c r="M273" s="120"/>
      <c r="N273" s="120"/>
      <c r="O273" s="120"/>
      <c r="P273" s="120"/>
      <c r="Q273" s="120"/>
      <c r="R273" s="120"/>
      <c r="S273" s="120"/>
      <c r="T273" s="120"/>
      <c r="U273" s="120"/>
      <c r="V273" s="120"/>
      <c r="W273" s="120"/>
      <c r="X273" s="120"/>
      <c r="Y273" s="120"/>
      <c r="Z273" s="120"/>
      <c r="AA273" s="120"/>
    </row>
    <row r="274" spans="1:27" ht="15.75" customHeight="1">
      <c r="A274" s="167" t="s">
        <v>8930</v>
      </c>
      <c r="B274" s="167" t="s">
        <v>9732</v>
      </c>
      <c r="C274" s="167" t="s">
        <v>9733</v>
      </c>
      <c r="D274" s="167">
        <v>19</v>
      </c>
      <c r="E274" s="167" t="s">
        <v>8931</v>
      </c>
      <c r="F274" s="168" t="s">
        <v>9734</v>
      </c>
      <c r="G274" s="123">
        <v>4</v>
      </c>
      <c r="H274" s="125" t="s">
        <v>8983</v>
      </c>
      <c r="I274" s="125"/>
      <c r="J274" s="125"/>
      <c r="K274" s="125"/>
      <c r="L274" s="120"/>
      <c r="M274" s="120"/>
      <c r="N274" s="120"/>
      <c r="O274" s="120"/>
      <c r="P274" s="120"/>
      <c r="Q274" s="120"/>
      <c r="R274" s="120"/>
      <c r="S274" s="120"/>
      <c r="T274" s="120"/>
      <c r="U274" s="120"/>
      <c r="V274" s="120"/>
      <c r="W274" s="120"/>
      <c r="X274" s="120"/>
      <c r="Y274" s="120"/>
      <c r="Z274" s="120"/>
      <c r="AA274" s="120"/>
    </row>
    <row r="275" spans="1:27" ht="15.75" customHeight="1">
      <c r="A275" s="177" t="s">
        <v>8404</v>
      </c>
      <c r="B275" s="177" t="s">
        <v>9735</v>
      </c>
      <c r="C275" s="177" t="s">
        <v>9736</v>
      </c>
      <c r="D275" s="177">
        <v>23</v>
      </c>
      <c r="E275" s="167" t="s">
        <v>3279</v>
      </c>
      <c r="F275" s="168" t="s">
        <v>9737</v>
      </c>
      <c r="G275" s="123">
        <v>5</v>
      </c>
      <c r="H275" s="125" t="s">
        <v>8983</v>
      </c>
      <c r="I275" s="125"/>
      <c r="J275" s="125"/>
      <c r="K275" s="125"/>
      <c r="L275" s="120"/>
      <c r="M275" s="120"/>
      <c r="N275" s="120"/>
      <c r="O275" s="120"/>
      <c r="P275" s="120"/>
      <c r="Q275" s="120"/>
      <c r="R275" s="120"/>
      <c r="S275" s="120"/>
      <c r="T275" s="120"/>
      <c r="U275" s="120"/>
      <c r="V275" s="120"/>
      <c r="W275" s="120"/>
      <c r="X275" s="120"/>
      <c r="Y275" s="120"/>
      <c r="Z275" s="120"/>
      <c r="AA275" s="120"/>
    </row>
    <row r="276" spans="1:27" ht="15.75" customHeight="1">
      <c r="A276" s="167" t="s">
        <v>8970</v>
      </c>
      <c r="B276" s="177" t="s">
        <v>9738</v>
      </c>
      <c r="C276" s="167" t="s">
        <v>9739</v>
      </c>
      <c r="D276" s="167">
        <v>19</v>
      </c>
      <c r="E276" s="167" t="s">
        <v>3189</v>
      </c>
      <c r="F276" s="168" t="s">
        <v>9737</v>
      </c>
      <c r="G276" s="123">
        <v>26</v>
      </c>
      <c r="H276" s="125" t="s">
        <v>8983</v>
      </c>
      <c r="I276" s="182"/>
      <c r="J276" s="182"/>
      <c r="K276" s="182"/>
      <c r="L276" s="120"/>
      <c r="M276" s="120"/>
      <c r="N276" s="120"/>
      <c r="O276" s="120"/>
      <c r="P276" s="120"/>
      <c r="Q276" s="120"/>
      <c r="R276" s="120"/>
      <c r="S276" s="120"/>
      <c r="T276" s="120"/>
      <c r="U276" s="120"/>
      <c r="V276" s="120"/>
      <c r="W276" s="120"/>
      <c r="X276" s="120"/>
      <c r="Y276" s="120"/>
      <c r="Z276" s="120"/>
      <c r="AA276" s="120"/>
    </row>
    <row r="277" spans="1:27" ht="15.75" customHeight="1">
      <c r="A277" s="183" t="s">
        <v>8940</v>
      </c>
      <c r="B277" s="177" t="s">
        <v>9740</v>
      </c>
      <c r="C277" s="167" t="s">
        <v>9741</v>
      </c>
      <c r="D277" s="167">
        <v>460</v>
      </c>
      <c r="E277" s="167" t="s">
        <v>8115</v>
      </c>
      <c r="F277" s="168" t="s">
        <v>9742</v>
      </c>
      <c r="G277" s="123">
        <v>5</v>
      </c>
      <c r="H277" s="125" t="s">
        <v>8983</v>
      </c>
      <c r="I277" s="125"/>
      <c r="J277" s="125"/>
      <c r="K277" s="125"/>
      <c r="L277" s="120"/>
      <c r="M277" s="120"/>
      <c r="N277" s="120"/>
      <c r="O277" s="120"/>
      <c r="P277" s="120"/>
      <c r="Q277" s="120"/>
      <c r="R277" s="120"/>
      <c r="S277" s="120"/>
      <c r="T277" s="120"/>
      <c r="U277" s="120"/>
      <c r="V277" s="120"/>
      <c r="W277" s="120"/>
      <c r="X277" s="120"/>
      <c r="Y277" s="120"/>
      <c r="Z277" s="120"/>
      <c r="AA277" s="120"/>
    </row>
    <row r="278" spans="1:27" ht="14.25">
      <c r="A278" s="176" t="s">
        <v>8388</v>
      </c>
      <c r="B278" s="184" t="s">
        <v>9743</v>
      </c>
      <c r="C278" s="148" t="s">
        <v>9744</v>
      </c>
      <c r="D278" s="148">
        <v>297</v>
      </c>
      <c r="E278" s="148" t="s">
        <v>9745</v>
      </c>
      <c r="F278" s="168" t="s">
        <v>9746</v>
      </c>
      <c r="G278" s="123">
        <v>5</v>
      </c>
      <c r="H278" s="125" t="s">
        <v>8983</v>
      </c>
      <c r="I278" s="125"/>
      <c r="J278" s="125"/>
      <c r="K278" s="125"/>
      <c r="L278" s="120"/>
      <c r="M278" s="120"/>
      <c r="N278" s="120"/>
      <c r="O278" s="120"/>
      <c r="P278" s="120"/>
      <c r="Q278" s="120"/>
      <c r="R278" s="120"/>
      <c r="S278" s="120"/>
      <c r="T278" s="120"/>
      <c r="U278" s="120"/>
      <c r="V278" s="120"/>
      <c r="W278" s="120"/>
      <c r="X278" s="120"/>
      <c r="Y278" s="120"/>
      <c r="Z278" s="120"/>
      <c r="AA278" s="120"/>
    </row>
    <row r="279" spans="1:27" ht="15.75" customHeight="1">
      <c r="A279" s="183" t="s">
        <v>8284</v>
      </c>
      <c r="B279" s="183" t="s">
        <v>9747</v>
      </c>
      <c r="C279" s="185" t="s">
        <v>9748</v>
      </c>
      <c r="D279" s="183"/>
      <c r="E279" s="183" t="s">
        <v>2726</v>
      </c>
      <c r="F279" s="168" t="s">
        <v>9749</v>
      </c>
      <c r="G279" s="123">
        <v>11</v>
      </c>
      <c r="H279" s="125" t="s">
        <v>8983</v>
      </c>
      <c r="I279" s="125"/>
      <c r="J279" s="125"/>
      <c r="K279" s="125"/>
      <c r="L279" s="120"/>
      <c r="M279" s="120"/>
      <c r="N279" s="120"/>
      <c r="O279" s="120"/>
      <c r="P279" s="120"/>
      <c r="Q279" s="120"/>
      <c r="R279" s="120"/>
      <c r="S279" s="120"/>
      <c r="T279" s="120"/>
      <c r="U279" s="120"/>
      <c r="V279" s="120"/>
      <c r="W279" s="120"/>
      <c r="X279" s="120"/>
      <c r="Y279" s="120"/>
      <c r="Z279" s="120"/>
      <c r="AA279" s="120"/>
    </row>
    <row r="280" spans="1:27" ht="15.75" customHeight="1">
      <c r="A280" s="186" t="s">
        <v>8836</v>
      </c>
      <c r="B280" s="186" t="s">
        <v>9750</v>
      </c>
      <c r="C280" s="186" t="s">
        <v>9751</v>
      </c>
      <c r="D280" s="186">
        <v>9769</v>
      </c>
      <c r="E280" s="186" t="s">
        <v>3077</v>
      </c>
      <c r="F280" s="177" t="s">
        <v>9752</v>
      </c>
      <c r="G280" s="123"/>
      <c r="H280" s="125" t="s">
        <v>8983</v>
      </c>
      <c r="I280" s="125"/>
      <c r="J280" s="125"/>
      <c r="K280" s="125"/>
      <c r="L280" s="120"/>
      <c r="M280" s="120"/>
      <c r="N280" s="120"/>
      <c r="O280" s="120"/>
      <c r="P280" s="120"/>
      <c r="Q280" s="120"/>
      <c r="R280" s="120"/>
      <c r="S280" s="120"/>
      <c r="T280" s="120"/>
      <c r="U280" s="120"/>
      <c r="V280" s="120"/>
      <c r="W280" s="120"/>
      <c r="X280" s="120"/>
      <c r="Y280" s="120"/>
      <c r="Z280" s="120"/>
      <c r="AA280" s="120"/>
    </row>
    <row r="281" spans="1:27" ht="28.5">
      <c r="A281" s="121" t="s">
        <v>8671</v>
      </c>
      <c r="B281" s="122" t="s">
        <v>9753</v>
      </c>
      <c r="C281" s="123" t="s">
        <v>9754</v>
      </c>
      <c r="D281" s="121">
        <v>62</v>
      </c>
      <c r="E281" s="121" t="s">
        <v>2330</v>
      </c>
      <c r="F281" s="122" t="s">
        <v>9755</v>
      </c>
      <c r="G281" s="123"/>
      <c r="H281" s="125" t="s">
        <v>8983</v>
      </c>
      <c r="I281" s="125"/>
      <c r="J281" s="125">
        <v>15</v>
      </c>
      <c r="K281" s="125"/>
      <c r="L281" s="149"/>
      <c r="M281" s="147"/>
      <c r="N281" s="147"/>
      <c r="O281" s="147"/>
      <c r="P281" s="147"/>
      <c r="Q281" s="147"/>
      <c r="R281" s="147"/>
      <c r="S281" s="147"/>
      <c r="T281" s="147"/>
      <c r="U281" s="147"/>
      <c r="V281" s="147"/>
      <c r="W281" s="147"/>
      <c r="X281" s="147"/>
      <c r="Y281" s="147"/>
      <c r="Z281" s="147"/>
    </row>
    <row r="282" spans="1:27" ht="14.25">
      <c r="A282" s="121" t="s">
        <v>8279</v>
      </c>
      <c r="B282" s="121" t="s">
        <v>9756</v>
      </c>
      <c r="C282" s="121" t="s">
        <v>9757</v>
      </c>
      <c r="D282" s="121">
        <v>88</v>
      </c>
      <c r="E282" s="121" t="s">
        <v>4591</v>
      </c>
      <c r="F282" s="121" t="s">
        <v>9758</v>
      </c>
      <c r="G282" s="123">
        <v>10</v>
      </c>
      <c r="H282" s="125" t="s">
        <v>8983</v>
      </c>
      <c r="I282" s="125"/>
      <c r="J282" s="125"/>
      <c r="K282" s="125"/>
      <c r="L282" s="120"/>
      <c r="M282" s="120"/>
      <c r="N282" s="120"/>
      <c r="O282" s="120"/>
      <c r="P282" s="120"/>
      <c r="Q282" s="120"/>
      <c r="R282" s="120"/>
      <c r="S282" s="120"/>
      <c r="T282" s="120"/>
      <c r="U282" s="120"/>
      <c r="V282" s="120"/>
      <c r="W282" s="120"/>
      <c r="X282" s="120"/>
      <c r="Y282" s="120"/>
      <c r="Z282" s="120"/>
      <c r="AA282" s="120"/>
    </row>
    <row r="283" spans="1:27" ht="14.25">
      <c r="A283" s="123" t="s">
        <v>8629</v>
      </c>
      <c r="B283" s="122" t="s">
        <v>9759</v>
      </c>
      <c r="C283" s="122" t="s">
        <v>9760</v>
      </c>
      <c r="D283" s="123">
        <v>19</v>
      </c>
      <c r="E283" s="123" t="s">
        <v>3080</v>
      </c>
      <c r="F283" s="124" t="s">
        <v>9761</v>
      </c>
      <c r="G283" s="123">
        <v>2</v>
      </c>
      <c r="H283" s="128" t="s">
        <v>8983</v>
      </c>
      <c r="I283" s="125" t="str">
        <f>VLOOKUP(A283,'[1]smart sheets data'!A:G,5,FALSE)</f>
        <v>Butte East</v>
      </c>
      <c r="J283" s="125">
        <f>VLOOKUP(A283,'[1]smart sheets data'!A:G,7,FALSE)</f>
        <v>9</v>
      </c>
      <c r="K283" s="125" t="str">
        <f>VLOOKUP(A283,'[1]smart sheets data'!A:G,6,FALSE)</f>
        <v>Completed East</v>
      </c>
      <c r="L283" s="120"/>
      <c r="M283" s="120"/>
      <c r="N283" s="120"/>
      <c r="O283" s="120"/>
      <c r="P283" s="120"/>
      <c r="Q283" s="120"/>
      <c r="R283" s="120"/>
      <c r="S283" s="120"/>
      <c r="T283" s="120"/>
      <c r="U283" s="120"/>
      <c r="V283" s="120"/>
      <c r="W283" s="120"/>
      <c r="X283" s="120"/>
      <c r="Y283" s="120"/>
      <c r="Z283" s="120"/>
      <c r="AA283" s="120"/>
    </row>
    <row r="284" spans="1:27" ht="14.25">
      <c r="A284" s="123" t="s">
        <v>8673</v>
      </c>
      <c r="B284" s="123" t="s">
        <v>9762</v>
      </c>
      <c r="C284" s="122" t="s">
        <v>9763</v>
      </c>
      <c r="D284" s="123">
        <v>197</v>
      </c>
      <c r="E284" s="123" t="s">
        <v>2360</v>
      </c>
      <c r="F284" s="124" t="s">
        <v>8990</v>
      </c>
      <c r="G284" s="123">
        <v>1</v>
      </c>
      <c r="H284" s="125" t="s">
        <v>8983</v>
      </c>
      <c r="I284" s="125" t="str">
        <f>VLOOKUP(A284,'[1]smart sheets data'!A:G,5,FALSE)</f>
        <v>Butte South</v>
      </c>
      <c r="J284" s="125">
        <f>VLOOKUP(A284,'[1]smart sheets data'!A:G,7,FALSE)</f>
        <v>1</v>
      </c>
      <c r="K284" s="125" t="str">
        <f>VLOOKUP(A284,'[1]smart sheets data'!A:G,6,FALSE)</f>
        <v>Crew 406 South</v>
      </c>
      <c r="L284" s="120">
        <f>VLOOKUP(A284,'[1]smart sheets data'!A:I,9,FALSE)</f>
        <v>0</v>
      </c>
      <c r="M284" s="120"/>
      <c r="N284" s="120"/>
      <c r="O284" s="120"/>
      <c r="P284" s="120"/>
      <c r="Q284" s="120"/>
      <c r="R284" s="120"/>
      <c r="S284" s="120"/>
      <c r="T284" s="120"/>
      <c r="U284" s="120"/>
      <c r="V284" s="120"/>
      <c r="W284" s="120"/>
      <c r="X284" s="120"/>
      <c r="Y284" s="120"/>
      <c r="Z284" s="120"/>
      <c r="AA284" s="120"/>
    </row>
    <row r="285" spans="1:27" ht="28.5">
      <c r="A285" s="123" t="s">
        <v>8714</v>
      </c>
      <c r="B285" s="122" t="s">
        <v>9764</v>
      </c>
      <c r="C285" s="122" t="s">
        <v>9765</v>
      </c>
      <c r="D285" s="123">
        <v>284</v>
      </c>
      <c r="E285" s="123" t="s">
        <v>3208</v>
      </c>
      <c r="F285" s="124" t="s">
        <v>9000</v>
      </c>
      <c r="G285" s="123">
        <v>2</v>
      </c>
      <c r="H285" s="125" t="s">
        <v>8983</v>
      </c>
      <c r="I285" s="125" t="str">
        <f>VLOOKUP(A285,'[1]smart sheets data'!A:G,5,FALSE)</f>
        <v>Butte East</v>
      </c>
      <c r="J285" s="125">
        <f>VLOOKUP(A285,'[1]smart sheets data'!A:G,7,FALSE)</f>
        <v>2</v>
      </c>
      <c r="K285" s="125" t="str">
        <f>VLOOKUP(A285,'[1]smart sheets data'!A:G,6,FALSE)</f>
        <v>Completed East</v>
      </c>
      <c r="L285" s="120">
        <f>VLOOKUP(A285,'[1]smart sheets data'!A:I,9,FALSE)</f>
        <v>0</v>
      </c>
      <c r="M285" s="120"/>
      <c r="N285" s="120"/>
      <c r="O285" s="120"/>
      <c r="P285" s="120"/>
      <c r="Q285" s="120"/>
      <c r="R285" s="120"/>
      <c r="S285" s="120"/>
      <c r="T285" s="120"/>
      <c r="U285" s="120"/>
      <c r="V285" s="120"/>
      <c r="W285" s="120"/>
      <c r="X285" s="120"/>
      <c r="Y285" s="120"/>
      <c r="Z285" s="120"/>
      <c r="AA285" s="120"/>
    </row>
    <row r="286" spans="1:27" ht="15.75" customHeight="1">
      <c r="A286" s="167" t="s">
        <v>1668</v>
      </c>
      <c r="B286" s="167" t="s">
        <v>9766</v>
      </c>
      <c r="C286" s="167" t="s">
        <v>9767</v>
      </c>
      <c r="D286" s="167" t="s">
        <v>2251</v>
      </c>
      <c r="E286" s="167" t="s">
        <v>2647</v>
      </c>
      <c r="F286" s="168" t="s">
        <v>9737</v>
      </c>
      <c r="G286" s="123"/>
      <c r="H286" s="125" t="s">
        <v>8983</v>
      </c>
      <c r="I286" s="125"/>
      <c r="J286" s="125"/>
      <c r="K286" s="125"/>
      <c r="L286" s="120"/>
      <c r="M286" s="120"/>
      <c r="N286" s="120"/>
      <c r="O286" s="120"/>
      <c r="P286" s="120"/>
      <c r="Q286" s="120"/>
      <c r="R286" s="120"/>
      <c r="S286" s="120"/>
      <c r="T286" s="120"/>
      <c r="U286" s="120"/>
      <c r="V286" s="120"/>
      <c r="W286" s="120"/>
      <c r="X286" s="120"/>
      <c r="Y286" s="120"/>
      <c r="Z286" s="120"/>
      <c r="AA286" s="120"/>
    </row>
    <row r="287" spans="1:27" ht="15.75" customHeight="1">
      <c r="A287" s="167" t="s">
        <v>618</v>
      </c>
      <c r="B287" s="167" t="s">
        <v>9766</v>
      </c>
      <c r="C287" s="167" t="s">
        <v>9768</v>
      </c>
      <c r="D287" s="167">
        <v>161</v>
      </c>
      <c r="E287" s="167" t="s">
        <v>2359</v>
      </c>
      <c r="F287" s="168" t="s">
        <v>9737</v>
      </c>
      <c r="G287" s="123"/>
      <c r="H287" s="125" t="s">
        <v>8983</v>
      </c>
      <c r="I287" s="125"/>
      <c r="J287" s="125"/>
      <c r="K287" s="125"/>
      <c r="L287" s="120"/>
      <c r="M287" s="120"/>
      <c r="N287" s="120"/>
      <c r="O287" s="120"/>
      <c r="P287" s="120"/>
      <c r="Q287" s="120"/>
      <c r="R287" s="120"/>
      <c r="S287" s="120"/>
      <c r="T287" s="120"/>
      <c r="U287" s="120"/>
      <c r="V287" s="120"/>
      <c r="W287" s="120"/>
      <c r="X287" s="120"/>
      <c r="Y287" s="120"/>
      <c r="Z287" s="120"/>
      <c r="AA287" s="120"/>
    </row>
    <row r="288" spans="1:27" ht="15.75" customHeight="1">
      <c r="A288" s="167" t="s">
        <v>9769</v>
      </c>
      <c r="B288" s="167" t="s">
        <v>9770</v>
      </c>
      <c r="C288" s="167" t="s">
        <v>9771</v>
      </c>
      <c r="D288" s="167">
        <v>586</v>
      </c>
      <c r="E288" s="167" t="s">
        <v>9772</v>
      </c>
      <c r="F288" s="168" t="s">
        <v>9773</v>
      </c>
      <c r="G288" s="123" t="s">
        <v>9413</v>
      </c>
      <c r="H288" s="125" t="s">
        <v>8983</v>
      </c>
      <c r="I288" s="125"/>
      <c r="J288" s="125"/>
      <c r="K288" s="125"/>
      <c r="L288" s="120"/>
      <c r="M288" s="120"/>
      <c r="N288" s="120"/>
      <c r="O288" s="120"/>
      <c r="P288" s="120"/>
      <c r="Q288" s="120"/>
      <c r="R288" s="120"/>
      <c r="S288" s="120"/>
      <c r="T288" s="120"/>
      <c r="U288" s="120"/>
      <c r="V288" s="120"/>
      <c r="W288" s="120"/>
      <c r="X288" s="120"/>
      <c r="Y288" s="120"/>
      <c r="Z288" s="120"/>
      <c r="AA288" s="120"/>
    </row>
    <row r="289" spans="1:27" ht="15.75" customHeight="1">
      <c r="A289" s="167" t="s">
        <v>8929</v>
      </c>
      <c r="B289" s="167" t="s">
        <v>9770</v>
      </c>
      <c r="C289" s="167" t="s">
        <v>9771</v>
      </c>
      <c r="D289" s="148">
        <v>565</v>
      </c>
      <c r="E289" s="148" t="s">
        <v>9774</v>
      </c>
      <c r="F289" s="168" t="s">
        <v>9775</v>
      </c>
      <c r="G289" s="123" t="s">
        <v>9413</v>
      </c>
      <c r="H289" s="125" t="s">
        <v>8983</v>
      </c>
      <c r="I289" s="125"/>
      <c r="J289" s="125"/>
      <c r="K289" s="125"/>
      <c r="L289" s="120"/>
      <c r="M289" s="120"/>
      <c r="N289" s="120"/>
      <c r="O289" s="120"/>
      <c r="P289" s="120"/>
      <c r="Q289" s="120"/>
      <c r="R289" s="120"/>
      <c r="S289" s="120"/>
      <c r="T289" s="120"/>
      <c r="U289" s="120"/>
      <c r="V289" s="120"/>
      <c r="W289" s="120"/>
      <c r="X289" s="120"/>
      <c r="Y289" s="120"/>
      <c r="Z289" s="120"/>
      <c r="AA289" s="120"/>
    </row>
    <row r="290" spans="1:27" ht="15.75" customHeight="1">
      <c r="A290" s="186" t="s">
        <v>8831</v>
      </c>
      <c r="B290" s="183" t="s">
        <v>9776</v>
      </c>
      <c r="C290" s="183" t="s">
        <v>9777</v>
      </c>
      <c r="D290" s="187"/>
      <c r="E290" s="187" t="s">
        <v>4329</v>
      </c>
      <c r="F290" s="168" t="s">
        <v>9778</v>
      </c>
      <c r="G290" s="123" t="s">
        <v>9413</v>
      </c>
      <c r="H290" s="125" t="s">
        <v>8983</v>
      </c>
      <c r="I290" s="125"/>
      <c r="J290" s="125"/>
      <c r="K290" s="125"/>
      <c r="L290" s="120"/>
      <c r="M290" s="120"/>
      <c r="N290" s="120"/>
      <c r="O290" s="120"/>
      <c r="P290" s="120"/>
      <c r="Q290" s="120"/>
      <c r="R290" s="120"/>
      <c r="S290" s="120"/>
      <c r="T290" s="120"/>
      <c r="U290" s="120"/>
      <c r="V290" s="120"/>
      <c r="W290" s="120"/>
      <c r="X290" s="120"/>
      <c r="Y290" s="120"/>
      <c r="Z290" s="120"/>
      <c r="AA290" s="120"/>
    </row>
    <row r="291" spans="1:27" ht="15.75" customHeight="1">
      <c r="A291" s="183" t="s">
        <v>8889</v>
      </c>
      <c r="B291" s="177" t="s">
        <v>9779</v>
      </c>
      <c r="C291" s="167" t="s">
        <v>9780</v>
      </c>
      <c r="D291" s="167">
        <v>461</v>
      </c>
      <c r="E291" s="167" t="s">
        <v>8115</v>
      </c>
      <c r="F291" s="168" t="s">
        <v>9781</v>
      </c>
      <c r="G291" s="123">
        <v>2</v>
      </c>
      <c r="H291" s="125" t="s">
        <v>8983</v>
      </c>
      <c r="I291" s="125"/>
      <c r="J291" s="125"/>
      <c r="K291" s="125"/>
      <c r="L291" s="120"/>
      <c r="M291" s="120"/>
      <c r="N291" s="120"/>
      <c r="O291" s="120"/>
      <c r="P291" s="120"/>
      <c r="Q291" s="120"/>
      <c r="R291" s="120"/>
      <c r="S291" s="120"/>
      <c r="T291" s="120"/>
      <c r="U291" s="120"/>
      <c r="V291" s="120"/>
      <c r="W291" s="120"/>
      <c r="X291" s="120"/>
      <c r="Y291" s="120"/>
      <c r="Z291" s="120"/>
      <c r="AA291" s="120"/>
    </row>
    <row r="292" spans="1:27" ht="15.75" customHeight="1">
      <c r="A292" s="177" t="s">
        <v>8843</v>
      </c>
      <c r="B292" s="177" t="s">
        <v>9782</v>
      </c>
      <c r="C292" s="177" t="s">
        <v>9783</v>
      </c>
      <c r="D292" s="177">
        <v>18</v>
      </c>
      <c r="E292" s="177" t="s">
        <v>7618</v>
      </c>
      <c r="F292" s="168" t="s">
        <v>9784</v>
      </c>
      <c r="G292" s="188"/>
      <c r="H292" s="125" t="s">
        <v>8983</v>
      </c>
      <c r="I292" s="125"/>
      <c r="J292" s="125"/>
      <c r="K292" s="125"/>
      <c r="L292" s="120"/>
      <c r="M292" s="120"/>
      <c r="N292" s="120"/>
      <c r="O292" s="120"/>
      <c r="P292" s="120"/>
      <c r="Q292" s="120"/>
      <c r="R292" s="120"/>
      <c r="S292" s="120"/>
      <c r="T292" s="120"/>
      <c r="U292" s="120"/>
      <c r="V292" s="120"/>
      <c r="W292" s="120"/>
      <c r="X292" s="120"/>
      <c r="Y292" s="120"/>
      <c r="Z292" s="120"/>
      <c r="AA292" s="120"/>
    </row>
    <row r="293" spans="1:27" ht="15">
      <c r="A293" s="121" t="s">
        <v>8414</v>
      </c>
      <c r="B293" s="122" t="s">
        <v>9785</v>
      </c>
      <c r="C293" s="122" t="s">
        <v>9786</v>
      </c>
      <c r="D293" s="121">
        <v>321</v>
      </c>
      <c r="E293" s="121" t="s">
        <v>4957</v>
      </c>
      <c r="F293" s="131" t="s">
        <v>9787</v>
      </c>
      <c r="G293" s="123">
        <v>3</v>
      </c>
      <c r="H293" s="125" t="s">
        <v>8983</v>
      </c>
      <c r="I293" s="125" t="str">
        <f>VLOOKUP(A293,'[1]smart sheets data'!A:G,5,FALSE)</f>
        <v>Butte South</v>
      </c>
      <c r="J293" s="125">
        <f>VLOOKUP(A293,'[1]smart sheets data'!A:G,7,FALSE)</f>
        <v>6</v>
      </c>
      <c r="K293" s="125" t="str">
        <f>VLOOKUP(A293,'[1]smart sheets data'!A:G,6,FALSE)</f>
        <v>Rescrapes</v>
      </c>
      <c r="L293" s="120">
        <f>VLOOKUP(A293,'[1]smart sheets data'!A:I,9,FALSE)</f>
        <v>0</v>
      </c>
      <c r="M293" s="120"/>
      <c r="N293" s="120"/>
      <c r="O293" s="120"/>
      <c r="P293" s="120"/>
      <c r="Q293" s="120"/>
      <c r="R293" s="120"/>
      <c r="S293" s="120"/>
      <c r="T293" s="120"/>
      <c r="U293" s="120"/>
      <c r="V293" s="120"/>
      <c r="W293" s="120"/>
      <c r="X293" s="120"/>
      <c r="Y293" s="120"/>
      <c r="Z293" s="120"/>
    </row>
    <row r="294" spans="1:27" ht="14.25">
      <c r="A294" s="121" t="s">
        <v>8699</v>
      </c>
      <c r="B294" s="122" t="s">
        <v>9788</v>
      </c>
      <c r="C294" s="123" t="s">
        <v>9771</v>
      </c>
      <c r="D294" s="121">
        <v>996</v>
      </c>
      <c r="E294" s="121" t="s">
        <v>2321</v>
      </c>
      <c r="F294" s="123" t="s">
        <v>9789</v>
      </c>
      <c r="G294" s="123"/>
      <c r="H294" s="125" t="s">
        <v>8983</v>
      </c>
      <c r="I294" s="125"/>
      <c r="J294" s="125">
        <v>7</v>
      </c>
      <c r="K294" s="125"/>
      <c r="L294" s="147"/>
      <c r="M294" s="147"/>
      <c r="N294" s="147"/>
      <c r="O294" s="147"/>
      <c r="P294" s="147"/>
      <c r="Q294" s="147"/>
      <c r="R294" s="147"/>
      <c r="S294" s="147"/>
      <c r="T294" s="147"/>
      <c r="U294" s="147"/>
      <c r="V294" s="147"/>
      <c r="W294" s="147"/>
      <c r="X294" s="147"/>
      <c r="Y294" s="147"/>
      <c r="Z294" s="147"/>
      <c r="AA294" s="120"/>
    </row>
    <row r="295" spans="1:27" ht="14.25">
      <c r="A295" s="134" t="s">
        <v>8521</v>
      </c>
      <c r="B295" s="134" t="s">
        <v>9790</v>
      </c>
      <c r="C295" s="135" t="s">
        <v>9791</v>
      </c>
      <c r="D295" s="134">
        <v>199</v>
      </c>
      <c r="E295" s="134" t="s">
        <v>2996</v>
      </c>
      <c r="F295" s="134" t="s">
        <v>9792</v>
      </c>
      <c r="G295" s="134">
        <v>0</v>
      </c>
      <c r="H295" s="136" t="s">
        <v>9010</v>
      </c>
      <c r="I295" s="136" t="s">
        <v>9020</v>
      </c>
      <c r="J295" s="136">
        <f>VLOOKUP(A295,'[1]smart sheets data'!A:G,7,FALSE)</f>
        <v>2</v>
      </c>
      <c r="K295" s="136" t="str">
        <f>VLOOKUP(A295,'[1]smart sheets data'!A:G,6,FALSE)</f>
        <v>Erosion Control : Not Scheduled</v>
      </c>
      <c r="L295" s="120">
        <f>VLOOKUP(A295,'[1]smart sheets data'!A:I,9,FALSE)</f>
        <v>0</v>
      </c>
      <c r="M295" s="120"/>
      <c r="N295" s="120"/>
      <c r="O295" s="120"/>
      <c r="P295" s="120"/>
      <c r="Q295" s="120"/>
      <c r="R295" s="120"/>
      <c r="S295" s="120"/>
      <c r="T295" s="120"/>
      <c r="U295" s="120"/>
      <c r="V295" s="120"/>
      <c r="W295" s="120"/>
      <c r="X295" s="120"/>
      <c r="Y295" s="120"/>
      <c r="Z295" s="120"/>
      <c r="AA295" s="120"/>
    </row>
    <row r="296" spans="1:27" ht="14.25">
      <c r="A296" s="189" t="s">
        <v>1415</v>
      </c>
      <c r="B296" s="135" t="s">
        <v>9393</v>
      </c>
      <c r="C296" s="134" t="s">
        <v>9394</v>
      </c>
      <c r="D296" s="134">
        <v>123</v>
      </c>
      <c r="E296" s="134" t="s">
        <v>3223</v>
      </c>
      <c r="F296" s="135" t="s">
        <v>9793</v>
      </c>
      <c r="G296" s="134">
        <v>0</v>
      </c>
      <c r="H296" s="136" t="s">
        <v>9010</v>
      </c>
      <c r="I296" s="136"/>
      <c r="J296" s="136"/>
      <c r="K296" s="136"/>
      <c r="L296" s="120"/>
      <c r="M296" s="120"/>
      <c r="N296" s="120"/>
      <c r="O296" s="120"/>
      <c r="P296" s="120"/>
      <c r="Q296" s="120"/>
      <c r="R296" s="120"/>
      <c r="S296" s="120"/>
      <c r="T296" s="120"/>
      <c r="U296" s="120"/>
      <c r="V296" s="120"/>
      <c r="W296" s="120"/>
      <c r="X296" s="120"/>
      <c r="Y296" s="120"/>
      <c r="Z296" s="120"/>
      <c r="AA296" s="120"/>
    </row>
    <row r="297" spans="1:27" ht="14.25">
      <c r="A297" s="190" t="s">
        <v>8663</v>
      </c>
      <c r="B297" s="135" t="s">
        <v>9794</v>
      </c>
      <c r="C297" s="134" t="s">
        <v>9795</v>
      </c>
      <c r="D297" s="134">
        <v>2011</v>
      </c>
      <c r="E297" s="134" t="s">
        <v>3042</v>
      </c>
      <c r="F297" s="134" t="s">
        <v>9796</v>
      </c>
      <c r="G297" s="134"/>
      <c r="H297" s="136" t="s">
        <v>9010</v>
      </c>
      <c r="I297" s="136"/>
      <c r="J297" s="136"/>
      <c r="K297" s="136"/>
      <c r="L297" s="120"/>
      <c r="M297" s="120"/>
      <c r="N297" s="120"/>
      <c r="O297" s="120"/>
      <c r="P297" s="120"/>
      <c r="Q297" s="120"/>
      <c r="R297" s="120"/>
      <c r="S297" s="120"/>
      <c r="T297" s="120"/>
      <c r="U297" s="120"/>
      <c r="V297" s="120"/>
      <c r="W297" s="120"/>
      <c r="X297" s="120"/>
      <c r="Y297" s="120"/>
      <c r="Z297" s="120"/>
      <c r="AA297" s="120"/>
    </row>
    <row r="298" spans="1:27" ht="14.25">
      <c r="A298" s="189" t="s">
        <v>8742</v>
      </c>
      <c r="B298" s="135" t="s">
        <v>9797</v>
      </c>
      <c r="C298" s="134" t="s">
        <v>9798</v>
      </c>
      <c r="D298" s="134">
        <v>354</v>
      </c>
      <c r="E298" s="134" t="s">
        <v>2928</v>
      </c>
      <c r="F298" s="134" t="s">
        <v>9799</v>
      </c>
      <c r="G298" s="134"/>
      <c r="H298" s="136" t="s">
        <v>9010</v>
      </c>
      <c r="I298" s="136"/>
      <c r="J298" s="136"/>
      <c r="K298" s="136"/>
      <c r="L298" s="120"/>
      <c r="M298" s="120"/>
      <c r="N298" s="120"/>
      <c r="O298" s="120"/>
      <c r="P298" s="120"/>
      <c r="Q298" s="120"/>
      <c r="R298" s="120"/>
      <c r="S298" s="120"/>
      <c r="T298" s="120"/>
      <c r="U298" s="120"/>
      <c r="V298" s="120"/>
      <c r="W298" s="120"/>
      <c r="X298" s="120"/>
      <c r="Y298" s="120"/>
      <c r="Z298" s="120"/>
      <c r="AA298" s="120"/>
    </row>
    <row r="299" spans="1:27" ht="14.25">
      <c r="A299" s="134" t="s">
        <v>8653</v>
      </c>
      <c r="B299" s="135" t="s">
        <v>9800</v>
      </c>
      <c r="C299" s="135" t="s">
        <v>9801</v>
      </c>
      <c r="D299" s="134"/>
      <c r="E299" s="134" t="s">
        <v>2960</v>
      </c>
      <c r="F299" s="134" t="s">
        <v>9802</v>
      </c>
      <c r="G299" s="134"/>
      <c r="H299" s="136" t="s">
        <v>9010</v>
      </c>
      <c r="I299" s="136"/>
      <c r="J299" s="136"/>
      <c r="K299" s="136"/>
      <c r="L299" s="120"/>
      <c r="M299" s="120"/>
      <c r="N299" s="120"/>
      <c r="O299" s="120"/>
      <c r="P299" s="120"/>
      <c r="Q299" s="120"/>
      <c r="R299" s="120"/>
      <c r="S299" s="120"/>
      <c r="T299" s="120"/>
      <c r="U299" s="120"/>
      <c r="V299" s="120"/>
      <c r="W299" s="120"/>
      <c r="X299" s="120"/>
      <c r="Y299" s="120"/>
      <c r="Z299" s="120"/>
      <c r="AA299" s="120"/>
    </row>
    <row r="300" spans="1:27" ht="14.25">
      <c r="A300" s="190" t="s">
        <v>8686</v>
      </c>
      <c r="B300" s="135" t="s">
        <v>9803</v>
      </c>
      <c r="C300" s="134" t="s">
        <v>9804</v>
      </c>
      <c r="D300" s="134">
        <v>185</v>
      </c>
      <c r="E300" s="134" t="s">
        <v>3195</v>
      </c>
      <c r="F300" s="134" t="s">
        <v>9805</v>
      </c>
      <c r="G300" s="134"/>
      <c r="H300" s="136" t="s">
        <v>9806</v>
      </c>
      <c r="I300" s="136"/>
      <c r="J300" s="136"/>
      <c r="K300" s="136"/>
      <c r="L300" s="120"/>
      <c r="M300" s="120"/>
      <c r="N300" s="120"/>
      <c r="O300" s="120"/>
      <c r="P300" s="120"/>
      <c r="Q300" s="120"/>
      <c r="R300" s="120"/>
      <c r="S300" s="120"/>
      <c r="T300" s="120"/>
      <c r="U300" s="120"/>
      <c r="V300" s="120"/>
      <c r="W300" s="120"/>
      <c r="X300" s="120"/>
      <c r="Y300" s="120"/>
      <c r="Z300" s="120"/>
      <c r="AA300" s="120"/>
    </row>
    <row r="301" spans="1:27" ht="15">
      <c r="A301" s="191" t="s">
        <v>8678</v>
      </c>
      <c r="B301" s="135" t="s">
        <v>9807</v>
      </c>
      <c r="C301" s="134" t="s">
        <v>9808</v>
      </c>
      <c r="D301" s="134">
        <v>166</v>
      </c>
      <c r="E301" s="134" t="s">
        <v>9462</v>
      </c>
      <c r="F301" s="134" t="s">
        <v>9809</v>
      </c>
      <c r="G301" s="192"/>
      <c r="H301" s="193" t="s">
        <v>9010</v>
      </c>
      <c r="I301" s="193"/>
      <c r="J301" s="194"/>
      <c r="K301" s="193"/>
      <c r="L301" s="120"/>
      <c r="M301" s="120"/>
      <c r="N301" s="120"/>
      <c r="O301" s="120"/>
      <c r="P301" s="120"/>
      <c r="Q301" s="120"/>
      <c r="R301" s="120"/>
      <c r="S301" s="120"/>
      <c r="T301" s="120"/>
      <c r="U301" s="120"/>
      <c r="V301" s="120"/>
      <c r="W301" s="120"/>
      <c r="X301" s="120"/>
      <c r="Y301" s="120"/>
      <c r="Z301" s="120"/>
      <c r="AA301" s="120"/>
    </row>
    <row r="302" spans="1:27" ht="15.75" customHeight="1">
      <c r="A302" s="195" t="s">
        <v>8259</v>
      </c>
      <c r="B302" s="192" t="s">
        <v>9810</v>
      </c>
      <c r="C302" s="192" t="s">
        <v>9811</v>
      </c>
      <c r="D302" s="192"/>
      <c r="E302" s="192" t="s">
        <v>9812</v>
      </c>
      <c r="F302" s="134" t="s">
        <v>9813</v>
      </c>
      <c r="G302" s="134"/>
      <c r="H302" s="136" t="s">
        <v>9010</v>
      </c>
      <c r="I302" s="136"/>
      <c r="J302" s="136"/>
      <c r="K302" s="196"/>
      <c r="L302" s="120"/>
      <c r="M302" s="120"/>
      <c r="N302" s="120"/>
      <c r="O302" s="120"/>
      <c r="P302" s="120"/>
      <c r="Q302" s="120"/>
      <c r="R302" s="120"/>
      <c r="S302" s="120"/>
      <c r="T302" s="120"/>
      <c r="U302" s="120"/>
      <c r="V302" s="120"/>
      <c r="W302" s="120"/>
      <c r="X302" s="120"/>
      <c r="Y302" s="120"/>
    </row>
    <row r="303" spans="1:27" ht="28.5">
      <c r="A303" s="134" t="s">
        <v>8488</v>
      </c>
      <c r="B303" s="135" t="s">
        <v>9814</v>
      </c>
      <c r="C303" s="135" t="s">
        <v>9815</v>
      </c>
      <c r="D303" s="134">
        <v>776</v>
      </c>
      <c r="E303" s="134" t="s">
        <v>3042</v>
      </c>
      <c r="F303" s="197" t="s">
        <v>9816</v>
      </c>
      <c r="G303" s="134"/>
      <c r="H303" s="136" t="s">
        <v>9010</v>
      </c>
      <c r="I303" s="198" t="s">
        <v>9817</v>
      </c>
      <c r="J303" s="136">
        <f>VLOOKUP(A303,'[1]smart sheets data'!A:G,7,FALSE)</f>
        <v>2</v>
      </c>
      <c r="K303" s="136" t="str">
        <f>VLOOKUP(A303,'[1]smart sheets data'!A:G,6,FALSE)</f>
        <v>Erosion Control - Haz Tree</v>
      </c>
      <c r="L303" s="120">
        <f>VLOOKUP(A303,'[1]smart sheets data'!A:I,9,FALSE)</f>
        <v>0</v>
      </c>
      <c r="M303" s="120"/>
      <c r="N303" s="120"/>
      <c r="O303" s="120"/>
      <c r="P303" s="120"/>
      <c r="Q303" s="120"/>
      <c r="R303" s="120"/>
      <c r="S303" s="120"/>
      <c r="T303" s="120"/>
      <c r="U303" s="120"/>
      <c r="V303" s="120"/>
      <c r="W303" s="120"/>
      <c r="X303" s="120"/>
      <c r="Y303" s="120"/>
      <c r="Z303" s="120"/>
      <c r="AA303" s="120"/>
    </row>
    <row r="304" spans="1:27" ht="14.25">
      <c r="A304" s="189" t="s">
        <v>8643</v>
      </c>
      <c r="B304" s="135" t="s">
        <v>9818</v>
      </c>
      <c r="C304" s="134" t="s">
        <v>9819</v>
      </c>
      <c r="D304" s="134">
        <v>2255</v>
      </c>
      <c r="E304" s="134" t="s">
        <v>3042</v>
      </c>
      <c r="F304" s="134" t="s">
        <v>9820</v>
      </c>
      <c r="G304" s="134"/>
      <c r="H304" s="136" t="s">
        <v>9010</v>
      </c>
      <c r="I304" s="136"/>
      <c r="J304" s="136">
        <v>2</v>
      </c>
      <c r="K304" s="125" t="str">
        <f>VLOOKUP(A304,'[1]smart sheets data'!A:G,6,FALSE)</f>
        <v>Crew 301 East</v>
      </c>
      <c r="L304" s="120">
        <f>VLOOKUP(A304,'[1]smart sheets data'!A:I,9,FALSE)</f>
        <v>0</v>
      </c>
      <c r="M304" s="120"/>
      <c r="N304" s="120"/>
      <c r="O304" s="120"/>
      <c r="P304" s="120"/>
      <c r="Q304" s="120"/>
      <c r="R304" s="120"/>
      <c r="S304" s="120"/>
      <c r="T304" s="120"/>
      <c r="U304" s="120"/>
      <c r="V304" s="120"/>
      <c r="W304" s="120"/>
      <c r="X304" s="120"/>
      <c r="Y304" s="120"/>
      <c r="Z304" s="120"/>
      <c r="AA304" s="120"/>
    </row>
    <row r="305" spans="1:27" ht="14.25">
      <c r="A305" s="189" t="s">
        <v>8716</v>
      </c>
      <c r="B305" s="134" t="s">
        <v>9821</v>
      </c>
      <c r="C305" s="134" t="s">
        <v>9822</v>
      </c>
      <c r="D305" s="134">
        <v>259</v>
      </c>
      <c r="E305" s="134" t="s">
        <v>3223</v>
      </c>
      <c r="F305" s="134" t="s">
        <v>9823</v>
      </c>
      <c r="G305" s="134"/>
      <c r="H305" s="136" t="s">
        <v>9010</v>
      </c>
      <c r="I305" s="136"/>
      <c r="J305" s="136"/>
      <c r="K305" s="136"/>
      <c r="L305" s="120">
        <f>VLOOKUP(A305,'[1]smart sheets data'!A:I,9,FALSE)</f>
        <v>0</v>
      </c>
      <c r="M305" s="120"/>
      <c r="N305" s="120"/>
      <c r="O305" s="120"/>
      <c r="P305" s="120"/>
      <c r="Q305" s="120"/>
      <c r="R305" s="120"/>
      <c r="S305" s="120"/>
      <c r="T305" s="120"/>
      <c r="U305" s="120"/>
      <c r="V305" s="120"/>
      <c r="W305" s="120"/>
      <c r="X305" s="120"/>
      <c r="Y305" s="120"/>
      <c r="Z305" s="120"/>
      <c r="AA305" s="120"/>
    </row>
    <row r="306" spans="1:27" ht="14.25">
      <c r="A306" s="189" t="s">
        <v>8637</v>
      </c>
      <c r="B306" s="135" t="s">
        <v>9824</v>
      </c>
      <c r="C306" s="134" t="s">
        <v>9825</v>
      </c>
      <c r="D306" s="134">
        <v>31</v>
      </c>
      <c r="E306" s="134" t="s">
        <v>8638</v>
      </c>
      <c r="F306" s="134" t="s">
        <v>9826</v>
      </c>
      <c r="G306" s="199"/>
      <c r="H306" s="200" t="s">
        <v>9010</v>
      </c>
      <c r="I306" s="200"/>
      <c r="J306" s="136"/>
      <c r="K306" s="136"/>
      <c r="L306" s="120"/>
      <c r="M306" s="120"/>
      <c r="N306" s="120"/>
      <c r="O306" s="120"/>
      <c r="P306" s="120"/>
      <c r="Q306" s="120"/>
      <c r="R306" s="120"/>
      <c r="S306" s="120"/>
      <c r="T306" s="120"/>
      <c r="U306" s="120"/>
      <c r="V306" s="120"/>
      <c r="W306" s="120"/>
      <c r="X306" s="120"/>
      <c r="Y306" s="120"/>
      <c r="Z306" s="120"/>
      <c r="AA306" s="120"/>
    </row>
    <row r="307" spans="1:27" ht="14.25">
      <c r="A307" s="189" t="s">
        <v>8447</v>
      </c>
      <c r="B307" s="135" t="s">
        <v>9827</v>
      </c>
      <c r="C307" s="134" t="s">
        <v>9828</v>
      </c>
      <c r="D307" s="134">
        <v>3120</v>
      </c>
      <c r="E307" s="134" t="s">
        <v>3042</v>
      </c>
      <c r="F307" s="134" t="s">
        <v>9829</v>
      </c>
      <c r="G307" s="134"/>
      <c r="H307" s="136" t="s">
        <v>9010</v>
      </c>
      <c r="I307" s="136"/>
      <c r="J307" s="136"/>
      <c r="K307" s="136"/>
      <c r="L307" s="120"/>
      <c r="M307" s="120"/>
      <c r="N307" s="120"/>
      <c r="O307" s="120"/>
      <c r="P307" s="120"/>
      <c r="Q307" s="120"/>
      <c r="R307" s="120"/>
      <c r="S307" s="120"/>
      <c r="T307" s="120"/>
      <c r="U307" s="120"/>
      <c r="V307" s="120"/>
      <c r="W307" s="120"/>
      <c r="X307" s="120"/>
      <c r="Y307" s="120"/>
      <c r="Z307" s="120"/>
      <c r="AA307" s="120"/>
    </row>
    <row r="308" spans="1:27" ht="14.25">
      <c r="A308" s="189" t="s">
        <v>8469</v>
      </c>
      <c r="B308" s="135" t="s">
        <v>9830</v>
      </c>
      <c r="C308" s="134" t="s">
        <v>9831</v>
      </c>
      <c r="D308" s="189">
        <v>48</v>
      </c>
      <c r="E308" s="189" t="s">
        <v>8470</v>
      </c>
      <c r="F308" s="201" t="s">
        <v>9832</v>
      </c>
      <c r="G308" s="134"/>
      <c r="H308" s="136" t="s">
        <v>9010</v>
      </c>
      <c r="I308" s="136"/>
      <c r="J308" s="136"/>
      <c r="K308" s="136"/>
      <c r="L308" s="120"/>
      <c r="M308" s="120"/>
      <c r="N308" s="120"/>
      <c r="O308" s="120"/>
      <c r="P308" s="120"/>
      <c r="Q308" s="120"/>
      <c r="R308" s="120"/>
      <c r="S308" s="120"/>
      <c r="T308" s="120"/>
      <c r="U308" s="120"/>
      <c r="V308" s="120"/>
      <c r="W308" s="120"/>
      <c r="X308" s="120"/>
      <c r="Y308" s="120"/>
      <c r="Z308" s="120"/>
      <c r="AA308" s="120"/>
    </row>
    <row r="309" spans="1:27" ht="14.25">
      <c r="A309" s="134" t="s">
        <v>8411</v>
      </c>
      <c r="B309" s="134" t="s">
        <v>9833</v>
      </c>
      <c r="C309" s="134" t="s">
        <v>9834</v>
      </c>
      <c r="D309" s="189">
        <v>99</v>
      </c>
      <c r="E309" s="189" t="s">
        <v>8412</v>
      </c>
      <c r="F309" s="134" t="s">
        <v>9835</v>
      </c>
      <c r="G309" s="134"/>
      <c r="H309" s="136" t="s">
        <v>9010</v>
      </c>
      <c r="I309" s="136"/>
      <c r="J309" s="136" t="s">
        <v>9042</v>
      </c>
      <c r="K309" s="136"/>
      <c r="L309" s="120"/>
      <c r="M309" s="120"/>
      <c r="N309" s="120"/>
      <c r="O309" s="120"/>
      <c r="P309" s="120"/>
      <c r="Q309" s="120"/>
      <c r="R309" s="120"/>
      <c r="S309" s="120"/>
      <c r="T309" s="120"/>
      <c r="U309" s="120"/>
      <c r="V309" s="120"/>
      <c r="W309" s="120"/>
      <c r="X309" s="120"/>
      <c r="Y309" s="120"/>
      <c r="Z309" s="120"/>
      <c r="AA309" s="120"/>
    </row>
    <row r="310" spans="1:27" ht="14.25">
      <c r="A310" s="134" t="s">
        <v>8620</v>
      </c>
      <c r="B310" s="135" t="s">
        <v>9836</v>
      </c>
      <c r="C310" s="134" t="s">
        <v>9837</v>
      </c>
      <c r="D310" s="134">
        <v>7676</v>
      </c>
      <c r="E310" s="134" t="s">
        <v>2995</v>
      </c>
      <c r="F310" s="134" t="s">
        <v>9838</v>
      </c>
      <c r="G310" s="134"/>
      <c r="H310" s="136" t="s">
        <v>9010</v>
      </c>
      <c r="I310" s="136"/>
      <c r="J310" s="136"/>
      <c r="K310" s="136"/>
      <c r="L310" s="120"/>
      <c r="M310" s="120"/>
      <c r="N310" s="120"/>
      <c r="O310" s="120"/>
      <c r="P310" s="120"/>
      <c r="Q310" s="120"/>
      <c r="R310" s="120"/>
      <c r="S310" s="120"/>
      <c r="T310" s="120"/>
      <c r="U310" s="120"/>
      <c r="V310" s="120"/>
      <c r="W310" s="120"/>
      <c r="X310" s="120"/>
      <c r="Y310" s="120"/>
      <c r="Z310" s="120"/>
      <c r="AA310" s="120"/>
    </row>
    <row r="311" spans="1:27" ht="14.25">
      <c r="A311" s="134" t="s">
        <v>8449</v>
      </c>
      <c r="B311" s="135" t="s">
        <v>9839</v>
      </c>
      <c r="C311" s="134" t="s">
        <v>9840</v>
      </c>
      <c r="D311" s="134">
        <v>58</v>
      </c>
      <c r="E311" s="134" t="s">
        <v>9841</v>
      </c>
      <c r="F311" s="134" t="s">
        <v>9842</v>
      </c>
      <c r="G311" s="134"/>
      <c r="H311" s="136" t="s">
        <v>9010</v>
      </c>
      <c r="I311" s="136"/>
      <c r="J311" s="136"/>
      <c r="K311" s="136"/>
      <c r="L311" s="120"/>
      <c r="M311" s="120"/>
      <c r="N311" s="120"/>
      <c r="O311" s="120"/>
      <c r="P311" s="120"/>
      <c r="Q311" s="120"/>
      <c r="R311" s="120"/>
      <c r="S311" s="120"/>
      <c r="T311" s="120"/>
      <c r="U311" s="120"/>
      <c r="V311" s="120"/>
      <c r="W311" s="120"/>
      <c r="X311" s="120"/>
      <c r="Y311" s="120"/>
      <c r="Z311" s="120"/>
      <c r="AA311" s="120"/>
    </row>
    <row r="312" spans="1:27" ht="14.25">
      <c r="A312" s="134" t="s">
        <v>8413</v>
      </c>
      <c r="B312" s="134" t="s">
        <v>9843</v>
      </c>
      <c r="C312" s="134" t="s">
        <v>9844</v>
      </c>
      <c r="D312" s="189">
        <v>1879</v>
      </c>
      <c r="E312" s="189" t="s">
        <v>2960</v>
      </c>
      <c r="F312" s="134" t="s">
        <v>9842</v>
      </c>
      <c r="G312" s="134"/>
      <c r="H312" s="136" t="s">
        <v>9010</v>
      </c>
      <c r="I312" s="136"/>
      <c r="J312" s="136">
        <v>0</v>
      </c>
      <c r="K312" s="136"/>
      <c r="L312" s="120"/>
      <c r="M312" s="120"/>
      <c r="N312" s="120"/>
      <c r="O312" s="120"/>
      <c r="P312" s="120"/>
      <c r="Q312" s="120"/>
      <c r="R312" s="120"/>
      <c r="S312" s="120"/>
      <c r="T312" s="120"/>
      <c r="U312" s="120"/>
      <c r="V312" s="120"/>
      <c r="W312" s="120"/>
      <c r="X312" s="120"/>
      <c r="Y312" s="120"/>
      <c r="Z312" s="120"/>
      <c r="AA312" s="120"/>
    </row>
    <row r="313" spans="1:27" ht="14.25">
      <c r="A313" s="134" t="s">
        <v>8624</v>
      </c>
      <c r="B313" s="134" t="s">
        <v>9845</v>
      </c>
      <c r="C313" s="134" t="s">
        <v>9846</v>
      </c>
      <c r="D313" s="134">
        <v>109</v>
      </c>
      <c r="E313" s="134" t="s">
        <v>9847</v>
      </c>
      <c r="F313" s="134" t="s">
        <v>9842</v>
      </c>
      <c r="G313" s="134"/>
      <c r="H313" s="136" t="s">
        <v>9010</v>
      </c>
      <c r="I313" s="136"/>
      <c r="J313" s="136" t="s">
        <v>9042</v>
      </c>
      <c r="K313" s="136"/>
      <c r="L313" s="120"/>
      <c r="M313" s="120"/>
      <c r="N313" s="120"/>
      <c r="O313" s="120"/>
      <c r="P313" s="120"/>
      <c r="Q313" s="120"/>
      <c r="R313" s="120"/>
      <c r="S313" s="120"/>
      <c r="T313" s="120"/>
      <c r="U313" s="120"/>
      <c r="V313" s="120"/>
      <c r="W313" s="120"/>
      <c r="X313" s="120"/>
      <c r="Y313" s="120"/>
      <c r="Z313" s="120"/>
      <c r="AA313" s="120"/>
    </row>
    <row r="314" spans="1:27" ht="14.25">
      <c r="A314" s="134" t="s">
        <v>8444</v>
      </c>
      <c r="B314" s="135" t="s">
        <v>9848</v>
      </c>
      <c r="C314" s="134" t="s">
        <v>9849</v>
      </c>
      <c r="D314" s="189">
        <v>30</v>
      </c>
      <c r="E314" s="189" t="s">
        <v>2441</v>
      </c>
      <c r="F314" s="134" t="s">
        <v>9850</v>
      </c>
      <c r="G314" s="134"/>
      <c r="H314" s="136" t="s">
        <v>9010</v>
      </c>
      <c r="I314" s="136"/>
      <c r="J314" s="136" t="s">
        <v>9042</v>
      </c>
      <c r="K314" s="136"/>
      <c r="L314" s="120"/>
      <c r="M314" s="120"/>
      <c r="N314" s="120"/>
      <c r="O314" s="120"/>
      <c r="P314" s="120"/>
      <c r="Q314" s="120"/>
      <c r="R314" s="120"/>
      <c r="S314" s="120"/>
      <c r="T314" s="120"/>
      <c r="U314" s="120"/>
      <c r="V314" s="120"/>
      <c r="W314" s="120"/>
      <c r="X314" s="120"/>
      <c r="Y314" s="120"/>
      <c r="Z314" s="120"/>
      <c r="AA314" s="120"/>
    </row>
    <row r="315" spans="1:27" ht="14.25">
      <c r="A315" s="134" t="s">
        <v>8508</v>
      </c>
      <c r="B315" s="135" t="s">
        <v>9851</v>
      </c>
      <c r="C315" s="134" t="s">
        <v>9852</v>
      </c>
      <c r="D315" s="134"/>
      <c r="E315" s="134" t="s">
        <v>8509</v>
      </c>
      <c r="F315" s="134" t="s">
        <v>9850</v>
      </c>
      <c r="G315" s="134"/>
      <c r="H315" s="136" t="s">
        <v>9010</v>
      </c>
      <c r="I315" s="136"/>
      <c r="J315" s="136" t="s">
        <v>9042</v>
      </c>
      <c r="K315" s="136"/>
      <c r="L315" s="120"/>
      <c r="M315" s="120"/>
      <c r="N315" s="120"/>
      <c r="O315" s="120"/>
      <c r="P315" s="120"/>
      <c r="Q315" s="120"/>
      <c r="R315" s="120"/>
      <c r="S315" s="120"/>
      <c r="T315" s="120"/>
      <c r="U315" s="120"/>
      <c r="V315" s="120"/>
      <c r="W315" s="120"/>
      <c r="X315" s="120"/>
      <c r="Y315" s="120"/>
      <c r="Z315" s="120"/>
      <c r="AA315" s="120"/>
    </row>
    <row r="316" spans="1:27" ht="14.25">
      <c r="A316" s="134" t="s">
        <v>8518</v>
      </c>
      <c r="B316" s="135" t="s">
        <v>9853</v>
      </c>
      <c r="C316" s="134" t="s">
        <v>9854</v>
      </c>
      <c r="D316" s="134">
        <v>99</v>
      </c>
      <c r="E316" s="134" t="s">
        <v>8515</v>
      </c>
      <c r="F316" s="134" t="s">
        <v>9850</v>
      </c>
      <c r="G316" s="134"/>
      <c r="H316" s="136" t="s">
        <v>9010</v>
      </c>
      <c r="I316" s="136"/>
      <c r="J316" s="136">
        <v>0</v>
      </c>
      <c r="K316" s="136"/>
      <c r="L316" s="120"/>
      <c r="M316" s="120"/>
      <c r="N316" s="120"/>
      <c r="O316" s="120"/>
      <c r="P316" s="120"/>
      <c r="Q316" s="120"/>
      <c r="R316" s="120"/>
      <c r="S316" s="120"/>
      <c r="T316" s="120"/>
      <c r="U316" s="120"/>
      <c r="V316" s="120"/>
      <c r="W316" s="120"/>
      <c r="X316" s="120"/>
      <c r="Y316" s="120"/>
      <c r="Z316" s="120"/>
      <c r="AA316" s="120"/>
    </row>
    <row r="317" spans="1:27" ht="14.25">
      <c r="A317" s="134" t="s">
        <v>8423</v>
      </c>
      <c r="B317" s="134" t="s">
        <v>9855</v>
      </c>
      <c r="C317" s="134" t="s">
        <v>9856</v>
      </c>
      <c r="D317" s="189">
        <v>1050</v>
      </c>
      <c r="E317" s="189" t="s">
        <v>8424</v>
      </c>
      <c r="F317" s="134" t="s">
        <v>9850</v>
      </c>
      <c r="G317" s="134"/>
      <c r="H317" s="136" t="s">
        <v>9010</v>
      </c>
      <c r="I317" s="136"/>
      <c r="J317" s="136">
        <v>0</v>
      </c>
      <c r="K317" s="136"/>
      <c r="L317" s="120"/>
      <c r="M317" s="120"/>
      <c r="N317" s="120"/>
      <c r="O317" s="120"/>
      <c r="P317" s="120"/>
      <c r="Q317" s="120"/>
      <c r="R317" s="120"/>
      <c r="S317" s="120"/>
      <c r="T317" s="120"/>
      <c r="U317" s="120"/>
      <c r="V317" s="120"/>
      <c r="W317" s="120"/>
      <c r="X317" s="120"/>
      <c r="Y317" s="120"/>
      <c r="Z317" s="120"/>
      <c r="AA317" s="120"/>
    </row>
    <row r="318" spans="1:27" ht="14.25">
      <c r="A318" s="134" t="s">
        <v>8425</v>
      </c>
      <c r="B318" s="134" t="s">
        <v>9857</v>
      </c>
      <c r="C318" s="134" t="s">
        <v>9858</v>
      </c>
      <c r="D318" s="134">
        <v>1048</v>
      </c>
      <c r="E318" s="134" t="s">
        <v>2960</v>
      </c>
      <c r="F318" s="134" t="s">
        <v>9850</v>
      </c>
      <c r="G318" s="134"/>
      <c r="H318" s="136" t="s">
        <v>9010</v>
      </c>
      <c r="I318" s="136"/>
      <c r="J318" s="136">
        <v>0</v>
      </c>
      <c r="K318" s="136"/>
      <c r="L318" s="120"/>
      <c r="M318" s="120"/>
      <c r="N318" s="120"/>
      <c r="O318" s="120"/>
      <c r="P318" s="120"/>
      <c r="Q318" s="120"/>
      <c r="R318" s="120"/>
      <c r="S318" s="120"/>
      <c r="T318" s="120"/>
      <c r="U318" s="120"/>
      <c r="V318" s="120"/>
      <c r="W318" s="120"/>
      <c r="X318" s="120"/>
      <c r="Y318" s="120"/>
      <c r="Z318" s="120"/>
      <c r="AA318" s="120"/>
    </row>
    <row r="319" spans="1:27" ht="14.25">
      <c r="A319" s="134" t="s">
        <v>8448</v>
      </c>
      <c r="B319" s="189" t="s">
        <v>9859</v>
      </c>
      <c r="C319" s="189" t="s">
        <v>9860</v>
      </c>
      <c r="D319" s="189">
        <v>10</v>
      </c>
      <c r="E319" s="189" t="s">
        <v>3133</v>
      </c>
      <c r="F319" s="134" t="s">
        <v>9850</v>
      </c>
      <c r="G319" s="134"/>
      <c r="H319" s="136" t="s">
        <v>9010</v>
      </c>
      <c r="I319" s="136"/>
      <c r="J319" s="136">
        <v>0</v>
      </c>
      <c r="K319" s="136"/>
      <c r="L319" s="120"/>
      <c r="M319" s="120"/>
      <c r="N319" s="120"/>
      <c r="O319" s="120"/>
      <c r="P319" s="120"/>
      <c r="Q319" s="120"/>
      <c r="R319" s="120"/>
      <c r="S319" s="120"/>
      <c r="T319" s="120"/>
      <c r="U319" s="120"/>
      <c r="V319" s="120"/>
      <c r="W319" s="120"/>
      <c r="X319" s="120"/>
      <c r="Y319" s="120"/>
      <c r="Z319" s="120"/>
      <c r="AA319" s="120"/>
    </row>
    <row r="320" spans="1:27" ht="28.5">
      <c r="A320" s="134" t="s">
        <v>8573</v>
      </c>
      <c r="B320" s="135" t="s">
        <v>9861</v>
      </c>
      <c r="C320" s="134" t="s">
        <v>9862</v>
      </c>
      <c r="D320" s="134"/>
      <c r="E320" s="134" t="s">
        <v>8606</v>
      </c>
      <c r="F320" s="134" t="s">
        <v>9863</v>
      </c>
      <c r="G320" s="134"/>
      <c r="H320" s="136" t="s">
        <v>9010</v>
      </c>
      <c r="I320" s="136"/>
      <c r="J320" s="136">
        <v>0</v>
      </c>
      <c r="K320" s="136"/>
      <c r="L320" s="120"/>
      <c r="M320" s="120"/>
      <c r="N320" s="120"/>
      <c r="O320" s="120"/>
      <c r="P320" s="120"/>
      <c r="Q320" s="120"/>
      <c r="R320" s="120"/>
      <c r="S320" s="120"/>
      <c r="T320" s="120"/>
      <c r="U320" s="120"/>
      <c r="V320" s="120"/>
      <c r="W320" s="120"/>
      <c r="X320" s="120"/>
      <c r="Y320" s="120"/>
      <c r="Z320" s="120"/>
      <c r="AA320" s="120"/>
    </row>
    <row r="321" spans="1:27" ht="14.25">
      <c r="A321" s="134" t="s">
        <v>8586</v>
      </c>
      <c r="B321" s="135" t="s">
        <v>9864</v>
      </c>
      <c r="C321" s="134" t="s">
        <v>9865</v>
      </c>
      <c r="D321" s="134">
        <v>8623</v>
      </c>
      <c r="E321" s="134" t="s">
        <v>2934</v>
      </c>
      <c r="F321" s="134" t="s">
        <v>9866</v>
      </c>
      <c r="G321" s="199"/>
      <c r="H321" s="136" t="s">
        <v>9010</v>
      </c>
      <c r="I321" s="200"/>
      <c r="J321" s="200">
        <v>0</v>
      </c>
      <c r="K321" s="200"/>
      <c r="L321" s="120"/>
      <c r="M321" s="120"/>
      <c r="N321" s="120"/>
      <c r="O321" s="120"/>
      <c r="P321" s="120"/>
      <c r="Q321" s="120"/>
      <c r="R321" s="120"/>
      <c r="S321" s="120"/>
      <c r="T321" s="120"/>
      <c r="U321" s="120"/>
      <c r="V321" s="120"/>
      <c r="W321" s="120"/>
      <c r="X321" s="120"/>
      <c r="Y321" s="120"/>
      <c r="Z321" s="120"/>
      <c r="AA321" s="120"/>
    </row>
    <row r="322" spans="1:27" ht="14.25">
      <c r="A322" s="134" t="s">
        <v>8430</v>
      </c>
      <c r="B322" s="134" t="s">
        <v>9867</v>
      </c>
      <c r="C322" s="134" t="s">
        <v>9868</v>
      </c>
      <c r="D322" s="189">
        <v>77</v>
      </c>
      <c r="E322" s="189" t="s">
        <v>3332</v>
      </c>
      <c r="F322" s="134" t="s">
        <v>9866</v>
      </c>
      <c r="G322" s="199"/>
      <c r="H322" s="136" t="s">
        <v>9010</v>
      </c>
      <c r="I322" s="200"/>
      <c r="J322" s="200" t="s">
        <v>9042</v>
      </c>
      <c r="K322" s="200"/>
      <c r="L322" s="120"/>
      <c r="M322" s="120"/>
      <c r="N322" s="120"/>
      <c r="O322" s="120"/>
      <c r="P322" s="120"/>
      <c r="Q322" s="120"/>
      <c r="R322" s="120"/>
      <c r="S322" s="120"/>
      <c r="T322" s="120"/>
      <c r="U322" s="120"/>
      <c r="V322" s="120"/>
      <c r="W322" s="120"/>
      <c r="X322" s="120"/>
      <c r="Y322" s="120"/>
      <c r="Z322" s="120"/>
      <c r="AA322" s="120"/>
    </row>
    <row r="323" spans="1:27" ht="14.25">
      <c r="A323" s="134" t="s">
        <v>8455</v>
      </c>
      <c r="B323" s="134" t="s">
        <v>9869</v>
      </c>
      <c r="C323" s="134" t="s">
        <v>9870</v>
      </c>
      <c r="D323" s="134">
        <v>826</v>
      </c>
      <c r="E323" s="202" t="s">
        <v>2800</v>
      </c>
      <c r="F323" s="134" t="s">
        <v>9866</v>
      </c>
      <c r="G323" s="199"/>
      <c r="H323" s="136" t="s">
        <v>9010</v>
      </c>
      <c r="I323" s="200"/>
      <c r="J323" s="200">
        <v>0</v>
      </c>
      <c r="K323" s="200"/>
      <c r="L323" s="120"/>
      <c r="M323" s="120"/>
      <c r="N323" s="120"/>
      <c r="O323" s="120"/>
      <c r="P323" s="120"/>
      <c r="Q323" s="120"/>
      <c r="R323" s="120"/>
      <c r="S323" s="120"/>
      <c r="T323" s="120"/>
      <c r="U323" s="120"/>
      <c r="V323" s="120"/>
      <c r="W323" s="120"/>
      <c r="X323" s="120"/>
      <c r="Y323" s="120"/>
      <c r="Z323" s="120"/>
      <c r="AA323" s="120"/>
    </row>
    <row r="324" spans="1:27" ht="14.25">
      <c r="A324" s="134" t="s">
        <v>8621</v>
      </c>
      <c r="B324" s="135" t="s">
        <v>9871</v>
      </c>
      <c r="C324" s="134" t="s">
        <v>9872</v>
      </c>
      <c r="D324" s="134">
        <v>6508</v>
      </c>
      <c r="E324" s="135" t="s">
        <v>3011</v>
      </c>
      <c r="F324" s="134" t="s">
        <v>9873</v>
      </c>
      <c r="G324" s="134"/>
      <c r="H324" s="136" t="s">
        <v>9010</v>
      </c>
      <c r="I324" s="136"/>
      <c r="J324" s="136">
        <v>3</v>
      </c>
      <c r="K324" s="136"/>
      <c r="L324" s="120"/>
      <c r="M324" s="120"/>
      <c r="N324" s="120"/>
      <c r="O324" s="120"/>
      <c r="P324" s="120"/>
      <c r="Q324" s="120"/>
      <c r="R324" s="120"/>
      <c r="S324" s="120"/>
      <c r="T324" s="120"/>
      <c r="U324" s="120"/>
      <c r="V324" s="120"/>
      <c r="W324" s="120"/>
      <c r="X324" s="120"/>
      <c r="Y324" s="120"/>
      <c r="Z324" s="120"/>
      <c r="AA324" s="120"/>
    </row>
    <row r="325" spans="1:27" ht="14.25">
      <c r="A325" s="134" t="s">
        <v>8433</v>
      </c>
      <c r="B325" s="134" t="s">
        <v>9874</v>
      </c>
      <c r="C325" s="134" t="s">
        <v>9875</v>
      </c>
      <c r="D325" s="189">
        <v>653</v>
      </c>
      <c r="E325" s="189" t="s">
        <v>3300</v>
      </c>
      <c r="F325" s="134" t="s">
        <v>9873</v>
      </c>
      <c r="G325" s="134"/>
      <c r="H325" s="136" t="s">
        <v>9010</v>
      </c>
      <c r="I325" s="136"/>
      <c r="J325" s="136">
        <v>0</v>
      </c>
      <c r="K325" s="136"/>
      <c r="L325" s="120"/>
      <c r="M325" s="120"/>
      <c r="N325" s="120"/>
      <c r="O325" s="120"/>
      <c r="P325" s="120"/>
      <c r="Q325" s="120"/>
      <c r="R325" s="120"/>
      <c r="S325" s="120"/>
      <c r="T325" s="120"/>
      <c r="U325" s="120"/>
      <c r="V325" s="120"/>
      <c r="W325" s="120"/>
      <c r="X325" s="120"/>
      <c r="Y325" s="120"/>
      <c r="Z325" s="120"/>
      <c r="AA325" s="120"/>
    </row>
    <row r="326" spans="1:27" ht="28.5">
      <c r="A326" s="134" t="s">
        <v>8603</v>
      </c>
      <c r="B326" s="135" t="s">
        <v>9876</v>
      </c>
      <c r="C326" s="134" t="s">
        <v>9877</v>
      </c>
      <c r="D326" s="134">
        <v>13593</v>
      </c>
      <c r="E326" s="134" t="s">
        <v>2803</v>
      </c>
      <c r="F326" s="134" t="s">
        <v>9873</v>
      </c>
      <c r="G326" s="134"/>
      <c r="H326" s="136" t="s">
        <v>9010</v>
      </c>
      <c r="I326" s="136"/>
      <c r="J326" s="136">
        <v>7</v>
      </c>
      <c r="K326" s="136"/>
      <c r="L326" s="120"/>
      <c r="M326" s="120"/>
      <c r="N326" s="120"/>
      <c r="O326" s="120"/>
      <c r="P326" s="120"/>
      <c r="Q326" s="120"/>
      <c r="R326" s="120"/>
      <c r="S326" s="120"/>
      <c r="T326" s="120"/>
      <c r="U326" s="120"/>
      <c r="V326" s="120"/>
      <c r="W326" s="120"/>
      <c r="X326" s="120"/>
      <c r="Y326" s="120"/>
      <c r="Z326" s="120"/>
      <c r="AA326" s="120"/>
    </row>
    <row r="327" spans="1:27" ht="14.25">
      <c r="A327" s="134" t="s">
        <v>8464</v>
      </c>
      <c r="B327" s="135" t="s">
        <v>9878</v>
      </c>
      <c r="C327" s="134" t="s">
        <v>9879</v>
      </c>
      <c r="D327" s="134">
        <v>15</v>
      </c>
      <c r="E327" s="134" t="s">
        <v>4318</v>
      </c>
      <c r="F327" s="134" t="s">
        <v>9873</v>
      </c>
      <c r="G327" s="134"/>
      <c r="H327" s="136" t="s">
        <v>9010</v>
      </c>
      <c r="I327" s="136"/>
      <c r="J327" s="136" t="s">
        <v>9042</v>
      </c>
      <c r="K327" s="136"/>
      <c r="L327" s="120"/>
      <c r="M327" s="120"/>
      <c r="N327" s="120"/>
      <c r="O327" s="120"/>
      <c r="P327" s="120"/>
      <c r="Q327" s="120"/>
      <c r="R327" s="120"/>
      <c r="S327" s="120"/>
      <c r="T327" s="120"/>
      <c r="U327" s="120"/>
      <c r="V327" s="120"/>
      <c r="W327" s="120"/>
      <c r="X327" s="120"/>
      <c r="Y327" s="120"/>
      <c r="Z327" s="120"/>
      <c r="AA327" s="120"/>
    </row>
    <row r="328" spans="1:27" ht="14.25">
      <c r="A328" s="134" t="s">
        <v>8511</v>
      </c>
      <c r="B328" s="135" t="s">
        <v>9880</v>
      </c>
      <c r="C328" s="134" t="s">
        <v>9881</v>
      </c>
      <c r="D328" s="134">
        <v>2701</v>
      </c>
      <c r="E328" s="134" t="s">
        <v>3042</v>
      </c>
      <c r="F328" s="134" t="s">
        <v>9873</v>
      </c>
      <c r="G328" s="134"/>
      <c r="H328" s="136" t="s">
        <v>9010</v>
      </c>
      <c r="I328" s="136"/>
      <c r="J328" s="136" t="s">
        <v>9042</v>
      </c>
      <c r="K328" s="136"/>
      <c r="L328" s="120"/>
      <c r="M328" s="120"/>
      <c r="N328" s="120"/>
      <c r="O328" s="120"/>
      <c r="P328" s="120"/>
      <c r="Q328" s="120"/>
      <c r="R328" s="120"/>
      <c r="S328" s="120"/>
      <c r="T328" s="120"/>
      <c r="U328" s="120"/>
      <c r="V328" s="120"/>
      <c r="W328" s="120"/>
      <c r="X328" s="120"/>
      <c r="Y328" s="120"/>
      <c r="Z328" s="120"/>
      <c r="AA328" s="120"/>
    </row>
    <row r="329" spans="1:27" ht="14.25">
      <c r="A329" s="134" t="s">
        <v>8601</v>
      </c>
      <c r="B329" s="135" t="s">
        <v>9882</v>
      </c>
      <c r="C329" s="134" t="s">
        <v>9883</v>
      </c>
      <c r="D329" s="134">
        <v>41</v>
      </c>
      <c r="E329" s="134" t="s">
        <v>3150</v>
      </c>
      <c r="F329" s="134" t="s">
        <v>9873</v>
      </c>
      <c r="G329" s="134"/>
      <c r="H329" s="136" t="s">
        <v>9010</v>
      </c>
      <c r="I329" s="136"/>
      <c r="J329" s="136">
        <v>0</v>
      </c>
      <c r="K329" s="136"/>
      <c r="L329" s="120"/>
      <c r="M329" s="120"/>
      <c r="N329" s="120"/>
      <c r="O329" s="120"/>
      <c r="P329" s="120"/>
      <c r="Q329" s="120"/>
      <c r="R329" s="120"/>
      <c r="S329" s="120"/>
      <c r="T329" s="120"/>
      <c r="U329" s="120"/>
      <c r="V329" s="120"/>
      <c r="W329" s="120"/>
      <c r="X329" s="120"/>
      <c r="Y329" s="120"/>
      <c r="Z329" s="120"/>
      <c r="AA329" s="120"/>
    </row>
    <row r="330" spans="1:27" ht="14.25">
      <c r="A330" s="134" t="s">
        <v>8559</v>
      </c>
      <c r="B330" s="135" t="s">
        <v>9884</v>
      </c>
      <c r="C330" s="134" t="s">
        <v>9885</v>
      </c>
      <c r="D330" s="134">
        <v>210</v>
      </c>
      <c r="E330" s="134" t="s">
        <v>2946</v>
      </c>
      <c r="F330" s="134" t="s">
        <v>9873</v>
      </c>
      <c r="G330" s="134"/>
      <c r="H330" s="136" t="s">
        <v>9010</v>
      </c>
      <c r="I330" s="136"/>
      <c r="J330" s="136" t="s">
        <v>9042</v>
      </c>
      <c r="K330" s="136"/>
      <c r="L330" s="120"/>
      <c r="M330" s="120"/>
      <c r="N330" s="120"/>
      <c r="O330" s="120"/>
      <c r="P330" s="120"/>
      <c r="Q330" s="120"/>
      <c r="R330" s="120"/>
      <c r="S330" s="120"/>
      <c r="T330" s="120"/>
      <c r="U330" s="120"/>
      <c r="V330" s="120"/>
      <c r="W330" s="120"/>
      <c r="X330" s="120"/>
      <c r="Y330" s="120"/>
      <c r="Z330" s="120"/>
      <c r="AA330" s="120"/>
    </row>
    <row r="331" spans="1:27" ht="14.25">
      <c r="A331" s="134" t="s">
        <v>8439</v>
      </c>
      <c r="B331" s="135" t="s">
        <v>9886</v>
      </c>
      <c r="C331" s="134" t="s">
        <v>9887</v>
      </c>
      <c r="D331" s="134">
        <v>151</v>
      </c>
      <c r="E331" s="203" t="s">
        <v>8440</v>
      </c>
      <c r="F331" s="134" t="s">
        <v>9873</v>
      </c>
      <c r="G331" s="134"/>
      <c r="H331" s="136" t="s">
        <v>9010</v>
      </c>
      <c r="I331" s="136"/>
      <c r="J331" s="136">
        <v>1</v>
      </c>
      <c r="K331" s="136"/>
      <c r="L331" s="120"/>
      <c r="M331" s="120"/>
      <c r="N331" s="120"/>
      <c r="O331" s="120"/>
      <c r="P331" s="120"/>
      <c r="Q331" s="120"/>
      <c r="R331" s="120"/>
      <c r="S331" s="120"/>
      <c r="T331" s="120"/>
      <c r="U331" s="120"/>
      <c r="V331" s="120"/>
      <c r="W331" s="120"/>
      <c r="X331" s="120"/>
      <c r="Y331" s="120"/>
      <c r="Z331" s="120"/>
      <c r="AA331" s="120"/>
    </row>
    <row r="332" spans="1:27" ht="14.25">
      <c r="A332" s="134" t="s">
        <v>8623</v>
      </c>
      <c r="B332" s="135" t="s">
        <v>9888</v>
      </c>
      <c r="C332" s="134" t="s">
        <v>9889</v>
      </c>
      <c r="D332" s="134">
        <v>9</v>
      </c>
      <c r="E332" s="134" t="s">
        <v>3322</v>
      </c>
      <c r="F332" s="134" t="s">
        <v>9873</v>
      </c>
      <c r="G332" s="134"/>
      <c r="H332" s="136" t="s">
        <v>9010</v>
      </c>
      <c r="I332" s="136"/>
      <c r="J332" s="136">
        <v>0</v>
      </c>
      <c r="K332" s="136"/>
      <c r="L332" s="204"/>
      <c r="M332" s="204"/>
      <c r="N332" s="204"/>
      <c r="O332" s="204"/>
      <c r="P332" s="204"/>
      <c r="Q332" s="204"/>
      <c r="R332" s="204"/>
      <c r="S332" s="204"/>
      <c r="T332" s="204"/>
      <c r="U332" s="204"/>
      <c r="V332" s="204"/>
      <c r="W332" s="204"/>
      <c r="X332" s="204"/>
      <c r="Y332" s="204"/>
      <c r="Z332" s="204"/>
      <c r="AA332" s="204"/>
    </row>
    <row r="333" spans="1:27" ht="14.25">
      <c r="A333" s="134" t="s">
        <v>8594</v>
      </c>
      <c r="B333" s="135" t="s">
        <v>9890</v>
      </c>
      <c r="C333" s="134" t="s">
        <v>9877</v>
      </c>
      <c r="D333" s="134">
        <v>13550</v>
      </c>
      <c r="E333" s="134" t="s">
        <v>2803</v>
      </c>
      <c r="F333" s="134" t="s">
        <v>9873</v>
      </c>
      <c r="G333" s="134"/>
      <c r="H333" s="136"/>
      <c r="I333" s="136"/>
      <c r="J333" s="136">
        <v>2</v>
      </c>
      <c r="K333" s="136"/>
      <c r="L333" s="120"/>
      <c r="M333" s="120"/>
      <c r="N333" s="120"/>
      <c r="O333" s="120"/>
      <c r="P333" s="120"/>
      <c r="Q333" s="120"/>
      <c r="R333" s="120"/>
      <c r="S333" s="120"/>
      <c r="T333" s="120"/>
      <c r="U333" s="120"/>
      <c r="V333" s="120"/>
      <c r="W333" s="120"/>
      <c r="X333" s="120"/>
      <c r="Y333" s="120"/>
      <c r="Z333" s="120"/>
      <c r="AA333" s="120"/>
    </row>
    <row r="334" spans="1:27" ht="14.25">
      <c r="A334" s="134" t="s">
        <v>8486</v>
      </c>
      <c r="B334" s="135" t="s">
        <v>9891</v>
      </c>
      <c r="C334" s="134" t="s">
        <v>9892</v>
      </c>
      <c r="D334" s="134">
        <v>21</v>
      </c>
      <c r="E334" s="134" t="s">
        <v>8487</v>
      </c>
      <c r="F334" s="134" t="s">
        <v>9873</v>
      </c>
      <c r="G334" s="134"/>
      <c r="H334" s="136" t="s">
        <v>9010</v>
      </c>
      <c r="I334" s="136"/>
      <c r="J334" s="136">
        <v>0</v>
      </c>
      <c r="K334" s="136"/>
      <c r="L334" s="120"/>
      <c r="M334" s="120"/>
      <c r="N334" s="120"/>
      <c r="O334" s="120"/>
      <c r="P334" s="120"/>
      <c r="Q334" s="120"/>
      <c r="R334" s="120"/>
      <c r="S334" s="120"/>
      <c r="T334" s="120"/>
      <c r="U334" s="120"/>
      <c r="V334" s="120"/>
      <c r="W334" s="120"/>
      <c r="X334" s="120"/>
      <c r="Y334" s="120"/>
      <c r="Z334" s="120"/>
      <c r="AA334" s="120"/>
    </row>
    <row r="335" spans="1:27" ht="14.25">
      <c r="A335" s="134" t="s">
        <v>8503</v>
      </c>
      <c r="B335" s="135" t="s">
        <v>9893</v>
      </c>
      <c r="C335" s="134" t="s">
        <v>9894</v>
      </c>
      <c r="D335" s="134">
        <v>110</v>
      </c>
      <c r="E335" s="134" t="s">
        <v>9895</v>
      </c>
      <c r="F335" s="134" t="s">
        <v>9896</v>
      </c>
      <c r="G335" s="134"/>
      <c r="H335" s="136" t="s">
        <v>9010</v>
      </c>
      <c r="I335" s="136"/>
      <c r="J335" s="136" t="s">
        <v>9042</v>
      </c>
      <c r="K335" s="136"/>
      <c r="L335" s="120"/>
      <c r="M335" s="120"/>
      <c r="N335" s="120"/>
      <c r="O335" s="120"/>
      <c r="P335" s="120"/>
      <c r="Q335" s="120"/>
      <c r="R335" s="120"/>
      <c r="S335" s="120"/>
      <c r="T335" s="120"/>
      <c r="U335" s="120"/>
      <c r="V335" s="120"/>
      <c r="W335" s="120"/>
      <c r="X335" s="120"/>
      <c r="Y335" s="120"/>
      <c r="Z335" s="120"/>
      <c r="AA335" s="120"/>
    </row>
    <row r="336" spans="1:27" ht="14.25">
      <c r="A336" s="134" t="s">
        <v>8466</v>
      </c>
      <c r="B336" s="135" t="s">
        <v>9897</v>
      </c>
      <c r="C336" s="134" t="s">
        <v>9898</v>
      </c>
      <c r="D336" s="134">
        <v>70</v>
      </c>
      <c r="E336" s="134" t="s">
        <v>4361</v>
      </c>
      <c r="F336" s="134" t="s">
        <v>9899</v>
      </c>
      <c r="G336" s="134"/>
      <c r="H336" s="136" t="s">
        <v>9010</v>
      </c>
      <c r="I336" s="136"/>
      <c r="J336" s="136">
        <v>0</v>
      </c>
      <c r="K336" s="136"/>
      <c r="L336" s="120"/>
      <c r="M336" s="120"/>
      <c r="N336" s="120"/>
      <c r="O336" s="120"/>
      <c r="P336" s="120"/>
      <c r="Q336" s="120"/>
      <c r="R336" s="120"/>
      <c r="S336" s="120"/>
      <c r="T336" s="120"/>
      <c r="U336" s="120"/>
      <c r="V336" s="120"/>
      <c r="W336" s="120"/>
      <c r="X336" s="120"/>
      <c r="Y336" s="120"/>
      <c r="Z336" s="120"/>
      <c r="AA336" s="120"/>
    </row>
    <row r="337" spans="1:27" ht="14.25">
      <c r="A337" s="134" t="s">
        <v>8582</v>
      </c>
      <c r="B337" s="134" t="s">
        <v>9900</v>
      </c>
      <c r="C337" s="134" t="s">
        <v>9901</v>
      </c>
      <c r="D337" s="134">
        <v>201</v>
      </c>
      <c r="E337" s="134" t="s">
        <v>4321</v>
      </c>
      <c r="F337" s="134" t="s">
        <v>9866</v>
      </c>
      <c r="G337" s="134"/>
      <c r="H337" s="136" t="s">
        <v>9010</v>
      </c>
      <c r="I337" s="136"/>
      <c r="J337" s="136" t="s">
        <v>9042</v>
      </c>
      <c r="K337" s="136"/>
      <c r="L337" s="120"/>
      <c r="M337" s="120"/>
      <c r="N337" s="120"/>
      <c r="O337" s="120"/>
      <c r="P337" s="120"/>
      <c r="Q337" s="120"/>
      <c r="R337" s="120"/>
      <c r="S337" s="120"/>
      <c r="T337" s="120"/>
      <c r="U337" s="120"/>
      <c r="V337" s="120"/>
      <c r="W337" s="120"/>
      <c r="X337" s="120"/>
      <c r="Y337" s="120"/>
      <c r="Z337" s="120"/>
      <c r="AA337" s="120"/>
    </row>
    <row r="338" spans="1:27" ht="14.25">
      <c r="A338" s="134" t="s">
        <v>8546</v>
      </c>
      <c r="B338" s="135" t="s">
        <v>9902</v>
      </c>
      <c r="C338" s="134" t="s">
        <v>9903</v>
      </c>
      <c r="D338" s="134">
        <v>1340</v>
      </c>
      <c r="E338" s="134" t="s">
        <v>3042</v>
      </c>
      <c r="F338" s="134" t="s">
        <v>9866</v>
      </c>
      <c r="G338" s="134"/>
      <c r="H338" s="136" t="s">
        <v>9010</v>
      </c>
      <c r="I338" s="136"/>
      <c r="J338" s="136" t="s">
        <v>9042</v>
      </c>
      <c r="K338" s="136"/>
      <c r="L338" s="120"/>
      <c r="M338" s="120"/>
      <c r="N338" s="120"/>
      <c r="O338" s="120"/>
      <c r="P338" s="120"/>
      <c r="Q338" s="120"/>
      <c r="R338" s="120"/>
      <c r="S338" s="120"/>
      <c r="T338" s="120"/>
      <c r="U338" s="120"/>
      <c r="V338" s="120"/>
      <c r="W338" s="120"/>
      <c r="X338" s="120"/>
      <c r="Y338" s="120"/>
      <c r="Z338" s="120"/>
      <c r="AA338" s="120"/>
    </row>
    <row r="339" spans="1:27" ht="14.25">
      <c r="A339" s="134" t="s">
        <v>8617</v>
      </c>
      <c r="B339" s="135" t="s">
        <v>9904</v>
      </c>
      <c r="C339" s="134" t="s">
        <v>9905</v>
      </c>
      <c r="D339" s="134">
        <v>13070</v>
      </c>
      <c r="E339" s="134" t="s">
        <v>2803</v>
      </c>
      <c r="F339" s="134" t="s">
        <v>9906</v>
      </c>
      <c r="G339" s="134"/>
      <c r="H339" s="136" t="s">
        <v>9010</v>
      </c>
      <c r="I339" s="136"/>
      <c r="J339" s="136">
        <v>1</v>
      </c>
      <c r="K339" s="136"/>
      <c r="L339" s="120"/>
      <c r="M339" s="120"/>
      <c r="N339" s="120"/>
      <c r="O339" s="120"/>
      <c r="P339" s="120"/>
      <c r="Q339" s="120"/>
      <c r="R339" s="120"/>
      <c r="S339" s="120"/>
      <c r="T339" s="120"/>
      <c r="U339" s="120"/>
      <c r="V339" s="120"/>
      <c r="W339" s="120"/>
      <c r="X339" s="120"/>
      <c r="Y339" s="120"/>
      <c r="Z339" s="120"/>
      <c r="AA339" s="120"/>
    </row>
    <row r="340" spans="1:27" ht="42.75">
      <c r="A340" s="189" t="s">
        <v>8631</v>
      </c>
      <c r="B340" s="135" t="s">
        <v>9907</v>
      </c>
      <c r="C340" s="135" t="s">
        <v>9908</v>
      </c>
      <c r="D340" s="134">
        <v>212</v>
      </c>
      <c r="E340" s="134" t="s">
        <v>8632</v>
      </c>
      <c r="F340" s="134" t="s">
        <v>9909</v>
      </c>
      <c r="G340" s="134"/>
      <c r="H340" s="136" t="s">
        <v>9010</v>
      </c>
      <c r="I340" s="136"/>
      <c r="J340" s="136">
        <v>1</v>
      </c>
      <c r="K340" s="136" t="s">
        <v>9199</v>
      </c>
      <c r="L340" s="120"/>
      <c r="M340" s="120"/>
      <c r="N340" s="120"/>
      <c r="O340" s="120"/>
      <c r="P340" s="120"/>
      <c r="Q340" s="120"/>
      <c r="R340" s="120"/>
      <c r="S340" s="120"/>
      <c r="T340" s="120"/>
      <c r="U340" s="120"/>
      <c r="V340" s="120"/>
      <c r="W340" s="120"/>
      <c r="X340" s="120"/>
      <c r="Y340" s="120"/>
      <c r="Z340" s="120"/>
      <c r="AA340" s="120"/>
    </row>
    <row r="341" spans="1:27" ht="14.25">
      <c r="A341" s="134" t="s">
        <v>8514</v>
      </c>
      <c r="B341" s="135" t="s">
        <v>9910</v>
      </c>
      <c r="C341" s="134" t="s">
        <v>9911</v>
      </c>
      <c r="D341" s="134">
        <v>80</v>
      </c>
      <c r="E341" s="134" t="s">
        <v>8515</v>
      </c>
      <c r="F341" s="134" t="s">
        <v>9912</v>
      </c>
      <c r="G341" s="134"/>
      <c r="H341" s="136" t="s">
        <v>9010</v>
      </c>
      <c r="I341" s="136"/>
      <c r="J341" s="136"/>
      <c r="K341" s="136"/>
      <c r="L341" s="120"/>
      <c r="M341" s="120"/>
      <c r="N341" s="120"/>
      <c r="O341" s="120"/>
      <c r="P341" s="120"/>
      <c r="Q341" s="120"/>
      <c r="R341" s="120"/>
      <c r="S341" s="120"/>
      <c r="T341" s="120"/>
      <c r="U341" s="120"/>
      <c r="V341" s="120"/>
      <c r="W341" s="120"/>
      <c r="X341" s="120"/>
      <c r="Y341" s="120"/>
      <c r="Z341" s="120"/>
      <c r="AA341" s="120"/>
    </row>
    <row r="342" spans="1:27" ht="14.25">
      <c r="A342" s="134" t="s">
        <v>8419</v>
      </c>
      <c r="B342" s="134" t="s">
        <v>9913</v>
      </c>
      <c r="C342" s="134" t="s">
        <v>9914</v>
      </c>
      <c r="D342" s="189">
        <v>25</v>
      </c>
      <c r="E342" s="189" t="s">
        <v>8420</v>
      </c>
      <c r="F342" s="134" t="s">
        <v>9912</v>
      </c>
      <c r="G342" s="134"/>
      <c r="H342" s="136" t="s">
        <v>9010</v>
      </c>
      <c r="I342" s="136"/>
      <c r="J342" s="136" t="s">
        <v>9042</v>
      </c>
      <c r="K342" s="136"/>
      <c r="L342" s="120"/>
      <c r="M342" s="120"/>
      <c r="N342" s="120"/>
      <c r="O342" s="120"/>
      <c r="P342" s="120"/>
      <c r="Q342" s="120"/>
      <c r="R342" s="120"/>
      <c r="S342" s="120"/>
      <c r="T342" s="120"/>
      <c r="U342" s="120"/>
      <c r="V342" s="120"/>
      <c r="W342" s="120"/>
      <c r="X342" s="120"/>
      <c r="Y342" s="120"/>
      <c r="Z342" s="120"/>
      <c r="AA342" s="120"/>
    </row>
    <row r="343" spans="1:27" ht="14.25">
      <c r="A343" s="134" t="s">
        <v>8478</v>
      </c>
      <c r="B343" s="134" t="s">
        <v>9915</v>
      </c>
      <c r="C343" s="134" t="s">
        <v>9916</v>
      </c>
      <c r="D343" s="134">
        <v>429</v>
      </c>
      <c r="E343" s="202" t="s">
        <v>2800</v>
      </c>
      <c r="F343" s="134" t="s">
        <v>9912</v>
      </c>
      <c r="G343" s="134"/>
      <c r="H343" s="136" t="s">
        <v>9010</v>
      </c>
      <c r="I343" s="136"/>
      <c r="J343" s="136">
        <v>6</v>
      </c>
      <c r="K343" s="136"/>
      <c r="L343" s="120"/>
      <c r="M343" s="120"/>
      <c r="N343" s="120"/>
      <c r="O343" s="120"/>
      <c r="P343" s="120"/>
      <c r="Q343" s="120"/>
      <c r="R343" s="120"/>
      <c r="S343" s="120"/>
      <c r="T343" s="120"/>
      <c r="U343" s="120"/>
      <c r="V343" s="120"/>
      <c r="W343" s="120"/>
      <c r="X343" s="120"/>
      <c r="Y343" s="120"/>
      <c r="Z343" s="120"/>
      <c r="AA343" s="120"/>
    </row>
    <row r="344" spans="1:27" ht="14.25">
      <c r="A344" s="134" t="s">
        <v>8560</v>
      </c>
      <c r="B344" s="135" t="s">
        <v>9917</v>
      </c>
      <c r="C344" s="134" t="s">
        <v>9918</v>
      </c>
      <c r="D344" s="134">
        <v>12989</v>
      </c>
      <c r="E344" s="134" t="s">
        <v>2899</v>
      </c>
      <c r="F344" s="134" t="s">
        <v>9912</v>
      </c>
      <c r="G344" s="134"/>
      <c r="H344" s="136" t="s">
        <v>9010</v>
      </c>
      <c r="I344" s="136"/>
      <c r="J344" s="136">
        <v>0</v>
      </c>
      <c r="K344" s="136"/>
      <c r="L344" s="120"/>
      <c r="M344" s="120"/>
      <c r="N344" s="120"/>
      <c r="O344" s="120"/>
      <c r="P344" s="120"/>
      <c r="Q344" s="120"/>
      <c r="R344" s="120"/>
      <c r="S344" s="120"/>
      <c r="T344" s="120"/>
      <c r="U344" s="120"/>
      <c r="V344" s="120"/>
      <c r="W344" s="120"/>
      <c r="X344" s="120"/>
      <c r="Y344" s="120"/>
      <c r="Z344" s="120"/>
      <c r="AA344" s="120"/>
    </row>
    <row r="345" spans="1:27" ht="14.25">
      <c r="A345" s="134" t="s">
        <v>8574</v>
      </c>
      <c r="B345" s="135" t="s">
        <v>9919</v>
      </c>
      <c r="C345" s="134" t="s">
        <v>9920</v>
      </c>
      <c r="D345" s="134">
        <v>6028</v>
      </c>
      <c r="E345" s="134" t="s">
        <v>2972</v>
      </c>
      <c r="F345" s="134" t="s">
        <v>9912</v>
      </c>
      <c r="G345" s="134"/>
      <c r="H345" s="136" t="s">
        <v>9010</v>
      </c>
      <c r="I345" s="136"/>
      <c r="J345" s="136">
        <v>1</v>
      </c>
      <c r="K345" s="136"/>
      <c r="L345" s="120"/>
      <c r="M345" s="120"/>
      <c r="N345" s="120"/>
      <c r="O345" s="120"/>
      <c r="P345" s="120"/>
      <c r="Q345" s="120"/>
      <c r="R345" s="120"/>
      <c r="S345" s="120"/>
      <c r="T345" s="120"/>
      <c r="U345" s="120"/>
      <c r="V345" s="120"/>
      <c r="W345" s="120"/>
      <c r="X345" s="120"/>
      <c r="Y345" s="120"/>
      <c r="Z345" s="120"/>
      <c r="AA345" s="120"/>
    </row>
    <row r="346" spans="1:27" ht="14.25">
      <c r="A346" s="134" t="s">
        <v>8636</v>
      </c>
      <c r="B346" s="135" t="s">
        <v>9921</v>
      </c>
      <c r="C346" s="134" t="s">
        <v>9922</v>
      </c>
      <c r="D346" s="134">
        <v>13634</v>
      </c>
      <c r="E346" s="134" t="s">
        <v>9923</v>
      </c>
      <c r="F346" s="134" t="s">
        <v>9912</v>
      </c>
      <c r="G346" s="134"/>
      <c r="H346" s="136" t="s">
        <v>9010</v>
      </c>
      <c r="I346" s="136"/>
      <c r="J346" s="136">
        <v>4</v>
      </c>
      <c r="K346" s="136"/>
      <c r="L346" s="120"/>
      <c r="M346" s="120"/>
      <c r="N346" s="120"/>
      <c r="O346" s="120"/>
      <c r="P346" s="120"/>
      <c r="Q346" s="120"/>
      <c r="R346" s="120"/>
      <c r="S346" s="120"/>
      <c r="T346" s="120"/>
      <c r="U346" s="120"/>
      <c r="V346" s="120"/>
      <c r="W346" s="120"/>
      <c r="X346" s="120"/>
      <c r="Y346" s="120"/>
      <c r="Z346" s="120"/>
      <c r="AA346" s="120"/>
    </row>
    <row r="347" spans="1:27" ht="14.25">
      <c r="A347" s="134" t="s">
        <v>8522</v>
      </c>
      <c r="B347" s="135" t="s">
        <v>9924</v>
      </c>
      <c r="C347" s="134" t="s">
        <v>9925</v>
      </c>
      <c r="D347" s="134">
        <v>230</v>
      </c>
      <c r="E347" s="134" t="s">
        <v>9926</v>
      </c>
      <c r="F347" s="134" t="s">
        <v>9927</v>
      </c>
      <c r="G347" s="134"/>
      <c r="H347" s="136" t="s">
        <v>9010</v>
      </c>
      <c r="I347" s="136"/>
      <c r="J347" s="136" t="s">
        <v>9042</v>
      </c>
      <c r="K347" s="136"/>
      <c r="L347" s="120"/>
      <c r="M347" s="120"/>
      <c r="N347" s="120"/>
      <c r="O347" s="120"/>
      <c r="P347" s="120"/>
      <c r="Q347" s="120"/>
      <c r="R347" s="120"/>
      <c r="S347" s="120"/>
      <c r="T347" s="120"/>
      <c r="U347" s="120"/>
      <c r="V347" s="120"/>
      <c r="W347" s="120"/>
      <c r="X347" s="120"/>
      <c r="Y347" s="120"/>
      <c r="Z347" s="120"/>
      <c r="AA347" s="120"/>
    </row>
    <row r="348" spans="1:27" ht="14.25">
      <c r="A348" s="134" t="s">
        <v>8613</v>
      </c>
      <c r="B348" s="135" t="s">
        <v>9928</v>
      </c>
      <c r="C348" s="134" t="s">
        <v>9929</v>
      </c>
      <c r="D348" s="134">
        <v>13482</v>
      </c>
      <c r="E348" s="134" t="s">
        <v>9923</v>
      </c>
      <c r="F348" s="134" t="s">
        <v>9912</v>
      </c>
      <c r="G348" s="134"/>
      <c r="H348" s="136" t="s">
        <v>9010</v>
      </c>
      <c r="I348" s="136"/>
      <c r="J348" s="136">
        <v>3</v>
      </c>
      <c r="K348" s="136"/>
      <c r="L348" s="120"/>
      <c r="M348" s="120"/>
      <c r="N348" s="120"/>
      <c r="O348" s="120"/>
      <c r="P348" s="120"/>
      <c r="Q348" s="120"/>
      <c r="R348" s="120"/>
      <c r="S348" s="120"/>
      <c r="T348" s="120"/>
      <c r="U348" s="120"/>
      <c r="V348" s="120"/>
      <c r="W348" s="120"/>
      <c r="X348" s="120"/>
      <c r="Y348" s="120"/>
      <c r="Z348" s="120"/>
      <c r="AA348" s="120"/>
    </row>
    <row r="349" spans="1:27" ht="14.25">
      <c r="A349" s="134" t="s">
        <v>8415</v>
      </c>
      <c r="B349" s="134" t="s">
        <v>9930</v>
      </c>
      <c r="C349" s="134" t="s">
        <v>9931</v>
      </c>
      <c r="D349" s="189">
        <v>1090</v>
      </c>
      <c r="E349" s="189" t="s">
        <v>3042</v>
      </c>
      <c r="F349" s="134" t="s">
        <v>9912</v>
      </c>
      <c r="G349" s="134"/>
      <c r="H349" s="136" t="s">
        <v>9010</v>
      </c>
      <c r="I349" s="136"/>
      <c r="J349" s="136">
        <v>0</v>
      </c>
      <c r="K349" s="136"/>
      <c r="L349" s="120"/>
      <c r="M349" s="120"/>
      <c r="N349" s="120"/>
      <c r="O349" s="120"/>
      <c r="P349" s="120"/>
      <c r="Q349" s="120"/>
      <c r="R349" s="120"/>
      <c r="S349" s="120"/>
      <c r="T349" s="120"/>
      <c r="U349" s="120"/>
      <c r="V349" s="120"/>
      <c r="W349" s="120"/>
      <c r="X349" s="120"/>
      <c r="Y349" s="120"/>
      <c r="Z349" s="120"/>
      <c r="AA349" s="120"/>
    </row>
    <row r="350" spans="1:27" ht="14.25">
      <c r="A350" s="134" t="s">
        <v>8417</v>
      </c>
      <c r="B350" s="134" t="s">
        <v>9932</v>
      </c>
      <c r="C350" s="134" t="s">
        <v>9933</v>
      </c>
      <c r="D350" s="189">
        <v>19</v>
      </c>
      <c r="E350" s="189" t="s">
        <v>3296</v>
      </c>
      <c r="F350" s="134" t="s">
        <v>9912</v>
      </c>
      <c r="G350" s="134"/>
      <c r="H350" s="136" t="s">
        <v>9010</v>
      </c>
      <c r="I350" s="136"/>
      <c r="J350" s="136" t="s">
        <v>9042</v>
      </c>
      <c r="K350" s="136"/>
      <c r="L350" s="120"/>
      <c r="M350" s="120"/>
      <c r="N350" s="120"/>
      <c r="O350" s="120"/>
      <c r="P350" s="120"/>
      <c r="Q350" s="120"/>
      <c r="R350" s="120"/>
      <c r="S350" s="120"/>
      <c r="T350" s="120"/>
      <c r="U350" s="120"/>
      <c r="V350" s="120"/>
      <c r="W350" s="120"/>
      <c r="X350" s="120"/>
      <c r="Y350" s="120"/>
      <c r="Z350" s="120"/>
      <c r="AA350" s="120"/>
    </row>
    <row r="351" spans="1:27" ht="57">
      <c r="A351" s="134" t="s">
        <v>8592</v>
      </c>
      <c r="B351" s="135" t="s">
        <v>9934</v>
      </c>
      <c r="C351" s="135" t="s">
        <v>9935</v>
      </c>
      <c r="D351" s="134">
        <v>13044</v>
      </c>
      <c r="E351" s="134" t="s">
        <v>2803</v>
      </c>
      <c r="F351" s="134" t="s">
        <v>9912</v>
      </c>
      <c r="G351" s="134"/>
      <c r="H351" s="136" t="s">
        <v>9010</v>
      </c>
      <c r="I351" s="136"/>
      <c r="J351" s="136">
        <v>3</v>
      </c>
      <c r="K351" s="136"/>
      <c r="L351" s="120"/>
      <c r="M351" s="120"/>
      <c r="N351" s="120"/>
      <c r="O351" s="120"/>
      <c r="P351" s="120"/>
      <c r="Q351" s="120"/>
      <c r="R351" s="120"/>
      <c r="S351" s="120"/>
      <c r="T351" s="120"/>
      <c r="U351" s="120"/>
      <c r="V351" s="120"/>
      <c r="W351" s="120"/>
      <c r="X351" s="120"/>
      <c r="Y351" s="120"/>
      <c r="Z351" s="120"/>
      <c r="AA351" s="120"/>
    </row>
    <row r="352" spans="1:27" ht="14.25">
      <c r="A352" s="134" t="s">
        <v>8454</v>
      </c>
      <c r="B352" s="134" t="s">
        <v>9936</v>
      </c>
      <c r="C352" s="134" t="s">
        <v>9937</v>
      </c>
      <c r="D352" s="134">
        <v>509</v>
      </c>
      <c r="E352" s="202" t="s">
        <v>2800</v>
      </c>
      <c r="F352" s="134" t="s">
        <v>9873</v>
      </c>
      <c r="G352" s="134"/>
      <c r="H352" s="136" t="s">
        <v>9010</v>
      </c>
      <c r="I352" s="136"/>
      <c r="J352" s="136">
        <v>0</v>
      </c>
      <c r="K352" s="136"/>
      <c r="L352" s="120"/>
      <c r="M352" s="120"/>
      <c r="N352" s="120"/>
      <c r="O352" s="120"/>
      <c r="P352" s="120"/>
      <c r="Q352" s="120"/>
      <c r="R352" s="120"/>
      <c r="S352" s="120"/>
      <c r="T352" s="120"/>
      <c r="U352" s="120"/>
      <c r="V352" s="120"/>
      <c r="W352" s="120"/>
      <c r="X352" s="120"/>
      <c r="Y352" s="120"/>
      <c r="Z352" s="120"/>
      <c r="AA352" s="120"/>
    </row>
    <row r="353" spans="1:27" ht="14.25">
      <c r="A353" s="134" t="s">
        <v>8527</v>
      </c>
      <c r="B353" s="135" t="s">
        <v>9938</v>
      </c>
      <c r="C353" s="135" t="s">
        <v>9939</v>
      </c>
      <c r="D353" s="134">
        <v>13182</v>
      </c>
      <c r="E353" s="134" t="s">
        <v>8528</v>
      </c>
      <c r="F353" s="134" t="s">
        <v>9912</v>
      </c>
      <c r="G353" s="134"/>
      <c r="H353" s="136" t="s">
        <v>9010</v>
      </c>
      <c r="I353" s="136"/>
      <c r="J353" s="136">
        <v>0</v>
      </c>
      <c r="K353" s="136"/>
      <c r="L353" s="120"/>
      <c r="M353" s="120"/>
      <c r="N353" s="120"/>
      <c r="O353" s="120"/>
      <c r="P353" s="120"/>
      <c r="Q353" s="120"/>
      <c r="R353" s="120"/>
      <c r="S353" s="120"/>
      <c r="T353" s="120"/>
      <c r="U353" s="120"/>
      <c r="V353" s="120"/>
      <c r="W353" s="120"/>
      <c r="X353" s="120"/>
      <c r="Y353" s="120"/>
      <c r="Z353" s="120"/>
      <c r="AA353" s="120"/>
    </row>
    <row r="354" spans="1:27" ht="14.25">
      <c r="A354" s="134" t="s">
        <v>8506</v>
      </c>
      <c r="B354" s="135" t="s">
        <v>9940</v>
      </c>
      <c r="C354" s="134" t="s">
        <v>9941</v>
      </c>
      <c r="D354" s="134">
        <v>13</v>
      </c>
      <c r="E354" s="134" t="s">
        <v>3476</v>
      </c>
      <c r="F354" s="134" t="s">
        <v>9912</v>
      </c>
      <c r="G354" s="134"/>
      <c r="H354" s="136" t="s">
        <v>9010</v>
      </c>
      <c r="I354" s="136"/>
      <c r="J354" s="136">
        <v>0</v>
      </c>
      <c r="K354" s="136"/>
      <c r="L354" s="120"/>
      <c r="M354" s="120"/>
      <c r="N354" s="120"/>
      <c r="O354" s="120"/>
      <c r="P354" s="120"/>
      <c r="Q354" s="120"/>
      <c r="R354" s="120"/>
      <c r="S354" s="120"/>
      <c r="T354" s="120"/>
      <c r="U354" s="120"/>
      <c r="V354" s="120"/>
      <c r="W354" s="120"/>
      <c r="X354" s="120"/>
      <c r="Y354" s="120"/>
      <c r="Z354" s="120"/>
      <c r="AA354" s="120"/>
    </row>
    <row r="355" spans="1:27" ht="14.25">
      <c r="A355" s="134" t="s">
        <v>8512</v>
      </c>
      <c r="B355" s="135" t="s">
        <v>9942</v>
      </c>
      <c r="C355" s="134" t="s">
        <v>9943</v>
      </c>
      <c r="D355" s="134">
        <v>601</v>
      </c>
      <c r="E355" s="134" t="s">
        <v>3252</v>
      </c>
      <c r="F355" s="134" t="s">
        <v>9944</v>
      </c>
      <c r="G355" s="134"/>
      <c r="H355" s="136" t="s">
        <v>9010</v>
      </c>
      <c r="I355" s="136"/>
      <c r="J355" s="136">
        <v>0</v>
      </c>
      <c r="K355" s="136"/>
      <c r="L355" s="120"/>
      <c r="M355" s="120"/>
      <c r="N355" s="120"/>
      <c r="O355" s="120"/>
      <c r="P355" s="120"/>
      <c r="Q355" s="120"/>
      <c r="R355" s="120"/>
      <c r="S355" s="120"/>
      <c r="T355" s="120"/>
      <c r="U355" s="120"/>
      <c r="V355" s="120"/>
      <c r="W355" s="120"/>
      <c r="X355" s="120"/>
      <c r="Y355" s="120"/>
      <c r="Z355" s="120"/>
      <c r="AA355" s="120"/>
    </row>
    <row r="356" spans="1:27" ht="14.25">
      <c r="A356" s="134" t="s">
        <v>8571</v>
      </c>
      <c r="B356" s="134" t="s">
        <v>9945</v>
      </c>
      <c r="C356" s="134" t="s">
        <v>9946</v>
      </c>
      <c r="D356" s="134">
        <v>34</v>
      </c>
      <c r="E356" s="134" t="s">
        <v>8470</v>
      </c>
      <c r="F356" s="134" t="s">
        <v>9873</v>
      </c>
      <c r="G356" s="134"/>
      <c r="H356" s="136" t="s">
        <v>9010</v>
      </c>
      <c r="I356" s="136"/>
      <c r="J356" s="136" t="s">
        <v>9042</v>
      </c>
      <c r="K356" s="136"/>
      <c r="L356" s="120"/>
      <c r="M356" s="120"/>
      <c r="N356" s="120"/>
      <c r="O356" s="120"/>
      <c r="P356" s="120"/>
      <c r="Q356" s="120"/>
      <c r="R356" s="120"/>
      <c r="S356" s="120"/>
      <c r="T356" s="120"/>
      <c r="U356" s="120"/>
      <c r="V356" s="120"/>
      <c r="W356" s="120"/>
      <c r="X356" s="120"/>
      <c r="Y356" s="120"/>
      <c r="Z356" s="120"/>
      <c r="AA356" s="120"/>
    </row>
    <row r="357" spans="1:27" ht="14.25">
      <c r="A357" s="134" t="s">
        <v>8427</v>
      </c>
      <c r="B357" s="189" t="s">
        <v>9947</v>
      </c>
      <c r="C357" s="189" t="s">
        <v>9948</v>
      </c>
      <c r="D357" s="134">
        <v>133</v>
      </c>
      <c r="E357" s="134" t="s">
        <v>9949</v>
      </c>
      <c r="F357" s="134" t="s">
        <v>9873</v>
      </c>
      <c r="G357" s="134"/>
      <c r="H357" s="136" t="s">
        <v>9010</v>
      </c>
      <c r="I357" s="136"/>
      <c r="J357" s="136">
        <v>1</v>
      </c>
      <c r="K357" s="136"/>
      <c r="L357" s="120"/>
      <c r="M357" s="120"/>
      <c r="N357" s="120"/>
      <c r="O357" s="120"/>
      <c r="P357" s="120"/>
      <c r="Q357" s="120"/>
      <c r="R357" s="120"/>
      <c r="S357" s="120"/>
      <c r="T357" s="120"/>
      <c r="U357" s="120"/>
      <c r="V357" s="120"/>
      <c r="W357" s="120"/>
      <c r="X357" s="120"/>
      <c r="Y357" s="120"/>
      <c r="Z357" s="120"/>
      <c r="AA357" s="120"/>
    </row>
    <row r="358" spans="1:27" ht="28.5">
      <c r="A358" s="134" t="s">
        <v>8451</v>
      </c>
      <c r="B358" s="135" t="s">
        <v>9950</v>
      </c>
      <c r="C358" s="135" t="s">
        <v>9951</v>
      </c>
      <c r="D358" s="134">
        <v>600</v>
      </c>
      <c r="E358" s="202" t="s">
        <v>2800</v>
      </c>
      <c r="F358" s="134" t="s">
        <v>9873</v>
      </c>
      <c r="G358" s="134"/>
      <c r="H358" s="136" t="s">
        <v>9010</v>
      </c>
      <c r="I358" s="136"/>
      <c r="J358" s="136">
        <v>0</v>
      </c>
      <c r="K358" s="136"/>
      <c r="L358" s="120"/>
      <c r="M358" s="120"/>
      <c r="N358" s="120"/>
      <c r="O358" s="120"/>
      <c r="P358" s="120"/>
      <c r="Q358" s="120"/>
      <c r="R358" s="120"/>
      <c r="S358" s="120"/>
      <c r="T358" s="120"/>
      <c r="U358" s="120"/>
      <c r="V358" s="120"/>
      <c r="W358" s="120"/>
      <c r="X358" s="120"/>
      <c r="Y358" s="120"/>
      <c r="Z358" s="120"/>
      <c r="AA358" s="120"/>
    </row>
    <row r="359" spans="1:27" ht="28.5">
      <c r="A359" s="134" t="s">
        <v>8472</v>
      </c>
      <c r="B359" s="135" t="s">
        <v>9952</v>
      </c>
      <c r="C359" s="135" t="s">
        <v>9953</v>
      </c>
      <c r="D359" s="134">
        <v>51</v>
      </c>
      <c r="E359" s="134" t="s">
        <v>3458</v>
      </c>
      <c r="F359" s="134" t="s">
        <v>9873</v>
      </c>
      <c r="G359" s="134"/>
      <c r="H359" s="136" t="s">
        <v>9010</v>
      </c>
      <c r="I359" s="136"/>
      <c r="J359" s="136" t="s">
        <v>9042</v>
      </c>
      <c r="K359" s="136"/>
      <c r="L359" s="120"/>
      <c r="M359" s="120"/>
      <c r="N359" s="120"/>
      <c r="O359" s="120"/>
      <c r="P359" s="120"/>
      <c r="Q359" s="120"/>
      <c r="R359" s="120"/>
      <c r="S359" s="120"/>
      <c r="T359" s="120"/>
      <c r="U359" s="120"/>
      <c r="V359" s="120"/>
      <c r="W359" s="120"/>
      <c r="X359" s="120"/>
      <c r="Y359" s="120"/>
      <c r="Z359" s="120"/>
      <c r="AA359" s="120"/>
    </row>
    <row r="360" spans="1:27" ht="14.25">
      <c r="A360" s="134" t="s">
        <v>8548</v>
      </c>
      <c r="B360" s="135" t="s">
        <v>9954</v>
      </c>
      <c r="C360" s="134" t="s">
        <v>9955</v>
      </c>
      <c r="D360" s="134">
        <v>17</v>
      </c>
      <c r="E360" s="134" t="s">
        <v>3243</v>
      </c>
      <c r="F360" s="134" t="s">
        <v>9873</v>
      </c>
      <c r="G360" s="134"/>
      <c r="H360" s="136" t="s">
        <v>9010</v>
      </c>
      <c r="I360" s="136"/>
      <c r="J360" s="136" t="s">
        <v>9042</v>
      </c>
      <c r="K360" s="136"/>
      <c r="L360" s="120"/>
      <c r="M360" s="120"/>
      <c r="N360" s="120"/>
      <c r="O360" s="120"/>
      <c r="P360" s="120"/>
      <c r="Q360" s="120"/>
      <c r="R360" s="120"/>
      <c r="S360" s="120"/>
      <c r="T360" s="120"/>
      <c r="U360" s="120"/>
      <c r="V360" s="120"/>
      <c r="W360" s="120"/>
      <c r="X360" s="120"/>
      <c r="Y360" s="120"/>
      <c r="Z360" s="120"/>
      <c r="AA360" s="120"/>
    </row>
    <row r="361" spans="1:27" ht="14.25">
      <c r="A361" s="134" t="s">
        <v>8520</v>
      </c>
      <c r="B361" s="135" t="s">
        <v>9956</v>
      </c>
      <c r="C361" s="134" t="s">
        <v>9957</v>
      </c>
      <c r="D361" s="134">
        <v>11</v>
      </c>
      <c r="E361" s="134" t="s">
        <v>8515</v>
      </c>
      <c r="F361" s="134" t="s">
        <v>9873</v>
      </c>
      <c r="G361" s="134"/>
      <c r="H361" s="136" t="s">
        <v>9010</v>
      </c>
      <c r="I361" s="136"/>
      <c r="J361" s="136" t="s">
        <v>9042</v>
      </c>
      <c r="K361" s="136"/>
      <c r="L361" s="120"/>
      <c r="M361" s="120"/>
      <c r="N361" s="120"/>
      <c r="O361" s="120"/>
      <c r="P361" s="120"/>
      <c r="Q361" s="120"/>
      <c r="R361" s="120"/>
      <c r="S361" s="120"/>
      <c r="T361" s="120"/>
      <c r="U361" s="120"/>
      <c r="V361" s="120"/>
      <c r="W361" s="120"/>
      <c r="X361" s="120"/>
      <c r="Y361" s="120"/>
      <c r="Z361" s="120"/>
      <c r="AA361" s="120"/>
    </row>
    <row r="362" spans="1:27" ht="14.25">
      <c r="A362" s="134" t="s">
        <v>8495</v>
      </c>
      <c r="B362" s="135" t="s">
        <v>9958</v>
      </c>
      <c r="C362" s="134" t="s">
        <v>9959</v>
      </c>
      <c r="D362" s="134">
        <v>15</v>
      </c>
      <c r="E362" s="134" t="s">
        <v>8487</v>
      </c>
      <c r="F362" s="134" t="s">
        <v>9873</v>
      </c>
      <c r="G362" s="134"/>
      <c r="H362" s="136" t="s">
        <v>9010</v>
      </c>
      <c r="I362" s="136"/>
      <c r="J362" s="136">
        <v>0</v>
      </c>
      <c r="K362" s="136"/>
      <c r="L362" s="120"/>
      <c r="M362" s="120"/>
      <c r="N362" s="120"/>
      <c r="O362" s="120"/>
      <c r="P362" s="120"/>
      <c r="Q362" s="120"/>
      <c r="R362" s="120"/>
      <c r="S362" s="120"/>
      <c r="T362" s="120"/>
      <c r="U362" s="120"/>
      <c r="V362" s="120"/>
      <c r="W362" s="120"/>
      <c r="X362" s="120"/>
      <c r="Y362" s="120"/>
      <c r="Z362" s="120"/>
      <c r="AA362" s="120"/>
    </row>
    <row r="363" spans="1:27" ht="14.25">
      <c r="A363" s="134" t="s">
        <v>8467</v>
      </c>
      <c r="B363" s="135" t="s">
        <v>9960</v>
      </c>
      <c r="C363" s="134" t="s">
        <v>9961</v>
      </c>
      <c r="D363" s="134">
        <v>6</v>
      </c>
      <c r="E363" s="134" t="s">
        <v>8468</v>
      </c>
      <c r="F363" s="134" t="s">
        <v>9873</v>
      </c>
      <c r="G363" s="134"/>
      <c r="H363" s="136" t="s">
        <v>9010</v>
      </c>
      <c r="I363" s="136"/>
      <c r="J363" s="136">
        <v>0</v>
      </c>
      <c r="K363" s="136"/>
      <c r="L363" s="120"/>
      <c r="M363" s="120"/>
      <c r="N363" s="120"/>
      <c r="O363" s="120"/>
      <c r="P363" s="120"/>
      <c r="Q363" s="120"/>
      <c r="R363" s="120"/>
      <c r="S363" s="120"/>
      <c r="T363" s="120"/>
      <c r="U363" s="120"/>
      <c r="V363" s="120"/>
      <c r="W363" s="120"/>
      <c r="X363" s="120"/>
      <c r="Y363" s="120"/>
      <c r="Z363" s="120"/>
      <c r="AA363" s="120"/>
    </row>
    <row r="364" spans="1:27" ht="14.25">
      <c r="A364" s="134" t="s">
        <v>8428</v>
      </c>
      <c r="B364" s="134" t="s">
        <v>9962</v>
      </c>
      <c r="C364" s="134" t="s">
        <v>9963</v>
      </c>
      <c r="D364" s="134">
        <v>1200</v>
      </c>
      <c r="E364" s="134" t="s">
        <v>9964</v>
      </c>
      <c r="F364" s="134" t="s">
        <v>9873</v>
      </c>
      <c r="G364" s="134"/>
      <c r="H364" s="136" t="s">
        <v>9010</v>
      </c>
      <c r="I364" s="136"/>
      <c r="J364" s="136">
        <v>0</v>
      </c>
      <c r="K364" s="136"/>
      <c r="L364" s="120"/>
      <c r="M364" s="120"/>
      <c r="N364" s="120"/>
      <c r="O364" s="120"/>
      <c r="P364" s="120"/>
      <c r="Q364" s="120"/>
      <c r="R364" s="120"/>
      <c r="S364" s="120"/>
      <c r="T364" s="120"/>
      <c r="U364" s="120"/>
      <c r="V364" s="120"/>
      <c r="W364" s="120"/>
      <c r="X364" s="120"/>
      <c r="Y364" s="120"/>
      <c r="Z364" s="120"/>
      <c r="AA364" s="120"/>
    </row>
    <row r="365" spans="1:27" ht="14.25">
      <c r="A365" s="134" t="s">
        <v>8474</v>
      </c>
      <c r="B365" s="135" t="s">
        <v>9965</v>
      </c>
      <c r="C365" s="134" t="s">
        <v>9966</v>
      </c>
      <c r="D365" s="134">
        <v>1</v>
      </c>
      <c r="E365" s="134" t="s">
        <v>4528</v>
      </c>
      <c r="F365" s="134" t="s">
        <v>9873</v>
      </c>
      <c r="G365" s="134"/>
      <c r="H365" s="136" t="s">
        <v>9010</v>
      </c>
      <c r="I365" s="136"/>
      <c r="J365" s="136" t="s">
        <v>9042</v>
      </c>
      <c r="K365" s="136"/>
      <c r="L365" s="120"/>
      <c r="M365" s="120"/>
      <c r="N365" s="120"/>
      <c r="O365" s="120"/>
      <c r="P365" s="120"/>
      <c r="Q365" s="120"/>
      <c r="R365" s="120"/>
      <c r="S365" s="120"/>
      <c r="T365" s="120"/>
      <c r="U365" s="120"/>
      <c r="V365" s="120"/>
      <c r="W365" s="120"/>
      <c r="X365" s="120"/>
      <c r="Y365" s="120"/>
      <c r="Z365" s="120"/>
      <c r="AA365" s="120"/>
    </row>
    <row r="366" spans="1:27" ht="14.25">
      <c r="A366" s="134" t="s">
        <v>8421</v>
      </c>
      <c r="B366" s="134" t="s">
        <v>9967</v>
      </c>
      <c r="C366" s="134" t="s">
        <v>9968</v>
      </c>
      <c r="D366" s="189">
        <v>90</v>
      </c>
      <c r="E366" s="189" t="s">
        <v>2392</v>
      </c>
      <c r="F366" s="134" t="s">
        <v>9873</v>
      </c>
      <c r="G366" s="134"/>
      <c r="H366" s="136" t="s">
        <v>9010</v>
      </c>
      <c r="I366" s="136"/>
      <c r="J366" s="136" t="s">
        <v>9042</v>
      </c>
      <c r="K366" s="136"/>
      <c r="L366" s="120"/>
      <c r="M366" s="120"/>
      <c r="N366" s="120"/>
      <c r="O366" s="120"/>
      <c r="P366" s="120"/>
      <c r="Q366" s="120"/>
      <c r="R366" s="120"/>
      <c r="S366" s="120"/>
      <c r="T366" s="120"/>
      <c r="U366" s="120"/>
      <c r="V366" s="120"/>
      <c r="W366" s="120"/>
      <c r="X366" s="120"/>
      <c r="Y366" s="120"/>
      <c r="Z366" s="120"/>
      <c r="AA366" s="120"/>
    </row>
    <row r="367" spans="1:27" ht="14.25">
      <c r="A367" s="134" t="s">
        <v>8453</v>
      </c>
      <c r="B367" s="135" t="s">
        <v>9969</v>
      </c>
      <c r="C367" s="134" t="s">
        <v>9970</v>
      </c>
      <c r="D367" s="134">
        <v>235</v>
      </c>
      <c r="E367" s="134" t="s">
        <v>3042</v>
      </c>
      <c r="F367" s="134" t="s">
        <v>9873</v>
      </c>
      <c r="G367" s="134"/>
      <c r="H367" s="136" t="s">
        <v>9010</v>
      </c>
      <c r="I367" s="136"/>
      <c r="J367" s="136">
        <v>0</v>
      </c>
      <c r="K367" s="136"/>
      <c r="L367" s="120"/>
      <c r="M367" s="120"/>
      <c r="N367" s="120"/>
      <c r="O367" s="120"/>
      <c r="P367" s="120"/>
      <c r="Q367" s="120"/>
      <c r="R367" s="120"/>
      <c r="S367" s="120"/>
      <c r="T367" s="120"/>
      <c r="U367" s="120"/>
      <c r="V367" s="120"/>
      <c r="W367" s="120"/>
      <c r="X367" s="120"/>
      <c r="Y367" s="120"/>
      <c r="Z367" s="120"/>
      <c r="AA367" s="120"/>
    </row>
    <row r="368" spans="1:27" ht="14.25">
      <c r="A368" s="134" t="s">
        <v>8562</v>
      </c>
      <c r="B368" s="135" t="s">
        <v>9971</v>
      </c>
      <c r="C368" s="134" t="s">
        <v>9972</v>
      </c>
      <c r="D368" s="134">
        <v>6900</v>
      </c>
      <c r="E368" s="134" t="s">
        <v>2856</v>
      </c>
      <c r="F368" s="134" t="s">
        <v>9873</v>
      </c>
      <c r="G368" s="134"/>
      <c r="H368" s="136" t="s">
        <v>9010</v>
      </c>
      <c r="I368" s="136"/>
      <c r="J368" s="136" t="s">
        <v>9042</v>
      </c>
      <c r="K368" s="136"/>
      <c r="L368" s="120"/>
      <c r="M368" s="120"/>
      <c r="N368" s="120"/>
      <c r="O368" s="120"/>
      <c r="P368" s="120"/>
      <c r="Q368" s="120"/>
      <c r="R368" s="120"/>
      <c r="S368" s="120"/>
      <c r="T368" s="120"/>
      <c r="U368" s="120"/>
      <c r="V368" s="120"/>
      <c r="W368" s="120"/>
      <c r="X368" s="120"/>
      <c r="Y368" s="120"/>
      <c r="Z368" s="120"/>
      <c r="AA368" s="120"/>
    </row>
    <row r="369" spans="1:27" ht="14.25">
      <c r="A369" s="134" t="s">
        <v>8498</v>
      </c>
      <c r="B369" s="134" t="s">
        <v>9973</v>
      </c>
      <c r="C369" s="134" t="s">
        <v>9974</v>
      </c>
      <c r="D369" s="134">
        <v>736</v>
      </c>
      <c r="E369" s="202" t="s">
        <v>2800</v>
      </c>
      <c r="F369" s="134" t="s">
        <v>9873</v>
      </c>
      <c r="G369" s="134"/>
      <c r="H369" s="136" t="s">
        <v>9010</v>
      </c>
      <c r="I369" s="136"/>
      <c r="J369" s="136" t="s">
        <v>9042</v>
      </c>
      <c r="K369" s="136"/>
      <c r="L369" s="120"/>
      <c r="M369" s="120"/>
      <c r="N369" s="120"/>
      <c r="O369" s="120"/>
      <c r="P369" s="120"/>
      <c r="Q369" s="120"/>
      <c r="R369" s="120"/>
      <c r="S369" s="120"/>
      <c r="T369" s="120"/>
      <c r="U369" s="120"/>
      <c r="V369" s="120"/>
      <c r="W369" s="120"/>
      <c r="X369" s="120"/>
      <c r="Y369" s="120"/>
      <c r="Z369" s="120"/>
      <c r="AA369" s="120"/>
    </row>
    <row r="370" spans="1:27" ht="14.25">
      <c r="A370" s="134" t="s">
        <v>8422</v>
      </c>
      <c r="B370" s="134" t="s">
        <v>9975</v>
      </c>
      <c r="C370" s="134" t="s">
        <v>9976</v>
      </c>
      <c r="D370" s="189">
        <v>274</v>
      </c>
      <c r="E370" s="189" t="s">
        <v>3332</v>
      </c>
      <c r="F370" s="134" t="s">
        <v>9873</v>
      </c>
      <c r="G370" s="134"/>
      <c r="H370" s="136" t="s">
        <v>9010</v>
      </c>
      <c r="I370" s="136"/>
      <c r="J370" s="136" t="s">
        <v>9042</v>
      </c>
      <c r="K370" s="136"/>
      <c r="L370" s="120"/>
      <c r="M370" s="120"/>
      <c r="N370" s="120"/>
      <c r="O370" s="120"/>
      <c r="P370" s="120"/>
      <c r="Q370" s="120"/>
      <c r="R370" s="120"/>
      <c r="S370" s="120"/>
      <c r="T370" s="120"/>
      <c r="U370" s="120"/>
      <c r="V370" s="120"/>
      <c r="W370" s="120"/>
      <c r="X370" s="120"/>
      <c r="Y370" s="120"/>
      <c r="Z370" s="120"/>
      <c r="AA370" s="120"/>
    </row>
    <row r="371" spans="1:27" ht="14.25">
      <c r="A371" s="134" t="s">
        <v>8556</v>
      </c>
      <c r="B371" s="135" t="s">
        <v>9977</v>
      </c>
      <c r="C371" s="134" t="s">
        <v>9978</v>
      </c>
      <c r="D371" s="134">
        <v>15</v>
      </c>
      <c r="E371" s="134" t="s">
        <v>3150</v>
      </c>
      <c r="F371" s="134" t="s">
        <v>9873</v>
      </c>
      <c r="G371" s="134"/>
      <c r="H371" s="136" t="s">
        <v>9010</v>
      </c>
      <c r="I371" s="136"/>
      <c r="J371" s="136" t="s">
        <v>9042</v>
      </c>
      <c r="K371" s="136"/>
      <c r="L371" s="120"/>
      <c r="M371" s="120"/>
      <c r="N371" s="120"/>
      <c r="O371" s="120"/>
      <c r="P371" s="120"/>
      <c r="Q371" s="120"/>
      <c r="R371" s="120"/>
      <c r="S371" s="120"/>
      <c r="T371" s="120"/>
      <c r="U371" s="120"/>
      <c r="V371" s="120"/>
      <c r="W371" s="120"/>
      <c r="X371" s="120"/>
      <c r="Y371" s="120"/>
      <c r="Z371" s="120"/>
      <c r="AA371" s="120"/>
    </row>
    <row r="372" spans="1:27" ht="28.5">
      <c r="A372" s="134" t="s">
        <v>8539</v>
      </c>
      <c r="B372" s="135" t="s">
        <v>9979</v>
      </c>
      <c r="C372" s="134" t="s">
        <v>9980</v>
      </c>
      <c r="D372" s="134">
        <v>10938</v>
      </c>
      <c r="E372" s="134" t="s">
        <v>8540</v>
      </c>
      <c r="F372" s="134" t="s">
        <v>9873</v>
      </c>
      <c r="G372" s="134"/>
      <c r="H372" s="136" t="s">
        <v>9010</v>
      </c>
      <c r="I372" s="136"/>
      <c r="J372" s="136" t="s">
        <v>9042</v>
      </c>
      <c r="K372" s="136"/>
      <c r="L372" s="120"/>
      <c r="M372" s="120"/>
      <c r="N372" s="120"/>
      <c r="O372" s="120"/>
      <c r="P372" s="120"/>
      <c r="Q372" s="120"/>
      <c r="R372" s="120"/>
      <c r="S372" s="120"/>
      <c r="T372" s="120"/>
      <c r="U372" s="120"/>
      <c r="V372" s="120"/>
      <c r="W372" s="120"/>
      <c r="X372" s="120"/>
      <c r="Y372" s="120"/>
      <c r="Z372" s="120"/>
      <c r="AA372" s="120"/>
    </row>
    <row r="373" spans="1:27" ht="14.25">
      <c r="A373" s="134" t="s">
        <v>8456</v>
      </c>
      <c r="B373" s="135" t="s">
        <v>9981</v>
      </c>
      <c r="C373" s="134" t="s">
        <v>9982</v>
      </c>
      <c r="D373" s="134">
        <v>33</v>
      </c>
      <c r="E373" s="134" t="s">
        <v>7503</v>
      </c>
      <c r="F373" s="134" t="s">
        <v>9873</v>
      </c>
      <c r="G373" s="134"/>
      <c r="H373" s="136" t="s">
        <v>9010</v>
      </c>
      <c r="I373" s="136"/>
      <c r="J373" s="136">
        <v>0</v>
      </c>
      <c r="K373" s="136"/>
      <c r="L373" s="120"/>
      <c r="M373" s="120"/>
      <c r="N373" s="120"/>
      <c r="O373" s="120"/>
      <c r="P373" s="120"/>
      <c r="Q373" s="120"/>
      <c r="R373" s="120"/>
      <c r="S373" s="120"/>
      <c r="T373" s="120"/>
      <c r="U373" s="120"/>
      <c r="V373" s="120"/>
      <c r="W373" s="120"/>
      <c r="X373" s="120"/>
      <c r="Y373" s="120"/>
      <c r="Z373" s="120"/>
      <c r="AA373" s="120"/>
    </row>
    <row r="374" spans="1:27" ht="14.25">
      <c r="A374" s="134" t="s">
        <v>8476</v>
      </c>
      <c r="B374" s="134" t="s">
        <v>9983</v>
      </c>
      <c r="C374" s="134" t="s">
        <v>9984</v>
      </c>
      <c r="D374" s="134">
        <v>413</v>
      </c>
      <c r="E374" s="134" t="s">
        <v>2800</v>
      </c>
      <c r="F374" s="134" t="s">
        <v>9873</v>
      </c>
      <c r="G374" s="134"/>
      <c r="H374" s="136" t="s">
        <v>9010</v>
      </c>
      <c r="I374" s="136"/>
      <c r="J374" s="136" t="s">
        <v>9042</v>
      </c>
      <c r="K374" s="136"/>
      <c r="L374" s="120"/>
      <c r="M374" s="120"/>
      <c r="N374" s="120"/>
      <c r="O374" s="120"/>
      <c r="P374" s="120"/>
      <c r="Q374" s="120"/>
      <c r="R374" s="120"/>
      <c r="S374" s="120"/>
      <c r="T374" s="120"/>
      <c r="U374" s="120"/>
      <c r="V374" s="120"/>
      <c r="W374" s="120"/>
      <c r="X374" s="120"/>
      <c r="Y374" s="120"/>
      <c r="Z374" s="120"/>
      <c r="AA374" s="120"/>
    </row>
    <row r="375" spans="1:27" ht="14.25">
      <c r="A375" s="134" t="s">
        <v>8591</v>
      </c>
      <c r="B375" s="135" t="s">
        <v>9904</v>
      </c>
      <c r="C375" s="134" t="s">
        <v>9905</v>
      </c>
      <c r="D375" s="134" t="s">
        <v>9199</v>
      </c>
      <c r="E375" s="134" t="s">
        <v>2803</v>
      </c>
      <c r="F375" s="134" t="s">
        <v>9873</v>
      </c>
      <c r="G375" s="134"/>
      <c r="H375" s="136" t="s">
        <v>9010</v>
      </c>
      <c r="I375" s="136"/>
      <c r="J375" s="136" t="s">
        <v>9042</v>
      </c>
      <c r="K375" s="136"/>
      <c r="L375" s="120"/>
      <c r="M375" s="120"/>
      <c r="N375" s="120"/>
      <c r="O375" s="120"/>
      <c r="P375" s="120"/>
      <c r="Q375" s="120"/>
      <c r="R375" s="120"/>
      <c r="S375" s="120"/>
      <c r="T375" s="120"/>
      <c r="U375" s="120"/>
      <c r="V375" s="120"/>
      <c r="W375" s="120"/>
      <c r="X375" s="120"/>
      <c r="Y375" s="120"/>
      <c r="Z375" s="120"/>
      <c r="AA375" s="120"/>
    </row>
    <row r="376" spans="1:27" ht="14.25">
      <c r="A376" s="134" t="s">
        <v>8564</v>
      </c>
      <c r="B376" s="134" t="s">
        <v>9985</v>
      </c>
      <c r="C376" s="134" t="s">
        <v>9986</v>
      </c>
      <c r="D376" s="134">
        <v>129</v>
      </c>
      <c r="E376" s="134" t="s">
        <v>8943</v>
      </c>
      <c r="F376" s="134" t="s">
        <v>9873</v>
      </c>
      <c r="G376" s="134"/>
      <c r="H376" s="136" t="s">
        <v>9010</v>
      </c>
      <c r="I376" s="136"/>
      <c r="J376" s="136">
        <v>12</v>
      </c>
      <c r="K376" s="136"/>
      <c r="L376" s="120"/>
      <c r="M376" s="120"/>
      <c r="N376" s="120"/>
      <c r="O376" s="120"/>
      <c r="P376" s="120"/>
      <c r="Q376" s="120"/>
      <c r="R376" s="120"/>
      <c r="S376" s="120"/>
      <c r="T376" s="120"/>
      <c r="U376" s="120"/>
      <c r="V376" s="120"/>
      <c r="W376" s="120"/>
      <c r="X376" s="120"/>
      <c r="Y376" s="120"/>
      <c r="Z376" s="120"/>
      <c r="AA376" s="120"/>
    </row>
    <row r="377" spans="1:27" ht="14.25">
      <c r="A377" s="134" t="s">
        <v>8544</v>
      </c>
      <c r="B377" s="135" t="s">
        <v>9987</v>
      </c>
      <c r="C377" s="134" t="s">
        <v>9988</v>
      </c>
      <c r="D377" s="134">
        <v>310</v>
      </c>
      <c r="E377" s="134" t="s">
        <v>9989</v>
      </c>
      <c r="F377" s="134" t="s">
        <v>9873</v>
      </c>
      <c r="G377" s="134"/>
      <c r="H377" s="136" t="s">
        <v>9010</v>
      </c>
      <c r="I377" s="136"/>
      <c r="J377" s="136">
        <v>1</v>
      </c>
      <c r="K377" s="136"/>
      <c r="L377" s="120"/>
      <c r="M377" s="120"/>
      <c r="N377" s="120"/>
      <c r="O377" s="120"/>
      <c r="P377" s="120"/>
      <c r="Q377" s="120"/>
      <c r="R377" s="120"/>
      <c r="S377" s="120"/>
      <c r="T377" s="120"/>
      <c r="U377" s="120"/>
      <c r="V377" s="120"/>
      <c r="W377" s="120"/>
      <c r="X377" s="120"/>
      <c r="Y377" s="120"/>
      <c r="Z377" s="120"/>
      <c r="AA377" s="120"/>
    </row>
    <row r="378" spans="1:27" ht="14.25">
      <c r="A378" s="134" t="s">
        <v>8578</v>
      </c>
      <c r="B378" s="135" t="s">
        <v>9990</v>
      </c>
      <c r="C378" s="134" t="s">
        <v>9991</v>
      </c>
      <c r="D378" s="134">
        <v>45</v>
      </c>
      <c r="E378" s="134" t="s">
        <v>8579</v>
      </c>
      <c r="F378" s="134" t="s">
        <v>9873</v>
      </c>
      <c r="G378" s="134"/>
      <c r="H378" s="136" t="s">
        <v>9010</v>
      </c>
      <c r="I378" s="136"/>
      <c r="J378" s="136" t="s">
        <v>9042</v>
      </c>
      <c r="K378" s="136"/>
      <c r="L378" s="120"/>
      <c r="M378" s="120"/>
      <c r="N378" s="120"/>
      <c r="O378" s="120"/>
      <c r="P378" s="120"/>
      <c r="Q378" s="120"/>
      <c r="R378" s="120"/>
      <c r="S378" s="120"/>
      <c r="T378" s="120"/>
      <c r="U378" s="120"/>
      <c r="V378" s="120"/>
      <c r="W378" s="120"/>
      <c r="X378" s="120"/>
      <c r="Y378" s="120"/>
      <c r="Z378" s="120"/>
      <c r="AA378" s="120"/>
    </row>
    <row r="379" spans="1:27" ht="14.25">
      <c r="A379" s="134" t="s">
        <v>8484</v>
      </c>
      <c r="B379" s="135" t="s">
        <v>9992</v>
      </c>
      <c r="C379" s="134" t="s">
        <v>9993</v>
      </c>
      <c r="D379" s="134">
        <v>280</v>
      </c>
      <c r="E379" s="134" t="s">
        <v>9994</v>
      </c>
      <c r="F379" s="134" t="s">
        <v>9873</v>
      </c>
      <c r="G379" s="134"/>
      <c r="H379" s="136" t="s">
        <v>9010</v>
      </c>
      <c r="I379" s="136"/>
      <c r="J379" s="136">
        <v>0</v>
      </c>
      <c r="K379" s="136"/>
      <c r="L379" s="120"/>
      <c r="M379" s="120"/>
      <c r="N379" s="120"/>
      <c r="O379" s="120"/>
      <c r="P379" s="120"/>
      <c r="Q379" s="120"/>
      <c r="R379" s="120"/>
      <c r="S379" s="120"/>
      <c r="T379" s="120"/>
      <c r="U379" s="120"/>
      <c r="V379" s="120"/>
      <c r="W379" s="120"/>
      <c r="X379" s="120"/>
      <c r="Y379" s="120"/>
      <c r="Z379" s="120"/>
      <c r="AA379" s="120"/>
    </row>
    <row r="380" spans="1:27" ht="14.25">
      <c r="A380" s="134" t="s">
        <v>9995</v>
      </c>
      <c r="B380" s="135" t="s">
        <v>9921</v>
      </c>
      <c r="C380" s="134" t="s">
        <v>9922</v>
      </c>
      <c r="D380" s="134" t="s">
        <v>9199</v>
      </c>
      <c r="E380" s="134" t="s">
        <v>9923</v>
      </c>
      <c r="F380" s="134" t="s">
        <v>9873</v>
      </c>
      <c r="G380" s="134"/>
      <c r="H380" s="136" t="s">
        <v>9010</v>
      </c>
      <c r="I380" s="136"/>
      <c r="J380" s="136" t="s">
        <v>9042</v>
      </c>
      <c r="K380" s="136"/>
      <c r="L380" s="120"/>
      <c r="M380" s="120"/>
      <c r="N380" s="120"/>
      <c r="O380" s="120"/>
      <c r="P380" s="120"/>
      <c r="Q380" s="120"/>
      <c r="R380" s="120"/>
      <c r="S380" s="120"/>
      <c r="T380" s="120"/>
      <c r="U380" s="120"/>
      <c r="V380" s="120"/>
      <c r="W380" s="120"/>
      <c r="X380" s="120"/>
      <c r="Y380" s="120"/>
      <c r="Z380" s="120"/>
      <c r="AA380" s="120"/>
    </row>
    <row r="381" spans="1:27" ht="14.25">
      <c r="A381" s="134" t="s">
        <v>8461</v>
      </c>
      <c r="B381" s="135" t="s">
        <v>9996</v>
      </c>
      <c r="C381" s="134" t="s">
        <v>9997</v>
      </c>
      <c r="D381" s="134">
        <v>69</v>
      </c>
      <c r="E381" s="134" t="s">
        <v>8462</v>
      </c>
      <c r="F381" s="134" t="s">
        <v>9873</v>
      </c>
      <c r="G381" s="134"/>
      <c r="H381" s="136" t="s">
        <v>9010</v>
      </c>
      <c r="I381" s="136"/>
      <c r="J381" s="136">
        <v>0</v>
      </c>
      <c r="K381" s="136"/>
      <c r="L381" s="120"/>
      <c r="M381" s="120"/>
      <c r="N381" s="120"/>
      <c r="O381" s="120"/>
      <c r="P381" s="120"/>
      <c r="Q381" s="120"/>
      <c r="R381" s="120"/>
      <c r="S381" s="120"/>
      <c r="T381" s="120"/>
      <c r="U381" s="120"/>
      <c r="V381" s="120"/>
      <c r="W381" s="120"/>
      <c r="X381" s="120"/>
      <c r="Y381" s="120"/>
      <c r="Z381" s="120"/>
      <c r="AA381" s="120"/>
    </row>
    <row r="382" spans="1:27" ht="14.25">
      <c r="A382" s="134" t="s">
        <v>8610</v>
      </c>
      <c r="B382" s="135" t="s">
        <v>9998</v>
      </c>
      <c r="C382" s="135" t="s">
        <v>9999</v>
      </c>
      <c r="D382" s="134">
        <v>7007</v>
      </c>
      <c r="E382" s="134" t="s">
        <v>2867</v>
      </c>
      <c r="F382" s="134" t="s">
        <v>9873</v>
      </c>
      <c r="G382" s="134"/>
      <c r="H382" s="136" t="s">
        <v>9010</v>
      </c>
      <c r="I382" s="136"/>
      <c r="J382" s="136">
        <v>4</v>
      </c>
      <c r="K382" s="136"/>
      <c r="L382" s="120"/>
      <c r="M382" s="120"/>
      <c r="N382" s="120"/>
      <c r="O382" s="120"/>
      <c r="P382" s="120"/>
      <c r="Q382" s="120"/>
      <c r="R382" s="120"/>
      <c r="S382" s="120"/>
      <c r="T382" s="120"/>
      <c r="U382" s="120"/>
      <c r="V382" s="120"/>
      <c r="W382" s="120"/>
      <c r="X382" s="120"/>
      <c r="Y382" s="120"/>
      <c r="Z382" s="120"/>
      <c r="AA382" s="120"/>
    </row>
    <row r="383" spans="1:27" ht="14.25">
      <c r="A383" s="134" t="s">
        <v>8485</v>
      </c>
      <c r="B383" s="134" t="s">
        <v>10000</v>
      </c>
      <c r="C383" s="134" t="s">
        <v>10001</v>
      </c>
      <c r="D383" s="134">
        <v>78</v>
      </c>
      <c r="E383" s="134" t="s">
        <v>3213</v>
      </c>
      <c r="F383" s="134" t="s">
        <v>9873</v>
      </c>
      <c r="G383" s="134"/>
      <c r="H383" s="136" t="s">
        <v>9010</v>
      </c>
      <c r="I383" s="136"/>
      <c r="J383" s="136" t="s">
        <v>9042</v>
      </c>
      <c r="K383" s="136"/>
      <c r="L383" s="120"/>
      <c r="M383" s="120"/>
      <c r="N383" s="120"/>
      <c r="O383" s="120"/>
      <c r="P383" s="120"/>
      <c r="Q383" s="120"/>
      <c r="R383" s="120"/>
      <c r="S383" s="120"/>
      <c r="T383" s="120"/>
      <c r="U383" s="120"/>
      <c r="V383" s="120"/>
      <c r="W383" s="120"/>
      <c r="X383" s="120"/>
      <c r="Y383" s="120"/>
      <c r="Z383" s="120"/>
      <c r="AA383" s="120"/>
    </row>
    <row r="384" spans="1:27" ht="14.25">
      <c r="A384" s="134" t="s">
        <v>8481</v>
      </c>
      <c r="B384" s="135" t="s">
        <v>10002</v>
      </c>
      <c r="C384" s="134" t="s">
        <v>10003</v>
      </c>
      <c r="D384" s="134">
        <v>75</v>
      </c>
      <c r="E384" s="134" t="s">
        <v>8482</v>
      </c>
      <c r="F384" s="134" t="s">
        <v>9873</v>
      </c>
      <c r="G384" s="134"/>
      <c r="H384" s="136" t="s">
        <v>9010</v>
      </c>
      <c r="I384" s="136"/>
      <c r="J384" s="136" t="s">
        <v>9042</v>
      </c>
      <c r="K384" s="136"/>
      <c r="L384" s="120"/>
      <c r="M384" s="120"/>
      <c r="N384" s="120"/>
      <c r="O384" s="120"/>
      <c r="P384" s="120"/>
      <c r="Q384" s="120"/>
      <c r="R384" s="120"/>
      <c r="S384" s="120"/>
      <c r="T384" s="120"/>
      <c r="U384" s="120"/>
      <c r="V384" s="120"/>
      <c r="W384" s="120"/>
      <c r="X384" s="120"/>
      <c r="Y384" s="120"/>
      <c r="Z384" s="120"/>
      <c r="AA384" s="120"/>
    </row>
    <row r="385" spans="1:27" ht="14.25">
      <c r="A385" s="134" t="s">
        <v>8576</v>
      </c>
      <c r="B385" s="135" t="s">
        <v>10004</v>
      </c>
      <c r="C385" s="134" t="s">
        <v>10005</v>
      </c>
      <c r="D385" s="134">
        <v>98</v>
      </c>
      <c r="E385" s="134" t="s">
        <v>10006</v>
      </c>
      <c r="F385" s="134" t="s">
        <v>9873</v>
      </c>
      <c r="G385" s="134"/>
      <c r="H385" s="136" t="s">
        <v>9010</v>
      </c>
      <c r="I385" s="136"/>
      <c r="J385" s="136" t="s">
        <v>9042</v>
      </c>
      <c r="K385" s="136"/>
      <c r="L385" s="120"/>
      <c r="M385" s="120"/>
      <c r="N385" s="120"/>
      <c r="O385" s="120"/>
      <c r="P385" s="120"/>
      <c r="Q385" s="120"/>
      <c r="R385" s="120"/>
      <c r="S385" s="120"/>
      <c r="T385" s="120"/>
      <c r="U385" s="120"/>
      <c r="V385" s="120"/>
      <c r="W385" s="120"/>
      <c r="X385" s="120"/>
      <c r="Y385" s="120"/>
      <c r="Z385" s="120"/>
      <c r="AA385" s="120"/>
    </row>
    <row r="386" spans="1:27" ht="14.25">
      <c r="A386" s="134" t="s">
        <v>8590</v>
      </c>
      <c r="B386" s="134" t="s">
        <v>10007</v>
      </c>
      <c r="C386" s="134" t="s">
        <v>10008</v>
      </c>
      <c r="D386" s="134">
        <v>10026</v>
      </c>
      <c r="E386" s="134" t="s">
        <v>8538</v>
      </c>
      <c r="F386" s="134" t="s">
        <v>9873</v>
      </c>
      <c r="G386" s="134"/>
      <c r="H386" s="136" t="s">
        <v>9010</v>
      </c>
      <c r="I386" s="136"/>
      <c r="J386" s="136">
        <v>2</v>
      </c>
      <c r="K386" s="136"/>
      <c r="L386" s="120"/>
      <c r="M386" s="120"/>
      <c r="N386" s="120"/>
      <c r="O386" s="120"/>
      <c r="P386" s="120"/>
      <c r="Q386" s="120"/>
      <c r="R386" s="120"/>
      <c r="S386" s="120"/>
      <c r="T386" s="120"/>
      <c r="U386" s="120"/>
      <c r="V386" s="120"/>
      <c r="W386" s="120"/>
      <c r="X386" s="120"/>
      <c r="Y386" s="120"/>
      <c r="Z386" s="120"/>
      <c r="AA386" s="120"/>
    </row>
    <row r="387" spans="1:27" ht="14.25">
      <c r="A387" s="134" t="s">
        <v>8459</v>
      </c>
      <c r="B387" s="135" t="s">
        <v>10009</v>
      </c>
      <c r="C387" s="134" t="s">
        <v>10010</v>
      </c>
      <c r="D387" s="134">
        <v>55</v>
      </c>
      <c r="E387" s="134" t="s">
        <v>3475</v>
      </c>
      <c r="F387" s="134" t="s">
        <v>9873</v>
      </c>
      <c r="G387" s="134"/>
      <c r="H387" s="136" t="s">
        <v>9010</v>
      </c>
      <c r="I387" s="136"/>
      <c r="J387" s="136" t="s">
        <v>9042</v>
      </c>
      <c r="K387" s="136"/>
      <c r="L387" s="120"/>
      <c r="M387" s="120"/>
      <c r="N387" s="120"/>
      <c r="O387" s="120"/>
      <c r="P387" s="120"/>
      <c r="Q387" s="120"/>
      <c r="R387" s="120"/>
      <c r="S387" s="120"/>
      <c r="T387" s="120"/>
      <c r="U387" s="120"/>
      <c r="V387" s="120"/>
      <c r="W387" s="120"/>
      <c r="X387" s="120"/>
      <c r="Y387" s="120"/>
      <c r="Z387" s="120"/>
      <c r="AA387" s="120"/>
    </row>
    <row r="388" spans="1:27" ht="14.25">
      <c r="A388" s="134" t="s">
        <v>8532</v>
      </c>
      <c r="B388" s="134" t="s">
        <v>10011</v>
      </c>
      <c r="C388" s="134" t="s">
        <v>10012</v>
      </c>
      <c r="D388" s="134">
        <v>155</v>
      </c>
      <c r="E388" s="134" t="s">
        <v>2948</v>
      </c>
      <c r="F388" s="134" t="s">
        <v>9873</v>
      </c>
      <c r="G388" s="134"/>
      <c r="H388" s="136" t="s">
        <v>9010</v>
      </c>
      <c r="I388" s="136"/>
      <c r="J388" s="136" t="s">
        <v>9042</v>
      </c>
      <c r="K388" s="136"/>
      <c r="L388" s="120"/>
      <c r="M388" s="120"/>
      <c r="N388" s="120"/>
      <c r="O388" s="120"/>
      <c r="P388" s="120"/>
      <c r="Q388" s="120"/>
      <c r="R388" s="120"/>
      <c r="S388" s="120"/>
      <c r="T388" s="120"/>
      <c r="U388" s="120"/>
      <c r="V388" s="120"/>
      <c r="W388" s="120"/>
      <c r="X388" s="120"/>
      <c r="Y388" s="120"/>
      <c r="Z388" s="120"/>
      <c r="AA388" s="120"/>
    </row>
    <row r="389" spans="1:27" ht="14.25">
      <c r="A389" s="134" t="s">
        <v>8602</v>
      </c>
      <c r="B389" s="135" t="s">
        <v>10013</v>
      </c>
      <c r="C389" s="134" t="s">
        <v>10014</v>
      </c>
      <c r="D389" s="134">
        <v>263</v>
      </c>
      <c r="E389" s="134" t="s">
        <v>3182</v>
      </c>
      <c r="F389" s="134" t="s">
        <v>9873</v>
      </c>
      <c r="G389" s="134"/>
      <c r="H389" s="136" t="s">
        <v>9010</v>
      </c>
      <c r="I389" s="136"/>
      <c r="J389" s="136" t="s">
        <v>9042</v>
      </c>
      <c r="K389" s="136"/>
      <c r="L389" s="120"/>
      <c r="M389" s="120"/>
      <c r="N389" s="120"/>
      <c r="O389" s="120"/>
      <c r="P389" s="120"/>
      <c r="Q389" s="120"/>
      <c r="R389" s="120"/>
      <c r="S389" s="120"/>
      <c r="T389" s="120"/>
      <c r="U389" s="120"/>
      <c r="V389" s="120"/>
      <c r="W389" s="120"/>
      <c r="X389" s="120"/>
      <c r="Y389" s="120"/>
      <c r="Z389" s="120"/>
      <c r="AA389" s="120"/>
    </row>
    <row r="390" spans="1:27" ht="14.25">
      <c r="A390" s="134" t="s">
        <v>8525</v>
      </c>
      <c r="B390" s="135" t="s">
        <v>10015</v>
      </c>
      <c r="C390" s="134" t="s">
        <v>10016</v>
      </c>
      <c r="D390" s="134">
        <v>191</v>
      </c>
      <c r="E390" s="134" t="s">
        <v>2948</v>
      </c>
      <c r="F390" s="134" t="s">
        <v>9873</v>
      </c>
      <c r="G390" s="134"/>
      <c r="H390" s="136" t="s">
        <v>9010</v>
      </c>
      <c r="I390" s="136"/>
      <c r="J390" s="136" t="s">
        <v>9042</v>
      </c>
      <c r="K390" s="136"/>
      <c r="L390" s="120"/>
      <c r="M390" s="120"/>
      <c r="N390" s="120"/>
      <c r="O390" s="120"/>
      <c r="P390" s="120"/>
      <c r="Q390" s="120"/>
      <c r="R390" s="120"/>
      <c r="S390" s="120"/>
      <c r="T390" s="120"/>
      <c r="U390" s="120"/>
      <c r="V390" s="120"/>
      <c r="W390" s="120"/>
      <c r="X390" s="120"/>
      <c r="Y390" s="120"/>
      <c r="Z390" s="120"/>
      <c r="AA390" s="120"/>
    </row>
    <row r="391" spans="1:27" ht="14.25">
      <c r="A391" s="134" t="s">
        <v>8555</v>
      </c>
      <c r="B391" s="135" t="s">
        <v>10017</v>
      </c>
      <c r="C391" s="134" t="s">
        <v>10018</v>
      </c>
      <c r="D391" s="189">
        <v>12485</v>
      </c>
      <c r="E391" s="134" t="s">
        <v>9923</v>
      </c>
      <c r="F391" s="134" t="s">
        <v>9873</v>
      </c>
      <c r="G391" s="134"/>
      <c r="H391" s="136" t="s">
        <v>9010</v>
      </c>
      <c r="I391" s="136"/>
      <c r="J391" s="136" t="s">
        <v>9042</v>
      </c>
      <c r="K391" s="136"/>
      <c r="L391" s="120"/>
      <c r="M391" s="120"/>
      <c r="N391" s="120"/>
      <c r="O391" s="120"/>
      <c r="P391" s="120"/>
      <c r="Q391" s="120"/>
      <c r="R391" s="120"/>
      <c r="S391" s="120"/>
      <c r="T391" s="120"/>
      <c r="U391" s="120"/>
      <c r="V391" s="120"/>
      <c r="W391" s="120"/>
      <c r="X391" s="120"/>
      <c r="Y391" s="120"/>
      <c r="Z391" s="120"/>
      <c r="AA391" s="120"/>
    </row>
    <row r="392" spans="1:27" ht="14.25">
      <c r="A392" s="134" t="s">
        <v>8418</v>
      </c>
      <c r="B392" s="134" t="s">
        <v>10019</v>
      </c>
      <c r="C392" s="134" t="s">
        <v>10020</v>
      </c>
      <c r="D392" s="189">
        <v>208</v>
      </c>
      <c r="E392" s="189" t="s">
        <v>3133</v>
      </c>
      <c r="F392" s="134" t="s">
        <v>9873</v>
      </c>
      <c r="G392" s="134"/>
      <c r="H392" s="136" t="s">
        <v>9010</v>
      </c>
      <c r="I392" s="136"/>
      <c r="J392" s="136" t="s">
        <v>9042</v>
      </c>
      <c r="K392" s="136"/>
      <c r="L392" s="120"/>
      <c r="M392" s="120"/>
      <c r="N392" s="120"/>
      <c r="O392" s="120"/>
      <c r="P392" s="120"/>
      <c r="Q392" s="120"/>
      <c r="R392" s="120"/>
      <c r="S392" s="120"/>
      <c r="T392" s="120"/>
      <c r="U392" s="120"/>
      <c r="V392" s="120"/>
      <c r="W392" s="120"/>
      <c r="X392" s="120"/>
      <c r="Y392" s="120"/>
      <c r="Z392" s="120"/>
      <c r="AA392" s="120"/>
    </row>
    <row r="393" spans="1:27" ht="14.25">
      <c r="A393" s="134" t="s">
        <v>8507</v>
      </c>
      <c r="B393" s="135" t="s">
        <v>10021</v>
      </c>
      <c r="C393" s="134" t="s">
        <v>10022</v>
      </c>
      <c r="D393" s="134">
        <v>155</v>
      </c>
      <c r="E393" s="134" t="s">
        <v>9989</v>
      </c>
      <c r="F393" s="134" t="s">
        <v>9873</v>
      </c>
      <c r="G393" s="134"/>
      <c r="H393" s="136" t="s">
        <v>9010</v>
      </c>
      <c r="I393" s="136"/>
      <c r="J393" s="136" t="s">
        <v>9042</v>
      </c>
      <c r="K393" s="136"/>
      <c r="L393" s="120"/>
      <c r="M393" s="120"/>
      <c r="N393" s="120"/>
      <c r="O393" s="120"/>
      <c r="P393" s="120"/>
      <c r="Q393" s="120"/>
      <c r="R393" s="120"/>
      <c r="S393" s="120"/>
      <c r="T393" s="120"/>
      <c r="U393" s="120"/>
      <c r="V393" s="120"/>
      <c r="W393" s="120"/>
      <c r="X393" s="120"/>
      <c r="Y393" s="120"/>
      <c r="Z393" s="120"/>
      <c r="AA393" s="120"/>
    </row>
    <row r="394" spans="1:27" ht="14.25">
      <c r="A394" s="134" t="s">
        <v>8545</v>
      </c>
      <c r="B394" s="135" t="s">
        <v>10023</v>
      </c>
      <c r="C394" s="134" t="s">
        <v>10024</v>
      </c>
      <c r="D394" s="134">
        <v>1320</v>
      </c>
      <c r="E394" s="134" t="s">
        <v>3042</v>
      </c>
      <c r="F394" s="134" t="s">
        <v>9873</v>
      </c>
      <c r="G394" s="134"/>
      <c r="H394" s="136" t="s">
        <v>9010</v>
      </c>
      <c r="I394" s="136"/>
      <c r="J394" s="136">
        <v>0</v>
      </c>
      <c r="K394" s="136"/>
      <c r="L394" s="120"/>
      <c r="M394" s="120"/>
      <c r="N394" s="120"/>
      <c r="O394" s="120"/>
      <c r="P394" s="120"/>
      <c r="Q394" s="120"/>
      <c r="R394" s="120"/>
      <c r="S394" s="120"/>
      <c r="T394" s="120"/>
      <c r="U394" s="120"/>
      <c r="V394" s="120"/>
      <c r="W394" s="120"/>
      <c r="X394" s="120"/>
      <c r="Y394" s="120"/>
      <c r="Z394" s="120"/>
      <c r="AA394" s="120"/>
    </row>
    <row r="395" spans="1:27" ht="14.25">
      <c r="A395" s="134" t="s">
        <v>8543</v>
      </c>
      <c r="B395" s="135" t="s">
        <v>10025</v>
      </c>
      <c r="C395" s="134" t="s">
        <v>10026</v>
      </c>
      <c r="D395" s="134">
        <v>927</v>
      </c>
      <c r="E395" s="134" t="s">
        <v>3252</v>
      </c>
      <c r="F395" s="134" t="s">
        <v>9873</v>
      </c>
      <c r="G395" s="134"/>
      <c r="H395" s="136" t="s">
        <v>9010</v>
      </c>
      <c r="I395" s="136"/>
      <c r="J395" s="136" t="s">
        <v>9042</v>
      </c>
      <c r="K395" s="136"/>
      <c r="L395" s="120"/>
      <c r="M395" s="120"/>
      <c r="N395" s="120"/>
      <c r="O395" s="120"/>
      <c r="P395" s="120"/>
      <c r="Q395" s="120"/>
      <c r="R395" s="120"/>
      <c r="S395" s="120"/>
      <c r="T395" s="120"/>
      <c r="U395" s="120"/>
      <c r="V395" s="120"/>
      <c r="W395" s="120"/>
      <c r="X395" s="120"/>
      <c r="Y395" s="120"/>
      <c r="Z395" s="120"/>
      <c r="AA395" s="120"/>
    </row>
    <row r="396" spans="1:27" ht="14.25">
      <c r="A396" s="134" t="s">
        <v>8432</v>
      </c>
      <c r="B396" s="134" t="s">
        <v>10027</v>
      </c>
      <c r="C396" s="135" t="s">
        <v>10028</v>
      </c>
      <c r="D396" s="134" t="s">
        <v>10029</v>
      </c>
      <c r="E396" s="134" t="s">
        <v>3300</v>
      </c>
      <c r="F396" s="134" t="s">
        <v>9873</v>
      </c>
      <c r="G396" s="134"/>
      <c r="H396" s="136" t="s">
        <v>9010</v>
      </c>
      <c r="I396" s="136"/>
      <c r="J396" s="136" t="s">
        <v>9042</v>
      </c>
      <c r="K396" s="136"/>
      <c r="L396" s="120"/>
      <c r="M396" s="120"/>
      <c r="N396" s="120"/>
      <c r="O396" s="120"/>
      <c r="P396" s="120"/>
      <c r="Q396" s="120"/>
      <c r="R396" s="120"/>
      <c r="S396" s="120"/>
      <c r="T396" s="120"/>
      <c r="U396" s="120"/>
      <c r="V396" s="120"/>
      <c r="W396" s="120"/>
      <c r="X396" s="120"/>
      <c r="Y396" s="120"/>
      <c r="Z396" s="120"/>
      <c r="AA396" s="120"/>
    </row>
    <row r="397" spans="1:27" ht="14.25">
      <c r="A397" s="134" t="s">
        <v>8554</v>
      </c>
      <c r="B397" s="135" t="s">
        <v>10030</v>
      </c>
      <c r="C397" s="134" t="s">
        <v>9210</v>
      </c>
      <c r="D397" s="134">
        <v>6788</v>
      </c>
      <c r="E397" s="134" t="s">
        <v>2867</v>
      </c>
      <c r="F397" s="134" t="s">
        <v>9873</v>
      </c>
      <c r="G397" s="134"/>
      <c r="H397" s="136" t="s">
        <v>9010</v>
      </c>
      <c r="I397" s="136"/>
      <c r="J397" s="136" t="s">
        <v>9042</v>
      </c>
      <c r="K397" s="136"/>
      <c r="L397" s="120"/>
      <c r="M397" s="120"/>
      <c r="N397" s="120"/>
      <c r="O397" s="120"/>
      <c r="P397" s="120"/>
      <c r="Q397" s="120"/>
      <c r="R397" s="120"/>
      <c r="S397" s="120"/>
      <c r="T397" s="120"/>
      <c r="U397" s="120"/>
      <c r="V397" s="120"/>
      <c r="W397" s="120"/>
      <c r="X397" s="120"/>
      <c r="Y397" s="120"/>
      <c r="Z397" s="120"/>
      <c r="AA397" s="120"/>
    </row>
    <row r="398" spans="1:27" ht="14.25">
      <c r="A398" s="134" t="s">
        <v>8471</v>
      </c>
      <c r="B398" s="134" t="s">
        <v>10031</v>
      </c>
      <c r="C398" s="134" t="s">
        <v>10032</v>
      </c>
      <c r="D398" s="134">
        <v>421</v>
      </c>
      <c r="E398" s="134" t="s">
        <v>2800</v>
      </c>
      <c r="F398" s="134" t="s">
        <v>9873</v>
      </c>
      <c r="G398" s="134"/>
      <c r="H398" s="136" t="s">
        <v>9010</v>
      </c>
      <c r="I398" s="136"/>
      <c r="J398" s="136">
        <v>2</v>
      </c>
      <c r="K398" s="136"/>
      <c r="L398" s="120"/>
      <c r="M398" s="120"/>
      <c r="N398" s="120"/>
      <c r="O398" s="120"/>
      <c r="P398" s="120"/>
      <c r="Q398" s="120"/>
      <c r="R398" s="120"/>
      <c r="S398" s="120"/>
      <c r="T398" s="120"/>
      <c r="U398" s="120"/>
      <c r="V398" s="120"/>
      <c r="W398" s="120"/>
      <c r="X398" s="120"/>
      <c r="Y398" s="120"/>
      <c r="Z398" s="120"/>
      <c r="AA398" s="120"/>
    </row>
    <row r="399" spans="1:27" ht="14.25">
      <c r="A399" s="134" t="s">
        <v>8497</v>
      </c>
      <c r="B399" s="134" t="s">
        <v>9869</v>
      </c>
      <c r="C399" s="134" t="s">
        <v>9870</v>
      </c>
      <c r="D399" s="134">
        <v>2814</v>
      </c>
      <c r="E399" s="134" t="s">
        <v>2818</v>
      </c>
      <c r="F399" s="134" t="s">
        <v>9873</v>
      </c>
      <c r="G399" s="134"/>
      <c r="H399" s="136" t="s">
        <v>9010</v>
      </c>
      <c r="I399" s="136"/>
      <c r="J399" s="136">
        <v>0</v>
      </c>
      <c r="K399" s="136"/>
      <c r="L399" s="120"/>
      <c r="M399" s="120"/>
      <c r="N399" s="120"/>
      <c r="O399" s="120"/>
      <c r="P399" s="120"/>
      <c r="Q399" s="120"/>
      <c r="R399" s="120"/>
      <c r="S399" s="120"/>
      <c r="T399" s="120"/>
      <c r="U399" s="120"/>
      <c r="V399" s="120"/>
      <c r="W399" s="120"/>
      <c r="X399" s="120"/>
      <c r="Y399" s="120"/>
      <c r="Z399" s="120"/>
      <c r="AA399" s="120"/>
    </row>
    <row r="400" spans="1:27" ht="28.5">
      <c r="A400" s="134" t="s">
        <v>8605</v>
      </c>
      <c r="B400" s="135" t="s">
        <v>10033</v>
      </c>
      <c r="C400" s="135" t="s">
        <v>10034</v>
      </c>
      <c r="D400" s="134">
        <v>10489</v>
      </c>
      <c r="E400" s="134" t="s">
        <v>8606</v>
      </c>
      <c r="F400" s="134" t="s">
        <v>9873</v>
      </c>
      <c r="G400" s="134"/>
      <c r="H400" s="136" t="s">
        <v>9010</v>
      </c>
      <c r="I400" s="136"/>
      <c r="J400" s="136">
        <v>1</v>
      </c>
      <c r="K400" s="136"/>
      <c r="L400" s="120"/>
      <c r="M400" s="120"/>
      <c r="N400" s="120"/>
      <c r="O400" s="120"/>
      <c r="P400" s="120"/>
      <c r="Q400" s="120"/>
      <c r="R400" s="120"/>
      <c r="S400" s="120"/>
      <c r="T400" s="120"/>
      <c r="U400" s="120"/>
      <c r="V400" s="120"/>
      <c r="W400" s="120"/>
      <c r="X400" s="120"/>
      <c r="Y400" s="120"/>
      <c r="Z400" s="120"/>
      <c r="AA400" s="120"/>
    </row>
    <row r="401" spans="1:27" ht="14.25">
      <c r="A401" s="134" t="s">
        <v>8480</v>
      </c>
      <c r="B401" s="135" t="s">
        <v>10035</v>
      </c>
      <c r="C401" s="134" t="s">
        <v>10036</v>
      </c>
      <c r="D401" s="134" t="s">
        <v>9199</v>
      </c>
      <c r="E401" s="134" t="s">
        <v>4528</v>
      </c>
      <c r="F401" s="134" t="s">
        <v>10037</v>
      </c>
      <c r="G401" s="134"/>
      <c r="H401" s="136" t="s">
        <v>9010</v>
      </c>
      <c r="I401" s="136"/>
      <c r="J401" s="136" t="s">
        <v>9042</v>
      </c>
      <c r="K401" s="136"/>
      <c r="L401" s="120"/>
      <c r="M401" s="120"/>
      <c r="N401" s="120"/>
      <c r="O401" s="120"/>
      <c r="P401" s="120"/>
      <c r="Q401" s="120"/>
      <c r="R401" s="120"/>
      <c r="S401" s="120"/>
      <c r="T401" s="120"/>
      <c r="U401" s="120"/>
      <c r="V401" s="120"/>
      <c r="W401" s="120"/>
      <c r="X401" s="120"/>
      <c r="Y401" s="120"/>
      <c r="Z401" s="120"/>
      <c r="AA401" s="120"/>
    </row>
    <row r="402" spans="1:27" ht="14.25">
      <c r="A402" s="134" t="s">
        <v>8549</v>
      </c>
      <c r="B402" s="135" t="s">
        <v>10038</v>
      </c>
      <c r="C402" s="134" t="s">
        <v>10039</v>
      </c>
      <c r="D402" s="134">
        <v>16</v>
      </c>
      <c r="E402" s="134" t="s">
        <v>3150</v>
      </c>
      <c r="F402" s="134" t="s">
        <v>10040</v>
      </c>
      <c r="G402" s="134"/>
      <c r="H402" s="136" t="s">
        <v>9010</v>
      </c>
      <c r="I402" s="136"/>
      <c r="J402" s="136" t="s">
        <v>9042</v>
      </c>
      <c r="K402" s="136"/>
      <c r="L402" s="120"/>
      <c r="M402" s="120"/>
      <c r="N402" s="120"/>
      <c r="O402" s="120"/>
      <c r="P402" s="120"/>
      <c r="Q402" s="120"/>
      <c r="R402" s="120"/>
      <c r="S402" s="120"/>
      <c r="T402" s="120"/>
      <c r="U402" s="120"/>
      <c r="V402" s="120"/>
      <c r="W402" s="120"/>
      <c r="X402" s="120"/>
      <c r="Y402" s="120"/>
      <c r="Z402" s="120"/>
      <c r="AA402" s="120"/>
    </row>
    <row r="403" spans="1:27" ht="14.25">
      <c r="A403" s="134" t="s">
        <v>8537</v>
      </c>
      <c r="B403" s="134" t="s">
        <v>10041</v>
      </c>
      <c r="C403" s="134" t="s">
        <v>10042</v>
      </c>
      <c r="D403" s="134">
        <v>10447</v>
      </c>
      <c r="E403" s="134" t="s">
        <v>8538</v>
      </c>
      <c r="F403" s="134" t="s">
        <v>10043</v>
      </c>
      <c r="G403" s="134"/>
      <c r="H403" s="200" t="s">
        <v>9010</v>
      </c>
      <c r="I403" s="136"/>
      <c r="J403" s="136">
        <v>2</v>
      </c>
      <c r="K403" s="136"/>
      <c r="L403" s="120"/>
      <c r="M403" s="120"/>
      <c r="N403" s="120"/>
      <c r="O403" s="120"/>
      <c r="P403" s="120"/>
      <c r="Q403" s="120"/>
      <c r="R403" s="120"/>
      <c r="S403" s="120"/>
      <c r="T403" s="120"/>
      <c r="U403" s="120"/>
      <c r="V403" s="120"/>
      <c r="W403" s="120"/>
      <c r="X403" s="120"/>
      <c r="Y403" s="120"/>
      <c r="Z403" s="120"/>
      <c r="AA403" s="120"/>
    </row>
    <row r="404" spans="1:27" ht="14.25">
      <c r="A404" s="134" t="s">
        <v>8450</v>
      </c>
      <c r="B404" s="134" t="s">
        <v>10044</v>
      </c>
      <c r="C404" s="134" t="s">
        <v>10045</v>
      </c>
      <c r="D404" s="134">
        <v>601</v>
      </c>
      <c r="E404" s="202" t="s">
        <v>2800</v>
      </c>
      <c r="F404" s="134" t="s">
        <v>10043</v>
      </c>
      <c r="G404" s="134"/>
      <c r="H404" s="200" t="s">
        <v>9010</v>
      </c>
      <c r="I404" s="136"/>
      <c r="J404" s="136">
        <v>3</v>
      </c>
      <c r="K404" s="136"/>
      <c r="L404" s="120"/>
      <c r="M404" s="120"/>
      <c r="N404" s="120"/>
      <c r="O404" s="120"/>
      <c r="P404" s="120"/>
      <c r="Q404" s="120"/>
      <c r="R404" s="120"/>
      <c r="S404" s="120"/>
      <c r="T404" s="120"/>
      <c r="U404" s="120"/>
      <c r="V404" s="120"/>
      <c r="W404" s="120"/>
      <c r="X404" s="120"/>
      <c r="Y404" s="120"/>
      <c r="Z404" s="120"/>
      <c r="AA404" s="120"/>
    </row>
    <row r="405" spans="1:27" ht="14.25">
      <c r="A405" s="134" t="s">
        <v>8604</v>
      </c>
      <c r="B405" s="135" t="s">
        <v>10046</v>
      </c>
      <c r="C405" s="134" t="s">
        <v>10047</v>
      </c>
      <c r="D405" s="134">
        <v>11502</v>
      </c>
      <c r="E405" s="134" t="s">
        <v>10048</v>
      </c>
      <c r="F405" s="134" t="s">
        <v>10049</v>
      </c>
      <c r="G405" s="134"/>
      <c r="H405" s="200" t="s">
        <v>9010</v>
      </c>
      <c r="I405" s="136"/>
      <c r="J405" s="136">
        <v>10</v>
      </c>
      <c r="K405" s="136"/>
      <c r="L405" s="120"/>
      <c r="M405" s="120"/>
      <c r="N405" s="120"/>
      <c r="O405" s="120"/>
      <c r="P405" s="120"/>
      <c r="Q405" s="120"/>
      <c r="R405" s="120"/>
      <c r="S405" s="120"/>
      <c r="T405" s="120"/>
      <c r="U405" s="120"/>
      <c r="V405" s="120"/>
      <c r="W405" s="120"/>
      <c r="X405" s="120"/>
      <c r="Y405" s="120"/>
      <c r="Z405" s="120"/>
      <c r="AA405" s="120"/>
    </row>
    <row r="406" spans="1:27" ht="14.25">
      <c r="A406" s="134" t="s">
        <v>8600</v>
      </c>
      <c r="B406" s="135" t="s">
        <v>10050</v>
      </c>
      <c r="C406" s="134" t="s">
        <v>10051</v>
      </c>
      <c r="D406" s="134">
        <v>35</v>
      </c>
      <c r="E406" s="134" t="s">
        <v>8487</v>
      </c>
      <c r="F406" s="134" t="s">
        <v>9873</v>
      </c>
      <c r="G406" s="134"/>
      <c r="H406" s="200" t="s">
        <v>9010</v>
      </c>
      <c r="I406" s="136"/>
      <c r="J406" s="136" t="s">
        <v>9042</v>
      </c>
      <c r="K406" s="136"/>
      <c r="L406" s="120"/>
      <c r="M406" s="120"/>
      <c r="N406" s="120"/>
      <c r="O406" s="120"/>
      <c r="P406" s="120"/>
      <c r="Q406" s="120"/>
      <c r="R406" s="120"/>
      <c r="S406" s="120"/>
      <c r="T406" s="120"/>
      <c r="U406" s="120"/>
      <c r="V406" s="120"/>
      <c r="W406" s="120"/>
      <c r="X406" s="120"/>
      <c r="Y406" s="120"/>
      <c r="Z406" s="120"/>
      <c r="AA406" s="120"/>
    </row>
    <row r="407" spans="1:27" ht="14.25">
      <c r="A407" s="134" t="s">
        <v>8494</v>
      </c>
      <c r="B407" s="135" t="s">
        <v>10052</v>
      </c>
      <c r="C407" s="135" t="s">
        <v>10053</v>
      </c>
      <c r="D407" s="134">
        <v>36</v>
      </c>
      <c r="E407" s="134" t="s">
        <v>8487</v>
      </c>
      <c r="F407" s="134" t="s">
        <v>10054</v>
      </c>
      <c r="G407" s="199"/>
      <c r="H407" s="136" t="s">
        <v>9010</v>
      </c>
      <c r="I407" s="200"/>
      <c r="J407" s="200" t="s">
        <v>9042</v>
      </c>
      <c r="K407" s="200"/>
      <c r="L407" s="120"/>
      <c r="M407" s="120"/>
      <c r="N407" s="120"/>
      <c r="O407" s="120"/>
      <c r="P407" s="120"/>
      <c r="Q407" s="120"/>
      <c r="R407" s="120"/>
      <c r="S407" s="120"/>
      <c r="T407" s="120"/>
      <c r="U407" s="120"/>
      <c r="V407" s="120"/>
      <c r="W407" s="120"/>
      <c r="X407" s="120"/>
      <c r="Y407" s="120"/>
      <c r="Z407" s="120"/>
      <c r="AA407" s="120"/>
    </row>
    <row r="408" spans="1:27" ht="14.25">
      <c r="A408" s="134" t="s">
        <v>8531</v>
      </c>
      <c r="B408" s="135" t="s">
        <v>10055</v>
      </c>
      <c r="C408" s="134" t="s">
        <v>10056</v>
      </c>
      <c r="D408" s="134">
        <v>7381</v>
      </c>
      <c r="E408" s="134" t="s">
        <v>2856</v>
      </c>
      <c r="F408" s="134" t="s">
        <v>10057</v>
      </c>
      <c r="G408" s="199"/>
      <c r="H408" s="200" t="s">
        <v>9010</v>
      </c>
      <c r="I408" s="200"/>
      <c r="J408" s="200" t="s">
        <v>9042</v>
      </c>
      <c r="K408" s="200"/>
      <c r="L408" s="120"/>
      <c r="M408" s="120"/>
      <c r="N408" s="120"/>
      <c r="O408" s="120"/>
      <c r="P408" s="120"/>
      <c r="Q408" s="120"/>
      <c r="R408" s="120"/>
      <c r="S408" s="120"/>
      <c r="T408" s="120"/>
      <c r="U408" s="120"/>
      <c r="V408" s="120"/>
      <c r="W408" s="120"/>
      <c r="X408" s="120"/>
      <c r="Y408" s="120"/>
      <c r="Z408" s="120"/>
      <c r="AA408" s="120"/>
    </row>
    <row r="409" spans="1:27" ht="14.25">
      <c r="A409" s="134" t="s">
        <v>8572</v>
      </c>
      <c r="B409" s="135" t="s">
        <v>10058</v>
      </c>
      <c r="C409" s="134" t="s">
        <v>10059</v>
      </c>
      <c r="D409" s="134">
        <v>80</v>
      </c>
      <c r="E409" s="134" t="s">
        <v>7864</v>
      </c>
      <c r="F409" s="134" t="s">
        <v>9873</v>
      </c>
      <c r="G409" s="134"/>
      <c r="H409" s="200" t="s">
        <v>9010</v>
      </c>
      <c r="I409" s="136"/>
      <c r="J409" s="136" t="s">
        <v>9042</v>
      </c>
      <c r="K409" s="136"/>
      <c r="L409" s="120"/>
      <c r="M409" s="120"/>
      <c r="N409" s="120"/>
      <c r="O409" s="120"/>
      <c r="P409" s="120"/>
      <c r="Q409" s="120"/>
      <c r="R409" s="120"/>
      <c r="S409" s="120"/>
      <c r="T409" s="120"/>
      <c r="U409" s="120"/>
      <c r="V409" s="120"/>
      <c r="W409" s="120"/>
      <c r="X409" s="120"/>
      <c r="Y409" s="120"/>
      <c r="Z409" s="120"/>
      <c r="AA409" s="120"/>
    </row>
    <row r="410" spans="1:27" ht="14.25">
      <c r="A410" s="134" t="s">
        <v>8477</v>
      </c>
      <c r="B410" s="134" t="s">
        <v>10060</v>
      </c>
      <c r="C410" s="134" t="s">
        <v>10061</v>
      </c>
      <c r="D410" s="134">
        <v>424</v>
      </c>
      <c r="E410" s="202" t="s">
        <v>2800</v>
      </c>
      <c r="F410" s="134" t="s">
        <v>10062</v>
      </c>
      <c r="G410" s="134"/>
      <c r="H410" s="200" t="s">
        <v>9010</v>
      </c>
      <c r="I410" s="136"/>
      <c r="J410" s="136" t="s">
        <v>9042</v>
      </c>
      <c r="K410" s="136"/>
      <c r="L410" s="120"/>
      <c r="M410" s="120"/>
      <c r="N410" s="120"/>
      <c r="O410" s="120"/>
      <c r="P410" s="120"/>
      <c r="Q410" s="120"/>
      <c r="R410" s="120"/>
      <c r="S410" s="120"/>
      <c r="T410" s="120"/>
      <c r="U410" s="120"/>
      <c r="V410" s="120"/>
      <c r="W410" s="120"/>
      <c r="X410" s="120"/>
      <c r="Y410" s="120"/>
      <c r="Z410" s="120"/>
      <c r="AA410" s="120"/>
    </row>
    <row r="411" spans="1:27" ht="14.25">
      <c r="A411" s="134" t="s">
        <v>8499</v>
      </c>
      <c r="B411" s="134" t="s">
        <v>10063</v>
      </c>
      <c r="C411" s="134" t="s">
        <v>9870</v>
      </c>
      <c r="D411" s="134">
        <v>2810</v>
      </c>
      <c r="E411" s="134" t="s">
        <v>2818</v>
      </c>
      <c r="F411" s="134" t="s">
        <v>9873</v>
      </c>
      <c r="G411" s="134"/>
      <c r="H411" s="136" t="s">
        <v>9010</v>
      </c>
      <c r="I411" s="136"/>
      <c r="J411" s="136">
        <v>1</v>
      </c>
      <c r="K411" s="136"/>
      <c r="L411" s="120"/>
      <c r="M411" s="120"/>
      <c r="N411" s="120"/>
      <c r="O411" s="120"/>
      <c r="P411" s="120"/>
      <c r="Q411" s="120"/>
      <c r="R411" s="120"/>
      <c r="S411" s="120"/>
      <c r="T411" s="120"/>
      <c r="U411" s="120"/>
      <c r="V411" s="120"/>
      <c r="W411" s="120"/>
      <c r="X411" s="120"/>
      <c r="Y411" s="120"/>
      <c r="Z411" s="120"/>
      <c r="AA411" s="120"/>
    </row>
    <row r="412" spans="1:27" ht="14.25">
      <c r="A412" s="134" t="s">
        <v>8625</v>
      </c>
      <c r="B412" s="135" t="s">
        <v>10064</v>
      </c>
      <c r="C412" s="134" t="s">
        <v>10065</v>
      </c>
      <c r="D412" s="134">
        <v>8002</v>
      </c>
      <c r="E412" s="134" t="s">
        <v>2995</v>
      </c>
      <c r="F412" s="134" t="s">
        <v>9873</v>
      </c>
      <c r="G412" s="134"/>
      <c r="H412" s="200" t="s">
        <v>9010</v>
      </c>
      <c r="I412" s="136"/>
      <c r="J412" s="136">
        <v>5</v>
      </c>
      <c r="K412" s="136"/>
      <c r="L412" s="120"/>
      <c r="M412" s="120"/>
      <c r="N412" s="120"/>
      <c r="O412" s="120"/>
      <c r="P412" s="120"/>
      <c r="Q412" s="120"/>
      <c r="R412" s="120"/>
      <c r="S412" s="120"/>
      <c r="T412" s="120"/>
      <c r="U412" s="120"/>
      <c r="V412" s="120"/>
      <c r="W412" s="120"/>
      <c r="X412" s="120"/>
      <c r="Y412" s="120"/>
      <c r="Z412" s="120"/>
      <c r="AA412" s="120"/>
    </row>
    <row r="413" spans="1:27" ht="14.25">
      <c r="A413" s="134" t="s">
        <v>8589</v>
      </c>
      <c r="B413" s="134" t="s">
        <v>10066</v>
      </c>
      <c r="C413" s="135" t="s">
        <v>10067</v>
      </c>
      <c r="D413" s="134">
        <v>10393</v>
      </c>
      <c r="E413" s="134" t="s">
        <v>2873</v>
      </c>
      <c r="F413" s="134" t="s">
        <v>9873</v>
      </c>
      <c r="G413" s="134"/>
      <c r="H413" s="200" t="s">
        <v>9010</v>
      </c>
      <c r="I413" s="136"/>
      <c r="J413" s="136">
        <v>3</v>
      </c>
      <c r="K413" s="136"/>
      <c r="L413" s="120"/>
      <c r="M413" s="120"/>
      <c r="N413" s="120"/>
      <c r="O413" s="120"/>
      <c r="P413" s="120"/>
      <c r="Q413" s="120"/>
      <c r="R413" s="120"/>
      <c r="S413" s="120"/>
      <c r="T413" s="120"/>
      <c r="U413" s="120"/>
      <c r="V413" s="120"/>
      <c r="W413" s="120"/>
      <c r="X413" s="120"/>
      <c r="Y413" s="120"/>
      <c r="Z413" s="120"/>
      <c r="AA413" s="120"/>
    </row>
    <row r="414" spans="1:27" ht="14.25">
      <c r="A414" s="134" t="s">
        <v>8502</v>
      </c>
      <c r="B414" s="135" t="s">
        <v>10068</v>
      </c>
      <c r="C414" s="135" t="s">
        <v>10069</v>
      </c>
      <c r="D414" s="134">
        <v>35</v>
      </c>
      <c r="E414" s="134" t="s">
        <v>10070</v>
      </c>
      <c r="F414" s="134" t="s">
        <v>10071</v>
      </c>
      <c r="G414" s="134"/>
      <c r="H414" s="200" t="s">
        <v>9010</v>
      </c>
      <c r="I414" s="136"/>
      <c r="J414" s="136" t="s">
        <v>9042</v>
      </c>
      <c r="K414" s="136"/>
      <c r="L414" s="120"/>
      <c r="M414" s="120"/>
      <c r="N414" s="120"/>
      <c r="O414" s="120"/>
      <c r="P414" s="120"/>
      <c r="Q414" s="120"/>
      <c r="R414" s="120"/>
      <c r="S414" s="120"/>
      <c r="T414" s="120"/>
      <c r="U414" s="120"/>
      <c r="V414" s="120"/>
      <c r="W414" s="120"/>
      <c r="X414" s="120"/>
      <c r="Y414" s="120"/>
      <c r="Z414" s="120"/>
      <c r="AA414" s="120"/>
    </row>
    <row r="415" spans="1:27" ht="14.25">
      <c r="A415" s="134" t="s">
        <v>8492</v>
      </c>
      <c r="B415" s="135" t="s">
        <v>10072</v>
      </c>
      <c r="C415" s="134" t="s">
        <v>10073</v>
      </c>
      <c r="D415" s="134">
        <v>15</v>
      </c>
      <c r="E415" s="134" t="s">
        <v>8493</v>
      </c>
      <c r="F415" s="134" t="s">
        <v>10074</v>
      </c>
      <c r="G415" s="134"/>
      <c r="H415" s="200" t="s">
        <v>9010</v>
      </c>
      <c r="I415" s="136"/>
      <c r="J415" s="136">
        <v>0</v>
      </c>
      <c r="K415" s="136"/>
      <c r="L415" s="120"/>
      <c r="M415" s="120"/>
      <c r="N415" s="120"/>
      <c r="O415" s="120"/>
      <c r="P415" s="120"/>
      <c r="Q415" s="120"/>
      <c r="R415" s="120"/>
      <c r="S415" s="120"/>
      <c r="T415" s="120"/>
      <c r="U415" s="120"/>
      <c r="V415" s="120"/>
      <c r="W415" s="120"/>
      <c r="X415" s="120"/>
      <c r="Y415" s="120"/>
      <c r="Z415" s="120"/>
      <c r="AA415" s="120"/>
    </row>
    <row r="416" spans="1:27" ht="14.25">
      <c r="A416" s="134" t="s">
        <v>8446</v>
      </c>
      <c r="B416" s="135" t="s">
        <v>10075</v>
      </c>
      <c r="C416" s="134" t="s">
        <v>10076</v>
      </c>
      <c r="D416" s="134">
        <v>1511</v>
      </c>
      <c r="E416" s="134" t="s">
        <v>3042</v>
      </c>
      <c r="F416" s="134" t="s">
        <v>10074</v>
      </c>
      <c r="G416" s="134"/>
      <c r="H416" s="200" t="s">
        <v>9010</v>
      </c>
      <c r="I416" s="136"/>
      <c r="J416" s="136">
        <v>0</v>
      </c>
      <c r="K416" s="136"/>
      <c r="L416" s="120"/>
      <c r="M416" s="120"/>
      <c r="N416" s="120"/>
      <c r="O416" s="120"/>
      <c r="P416" s="120"/>
      <c r="Q416" s="120"/>
      <c r="R416" s="120"/>
      <c r="S416" s="120"/>
      <c r="T416" s="120"/>
      <c r="U416" s="120"/>
      <c r="V416" s="120"/>
      <c r="W416" s="120"/>
      <c r="X416" s="120"/>
      <c r="Y416" s="120"/>
      <c r="Z416" s="120"/>
      <c r="AA416" s="120"/>
    </row>
    <row r="417" spans="1:27" ht="28.5">
      <c r="A417" s="134" t="s">
        <v>8612</v>
      </c>
      <c r="B417" s="135" t="s">
        <v>10077</v>
      </c>
      <c r="C417" s="135" t="s">
        <v>10078</v>
      </c>
      <c r="D417" s="134">
        <v>13010</v>
      </c>
      <c r="E417" s="134" t="s">
        <v>2899</v>
      </c>
      <c r="F417" s="134" t="s">
        <v>10079</v>
      </c>
      <c r="G417" s="134"/>
      <c r="H417" s="200" t="s">
        <v>9010</v>
      </c>
      <c r="I417" s="136"/>
      <c r="J417" s="136">
        <v>4</v>
      </c>
      <c r="K417" s="136"/>
      <c r="L417" s="120"/>
      <c r="M417" s="120"/>
      <c r="N417" s="120"/>
      <c r="O417" s="120"/>
      <c r="P417" s="120"/>
      <c r="Q417" s="120"/>
      <c r="R417" s="120"/>
      <c r="S417" s="120"/>
      <c r="T417" s="120"/>
      <c r="U417" s="120"/>
      <c r="V417" s="120"/>
      <c r="W417" s="120"/>
      <c r="X417" s="120"/>
      <c r="Y417" s="120"/>
      <c r="Z417" s="120"/>
      <c r="AA417" s="120"/>
    </row>
    <row r="418" spans="1:27" ht="14.25">
      <c r="A418" s="134" t="s">
        <v>8577</v>
      </c>
      <c r="B418" s="135" t="s">
        <v>10080</v>
      </c>
      <c r="C418" s="134" t="s">
        <v>10081</v>
      </c>
      <c r="D418" s="189">
        <v>52</v>
      </c>
      <c r="E418" s="189" t="s">
        <v>2946</v>
      </c>
      <c r="F418" s="134" t="s">
        <v>10082</v>
      </c>
      <c r="G418" s="134"/>
      <c r="H418" s="200" t="s">
        <v>9010</v>
      </c>
      <c r="I418" s="136"/>
      <c r="J418" s="136">
        <v>0</v>
      </c>
      <c r="K418" s="136"/>
      <c r="L418" s="120"/>
      <c r="M418" s="120"/>
      <c r="N418" s="120"/>
      <c r="O418" s="120"/>
      <c r="P418" s="120"/>
      <c r="Q418" s="120"/>
      <c r="R418" s="120"/>
      <c r="S418" s="120"/>
      <c r="T418" s="120"/>
      <c r="U418" s="120"/>
      <c r="V418" s="120"/>
      <c r="W418" s="120"/>
      <c r="X418" s="120"/>
      <c r="Y418" s="120"/>
      <c r="Z418" s="120"/>
      <c r="AA418" s="120"/>
    </row>
    <row r="419" spans="1:27" ht="14.25">
      <c r="A419" s="134" t="s">
        <v>8614</v>
      </c>
      <c r="B419" s="135" t="s">
        <v>10083</v>
      </c>
      <c r="C419" s="134" t="s">
        <v>10084</v>
      </c>
      <c r="D419" s="134">
        <v>13366</v>
      </c>
      <c r="E419" s="134" t="s">
        <v>9923</v>
      </c>
      <c r="F419" s="134" t="s">
        <v>10085</v>
      </c>
      <c r="G419" s="134"/>
      <c r="H419" s="200" t="s">
        <v>9010</v>
      </c>
      <c r="I419" s="136"/>
      <c r="J419" s="136">
        <v>3</v>
      </c>
      <c r="K419" s="136"/>
      <c r="L419" s="120"/>
      <c r="M419" s="120"/>
      <c r="N419" s="120"/>
      <c r="O419" s="120"/>
      <c r="P419" s="120"/>
      <c r="Q419" s="120"/>
      <c r="R419" s="120"/>
      <c r="S419" s="120"/>
      <c r="T419" s="120"/>
      <c r="U419" s="120"/>
      <c r="V419" s="120"/>
      <c r="W419" s="120"/>
      <c r="X419" s="120"/>
      <c r="Y419" s="120"/>
      <c r="Z419" s="120"/>
      <c r="AA419" s="120"/>
    </row>
    <row r="420" spans="1:27" ht="14.25">
      <c r="A420" s="134" t="s">
        <v>8563</v>
      </c>
      <c r="B420" s="135" t="s">
        <v>10086</v>
      </c>
      <c r="C420" s="134" t="s">
        <v>10087</v>
      </c>
      <c r="D420" s="189">
        <v>6252</v>
      </c>
      <c r="E420" s="189" t="s">
        <v>2972</v>
      </c>
      <c r="F420" s="134" t="s">
        <v>10088</v>
      </c>
      <c r="G420" s="134"/>
      <c r="H420" s="200" t="s">
        <v>9010</v>
      </c>
      <c r="I420" s="136"/>
      <c r="J420" s="136">
        <v>0</v>
      </c>
      <c r="K420" s="136"/>
      <c r="L420" s="120"/>
      <c r="M420" s="120"/>
      <c r="N420" s="120"/>
      <c r="O420" s="120"/>
      <c r="P420" s="120"/>
      <c r="Q420" s="120"/>
      <c r="R420" s="120"/>
      <c r="S420" s="120"/>
      <c r="T420" s="120"/>
      <c r="U420" s="120"/>
      <c r="V420" s="120"/>
      <c r="W420" s="120"/>
      <c r="X420" s="120"/>
      <c r="Y420" s="120"/>
      <c r="Z420" s="120"/>
      <c r="AA420" s="120"/>
    </row>
    <row r="421" spans="1:27" ht="42.75">
      <c r="A421" s="134" t="s">
        <v>8598</v>
      </c>
      <c r="B421" s="135" t="s">
        <v>10089</v>
      </c>
      <c r="C421" s="134" t="s">
        <v>10090</v>
      </c>
      <c r="D421" s="134">
        <v>10004</v>
      </c>
      <c r="E421" s="134" t="s">
        <v>2913</v>
      </c>
      <c r="F421" s="134" t="s">
        <v>10082</v>
      </c>
      <c r="G421" s="134"/>
      <c r="H421" s="200" t="s">
        <v>9010</v>
      </c>
      <c r="I421" s="136"/>
      <c r="J421" s="136">
        <v>11</v>
      </c>
      <c r="K421" s="136"/>
      <c r="L421" s="120"/>
      <c r="M421" s="120"/>
      <c r="N421" s="120"/>
      <c r="O421" s="120"/>
      <c r="P421" s="120"/>
      <c r="Q421" s="120"/>
      <c r="R421" s="120"/>
      <c r="S421" s="120"/>
      <c r="T421" s="120"/>
      <c r="U421" s="120"/>
      <c r="V421" s="120"/>
      <c r="W421" s="120"/>
      <c r="X421" s="120"/>
      <c r="Y421" s="120"/>
      <c r="Z421" s="120"/>
      <c r="AA421" s="120"/>
    </row>
    <row r="422" spans="1:27" ht="14.25">
      <c r="A422" s="134" t="s">
        <v>8561</v>
      </c>
      <c r="B422" s="135" t="s">
        <v>10091</v>
      </c>
      <c r="C422" s="134" t="s">
        <v>10092</v>
      </c>
      <c r="D422" s="134"/>
      <c r="E422" s="205" t="s">
        <v>10006</v>
      </c>
      <c r="F422" s="134" t="s">
        <v>10093</v>
      </c>
      <c r="G422" s="134"/>
      <c r="H422" s="200" t="s">
        <v>9010</v>
      </c>
      <c r="I422" s="136"/>
      <c r="J422" s="136" t="s">
        <v>9042</v>
      </c>
      <c r="K422" s="136"/>
      <c r="L422" s="120"/>
      <c r="M422" s="120"/>
      <c r="N422" s="120"/>
      <c r="O422" s="120"/>
      <c r="P422" s="120"/>
      <c r="Q422" s="120"/>
      <c r="R422" s="120"/>
      <c r="S422" s="120"/>
      <c r="T422" s="120"/>
      <c r="U422" s="120"/>
      <c r="V422" s="120"/>
      <c r="W422" s="120"/>
      <c r="X422" s="120"/>
      <c r="Y422" s="120"/>
      <c r="Z422" s="120"/>
      <c r="AA422" s="120"/>
    </row>
    <row r="423" spans="1:27" ht="14.25">
      <c r="A423" s="134" t="s">
        <v>8524</v>
      </c>
      <c r="B423" s="135" t="s">
        <v>10094</v>
      </c>
      <c r="C423" s="134" t="s">
        <v>10095</v>
      </c>
      <c r="D423" s="134">
        <v>176</v>
      </c>
      <c r="E423" s="134" t="s">
        <v>3013</v>
      </c>
      <c r="F423" s="134" t="s">
        <v>10096</v>
      </c>
      <c r="G423" s="134"/>
      <c r="H423" s="200" t="s">
        <v>9010</v>
      </c>
      <c r="I423" s="136"/>
      <c r="J423" s="136" t="s">
        <v>9042</v>
      </c>
      <c r="K423" s="136"/>
      <c r="L423" s="120"/>
      <c r="M423" s="206"/>
      <c r="N423" s="120"/>
      <c r="O423" s="120"/>
      <c r="P423" s="120"/>
      <c r="Q423" s="120"/>
      <c r="R423" s="120"/>
      <c r="S423" s="120"/>
      <c r="T423" s="120"/>
      <c r="U423" s="120"/>
      <c r="V423" s="120"/>
      <c r="W423" s="120"/>
      <c r="X423" s="120"/>
      <c r="Y423" s="120"/>
      <c r="Z423" s="120"/>
      <c r="AA423" s="120"/>
    </row>
    <row r="424" spans="1:27" ht="14.25">
      <c r="A424" s="134" t="s">
        <v>8583</v>
      </c>
      <c r="B424" s="134" t="s">
        <v>10097</v>
      </c>
      <c r="C424" s="134" t="s">
        <v>10098</v>
      </c>
      <c r="D424" s="189">
        <v>14245</v>
      </c>
      <c r="E424" s="189" t="s">
        <v>2344</v>
      </c>
      <c r="F424" s="134" t="s">
        <v>10099</v>
      </c>
      <c r="G424" s="134"/>
      <c r="H424" s="200" t="s">
        <v>9010</v>
      </c>
      <c r="I424" s="136"/>
      <c r="J424" s="136">
        <v>7</v>
      </c>
      <c r="K424" s="136"/>
      <c r="L424" s="120"/>
      <c r="M424" s="120"/>
      <c r="N424" s="120"/>
      <c r="O424" s="120"/>
      <c r="P424" s="120"/>
      <c r="Q424" s="120"/>
      <c r="R424" s="120"/>
      <c r="S424" s="120"/>
      <c r="T424" s="120"/>
      <c r="U424" s="120"/>
      <c r="V424" s="120"/>
      <c r="W424" s="120"/>
      <c r="X424" s="120"/>
      <c r="Y424" s="120"/>
      <c r="Z424" s="120"/>
      <c r="AA424" s="120"/>
    </row>
    <row r="425" spans="1:27" ht="14.25">
      <c r="A425" s="134" t="s">
        <v>8491</v>
      </c>
      <c r="B425" s="135" t="s">
        <v>10100</v>
      </c>
      <c r="C425" s="134" t="s">
        <v>10101</v>
      </c>
      <c r="D425" s="134">
        <v>9</v>
      </c>
      <c r="E425" s="134" t="s">
        <v>7860</v>
      </c>
      <c r="F425" s="134" t="s">
        <v>10102</v>
      </c>
      <c r="G425" s="134"/>
      <c r="H425" s="200" t="s">
        <v>9010</v>
      </c>
      <c r="I425" s="136"/>
      <c r="J425" s="136" t="s">
        <v>9042</v>
      </c>
      <c r="K425" s="136"/>
      <c r="L425" s="120"/>
      <c r="M425" s="120"/>
      <c r="N425" s="120"/>
      <c r="O425" s="120"/>
      <c r="P425" s="120"/>
      <c r="Q425" s="120"/>
      <c r="R425" s="120"/>
      <c r="S425" s="120"/>
      <c r="T425" s="120"/>
      <c r="U425" s="120"/>
      <c r="V425" s="120"/>
      <c r="W425" s="120"/>
      <c r="X425" s="120"/>
      <c r="Y425" s="120"/>
      <c r="Z425" s="120"/>
      <c r="AA425" s="120"/>
    </row>
    <row r="426" spans="1:27" ht="14.25">
      <c r="A426" s="134" t="s">
        <v>8566</v>
      </c>
      <c r="B426" s="134" t="s">
        <v>10103</v>
      </c>
      <c r="C426" s="134" t="s">
        <v>10104</v>
      </c>
      <c r="D426" s="134">
        <v>808</v>
      </c>
      <c r="E426" s="202" t="s">
        <v>2800</v>
      </c>
      <c r="F426" s="134" t="s">
        <v>10105</v>
      </c>
      <c r="G426" s="134"/>
      <c r="H426" s="200" t="s">
        <v>9010</v>
      </c>
      <c r="I426" s="136"/>
      <c r="J426" s="136">
        <v>2</v>
      </c>
      <c r="K426" s="136"/>
      <c r="L426" s="120"/>
      <c r="M426" s="120"/>
      <c r="N426" s="120"/>
      <c r="O426" s="120"/>
      <c r="P426" s="120"/>
      <c r="Q426" s="120"/>
      <c r="R426" s="120"/>
      <c r="S426" s="120"/>
      <c r="T426" s="120"/>
      <c r="U426" s="120"/>
      <c r="V426" s="120"/>
      <c r="W426" s="120"/>
      <c r="X426" s="120"/>
      <c r="Y426" s="120"/>
      <c r="Z426" s="120"/>
      <c r="AA426" s="120"/>
    </row>
    <row r="427" spans="1:27" ht="14.25">
      <c r="A427" s="134" t="s">
        <v>8567</v>
      </c>
      <c r="B427" s="134" t="s">
        <v>10103</v>
      </c>
      <c r="C427" s="134" t="s">
        <v>10104</v>
      </c>
      <c r="D427" s="134">
        <v>816</v>
      </c>
      <c r="E427" s="202" t="s">
        <v>2800</v>
      </c>
      <c r="F427" s="134" t="s">
        <v>10105</v>
      </c>
      <c r="G427" s="134"/>
      <c r="H427" s="200" t="s">
        <v>9010</v>
      </c>
      <c r="I427" s="136"/>
      <c r="J427" s="136">
        <v>8</v>
      </c>
      <c r="K427" s="136"/>
      <c r="L427" s="120"/>
      <c r="M427" s="120"/>
      <c r="N427" s="120"/>
      <c r="O427" s="120"/>
      <c r="P427" s="120"/>
      <c r="Q427" s="120"/>
      <c r="R427" s="120"/>
      <c r="S427" s="120"/>
      <c r="T427" s="120"/>
      <c r="U427" s="120"/>
      <c r="V427" s="120"/>
      <c r="W427" s="120"/>
      <c r="X427" s="120"/>
      <c r="Y427" s="120"/>
      <c r="Z427" s="120"/>
      <c r="AA427" s="120"/>
    </row>
    <row r="428" spans="1:27" ht="14.25">
      <c r="A428" s="189" t="s">
        <v>8692</v>
      </c>
      <c r="B428" s="135" t="s">
        <v>10106</v>
      </c>
      <c r="C428" s="134" t="s">
        <v>10107</v>
      </c>
      <c r="D428" s="189">
        <v>63</v>
      </c>
      <c r="E428" s="189" t="s">
        <v>2377</v>
      </c>
      <c r="F428" s="134" t="s">
        <v>10108</v>
      </c>
      <c r="G428" s="134"/>
      <c r="H428" s="136" t="s">
        <v>9010</v>
      </c>
      <c r="I428" s="136"/>
      <c r="J428" s="136">
        <v>3</v>
      </c>
      <c r="K428" s="136"/>
      <c r="L428" s="147"/>
      <c r="M428" s="147"/>
      <c r="N428" s="147"/>
      <c r="O428" s="147"/>
      <c r="P428" s="147"/>
      <c r="Q428" s="147"/>
      <c r="R428" s="147"/>
      <c r="S428" s="147"/>
      <c r="T428" s="147"/>
      <c r="U428" s="147"/>
      <c r="V428" s="147"/>
      <c r="W428" s="147"/>
      <c r="X428" s="147"/>
      <c r="Y428" s="147"/>
      <c r="Z428" s="147"/>
      <c r="AA428" s="147"/>
    </row>
    <row r="429" spans="1:27" ht="14.25">
      <c r="A429" s="134" t="s">
        <v>8501</v>
      </c>
      <c r="B429" s="134" t="s">
        <v>10109</v>
      </c>
      <c r="C429" s="134" t="s">
        <v>10110</v>
      </c>
      <c r="D429" s="134">
        <v>3600</v>
      </c>
      <c r="E429" s="134" t="s">
        <v>2818</v>
      </c>
      <c r="F429" s="134" t="s">
        <v>10111</v>
      </c>
      <c r="G429" s="134"/>
      <c r="H429" s="136" t="s">
        <v>9010</v>
      </c>
      <c r="I429" s="136"/>
      <c r="J429" s="136">
        <v>10</v>
      </c>
      <c r="K429" s="136"/>
      <c r="L429" s="120"/>
      <c r="M429" s="120"/>
      <c r="N429" s="120"/>
      <c r="O429" s="120"/>
      <c r="P429" s="120"/>
      <c r="Q429" s="120"/>
      <c r="R429" s="120"/>
      <c r="S429" s="120"/>
      <c r="T429" s="120"/>
      <c r="U429" s="120"/>
      <c r="V429" s="120"/>
      <c r="W429" s="120"/>
      <c r="X429" s="120"/>
      <c r="Y429" s="120"/>
      <c r="Z429" s="120"/>
      <c r="AA429" s="120"/>
    </row>
    <row r="430" spans="1:27" ht="14.25">
      <c r="A430" s="134" t="s">
        <v>8500</v>
      </c>
      <c r="B430" s="134" t="s">
        <v>10112</v>
      </c>
      <c r="C430" s="134" t="s">
        <v>10113</v>
      </c>
      <c r="D430" s="134">
        <v>405</v>
      </c>
      <c r="E430" s="134" t="s">
        <v>2800</v>
      </c>
      <c r="F430" s="134" t="s">
        <v>10114</v>
      </c>
      <c r="G430" s="134"/>
      <c r="H430" s="136" t="s">
        <v>9010</v>
      </c>
      <c r="I430" s="136"/>
      <c r="J430" s="136">
        <v>1</v>
      </c>
      <c r="K430" s="136"/>
      <c r="L430" s="120"/>
      <c r="M430" s="120"/>
      <c r="N430" s="120"/>
      <c r="O430" s="120"/>
      <c r="P430" s="120"/>
      <c r="Q430" s="120"/>
      <c r="R430" s="120"/>
      <c r="S430" s="120"/>
      <c r="T430" s="120"/>
      <c r="U430" s="120"/>
      <c r="V430" s="120"/>
      <c r="W430" s="120"/>
      <c r="X430" s="120"/>
      <c r="Y430" s="120"/>
      <c r="Z430" s="120"/>
      <c r="AA430" s="120"/>
    </row>
    <row r="431" spans="1:27" ht="14.25">
      <c r="A431" s="134" t="s">
        <v>8599</v>
      </c>
      <c r="B431" s="134" t="s">
        <v>10115</v>
      </c>
      <c r="C431" s="134" t="s">
        <v>10116</v>
      </c>
      <c r="D431" s="134">
        <v>14263</v>
      </c>
      <c r="E431" s="134" t="s">
        <v>2344</v>
      </c>
      <c r="F431" s="134" t="s">
        <v>10117</v>
      </c>
      <c r="G431" s="134"/>
      <c r="H431" s="136" t="s">
        <v>9010</v>
      </c>
      <c r="I431" s="136"/>
      <c r="J431" s="136">
        <v>2</v>
      </c>
      <c r="K431" s="136"/>
      <c r="L431" s="120"/>
      <c r="M431" s="120"/>
      <c r="N431" s="120"/>
      <c r="O431" s="120"/>
      <c r="P431" s="120"/>
      <c r="Q431" s="120"/>
      <c r="R431" s="120"/>
      <c r="S431" s="120"/>
      <c r="T431" s="120"/>
      <c r="U431" s="120"/>
      <c r="V431" s="120"/>
      <c r="W431" s="120"/>
      <c r="X431" s="120"/>
      <c r="Y431" s="120"/>
      <c r="Z431" s="120"/>
      <c r="AA431" s="120"/>
    </row>
    <row r="432" spans="1:27" ht="14.25">
      <c r="A432" s="134" t="s">
        <v>8438</v>
      </c>
      <c r="B432" s="135" t="s">
        <v>10118</v>
      </c>
      <c r="C432" s="134" t="s">
        <v>10119</v>
      </c>
      <c r="D432" s="189">
        <v>40</v>
      </c>
      <c r="E432" s="189" t="s">
        <v>2444</v>
      </c>
      <c r="F432" s="134" t="s">
        <v>10120</v>
      </c>
      <c r="G432" s="134"/>
      <c r="H432" s="136" t="s">
        <v>9010</v>
      </c>
      <c r="I432" s="136"/>
      <c r="J432" s="136">
        <v>0</v>
      </c>
      <c r="K432" s="136"/>
      <c r="L432" s="120"/>
      <c r="M432" s="120"/>
      <c r="N432" s="120"/>
      <c r="O432" s="120"/>
      <c r="P432" s="120"/>
      <c r="Q432" s="120"/>
      <c r="R432" s="120"/>
      <c r="S432" s="120"/>
      <c r="T432" s="120"/>
      <c r="U432" s="120"/>
      <c r="V432" s="120"/>
      <c r="W432" s="120"/>
      <c r="X432" s="120"/>
      <c r="Y432" s="120"/>
      <c r="Z432" s="120"/>
      <c r="AA432" s="120"/>
    </row>
    <row r="433" spans="1:27" ht="15">
      <c r="A433" s="134" t="s">
        <v>8588</v>
      </c>
      <c r="B433" s="135" t="s">
        <v>10121</v>
      </c>
      <c r="C433" s="135" t="s">
        <v>10122</v>
      </c>
      <c r="D433" s="134">
        <v>12693</v>
      </c>
      <c r="E433" s="134" t="s">
        <v>9923</v>
      </c>
      <c r="F433" s="134" t="s">
        <v>10123</v>
      </c>
      <c r="G433" s="134"/>
      <c r="H433" s="136" t="s">
        <v>9010</v>
      </c>
      <c r="I433" s="136"/>
      <c r="J433" s="207">
        <v>2</v>
      </c>
      <c r="K433" s="207" t="s">
        <v>9199</v>
      </c>
      <c r="L433" s="120"/>
      <c r="M433" s="120"/>
      <c r="N433" s="120"/>
      <c r="O433" s="120"/>
      <c r="P433" s="120"/>
      <c r="Q433" s="120"/>
      <c r="R433" s="120"/>
      <c r="S433" s="120"/>
      <c r="T433" s="120"/>
      <c r="U433" s="120"/>
      <c r="V433" s="120"/>
      <c r="W433" s="120"/>
      <c r="X433" s="120"/>
      <c r="Y433" s="120"/>
      <c r="Z433" s="120"/>
      <c r="AA433" s="120"/>
    </row>
    <row r="434" spans="1:27" ht="14.25">
      <c r="A434" s="134" t="s">
        <v>8619</v>
      </c>
      <c r="B434" s="134" t="s">
        <v>10124</v>
      </c>
      <c r="C434" s="134" t="s">
        <v>10125</v>
      </c>
      <c r="D434" s="134">
        <v>116</v>
      </c>
      <c r="E434" s="134" t="s">
        <v>3277</v>
      </c>
      <c r="F434" s="134" t="s">
        <v>10126</v>
      </c>
      <c r="G434" s="134"/>
      <c r="H434" s="136" t="s">
        <v>9010</v>
      </c>
      <c r="I434" s="136"/>
      <c r="J434" s="136" t="s">
        <v>9042</v>
      </c>
      <c r="K434" s="136"/>
      <c r="L434" s="120"/>
      <c r="M434" s="120"/>
      <c r="N434" s="120"/>
      <c r="O434" s="120"/>
      <c r="P434" s="120"/>
      <c r="Q434" s="120"/>
      <c r="R434" s="120"/>
      <c r="S434" s="120"/>
      <c r="T434" s="120"/>
      <c r="U434" s="120"/>
      <c r="V434" s="120"/>
      <c r="W434" s="120"/>
      <c r="X434" s="120"/>
      <c r="Y434" s="120"/>
      <c r="Z434" s="120"/>
      <c r="AA434" s="120"/>
    </row>
    <row r="435" spans="1:27" ht="14.25">
      <c r="A435" s="134" t="s">
        <v>8553</v>
      </c>
      <c r="B435" s="135" t="s">
        <v>10127</v>
      </c>
      <c r="C435" s="134" t="s">
        <v>10128</v>
      </c>
      <c r="D435" s="134">
        <v>7111</v>
      </c>
      <c r="E435" s="134" t="s">
        <v>7863</v>
      </c>
      <c r="F435" s="134" t="s">
        <v>10129</v>
      </c>
      <c r="G435" s="134"/>
      <c r="H435" s="136" t="s">
        <v>9010</v>
      </c>
      <c r="I435" s="136"/>
      <c r="J435" s="136" t="s">
        <v>9042</v>
      </c>
      <c r="K435" s="136"/>
      <c r="L435" s="120"/>
      <c r="M435" s="120"/>
      <c r="N435" s="120"/>
      <c r="O435" s="120"/>
      <c r="P435" s="120"/>
      <c r="Q435" s="120"/>
      <c r="R435" s="120"/>
      <c r="S435" s="120"/>
      <c r="T435" s="120"/>
      <c r="U435" s="120"/>
      <c r="V435" s="120"/>
      <c r="W435" s="120"/>
      <c r="X435" s="120"/>
      <c r="Y435" s="120"/>
      <c r="Z435" s="120"/>
      <c r="AA435" s="120"/>
    </row>
    <row r="436" spans="1:27" ht="14.25">
      <c r="A436" s="134" t="s">
        <v>8547</v>
      </c>
      <c r="B436" s="135" t="s">
        <v>10130</v>
      </c>
      <c r="C436" s="134" t="s">
        <v>10131</v>
      </c>
      <c r="D436" s="134">
        <v>85</v>
      </c>
      <c r="E436" s="134" t="s">
        <v>3160</v>
      </c>
      <c r="F436" s="134" t="s">
        <v>10132</v>
      </c>
      <c r="G436" s="134"/>
      <c r="H436" s="136" t="s">
        <v>9010</v>
      </c>
      <c r="I436" s="136"/>
      <c r="J436" s="136">
        <v>0</v>
      </c>
      <c r="K436" s="136"/>
      <c r="L436" s="120"/>
      <c r="M436" s="120"/>
      <c r="N436" s="120"/>
      <c r="O436" s="120"/>
      <c r="P436" s="120"/>
      <c r="Q436" s="120"/>
      <c r="R436" s="120"/>
      <c r="S436" s="120"/>
      <c r="T436" s="120"/>
      <c r="U436" s="120"/>
      <c r="V436" s="120"/>
      <c r="W436" s="120"/>
      <c r="X436" s="120"/>
      <c r="Y436" s="120"/>
      <c r="Z436" s="120"/>
      <c r="AA436" s="120"/>
    </row>
    <row r="437" spans="1:27" ht="14.25">
      <c r="A437" s="145" t="s">
        <v>8541</v>
      </c>
      <c r="B437" s="135" t="s">
        <v>10133</v>
      </c>
      <c r="C437" s="134" t="s">
        <v>10134</v>
      </c>
      <c r="D437" s="134">
        <v>6966</v>
      </c>
      <c r="E437" s="134" t="s">
        <v>2867</v>
      </c>
      <c r="F437" s="134" t="s">
        <v>10135</v>
      </c>
      <c r="G437" s="134"/>
      <c r="H437" s="136" t="s">
        <v>9010</v>
      </c>
      <c r="I437" s="136"/>
      <c r="J437" s="136">
        <v>3</v>
      </c>
      <c r="K437" s="136"/>
      <c r="L437" s="120"/>
      <c r="M437" s="120"/>
      <c r="N437" s="120"/>
      <c r="O437" s="120"/>
      <c r="P437" s="120"/>
      <c r="Q437" s="120"/>
      <c r="R437" s="120"/>
      <c r="S437" s="120"/>
      <c r="T437" s="120"/>
      <c r="U437" s="120"/>
      <c r="V437" s="120"/>
      <c r="W437" s="120"/>
      <c r="X437" s="120"/>
      <c r="Y437" s="120"/>
      <c r="Z437" s="120"/>
      <c r="AA437" s="120"/>
    </row>
    <row r="438" spans="1:27" ht="14.25">
      <c r="A438" s="134" t="s">
        <v>8529</v>
      </c>
      <c r="B438" s="135" t="s">
        <v>10136</v>
      </c>
      <c r="C438" s="134" t="s">
        <v>10137</v>
      </c>
      <c r="D438" s="134"/>
      <c r="E438" s="189" t="s">
        <v>2294</v>
      </c>
      <c r="F438" s="134" t="s">
        <v>10138</v>
      </c>
      <c r="G438" s="134"/>
      <c r="H438" s="136" t="s">
        <v>9010</v>
      </c>
      <c r="I438" s="136"/>
      <c r="J438" s="136">
        <v>1</v>
      </c>
      <c r="K438" s="136"/>
      <c r="L438" s="120"/>
      <c r="M438" s="120"/>
      <c r="N438" s="120"/>
      <c r="O438" s="120"/>
      <c r="P438" s="120"/>
      <c r="Q438" s="120"/>
      <c r="R438" s="120"/>
      <c r="S438" s="120"/>
      <c r="T438" s="120"/>
      <c r="U438" s="120"/>
      <c r="V438" s="120"/>
      <c r="W438" s="120"/>
      <c r="X438" s="120"/>
      <c r="Y438" s="120"/>
      <c r="Z438" s="120"/>
      <c r="AA438" s="120"/>
    </row>
    <row r="439" spans="1:27" ht="14.25">
      <c r="A439" s="134" t="s">
        <v>8505</v>
      </c>
      <c r="B439" s="134" t="s">
        <v>10139</v>
      </c>
      <c r="C439" s="134" t="s">
        <v>10140</v>
      </c>
      <c r="D439" s="134">
        <v>1957</v>
      </c>
      <c r="E439" s="134" t="s">
        <v>2960</v>
      </c>
      <c r="F439" s="134" t="s">
        <v>10141</v>
      </c>
      <c r="G439" s="134"/>
      <c r="H439" s="136" t="s">
        <v>9010</v>
      </c>
      <c r="I439" s="136"/>
      <c r="J439" s="136" t="s">
        <v>9042</v>
      </c>
      <c r="K439" s="136"/>
      <c r="L439" s="120"/>
      <c r="M439" s="120"/>
      <c r="N439" s="120"/>
      <c r="O439" s="120"/>
      <c r="P439" s="120"/>
      <c r="Q439" s="120"/>
      <c r="R439" s="120"/>
      <c r="S439" s="120"/>
      <c r="T439" s="120"/>
      <c r="U439" s="120"/>
      <c r="V439" s="120"/>
      <c r="W439" s="120"/>
      <c r="X439" s="120"/>
      <c r="Y439" s="120"/>
      <c r="Z439" s="120"/>
      <c r="AA439" s="120"/>
    </row>
    <row r="440" spans="1:27" ht="14.25">
      <c r="A440" s="134" t="s">
        <v>8611</v>
      </c>
      <c r="B440" s="135" t="s">
        <v>10142</v>
      </c>
      <c r="C440" s="134" t="s">
        <v>10143</v>
      </c>
      <c r="D440" s="134">
        <v>7340</v>
      </c>
      <c r="E440" s="135" t="s">
        <v>2867</v>
      </c>
      <c r="F440" s="134" t="s">
        <v>10144</v>
      </c>
      <c r="G440" s="134"/>
      <c r="H440" s="136" t="s">
        <v>9010</v>
      </c>
      <c r="I440" s="136"/>
      <c r="J440" s="136">
        <v>1</v>
      </c>
      <c r="K440" s="136"/>
      <c r="L440" s="120"/>
      <c r="M440" s="120"/>
      <c r="N440" s="120"/>
      <c r="O440" s="120"/>
      <c r="P440" s="120"/>
      <c r="Q440" s="120"/>
      <c r="R440" s="120"/>
      <c r="S440" s="120"/>
      <c r="T440" s="120"/>
      <c r="U440" s="120"/>
      <c r="V440" s="120"/>
      <c r="W440" s="120"/>
      <c r="X440" s="120"/>
      <c r="Y440" s="120"/>
      <c r="Z440" s="120"/>
      <c r="AA440" s="120"/>
    </row>
    <row r="441" spans="1:27" ht="14.25">
      <c r="A441" s="134" t="s">
        <v>8534</v>
      </c>
      <c r="B441" s="135" t="s">
        <v>10145</v>
      </c>
      <c r="C441" s="134" t="s">
        <v>10146</v>
      </c>
      <c r="D441" s="134">
        <v>27</v>
      </c>
      <c r="E441" s="134" t="s">
        <v>8493</v>
      </c>
      <c r="F441" s="134" t="s">
        <v>10147</v>
      </c>
      <c r="G441" s="134"/>
      <c r="H441" s="136" t="s">
        <v>9010</v>
      </c>
      <c r="I441" s="136"/>
      <c r="J441" s="136" t="s">
        <v>9042</v>
      </c>
      <c r="K441" s="136"/>
      <c r="L441" s="120"/>
      <c r="M441" s="120"/>
      <c r="N441" s="120"/>
      <c r="O441" s="120"/>
      <c r="P441" s="120"/>
      <c r="Q441" s="120"/>
      <c r="R441" s="120"/>
      <c r="S441" s="120"/>
      <c r="T441" s="120"/>
      <c r="U441" s="120"/>
      <c r="V441" s="120"/>
      <c r="W441" s="120"/>
      <c r="X441" s="120"/>
      <c r="Y441" s="120"/>
      <c r="Z441" s="120"/>
      <c r="AA441" s="120"/>
    </row>
    <row r="442" spans="1:27" ht="14.25">
      <c r="A442" s="134" t="s">
        <v>8615</v>
      </c>
      <c r="B442" s="135" t="s">
        <v>10148</v>
      </c>
      <c r="C442" s="134" t="s">
        <v>10149</v>
      </c>
      <c r="D442" s="134">
        <v>13280</v>
      </c>
      <c r="E442" s="134" t="s">
        <v>9923</v>
      </c>
      <c r="F442" s="134" t="s">
        <v>10150</v>
      </c>
      <c r="G442" s="134"/>
      <c r="H442" s="136" t="s">
        <v>9010</v>
      </c>
      <c r="I442" s="136"/>
      <c r="J442" s="136">
        <v>1</v>
      </c>
      <c r="K442" s="136"/>
      <c r="L442" s="120"/>
      <c r="M442" s="120"/>
      <c r="N442" s="120"/>
      <c r="O442" s="120"/>
      <c r="P442" s="120"/>
      <c r="Q442" s="120"/>
      <c r="R442" s="120"/>
      <c r="S442" s="120"/>
      <c r="T442" s="120"/>
      <c r="U442" s="120"/>
      <c r="V442" s="120"/>
      <c r="W442" s="120"/>
      <c r="X442" s="120"/>
      <c r="Y442" s="120"/>
      <c r="Z442" s="120"/>
      <c r="AA442" s="120"/>
    </row>
    <row r="443" spans="1:27" ht="14.25">
      <c r="A443" s="134" t="s">
        <v>8533</v>
      </c>
      <c r="B443" s="134" t="s">
        <v>10151</v>
      </c>
      <c r="C443" s="135" t="s">
        <v>10152</v>
      </c>
      <c r="D443" s="134">
        <v>10417</v>
      </c>
      <c r="E443" s="134" t="s">
        <v>2873</v>
      </c>
      <c r="F443" s="134" t="s">
        <v>10153</v>
      </c>
      <c r="G443" s="134"/>
      <c r="H443" s="136" t="s">
        <v>9010</v>
      </c>
      <c r="I443" s="136"/>
      <c r="J443" s="136" t="s">
        <v>9042</v>
      </c>
      <c r="K443" s="136"/>
      <c r="L443" s="120"/>
      <c r="M443" s="120"/>
      <c r="N443" s="120"/>
      <c r="O443" s="120"/>
      <c r="P443" s="120"/>
      <c r="Q443" s="120"/>
      <c r="R443" s="120"/>
      <c r="S443" s="120"/>
      <c r="T443" s="120"/>
      <c r="U443" s="120"/>
      <c r="V443" s="120"/>
      <c r="W443" s="120"/>
      <c r="X443" s="120"/>
      <c r="Y443" s="120"/>
      <c r="Z443" s="120"/>
      <c r="AA443" s="120"/>
    </row>
    <row r="444" spans="1:27" ht="14.25">
      <c r="A444" s="134" t="s">
        <v>8618</v>
      </c>
      <c r="B444" s="135" t="s">
        <v>10154</v>
      </c>
      <c r="C444" s="134" t="s">
        <v>10155</v>
      </c>
      <c r="D444" s="134">
        <v>11980</v>
      </c>
      <c r="E444" s="134" t="s">
        <v>9923</v>
      </c>
      <c r="F444" s="134" t="s">
        <v>10156</v>
      </c>
      <c r="G444" s="134"/>
      <c r="H444" s="136" t="s">
        <v>9010</v>
      </c>
      <c r="I444" s="136"/>
      <c r="J444" s="136">
        <v>5</v>
      </c>
      <c r="K444" s="136"/>
      <c r="L444" s="120"/>
      <c r="M444" s="120"/>
      <c r="N444" s="120"/>
      <c r="O444" s="120"/>
      <c r="P444" s="120"/>
      <c r="Q444" s="120"/>
      <c r="R444" s="120"/>
      <c r="S444" s="120"/>
      <c r="T444" s="120"/>
      <c r="U444" s="120"/>
      <c r="V444" s="120"/>
      <c r="W444" s="120"/>
      <c r="X444" s="120"/>
      <c r="Y444" s="120"/>
      <c r="Z444" s="120"/>
      <c r="AA444" s="120"/>
    </row>
    <row r="445" spans="1:27" ht="14.25">
      <c r="A445" s="134" t="s">
        <v>8622</v>
      </c>
      <c r="B445" s="135" t="s">
        <v>10157</v>
      </c>
      <c r="C445" s="134" t="s">
        <v>10158</v>
      </c>
      <c r="D445" s="134">
        <v>31</v>
      </c>
      <c r="E445" s="134" t="s">
        <v>8487</v>
      </c>
      <c r="F445" s="134" t="s">
        <v>10159</v>
      </c>
      <c r="G445" s="134"/>
      <c r="H445" s="136" t="s">
        <v>9010</v>
      </c>
      <c r="I445" s="136"/>
      <c r="J445" s="136">
        <v>0</v>
      </c>
      <c r="K445" s="136"/>
      <c r="L445" s="120"/>
      <c r="M445" s="120"/>
      <c r="N445" s="120"/>
      <c r="O445" s="120"/>
      <c r="P445" s="120"/>
      <c r="Q445" s="120"/>
      <c r="R445" s="120"/>
      <c r="S445" s="120"/>
      <c r="T445" s="120"/>
      <c r="U445" s="120"/>
      <c r="V445" s="120"/>
      <c r="W445" s="120"/>
      <c r="X445" s="120"/>
      <c r="Y445" s="120"/>
      <c r="Z445" s="120"/>
      <c r="AA445" s="120"/>
    </row>
    <row r="446" spans="1:27" ht="14.25">
      <c r="A446" s="134" t="s">
        <v>1306</v>
      </c>
      <c r="B446" s="134" t="s">
        <v>10160</v>
      </c>
      <c r="C446" s="134" t="s">
        <v>10161</v>
      </c>
      <c r="D446" s="189">
        <v>14132</v>
      </c>
      <c r="E446" s="189" t="s">
        <v>2554</v>
      </c>
      <c r="F446" s="134" t="s">
        <v>10162</v>
      </c>
      <c r="G446" s="134"/>
      <c r="H446" s="136" t="s">
        <v>9010</v>
      </c>
      <c r="I446" s="136"/>
      <c r="J446" s="136">
        <v>4</v>
      </c>
      <c r="K446" s="136"/>
      <c r="L446" s="120"/>
      <c r="M446" s="120"/>
      <c r="N446" s="120"/>
      <c r="O446" s="120"/>
      <c r="P446" s="120"/>
      <c r="Q446" s="120"/>
      <c r="R446" s="120"/>
      <c r="S446" s="120"/>
      <c r="T446" s="120"/>
      <c r="U446" s="120"/>
      <c r="V446" s="120"/>
      <c r="W446" s="120"/>
      <c r="X446" s="120"/>
      <c r="Y446" s="120"/>
      <c r="Z446" s="120"/>
      <c r="AA446" s="120"/>
    </row>
    <row r="447" spans="1:27" ht="14.25">
      <c r="A447" s="134" t="s">
        <v>8496</v>
      </c>
      <c r="B447" s="134" t="s">
        <v>10163</v>
      </c>
      <c r="C447" s="134" t="s">
        <v>10164</v>
      </c>
      <c r="D447" s="134">
        <v>42</v>
      </c>
      <c r="E447" s="134" t="s">
        <v>9568</v>
      </c>
      <c r="F447" s="134" t="s">
        <v>10165</v>
      </c>
      <c r="G447" s="134"/>
      <c r="H447" s="136" t="s">
        <v>9010</v>
      </c>
      <c r="I447" s="136"/>
      <c r="J447" s="136" t="s">
        <v>9042</v>
      </c>
      <c r="K447" s="136"/>
      <c r="L447" s="120"/>
      <c r="M447" s="120"/>
      <c r="N447" s="120"/>
      <c r="O447" s="120"/>
      <c r="P447" s="120"/>
      <c r="Q447" s="120"/>
      <c r="R447" s="120"/>
      <c r="S447" s="120"/>
      <c r="T447" s="120"/>
      <c r="U447" s="120"/>
      <c r="V447" s="120"/>
      <c r="W447" s="120"/>
      <c r="X447" s="120"/>
      <c r="Y447" s="120"/>
      <c r="Z447" s="120"/>
      <c r="AA447" s="120"/>
    </row>
    <row r="448" spans="1:27" ht="14.25">
      <c r="A448" s="189" t="s">
        <v>8642</v>
      </c>
      <c r="B448" s="135" t="s">
        <v>10166</v>
      </c>
      <c r="C448" s="134" t="s">
        <v>10167</v>
      </c>
      <c r="D448" s="189">
        <v>11</v>
      </c>
      <c r="E448" s="189" t="s">
        <v>2568</v>
      </c>
      <c r="F448" s="134" t="s">
        <v>10168</v>
      </c>
      <c r="G448" s="134"/>
      <c r="H448" s="136" t="s">
        <v>9010</v>
      </c>
      <c r="I448" s="136"/>
      <c r="J448" s="136"/>
      <c r="K448" s="136"/>
      <c r="L448" s="147"/>
      <c r="M448" s="147"/>
      <c r="N448" s="147"/>
      <c r="O448" s="147"/>
      <c r="P448" s="147"/>
      <c r="Q448" s="147"/>
      <c r="R448" s="147"/>
      <c r="S448" s="147"/>
      <c r="T448" s="147"/>
      <c r="U448" s="147"/>
      <c r="V448" s="147"/>
      <c r="W448" s="147"/>
      <c r="X448" s="147"/>
      <c r="Y448" s="147"/>
      <c r="Z448" s="147"/>
      <c r="AA448" s="147"/>
    </row>
    <row r="449" spans="1:27" ht="14.25">
      <c r="A449" s="189" t="s">
        <v>8872</v>
      </c>
      <c r="B449" s="135" t="s">
        <v>10169</v>
      </c>
      <c r="C449" s="134" t="s">
        <v>10170</v>
      </c>
      <c r="D449" s="189">
        <v>127</v>
      </c>
      <c r="E449" s="189" t="s">
        <v>2335</v>
      </c>
      <c r="F449" s="134" t="s">
        <v>10171</v>
      </c>
      <c r="G449" s="134" t="s">
        <v>9199</v>
      </c>
      <c r="H449" s="136" t="s">
        <v>9010</v>
      </c>
      <c r="I449" s="136"/>
      <c r="J449" s="136"/>
      <c r="K449" s="136"/>
      <c r="L449" s="147"/>
      <c r="M449" s="147"/>
      <c r="N449" s="147"/>
      <c r="O449" s="147"/>
      <c r="P449" s="147"/>
      <c r="Q449" s="147"/>
      <c r="R449" s="147"/>
      <c r="S449" s="147"/>
      <c r="T449" s="147"/>
      <c r="U449" s="147"/>
      <c r="V449" s="147"/>
      <c r="W449" s="147"/>
      <c r="X449" s="147"/>
      <c r="Y449" s="147"/>
      <c r="Z449" s="147"/>
      <c r="AA449" s="147"/>
    </row>
    <row r="450" spans="1:27" ht="14.25">
      <c r="A450" s="189" t="s">
        <v>8688</v>
      </c>
      <c r="B450" s="134" t="s">
        <v>10172</v>
      </c>
      <c r="C450" s="134" t="s">
        <v>10173</v>
      </c>
      <c r="D450" s="189">
        <v>5</v>
      </c>
      <c r="E450" s="189" t="s">
        <v>2355</v>
      </c>
      <c r="F450" s="134" t="s">
        <v>10174</v>
      </c>
      <c r="G450" s="134"/>
      <c r="H450" s="136" t="s">
        <v>9010</v>
      </c>
      <c r="I450" s="136"/>
      <c r="J450" s="136"/>
      <c r="K450" s="136"/>
      <c r="L450" s="147"/>
      <c r="M450" s="147"/>
      <c r="N450" s="147"/>
      <c r="O450" s="147"/>
      <c r="P450" s="147"/>
      <c r="Q450" s="147"/>
      <c r="R450" s="147"/>
      <c r="S450" s="147"/>
      <c r="T450" s="147"/>
      <c r="U450" s="147"/>
      <c r="V450" s="147"/>
      <c r="W450" s="147"/>
      <c r="X450" s="147"/>
      <c r="Y450" s="147"/>
      <c r="Z450" s="147"/>
      <c r="AA450" s="147"/>
    </row>
    <row r="451" spans="1:27" ht="14.25">
      <c r="A451" s="189" t="s">
        <v>8648</v>
      </c>
      <c r="B451" s="135" t="s">
        <v>10175</v>
      </c>
      <c r="C451" s="134" t="s">
        <v>10176</v>
      </c>
      <c r="D451" s="189" t="s">
        <v>1553</v>
      </c>
      <c r="E451" s="189" t="s">
        <v>2619</v>
      </c>
      <c r="F451" s="134" t="s">
        <v>10177</v>
      </c>
      <c r="G451" s="134"/>
      <c r="H451" s="136" t="s">
        <v>9010</v>
      </c>
      <c r="I451" s="136"/>
      <c r="J451" s="136"/>
      <c r="K451" s="136"/>
      <c r="L451" s="147"/>
      <c r="M451" s="147"/>
      <c r="N451" s="147"/>
      <c r="O451" s="147"/>
      <c r="P451" s="147"/>
      <c r="Q451" s="147"/>
      <c r="R451" s="147"/>
      <c r="S451" s="147"/>
      <c r="T451" s="147"/>
      <c r="U451" s="147"/>
      <c r="V451" s="147"/>
      <c r="W451" s="147"/>
      <c r="X451" s="147"/>
      <c r="Y451" s="147"/>
      <c r="Z451" s="147"/>
      <c r="AA451" s="147"/>
    </row>
    <row r="452" spans="1:27" ht="28.5">
      <c r="A452" s="189" t="s">
        <v>8651</v>
      </c>
      <c r="B452" s="135" t="s">
        <v>10178</v>
      </c>
      <c r="C452" s="135" t="s">
        <v>10179</v>
      </c>
      <c r="D452" s="189" t="s">
        <v>16</v>
      </c>
      <c r="E452" s="189" t="s">
        <v>2612</v>
      </c>
      <c r="F452" s="134" t="s">
        <v>10180</v>
      </c>
      <c r="G452" s="134"/>
      <c r="H452" s="136" t="s">
        <v>9010</v>
      </c>
      <c r="I452" s="136"/>
      <c r="J452" s="136"/>
      <c r="K452" s="136"/>
      <c r="L452" s="147"/>
      <c r="M452" s="147"/>
      <c r="N452" s="147"/>
      <c r="O452" s="147"/>
      <c r="P452" s="147"/>
      <c r="Q452" s="147"/>
      <c r="R452" s="147"/>
      <c r="S452" s="147"/>
      <c r="T452" s="147"/>
      <c r="U452" s="147"/>
      <c r="V452" s="147"/>
      <c r="W452" s="147"/>
      <c r="X452" s="147"/>
      <c r="Y452" s="147"/>
      <c r="Z452" s="147"/>
      <c r="AA452" s="147"/>
    </row>
    <row r="453" spans="1:27" ht="14.25">
      <c r="A453" s="189" t="s">
        <v>8697</v>
      </c>
      <c r="B453" s="135" t="s">
        <v>10181</v>
      </c>
      <c r="C453" s="134" t="s">
        <v>10182</v>
      </c>
      <c r="D453" s="189">
        <v>506</v>
      </c>
      <c r="E453" s="189" t="s">
        <v>2353</v>
      </c>
      <c r="F453" s="134" t="s">
        <v>10183</v>
      </c>
      <c r="G453" s="134"/>
      <c r="H453" s="136" t="s">
        <v>9010</v>
      </c>
      <c r="I453" s="136"/>
      <c r="J453" s="136"/>
      <c r="K453" s="136"/>
      <c r="L453" s="147"/>
      <c r="M453" s="147"/>
      <c r="N453" s="147"/>
      <c r="O453" s="147"/>
      <c r="P453" s="147"/>
      <c r="Q453" s="147"/>
      <c r="R453" s="147"/>
      <c r="S453" s="147"/>
      <c r="T453" s="147"/>
      <c r="U453" s="147"/>
      <c r="V453" s="147"/>
      <c r="W453" s="147"/>
      <c r="X453" s="147"/>
      <c r="Y453" s="147"/>
      <c r="Z453" s="147"/>
      <c r="AA453" s="147"/>
    </row>
    <row r="454" spans="1:27" ht="14.25">
      <c r="A454" s="189" t="s">
        <v>8745</v>
      </c>
      <c r="B454" s="135" t="s">
        <v>10184</v>
      </c>
      <c r="C454" s="134" t="s">
        <v>10185</v>
      </c>
      <c r="D454" s="189">
        <v>638</v>
      </c>
      <c r="E454" s="189" t="s">
        <v>2303</v>
      </c>
      <c r="F454" s="134" t="s">
        <v>10186</v>
      </c>
      <c r="G454" s="134"/>
      <c r="H454" s="136" t="s">
        <v>9010</v>
      </c>
      <c r="I454" s="136"/>
      <c r="J454" s="136"/>
      <c r="K454" s="136"/>
      <c r="L454" s="147"/>
      <c r="M454" s="147"/>
      <c r="N454" s="147"/>
      <c r="O454" s="147"/>
      <c r="P454" s="147"/>
      <c r="Q454" s="147"/>
      <c r="R454" s="147"/>
      <c r="S454" s="147"/>
      <c r="T454" s="147"/>
      <c r="U454" s="147"/>
      <c r="V454" s="147"/>
      <c r="W454" s="147"/>
      <c r="X454" s="147"/>
      <c r="Y454" s="147"/>
      <c r="Z454" s="147"/>
      <c r="AA454" s="147"/>
    </row>
    <row r="455" spans="1:27" ht="15">
      <c r="A455" s="134" t="s">
        <v>8306</v>
      </c>
      <c r="B455" s="135" t="s">
        <v>10187</v>
      </c>
      <c r="C455" s="134" t="s">
        <v>10188</v>
      </c>
      <c r="D455" s="134">
        <v>338</v>
      </c>
      <c r="E455" s="134" t="s">
        <v>9420</v>
      </c>
      <c r="F455" s="134" t="s">
        <v>10189</v>
      </c>
      <c r="G455" s="192"/>
      <c r="H455" s="193" t="s">
        <v>9010</v>
      </c>
      <c r="I455" s="193"/>
      <c r="J455" s="193"/>
      <c r="K455" s="193"/>
      <c r="L455" s="120"/>
      <c r="M455" s="120"/>
      <c r="N455" s="120"/>
      <c r="O455" s="120"/>
      <c r="P455" s="120"/>
      <c r="Q455" s="120"/>
      <c r="R455" s="120"/>
      <c r="S455" s="120"/>
      <c r="T455" s="120"/>
      <c r="U455" s="120"/>
      <c r="V455" s="120"/>
      <c r="W455" s="120"/>
      <c r="X455" s="120"/>
      <c r="Y455" s="120"/>
      <c r="Z455" s="120"/>
      <c r="AA455" s="120"/>
    </row>
    <row r="456" spans="1:27" ht="15">
      <c r="A456" s="134" t="s">
        <v>8311</v>
      </c>
      <c r="B456" s="135" t="s">
        <v>10190</v>
      </c>
      <c r="C456" s="134" t="s">
        <v>10191</v>
      </c>
      <c r="D456" s="134">
        <v>221</v>
      </c>
      <c r="E456" s="134" t="s">
        <v>3189</v>
      </c>
      <c r="F456" s="134" t="s">
        <v>10192</v>
      </c>
      <c r="G456" s="192"/>
      <c r="H456" s="193" t="s">
        <v>9010</v>
      </c>
      <c r="I456" s="193"/>
      <c r="J456" s="193"/>
      <c r="K456" s="193"/>
      <c r="L456" s="120"/>
      <c r="M456" s="120"/>
      <c r="N456" s="120"/>
      <c r="O456" s="120"/>
      <c r="P456" s="120"/>
      <c r="Q456" s="120"/>
      <c r="R456" s="120"/>
      <c r="S456" s="120"/>
      <c r="T456" s="120"/>
      <c r="U456" s="120"/>
      <c r="V456" s="120"/>
      <c r="W456" s="120"/>
      <c r="X456" s="120"/>
      <c r="Y456" s="120"/>
      <c r="Z456" s="120"/>
      <c r="AA456" s="120"/>
    </row>
    <row r="457" spans="1:27" ht="28.5">
      <c r="A457" s="134" t="s">
        <v>8344</v>
      </c>
      <c r="B457" s="135" t="s">
        <v>10193</v>
      </c>
      <c r="C457" s="134" t="s">
        <v>10194</v>
      </c>
      <c r="D457" s="134"/>
      <c r="E457" s="134" t="s">
        <v>10195</v>
      </c>
      <c r="F457" s="134" t="s">
        <v>9809</v>
      </c>
      <c r="G457" s="192"/>
      <c r="H457" s="193" t="s">
        <v>9010</v>
      </c>
      <c r="I457" s="193"/>
      <c r="J457" s="193"/>
      <c r="K457" s="193"/>
      <c r="L457" s="120"/>
      <c r="M457" s="120"/>
      <c r="N457" s="120"/>
      <c r="O457" s="120"/>
      <c r="P457" s="120"/>
      <c r="Q457" s="120"/>
      <c r="R457" s="120"/>
      <c r="S457" s="120"/>
      <c r="T457" s="120"/>
      <c r="U457" s="120"/>
      <c r="V457" s="120"/>
      <c r="W457" s="120"/>
      <c r="X457" s="120"/>
      <c r="Y457" s="120"/>
      <c r="Z457" s="120"/>
      <c r="AA457" s="120"/>
    </row>
    <row r="458" spans="1:27" ht="15">
      <c r="A458" s="190" t="s">
        <v>8667</v>
      </c>
      <c r="B458" s="189" t="s">
        <v>10196</v>
      </c>
      <c r="C458" s="189" t="s">
        <v>10197</v>
      </c>
      <c r="D458" s="189" t="s">
        <v>9199</v>
      </c>
      <c r="E458" s="189" t="s">
        <v>2617</v>
      </c>
      <c r="F458" s="134" t="s">
        <v>9809</v>
      </c>
      <c r="G458" s="192"/>
      <c r="H458" s="193" t="s">
        <v>9010</v>
      </c>
      <c r="I458" s="193"/>
      <c r="J458" s="193"/>
      <c r="K458" s="193"/>
      <c r="L458" s="120"/>
      <c r="M458" s="120"/>
      <c r="N458" s="120"/>
      <c r="O458" s="120"/>
      <c r="P458" s="120"/>
      <c r="Q458" s="120"/>
      <c r="R458" s="120"/>
      <c r="S458" s="120"/>
      <c r="T458" s="120"/>
      <c r="U458" s="120"/>
      <c r="V458" s="120"/>
      <c r="W458" s="120"/>
      <c r="X458" s="120"/>
      <c r="Y458" s="120"/>
      <c r="Z458" s="120"/>
      <c r="AA458" s="120"/>
    </row>
    <row r="459" spans="1:27" ht="15">
      <c r="A459" s="190" t="s">
        <v>8668</v>
      </c>
      <c r="B459" s="189" t="s">
        <v>10198</v>
      </c>
      <c r="C459" s="189" t="s">
        <v>10199</v>
      </c>
      <c r="D459" s="134">
        <v>1454</v>
      </c>
      <c r="E459" s="134" t="s">
        <v>2960</v>
      </c>
      <c r="F459" s="134" t="s">
        <v>9809</v>
      </c>
      <c r="G459" s="192"/>
      <c r="H459" s="193" t="s">
        <v>9010</v>
      </c>
      <c r="I459" s="193"/>
      <c r="J459" s="193"/>
      <c r="K459" s="193"/>
      <c r="L459" s="120"/>
      <c r="M459" s="120"/>
      <c r="N459" s="120"/>
      <c r="O459" s="120"/>
      <c r="P459" s="120"/>
      <c r="Q459" s="120"/>
      <c r="R459" s="120"/>
      <c r="S459" s="120"/>
      <c r="T459" s="120"/>
      <c r="U459" s="120"/>
      <c r="V459" s="120"/>
      <c r="W459" s="120"/>
      <c r="X459" s="120"/>
      <c r="Y459" s="120"/>
      <c r="Z459" s="120"/>
      <c r="AA459" s="120"/>
    </row>
    <row r="460" spans="1:27" ht="28.5">
      <c r="A460" s="134" t="s">
        <v>8295</v>
      </c>
      <c r="B460" s="135" t="s">
        <v>10200</v>
      </c>
      <c r="C460" s="135" t="s">
        <v>10201</v>
      </c>
      <c r="D460" s="134">
        <v>1450</v>
      </c>
      <c r="E460" s="134" t="s">
        <v>2960</v>
      </c>
      <c r="F460" s="134" t="s">
        <v>9809</v>
      </c>
      <c r="G460" s="192"/>
      <c r="H460" s="193" t="s">
        <v>9010</v>
      </c>
      <c r="I460" s="193"/>
      <c r="J460" s="193"/>
      <c r="K460" s="193"/>
      <c r="L460" s="120"/>
      <c r="M460" s="120"/>
      <c r="N460" s="120"/>
      <c r="O460" s="120"/>
      <c r="P460" s="120"/>
      <c r="Q460" s="120"/>
      <c r="R460" s="120"/>
      <c r="S460" s="120"/>
      <c r="T460" s="120"/>
      <c r="U460" s="120"/>
      <c r="V460" s="120"/>
      <c r="W460" s="120"/>
      <c r="X460" s="120"/>
      <c r="Y460" s="120"/>
      <c r="Z460" s="120"/>
      <c r="AA460" s="120"/>
    </row>
    <row r="461" spans="1:27" ht="15">
      <c r="A461" s="189" t="s">
        <v>8302</v>
      </c>
      <c r="B461" s="135" t="s">
        <v>9525</v>
      </c>
      <c r="C461" s="134" t="s">
        <v>9526</v>
      </c>
      <c r="D461" s="134"/>
      <c r="E461" s="134" t="s">
        <v>2928</v>
      </c>
      <c r="F461" s="134" t="s">
        <v>9809</v>
      </c>
      <c r="G461" s="192"/>
      <c r="H461" s="193" t="s">
        <v>9010</v>
      </c>
      <c r="I461" s="193"/>
      <c r="J461" s="193"/>
      <c r="K461" s="193"/>
      <c r="L461" s="120"/>
      <c r="M461" s="120"/>
      <c r="N461" s="120"/>
      <c r="O461" s="120"/>
      <c r="P461" s="120"/>
      <c r="Q461" s="120"/>
      <c r="R461" s="120"/>
      <c r="S461" s="120"/>
      <c r="T461" s="120"/>
      <c r="U461" s="120"/>
      <c r="V461" s="120"/>
      <c r="W461" s="120"/>
      <c r="X461" s="120"/>
      <c r="Y461" s="120"/>
      <c r="Z461" s="120"/>
      <c r="AA461" s="120"/>
    </row>
    <row r="462" spans="1:27" ht="14.25">
      <c r="A462" s="145" t="s">
        <v>8435</v>
      </c>
      <c r="B462" s="208" t="s">
        <v>10202</v>
      </c>
      <c r="C462" s="208" t="s">
        <v>10203</v>
      </c>
      <c r="D462" s="132">
        <v>71</v>
      </c>
      <c r="E462" s="132" t="s">
        <v>2541</v>
      </c>
      <c r="F462" s="153" t="s">
        <v>10204</v>
      </c>
      <c r="G462" s="154"/>
      <c r="H462" s="140" t="s">
        <v>9010</v>
      </c>
      <c r="I462" s="140"/>
      <c r="J462" s="140" t="s">
        <v>9042</v>
      </c>
      <c r="K462" s="140"/>
      <c r="L462" s="120"/>
      <c r="M462" s="120"/>
      <c r="N462" s="120"/>
      <c r="O462" s="120"/>
      <c r="P462" s="120"/>
      <c r="Q462" s="120"/>
      <c r="R462" s="120"/>
      <c r="S462" s="120"/>
      <c r="T462" s="120"/>
      <c r="U462" s="120"/>
      <c r="V462" s="120"/>
      <c r="W462" s="120"/>
      <c r="X462" s="120"/>
      <c r="Y462" s="120"/>
      <c r="Z462" s="120"/>
      <c r="AA462" s="120"/>
    </row>
    <row r="463" spans="1:27" ht="14.25">
      <c r="A463" s="145" t="s">
        <v>8442</v>
      </c>
      <c r="B463" s="209" t="s">
        <v>10205</v>
      </c>
      <c r="C463" s="145" t="s">
        <v>10206</v>
      </c>
      <c r="D463" s="145">
        <v>26</v>
      </c>
      <c r="E463" s="209" t="s">
        <v>2875</v>
      </c>
      <c r="F463" s="153" t="s">
        <v>10207</v>
      </c>
      <c r="G463" s="154"/>
      <c r="H463" s="140" t="s">
        <v>9010</v>
      </c>
      <c r="I463" s="140"/>
      <c r="J463" s="140" t="s">
        <v>9042</v>
      </c>
      <c r="K463" s="140"/>
      <c r="L463" s="120"/>
      <c r="M463" s="120"/>
      <c r="N463" s="120"/>
      <c r="O463" s="120"/>
      <c r="P463" s="120"/>
      <c r="Q463" s="120"/>
      <c r="R463" s="120"/>
      <c r="S463" s="120"/>
      <c r="T463" s="120"/>
      <c r="U463" s="120"/>
      <c r="V463" s="120"/>
      <c r="W463" s="120"/>
      <c r="X463" s="120"/>
      <c r="Y463" s="120"/>
      <c r="Z463" s="120"/>
      <c r="AA463" s="120"/>
    </row>
    <row r="464" spans="1:27" ht="15.75" customHeight="1">
      <c r="A464" s="183" t="s">
        <v>8260</v>
      </c>
      <c r="B464" s="167" t="s">
        <v>10208</v>
      </c>
      <c r="C464" s="167" t="s">
        <v>10209</v>
      </c>
      <c r="D464" s="167"/>
      <c r="E464" s="167" t="s">
        <v>2315</v>
      </c>
      <c r="F464" s="123" t="s">
        <v>10210</v>
      </c>
      <c r="G464" s="123">
        <v>3</v>
      </c>
      <c r="H464" s="210" t="s">
        <v>8983</v>
      </c>
      <c r="I464" s="125"/>
      <c r="J464" s="125"/>
      <c r="K464" s="125"/>
      <c r="L464" s="120"/>
      <c r="M464" s="120"/>
      <c r="N464" s="120"/>
      <c r="O464" s="120"/>
      <c r="P464" s="120"/>
      <c r="Q464" s="120"/>
      <c r="R464" s="120"/>
      <c r="S464" s="120"/>
      <c r="T464" s="120"/>
      <c r="U464" s="120"/>
      <c r="V464" s="120"/>
      <c r="W464" s="120"/>
      <c r="X464" s="120"/>
      <c r="Y464" s="120"/>
      <c r="Z464" s="120"/>
      <c r="AA464" s="120"/>
    </row>
    <row r="465" spans="1:27" ht="15.75" customHeight="1">
      <c r="A465" s="183" t="s">
        <v>8334</v>
      </c>
      <c r="B465" s="167" t="s">
        <v>10211</v>
      </c>
      <c r="C465" s="167" t="s">
        <v>10212</v>
      </c>
      <c r="D465" s="167"/>
      <c r="E465" s="167" t="s">
        <v>8040</v>
      </c>
      <c r="F465" s="123" t="s">
        <v>10210</v>
      </c>
      <c r="G465" s="123">
        <v>1</v>
      </c>
      <c r="H465" s="210" t="s">
        <v>8983</v>
      </c>
      <c r="I465" s="125"/>
      <c r="J465" s="125"/>
      <c r="K465" s="125"/>
      <c r="L465" s="120"/>
      <c r="M465" s="120"/>
      <c r="N465" s="120"/>
      <c r="O465" s="120"/>
      <c r="P465" s="120"/>
      <c r="Q465" s="120"/>
      <c r="R465" s="120"/>
      <c r="S465" s="120"/>
      <c r="T465" s="120"/>
      <c r="U465" s="120"/>
      <c r="V465" s="120"/>
      <c r="W465" s="120"/>
      <c r="X465" s="120"/>
      <c r="Y465" s="120"/>
      <c r="Z465" s="120"/>
      <c r="AA465" s="120"/>
    </row>
    <row r="466" spans="1:27" ht="15.75" customHeight="1">
      <c r="A466" s="167" t="s">
        <v>8796</v>
      </c>
      <c r="B466" s="167" t="s">
        <v>10213</v>
      </c>
      <c r="C466" s="167" t="s">
        <v>10214</v>
      </c>
      <c r="D466" s="187"/>
      <c r="E466" s="167" t="s">
        <v>4957</v>
      </c>
      <c r="F466" s="123" t="s">
        <v>10210</v>
      </c>
      <c r="G466" s="123">
        <v>2</v>
      </c>
      <c r="H466" s="210" t="s">
        <v>8983</v>
      </c>
      <c r="I466" s="125"/>
      <c r="J466" s="125"/>
      <c r="K466" s="125"/>
      <c r="L466" s="120"/>
      <c r="M466" s="120"/>
      <c r="N466" s="120"/>
      <c r="O466" s="120"/>
      <c r="P466" s="120"/>
      <c r="Q466" s="120"/>
      <c r="R466" s="120"/>
      <c r="S466" s="120"/>
      <c r="T466" s="120"/>
      <c r="U466" s="120"/>
      <c r="V466" s="120"/>
      <c r="W466" s="120"/>
      <c r="X466" s="120"/>
      <c r="Y466" s="120"/>
      <c r="Z466" s="120"/>
      <c r="AA466" s="120"/>
    </row>
    <row r="467" spans="1:27" ht="15.75" customHeight="1">
      <c r="A467" s="177" t="s">
        <v>8843</v>
      </c>
      <c r="B467" s="177" t="s">
        <v>9782</v>
      </c>
      <c r="C467" s="177" t="s">
        <v>9783</v>
      </c>
      <c r="D467" s="177">
        <v>18</v>
      </c>
      <c r="E467" s="177" t="s">
        <v>7618</v>
      </c>
      <c r="F467" s="123" t="s">
        <v>10210</v>
      </c>
      <c r="G467" s="123">
        <v>4</v>
      </c>
      <c r="H467" s="210" t="s">
        <v>8983</v>
      </c>
      <c r="I467" s="125"/>
      <c r="J467" s="125"/>
      <c r="K467" s="125"/>
      <c r="L467" s="120"/>
      <c r="M467" s="120"/>
      <c r="N467" s="120"/>
      <c r="O467" s="120"/>
      <c r="P467" s="120"/>
      <c r="Q467" s="120"/>
      <c r="R467" s="120"/>
      <c r="S467" s="120"/>
      <c r="T467" s="120"/>
      <c r="U467" s="120"/>
      <c r="V467" s="120"/>
      <c r="W467" s="120"/>
      <c r="X467" s="120"/>
      <c r="Y467" s="120"/>
      <c r="Z467" s="120"/>
      <c r="AA467" s="120"/>
    </row>
    <row r="468" spans="1:27" ht="15.75" customHeight="1">
      <c r="A468" s="167" t="s">
        <v>8830</v>
      </c>
      <c r="B468" s="167" t="s">
        <v>9992</v>
      </c>
      <c r="C468" s="167" t="s">
        <v>10215</v>
      </c>
      <c r="D468" s="167">
        <v>275</v>
      </c>
      <c r="E468" s="167" t="s">
        <v>9994</v>
      </c>
      <c r="F468" s="123" t="s">
        <v>10210</v>
      </c>
      <c r="G468" s="123">
        <v>1</v>
      </c>
      <c r="H468" s="210" t="s">
        <v>8983</v>
      </c>
      <c r="I468" s="125"/>
      <c r="J468" s="125"/>
      <c r="K468" s="125"/>
      <c r="L468" s="120"/>
      <c r="M468" s="120"/>
      <c r="N468" s="120"/>
      <c r="O468" s="120"/>
      <c r="P468" s="120"/>
      <c r="Q468" s="120"/>
      <c r="R468" s="120"/>
      <c r="S468" s="120"/>
      <c r="T468" s="120"/>
      <c r="U468" s="120"/>
      <c r="V468" s="120"/>
      <c r="W468" s="120"/>
      <c r="X468" s="120"/>
      <c r="Y468" s="120"/>
      <c r="Z468" s="120"/>
      <c r="AA468" s="120"/>
    </row>
    <row r="469" spans="1:27" ht="15.75" customHeight="1">
      <c r="A469" s="167" t="s">
        <v>8932</v>
      </c>
      <c r="B469" s="167" t="s">
        <v>10216</v>
      </c>
      <c r="C469" s="167" t="s">
        <v>10217</v>
      </c>
      <c r="D469" s="167">
        <v>126</v>
      </c>
      <c r="E469" s="167" t="s">
        <v>8931</v>
      </c>
      <c r="F469" s="123" t="s">
        <v>10210</v>
      </c>
      <c r="G469" s="123">
        <v>5</v>
      </c>
      <c r="H469" s="210" t="s">
        <v>8983</v>
      </c>
      <c r="I469" s="125"/>
      <c r="J469" s="125"/>
      <c r="K469" s="125"/>
      <c r="L469" s="120"/>
      <c r="M469" s="120"/>
      <c r="N469" s="120"/>
      <c r="O469" s="120"/>
      <c r="P469" s="120"/>
      <c r="Q469" s="120"/>
      <c r="R469" s="120"/>
      <c r="S469" s="120"/>
      <c r="T469" s="120"/>
      <c r="U469" s="120"/>
      <c r="V469" s="120"/>
      <c r="W469" s="120"/>
      <c r="X469" s="120"/>
      <c r="Y469" s="120"/>
      <c r="Z469" s="120"/>
      <c r="AA469" s="120"/>
    </row>
    <row r="470" spans="1:27" ht="15.75" customHeight="1">
      <c r="A470" s="167" t="s">
        <v>1482</v>
      </c>
      <c r="B470" s="167" t="s">
        <v>10218</v>
      </c>
      <c r="C470" s="167" t="s">
        <v>10219</v>
      </c>
      <c r="D470" s="167">
        <v>26600</v>
      </c>
      <c r="E470" s="167" t="s">
        <v>3219</v>
      </c>
      <c r="F470" s="123" t="s">
        <v>10210</v>
      </c>
      <c r="G470" s="123">
        <v>1</v>
      </c>
      <c r="H470" s="210" t="s">
        <v>8983</v>
      </c>
      <c r="I470" s="125"/>
      <c r="J470" s="125"/>
      <c r="K470" s="125"/>
      <c r="L470" s="120"/>
      <c r="M470" s="120"/>
      <c r="N470" s="120"/>
      <c r="O470" s="120"/>
      <c r="P470" s="120"/>
      <c r="Q470" s="120"/>
      <c r="R470" s="120"/>
      <c r="S470" s="120"/>
      <c r="T470" s="120"/>
      <c r="U470" s="120"/>
      <c r="V470" s="120"/>
      <c r="W470" s="120"/>
      <c r="X470" s="120"/>
      <c r="Y470" s="120"/>
      <c r="Z470" s="120"/>
      <c r="AA470" s="120"/>
    </row>
    <row r="471" spans="1:27" ht="15.75" customHeight="1">
      <c r="A471" s="167" t="s">
        <v>8781</v>
      </c>
      <c r="B471" s="167" t="s">
        <v>10220</v>
      </c>
      <c r="C471" s="167" t="s">
        <v>10221</v>
      </c>
      <c r="D471" s="167">
        <v>360</v>
      </c>
      <c r="E471" s="167" t="s">
        <v>3201</v>
      </c>
      <c r="F471" s="123" t="s">
        <v>10210</v>
      </c>
      <c r="G471" s="123"/>
      <c r="H471" s="210" t="s">
        <v>8983</v>
      </c>
      <c r="I471" s="125"/>
      <c r="J471" s="125"/>
      <c r="K471" s="125"/>
      <c r="L471" s="120"/>
      <c r="M471" s="120"/>
      <c r="N471" s="120"/>
      <c r="O471" s="120"/>
      <c r="P471" s="120"/>
      <c r="Q471" s="120"/>
      <c r="R471" s="120"/>
      <c r="S471" s="120"/>
      <c r="T471" s="120"/>
      <c r="U471" s="120"/>
      <c r="V471" s="120"/>
      <c r="W471" s="120"/>
      <c r="X471" s="120"/>
      <c r="Y471" s="120"/>
      <c r="Z471" s="120"/>
      <c r="AA471" s="120"/>
    </row>
    <row r="472" spans="1:27" ht="15.75" customHeight="1">
      <c r="A472" s="167" t="s">
        <v>8942</v>
      </c>
      <c r="B472" s="177" t="s">
        <v>10222</v>
      </c>
      <c r="C472" s="167" t="s">
        <v>10223</v>
      </c>
      <c r="D472" s="167">
        <v>660</v>
      </c>
      <c r="E472" s="167" t="s">
        <v>3042</v>
      </c>
      <c r="F472" s="177" t="s">
        <v>10224</v>
      </c>
      <c r="G472" s="187"/>
      <c r="H472" s="210" t="s">
        <v>8983</v>
      </c>
      <c r="I472" s="211"/>
      <c r="J472" s="125"/>
      <c r="K472" s="125"/>
      <c r="L472" s="120"/>
      <c r="M472" s="120"/>
      <c r="N472" s="120"/>
      <c r="O472" s="120"/>
      <c r="P472" s="120"/>
      <c r="Q472" s="120"/>
      <c r="R472" s="120"/>
      <c r="S472" s="120"/>
      <c r="T472" s="120"/>
      <c r="U472" s="120"/>
      <c r="V472" s="120"/>
      <c r="W472" s="120"/>
      <c r="X472" s="120"/>
      <c r="Y472" s="120"/>
      <c r="Z472" s="120"/>
      <c r="AA472" s="120"/>
    </row>
    <row r="473" spans="1:27" ht="15.75" customHeight="1">
      <c r="A473" s="167" t="s">
        <v>8896</v>
      </c>
      <c r="B473" s="177" t="s">
        <v>10225</v>
      </c>
      <c r="C473" s="167" t="s">
        <v>10226</v>
      </c>
      <c r="D473" s="167">
        <v>68</v>
      </c>
      <c r="E473" s="167" t="s">
        <v>8894</v>
      </c>
      <c r="F473" s="177" t="s">
        <v>10227</v>
      </c>
      <c r="G473" s="123"/>
      <c r="H473" s="210" t="s">
        <v>8983</v>
      </c>
      <c r="I473" s="125"/>
      <c r="J473" s="125"/>
      <c r="K473" s="125"/>
      <c r="L473" s="120"/>
      <c r="M473" s="120"/>
      <c r="N473" s="120"/>
      <c r="O473" s="120"/>
      <c r="P473" s="120"/>
      <c r="Q473" s="120"/>
      <c r="R473" s="120"/>
      <c r="S473" s="120"/>
      <c r="T473" s="120"/>
      <c r="U473" s="120"/>
      <c r="V473" s="120"/>
      <c r="W473" s="120"/>
      <c r="X473" s="120"/>
      <c r="Y473" s="120"/>
      <c r="Z473" s="120"/>
      <c r="AA473" s="120"/>
    </row>
    <row r="474" spans="1:27" ht="15.75" customHeight="1">
      <c r="A474" s="212"/>
      <c r="B474" s="213"/>
      <c r="C474" s="212"/>
      <c r="D474" s="212"/>
      <c r="E474" s="212"/>
      <c r="F474" s="213"/>
      <c r="G474" s="145"/>
      <c r="H474" s="214"/>
      <c r="I474" s="215"/>
      <c r="J474" s="215"/>
      <c r="K474" s="215"/>
      <c r="L474" s="147"/>
      <c r="M474" s="147"/>
      <c r="N474" s="147"/>
      <c r="O474" s="147"/>
      <c r="P474" s="147"/>
      <c r="Q474" s="147"/>
      <c r="R474" s="147"/>
      <c r="S474" s="147"/>
      <c r="T474" s="147"/>
      <c r="U474" s="147"/>
      <c r="V474" s="147"/>
      <c r="W474" s="147"/>
      <c r="X474" s="147"/>
      <c r="Y474" s="147"/>
      <c r="Z474" s="147"/>
      <c r="AA474" s="147"/>
    </row>
    <row r="475" spans="1:27" ht="15.75" customHeight="1">
      <c r="A475" s="216" t="s">
        <v>30</v>
      </c>
      <c r="B475" s="217" t="s">
        <v>8973</v>
      </c>
      <c r="C475" s="216" t="s">
        <v>10228</v>
      </c>
      <c r="D475" s="216" t="s">
        <v>2189</v>
      </c>
      <c r="E475" s="216" t="s">
        <v>2287</v>
      </c>
      <c r="F475" s="216" t="s">
        <v>8409</v>
      </c>
      <c r="G475" s="217" t="s">
        <v>10229</v>
      </c>
      <c r="H475" s="140"/>
      <c r="I475" s="140"/>
      <c r="J475" s="140"/>
      <c r="K475" s="140"/>
      <c r="L475" s="120"/>
      <c r="M475" s="120"/>
      <c r="N475" s="120"/>
      <c r="O475" s="120"/>
      <c r="P475" s="120"/>
      <c r="Q475" s="120"/>
      <c r="R475" s="120"/>
      <c r="S475" s="120"/>
      <c r="T475" s="120"/>
      <c r="U475" s="120"/>
      <c r="V475" s="120"/>
      <c r="W475" s="120"/>
      <c r="X475" s="120"/>
      <c r="Y475" s="120"/>
      <c r="Z475" s="120"/>
      <c r="AA475" s="120"/>
    </row>
    <row r="476" spans="1:27" ht="15.75" customHeight="1">
      <c r="A476" s="218" t="s">
        <v>8963</v>
      </c>
      <c r="B476" s="218" t="s">
        <v>10230</v>
      </c>
      <c r="C476" s="218" t="s">
        <v>10231</v>
      </c>
      <c r="D476" s="218">
        <v>6</v>
      </c>
      <c r="E476" s="218" t="s">
        <v>2632</v>
      </c>
      <c r="F476" s="123" t="s">
        <v>10210</v>
      </c>
      <c r="G476" s="219">
        <v>1</v>
      </c>
      <c r="H476" s="210" t="s">
        <v>8983</v>
      </c>
      <c r="I476" s="125"/>
      <c r="J476" s="125"/>
      <c r="K476" s="125"/>
      <c r="L476" s="120"/>
      <c r="M476" s="120"/>
      <c r="N476" s="120"/>
      <c r="O476" s="120"/>
      <c r="P476" s="120"/>
      <c r="Q476" s="120"/>
      <c r="R476" s="120"/>
      <c r="S476" s="120"/>
      <c r="T476" s="120"/>
      <c r="U476" s="120"/>
      <c r="V476" s="120"/>
      <c r="W476" s="120"/>
      <c r="X476" s="120"/>
      <c r="Y476" s="120"/>
      <c r="Z476" s="120"/>
      <c r="AA476" s="120"/>
    </row>
    <row r="477" spans="1:27" ht="15.75" customHeight="1">
      <c r="A477" s="218" t="s">
        <v>8862</v>
      </c>
      <c r="B477" s="218" t="s">
        <v>10232</v>
      </c>
      <c r="C477" s="218" t="s">
        <v>10233</v>
      </c>
      <c r="D477" s="218" t="s">
        <v>1159</v>
      </c>
      <c r="E477" s="218" t="s">
        <v>2421</v>
      </c>
      <c r="F477" s="156" t="s">
        <v>10234</v>
      </c>
      <c r="G477" s="219" t="s">
        <v>10235</v>
      </c>
      <c r="H477" s="210" t="s">
        <v>8983</v>
      </c>
      <c r="I477" s="125"/>
      <c r="J477" s="125"/>
      <c r="K477" s="125"/>
      <c r="L477" s="120"/>
      <c r="M477" s="120"/>
      <c r="N477" s="120"/>
      <c r="O477" s="120"/>
      <c r="P477" s="120"/>
      <c r="Q477" s="120"/>
      <c r="R477" s="120"/>
      <c r="S477" s="120"/>
      <c r="T477" s="120"/>
      <c r="U477" s="120"/>
      <c r="V477" s="120"/>
      <c r="W477" s="120"/>
      <c r="X477" s="120"/>
      <c r="Y477" s="120"/>
      <c r="Z477" s="120"/>
      <c r="AA477" s="120"/>
    </row>
    <row r="478" spans="1:27" ht="15.75" customHeight="1">
      <c r="A478" s="218" t="s">
        <v>8861</v>
      </c>
      <c r="B478" s="218" t="s">
        <v>10236</v>
      </c>
      <c r="C478" s="218" t="s">
        <v>10237</v>
      </c>
      <c r="D478" s="218">
        <v>405</v>
      </c>
      <c r="E478" s="218" t="s">
        <v>2421</v>
      </c>
      <c r="F478" s="156" t="s">
        <v>10210</v>
      </c>
      <c r="G478" s="219" t="s">
        <v>10238</v>
      </c>
      <c r="H478" s="210" t="s">
        <v>8983</v>
      </c>
      <c r="I478" s="125"/>
      <c r="J478" s="125"/>
      <c r="K478" s="125"/>
      <c r="L478" s="120"/>
      <c r="M478" s="120"/>
      <c r="N478" s="120"/>
      <c r="O478" s="120"/>
      <c r="P478" s="120"/>
      <c r="Q478" s="120"/>
      <c r="R478" s="120"/>
      <c r="S478" s="120"/>
      <c r="T478" s="120"/>
      <c r="U478" s="120"/>
      <c r="V478" s="120"/>
      <c r="W478" s="120"/>
      <c r="X478" s="120"/>
      <c r="Y478" s="120"/>
      <c r="Z478" s="120"/>
      <c r="AA478" s="120"/>
    </row>
    <row r="479" spans="1:27" ht="15.75" customHeight="1">
      <c r="A479" s="218" t="s">
        <v>8314</v>
      </c>
      <c r="B479" s="218" t="s">
        <v>10239</v>
      </c>
      <c r="C479" s="218" t="s">
        <v>10240</v>
      </c>
      <c r="D479" s="218">
        <v>63</v>
      </c>
      <c r="E479" s="218" t="s">
        <v>2702</v>
      </c>
      <c r="F479" s="156" t="s">
        <v>10210</v>
      </c>
      <c r="G479" s="219" t="s">
        <v>10241</v>
      </c>
      <c r="H479" s="210" t="s">
        <v>8983</v>
      </c>
      <c r="I479" s="125"/>
      <c r="J479" s="125"/>
      <c r="K479" s="125"/>
      <c r="L479" s="120"/>
      <c r="M479" s="120"/>
      <c r="N479" s="120"/>
      <c r="O479" s="120"/>
      <c r="P479" s="120"/>
      <c r="Q479" s="120"/>
      <c r="R479" s="120"/>
      <c r="S479" s="120"/>
      <c r="T479" s="120"/>
      <c r="U479" s="120"/>
      <c r="V479" s="120"/>
      <c r="W479" s="120"/>
      <c r="X479" s="120"/>
      <c r="Y479" s="120"/>
      <c r="Z479" s="120"/>
      <c r="AA479" s="120"/>
    </row>
    <row r="480" spans="1:27" ht="15.75" customHeight="1">
      <c r="A480" s="218" t="s">
        <v>8776</v>
      </c>
      <c r="B480" s="218" t="s">
        <v>10242</v>
      </c>
      <c r="C480" s="218" t="s">
        <v>10243</v>
      </c>
      <c r="D480" s="218">
        <v>135</v>
      </c>
      <c r="E480" s="218" t="s">
        <v>2702</v>
      </c>
      <c r="F480" s="156" t="s">
        <v>10210</v>
      </c>
      <c r="G480" s="219" t="s">
        <v>10244</v>
      </c>
      <c r="H480" s="210" t="s">
        <v>8983</v>
      </c>
      <c r="I480" s="125"/>
      <c r="J480" s="125"/>
      <c r="K480" s="125"/>
      <c r="L480" s="120"/>
      <c r="M480" s="120"/>
      <c r="N480" s="120"/>
      <c r="O480" s="120"/>
      <c r="P480" s="120"/>
      <c r="Q480" s="120"/>
      <c r="R480" s="120"/>
      <c r="S480" s="120"/>
      <c r="T480" s="120"/>
      <c r="U480" s="120"/>
      <c r="V480" s="120"/>
      <c r="W480" s="120"/>
      <c r="X480" s="120"/>
      <c r="Y480" s="120"/>
      <c r="Z480" s="120"/>
      <c r="AA480" s="120"/>
    </row>
    <row r="481" spans="1:27" ht="15.75" customHeight="1">
      <c r="A481" s="218" t="s">
        <v>8969</v>
      </c>
      <c r="B481" s="218" t="s">
        <v>10245</v>
      </c>
      <c r="C481" s="218" t="s">
        <v>10246</v>
      </c>
      <c r="D481" s="218" t="s">
        <v>2276</v>
      </c>
      <c r="E481" s="218" t="s">
        <v>2734</v>
      </c>
      <c r="F481" s="156" t="s">
        <v>10247</v>
      </c>
      <c r="G481" s="219">
        <v>1</v>
      </c>
      <c r="H481" s="210" t="s">
        <v>8983</v>
      </c>
      <c r="I481" s="125"/>
      <c r="J481" s="125"/>
      <c r="K481" s="125"/>
      <c r="L481" s="120"/>
      <c r="M481" s="120"/>
      <c r="N481" s="120"/>
      <c r="O481" s="120"/>
      <c r="P481" s="120"/>
      <c r="Q481" s="120"/>
      <c r="R481" s="120"/>
      <c r="S481" s="120"/>
      <c r="T481" s="120"/>
      <c r="U481" s="120"/>
      <c r="V481" s="120"/>
      <c r="W481" s="120"/>
      <c r="X481" s="120"/>
      <c r="Y481" s="120"/>
      <c r="Z481" s="120"/>
      <c r="AA481" s="120"/>
    </row>
    <row r="482" spans="1:27" ht="15.75" customHeight="1">
      <c r="A482" s="218" t="s">
        <v>8372</v>
      </c>
      <c r="B482" s="218" t="s">
        <v>10248</v>
      </c>
      <c r="C482" s="218" t="s">
        <v>10249</v>
      </c>
      <c r="D482" s="218">
        <v>54</v>
      </c>
      <c r="E482" s="218" t="s">
        <v>2290</v>
      </c>
      <c r="F482" s="156" t="s">
        <v>10250</v>
      </c>
      <c r="G482" s="219" t="s">
        <v>10251</v>
      </c>
      <c r="H482" s="210" t="s">
        <v>8983</v>
      </c>
      <c r="I482" s="125"/>
      <c r="J482" s="125"/>
      <c r="K482" s="125"/>
      <c r="L482" s="120"/>
      <c r="M482" s="120"/>
      <c r="N482" s="120"/>
      <c r="O482" s="120"/>
      <c r="P482" s="120"/>
      <c r="Q482" s="120"/>
      <c r="R482" s="120"/>
      <c r="S482" s="120"/>
      <c r="T482" s="120"/>
      <c r="U482" s="120"/>
      <c r="V482" s="120"/>
      <c r="W482" s="120"/>
      <c r="X482" s="120"/>
      <c r="Y482" s="120"/>
      <c r="Z482" s="120"/>
      <c r="AA482" s="120"/>
    </row>
    <row r="483" spans="1:27" ht="15.75" customHeight="1">
      <c r="A483" s="218" t="s">
        <v>8738</v>
      </c>
      <c r="B483" s="218" t="s">
        <v>10252</v>
      </c>
      <c r="C483" s="218" t="s">
        <v>10253</v>
      </c>
      <c r="D483" s="218">
        <v>285</v>
      </c>
      <c r="E483" s="218" t="s">
        <v>2506</v>
      </c>
      <c r="F483" s="156" t="s">
        <v>10254</v>
      </c>
      <c r="G483" s="219"/>
      <c r="H483" s="210" t="s">
        <v>8983</v>
      </c>
      <c r="I483" s="125"/>
      <c r="J483" s="125"/>
      <c r="K483" s="125"/>
      <c r="L483" s="120"/>
      <c r="M483" s="120"/>
      <c r="N483" s="120"/>
      <c r="O483" s="120"/>
      <c r="P483" s="120"/>
      <c r="Q483" s="120"/>
      <c r="R483" s="120"/>
      <c r="S483" s="120"/>
      <c r="T483" s="120"/>
      <c r="U483" s="120"/>
      <c r="V483" s="120"/>
      <c r="W483" s="120"/>
      <c r="X483" s="120"/>
      <c r="Y483" s="120"/>
      <c r="Z483" s="120"/>
      <c r="AA483" s="120"/>
    </row>
    <row r="484" spans="1:27" ht="15.75" customHeight="1">
      <c r="A484" s="218" t="s">
        <v>8296</v>
      </c>
      <c r="B484" s="218" t="s">
        <v>10255</v>
      </c>
      <c r="C484" s="218" t="s">
        <v>10256</v>
      </c>
      <c r="D484" s="218">
        <v>190</v>
      </c>
      <c r="E484" s="218" t="s">
        <v>2506</v>
      </c>
      <c r="F484" s="156" t="s">
        <v>10257</v>
      </c>
      <c r="G484" s="219" t="s">
        <v>10258</v>
      </c>
      <c r="H484" s="210" t="s">
        <v>8983</v>
      </c>
      <c r="I484" s="125"/>
      <c r="J484" s="125"/>
      <c r="K484" s="125"/>
      <c r="L484" s="120"/>
      <c r="M484" s="120"/>
      <c r="N484" s="120"/>
      <c r="O484" s="120"/>
      <c r="P484" s="120"/>
      <c r="Q484" s="120"/>
      <c r="R484" s="120"/>
      <c r="S484" s="120"/>
      <c r="T484" s="120"/>
      <c r="U484" s="120"/>
      <c r="V484" s="120"/>
      <c r="W484" s="120"/>
      <c r="X484" s="120"/>
      <c r="Y484" s="120"/>
      <c r="Z484" s="120"/>
      <c r="AA484" s="120"/>
    </row>
    <row r="485" spans="1:27" ht="15.75" customHeight="1">
      <c r="A485" s="220" t="s">
        <v>8380</v>
      </c>
      <c r="B485" s="220" t="s">
        <v>10259</v>
      </c>
      <c r="C485" s="220" t="s">
        <v>10260</v>
      </c>
      <c r="D485" s="220">
        <v>580</v>
      </c>
      <c r="E485" s="220" t="s">
        <v>2351</v>
      </c>
      <c r="F485" s="192" t="s">
        <v>10261</v>
      </c>
      <c r="G485" s="221" t="s">
        <v>10262</v>
      </c>
      <c r="H485" s="136" t="s">
        <v>9010</v>
      </c>
      <c r="I485" s="136"/>
      <c r="J485" s="136"/>
      <c r="K485" s="136"/>
      <c r="L485" s="120"/>
      <c r="M485" s="120"/>
      <c r="N485" s="120"/>
      <c r="O485" s="120"/>
      <c r="P485" s="120"/>
      <c r="Q485" s="120"/>
      <c r="R485" s="120"/>
      <c r="S485" s="120"/>
      <c r="T485" s="120"/>
      <c r="U485" s="120"/>
      <c r="V485" s="120"/>
      <c r="W485" s="120"/>
      <c r="X485" s="120"/>
      <c r="Y485" s="120"/>
      <c r="Z485" s="120"/>
      <c r="AA485" s="120"/>
    </row>
    <row r="486" spans="1:27" ht="15.75" customHeight="1">
      <c r="A486" s="218" t="s">
        <v>8368</v>
      </c>
      <c r="B486" s="218" t="s">
        <v>10263</v>
      </c>
      <c r="C486" s="218" t="s">
        <v>10264</v>
      </c>
      <c r="D486" s="218">
        <v>407</v>
      </c>
      <c r="E486" s="218" t="s">
        <v>2432</v>
      </c>
      <c r="F486" s="156" t="s">
        <v>10265</v>
      </c>
      <c r="G486" s="219" t="s">
        <v>10266</v>
      </c>
      <c r="H486" s="210" t="s">
        <v>8983</v>
      </c>
      <c r="I486" s="125"/>
      <c r="J486" s="125"/>
      <c r="K486" s="125"/>
      <c r="L486" s="120"/>
      <c r="M486" s="120"/>
      <c r="N486" s="120"/>
      <c r="O486" s="120"/>
      <c r="P486" s="120"/>
      <c r="Q486" s="120"/>
      <c r="R486" s="120"/>
      <c r="S486" s="120"/>
      <c r="T486" s="120"/>
      <c r="U486" s="120"/>
      <c r="V486" s="120"/>
      <c r="W486" s="120"/>
      <c r="X486" s="120"/>
      <c r="Y486" s="120"/>
      <c r="Z486" s="120"/>
      <c r="AA486" s="120"/>
    </row>
    <row r="487" spans="1:27" ht="15.75" customHeight="1">
      <c r="A487" s="218" t="s">
        <v>8385</v>
      </c>
      <c r="B487" s="218" t="s">
        <v>10267</v>
      </c>
      <c r="C487" s="218" t="s">
        <v>10268</v>
      </c>
      <c r="D487" s="218">
        <v>293</v>
      </c>
      <c r="E487" s="218" t="s">
        <v>2432</v>
      </c>
      <c r="F487" s="156" t="s">
        <v>10210</v>
      </c>
      <c r="G487" s="219" t="s">
        <v>10269</v>
      </c>
      <c r="H487" s="210" t="s">
        <v>8983</v>
      </c>
      <c r="I487" s="125"/>
      <c r="J487" s="125"/>
      <c r="K487" s="125"/>
      <c r="L487" s="120"/>
      <c r="M487" s="120"/>
      <c r="N487" s="120"/>
      <c r="O487" s="120"/>
      <c r="P487" s="120"/>
      <c r="Q487" s="120"/>
      <c r="R487" s="120"/>
      <c r="S487" s="120"/>
      <c r="T487" s="120"/>
      <c r="U487" s="120"/>
      <c r="V487" s="120"/>
      <c r="W487" s="120"/>
      <c r="X487" s="120"/>
      <c r="Y487" s="120"/>
      <c r="Z487" s="120"/>
      <c r="AA487" s="120"/>
    </row>
    <row r="488" spans="1:27" ht="15.75" customHeight="1">
      <c r="A488" s="218" t="s">
        <v>8386</v>
      </c>
      <c r="B488" s="218" t="s">
        <v>10270</v>
      </c>
      <c r="C488" s="218" t="s">
        <v>10271</v>
      </c>
      <c r="D488" s="218">
        <v>457</v>
      </c>
      <c r="E488" s="218" t="s">
        <v>2432</v>
      </c>
      <c r="F488" s="156" t="s">
        <v>10210</v>
      </c>
      <c r="G488" s="219" t="s">
        <v>10272</v>
      </c>
      <c r="H488" s="210" t="s">
        <v>8983</v>
      </c>
      <c r="I488" s="125"/>
      <c r="J488" s="125"/>
      <c r="K488" s="125"/>
      <c r="L488" s="120"/>
      <c r="M488" s="120"/>
      <c r="N488" s="120"/>
      <c r="O488" s="120"/>
      <c r="P488" s="120"/>
      <c r="Q488" s="120"/>
      <c r="R488" s="120"/>
      <c r="S488" s="120"/>
      <c r="T488" s="120"/>
      <c r="U488" s="120"/>
      <c r="V488" s="120"/>
      <c r="W488" s="120"/>
      <c r="X488" s="120"/>
      <c r="Y488" s="120"/>
      <c r="Z488" s="120"/>
      <c r="AA488" s="120"/>
    </row>
    <row r="489" spans="1:27" ht="15.75" customHeight="1">
      <c r="A489" s="218" t="s">
        <v>8376</v>
      </c>
      <c r="B489" s="218" t="s">
        <v>10273</v>
      </c>
      <c r="C489" s="218" t="s">
        <v>10274</v>
      </c>
      <c r="D489" s="218">
        <v>843</v>
      </c>
      <c r="E489" s="218" t="s">
        <v>2432</v>
      </c>
      <c r="F489" s="156" t="s">
        <v>10275</v>
      </c>
      <c r="G489" s="219">
        <v>1</v>
      </c>
      <c r="H489" s="210" t="s">
        <v>8983</v>
      </c>
      <c r="I489" s="125"/>
      <c r="J489" s="125"/>
      <c r="K489" s="125"/>
      <c r="L489" s="120"/>
      <c r="M489" s="120"/>
      <c r="N489" s="120"/>
      <c r="O489" s="120"/>
      <c r="P489" s="120"/>
      <c r="Q489" s="120"/>
      <c r="R489" s="120"/>
      <c r="S489" s="120"/>
      <c r="T489" s="120"/>
      <c r="U489" s="120"/>
      <c r="V489" s="120"/>
      <c r="W489" s="120"/>
      <c r="X489" s="120"/>
      <c r="Y489" s="120"/>
      <c r="Z489" s="120"/>
      <c r="AA489" s="120"/>
    </row>
    <row r="490" spans="1:27" ht="15.75" customHeight="1">
      <c r="A490" s="222" t="s">
        <v>8250</v>
      </c>
      <c r="B490" s="218" t="s">
        <v>10276</v>
      </c>
      <c r="C490" s="218" t="s">
        <v>10277</v>
      </c>
      <c r="D490" s="218">
        <v>13254</v>
      </c>
      <c r="E490" s="218" t="s">
        <v>2298</v>
      </c>
      <c r="F490" s="156" t="s">
        <v>10278</v>
      </c>
      <c r="G490" s="219" t="s">
        <v>10279</v>
      </c>
      <c r="H490" s="210" t="s">
        <v>8983</v>
      </c>
      <c r="I490" s="125"/>
      <c r="J490" s="125"/>
      <c r="K490" s="125"/>
      <c r="L490" s="120"/>
      <c r="M490" s="120"/>
      <c r="N490" s="120"/>
      <c r="O490" s="120"/>
      <c r="P490" s="120"/>
      <c r="Q490" s="120"/>
      <c r="R490" s="120"/>
      <c r="S490" s="120"/>
      <c r="T490" s="120"/>
      <c r="U490" s="120"/>
      <c r="V490" s="120"/>
      <c r="W490" s="120"/>
      <c r="X490" s="120"/>
      <c r="Y490" s="120"/>
      <c r="Z490" s="120"/>
      <c r="AA490" s="120"/>
    </row>
    <row r="491" spans="1:27" ht="15.75" customHeight="1">
      <c r="A491" s="218" t="s">
        <v>8283</v>
      </c>
      <c r="B491" s="218" t="s">
        <v>10280</v>
      </c>
      <c r="C491" s="218" t="s">
        <v>10281</v>
      </c>
      <c r="D491" s="218">
        <v>11974</v>
      </c>
      <c r="E491" s="218" t="s">
        <v>2298</v>
      </c>
      <c r="F491" s="156" t="s">
        <v>10210</v>
      </c>
      <c r="G491" s="219" t="s">
        <v>10282</v>
      </c>
      <c r="H491" s="210" t="s">
        <v>8983</v>
      </c>
      <c r="I491" s="125"/>
      <c r="J491" s="125"/>
      <c r="K491" s="125"/>
      <c r="L491" s="120"/>
      <c r="M491" s="120"/>
      <c r="N491" s="120"/>
      <c r="O491" s="120"/>
      <c r="P491" s="120"/>
      <c r="Q491" s="120"/>
      <c r="R491" s="120"/>
      <c r="S491" s="120"/>
      <c r="T491" s="120"/>
      <c r="U491" s="120"/>
      <c r="V491" s="120"/>
      <c r="W491" s="120"/>
      <c r="X491" s="120"/>
      <c r="Y491" s="120"/>
      <c r="Z491" s="120"/>
      <c r="AA491" s="120"/>
    </row>
    <row r="492" spans="1:27" ht="15.75" customHeight="1">
      <c r="A492" s="218" t="s">
        <v>8898</v>
      </c>
      <c r="B492" s="218" t="s">
        <v>10283</v>
      </c>
      <c r="C492" s="218" t="s">
        <v>10284</v>
      </c>
      <c r="D492" s="218">
        <v>12811</v>
      </c>
      <c r="E492" s="218" t="s">
        <v>2298</v>
      </c>
      <c r="F492" s="156" t="s">
        <v>10210</v>
      </c>
      <c r="G492" s="219">
        <v>1</v>
      </c>
      <c r="H492" s="210" t="s">
        <v>8983</v>
      </c>
      <c r="I492" s="125"/>
      <c r="J492" s="125"/>
      <c r="K492" s="125"/>
      <c r="L492" s="120"/>
      <c r="M492" s="120"/>
      <c r="N492" s="120"/>
      <c r="O492" s="120"/>
      <c r="P492" s="120"/>
      <c r="Q492" s="120"/>
      <c r="R492" s="120"/>
      <c r="S492" s="120"/>
      <c r="T492" s="120"/>
      <c r="U492" s="120"/>
      <c r="V492" s="120"/>
      <c r="W492" s="120"/>
      <c r="X492" s="120"/>
      <c r="Y492" s="120"/>
      <c r="Z492" s="120"/>
      <c r="AA492" s="120"/>
    </row>
    <row r="493" spans="1:27" ht="15.75" customHeight="1">
      <c r="A493" s="218" t="s">
        <v>8955</v>
      </c>
      <c r="B493" s="218" t="s">
        <v>10285</v>
      </c>
      <c r="C493" s="218" t="s">
        <v>10286</v>
      </c>
      <c r="D493" s="218">
        <v>8805</v>
      </c>
      <c r="E493" s="218" t="s">
        <v>2298</v>
      </c>
      <c r="F493" s="156" t="s">
        <v>10287</v>
      </c>
      <c r="G493" s="219"/>
      <c r="H493" s="210" t="s">
        <v>8983</v>
      </c>
      <c r="I493" s="125"/>
      <c r="J493" s="125"/>
      <c r="K493" s="125"/>
      <c r="L493" s="120"/>
      <c r="M493" s="120"/>
      <c r="N493" s="120"/>
      <c r="O493" s="120"/>
      <c r="P493" s="120"/>
      <c r="Q493" s="120"/>
      <c r="R493" s="120"/>
      <c r="S493" s="120"/>
      <c r="T493" s="120"/>
      <c r="U493" s="120"/>
      <c r="V493" s="120"/>
      <c r="W493" s="120"/>
      <c r="X493" s="120"/>
      <c r="Y493" s="120"/>
      <c r="Z493" s="120"/>
      <c r="AA493" s="120"/>
    </row>
    <row r="494" spans="1:27" ht="15.75" customHeight="1">
      <c r="A494" s="220" t="s">
        <v>8758</v>
      </c>
      <c r="B494" s="220" t="s">
        <v>10288</v>
      </c>
      <c r="C494" s="220" t="s">
        <v>10289</v>
      </c>
      <c r="D494" s="220">
        <v>12911</v>
      </c>
      <c r="E494" s="220" t="s">
        <v>2298</v>
      </c>
      <c r="F494" s="192" t="s">
        <v>10290</v>
      </c>
      <c r="G494" s="221" t="s">
        <v>10291</v>
      </c>
      <c r="H494" s="136" t="s">
        <v>9010</v>
      </c>
      <c r="I494" s="136"/>
      <c r="J494" s="136"/>
      <c r="K494" s="136"/>
      <c r="L494" s="120"/>
      <c r="M494" s="120"/>
      <c r="N494" s="120"/>
      <c r="O494" s="120"/>
      <c r="P494" s="120"/>
      <c r="Q494" s="120"/>
      <c r="R494" s="120"/>
      <c r="S494" s="120"/>
      <c r="T494" s="120"/>
      <c r="U494" s="120"/>
      <c r="V494" s="120"/>
      <c r="W494" s="120"/>
      <c r="X494" s="120"/>
      <c r="Y494" s="120"/>
      <c r="Z494" s="120"/>
      <c r="AA494" s="120"/>
    </row>
    <row r="495" spans="1:27" ht="15.75" customHeight="1">
      <c r="A495" s="218" t="s">
        <v>8950</v>
      </c>
      <c r="B495" s="218" t="s">
        <v>10292</v>
      </c>
      <c r="C495" s="218" t="s">
        <v>10293</v>
      </c>
      <c r="D495" s="218">
        <v>11775</v>
      </c>
      <c r="E495" s="218" t="s">
        <v>2298</v>
      </c>
      <c r="F495" s="156" t="s">
        <v>10294</v>
      </c>
      <c r="G495" s="219"/>
      <c r="H495" s="210" t="s">
        <v>8983</v>
      </c>
      <c r="I495" s="125"/>
      <c r="J495" s="125"/>
      <c r="K495" s="125"/>
      <c r="L495" s="120"/>
      <c r="M495" s="120"/>
      <c r="N495" s="120"/>
      <c r="O495" s="120"/>
      <c r="P495" s="120"/>
      <c r="Q495" s="120"/>
      <c r="R495" s="120"/>
      <c r="S495" s="120"/>
      <c r="T495" s="120"/>
      <c r="U495" s="120"/>
      <c r="V495" s="120"/>
      <c r="W495" s="120"/>
      <c r="X495" s="120"/>
      <c r="Y495" s="120"/>
      <c r="Z495" s="120"/>
      <c r="AA495" s="120"/>
    </row>
    <row r="496" spans="1:27" ht="15.75" customHeight="1">
      <c r="A496" s="218" t="s">
        <v>8946</v>
      </c>
      <c r="B496" s="218" t="s">
        <v>10295</v>
      </c>
      <c r="C496" s="218" t="s">
        <v>10296</v>
      </c>
      <c r="D496" s="218" t="s">
        <v>418</v>
      </c>
      <c r="E496" s="218" t="s">
        <v>2298</v>
      </c>
      <c r="F496" s="156" t="s">
        <v>10297</v>
      </c>
      <c r="G496" s="219"/>
      <c r="H496" s="210" t="s">
        <v>8983</v>
      </c>
      <c r="I496" s="125"/>
      <c r="J496" s="125"/>
      <c r="K496" s="125"/>
      <c r="L496" s="120"/>
      <c r="M496" s="120"/>
      <c r="N496" s="120"/>
      <c r="O496" s="120"/>
      <c r="P496" s="120"/>
      <c r="Q496" s="120"/>
      <c r="R496" s="120"/>
      <c r="S496" s="120"/>
      <c r="T496" s="120"/>
      <c r="U496" s="120"/>
      <c r="V496" s="120"/>
      <c r="W496" s="120"/>
      <c r="X496" s="120"/>
      <c r="Y496" s="120"/>
      <c r="Z496" s="120"/>
      <c r="AA496" s="120"/>
    </row>
    <row r="497" spans="1:27" ht="15.75" customHeight="1">
      <c r="A497" s="218" t="s">
        <v>8842</v>
      </c>
      <c r="B497" s="218" t="s">
        <v>10298</v>
      </c>
      <c r="C497" s="218" t="s">
        <v>10299</v>
      </c>
      <c r="D497" s="218">
        <v>12880</v>
      </c>
      <c r="E497" s="218" t="s">
        <v>2298</v>
      </c>
      <c r="F497" s="156" t="s">
        <v>10210</v>
      </c>
      <c r="G497" s="219">
        <v>10</v>
      </c>
      <c r="H497" s="210" t="s">
        <v>8983</v>
      </c>
      <c r="I497" s="125"/>
      <c r="J497" s="125"/>
      <c r="K497" s="125"/>
      <c r="L497" s="120"/>
      <c r="M497" s="120"/>
      <c r="N497" s="120"/>
      <c r="O497" s="120"/>
      <c r="P497" s="120"/>
      <c r="Q497" s="120"/>
      <c r="R497" s="120"/>
      <c r="S497" s="120"/>
      <c r="T497" s="120"/>
      <c r="U497" s="120"/>
      <c r="V497" s="120"/>
      <c r="W497" s="120"/>
      <c r="X497" s="120"/>
      <c r="Y497" s="120"/>
      <c r="Z497" s="120"/>
      <c r="AA497" s="120"/>
    </row>
    <row r="498" spans="1:27" ht="15.75" customHeight="1">
      <c r="A498" s="218" t="s">
        <v>8268</v>
      </c>
      <c r="B498" s="218" t="s">
        <v>10300</v>
      </c>
      <c r="C498" s="218" t="s">
        <v>10301</v>
      </c>
      <c r="D498" s="218">
        <v>13266</v>
      </c>
      <c r="E498" s="218" t="s">
        <v>2298</v>
      </c>
      <c r="F498" s="156" t="s">
        <v>10302</v>
      </c>
      <c r="G498" s="219" t="s">
        <v>10303</v>
      </c>
      <c r="H498" s="210" t="s">
        <v>8983</v>
      </c>
      <c r="I498" s="125"/>
      <c r="J498" s="125"/>
      <c r="K498" s="125"/>
      <c r="L498" s="120"/>
      <c r="M498" s="120"/>
      <c r="N498" s="120"/>
      <c r="O498" s="120"/>
      <c r="P498" s="120"/>
      <c r="Q498" s="120"/>
      <c r="R498" s="120"/>
      <c r="S498" s="120"/>
      <c r="T498" s="120"/>
      <c r="U498" s="120"/>
      <c r="V498" s="120"/>
      <c r="W498" s="120"/>
      <c r="X498" s="120"/>
      <c r="Y498" s="120"/>
      <c r="Z498" s="120"/>
      <c r="AA498" s="120"/>
    </row>
    <row r="499" spans="1:27" ht="15.75" customHeight="1">
      <c r="A499" s="218" t="s">
        <v>8857</v>
      </c>
      <c r="B499" s="218" t="s">
        <v>10304</v>
      </c>
      <c r="C499" s="218" t="s">
        <v>9500</v>
      </c>
      <c r="D499" s="218">
        <v>12857</v>
      </c>
      <c r="E499" s="218" t="s">
        <v>2298</v>
      </c>
      <c r="F499" s="156" t="s">
        <v>10305</v>
      </c>
      <c r="G499" s="219" t="s">
        <v>10306</v>
      </c>
      <c r="H499" s="210" t="s">
        <v>8983</v>
      </c>
      <c r="I499" s="125"/>
      <c r="J499" s="125"/>
      <c r="K499" s="125"/>
      <c r="L499" s="120"/>
      <c r="M499" s="120"/>
      <c r="N499" s="120"/>
      <c r="O499" s="120"/>
      <c r="P499" s="120"/>
      <c r="Q499" s="120"/>
      <c r="R499" s="120"/>
      <c r="S499" s="120"/>
      <c r="T499" s="120"/>
      <c r="U499" s="120"/>
      <c r="V499" s="120"/>
      <c r="W499" s="120"/>
      <c r="X499" s="120"/>
      <c r="Y499" s="120"/>
      <c r="Z499" s="120"/>
      <c r="AA499" s="120"/>
    </row>
    <row r="500" spans="1:27" ht="15.75" customHeight="1">
      <c r="A500" s="218" t="s">
        <v>8807</v>
      </c>
      <c r="B500" s="218" t="s">
        <v>10307</v>
      </c>
      <c r="C500" s="218" t="s">
        <v>10308</v>
      </c>
      <c r="D500" s="218">
        <v>9665</v>
      </c>
      <c r="E500" s="218" t="s">
        <v>2298</v>
      </c>
      <c r="F500" s="156" t="s">
        <v>10210</v>
      </c>
      <c r="G500" s="219" t="s">
        <v>10309</v>
      </c>
      <c r="H500" s="210" t="s">
        <v>8983</v>
      </c>
      <c r="I500" s="125"/>
      <c r="J500" s="125"/>
      <c r="K500" s="125"/>
      <c r="L500" s="120"/>
      <c r="M500" s="120"/>
      <c r="N500" s="120"/>
      <c r="O500" s="120"/>
      <c r="P500" s="120"/>
      <c r="Q500" s="120"/>
      <c r="R500" s="120"/>
      <c r="S500" s="120"/>
      <c r="T500" s="120"/>
      <c r="U500" s="120"/>
      <c r="V500" s="120"/>
      <c r="W500" s="120"/>
      <c r="X500" s="120"/>
      <c r="Y500" s="120"/>
      <c r="Z500" s="120"/>
      <c r="AA500" s="120"/>
    </row>
    <row r="501" spans="1:27" ht="15.75" customHeight="1">
      <c r="A501" s="218" t="s">
        <v>8254</v>
      </c>
      <c r="B501" s="218" t="s">
        <v>10310</v>
      </c>
      <c r="C501" s="218" t="s">
        <v>10311</v>
      </c>
      <c r="D501" s="218" t="s">
        <v>456</v>
      </c>
      <c r="E501" s="218" t="s">
        <v>2298</v>
      </c>
      <c r="F501" s="156" t="s">
        <v>10312</v>
      </c>
      <c r="G501" s="219" t="s">
        <v>10313</v>
      </c>
      <c r="H501" s="210" t="s">
        <v>8983</v>
      </c>
      <c r="I501" s="125"/>
      <c r="J501" s="125"/>
      <c r="K501" s="125"/>
      <c r="L501" s="120"/>
      <c r="M501" s="120"/>
      <c r="N501" s="120"/>
      <c r="O501" s="120"/>
      <c r="P501" s="120"/>
      <c r="Q501" s="120"/>
      <c r="R501" s="120"/>
      <c r="S501" s="120"/>
      <c r="T501" s="120"/>
      <c r="U501" s="120"/>
      <c r="V501" s="120"/>
      <c r="W501" s="120"/>
      <c r="X501" s="120"/>
      <c r="Y501" s="120"/>
      <c r="Z501" s="120"/>
      <c r="AA501" s="120"/>
    </row>
    <row r="502" spans="1:27" ht="15.75" customHeight="1">
      <c r="A502" s="218" t="s">
        <v>8846</v>
      </c>
      <c r="B502" s="218" t="s">
        <v>10314</v>
      </c>
      <c r="C502" s="218" t="s">
        <v>10315</v>
      </c>
      <c r="D502" s="218" t="s">
        <v>454</v>
      </c>
      <c r="E502" s="218" t="s">
        <v>2298</v>
      </c>
      <c r="F502" s="156" t="s">
        <v>10210</v>
      </c>
      <c r="G502" s="219" t="s">
        <v>10316</v>
      </c>
      <c r="H502" s="210" t="s">
        <v>8983</v>
      </c>
      <c r="I502" s="125"/>
      <c r="J502" s="125"/>
      <c r="K502" s="125"/>
      <c r="L502" s="120"/>
      <c r="M502" s="120"/>
      <c r="N502" s="120"/>
      <c r="O502" s="120"/>
      <c r="P502" s="120"/>
      <c r="Q502" s="120"/>
      <c r="R502" s="120"/>
      <c r="S502" s="120"/>
      <c r="T502" s="120"/>
      <c r="U502" s="120"/>
      <c r="V502" s="120"/>
      <c r="W502" s="120"/>
      <c r="X502" s="120"/>
      <c r="Y502" s="120"/>
      <c r="Z502" s="120"/>
      <c r="AA502" s="120"/>
    </row>
    <row r="503" spans="1:27" ht="15.75" customHeight="1">
      <c r="A503" s="218" t="s">
        <v>8865</v>
      </c>
      <c r="B503" s="218" t="s">
        <v>10317</v>
      </c>
      <c r="C503" s="218" t="s">
        <v>10318</v>
      </c>
      <c r="D503" s="218">
        <v>13340</v>
      </c>
      <c r="E503" s="218" t="s">
        <v>3077</v>
      </c>
      <c r="F503" s="123" t="s">
        <v>10210</v>
      </c>
      <c r="G503" s="123" t="s">
        <v>9042</v>
      </c>
      <c r="H503" s="210" t="s">
        <v>8983</v>
      </c>
      <c r="I503" s="125"/>
      <c r="J503" s="125"/>
      <c r="K503" s="125"/>
      <c r="L503" s="120"/>
      <c r="M503" s="120"/>
      <c r="N503" s="120"/>
      <c r="O503" s="120"/>
      <c r="P503" s="120"/>
      <c r="Q503" s="120"/>
      <c r="R503" s="120"/>
      <c r="S503" s="120"/>
      <c r="T503" s="120"/>
      <c r="U503" s="120"/>
      <c r="V503" s="120"/>
      <c r="W503" s="120"/>
      <c r="X503" s="120"/>
      <c r="Y503" s="120"/>
      <c r="Z503" s="120"/>
      <c r="AA503" s="120"/>
    </row>
    <row r="504" spans="1:27" ht="15.75" customHeight="1">
      <c r="A504" s="218" t="s">
        <v>8851</v>
      </c>
      <c r="B504" s="218" t="s">
        <v>10319</v>
      </c>
      <c r="C504" s="218" t="s">
        <v>10320</v>
      </c>
      <c r="D504" s="218" t="s">
        <v>447</v>
      </c>
      <c r="E504" s="218" t="s">
        <v>2298</v>
      </c>
      <c r="F504" s="123" t="s">
        <v>10321</v>
      </c>
      <c r="G504" s="219">
        <v>12</v>
      </c>
      <c r="H504" s="210" t="s">
        <v>8983</v>
      </c>
      <c r="I504" s="125"/>
      <c r="J504" s="125"/>
      <c r="K504" s="125"/>
      <c r="L504" s="120"/>
      <c r="M504" s="120"/>
      <c r="N504" s="120"/>
      <c r="O504" s="120"/>
      <c r="P504" s="120"/>
      <c r="Q504" s="120"/>
      <c r="R504" s="120"/>
      <c r="S504" s="120"/>
      <c r="T504" s="120"/>
      <c r="U504" s="120"/>
      <c r="V504" s="120"/>
      <c r="W504" s="120"/>
      <c r="X504" s="120"/>
      <c r="Y504" s="120"/>
      <c r="Z504" s="120"/>
      <c r="AA504" s="120"/>
    </row>
    <row r="505" spans="1:27" ht="15.75" customHeight="1">
      <c r="A505" s="218" t="s">
        <v>8265</v>
      </c>
      <c r="B505" s="218" t="s">
        <v>10322</v>
      </c>
      <c r="C505" s="218" t="s">
        <v>10323</v>
      </c>
      <c r="D505" s="218">
        <v>12958</v>
      </c>
      <c r="E505" s="218" t="s">
        <v>2298</v>
      </c>
      <c r="F505" s="156" t="s">
        <v>10324</v>
      </c>
      <c r="G505" s="219" t="s">
        <v>10325</v>
      </c>
      <c r="H505" s="210" t="s">
        <v>8983</v>
      </c>
      <c r="I505" s="125"/>
      <c r="J505" s="125"/>
      <c r="K505" s="125"/>
      <c r="L505" s="120"/>
      <c r="M505" s="120"/>
      <c r="N505" s="120"/>
      <c r="O505" s="120"/>
      <c r="P505" s="120"/>
      <c r="Q505" s="120"/>
      <c r="R505" s="120"/>
      <c r="S505" s="120"/>
      <c r="T505" s="120"/>
      <c r="U505" s="120"/>
      <c r="V505" s="120"/>
      <c r="W505" s="120"/>
      <c r="X505" s="120"/>
      <c r="Y505" s="120"/>
      <c r="Z505" s="120"/>
      <c r="AA505" s="120"/>
    </row>
    <row r="506" spans="1:27" ht="15.75" customHeight="1">
      <c r="A506" s="218" t="s">
        <v>8906</v>
      </c>
      <c r="B506" s="218" t="s">
        <v>10326</v>
      </c>
      <c r="C506" s="218" t="s">
        <v>10327</v>
      </c>
      <c r="D506" s="218">
        <v>9587</v>
      </c>
      <c r="E506" s="218" t="s">
        <v>2298</v>
      </c>
      <c r="F506" s="156" t="s">
        <v>10328</v>
      </c>
      <c r="G506" s="219" t="s">
        <v>10329</v>
      </c>
      <c r="H506" s="210" t="s">
        <v>8983</v>
      </c>
      <c r="I506" s="125"/>
      <c r="J506" s="125"/>
      <c r="K506" s="125"/>
      <c r="L506" s="120"/>
      <c r="M506" s="120"/>
      <c r="N506" s="120"/>
      <c r="O506" s="120"/>
      <c r="P506" s="120"/>
      <c r="Q506" s="120"/>
      <c r="R506" s="120"/>
      <c r="S506" s="120"/>
      <c r="T506" s="120"/>
      <c r="U506" s="120"/>
      <c r="V506" s="120"/>
      <c r="W506" s="120"/>
      <c r="X506" s="120"/>
      <c r="Y506" s="120"/>
      <c r="Z506" s="120"/>
      <c r="AA506" s="120"/>
    </row>
    <row r="507" spans="1:27" ht="15.75" customHeight="1">
      <c r="A507" s="218" t="s">
        <v>8891</v>
      </c>
      <c r="B507" s="218" t="s">
        <v>10330</v>
      </c>
      <c r="C507" s="218" t="s">
        <v>10331</v>
      </c>
      <c r="D507" s="218" t="s">
        <v>2191</v>
      </c>
      <c r="E507" s="218" t="s">
        <v>2298</v>
      </c>
      <c r="F507" s="123" t="s">
        <v>10332</v>
      </c>
      <c r="G507" s="219" t="s">
        <v>10333</v>
      </c>
      <c r="H507" s="210" t="s">
        <v>8983</v>
      </c>
      <c r="I507" s="125"/>
      <c r="J507" s="125"/>
      <c r="K507" s="125"/>
      <c r="L507" s="120"/>
      <c r="M507" s="120"/>
      <c r="N507" s="120"/>
      <c r="O507" s="120"/>
      <c r="P507" s="120"/>
      <c r="Q507" s="120"/>
      <c r="R507" s="120"/>
      <c r="S507" s="120"/>
      <c r="T507" s="120"/>
      <c r="U507" s="120"/>
      <c r="V507" s="120"/>
      <c r="W507" s="120"/>
      <c r="X507" s="120"/>
      <c r="Y507" s="120"/>
      <c r="Z507" s="120"/>
      <c r="AA507" s="120"/>
    </row>
    <row r="508" spans="1:27" ht="15.75" customHeight="1">
      <c r="A508" s="218" t="s">
        <v>8847</v>
      </c>
      <c r="B508" s="218" t="s">
        <v>10334</v>
      </c>
      <c r="C508" s="218" t="s">
        <v>10335</v>
      </c>
      <c r="D508" s="218">
        <v>9641</v>
      </c>
      <c r="E508" s="218" t="s">
        <v>2298</v>
      </c>
      <c r="F508" s="156" t="s">
        <v>10336</v>
      </c>
      <c r="G508" s="219"/>
      <c r="H508" s="210" t="s">
        <v>8983</v>
      </c>
      <c r="I508" s="125"/>
      <c r="J508" s="125"/>
      <c r="K508" s="125"/>
      <c r="L508" s="120"/>
      <c r="M508" s="120"/>
      <c r="N508" s="120"/>
      <c r="O508" s="120"/>
      <c r="P508" s="120"/>
      <c r="Q508" s="120"/>
      <c r="R508" s="120"/>
      <c r="S508" s="120"/>
      <c r="T508" s="120"/>
      <c r="U508" s="120"/>
      <c r="V508" s="120"/>
      <c r="W508" s="120"/>
      <c r="X508" s="120"/>
      <c r="Y508" s="120"/>
      <c r="Z508" s="120"/>
      <c r="AA508" s="120"/>
    </row>
    <row r="509" spans="1:27" ht="15.75" customHeight="1">
      <c r="A509" s="218" t="s">
        <v>8335</v>
      </c>
      <c r="B509" s="218" t="s">
        <v>10337</v>
      </c>
      <c r="C509" s="218" t="s">
        <v>10338</v>
      </c>
      <c r="D509" s="218" t="s">
        <v>1818</v>
      </c>
      <c r="E509" s="218" t="s">
        <v>2363</v>
      </c>
      <c r="F509" s="156" t="s">
        <v>10339</v>
      </c>
      <c r="G509" s="219">
        <v>1</v>
      </c>
      <c r="H509" s="210" t="s">
        <v>8983</v>
      </c>
      <c r="I509" s="125"/>
      <c r="J509" s="125"/>
      <c r="K509" s="125"/>
      <c r="L509" s="120"/>
      <c r="M509" s="120"/>
      <c r="N509" s="120"/>
      <c r="O509" s="120"/>
      <c r="P509" s="120"/>
      <c r="Q509" s="120"/>
      <c r="R509" s="120"/>
      <c r="S509" s="120"/>
      <c r="T509" s="120"/>
      <c r="U509" s="120"/>
      <c r="V509" s="120"/>
      <c r="W509" s="120"/>
      <c r="X509" s="120"/>
      <c r="Y509" s="120"/>
      <c r="Z509" s="120"/>
      <c r="AA509" s="120"/>
    </row>
    <row r="510" spans="1:27" ht="15.75" customHeight="1">
      <c r="A510" s="218" t="s">
        <v>8489</v>
      </c>
      <c r="B510" s="219" t="s">
        <v>10340</v>
      </c>
      <c r="C510" s="218" t="s">
        <v>10341</v>
      </c>
      <c r="D510" s="218">
        <v>1899</v>
      </c>
      <c r="E510" s="218" t="s">
        <v>2288</v>
      </c>
      <c r="F510" s="156" t="s">
        <v>10342</v>
      </c>
      <c r="G510" s="219" t="s">
        <v>10343</v>
      </c>
      <c r="H510" s="210" t="s">
        <v>8983</v>
      </c>
      <c r="I510" s="125"/>
      <c r="J510" s="125"/>
      <c r="K510" s="125"/>
      <c r="L510" s="120"/>
      <c r="M510" s="120"/>
      <c r="N510" s="120"/>
      <c r="O510" s="120"/>
      <c r="P510" s="120"/>
      <c r="Q510" s="120"/>
      <c r="R510" s="120"/>
      <c r="S510" s="120"/>
      <c r="T510" s="120"/>
      <c r="U510" s="120"/>
      <c r="V510" s="120"/>
      <c r="W510" s="120"/>
      <c r="X510" s="120"/>
      <c r="Y510" s="120"/>
      <c r="Z510" s="120"/>
      <c r="AA510" s="120"/>
    </row>
    <row r="511" spans="1:27" ht="15.75" customHeight="1">
      <c r="A511" s="218" t="s">
        <v>8785</v>
      </c>
      <c r="B511" s="218" t="s">
        <v>10344</v>
      </c>
      <c r="C511" s="218" t="s">
        <v>10345</v>
      </c>
      <c r="D511" s="218">
        <v>1240</v>
      </c>
      <c r="E511" s="218" t="s">
        <v>2288</v>
      </c>
      <c r="F511" s="122" t="s">
        <v>10346</v>
      </c>
      <c r="G511" s="219" t="s">
        <v>10347</v>
      </c>
      <c r="H511" s="210" t="s">
        <v>8983</v>
      </c>
      <c r="I511" s="125"/>
      <c r="J511" s="125"/>
      <c r="K511" s="125"/>
      <c r="L511" s="120"/>
      <c r="M511" s="120"/>
      <c r="N511" s="120"/>
      <c r="O511" s="120"/>
      <c r="P511" s="120"/>
      <c r="Q511" s="120"/>
      <c r="R511" s="120"/>
      <c r="S511" s="120"/>
      <c r="T511" s="120"/>
      <c r="U511" s="120"/>
      <c r="V511" s="120"/>
      <c r="W511" s="120"/>
      <c r="X511" s="120"/>
      <c r="Y511" s="120"/>
      <c r="Z511" s="120"/>
      <c r="AA511" s="120"/>
    </row>
    <row r="512" spans="1:27" ht="15.75" customHeight="1">
      <c r="A512" s="218" t="s">
        <v>8863</v>
      </c>
      <c r="B512" s="218" t="s">
        <v>10348</v>
      </c>
      <c r="C512" s="218" t="s">
        <v>10349</v>
      </c>
      <c r="D512" s="218">
        <v>1188</v>
      </c>
      <c r="E512" s="218" t="s">
        <v>2288</v>
      </c>
      <c r="F512" s="156" t="s">
        <v>10350</v>
      </c>
      <c r="G512" s="219" t="s">
        <v>10351</v>
      </c>
      <c r="H512" s="210" t="s">
        <v>8983</v>
      </c>
      <c r="I512" s="125"/>
      <c r="J512" s="125"/>
      <c r="K512" s="125"/>
      <c r="L512" s="120"/>
      <c r="M512" s="120"/>
      <c r="N512" s="120"/>
      <c r="O512" s="120"/>
      <c r="P512" s="120"/>
      <c r="Q512" s="120"/>
      <c r="R512" s="120"/>
      <c r="S512" s="120"/>
      <c r="T512" s="120"/>
      <c r="U512" s="120"/>
      <c r="V512" s="120"/>
      <c r="W512" s="120"/>
      <c r="X512" s="120"/>
      <c r="Y512" s="120"/>
      <c r="Z512" s="120"/>
      <c r="AA512" s="120"/>
    </row>
    <row r="513" spans="1:27" ht="15.75" customHeight="1">
      <c r="A513" s="220" t="s">
        <v>8463</v>
      </c>
      <c r="B513" s="221" t="s">
        <v>10352</v>
      </c>
      <c r="C513" s="220" t="s">
        <v>10353</v>
      </c>
      <c r="D513" s="220">
        <v>1840</v>
      </c>
      <c r="E513" s="220" t="s">
        <v>2288</v>
      </c>
      <c r="F513" s="192" t="s">
        <v>10354</v>
      </c>
      <c r="G513" s="221" t="s">
        <v>10355</v>
      </c>
      <c r="H513" s="136" t="s">
        <v>9010</v>
      </c>
      <c r="I513" s="136"/>
      <c r="J513" s="136" t="s">
        <v>10356</v>
      </c>
      <c r="K513" s="136"/>
      <c r="L513" s="120"/>
      <c r="M513" s="120"/>
      <c r="N513" s="120"/>
      <c r="O513" s="120"/>
      <c r="P513" s="120"/>
      <c r="Q513" s="120"/>
      <c r="R513" s="120"/>
      <c r="S513" s="120"/>
      <c r="T513" s="120"/>
      <c r="U513" s="120"/>
      <c r="V513" s="120"/>
      <c r="W513" s="120"/>
      <c r="X513" s="120"/>
      <c r="Y513" s="120"/>
      <c r="Z513" s="120"/>
      <c r="AA513" s="120"/>
    </row>
    <row r="515" spans="1:27" ht="15.75" customHeight="1">
      <c r="A515" s="218" t="s">
        <v>8945</v>
      </c>
      <c r="B515" s="218" t="s">
        <v>10357</v>
      </c>
      <c r="C515" s="218" t="s">
        <v>10358</v>
      </c>
      <c r="D515" s="218">
        <v>10239</v>
      </c>
      <c r="E515" s="218" t="s">
        <v>2767</v>
      </c>
      <c r="F515" s="156" t="s">
        <v>10359</v>
      </c>
      <c r="G515" s="219"/>
      <c r="H515" s="210" t="s">
        <v>8983</v>
      </c>
      <c r="I515" s="125"/>
      <c r="J515" s="125"/>
      <c r="K515" s="125"/>
      <c r="L515" s="120"/>
      <c r="M515" s="120"/>
      <c r="N515" s="120"/>
      <c r="O515" s="120"/>
      <c r="P515" s="120"/>
      <c r="Q515" s="120"/>
      <c r="R515" s="120"/>
      <c r="S515" s="120"/>
      <c r="T515" s="120"/>
      <c r="U515" s="120"/>
      <c r="V515" s="120"/>
      <c r="W515" s="120"/>
      <c r="X515" s="120"/>
      <c r="Y515" s="120"/>
      <c r="Z515" s="120"/>
      <c r="AA515" s="120"/>
    </row>
    <row r="516" spans="1:27" ht="15.75" customHeight="1">
      <c r="A516" s="218" t="s">
        <v>8968</v>
      </c>
      <c r="B516" s="218" t="s">
        <v>10360</v>
      </c>
      <c r="C516" s="218" t="s">
        <v>10361</v>
      </c>
      <c r="D516" s="218">
        <v>493</v>
      </c>
      <c r="E516" s="218" t="s">
        <v>2340</v>
      </c>
      <c r="F516" s="156" t="s">
        <v>10362</v>
      </c>
      <c r="G516" s="219"/>
      <c r="H516" s="210" t="s">
        <v>8983</v>
      </c>
      <c r="I516" s="125"/>
      <c r="J516" s="125"/>
      <c r="K516" s="125"/>
      <c r="L516" s="120"/>
      <c r="M516" s="120"/>
      <c r="N516" s="120"/>
      <c r="O516" s="120"/>
      <c r="P516" s="120"/>
      <c r="Q516" s="120"/>
      <c r="R516" s="120"/>
      <c r="S516" s="120"/>
      <c r="T516" s="120"/>
      <c r="U516" s="120"/>
      <c r="V516" s="120"/>
      <c r="W516" s="120"/>
      <c r="X516" s="120"/>
      <c r="Y516" s="120"/>
      <c r="Z516" s="120"/>
      <c r="AA516" s="120"/>
    </row>
    <row r="517" spans="1:27" ht="15.75" customHeight="1">
      <c r="A517" s="218" t="s">
        <v>8911</v>
      </c>
      <c r="B517" s="218" t="s">
        <v>10363</v>
      </c>
      <c r="C517" s="218" t="s">
        <v>10364</v>
      </c>
      <c r="D517" s="218">
        <v>161</v>
      </c>
      <c r="E517" s="218" t="s">
        <v>2368</v>
      </c>
      <c r="F517" s="123" t="s">
        <v>10210</v>
      </c>
      <c r="G517" s="219"/>
      <c r="H517" s="210" t="s">
        <v>8983</v>
      </c>
      <c r="I517" s="125"/>
      <c r="J517" s="125"/>
      <c r="K517" s="125"/>
      <c r="L517" s="120"/>
      <c r="M517" s="120"/>
      <c r="N517" s="120"/>
      <c r="O517" s="120"/>
      <c r="P517" s="120"/>
      <c r="Q517" s="120"/>
      <c r="R517" s="120"/>
      <c r="S517" s="120"/>
      <c r="T517" s="120"/>
      <c r="U517" s="120"/>
      <c r="V517" s="120"/>
      <c r="W517" s="120"/>
      <c r="X517" s="120"/>
      <c r="Y517" s="120"/>
      <c r="Z517" s="120"/>
      <c r="AA517" s="120"/>
    </row>
    <row r="518" spans="1:27" ht="15.75" customHeight="1">
      <c r="A518" s="218" t="s">
        <v>8338</v>
      </c>
      <c r="B518" s="218" t="s">
        <v>10365</v>
      </c>
      <c r="C518" s="218" t="s">
        <v>10366</v>
      </c>
      <c r="D518" s="218" t="s">
        <v>2049</v>
      </c>
      <c r="E518" s="218" t="s">
        <v>2756</v>
      </c>
      <c r="F518" s="123" t="s">
        <v>10210</v>
      </c>
      <c r="G518" s="219" t="s">
        <v>10367</v>
      </c>
      <c r="H518" s="210" t="s">
        <v>8983</v>
      </c>
      <c r="I518" s="125"/>
      <c r="J518" s="125"/>
      <c r="K518" s="125"/>
      <c r="L518" s="120"/>
      <c r="M518" s="120"/>
      <c r="N518" s="120"/>
      <c r="O518" s="120"/>
      <c r="P518" s="120"/>
      <c r="Q518" s="120"/>
      <c r="R518" s="120"/>
      <c r="S518" s="120"/>
      <c r="T518" s="120"/>
      <c r="U518" s="120"/>
      <c r="V518" s="120"/>
      <c r="W518" s="120"/>
      <c r="X518" s="120"/>
      <c r="Y518" s="120"/>
      <c r="Z518" s="120"/>
      <c r="AA518" s="120"/>
    </row>
    <row r="519" spans="1:27" ht="15.75" customHeight="1">
      <c r="A519" s="218" t="s">
        <v>8286</v>
      </c>
      <c r="B519" s="218" t="s">
        <v>10368</v>
      </c>
      <c r="C519" s="218" t="s">
        <v>10369</v>
      </c>
      <c r="D519" s="218" t="s">
        <v>2128</v>
      </c>
      <c r="E519" s="218" t="s">
        <v>2770</v>
      </c>
      <c r="F519" s="156" t="s">
        <v>10370</v>
      </c>
      <c r="G519" s="219" t="s">
        <v>10371</v>
      </c>
      <c r="H519" s="210" t="s">
        <v>8983</v>
      </c>
      <c r="I519" s="125"/>
      <c r="J519" s="125"/>
      <c r="K519" s="125"/>
      <c r="L519" s="120"/>
      <c r="M519" s="120"/>
      <c r="N519" s="120"/>
      <c r="O519" s="120"/>
      <c r="P519" s="120"/>
      <c r="Q519" s="120"/>
      <c r="R519" s="120"/>
      <c r="S519" s="120"/>
      <c r="T519" s="120"/>
      <c r="U519" s="120"/>
      <c r="V519" s="120"/>
      <c r="W519" s="120"/>
      <c r="X519" s="120"/>
      <c r="Y519" s="120"/>
      <c r="Z519" s="120"/>
      <c r="AA519" s="120"/>
    </row>
    <row r="520" spans="1:27" ht="15.75" customHeight="1">
      <c r="A520" s="218" t="s">
        <v>8763</v>
      </c>
      <c r="B520" s="218" t="s">
        <v>10372</v>
      </c>
      <c r="C520" s="218" t="s">
        <v>10373</v>
      </c>
      <c r="D520" s="218" t="s">
        <v>1945</v>
      </c>
      <c r="E520" s="218" t="s">
        <v>2726</v>
      </c>
      <c r="F520" s="123" t="s">
        <v>10210</v>
      </c>
      <c r="G520" s="219" t="s">
        <v>10374</v>
      </c>
      <c r="H520" s="210" t="s">
        <v>8983</v>
      </c>
      <c r="I520" s="125"/>
      <c r="J520" s="125"/>
      <c r="K520" s="125"/>
      <c r="L520" s="120"/>
      <c r="M520" s="120"/>
      <c r="N520" s="120"/>
      <c r="O520" s="120"/>
      <c r="P520" s="120"/>
      <c r="Q520" s="120"/>
      <c r="R520" s="120"/>
      <c r="S520" s="120"/>
      <c r="T520" s="120"/>
      <c r="U520" s="120"/>
      <c r="V520" s="120"/>
      <c r="W520" s="120"/>
      <c r="X520" s="120"/>
      <c r="Y520" s="120"/>
      <c r="Z520" s="120"/>
      <c r="AA520" s="120"/>
    </row>
    <row r="521" spans="1:27" ht="15.75" customHeight="1">
      <c r="A521" s="218" t="s">
        <v>8328</v>
      </c>
      <c r="B521" s="218" t="s">
        <v>10375</v>
      </c>
      <c r="C521" s="218" t="s">
        <v>10376</v>
      </c>
      <c r="D521" s="218">
        <v>151</v>
      </c>
      <c r="E521" s="218" t="s">
        <v>2638</v>
      </c>
      <c r="F521" s="123" t="s">
        <v>10377</v>
      </c>
      <c r="G521" s="219" t="s">
        <v>10378</v>
      </c>
      <c r="H521" s="210" t="s">
        <v>8983</v>
      </c>
      <c r="I521" s="125"/>
      <c r="J521" s="125"/>
      <c r="K521" s="125"/>
      <c r="L521" s="120"/>
      <c r="M521" s="120"/>
      <c r="N521" s="120"/>
      <c r="O521" s="120"/>
      <c r="P521" s="120"/>
      <c r="Q521" s="120"/>
      <c r="R521" s="120"/>
      <c r="S521" s="120"/>
      <c r="T521" s="120"/>
      <c r="U521" s="120"/>
      <c r="V521" s="120"/>
      <c r="W521" s="120"/>
      <c r="X521" s="120"/>
      <c r="Y521" s="120"/>
      <c r="Z521" s="120"/>
      <c r="AA521" s="120"/>
    </row>
    <row r="522" spans="1:27" ht="15.75" customHeight="1">
      <c r="A522" s="218" t="s">
        <v>8320</v>
      </c>
      <c r="B522" s="218" t="s">
        <v>10379</v>
      </c>
      <c r="C522" s="218" t="s">
        <v>10380</v>
      </c>
      <c r="D522" s="218" t="s">
        <v>1031</v>
      </c>
      <c r="E522" s="218" t="s">
        <v>2468</v>
      </c>
      <c r="F522" s="123" t="s">
        <v>10377</v>
      </c>
      <c r="G522" s="219" t="s">
        <v>9042</v>
      </c>
      <c r="H522" s="210" t="s">
        <v>8983</v>
      </c>
      <c r="I522" s="125"/>
      <c r="J522" s="125"/>
      <c r="K522" s="125"/>
      <c r="L522" s="120"/>
      <c r="M522" s="120"/>
      <c r="N522" s="120"/>
      <c r="O522" s="120"/>
      <c r="P522" s="120"/>
      <c r="Q522" s="120"/>
      <c r="R522" s="120"/>
      <c r="S522" s="120"/>
      <c r="T522" s="120"/>
      <c r="U522" s="120"/>
      <c r="V522" s="120"/>
      <c r="W522" s="120"/>
      <c r="X522" s="120"/>
      <c r="Y522" s="120"/>
      <c r="Z522" s="120"/>
      <c r="AA522" s="120"/>
    </row>
    <row r="523" spans="1:27" ht="15.75" customHeight="1">
      <c r="A523" s="218" t="s">
        <v>8287</v>
      </c>
      <c r="B523" s="218" t="s">
        <v>10381</v>
      </c>
      <c r="C523" s="218" t="s">
        <v>10382</v>
      </c>
      <c r="D523" s="218" t="s">
        <v>1034</v>
      </c>
      <c r="E523" s="218" t="s">
        <v>2468</v>
      </c>
      <c r="F523" s="123" t="s">
        <v>10377</v>
      </c>
      <c r="G523" s="219" t="s">
        <v>10383</v>
      </c>
      <c r="H523" s="210" t="s">
        <v>8983</v>
      </c>
      <c r="I523" s="125"/>
      <c r="J523" s="125"/>
      <c r="K523" s="125"/>
      <c r="L523" s="120"/>
      <c r="M523" s="120"/>
      <c r="N523" s="120"/>
      <c r="O523" s="120"/>
      <c r="P523" s="120"/>
      <c r="Q523" s="120"/>
      <c r="R523" s="120"/>
      <c r="S523" s="120"/>
      <c r="T523" s="120"/>
      <c r="U523" s="120"/>
      <c r="V523" s="120"/>
      <c r="W523" s="120"/>
      <c r="X523" s="120"/>
      <c r="Y523" s="120"/>
      <c r="Z523" s="120"/>
      <c r="AA523" s="120"/>
    </row>
    <row r="524" spans="1:27" ht="15.75" customHeight="1">
      <c r="A524" s="218" t="s">
        <v>8285</v>
      </c>
      <c r="B524" s="218" t="s">
        <v>10381</v>
      </c>
      <c r="C524" s="218" t="s">
        <v>10382</v>
      </c>
      <c r="D524" s="218" t="s">
        <v>1033</v>
      </c>
      <c r="E524" s="218" t="s">
        <v>2468</v>
      </c>
      <c r="F524" s="123" t="s">
        <v>10377</v>
      </c>
      <c r="G524" s="219" t="s">
        <v>10384</v>
      </c>
      <c r="H524" s="210" t="s">
        <v>8983</v>
      </c>
      <c r="I524" s="125"/>
      <c r="J524" s="125"/>
      <c r="K524" s="125"/>
      <c r="L524" s="120"/>
      <c r="M524" s="120"/>
      <c r="N524" s="120"/>
      <c r="O524" s="120"/>
      <c r="P524" s="120"/>
      <c r="Q524" s="120"/>
      <c r="R524" s="120"/>
      <c r="S524" s="120"/>
      <c r="T524" s="120"/>
      <c r="U524" s="120"/>
      <c r="V524" s="120"/>
      <c r="W524" s="120"/>
      <c r="X524" s="120"/>
      <c r="Y524" s="120"/>
      <c r="Z524" s="120"/>
      <c r="AA524" s="120"/>
    </row>
    <row r="525" spans="1:27" ht="15.75" customHeight="1">
      <c r="A525" s="218" t="s">
        <v>8374</v>
      </c>
      <c r="B525" s="218" t="s">
        <v>10385</v>
      </c>
      <c r="C525" s="218" t="s">
        <v>10386</v>
      </c>
      <c r="D525" s="218">
        <v>28</v>
      </c>
      <c r="E525" s="218" t="s">
        <v>2327</v>
      </c>
      <c r="F525" s="123" t="s">
        <v>10210</v>
      </c>
      <c r="G525" s="219">
        <v>1</v>
      </c>
      <c r="H525" s="210" t="s">
        <v>8983</v>
      </c>
      <c r="I525" s="125"/>
      <c r="J525" s="125"/>
      <c r="K525" s="125"/>
      <c r="L525" s="120"/>
      <c r="M525" s="120"/>
      <c r="N525" s="120"/>
      <c r="O525" s="120"/>
      <c r="P525" s="120"/>
      <c r="Q525" s="120"/>
      <c r="R525" s="120"/>
      <c r="S525" s="120"/>
      <c r="T525" s="120"/>
      <c r="U525" s="120"/>
      <c r="V525" s="120"/>
      <c r="W525" s="120"/>
      <c r="X525" s="120"/>
      <c r="Y525" s="120"/>
      <c r="Z525" s="120"/>
      <c r="AA525" s="120"/>
    </row>
    <row r="526" spans="1:27" ht="15.75" customHeight="1">
      <c r="A526" s="220" t="s">
        <v>8854</v>
      </c>
      <c r="B526" s="220" t="s">
        <v>10387</v>
      </c>
      <c r="C526" s="220" t="s">
        <v>10388</v>
      </c>
      <c r="D526" s="220">
        <v>28</v>
      </c>
      <c r="E526" s="220" t="s">
        <v>2398</v>
      </c>
      <c r="F526" s="192" t="s">
        <v>10389</v>
      </c>
      <c r="G526" s="221" t="s">
        <v>10390</v>
      </c>
      <c r="H526" s="136" t="s">
        <v>9010</v>
      </c>
      <c r="I526" s="136"/>
      <c r="J526" s="136"/>
      <c r="K526" s="136"/>
      <c r="L526" s="120"/>
      <c r="M526" s="120"/>
      <c r="N526" s="120"/>
      <c r="O526" s="120"/>
      <c r="P526" s="120"/>
      <c r="Q526" s="120"/>
      <c r="R526" s="120"/>
      <c r="S526" s="120"/>
      <c r="T526" s="120"/>
      <c r="U526" s="120"/>
      <c r="V526" s="120"/>
      <c r="W526" s="120"/>
      <c r="X526" s="120"/>
      <c r="Y526" s="120"/>
      <c r="Z526" s="120"/>
      <c r="AA526" s="120"/>
    </row>
    <row r="527" spans="1:27" ht="15.75" customHeight="1">
      <c r="A527" s="218" t="s">
        <v>8352</v>
      </c>
      <c r="B527" s="218" t="s">
        <v>10391</v>
      </c>
      <c r="C527" s="218" t="s">
        <v>10392</v>
      </c>
      <c r="D527" s="218">
        <v>123</v>
      </c>
      <c r="E527" s="218" t="s">
        <v>2427</v>
      </c>
      <c r="F527" s="156" t="s">
        <v>10393</v>
      </c>
      <c r="G527" s="219" t="s">
        <v>10394</v>
      </c>
      <c r="H527" s="210" t="s">
        <v>8983</v>
      </c>
      <c r="I527" s="125"/>
      <c r="J527" s="125"/>
      <c r="K527" s="125"/>
      <c r="L527" s="120"/>
      <c r="M527" s="120"/>
      <c r="N527" s="120"/>
      <c r="O527" s="120"/>
      <c r="P527" s="120"/>
      <c r="Q527" s="120"/>
      <c r="R527" s="120"/>
      <c r="S527" s="120"/>
      <c r="T527" s="120"/>
      <c r="U527" s="120"/>
      <c r="V527" s="120"/>
      <c r="W527" s="120"/>
      <c r="X527" s="120"/>
      <c r="Y527" s="120"/>
      <c r="Z527" s="120"/>
      <c r="AA527" s="120"/>
    </row>
    <row r="528" spans="1:27" ht="15.75" customHeight="1">
      <c r="A528" s="218" t="s">
        <v>8353</v>
      </c>
      <c r="B528" s="218" t="s">
        <v>10395</v>
      </c>
      <c r="C528" s="218" t="s">
        <v>10396</v>
      </c>
      <c r="D528" s="218">
        <v>125</v>
      </c>
      <c r="E528" s="218" t="s">
        <v>2427</v>
      </c>
      <c r="F528" s="123" t="s">
        <v>10210</v>
      </c>
      <c r="G528" s="219"/>
      <c r="H528" s="210" t="s">
        <v>8983</v>
      </c>
      <c r="I528" s="125"/>
      <c r="J528" s="125"/>
      <c r="K528" s="125"/>
      <c r="L528" s="120"/>
      <c r="M528" s="120"/>
      <c r="N528" s="120"/>
      <c r="O528" s="120"/>
      <c r="P528" s="120"/>
      <c r="Q528" s="120"/>
      <c r="R528" s="120"/>
      <c r="S528" s="120"/>
      <c r="T528" s="120"/>
      <c r="U528" s="120"/>
      <c r="V528" s="120"/>
      <c r="W528" s="120"/>
      <c r="X528" s="120"/>
      <c r="Y528" s="120"/>
      <c r="Z528" s="120"/>
      <c r="AA528" s="120"/>
    </row>
    <row r="529" spans="1:27" ht="15.75" customHeight="1">
      <c r="A529" s="218" t="s">
        <v>8271</v>
      </c>
      <c r="B529" s="218" t="s">
        <v>10397</v>
      </c>
      <c r="C529" s="218" t="s">
        <v>10398</v>
      </c>
      <c r="D529" s="218" t="s">
        <v>1178</v>
      </c>
      <c r="E529" s="218" t="s">
        <v>2509</v>
      </c>
      <c r="F529" s="123" t="s">
        <v>10210</v>
      </c>
      <c r="G529" s="219" t="s">
        <v>10399</v>
      </c>
      <c r="H529" s="210" t="s">
        <v>8983</v>
      </c>
      <c r="I529" s="125"/>
      <c r="J529" s="125"/>
      <c r="K529" s="125"/>
      <c r="L529" s="120"/>
      <c r="M529" s="120"/>
      <c r="N529" s="120"/>
      <c r="O529" s="120"/>
      <c r="P529" s="120"/>
      <c r="Q529" s="120"/>
      <c r="R529" s="120"/>
      <c r="S529" s="120"/>
      <c r="T529" s="120"/>
      <c r="U529" s="120"/>
      <c r="V529" s="120"/>
      <c r="W529" s="120"/>
      <c r="X529" s="120"/>
      <c r="Y529" s="120"/>
      <c r="Z529" s="120"/>
      <c r="AA529" s="120"/>
    </row>
    <row r="530" spans="1:27" ht="15.75" customHeight="1">
      <c r="A530" s="218" t="s">
        <v>8736</v>
      </c>
      <c r="B530" s="218" t="s">
        <v>10400</v>
      </c>
      <c r="C530" s="218" t="s">
        <v>10401</v>
      </c>
      <c r="D530" s="218" t="s">
        <v>1180</v>
      </c>
      <c r="E530" s="218" t="s">
        <v>2511</v>
      </c>
      <c r="F530" s="123" t="s">
        <v>10210</v>
      </c>
      <c r="G530" s="219" t="s">
        <v>10402</v>
      </c>
      <c r="H530" s="210" t="s">
        <v>8983</v>
      </c>
      <c r="I530" s="125"/>
      <c r="J530" s="125"/>
      <c r="K530" s="125"/>
      <c r="L530" s="120"/>
      <c r="M530" s="120"/>
      <c r="N530" s="120"/>
      <c r="O530" s="120"/>
      <c r="P530" s="120"/>
      <c r="Q530" s="120"/>
      <c r="R530" s="120"/>
      <c r="S530" s="120"/>
      <c r="T530" s="120"/>
      <c r="U530" s="120"/>
      <c r="V530" s="120"/>
      <c r="W530" s="120"/>
      <c r="X530" s="120"/>
      <c r="Y530" s="120"/>
      <c r="Z530" s="120"/>
      <c r="AA530" s="120"/>
    </row>
    <row r="531" spans="1:27" ht="15.75" customHeight="1">
      <c r="A531" s="218" t="s">
        <v>8398</v>
      </c>
      <c r="B531" s="218" t="s">
        <v>10403</v>
      </c>
      <c r="C531" s="218" t="s">
        <v>10404</v>
      </c>
      <c r="D531" s="218">
        <v>44</v>
      </c>
      <c r="E531" s="218" t="s">
        <v>2314</v>
      </c>
      <c r="F531" s="123" t="s">
        <v>10210</v>
      </c>
      <c r="G531" s="219">
        <v>1</v>
      </c>
      <c r="H531" s="210" t="s">
        <v>8983</v>
      </c>
      <c r="I531" s="125"/>
      <c r="J531" s="125"/>
      <c r="K531" s="125"/>
      <c r="L531" s="120"/>
      <c r="M531" s="120"/>
      <c r="N531" s="120"/>
      <c r="O531" s="120"/>
      <c r="P531" s="120"/>
      <c r="Q531" s="120"/>
      <c r="R531" s="120"/>
      <c r="S531" s="120"/>
      <c r="T531" s="120"/>
      <c r="U531" s="120"/>
      <c r="V531" s="120"/>
      <c r="W531" s="120"/>
      <c r="X531" s="120"/>
      <c r="Y531" s="120"/>
      <c r="Z531" s="120"/>
      <c r="AA531" s="120"/>
    </row>
    <row r="532" spans="1:27" ht="15.75" customHeight="1">
      <c r="A532" s="220" t="s">
        <v>8401</v>
      </c>
      <c r="B532" s="220" t="s">
        <v>10405</v>
      </c>
      <c r="C532" s="220" t="s">
        <v>10406</v>
      </c>
      <c r="D532" s="220">
        <v>224</v>
      </c>
      <c r="E532" s="220" t="s">
        <v>2482</v>
      </c>
      <c r="F532" s="192" t="s">
        <v>10407</v>
      </c>
      <c r="G532" s="221"/>
      <c r="H532" s="136" t="s">
        <v>9010</v>
      </c>
      <c r="I532" s="136"/>
      <c r="J532" s="136"/>
      <c r="K532" s="136"/>
      <c r="L532" s="120"/>
      <c r="M532" s="120"/>
      <c r="N532" s="120"/>
      <c r="O532" s="120"/>
      <c r="P532" s="120"/>
      <c r="Q532" s="120"/>
      <c r="R532" s="120"/>
      <c r="S532" s="120"/>
      <c r="T532" s="120"/>
      <c r="U532" s="120"/>
      <c r="V532" s="120"/>
      <c r="W532" s="120"/>
      <c r="X532" s="120"/>
      <c r="Y532" s="120"/>
      <c r="Z532" s="120"/>
      <c r="AA532" s="120"/>
    </row>
    <row r="533" spans="1:27" ht="15.75" customHeight="1">
      <c r="A533" s="218" t="s">
        <v>10408</v>
      </c>
      <c r="B533" s="218" t="s">
        <v>10409</v>
      </c>
      <c r="C533" s="218" t="s">
        <v>9394</v>
      </c>
      <c r="D533" s="218">
        <v>119</v>
      </c>
      <c r="E533" s="218" t="s">
        <v>2353</v>
      </c>
      <c r="F533" s="177" t="s">
        <v>10410</v>
      </c>
      <c r="G533" s="219" t="s">
        <v>10411</v>
      </c>
      <c r="H533" s="210" t="s">
        <v>8983</v>
      </c>
      <c r="I533" s="125"/>
      <c r="J533" s="125"/>
      <c r="K533" s="125"/>
      <c r="L533" s="120"/>
      <c r="M533" s="120"/>
      <c r="N533" s="120"/>
      <c r="O533" s="120"/>
      <c r="P533" s="120"/>
      <c r="Q533" s="120"/>
      <c r="R533" s="120"/>
      <c r="S533" s="120"/>
      <c r="T533" s="120"/>
      <c r="U533" s="120"/>
      <c r="V533" s="120"/>
      <c r="W533" s="120"/>
      <c r="X533" s="120"/>
      <c r="Y533" s="120"/>
      <c r="Z533" s="120"/>
      <c r="AA533" s="120"/>
    </row>
    <row r="534" spans="1:27" ht="15.75" customHeight="1">
      <c r="A534" s="218" t="s">
        <v>10412</v>
      </c>
      <c r="B534" s="218" t="s">
        <v>10409</v>
      </c>
      <c r="C534" s="218" t="s">
        <v>9394</v>
      </c>
      <c r="D534" s="218">
        <v>123</v>
      </c>
      <c r="E534" s="218" t="s">
        <v>2353</v>
      </c>
      <c r="F534" s="177" t="s">
        <v>10410</v>
      </c>
      <c r="G534" s="219" t="s">
        <v>10413</v>
      </c>
      <c r="H534" s="210" t="s">
        <v>8983</v>
      </c>
      <c r="I534" s="125"/>
      <c r="J534" s="125"/>
      <c r="K534" s="125"/>
      <c r="L534" s="120"/>
      <c r="M534" s="120"/>
      <c r="N534" s="120"/>
      <c r="O534" s="120"/>
      <c r="P534" s="120"/>
      <c r="Q534" s="120"/>
      <c r="R534" s="120"/>
      <c r="S534" s="120"/>
      <c r="T534" s="120"/>
      <c r="U534" s="120"/>
      <c r="V534" s="120"/>
      <c r="W534" s="120"/>
      <c r="X534" s="120"/>
      <c r="Y534" s="120"/>
      <c r="Z534" s="120"/>
      <c r="AA534" s="120"/>
    </row>
    <row r="535" spans="1:27" ht="15.75" customHeight="1">
      <c r="A535" s="220" t="s">
        <v>8327</v>
      </c>
      <c r="B535" s="220" t="s">
        <v>10414</v>
      </c>
      <c r="C535" s="220" t="s">
        <v>10415</v>
      </c>
      <c r="D535" s="220">
        <v>162</v>
      </c>
      <c r="E535" s="220" t="s">
        <v>2409</v>
      </c>
      <c r="F535" s="192" t="s">
        <v>10416</v>
      </c>
      <c r="G535" s="221"/>
      <c r="H535" s="136" t="s">
        <v>9010</v>
      </c>
      <c r="I535" s="136"/>
      <c r="J535" s="136"/>
      <c r="K535" s="136"/>
      <c r="L535" s="120"/>
      <c r="M535" s="120"/>
      <c r="N535" s="120"/>
      <c r="O535" s="120"/>
      <c r="P535" s="120"/>
      <c r="Q535" s="120"/>
      <c r="R535" s="120"/>
      <c r="S535" s="120"/>
      <c r="T535" s="120"/>
      <c r="U535" s="120"/>
      <c r="V535" s="120"/>
      <c r="W535" s="120"/>
      <c r="X535" s="120"/>
      <c r="Y535" s="120"/>
      <c r="Z535" s="120"/>
      <c r="AA535" s="120"/>
    </row>
    <row r="536" spans="1:27" ht="15.75" customHeight="1">
      <c r="A536" s="218" t="s">
        <v>8292</v>
      </c>
      <c r="B536" s="218" t="s">
        <v>10417</v>
      </c>
      <c r="C536" s="218" t="s">
        <v>10418</v>
      </c>
      <c r="D536" s="218">
        <v>17</v>
      </c>
      <c r="E536" s="218" t="s">
        <v>2334</v>
      </c>
      <c r="F536" s="123" t="s">
        <v>10210</v>
      </c>
      <c r="G536" s="219" t="s">
        <v>10419</v>
      </c>
      <c r="H536" s="210" t="s">
        <v>8983</v>
      </c>
      <c r="I536" s="125"/>
      <c r="J536" s="125"/>
      <c r="K536" s="125"/>
      <c r="L536" s="120"/>
      <c r="M536" s="120"/>
      <c r="N536" s="120"/>
      <c r="O536" s="120"/>
      <c r="P536" s="120"/>
      <c r="Q536" s="120"/>
      <c r="R536" s="120"/>
      <c r="S536" s="120"/>
      <c r="T536" s="120"/>
      <c r="U536" s="120"/>
      <c r="V536" s="120"/>
      <c r="W536" s="120"/>
      <c r="X536" s="120"/>
      <c r="Y536" s="120"/>
      <c r="Z536" s="120"/>
      <c r="AA536" s="120"/>
    </row>
    <row r="537" spans="1:27" ht="15.75" customHeight="1">
      <c r="A537" s="218" t="s">
        <v>8903</v>
      </c>
      <c r="B537" s="218" t="s">
        <v>10420</v>
      </c>
      <c r="C537" s="218" t="s">
        <v>10421</v>
      </c>
      <c r="D537" s="218">
        <v>151</v>
      </c>
      <c r="E537" s="218" t="s">
        <v>2414</v>
      </c>
      <c r="F537" s="223" t="s">
        <v>10422</v>
      </c>
      <c r="G537" s="219" t="s">
        <v>9042</v>
      </c>
      <c r="H537" s="210" t="s">
        <v>8983</v>
      </c>
      <c r="I537" s="125"/>
      <c r="J537" s="125"/>
      <c r="K537" s="125"/>
      <c r="L537" s="120"/>
      <c r="M537" s="120"/>
      <c r="N537" s="120"/>
      <c r="O537" s="120"/>
      <c r="P537" s="120"/>
      <c r="Q537" s="120"/>
      <c r="R537" s="120"/>
      <c r="S537" s="120"/>
      <c r="T537" s="120"/>
      <c r="U537" s="120"/>
      <c r="V537" s="120"/>
      <c r="W537" s="120"/>
      <c r="X537" s="120"/>
      <c r="Y537" s="120"/>
      <c r="Z537" s="120"/>
      <c r="AA537" s="120"/>
    </row>
    <row r="538" spans="1:27" ht="15.75" customHeight="1">
      <c r="A538" s="218" t="s">
        <v>8954</v>
      </c>
      <c r="B538" s="218" t="s">
        <v>10423</v>
      </c>
      <c r="C538" s="218" t="s">
        <v>10424</v>
      </c>
      <c r="D538" s="218" t="s">
        <v>1557</v>
      </c>
      <c r="E538" s="218" t="s">
        <v>2620</v>
      </c>
      <c r="F538" s="167" t="s">
        <v>10425</v>
      </c>
      <c r="G538" s="219"/>
      <c r="H538" s="210" t="s">
        <v>8983</v>
      </c>
      <c r="I538" s="125"/>
      <c r="J538" s="125"/>
      <c r="K538" s="125"/>
      <c r="L538" s="120"/>
      <c r="M538" s="120"/>
      <c r="N538" s="120"/>
      <c r="O538" s="120"/>
      <c r="P538" s="120"/>
      <c r="Q538" s="120"/>
      <c r="R538" s="120"/>
      <c r="S538" s="120"/>
      <c r="T538" s="120"/>
      <c r="U538" s="120"/>
      <c r="V538" s="120"/>
      <c r="W538" s="120"/>
      <c r="X538" s="120"/>
      <c r="Y538" s="120"/>
      <c r="Z538" s="120"/>
      <c r="AA538" s="120"/>
    </row>
    <row r="539" spans="1:27" ht="15.75" customHeight="1">
      <c r="A539" s="218" t="s">
        <v>8952</v>
      </c>
      <c r="B539" s="218" t="s">
        <v>10426</v>
      </c>
      <c r="C539" s="218" t="s">
        <v>10427</v>
      </c>
      <c r="D539" s="218" t="s">
        <v>1555</v>
      </c>
      <c r="E539" s="218" t="s">
        <v>2620</v>
      </c>
      <c r="F539" s="156" t="s">
        <v>10428</v>
      </c>
      <c r="G539" s="219"/>
      <c r="H539" s="210" t="s">
        <v>8983</v>
      </c>
      <c r="I539" s="125"/>
      <c r="J539" s="125"/>
      <c r="K539" s="125"/>
      <c r="L539" s="120"/>
      <c r="M539" s="120"/>
      <c r="N539" s="120"/>
      <c r="O539" s="120"/>
      <c r="P539" s="120"/>
      <c r="Q539" s="120"/>
      <c r="R539" s="120"/>
      <c r="S539" s="120"/>
      <c r="T539" s="120"/>
      <c r="U539" s="120"/>
      <c r="V539" s="120"/>
      <c r="W539" s="120"/>
      <c r="X539" s="120"/>
      <c r="Y539" s="120"/>
      <c r="Z539" s="120"/>
      <c r="AA539" s="120"/>
    </row>
    <row r="540" spans="1:27" ht="15.75" customHeight="1">
      <c r="A540" s="218" t="s">
        <v>8944</v>
      </c>
      <c r="B540" s="218" t="s">
        <v>10357</v>
      </c>
      <c r="C540" s="218" t="s">
        <v>10358</v>
      </c>
      <c r="D540" s="218" t="s">
        <v>1887</v>
      </c>
      <c r="E540" s="218" t="s">
        <v>2710</v>
      </c>
      <c r="F540" s="167" t="s">
        <v>10429</v>
      </c>
      <c r="G540" s="219"/>
      <c r="H540" s="210" t="s">
        <v>8983</v>
      </c>
      <c r="I540" s="125"/>
      <c r="J540" s="125"/>
      <c r="K540" s="125"/>
      <c r="L540" s="120"/>
      <c r="M540" s="120"/>
      <c r="N540" s="120"/>
      <c r="O540" s="120"/>
      <c r="P540" s="120"/>
      <c r="Q540" s="120"/>
      <c r="R540" s="120"/>
      <c r="S540" s="120"/>
      <c r="T540" s="120"/>
      <c r="U540" s="120"/>
      <c r="V540" s="120"/>
      <c r="W540" s="120"/>
      <c r="X540" s="120"/>
      <c r="Y540" s="120"/>
      <c r="Z540" s="120"/>
      <c r="AA540" s="120"/>
    </row>
    <row r="541" spans="1:27" ht="15.75" customHeight="1">
      <c r="A541" s="218" t="s">
        <v>8879</v>
      </c>
      <c r="B541" s="218" t="s">
        <v>10430</v>
      </c>
      <c r="C541" s="218" t="s">
        <v>10431</v>
      </c>
      <c r="D541" s="218" t="s">
        <v>1888</v>
      </c>
      <c r="E541" s="218" t="s">
        <v>2710</v>
      </c>
      <c r="F541" s="156" t="s">
        <v>10432</v>
      </c>
      <c r="G541" s="219"/>
      <c r="H541" s="210" t="s">
        <v>8983</v>
      </c>
      <c r="I541" s="125"/>
      <c r="J541" s="125"/>
      <c r="K541" s="125"/>
      <c r="L541" s="120"/>
      <c r="M541" s="120"/>
      <c r="N541" s="120"/>
      <c r="O541" s="120"/>
      <c r="P541" s="120"/>
      <c r="Q541" s="120"/>
      <c r="R541" s="120"/>
      <c r="S541" s="120"/>
      <c r="T541" s="120"/>
      <c r="U541" s="120"/>
      <c r="V541" s="120"/>
      <c r="W541" s="120"/>
      <c r="X541" s="120"/>
      <c r="Y541" s="120"/>
      <c r="Z541" s="120"/>
      <c r="AA541" s="120"/>
    </row>
    <row r="542" spans="1:27" ht="15.75" customHeight="1">
      <c r="A542" s="218" t="s">
        <v>8355</v>
      </c>
      <c r="B542" s="218" t="s">
        <v>10433</v>
      </c>
      <c r="C542" s="218" t="s">
        <v>10434</v>
      </c>
      <c r="D542" s="218">
        <v>128</v>
      </c>
      <c r="E542" s="218" t="s">
        <v>2420</v>
      </c>
      <c r="F542" s="123" t="s">
        <v>10435</v>
      </c>
      <c r="G542" s="219" t="s">
        <v>10413</v>
      </c>
      <c r="H542" s="210" t="s">
        <v>8983</v>
      </c>
      <c r="I542" s="125"/>
      <c r="J542" s="125"/>
      <c r="K542" s="125"/>
      <c r="L542" s="120"/>
      <c r="M542" s="120"/>
      <c r="N542" s="120"/>
      <c r="O542" s="120"/>
      <c r="P542" s="120"/>
      <c r="Q542" s="120"/>
      <c r="R542" s="120"/>
      <c r="S542" s="120"/>
      <c r="T542" s="120"/>
      <c r="U542" s="120"/>
      <c r="V542" s="120"/>
      <c r="W542" s="120"/>
      <c r="X542" s="120"/>
      <c r="Y542" s="120"/>
      <c r="Z542" s="120"/>
      <c r="AA542" s="120"/>
    </row>
    <row r="543" spans="1:27" ht="15.75" customHeight="1">
      <c r="A543" s="218" t="s">
        <v>8370</v>
      </c>
      <c r="B543" s="218" t="s">
        <v>10436</v>
      </c>
      <c r="C543" s="218" t="s">
        <v>10437</v>
      </c>
      <c r="D543" s="218">
        <v>124</v>
      </c>
      <c r="E543" s="218" t="s">
        <v>2530</v>
      </c>
      <c r="F543" s="123" t="s">
        <v>10435</v>
      </c>
      <c r="G543" s="219"/>
      <c r="H543" s="210" t="s">
        <v>8983</v>
      </c>
      <c r="I543" s="125"/>
      <c r="J543" s="125"/>
      <c r="K543" s="125"/>
      <c r="L543" s="120"/>
      <c r="M543" s="120"/>
      <c r="N543" s="120"/>
      <c r="O543" s="120"/>
      <c r="P543" s="120"/>
      <c r="Q543" s="120"/>
      <c r="R543" s="120"/>
      <c r="S543" s="120"/>
      <c r="T543" s="120"/>
      <c r="U543" s="120"/>
      <c r="V543" s="120"/>
      <c r="W543" s="120"/>
      <c r="X543" s="120"/>
      <c r="Y543" s="120"/>
      <c r="Z543" s="120"/>
      <c r="AA543" s="120"/>
    </row>
    <row r="544" spans="1:27" ht="15.75" customHeight="1">
      <c r="A544" s="218" t="s">
        <v>8760</v>
      </c>
      <c r="B544" s="218" t="s">
        <v>10438</v>
      </c>
      <c r="C544" s="218" t="s">
        <v>10366</v>
      </c>
      <c r="D544" s="218">
        <v>35</v>
      </c>
      <c r="E544" s="218" t="s">
        <v>2530</v>
      </c>
      <c r="F544" s="123" t="s">
        <v>10435</v>
      </c>
      <c r="G544" s="219" t="s">
        <v>10439</v>
      </c>
      <c r="H544" s="210" t="s">
        <v>8983</v>
      </c>
      <c r="I544" s="125"/>
      <c r="J544" s="125"/>
      <c r="K544" s="125"/>
      <c r="L544" s="120"/>
      <c r="M544" s="120"/>
      <c r="N544" s="120"/>
      <c r="O544" s="120"/>
      <c r="P544" s="120"/>
      <c r="Q544" s="120"/>
      <c r="R544" s="120"/>
      <c r="S544" s="120"/>
      <c r="T544" s="120"/>
      <c r="U544" s="120"/>
      <c r="V544" s="120"/>
      <c r="W544" s="120"/>
      <c r="X544" s="120"/>
      <c r="Y544" s="120"/>
      <c r="Z544" s="120"/>
      <c r="AA544" s="120"/>
    </row>
    <row r="545" spans="1:27" ht="15.75" customHeight="1">
      <c r="A545" s="218" t="s">
        <v>8770</v>
      </c>
      <c r="B545" s="218" t="s">
        <v>10440</v>
      </c>
      <c r="C545" s="218" t="s">
        <v>10441</v>
      </c>
      <c r="D545" s="218" t="s">
        <v>1140</v>
      </c>
      <c r="E545" s="218" t="s">
        <v>2496</v>
      </c>
      <c r="F545" s="156" t="s">
        <v>10442</v>
      </c>
      <c r="G545" s="219" t="s">
        <v>10443</v>
      </c>
      <c r="H545" s="210" t="s">
        <v>8983</v>
      </c>
      <c r="I545" s="125"/>
      <c r="J545" s="125"/>
      <c r="K545" s="125"/>
      <c r="L545" s="120"/>
      <c r="M545" s="120"/>
      <c r="N545" s="120"/>
      <c r="O545" s="120"/>
      <c r="P545" s="120"/>
      <c r="Q545" s="120"/>
      <c r="R545" s="120"/>
      <c r="S545" s="120"/>
      <c r="T545" s="120"/>
      <c r="U545" s="120"/>
      <c r="V545" s="120"/>
      <c r="W545" s="120"/>
      <c r="X545" s="120"/>
      <c r="Y545" s="120"/>
      <c r="Z545" s="120"/>
      <c r="AA545" s="120"/>
    </row>
    <row r="546" spans="1:27" ht="15.75" customHeight="1">
      <c r="A546" s="218" t="s">
        <v>8967</v>
      </c>
      <c r="B546" s="218" t="s">
        <v>10444</v>
      </c>
      <c r="C546" s="218" t="s">
        <v>10445</v>
      </c>
      <c r="D546" s="218">
        <v>790</v>
      </c>
      <c r="E546" s="218" t="s">
        <v>2349</v>
      </c>
      <c r="F546" s="123" t="s">
        <v>10435</v>
      </c>
      <c r="G546" s="219"/>
      <c r="H546" s="210" t="s">
        <v>8983</v>
      </c>
      <c r="I546" s="125"/>
      <c r="J546" s="125"/>
      <c r="K546" s="125"/>
      <c r="L546" s="120"/>
      <c r="M546" s="120"/>
      <c r="N546" s="120"/>
      <c r="O546" s="120"/>
      <c r="P546" s="120"/>
      <c r="Q546" s="120"/>
      <c r="R546" s="120"/>
      <c r="S546" s="120"/>
      <c r="T546" s="120"/>
      <c r="U546" s="120"/>
      <c r="V546" s="120"/>
      <c r="W546" s="120"/>
      <c r="X546" s="120"/>
      <c r="Y546" s="120"/>
      <c r="Z546" s="120"/>
      <c r="AA546" s="120"/>
    </row>
    <row r="547" spans="1:27" ht="15.75" customHeight="1">
      <c r="A547" s="218" t="s">
        <v>8308</v>
      </c>
      <c r="B547" s="218" t="s">
        <v>10446</v>
      </c>
      <c r="C547" s="218" t="s">
        <v>10447</v>
      </c>
      <c r="D547" s="218">
        <v>211</v>
      </c>
      <c r="E547" s="218" t="s">
        <v>2425</v>
      </c>
      <c r="F547" s="156" t="s">
        <v>10448</v>
      </c>
      <c r="G547" s="219"/>
      <c r="H547" s="210" t="s">
        <v>8983</v>
      </c>
      <c r="I547" s="125"/>
      <c r="J547" s="125"/>
      <c r="K547" s="125"/>
      <c r="L547" s="120"/>
      <c r="M547" s="120"/>
      <c r="N547" s="120"/>
      <c r="O547" s="120"/>
      <c r="P547" s="120"/>
      <c r="Q547" s="120"/>
      <c r="R547" s="120"/>
      <c r="S547" s="120"/>
      <c r="T547" s="120"/>
      <c r="U547" s="120"/>
      <c r="V547" s="120"/>
      <c r="W547" s="120"/>
      <c r="X547" s="120"/>
      <c r="Y547" s="120"/>
      <c r="Z547" s="120"/>
      <c r="AA547" s="120"/>
    </row>
    <row r="548" spans="1:27" ht="15.75" customHeight="1">
      <c r="A548" s="218" t="s">
        <v>8764</v>
      </c>
      <c r="B548" s="218" t="s">
        <v>10449</v>
      </c>
      <c r="C548" s="218" t="s">
        <v>10450</v>
      </c>
      <c r="D548" s="218">
        <v>65</v>
      </c>
      <c r="E548" s="218" t="s">
        <v>2772</v>
      </c>
      <c r="F548" s="123" t="s">
        <v>10435</v>
      </c>
      <c r="G548" s="219" t="s">
        <v>10451</v>
      </c>
      <c r="H548" s="210" t="s">
        <v>8983</v>
      </c>
      <c r="I548" s="125"/>
      <c r="J548" s="125"/>
      <c r="K548" s="125"/>
      <c r="L548" s="120"/>
      <c r="M548" s="120"/>
      <c r="N548" s="120"/>
      <c r="O548" s="120"/>
      <c r="P548" s="120"/>
      <c r="Q548" s="120"/>
      <c r="R548" s="120"/>
      <c r="S548" s="120"/>
      <c r="T548" s="120"/>
      <c r="U548" s="120"/>
      <c r="V548" s="120"/>
      <c r="W548" s="120"/>
      <c r="X548" s="120"/>
      <c r="Y548" s="120"/>
      <c r="Z548" s="120"/>
      <c r="AA548" s="120"/>
    </row>
    <row r="549" spans="1:27" ht="15.75" customHeight="1">
      <c r="A549" s="218" t="s">
        <v>8321</v>
      </c>
      <c r="B549" s="218" t="s">
        <v>10452</v>
      </c>
      <c r="C549" s="218" t="s">
        <v>10453</v>
      </c>
      <c r="D549" s="218">
        <v>90</v>
      </c>
      <c r="E549" s="218" t="s">
        <v>2772</v>
      </c>
      <c r="F549" s="123" t="s">
        <v>10435</v>
      </c>
      <c r="G549" s="219" t="s">
        <v>10454</v>
      </c>
      <c r="H549" s="210" t="s">
        <v>8983</v>
      </c>
      <c r="I549" s="125"/>
      <c r="J549" s="125"/>
      <c r="K549" s="125"/>
      <c r="L549" s="120"/>
      <c r="M549" s="120"/>
      <c r="N549" s="120"/>
      <c r="O549" s="120"/>
      <c r="P549" s="120"/>
      <c r="Q549" s="120"/>
      <c r="R549" s="120"/>
      <c r="S549" s="120"/>
      <c r="T549" s="120"/>
      <c r="U549" s="120"/>
      <c r="V549" s="120"/>
      <c r="W549" s="120"/>
      <c r="X549" s="120"/>
      <c r="Y549" s="120"/>
      <c r="Z549" s="120"/>
      <c r="AA549" s="120"/>
    </row>
    <row r="550" spans="1:27" ht="15.75" customHeight="1">
      <c r="A550" s="218" t="s">
        <v>8888</v>
      </c>
      <c r="B550" s="218" t="s">
        <v>10455</v>
      </c>
      <c r="C550" s="218" t="s">
        <v>10456</v>
      </c>
      <c r="D550" s="218" t="s">
        <v>2058</v>
      </c>
      <c r="E550" s="218" t="s">
        <v>2758</v>
      </c>
      <c r="F550" s="123" t="s">
        <v>10457</v>
      </c>
      <c r="G550" s="219"/>
      <c r="H550" s="210" t="s">
        <v>8983</v>
      </c>
      <c r="I550" s="125"/>
      <c r="J550" s="125"/>
      <c r="K550" s="125"/>
      <c r="L550" s="120"/>
      <c r="M550" s="120"/>
      <c r="N550" s="120"/>
      <c r="O550" s="120"/>
      <c r="P550" s="120"/>
      <c r="Q550" s="120"/>
      <c r="R550" s="120"/>
      <c r="S550" s="120"/>
      <c r="T550" s="120"/>
      <c r="U550" s="120"/>
      <c r="V550" s="120"/>
      <c r="W550" s="120"/>
      <c r="X550" s="120"/>
      <c r="Y550" s="120"/>
      <c r="Z550" s="120"/>
      <c r="AA550" s="120"/>
    </row>
    <row r="551" spans="1:27" ht="15.75" customHeight="1">
      <c r="A551" s="218" t="s">
        <v>8953</v>
      </c>
      <c r="B551" s="218" t="s">
        <v>10426</v>
      </c>
      <c r="C551" s="218" t="s">
        <v>10427</v>
      </c>
      <c r="D551" s="218">
        <v>236</v>
      </c>
      <c r="E551" s="218" t="s">
        <v>2586</v>
      </c>
      <c r="F551" s="123" t="s">
        <v>10458</v>
      </c>
      <c r="G551" s="219"/>
      <c r="H551" s="210" t="s">
        <v>8983</v>
      </c>
      <c r="I551" s="125"/>
      <c r="J551" s="125"/>
      <c r="K551" s="125"/>
      <c r="L551" s="120"/>
      <c r="M551" s="120"/>
      <c r="N551" s="120"/>
      <c r="O551" s="120"/>
      <c r="P551" s="120"/>
      <c r="Q551" s="120"/>
      <c r="R551" s="120"/>
      <c r="S551" s="120"/>
      <c r="T551" s="120"/>
      <c r="U551" s="120"/>
      <c r="V551" s="120"/>
      <c r="W551" s="120"/>
      <c r="X551" s="120"/>
      <c r="Y551" s="120"/>
      <c r="Z551" s="120"/>
      <c r="AA551" s="120"/>
    </row>
    <row r="552" spans="1:27" ht="15.75" customHeight="1">
      <c r="A552" s="218" t="s">
        <v>8900</v>
      </c>
      <c r="B552" s="218" t="s">
        <v>10459</v>
      </c>
      <c r="C552" s="218" t="s">
        <v>10460</v>
      </c>
      <c r="D552" s="218">
        <v>75</v>
      </c>
      <c r="E552" s="218" t="s">
        <v>2586</v>
      </c>
      <c r="F552" s="123" t="s">
        <v>10435</v>
      </c>
      <c r="G552" s="219"/>
      <c r="H552" s="210" t="s">
        <v>8983</v>
      </c>
      <c r="I552" s="125"/>
      <c r="J552" s="125"/>
      <c r="K552" s="125"/>
      <c r="L552" s="120"/>
      <c r="M552" s="120"/>
      <c r="N552" s="120"/>
      <c r="O552" s="120"/>
      <c r="P552" s="120"/>
      <c r="Q552" s="120"/>
      <c r="R552" s="120"/>
      <c r="S552" s="120"/>
      <c r="T552" s="120"/>
      <c r="U552" s="120"/>
      <c r="V552" s="120"/>
      <c r="W552" s="120"/>
      <c r="X552" s="120"/>
      <c r="Y552" s="120"/>
      <c r="Z552" s="120"/>
      <c r="AA552" s="120"/>
    </row>
    <row r="553" spans="1:27" ht="15.75" customHeight="1">
      <c r="A553" s="220" t="s">
        <v>8264</v>
      </c>
      <c r="B553" s="220" t="s">
        <v>10461</v>
      </c>
      <c r="C553" s="220" t="s">
        <v>10462</v>
      </c>
      <c r="D553" s="220">
        <v>6</v>
      </c>
      <c r="E553" s="220" t="s">
        <v>2595</v>
      </c>
      <c r="F553" s="192" t="s">
        <v>10463</v>
      </c>
      <c r="G553" s="221" t="s">
        <v>10451</v>
      </c>
      <c r="H553" s="136" t="s">
        <v>9010</v>
      </c>
      <c r="I553" s="136"/>
      <c r="J553" s="136"/>
      <c r="K553" s="136"/>
      <c r="L553" s="120"/>
      <c r="M553" s="120"/>
      <c r="N553" s="120"/>
      <c r="O553" s="120"/>
      <c r="P553" s="120"/>
      <c r="Q553" s="120"/>
      <c r="R553" s="120"/>
      <c r="S553" s="120"/>
      <c r="T553" s="120"/>
      <c r="U553" s="120"/>
      <c r="V553" s="120"/>
      <c r="W553" s="120"/>
      <c r="X553" s="120"/>
      <c r="Y553" s="120"/>
      <c r="Z553" s="120"/>
      <c r="AA553" s="120"/>
    </row>
    <row r="554" spans="1:27" ht="15.75" customHeight="1">
      <c r="A554" s="218" t="s">
        <v>8396</v>
      </c>
      <c r="B554" s="218" t="s">
        <v>10464</v>
      </c>
      <c r="C554" s="218" t="s">
        <v>10465</v>
      </c>
      <c r="D554" s="218">
        <v>23</v>
      </c>
      <c r="E554" s="218" t="s">
        <v>2463</v>
      </c>
      <c r="F554" s="123" t="s">
        <v>10435</v>
      </c>
      <c r="G554" s="219"/>
      <c r="H554" s="210" t="s">
        <v>8983</v>
      </c>
      <c r="I554" s="125"/>
      <c r="J554" s="125"/>
      <c r="K554" s="125"/>
      <c r="L554" s="120"/>
      <c r="M554" s="120"/>
      <c r="N554" s="120"/>
      <c r="O554" s="120"/>
      <c r="P554" s="120"/>
      <c r="Q554" s="120"/>
      <c r="R554" s="120"/>
      <c r="S554" s="120"/>
      <c r="T554" s="120"/>
      <c r="U554" s="120"/>
      <c r="V554" s="120"/>
      <c r="W554" s="120"/>
      <c r="X554" s="120"/>
      <c r="Y554" s="120"/>
      <c r="Z554" s="120"/>
      <c r="AA554" s="120"/>
    </row>
    <row r="555" spans="1:27" ht="15.75" customHeight="1">
      <c r="A555" s="218" t="s">
        <v>8324</v>
      </c>
      <c r="B555" s="218" t="s">
        <v>10466</v>
      </c>
      <c r="C555" s="218" t="s">
        <v>10467</v>
      </c>
      <c r="D555" s="218">
        <v>8</v>
      </c>
      <c r="E555" s="218" t="s">
        <v>2353</v>
      </c>
      <c r="F555" s="156" t="s">
        <v>10468</v>
      </c>
      <c r="G555" s="219"/>
      <c r="H555" s="210" t="s">
        <v>8983</v>
      </c>
      <c r="I555" s="125"/>
      <c r="J555" s="125"/>
      <c r="K555" s="125"/>
      <c r="L555" s="120"/>
      <c r="M555" s="120"/>
      <c r="N555" s="120"/>
      <c r="O555" s="120"/>
      <c r="P555" s="120"/>
      <c r="Q555" s="120"/>
      <c r="R555" s="120"/>
      <c r="S555" s="120"/>
      <c r="T555" s="120"/>
      <c r="U555" s="120"/>
      <c r="V555" s="120"/>
      <c r="W555" s="120"/>
      <c r="X555" s="120"/>
      <c r="Y555" s="120"/>
      <c r="Z555" s="120"/>
      <c r="AA555" s="120"/>
    </row>
    <row r="556" spans="1:27" ht="15.75" customHeight="1">
      <c r="A556" s="218" t="s">
        <v>8280</v>
      </c>
      <c r="B556" s="218" t="s">
        <v>10469</v>
      </c>
      <c r="C556" s="218" t="s">
        <v>10470</v>
      </c>
      <c r="D556" s="218">
        <v>230</v>
      </c>
      <c r="E556" s="218" t="s">
        <v>2353</v>
      </c>
      <c r="F556" s="123" t="s">
        <v>10435</v>
      </c>
      <c r="G556" s="219" t="s">
        <v>10471</v>
      </c>
      <c r="H556" s="210" t="s">
        <v>8983</v>
      </c>
      <c r="I556" s="125"/>
      <c r="J556" s="125"/>
      <c r="K556" s="125"/>
      <c r="L556" s="120"/>
      <c r="M556" s="120"/>
      <c r="N556" s="120"/>
      <c r="O556" s="120"/>
      <c r="P556" s="120"/>
      <c r="Q556" s="120"/>
      <c r="R556" s="120"/>
      <c r="S556" s="120"/>
      <c r="T556" s="120"/>
      <c r="U556" s="120"/>
      <c r="V556" s="120"/>
      <c r="W556" s="120"/>
      <c r="X556" s="120"/>
      <c r="Y556" s="120"/>
      <c r="Z556" s="120"/>
      <c r="AA556" s="120"/>
    </row>
    <row r="557" spans="1:27" ht="15.75" customHeight="1">
      <c r="A557" s="218" t="s">
        <v>8325</v>
      </c>
      <c r="B557" s="218" t="s">
        <v>10472</v>
      </c>
      <c r="C557" s="218" t="s">
        <v>10473</v>
      </c>
      <c r="D557" s="218">
        <v>134</v>
      </c>
      <c r="E557" s="218" t="s">
        <v>2353</v>
      </c>
      <c r="F557" s="123" t="s">
        <v>10474</v>
      </c>
      <c r="G557" s="219" t="s">
        <v>10475</v>
      </c>
      <c r="H557" s="210" t="s">
        <v>8983</v>
      </c>
      <c r="I557" s="125"/>
      <c r="J557" s="125"/>
      <c r="K557" s="125"/>
      <c r="L557" s="120"/>
      <c r="M557" s="120"/>
      <c r="N557" s="120"/>
      <c r="O557" s="120"/>
      <c r="P557" s="120"/>
      <c r="Q557" s="120"/>
      <c r="R557" s="120"/>
      <c r="S557" s="120"/>
      <c r="T557" s="120"/>
      <c r="U557" s="120"/>
      <c r="V557" s="120"/>
      <c r="W557" s="120"/>
      <c r="X557" s="120"/>
      <c r="Y557" s="120"/>
      <c r="Z557" s="120"/>
      <c r="AA557" s="120"/>
    </row>
    <row r="558" spans="1:27" ht="15.75" customHeight="1">
      <c r="A558" s="218" t="s">
        <v>8403</v>
      </c>
      <c r="B558" s="218" t="s">
        <v>10476</v>
      </c>
      <c r="C558" s="218" t="s">
        <v>10477</v>
      </c>
      <c r="D558" s="218">
        <v>50</v>
      </c>
      <c r="E558" s="218" t="s">
        <v>2296</v>
      </c>
      <c r="F558" s="123" t="s">
        <v>10435</v>
      </c>
      <c r="G558" s="219" t="s">
        <v>10478</v>
      </c>
      <c r="H558" s="210" t="s">
        <v>8983</v>
      </c>
      <c r="I558" s="125"/>
      <c r="J558" s="125"/>
      <c r="K558" s="125"/>
      <c r="L558" s="120"/>
      <c r="M558" s="120"/>
      <c r="N558" s="120"/>
      <c r="O558" s="120"/>
      <c r="P558" s="120"/>
      <c r="Q558" s="120"/>
      <c r="R558" s="120"/>
      <c r="S558" s="120"/>
      <c r="T558" s="120"/>
      <c r="U558" s="120"/>
      <c r="V558" s="120"/>
      <c r="W558" s="120"/>
      <c r="X558" s="120"/>
      <c r="Y558" s="120"/>
      <c r="Z558" s="120"/>
      <c r="AA558" s="120"/>
    </row>
    <row r="559" spans="1:27" ht="15.75" customHeight="1">
      <c r="A559" s="218" t="s">
        <v>8765</v>
      </c>
      <c r="B559" s="218" t="s">
        <v>10479</v>
      </c>
      <c r="C559" s="218"/>
      <c r="D559" s="218">
        <v>9</v>
      </c>
      <c r="E559" s="218" t="s">
        <v>4561</v>
      </c>
      <c r="F559" s="218" t="s">
        <v>10479</v>
      </c>
      <c r="G559" s="219" t="s">
        <v>10480</v>
      </c>
      <c r="H559" s="210" t="s">
        <v>8983</v>
      </c>
      <c r="I559" s="125"/>
      <c r="J559" s="125"/>
      <c r="K559" s="125"/>
      <c r="L559" s="120"/>
      <c r="M559" s="120"/>
      <c r="N559" s="120"/>
      <c r="O559" s="120"/>
      <c r="P559" s="120"/>
      <c r="Q559" s="120"/>
      <c r="R559" s="120"/>
      <c r="S559" s="120"/>
      <c r="T559" s="120"/>
      <c r="U559" s="120"/>
      <c r="V559" s="120"/>
      <c r="W559" s="120"/>
      <c r="X559" s="120"/>
      <c r="Y559" s="120"/>
      <c r="Z559" s="120"/>
      <c r="AA559" s="120"/>
    </row>
    <row r="560" spans="1:27" ht="15.75" customHeight="1">
      <c r="A560" s="224" t="s">
        <v>8886</v>
      </c>
      <c r="B560" s="224" t="s">
        <v>10481</v>
      </c>
      <c r="C560" s="224" t="s">
        <v>10482</v>
      </c>
      <c r="D560" s="224">
        <v>69</v>
      </c>
      <c r="E560" s="224" t="s">
        <v>2447</v>
      </c>
      <c r="F560" s="225" t="s">
        <v>10483</v>
      </c>
      <c r="G560" s="219"/>
      <c r="H560" s="210" t="s">
        <v>8983</v>
      </c>
      <c r="I560" s="125"/>
      <c r="J560" s="125"/>
      <c r="K560" s="125"/>
      <c r="L560" s="120"/>
      <c r="M560" s="120"/>
      <c r="N560" s="120"/>
      <c r="O560" s="120"/>
      <c r="P560" s="120"/>
      <c r="Q560" s="120"/>
      <c r="R560" s="120"/>
      <c r="S560" s="120"/>
      <c r="T560" s="120"/>
      <c r="U560" s="120"/>
      <c r="V560" s="120"/>
      <c r="W560" s="120"/>
      <c r="X560" s="120"/>
      <c r="Y560" s="120"/>
      <c r="Z560" s="120"/>
      <c r="AA560" s="120"/>
    </row>
    <row r="561" spans="1:27" ht="15.75" customHeight="1">
      <c r="A561" s="224" t="s">
        <v>8885</v>
      </c>
      <c r="B561" s="224" t="s">
        <v>10484</v>
      </c>
      <c r="C561" s="224" t="s">
        <v>10485</v>
      </c>
      <c r="D561" s="224">
        <v>90</v>
      </c>
      <c r="E561" s="224" t="s">
        <v>2447</v>
      </c>
      <c r="F561" s="156" t="s">
        <v>10486</v>
      </c>
      <c r="G561" s="219"/>
      <c r="H561" s="210" t="s">
        <v>8983</v>
      </c>
      <c r="I561" s="125"/>
      <c r="J561" s="125"/>
      <c r="K561" s="125"/>
      <c r="L561" s="162"/>
      <c r="M561" s="120"/>
      <c r="N561" s="120"/>
      <c r="O561" s="120"/>
      <c r="P561" s="120"/>
      <c r="Q561" s="120"/>
      <c r="R561" s="120"/>
      <c r="S561" s="120"/>
      <c r="T561" s="120"/>
      <c r="U561" s="120"/>
      <c r="V561" s="120"/>
      <c r="W561" s="120"/>
      <c r="X561" s="120"/>
      <c r="Y561" s="120"/>
      <c r="Z561" s="120"/>
      <c r="AA561" s="120"/>
    </row>
    <row r="562" spans="1:27" ht="15.75" customHeight="1">
      <c r="A562" s="224" t="s">
        <v>8884</v>
      </c>
      <c r="B562" s="224" t="s">
        <v>10487</v>
      </c>
      <c r="C562" s="224" t="s">
        <v>10488</v>
      </c>
      <c r="D562" s="224">
        <v>24</v>
      </c>
      <c r="E562" s="224" t="s">
        <v>2447</v>
      </c>
      <c r="F562" s="123" t="s">
        <v>10457</v>
      </c>
      <c r="G562" s="219"/>
      <c r="H562" s="210" t="s">
        <v>8983</v>
      </c>
      <c r="I562" s="125"/>
      <c r="J562" s="125"/>
      <c r="K562" s="125"/>
      <c r="L562" s="162"/>
      <c r="M562" s="120"/>
      <c r="N562" s="120"/>
      <c r="O562" s="120"/>
      <c r="P562" s="120"/>
      <c r="Q562" s="120"/>
      <c r="R562" s="120"/>
      <c r="S562" s="120"/>
      <c r="T562" s="120"/>
      <c r="U562" s="120"/>
      <c r="V562" s="120"/>
      <c r="W562" s="120"/>
      <c r="X562" s="120"/>
      <c r="Y562" s="120"/>
      <c r="Z562" s="120"/>
      <c r="AA562" s="120"/>
    </row>
    <row r="563" spans="1:27" ht="15.75" customHeight="1">
      <c r="A563" s="224" t="s">
        <v>8893</v>
      </c>
      <c r="B563" s="224" t="s">
        <v>10489</v>
      </c>
      <c r="C563" s="224" t="s">
        <v>10490</v>
      </c>
      <c r="D563" s="224">
        <v>121</v>
      </c>
      <c r="E563" s="224" t="s">
        <v>2740</v>
      </c>
      <c r="F563" s="156" t="s">
        <v>10278</v>
      </c>
      <c r="G563" s="219"/>
      <c r="H563" s="210" t="s">
        <v>8983</v>
      </c>
      <c r="I563" s="125"/>
      <c r="J563" s="125"/>
      <c r="K563" s="125"/>
      <c r="L563" s="162"/>
      <c r="M563" s="120"/>
      <c r="N563" s="120"/>
      <c r="O563" s="120"/>
      <c r="P563" s="120"/>
      <c r="Q563" s="120"/>
      <c r="R563" s="120"/>
      <c r="S563" s="120"/>
      <c r="T563" s="120"/>
      <c r="U563" s="120"/>
      <c r="V563" s="120"/>
      <c r="W563" s="120"/>
      <c r="X563" s="120"/>
      <c r="Y563" s="120"/>
      <c r="Z563" s="120"/>
      <c r="AA563" s="120"/>
    </row>
    <row r="564" spans="1:27" ht="15.75" customHeight="1">
      <c r="A564" s="224" t="s">
        <v>8895</v>
      </c>
      <c r="B564" s="224" t="s">
        <v>10491</v>
      </c>
      <c r="C564" s="224" t="s">
        <v>10492</v>
      </c>
      <c r="D564" s="224">
        <v>29</v>
      </c>
      <c r="E564" s="224" t="s">
        <v>2740</v>
      </c>
      <c r="F564" s="225" t="s">
        <v>10493</v>
      </c>
      <c r="G564" s="219"/>
      <c r="H564" s="210" t="s">
        <v>8983</v>
      </c>
      <c r="I564" s="125"/>
      <c r="J564" s="125"/>
      <c r="K564" s="125"/>
      <c r="L564" s="120"/>
      <c r="M564" s="120"/>
      <c r="N564" s="120"/>
      <c r="O564" s="120"/>
      <c r="P564" s="120"/>
      <c r="Q564" s="120"/>
      <c r="R564" s="120"/>
      <c r="S564" s="120"/>
      <c r="T564" s="120"/>
      <c r="U564" s="120"/>
      <c r="V564" s="120"/>
      <c r="W564" s="120"/>
      <c r="X564" s="120"/>
      <c r="Y564" s="120"/>
      <c r="Z564" s="120"/>
      <c r="AA564" s="120"/>
    </row>
    <row r="565" spans="1:27" ht="15.75" customHeight="1">
      <c r="A565" s="224" t="s">
        <v>8267</v>
      </c>
      <c r="B565" s="224" t="s">
        <v>10494</v>
      </c>
      <c r="C565" s="224" t="s">
        <v>10495</v>
      </c>
      <c r="D565" s="224" t="s">
        <v>1995</v>
      </c>
      <c r="E565" s="224" t="s">
        <v>2741</v>
      </c>
      <c r="F565" s="156" t="s">
        <v>10496</v>
      </c>
      <c r="G565" s="219" t="s">
        <v>10279</v>
      </c>
      <c r="H565" s="210" t="s">
        <v>8983</v>
      </c>
      <c r="I565" s="125"/>
      <c r="J565" s="125"/>
      <c r="K565" s="125"/>
      <c r="L565" s="120"/>
      <c r="M565" s="120"/>
      <c r="N565" s="120"/>
      <c r="O565" s="120"/>
      <c r="P565" s="120"/>
      <c r="Q565" s="120"/>
      <c r="R565" s="120"/>
      <c r="S565" s="120"/>
      <c r="T565" s="120"/>
      <c r="U565" s="120"/>
      <c r="V565" s="120"/>
      <c r="W565" s="120"/>
      <c r="X565" s="120"/>
      <c r="Y565" s="120"/>
      <c r="Z565" s="120"/>
      <c r="AA565" s="120"/>
    </row>
    <row r="566" spans="1:27" ht="15.75" customHeight="1">
      <c r="A566" s="224" t="s">
        <v>8771</v>
      </c>
      <c r="B566" s="224" t="s">
        <v>10497</v>
      </c>
      <c r="C566" s="224" t="s">
        <v>10498</v>
      </c>
      <c r="D566" s="224" t="s">
        <v>1996</v>
      </c>
      <c r="E566" s="224" t="s">
        <v>2741</v>
      </c>
      <c r="F566" s="156" t="s">
        <v>10499</v>
      </c>
      <c r="G566" s="219" t="s">
        <v>10500</v>
      </c>
      <c r="H566" s="210" t="s">
        <v>8983</v>
      </c>
      <c r="I566" s="125"/>
      <c r="J566" s="125"/>
      <c r="K566" s="125"/>
      <c r="L566" s="120"/>
      <c r="M566" s="120"/>
      <c r="N566" s="120"/>
      <c r="O566" s="120"/>
      <c r="P566" s="120"/>
      <c r="Q566" s="120"/>
      <c r="R566" s="120"/>
      <c r="S566" s="120"/>
      <c r="T566" s="120"/>
      <c r="U566" s="120"/>
      <c r="V566" s="120"/>
      <c r="W566" s="120"/>
      <c r="X566" s="120"/>
      <c r="Y566" s="120"/>
      <c r="Z566" s="120"/>
      <c r="AA566" s="120"/>
    </row>
    <row r="567" spans="1:27" ht="15.75" customHeight="1">
      <c r="A567" s="224" t="s">
        <v>8373</v>
      </c>
      <c r="B567" s="224" t="s">
        <v>10501</v>
      </c>
      <c r="C567" s="224" t="s">
        <v>10502</v>
      </c>
      <c r="D567" s="224">
        <v>66</v>
      </c>
      <c r="E567" s="224" t="s">
        <v>2437</v>
      </c>
      <c r="F567" s="156" t="s">
        <v>10503</v>
      </c>
      <c r="G567" s="219"/>
      <c r="H567" s="210"/>
      <c r="I567" s="125"/>
      <c r="J567" s="125"/>
      <c r="K567" s="125"/>
      <c r="L567" s="120"/>
      <c r="M567" s="120"/>
      <c r="N567" s="120"/>
      <c r="O567" s="120"/>
      <c r="P567" s="120"/>
      <c r="Q567" s="120"/>
      <c r="R567" s="120"/>
      <c r="S567" s="120"/>
      <c r="T567" s="120"/>
      <c r="U567" s="120"/>
      <c r="V567" s="120"/>
      <c r="W567" s="120"/>
      <c r="X567" s="120"/>
      <c r="Y567" s="120"/>
      <c r="Z567" s="120"/>
      <c r="AA567" s="120"/>
    </row>
    <row r="568" spans="1:27" ht="15.75" customHeight="1">
      <c r="A568" s="224" t="s">
        <v>8382</v>
      </c>
      <c r="B568" s="224" t="s">
        <v>10504</v>
      </c>
      <c r="C568" s="224" t="s">
        <v>10505</v>
      </c>
      <c r="D568" s="224">
        <v>94</v>
      </c>
      <c r="E568" s="224" t="s">
        <v>2437</v>
      </c>
      <c r="F568" s="156" t="s">
        <v>10506</v>
      </c>
      <c r="G568" s="219"/>
      <c r="H568" s="210" t="s">
        <v>8983</v>
      </c>
      <c r="I568" s="125"/>
      <c r="J568" s="125"/>
      <c r="K568" s="125"/>
      <c r="L568" s="120"/>
      <c r="M568" s="120"/>
      <c r="N568" s="120"/>
      <c r="O568" s="120"/>
      <c r="P568" s="120"/>
      <c r="Q568" s="120"/>
      <c r="R568" s="120"/>
      <c r="S568" s="120"/>
      <c r="T568" s="120"/>
      <c r="U568" s="120"/>
      <c r="V568" s="120"/>
      <c r="W568" s="120"/>
      <c r="X568" s="120"/>
      <c r="Y568" s="120"/>
      <c r="Z568" s="120"/>
      <c r="AA568" s="120"/>
    </row>
    <row r="569" spans="1:27" ht="15.75" customHeight="1">
      <c r="A569" s="224" t="s">
        <v>8269</v>
      </c>
      <c r="B569" s="224" t="s">
        <v>10507</v>
      </c>
      <c r="C569" s="224" t="s">
        <v>10508</v>
      </c>
      <c r="D569" s="224">
        <v>44</v>
      </c>
      <c r="E569" s="224" t="s">
        <v>2437</v>
      </c>
      <c r="F569" s="156" t="s">
        <v>10435</v>
      </c>
      <c r="G569" s="219" t="s">
        <v>10509</v>
      </c>
      <c r="H569" s="210" t="s">
        <v>8983</v>
      </c>
      <c r="I569" s="125"/>
      <c r="J569" s="125"/>
      <c r="K569" s="125"/>
      <c r="L569" s="120"/>
      <c r="M569" s="120"/>
      <c r="N569" s="120"/>
      <c r="O569" s="120"/>
      <c r="P569" s="120"/>
      <c r="Q569" s="120"/>
      <c r="R569" s="120"/>
      <c r="S569" s="120"/>
      <c r="T569" s="120"/>
      <c r="U569" s="120"/>
      <c r="V569" s="120"/>
      <c r="W569" s="120"/>
      <c r="X569" s="120"/>
      <c r="Y569" s="120"/>
      <c r="Z569" s="120"/>
      <c r="AA569" s="120"/>
    </row>
    <row r="570" spans="1:27" ht="15.75" customHeight="1">
      <c r="A570" s="224" t="s">
        <v>8270</v>
      </c>
      <c r="B570" s="224" t="s">
        <v>10510</v>
      </c>
      <c r="C570" s="224" t="s">
        <v>10511</v>
      </c>
      <c r="D570" s="224">
        <v>175</v>
      </c>
      <c r="E570" s="224" t="s">
        <v>2437</v>
      </c>
      <c r="F570" s="156" t="s">
        <v>10435</v>
      </c>
      <c r="G570" s="219"/>
      <c r="H570" s="210" t="s">
        <v>8983</v>
      </c>
      <c r="I570" s="125"/>
      <c r="J570" s="125"/>
      <c r="K570" s="125"/>
      <c r="L570" s="120"/>
      <c r="M570" s="120"/>
      <c r="N570" s="120"/>
      <c r="O570" s="120"/>
      <c r="P570" s="120"/>
      <c r="Q570" s="120"/>
      <c r="R570" s="120"/>
      <c r="S570" s="120"/>
      <c r="T570" s="120"/>
      <c r="U570" s="120"/>
      <c r="V570" s="120"/>
      <c r="W570" s="120"/>
      <c r="X570" s="120"/>
      <c r="Y570" s="120"/>
      <c r="Z570" s="120"/>
      <c r="AA570" s="120"/>
    </row>
    <row r="571" spans="1:27" ht="15.75" customHeight="1">
      <c r="A571" s="224" t="s">
        <v>8696</v>
      </c>
      <c r="B571" s="224" t="s">
        <v>10512</v>
      </c>
      <c r="C571" s="224" t="s">
        <v>10513</v>
      </c>
      <c r="D571" s="224">
        <v>20</v>
      </c>
      <c r="E571" s="224" t="s">
        <v>2594</v>
      </c>
      <c r="F571" s="156" t="s">
        <v>10514</v>
      </c>
      <c r="G571" s="219" t="s">
        <v>10515</v>
      </c>
      <c r="H571" s="210" t="s">
        <v>8983</v>
      </c>
      <c r="I571" s="125"/>
      <c r="J571" s="125"/>
      <c r="K571" s="125"/>
      <c r="L571" s="120"/>
      <c r="M571" s="120"/>
      <c r="N571" s="120"/>
      <c r="O571" s="120"/>
      <c r="P571" s="120"/>
      <c r="Q571" s="120"/>
      <c r="R571" s="120"/>
      <c r="S571" s="120"/>
      <c r="T571" s="120"/>
      <c r="U571" s="120"/>
      <c r="V571" s="120"/>
      <c r="W571" s="120"/>
      <c r="X571" s="120"/>
      <c r="Y571" s="120"/>
      <c r="Z571" s="120"/>
      <c r="AA571" s="120"/>
    </row>
    <row r="572" spans="1:27" ht="15.75" customHeight="1">
      <c r="A572" s="224" t="s">
        <v>8340</v>
      </c>
      <c r="B572" s="224" t="s">
        <v>10516</v>
      </c>
      <c r="C572" s="224" t="s">
        <v>9367</v>
      </c>
      <c r="D572" s="224" t="s">
        <v>1382</v>
      </c>
      <c r="E572" s="224" t="s">
        <v>2587</v>
      </c>
      <c r="F572" s="156" t="s">
        <v>10517</v>
      </c>
      <c r="G572" s="219" t="s">
        <v>10518</v>
      </c>
      <c r="H572" s="226" t="s">
        <v>8983</v>
      </c>
      <c r="I572" s="125"/>
      <c r="J572" s="125"/>
      <c r="K572" s="125"/>
      <c r="L572" s="120"/>
      <c r="M572" s="120"/>
      <c r="N572" s="120"/>
      <c r="O572" s="120"/>
      <c r="P572" s="120"/>
      <c r="Q572" s="120"/>
      <c r="R572" s="120"/>
      <c r="S572" s="120"/>
      <c r="T572" s="120"/>
      <c r="U572" s="120"/>
      <c r="V572" s="120"/>
      <c r="W572" s="120"/>
      <c r="X572" s="120"/>
      <c r="Y572" s="120"/>
      <c r="Z572" s="120"/>
      <c r="AA572" s="120"/>
    </row>
    <row r="573" spans="1:27" ht="15.75" customHeight="1">
      <c r="A573" s="220" t="s">
        <v>8853</v>
      </c>
      <c r="B573" s="220" t="s">
        <v>10387</v>
      </c>
      <c r="C573" s="220" t="s">
        <v>10388</v>
      </c>
      <c r="D573" s="220">
        <v>28</v>
      </c>
      <c r="E573" s="220" t="s">
        <v>2464</v>
      </c>
      <c r="F573" s="192" t="s">
        <v>10389</v>
      </c>
      <c r="G573" s="221" t="s">
        <v>10519</v>
      </c>
      <c r="H573" s="136" t="s">
        <v>9010</v>
      </c>
      <c r="I573" s="136"/>
      <c r="J573" s="136"/>
      <c r="K573" s="136"/>
      <c r="L573" s="120"/>
      <c r="M573" s="120"/>
      <c r="N573" s="120"/>
      <c r="O573" s="120"/>
      <c r="P573" s="120"/>
      <c r="Q573" s="120"/>
      <c r="R573" s="120"/>
      <c r="S573" s="120"/>
      <c r="T573" s="120"/>
      <c r="U573" s="120"/>
      <c r="V573" s="120"/>
      <c r="W573" s="120"/>
      <c r="X573" s="120"/>
      <c r="Y573" s="120"/>
      <c r="Z573" s="120"/>
      <c r="AA573" s="120"/>
    </row>
    <row r="574" spans="1:27" ht="15.75" customHeight="1">
      <c r="A574" s="218" t="s">
        <v>8291</v>
      </c>
      <c r="B574" s="218" t="s">
        <v>10520</v>
      </c>
      <c r="C574" s="218" t="s">
        <v>10521</v>
      </c>
      <c r="D574" s="218">
        <v>137</v>
      </c>
      <c r="E574" s="218" t="s">
        <v>2365</v>
      </c>
      <c r="F574" s="156" t="s">
        <v>10522</v>
      </c>
      <c r="G574" s="219" t="s">
        <v>10523</v>
      </c>
      <c r="H574" s="226" t="s">
        <v>8983</v>
      </c>
      <c r="I574" s="125"/>
      <c r="J574" s="125"/>
      <c r="K574" s="125"/>
      <c r="L574" s="120"/>
      <c r="M574" s="120"/>
      <c r="N574" s="120"/>
      <c r="O574" s="120"/>
      <c r="P574" s="120"/>
      <c r="Q574" s="120"/>
      <c r="R574" s="120"/>
      <c r="S574" s="120"/>
      <c r="T574" s="120"/>
      <c r="U574" s="120"/>
      <c r="V574" s="120"/>
      <c r="W574" s="120"/>
      <c r="X574" s="120"/>
      <c r="Y574" s="120"/>
      <c r="Z574" s="120"/>
      <c r="AA574" s="120"/>
    </row>
    <row r="576" spans="1:27" ht="15.75" customHeight="1">
      <c r="A576" s="227" t="s">
        <v>8322</v>
      </c>
      <c r="B576" s="227" t="s">
        <v>10524</v>
      </c>
      <c r="C576" s="227" t="s">
        <v>10525</v>
      </c>
      <c r="D576" s="227">
        <v>131</v>
      </c>
      <c r="E576" s="227" t="s">
        <v>2365</v>
      </c>
      <c r="F576" s="123" t="s">
        <v>10526</v>
      </c>
      <c r="G576" s="219"/>
      <c r="H576" s="226" t="s">
        <v>8983</v>
      </c>
      <c r="I576" s="125"/>
      <c r="J576" s="125"/>
      <c r="K576" s="125"/>
      <c r="L576" s="120"/>
      <c r="M576" s="120"/>
      <c r="N576" s="120"/>
      <c r="O576" s="120"/>
      <c r="P576" s="120"/>
      <c r="Q576" s="120"/>
      <c r="R576" s="120"/>
      <c r="S576" s="120"/>
      <c r="T576" s="120"/>
      <c r="U576" s="120"/>
      <c r="V576" s="120"/>
      <c r="W576" s="120"/>
      <c r="X576" s="120"/>
      <c r="Y576" s="120"/>
      <c r="Z576" s="120"/>
      <c r="AA576" s="120"/>
    </row>
    <row r="577" spans="1:27" ht="15.75" customHeight="1">
      <c r="A577" s="227" t="s">
        <v>8323</v>
      </c>
      <c r="B577" s="227" t="s">
        <v>10527</v>
      </c>
      <c r="C577" s="227" t="s">
        <v>10528</v>
      </c>
      <c r="D577" s="227">
        <v>16</v>
      </c>
      <c r="E577" s="227" t="s">
        <v>2336</v>
      </c>
      <c r="F577" s="156" t="s">
        <v>10529</v>
      </c>
      <c r="G577" s="219" t="s">
        <v>10530</v>
      </c>
      <c r="H577" s="125" t="s">
        <v>8983</v>
      </c>
      <c r="I577" s="125"/>
      <c r="J577" s="125"/>
      <c r="K577" s="125"/>
      <c r="L577" s="120"/>
      <c r="M577" s="120"/>
      <c r="N577" s="120"/>
      <c r="O577" s="120"/>
      <c r="P577" s="120"/>
      <c r="Q577" s="120"/>
      <c r="R577" s="120"/>
      <c r="S577" s="120"/>
      <c r="T577" s="120"/>
      <c r="U577" s="120"/>
      <c r="V577" s="120"/>
      <c r="W577" s="120"/>
      <c r="X577" s="120"/>
      <c r="Y577" s="120"/>
      <c r="Z577" s="120"/>
      <c r="AA577" s="120"/>
    </row>
    <row r="578" spans="1:27" ht="15.75" customHeight="1">
      <c r="A578" s="227" t="s">
        <v>8887</v>
      </c>
      <c r="B578" s="227" t="s">
        <v>10531</v>
      </c>
      <c r="C578" s="227" t="s">
        <v>10532</v>
      </c>
      <c r="D578" s="227">
        <v>466</v>
      </c>
      <c r="E578" s="227" t="s">
        <v>2453</v>
      </c>
      <c r="F578" s="227" t="s">
        <v>10533</v>
      </c>
      <c r="G578" s="227"/>
      <c r="H578" s="210" t="s">
        <v>8983</v>
      </c>
      <c r="I578" s="227"/>
      <c r="J578" s="227"/>
      <c r="K578" s="227"/>
      <c r="L578" s="120"/>
      <c r="M578" s="120"/>
      <c r="N578" s="120"/>
      <c r="O578" s="120"/>
      <c r="P578" s="120"/>
      <c r="Q578" s="120"/>
      <c r="R578" s="120"/>
      <c r="S578" s="120"/>
      <c r="T578" s="120"/>
      <c r="U578" s="120"/>
      <c r="V578" s="120"/>
      <c r="W578" s="120"/>
      <c r="X578" s="120"/>
      <c r="Y578" s="120"/>
      <c r="Z578" s="120"/>
      <c r="AA578" s="120"/>
    </row>
    <row r="579" spans="1:27" ht="15.75" customHeight="1">
      <c r="A579" s="227" t="s">
        <v>8882</v>
      </c>
      <c r="B579" s="227" t="s">
        <v>10534</v>
      </c>
      <c r="C579" s="227" t="s">
        <v>10535</v>
      </c>
      <c r="D579" s="227">
        <v>333</v>
      </c>
      <c r="E579" s="227" t="s">
        <v>2453</v>
      </c>
      <c r="F579" s="167" t="s">
        <v>10536</v>
      </c>
      <c r="G579" s="219"/>
      <c r="H579" s="226" t="s">
        <v>8983</v>
      </c>
      <c r="I579" s="125"/>
      <c r="J579" s="125"/>
      <c r="K579" s="125"/>
      <c r="L579" s="120"/>
      <c r="M579" s="120"/>
      <c r="N579" s="120"/>
      <c r="O579" s="120"/>
      <c r="P579" s="120"/>
      <c r="Q579" s="120"/>
      <c r="R579" s="120"/>
      <c r="S579" s="120"/>
      <c r="T579" s="120"/>
      <c r="U579" s="120"/>
      <c r="V579" s="120"/>
      <c r="W579" s="120"/>
      <c r="X579" s="120"/>
      <c r="Y579" s="120"/>
      <c r="Z579" s="120"/>
      <c r="AA579" s="120"/>
    </row>
    <row r="580" spans="1:27" ht="15.75" customHeight="1">
      <c r="A580" s="227" t="s">
        <v>8768</v>
      </c>
      <c r="B580" s="227" t="s">
        <v>10537</v>
      </c>
      <c r="C580" s="224" t="s">
        <v>10538</v>
      </c>
      <c r="D580" s="224">
        <v>1235</v>
      </c>
      <c r="E580" s="224" t="s">
        <v>2453</v>
      </c>
      <c r="F580" s="224" t="s">
        <v>10539</v>
      </c>
      <c r="G580" s="224" t="s">
        <v>10540</v>
      </c>
      <c r="H580" s="226" t="s">
        <v>8983</v>
      </c>
      <c r="I580" s="224"/>
      <c r="J580" s="224"/>
      <c r="K580" s="224"/>
      <c r="L580" s="120"/>
      <c r="M580" s="120"/>
      <c r="N580" s="120"/>
      <c r="O580" s="120"/>
      <c r="P580" s="120"/>
      <c r="Q580" s="120"/>
      <c r="R580" s="120"/>
      <c r="S580" s="120"/>
      <c r="T580" s="120"/>
      <c r="U580" s="120"/>
      <c r="V580" s="120"/>
      <c r="W580" s="120"/>
      <c r="X580" s="120"/>
      <c r="Y580" s="120"/>
      <c r="Z580" s="120"/>
      <c r="AA580" s="120"/>
    </row>
    <row r="581" spans="1:27" ht="15.75" customHeight="1">
      <c r="A581" s="227" t="s">
        <v>8263</v>
      </c>
      <c r="B581" s="227" t="s">
        <v>10541</v>
      </c>
      <c r="C581" s="227" t="s">
        <v>10542</v>
      </c>
      <c r="D581" s="227">
        <v>850</v>
      </c>
      <c r="E581" s="227" t="s">
        <v>2453</v>
      </c>
      <c r="F581" s="156" t="s">
        <v>10543</v>
      </c>
      <c r="G581" s="219" t="s">
        <v>10544</v>
      </c>
      <c r="H581" s="226" t="s">
        <v>8983</v>
      </c>
      <c r="I581" s="125"/>
      <c r="J581" s="125"/>
      <c r="K581" s="125"/>
      <c r="L581" s="120"/>
      <c r="M581" s="120"/>
      <c r="N581" s="120"/>
      <c r="O581" s="120"/>
      <c r="P581" s="120"/>
      <c r="Q581" s="120"/>
      <c r="R581" s="120"/>
      <c r="S581" s="120"/>
      <c r="T581" s="120"/>
      <c r="U581" s="120"/>
      <c r="V581" s="120"/>
      <c r="W581" s="120"/>
      <c r="X581" s="120"/>
      <c r="Y581" s="120"/>
      <c r="Z581" s="120"/>
      <c r="AA581" s="120"/>
    </row>
    <row r="582" spans="1:27" ht="15.75" customHeight="1">
      <c r="A582" s="227" t="s">
        <v>8262</v>
      </c>
      <c r="B582" s="227" t="s">
        <v>10545</v>
      </c>
      <c r="C582" s="224" t="s">
        <v>10546</v>
      </c>
      <c r="D582" s="224">
        <v>915</v>
      </c>
      <c r="E582" s="224" t="s">
        <v>2453</v>
      </c>
      <c r="F582" s="224" t="s">
        <v>10547</v>
      </c>
      <c r="G582" s="224" t="s">
        <v>10548</v>
      </c>
      <c r="H582" s="226" t="s">
        <v>8983</v>
      </c>
      <c r="I582" s="224"/>
      <c r="J582" s="224"/>
      <c r="K582" s="224"/>
      <c r="L582" s="120"/>
      <c r="M582" s="120"/>
      <c r="N582" s="120"/>
      <c r="O582" s="120"/>
      <c r="P582" s="120"/>
      <c r="Q582" s="120"/>
      <c r="R582" s="120"/>
      <c r="S582" s="120"/>
      <c r="T582" s="120"/>
      <c r="U582" s="120"/>
      <c r="V582" s="120"/>
      <c r="W582" s="120"/>
      <c r="X582" s="120"/>
      <c r="Y582" s="120"/>
      <c r="Z582" s="120"/>
      <c r="AA582" s="120"/>
    </row>
    <row r="583" spans="1:27" ht="15.75" customHeight="1">
      <c r="A583" s="227" t="s">
        <v>8248</v>
      </c>
      <c r="B583" s="227" t="s">
        <v>10545</v>
      </c>
      <c r="C583" s="224" t="s">
        <v>10546</v>
      </c>
      <c r="D583" s="224" t="s">
        <v>1613</v>
      </c>
      <c r="E583" s="224" t="s">
        <v>2453</v>
      </c>
      <c r="F583" s="224" t="s">
        <v>10547</v>
      </c>
      <c r="G583" s="224" t="s">
        <v>10549</v>
      </c>
      <c r="H583" s="226" t="s">
        <v>8983</v>
      </c>
      <c r="I583" s="224"/>
      <c r="J583" s="224"/>
      <c r="K583" s="224"/>
      <c r="L583" s="120"/>
      <c r="M583" s="120"/>
      <c r="N583" s="120"/>
      <c r="O583" s="120"/>
      <c r="P583" s="120"/>
      <c r="Q583" s="120"/>
      <c r="R583" s="120"/>
      <c r="S583" s="120"/>
      <c r="T583" s="120"/>
      <c r="U583" s="120"/>
      <c r="V583" s="120"/>
      <c r="W583" s="120"/>
      <c r="X583" s="120"/>
      <c r="Y583" s="120"/>
      <c r="Z583" s="120"/>
      <c r="AA583" s="120"/>
    </row>
    <row r="584" spans="1:27" ht="15.75" customHeight="1">
      <c r="A584" s="227" t="s">
        <v>8315</v>
      </c>
      <c r="B584" s="227" t="s">
        <v>10550</v>
      </c>
      <c r="C584" s="224" t="s">
        <v>10551</v>
      </c>
      <c r="D584" s="224">
        <v>738</v>
      </c>
      <c r="E584" s="224" t="s">
        <v>2453</v>
      </c>
      <c r="F584" s="224" t="s">
        <v>10539</v>
      </c>
      <c r="G584" s="224"/>
      <c r="H584" s="226" t="s">
        <v>8983</v>
      </c>
      <c r="I584" s="224"/>
      <c r="J584" s="224"/>
      <c r="K584" s="224"/>
      <c r="L584" s="120"/>
      <c r="M584" s="120"/>
      <c r="N584" s="120"/>
      <c r="O584" s="120"/>
      <c r="P584" s="120"/>
      <c r="Q584" s="120"/>
      <c r="R584" s="120"/>
      <c r="S584" s="120"/>
      <c r="T584" s="120"/>
      <c r="U584" s="120"/>
      <c r="V584" s="120"/>
      <c r="W584" s="120"/>
      <c r="X584" s="120"/>
      <c r="Y584" s="120"/>
      <c r="Z584" s="120"/>
      <c r="AA584" s="120"/>
    </row>
    <row r="585" spans="1:27" ht="15.75" customHeight="1">
      <c r="A585" s="227" t="s">
        <v>8881</v>
      </c>
      <c r="B585" s="227" t="s">
        <v>10552</v>
      </c>
      <c r="C585" s="224" t="s">
        <v>10553</v>
      </c>
      <c r="D585" s="224">
        <v>122</v>
      </c>
      <c r="E585" s="224" t="s">
        <v>2453</v>
      </c>
      <c r="F585" s="224" t="s">
        <v>10539</v>
      </c>
      <c r="G585" s="224"/>
      <c r="H585" s="226" t="s">
        <v>8983</v>
      </c>
      <c r="I585" s="224"/>
      <c r="J585" s="224"/>
      <c r="K585" s="224"/>
      <c r="L585" s="120"/>
      <c r="M585" s="120"/>
      <c r="N585" s="120"/>
      <c r="O585" s="120"/>
      <c r="P585" s="120"/>
      <c r="Q585" s="120"/>
      <c r="R585" s="120"/>
      <c r="S585" s="120"/>
      <c r="T585" s="120"/>
      <c r="U585" s="120"/>
      <c r="V585" s="120"/>
      <c r="W585" s="120"/>
      <c r="X585" s="120"/>
      <c r="Y585" s="120"/>
      <c r="Z585" s="120"/>
      <c r="AA585" s="120"/>
    </row>
    <row r="586" spans="1:27" ht="15.75" customHeight="1">
      <c r="A586" s="227" t="s">
        <v>8266</v>
      </c>
      <c r="B586" s="227" t="s">
        <v>10531</v>
      </c>
      <c r="C586" s="224" t="s">
        <v>10532</v>
      </c>
      <c r="D586" s="224">
        <v>510</v>
      </c>
      <c r="E586" s="224" t="s">
        <v>2453</v>
      </c>
      <c r="F586" s="224" t="s">
        <v>10533</v>
      </c>
      <c r="G586" s="224" t="s">
        <v>10554</v>
      </c>
      <c r="H586" s="226" t="s">
        <v>8983</v>
      </c>
      <c r="I586" s="224"/>
      <c r="J586" s="224"/>
      <c r="K586" s="224"/>
      <c r="L586" s="120"/>
      <c r="M586" s="120"/>
      <c r="N586" s="120"/>
      <c r="O586" s="120"/>
      <c r="P586" s="120"/>
      <c r="Q586" s="120"/>
      <c r="R586" s="120"/>
      <c r="S586" s="120"/>
      <c r="T586" s="120"/>
      <c r="U586" s="120"/>
      <c r="V586" s="120"/>
      <c r="W586" s="120"/>
      <c r="X586" s="120"/>
      <c r="Y586" s="120"/>
      <c r="Z586" s="120"/>
      <c r="AA586" s="120"/>
    </row>
    <row r="587" spans="1:27" ht="15.75" customHeight="1">
      <c r="A587" s="227" t="s">
        <v>8923</v>
      </c>
      <c r="B587" s="227" t="s">
        <v>10555</v>
      </c>
      <c r="C587" s="224" t="s">
        <v>10556</v>
      </c>
      <c r="D587" s="224" t="s">
        <v>2051</v>
      </c>
      <c r="E587" s="224" t="s">
        <v>2469</v>
      </c>
      <c r="F587" s="224" t="s">
        <v>10539</v>
      </c>
      <c r="G587" s="224"/>
      <c r="H587" s="226" t="s">
        <v>8983</v>
      </c>
      <c r="I587" s="224"/>
      <c r="J587" s="224"/>
      <c r="K587" s="224"/>
      <c r="L587" s="120"/>
      <c r="M587" s="120"/>
      <c r="N587" s="120"/>
      <c r="O587" s="120"/>
      <c r="P587" s="120"/>
      <c r="Q587" s="120"/>
      <c r="R587" s="120"/>
      <c r="S587" s="120"/>
      <c r="T587" s="120"/>
      <c r="U587" s="120"/>
      <c r="V587" s="120"/>
      <c r="W587" s="120"/>
      <c r="X587" s="120"/>
      <c r="Y587" s="120"/>
      <c r="Z587" s="120"/>
      <c r="AA587" s="120"/>
    </row>
    <row r="588" spans="1:27" ht="15.75" customHeight="1">
      <c r="A588" s="227" t="s">
        <v>8947</v>
      </c>
      <c r="B588" s="227" t="s">
        <v>10557</v>
      </c>
      <c r="C588" s="224" t="s">
        <v>10558</v>
      </c>
      <c r="D588" s="224">
        <v>1959</v>
      </c>
      <c r="E588" s="224" t="s">
        <v>2469</v>
      </c>
      <c r="F588" s="224" t="s">
        <v>10539</v>
      </c>
      <c r="G588" s="224"/>
      <c r="H588" s="226" t="s">
        <v>8983</v>
      </c>
      <c r="I588" s="224"/>
      <c r="J588" s="224"/>
      <c r="K588" s="224"/>
      <c r="L588" s="120"/>
      <c r="M588" s="120"/>
      <c r="N588" s="120"/>
      <c r="O588" s="120"/>
      <c r="P588" s="120"/>
      <c r="Q588" s="120"/>
      <c r="R588" s="120"/>
      <c r="S588" s="120"/>
      <c r="T588" s="120"/>
      <c r="U588" s="120"/>
      <c r="V588" s="120"/>
      <c r="W588" s="120"/>
      <c r="X588" s="120"/>
      <c r="Y588" s="120"/>
      <c r="Z588" s="120"/>
      <c r="AA588" s="120"/>
    </row>
    <row r="589" spans="1:27" ht="15.75" customHeight="1">
      <c r="A589" s="227" t="s">
        <v>8883</v>
      </c>
      <c r="B589" s="227" t="s">
        <v>10559</v>
      </c>
      <c r="C589" s="224" t="s">
        <v>10560</v>
      </c>
      <c r="D589" s="224" t="s">
        <v>2050</v>
      </c>
      <c r="E589" s="224" t="s">
        <v>2469</v>
      </c>
      <c r="F589" s="224" t="s">
        <v>10539</v>
      </c>
      <c r="G589" s="224"/>
      <c r="H589" s="226" t="s">
        <v>8983</v>
      </c>
      <c r="I589" s="224"/>
      <c r="J589" s="224"/>
      <c r="K589" s="224"/>
      <c r="L589" s="120"/>
      <c r="M589" s="120"/>
      <c r="N589" s="120"/>
      <c r="O589" s="120"/>
      <c r="P589" s="120"/>
      <c r="Q589" s="120"/>
      <c r="R589" s="120"/>
      <c r="S589" s="120"/>
      <c r="T589" s="120"/>
      <c r="U589" s="120"/>
      <c r="V589" s="120"/>
      <c r="W589" s="120"/>
      <c r="X589" s="120"/>
      <c r="Y589" s="120"/>
      <c r="Z589" s="120"/>
      <c r="AA589" s="120"/>
    </row>
    <row r="590" spans="1:27" ht="15.75" customHeight="1">
      <c r="A590" s="227" t="s">
        <v>8369</v>
      </c>
      <c r="B590" s="227" t="s">
        <v>10561</v>
      </c>
      <c r="C590" s="224" t="s">
        <v>10562</v>
      </c>
      <c r="D590" s="224">
        <v>150</v>
      </c>
      <c r="E590" s="224" t="s">
        <v>2573</v>
      </c>
      <c r="F590" s="224" t="s">
        <v>10563</v>
      </c>
      <c r="G590" s="224" t="s">
        <v>10564</v>
      </c>
      <c r="H590" s="226" t="s">
        <v>8983</v>
      </c>
      <c r="I590" s="224"/>
      <c r="J590" s="224"/>
      <c r="K590" s="224"/>
      <c r="L590" s="120"/>
      <c r="M590" s="120"/>
      <c r="N590" s="120"/>
      <c r="O590" s="120"/>
      <c r="P590" s="120"/>
      <c r="Q590" s="120"/>
      <c r="R590" s="120"/>
      <c r="S590" s="120"/>
      <c r="T590" s="120"/>
      <c r="U590" s="120"/>
      <c r="V590" s="120"/>
      <c r="W590" s="120"/>
      <c r="X590" s="120"/>
      <c r="Y590" s="120"/>
      <c r="Z590" s="120"/>
      <c r="AA590" s="120"/>
    </row>
    <row r="591" spans="1:27" ht="15.75" customHeight="1">
      <c r="A591" s="228" t="s">
        <v>8814</v>
      </c>
      <c r="B591" s="228" t="s">
        <v>10565</v>
      </c>
      <c r="C591" s="228" t="s">
        <v>10566</v>
      </c>
      <c r="D591" s="228">
        <v>10</v>
      </c>
      <c r="E591" s="228" t="s">
        <v>2573</v>
      </c>
      <c r="F591" s="192" t="s">
        <v>10567</v>
      </c>
      <c r="G591" s="221"/>
      <c r="H591" s="136" t="s">
        <v>9010</v>
      </c>
      <c r="I591" s="136"/>
      <c r="J591" s="136"/>
      <c r="K591" s="136"/>
      <c r="L591" s="120"/>
      <c r="M591" s="120"/>
      <c r="N591" s="120"/>
      <c r="O591" s="120"/>
      <c r="P591" s="120"/>
      <c r="Q591" s="120"/>
      <c r="R591" s="120"/>
      <c r="S591" s="120"/>
      <c r="T591" s="120"/>
      <c r="U591" s="120"/>
      <c r="V591" s="120"/>
      <c r="W591" s="120"/>
      <c r="X591" s="120"/>
      <c r="Y591" s="120"/>
      <c r="Z591" s="120"/>
      <c r="AA591" s="120"/>
    </row>
    <row r="592" spans="1:27" ht="15.75" customHeight="1">
      <c r="A592" s="218" t="s">
        <v>8273</v>
      </c>
      <c r="B592" s="227" t="s">
        <v>9080</v>
      </c>
      <c r="C592" s="227" t="s">
        <v>10568</v>
      </c>
      <c r="D592" s="227" t="s">
        <v>1344</v>
      </c>
      <c r="E592" s="227" t="s">
        <v>2573</v>
      </c>
      <c r="F592" s="156" t="s">
        <v>10569</v>
      </c>
      <c r="G592" s="219" t="s">
        <v>10570</v>
      </c>
      <c r="H592" s="125" t="s">
        <v>8983</v>
      </c>
      <c r="I592" s="125"/>
      <c r="J592" s="125"/>
      <c r="K592" s="125"/>
      <c r="L592" s="120"/>
      <c r="M592" s="120"/>
      <c r="N592" s="120"/>
      <c r="O592" s="120"/>
      <c r="P592" s="120"/>
      <c r="Q592" s="120"/>
      <c r="R592" s="120"/>
      <c r="S592" s="120"/>
      <c r="T592" s="120"/>
      <c r="U592" s="120"/>
      <c r="V592" s="120"/>
      <c r="W592" s="120"/>
      <c r="X592" s="120"/>
      <c r="Y592" s="120"/>
      <c r="Z592" s="120"/>
      <c r="AA592" s="120"/>
    </row>
    <row r="593" spans="1:27" ht="15.75" customHeight="1">
      <c r="A593" s="218" t="s">
        <v>8317</v>
      </c>
      <c r="B593" s="227" t="s">
        <v>10571</v>
      </c>
      <c r="C593" s="224" t="s">
        <v>10572</v>
      </c>
      <c r="D593" s="224">
        <v>382</v>
      </c>
      <c r="E593" s="224" t="s">
        <v>2364</v>
      </c>
      <c r="F593" s="224" t="s">
        <v>10573</v>
      </c>
      <c r="G593" s="224"/>
      <c r="H593" s="226" t="s">
        <v>8983</v>
      </c>
      <c r="I593" s="224"/>
      <c r="J593" s="224"/>
      <c r="K593" s="224"/>
      <c r="L593" s="120"/>
      <c r="M593" s="120"/>
      <c r="N593" s="120"/>
      <c r="O593" s="120"/>
      <c r="P593" s="120"/>
      <c r="Q593" s="120"/>
      <c r="R593" s="120"/>
      <c r="S593" s="120"/>
      <c r="T593" s="120"/>
      <c r="U593" s="120"/>
      <c r="V593" s="120"/>
      <c r="W593" s="120"/>
      <c r="X593" s="120"/>
      <c r="Y593" s="120"/>
      <c r="Z593" s="120"/>
      <c r="AA593" s="120"/>
    </row>
    <row r="594" spans="1:27" ht="15.75" customHeight="1">
      <c r="A594" s="220" t="s">
        <v>8379</v>
      </c>
      <c r="B594" s="228" t="s">
        <v>10574</v>
      </c>
      <c r="C594" s="228" t="s">
        <v>10575</v>
      </c>
      <c r="D594" s="228">
        <v>136</v>
      </c>
      <c r="E594" s="228" t="s">
        <v>2754</v>
      </c>
      <c r="F594" s="192" t="s">
        <v>10576</v>
      </c>
      <c r="G594" s="221" t="s">
        <v>10577</v>
      </c>
      <c r="H594" s="136" t="s">
        <v>9010</v>
      </c>
      <c r="I594" s="136"/>
      <c r="J594" s="136"/>
      <c r="K594" s="136"/>
      <c r="L594" s="120"/>
      <c r="M594" s="120"/>
      <c r="N594" s="120"/>
      <c r="O594" s="120"/>
      <c r="P594" s="120"/>
      <c r="Q594" s="120"/>
      <c r="R594" s="120"/>
      <c r="S594" s="120"/>
      <c r="T594" s="120"/>
      <c r="U594" s="120"/>
      <c r="V594" s="120"/>
      <c r="W594" s="120"/>
      <c r="X594" s="120"/>
      <c r="Y594" s="120"/>
      <c r="Z594" s="120"/>
      <c r="AA594" s="120"/>
    </row>
    <row r="595" spans="1:27" ht="15.75" customHeight="1">
      <c r="A595" s="218" t="s">
        <v>8852</v>
      </c>
      <c r="B595" s="227" t="s">
        <v>10578</v>
      </c>
      <c r="C595" s="227" t="s">
        <v>10579</v>
      </c>
      <c r="D595" s="227" t="s">
        <v>2048</v>
      </c>
      <c r="E595" s="227" t="s">
        <v>2747</v>
      </c>
      <c r="F595" s="156" t="s">
        <v>10580</v>
      </c>
      <c r="G595" s="219"/>
      <c r="H595" s="125" t="s">
        <v>8983</v>
      </c>
      <c r="I595" s="125"/>
      <c r="J595" s="125"/>
      <c r="K595" s="125"/>
      <c r="L595" s="120"/>
      <c r="M595" s="120"/>
      <c r="N595" s="120"/>
      <c r="O595" s="120"/>
      <c r="P595" s="120"/>
      <c r="Q595" s="120"/>
      <c r="R595" s="120"/>
      <c r="S595" s="120"/>
      <c r="T595" s="120"/>
      <c r="U595" s="120"/>
      <c r="V595" s="120"/>
      <c r="W595" s="120"/>
      <c r="X595" s="120"/>
      <c r="Y595" s="120"/>
      <c r="Z595" s="120"/>
      <c r="AA595" s="120"/>
    </row>
    <row r="596" spans="1:27" ht="15.75" customHeight="1">
      <c r="A596" s="218" t="s">
        <v>8965</v>
      </c>
      <c r="B596" s="227" t="s">
        <v>10581</v>
      </c>
      <c r="C596" s="227" t="s">
        <v>10582</v>
      </c>
      <c r="D596" s="227">
        <v>580</v>
      </c>
      <c r="E596" s="227" t="s">
        <v>2338</v>
      </c>
      <c r="F596" s="224" t="s">
        <v>10583</v>
      </c>
      <c r="G596" s="224"/>
      <c r="H596" s="226" t="s">
        <v>8983</v>
      </c>
      <c r="I596" s="224"/>
      <c r="J596" s="224"/>
      <c r="K596" s="125"/>
      <c r="L596" s="120"/>
      <c r="M596" s="120"/>
      <c r="N596" s="120"/>
      <c r="O596" s="120"/>
      <c r="P596" s="120"/>
      <c r="Q596" s="120"/>
      <c r="R596" s="120"/>
      <c r="S596" s="120"/>
      <c r="T596" s="120"/>
      <c r="U596" s="120"/>
      <c r="V596" s="120"/>
      <c r="W596" s="120"/>
      <c r="X596" s="120"/>
      <c r="Y596" s="120"/>
      <c r="Z596" s="120"/>
      <c r="AA596" s="120"/>
    </row>
    <row r="597" spans="1:27" ht="15.75" customHeight="1">
      <c r="A597" s="218" t="s">
        <v>8909</v>
      </c>
      <c r="B597" s="218" t="s">
        <v>10584</v>
      </c>
      <c r="C597" s="218" t="s">
        <v>10585</v>
      </c>
      <c r="D597" s="218">
        <v>717</v>
      </c>
      <c r="E597" s="218" t="s">
        <v>2338</v>
      </c>
      <c r="F597" s="224" t="s">
        <v>10586</v>
      </c>
      <c r="G597" s="224"/>
      <c r="H597" s="226" t="s">
        <v>8983</v>
      </c>
      <c r="I597" s="224"/>
      <c r="J597" s="224"/>
      <c r="K597" s="125"/>
      <c r="L597" s="120"/>
      <c r="M597" s="120"/>
      <c r="N597" s="120"/>
      <c r="O597" s="120"/>
      <c r="P597" s="120"/>
      <c r="Q597" s="120"/>
      <c r="R597" s="120"/>
      <c r="S597" s="120"/>
      <c r="T597" s="120"/>
      <c r="U597" s="120"/>
      <c r="V597" s="120"/>
      <c r="W597" s="120"/>
      <c r="X597" s="120"/>
      <c r="Y597" s="120"/>
      <c r="Z597" s="120"/>
      <c r="AA597" s="120"/>
    </row>
    <row r="598" spans="1:27" ht="15.75" customHeight="1">
      <c r="A598" s="218" t="s">
        <v>8402</v>
      </c>
      <c r="B598" s="227" t="s">
        <v>10587</v>
      </c>
      <c r="C598" s="227" t="s">
        <v>10588</v>
      </c>
      <c r="D598" s="227">
        <v>253</v>
      </c>
      <c r="E598" s="227" t="s">
        <v>2338</v>
      </c>
      <c r="F598" s="156" t="s">
        <v>10589</v>
      </c>
      <c r="G598" s="219" t="s">
        <v>10590</v>
      </c>
      <c r="H598" s="125" t="s">
        <v>8983</v>
      </c>
      <c r="I598" s="125"/>
      <c r="J598" s="125"/>
      <c r="K598" s="125"/>
      <c r="L598" s="120"/>
      <c r="M598" s="120"/>
      <c r="N598" s="120"/>
      <c r="O598" s="120"/>
      <c r="P598" s="120"/>
      <c r="Q598" s="120"/>
      <c r="R598" s="120"/>
      <c r="S598" s="120"/>
      <c r="T598" s="120"/>
      <c r="U598" s="120"/>
      <c r="V598" s="120"/>
      <c r="W598" s="120"/>
      <c r="X598" s="120"/>
      <c r="Y598" s="120"/>
      <c r="Z598" s="120"/>
      <c r="AA598" s="120"/>
    </row>
    <row r="599" spans="1:27" ht="15.75" customHeight="1">
      <c r="A599" s="218" t="s">
        <v>8293</v>
      </c>
      <c r="B599" s="227" t="s">
        <v>10591</v>
      </c>
      <c r="C599" s="227" t="s">
        <v>10592</v>
      </c>
      <c r="D599" s="227">
        <v>1032</v>
      </c>
      <c r="E599" s="227" t="s">
        <v>2338</v>
      </c>
      <c r="F599" s="156" t="s">
        <v>10593</v>
      </c>
      <c r="G599" s="219" t="s">
        <v>10411</v>
      </c>
      <c r="H599" s="125" t="s">
        <v>8983</v>
      </c>
      <c r="I599" s="125"/>
      <c r="J599" s="125"/>
      <c r="K599" s="125"/>
      <c r="L599" s="120"/>
      <c r="M599" s="120"/>
      <c r="N599" s="120"/>
      <c r="O599" s="120"/>
      <c r="P599" s="120"/>
      <c r="Q599" s="120"/>
      <c r="R599" s="120"/>
      <c r="S599" s="120"/>
      <c r="T599" s="120"/>
      <c r="U599" s="120"/>
      <c r="V599" s="120"/>
      <c r="W599" s="120"/>
      <c r="X599" s="120"/>
      <c r="Y599" s="120"/>
      <c r="Z599" s="120"/>
      <c r="AA599" s="120"/>
    </row>
    <row r="600" spans="1:27" ht="15.75" customHeight="1">
      <c r="A600" s="218" t="s">
        <v>8387</v>
      </c>
      <c r="B600" s="227" t="s">
        <v>10594</v>
      </c>
      <c r="C600" s="224" t="s">
        <v>10595</v>
      </c>
      <c r="D600" s="224">
        <v>770</v>
      </c>
      <c r="E600" s="224" t="s">
        <v>2338</v>
      </c>
      <c r="F600" s="224" t="s">
        <v>10539</v>
      </c>
      <c r="G600" s="224"/>
      <c r="H600" s="226" t="s">
        <v>8983</v>
      </c>
      <c r="I600" s="224"/>
      <c r="J600" s="224"/>
      <c r="K600" s="224"/>
      <c r="L600" s="120"/>
      <c r="M600" s="120"/>
      <c r="N600" s="120"/>
      <c r="O600" s="120"/>
      <c r="P600" s="120"/>
      <c r="Q600" s="120"/>
      <c r="R600" s="120"/>
      <c r="S600" s="120"/>
      <c r="T600" s="120"/>
      <c r="U600" s="120"/>
      <c r="V600" s="120"/>
      <c r="W600" s="120"/>
      <c r="X600" s="120"/>
      <c r="Y600" s="120"/>
      <c r="Z600" s="120"/>
      <c r="AA600" s="120"/>
    </row>
    <row r="601" spans="1:27" ht="15.75" customHeight="1">
      <c r="A601" s="218" t="s">
        <v>8917</v>
      </c>
      <c r="B601" s="227" t="s">
        <v>9947</v>
      </c>
      <c r="C601" s="224" t="s">
        <v>9948</v>
      </c>
      <c r="D601" s="224">
        <v>676</v>
      </c>
      <c r="E601" s="224" t="s">
        <v>2338</v>
      </c>
      <c r="F601" s="224" t="s">
        <v>10539</v>
      </c>
      <c r="G601" s="224"/>
      <c r="H601" s="226" t="s">
        <v>8983</v>
      </c>
      <c r="I601" s="224"/>
      <c r="J601" s="224"/>
      <c r="K601" s="224"/>
      <c r="L601" s="120"/>
      <c r="M601" s="120"/>
      <c r="N601" s="120"/>
      <c r="O601" s="120"/>
      <c r="P601" s="120"/>
      <c r="Q601" s="120"/>
      <c r="R601" s="120"/>
      <c r="S601" s="120"/>
      <c r="T601" s="120"/>
      <c r="U601" s="120"/>
      <c r="V601" s="120"/>
      <c r="W601" s="120"/>
      <c r="X601" s="120"/>
      <c r="Y601" s="120"/>
      <c r="Z601" s="120"/>
      <c r="AA601" s="120"/>
    </row>
    <row r="602" spans="1:27" ht="15.75" customHeight="1">
      <c r="A602" s="218" t="s">
        <v>8918</v>
      </c>
      <c r="B602" s="227" t="s">
        <v>10596</v>
      </c>
      <c r="C602" s="224" t="s">
        <v>10595</v>
      </c>
      <c r="D602" s="224">
        <v>696</v>
      </c>
      <c r="E602" s="224" t="s">
        <v>2338</v>
      </c>
      <c r="F602" s="224" t="s">
        <v>10597</v>
      </c>
      <c r="G602" s="224"/>
      <c r="H602" s="226" t="s">
        <v>8983</v>
      </c>
      <c r="I602" s="224"/>
      <c r="J602" s="224"/>
      <c r="K602" s="224"/>
      <c r="L602" s="120"/>
      <c r="M602" s="120"/>
      <c r="N602" s="120"/>
      <c r="O602" s="120"/>
      <c r="P602" s="120"/>
      <c r="Q602" s="120"/>
      <c r="R602" s="120"/>
      <c r="S602" s="120"/>
      <c r="T602" s="120"/>
      <c r="U602" s="120"/>
      <c r="V602" s="120"/>
      <c r="W602" s="120"/>
      <c r="X602" s="120"/>
      <c r="Y602" s="120"/>
      <c r="Z602" s="120"/>
      <c r="AA602" s="120"/>
    </row>
    <row r="603" spans="1:27" ht="15.75" customHeight="1">
      <c r="A603" s="218" t="s">
        <v>8775</v>
      </c>
      <c r="B603" s="227" t="s">
        <v>10598</v>
      </c>
      <c r="C603" s="227" t="s">
        <v>10599</v>
      </c>
      <c r="D603" s="227">
        <v>1005</v>
      </c>
      <c r="E603" s="227" t="s">
        <v>2338</v>
      </c>
      <c r="F603" s="156" t="s">
        <v>10600</v>
      </c>
      <c r="G603" s="219" t="s">
        <v>10601</v>
      </c>
      <c r="H603" s="125" t="s">
        <v>8983</v>
      </c>
      <c r="I603" s="125"/>
      <c r="J603" s="125"/>
      <c r="K603" s="125"/>
      <c r="L603" s="120"/>
      <c r="M603" s="120"/>
      <c r="N603" s="120"/>
      <c r="O603" s="120"/>
      <c r="P603" s="120"/>
      <c r="Q603" s="120"/>
      <c r="R603" s="120"/>
      <c r="S603" s="120"/>
      <c r="T603" s="120"/>
      <c r="U603" s="120"/>
      <c r="V603" s="120"/>
      <c r="W603" s="120"/>
      <c r="X603" s="120"/>
      <c r="Y603" s="120"/>
      <c r="Z603" s="120"/>
      <c r="AA603" s="120"/>
    </row>
    <row r="604" spans="1:27" ht="15.75" customHeight="1">
      <c r="A604" s="220" t="s">
        <v>8326</v>
      </c>
      <c r="B604" s="228" t="s">
        <v>10602</v>
      </c>
      <c r="C604" s="228" t="s">
        <v>10603</v>
      </c>
      <c r="D604" s="228">
        <v>990</v>
      </c>
      <c r="E604" s="228" t="s">
        <v>2338</v>
      </c>
      <c r="F604" s="192" t="s">
        <v>10463</v>
      </c>
      <c r="G604" s="221" t="s">
        <v>10279</v>
      </c>
      <c r="H604" s="136" t="s">
        <v>9010</v>
      </c>
      <c r="I604" s="136"/>
      <c r="J604" s="136"/>
      <c r="K604" s="136"/>
      <c r="L604" s="120"/>
      <c r="M604" s="120"/>
      <c r="N604" s="120"/>
      <c r="O604" s="120"/>
      <c r="P604" s="120"/>
      <c r="Q604" s="120"/>
      <c r="R604" s="120"/>
      <c r="S604" s="120"/>
      <c r="T604" s="120"/>
      <c r="U604" s="120"/>
      <c r="V604" s="120"/>
      <c r="W604" s="120"/>
      <c r="X604" s="120"/>
      <c r="Y604" s="120"/>
      <c r="Z604" s="120"/>
      <c r="AA604" s="120"/>
    </row>
    <row r="605" spans="1:27" ht="15.75" customHeight="1">
      <c r="A605" s="218" t="s">
        <v>8400</v>
      </c>
      <c r="B605" s="227" t="s">
        <v>10604</v>
      </c>
      <c r="C605" s="224" t="s">
        <v>10605</v>
      </c>
      <c r="D605" s="224" t="s">
        <v>1848</v>
      </c>
      <c r="E605" s="224" t="s">
        <v>2520</v>
      </c>
      <c r="F605" s="224" t="s">
        <v>10606</v>
      </c>
      <c r="G605" s="224" t="s">
        <v>10607</v>
      </c>
      <c r="H605" s="226" t="s">
        <v>8983</v>
      </c>
      <c r="I605" s="224"/>
      <c r="J605" s="224"/>
      <c r="K605" s="224"/>
      <c r="L605" s="120"/>
      <c r="M605" s="120"/>
      <c r="N605" s="120"/>
      <c r="O605" s="120"/>
      <c r="P605" s="120"/>
      <c r="Q605" s="120"/>
      <c r="R605" s="120"/>
      <c r="S605" s="120"/>
      <c r="T605" s="120"/>
      <c r="U605" s="120"/>
      <c r="V605" s="120"/>
      <c r="W605" s="120"/>
      <c r="X605" s="120"/>
      <c r="Y605" s="120"/>
      <c r="Z605" s="120"/>
      <c r="AA605" s="120"/>
    </row>
    <row r="606" spans="1:27" ht="15.75" customHeight="1">
      <c r="A606" s="220" t="s">
        <v>10608</v>
      </c>
      <c r="B606" s="228" t="s">
        <v>10609</v>
      </c>
      <c r="C606" s="228" t="s">
        <v>10610</v>
      </c>
      <c r="D606" s="228">
        <v>20</v>
      </c>
      <c r="E606" s="228" t="s">
        <v>2328</v>
      </c>
      <c r="F606" s="192" t="s">
        <v>10611</v>
      </c>
      <c r="G606" s="221" t="s">
        <v>10612</v>
      </c>
      <c r="H606" s="136" t="s">
        <v>9010</v>
      </c>
      <c r="I606" s="136"/>
      <c r="J606" s="136"/>
      <c r="K606" s="136"/>
      <c r="L606" s="120"/>
      <c r="M606" s="120"/>
      <c r="N606" s="120"/>
      <c r="O606" s="120"/>
      <c r="P606" s="120"/>
      <c r="Q606" s="120"/>
      <c r="R606" s="120"/>
      <c r="S606" s="120"/>
      <c r="T606" s="120"/>
      <c r="U606" s="120"/>
      <c r="V606" s="120"/>
      <c r="W606" s="120"/>
      <c r="X606" s="120"/>
      <c r="Y606" s="120"/>
      <c r="Z606" s="120"/>
      <c r="AA606" s="120"/>
    </row>
    <row r="607" spans="1:27" ht="15.75" customHeight="1">
      <c r="A607" s="218" t="s">
        <v>8278</v>
      </c>
      <c r="B607" s="227" t="s">
        <v>10613</v>
      </c>
      <c r="C607" s="227" t="s">
        <v>10614</v>
      </c>
      <c r="D607" s="227" t="s">
        <v>4398</v>
      </c>
      <c r="E607" s="227" t="s">
        <v>2748</v>
      </c>
      <c r="F607" s="224" t="s">
        <v>10615</v>
      </c>
      <c r="G607" s="219" t="s">
        <v>10616</v>
      </c>
      <c r="H607" s="125" t="s">
        <v>8983</v>
      </c>
      <c r="I607" s="125"/>
      <c r="J607" s="125"/>
      <c r="K607" s="125"/>
      <c r="L607" s="120"/>
      <c r="M607" s="120"/>
      <c r="N607" s="120"/>
      <c r="O607" s="120"/>
      <c r="P607" s="120"/>
      <c r="Q607" s="120"/>
      <c r="R607" s="120"/>
      <c r="S607" s="120"/>
      <c r="T607" s="120"/>
      <c r="U607" s="120"/>
      <c r="V607" s="120"/>
      <c r="W607" s="120"/>
      <c r="X607" s="120"/>
      <c r="Y607" s="120"/>
      <c r="Z607" s="120"/>
      <c r="AA607" s="120"/>
    </row>
    <row r="608" spans="1:27" ht="15.75" customHeight="1">
      <c r="A608" s="218" t="s">
        <v>8920</v>
      </c>
      <c r="B608" s="227" t="s">
        <v>10617</v>
      </c>
      <c r="C608" s="227" t="s">
        <v>10618</v>
      </c>
      <c r="D608" s="227">
        <v>38</v>
      </c>
      <c r="E608" s="227" t="s">
        <v>2451</v>
      </c>
      <c r="F608" s="224" t="s">
        <v>10539</v>
      </c>
      <c r="G608" s="219"/>
      <c r="H608" s="125" t="s">
        <v>8983</v>
      </c>
      <c r="I608" s="125"/>
      <c r="J608" s="125"/>
      <c r="K608" s="125"/>
      <c r="L608" s="120"/>
      <c r="M608" s="120"/>
      <c r="N608" s="120"/>
      <c r="O608" s="120"/>
      <c r="P608" s="120"/>
      <c r="Q608" s="120"/>
      <c r="R608" s="120"/>
      <c r="S608" s="120"/>
      <c r="T608" s="120"/>
      <c r="U608" s="120"/>
      <c r="V608" s="120"/>
      <c r="W608" s="120"/>
      <c r="X608" s="120"/>
      <c r="Y608" s="120"/>
      <c r="Z608" s="120"/>
      <c r="AA608" s="120"/>
    </row>
    <row r="609" spans="1:27" ht="15.75" customHeight="1">
      <c r="A609" s="218" t="s">
        <v>8339</v>
      </c>
      <c r="B609" s="227" t="s">
        <v>10619</v>
      </c>
      <c r="C609" s="227" t="s">
        <v>10620</v>
      </c>
      <c r="D609" s="227">
        <v>164</v>
      </c>
      <c r="E609" s="227" t="s">
        <v>2398</v>
      </c>
      <c r="F609" s="224" t="s">
        <v>10539</v>
      </c>
      <c r="G609" s="219" t="s">
        <v>10621</v>
      </c>
      <c r="H609" s="125" t="s">
        <v>8983</v>
      </c>
      <c r="I609" s="125"/>
      <c r="J609" s="125"/>
      <c r="K609" s="125"/>
      <c r="L609" s="120"/>
      <c r="M609" s="120"/>
      <c r="N609" s="120"/>
      <c r="O609" s="120"/>
      <c r="P609" s="120"/>
      <c r="Q609" s="120"/>
      <c r="R609" s="120"/>
      <c r="S609" s="120"/>
      <c r="T609" s="120"/>
      <c r="U609" s="120"/>
      <c r="V609" s="120"/>
      <c r="W609" s="120"/>
      <c r="X609" s="120"/>
      <c r="Y609" s="120"/>
      <c r="Z609" s="120"/>
      <c r="AA609" s="120"/>
    </row>
    <row r="610" spans="1:27" ht="15.75" customHeight="1">
      <c r="A610" s="218" t="s">
        <v>8399</v>
      </c>
      <c r="B610" s="227" t="s">
        <v>10622</v>
      </c>
      <c r="C610" s="227" t="s">
        <v>10623</v>
      </c>
      <c r="D610" s="227">
        <v>996</v>
      </c>
      <c r="E610" s="227" t="s">
        <v>2338</v>
      </c>
      <c r="F610" s="224" t="s">
        <v>10539</v>
      </c>
      <c r="G610" s="219" t="s">
        <v>10624</v>
      </c>
      <c r="H610" s="125" t="s">
        <v>8983</v>
      </c>
      <c r="I610" s="125"/>
      <c r="J610" s="125"/>
      <c r="K610" s="125"/>
      <c r="L610" s="120"/>
      <c r="M610" s="120"/>
      <c r="N610" s="120"/>
      <c r="O610" s="120"/>
      <c r="P610" s="120"/>
      <c r="Q610" s="120"/>
      <c r="R610" s="120"/>
      <c r="S610" s="120"/>
      <c r="T610" s="120"/>
      <c r="U610" s="120"/>
      <c r="V610" s="120"/>
      <c r="W610" s="120"/>
      <c r="X610" s="120"/>
      <c r="Y610" s="120"/>
      <c r="Z610" s="120"/>
      <c r="AA610" s="120"/>
    </row>
    <row r="611" spans="1:27" ht="15.75" customHeight="1">
      <c r="A611" s="218" t="s">
        <v>8319</v>
      </c>
      <c r="B611" s="227" t="s">
        <v>10625</v>
      </c>
      <c r="C611" s="227" t="s">
        <v>10626</v>
      </c>
      <c r="D611" s="227">
        <v>842</v>
      </c>
      <c r="E611" s="227" t="s">
        <v>2338</v>
      </c>
      <c r="F611" s="156" t="s">
        <v>10627</v>
      </c>
      <c r="G611" s="219" t="s">
        <v>10628</v>
      </c>
      <c r="H611" s="125" t="s">
        <v>8983</v>
      </c>
      <c r="I611" s="125"/>
      <c r="J611" s="125"/>
      <c r="K611" s="125"/>
      <c r="L611" s="120"/>
      <c r="M611" s="120"/>
      <c r="N611" s="120"/>
      <c r="O611" s="120"/>
      <c r="P611" s="120"/>
      <c r="Q611" s="120"/>
      <c r="R611" s="120"/>
      <c r="S611" s="120"/>
      <c r="T611" s="120"/>
      <c r="U611" s="120"/>
      <c r="V611" s="120"/>
      <c r="W611" s="120"/>
      <c r="X611" s="120"/>
      <c r="Y611" s="120"/>
      <c r="Z611" s="120"/>
      <c r="AA611" s="120"/>
    </row>
    <row r="612" spans="1:27" ht="15.75" customHeight="1">
      <c r="A612" s="218" t="s">
        <v>8961</v>
      </c>
      <c r="B612" s="227" t="s">
        <v>10629</v>
      </c>
      <c r="C612" s="227" t="s">
        <v>10630</v>
      </c>
      <c r="D612" s="227">
        <v>160</v>
      </c>
      <c r="E612" s="227" t="s">
        <v>2355</v>
      </c>
      <c r="F612" s="224" t="s">
        <v>10539</v>
      </c>
      <c r="G612" s="219"/>
      <c r="H612" s="125" t="s">
        <v>8983</v>
      </c>
      <c r="I612" s="125"/>
      <c r="J612" s="125"/>
      <c r="K612" s="125"/>
      <c r="L612" s="120"/>
      <c r="M612" s="120"/>
      <c r="N612" s="120"/>
      <c r="O612" s="120"/>
      <c r="P612" s="120"/>
      <c r="Q612" s="120"/>
      <c r="R612" s="120"/>
      <c r="S612" s="120"/>
      <c r="T612" s="120"/>
      <c r="U612" s="120"/>
      <c r="V612" s="120"/>
      <c r="W612" s="120"/>
      <c r="X612" s="120"/>
      <c r="Y612" s="120"/>
      <c r="Z612" s="120"/>
      <c r="AA612" s="120"/>
    </row>
    <row r="613" spans="1:27" ht="15.75" customHeight="1">
      <c r="A613" s="218" t="s">
        <v>8959</v>
      </c>
      <c r="B613" s="227" t="s">
        <v>10631</v>
      </c>
      <c r="C613" s="227" t="s">
        <v>10632</v>
      </c>
      <c r="D613" s="227" t="s">
        <v>1224</v>
      </c>
      <c r="E613" s="227" t="s">
        <v>10633</v>
      </c>
      <c r="F613" s="156" t="s">
        <v>10634</v>
      </c>
      <c r="G613" s="219"/>
      <c r="H613" s="125" t="s">
        <v>8983</v>
      </c>
      <c r="I613" s="125"/>
      <c r="J613" s="125"/>
      <c r="K613" s="125"/>
      <c r="L613" s="120"/>
      <c r="M613" s="120"/>
      <c r="N613" s="120"/>
      <c r="O613" s="120"/>
      <c r="P613" s="120"/>
      <c r="Q613" s="120"/>
      <c r="R613" s="120"/>
      <c r="S613" s="120"/>
      <c r="T613" s="120"/>
      <c r="U613" s="120"/>
      <c r="V613" s="120"/>
      <c r="W613" s="120"/>
      <c r="X613" s="120"/>
      <c r="Y613" s="120"/>
      <c r="Z613" s="120"/>
      <c r="AA613" s="120"/>
    </row>
    <row r="614" spans="1:27" ht="15.75" customHeight="1">
      <c r="A614" s="218" t="s">
        <v>8759</v>
      </c>
      <c r="B614" s="227" t="s">
        <v>10635</v>
      </c>
      <c r="C614" s="227" t="s">
        <v>10636</v>
      </c>
      <c r="D614" s="227">
        <v>385</v>
      </c>
      <c r="E614" s="227" t="s">
        <v>2596</v>
      </c>
      <c r="F614" s="156" t="s">
        <v>10637</v>
      </c>
      <c r="G614" s="219" t="s">
        <v>10638</v>
      </c>
      <c r="H614" s="125" t="s">
        <v>8983</v>
      </c>
      <c r="I614" s="125"/>
      <c r="J614" s="125"/>
      <c r="K614" s="125"/>
      <c r="L614" s="120"/>
      <c r="M614" s="120"/>
      <c r="N614" s="120"/>
      <c r="O614" s="120"/>
      <c r="P614" s="120"/>
      <c r="Q614" s="120"/>
      <c r="R614" s="120"/>
      <c r="S614" s="120"/>
      <c r="T614" s="120"/>
      <c r="U614" s="120"/>
      <c r="V614" s="120"/>
      <c r="W614" s="120"/>
      <c r="X614" s="120"/>
      <c r="Y614" s="120"/>
      <c r="Z614" s="120"/>
      <c r="AA614" s="120"/>
    </row>
    <row r="615" spans="1:27" ht="15.75" customHeight="1">
      <c r="A615" s="218" t="s">
        <v>8371</v>
      </c>
      <c r="B615" s="227" t="s">
        <v>10639</v>
      </c>
      <c r="C615" s="227" t="s">
        <v>10640</v>
      </c>
      <c r="D615" s="227">
        <v>51</v>
      </c>
      <c r="E615" s="227" t="s">
        <v>2596</v>
      </c>
      <c r="F615" s="224" t="s">
        <v>10641</v>
      </c>
      <c r="G615" s="219" t="s">
        <v>10642</v>
      </c>
      <c r="H615" s="125" t="s">
        <v>8983</v>
      </c>
      <c r="I615" s="125"/>
      <c r="J615" s="125"/>
      <c r="K615" s="125"/>
      <c r="L615" s="120"/>
      <c r="M615" s="120"/>
      <c r="N615" s="120"/>
      <c r="O615" s="120"/>
      <c r="P615" s="120"/>
      <c r="Q615" s="120"/>
      <c r="R615" s="120"/>
      <c r="S615" s="120"/>
      <c r="T615" s="120"/>
      <c r="U615" s="120"/>
      <c r="V615" s="120"/>
      <c r="W615" s="120"/>
      <c r="X615" s="120"/>
      <c r="Y615" s="120"/>
      <c r="Z615" s="120"/>
      <c r="AA615" s="120"/>
    </row>
    <row r="616" spans="1:27" ht="15.75" customHeight="1">
      <c r="A616" s="218" t="s">
        <v>10643</v>
      </c>
      <c r="B616" s="227" t="s">
        <v>10479</v>
      </c>
      <c r="C616" s="227"/>
      <c r="D616" s="227" t="s">
        <v>4486</v>
      </c>
      <c r="E616" s="227" t="s">
        <v>2386</v>
      </c>
      <c r="F616" s="218" t="s">
        <v>10479</v>
      </c>
      <c r="G616" s="219"/>
      <c r="H616" s="125" t="s">
        <v>8983</v>
      </c>
      <c r="I616" s="125"/>
      <c r="J616" s="125"/>
      <c r="K616" s="125"/>
      <c r="L616" s="120"/>
      <c r="M616" s="120"/>
      <c r="N616" s="120"/>
      <c r="O616" s="120"/>
      <c r="P616" s="120"/>
      <c r="Q616" s="120"/>
      <c r="R616" s="120"/>
      <c r="S616" s="120"/>
      <c r="T616" s="120"/>
      <c r="U616" s="120"/>
      <c r="V616" s="120"/>
      <c r="W616" s="120"/>
      <c r="X616" s="120"/>
      <c r="Y616" s="120"/>
      <c r="Z616" s="120"/>
      <c r="AA616" s="120"/>
    </row>
    <row r="617" spans="1:27" ht="15.75" customHeight="1">
      <c r="A617" s="218" t="s">
        <v>8749</v>
      </c>
      <c r="B617" s="227" t="s">
        <v>10479</v>
      </c>
      <c r="C617" s="227"/>
      <c r="D617" s="227" t="s">
        <v>4487</v>
      </c>
      <c r="E617" s="227" t="s">
        <v>2386</v>
      </c>
      <c r="F617" s="218" t="s">
        <v>10479</v>
      </c>
      <c r="G617" s="219" t="s">
        <v>10644</v>
      </c>
      <c r="H617" s="125" t="s">
        <v>8983</v>
      </c>
      <c r="I617" s="125"/>
      <c r="J617" s="125"/>
      <c r="K617" s="125"/>
      <c r="L617" s="120"/>
      <c r="M617" s="120"/>
      <c r="N617" s="120"/>
      <c r="O617" s="120"/>
      <c r="P617" s="120"/>
      <c r="Q617" s="120"/>
      <c r="R617" s="120"/>
      <c r="S617" s="120"/>
      <c r="T617" s="120"/>
      <c r="U617" s="120"/>
      <c r="V617" s="120"/>
      <c r="W617" s="120"/>
      <c r="X617" s="120"/>
      <c r="Y617" s="120"/>
      <c r="Z617" s="120"/>
      <c r="AA617" s="120"/>
    </row>
    <row r="618" spans="1:27" ht="15.75" customHeight="1">
      <c r="A618" s="218" t="s">
        <v>8750</v>
      </c>
      <c r="B618" s="227" t="s">
        <v>10645</v>
      </c>
      <c r="C618" s="227" t="s">
        <v>10646</v>
      </c>
      <c r="D618" s="227" t="s">
        <v>2036</v>
      </c>
      <c r="E618" s="227" t="s">
        <v>2386</v>
      </c>
      <c r="F618" s="224" t="s">
        <v>10647</v>
      </c>
      <c r="G618" s="219" t="s">
        <v>10648</v>
      </c>
      <c r="H618" s="125" t="s">
        <v>8983</v>
      </c>
      <c r="I618" s="125"/>
      <c r="J618" s="125"/>
      <c r="K618" s="125"/>
      <c r="L618" s="120"/>
      <c r="M618" s="120"/>
      <c r="N618" s="120"/>
      <c r="O618" s="120"/>
      <c r="P618" s="120"/>
      <c r="Q618" s="120"/>
      <c r="R618" s="120"/>
      <c r="S618" s="120"/>
      <c r="T618" s="120"/>
      <c r="U618" s="120"/>
      <c r="V618" s="120"/>
      <c r="W618" s="120"/>
      <c r="X618" s="120"/>
      <c r="Y618" s="120"/>
      <c r="Z618" s="120"/>
      <c r="AA618" s="120"/>
    </row>
    <row r="619" spans="1:27" ht="15.75" customHeight="1">
      <c r="A619" s="218" t="s">
        <v>8341</v>
      </c>
      <c r="B619" s="227" t="s">
        <v>10649</v>
      </c>
      <c r="C619" s="227" t="s">
        <v>10650</v>
      </c>
      <c r="D619" s="227" t="s">
        <v>780</v>
      </c>
      <c r="E619" s="227" t="s">
        <v>2345</v>
      </c>
      <c r="F619" s="224" t="s">
        <v>10651</v>
      </c>
      <c r="G619" s="219" t="s">
        <v>10367</v>
      </c>
      <c r="H619" s="125" t="s">
        <v>8983</v>
      </c>
      <c r="I619" s="125"/>
      <c r="J619" s="125"/>
      <c r="K619" s="125"/>
      <c r="L619" s="120"/>
      <c r="M619" s="120"/>
      <c r="N619" s="120"/>
      <c r="O619" s="120"/>
      <c r="P619" s="120"/>
      <c r="Q619" s="120"/>
      <c r="R619" s="120"/>
      <c r="S619" s="120"/>
      <c r="T619" s="120"/>
      <c r="U619" s="120"/>
      <c r="V619" s="120"/>
      <c r="W619" s="120"/>
      <c r="X619" s="120"/>
      <c r="Y619" s="120"/>
      <c r="Z619" s="120"/>
      <c r="AA619" s="120"/>
    </row>
    <row r="620" spans="1:27" ht="15.75" customHeight="1">
      <c r="A620" s="218" t="s">
        <v>8309</v>
      </c>
      <c r="B620" s="227" t="s">
        <v>10652</v>
      </c>
      <c r="C620" s="227" t="s">
        <v>10653</v>
      </c>
      <c r="D620" s="227" t="s">
        <v>778</v>
      </c>
      <c r="E620" s="227" t="s">
        <v>2345</v>
      </c>
      <c r="F620" s="224" t="s">
        <v>10647</v>
      </c>
      <c r="G620" s="219"/>
      <c r="H620" s="125" t="s">
        <v>8983</v>
      </c>
      <c r="I620" s="125"/>
      <c r="J620" s="125"/>
      <c r="K620" s="125"/>
      <c r="L620" s="120"/>
      <c r="M620" s="120"/>
      <c r="N620" s="120"/>
      <c r="O620" s="120"/>
      <c r="P620" s="120"/>
      <c r="Q620" s="120"/>
      <c r="R620" s="120"/>
      <c r="S620" s="120"/>
      <c r="T620" s="120"/>
      <c r="U620" s="120"/>
      <c r="V620" s="120"/>
      <c r="W620" s="120"/>
      <c r="X620" s="120"/>
      <c r="Y620" s="120"/>
      <c r="Z620" s="120"/>
      <c r="AA620" s="120"/>
    </row>
    <row r="621" spans="1:27" ht="15.75" customHeight="1">
      <c r="A621" s="218" t="s">
        <v>8933</v>
      </c>
      <c r="B621" s="227" t="s">
        <v>10654</v>
      </c>
      <c r="C621" s="227" t="s">
        <v>10655</v>
      </c>
      <c r="D621" s="227" t="s">
        <v>779</v>
      </c>
      <c r="E621" s="227" t="s">
        <v>2345</v>
      </c>
      <c r="F621" s="224" t="s">
        <v>10647</v>
      </c>
      <c r="G621" s="219"/>
      <c r="H621" s="125" t="s">
        <v>8983</v>
      </c>
      <c r="I621" s="125"/>
      <c r="J621" s="125"/>
      <c r="K621" s="125"/>
      <c r="L621" s="120"/>
      <c r="M621" s="120"/>
      <c r="N621" s="120"/>
      <c r="O621" s="120"/>
      <c r="P621" s="120"/>
      <c r="Q621" s="120"/>
      <c r="R621" s="120"/>
      <c r="S621" s="120"/>
      <c r="T621" s="120"/>
      <c r="U621" s="120"/>
      <c r="V621" s="120"/>
      <c r="W621" s="120"/>
      <c r="X621" s="120"/>
      <c r="Y621" s="120"/>
      <c r="Z621" s="120"/>
      <c r="AA621" s="120"/>
    </row>
    <row r="622" spans="1:27" ht="15.75" customHeight="1">
      <c r="A622" s="218" t="s">
        <v>8914</v>
      </c>
      <c r="B622" s="227" t="s">
        <v>10656</v>
      </c>
      <c r="C622" s="227" t="s">
        <v>10657</v>
      </c>
      <c r="D622" s="227">
        <v>111</v>
      </c>
      <c r="E622" s="227" t="s">
        <v>2433</v>
      </c>
      <c r="F622" s="224" t="s">
        <v>10647</v>
      </c>
      <c r="G622" s="219"/>
      <c r="H622" s="125" t="s">
        <v>8983</v>
      </c>
      <c r="I622" s="125"/>
      <c r="J622" s="125"/>
      <c r="K622" s="125"/>
      <c r="L622" s="120"/>
      <c r="M622" s="120"/>
      <c r="N622" s="120"/>
      <c r="O622" s="120"/>
      <c r="P622" s="120"/>
      <c r="Q622" s="120"/>
      <c r="R622" s="120"/>
      <c r="S622" s="120"/>
      <c r="T622" s="120"/>
      <c r="U622" s="120"/>
      <c r="V622" s="120"/>
      <c r="W622" s="120"/>
      <c r="X622" s="120"/>
      <c r="Y622" s="120"/>
      <c r="Z622" s="120"/>
      <c r="AA622" s="120"/>
    </row>
    <row r="623" spans="1:27" ht="15.75" customHeight="1">
      <c r="A623" s="218" t="s">
        <v>8892</v>
      </c>
      <c r="B623" s="227" t="s">
        <v>10658</v>
      </c>
      <c r="C623" s="227" t="s">
        <v>10659</v>
      </c>
      <c r="D623" s="227" t="s">
        <v>2127</v>
      </c>
      <c r="E623" s="227" t="s">
        <v>2769</v>
      </c>
      <c r="F623" s="224" t="s">
        <v>10647</v>
      </c>
      <c r="G623" s="219"/>
      <c r="H623" s="125" t="s">
        <v>8983</v>
      </c>
      <c r="I623" s="125"/>
      <c r="J623" s="125"/>
      <c r="K623" s="125"/>
      <c r="L623" s="120"/>
      <c r="M623" s="120"/>
      <c r="N623" s="120"/>
      <c r="O623" s="120"/>
      <c r="P623" s="120"/>
      <c r="Q623" s="120"/>
      <c r="R623" s="120"/>
      <c r="S623" s="120"/>
      <c r="T623" s="120"/>
      <c r="U623" s="120"/>
      <c r="V623" s="120"/>
      <c r="W623" s="120"/>
      <c r="X623" s="120"/>
      <c r="Y623" s="120"/>
      <c r="Z623" s="120"/>
      <c r="AA623" s="120"/>
    </row>
    <row r="624" spans="1:27" ht="15.75" customHeight="1">
      <c r="A624" s="218" t="s">
        <v>8951</v>
      </c>
      <c r="B624" s="227" t="s">
        <v>10660</v>
      </c>
      <c r="C624" s="227" t="s">
        <v>10661</v>
      </c>
      <c r="D624" s="227" t="s">
        <v>1097</v>
      </c>
      <c r="E624" s="227" t="s">
        <v>2470</v>
      </c>
      <c r="F624" s="224" t="s">
        <v>10662</v>
      </c>
      <c r="G624" s="219"/>
      <c r="H624" s="125" t="s">
        <v>8983</v>
      </c>
      <c r="I624" s="125"/>
      <c r="J624" s="125"/>
      <c r="K624" s="125"/>
      <c r="L624" s="120"/>
      <c r="M624" s="120"/>
      <c r="N624" s="120"/>
      <c r="O624" s="120"/>
      <c r="P624" s="120"/>
      <c r="Q624" s="120"/>
      <c r="R624" s="120"/>
      <c r="S624" s="120"/>
      <c r="T624" s="120"/>
      <c r="U624" s="120"/>
      <c r="V624" s="120"/>
      <c r="W624" s="120"/>
      <c r="X624" s="120"/>
      <c r="Y624" s="120"/>
      <c r="Z624" s="120"/>
      <c r="AA624" s="120"/>
    </row>
    <row r="625" spans="1:27" ht="15.75" customHeight="1">
      <c r="A625" s="218" t="s">
        <v>8899</v>
      </c>
      <c r="B625" s="227" t="s">
        <v>10663</v>
      </c>
      <c r="C625" s="227" t="s">
        <v>9109</v>
      </c>
      <c r="D625" s="227">
        <v>266</v>
      </c>
      <c r="E625" s="227" t="s">
        <v>2470</v>
      </c>
      <c r="F625" s="224" t="s">
        <v>10664</v>
      </c>
      <c r="G625" s="219"/>
      <c r="H625" s="125" t="s">
        <v>8983</v>
      </c>
      <c r="I625" s="125"/>
      <c r="J625" s="125"/>
      <c r="K625" s="125"/>
      <c r="L625" s="120"/>
      <c r="M625" s="120"/>
      <c r="N625" s="120"/>
      <c r="O625" s="120"/>
      <c r="P625" s="120"/>
      <c r="Q625" s="120"/>
      <c r="R625" s="120"/>
      <c r="S625" s="120"/>
      <c r="T625" s="120"/>
      <c r="U625" s="120"/>
      <c r="V625" s="120"/>
      <c r="W625" s="120"/>
      <c r="X625" s="120"/>
      <c r="Y625" s="120"/>
      <c r="Z625" s="120"/>
      <c r="AA625" s="120"/>
    </row>
    <row r="626" spans="1:27" ht="15.75" customHeight="1">
      <c r="A626" s="218" t="s">
        <v>8964</v>
      </c>
      <c r="B626" s="227" t="s">
        <v>10665</v>
      </c>
      <c r="C626" s="227" t="s">
        <v>10666</v>
      </c>
      <c r="D626" s="227">
        <v>16</v>
      </c>
      <c r="E626" s="227" t="s">
        <v>2350</v>
      </c>
      <c r="F626" s="123" t="s">
        <v>10667</v>
      </c>
      <c r="G626" s="219"/>
      <c r="H626" s="125" t="s">
        <v>8983</v>
      </c>
      <c r="I626" s="125"/>
      <c r="J626" s="125"/>
      <c r="K626" s="125"/>
      <c r="L626" s="120"/>
      <c r="M626" s="120"/>
      <c r="N626" s="120"/>
      <c r="O626" s="120"/>
      <c r="P626" s="120"/>
      <c r="Q626" s="120"/>
      <c r="R626" s="120"/>
      <c r="S626" s="120"/>
      <c r="T626" s="120"/>
      <c r="U626" s="120"/>
      <c r="V626" s="120"/>
      <c r="W626" s="120"/>
      <c r="X626" s="120"/>
      <c r="Y626" s="120"/>
      <c r="Z626" s="120"/>
      <c r="AA626" s="120"/>
    </row>
    <row r="627" spans="1:27" ht="15.75" customHeight="1">
      <c r="A627" s="218" t="s">
        <v>10668</v>
      </c>
      <c r="B627" s="218" t="s">
        <v>10479</v>
      </c>
      <c r="C627" s="218"/>
      <c r="D627" s="218">
        <v>325</v>
      </c>
      <c r="E627" s="218" t="s">
        <v>2489</v>
      </c>
      <c r="F627" s="218" t="s">
        <v>10479</v>
      </c>
      <c r="G627" s="219"/>
      <c r="H627" s="125" t="s">
        <v>8983</v>
      </c>
      <c r="I627" s="125"/>
      <c r="J627" s="125"/>
      <c r="K627" s="125"/>
      <c r="L627" s="120"/>
      <c r="M627" s="120"/>
      <c r="N627" s="120"/>
      <c r="O627" s="120"/>
      <c r="P627" s="120"/>
      <c r="Q627" s="120"/>
      <c r="R627" s="120"/>
      <c r="S627" s="120"/>
      <c r="T627" s="120"/>
      <c r="U627" s="120"/>
      <c r="V627" s="120"/>
      <c r="W627" s="120"/>
      <c r="X627" s="120"/>
      <c r="Y627" s="120"/>
      <c r="Z627" s="120"/>
      <c r="AA627" s="120"/>
    </row>
    <row r="628" spans="1:27" ht="15.75" customHeight="1">
      <c r="A628" s="218" t="s">
        <v>8921</v>
      </c>
      <c r="B628" s="218" t="s">
        <v>10669</v>
      </c>
      <c r="C628" s="218" t="s">
        <v>10670</v>
      </c>
      <c r="D628" s="218">
        <v>15</v>
      </c>
      <c r="E628" s="218" t="s">
        <v>2489</v>
      </c>
      <c r="F628" s="224" t="s">
        <v>10615</v>
      </c>
      <c r="G628" s="219"/>
      <c r="H628" s="125" t="s">
        <v>8983</v>
      </c>
      <c r="I628" s="125"/>
      <c r="J628" s="125"/>
      <c r="K628" s="125"/>
      <c r="L628" s="120"/>
      <c r="M628" s="120"/>
      <c r="N628" s="120"/>
      <c r="O628" s="120"/>
      <c r="P628" s="120"/>
      <c r="Q628" s="120"/>
      <c r="R628" s="120"/>
      <c r="S628" s="120"/>
      <c r="T628" s="120"/>
      <c r="U628" s="120"/>
      <c r="V628" s="120"/>
      <c r="W628" s="120"/>
      <c r="X628" s="120"/>
      <c r="Y628" s="120"/>
      <c r="Z628" s="120"/>
      <c r="AA628" s="120"/>
    </row>
    <row r="629" spans="1:27" ht="15.75" customHeight="1">
      <c r="A629" s="218" t="s">
        <v>8915</v>
      </c>
      <c r="B629" s="218" t="s">
        <v>10671</v>
      </c>
      <c r="C629" s="218" t="s">
        <v>10672</v>
      </c>
      <c r="D629" s="218">
        <v>119</v>
      </c>
      <c r="E629" s="218" t="s">
        <v>2489</v>
      </c>
      <c r="F629" s="123" t="s">
        <v>10435</v>
      </c>
      <c r="G629" s="219">
        <v>2</v>
      </c>
      <c r="H629" s="125" t="s">
        <v>8983</v>
      </c>
      <c r="I629" s="125"/>
      <c r="J629" s="125"/>
      <c r="K629" s="125"/>
      <c r="L629" s="120"/>
      <c r="M629" s="120"/>
      <c r="N629" s="120"/>
      <c r="O629" s="120"/>
      <c r="P629" s="120"/>
      <c r="Q629" s="120"/>
      <c r="R629" s="120"/>
      <c r="S629" s="120"/>
      <c r="T629" s="120"/>
      <c r="U629" s="120"/>
      <c r="V629" s="120"/>
      <c r="W629" s="120"/>
      <c r="X629" s="120"/>
      <c r="Y629" s="120"/>
      <c r="Z629" s="120"/>
      <c r="AA629" s="120"/>
    </row>
    <row r="630" spans="1:27" ht="15.75" customHeight="1">
      <c r="A630" s="218" t="s">
        <v>8274</v>
      </c>
      <c r="B630" s="218" t="s">
        <v>10578</v>
      </c>
      <c r="C630" s="218" t="s">
        <v>10673</v>
      </c>
      <c r="D630" s="218">
        <v>169</v>
      </c>
      <c r="E630" s="218" t="s">
        <v>2414</v>
      </c>
      <c r="F630" s="156" t="s">
        <v>10674</v>
      </c>
      <c r="G630" s="219"/>
      <c r="H630" s="125" t="s">
        <v>8983</v>
      </c>
      <c r="I630" s="125"/>
      <c r="J630" s="125"/>
      <c r="K630" s="125"/>
      <c r="L630" s="120"/>
      <c r="M630" s="120"/>
      <c r="N630" s="120"/>
      <c r="O630" s="120"/>
      <c r="P630" s="120"/>
      <c r="Q630" s="120"/>
      <c r="R630" s="120"/>
      <c r="S630" s="120"/>
      <c r="T630" s="120"/>
      <c r="U630" s="120"/>
      <c r="V630" s="120"/>
      <c r="W630" s="120"/>
      <c r="X630" s="120"/>
      <c r="Y630" s="120"/>
      <c r="Z630" s="120"/>
      <c r="AA630" s="120"/>
    </row>
    <row r="631" spans="1:27" ht="15.75" customHeight="1">
      <c r="A631" s="218" t="s">
        <v>8332</v>
      </c>
      <c r="B631" s="218" t="s">
        <v>10675</v>
      </c>
      <c r="C631" s="218" t="s">
        <v>10676</v>
      </c>
      <c r="D631" s="218" t="s">
        <v>1855</v>
      </c>
      <c r="E631" s="218" t="s">
        <v>2646</v>
      </c>
      <c r="F631" s="224" t="s">
        <v>10647</v>
      </c>
      <c r="G631" s="219" t="s">
        <v>10677</v>
      </c>
      <c r="H631" s="125" t="s">
        <v>8983</v>
      </c>
      <c r="I631" s="125"/>
      <c r="J631" s="125"/>
      <c r="K631" s="125"/>
      <c r="L631" s="120"/>
      <c r="M631" s="120"/>
      <c r="N631" s="120"/>
      <c r="O631" s="120"/>
      <c r="P631" s="120"/>
      <c r="Q631" s="120"/>
      <c r="R631" s="120"/>
      <c r="S631" s="120"/>
      <c r="T631" s="120"/>
      <c r="U631" s="120"/>
      <c r="V631" s="120"/>
      <c r="W631" s="120"/>
      <c r="X631" s="120"/>
      <c r="Y631" s="120"/>
      <c r="Z631" s="120"/>
      <c r="AA631" s="120"/>
    </row>
    <row r="632" spans="1:27" ht="15.75" customHeight="1">
      <c r="A632" s="218" t="s">
        <v>8337</v>
      </c>
      <c r="B632" s="218" t="s">
        <v>10678</v>
      </c>
      <c r="C632" s="218" t="s">
        <v>10679</v>
      </c>
      <c r="D632" s="218">
        <v>363</v>
      </c>
      <c r="E632" s="218" t="s">
        <v>2326</v>
      </c>
      <c r="F632" s="156" t="s">
        <v>10680</v>
      </c>
      <c r="G632" s="219"/>
      <c r="H632" s="125" t="s">
        <v>8983</v>
      </c>
      <c r="I632" s="125"/>
      <c r="J632" s="125"/>
      <c r="K632" s="125"/>
      <c r="L632" s="120"/>
      <c r="M632" s="120"/>
      <c r="N632" s="120"/>
      <c r="O632" s="120"/>
      <c r="P632" s="120"/>
      <c r="Q632" s="120"/>
      <c r="R632" s="120"/>
      <c r="S632" s="120"/>
      <c r="T632" s="120"/>
      <c r="U632" s="120"/>
      <c r="V632" s="120"/>
      <c r="W632" s="120"/>
      <c r="X632" s="120"/>
      <c r="Y632" s="120"/>
      <c r="Z632" s="120"/>
      <c r="AA632" s="120"/>
    </row>
    <row r="633" spans="1:27" ht="15.75" customHeight="1">
      <c r="A633" s="218" t="s">
        <v>8912</v>
      </c>
      <c r="B633" s="218" t="s">
        <v>10681</v>
      </c>
      <c r="C633" s="218" t="s">
        <v>10682</v>
      </c>
      <c r="D633" s="218">
        <v>61</v>
      </c>
      <c r="E633" s="218" t="s">
        <v>2536</v>
      </c>
      <c r="F633" s="123" t="s">
        <v>10683</v>
      </c>
      <c r="G633" s="219"/>
      <c r="H633" s="125" t="s">
        <v>8983</v>
      </c>
      <c r="I633" s="125"/>
      <c r="J633" s="125"/>
      <c r="K633" s="125"/>
      <c r="L633" s="120"/>
      <c r="M633" s="120"/>
      <c r="N633" s="120"/>
      <c r="O633" s="120"/>
      <c r="P633" s="120"/>
      <c r="Q633" s="120"/>
      <c r="R633" s="120"/>
      <c r="S633" s="120"/>
      <c r="T633" s="120"/>
      <c r="U633" s="120"/>
      <c r="V633" s="120"/>
      <c r="W633" s="120"/>
      <c r="X633" s="120"/>
      <c r="Y633" s="120"/>
      <c r="Z633" s="120"/>
      <c r="AA633" s="120"/>
    </row>
    <row r="634" spans="1:27" ht="15.75" customHeight="1">
      <c r="A634" s="218" t="s">
        <v>8737</v>
      </c>
      <c r="B634" s="218" t="s">
        <v>10684</v>
      </c>
      <c r="C634" s="218" t="s">
        <v>10685</v>
      </c>
      <c r="D634" s="218">
        <v>14</v>
      </c>
      <c r="E634" s="218" t="s">
        <v>2473</v>
      </c>
      <c r="F634" s="156" t="s">
        <v>10686</v>
      </c>
      <c r="G634" s="219" t="s">
        <v>10413</v>
      </c>
      <c r="H634" s="125" t="s">
        <v>8983</v>
      </c>
      <c r="I634" s="125"/>
      <c r="J634" s="125"/>
      <c r="K634" s="125"/>
      <c r="L634" s="120"/>
      <c r="M634" s="120"/>
      <c r="N634" s="120"/>
      <c r="O634" s="120"/>
      <c r="P634" s="120"/>
      <c r="Q634" s="120"/>
      <c r="R634" s="120"/>
      <c r="S634" s="120"/>
      <c r="T634" s="120"/>
      <c r="U634" s="120"/>
      <c r="V634" s="120"/>
      <c r="W634" s="120"/>
      <c r="X634" s="120"/>
      <c r="Y634" s="120"/>
      <c r="Z634" s="120"/>
      <c r="AA634" s="120"/>
    </row>
    <row r="635" spans="1:27" ht="15.75" customHeight="1">
      <c r="A635" s="218" t="s">
        <v>8595</v>
      </c>
      <c r="B635" s="218" t="s">
        <v>10687</v>
      </c>
      <c r="C635" s="218" t="s">
        <v>10688</v>
      </c>
      <c r="D635" s="218">
        <v>151</v>
      </c>
      <c r="E635" s="218" t="s">
        <v>2417</v>
      </c>
      <c r="F635" s="224" t="s">
        <v>10647</v>
      </c>
      <c r="G635" s="219" t="s">
        <v>10689</v>
      </c>
      <c r="H635" s="125" t="s">
        <v>8983</v>
      </c>
      <c r="I635" s="125"/>
      <c r="J635" s="125"/>
      <c r="K635" s="125"/>
      <c r="L635" s="120"/>
      <c r="M635" s="120"/>
      <c r="N635" s="120"/>
      <c r="O635" s="120"/>
      <c r="P635" s="120"/>
      <c r="Q635" s="120"/>
      <c r="R635" s="120"/>
      <c r="S635" s="120"/>
      <c r="T635" s="120"/>
      <c r="U635" s="120"/>
      <c r="V635" s="120"/>
      <c r="W635" s="120"/>
      <c r="X635" s="120"/>
      <c r="Y635" s="120"/>
      <c r="Z635" s="120"/>
      <c r="AA635" s="120"/>
    </row>
    <row r="636" spans="1:27" ht="15.75" customHeight="1">
      <c r="A636" s="218" t="s">
        <v>8948</v>
      </c>
      <c r="B636" s="218" t="s">
        <v>10690</v>
      </c>
      <c r="C636" s="218" t="s">
        <v>10691</v>
      </c>
      <c r="D636" s="218" t="s">
        <v>1871</v>
      </c>
      <c r="E636" s="218" t="s">
        <v>2707</v>
      </c>
      <c r="F636" s="156" t="s">
        <v>10692</v>
      </c>
      <c r="G636" s="219"/>
      <c r="H636" s="125" t="s">
        <v>8983</v>
      </c>
      <c r="I636" s="125"/>
      <c r="J636" s="125"/>
      <c r="K636" s="125"/>
      <c r="L636" s="120"/>
      <c r="M636" s="120"/>
      <c r="N636" s="120"/>
      <c r="O636" s="120"/>
      <c r="P636" s="120"/>
      <c r="Q636" s="120"/>
      <c r="R636" s="120"/>
      <c r="S636" s="120"/>
      <c r="T636" s="120"/>
      <c r="U636" s="120"/>
      <c r="V636" s="120"/>
      <c r="W636" s="120"/>
      <c r="X636" s="120"/>
      <c r="Y636" s="120"/>
      <c r="Z636" s="120"/>
      <c r="AA636" s="120"/>
    </row>
    <row r="637" spans="1:27" ht="15.75" customHeight="1">
      <c r="A637" s="218" t="s">
        <v>8304</v>
      </c>
      <c r="B637" s="218" t="s">
        <v>10693</v>
      </c>
      <c r="C637" s="218" t="s">
        <v>10694</v>
      </c>
      <c r="D637" s="218">
        <v>49</v>
      </c>
      <c r="E637" s="218" t="s">
        <v>2603</v>
      </c>
      <c r="F637" s="224" t="s">
        <v>10647</v>
      </c>
      <c r="G637" s="219" t="s">
        <v>10695</v>
      </c>
      <c r="H637" s="125" t="s">
        <v>8983</v>
      </c>
      <c r="I637" s="125"/>
      <c r="J637" s="125"/>
      <c r="K637" s="125"/>
      <c r="L637" s="120"/>
      <c r="M637" s="120"/>
      <c r="N637" s="120"/>
      <c r="O637" s="120"/>
      <c r="P637" s="120"/>
      <c r="Q637" s="120"/>
      <c r="R637" s="120"/>
      <c r="S637" s="120"/>
      <c r="T637" s="120"/>
      <c r="U637" s="120"/>
      <c r="V637" s="120"/>
      <c r="W637" s="120"/>
      <c r="X637" s="120"/>
      <c r="Y637" s="120"/>
      <c r="Z637" s="120"/>
      <c r="AA637" s="120"/>
    </row>
    <row r="638" spans="1:27" ht="15.75" customHeight="1">
      <c r="A638" s="218" t="s">
        <v>8303</v>
      </c>
      <c r="B638" s="218" t="s">
        <v>10696</v>
      </c>
      <c r="C638" s="218" t="s">
        <v>10694</v>
      </c>
      <c r="D638" s="218" t="s">
        <v>2015</v>
      </c>
      <c r="E638" s="218" t="s">
        <v>2603</v>
      </c>
      <c r="F638" s="224" t="s">
        <v>10647</v>
      </c>
      <c r="G638" s="219" t="s">
        <v>10697</v>
      </c>
      <c r="H638" s="125" t="s">
        <v>8983</v>
      </c>
      <c r="I638" s="125"/>
      <c r="J638" s="125"/>
      <c r="K638" s="125"/>
      <c r="L638" s="120"/>
      <c r="M638" s="120"/>
      <c r="N638" s="120"/>
      <c r="O638" s="120"/>
      <c r="P638" s="120"/>
      <c r="Q638" s="120"/>
      <c r="R638" s="120"/>
      <c r="S638" s="120"/>
      <c r="T638" s="120"/>
      <c r="U638" s="120"/>
      <c r="V638" s="120"/>
      <c r="W638" s="120"/>
      <c r="X638" s="120"/>
      <c r="Y638" s="120"/>
      <c r="Z638" s="120"/>
      <c r="AA638" s="120"/>
    </row>
    <row r="639" spans="1:27" ht="15.75" customHeight="1">
      <c r="A639" s="218" t="s">
        <v>8305</v>
      </c>
      <c r="B639" s="218" t="s">
        <v>10698</v>
      </c>
      <c r="C639" s="218" t="s">
        <v>9435</v>
      </c>
      <c r="D639" s="218">
        <v>50</v>
      </c>
      <c r="E639" s="218" t="s">
        <v>2603</v>
      </c>
      <c r="F639" s="156" t="s">
        <v>10699</v>
      </c>
      <c r="G639" s="219" t="s">
        <v>10700</v>
      </c>
      <c r="H639" s="125" t="s">
        <v>8983</v>
      </c>
      <c r="I639" s="125"/>
      <c r="J639" s="125"/>
      <c r="K639" s="125"/>
      <c r="L639" s="120"/>
      <c r="M639" s="120"/>
      <c r="N639" s="120"/>
      <c r="O639" s="120"/>
      <c r="P639" s="120"/>
      <c r="Q639" s="120"/>
      <c r="R639" s="120"/>
      <c r="S639" s="120"/>
      <c r="T639" s="120"/>
      <c r="U639" s="120"/>
      <c r="V639" s="120"/>
      <c r="W639" s="120"/>
      <c r="X639" s="120"/>
      <c r="Y639" s="120"/>
      <c r="Z639" s="120"/>
      <c r="AA639" s="120"/>
    </row>
    <row r="640" spans="1:27" ht="15.75" customHeight="1">
      <c r="A640" s="220" t="s">
        <v>8299</v>
      </c>
      <c r="B640" s="220" t="s">
        <v>10701</v>
      </c>
      <c r="C640" s="220" t="s">
        <v>10702</v>
      </c>
      <c r="D640" s="220">
        <v>137</v>
      </c>
      <c r="E640" s="220" t="s">
        <v>2603</v>
      </c>
      <c r="F640" s="192" t="s">
        <v>10703</v>
      </c>
      <c r="G640" s="221" t="s">
        <v>10704</v>
      </c>
      <c r="H640" s="136" t="s">
        <v>9010</v>
      </c>
      <c r="I640" s="136"/>
      <c r="J640" s="136"/>
      <c r="K640" s="136"/>
      <c r="L640" s="120"/>
      <c r="M640" s="120"/>
      <c r="N640" s="120"/>
      <c r="O640" s="120"/>
      <c r="P640" s="120"/>
      <c r="Q640" s="120"/>
      <c r="R640" s="120"/>
      <c r="S640" s="120"/>
      <c r="T640" s="120"/>
      <c r="U640" s="120"/>
      <c r="V640" s="120"/>
      <c r="W640" s="120"/>
      <c r="X640" s="120"/>
      <c r="Y640" s="120"/>
      <c r="Z640" s="120"/>
      <c r="AA640" s="120"/>
    </row>
    <row r="641" spans="1:27" ht="15.75" customHeight="1">
      <c r="A641" s="220" t="s">
        <v>8850</v>
      </c>
      <c r="B641" s="220" t="s">
        <v>10705</v>
      </c>
      <c r="C641" s="220" t="s">
        <v>10706</v>
      </c>
      <c r="D641" s="220">
        <v>281</v>
      </c>
      <c r="E641" s="220" t="s">
        <v>2583</v>
      </c>
      <c r="F641" s="192" t="s">
        <v>10707</v>
      </c>
      <c r="G641" s="221" t="s">
        <v>10708</v>
      </c>
      <c r="H641" s="136" t="s">
        <v>9010</v>
      </c>
      <c r="I641" s="136"/>
      <c r="J641" s="136"/>
      <c r="K641" s="136"/>
      <c r="L641" s="120"/>
      <c r="M641" s="120"/>
      <c r="N641" s="120"/>
      <c r="O641" s="120"/>
      <c r="P641" s="120"/>
      <c r="Q641" s="120"/>
      <c r="R641" s="120"/>
      <c r="S641" s="120"/>
      <c r="T641" s="120"/>
      <c r="U641" s="120"/>
      <c r="V641" s="120"/>
      <c r="W641" s="120"/>
      <c r="X641" s="120"/>
      <c r="Y641" s="120"/>
      <c r="Z641" s="120"/>
      <c r="AA641" s="120"/>
    </row>
    <row r="642" spans="1:27" ht="15.75" customHeight="1">
      <c r="A642" s="220" t="s">
        <v>10709</v>
      </c>
      <c r="B642" s="220" t="s">
        <v>10609</v>
      </c>
      <c r="C642" s="220" t="s">
        <v>10610</v>
      </c>
      <c r="D642" s="220">
        <v>44</v>
      </c>
      <c r="E642" s="220" t="s">
        <v>2474</v>
      </c>
      <c r="F642" s="192" t="s">
        <v>10710</v>
      </c>
      <c r="G642" s="221" t="s">
        <v>10711</v>
      </c>
      <c r="H642" s="136" t="s">
        <v>9010</v>
      </c>
      <c r="I642" s="136"/>
      <c r="J642" s="136"/>
      <c r="K642" s="136"/>
      <c r="L642" s="120"/>
      <c r="M642" s="120"/>
      <c r="N642" s="120"/>
      <c r="O642" s="120"/>
      <c r="P642" s="120"/>
      <c r="Q642" s="120"/>
      <c r="R642" s="120"/>
      <c r="S642" s="120"/>
      <c r="T642" s="120"/>
      <c r="U642" s="120"/>
      <c r="V642" s="120"/>
      <c r="W642" s="120"/>
      <c r="X642" s="120"/>
      <c r="Y642" s="120"/>
      <c r="Z642" s="120"/>
      <c r="AA642" s="120"/>
    </row>
    <row r="643" spans="1:27" ht="15.75" customHeight="1">
      <c r="A643" s="218" t="s">
        <v>8773</v>
      </c>
      <c r="B643" s="218" t="s">
        <v>10712</v>
      </c>
      <c r="C643" s="218" t="s">
        <v>10713</v>
      </c>
      <c r="D643" s="218" t="s">
        <v>1050</v>
      </c>
      <c r="E643" s="218" t="s">
        <v>2474</v>
      </c>
      <c r="F643" s="123" t="s">
        <v>10278</v>
      </c>
      <c r="G643" s="219" t="s">
        <v>10714</v>
      </c>
      <c r="H643" s="125" t="s">
        <v>8983</v>
      </c>
      <c r="I643" s="125"/>
      <c r="J643" s="125"/>
      <c r="K643" s="125"/>
      <c r="L643" s="120"/>
      <c r="M643" s="120"/>
      <c r="N643" s="120"/>
      <c r="O643" s="120"/>
      <c r="P643" s="120"/>
      <c r="Q643" s="120"/>
      <c r="R643" s="120"/>
      <c r="S643" s="120"/>
      <c r="T643" s="120"/>
      <c r="U643" s="120"/>
      <c r="V643" s="120"/>
      <c r="W643" s="120"/>
      <c r="X643" s="120"/>
      <c r="Y643" s="120"/>
      <c r="Z643" s="120"/>
      <c r="AA643" s="120"/>
    </row>
    <row r="644" spans="1:27" ht="15.75" customHeight="1">
      <c r="A644" s="218" t="s">
        <v>8971</v>
      </c>
      <c r="B644" s="218" t="s">
        <v>10715</v>
      </c>
      <c r="C644" s="218" t="s">
        <v>10716</v>
      </c>
      <c r="D644" s="218">
        <v>519</v>
      </c>
      <c r="E644" s="218" t="s">
        <v>2456</v>
      </c>
      <c r="F644" s="177" t="s">
        <v>10717</v>
      </c>
      <c r="G644" s="219"/>
      <c r="H644" s="125" t="s">
        <v>8983</v>
      </c>
      <c r="I644" s="125"/>
      <c r="J644" s="125"/>
      <c r="K644" s="125"/>
      <c r="L644" s="120"/>
      <c r="M644" s="120"/>
      <c r="N644" s="120"/>
      <c r="O644" s="120"/>
      <c r="P644" s="120"/>
      <c r="Q644" s="120"/>
      <c r="R644" s="120"/>
      <c r="S644" s="120"/>
      <c r="T644" s="120"/>
      <c r="U644" s="120"/>
      <c r="V644" s="120"/>
      <c r="W644" s="120"/>
      <c r="X644" s="120"/>
      <c r="Y644" s="120"/>
      <c r="Z644" s="120"/>
      <c r="AA644" s="120"/>
    </row>
    <row r="645" spans="1:27" ht="15.75" customHeight="1">
      <c r="A645" s="218" t="s">
        <v>8972</v>
      </c>
      <c r="B645" s="218" t="s">
        <v>10718</v>
      </c>
      <c r="C645" s="218" t="s">
        <v>9771</v>
      </c>
      <c r="D645" s="218">
        <v>565</v>
      </c>
      <c r="E645" s="218" t="s">
        <v>2456</v>
      </c>
      <c r="F645" s="123" t="s">
        <v>10435</v>
      </c>
      <c r="G645" s="219"/>
      <c r="H645" s="125" t="s">
        <v>10719</v>
      </c>
      <c r="I645" s="125"/>
      <c r="J645" s="125"/>
      <c r="K645" s="125"/>
      <c r="L645" s="120"/>
      <c r="M645" s="120"/>
      <c r="N645" s="120"/>
      <c r="O645" s="120"/>
      <c r="P645" s="120"/>
      <c r="Q645" s="120"/>
      <c r="R645" s="120"/>
      <c r="S645" s="120"/>
      <c r="T645" s="120"/>
      <c r="U645" s="120"/>
      <c r="V645" s="120"/>
      <c r="W645" s="120"/>
      <c r="X645" s="120"/>
      <c r="Y645" s="120"/>
      <c r="Z645" s="120"/>
      <c r="AA645" s="120"/>
    </row>
    <row r="646" spans="1:27" ht="15.75" customHeight="1">
      <c r="A646" s="218" t="s">
        <v>8392</v>
      </c>
      <c r="B646" s="218" t="s">
        <v>10720</v>
      </c>
      <c r="C646" s="218" t="s">
        <v>10721</v>
      </c>
      <c r="D646" s="218" t="s">
        <v>1208</v>
      </c>
      <c r="E646" s="218" t="s">
        <v>2406</v>
      </c>
      <c r="F646" s="123" t="s">
        <v>10435</v>
      </c>
      <c r="G646" s="219"/>
      <c r="H646" s="125" t="s">
        <v>8983</v>
      </c>
      <c r="I646" s="125"/>
      <c r="J646" s="125"/>
      <c r="K646" s="125"/>
      <c r="L646" s="120"/>
      <c r="M646" s="120"/>
      <c r="N646" s="120"/>
      <c r="O646" s="120"/>
      <c r="P646" s="120"/>
      <c r="Q646" s="120"/>
      <c r="R646" s="120"/>
      <c r="S646" s="120"/>
      <c r="T646" s="120"/>
      <c r="U646" s="120"/>
      <c r="V646" s="120"/>
      <c r="W646" s="120"/>
      <c r="X646" s="120"/>
      <c r="Y646" s="120"/>
      <c r="Z646" s="120"/>
      <c r="AA646" s="120"/>
    </row>
    <row r="647" spans="1:27" ht="15.75" customHeight="1">
      <c r="A647" s="220" t="s">
        <v>8258</v>
      </c>
      <c r="B647" s="220" t="s">
        <v>10722</v>
      </c>
      <c r="C647" s="220" t="s">
        <v>10723</v>
      </c>
      <c r="D647" s="220">
        <v>268</v>
      </c>
      <c r="E647" s="220" t="s">
        <v>2406</v>
      </c>
      <c r="F647" s="192" t="s">
        <v>10724</v>
      </c>
      <c r="G647" s="221" t="s">
        <v>10725</v>
      </c>
      <c r="H647" s="136" t="s">
        <v>9010</v>
      </c>
      <c r="I647" s="136"/>
      <c r="J647" s="136"/>
      <c r="K647" s="136"/>
      <c r="L647" s="120"/>
      <c r="M647" s="120"/>
      <c r="N647" s="120"/>
      <c r="O647" s="120"/>
      <c r="P647" s="120"/>
      <c r="Q647" s="120"/>
      <c r="R647" s="120"/>
      <c r="S647" s="120"/>
      <c r="T647" s="120"/>
      <c r="U647" s="120"/>
      <c r="V647" s="120"/>
      <c r="W647" s="120"/>
      <c r="X647" s="120"/>
      <c r="Y647" s="120"/>
      <c r="Z647" s="120"/>
      <c r="AA647" s="120"/>
    </row>
    <row r="648" spans="1:27" ht="15.75" customHeight="1">
      <c r="A648" s="218" t="s">
        <v>8962</v>
      </c>
      <c r="B648" s="218" t="s">
        <v>10726</v>
      </c>
      <c r="C648" s="218" t="s">
        <v>10727</v>
      </c>
      <c r="D648" s="218">
        <v>4</v>
      </c>
      <c r="E648" s="218" t="s">
        <v>2551</v>
      </c>
      <c r="F648" s="123" t="s">
        <v>10435</v>
      </c>
      <c r="G648" s="219"/>
      <c r="H648" s="125" t="s">
        <v>8983</v>
      </c>
      <c r="I648" s="125"/>
      <c r="J648" s="125"/>
      <c r="K648" s="125"/>
      <c r="L648" s="120"/>
      <c r="M648" s="120"/>
      <c r="N648" s="120"/>
      <c r="O648" s="120"/>
      <c r="P648" s="120"/>
      <c r="Q648" s="120"/>
      <c r="R648" s="120"/>
      <c r="S648" s="120"/>
      <c r="T648" s="120"/>
      <c r="U648" s="120"/>
      <c r="V648" s="120"/>
      <c r="W648" s="120"/>
      <c r="X648" s="120"/>
      <c r="Y648" s="120"/>
      <c r="Z648" s="120"/>
      <c r="AA648" s="120"/>
    </row>
    <row r="649" spans="1:27" ht="15.75" customHeight="1">
      <c r="A649" s="218" t="s">
        <v>8960</v>
      </c>
      <c r="B649" s="218" t="s">
        <v>10728</v>
      </c>
      <c r="C649" s="218" t="s">
        <v>9355</v>
      </c>
      <c r="D649" s="218" t="s">
        <v>515</v>
      </c>
      <c r="E649" s="218" t="s">
        <v>2331</v>
      </c>
      <c r="F649" s="168" t="s">
        <v>10729</v>
      </c>
      <c r="G649" s="219"/>
      <c r="H649" s="125" t="s">
        <v>8983</v>
      </c>
      <c r="I649" s="125"/>
      <c r="J649" s="125"/>
      <c r="K649" s="125"/>
      <c r="L649" s="120"/>
      <c r="M649" s="120"/>
      <c r="N649" s="120"/>
      <c r="O649" s="120"/>
      <c r="P649" s="120"/>
      <c r="Q649" s="120"/>
      <c r="R649" s="120"/>
      <c r="S649" s="120"/>
      <c r="T649" s="120"/>
      <c r="U649" s="120"/>
      <c r="V649" s="120"/>
      <c r="W649" s="120"/>
      <c r="X649" s="120"/>
      <c r="Y649" s="120"/>
      <c r="Z649" s="120"/>
      <c r="AA649" s="120"/>
    </row>
    <row r="650" spans="1:27" ht="15.75" customHeight="1">
      <c r="A650" s="218" t="s">
        <v>8261</v>
      </c>
      <c r="B650" s="218" t="s">
        <v>10730</v>
      </c>
      <c r="C650" s="218" t="s">
        <v>10731</v>
      </c>
      <c r="D650" s="218">
        <v>129</v>
      </c>
      <c r="E650" s="218" t="s">
        <v>2354</v>
      </c>
      <c r="F650" s="156" t="s">
        <v>10732</v>
      </c>
      <c r="G650" s="219" t="s">
        <v>10733</v>
      </c>
      <c r="H650" s="125" t="s">
        <v>8983</v>
      </c>
      <c r="I650" s="125"/>
      <c r="J650" s="125"/>
      <c r="K650" s="125"/>
      <c r="L650" s="120"/>
      <c r="M650" s="120"/>
      <c r="N650" s="120"/>
      <c r="O650" s="120"/>
      <c r="P650" s="120"/>
      <c r="Q650" s="120"/>
      <c r="R650" s="120"/>
      <c r="S650" s="120"/>
      <c r="T650" s="120"/>
      <c r="U650" s="120"/>
      <c r="V650" s="120"/>
      <c r="W650" s="120"/>
      <c r="X650" s="120"/>
      <c r="Y650" s="120"/>
      <c r="Z650" s="120"/>
      <c r="AA650" s="120"/>
    </row>
    <row r="651" spans="1:27" ht="15.75" customHeight="1">
      <c r="A651" s="218" t="s">
        <v>8298</v>
      </c>
      <c r="B651" s="218" t="s">
        <v>10734</v>
      </c>
      <c r="C651" s="218" t="s">
        <v>10735</v>
      </c>
      <c r="D651" s="218">
        <v>242</v>
      </c>
      <c r="E651" s="218" t="s">
        <v>3208</v>
      </c>
      <c r="F651" s="156" t="s">
        <v>10736</v>
      </c>
      <c r="G651" s="219"/>
      <c r="H651" s="125" t="s">
        <v>8983</v>
      </c>
      <c r="I651" s="125"/>
      <c r="J651" s="125"/>
      <c r="K651" s="125"/>
      <c r="L651" s="120"/>
      <c r="M651" s="120"/>
      <c r="N651" s="120"/>
      <c r="O651" s="120"/>
      <c r="P651" s="120"/>
      <c r="Q651" s="120"/>
      <c r="R651" s="120"/>
      <c r="S651" s="120"/>
      <c r="T651" s="120"/>
      <c r="U651" s="120"/>
      <c r="V651" s="120"/>
      <c r="W651" s="120"/>
      <c r="X651" s="120"/>
      <c r="Y651" s="120"/>
      <c r="Z651" s="120"/>
      <c r="AA651" s="120"/>
    </row>
    <row r="652" spans="1:27" ht="15.75" customHeight="1">
      <c r="A652" s="220" t="s">
        <v>8890</v>
      </c>
      <c r="B652" s="220" t="s">
        <v>10737</v>
      </c>
      <c r="C652" s="220" t="s">
        <v>10738</v>
      </c>
      <c r="D652" s="220">
        <v>397</v>
      </c>
      <c r="E652" s="220" t="s">
        <v>8115</v>
      </c>
      <c r="F652" s="229" t="s">
        <v>10739</v>
      </c>
      <c r="G652" s="229"/>
      <c r="H652" s="230" t="s">
        <v>9010</v>
      </c>
      <c r="I652" s="194"/>
      <c r="J652" s="194"/>
      <c r="K652" s="194"/>
    </row>
    <row r="653" spans="1:27" ht="15.75" customHeight="1">
      <c r="A653" s="218" t="s">
        <v>8957</v>
      </c>
      <c r="B653" s="218" t="s">
        <v>10740</v>
      </c>
      <c r="C653" s="218" t="s">
        <v>10741</v>
      </c>
      <c r="D653" s="218"/>
      <c r="E653" s="218" t="s">
        <v>3252</v>
      </c>
      <c r="F653" s="123" t="s">
        <v>10435</v>
      </c>
      <c r="G653" s="231"/>
      <c r="H653" s="125" t="s">
        <v>8347</v>
      </c>
      <c r="I653" s="125"/>
      <c r="J653" s="125"/>
      <c r="K653" s="125"/>
      <c r="L653" s="120"/>
      <c r="M653" s="120"/>
      <c r="N653" s="120"/>
      <c r="O653" s="120"/>
      <c r="P653" s="120"/>
      <c r="Q653" s="120"/>
      <c r="R653" s="120"/>
      <c r="S653" s="120"/>
      <c r="T653" s="120"/>
      <c r="U653" s="120"/>
      <c r="V653" s="120"/>
      <c r="W653" s="120"/>
      <c r="X653" s="120"/>
      <c r="Y653" s="120"/>
      <c r="Z653" s="120"/>
      <c r="AA653" s="120"/>
    </row>
    <row r="654" spans="1:27" ht="15.75" customHeight="1">
      <c r="A654" s="232" t="s">
        <v>8938</v>
      </c>
      <c r="B654" s="232" t="s">
        <v>10742</v>
      </c>
      <c r="C654" s="232" t="s">
        <v>10743</v>
      </c>
      <c r="D654" s="232"/>
      <c r="E654" s="232" t="s">
        <v>3427</v>
      </c>
      <c r="F654" s="123" t="s">
        <v>10744</v>
      </c>
      <c r="G654" s="231"/>
      <c r="H654" s="125" t="s">
        <v>8983</v>
      </c>
      <c r="I654" s="125"/>
      <c r="J654" s="125"/>
      <c r="K654" s="125"/>
      <c r="L654" s="120"/>
      <c r="M654" s="120"/>
      <c r="N654" s="120"/>
      <c r="O654" s="120"/>
      <c r="P654" s="120"/>
      <c r="Q654" s="120"/>
      <c r="R654" s="120"/>
      <c r="S654" s="120"/>
      <c r="T654" s="120"/>
      <c r="U654" s="120"/>
      <c r="V654" s="120"/>
      <c r="W654" s="120"/>
      <c r="X654" s="120"/>
      <c r="Y654" s="120"/>
      <c r="Z654" s="120"/>
      <c r="AA654" s="120"/>
    </row>
    <row r="655" spans="1:27" ht="15.75" customHeight="1">
      <c r="A655" s="233" t="s">
        <v>8927</v>
      </c>
      <c r="B655" s="234" t="s">
        <v>10745</v>
      </c>
      <c r="C655" s="234" t="s">
        <v>10746</v>
      </c>
      <c r="D655" s="234" t="s">
        <v>9199</v>
      </c>
      <c r="E655" s="234" t="s">
        <v>2948</v>
      </c>
      <c r="F655" s="123" t="s">
        <v>10747</v>
      </c>
      <c r="G655" s="231"/>
      <c r="H655" s="125" t="s">
        <v>8983</v>
      </c>
      <c r="I655" s="125"/>
      <c r="J655" s="125"/>
      <c r="K655" s="125"/>
      <c r="L655" s="147"/>
      <c r="M655" s="147"/>
      <c r="N655" s="147"/>
      <c r="O655" s="147"/>
      <c r="P655" s="147"/>
      <c r="Q655" s="147"/>
      <c r="R655" s="147"/>
      <c r="S655" s="147"/>
      <c r="T655" s="147"/>
      <c r="U655" s="147"/>
      <c r="V655" s="147"/>
      <c r="W655" s="147"/>
      <c r="X655" s="147"/>
      <c r="Y655" s="147"/>
      <c r="Z655" s="147"/>
      <c r="AA655" s="147"/>
    </row>
    <row r="656" spans="1:27" ht="15.75" customHeight="1">
      <c r="A656" s="235" t="s">
        <v>8926</v>
      </c>
      <c r="B656" s="235" t="s">
        <v>10748</v>
      </c>
      <c r="C656" s="235" t="s">
        <v>10749</v>
      </c>
      <c r="D656" s="235">
        <v>455</v>
      </c>
      <c r="E656" s="235" t="s">
        <v>2948</v>
      </c>
      <c r="F656" s="123" t="s">
        <v>10278</v>
      </c>
      <c r="G656" s="231"/>
      <c r="H656" s="125" t="s">
        <v>8983</v>
      </c>
      <c r="I656" s="125"/>
      <c r="J656" s="125"/>
      <c r="K656" s="125"/>
      <c r="L656" s="120"/>
      <c r="M656" s="120"/>
      <c r="N656" s="120"/>
      <c r="O656" s="120"/>
      <c r="P656" s="120"/>
      <c r="Q656" s="120"/>
      <c r="R656" s="120"/>
      <c r="S656" s="120"/>
      <c r="T656" s="120"/>
      <c r="U656" s="120"/>
      <c r="V656" s="120"/>
      <c r="W656" s="120"/>
      <c r="X656" s="120"/>
      <c r="Y656" s="120"/>
      <c r="Z656" s="120"/>
      <c r="AA656" s="120"/>
    </row>
    <row r="657" spans="1:27" ht="15.75" customHeight="1">
      <c r="A657" s="236" t="s">
        <v>9199</v>
      </c>
      <c r="B657" s="236"/>
      <c r="C657" s="236"/>
      <c r="D657" s="236"/>
      <c r="E657" s="236"/>
      <c r="F657" s="145"/>
      <c r="G657" s="237"/>
      <c r="H657" s="215" t="s">
        <v>9199</v>
      </c>
      <c r="I657" s="215"/>
      <c r="J657" s="215"/>
      <c r="K657" s="215"/>
      <c r="L657" s="120"/>
      <c r="M657" s="120"/>
      <c r="N657" s="120"/>
      <c r="O657" s="120"/>
      <c r="P657" s="120"/>
      <c r="Q657" s="120"/>
      <c r="R657" s="120"/>
      <c r="S657" s="120"/>
      <c r="T657" s="120"/>
      <c r="U657" s="120"/>
      <c r="V657" s="120"/>
      <c r="W657" s="120"/>
      <c r="X657" s="120"/>
      <c r="Y657" s="120"/>
      <c r="Z657" s="120"/>
      <c r="AA657" s="120"/>
    </row>
    <row r="658" spans="1:27" ht="14.25">
      <c r="A658" s="238"/>
      <c r="B658" s="239"/>
      <c r="C658" s="238"/>
      <c r="D658" s="238"/>
      <c r="E658" s="238"/>
      <c r="F658" s="188"/>
      <c r="G658" s="239"/>
      <c r="H658" s="240"/>
      <c r="I658" s="240"/>
      <c r="J658" s="240"/>
      <c r="K658" s="240"/>
      <c r="L658" s="120"/>
      <c r="M658" s="120"/>
      <c r="N658" s="120"/>
      <c r="O658" s="120"/>
      <c r="P658" s="120"/>
      <c r="Q658" s="120"/>
      <c r="R658" s="120"/>
      <c r="S658" s="120"/>
      <c r="T658" s="120"/>
      <c r="U658" s="120"/>
      <c r="V658" s="120"/>
      <c r="W658" s="120"/>
      <c r="X658" s="120"/>
      <c r="Y658" s="120"/>
      <c r="Z658" s="120"/>
      <c r="AA658" s="120"/>
    </row>
    <row r="659" spans="1:27" ht="14.25">
      <c r="A659" s="238"/>
      <c r="B659" s="239"/>
      <c r="C659" s="238"/>
      <c r="D659" s="238"/>
      <c r="E659" s="238"/>
      <c r="F659" s="188"/>
      <c r="G659" s="239"/>
      <c r="H659" s="240"/>
      <c r="I659" s="240"/>
      <c r="J659" s="240"/>
      <c r="K659" s="240"/>
      <c r="L659" s="120"/>
      <c r="M659" s="120"/>
      <c r="N659" s="120"/>
      <c r="O659" s="120"/>
      <c r="P659" s="120"/>
      <c r="Q659" s="120"/>
      <c r="R659" s="120"/>
      <c r="S659" s="120"/>
      <c r="T659" s="120"/>
      <c r="U659" s="120"/>
      <c r="V659" s="120"/>
      <c r="W659" s="120"/>
      <c r="X659" s="120"/>
      <c r="Y659" s="120"/>
      <c r="Z659" s="120"/>
      <c r="AA659" s="120"/>
    </row>
    <row r="660" spans="1:27" ht="14.25">
      <c r="A660" s="238"/>
      <c r="B660" s="239"/>
      <c r="C660" s="238"/>
      <c r="D660" s="238"/>
      <c r="E660" s="238"/>
      <c r="F660" s="188"/>
      <c r="G660" s="239"/>
      <c r="H660" s="240"/>
      <c r="I660" s="240"/>
      <c r="J660" s="240"/>
      <c r="K660" s="240"/>
      <c r="L660" s="120"/>
      <c r="M660" s="120"/>
      <c r="N660" s="120"/>
      <c r="O660" s="120"/>
      <c r="P660" s="120"/>
      <c r="Q660" s="120"/>
      <c r="R660" s="120"/>
      <c r="S660" s="120"/>
      <c r="T660" s="120"/>
      <c r="U660" s="120"/>
      <c r="V660" s="120"/>
      <c r="W660" s="120"/>
      <c r="X660" s="120"/>
      <c r="Y660" s="120"/>
      <c r="Z660" s="120"/>
      <c r="AA660" s="120"/>
    </row>
    <row r="661" spans="1:27" ht="14.25">
      <c r="A661" s="238"/>
      <c r="B661" s="239"/>
      <c r="C661" s="238"/>
      <c r="D661" s="238"/>
      <c r="E661" s="238"/>
      <c r="F661" s="188"/>
      <c r="G661" s="239"/>
      <c r="H661" s="240"/>
      <c r="I661" s="240"/>
      <c r="J661" s="240"/>
      <c r="K661" s="240"/>
      <c r="L661" s="120"/>
      <c r="M661" s="120"/>
      <c r="N661" s="120"/>
      <c r="O661" s="120"/>
      <c r="P661" s="120"/>
      <c r="Q661" s="120"/>
      <c r="R661" s="120"/>
      <c r="S661" s="120"/>
      <c r="T661" s="120"/>
      <c r="U661" s="120"/>
      <c r="V661" s="120"/>
      <c r="W661" s="120"/>
      <c r="X661" s="120"/>
      <c r="Y661" s="120"/>
      <c r="Z661" s="120"/>
      <c r="AA661" s="120"/>
    </row>
    <row r="662" spans="1:27" ht="15.75" customHeight="1">
      <c r="A662" s="241" t="s">
        <v>8251</v>
      </c>
      <c r="B662" s="234" t="s">
        <v>10750</v>
      </c>
      <c r="C662" s="234" t="s">
        <v>10751</v>
      </c>
      <c r="D662" s="234" t="s">
        <v>492</v>
      </c>
      <c r="E662" s="234" t="s">
        <v>2315</v>
      </c>
      <c r="F662" s="234" t="s">
        <v>10752</v>
      </c>
      <c r="G662" s="231"/>
      <c r="H662" s="125" t="s">
        <v>8983</v>
      </c>
      <c r="I662" s="125"/>
      <c r="J662" s="125"/>
      <c r="K662" s="125"/>
      <c r="L662" s="120"/>
      <c r="M662" s="120"/>
      <c r="N662" s="120"/>
      <c r="O662" s="120"/>
      <c r="P662" s="120"/>
      <c r="Q662" s="120"/>
      <c r="R662" s="120"/>
      <c r="S662" s="120"/>
      <c r="T662" s="120"/>
      <c r="U662" s="120"/>
      <c r="V662" s="120"/>
      <c r="W662" s="120"/>
      <c r="X662" s="120"/>
      <c r="Y662" s="120"/>
      <c r="Z662" s="120"/>
      <c r="AA662" s="120"/>
    </row>
    <row r="663" spans="1:27" ht="15.75" customHeight="1">
      <c r="A663" s="241" t="s">
        <v>8935</v>
      </c>
      <c r="B663" s="234" t="s">
        <v>10753</v>
      </c>
      <c r="C663" s="234" t="s">
        <v>10754</v>
      </c>
      <c r="D663" s="234">
        <v>286</v>
      </c>
      <c r="E663" s="234" t="s">
        <v>2353</v>
      </c>
      <c r="F663" s="234" t="s">
        <v>10278</v>
      </c>
      <c r="G663" s="231"/>
      <c r="H663" s="125" t="s">
        <v>8983</v>
      </c>
      <c r="I663" s="125"/>
      <c r="J663" s="125"/>
      <c r="K663" s="125"/>
      <c r="L663" s="120"/>
      <c r="M663" s="120"/>
      <c r="N663" s="120"/>
      <c r="O663" s="120"/>
      <c r="P663" s="120"/>
      <c r="Q663" s="120"/>
      <c r="R663" s="120"/>
      <c r="S663" s="120"/>
      <c r="T663" s="120"/>
      <c r="U663" s="120"/>
      <c r="V663" s="120"/>
      <c r="W663" s="120"/>
      <c r="X663" s="120"/>
      <c r="Y663" s="120"/>
      <c r="Z663" s="120"/>
      <c r="AA663" s="120"/>
    </row>
    <row r="664" spans="1:27" ht="15.75" customHeight="1">
      <c r="A664" s="220" t="s">
        <v>8958</v>
      </c>
      <c r="B664" s="220" t="s">
        <v>10755</v>
      </c>
      <c r="C664" s="220" t="s">
        <v>10756</v>
      </c>
      <c r="D664" s="220" t="s">
        <v>642</v>
      </c>
      <c r="E664" s="220" t="s">
        <v>2377</v>
      </c>
      <c r="F664" s="220" t="s">
        <v>10757</v>
      </c>
      <c r="G664" s="242"/>
      <c r="H664" s="136" t="s">
        <v>9010</v>
      </c>
      <c r="I664" s="136"/>
      <c r="J664" s="136"/>
      <c r="K664" s="136"/>
      <c r="L664" s="120"/>
      <c r="M664" s="120"/>
      <c r="N664" s="120"/>
      <c r="O664" s="120"/>
      <c r="P664" s="120"/>
      <c r="Q664" s="120"/>
      <c r="R664" s="120"/>
      <c r="S664" s="120"/>
      <c r="T664" s="120"/>
      <c r="U664" s="120"/>
      <c r="V664" s="120"/>
      <c r="W664" s="120"/>
      <c r="X664" s="120"/>
      <c r="Y664" s="120"/>
      <c r="Z664" s="120"/>
      <c r="AA664" s="120"/>
    </row>
    <row r="665" spans="1:27" ht="15.75" customHeight="1">
      <c r="A665" s="243" t="s">
        <v>8333</v>
      </c>
      <c r="B665" s="244" t="s">
        <v>10758</v>
      </c>
      <c r="C665" s="243" t="s">
        <v>10759</v>
      </c>
      <c r="D665" s="167" t="s">
        <v>494</v>
      </c>
      <c r="E665" s="156" t="s">
        <v>2315</v>
      </c>
      <c r="F665" s="123" t="s">
        <v>10667</v>
      </c>
      <c r="G665" s="231"/>
      <c r="H665" s="125" t="s">
        <v>8983</v>
      </c>
      <c r="I665" s="125"/>
      <c r="J665" s="125"/>
      <c r="K665" s="125"/>
      <c r="L665" s="120"/>
      <c r="M665" s="120"/>
      <c r="N665" s="120"/>
      <c r="O665" s="120"/>
      <c r="P665" s="120"/>
      <c r="Q665" s="120"/>
      <c r="R665" s="120"/>
      <c r="S665" s="120"/>
      <c r="T665" s="120"/>
      <c r="U665" s="120"/>
      <c r="V665" s="120"/>
      <c r="W665" s="120"/>
      <c r="X665" s="120"/>
      <c r="Y665" s="120"/>
      <c r="Z665" s="120"/>
      <c r="AA665" s="120"/>
    </row>
    <row r="666" spans="1:27" ht="15.75" customHeight="1">
      <c r="A666" s="243" t="s">
        <v>8924</v>
      </c>
      <c r="B666" s="244" t="s">
        <v>10760</v>
      </c>
      <c r="C666" s="243" t="s">
        <v>10761</v>
      </c>
      <c r="D666" s="167">
        <v>906</v>
      </c>
      <c r="E666" s="156" t="s">
        <v>2583</v>
      </c>
      <c r="F666" s="123" t="s">
        <v>10762</v>
      </c>
      <c r="G666" s="231"/>
      <c r="H666" s="125" t="s">
        <v>8983</v>
      </c>
      <c r="I666" s="125"/>
      <c r="J666" s="125"/>
      <c r="K666" s="125"/>
      <c r="L666" s="120"/>
      <c r="M666" s="120"/>
      <c r="N666" s="120"/>
      <c r="O666" s="120"/>
      <c r="P666" s="120"/>
      <c r="Q666" s="120"/>
      <c r="R666" s="120"/>
      <c r="S666" s="120"/>
      <c r="T666" s="120"/>
      <c r="U666" s="120"/>
      <c r="V666" s="120"/>
      <c r="W666" s="120"/>
      <c r="X666" s="120"/>
      <c r="Y666" s="120"/>
      <c r="Z666" s="120"/>
      <c r="AA666" s="120"/>
    </row>
    <row r="667" spans="1:27" ht="15.75" customHeight="1">
      <c r="A667" s="243" t="s">
        <v>8383</v>
      </c>
      <c r="B667" s="244" t="s">
        <v>10763</v>
      </c>
      <c r="C667" s="243" t="s">
        <v>10764</v>
      </c>
      <c r="D667" s="167">
        <v>13353</v>
      </c>
      <c r="E667" s="156" t="s">
        <v>2298</v>
      </c>
      <c r="F667" s="123" t="s">
        <v>10667</v>
      </c>
      <c r="G667" s="231"/>
      <c r="H667" s="125" t="s">
        <v>8983</v>
      </c>
      <c r="I667" s="125"/>
      <c r="J667" s="125"/>
      <c r="K667" s="125"/>
      <c r="L667" s="120"/>
      <c r="M667" s="120"/>
      <c r="N667" s="120"/>
      <c r="O667" s="120"/>
      <c r="P667" s="120"/>
      <c r="Q667" s="120"/>
      <c r="R667" s="120"/>
      <c r="S667" s="120"/>
      <c r="T667" s="120"/>
      <c r="U667" s="120"/>
      <c r="V667" s="120"/>
      <c r="W667" s="120"/>
      <c r="X667" s="120"/>
      <c r="Y667" s="120"/>
      <c r="Z667" s="120"/>
      <c r="AA667" s="120"/>
    </row>
    <row r="668" spans="1:27" ht="15.75" customHeight="1">
      <c r="A668" s="243" t="s">
        <v>8307</v>
      </c>
      <c r="B668" s="244" t="s">
        <v>10765</v>
      </c>
      <c r="C668" s="243" t="s">
        <v>10766</v>
      </c>
      <c r="D668" s="167">
        <v>443</v>
      </c>
      <c r="E668" s="156" t="s">
        <v>2409</v>
      </c>
      <c r="F668" s="123" t="s">
        <v>10667</v>
      </c>
      <c r="G668" s="231"/>
      <c r="H668" s="125" t="s">
        <v>8983</v>
      </c>
      <c r="I668" s="125"/>
      <c r="J668" s="125"/>
      <c r="K668" s="125"/>
      <c r="L668" s="120"/>
      <c r="M668" s="120"/>
      <c r="N668" s="120"/>
      <c r="O668" s="120"/>
      <c r="P668" s="120"/>
      <c r="Q668" s="120"/>
      <c r="R668" s="120"/>
      <c r="S668" s="120"/>
      <c r="T668" s="120"/>
      <c r="U668" s="120"/>
      <c r="V668" s="120"/>
      <c r="W668" s="120"/>
      <c r="X668" s="120"/>
      <c r="Y668" s="120"/>
      <c r="Z668" s="120"/>
      <c r="AA668" s="120"/>
    </row>
    <row r="669" spans="1:27" ht="15.75" customHeight="1">
      <c r="A669" s="245" t="s">
        <v>8255</v>
      </c>
      <c r="B669" s="246" t="s">
        <v>10767</v>
      </c>
      <c r="C669" s="245" t="s">
        <v>10768</v>
      </c>
      <c r="D669" s="247">
        <v>148</v>
      </c>
      <c r="E669" s="192" t="s">
        <v>2332</v>
      </c>
      <c r="F669" s="194" t="s">
        <v>10769</v>
      </c>
      <c r="G669" s="242"/>
      <c r="H669" s="136" t="s">
        <v>9010</v>
      </c>
      <c r="I669" s="136"/>
      <c r="J669" s="136"/>
      <c r="K669" s="136"/>
      <c r="L669" s="120"/>
      <c r="M669" s="120"/>
      <c r="N669" s="120"/>
      <c r="O669" s="120"/>
      <c r="P669" s="120"/>
      <c r="Q669" s="120"/>
      <c r="R669" s="120"/>
      <c r="S669" s="120"/>
      <c r="T669" s="120"/>
      <c r="U669" s="120"/>
      <c r="V669" s="120"/>
      <c r="W669" s="120"/>
      <c r="X669" s="120"/>
      <c r="Y669" s="120"/>
      <c r="Z669" s="120"/>
      <c r="AA669" s="120"/>
    </row>
    <row r="670" spans="1:27" ht="15.75" customHeight="1">
      <c r="A670" s="243" t="s">
        <v>8329</v>
      </c>
      <c r="B670" s="244" t="s">
        <v>10770</v>
      </c>
      <c r="C670" s="243" t="s">
        <v>10771</v>
      </c>
      <c r="D670" s="167">
        <v>300</v>
      </c>
      <c r="E670" s="156" t="s">
        <v>2638</v>
      </c>
      <c r="F670" s="123" t="s">
        <v>10667</v>
      </c>
      <c r="G670" s="231"/>
      <c r="H670" s="125" t="s">
        <v>8983</v>
      </c>
      <c r="I670" s="125"/>
      <c r="J670" s="125"/>
      <c r="K670" s="125"/>
      <c r="L670" s="120"/>
      <c r="M670" s="120"/>
      <c r="N670" s="120"/>
      <c r="O670" s="120"/>
      <c r="P670" s="120"/>
      <c r="Q670" s="120"/>
      <c r="R670" s="120"/>
      <c r="S670" s="120"/>
      <c r="T670" s="120"/>
      <c r="U670" s="120"/>
      <c r="V670" s="120"/>
      <c r="W670" s="120"/>
      <c r="X670" s="120"/>
      <c r="Y670" s="120"/>
      <c r="Z670" s="120"/>
      <c r="AA670" s="120"/>
    </row>
    <row r="671" spans="1:27" ht="15.75" customHeight="1">
      <c r="A671" s="243" t="s">
        <v>8722</v>
      </c>
      <c r="B671" s="248" t="s">
        <v>10772</v>
      </c>
      <c r="C671" s="249" t="s">
        <v>10773</v>
      </c>
      <c r="D671" s="250">
        <v>1918</v>
      </c>
      <c r="E671" s="251" t="s">
        <v>2292</v>
      </c>
      <c r="F671" s="123" t="s">
        <v>10667</v>
      </c>
      <c r="G671" s="231"/>
      <c r="H671" s="125" t="s">
        <v>8983</v>
      </c>
      <c r="I671" s="125"/>
      <c r="J671" s="125"/>
      <c r="K671" s="125"/>
      <c r="L671" s="120"/>
      <c r="M671" s="120"/>
      <c r="N671" s="120"/>
      <c r="O671" s="120"/>
      <c r="P671" s="120"/>
      <c r="Q671" s="120"/>
      <c r="R671" s="120"/>
      <c r="S671" s="120"/>
      <c r="T671" s="120"/>
      <c r="U671" s="120"/>
      <c r="V671" s="120"/>
      <c r="W671" s="120"/>
      <c r="X671" s="120"/>
      <c r="Y671" s="120"/>
      <c r="Z671" s="120"/>
      <c r="AA671" s="120"/>
    </row>
    <row r="672" spans="1:27" ht="15.75" customHeight="1">
      <c r="A672" s="243" t="s">
        <v>8253</v>
      </c>
      <c r="B672" s="248" t="s">
        <v>10774</v>
      </c>
      <c r="C672" s="249" t="s">
        <v>10775</v>
      </c>
      <c r="D672" s="250">
        <v>121</v>
      </c>
      <c r="E672" s="251" t="s">
        <v>2351</v>
      </c>
      <c r="F672" s="211" t="s">
        <v>10776</v>
      </c>
      <c r="G672" s="231"/>
      <c r="H672" s="125" t="s">
        <v>8983</v>
      </c>
      <c r="I672" s="125"/>
      <c r="J672" s="125"/>
      <c r="K672" s="125"/>
      <c r="L672" s="120"/>
      <c r="M672" s="120"/>
      <c r="N672" s="120"/>
      <c r="O672" s="120"/>
      <c r="P672" s="120"/>
      <c r="Q672" s="120"/>
      <c r="R672" s="120"/>
      <c r="S672" s="120"/>
      <c r="T672" s="120"/>
      <c r="U672" s="120"/>
      <c r="V672" s="120"/>
      <c r="W672" s="120"/>
      <c r="X672" s="120"/>
      <c r="Y672" s="120"/>
      <c r="Z672" s="120"/>
      <c r="AA672" s="120"/>
    </row>
    <row r="673" spans="1:27" ht="15.75" customHeight="1">
      <c r="A673" s="245" t="s">
        <v>8650</v>
      </c>
      <c r="B673" s="252" t="s">
        <v>10777</v>
      </c>
      <c r="C673" s="253" t="s">
        <v>10778</v>
      </c>
      <c r="D673" s="254">
        <v>15</v>
      </c>
      <c r="E673" s="255" t="s">
        <v>2478</v>
      </c>
      <c r="F673" s="220" t="s">
        <v>10779</v>
      </c>
      <c r="G673" s="242"/>
      <c r="H673" s="136" t="s">
        <v>9010</v>
      </c>
      <c r="I673" s="136"/>
      <c r="J673" s="136"/>
      <c r="K673" s="136"/>
      <c r="L673" s="120"/>
      <c r="M673" s="120"/>
      <c r="N673" s="120"/>
      <c r="O673" s="120"/>
      <c r="P673" s="120"/>
      <c r="Q673" s="120"/>
      <c r="R673" s="120"/>
      <c r="S673" s="120"/>
      <c r="T673" s="120"/>
      <c r="U673" s="120"/>
      <c r="V673" s="120"/>
      <c r="W673" s="120"/>
      <c r="X673" s="120"/>
      <c r="Y673" s="120"/>
      <c r="Z673" s="120"/>
      <c r="AA673" s="120"/>
    </row>
    <row r="674" spans="1:27" ht="15.75" customHeight="1">
      <c r="A674" s="243" t="s">
        <v>8754</v>
      </c>
      <c r="B674" s="248" t="s">
        <v>10780</v>
      </c>
      <c r="C674" s="249" t="s">
        <v>10781</v>
      </c>
      <c r="D674" s="250" t="s">
        <v>1160</v>
      </c>
      <c r="E674" s="251" t="s">
        <v>2421</v>
      </c>
      <c r="F674" s="123" t="s">
        <v>10667</v>
      </c>
      <c r="G674" s="231"/>
      <c r="H674" s="125" t="s">
        <v>8983</v>
      </c>
      <c r="I674" s="125"/>
      <c r="J674" s="125"/>
      <c r="K674" s="125"/>
      <c r="L674" s="120"/>
      <c r="M674" s="120"/>
      <c r="N674" s="120"/>
      <c r="O674" s="120"/>
      <c r="P674" s="120"/>
      <c r="Q674" s="120"/>
      <c r="R674" s="120"/>
      <c r="S674" s="120"/>
      <c r="T674" s="120"/>
      <c r="U674" s="120"/>
      <c r="V674" s="120"/>
      <c r="W674" s="120"/>
      <c r="X674" s="120"/>
      <c r="Y674" s="120"/>
      <c r="Z674" s="120"/>
      <c r="AA674" s="120"/>
    </row>
    <row r="675" spans="1:27" ht="15.75" customHeight="1">
      <c r="A675" s="256" t="s">
        <v>8640</v>
      </c>
      <c r="B675" s="257" t="s">
        <v>10782</v>
      </c>
      <c r="C675" s="258" t="s">
        <v>10783</v>
      </c>
      <c r="D675" s="259">
        <v>24</v>
      </c>
      <c r="E675" s="260" t="s">
        <v>2360</v>
      </c>
      <c r="F675" s="261" t="s">
        <v>10784</v>
      </c>
      <c r="G675" s="262"/>
      <c r="H675" s="263" t="s">
        <v>8983</v>
      </c>
      <c r="I675" s="263"/>
      <c r="J675" s="263"/>
      <c r="K675" s="263"/>
      <c r="L675" s="120"/>
      <c r="M675" s="120"/>
      <c r="N675" s="120"/>
      <c r="O675" s="120"/>
      <c r="P675" s="120"/>
      <c r="Q675" s="120"/>
      <c r="R675" s="120"/>
      <c r="S675" s="120"/>
      <c r="T675" s="120"/>
      <c r="U675" s="120"/>
      <c r="V675" s="120"/>
      <c r="W675" s="120"/>
      <c r="X675" s="120"/>
      <c r="Y675" s="120"/>
      <c r="Z675" s="120"/>
      <c r="AA675" s="120"/>
    </row>
    <row r="676" spans="1:27" ht="15.75" customHeight="1">
      <c r="A676" s="264" t="s">
        <v>8318</v>
      </c>
      <c r="B676" s="265" t="s">
        <v>10785</v>
      </c>
      <c r="C676" s="266" t="s">
        <v>10786</v>
      </c>
      <c r="D676" s="267">
        <v>44</v>
      </c>
      <c r="E676" s="268" t="s">
        <v>2328</v>
      </c>
      <c r="F676" s="211" t="s">
        <v>10787</v>
      </c>
      <c r="G676" s="269"/>
      <c r="H676" s="140"/>
      <c r="I676" s="140"/>
      <c r="J676" s="140"/>
      <c r="K676" s="140"/>
      <c r="L676" s="120"/>
      <c r="M676" s="120"/>
      <c r="N676" s="120"/>
      <c r="O676" s="120"/>
      <c r="P676" s="120"/>
      <c r="Q676" s="120"/>
      <c r="R676" s="120"/>
      <c r="S676" s="120"/>
      <c r="T676" s="120"/>
      <c r="U676" s="120"/>
      <c r="V676" s="120"/>
      <c r="W676" s="120"/>
      <c r="X676" s="120"/>
      <c r="Y676" s="120"/>
      <c r="Z676" s="120"/>
      <c r="AA676" s="120"/>
    </row>
    <row r="677" spans="1:27" ht="15.75" customHeight="1">
      <c r="A677" s="243" t="s">
        <v>8294</v>
      </c>
      <c r="B677" s="248" t="s">
        <v>10479</v>
      </c>
      <c r="C677" s="249"/>
      <c r="D677" s="250">
        <v>186</v>
      </c>
      <c r="E677" s="251" t="s">
        <v>2328</v>
      </c>
      <c r="F677" s="211" t="s">
        <v>10788</v>
      </c>
      <c r="G677" s="231"/>
      <c r="H677" s="125" t="s">
        <v>8983</v>
      </c>
      <c r="I677" s="125"/>
      <c r="J677" s="125"/>
      <c r="K677" s="125"/>
      <c r="L677" s="120"/>
      <c r="M677" s="120"/>
      <c r="N677" s="120"/>
      <c r="O677" s="120"/>
      <c r="P677" s="120"/>
      <c r="Q677" s="120"/>
      <c r="R677" s="120"/>
      <c r="S677" s="120"/>
      <c r="T677" s="120"/>
      <c r="U677" s="120"/>
      <c r="V677" s="120"/>
      <c r="W677" s="120"/>
      <c r="X677" s="120"/>
      <c r="Y677" s="120"/>
      <c r="Z677" s="120"/>
      <c r="AA677" s="120"/>
    </row>
    <row r="678" spans="1:27" ht="15.75" customHeight="1">
      <c r="A678" s="264" t="s">
        <v>8928</v>
      </c>
      <c r="B678" s="270" t="s">
        <v>10789</v>
      </c>
      <c r="C678" s="271"/>
      <c r="D678" s="272">
        <v>297</v>
      </c>
      <c r="E678" s="273" t="s">
        <v>2353</v>
      </c>
      <c r="F678" s="115"/>
      <c r="G678" s="269"/>
      <c r="H678" s="140"/>
      <c r="I678" s="140"/>
      <c r="J678" s="140"/>
      <c r="K678" s="140"/>
      <c r="L678" s="120"/>
      <c r="M678" s="120"/>
      <c r="N678" s="120"/>
      <c r="O678" s="120"/>
      <c r="P678" s="120"/>
      <c r="Q678" s="120"/>
      <c r="R678" s="120"/>
      <c r="S678" s="120"/>
      <c r="T678" s="120"/>
      <c r="U678" s="120"/>
      <c r="V678" s="120"/>
      <c r="W678" s="120"/>
      <c r="X678" s="120"/>
      <c r="Y678" s="120"/>
      <c r="Z678" s="120"/>
      <c r="AA678" s="120"/>
    </row>
    <row r="679" spans="1:27" ht="15.75" customHeight="1">
      <c r="A679" s="256" t="s">
        <v>8336</v>
      </c>
      <c r="B679" s="257" t="s">
        <v>10790</v>
      </c>
      <c r="C679" s="258" t="s">
        <v>10791</v>
      </c>
      <c r="D679" s="259" t="s">
        <v>1825</v>
      </c>
      <c r="E679" s="260" t="s">
        <v>2304</v>
      </c>
      <c r="F679" s="261" t="s">
        <v>10792</v>
      </c>
      <c r="G679" s="262"/>
      <c r="H679" s="263"/>
      <c r="I679" s="263"/>
      <c r="J679" s="263"/>
      <c r="K679" s="263"/>
      <c r="L679" s="120"/>
      <c r="M679" s="120"/>
      <c r="N679" s="120"/>
      <c r="O679" s="120"/>
      <c r="P679" s="120"/>
      <c r="Q679" s="120"/>
      <c r="R679" s="120"/>
      <c r="S679" s="120"/>
      <c r="T679" s="120"/>
      <c r="U679" s="120"/>
      <c r="V679" s="120"/>
      <c r="W679" s="120"/>
      <c r="X679" s="120"/>
      <c r="Y679" s="120"/>
      <c r="Z679" s="120"/>
      <c r="AA679" s="120"/>
    </row>
    <row r="680" spans="1:27" ht="15.75" customHeight="1">
      <c r="A680" s="243" t="s">
        <v>8316</v>
      </c>
      <c r="B680" s="248" t="s">
        <v>10793</v>
      </c>
      <c r="C680" s="249" t="s">
        <v>10794</v>
      </c>
      <c r="D680" s="250">
        <v>73</v>
      </c>
      <c r="E680" s="251" t="s">
        <v>2595</v>
      </c>
      <c r="F680" s="211" t="s">
        <v>10795</v>
      </c>
      <c r="G680" s="231"/>
      <c r="H680" s="125" t="s">
        <v>8983</v>
      </c>
      <c r="I680" s="125"/>
      <c r="J680" s="125"/>
      <c r="K680" s="125"/>
      <c r="L680" s="120"/>
      <c r="M680" s="120"/>
      <c r="N680" s="120"/>
      <c r="O680" s="120"/>
      <c r="P680" s="120"/>
      <c r="Q680" s="120"/>
      <c r="R680" s="120"/>
      <c r="S680" s="120"/>
      <c r="T680" s="120"/>
      <c r="U680" s="120"/>
      <c r="V680" s="120"/>
      <c r="W680" s="120"/>
      <c r="X680" s="120"/>
      <c r="Y680" s="120"/>
      <c r="Z680" s="120"/>
      <c r="AA680" s="120"/>
    </row>
    <row r="681" spans="1:27" ht="15.75" customHeight="1">
      <c r="A681" s="245" t="s">
        <v>8458</v>
      </c>
      <c r="B681" s="252" t="s">
        <v>10796</v>
      </c>
      <c r="C681" s="253" t="s">
        <v>10797</v>
      </c>
      <c r="D681" s="254">
        <v>4350</v>
      </c>
      <c r="E681" s="255" t="s">
        <v>2338</v>
      </c>
      <c r="F681" s="220" t="s">
        <v>10779</v>
      </c>
      <c r="G681" s="242"/>
      <c r="H681" s="136" t="s">
        <v>9010</v>
      </c>
      <c r="I681" s="136"/>
      <c r="J681" s="136"/>
      <c r="K681" s="136"/>
      <c r="L681" s="120"/>
      <c r="M681" s="120"/>
      <c r="N681" s="120"/>
      <c r="O681" s="120"/>
      <c r="P681" s="120"/>
      <c r="Q681" s="120"/>
      <c r="R681" s="120"/>
      <c r="S681" s="120"/>
      <c r="T681" s="120"/>
      <c r="U681" s="120"/>
      <c r="V681" s="120"/>
      <c r="W681" s="120"/>
      <c r="X681" s="120"/>
      <c r="Y681" s="120"/>
      <c r="Z681" s="120"/>
      <c r="AA681" s="120"/>
    </row>
    <row r="682" spans="1:27" ht="15.75" customHeight="1">
      <c r="A682" s="243" t="s">
        <v>8679</v>
      </c>
      <c r="B682" s="248" t="s">
        <v>10798</v>
      </c>
      <c r="C682" s="249" t="s">
        <v>10799</v>
      </c>
      <c r="D682" s="250" t="s">
        <v>1381</v>
      </c>
      <c r="E682" s="251" t="s">
        <v>2586</v>
      </c>
      <c r="F682" s="211" t="s">
        <v>10800</v>
      </c>
      <c r="G682" s="231"/>
      <c r="H682" s="125" t="s">
        <v>8983</v>
      </c>
      <c r="I682" s="125"/>
      <c r="J682" s="125"/>
      <c r="K682" s="125"/>
      <c r="L682" s="120"/>
      <c r="M682" s="120"/>
      <c r="N682" s="120"/>
      <c r="O682" s="120"/>
      <c r="P682" s="120"/>
      <c r="Q682" s="120"/>
      <c r="R682" s="120"/>
      <c r="S682" s="120"/>
      <c r="T682" s="120"/>
      <c r="U682" s="120"/>
      <c r="V682" s="120"/>
      <c r="W682" s="120"/>
      <c r="X682" s="120"/>
      <c r="Y682" s="120"/>
      <c r="Z682" s="120"/>
      <c r="AA682" s="120"/>
    </row>
    <row r="683" spans="1:27" ht="15.75" customHeight="1">
      <c r="A683" s="245" t="s">
        <v>8465</v>
      </c>
      <c r="B683" s="246" t="s">
        <v>10801</v>
      </c>
      <c r="C683" s="245" t="s">
        <v>10802</v>
      </c>
      <c r="D683" s="247">
        <v>97</v>
      </c>
      <c r="E683" s="192" t="s">
        <v>2447</v>
      </c>
      <c r="F683" s="220" t="s">
        <v>10779</v>
      </c>
      <c r="G683" s="242"/>
      <c r="H683" s="136" t="s">
        <v>9010</v>
      </c>
      <c r="I683" s="136"/>
      <c r="J683" s="136"/>
      <c r="K683" s="136"/>
      <c r="L683" s="120"/>
      <c r="M683" s="120"/>
      <c r="N683" s="120"/>
      <c r="O683" s="120"/>
      <c r="P683" s="120"/>
      <c r="Q683" s="120"/>
      <c r="R683" s="120"/>
      <c r="S683" s="120"/>
      <c r="T683" s="120"/>
      <c r="U683" s="120"/>
      <c r="V683" s="120"/>
      <c r="W683" s="120"/>
      <c r="X683" s="120"/>
      <c r="Y683" s="120"/>
      <c r="Z683" s="120"/>
      <c r="AA683" s="120"/>
    </row>
    <row r="684" spans="1:27" ht="14.25">
      <c r="A684" s="145" t="s">
        <v>8685</v>
      </c>
      <c r="B684" s="209" t="s">
        <v>10803</v>
      </c>
      <c r="C684" s="145" t="s">
        <v>10804</v>
      </c>
      <c r="D684" s="145">
        <v>202</v>
      </c>
      <c r="E684" s="145" t="s">
        <v>7187</v>
      </c>
      <c r="F684" s="165" t="s">
        <v>10805</v>
      </c>
      <c r="G684" s="154"/>
      <c r="H684" s="140"/>
      <c r="I684" s="140"/>
      <c r="J684" s="140"/>
      <c r="K684" s="140"/>
      <c r="L684" s="120"/>
      <c r="M684" s="120"/>
      <c r="N684" s="120"/>
      <c r="O684" s="120"/>
      <c r="P684" s="120"/>
      <c r="Q684" s="120"/>
      <c r="R684" s="120"/>
      <c r="S684" s="120"/>
      <c r="T684" s="120"/>
      <c r="U684" s="120"/>
      <c r="V684" s="120"/>
      <c r="W684" s="120"/>
      <c r="X684" s="120"/>
      <c r="Y684" s="120"/>
      <c r="Z684" s="120"/>
      <c r="AA684" s="120"/>
    </row>
    <row r="685" spans="1:27" ht="15.75" customHeight="1">
      <c r="A685" s="218" t="s">
        <v>8408</v>
      </c>
      <c r="B685" s="218" t="s">
        <v>10806</v>
      </c>
      <c r="C685" s="218" t="s">
        <v>10807</v>
      </c>
      <c r="D685" s="218">
        <v>236</v>
      </c>
      <c r="E685" s="218" t="s">
        <v>2365</v>
      </c>
      <c r="F685" s="123" t="s">
        <v>10808</v>
      </c>
      <c r="G685" s="274"/>
      <c r="H685" s="140" t="s">
        <v>8983</v>
      </c>
      <c r="I685" s="140"/>
      <c r="J685" s="140"/>
      <c r="K685" s="140"/>
      <c r="L685" s="120"/>
      <c r="M685" s="120"/>
      <c r="N685" s="120"/>
      <c r="O685" s="120"/>
      <c r="P685" s="120"/>
      <c r="Q685" s="120"/>
      <c r="R685" s="120"/>
      <c r="S685" s="120"/>
      <c r="T685" s="120"/>
      <c r="U685" s="120"/>
      <c r="V685" s="120"/>
      <c r="W685" s="120"/>
      <c r="X685" s="120"/>
      <c r="Y685" s="120"/>
      <c r="Z685" s="120"/>
      <c r="AA685" s="120"/>
    </row>
    <row r="686" spans="1:27" ht="15.75" customHeight="1">
      <c r="A686" s="222" t="s">
        <v>8330</v>
      </c>
      <c r="B686" s="222" t="s">
        <v>10809</v>
      </c>
      <c r="C686" s="222" t="s">
        <v>10810</v>
      </c>
      <c r="D686" s="222">
        <v>213</v>
      </c>
      <c r="E686" s="222" t="s">
        <v>2584</v>
      </c>
      <c r="F686" s="275" t="s">
        <v>10811</v>
      </c>
      <c r="G686" s="274" t="s">
        <v>10812</v>
      </c>
      <c r="H686" s="140"/>
      <c r="I686" s="140"/>
      <c r="J686" s="140"/>
      <c r="K686" s="140"/>
      <c r="L686" s="120"/>
      <c r="M686" s="120"/>
      <c r="N686" s="120"/>
      <c r="O686" s="120"/>
      <c r="P686" s="120"/>
      <c r="Q686" s="120"/>
      <c r="R686" s="120"/>
      <c r="S686" s="120"/>
      <c r="T686" s="120"/>
      <c r="U686" s="120"/>
      <c r="V686" s="120"/>
      <c r="W686" s="120"/>
      <c r="X686" s="120"/>
      <c r="Y686" s="120"/>
      <c r="Z686" s="120"/>
      <c r="AA686" s="120"/>
    </row>
    <row r="687" spans="1:27" ht="14.25">
      <c r="A687" s="132" t="s">
        <v>8313</v>
      </c>
      <c r="B687" s="209" t="s">
        <v>10813</v>
      </c>
      <c r="C687" s="145" t="s">
        <v>10814</v>
      </c>
      <c r="D687" s="132" t="s">
        <v>9199</v>
      </c>
      <c r="E687" s="132" t="s">
        <v>2424</v>
      </c>
      <c r="F687" s="276" t="s">
        <v>10815</v>
      </c>
      <c r="G687" s="145"/>
      <c r="H687" s="215"/>
      <c r="I687" s="215"/>
      <c r="J687" s="215">
        <v>1</v>
      </c>
      <c r="K687" s="215"/>
      <c r="L687" s="147"/>
      <c r="M687" s="147"/>
      <c r="N687" s="147"/>
      <c r="O687" s="147"/>
      <c r="P687" s="147"/>
      <c r="Q687" s="147"/>
      <c r="R687" s="147"/>
      <c r="S687" s="147"/>
      <c r="T687" s="147"/>
      <c r="U687" s="147"/>
      <c r="V687" s="147"/>
      <c r="W687" s="147"/>
      <c r="X687" s="147"/>
      <c r="Y687" s="147"/>
      <c r="Z687" s="147"/>
      <c r="AA687" s="147"/>
    </row>
    <row r="688" spans="1:27" ht="14.25">
      <c r="A688" s="238"/>
      <c r="B688" s="239"/>
      <c r="C688" s="238"/>
      <c r="D688" s="238"/>
      <c r="E688" s="238"/>
      <c r="F688" s="188"/>
      <c r="G688" s="239"/>
      <c r="H688" s="240"/>
      <c r="I688" s="240"/>
      <c r="J688" s="240"/>
      <c r="K688" s="240"/>
      <c r="L688" s="120"/>
      <c r="M688" s="120"/>
      <c r="N688" s="120"/>
      <c r="O688" s="120"/>
      <c r="P688" s="120"/>
      <c r="Q688" s="120"/>
      <c r="R688" s="120"/>
      <c r="S688" s="120"/>
      <c r="T688" s="120"/>
      <c r="U688" s="120"/>
      <c r="V688" s="120"/>
      <c r="W688" s="120"/>
      <c r="X688" s="120"/>
      <c r="Y688" s="120"/>
      <c r="Z688" s="120"/>
      <c r="AA688" s="120"/>
    </row>
    <row r="689" spans="1:27" ht="14.25">
      <c r="A689" s="238"/>
      <c r="B689" s="239"/>
      <c r="C689" s="238"/>
      <c r="D689" s="238"/>
      <c r="E689" s="238"/>
      <c r="F689" s="188"/>
      <c r="G689" s="239"/>
      <c r="H689" s="240"/>
      <c r="I689" s="240"/>
      <c r="J689" s="240"/>
      <c r="K689" s="240"/>
      <c r="L689" s="120"/>
      <c r="M689" s="120"/>
      <c r="N689" s="120"/>
      <c r="O689" s="120"/>
      <c r="P689" s="120"/>
      <c r="Q689" s="120"/>
      <c r="R689" s="120"/>
      <c r="S689" s="120"/>
      <c r="T689" s="120"/>
      <c r="U689" s="120"/>
      <c r="V689" s="120"/>
      <c r="W689" s="120"/>
      <c r="X689" s="120"/>
      <c r="Y689" s="120"/>
      <c r="Z689" s="120"/>
      <c r="AA689" s="120"/>
    </row>
    <row r="690" spans="1:27" ht="14.25">
      <c r="A690" s="238"/>
      <c r="B690" s="239"/>
      <c r="C690" s="238"/>
      <c r="D690" s="238"/>
      <c r="E690" s="238"/>
      <c r="F690" s="188"/>
      <c r="G690" s="239"/>
      <c r="H690" s="240"/>
      <c r="I690" s="240"/>
      <c r="J690" s="240"/>
      <c r="K690" s="240"/>
      <c r="L690" s="120"/>
      <c r="M690" s="120"/>
      <c r="N690" s="120"/>
      <c r="O690" s="120"/>
      <c r="P690" s="120"/>
      <c r="Q690" s="120"/>
      <c r="R690" s="120"/>
      <c r="S690" s="120"/>
      <c r="T690" s="120"/>
      <c r="U690" s="120"/>
      <c r="V690" s="120"/>
      <c r="W690" s="120"/>
      <c r="X690" s="120"/>
      <c r="Y690" s="120"/>
      <c r="Z690" s="120"/>
      <c r="AA690" s="120"/>
    </row>
    <row r="691" spans="1:27" ht="14.25">
      <c r="A691" s="238"/>
      <c r="B691" s="239"/>
      <c r="C691" s="238"/>
      <c r="D691" s="238"/>
      <c r="E691" s="238"/>
      <c r="F691" s="188"/>
      <c r="G691" s="239"/>
      <c r="H691" s="240"/>
      <c r="I691" s="240"/>
      <c r="J691" s="240"/>
      <c r="K691" s="240"/>
      <c r="L691" s="120"/>
      <c r="M691" s="120"/>
      <c r="N691" s="120"/>
      <c r="O691" s="120"/>
      <c r="P691" s="120"/>
      <c r="Q691" s="120"/>
      <c r="R691" s="120"/>
      <c r="S691" s="120"/>
      <c r="T691" s="120"/>
      <c r="U691" s="120"/>
      <c r="V691" s="120"/>
      <c r="W691" s="120"/>
      <c r="X691" s="120"/>
      <c r="Y691" s="120"/>
      <c r="Z691" s="120"/>
      <c r="AA691" s="120"/>
    </row>
    <row r="692" spans="1:27" ht="15.75" customHeight="1">
      <c r="A692" s="277" t="s">
        <v>8343</v>
      </c>
      <c r="B692" s="277" t="s">
        <v>10479</v>
      </c>
      <c r="C692" s="278"/>
      <c r="D692" s="278">
        <v>1007</v>
      </c>
      <c r="E692" s="278" t="s">
        <v>2453</v>
      </c>
      <c r="F692" s="279"/>
      <c r="G692" s="280" t="s">
        <v>10816</v>
      </c>
      <c r="H692" s="281"/>
      <c r="I692" s="281"/>
      <c r="J692" s="281"/>
      <c r="K692" s="281"/>
      <c r="L692" s="120"/>
      <c r="M692" s="120"/>
      <c r="N692" s="120"/>
      <c r="O692" s="120"/>
      <c r="P692" s="120"/>
      <c r="Q692" s="120"/>
      <c r="R692" s="120"/>
      <c r="S692" s="120"/>
      <c r="T692" s="120"/>
      <c r="U692" s="120"/>
      <c r="V692" s="120"/>
      <c r="W692" s="120"/>
      <c r="X692" s="120"/>
      <c r="Y692" s="120"/>
      <c r="Z692" s="120"/>
      <c r="AA692" s="120"/>
    </row>
    <row r="693" spans="1:27" ht="15.75" customHeight="1">
      <c r="A693" s="277" t="s">
        <v>8937</v>
      </c>
      <c r="B693" s="277" t="s">
        <v>10817</v>
      </c>
      <c r="C693" s="278" t="s">
        <v>10818</v>
      </c>
      <c r="D693" s="278" t="s">
        <v>479</v>
      </c>
      <c r="E693" s="278" t="s">
        <v>2306</v>
      </c>
      <c r="F693" s="275" t="s">
        <v>10819</v>
      </c>
      <c r="G693" s="280" t="s">
        <v>10820</v>
      </c>
      <c r="H693" s="281"/>
      <c r="I693" s="281"/>
      <c r="J693" s="281"/>
      <c r="K693" s="281"/>
      <c r="L693" s="120"/>
      <c r="M693" s="120"/>
      <c r="N693" s="120"/>
      <c r="O693" s="120"/>
      <c r="P693" s="120"/>
      <c r="Q693" s="120"/>
      <c r="R693" s="120"/>
      <c r="S693" s="120"/>
      <c r="T693" s="120"/>
      <c r="U693" s="120"/>
      <c r="V693" s="120"/>
      <c r="W693" s="120"/>
      <c r="X693" s="120"/>
      <c r="Y693" s="120"/>
      <c r="Z693" s="120"/>
      <c r="AA693" s="120"/>
    </row>
    <row r="694" spans="1:27" ht="15.75" customHeight="1">
      <c r="A694" s="277" t="s">
        <v>8904</v>
      </c>
      <c r="B694" s="277" t="s">
        <v>10821</v>
      </c>
      <c r="C694" s="278" t="s">
        <v>10822</v>
      </c>
      <c r="D694" s="278">
        <v>9547</v>
      </c>
      <c r="E694" s="278" t="s">
        <v>2298</v>
      </c>
      <c r="F694" s="275" t="s">
        <v>10823</v>
      </c>
      <c r="G694" s="280"/>
      <c r="H694" s="281"/>
      <c r="I694" s="281"/>
      <c r="J694" s="281"/>
      <c r="K694" s="281"/>
      <c r="L694" s="120"/>
      <c r="M694" s="120"/>
      <c r="N694" s="120"/>
      <c r="O694" s="120"/>
      <c r="P694" s="120"/>
      <c r="Q694" s="120"/>
      <c r="R694" s="120"/>
      <c r="S694" s="120"/>
      <c r="T694" s="120"/>
      <c r="U694" s="120"/>
      <c r="V694" s="120"/>
      <c r="W694" s="120"/>
      <c r="X694" s="120"/>
      <c r="Y694" s="120"/>
      <c r="Z694" s="120"/>
      <c r="AA694" s="120"/>
    </row>
    <row r="695" spans="1:27" ht="15.75" customHeight="1">
      <c r="A695" s="218" t="s">
        <v>8905</v>
      </c>
      <c r="B695" s="218" t="s">
        <v>10824</v>
      </c>
      <c r="C695" s="282" t="s">
        <v>10825</v>
      </c>
      <c r="D695" s="282">
        <v>9561</v>
      </c>
      <c r="E695" s="282" t="s">
        <v>2298</v>
      </c>
      <c r="F695" s="283" t="s">
        <v>10826</v>
      </c>
      <c r="G695" s="284"/>
      <c r="H695" s="263" t="s">
        <v>8983</v>
      </c>
      <c r="I695" s="263"/>
      <c r="J695" s="263"/>
      <c r="K695" s="263"/>
      <c r="L695" s="120"/>
      <c r="M695" s="120"/>
      <c r="N695" s="120"/>
      <c r="O695" s="120"/>
      <c r="P695" s="120"/>
      <c r="Q695" s="120"/>
      <c r="R695" s="120"/>
      <c r="S695" s="120"/>
      <c r="T695" s="120"/>
      <c r="U695" s="120"/>
      <c r="V695" s="120"/>
      <c r="W695" s="120"/>
      <c r="X695" s="120"/>
      <c r="Y695" s="120"/>
      <c r="Z695" s="120"/>
      <c r="AA695" s="120"/>
    </row>
    <row r="696" spans="1:27" ht="15.75" customHeight="1">
      <c r="A696" s="277" t="s">
        <v>8252</v>
      </c>
      <c r="B696" s="277" t="s">
        <v>10827</v>
      </c>
      <c r="C696" s="278" t="s">
        <v>10828</v>
      </c>
      <c r="D696" s="278" t="s">
        <v>1177</v>
      </c>
      <c r="E696" s="278" t="s">
        <v>2508</v>
      </c>
      <c r="F696" s="275" t="s">
        <v>10829</v>
      </c>
      <c r="G696" s="280" t="s">
        <v>10830</v>
      </c>
      <c r="H696" s="281"/>
      <c r="I696" s="281"/>
      <c r="J696" s="281"/>
      <c r="K696" s="281"/>
      <c r="L696" s="120"/>
      <c r="M696" s="120"/>
      <c r="N696" s="120"/>
      <c r="O696" s="120"/>
      <c r="P696" s="120"/>
      <c r="Q696" s="120"/>
      <c r="R696" s="120"/>
      <c r="S696" s="120"/>
      <c r="T696" s="120"/>
      <c r="U696" s="120"/>
      <c r="V696" s="120"/>
      <c r="W696" s="120"/>
      <c r="X696" s="120"/>
      <c r="Y696" s="120"/>
      <c r="Z696" s="120"/>
      <c r="AA696" s="120"/>
    </row>
    <row r="697" spans="1:27" ht="15.75" customHeight="1">
      <c r="A697" s="218" t="s">
        <v>8908</v>
      </c>
      <c r="B697" s="218" t="s">
        <v>10831</v>
      </c>
      <c r="C697" s="282" t="s">
        <v>10832</v>
      </c>
      <c r="D697" s="282" t="s">
        <v>1130</v>
      </c>
      <c r="E697" s="282" t="s">
        <v>2493</v>
      </c>
      <c r="F697" s="283" t="s">
        <v>10826</v>
      </c>
      <c r="G697" s="284" t="s">
        <v>10833</v>
      </c>
      <c r="H697" s="263" t="s">
        <v>8983</v>
      </c>
      <c r="I697" s="263"/>
      <c r="J697" s="263"/>
      <c r="K697" s="263"/>
      <c r="L697" s="120"/>
      <c r="M697" s="120"/>
      <c r="N697" s="120"/>
      <c r="O697" s="120"/>
      <c r="P697" s="120"/>
      <c r="Q697" s="120"/>
      <c r="R697" s="120"/>
      <c r="S697" s="120"/>
      <c r="T697" s="120"/>
      <c r="U697" s="120"/>
      <c r="V697" s="120"/>
      <c r="W697" s="120"/>
      <c r="X697" s="120"/>
      <c r="Y697" s="120"/>
      <c r="Z697" s="120"/>
      <c r="AA697" s="120"/>
    </row>
    <row r="698" spans="1:27" ht="15.75" customHeight="1">
      <c r="A698" s="277" t="s">
        <v>10834</v>
      </c>
      <c r="B698" s="277" t="s">
        <v>10835</v>
      </c>
      <c r="C698" s="278" t="s">
        <v>10836</v>
      </c>
      <c r="D698" s="278" t="s">
        <v>3452</v>
      </c>
      <c r="E698" s="278" t="s">
        <v>2366</v>
      </c>
      <c r="F698" s="275" t="s">
        <v>10837</v>
      </c>
      <c r="G698" s="280"/>
      <c r="H698" s="281"/>
      <c r="I698" s="281"/>
      <c r="J698" s="281"/>
      <c r="K698" s="281"/>
      <c r="L698" s="120"/>
      <c r="M698" s="120"/>
      <c r="N698" s="120"/>
      <c r="O698" s="120"/>
      <c r="P698" s="120"/>
      <c r="Q698" s="120"/>
      <c r="R698" s="120"/>
      <c r="S698" s="120"/>
      <c r="T698" s="120"/>
      <c r="U698" s="120"/>
      <c r="V698" s="120"/>
      <c r="W698" s="120"/>
      <c r="X698" s="120"/>
      <c r="Y698" s="120"/>
      <c r="Z698" s="120"/>
      <c r="AA698" s="120"/>
    </row>
    <row r="699" spans="1:27" ht="15.75" customHeight="1">
      <c r="A699" s="218" t="s">
        <v>8354</v>
      </c>
      <c r="B699" s="218" t="s">
        <v>10838</v>
      </c>
      <c r="C699" s="282" t="s">
        <v>10839</v>
      </c>
      <c r="D699" s="282">
        <v>35</v>
      </c>
      <c r="E699" s="282" t="s">
        <v>2427</v>
      </c>
      <c r="F699" s="283" t="s">
        <v>10826</v>
      </c>
      <c r="G699" s="284" t="s">
        <v>10840</v>
      </c>
      <c r="H699" s="263" t="s">
        <v>8983</v>
      </c>
      <c r="I699" s="263"/>
      <c r="J699" s="263"/>
      <c r="K699" s="263"/>
      <c r="L699" s="120"/>
      <c r="M699" s="120"/>
      <c r="N699" s="120"/>
      <c r="O699" s="120"/>
      <c r="P699" s="120"/>
      <c r="Q699" s="120"/>
      <c r="R699" s="120"/>
      <c r="S699" s="120"/>
      <c r="T699" s="120"/>
      <c r="U699" s="120"/>
      <c r="V699" s="120"/>
      <c r="W699" s="120"/>
      <c r="X699" s="120"/>
      <c r="Y699" s="120"/>
      <c r="Z699" s="120"/>
      <c r="AA699" s="120"/>
    </row>
    <row r="700" spans="1:27" ht="15.75" customHeight="1">
      <c r="A700" s="277" t="s">
        <v>8913</v>
      </c>
      <c r="B700" s="277" t="s">
        <v>10841</v>
      </c>
      <c r="C700" s="278" t="s">
        <v>10842</v>
      </c>
      <c r="D700" s="278" t="s">
        <v>1947</v>
      </c>
      <c r="E700" s="278" t="s">
        <v>2726</v>
      </c>
      <c r="F700" s="283" t="s">
        <v>10843</v>
      </c>
      <c r="G700" s="280"/>
      <c r="H700" s="281"/>
      <c r="I700" s="281"/>
      <c r="J700" s="281"/>
      <c r="K700" s="281"/>
      <c r="L700" s="120"/>
      <c r="M700" s="120"/>
      <c r="N700" s="120"/>
      <c r="O700" s="120"/>
      <c r="P700" s="120"/>
      <c r="Q700" s="120"/>
      <c r="R700" s="120"/>
      <c r="S700" s="120"/>
      <c r="T700" s="120"/>
      <c r="U700" s="120"/>
      <c r="V700" s="120"/>
      <c r="W700" s="120"/>
      <c r="X700" s="120"/>
      <c r="Y700" s="120"/>
      <c r="Z700" s="120"/>
      <c r="AA700" s="120"/>
    </row>
    <row r="701" spans="1:27" ht="15.75" customHeight="1">
      <c r="A701" s="277" t="s">
        <v>8919</v>
      </c>
      <c r="B701" s="277" t="s">
        <v>10844</v>
      </c>
      <c r="C701" s="278" t="s">
        <v>10845</v>
      </c>
      <c r="D701" s="278">
        <v>201</v>
      </c>
      <c r="E701" s="278" t="s">
        <v>2365</v>
      </c>
      <c r="F701" s="275" t="s">
        <v>10846</v>
      </c>
      <c r="G701" s="280"/>
      <c r="H701" s="281"/>
      <c r="I701" s="281"/>
      <c r="J701" s="281"/>
      <c r="K701" s="281"/>
      <c r="L701" s="120"/>
      <c r="M701" s="120"/>
      <c r="N701" s="120"/>
      <c r="O701" s="120"/>
      <c r="P701" s="120"/>
      <c r="Q701" s="120"/>
      <c r="R701" s="120"/>
      <c r="S701" s="120"/>
      <c r="T701" s="120"/>
      <c r="U701" s="120"/>
      <c r="V701" s="120"/>
      <c r="W701" s="120"/>
      <c r="X701" s="120"/>
      <c r="Y701" s="120"/>
      <c r="Z701" s="120"/>
      <c r="AA701" s="120"/>
    </row>
    <row r="702" spans="1:27" ht="15.75" customHeight="1">
      <c r="A702" s="218" t="s">
        <v>8936</v>
      </c>
      <c r="B702" s="218" t="s">
        <v>10847</v>
      </c>
      <c r="C702" s="282" t="s">
        <v>10848</v>
      </c>
      <c r="D702" s="282" t="s">
        <v>468</v>
      </c>
      <c r="E702" s="282" t="s">
        <v>2298</v>
      </c>
      <c r="F702" s="283" t="s">
        <v>10826</v>
      </c>
      <c r="G702" s="284"/>
      <c r="H702" s="263" t="s">
        <v>8983</v>
      </c>
      <c r="I702" s="263"/>
      <c r="J702" s="263"/>
      <c r="K702" s="263"/>
      <c r="L702" s="120"/>
      <c r="M702" s="120"/>
      <c r="N702" s="120"/>
      <c r="O702" s="120"/>
      <c r="P702" s="120"/>
      <c r="Q702" s="120"/>
      <c r="R702" s="120"/>
      <c r="S702" s="120"/>
      <c r="T702" s="120"/>
      <c r="U702" s="120"/>
      <c r="V702" s="120"/>
      <c r="W702" s="120"/>
      <c r="X702" s="120"/>
      <c r="Y702" s="120"/>
      <c r="Z702" s="120"/>
      <c r="AA702" s="120"/>
    </row>
    <row r="703" spans="1:27" ht="15.75" customHeight="1">
      <c r="A703" s="218" t="s">
        <v>8397</v>
      </c>
      <c r="B703" s="218" t="s">
        <v>10849</v>
      </c>
      <c r="C703" s="282" t="s">
        <v>10850</v>
      </c>
      <c r="D703" s="282" t="s">
        <v>490</v>
      </c>
      <c r="E703" s="282" t="s">
        <v>2314</v>
      </c>
      <c r="F703" s="283" t="s">
        <v>10826</v>
      </c>
      <c r="G703" s="284" t="s">
        <v>10851</v>
      </c>
      <c r="H703" s="263" t="s">
        <v>8983</v>
      </c>
      <c r="I703" s="263"/>
      <c r="J703" s="263"/>
      <c r="K703" s="263"/>
      <c r="L703" s="120"/>
      <c r="M703" s="120"/>
      <c r="N703" s="120"/>
      <c r="O703" s="120"/>
      <c r="P703" s="120"/>
      <c r="Q703" s="120"/>
      <c r="R703" s="120"/>
      <c r="S703" s="120"/>
      <c r="T703" s="120"/>
      <c r="U703" s="120"/>
      <c r="V703" s="120"/>
      <c r="W703" s="120"/>
      <c r="X703" s="120"/>
      <c r="Y703" s="120"/>
      <c r="Z703" s="120"/>
      <c r="AA703" s="120"/>
    </row>
    <row r="704" spans="1:27" ht="15.75" customHeight="1">
      <c r="A704" s="220" t="s">
        <v>8580</v>
      </c>
      <c r="B704" s="220" t="s">
        <v>10852</v>
      </c>
      <c r="C704" s="285" t="s">
        <v>10853</v>
      </c>
      <c r="D704" s="285">
        <v>204</v>
      </c>
      <c r="E704" s="285" t="s">
        <v>2296</v>
      </c>
      <c r="F704" s="286" t="s">
        <v>10769</v>
      </c>
      <c r="G704" s="287" t="s">
        <v>10854</v>
      </c>
      <c r="H704" s="288" t="s">
        <v>9010</v>
      </c>
      <c r="I704" s="288"/>
      <c r="J704" s="288"/>
      <c r="K704" s="288"/>
      <c r="L704" s="120"/>
      <c r="M704" s="120"/>
      <c r="N704" s="120"/>
      <c r="O704" s="120"/>
      <c r="P704" s="120"/>
      <c r="Q704" s="120"/>
      <c r="R704" s="120"/>
      <c r="S704" s="120"/>
      <c r="T704" s="120"/>
      <c r="U704" s="120"/>
      <c r="V704" s="120"/>
      <c r="W704" s="120"/>
      <c r="X704" s="120"/>
      <c r="Y704" s="120"/>
      <c r="Z704" s="120"/>
      <c r="AA704" s="120"/>
    </row>
    <row r="705" spans="1:27" ht="15.75" customHeight="1">
      <c r="A705" s="218" t="s">
        <v>8868</v>
      </c>
      <c r="B705" s="218" t="s">
        <v>9001</v>
      </c>
      <c r="C705" s="282" t="s">
        <v>9002</v>
      </c>
      <c r="D705" s="282" t="s">
        <v>587</v>
      </c>
      <c r="E705" s="282" t="s">
        <v>2338</v>
      </c>
      <c r="F705" s="283" t="s">
        <v>10826</v>
      </c>
      <c r="G705" s="284" t="s">
        <v>10855</v>
      </c>
      <c r="H705" s="263" t="s">
        <v>8983</v>
      </c>
      <c r="I705" s="263"/>
      <c r="J705" s="263"/>
      <c r="K705" s="263"/>
      <c r="L705" s="120"/>
      <c r="M705" s="120"/>
      <c r="N705" s="120"/>
      <c r="O705" s="120"/>
      <c r="P705" s="120"/>
      <c r="Q705" s="120"/>
      <c r="R705" s="120"/>
      <c r="S705" s="120"/>
      <c r="T705" s="120"/>
      <c r="U705" s="120"/>
      <c r="V705" s="120"/>
      <c r="W705" s="120"/>
      <c r="X705" s="120"/>
      <c r="Y705" s="120"/>
      <c r="Z705" s="120"/>
      <c r="AA705" s="120"/>
    </row>
    <row r="706" spans="1:27" ht="15.75" customHeight="1">
      <c r="A706" s="220" t="s">
        <v>8956</v>
      </c>
      <c r="B706" s="220" t="s">
        <v>10856</v>
      </c>
      <c r="C706" s="285" t="s">
        <v>10857</v>
      </c>
      <c r="D706" s="285">
        <v>16</v>
      </c>
      <c r="E706" s="285" t="s">
        <v>2308</v>
      </c>
      <c r="F706" s="286" t="s">
        <v>10769</v>
      </c>
      <c r="G706" s="289"/>
      <c r="H706" s="288" t="s">
        <v>9010</v>
      </c>
      <c r="I706" s="288"/>
      <c r="J706" s="288"/>
      <c r="K706" s="288"/>
      <c r="L706" s="120"/>
      <c r="M706" s="120"/>
      <c r="N706" s="120"/>
      <c r="O706" s="120"/>
      <c r="P706" s="120"/>
      <c r="Q706" s="120"/>
      <c r="R706" s="120"/>
      <c r="S706" s="120"/>
      <c r="T706" s="120"/>
      <c r="U706" s="120"/>
      <c r="V706" s="120"/>
      <c r="W706" s="120"/>
      <c r="X706" s="120"/>
      <c r="Y706" s="120"/>
      <c r="Z706" s="120"/>
      <c r="AA706" s="120"/>
    </row>
    <row r="707" spans="1:27" ht="15.75" customHeight="1">
      <c r="A707" s="277" t="s">
        <v>8966</v>
      </c>
      <c r="B707" s="277" t="s">
        <v>10858</v>
      </c>
      <c r="C707" s="278" t="s">
        <v>10859</v>
      </c>
      <c r="D707" s="278">
        <v>1650</v>
      </c>
      <c r="E707" s="278" t="s">
        <v>2338</v>
      </c>
      <c r="F707" s="275" t="s">
        <v>10860</v>
      </c>
      <c r="G707" s="280" t="s">
        <v>10861</v>
      </c>
      <c r="H707" s="281"/>
      <c r="I707" s="281"/>
      <c r="J707" s="281"/>
      <c r="K707" s="281"/>
      <c r="L707" s="120"/>
      <c r="M707" s="120"/>
      <c r="N707" s="120"/>
      <c r="O707" s="120"/>
      <c r="P707" s="120"/>
      <c r="Q707" s="120"/>
      <c r="R707" s="120"/>
      <c r="S707" s="120"/>
      <c r="T707" s="120"/>
      <c r="U707" s="120"/>
      <c r="V707" s="120"/>
      <c r="W707" s="120"/>
      <c r="X707" s="120"/>
      <c r="Y707" s="120"/>
      <c r="Z707" s="120"/>
      <c r="AA707" s="120"/>
    </row>
    <row r="708" spans="1:27" ht="15.75" customHeight="1">
      <c r="A708" s="218" t="s">
        <v>8867</v>
      </c>
      <c r="B708" s="218" t="s">
        <v>9293</v>
      </c>
      <c r="C708" s="282" t="s">
        <v>9294</v>
      </c>
      <c r="D708" s="282" t="s">
        <v>2138</v>
      </c>
      <c r="E708" s="282" t="s">
        <v>2773</v>
      </c>
      <c r="F708" s="283" t="s">
        <v>10862</v>
      </c>
      <c r="G708" s="284" t="s">
        <v>10863</v>
      </c>
      <c r="H708" s="263" t="s">
        <v>8983</v>
      </c>
      <c r="I708" s="263"/>
      <c r="J708" s="263"/>
      <c r="K708" s="263"/>
      <c r="L708" s="120"/>
      <c r="M708" s="120"/>
      <c r="N708" s="120"/>
      <c r="O708" s="120"/>
      <c r="P708" s="120"/>
      <c r="Q708" s="120"/>
      <c r="R708" s="120"/>
      <c r="S708" s="120"/>
      <c r="T708" s="120"/>
      <c r="U708" s="120"/>
      <c r="V708" s="120"/>
      <c r="W708" s="120"/>
      <c r="X708" s="120"/>
      <c r="Y708" s="120"/>
      <c r="Z708" s="120"/>
      <c r="AA708" s="120"/>
    </row>
    <row r="709" spans="1:27" ht="15.75" customHeight="1">
      <c r="A709" s="220" t="s">
        <v>8902</v>
      </c>
      <c r="B709" s="220" t="s">
        <v>10864</v>
      </c>
      <c r="C709" s="285" t="s">
        <v>10865</v>
      </c>
      <c r="D709" s="285">
        <v>280</v>
      </c>
      <c r="E709" s="285" t="s">
        <v>2662</v>
      </c>
      <c r="F709" s="286" t="s">
        <v>10866</v>
      </c>
      <c r="G709" s="289"/>
      <c r="H709" s="288" t="s">
        <v>9010</v>
      </c>
      <c r="I709" s="288"/>
      <c r="J709" s="288"/>
      <c r="K709" s="288"/>
      <c r="L709" s="120"/>
      <c r="M709" s="120"/>
      <c r="N709" s="120"/>
      <c r="O709" s="120"/>
      <c r="P709" s="120"/>
      <c r="Q709" s="120"/>
      <c r="R709" s="120"/>
      <c r="S709" s="120"/>
      <c r="T709" s="120"/>
      <c r="U709" s="120"/>
      <c r="V709" s="120"/>
      <c r="W709" s="120"/>
      <c r="X709" s="120"/>
      <c r="Y709" s="120"/>
      <c r="Z709" s="120"/>
      <c r="AA709" s="120"/>
    </row>
    <row r="710" spans="1:27" ht="15.75" customHeight="1">
      <c r="A710" s="277" t="s">
        <v>8910</v>
      </c>
      <c r="B710" s="277" t="s">
        <v>10867</v>
      </c>
      <c r="C710" s="278" t="s">
        <v>10868</v>
      </c>
      <c r="D710" s="278">
        <v>36</v>
      </c>
      <c r="E710" s="278" t="s">
        <v>2585</v>
      </c>
      <c r="F710" s="275" t="s">
        <v>10869</v>
      </c>
      <c r="G710" s="280"/>
      <c r="H710" s="281"/>
      <c r="I710" s="281"/>
      <c r="J710" s="281"/>
      <c r="K710" s="281"/>
      <c r="L710" s="120"/>
      <c r="M710" s="120"/>
      <c r="N710" s="120"/>
      <c r="O710" s="120"/>
      <c r="P710" s="120"/>
      <c r="Q710" s="120"/>
      <c r="R710" s="120"/>
      <c r="S710" s="120"/>
      <c r="T710" s="120"/>
      <c r="U710" s="120"/>
      <c r="V710" s="120"/>
      <c r="W710" s="120"/>
      <c r="X710" s="120"/>
      <c r="Y710" s="120"/>
      <c r="Z710" s="120"/>
      <c r="AA710" s="120"/>
    </row>
    <row r="711" spans="1:27" ht="15.75" customHeight="1">
      <c r="A711" s="220" t="s">
        <v>8922</v>
      </c>
      <c r="B711" s="220" t="s">
        <v>10870</v>
      </c>
      <c r="C711" s="285" t="s">
        <v>10871</v>
      </c>
      <c r="D711" s="285">
        <v>1537</v>
      </c>
      <c r="E711" s="285" t="s">
        <v>2338</v>
      </c>
      <c r="F711" s="286" t="s">
        <v>10872</v>
      </c>
      <c r="G711" s="289"/>
      <c r="H711" s="288" t="s">
        <v>9010</v>
      </c>
      <c r="I711" s="288"/>
      <c r="J711" s="288"/>
      <c r="K711" s="288"/>
      <c r="L711" s="120"/>
      <c r="M711" s="120"/>
      <c r="N711" s="120"/>
      <c r="O711" s="120"/>
      <c r="P711" s="120"/>
      <c r="Q711" s="120"/>
      <c r="R711" s="120"/>
      <c r="S711" s="120"/>
      <c r="T711" s="120"/>
      <c r="U711" s="120"/>
      <c r="V711" s="120"/>
      <c r="W711" s="120"/>
      <c r="X711" s="120"/>
      <c r="Y711" s="120"/>
      <c r="Z711" s="120"/>
      <c r="AA711" s="120"/>
    </row>
    <row r="712" spans="1:27" ht="15.75" customHeight="1">
      <c r="A712" s="277" t="s">
        <v>8916</v>
      </c>
      <c r="B712" s="277" t="s">
        <v>10873</v>
      </c>
      <c r="C712" s="278" t="s">
        <v>10874</v>
      </c>
      <c r="D712" s="278">
        <v>2</v>
      </c>
      <c r="E712" s="278" t="s">
        <v>2365</v>
      </c>
      <c r="F712" s="275" t="s">
        <v>10875</v>
      </c>
      <c r="G712" s="280"/>
      <c r="H712" s="281"/>
      <c r="I712" s="281"/>
      <c r="J712" s="281"/>
      <c r="K712" s="281"/>
      <c r="L712" s="120"/>
      <c r="M712" s="120"/>
      <c r="N712" s="120"/>
      <c r="O712" s="120"/>
      <c r="P712" s="120"/>
      <c r="Q712" s="120"/>
      <c r="R712" s="120"/>
      <c r="S712" s="120"/>
      <c r="T712" s="120"/>
      <c r="U712" s="120"/>
      <c r="V712" s="120"/>
      <c r="W712" s="120"/>
      <c r="X712" s="120"/>
      <c r="Y712" s="120"/>
      <c r="Z712" s="120"/>
      <c r="AA712" s="120"/>
    </row>
    <row r="713" spans="1:27" ht="15.75" customHeight="1">
      <c r="A713" s="218" t="s">
        <v>8949</v>
      </c>
      <c r="B713" s="218" t="s">
        <v>10876</v>
      </c>
      <c r="C713" s="282" t="s">
        <v>10877</v>
      </c>
      <c r="D713" s="282">
        <v>12985</v>
      </c>
      <c r="E713" s="282" t="s">
        <v>2298</v>
      </c>
      <c r="F713" s="283" t="s">
        <v>10878</v>
      </c>
      <c r="G713" s="284"/>
      <c r="H713" s="263" t="s">
        <v>8983</v>
      </c>
      <c r="I713" s="263"/>
      <c r="J713" s="263"/>
      <c r="K713" s="263"/>
      <c r="L713" s="120"/>
      <c r="M713" s="120"/>
      <c r="N713" s="120"/>
      <c r="O713" s="120"/>
      <c r="P713" s="120"/>
      <c r="Q713" s="120"/>
      <c r="R713" s="120"/>
      <c r="S713" s="120"/>
      <c r="T713" s="120"/>
      <c r="U713" s="120"/>
      <c r="V713" s="120"/>
      <c r="W713" s="120"/>
      <c r="X713" s="120"/>
      <c r="Y713" s="120"/>
      <c r="Z713" s="120"/>
      <c r="AA713" s="120"/>
    </row>
    <row r="714" spans="1:27" ht="15.75" customHeight="1">
      <c r="A714" s="277" t="s">
        <v>8907</v>
      </c>
      <c r="B714" s="277" t="s">
        <v>10879</v>
      </c>
      <c r="C714" s="278" t="s">
        <v>10880</v>
      </c>
      <c r="D714" s="278">
        <v>117</v>
      </c>
      <c r="E714" s="278" t="s">
        <v>2440</v>
      </c>
      <c r="F714" s="275" t="s">
        <v>10881</v>
      </c>
      <c r="G714" s="280" t="s">
        <v>10861</v>
      </c>
      <c r="H714" s="281"/>
      <c r="I714" s="281"/>
      <c r="J714" s="281"/>
      <c r="K714" s="281"/>
      <c r="L714" s="120"/>
      <c r="M714" s="120"/>
      <c r="N714" s="120"/>
      <c r="O714" s="120"/>
      <c r="P714" s="120"/>
      <c r="Q714" s="120"/>
      <c r="R714" s="120"/>
      <c r="S714" s="120"/>
      <c r="T714" s="120"/>
      <c r="U714" s="120"/>
      <c r="V714" s="120"/>
      <c r="W714" s="120"/>
      <c r="X714" s="120"/>
      <c r="Y714" s="120"/>
      <c r="Z714" s="120"/>
      <c r="AA714" s="120"/>
    </row>
    <row r="715" spans="1:27" ht="15.75" customHeight="1">
      <c r="A715" s="277" t="s">
        <v>8925</v>
      </c>
      <c r="B715" s="277" t="s">
        <v>10882</v>
      </c>
      <c r="C715" s="278" t="s">
        <v>10883</v>
      </c>
      <c r="D715" s="278" t="s">
        <v>1830</v>
      </c>
      <c r="E715" s="278" t="s">
        <v>2687</v>
      </c>
      <c r="F715" s="283" t="s">
        <v>10884</v>
      </c>
      <c r="G715" s="280"/>
      <c r="H715" s="281"/>
      <c r="I715" s="281"/>
      <c r="J715" s="281"/>
      <c r="K715" s="281"/>
      <c r="L715" s="120"/>
      <c r="M715" s="120"/>
      <c r="N715" s="120"/>
      <c r="O715" s="120"/>
      <c r="P715" s="120"/>
      <c r="Q715" s="120"/>
      <c r="R715" s="120"/>
      <c r="S715" s="120"/>
      <c r="T715" s="120"/>
      <c r="U715" s="120"/>
      <c r="V715" s="120"/>
      <c r="W715" s="120"/>
      <c r="X715" s="120"/>
      <c r="Y715" s="120"/>
      <c r="Z715" s="120"/>
      <c r="AA715" s="120"/>
    </row>
    <row r="716" spans="1:27" ht="15.75" customHeight="1">
      <c r="A716" s="277" t="s">
        <v>8897</v>
      </c>
      <c r="B716" s="277" t="s">
        <v>10885</v>
      </c>
      <c r="C716" s="278" t="s">
        <v>10886</v>
      </c>
      <c r="D716" s="278">
        <v>66</v>
      </c>
      <c r="E716" s="278" t="s">
        <v>2392</v>
      </c>
      <c r="F716" s="283" t="s">
        <v>10887</v>
      </c>
      <c r="G716" s="280"/>
      <c r="H716" s="281"/>
      <c r="I716" s="281"/>
      <c r="J716" s="281"/>
      <c r="K716" s="281"/>
      <c r="L716" s="120"/>
      <c r="M716" s="120"/>
      <c r="N716" s="120"/>
      <c r="O716" s="120"/>
      <c r="P716" s="120"/>
      <c r="Q716" s="120"/>
      <c r="R716" s="120"/>
      <c r="S716" s="120"/>
      <c r="T716" s="120"/>
      <c r="U716" s="120"/>
      <c r="V716" s="120"/>
      <c r="W716" s="120"/>
      <c r="X716" s="120"/>
      <c r="Y716" s="120"/>
      <c r="Z716" s="120"/>
      <c r="AA716" s="120"/>
    </row>
    <row r="717" spans="1:27" ht="15.75" customHeight="1">
      <c r="A717" s="277" t="s">
        <v>8934</v>
      </c>
      <c r="B717" s="277" t="s">
        <v>10888</v>
      </c>
      <c r="C717" s="278" t="s">
        <v>10191</v>
      </c>
      <c r="D717" s="278">
        <v>311</v>
      </c>
      <c r="E717" s="278" t="s">
        <v>2296</v>
      </c>
      <c r="F717" s="290" t="s">
        <v>10889</v>
      </c>
      <c r="G717" s="280"/>
      <c r="H717" s="281"/>
      <c r="I717" s="281"/>
      <c r="J717" s="281"/>
      <c r="K717" s="281"/>
      <c r="L717" s="120"/>
      <c r="M717" s="120"/>
      <c r="N717" s="120"/>
      <c r="O717" s="120"/>
      <c r="P717" s="120"/>
      <c r="Q717" s="120"/>
      <c r="R717" s="120"/>
      <c r="S717" s="120"/>
      <c r="T717" s="120"/>
      <c r="U717" s="120"/>
      <c r="V717" s="120"/>
      <c r="W717" s="120"/>
      <c r="X717" s="120"/>
      <c r="Y717" s="120"/>
      <c r="Z717" s="120"/>
      <c r="AA717" s="120"/>
    </row>
    <row r="718" spans="1:27" ht="14.25">
      <c r="A718" s="291"/>
      <c r="B718" s="292"/>
      <c r="C718" s="291"/>
      <c r="D718" s="291"/>
      <c r="E718" s="291"/>
      <c r="F718" s="293"/>
      <c r="G718" s="292"/>
      <c r="H718" s="240"/>
      <c r="I718" s="240"/>
      <c r="J718" s="240"/>
      <c r="K718" s="240"/>
      <c r="L718" s="120"/>
      <c r="M718" s="120"/>
      <c r="N718" s="120"/>
      <c r="O718" s="120"/>
      <c r="P718" s="120"/>
      <c r="Q718" s="120"/>
      <c r="R718" s="120"/>
      <c r="S718" s="120"/>
      <c r="T718" s="120"/>
      <c r="U718" s="120"/>
      <c r="V718" s="120"/>
      <c r="W718" s="120"/>
      <c r="X718" s="120"/>
      <c r="Y718" s="120"/>
      <c r="Z718" s="120"/>
      <c r="AA718" s="120"/>
    </row>
    <row r="719" spans="1:27" ht="14.25">
      <c r="A719" s="238"/>
      <c r="B719" s="239"/>
      <c r="C719" s="238"/>
      <c r="D719" s="238"/>
      <c r="E719" s="238"/>
      <c r="F719" s="188"/>
      <c r="G719" s="239"/>
      <c r="H719" s="240"/>
      <c r="I719" s="240"/>
      <c r="J719" s="240"/>
      <c r="K719" s="240"/>
      <c r="L719" s="120"/>
      <c r="M719" s="120"/>
      <c r="N719" s="120"/>
      <c r="O719" s="120"/>
      <c r="P719" s="120"/>
      <c r="Q719" s="120"/>
      <c r="R719" s="120"/>
      <c r="S719" s="120"/>
      <c r="T719" s="120"/>
      <c r="U719" s="120"/>
      <c r="V719" s="120"/>
      <c r="W719" s="120"/>
      <c r="X719" s="120"/>
      <c r="Y719" s="120"/>
      <c r="Z719" s="120"/>
      <c r="AA719" s="120"/>
    </row>
    <row r="720" spans="1:27" ht="14.25">
      <c r="A720" s="238"/>
      <c r="B720" s="239"/>
      <c r="C720" s="238"/>
      <c r="D720" s="238"/>
      <c r="E720" s="238"/>
      <c r="F720" s="188"/>
      <c r="G720" s="239"/>
      <c r="H720" s="240"/>
      <c r="I720" s="240"/>
      <c r="J720" s="240"/>
      <c r="K720" s="240"/>
      <c r="L720" s="120"/>
      <c r="M720" s="120"/>
      <c r="N720" s="120"/>
      <c r="O720" s="120"/>
      <c r="P720" s="120"/>
      <c r="Q720" s="120"/>
      <c r="R720" s="120"/>
      <c r="S720" s="120"/>
      <c r="T720" s="120"/>
      <c r="U720" s="120"/>
      <c r="V720" s="120"/>
      <c r="W720" s="120"/>
      <c r="X720" s="120"/>
      <c r="Y720" s="120"/>
      <c r="Z720" s="120"/>
      <c r="AA720" s="120"/>
    </row>
    <row r="721" spans="1:27" ht="14.25">
      <c r="A721" s="238"/>
      <c r="B721" s="239"/>
      <c r="C721" s="238"/>
      <c r="D721" s="238"/>
      <c r="E721" s="238"/>
      <c r="F721" s="188"/>
      <c r="G721" s="239"/>
      <c r="H721" s="240"/>
      <c r="I721" s="240"/>
      <c r="J721" s="240"/>
      <c r="K721" s="240"/>
      <c r="L721" s="120"/>
      <c r="M721" s="120"/>
      <c r="N721" s="120"/>
      <c r="O721" s="120"/>
      <c r="P721" s="120"/>
      <c r="Q721" s="120"/>
      <c r="R721" s="120"/>
      <c r="S721" s="120"/>
      <c r="T721" s="120"/>
      <c r="U721" s="120"/>
      <c r="V721" s="120"/>
      <c r="W721" s="120"/>
      <c r="X721" s="120"/>
      <c r="Y721" s="120"/>
      <c r="Z721" s="120"/>
      <c r="AA721" s="120"/>
    </row>
    <row r="722" spans="1:27" ht="14.25">
      <c r="A722" s="238"/>
      <c r="B722" s="239"/>
      <c r="C722" s="238"/>
      <c r="D722" s="238"/>
      <c r="E722" s="238"/>
      <c r="F722" s="188"/>
      <c r="G722" s="239"/>
      <c r="H722" s="240"/>
      <c r="I722" s="240"/>
      <c r="J722" s="240"/>
      <c r="K722" s="240"/>
      <c r="L722" s="120"/>
      <c r="M722" s="120"/>
      <c r="N722" s="120"/>
      <c r="O722" s="120"/>
      <c r="P722" s="120"/>
      <c r="Q722" s="120"/>
      <c r="R722" s="120"/>
      <c r="S722" s="120"/>
      <c r="T722" s="120"/>
      <c r="U722" s="120"/>
      <c r="V722" s="120"/>
      <c r="W722" s="120"/>
      <c r="X722" s="120"/>
      <c r="Y722" s="120"/>
      <c r="Z722" s="120"/>
      <c r="AA722" s="120"/>
    </row>
    <row r="723" spans="1:27" ht="14.25">
      <c r="A723" s="238"/>
      <c r="B723" s="239"/>
      <c r="C723" s="238"/>
      <c r="D723" s="238"/>
      <c r="E723" s="238"/>
      <c r="F723" s="188"/>
      <c r="G723" s="239"/>
      <c r="H723" s="240"/>
      <c r="I723" s="240"/>
      <c r="J723" s="240"/>
      <c r="K723" s="240"/>
      <c r="L723" s="120"/>
      <c r="M723" s="120"/>
      <c r="N723" s="120"/>
      <c r="O723" s="120"/>
      <c r="P723" s="120"/>
      <c r="Q723" s="120"/>
      <c r="R723" s="120"/>
      <c r="S723" s="120"/>
      <c r="T723" s="120"/>
      <c r="U723" s="120"/>
      <c r="V723" s="120"/>
      <c r="W723" s="120"/>
      <c r="X723" s="120"/>
      <c r="Y723" s="120"/>
      <c r="Z723" s="120"/>
      <c r="AA723" s="120"/>
    </row>
    <row r="724" spans="1:27" ht="14.25">
      <c r="A724" s="238"/>
      <c r="B724" s="239"/>
      <c r="C724" s="238"/>
      <c r="D724" s="238"/>
      <c r="E724" s="238"/>
      <c r="F724" s="188"/>
      <c r="G724" s="239"/>
      <c r="H724" s="240"/>
      <c r="I724" s="240"/>
      <c r="J724" s="240"/>
      <c r="K724" s="240"/>
      <c r="L724" s="120"/>
      <c r="M724" s="120"/>
      <c r="N724" s="120"/>
      <c r="O724" s="120"/>
      <c r="P724" s="120"/>
      <c r="Q724" s="120"/>
      <c r="R724" s="120"/>
      <c r="S724" s="120"/>
      <c r="T724" s="120"/>
      <c r="U724" s="120"/>
      <c r="V724" s="120"/>
      <c r="W724" s="120"/>
      <c r="X724" s="120"/>
      <c r="Y724" s="120"/>
      <c r="Z724" s="120"/>
      <c r="AA724" s="120"/>
    </row>
    <row r="725" spans="1:27" ht="14.25">
      <c r="A725" s="238"/>
      <c r="B725" s="239"/>
      <c r="C725" s="238"/>
      <c r="D725" s="238"/>
      <c r="E725" s="238"/>
      <c r="F725" s="188"/>
      <c r="G725" s="239"/>
      <c r="H725" s="240"/>
      <c r="I725" s="240"/>
      <c r="J725" s="240"/>
      <c r="K725" s="240"/>
      <c r="L725" s="120"/>
      <c r="M725" s="120"/>
      <c r="N725" s="120"/>
      <c r="O725" s="120"/>
      <c r="P725" s="120"/>
      <c r="Q725" s="120"/>
      <c r="R725" s="120"/>
      <c r="S725" s="120"/>
      <c r="T725" s="120"/>
      <c r="U725" s="120"/>
      <c r="V725" s="120"/>
      <c r="W725" s="120"/>
      <c r="X725" s="120"/>
      <c r="Y725" s="120"/>
      <c r="Z725" s="120"/>
      <c r="AA725" s="120"/>
    </row>
    <row r="726" spans="1:27" ht="14.25">
      <c r="A726" s="238"/>
      <c r="B726" s="239"/>
      <c r="C726" s="238"/>
      <c r="D726" s="238"/>
      <c r="E726" s="238"/>
      <c r="F726" s="188"/>
      <c r="G726" s="239"/>
      <c r="H726" s="240"/>
      <c r="I726" s="240"/>
      <c r="J726" s="240"/>
      <c r="K726" s="240"/>
      <c r="L726" s="120"/>
      <c r="M726" s="120"/>
      <c r="N726" s="120"/>
      <c r="O726" s="120"/>
      <c r="P726" s="120"/>
      <c r="Q726" s="120"/>
      <c r="R726" s="120"/>
      <c r="S726" s="120"/>
      <c r="T726" s="120"/>
      <c r="U726" s="120"/>
      <c r="V726" s="120"/>
      <c r="W726" s="120"/>
      <c r="X726" s="120"/>
      <c r="Y726" s="120"/>
      <c r="Z726" s="120"/>
      <c r="AA726" s="120"/>
    </row>
    <row r="727" spans="1:27" ht="14.25">
      <c r="A727" s="238"/>
      <c r="B727" s="239"/>
      <c r="C727" s="238"/>
      <c r="D727" s="238"/>
      <c r="E727" s="238"/>
      <c r="F727" s="188" t="s">
        <v>10890</v>
      </c>
      <c r="G727" s="239"/>
      <c r="H727" s="240"/>
      <c r="I727" s="240"/>
      <c r="J727" s="240"/>
      <c r="K727" s="240"/>
      <c r="L727" s="120"/>
      <c r="M727" s="120"/>
      <c r="N727" s="120"/>
      <c r="O727" s="120"/>
      <c r="P727" s="120"/>
      <c r="Q727" s="120"/>
      <c r="R727" s="120"/>
      <c r="S727" s="120"/>
      <c r="T727" s="120"/>
      <c r="U727" s="120"/>
      <c r="V727" s="120"/>
      <c r="W727" s="120"/>
      <c r="X727" s="120"/>
      <c r="Y727" s="120"/>
      <c r="Z727" s="120"/>
      <c r="AA727" s="120"/>
    </row>
    <row r="728" spans="1:27" ht="14.25">
      <c r="A728" s="238"/>
      <c r="B728" s="239"/>
      <c r="C728" s="238"/>
      <c r="D728" s="238"/>
      <c r="E728" s="238"/>
      <c r="F728" s="188"/>
      <c r="G728" s="239"/>
      <c r="H728" s="240"/>
      <c r="I728" s="240"/>
      <c r="J728" s="240"/>
      <c r="K728" s="240"/>
      <c r="L728" s="120"/>
      <c r="M728" s="120"/>
      <c r="N728" s="120"/>
      <c r="O728" s="120"/>
      <c r="P728" s="120"/>
      <c r="Q728" s="120"/>
      <c r="R728" s="120"/>
      <c r="S728" s="120"/>
      <c r="T728" s="120"/>
      <c r="U728" s="120"/>
      <c r="V728" s="120"/>
      <c r="W728" s="120"/>
      <c r="X728" s="120"/>
      <c r="Y728" s="120"/>
      <c r="Z728" s="120"/>
      <c r="AA728" s="120"/>
    </row>
    <row r="729" spans="1:27" ht="14.25">
      <c r="A729" s="238"/>
      <c r="B729" s="239"/>
      <c r="C729" s="238"/>
      <c r="D729" s="238"/>
      <c r="E729" s="238"/>
      <c r="F729" s="188"/>
      <c r="G729" s="239"/>
      <c r="H729" s="240"/>
      <c r="I729" s="240"/>
      <c r="J729" s="240"/>
      <c r="K729" s="240"/>
      <c r="L729" s="120"/>
      <c r="M729" s="120"/>
      <c r="N729" s="120"/>
      <c r="O729" s="120"/>
      <c r="P729" s="120"/>
      <c r="Q729" s="120"/>
      <c r="R729" s="120"/>
      <c r="S729" s="120"/>
      <c r="T729" s="120"/>
      <c r="U729" s="120"/>
      <c r="V729" s="120"/>
      <c r="W729" s="120"/>
      <c r="X729" s="120"/>
      <c r="Y729" s="120"/>
      <c r="Z729" s="120"/>
      <c r="AA729" s="120"/>
    </row>
    <row r="730" spans="1:27" ht="14.25">
      <c r="A730" s="238"/>
      <c r="B730" s="239"/>
      <c r="C730" s="238"/>
      <c r="D730" s="238"/>
      <c r="E730" s="238"/>
      <c r="F730" s="188"/>
      <c r="G730" s="239"/>
      <c r="H730" s="240"/>
      <c r="I730" s="240"/>
      <c r="J730" s="240"/>
      <c r="K730" s="240"/>
      <c r="L730" s="120"/>
      <c r="M730" s="120"/>
      <c r="N730" s="120"/>
      <c r="O730" s="120"/>
      <c r="P730" s="120"/>
      <c r="Q730" s="120"/>
      <c r="R730" s="120"/>
      <c r="S730" s="120"/>
      <c r="T730" s="120"/>
      <c r="U730" s="120"/>
      <c r="V730" s="120"/>
      <c r="W730" s="120"/>
      <c r="X730" s="120"/>
      <c r="Y730" s="120"/>
      <c r="Z730" s="120"/>
      <c r="AA730" s="120"/>
    </row>
    <row r="731" spans="1:27" ht="14.25">
      <c r="A731" s="238"/>
      <c r="B731" s="239"/>
      <c r="C731" s="238"/>
      <c r="D731" s="238"/>
      <c r="E731" s="238"/>
      <c r="F731" s="188"/>
      <c r="G731" s="239"/>
      <c r="H731" s="240"/>
      <c r="I731" s="240"/>
      <c r="J731" s="240"/>
      <c r="K731" s="240"/>
      <c r="L731" s="120"/>
      <c r="M731" s="120"/>
      <c r="N731" s="120"/>
      <c r="O731" s="120"/>
      <c r="P731" s="120"/>
      <c r="Q731" s="120"/>
      <c r="R731" s="120"/>
      <c r="S731" s="120"/>
      <c r="T731" s="120"/>
      <c r="U731" s="120"/>
      <c r="V731" s="120"/>
      <c r="W731" s="120"/>
      <c r="X731" s="120"/>
      <c r="Y731" s="120"/>
      <c r="Z731" s="120"/>
      <c r="AA731" s="120"/>
    </row>
    <row r="732" spans="1:27" ht="14.25">
      <c r="A732" s="238"/>
      <c r="B732" s="239"/>
      <c r="C732" s="238"/>
      <c r="D732" s="238"/>
      <c r="E732" s="238"/>
      <c r="F732" s="188"/>
      <c r="G732" s="239"/>
      <c r="H732" s="240"/>
      <c r="I732" s="240"/>
      <c r="J732" s="240"/>
      <c r="K732" s="240"/>
      <c r="L732" s="120"/>
      <c r="M732" s="120"/>
      <c r="N732" s="120"/>
      <c r="O732" s="120"/>
      <c r="P732" s="120"/>
      <c r="Q732" s="120"/>
      <c r="R732" s="120"/>
      <c r="S732" s="120"/>
      <c r="T732" s="120"/>
      <c r="U732" s="120"/>
      <c r="V732" s="120"/>
      <c r="W732" s="120"/>
      <c r="X732" s="120"/>
      <c r="Y732" s="120"/>
      <c r="Z732" s="120"/>
      <c r="AA732" s="120"/>
    </row>
    <row r="733" spans="1:27" ht="14.25">
      <c r="A733" s="238"/>
      <c r="B733" s="239"/>
      <c r="C733" s="238"/>
      <c r="D733" s="238"/>
      <c r="E733" s="238"/>
      <c r="F733" s="188"/>
      <c r="G733" s="239"/>
      <c r="H733" s="240"/>
      <c r="I733" s="240"/>
      <c r="J733" s="240"/>
      <c r="K733" s="240"/>
      <c r="L733" s="120"/>
      <c r="M733" s="120"/>
      <c r="N733" s="120"/>
      <c r="O733" s="120"/>
      <c r="P733" s="120"/>
      <c r="Q733" s="120"/>
      <c r="R733" s="120"/>
      <c r="S733" s="120"/>
      <c r="T733" s="120"/>
      <c r="U733" s="120"/>
      <c r="V733" s="120"/>
      <c r="W733" s="120"/>
      <c r="X733" s="120"/>
      <c r="Y733" s="120"/>
      <c r="Z733" s="120"/>
      <c r="AA733" s="120"/>
    </row>
    <row r="734" spans="1:27" ht="14.25">
      <c r="A734" s="238"/>
      <c r="B734" s="239"/>
      <c r="C734" s="238"/>
      <c r="D734" s="238"/>
      <c r="E734" s="238"/>
      <c r="F734" s="188"/>
      <c r="G734" s="239"/>
      <c r="H734" s="240"/>
      <c r="I734" s="240"/>
      <c r="J734" s="240"/>
      <c r="K734" s="240"/>
      <c r="L734" s="120"/>
      <c r="M734" s="120"/>
      <c r="N734" s="120"/>
      <c r="O734" s="120"/>
      <c r="P734" s="120"/>
      <c r="Q734" s="120"/>
      <c r="R734" s="120"/>
      <c r="S734" s="120"/>
      <c r="T734" s="120"/>
      <c r="U734" s="120"/>
      <c r="V734" s="120"/>
      <c r="W734" s="120"/>
      <c r="X734" s="120"/>
      <c r="Y734" s="120"/>
      <c r="Z734" s="120"/>
      <c r="AA734" s="120"/>
    </row>
    <row r="735" spans="1:27" ht="14.25">
      <c r="A735" s="238"/>
      <c r="B735" s="239"/>
      <c r="C735" s="238"/>
      <c r="D735" s="238"/>
      <c r="E735" s="238"/>
      <c r="F735" s="188"/>
      <c r="G735" s="239"/>
      <c r="H735" s="240"/>
      <c r="I735" s="240"/>
      <c r="J735" s="240"/>
      <c r="K735" s="240"/>
      <c r="L735" s="120"/>
      <c r="M735" s="120"/>
      <c r="N735" s="120"/>
      <c r="O735" s="120"/>
      <c r="P735" s="120"/>
      <c r="Q735" s="120"/>
      <c r="R735" s="120"/>
      <c r="S735" s="120"/>
      <c r="T735" s="120"/>
      <c r="U735" s="120"/>
      <c r="V735" s="120"/>
      <c r="W735" s="120"/>
      <c r="X735" s="120"/>
      <c r="Y735" s="120"/>
      <c r="Z735" s="120"/>
      <c r="AA735" s="120"/>
    </row>
    <row r="736" spans="1:27" ht="14.25">
      <c r="A736" s="238"/>
      <c r="B736" s="239"/>
      <c r="C736" s="238"/>
      <c r="D736" s="238"/>
      <c r="E736" s="238"/>
      <c r="F736" s="188"/>
      <c r="G736" s="239"/>
      <c r="H736" s="240"/>
      <c r="I736" s="240"/>
      <c r="J736" s="240"/>
      <c r="K736" s="240"/>
      <c r="L736" s="120"/>
      <c r="M736" s="120"/>
      <c r="N736" s="120"/>
      <c r="O736" s="120"/>
      <c r="P736" s="120"/>
      <c r="Q736" s="120"/>
      <c r="R736" s="120"/>
      <c r="S736" s="120"/>
      <c r="T736" s="120"/>
      <c r="U736" s="120"/>
      <c r="V736" s="120"/>
      <c r="W736" s="120"/>
      <c r="X736" s="120"/>
      <c r="Y736" s="120"/>
      <c r="Z736" s="120"/>
      <c r="AA736" s="120"/>
    </row>
    <row r="737" spans="1:27" ht="14.25">
      <c r="A737" s="238"/>
      <c r="B737" s="239"/>
      <c r="C737" s="238"/>
      <c r="D737" s="238"/>
      <c r="E737" s="238"/>
      <c r="F737" s="188"/>
      <c r="G737" s="239"/>
      <c r="H737" s="240"/>
      <c r="I737" s="240"/>
      <c r="J737" s="240"/>
      <c r="K737" s="240"/>
      <c r="L737" s="120"/>
      <c r="M737" s="120"/>
      <c r="N737" s="120"/>
      <c r="O737" s="120"/>
      <c r="P737" s="120"/>
      <c r="Q737" s="120"/>
      <c r="R737" s="120"/>
      <c r="S737" s="120"/>
      <c r="T737" s="120"/>
      <c r="U737" s="120"/>
      <c r="V737" s="120"/>
      <c r="W737" s="120"/>
      <c r="X737" s="120"/>
      <c r="Y737" s="120"/>
      <c r="Z737" s="120"/>
      <c r="AA737" s="120"/>
    </row>
    <row r="738" spans="1:27" ht="14.25">
      <c r="A738" s="238"/>
      <c r="B738" s="239"/>
      <c r="C738" s="238"/>
      <c r="D738" s="238"/>
      <c r="E738" s="238"/>
      <c r="F738" s="188"/>
      <c r="G738" s="239"/>
      <c r="H738" s="240"/>
      <c r="I738" s="240"/>
      <c r="J738" s="240"/>
      <c r="K738" s="240"/>
      <c r="L738" s="120"/>
      <c r="M738" s="120"/>
      <c r="N738" s="120"/>
      <c r="O738" s="120"/>
      <c r="P738" s="120"/>
      <c r="Q738" s="120"/>
      <c r="R738" s="120"/>
      <c r="S738" s="120"/>
      <c r="T738" s="120"/>
      <c r="U738" s="120"/>
      <c r="V738" s="120"/>
      <c r="W738" s="120"/>
      <c r="X738" s="120"/>
      <c r="Y738" s="120"/>
      <c r="Z738" s="120"/>
      <c r="AA738" s="120"/>
    </row>
    <row r="739" spans="1:27" ht="14.25">
      <c r="A739" s="238"/>
      <c r="B739" s="239"/>
      <c r="C739" s="238"/>
      <c r="D739" s="238"/>
      <c r="E739" s="238"/>
      <c r="F739" s="188"/>
      <c r="G739" s="239"/>
      <c r="H739" s="240"/>
      <c r="I739" s="240"/>
      <c r="J739" s="240"/>
      <c r="K739" s="240"/>
      <c r="L739" s="120"/>
      <c r="M739" s="120"/>
      <c r="N739" s="120"/>
      <c r="O739" s="120"/>
      <c r="P739" s="120"/>
      <c r="Q739" s="120"/>
      <c r="R739" s="120"/>
      <c r="S739" s="120"/>
      <c r="T739" s="120"/>
      <c r="U739" s="120"/>
      <c r="V739" s="120"/>
      <c r="W739" s="120"/>
      <c r="X739" s="120"/>
      <c r="Y739" s="120"/>
      <c r="Z739" s="120"/>
      <c r="AA739" s="120"/>
    </row>
    <row r="740" spans="1:27" ht="14.25">
      <c r="A740" s="238"/>
      <c r="B740" s="239"/>
      <c r="C740" s="238"/>
      <c r="D740" s="238"/>
      <c r="E740" s="238"/>
      <c r="F740" s="188"/>
      <c r="G740" s="239"/>
      <c r="H740" s="240"/>
      <c r="I740" s="240"/>
      <c r="J740" s="240"/>
      <c r="K740" s="240"/>
      <c r="L740" s="120"/>
      <c r="M740" s="120"/>
      <c r="N740" s="120"/>
      <c r="O740" s="120"/>
      <c r="P740" s="120"/>
      <c r="Q740" s="120"/>
      <c r="R740" s="120"/>
      <c r="S740" s="120"/>
      <c r="T740" s="120"/>
      <c r="U740" s="120"/>
      <c r="V740" s="120"/>
      <c r="W740" s="120"/>
      <c r="X740" s="120"/>
      <c r="Y740" s="120"/>
      <c r="Z740" s="120"/>
      <c r="AA740" s="120"/>
    </row>
    <row r="741" spans="1:27" ht="14.25">
      <c r="A741" s="238"/>
      <c r="B741" s="239"/>
      <c r="C741" s="238"/>
      <c r="D741" s="238"/>
      <c r="E741" s="238"/>
      <c r="F741" s="188"/>
      <c r="G741" s="239"/>
      <c r="H741" s="240"/>
      <c r="I741" s="240"/>
      <c r="J741" s="240"/>
      <c r="K741" s="240"/>
      <c r="L741" s="120"/>
      <c r="M741" s="120"/>
      <c r="N741" s="120"/>
      <c r="O741" s="120"/>
      <c r="P741" s="120"/>
      <c r="Q741" s="120"/>
      <c r="R741" s="120"/>
      <c r="S741" s="120"/>
      <c r="T741" s="120"/>
      <c r="U741" s="120"/>
      <c r="V741" s="120"/>
      <c r="W741" s="120"/>
      <c r="X741" s="120"/>
      <c r="Y741" s="120"/>
      <c r="Z741" s="120"/>
      <c r="AA741" s="120"/>
    </row>
    <row r="742" spans="1:27" ht="14.25">
      <c r="A742" s="238"/>
      <c r="B742" s="239"/>
      <c r="C742" s="238"/>
      <c r="D742" s="238"/>
      <c r="E742" s="238"/>
      <c r="F742" s="188"/>
      <c r="G742" s="239"/>
      <c r="H742" s="240"/>
      <c r="I742" s="240"/>
      <c r="J742" s="240"/>
      <c r="K742" s="240"/>
      <c r="L742" s="120"/>
      <c r="M742" s="120"/>
      <c r="N742" s="120"/>
      <c r="O742" s="120"/>
      <c r="P742" s="120"/>
      <c r="Q742" s="120"/>
      <c r="R742" s="120"/>
      <c r="S742" s="120"/>
      <c r="T742" s="120"/>
      <c r="U742" s="120"/>
      <c r="V742" s="120"/>
      <c r="W742" s="120"/>
      <c r="X742" s="120"/>
      <c r="Y742" s="120"/>
      <c r="Z742" s="120"/>
      <c r="AA742" s="120"/>
    </row>
    <row r="743" spans="1:27" ht="14.25">
      <c r="A743" s="238"/>
      <c r="B743" s="239"/>
      <c r="C743" s="238"/>
      <c r="D743" s="238"/>
      <c r="E743" s="238"/>
      <c r="F743" s="188"/>
      <c r="G743" s="239"/>
      <c r="H743" s="240"/>
      <c r="I743" s="240"/>
      <c r="J743" s="240"/>
      <c r="K743" s="240"/>
      <c r="L743" s="120"/>
      <c r="M743" s="120"/>
      <c r="N743" s="120"/>
      <c r="O743" s="120"/>
      <c r="P743" s="120"/>
      <c r="Q743" s="120"/>
      <c r="R743" s="120"/>
      <c r="S743" s="120"/>
      <c r="T743" s="120"/>
      <c r="U743" s="120"/>
      <c r="V743" s="120"/>
      <c r="W743" s="120"/>
      <c r="X743" s="120"/>
      <c r="Y743" s="120"/>
      <c r="Z743" s="120"/>
      <c r="AA743" s="120"/>
    </row>
    <row r="744" spans="1:27" ht="14.25">
      <c r="A744" s="238"/>
      <c r="B744" s="239"/>
      <c r="C744" s="238"/>
      <c r="D744" s="238"/>
      <c r="E744" s="238"/>
      <c r="F744" s="188"/>
      <c r="G744" s="239"/>
      <c r="H744" s="240"/>
      <c r="I744" s="240"/>
      <c r="J744" s="240"/>
      <c r="K744" s="240"/>
      <c r="L744" s="120"/>
      <c r="M744" s="120"/>
      <c r="N744" s="120"/>
      <c r="O744" s="120"/>
      <c r="P744" s="120"/>
      <c r="Q744" s="120"/>
      <c r="R744" s="120"/>
      <c r="S744" s="120"/>
      <c r="T744" s="120"/>
      <c r="U744" s="120"/>
      <c r="V744" s="120"/>
      <c r="W744" s="120"/>
      <c r="X744" s="120"/>
      <c r="Y744" s="120"/>
      <c r="Z744" s="120"/>
      <c r="AA744" s="120"/>
    </row>
    <row r="745" spans="1:27" ht="14.25">
      <c r="A745" s="238"/>
      <c r="B745" s="239"/>
      <c r="C745" s="238"/>
      <c r="D745" s="238"/>
      <c r="E745" s="238"/>
      <c r="F745" s="188"/>
      <c r="G745" s="239"/>
      <c r="H745" s="240"/>
      <c r="I745" s="240"/>
      <c r="J745" s="240"/>
      <c r="K745" s="240"/>
      <c r="L745" s="120"/>
      <c r="M745" s="120"/>
      <c r="N745" s="120"/>
      <c r="O745" s="120"/>
      <c r="P745" s="120"/>
      <c r="Q745" s="120"/>
      <c r="R745" s="120"/>
      <c r="S745" s="120"/>
      <c r="T745" s="120"/>
      <c r="U745" s="120"/>
      <c r="V745" s="120"/>
      <c r="W745" s="120"/>
      <c r="X745" s="120"/>
      <c r="Y745" s="120"/>
      <c r="Z745" s="120"/>
      <c r="AA745" s="120"/>
    </row>
    <row r="746" spans="1:27" ht="14.25">
      <c r="A746" s="238"/>
      <c r="B746" s="239"/>
      <c r="C746" s="238"/>
      <c r="D746" s="238"/>
      <c r="E746" s="238"/>
      <c r="F746" s="188"/>
      <c r="G746" s="239"/>
      <c r="H746" s="240"/>
      <c r="I746" s="240"/>
      <c r="J746" s="240"/>
      <c r="K746" s="240"/>
      <c r="L746" s="120"/>
      <c r="M746" s="120"/>
      <c r="N746" s="120"/>
      <c r="O746" s="120"/>
      <c r="P746" s="120"/>
      <c r="Q746" s="120"/>
      <c r="R746" s="120"/>
      <c r="S746" s="120"/>
      <c r="T746" s="120"/>
      <c r="U746" s="120"/>
      <c r="V746" s="120"/>
      <c r="W746" s="120"/>
      <c r="X746" s="120"/>
      <c r="Y746" s="120"/>
      <c r="Z746" s="120"/>
      <c r="AA746" s="120"/>
    </row>
    <row r="747" spans="1:27" ht="14.25">
      <c r="A747" s="238"/>
      <c r="B747" s="239"/>
      <c r="C747" s="238"/>
      <c r="D747" s="238"/>
      <c r="E747" s="238"/>
      <c r="F747" s="188"/>
      <c r="G747" s="239"/>
      <c r="H747" s="240"/>
      <c r="I747" s="240"/>
      <c r="J747" s="240"/>
      <c r="K747" s="240"/>
      <c r="L747" s="120"/>
      <c r="M747" s="120"/>
      <c r="N747" s="120"/>
      <c r="O747" s="120"/>
      <c r="P747" s="120"/>
      <c r="Q747" s="120"/>
      <c r="R747" s="120"/>
      <c r="S747" s="120"/>
      <c r="T747" s="120"/>
      <c r="U747" s="120"/>
      <c r="V747" s="120"/>
      <c r="W747" s="120"/>
      <c r="X747" s="120"/>
      <c r="Y747" s="120"/>
      <c r="Z747" s="120"/>
      <c r="AA747" s="120"/>
    </row>
    <row r="748" spans="1:27" ht="14.25">
      <c r="A748" s="238"/>
      <c r="B748" s="239"/>
      <c r="C748" s="238"/>
      <c r="D748" s="238"/>
      <c r="E748" s="238"/>
      <c r="F748" s="188"/>
      <c r="G748" s="239"/>
      <c r="H748" s="240"/>
      <c r="I748" s="240"/>
      <c r="J748" s="240"/>
      <c r="K748" s="240"/>
      <c r="L748" s="120"/>
      <c r="M748" s="120"/>
      <c r="N748" s="120"/>
      <c r="O748" s="120"/>
      <c r="P748" s="120"/>
      <c r="Q748" s="120"/>
      <c r="R748" s="120"/>
      <c r="S748" s="120"/>
      <c r="T748" s="120"/>
      <c r="U748" s="120"/>
      <c r="V748" s="120"/>
      <c r="W748" s="120"/>
      <c r="X748" s="120"/>
      <c r="Y748" s="120"/>
      <c r="Z748" s="120"/>
      <c r="AA748" s="120"/>
    </row>
    <row r="749" spans="1:27" ht="14.25">
      <c r="A749" s="238"/>
      <c r="B749" s="239"/>
      <c r="C749" s="238"/>
      <c r="D749" s="238"/>
      <c r="E749" s="238"/>
      <c r="F749" s="188"/>
      <c r="G749" s="239"/>
      <c r="H749" s="240"/>
      <c r="I749" s="240"/>
      <c r="J749" s="240"/>
      <c r="K749" s="240"/>
      <c r="L749" s="120"/>
      <c r="M749" s="120"/>
      <c r="N749" s="120"/>
      <c r="O749" s="120"/>
      <c r="P749" s="120"/>
      <c r="Q749" s="120"/>
      <c r="R749" s="120"/>
      <c r="S749" s="120"/>
      <c r="T749" s="120"/>
      <c r="U749" s="120"/>
      <c r="V749" s="120"/>
      <c r="W749" s="120"/>
      <c r="X749" s="120"/>
      <c r="Y749" s="120"/>
      <c r="Z749" s="120"/>
      <c r="AA749" s="120"/>
    </row>
    <row r="750" spans="1:27" ht="14.25">
      <c r="A750" s="238"/>
      <c r="B750" s="239"/>
      <c r="C750" s="238"/>
      <c r="D750" s="238"/>
      <c r="E750" s="238"/>
      <c r="F750" s="188"/>
      <c r="G750" s="239"/>
      <c r="H750" s="240"/>
      <c r="I750" s="240"/>
      <c r="J750" s="240"/>
      <c r="K750" s="240"/>
      <c r="L750" s="120"/>
      <c r="M750" s="120"/>
      <c r="N750" s="120"/>
      <c r="O750" s="120"/>
      <c r="P750" s="120"/>
      <c r="Q750" s="120"/>
      <c r="R750" s="120"/>
      <c r="S750" s="120"/>
      <c r="T750" s="120"/>
      <c r="U750" s="120"/>
      <c r="V750" s="120"/>
      <c r="W750" s="120"/>
      <c r="X750" s="120"/>
      <c r="Y750" s="120"/>
      <c r="Z750" s="120"/>
      <c r="AA750" s="120"/>
    </row>
    <row r="751" spans="1:27" ht="14.25">
      <c r="A751" s="238"/>
      <c r="B751" s="239"/>
      <c r="C751" s="238"/>
      <c r="D751" s="238"/>
      <c r="E751" s="238"/>
      <c r="F751" s="188"/>
      <c r="G751" s="239"/>
      <c r="H751" s="240"/>
      <c r="I751" s="240"/>
      <c r="J751" s="240"/>
      <c r="K751" s="240"/>
      <c r="L751" s="120"/>
      <c r="M751" s="120"/>
      <c r="N751" s="120"/>
      <c r="O751" s="120"/>
      <c r="P751" s="120"/>
      <c r="Q751" s="120"/>
      <c r="R751" s="120"/>
      <c r="S751" s="120"/>
      <c r="T751" s="120"/>
      <c r="U751" s="120"/>
      <c r="V751" s="120"/>
      <c r="W751" s="120"/>
      <c r="X751" s="120"/>
      <c r="Y751" s="120"/>
      <c r="Z751" s="120"/>
      <c r="AA751" s="120"/>
    </row>
    <row r="752" spans="1:27" ht="14.25">
      <c r="A752" s="238"/>
      <c r="B752" s="239"/>
      <c r="C752" s="238"/>
      <c r="D752" s="238"/>
      <c r="E752" s="238"/>
      <c r="F752" s="188"/>
      <c r="G752" s="239"/>
      <c r="H752" s="240"/>
      <c r="I752" s="240"/>
      <c r="J752" s="240"/>
      <c r="K752" s="240"/>
      <c r="L752" s="120"/>
      <c r="M752" s="120"/>
      <c r="N752" s="120"/>
      <c r="O752" s="120"/>
      <c r="P752" s="120"/>
      <c r="Q752" s="120"/>
      <c r="R752" s="120"/>
      <c r="S752" s="120"/>
      <c r="T752" s="120"/>
      <c r="U752" s="120"/>
      <c r="V752" s="120"/>
      <c r="W752" s="120"/>
      <c r="X752" s="120"/>
      <c r="Y752" s="120"/>
      <c r="Z752" s="120"/>
      <c r="AA752" s="120"/>
    </row>
    <row r="753" spans="1:27" ht="14.25">
      <c r="A753" s="238"/>
      <c r="B753" s="239"/>
      <c r="C753" s="238"/>
      <c r="D753" s="238"/>
      <c r="E753" s="238"/>
      <c r="F753" s="188"/>
      <c r="G753" s="239"/>
      <c r="H753" s="240"/>
      <c r="I753" s="240"/>
      <c r="J753" s="240"/>
      <c r="K753" s="240"/>
      <c r="L753" s="120"/>
      <c r="M753" s="120"/>
      <c r="N753" s="120"/>
      <c r="O753" s="120"/>
      <c r="P753" s="120"/>
      <c r="Q753" s="120"/>
      <c r="R753" s="120"/>
      <c r="S753" s="120"/>
      <c r="T753" s="120"/>
      <c r="U753" s="120"/>
      <c r="V753" s="120"/>
      <c r="W753" s="120"/>
      <c r="X753" s="120"/>
      <c r="Y753" s="120"/>
      <c r="Z753" s="120"/>
      <c r="AA753" s="120"/>
    </row>
    <row r="754" spans="1:27" ht="14.25">
      <c r="A754" s="238"/>
      <c r="B754" s="239"/>
      <c r="C754" s="238"/>
      <c r="D754" s="238"/>
      <c r="E754" s="238"/>
      <c r="F754" s="188"/>
      <c r="G754" s="239"/>
      <c r="H754" s="240"/>
      <c r="I754" s="240"/>
      <c r="J754" s="240"/>
      <c r="K754" s="240"/>
      <c r="L754" s="120"/>
      <c r="M754" s="120"/>
      <c r="N754" s="120"/>
      <c r="O754" s="120"/>
      <c r="P754" s="120"/>
      <c r="Q754" s="120"/>
      <c r="R754" s="120"/>
      <c r="S754" s="120"/>
      <c r="T754" s="120"/>
      <c r="U754" s="120"/>
      <c r="V754" s="120"/>
      <c r="W754" s="120"/>
      <c r="X754" s="120"/>
      <c r="Y754" s="120"/>
      <c r="Z754" s="120"/>
      <c r="AA754" s="120"/>
    </row>
    <row r="755" spans="1:27" ht="14.25">
      <c r="A755" s="238"/>
      <c r="B755" s="239"/>
      <c r="C755" s="238"/>
      <c r="D755" s="238"/>
      <c r="E755" s="238"/>
      <c r="F755" s="188"/>
      <c r="G755" s="239"/>
      <c r="H755" s="240"/>
      <c r="I755" s="240"/>
      <c r="J755" s="240"/>
      <c r="K755" s="240"/>
      <c r="L755" s="120"/>
      <c r="M755" s="120"/>
      <c r="N755" s="120"/>
      <c r="O755" s="120"/>
      <c r="P755" s="120"/>
      <c r="Q755" s="120"/>
      <c r="R755" s="120"/>
      <c r="S755" s="120"/>
      <c r="T755" s="120"/>
      <c r="U755" s="120"/>
      <c r="V755" s="120"/>
      <c r="W755" s="120"/>
      <c r="X755" s="120"/>
      <c r="Y755" s="120"/>
      <c r="Z755" s="120"/>
      <c r="AA755" s="120"/>
    </row>
    <row r="756" spans="1:27" ht="14.25">
      <c r="A756" s="238"/>
      <c r="B756" s="239"/>
      <c r="C756" s="238"/>
      <c r="D756" s="238"/>
      <c r="E756" s="238"/>
      <c r="F756" s="188"/>
      <c r="G756" s="239"/>
      <c r="H756" s="240"/>
      <c r="I756" s="240"/>
      <c r="J756" s="240"/>
      <c r="K756" s="240"/>
      <c r="L756" s="120"/>
      <c r="M756" s="120"/>
      <c r="N756" s="120"/>
      <c r="O756" s="120"/>
      <c r="P756" s="120"/>
      <c r="Q756" s="120"/>
      <c r="R756" s="120"/>
      <c r="S756" s="120"/>
      <c r="T756" s="120"/>
      <c r="U756" s="120"/>
      <c r="V756" s="120"/>
      <c r="W756" s="120"/>
      <c r="X756" s="120"/>
      <c r="Y756" s="120"/>
      <c r="Z756" s="120"/>
      <c r="AA756" s="120"/>
    </row>
    <row r="757" spans="1:27" ht="14.25">
      <c r="A757" s="238"/>
      <c r="B757" s="239"/>
      <c r="C757" s="238"/>
      <c r="D757" s="238"/>
      <c r="E757" s="238"/>
      <c r="F757" s="188"/>
      <c r="G757" s="239"/>
      <c r="H757" s="240"/>
      <c r="I757" s="240"/>
      <c r="J757" s="240"/>
      <c r="K757" s="240"/>
      <c r="L757" s="120"/>
      <c r="M757" s="120"/>
      <c r="N757" s="120"/>
      <c r="O757" s="120"/>
      <c r="P757" s="120"/>
      <c r="Q757" s="120"/>
      <c r="R757" s="120"/>
      <c r="S757" s="120"/>
      <c r="T757" s="120"/>
      <c r="U757" s="120"/>
      <c r="V757" s="120"/>
      <c r="W757" s="120"/>
      <c r="X757" s="120"/>
      <c r="Y757" s="120"/>
      <c r="Z757" s="120"/>
      <c r="AA757" s="120"/>
    </row>
    <row r="758" spans="1:27" ht="14.25">
      <c r="A758" s="238"/>
      <c r="B758" s="239"/>
      <c r="C758" s="238"/>
      <c r="D758" s="238"/>
      <c r="E758" s="238"/>
      <c r="F758" s="188"/>
      <c r="G758" s="239"/>
      <c r="H758" s="240"/>
      <c r="I758" s="240"/>
      <c r="J758" s="240"/>
      <c r="K758" s="240"/>
      <c r="L758" s="120"/>
      <c r="M758" s="120"/>
      <c r="N758" s="120"/>
      <c r="O758" s="120"/>
      <c r="P758" s="120"/>
      <c r="Q758" s="120"/>
      <c r="R758" s="120"/>
      <c r="S758" s="120"/>
      <c r="T758" s="120"/>
      <c r="U758" s="120"/>
      <c r="V758" s="120"/>
      <c r="W758" s="120"/>
      <c r="X758" s="120"/>
      <c r="Y758" s="120"/>
      <c r="Z758" s="120"/>
      <c r="AA758" s="120"/>
    </row>
    <row r="759" spans="1:27" ht="14.25">
      <c r="A759" s="238"/>
      <c r="B759" s="239"/>
      <c r="C759" s="238"/>
      <c r="D759" s="238"/>
      <c r="E759" s="238"/>
      <c r="F759" s="188"/>
      <c r="G759" s="239"/>
      <c r="H759" s="240"/>
      <c r="I759" s="240"/>
      <c r="J759" s="240"/>
      <c r="K759" s="240"/>
      <c r="L759" s="120"/>
      <c r="M759" s="120"/>
      <c r="N759" s="120"/>
      <c r="O759" s="120"/>
      <c r="P759" s="120"/>
      <c r="Q759" s="120"/>
      <c r="R759" s="120"/>
      <c r="S759" s="120"/>
      <c r="T759" s="120"/>
      <c r="U759" s="120"/>
      <c r="V759" s="120"/>
      <c r="W759" s="120"/>
      <c r="X759" s="120"/>
      <c r="Y759" s="120"/>
      <c r="Z759" s="120"/>
      <c r="AA759" s="120"/>
    </row>
    <row r="760" spans="1:27" ht="14.25">
      <c r="A760" s="238"/>
      <c r="B760" s="239"/>
      <c r="C760" s="238"/>
      <c r="D760" s="238"/>
      <c r="E760" s="238"/>
      <c r="F760" s="188"/>
      <c r="G760" s="239"/>
      <c r="H760" s="240"/>
      <c r="I760" s="240"/>
      <c r="J760" s="240"/>
      <c r="K760" s="240"/>
      <c r="L760" s="120"/>
      <c r="M760" s="120"/>
      <c r="N760" s="120"/>
      <c r="O760" s="120"/>
      <c r="P760" s="120"/>
      <c r="Q760" s="120"/>
      <c r="R760" s="120"/>
      <c r="S760" s="120"/>
      <c r="T760" s="120"/>
      <c r="U760" s="120"/>
      <c r="V760" s="120"/>
      <c r="W760" s="120"/>
      <c r="X760" s="120"/>
      <c r="Y760" s="120"/>
      <c r="Z760" s="120"/>
      <c r="AA760" s="120"/>
    </row>
    <row r="761" spans="1:27" ht="14.25">
      <c r="A761" s="238"/>
      <c r="B761" s="239"/>
      <c r="C761" s="238"/>
      <c r="D761" s="238"/>
      <c r="E761" s="238"/>
      <c r="F761" s="188"/>
      <c r="G761" s="239"/>
      <c r="H761" s="240"/>
      <c r="I761" s="240"/>
      <c r="J761" s="240"/>
      <c r="K761" s="240"/>
      <c r="L761" s="120"/>
      <c r="M761" s="120"/>
      <c r="N761" s="120"/>
      <c r="O761" s="120"/>
      <c r="P761" s="120"/>
      <c r="Q761" s="120"/>
      <c r="R761" s="120"/>
      <c r="S761" s="120"/>
      <c r="T761" s="120"/>
      <c r="U761" s="120"/>
      <c r="V761" s="120"/>
      <c r="W761" s="120"/>
      <c r="X761" s="120"/>
      <c r="Y761" s="120"/>
      <c r="Z761" s="120"/>
      <c r="AA761" s="120"/>
    </row>
    <row r="762" spans="1:27" ht="14.25">
      <c r="A762" s="238"/>
      <c r="B762" s="239"/>
      <c r="C762" s="238"/>
      <c r="D762" s="238"/>
      <c r="E762" s="238"/>
      <c r="F762" s="188"/>
      <c r="G762" s="239"/>
      <c r="H762" s="240"/>
      <c r="I762" s="240"/>
      <c r="J762" s="240"/>
      <c r="K762" s="240"/>
      <c r="L762" s="120"/>
      <c r="M762" s="120"/>
      <c r="N762" s="120"/>
      <c r="O762" s="120"/>
      <c r="P762" s="120"/>
      <c r="Q762" s="120"/>
      <c r="R762" s="120"/>
      <c r="S762" s="120"/>
      <c r="T762" s="120"/>
      <c r="U762" s="120"/>
      <c r="V762" s="120"/>
      <c r="W762" s="120"/>
      <c r="X762" s="120"/>
      <c r="Y762" s="120"/>
      <c r="Z762" s="120"/>
      <c r="AA762" s="120"/>
    </row>
    <row r="763" spans="1:27" ht="14.25">
      <c r="A763" s="238"/>
      <c r="B763" s="239"/>
      <c r="C763" s="238"/>
      <c r="D763" s="238"/>
      <c r="E763" s="238"/>
      <c r="F763" s="188"/>
      <c r="G763" s="239"/>
      <c r="H763" s="240"/>
      <c r="I763" s="240"/>
      <c r="J763" s="240"/>
      <c r="K763" s="240"/>
      <c r="L763" s="120"/>
      <c r="M763" s="120"/>
      <c r="N763" s="120"/>
      <c r="O763" s="120"/>
      <c r="P763" s="120"/>
      <c r="Q763" s="120"/>
      <c r="R763" s="120"/>
      <c r="S763" s="120"/>
      <c r="T763" s="120"/>
      <c r="U763" s="120"/>
      <c r="V763" s="120"/>
      <c r="W763" s="120"/>
      <c r="X763" s="120"/>
      <c r="Y763" s="120"/>
      <c r="Z763" s="120"/>
      <c r="AA763" s="120"/>
    </row>
    <row r="764" spans="1:27" ht="14.25">
      <c r="A764" s="238"/>
      <c r="B764" s="239"/>
      <c r="C764" s="238"/>
      <c r="D764" s="238"/>
      <c r="E764" s="238"/>
      <c r="F764" s="188"/>
      <c r="G764" s="239"/>
      <c r="H764" s="240"/>
      <c r="I764" s="240"/>
      <c r="J764" s="240"/>
      <c r="K764" s="240"/>
      <c r="L764" s="120"/>
      <c r="M764" s="120"/>
      <c r="N764" s="120"/>
      <c r="O764" s="120"/>
      <c r="P764" s="120"/>
      <c r="Q764" s="120"/>
      <c r="R764" s="120"/>
      <c r="S764" s="120"/>
      <c r="T764" s="120"/>
      <c r="U764" s="120"/>
      <c r="V764" s="120"/>
      <c r="W764" s="120"/>
      <c r="X764" s="120"/>
      <c r="Y764" s="120"/>
      <c r="Z764" s="120"/>
      <c r="AA764" s="120"/>
    </row>
    <row r="765" spans="1:27" ht="14.25">
      <c r="A765" s="238"/>
      <c r="B765" s="239"/>
      <c r="C765" s="238"/>
      <c r="D765" s="238"/>
      <c r="E765" s="238"/>
      <c r="F765" s="188"/>
      <c r="G765" s="239"/>
      <c r="H765" s="240"/>
      <c r="I765" s="240"/>
      <c r="J765" s="240"/>
      <c r="K765" s="240"/>
      <c r="L765" s="120"/>
      <c r="M765" s="120"/>
      <c r="N765" s="120"/>
      <c r="O765" s="120"/>
      <c r="P765" s="120"/>
      <c r="Q765" s="120"/>
      <c r="R765" s="120"/>
      <c r="S765" s="120"/>
      <c r="T765" s="120"/>
      <c r="U765" s="120"/>
      <c r="V765" s="120"/>
      <c r="W765" s="120"/>
      <c r="X765" s="120"/>
      <c r="Y765" s="120"/>
      <c r="Z765" s="120"/>
      <c r="AA765" s="120"/>
    </row>
    <row r="766" spans="1:27" ht="14.25">
      <c r="A766" s="238"/>
      <c r="B766" s="239"/>
      <c r="C766" s="238"/>
      <c r="D766" s="238"/>
      <c r="E766" s="238"/>
      <c r="F766" s="188"/>
      <c r="G766" s="239"/>
      <c r="H766" s="240"/>
      <c r="I766" s="240"/>
      <c r="J766" s="240"/>
      <c r="K766" s="240"/>
      <c r="L766" s="120"/>
      <c r="M766" s="120"/>
      <c r="N766" s="120"/>
      <c r="O766" s="120"/>
      <c r="P766" s="120"/>
      <c r="Q766" s="120"/>
      <c r="R766" s="120"/>
      <c r="S766" s="120"/>
      <c r="T766" s="120"/>
      <c r="U766" s="120"/>
      <c r="V766" s="120"/>
      <c r="W766" s="120"/>
      <c r="X766" s="120"/>
      <c r="Y766" s="120"/>
      <c r="Z766" s="120"/>
      <c r="AA766" s="120"/>
    </row>
    <row r="767" spans="1:27" ht="14.25">
      <c r="A767" s="238"/>
      <c r="B767" s="239"/>
      <c r="C767" s="238"/>
      <c r="D767" s="238"/>
      <c r="E767" s="238"/>
      <c r="F767" s="188"/>
      <c r="G767" s="239"/>
      <c r="H767" s="240"/>
      <c r="I767" s="240"/>
      <c r="J767" s="240"/>
      <c r="K767" s="240"/>
      <c r="L767" s="120"/>
      <c r="M767" s="120"/>
      <c r="N767" s="120"/>
      <c r="O767" s="120"/>
      <c r="P767" s="120"/>
      <c r="Q767" s="120"/>
      <c r="R767" s="120"/>
      <c r="S767" s="120"/>
      <c r="T767" s="120"/>
      <c r="U767" s="120"/>
      <c r="V767" s="120"/>
      <c r="W767" s="120"/>
      <c r="X767" s="120"/>
      <c r="Y767" s="120"/>
      <c r="Z767" s="120"/>
      <c r="AA767" s="120"/>
    </row>
    <row r="768" spans="1:27" ht="14.25">
      <c r="A768" s="238"/>
      <c r="B768" s="239"/>
      <c r="C768" s="238"/>
      <c r="D768" s="238"/>
      <c r="E768" s="238"/>
      <c r="F768" s="188"/>
      <c r="G768" s="239"/>
      <c r="H768" s="240"/>
      <c r="I768" s="240"/>
      <c r="J768" s="240"/>
      <c r="K768" s="240"/>
      <c r="L768" s="120"/>
      <c r="M768" s="120"/>
      <c r="N768" s="120"/>
      <c r="O768" s="120"/>
      <c r="P768" s="120"/>
      <c r="Q768" s="120"/>
      <c r="R768" s="120"/>
      <c r="S768" s="120"/>
      <c r="T768" s="120"/>
      <c r="U768" s="120"/>
      <c r="V768" s="120"/>
      <c r="W768" s="120"/>
      <c r="X768" s="120"/>
      <c r="Y768" s="120"/>
      <c r="Z768" s="120"/>
      <c r="AA768" s="120"/>
    </row>
    <row r="769" spans="1:27" ht="14.25">
      <c r="A769" s="238"/>
      <c r="B769" s="239"/>
      <c r="C769" s="238"/>
      <c r="D769" s="238"/>
      <c r="E769" s="238"/>
      <c r="F769" s="188"/>
      <c r="G769" s="239"/>
      <c r="H769" s="240"/>
      <c r="I769" s="240"/>
      <c r="J769" s="240"/>
      <c r="K769" s="240"/>
      <c r="L769" s="120"/>
      <c r="M769" s="120"/>
      <c r="N769" s="120"/>
      <c r="O769" s="120"/>
      <c r="P769" s="120"/>
      <c r="Q769" s="120"/>
      <c r="R769" s="120"/>
      <c r="S769" s="120"/>
      <c r="T769" s="120"/>
      <c r="U769" s="120"/>
      <c r="V769" s="120"/>
      <c r="W769" s="120"/>
      <c r="X769" s="120"/>
      <c r="Y769" s="120"/>
      <c r="Z769" s="120"/>
      <c r="AA769" s="120"/>
    </row>
    <row r="770" spans="1:27" ht="14.25">
      <c r="A770" s="238"/>
      <c r="B770" s="239"/>
      <c r="C770" s="238"/>
      <c r="D770" s="238"/>
      <c r="E770" s="238"/>
      <c r="F770" s="188"/>
      <c r="G770" s="239"/>
      <c r="H770" s="240"/>
      <c r="I770" s="240"/>
      <c r="J770" s="240"/>
      <c r="K770" s="240"/>
      <c r="L770" s="120"/>
      <c r="M770" s="120"/>
      <c r="N770" s="120"/>
      <c r="O770" s="120"/>
      <c r="P770" s="120"/>
      <c r="Q770" s="120"/>
      <c r="R770" s="120"/>
      <c r="S770" s="120"/>
      <c r="T770" s="120"/>
      <c r="U770" s="120"/>
      <c r="V770" s="120"/>
      <c r="W770" s="120"/>
      <c r="X770" s="120"/>
      <c r="Y770" s="120"/>
      <c r="Z770" s="120"/>
      <c r="AA770" s="120"/>
    </row>
    <row r="771" spans="1:27" ht="14.25">
      <c r="A771" s="238"/>
      <c r="B771" s="239"/>
      <c r="C771" s="238"/>
      <c r="D771" s="238"/>
      <c r="E771" s="238"/>
      <c r="F771" s="188"/>
      <c r="G771" s="239"/>
      <c r="H771" s="240"/>
      <c r="I771" s="240"/>
      <c r="J771" s="240"/>
      <c r="K771" s="240"/>
      <c r="L771" s="120"/>
      <c r="M771" s="120"/>
      <c r="N771" s="120"/>
      <c r="O771" s="120"/>
      <c r="P771" s="120"/>
      <c r="Q771" s="120"/>
      <c r="R771" s="120"/>
      <c r="S771" s="120"/>
      <c r="T771" s="120"/>
      <c r="U771" s="120"/>
      <c r="V771" s="120"/>
      <c r="W771" s="120"/>
      <c r="X771" s="120"/>
      <c r="Y771" s="120"/>
      <c r="Z771" s="120"/>
      <c r="AA771" s="120"/>
    </row>
    <row r="772" spans="1:27" ht="14.25">
      <c r="A772" s="238"/>
      <c r="B772" s="239"/>
      <c r="C772" s="238"/>
      <c r="D772" s="238"/>
      <c r="E772" s="238"/>
      <c r="F772" s="188"/>
      <c r="G772" s="239"/>
      <c r="H772" s="240"/>
      <c r="I772" s="240"/>
      <c r="J772" s="240"/>
      <c r="K772" s="240"/>
      <c r="L772" s="120"/>
      <c r="M772" s="120"/>
      <c r="N772" s="120"/>
      <c r="O772" s="120"/>
      <c r="P772" s="120"/>
      <c r="Q772" s="120"/>
      <c r="R772" s="120"/>
      <c r="S772" s="120"/>
      <c r="T772" s="120"/>
      <c r="U772" s="120"/>
      <c r="V772" s="120"/>
      <c r="W772" s="120"/>
      <c r="X772" s="120"/>
      <c r="Y772" s="120"/>
      <c r="Z772" s="120"/>
      <c r="AA772" s="120"/>
    </row>
    <row r="773" spans="1:27" ht="14.25">
      <c r="A773" s="238"/>
      <c r="B773" s="239"/>
      <c r="C773" s="238"/>
      <c r="D773" s="238"/>
      <c r="E773" s="238"/>
      <c r="F773" s="188"/>
      <c r="G773" s="239"/>
      <c r="H773" s="240"/>
      <c r="I773" s="240"/>
      <c r="J773" s="240"/>
      <c r="K773" s="240"/>
      <c r="L773" s="120"/>
      <c r="M773" s="120"/>
      <c r="N773" s="120"/>
      <c r="O773" s="120"/>
      <c r="P773" s="120"/>
      <c r="Q773" s="120"/>
      <c r="R773" s="120"/>
      <c r="S773" s="120"/>
      <c r="T773" s="120"/>
      <c r="U773" s="120"/>
      <c r="V773" s="120"/>
      <c r="W773" s="120"/>
      <c r="X773" s="120"/>
      <c r="Y773" s="120"/>
      <c r="Z773" s="120"/>
      <c r="AA773" s="120"/>
    </row>
    <row r="774" spans="1:27" ht="14.25">
      <c r="A774" s="238"/>
      <c r="B774" s="239"/>
      <c r="C774" s="238"/>
      <c r="D774" s="238"/>
      <c r="E774" s="238"/>
      <c r="F774" s="188"/>
      <c r="G774" s="239"/>
      <c r="H774" s="240"/>
      <c r="I774" s="240"/>
      <c r="J774" s="240"/>
      <c r="K774" s="240"/>
      <c r="L774" s="120"/>
      <c r="M774" s="120"/>
      <c r="N774" s="120"/>
      <c r="O774" s="120"/>
      <c r="P774" s="120"/>
      <c r="Q774" s="120"/>
      <c r="R774" s="120"/>
      <c r="S774" s="120"/>
      <c r="T774" s="120"/>
      <c r="U774" s="120"/>
      <c r="V774" s="120"/>
      <c r="W774" s="120"/>
      <c r="X774" s="120"/>
      <c r="Y774" s="120"/>
      <c r="Z774" s="120"/>
      <c r="AA774" s="120"/>
    </row>
    <row r="775" spans="1:27" ht="14.25">
      <c r="A775" s="238"/>
      <c r="B775" s="239"/>
      <c r="C775" s="238"/>
      <c r="D775" s="238"/>
      <c r="E775" s="238"/>
      <c r="F775" s="188"/>
      <c r="G775" s="239"/>
      <c r="H775" s="240"/>
      <c r="I775" s="240"/>
      <c r="J775" s="240"/>
      <c r="K775" s="240"/>
      <c r="L775" s="120"/>
      <c r="M775" s="120"/>
      <c r="N775" s="120"/>
      <c r="O775" s="120"/>
      <c r="P775" s="120"/>
      <c r="Q775" s="120"/>
      <c r="R775" s="120"/>
      <c r="S775" s="120"/>
      <c r="T775" s="120"/>
      <c r="U775" s="120"/>
      <c r="V775" s="120"/>
      <c r="W775" s="120"/>
      <c r="X775" s="120"/>
      <c r="Y775" s="120"/>
      <c r="Z775" s="120"/>
      <c r="AA775" s="120"/>
    </row>
    <row r="776" spans="1:27" ht="14.25">
      <c r="A776" s="238"/>
      <c r="B776" s="239"/>
      <c r="C776" s="238"/>
      <c r="D776" s="238"/>
      <c r="E776" s="238"/>
      <c r="F776" s="188"/>
      <c r="G776" s="239"/>
      <c r="H776" s="240"/>
      <c r="I776" s="240"/>
      <c r="J776" s="240"/>
      <c r="K776" s="240"/>
      <c r="L776" s="120"/>
      <c r="M776" s="120"/>
      <c r="N776" s="120"/>
      <c r="O776" s="120"/>
      <c r="P776" s="120"/>
      <c r="Q776" s="120"/>
      <c r="R776" s="120"/>
      <c r="S776" s="120"/>
      <c r="T776" s="120"/>
      <c r="U776" s="120"/>
      <c r="V776" s="120"/>
      <c r="W776" s="120"/>
      <c r="X776" s="120"/>
      <c r="Y776" s="120"/>
      <c r="Z776" s="120"/>
      <c r="AA776" s="120"/>
    </row>
    <row r="777" spans="1:27" ht="14.25">
      <c r="A777" s="238"/>
      <c r="B777" s="239"/>
      <c r="C777" s="238"/>
      <c r="D777" s="238"/>
      <c r="E777" s="238"/>
      <c r="F777" s="188"/>
      <c r="G777" s="239"/>
      <c r="H777" s="240"/>
      <c r="I777" s="240"/>
      <c r="J777" s="240"/>
      <c r="K777" s="240"/>
      <c r="L777" s="120"/>
      <c r="M777" s="120"/>
      <c r="N777" s="120"/>
      <c r="O777" s="120"/>
      <c r="P777" s="120"/>
      <c r="Q777" s="120"/>
      <c r="R777" s="120"/>
      <c r="S777" s="120"/>
      <c r="T777" s="120"/>
      <c r="U777" s="120"/>
      <c r="V777" s="120"/>
      <c r="W777" s="120"/>
      <c r="X777" s="120"/>
      <c r="Y777" s="120"/>
      <c r="Z777" s="120"/>
      <c r="AA777" s="120"/>
    </row>
    <row r="778" spans="1:27" ht="14.25">
      <c r="A778" s="238"/>
      <c r="B778" s="239"/>
      <c r="C778" s="238"/>
      <c r="D778" s="238"/>
      <c r="E778" s="238"/>
      <c r="F778" s="188"/>
      <c r="G778" s="239"/>
      <c r="H778" s="240"/>
      <c r="I778" s="240"/>
      <c r="J778" s="240"/>
      <c r="K778" s="240"/>
      <c r="L778" s="120"/>
      <c r="M778" s="120"/>
      <c r="N778" s="120"/>
      <c r="O778" s="120"/>
      <c r="P778" s="120"/>
      <c r="Q778" s="120"/>
      <c r="R778" s="120"/>
      <c r="S778" s="120"/>
      <c r="T778" s="120"/>
      <c r="U778" s="120"/>
      <c r="V778" s="120"/>
      <c r="W778" s="120"/>
      <c r="X778" s="120"/>
      <c r="Y778" s="120"/>
      <c r="Z778" s="120"/>
      <c r="AA778" s="120"/>
    </row>
    <row r="779" spans="1:27" ht="14.25">
      <c r="A779" s="238"/>
      <c r="B779" s="239"/>
      <c r="C779" s="238"/>
      <c r="D779" s="238"/>
      <c r="E779" s="238"/>
      <c r="F779" s="188"/>
      <c r="G779" s="239"/>
      <c r="H779" s="240"/>
      <c r="I779" s="240"/>
      <c r="J779" s="240"/>
      <c r="K779" s="240"/>
      <c r="L779" s="120"/>
      <c r="M779" s="120"/>
      <c r="N779" s="120"/>
      <c r="O779" s="120"/>
      <c r="P779" s="120"/>
      <c r="Q779" s="120"/>
      <c r="R779" s="120"/>
      <c r="S779" s="120"/>
      <c r="T779" s="120"/>
      <c r="U779" s="120"/>
      <c r="V779" s="120"/>
      <c r="W779" s="120"/>
      <c r="X779" s="120"/>
      <c r="Y779" s="120"/>
      <c r="Z779" s="120"/>
      <c r="AA779" s="120"/>
    </row>
    <row r="780" spans="1:27" ht="14.25">
      <c r="A780" s="238"/>
      <c r="B780" s="239"/>
      <c r="C780" s="238"/>
      <c r="D780" s="238"/>
      <c r="E780" s="238"/>
      <c r="F780" s="188"/>
      <c r="G780" s="239"/>
      <c r="H780" s="240"/>
      <c r="I780" s="240"/>
      <c r="J780" s="240"/>
      <c r="K780" s="240"/>
      <c r="L780" s="120"/>
      <c r="M780" s="120"/>
      <c r="N780" s="120"/>
      <c r="O780" s="120"/>
      <c r="P780" s="120"/>
      <c r="Q780" s="120"/>
      <c r="R780" s="120"/>
      <c r="S780" s="120"/>
      <c r="T780" s="120"/>
      <c r="U780" s="120"/>
      <c r="V780" s="120"/>
      <c r="W780" s="120"/>
      <c r="X780" s="120"/>
      <c r="Y780" s="120"/>
      <c r="Z780" s="120"/>
      <c r="AA780" s="120"/>
    </row>
    <row r="781" spans="1:27" ht="14.25">
      <c r="A781" s="238"/>
      <c r="B781" s="239"/>
      <c r="C781" s="238"/>
      <c r="D781" s="238"/>
      <c r="E781" s="238"/>
      <c r="F781" s="188"/>
      <c r="G781" s="239"/>
      <c r="H781" s="240"/>
      <c r="I781" s="240"/>
      <c r="J781" s="240"/>
      <c r="K781" s="240"/>
      <c r="L781" s="120"/>
      <c r="M781" s="120"/>
      <c r="N781" s="120"/>
      <c r="O781" s="120"/>
      <c r="P781" s="120"/>
      <c r="Q781" s="120"/>
      <c r="R781" s="120"/>
      <c r="S781" s="120"/>
      <c r="T781" s="120"/>
      <c r="U781" s="120"/>
      <c r="V781" s="120"/>
      <c r="W781" s="120"/>
      <c r="X781" s="120"/>
      <c r="Y781" s="120"/>
      <c r="Z781" s="120"/>
      <c r="AA781" s="120"/>
    </row>
    <row r="782" spans="1:27" ht="14.25">
      <c r="A782" s="238"/>
      <c r="B782" s="239"/>
      <c r="C782" s="238"/>
      <c r="D782" s="238"/>
      <c r="E782" s="238"/>
      <c r="F782" s="188"/>
      <c r="G782" s="239"/>
      <c r="H782" s="240"/>
      <c r="I782" s="240"/>
      <c r="J782" s="240"/>
      <c r="K782" s="240"/>
      <c r="L782" s="120"/>
      <c r="M782" s="120"/>
      <c r="N782" s="120"/>
      <c r="O782" s="120"/>
      <c r="P782" s="120"/>
      <c r="Q782" s="120"/>
      <c r="R782" s="120"/>
      <c r="S782" s="120"/>
      <c r="T782" s="120"/>
      <c r="U782" s="120"/>
      <c r="V782" s="120"/>
      <c r="W782" s="120"/>
      <c r="X782" s="120"/>
      <c r="Y782" s="120"/>
      <c r="Z782" s="120"/>
      <c r="AA782" s="120"/>
    </row>
    <row r="783" spans="1:27" ht="14.25">
      <c r="A783" s="238"/>
      <c r="B783" s="239"/>
      <c r="C783" s="238"/>
      <c r="D783" s="238"/>
      <c r="E783" s="238"/>
      <c r="F783" s="188"/>
      <c r="G783" s="239"/>
      <c r="H783" s="240"/>
      <c r="I783" s="240"/>
      <c r="J783" s="240"/>
      <c r="K783" s="240"/>
      <c r="L783" s="120"/>
      <c r="M783" s="120"/>
      <c r="N783" s="120"/>
      <c r="O783" s="120"/>
      <c r="P783" s="120"/>
      <c r="Q783" s="120"/>
      <c r="R783" s="120"/>
      <c r="S783" s="120"/>
      <c r="T783" s="120"/>
      <c r="U783" s="120"/>
      <c r="V783" s="120"/>
      <c r="W783" s="120"/>
      <c r="X783" s="120"/>
      <c r="Y783" s="120"/>
      <c r="Z783" s="120"/>
      <c r="AA783" s="120"/>
    </row>
    <row r="784" spans="1:27" ht="14.25">
      <c r="A784" s="238"/>
      <c r="B784" s="239"/>
      <c r="C784" s="238"/>
      <c r="D784" s="238"/>
      <c r="E784" s="238"/>
      <c r="F784" s="188"/>
      <c r="G784" s="239"/>
      <c r="H784" s="240"/>
      <c r="I784" s="240"/>
      <c r="J784" s="240"/>
      <c r="K784" s="240"/>
      <c r="L784" s="120"/>
      <c r="M784" s="120"/>
      <c r="N784" s="120"/>
      <c r="O784" s="120"/>
      <c r="P784" s="120"/>
      <c r="Q784" s="120"/>
      <c r="R784" s="120"/>
      <c r="S784" s="120"/>
      <c r="T784" s="120"/>
      <c r="U784" s="120"/>
      <c r="V784" s="120"/>
      <c r="W784" s="120"/>
      <c r="X784" s="120"/>
      <c r="Y784" s="120"/>
      <c r="Z784" s="120"/>
      <c r="AA784" s="120"/>
    </row>
    <row r="785" spans="1:27" ht="14.25">
      <c r="A785" s="238"/>
      <c r="B785" s="239"/>
      <c r="C785" s="238"/>
      <c r="D785" s="238"/>
      <c r="E785" s="238"/>
      <c r="F785" s="188"/>
      <c r="G785" s="239"/>
      <c r="H785" s="240"/>
      <c r="I785" s="240"/>
      <c r="J785" s="240"/>
      <c r="K785" s="240"/>
      <c r="L785" s="120"/>
      <c r="M785" s="120"/>
      <c r="N785" s="120"/>
      <c r="O785" s="120"/>
      <c r="P785" s="120"/>
      <c r="Q785" s="120"/>
      <c r="R785" s="120"/>
      <c r="S785" s="120"/>
      <c r="T785" s="120"/>
      <c r="U785" s="120"/>
      <c r="V785" s="120"/>
      <c r="W785" s="120"/>
      <c r="X785" s="120"/>
      <c r="Y785" s="120"/>
      <c r="Z785" s="120"/>
      <c r="AA785" s="120"/>
    </row>
    <row r="786" spans="1:27" ht="14.25">
      <c r="A786" s="238"/>
      <c r="B786" s="239"/>
      <c r="C786" s="238"/>
      <c r="D786" s="238"/>
      <c r="E786" s="238"/>
      <c r="F786" s="188"/>
      <c r="G786" s="239"/>
      <c r="H786" s="240"/>
      <c r="I786" s="240"/>
      <c r="J786" s="240"/>
      <c r="K786" s="240"/>
      <c r="L786" s="120"/>
      <c r="M786" s="120"/>
      <c r="N786" s="120"/>
      <c r="O786" s="120"/>
      <c r="P786" s="120"/>
      <c r="Q786" s="120"/>
      <c r="R786" s="120"/>
      <c r="S786" s="120"/>
      <c r="T786" s="120"/>
      <c r="U786" s="120"/>
      <c r="V786" s="120"/>
      <c r="W786" s="120"/>
      <c r="X786" s="120"/>
      <c r="Y786" s="120"/>
      <c r="Z786" s="120"/>
      <c r="AA786" s="120"/>
    </row>
    <row r="787" spans="1:27" ht="14.25">
      <c r="A787" s="238"/>
      <c r="B787" s="239"/>
      <c r="C787" s="238"/>
      <c r="D787" s="238"/>
      <c r="E787" s="238"/>
      <c r="F787" s="188"/>
      <c r="G787" s="239"/>
      <c r="H787" s="240"/>
      <c r="I787" s="240"/>
      <c r="J787" s="240"/>
      <c r="K787" s="240"/>
      <c r="L787" s="120"/>
      <c r="M787" s="120"/>
      <c r="N787" s="120"/>
      <c r="O787" s="120"/>
      <c r="P787" s="120"/>
      <c r="Q787" s="120"/>
      <c r="R787" s="120"/>
      <c r="S787" s="120"/>
      <c r="T787" s="120"/>
      <c r="U787" s="120"/>
      <c r="V787" s="120"/>
      <c r="W787" s="120"/>
      <c r="X787" s="120"/>
      <c r="Y787" s="120"/>
      <c r="Z787" s="120"/>
      <c r="AA787" s="120"/>
    </row>
    <row r="788" spans="1:27" ht="14.25">
      <c r="A788" s="238"/>
      <c r="B788" s="239"/>
      <c r="C788" s="238"/>
      <c r="D788" s="238"/>
      <c r="E788" s="238"/>
      <c r="F788" s="188"/>
      <c r="G788" s="239"/>
      <c r="H788" s="240"/>
      <c r="I788" s="240"/>
      <c r="J788" s="240"/>
      <c r="K788" s="240"/>
      <c r="L788" s="120"/>
      <c r="M788" s="120"/>
      <c r="N788" s="120"/>
      <c r="O788" s="120"/>
      <c r="P788" s="120"/>
      <c r="Q788" s="120"/>
      <c r="R788" s="120"/>
      <c r="S788" s="120"/>
      <c r="T788" s="120"/>
      <c r="U788" s="120"/>
      <c r="V788" s="120"/>
      <c r="W788" s="120"/>
      <c r="X788" s="120"/>
      <c r="Y788" s="120"/>
      <c r="Z788" s="120"/>
      <c r="AA788" s="120"/>
    </row>
    <row r="789" spans="1:27" ht="14.25">
      <c r="A789" s="238"/>
      <c r="B789" s="239"/>
      <c r="C789" s="238"/>
      <c r="D789" s="238"/>
      <c r="E789" s="238"/>
      <c r="F789" s="188"/>
      <c r="G789" s="239"/>
      <c r="H789" s="240"/>
      <c r="I789" s="240"/>
      <c r="J789" s="240"/>
      <c r="K789" s="240"/>
      <c r="L789" s="120"/>
      <c r="M789" s="120"/>
      <c r="N789" s="120"/>
      <c r="O789" s="120"/>
      <c r="P789" s="120"/>
      <c r="Q789" s="120"/>
      <c r="R789" s="120"/>
      <c r="S789" s="120"/>
      <c r="T789" s="120"/>
      <c r="U789" s="120"/>
      <c r="V789" s="120"/>
      <c r="W789" s="120"/>
      <c r="X789" s="120"/>
      <c r="Y789" s="120"/>
      <c r="Z789" s="120"/>
      <c r="AA789" s="120"/>
    </row>
    <row r="790" spans="1:27" ht="14.25">
      <c r="A790" s="238"/>
      <c r="B790" s="239"/>
      <c r="C790" s="238"/>
      <c r="D790" s="238"/>
      <c r="E790" s="238"/>
      <c r="F790" s="188"/>
      <c r="G790" s="239"/>
      <c r="H790" s="240"/>
      <c r="I790" s="240"/>
      <c r="J790" s="240"/>
      <c r="K790" s="240"/>
      <c r="L790" s="120"/>
      <c r="M790" s="120"/>
      <c r="N790" s="120"/>
      <c r="O790" s="120"/>
      <c r="P790" s="120"/>
      <c r="Q790" s="120"/>
      <c r="R790" s="120"/>
      <c r="S790" s="120"/>
      <c r="T790" s="120"/>
      <c r="U790" s="120"/>
      <c r="V790" s="120"/>
      <c r="W790" s="120"/>
      <c r="X790" s="120"/>
      <c r="Y790" s="120"/>
      <c r="Z790" s="120"/>
      <c r="AA790" s="120"/>
    </row>
    <row r="791" spans="1:27" ht="14.25">
      <c r="A791" s="238"/>
      <c r="B791" s="239"/>
      <c r="C791" s="238"/>
      <c r="D791" s="238"/>
      <c r="E791" s="238"/>
      <c r="F791" s="188"/>
      <c r="G791" s="239"/>
      <c r="H791" s="240"/>
      <c r="I791" s="240"/>
      <c r="J791" s="240"/>
      <c r="K791" s="240"/>
      <c r="L791" s="120"/>
      <c r="M791" s="120"/>
      <c r="N791" s="120"/>
      <c r="O791" s="120"/>
      <c r="P791" s="120"/>
      <c r="Q791" s="120"/>
      <c r="R791" s="120"/>
      <c r="S791" s="120"/>
      <c r="T791" s="120"/>
      <c r="U791" s="120"/>
      <c r="V791" s="120"/>
      <c r="W791" s="120"/>
      <c r="X791" s="120"/>
      <c r="Y791" s="120"/>
      <c r="Z791" s="120"/>
      <c r="AA791" s="120"/>
    </row>
    <row r="792" spans="1:27" ht="14.25">
      <c r="A792" s="238"/>
      <c r="B792" s="239"/>
      <c r="C792" s="238"/>
      <c r="D792" s="238"/>
      <c r="E792" s="238"/>
      <c r="F792" s="188"/>
      <c r="G792" s="239"/>
      <c r="H792" s="240"/>
      <c r="I792" s="240"/>
      <c r="J792" s="240"/>
      <c r="K792" s="240"/>
      <c r="L792" s="120"/>
      <c r="M792" s="120"/>
      <c r="N792" s="120"/>
      <c r="O792" s="120"/>
      <c r="P792" s="120"/>
      <c r="Q792" s="120"/>
      <c r="R792" s="120"/>
      <c r="S792" s="120"/>
      <c r="T792" s="120"/>
      <c r="U792" s="120"/>
      <c r="V792" s="120"/>
      <c r="W792" s="120"/>
      <c r="X792" s="120"/>
      <c r="Y792" s="120"/>
      <c r="Z792" s="120"/>
      <c r="AA792" s="120"/>
    </row>
    <row r="793" spans="1:27" ht="14.25">
      <c r="A793" s="238"/>
      <c r="B793" s="239"/>
      <c r="C793" s="238"/>
      <c r="D793" s="238"/>
      <c r="E793" s="238"/>
      <c r="F793" s="188"/>
      <c r="G793" s="239"/>
      <c r="H793" s="240"/>
      <c r="I793" s="240"/>
      <c r="J793" s="240"/>
      <c r="K793" s="240"/>
      <c r="L793" s="120"/>
      <c r="M793" s="120"/>
      <c r="N793" s="120"/>
      <c r="O793" s="120"/>
      <c r="P793" s="120"/>
      <c r="Q793" s="120"/>
      <c r="R793" s="120"/>
      <c r="S793" s="120"/>
      <c r="T793" s="120"/>
      <c r="U793" s="120"/>
      <c r="V793" s="120"/>
      <c r="W793" s="120"/>
      <c r="X793" s="120"/>
      <c r="Y793" s="120"/>
      <c r="Z793" s="120"/>
      <c r="AA793" s="120"/>
    </row>
    <row r="794" spans="1:27" ht="14.25">
      <c r="A794" s="238"/>
      <c r="B794" s="239"/>
      <c r="C794" s="238"/>
      <c r="D794" s="238"/>
      <c r="E794" s="238"/>
      <c r="F794" s="188"/>
      <c r="G794" s="239"/>
      <c r="H794" s="240"/>
      <c r="I794" s="240"/>
      <c r="J794" s="240"/>
      <c r="K794" s="240"/>
      <c r="L794" s="120"/>
      <c r="M794" s="120"/>
      <c r="N794" s="120"/>
      <c r="O794" s="120"/>
      <c r="P794" s="120"/>
      <c r="Q794" s="120"/>
      <c r="R794" s="120"/>
      <c r="S794" s="120"/>
      <c r="T794" s="120"/>
      <c r="U794" s="120"/>
      <c r="V794" s="120"/>
      <c r="W794" s="120"/>
      <c r="X794" s="120"/>
      <c r="Y794" s="120"/>
      <c r="Z794" s="120"/>
      <c r="AA794" s="120"/>
    </row>
    <row r="795" spans="1:27" ht="14.25">
      <c r="A795" s="238"/>
      <c r="B795" s="239"/>
      <c r="C795" s="238"/>
      <c r="D795" s="238"/>
      <c r="E795" s="238"/>
      <c r="F795" s="188"/>
      <c r="G795" s="239"/>
      <c r="H795" s="240"/>
      <c r="I795" s="240"/>
      <c r="J795" s="240"/>
      <c r="K795" s="240"/>
      <c r="L795" s="120"/>
      <c r="M795" s="120"/>
      <c r="N795" s="120"/>
      <c r="O795" s="120"/>
      <c r="P795" s="120"/>
      <c r="Q795" s="120"/>
      <c r="R795" s="120"/>
      <c r="S795" s="120"/>
      <c r="T795" s="120"/>
      <c r="U795" s="120"/>
      <c r="V795" s="120"/>
      <c r="W795" s="120"/>
      <c r="X795" s="120"/>
      <c r="Y795" s="120"/>
      <c r="Z795" s="120"/>
      <c r="AA795" s="120"/>
    </row>
    <row r="796" spans="1:27" ht="14.25">
      <c r="A796" s="238"/>
      <c r="B796" s="239"/>
      <c r="C796" s="238"/>
      <c r="D796" s="238"/>
      <c r="E796" s="238"/>
      <c r="F796" s="188"/>
      <c r="G796" s="239"/>
      <c r="H796" s="240"/>
      <c r="I796" s="240"/>
      <c r="J796" s="240"/>
      <c r="K796" s="240"/>
      <c r="L796" s="120"/>
      <c r="M796" s="120"/>
      <c r="N796" s="120"/>
      <c r="O796" s="120"/>
      <c r="P796" s="120"/>
      <c r="Q796" s="120"/>
      <c r="R796" s="120"/>
      <c r="S796" s="120"/>
      <c r="T796" s="120"/>
      <c r="U796" s="120"/>
      <c r="V796" s="120"/>
      <c r="W796" s="120"/>
      <c r="X796" s="120"/>
      <c r="Y796" s="120"/>
      <c r="Z796" s="120"/>
      <c r="AA796" s="120"/>
    </row>
    <row r="797" spans="1:27" ht="14.25">
      <c r="A797" s="238"/>
      <c r="B797" s="239"/>
      <c r="C797" s="238"/>
      <c r="D797" s="238"/>
      <c r="E797" s="238"/>
      <c r="F797" s="188"/>
      <c r="G797" s="239"/>
      <c r="H797" s="240"/>
      <c r="I797" s="240"/>
      <c r="J797" s="240"/>
      <c r="K797" s="240"/>
      <c r="L797" s="120"/>
      <c r="M797" s="120"/>
      <c r="N797" s="120"/>
      <c r="O797" s="120"/>
      <c r="P797" s="120"/>
      <c r="Q797" s="120"/>
      <c r="R797" s="120"/>
      <c r="S797" s="120"/>
      <c r="T797" s="120"/>
      <c r="U797" s="120"/>
      <c r="V797" s="120"/>
      <c r="W797" s="120"/>
      <c r="X797" s="120"/>
      <c r="Y797" s="120"/>
      <c r="Z797" s="120"/>
      <c r="AA797" s="120"/>
    </row>
    <row r="798" spans="1:27" ht="14.25">
      <c r="A798" s="238"/>
      <c r="B798" s="239"/>
      <c r="C798" s="238"/>
      <c r="D798" s="238"/>
      <c r="E798" s="238"/>
      <c r="F798" s="188"/>
      <c r="G798" s="239"/>
      <c r="H798" s="240"/>
      <c r="I798" s="240"/>
      <c r="J798" s="240"/>
      <c r="K798" s="240"/>
      <c r="L798" s="120"/>
      <c r="M798" s="120"/>
      <c r="N798" s="120"/>
      <c r="O798" s="120"/>
      <c r="P798" s="120"/>
      <c r="Q798" s="120"/>
      <c r="R798" s="120"/>
      <c r="S798" s="120"/>
      <c r="T798" s="120"/>
      <c r="U798" s="120"/>
      <c r="V798" s="120"/>
      <c r="W798" s="120"/>
      <c r="X798" s="120"/>
      <c r="Y798" s="120"/>
      <c r="Z798" s="120"/>
      <c r="AA798" s="120"/>
    </row>
    <row r="799" spans="1:27" ht="14.25">
      <c r="A799" s="238"/>
      <c r="B799" s="239"/>
      <c r="C799" s="238"/>
      <c r="D799" s="238"/>
      <c r="E799" s="238"/>
      <c r="F799" s="188"/>
      <c r="G799" s="239"/>
      <c r="H799" s="240"/>
      <c r="I799" s="240"/>
      <c r="J799" s="240"/>
      <c r="K799" s="240"/>
      <c r="L799" s="120"/>
      <c r="M799" s="120"/>
      <c r="N799" s="120"/>
      <c r="O799" s="120"/>
      <c r="P799" s="120"/>
      <c r="Q799" s="120"/>
      <c r="R799" s="120"/>
      <c r="S799" s="120"/>
      <c r="T799" s="120"/>
      <c r="U799" s="120"/>
      <c r="V799" s="120"/>
      <c r="W799" s="120"/>
      <c r="X799" s="120"/>
      <c r="Y799" s="120"/>
      <c r="Z799" s="120"/>
      <c r="AA799" s="120"/>
    </row>
    <row r="800" spans="1:27" ht="14.25">
      <c r="A800" s="238"/>
      <c r="B800" s="239"/>
      <c r="C800" s="238"/>
      <c r="D800" s="238"/>
      <c r="E800" s="238"/>
      <c r="F800" s="188"/>
      <c r="G800" s="239"/>
      <c r="H800" s="240"/>
      <c r="I800" s="240"/>
      <c r="J800" s="240"/>
      <c r="K800" s="240"/>
      <c r="L800" s="120"/>
      <c r="M800" s="120"/>
      <c r="N800" s="120"/>
      <c r="O800" s="120"/>
      <c r="P800" s="120"/>
      <c r="Q800" s="120"/>
      <c r="R800" s="120"/>
      <c r="S800" s="120"/>
      <c r="T800" s="120"/>
      <c r="U800" s="120"/>
      <c r="V800" s="120"/>
      <c r="W800" s="120"/>
      <c r="X800" s="120"/>
      <c r="Y800" s="120"/>
      <c r="Z800" s="120"/>
      <c r="AA800" s="120"/>
    </row>
    <row r="801" spans="1:27" ht="14.25">
      <c r="A801" s="238"/>
      <c r="B801" s="239"/>
      <c r="C801" s="238"/>
      <c r="D801" s="238"/>
      <c r="E801" s="238"/>
      <c r="F801" s="188"/>
      <c r="G801" s="239"/>
      <c r="H801" s="240"/>
      <c r="I801" s="240"/>
      <c r="J801" s="240"/>
      <c r="K801" s="240"/>
      <c r="L801" s="120"/>
      <c r="M801" s="120"/>
      <c r="N801" s="120"/>
      <c r="O801" s="120"/>
      <c r="P801" s="120"/>
      <c r="Q801" s="120"/>
      <c r="R801" s="120"/>
      <c r="S801" s="120"/>
      <c r="T801" s="120"/>
      <c r="U801" s="120"/>
      <c r="V801" s="120"/>
      <c r="W801" s="120"/>
      <c r="X801" s="120"/>
      <c r="Y801" s="120"/>
      <c r="Z801" s="120"/>
      <c r="AA801" s="120"/>
    </row>
    <row r="802" spans="1:27" ht="14.25">
      <c r="A802" s="238"/>
      <c r="B802" s="239"/>
      <c r="C802" s="238"/>
      <c r="D802" s="238"/>
      <c r="E802" s="238"/>
      <c r="F802" s="188"/>
      <c r="G802" s="239"/>
      <c r="H802" s="240"/>
      <c r="I802" s="240"/>
      <c r="J802" s="240"/>
      <c r="K802" s="240"/>
      <c r="L802" s="120"/>
      <c r="M802" s="120"/>
      <c r="N802" s="120"/>
      <c r="O802" s="120"/>
      <c r="P802" s="120"/>
      <c r="Q802" s="120"/>
      <c r="R802" s="120"/>
      <c r="S802" s="120"/>
      <c r="T802" s="120"/>
      <c r="U802" s="120"/>
      <c r="V802" s="120"/>
      <c r="W802" s="120"/>
      <c r="X802" s="120"/>
      <c r="Y802" s="120"/>
      <c r="Z802" s="120"/>
      <c r="AA802" s="120"/>
    </row>
    <row r="803" spans="1:27" ht="14.25">
      <c r="A803" s="238"/>
      <c r="B803" s="239"/>
      <c r="C803" s="238"/>
      <c r="D803" s="238"/>
      <c r="E803" s="238"/>
      <c r="F803" s="188"/>
      <c r="G803" s="239"/>
      <c r="H803" s="240"/>
      <c r="I803" s="240"/>
      <c r="J803" s="240"/>
      <c r="K803" s="240"/>
      <c r="L803" s="120"/>
      <c r="M803" s="120"/>
      <c r="N803" s="120"/>
      <c r="O803" s="120"/>
      <c r="P803" s="120"/>
      <c r="Q803" s="120"/>
      <c r="R803" s="120"/>
      <c r="S803" s="120"/>
      <c r="T803" s="120"/>
      <c r="U803" s="120"/>
      <c r="V803" s="120"/>
      <c r="W803" s="120"/>
      <c r="X803" s="120"/>
      <c r="Y803" s="120"/>
      <c r="Z803" s="120"/>
      <c r="AA803" s="120"/>
    </row>
    <row r="804" spans="1:27" ht="14.25">
      <c r="A804" s="238"/>
      <c r="B804" s="239"/>
      <c r="C804" s="238"/>
      <c r="D804" s="238"/>
      <c r="E804" s="238"/>
      <c r="F804" s="188"/>
      <c r="G804" s="239"/>
      <c r="H804" s="240"/>
      <c r="I804" s="240"/>
      <c r="J804" s="240"/>
      <c r="K804" s="240"/>
      <c r="L804" s="120"/>
      <c r="M804" s="120"/>
      <c r="N804" s="120"/>
      <c r="O804" s="120"/>
      <c r="P804" s="120"/>
      <c r="Q804" s="120"/>
      <c r="R804" s="120"/>
      <c r="S804" s="120"/>
      <c r="T804" s="120"/>
      <c r="U804" s="120"/>
      <c r="V804" s="120"/>
      <c r="W804" s="120"/>
      <c r="X804" s="120"/>
      <c r="Y804" s="120"/>
      <c r="Z804" s="120"/>
      <c r="AA804" s="120"/>
    </row>
    <row r="805" spans="1:27" ht="14.25">
      <c r="A805" s="238"/>
      <c r="B805" s="239"/>
      <c r="C805" s="238"/>
      <c r="D805" s="238"/>
      <c r="E805" s="238"/>
      <c r="F805" s="188"/>
      <c r="G805" s="239"/>
      <c r="H805" s="240"/>
      <c r="I805" s="240"/>
      <c r="J805" s="240"/>
      <c r="K805" s="240"/>
      <c r="L805" s="120"/>
      <c r="M805" s="120"/>
      <c r="N805" s="120"/>
      <c r="O805" s="120"/>
      <c r="P805" s="120"/>
      <c r="Q805" s="120"/>
      <c r="R805" s="120"/>
      <c r="S805" s="120"/>
      <c r="T805" s="120"/>
      <c r="U805" s="120"/>
      <c r="V805" s="120"/>
      <c r="W805" s="120"/>
      <c r="X805" s="120"/>
      <c r="Y805" s="120"/>
      <c r="Z805" s="120"/>
      <c r="AA805" s="120"/>
    </row>
    <row r="806" spans="1:27" ht="14.25">
      <c r="A806" s="238"/>
      <c r="B806" s="239"/>
      <c r="C806" s="238"/>
      <c r="D806" s="238"/>
      <c r="E806" s="238"/>
      <c r="F806" s="188"/>
      <c r="G806" s="239"/>
      <c r="H806" s="240"/>
      <c r="I806" s="240"/>
      <c r="J806" s="240"/>
      <c r="K806" s="240"/>
      <c r="L806" s="120"/>
      <c r="M806" s="120"/>
      <c r="N806" s="120"/>
      <c r="O806" s="120"/>
      <c r="P806" s="120"/>
      <c r="Q806" s="120"/>
      <c r="R806" s="120"/>
      <c r="S806" s="120"/>
      <c r="T806" s="120"/>
      <c r="U806" s="120"/>
      <c r="V806" s="120"/>
      <c r="W806" s="120"/>
      <c r="X806" s="120"/>
      <c r="Y806" s="120"/>
      <c r="Z806" s="120"/>
      <c r="AA806" s="120"/>
    </row>
    <row r="807" spans="1:27" ht="14.25">
      <c r="A807" s="238"/>
      <c r="B807" s="239"/>
      <c r="C807" s="238"/>
      <c r="D807" s="238"/>
      <c r="E807" s="238"/>
      <c r="F807" s="188"/>
      <c r="G807" s="239"/>
      <c r="H807" s="240"/>
      <c r="I807" s="240"/>
      <c r="J807" s="240"/>
      <c r="K807" s="240"/>
      <c r="L807" s="120"/>
      <c r="M807" s="120"/>
      <c r="N807" s="120"/>
      <c r="O807" s="120"/>
      <c r="P807" s="120"/>
      <c r="Q807" s="120"/>
      <c r="R807" s="120"/>
      <c r="S807" s="120"/>
      <c r="T807" s="120"/>
      <c r="U807" s="120"/>
      <c r="V807" s="120"/>
      <c r="W807" s="120"/>
      <c r="X807" s="120"/>
      <c r="Y807" s="120"/>
      <c r="Z807" s="120"/>
      <c r="AA807" s="120"/>
    </row>
    <row r="808" spans="1:27" ht="14.25">
      <c r="A808" s="238"/>
      <c r="B808" s="239"/>
      <c r="C808" s="238"/>
      <c r="D808" s="238"/>
      <c r="E808" s="238"/>
      <c r="F808" s="188"/>
      <c r="G808" s="239"/>
      <c r="H808" s="240"/>
      <c r="I808" s="240"/>
      <c r="J808" s="240"/>
      <c r="K808" s="240"/>
      <c r="L808" s="120"/>
      <c r="M808" s="120"/>
      <c r="N808" s="120"/>
      <c r="O808" s="120"/>
      <c r="P808" s="120"/>
      <c r="Q808" s="120"/>
      <c r="R808" s="120"/>
      <c r="S808" s="120"/>
      <c r="T808" s="120"/>
      <c r="U808" s="120"/>
      <c r="V808" s="120"/>
      <c r="W808" s="120"/>
      <c r="X808" s="120"/>
      <c r="Y808" s="120"/>
      <c r="Z808" s="120"/>
      <c r="AA808" s="120"/>
    </row>
    <row r="809" spans="1:27" ht="14.25">
      <c r="A809" s="238"/>
      <c r="B809" s="239"/>
      <c r="C809" s="238"/>
      <c r="D809" s="238"/>
      <c r="E809" s="238"/>
      <c r="F809" s="188"/>
      <c r="G809" s="239"/>
      <c r="H809" s="240"/>
      <c r="I809" s="240"/>
      <c r="J809" s="240"/>
      <c r="K809" s="240"/>
      <c r="L809" s="120"/>
      <c r="M809" s="120"/>
      <c r="N809" s="120"/>
      <c r="O809" s="120"/>
      <c r="P809" s="120"/>
      <c r="Q809" s="120"/>
      <c r="R809" s="120"/>
      <c r="S809" s="120"/>
      <c r="T809" s="120"/>
      <c r="U809" s="120"/>
      <c r="V809" s="120"/>
      <c r="W809" s="120"/>
      <c r="X809" s="120"/>
      <c r="Y809" s="120"/>
      <c r="Z809" s="120"/>
      <c r="AA809" s="120"/>
    </row>
    <row r="810" spans="1:27" ht="14.25">
      <c r="A810" s="238"/>
      <c r="B810" s="239"/>
      <c r="C810" s="238"/>
      <c r="D810" s="238"/>
      <c r="E810" s="238"/>
      <c r="F810" s="188"/>
      <c r="G810" s="239"/>
      <c r="H810" s="240"/>
      <c r="I810" s="240"/>
      <c r="J810" s="240"/>
      <c r="K810" s="240"/>
      <c r="L810" s="120"/>
      <c r="M810" s="120"/>
      <c r="N810" s="120"/>
      <c r="O810" s="120"/>
      <c r="P810" s="120"/>
      <c r="Q810" s="120"/>
      <c r="R810" s="120"/>
      <c r="S810" s="120"/>
      <c r="T810" s="120"/>
      <c r="U810" s="120"/>
      <c r="V810" s="120"/>
      <c r="W810" s="120"/>
      <c r="X810" s="120"/>
      <c r="Y810" s="120"/>
      <c r="Z810" s="120"/>
      <c r="AA810" s="120"/>
    </row>
    <row r="811" spans="1:27" ht="14.25">
      <c r="A811" s="238"/>
      <c r="B811" s="239"/>
      <c r="C811" s="238"/>
      <c r="D811" s="238"/>
      <c r="E811" s="238"/>
      <c r="F811" s="188"/>
      <c r="G811" s="239"/>
      <c r="H811" s="240"/>
      <c r="I811" s="240"/>
      <c r="J811" s="240"/>
      <c r="K811" s="240"/>
      <c r="L811" s="120"/>
      <c r="M811" s="120"/>
      <c r="N811" s="120"/>
      <c r="O811" s="120"/>
      <c r="P811" s="120"/>
      <c r="Q811" s="120"/>
      <c r="R811" s="120"/>
      <c r="S811" s="120"/>
      <c r="T811" s="120"/>
      <c r="U811" s="120"/>
      <c r="V811" s="120"/>
      <c r="W811" s="120"/>
      <c r="X811" s="120"/>
      <c r="Y811" s="120"/>
      <c r="Z811" s="120"/>
      <c r="AA811" s="120"/>
    </row>
    <row r="812" spans="1:27" ht="14.25">
      <c r="A812" s="238"/>
      <c r="B812" s="239"/>
      <c r="C812" s="238"/>
      <c r="D812" s="238"/>
      <c r="E812" s="238"/>
      <c r="F812" s="188"/>
      <c r="G812" s="239"/>
      <c r="H812" s="240"/>
      <c r="I812" s="240"/>
      <c r="J812" s="240"/>
      <c r="K812" s="240"/>
      <c r="L812" s="120"/>
      <c r="M812" s="120"/>
      <c r="N812" s="120"/>
      <c r="O812" s="120"/>
      <c r="P812" s="120"/>
      <c r="Q812" s="120"/>
      <c r="R812" s="120"/>
      <c r="S812" s="120"/>
      <c r="T812" s="120"/>
      <c r="U812" s="120"/>
      <c r="V812" s="120"/>
      <c r="W812" s="120"/>
      <c r="X812" s="120"/>
      <c r="Y812" s="120"/>
      <c r="Z812" s="120"/>
      <c r="AA812" s="120"/>
    </row>
    <row r="813" spans="1:27" ht="14.25">
      <c r="A813" s="238"/>
      <c r="B813" s="239"/>
      <c r="C813" s="238"/>
      <c r="D813" s="238"/>
      <c r="E813" s="238"/>
      <c r="F813" s="188"/>
      <c r="G813" s="239"/>
      <c r="H813" s="240"/>
      <c r="I813" s="240"/>
      <c r="J813" s="240"/>
      <c r="K813" s="240"/>
      <c r="L813" s="120"/>
      <c r="M813" s="120"/>
      <c r="N813" s="120"/>
      <c r="O813" s="120"/>
      <c r="P813" s="120"/>
      <c r="Q813" s="120"/>
      <c r="R813" s="120"/>
      <c r="S813" s="120"/>
      <c r="T813" s="120"/>
      <c r="U813" s="120"/>
      <c r="V813" s="120"/>
      <c r="W813" s="120"/>
      <c r="X813" s="120"/>
      <c r="Y813" s="120"/>
      <c r="Z813" s="120"/>
      <c r="AA813" s="120"/>
    </row>
    <row r="814" spans="1:27" ht="14.25">
      <c r="A814" s="238"/>
      <c r="B814" s="239"/>
      <c r="C814" s="238"/>
      <c r="D814" s="238"/>
      <c r="E814" s="238"/>
      <c r="F814" s="188"/>
      <c r="G814" s="239"/>
      <c r="H814" s="240"/>
      <c r="I814" s="240"/>
      <c r="J814" s="240"/>
      <c r="K814" s="240"/>
      <c r="L814" s="120"/>
      <c r="M814" s="120"/>
      <c r="N814" s="120"/>
      <c r="O814" s="120"/>
      <c r="P814" s="120"/>
      <c r="Q814" s="120"/>
      <c r="R814" s="120"/>
      <c r="S814" s="120"/>
      <c r="T814" s="120"/>
      <c r="U814" s="120"/>
      <c r="V814" s="120"/>
      <c r="W814" s="120"/>
      <c r="X814" s="120"/>
      <c r="Y814" s="120"/>
      <c r="Z814" s="120"/>
      <c r="AA814" s="120"/>
    </row>
    <row r="815" spans="1:27" ht="14.25">
      <c r="A815" s="238"/>
      <c r="B815" s="239"/>
      <c r="C815" s="238"/>
      <c r="D815" s="238"/>
      <c r="E815" s="238"/>
      <c r="F815" s="188"/>
      <c r="G815" s="239"/>
      <c r="H815" s="240"/>
      <c r="I815" s="240"/>
      <c r="J815" s="240"/>
      <c r="K815" s="240"/>
      <c r="L815" s="120"/>
      <c r="M815" s="120"/>
      <c r="N815" s="120"/>
      <c r="O815" s="120"/>
      <c r="P815" s="120"/>
      <c r="Q815" s="120"/>
      <c r="R815" s="120"/>
      <c r="S815" s="120"/>
      <c r="T815" s="120"/>
      <c r="U815" s="120"/>
      <c r="V815" s="120"/>
      <c r="W815" s="120"/>
      <c r="X815" s="120"/>
      <c r="Y815" s="120"/>
      <c r="Z815" s="120"/>
      <c r="AA815" s="120"/>
    </row>
    <row r="816" spans="1:27" ht="14.25">
      <c r="A816" s="238"/>
      <c r="B816" s="239"/>
      <c r="C816" s="238"/>
      <c r="D816" s="238"/>
      <c r="E816" s="238"/>
      <c r="F816" s="188"/>
      <c r="G816" s="239"/>
      <c r="H816" s="240"/>
      <c r="I816" s="240"/>
      <c r="J816" s="240"/>
      <c r="K816" s="240"/>
      <c r="L816" s="120"/>
      <c r="M816" s="120"/>
      <c r="N816" s="120"/>
      <c r="O816" s="120"/>
      <c r="P816" s="120"/>
      <c r="Q816" s="120"/>
      <c r="R816" s="120"/>
      <c r="S816" s="120"/>
      <c r="T816" s="120"/>
      <c r="U816" s="120"/>
      <c r="V816" s="120"/>
      <c r="W816" s="120"/>
      <c r="X816" s="120"/>
      <c r="Y816" s="120"/>
      <c r="Z816" s="120"/>
      <c r="AA816" s="120"/>
    </row>
    <row r="817" spans="1:27" ht="14.25">
      <c r="A817" s="238"/>
      <c r="B817" s="239"/>
      <c r="C817" s="238"/>
      <c r="D817" s="238"/>
      <c r="E817" s="238"/>
      <c r="F817" s="188"/>
      <c r="G817" s="239"/>
      <c r="H817" s="240"/>
      <c r="I817" s="240"/>
      <c r="J817" s="240"/>
      <c r="K817" s="240"/>
      <c r="L817" s="120"/>
      <c r="M817" s="120"/>
      <c r="N817" s="120"/>
      <c r="O817" s="120"/>
      <c r="P817" s="120"/>
      <c r="Q817" s="120"/>
      <c r="R817" s="120"/>
      <c r="S817" s="120"/>
      <c r="T817" s="120"/>
      <c r="U817" s="120"/>
      <c r="V817" s="120"/>
      <c r="W817" s="120"/>
      <c r="X817" s="120"/>
      <c r="Y817" s="120"/>
      <c r="Z817" s="120"/>
      <c r="AA817" s="120"/>
    </row>
    <row r="818" spans="1:27" ht="14.25">
      <c r="A818" s="238"/>
      <c r="B818" s="239"/>
      <c r="C818" s="238"/>
      <c r="D818" s="238"/>
      <c r="E818" s="238"/>
      <c r="F818" s="188"/>
      <c r="G818" s="239"/>
      <c r="H818" s="240"/>
      <c r="I818" s="240"/>
      <c r="J818" s="240"/>
      <c r="K818" s="240"/>
      <c r="L818" s="120"/>
      <c r="M818" s="120"/>
      <c r="N818" s="120"/>
      <c r="O818" s="120"/>
      <c r="P818" s="120"/>
      <c r="Q818" s="120"/>
      <c r="R818" s="120"/>
      <c r="S818" s="120"/>
      <c r="T818" s="120"/>
      <c r="U818" s="120"/>
      <c r="V818" s="120"/>
      <c r="W818" s="120"/>
      <c r="X818" s="120"/>
      <c r="Y818" s="120"/>
      <c r="Z818" s="120"/>
      <c r="AA818" s="120"/>
    </row>
    <row r="819" spans="1:27" ht="14.25">
      <c r="A819" s="238"/>
      <c r="B819" s="239"/>
      <c r="C819" s="238"/>
      <c r="D819" s="238"/>
      <c r="E819" s="238"/>
      <c r="F819" s="188"/>
      <c r="G819" s="239"/>
      <c r="H819" s="240"/>
      <c r="I819" s="240"/>
      <c r="J819" s="240"/>
      <c r="K819" s="240"/>
      <c r="L819" s="120"/>
      <c r="M819" s="120"/>
      <c r="N819" s="120"/>
      <c r="O819" s="120"/>
      <c r="P819" s="120"/>
      <c r="Q819" s="120"/>
      <c r="R819" s="120"/>
      <c r="S819" s="120"/>
      <c r="T819" s="120"/>
      <c r="U819" s="120"/>
      <c r="V819" s="120"/>
      <c r="W819" s="120"/>
      <c r="X819" s="120"/>
      <c r="Y819" s="120"/>
      <c r="Z819" s="120"/>
      <c r="AA819" s="120"/>
    </row>
    <row r="820" spans="1:27" ht="14.25">
      <c r="A820" s="238"/>
      <c r="B820" s="239"/>
      <c r="C820" s="238"/>
      <c r="D820" s="238"/>
      <c r="E820" s="238"/>
      <c r="F820" s="188"/>
      <c r="G820" s="239"/>
      <c r="H820" s="240"/>
      <c r="I820" s="240"/>
      <c r="J820" s="240"/>
      <c r="K820" s="240"/>
      <c r="L820" s="120"/>
      <c r="M820" s="120"/>
      <c r="N820" s="120"/>
      <c r="O820" s="120"/>
      <c r="P820" s="120"/>
      <c r="Q820" s="120"/>
      <c r="R820" s="120"/>
      <c r="S820" s="120"/>
      <c r="T820" s="120"/>
      <c r="U820" s="120"/>
      <c r="V820" s="120"/>
      <c r="W820" s="120"/>
      <c r="X820" s="120"/>
      <c r="Y820" s="120"/>
      <c r="Z820" s="120"/>
      <c r="AA820" s="120"/>
    </row>
    <row r="821" spans="1:27" ht="14.25">
      <c r="A821" s="238"/>
      <c r="B821" s="239"/>
      <c r="C821" s="238"/>
      <c r="D821" s="238"/>
      <c r="E821" s="238"/>
      <c r="F821" s="188"/>
      <c r="G821" s="239"/>
      <c r="H821" s="240"/>
      <c r="I821" s="240"/>
      <c r="J821" s="240"/>
      <c r="K821" s="240"/>
      <c r="L821" s="120"/>
      <c r="M821" s="120"/>
      <c r="N821" s="120"/>
      <c r="O821" s="120"/>
      <c r="P821" s="120"/>
      <c r="Q821" s="120"/>
      <c r="R821" s="120"/>
      <c r="S821" s="120"/>
      <c r="T821" s="120"/>
      <c r="U821" s="120"/>
      <c r="V821" s="120"/>
      <c r="W821" s="120"/>
      <c r="X821" s="120"/>
      <c r="Y821" s="120"/>
      <c r="Z821" s="120"/>
      <c r="AA821" s="120"/>
    </row>
    <row r="822" spans="1:27" ht="14.25">
      <c r="A822" s="238"/>
      <c r="B822" s="239"/>
      <c r="C822" s="238"/>
      <c r="D822" s="238"/>
      <c r="E822" s="238"/>
      <c r="F822" s="188"/>
      <c r="G822" s="239"/>
      <c r="H822" s="240"/>
      <c r="I822" s="240"/>
      <c r="J822" s="240"/>
      <c r="K822" s="240"/>
      <c r="L822" s="120"/>
      <c r="M822" s="120"/>
      <c r="N822" s="120"/>
      <c r="O822" s="120"/>
      <c r="P822" s="120"/>
      <c r="Q822" s="120"/>
      <c r="R822" s="120"/>
      <c r="S822" s="120"/>
      <c r="T822" s="120"/>
      <c r="U822" s="120"/>
      <c r="V822" s="120"/>
      <c r="W822" s="120"/>
      <c r="X822" s="120"/>
      <c r="Y822" s="120"/>
      <c r="Z822" s="120"/>
      <c r="AA822" s="120"/>
    </row>
    <row r="823" spans="1:27" ht="14.25">
      <c r="A823" s="238"/>
      <c r="B823" s="239"/>
      <c r="C823" s="238"/>
      <c r="D823" s="238"/>
      <c r="E823" s="238"/>
      <c r="F823" s="188"/>
      <c r="G823" s="239"/>
      <c r="H823" s="240"/>
      <c r="I823" s="240"/>
      <c r="J823" s="240"/>
      <c r="K823" s="240"/>
      <c r="L823" s="120"/>
      <c r="M823" s="120"/>
      <c r="N823" s="120"/>
      <c r="O823" s="120"/>
      <c r="P823" s="120"/>
      <c r="Q823" s="120"/>
      <c r="R823" s="120"/>
      <c r="S823" s="120"/>
      <c r="T823" s="120"/>
      <c r="U823" s="120"/>
      <c r="V823" s="120"/>
      <c r="W823" s="120"/>
      <c r="X823" s="120"/>
      <c r="Y823" s="120"/>
      <c r="Z823" s="120"/>
      <c r="AA823" s="120"/>
    </row>
    <row r="824" spans="1:27" ht="14.25">
      <c r="A824" s="238"/>
      <c r="B824" s="239"/>
      <c r="C824" s="238"/>
      <c r="D824" s="238"/>
      <c r="E824" s="238"/>
      <c r="F824" s="188"/>
      <c r="G824" s="239"/>
      <c r="H824" s="240"/>
      <c r="I824" s="240"/>
      <c r="J824" s="240"/>
      <c r="K824" s="240"/>
      <c r="L824" s="120"/>
      <c r="M824" s="120"/>
      <c r="N824" s="120"/>
      <c r="O824" s="120"/>
      <c r="P824" s="120"/>
      <c r="Q824" s="120"/>
      <c r="R824" s="120"/>
      <c r="S824" s="120"/>
      <c r="T824" s="120"/>
      <c r="U824" s="120"/>
      <c r="V824" s="120"/>
      <c r="W824" s="120"/>
      <c r="X824" s="120"/>
      <c r="Y824" s="120"/>
      <c r="Z824" s="120"/>
      <c r="AA824" s="120"/>
    </row>
    <row r="825" spans="1:27" ht="14.25">
      <c r="A825" s="238"/>
      <c r="B825" s="239"/>
      <c r="C825" s="238"/>
      <c r="D825" s="238"/>
      <c r="E825" s="238"/>
      <c r="F825" s="188"/>
      <c r="G825" s="239"/>
      <c r="H825" s="240"/>
      <c r="I825" s="240"/>
      <c r="J825" s="240"/>
      <c r="K825" s="240"/>
      <c r="L825" s="120"/>
      <c r="M825" s="120"/>
      <c r="N825" s="120"/>
      <c r="O825" s="120"/>
      <c r="P825" s="120"/>
      <c r="Q825" s="120"/>
      <c r="R825" s="120"/>
      <c r="S825" s="120"/>
      <c r="T825" s="120"/>
      <c r="U825" s="120"/>
      <c r="V825" s="120"/>
      <c r="W825" s="120"/>
      <c r="X825" s="120"/>
      <c r="Y825" s="120"/>
      <c r="Z825" s="120"/>
      <c r="AA825" s="120"/>
    </row>
    <row r="826" spans="1:27" ht="14.25">
      <c r="A826" s="238"/>
      <c r="B826" s="239"/>
      <c r="C826" s="238"/>
      <c r="D826" s="238"/>
      <c r="E826" s="238"/>
      <c r="F826" s="188"/>
      <c r="G826" s="239"/>
      <c r="H826" s="240"/>
      <c r="I826" s="240"/>
      <c r="J826" s="240"/>
      <c r="K826" s="240"/>
      <c r="L826" s="120"/>
      <c r="M826" s="120"/>
      <c r="N826" s="120"/>
      <c r="O826" s="120"/>
      <c r="P826" s="120"/>
      <c r="Q826" s="120"/>
      <c r="R826" s="120"/>
      <c r="S826" s="120"/>
      <c r="T826" s="120"/>
      <c r="U826" s="120"/>
      <c r="V826" s="120"/>
      <c r="W826" s="120"/>
      <c r="X826" s="120"/>
      <c r="Y826" s="120"/>
      <c r="Z826" s="120"/>
      <c r="AA826" s="120"/>
    </row>
    <row r="827" spans="1:27" ht="14.25">
      <c r="A827" s="238"/>
      <c r="B827" s="239"/>
      <c r="C827" s="238"/>
      <c r="D827" s="238"/>
      <c r="E827" s="238"/>
      <c r="F827" s="188"/>
      <c r="G827" s="239"/>
      <c r="H827" s="240"/>
      <c r="I827" s="240"/>
      <c r="J827" s="240"/>
      <c r="K827" s="240"/>
      <c r="L827" s="120"/>
      <c r="M827" s="120"/>
      <c r="N827" s="120"/>
      <c r="O827" s="120"/>
      <c r="P827" s="120"/>
      <c r="Q827" s="120"/>
      <c r="R827" s="120"/>
      <c r="S827" s="120"/>
      <c r="T827" s="120"/>
      <c r="U827" s="120"/>
      <c r="V827" s="120"/>
      <c r="W827" s="120"/>
      <c r="X827" s="120"/>
      <c r="Y827" s="120"/>
      <c r="Z827" s="120"/>
      <c r="AA827" s="120"/>
    </row>
    <row r="828" spans="1:27" ht="14.25">
      <c r="A828" s="238"/>
      <c r="B828" s="239"/>
      <c r="C828" s="238"/>
      <c r="D828" s="238"/>
      <c r="E828" s="238"/>
      <c r="F828" s="188"/>
      <c r="G828" s="239"/>
      <c r="H828" s="240"/>
      <c r="I828" s="240"/>
      <c r="J828" s="240"/>
      <c r="K828" s="240"/>
      <c r="L828" s="120"/>
      <c r="M828" s="120"/>
      <c r="N828" s="120"/>
      <c r="O828" s="120"/>
      <c r="P828" s="120"/>
      <c r="Q828" s="120"/>
      <c r="R828" s="120"/>
      <c r="S828" s="120"/>
      <c r="T828" s="120"/>
      <c r="U828" s="120"/>
      <c r="V828" s="120"/>
      <c r="W828" s="120"/>
      <c r="X828" s="120"/>
      <c r="Y828" s="120"/>
      <c r="Z828" s="120"/>
      <c r="AA828" s="120"/>
    </row>
    <row r="829" spans="1:27" ht="14.25">
      <c r="A829" s="238"/>
      <c r="B829" s="239"/>
      <c r="C829" s="238"/>
      <c r="D829" s="238"/>
      <c r="E829" s="238"/>
      <c r="F829" s="188"/>
      <c r="G829" s="239"/>
      <c r="H829" s="240"/>
      <c r="I829" s="240"/>
      <c r="J829" s="240"/>
      <c r="K829" s="240"/>
      <c r="L829" s="120"/>
      <c r="M829" s="120"/>
      <c r="N829" s="120"/>
      <c r="O829" s="120"/>
      <c r="P829" s="120"/>
      <c r="Q829" s="120"/>
      <c r="R829" s="120"/>
      <c r="S829" s="120"/>
      <c r="T829" s="120"/>
      <c r="U829" s="120"/>
      <c r="V829" s="120"/>
      <c r="W829" s="120"/>
      <c r="X829" s="120"/>
      <c r="Y829" s="120"/>
      <c r="Z829" s="120"/>
      <c r="AA829" s="120"/>
    </row>
    <row r="830" spans="1:27" ht="14.25">
      <c r="A830" s="238"/>
      <c r="B830" s="239"/>
      <c r="C830" s="238"/>
      <c r="D830" s="238"/>
      <c r="E830" s="238"/>
      <c r="F830" s="188"/>
      <c r="G830" s="239"/>
      <c r="H830" s="240"/>
      <c r="I830" s="240"/>
      <c r="J830" s="240"/>
      <c r="K830" s="240"/>
      <c r="L830" s="120"/>
      <c r="M830" s="120"/>
      <c r="N830" s="120"/>
      <c r="O830" s="120"/>
      <c r="P830" s="120"/>
      <c r="Q830" s="120"/>
      <c r="R830" s="120"/>
      <c r="S830" s="120"/>
      <c r="T830" s="120"/>
      <c r="U830" s="120"/>
      <c r="V830" s="120"/>
      <c r="W830" s="120"/>
      <c r="X830" s="120"/>
      <c r="Y830" s="120"/>
      <c r="Z830" s="120"/>
      <c r="AA830" s="120"/>
    </row>
    <row r="831" spans="1:27" ht="14.25">
      <c r="A831" s="238"/>
      <c r="B831" s="239"/>
      <c r="C831" s="238"/>
      <c r="D831" s="238"/>
      <c r="E831" s="238"/>
      <c r="F831" s="188"/>
      <c r="G831" s="239"/>
      <c r="H831" s="240"/>
      <c r="I831" s="240"/>
      <c r="J831" s="240"/>
      <c r="K831" s="240"/>
      <c r="L831" s="120"/>
      <c r="M831" s="120"/>
      <c r="N831" s="120"/>
      <c r="O831" s="120"/>
      <c r="P831" s="120"/>
      <c r="Q831" s="120"/>
      <c r="R831" s="120"/>
      <c r="S831" s="120"/>
      <c r="T831" s="120"/>
      <c r="U831" s="120"/>
      <c r="V831" s="120"/>
      <c r="W831" s="120"/>
      <c r="X831" s="120"/>
      <c r="Y831" s="120"/>
      <c r="Z831" s="120"/>
      <c r="AA831" s="120"/>
    </row>
    <row r="832" spans="1:27" ht="14.25">
      <c r="A832" s="238"/>
      <c r="B832" s="239"/>
      <c r="C832" s="238"/>
      <c r="D832" s="238"/>
      <c r="E832" s="238"/>
      <c r="F832" s="188"/>
      <c r="G832" s="239"/>
      <c r="H832" s="240"/>
      <c r="I832" s="240"/>
      <c r="J832" s="240"/>
      <c r="K832" s="240"/>
      <c r="L832" s="120"/>
      <c r="M832" s="120"/>
      <c r="N832" s="120"/>
      <c r="O832" s="120"/>
      <c r="P832" s="120"/>
      <c r="Q832" s="120"/>
      <c r="R832" s="120"/>
      <c r="S832" s="120"/>
      <c r="T832" s="120"/>
      <c r="U832" s="120"/>
      <c r="V832" s="120"/>
      <c r="W832" s="120"/>
      <c r="X832" s="120"/>
      <c r="Y832" s="120"/>
      <c r="Z832" s="120"/>
      <c r="AA832" s="120"/>
    </row>
    <row r="833" spans="1:27" ht="14.25">
      <c r="A833" s="238"/>
      <c r="B833" s="239"/>
      <c r="C833" s="238"/>
      <c r="D833" s="238"/>
      <c r="E833" s="238"/>
      <c r="F833" s="188"/>
      <c r="G833" s="239"/>
      <c r="H833" s="240"/>
      <c r="I833" s="240"/>
      <c r="J833" s="240"/>
      <c r="K833" s="240"/>
      <c r="L833" s="120"/>
      <c r="M833" s="120"/>
      <c r="N833" s="120"/>
      <c r="O833" s="120"/>
      <c r="P833" s="120"/>
      <c r="Q833" s="120"/>
      <c r="R833" s="120"/>
      <c r="S833" s="120"/>
      <c r="T833" s="120"/>
      <c r="U833" s="120"/>
      <c r="V833" s="120"/>
      <c r="W833" s="120"/>
      <c r="X833" s="120"/>
      <c r="Y833" s="120"/>
      <c r="Z833" s="120"/>
      <c r="AA833" s="120"/>
    </row>
    <row r="834" spans="1:27" ht="14.25">
      <c r="A834" s="238"/>
      <c r="B834" s="239"/>
      <c r="C834" s="238"/>
      <c r="D834" s="238"/>
      <c r="E834" s="238"/>
      <c r="F834" s="188"/>
      <c r="G834" s="239"/>
      <c r="H834" s="240"/>
      <c r="I834" s="240"/>
      <c r="J834" s="240"/>
      <c r="K834" s="240"/>
      <c r="L834" s="120"/>
      <c r="M834" s="120"/>
      <c r="N834" s="120"/>
      <c r="O834" s="120"/>
      <c r="P834" s="120"/>
      <c r="Q834" s="120"/>
      <c r="R834" s="120"/>
      <c r="S834" s="120"/>
      <c r="T834" s="120"/>
      <c r="U834" s="120"/>
      <c r="V834" s="120"/>
      <c r="W834" s="120"/>
      <c r="X834" s="120"/>
      <c r="Y834" s="120"/>
      <c r="Z834" s="120"/>
      <c r="AA834" s="120"/>
    </row>
    <row r="835" spans="1:27" ht="14.25">
      <c r="A835" s="238"/>
      <c r="B835" s="239"/>
      <c r="C835" s="238"/>
      <c r="D835" s="238"/>
      <c r="E835" s="238"/>
      <c r="F835" s="188"/>
      <c r="G835" s="239"/>
      <c r="H835" s="240"/>
      <c r="I835" s="240"/>
      <c r="J835" s="240"/>
      <c r="K835" s="240"/>
      <c r="L835" s="120"/>
      <c r="M835" s="120"/>
      <c r="N835" s="120"/>
      <c r="O835" s="120"/>
      <c r="P835" s="120"/>
      <c r="Q835" s="120"/>
      <c r="R835" s="120"/>
      <c r="S835" s="120"/>
      <c r="T835" s="120"/>
      <c r="U835" s="120"/>
      <c r="V835" s="120"/>
      <c r="W835" s="120"/>
      <c r="X835" s="120"/>
      <c r="Y835" s="120"/>
      <c r="Z835" s="120"/>
      <c r="AA835" s="120"/>
    </row>
    <row r="836" spans="1:27" ht="14.25">
      <c r="A836" s="238"/>
      <c r="B836" s="239"/>
      <c r="C836" s="238"/>
      <c r="D836" s="238"/>
      <c r="E836" s="238"/>
      <c r="F836" s="188"/>
      <c r="G836" s="239"/>
      <c r="H836" s="240"/>
      <c r="I836" s="240"/>
      <c r="J836" s="240"/>
      <c r="K836" s="240"/>
      <c r="L836" s="120"/>
      <c r="M836" s="120"/>
      <c r="N836" s="120"/>
      <c r="O836" s="120"/>
      <c r="P836" s="120"/>
      <c r="Q836" s="120"/>
      <c r="R836" s="120"/>
      <c r="S836" s="120"/>
      <c r="T836" s="120"/>
      <c r="U836" s="120"/>
      <c r="V836" s="120"/>
      <c r="W836" s="120"/>
      <c r="X836" s="120"/>
      <c r="Y836" s="120"/>
      <c r="Z836" s="120"/>
      <c r="AA836" s="120"/>
    </row>
    <row r="837" spans="1:27" ht="14.25">
      <c r="A837" s="238"/>
      <c r="B837" s="239"/>
      <c r="C837" s="238"/>
      <c r="D837" s="238"/>
      <c r="E837" s="238"/>
      <c r="F837" s="188"/>
      <c r="G837" s="239"/>
      <c r="H837" s="240"/>
      <c r="I837" s="240"/>
      <c r="J837" s="240"/>
      <c r="K837" s="240"/>
      <c r="L837" s="120"/>
      <c r="M837" s="120"/>
      <c r="N837" s="120"/>
      <c r="O837" s="120"/>
      <c r="P837" s="120"/>
      <c r="Q837" s="120"/>
      <c r="R837" s="120"/>
      <c r="S837" s="120"/>
      <c r="T837" s="120"/>
      <c r="U837" s="120"/>
      <c r="V837" s="120"/>
      <c r="W837" s="120"/>
      <c r="X837" s="120"/>
      <c r="Y837" s="120"/>
      <c r="Z837" s="120"/>
      <c r="AA837" s="120"/>
    </row>
    <row r="838" spans="1:27" ht="14.25">
      <c r="A838" s="238"/>
      <c r="B838" s="239"/>
      <c r="C838" s="238"/>
      <c r="D838" s="238"/>
      <c r="E838" s="238"/>
      <c r="F838" s="188"/>
      <c r="G838" s="239"/>
      <c r="H838" s="240"/>
      <c r="I838" s="240"/>
      <c r="J838" s="240"/>
      <c r="K838" s="240"/>
      <c r="L838" s="120"/>
      <c r="M838" s="120"/>
      <c r="N838" s="120"/>
      <c r="O838" s="120"/>
      <c r="P838" s="120"/>
      <c r="Q838" s="120"/>
      <c r="R838" s="120"/>
      <c r="S838" s="120"/>
      <c r="T838" s="120"/>
      <c r="U838" s="120"/>
      <c r="V838" s="120"/>
      <c r="W838" s="120"/>
      <c r="X838" s="120"/>
      <c r="Y838" s="120"/>
      <c r="Z838" s="120"/>
      <c r="AA838" s="120"/>
    </row>
    <row r="839" spans="1:27" ht="14.25">
      <c r="A839" s="238"/>
      <c r="B839" s="239"/>
      <c r="C839" s="238"/>
      <c r="D839" s="238"/>
      <c r="E839" s="238"/>
      <c r="F839" s="188"/>
      <c r="G839" s="239"/>
      <c r="H839" s="240"/>
      <c r="I839" s="240"/>
      <c r="J839" s="240"/>
      <c r="K839" s="240"/>
      <c r="L839" s="120"/>
      <c r="M839" s="120"/>
      <c r="N839" s="120"/>
      <c r="O839" s="120"/>
      <c r="P839" s="120"/>
      <c r="Q839" s="120"/>
      <c r="R839" s="120"/>
      <c r="S839" s="120"/>
      <c r="T839" s="120"/>
      <c r="U839" s="120"/>
      <c r="V839" s="120"/>
      <c r="W839" s="120"/>
      <c r="X839" s="120"/>
      <c r="Y839" s="120"/>
      <c r="Z839" s="120"/>
      <c r="AA839" s="120"/>
    </row>
    <row r="840" spans="1:27" ht="14.25">
      <c r="A840" s="238"/>
      <c r="B840" s="239"/>
      <c r="C840" s="238"/>
      <c r="D840" s="238"/>
      <c r="E840" s="238"/>
      <c r="F840" s="188"/>
      <c r="G840" s="239"/>
      <c r="H840" s="240"/>
      <c r="I840" s="240"/>
      <c r="J840" s="240"/>
      <c r="K840" s="240"/>
      <c r="L840" s="120"/>
      <c r="M840" s="120"/>
      <c r="N840" s="120"/>
      <c r="O840" s="120"/>
      <c r="P840" s="120"/>
      <c r="Q840" s="120"/>
      <c r="R840" s="120"/>
      <c r="S840" s="120"/>
      <c r="T840" s="120"/>
      <c r="U840" s="120"/>
      <c r="V840" s="120"/>
      <c r="W840" s="120"/>
      <c r="X840" s="120"/>
      <c r="Y840" s="120"/>
      <c r="Z840" s="120"/>
      <c r="AA840" s="120"/>
    </row>
    <row r="841" spans="1:27" ht="14.25">
      <c r="A841" s="238"/>
      <c r="B841" s="239"/>
      <c r="C841" s="238"/>
      <c r="D841" s="238"/>
      <c r="E841" s="238"/>
      <c r="F841" s="188"/>
      <c r="G841" s="239"/>
      <c r="H841" s="240"/>
      <c r="I841" s="240"/>
      <c r="J841" s="240"/>
      <c r="K841" s="240"/>
      <c r="L841" s="120"/>
      <c r="M841" s="120"/>
      <c r="N841" s="120"/>
      <c r="O841" s="120"/>
      <c r="P841" s="120"/>
      <c r="Q841" s="120"/>
      <c r="R841" s="120"/>
      <c r="S841" s="120"/>
      <c r="T841" s="120"/>
      <c r="U841" s="120"/>
      <c r="V841" s="120"/>
      <c r="W841" s="120"/>
      <c r="X841" s="120"/>
      <c r="Y841" s="120"/>
      <c r="Z841" s="120"/>
      <c r="AA841" s="120"/>
    </row>
    <row r="842" spans="1:27" ht="14.25">
      <c r="A842" s="238"/>
      <c r="B842" s="239"/>
      <c r="C842" s="238"/>
      <c r="D842" s="238"/>
      <c r="E842" s="238"/>
      <c r="F842" s="188"/>
      <c r="G842" s="239"/>
      <c r="H842" s="240"/>
      <c r="I842" s="240"/>
      <c r="J842" s="240"/>
      <c r="K842" s="240"/>
      <c r="L842" s="120"/>
      <c r="M842" s="120"/>
      <c r="N842" s="120"/>
      <c r="O842" s="120"/>
      <c r="P842" s="120"/>
      <c r="Q842" s="120"/>
      <c r="R842" s="120"/>
      <c r="S842" s="120"/>
      <c r="T842" s="120"/>
      <c r="U842" s="120"/>
      <c r="V842" s="120"/>
      <c r="W842" s="120"/>
      <c r="X842" s="120"/>
      <c r="Y842" s="120"/>
      <c r="Z842" s="120"/>
      <c r="AA842" s="120"/>
    </row>
    <row r="843" spans="1:27" ht="14.25">
      <c r="A843" s="238"/>
      <c r="B843" s="239"/>
      <c r="C843" s="238"/>
      <c r="D843" s="238"/>
      <c r="E843" s="238"/>
      <c r="F843" s="188"/>
      <c r="G843" s="239"/>
      <c r="H843" s="240"/>
      <c r="I843" s="240"/>
      <c r="J843" s="240"/>
      <c r="K843" s="240"/>
      <c r="L843" s="120"/>
      <c r="M843" s="120"/>
      <c r="N843" s="120"/>
      <c r="O843" s="120"/>
      <c r="P843" s="120"/>
      <c r="Q843" s="120"/>
      <c r="R843" s="120"/>
      <c r="S843" s="120"/>
      <c r="T843" s="120"/>
      <c r="U843" s="120"/>
      <c r="V843" s="120"/>
      <c r="W843" s="120"/>
      <c r="X843" s="120"/>
      <c r="Y843" s="120"/>
      <c r="Z843" s="120"/>
      <c r="AA843" s="120"/>
    </row>
    <row r="844" spans="1:27" ht="14.25">
      <c r="A844" s="238"/>
      <c r="B844" s="239"/>
      <c r="C844" s="238"/>
      <c r="D844" s="238"/>
      <c r="E844" s="238"/>
      <c r="F844" s="188"/>
      <c r="G844" s="239"/>
      <c r="H844" s="240"/>
      <c r="I844" s="240"/>
      <c r="J844" s="240"/>
      <c r="K844" s="240"/>
      <c r="L844" s="120"/>
      <c r="M844" s="120"/>
      <c r="N844" s="120"/>
      <c r="O844" s="120"/>
      <c r="P844" s="120"/>
      <c r="Q844" s="120"/>
      <c r="R844" s="120"/>
      <c r="S844" s="120"/>
      <c r="T844" s="120"/>
      <c r="U844" s="120"/>
      <c r="V844" s="120"/>
      <c r="W844" s="120"/>
      <c r="X844" s="120"/>
      <c r="Y844" s="120"/>
      <c r="Z844" s="120"/>
      <c r="AA844" s="120"/>
    </row>
    <row r="845" spans="1:27" ht="14.25">
      <c r="A845" s="238"/>
      <c r="B845" s="239"/>
      <c r="C845" s="238"/>
      <c r="D845" s="238"/>
      <c r="E845" s="238"/>
      <c r="F845" s="188"/>
      <c r="G845" s="239"/>
      <c r="H845" s="240"/>
      <c r="I845" s="240"/>
      <c r="J845" s="240"/>
      <c r="K845" s="240"/>
      <c r="L845" s="120"/>
      <c r="M845" s="120"/>
      <c r="N845" s="120"/>
      <c r="O845" s="120"/>
      <c r="P845" s="120"/>
      <c r="Q845" s="120"/>
      <c r="R845" s="120"/>
      <c r="S845" s="120"/>
      <c r="T845" s="120"/>
      <c r="U845" s="120"/>
      <c r="V845" s="120"/>
      <c r="W845" s="120"/>
      <c r="X845" s="120"/>
      <c r="Y845" s="120"/>
      <c r="Z845" s="120"/>
      <c r="AA845" s="120"/>
    </row>
    <row r="846" spans="1:27" ht="14.25">
      <c r="A846" s="238"/>
      <c r="B846" s="239"/>
      <c r="C846" s="238"/>
      <c r="D846" s="238"/>
      <c r="E846" s="238"/>
      <c r="F846" s="188"/>
      <c r="G846" s="239"/>
      <c r="H846" s="240"/>
      <c r="I846" s="240"/>
      <c r="J846" s="240"/>
      <c r="K846" s="240"/>
      <c r="L846" s="120"/>
      <c r="M846" s="120"/>
      <c r="N846" s="120"/>
      <c r="O846" s="120"/>
      <c r="P846" s="120"/>
      <c r="Q846" s="120"/>
      <c r="R846" s="120"/>
      <c r="S846" s="120"/>
      <c r="T846" s="120"/>
      <c r="U846" s="120"/>
      <c r="V846" s="120"/>
      <c r="W846" s="120"/>
      <c r="X846" s="120"/>
      <c r="Y846" s="120"/>
      <c r="Z846" s="120"/>
      <c r="AA846" s="120"/>
    </row>
    <row r="847" spans="1:27" ht="14.25">
      <c r="A847" s="238"/>
      <c r="B847" s="239"/>
      <c r="C847" s="238"/>
      <c r="D847" s="238"/>
      <c r="E847" s="238"/>
      <c r="F847" s="188"/>
      <c r="G847" s="239"/>
      <c r="H847" s="240"/>
      <c r="I847" s="240"/>
      <c r="J847" s="240"/>
      <c r="K847" s="240"/>
      <c r="L847" s="120"/>
      <c r="M847" s="120"/>
      <c r="N847" s="120"/>
      <c r="O847" s="120"/>
      <c r="P847" s="120"/>
      <c r="Q847" s="120"/>
      <c r="R847" s="120"/>
      <c r="S847" s="120"/>
      <c r="T847" s="120"/>
      <c r="U847" s="120"/>
      <c r="V847" s="120"/>
      <c r="W847" s="120"/>
      <c r="X847" s="120"/>
      <c r="Y847" s="120"/>
      <c r="Z847" s="120"/>
      <c r="AA847" s="120"/>
    </row>
    <row r="848" spans="1:27" ht="14.25">
      <c r="A848" s="238"/>
      <c r="B848" s="239"/>
      <c r="C848" s="238"/>
      <c r="D848" s="238"/>
      <c r="E848" s="238"/>
      <c r="F848" s="188"/>
      <c r="G848" s="239"/>
      <c r="H848" s="240"/>
      <c r="I848" s="240"/>
      <c r="J848" s="240"/>
      <c r="K848" s="240"/>
      <c r="L848" s="120"/>
      <c r="M848" s="120"/>
      <c r="N848" s="120"/>
      <c r="O848" s="120"/>
      <c r="P848" s="120"/>
      <c r="Q848" s="120"/>
      <c r="R848" s="120"/>
      <c r="S848" s="120"/>
      <c r="T848" s="120"/>
      <c r="U848" s="120"/>
      <c r="V848" s="120"/>
      <c r="W848" s="120"/>
      <c r="X848" s="120"/>
      <c r="Y848" s="120"/>
      <c r="Z848" s="120"/>
      <c r="AA848" s="120"/>
    </row>
    <row r="849" spans="1:27" ht="14.25">
      <c r="A849" s="238"/>
      <c r="B849" s="239"/>
      <c r="C849" s="238"/>
      <c r="D849" s="238"/>
      <c r="E849" s="238"/>
      <c r="F849" s="188"/>
      <c r="G849" s="239"/>
      <c r="H849" s="240"/>
      <c r="I849" s="240"/>
      <c r="J849" s="240"/>
      <c r="K849" s="240"/>
      <c r="L849" s="120"/>
      <c r="M849" s="120"/>
      <c r="N849" s="120"/>
      <c r="O849" s="120"/>
      <c r="P849" s="120"/>
      <c r="Q849" s="120"/>
      <c r="R849" s="120"/>
      <c r="S849" s="120"/>
      <c r="T849" s="120"/>
      <c r="U849" s="120"/>
      <c r="V849" s="120"/>
      <c r="W849" s="120"/>
      <c r="X849" s="120"/>
      <c r="Y849" s="120"/>
      <c r="Z849" s="120"/>
      <c r="AA849" s="120"/>
    </row>
    <row r="850" spans="1:27" ht="14.25">
      <c r="A850" s="238"/>
      <c r="B850" s="239"/>
      <c r="C850" s="238"/>
      <c r="D850" s="238"/>
      <c r="E850" s="238"/>
      <c r="F850" s="188"/>
      <c r="G850" s="239"/>
      <c r="H850" s="240"/>
      <c r="I850" s="240"/>
      <c r="J850" s="240"/>
      <c r="K850" s="240"/>
      <c r="L850" s="120"/>
      <c r="M850" s="120"/>
      <c r="N850" s="120"/>
      <c r="O850" s="120"/>
      <c r="P850" s="120"/>
      <c r="Q850" s="120"/>
      <c r="R850" s="120"/>
      <c r="S850" s="120"/>
      <c r="T850" s="120"/>
      <c r="U850" s="120"/>
      <c r="V850" s="120"/>
      <c r="W850" s="120"/>
      <c r="X850" s="120"/>
      <c r="Y850" s="120"/>
      <c r="Z850" s="120"/>
      <c r="AA850" s="120"/>
    </row>
    <row r="851" spans="1:27" ht="14.25">
      <c r="A851" s="238"/>
      <c r="B851" s="239"/>
      <c r="C851" s="238"/>
      <c r="D851" s="238"/>
      <c r="E851" s="238"/>
      <c r="F851" s="188"/>
      <c r="G851" s="239"/>
      <c r="H851" s="240"/>
      <c r="I851" s="240"/>
      <c r="J851" s="240"/>
      <c r="K851" s="240"/>
      <c r="L851" s="120"/>
      <c r="M851" s="120"/>
      <c r="N851" s="120"/>
      <c r="O851" s="120"/>
      <c r="P851" s="120"/>
      <c r="Q851" s="120"/>
      <c r="R851" s="120"/>
      <c r="S851" s="120"/>
      <c r="T851" s="120"/>
      <c r="U851" s="120"/>
      <c r="V851" s="120"/>
      <c r="W851" s="120"/>
      <c r="X851" s="120"/>
      <c r="Y851" s="120"/>
      <c r="Z851" s="120"/>
      <c r="AA851" s="120"/>
    </row>
    <row r="852" spans="1:27" ht="14.25">
      <c r="A852" s="238"/>
      <c r="B852" s="239"/>
      <c r="C852" s="238"/>
      <c r="D852" s="238"/>
      <c r="E852" s="238"/>
      <c r="F852" s="188"/>
      <c r="G852" s="239"/>
      <c r="H852" s="240"/>
      <c r="I852" s="240"/>
      <c r="J852" s="240"/>
      <c r="K852" s="240"/>
      <c r="L852" s="120"/>
      <c r="M852" s="120"/>
      <c r="N852" s="120"/>
      <c r="O852" s="120"/>
      <c r="P852" s="120"/>
      <c r="Q852" s="120"/>
      <c r="R852" s="120"/>
      <c r="S852" s="120"/>
      <c r="T852" s="120"/>
      <c r="U852" s="120"/>
      <c r="V852" s="120"/>
      <c r="W852" s="120"/>
      <c r="X852" s="120"/>
      <c r="Y852" s="120"/>
      <c r="Z852" s="120"/>
      <c r="AA852" s="120"/>
    </row>
    <row r="853" spans="1:27" ht="14.25">
      <c r="A853" s="238"/>
      <c r="B853" s="239"/>
      <c r="C853" s="238"/>
      <c r="D853" s="238"/>
      <c r="E853" s="238"/>
      <c r="F853" s="188"/>
      <c r="G853" s="239"/>
      <c r="H853" s="240"/>
      <c r="I853" s="240"/>
      <c r="J853" s="240"/>
      <c r="K853" s="240"/>
      <c r="L853" s="120"/>
      <c r="M853" s="120"/>
      <c r="N853" s="120"/>
      <c r="O853" s="120"/>
      <c r="P853" s="120"/>
      <c r="Q853" s="120"/>
      <c r="R853" s="120"/>
      <c r="S853" s="120"/>
      <c r="T853" s="120"/>
      <c r="U853" s="120"/>
      <c r="V853" s="120"/>
      <c r="W853" s="120"/>
      <c r="X853" s="120"/>
      <c r="Y853" s="120"/>
      <c r="Z853" s="120"/>
      <c r="AA853" s="120"/>
    </row>
    <row r="854" spans="1:27" ht="14.25">
      <c r="A854" s="238"/>
      <c r="B854" s="239"/>
      <c r="C854" s="238"/>
      <c r="D854" s="238"/>
      <c r="E854" s="238"/>
      <c r="F854" s="188"/>
      <c r="G854" s="239"/>
      <c r="H854" s="240"/>
      <c r="I854" s="240"/>
      <c r="J854" s="240"/>
      <c r="K854" s="240"/>
      <c r="L854" s="120"/>
      <c r="M854" s="120"/>
      <c r="N854" s="120"/>
      <c r="O854" s="120"/>
      <c r="P854" s="120"/>
      <c r="Q854" s="120"/>
      <c r="R854" s="120"/>
      <c r="S854" s="120"/>
      <c r="T854" s="120"/>
      <c r="U854" s="120"/>
      <c r="V854" s="120"/>
      <c r="W854" s="120"/>
      <c r="X854" s="120"/>
      <c r="Y854" s="120"/>
      <c r="Z854" s="120"/>
      <c r="AA854" s="120"/>
    </row>
    <row r="855" spans="1:27" ht="14.25">
      <c r="A855" s="238"/>
      <c r="B855" s="239"/>
      <c r="C855" s="238"/>
      <c r="D855" s="238"/>
      <c r="E855" s="238"/>
      <c r="F855" s="188"/>
      <c r="G855" s="239"/>
      <c r="H855" s="240"/>
      <c r="I855" s="240"/>
      <c r="J855" s="240"/>
      <c r="K855" s="240"/>
      <c r="L855" s="120"/>
      <c r="M855" s="120"/>
      <c r="N855" s="120"/>
      <c r="O855" s="120"/>
      <c r="P855" s="120"/>
      <c r="Q855" s="120"/>
      <c r="R855" s="120"/>
      <c r="S855" s="120"/>
      <c r="T855" s="120"/>
      <c r="U855" s="120"/>
      <c r="V855" s="120"/>
      <c r="W855" s="120"/>
      <c r="X855" s="120"/>
      <c r="Y855" s="120"/>
      <c r="Z855" s="120"/>
      <c r="AA855" s="120"/>
    </row>
    <row r="856" spans="1:27" ht="14.25">
      <c r="A856" s="238"/>
      <c r="B856" s="239"/>
      <c r="C856" s="238"/>
      <c r="D856" s="238"/>
      <c r="E856" s="238"/>
      <c r="F856" s="188"/>
      <c r="G856" s="239"/>
      <c r="H856" s="240"/>
      <c r="I856" s="240"/>
      <c r="J856" s="240"/>
      <c r="K856" s="240"/>
      <c r="L856" s="120"/>
      <c r="M856" s="120"/>
      <c r="N856" s="120"/>
      <c r="O856" s="120"/>
      <c r="P856" s="120"/>
      <c r="Q856" s="120"/>
      <c r="R856" s="120"/>
      <c r="S856" s="120"/>
      <c r="T856" s="120"/>
      <c r="U856" s="120"/>
      <c r="V856" s="120"/>
      <c r="W856" s="120"/>
      <c r="X856" s="120"/>
      <c r="Y856" s="120"/>
      <c r="Z856" s="120"/>
      <c r="AA856" s="120"/>
    </row>
    <row r="857" spans="1:27" ht="14.25">
      <c r="A857" s="238"/>
      <c r="B857" s="239"/>
      <c r="C857" s="238"/>
      <c r="D857" s="238"/>
      <c r="E857" s="238"/>
      <c r="F857" s="188"/>
      <c r="G857" s="239"/>
      <c r="H857" s="240"/>
      <c r="I857" s="240"/>
      <c r="J857" s="240"/>
      <c r="K857" s="240"/>
      <c r="L857" s="120"/>
      <c r="M857" s="120"/>
      <c r="N857" s="120"/>
      <c r="O857" s="120"/>
      <c r="P857" s="120"/>
      <c r="Q857" s="120"/>
      <c r="R857" s="120"/>
      <c r="S857" s="120"/>
      <c r="T857" s="120"/>
      <c r="U857" s="120"/>
      <c r="V857" s="120"/>
      <c r="W857" s="120"/>
      <c r="X857" s="120"/>
      <c r="Y857" s="120"/>
      <c r="Z857" s="120"/>
      <c r="AA857" s="120"/>
    </row>
    <row r="858" spans="1:27" ht="14.25">
      <c r="A858" s="238"/>
      <c r="B858" s="239"/>
      <c r="C858" s="238"/>
      <c r="D858" s="238"/>
      <c r="E858" s="238"/>
      <c r="F858" s="188"/>
      <c r="G858" s="239"/>
      <c r="H858" s="240"/>
      <c r="I858" s="240"/>
      <c r="J858" s="240"/>
      <c r="K858" s="240"/>
      <c r="L858" s="120"/>
      <c r="M858" s="120"/>
      <c r="N858" s="120"/>
      <c r="O858" s="120"/>
      <c r="P858" s="120"/>
      <c r="Q858" s="120"/>
      <c r="R858" s="120"/>
      <c r="S858" s="120"/>
      <c r="T858" s="120"/>
      <c r="U858" s="120"/>
      <c r="V858" s="120"/>
      <c r="W858" s="120"/>
      <c r="X858" s="120"/>
      <c r="Y858" s="120"/>
      <c r="Z858" s="120"/>
      <c r="AA858" s="120"/>
    </row>
    <row r="859" spans="1:27" ht="14.25">
      <c r="A859" s="238"/>
      <c r="B859" s="239"/>
      <c r="C859" s="238"/>
      <c r="D859" s="238"/>
      <c r="E859" s="238"/>
      <c r="F859" s="188"/>
      <c r="G859" s="239"/>
      <c r="H859" s="240"/>
      <c r="I859" s="240"/>
      <c r="J859" s="240"/>
      <c r="K859" s="240"/>
      <c r="L859" s="120"/>
      <c r="M859" s="120"/>
      <c r="N859" s="120"/>
      <c r="O859" s="120"/>
      <c r="P859" s="120"/>
      <c r="Q859" s="120"/>
      <c r="R859" s="120"/>
      <c r="S859" s="120"/>
      <c r="T859" s="120"/>
      <c r="U859" s="120"/>
      <c r="V859" s="120"/>
      <c r="W859" s="120"/>
      <c r="X859" s="120"/>
      <c r="Y859" s="120"/>
      <c r="Z859" s="120"/>
      <c r="AA859" s="120"/>
    </row>
    <row r="860" spans="1:27" ht="14.25">
      <c r="A860" s="238"/>
      <c r="B860" s="239"/>
      <c r="C860" s="238"/>
      <c r="D860" s="238"/>
      <c r="E860" s="238"/>
      <c r="F860" s="188"/>
      <c r="G860" s="239"/>
      <c r="H860" s="240"/>
      <c r="I860" s="240"/>
      <c r="J860" s="240"/>
      <c r="K860" s="240"/>
      <c r="L860" s="120"/>
      <c r="M860" s="120"/>
      <c r="N860" s="120"/>
      <c r="O860" s="120"/>
      <c r="P860" s="120"/>
      <c r="Q860" s="120"/>
      <c r="R860" s="120"/>
      <c r="S860" s="120"/>
      <c r="T860" s="120"/>
      <c r="U860" s="120"/>
      <c r="V860" s="120"/>
      <c r="W860" s="120"/>
      <c r="X860" s="120"/>
      <c r="Y860" s="120"/>
      <c r="Z860" s="120"/>
      <c r="AA860" s="120"/>
    </row>
    <row r="861" spans="1:27" ht="14.25">
      <c r="A861" s="238"/>
      <c r="B861" s="239"/>
      <c r="C861" s="238"/>
      <c r="D861" s="238"/>
      <c r="E861" s="238"/>
      <c r="F861" s="188"/>
      <c r="G861" s="239"/>
      <c r="H861" s="240"/>
      <c r="I861" s="240"/>
      <c r="J861" s="240"/>
      <c r="K861" s="240"/>
      <c r="L861" s="120"/>
      <c r="M861" s="120"/>
      <c r="N861" s="120"/>
      <c r="O861" s="120"/>
      <c r="P861" s="120"/>
      <c r="Q861" s="120"/>
      <c r="R861" s="120"/>
      <c r="S861" s="120"/>
      <c r="T861" s="120"/>
      <c r="U861" s="120"/>
      <c r="V861" s="120"/>
      <c r="W861" s="120"/>
      <c r="X861" s="120"/>
      <c r="Y861" s="120"/>
      <c r="Z861" s="120"/>
      <c r="AA861" s="120"/>
    </row>
    <row r="862" spans="1:27" ht="14.25">
      <c r="A862" s="238"/>
      <c r="B862" s="239"/>
      <c r="C862" s="238"/>
      <c r="D862" s="238"/>
      <c r="E862" s="238"/>
      <c r="F862" s="188"/>
      <c r="G862" s="239"/>
      <c r="H862" s="240"/>
      <c r="I862" s="240"/>
      <c r="J862" s="240"/>
      <c r="K862" s="240"/>
      <c r="L862" s="120"/>
      <c r="M862" s="120"/>
      <c r="N862" s="120"/>
      <c r="O862" s="120"/>
      <c r="P862" s="120"/>
      <c r="Q862" s="120"/>
      <c r="R862" s="120"/>
      <c r="S862" s="120"/>
      <c r="T862" s="120"/>
      <c r="U862" s="120"/>
      <c r="V862" s="120"/>
      <c r="W862" s="120"/>
      <c r="X862" s="120"/>
      <c r="Y862" s="120"/>
      <c r="Z862" s="120"/>
      <c r="AA862" s="120"/>
    </row>
    <row r="863" spans="1:27" ht="14.25">
      <c r="A863" s="238"/>
      <c r="B863" s="239"/>
      <c r="C863" s="238"/>
      <c r="D863" s="238"/>
      <c r="E863" s="238"/>
      <c r="F863" s="188"/>
      <c r="G863" s="239"/>
      <c r="H863" s="240"/>
      <c r="I863" s="240"/>
      <c r="J863" s="240"/>
      <c r="K863" s="240"/>
      <c r="L863" s="120"/>
      <c r="M863" s="120"/>
      <c r="N863" s="120"/>
      <c r="O863" s="120"/>
      <c r="P863" s="120"/>
      <c r="Q863" s="120"/>
      <c r="R863" s="120"/>
      <c r="S863" s="120"/>
      <c r="T863" s="120"/>
      <c r="U863" s="120"/>
      <c r="V863" s="120"/>
      <c r="W863" s="120"/>
      <c r="X863" s="120"/>
      <c r="Y863" s="120"/>
      <c r="Z863" s="120"/>
      <c r="AA863" s="120"/>
    </row>
    <row r="864" spans="1:27" ht="14.25">
      <c r="A864" s="238"/>
      <c r="B864" s="239"/>
      <c r="C864" s="238"/>
      <c r="D864" s="238"/>
      <c r="E864" s="238"/>
      <c r="F864" s="188"/>
      <c r="G864" s="239"/>
      <c r="H864" s="240"/>
      <c r="I864" s="240"/>
      <c r="J864" s="240"/>
      <c r="K864" s="240"/>
      <c r="L864" s="120"/>
      <c r="M864" s="120"/>
      <c r="N864" s="120"/>
      <c r="O864" s="120"/>
      <c r="P864" s="120"/>
      <c r="Q864" s="120"/>
      <c r="R864" s="120"/>
      <c r="S864" s="120"/>
      <c r="T864" s="120"/>
      <c r="U864" s="120"/>
      <c r="V864" s="120"/>
      <c r="W864" s="120"/>
      <c r="X864" s="120"/>
      <c r="Y864" s="120"/>
      <c r="Z864" s="120"/>
      <c r="AA864" s="120"/>
    </row>
    <row r="865" spans="1:27" ht="14.25">
      <c r="A865" s="238"/>
      <c r="B865" s="239"/>
      <c r="C865" s="238"/>
      <c r="D865" s="238"/>
      <c r="E865" s="238"/>
      <c r="F865" s="188"/>
      <c r="G865" s="239"/>
      <c r="H865" s="240"/>
      <c r="I865" s="240"/>
      <c r="J865" s="240"/>
      <c r="K865" s="240"/>
      <c r="L865" s="120"/>
      <c r="M865" s="120"/>
      <c r="N865" s="120"/>
      <c r="O865" s="120"/>
      <c r="P865" s="120"/>
      <c r="Q865" s="120"/>
      <c r="R865" s="120"/>
      <c r="S865" s="120"/>
      <c r="T865" s="120"/>
      <c r="U865" s="120"/>
      <c r="V865" s="120"/>
      <c r="W865" s="120"/>
      <c r="X865" s="120"/>
      <c r="Y865" s="120"/>
      <c r="Z865" s="120"/>
      <c r="AA865" s="120"/>
    </row>
    <row r="866" spans="1:27" ht="14.25">
      <c r="A866" s="238"/>
      <c r="B866" s="239"/>
      <c r="C866" s="238"/>
      <c r="D866" s="238"/>
      <c r="E866" s="238"/>
      <c r="F866" s="188"/>
      <c r="G866" s="239"/>
      <c r="H866" s="240"/>
      <c r="I866" s="240"/>
      <c r="J866" s="240"/>
      <c r="K866" s="240"/>
      <c r="L866" s="120"/>
      <c r="M866" s="120"/>
      <c r="N866" s="120"/>
      <c r="O866" s="120"/>
      <c r="P866" s="120"/>
      <c r="Q866" s="120"/>
      <c r="R866" s="120"/>
      <c r="S866" s="120"/>
      <c r="T866" s="120"/>
      <c r="U866" s="120"/>
      <c r="V866" s="120"/>
      <c r="W866" s="120"/>
      <c r="X866" s="120"/>
      <c r="Y866" s="120"/>
      <c r="Z866" s="120"/>
      <c r="AA866" s="120"/>
    </row>
    <row r="867" spans="1:27" ht="14.25">
      <c r="A867" s="238"/>
      <c r="B867" s="239"/>
      <c r="C867" s="238"/>
      <c r="D867" s="238"/>
      <c r="E867" s="238"/>
      <c r="F867" s="188"/>
      <c r="G867" s="239"/>
      <c r="H867" s="240"/>
      <c r="I867" s="240"/>
      <c r="J867" s="240"/>
      <c r="K867" s="240"/>
      <c r="L867" s="120"/>
      <c r="M867" s="120"/>
      <c r="N867" s="120"/>
      <c r="O867" s="120"/>
      <c r="P867" s="120"/>
      <c r="Q867" s="120"/>
      <c r="R867" s="120"/>
      <c r="S867" s="120"/>
      <c r="T867" s="120"/>
      <c r="U867" s="120"/>
      <c r="V867" s="120"/>
      <c r="W867" s="120"/>
      <c r="X867" s="120"/>
      <c r="Y867" s="120"/>
      <c r="Z867" s="120"/>
      <c r="AA867" s="120"/>
    </row>
    <row r="868" spans="1:27" ht="14.25">
      <c r="A868" s="238"/>
      <c r="B868" s="239"/>
      <c r="C868" s="238"/>
      <c r="D868" s="238"/>
      <c r="E868" s="238"/>
      <c r="F868" s="188"/>
      <c r="G868" s="239"/>
      <c r="H868" s="240"/>
      <c r="I868" s="240"/>
      <c r="J868" s="240"/>
      <c r="K868" s="240"/>
      <c r="L868" s="120"/>
      <c r="M868" s="120"/>
      <c r="N868" s="120"/>
      <c r="O868" s="120"/>
      <c r="P868" s="120"/>
      <c r="Q868" s="120"/>
      <c r="R868" s="120"/>
      <c r="S868" s="120"/>
      <c r="T868" s="120"/>
      <c r="U868" s="120"/>
      <c r="V868" s="120"/>
      <c r="W868" s="120"/>
      <c r="X868" s="120"/>
      <c r="Y868" s="120"/>
      <c r="Z868" s="120"/>
      <c r="AA868" s="120"/>
    </row>
    <row r="869" spans="1:27" ht="14.25">
      <c r="A869" s="238"/>
      <c r="B869" s="239"/>
      <c r="C869" s="238"/>
      <c r="D869" s="238"/>
      <c r="E869" s="238"/>
      <c r="F869" s="188"/>
      <c r="G869" s="239"/>
      <c r="H869" s="240"/>
      <c r="I869" s="240"/>
      <c r="J869" s="240"/>
      <c r="K869" s="240"/>
      <c r="L869" s="120"/>
      <c r="M869" s="120"/>
      <c r="N869" s="120"/>
      <c r="O869" s="120"/>
      <c r="P869" s="120"/>
      <c r="Q869" s="120"/>
      <c r="R869" s="120"/>
      <c r="S869" s="120"/>
      <c r="T869" s="120"/>
      <c r="U869" s="120"/>
      <c r="V869" s="120"/>
      <c r="W869" s="120"/>
      <c r="X869" s="120"/>
      <c r="Y869" s="120"/>
      <c r="Z869" s="120"/>
      <c r="AA869" s="120"/>
    </row>
    <row r="870" spans="1:27" ht="14.25">
      <c r="A870" s="238"/>
      <c r="B870" s="239"/>
      <c r="C870" s="238"/>
      <c r="D870" s="238"/>
      <c r="E870" s="238"/>
      <c r="F870" s="188"/>
      <c r="G870" s="239"/>
      <c r="H870" s="240"/>
      <c r="I870" s="240"/>
      <c r="J870" s="240"/>
      <c r="K870" s="240"/>
      <c r="L870" s="120"/>
      <c r="M870" s="120"/>
      <c r="N870" s="120"/>
      <c r="O870" s="120"/>
      <c r="P870" s="120"/>
      <c r="Q870" s="120"/>
      <c r="R870" s="120"/>
      <c r="S870" s="120"/>
      <c r="T870" s="120"/>
      <c r="U870" s="120"/>
      <c r="V870" s="120"/>
      <c r="W870" s="120"/>
      <c r="X870" s="120"/>
      <c r="Y870" s="120"/>
      <c r="Z870" s="120"/>
      <c r="AA870" s="120"/>
    </row>
    <row r="871" spans="1:27" ht="14.25">
      <c r="A871" s="238"/>
      <c r="B871" s="239"/>
      <c r="C871" s="238"/>
      <c r="D871" s="238"/>
      <c r="E871" s="238"/>
      <c r="F871" s="188"/>
      <c r="G871" s="239"/>
      <c r="H871" s="240"/>
      <c r="I871" s="240"/>
      <c r="J871" s="240"/>
      <c r="K871" s="240"/>
      <c r="L871" s="120"/>
      <c r="M871" s="120"/>
      <c r="N871" s="120"/>
      <c r="O871" s="120"/>
      <c r="P871" s="120"/>
      <c r="Q871" s="120"/>
      <c r="R871" s="120"/>
      <c r="S871" s="120"/>
      <c r="T871" s="120"/>
      <c r="U871" s="120"/>
      <c r="V871" s="120"/>
      <c r="W871" s="120"/>
      <c r="X871" s="120"/>
      <c r="Y871" s="120"/>
      <c r="Z871" s="120"/>
      <c r="AA871" s="120"/>
    </row>
    <row r="872" spans="1:27" ht="14.25">
      <c r="A872" s="238"/>
      <c r="B872" s="239"/>
      <c r="C872" s="238"/>
      <c r="D872" s="238"/>
      <c r="E872" s="238"/>
      <c r="F872" s="188"/>
      <c r="G872" s="239"/>
      <c r="H872" s="240"/>
      <c r="I872" s="240"/>
      <c r="J872" s="240"/>
      <c r="K872" s="240"/>
      <c r="L872" s="120"/>
      <c r="M872" s="120"/>
      <c r="N872" s="120"/>
      <c r="O872" s="120"/>
      <c r="P872" s="120"/>
      <c r="Q872" s="120"/>
      <c r="R872" s="120"/>
      <c r="S872" s="120"/>
      <c r="T872" s="120"/>
      <c r="U872" s="120"/>
      <c r="V872" s="120"/>
      <c r="W872" s="120"/>
      <c r="X872" s="120"/>
      <c r="Y872" s="120"/>
      <c r="Z872" s="120"/>
      <c r="AA872" s="120"/>
    </row>
    <row r="873" spans="1:27" ht="14.25">
      <c r="A873" s="238"/>
      <c r="B873" s="239"/>
      <c r="C873" s="238"/>
      <c r="D873" s="238"/>
      <c r="E873" s="238"/>
      <c r="F873" s="188"/>
      <c r="G873" s="239"/>
      <c r="H873" s="240"/>
      <c r="I873" s="240"/>
      <c r="J873" s="240"/>
      <c r="K873" s="240"/>
      <c r="L873" s="120"/>
      <c r="M873" s="120"/>
      <c r="N873" s="120"/>
      <c r="O873" s="120"/>
      <c r="P873" s="120"/>
      <c r="Q873" s="120"/>
      <c r="R873" s="120"/>
      <c r="S873" s="120"/>
      <c r="T873" s="120"/>
      <c r="U873" s="120"/>
      <c r="V873" s="120"/>
      <c r="W873" s="120"/>
      <c r="X873" s="120"/>
      <c r="Y873" s="120"/>
      <c r="Z873" s="120"/>
      <c r="AA873" s="120"/>
    </row>
    <row r="874" spans="1:27" ht="14.25">
      <c r="A874" s="238"/>
      <c r="B874" s="239"/>
      <c r="C874" s="238"/>
      <c r="D874" s="238"/>
      <c r="E874" s="238"/>
      <c r="F874" s="188"/>
      <c r="G874" s="239"/>
      <c r="H874" s="240"/>
      <c r="I874" s="240"/>
      <c r="J874" s="240"/>
      <c r="K874" s="240"/>
      <c r="L874" s="120"/>
      <c r="M874" s="120"/>
      <c r="N874" s="120"/>
      <c r="O874" s="120"/>
      <c r="P874" s="120"/>
      <c r="Q874" s="120"/>
      <c r="R874" s="120"/>
      <c r="S874" s="120"/>
      <c r="T874" s="120"/>
      <c r="U874" s="120"/>
      <c r="V874" s="120"/>
      <c r="W874" s="120"/>
      <c r="X874" s="120"/>
      <c r="Y874" s="120"/>
      <c r="Z874" s="120"/>
      <c r="AA874" s="120"/>
    </row>
    <row r="875" spans="1:27" ht="14.25">
      <c r="A875" s="238"/>
      <c r="B875" s="239"/>
      <c r="C875" s="238"/>
      <c r="D875" s="238"/>
      <c r="E875" s="238"/>
      <c r="F875" s="188"/>
      <c r="G875" s="239"/>
      <c r="H875" s="240"/>
      <c r="I875" s="240"/>
      <c r="J875" s="240"/>
      <c r="K875" s="240"/>
      <c r="L875" s="120"/>
      <c r="M875" s="120"/>
      <c r="N875" s="120"/>
      <c r="O875" s="120"/>
      <c r="P875" s="120"/>
      <c r="Q875" s="120"/>
      <c r="R875" s="120"/>
      <c r="S875" s="120"/>
      <c r="T875" s="120"/>
      <c r="U875" s="120"/>
      <c r="V875" s="120"/>
      <c r="W875" s="120"/>
      <c r="X875" s="120"/>
      <c r="Y875" s="120"/>
      <c r="Z875" s="120"/>
      <c r="AA875" s="120"/>
    </row>
    <row r="876" spans="1:27" ht="14.25">
      <c r="A876" s="238"/>
      <c r="B876" s="239"/>
      <c r="C876" s="238"/>
      <c r="D876" s="238"/>
      <c r="E876" s="238"/>
      <c r="F876" s="188"/>
      <c r="G876" s="239"/>
      <c r="H876" s="240"/>
      <c r="I876" s="240"/>
      <c r="J876" s="240"/>
      <c r="K876" s="240"/>
      <c r="L876" s="120"/>
      <c r="M876" s="120"/>
      <c r="N876" s="120"/>
      <c r="O876" s="120"/>
      <c r="P876" s="120"/>
      <c r="Q876" s="120"/>
      <c r="R876" s="120"/>
      <c r="S876" s="120"/>
      <c r="T876" s="120"/>
      <c r="U876" s="120"/>
      <c r="V876" s="120"/>
      <c r="W876" s="120"/>
      <c r="X876" s="120"/>
      <c r="Y876" s="120"/>
      <c r="Z876" s="120"/>
      <c r="AA876" s="120"/>
    </row>
    <row r="877" spans="1:27" ht="14.25">
      <c r="A877" s="238"/>
      <c r="B877" s="239"/>
      <c r="C877" s="238"/>
      <c r="D877" s="238"/>
      <c r="E877" s="238"/>
      <c r="F877" s="188"/>
      <c r="G877" s="239"/>
      <c r="H877" s="240"/>
      <c r="I877" s="240"/>
      <c r="J877" s="240"/>
      <c r="K877" s="240"/>
      <c r="L877" s="120"/>
      <c r="M877" s="120"/>
      <c r="N877" s="120"/>
      <c r="O877" s="120"/>
      <c r="P877" s="120"/>
      <c r="Q877" s="120"/>
      <c r="R877" s="120"/>
      <c r="S877" s="120"/>
      <c r="T877" s="120"/>
      <c r="U877" s="120"/>
      <c r="V877" s="120"/>
      <c r="W877" s="120"/>
      <c r="X877" s="120"/>
      <c r="Y877" s="120"/>
      <c r="Z877" s="120"/>
      <c r="AA877" s="120"/>
    </row>
    <row r="878" spans="1:27" ht="14.25">
      <c r="A878" s="238"/>
      <c r="B878" s="239"/>
      <c r="C878" s="238"/>
      <c r="D878" s="238"/>
      <c r="E878" s="238"/>
      <c r="F878" s="188"/>
      <c r="G878" s="239"/>
      <c r="H878" s="240"/>
      <c r="I878" s="240"/>
      <c r="J878" s="240"/>
      <c r="K878" s="240"/>
      <c r="L878" s="120"/>
      <c r="M878" s="120"/>
      <c r="N878" s="120"/>
      <c r="O878" s="120"/>
      <c r="P878" s="120"/>
      <c r="Q878" s="120"/>
      <c r="R878" s="120"/>
      <c r="S878" s="120"/>
      <c r="T878" s="120"/>
      <c r="U878" s="120"/>
      <c r="V878" s="120"/>
      <c r="W878" s="120"/>
      <c r="X878" s="120"/>
      <c r="Y878" s="120"/>
      <c r="Z878" s="120"/>
      <c r="AA878" s="120"/>
    </row>
    <row r="879" spans="1:27" ht="14.25">
      <c r="A879" s="238"/>
      <c r="B879" s="239"/>
      <c r="C879" s="238"/>
      <c r="D879" s="238"/>
      <c r="E879" s="238"/>
      <c r="F879" s="188"/>
      <c r="G879" s="239"/>
      <c r="H879" s="240"/>
      <c r="I879" s="240"/>
      <c r="J879" s="240"/>
      <c r="K879" s="240"/>
      <c r="L879" s="120"/>
      <c r="M879" s="120"/>
      <c r="N879" s="120"/>
      <c r="O879" s="120"/>
      <c r="P879" s="120"/>
      <c r="Q879" s="120"/>
      <c r="R879" s="120"/>
      <c r="S879" s="120"/>
      <c r="T879" s="120"/>
      <c r="U879" s="120"/>
      <c r="V879" s="120"/>
      <c r="W879" s="120"/>
      <c r="X879" s="120"/>
      <c r="Y879" s="120"/>
      <c r="Z879" s="120"/>
      <c r="AA879" s="120"/>
    </row>
    <row r="880" spans="1:27" ht="14.25">
      <c r="A880" s="238"/>
      <c r="B880" s="239"/>
      <c r="C880" s="238"/>
      <c r="D880" s="238"/>
      <c r="E880" s="238"/>
      <c r="F880" s="188"/>
      <c r="G880" s="239"/>
      <c r="H880" s="240"/>
      <c r="I880" s="240"/>
      <c r="J880" s="240"/>
      <c r="K880" s="240"/>
      <c r="L880" s="120"/>
      <c r="M880" s="120"/>
      <c r="N880" s="120"/>
      <c r="O880" s="120"/>
      <c r="P880" s="120"/>
      <c r="Q880" s="120"/>
      <c r="R880" s="120"/>
      <c r="S880" s="120"/>
      <c r="T880" s="120"/>
      <c r="U880" s="120"/>
      <c r="V880" s="120"/>
      <c r="W880" s="120"/>
      <c r="X880" s="120"/>
      <c r="Y880" s="120"/>
      <c r="Z880" s="120"/>
      <c r="AA880" s="120"/>
    </row>
    <row r="881" spans="1:27" ht="14.25">
      <c r="A881" s="238"/>
      <c r="B881" s="239"/>
      <c r="C881" s="238"/>
      <c r="D881" s="238"/>
      <c r="E881" s="238"/>
      <c r="F881" s="188"/>
      <c r="G881" s="239"/>
      <c r="H881" s="240"/>
      <c r="I881" s="240"/>
      <c r="J881" s="240"/>
      <c r="K881" s="240"/>
      <c r="L881" s="120"/>
      <c r="M881" s="120"/>
      <c r="N881" s="120"/>
      <c r="O881" s="120"/>
      <c r="P881" s="120"/>
      <c r="Q881" s="120"/>
      <c r="R881" s="120"/>
      <c r="S881" s="120"/>
      <c r="T881" s="120"/>
      <c r="U881" s="120"/>
      <c r="V881" s="120"/>
      <c r="W881" s="120"/>
      <c r="X881" s="120"/>
      <c r="Y881" s="120"/>
      <c r="Z881" s="120"/>
      <c r="AA881" s="120"/>
    </row>
    <row r="882" spans="1:27" ht="14.25">
      <c r="A882" s="238"/>
      <c r="B882" s="239"/>
      <c r="C882" s="238"/>
      <c r="D882" s="238"/>
      <c r="E882" s="238"/>
      <c r="F882" s="188"/>
      <c r="G882" s="239"/>
      <c r="H882" s="240"/>
      <c r="I882" s="240"/>
      <c r="J882" s="240"/>
      <c r="K882" s="240"/>
      <c r="L882" s="120"/>
      <c r="M882" s="120"/>
      <c r="N882" s="120"/>
      <c r="O882" s="120"/>
      <c r="P882" s="120"/>
      <c r="Q882" s="120"/>
      <c r="R882" s="120"/>
      <c r="S882" s="120"/>
      <c r="T882" s="120"/>
      <c r="U882" s="120"/>
      <c r="V882" s="120"/>
      <c r="W882" s="120"/>
      <c r="X882" s="120"/>
      <c r="Y882" s="120"/>
      <c r="Z882" s="120"/>
      <c r="AA882" s="120"/>
    </row>
    <row r="883" spans="1:27" ht="14.25">
      <c r="A883" s="238"/>
      <c r="B883" s="239"/>
      <c r="C883" s="238"/>
      <c r="D883" s="238"/>
      <c r="E883" s="238"/>
      <c r="F883" s="188"/>
      <c r="G883" s="239"/>
      <c r="H883" s="240"/>
      <c r="I883" s="240"/>
      <c r="J883" s="240"/>
      <c r="K883" s="240"/>
      <c r="L883" s="120"/>
      <c r="M883" s="120"/>
      <c r="N883" s="120"/>
      <c r="O883" s="120"/>
      <c r="P883" s="120"/>
      <c r="Q883" s="120"/>
      <c r="R883" s="120"/>
      <c r="S883" s="120"/>
      <c r="T883" s="120"/>
      <c r="U883" s="120"/>
      <c r="V883" s="120"/>
      <c r="W883" s="120"/>
      <c r="X883" s="120"/>
      <c r="Y883" s="120"/>
      <c r="Z883" s="120"/>
      <c r="AA883" s="120"/>
    </row>
    <row r="884" spans="1:27" ht="14.25">
      <c r="A884" s="238"/>
      <c r="B884" s="239"/>
      <c r="C884" s="238"/>
      <c r="D884" s="238"/>
      <c r="E884" s="238"/>
      <c r="F884" s="188"/>
      <c r="G884" s="239"/>
      <c r="H884" s="240"/>
      <c r="I884" s="240"/>
      <c r="J884" s="240"/>
      <c r="K884" s="240"/>
      <c r="L884" s="120"/>
      <c r="M884" s="120"/>
      <c r="N884" s="120"/>
      <c r="O884" s="120"/>
      <c r="P884" s="120"/>
      <c r="Q884" s="120"/>
      <c r="R884" s="120"/>
      <c r="S884" s="120"/>
      <c r="T884" s="120"/>
      <c r="U884" s="120"/>
      <c r="V884" s="120"/>
      <c r="W884" s="120"/>
      <c r="X884" s="120"/>
      <c r="Y884" s="120"/>
      <c r="Z884" s="120"/>
      <c r="AA884" s="120"/>
    </row>
    <row r="885" spans="1:27" ht="14.25">
      <c r="A885" s="238"/>
      <c r="B885" s="239"/>
      <c r="C885" s="238"/>
      <c r="D885" s="238"/>
      <c r="E885" s="238"/>
      <c r="F885" s="188"/>
      <c r="G885" s="239"/>
      <c r="H885" s="240"/>
      <c r="I885" s="240"/>
      <c r="J885" s="240"/>
      <c r="K885" s="240"/>
      <c r="L885" s="120"/>
      <c r="M885" s="120"/>
      <c r="N885" s="120"/>
      <c r="O885" s="120"/>
      <c r="P885" s="120"/>
      <c r="Q885" s="120"/>
      <c r="R885" s="120"/>
      <c r="S885" s="120"/>
      <c r="T885" s="120"/>
      <c r="U885" s="120"/>
      <c r="V885" s="120"/>
      <c r="W885" s="120"/>
      <c r="X885" s="120"/>
      <c r="Y885" s="120"/>
      <c r="Z885" s="120"/>
      <c r="AA885" s="120"/>
    </row>
    <row r="886" spans="1:27" ht="14.25">
      <c r="A886" s="238"/>
      <c r="B886" s="239"/>
      <c r="C886" s="238"/>
      <c r="D886" s="238"/>
      <c r="E886" s="238"/>
      <c r="F886" s="188"/>
      <c r="G886" s="239"/>
      <c r="H886" s="240"/>
      <c r="I886" s="240"/>
      <c r="J886" s="240"/>
      <c r="K886" s="240"/>
      <c r="L886" s="120"/>
      <c r="M886" s="120"/>
      <c r="N886" s="120"/>
      <c r="O886" s="120"/>
      <c r="P886" s="120"/>
      <c r="Q886" s="120"/>
      <c r="R886" s="120"/>
      <c r="S886" s="120"/>
      <c r="T886" s="120"/>
      <c r="U886" s="120"/>
      <c r="V886" s="120"/>
      <c r="W886" s="120"/>
      <c r="X886" s="120"/>
      <c r="Y886" s="120"/>
      <c r="Z886" s="120"/>
      <c r="AA886" s="120"/>
    </row>
    <row r="887" spans="1:27" ht="14.25">
      <c r="A887" s="238"/>
      <c r="B887" s="239"/>
      <c r="C887" s="238"/>
      <c r="D887" s="238"/>
      <c r="E887" s="238"/>
      <c r="F887" s="188"/>
      <c r="G887" s="239"/>
      <c r="H887" s="240"/>
      <c r="I887" s="240"/>
      <c r="J887" s="240"/>
      <c r="K887" s="240"/>
      <c r="L887" s="120"/>
      <c r="M887" s="120"/>
      <c r="N887" s="120"/>
      <c r="O887" s="120"/>
      <c r="P887" s="120"/>
      <c r="Q887" s="120"/>
      <c r="R887" s="120"/>
      <c r="S887" s="120"/>
      <c r="T887" s="120"/>
      <c r="U887" s="120"/>
      <c r="V887" s="120"/>
      <c r="W887" s="120"/>
      <c r="X887" s="120"/>
      <c r="Y887" s="120"/>
      <c r="Z887" s="120"/>
      <c r="AA887" s="120"/>
    </row>
    <row r="888" spans="1:27" ht="14.25">
      <c r="A888" s="238"/>
      <c r="B888" s="239"/>
      <c r="C888" s="238"/>
      <c r="D888" s="238"/>
      <c r="E888" s="238"/>
      <c r="F888" s="188"/>
      <c r="G888" s="239"/>
      <c r="H888" s="240"/>
      <c r="I888" s="240"/>
      <c r="J888" s="240"/>
      <c r="K888" s="240"/>
      <c r="L888" s="120"/>
      <c r="M888" s="120"/>
      <c r="N888" s="120"/>
      <c r="O888" s="120"/>
      <c r="P888" s="120"/>
      <c r="Q888" s="120"/>
      <c r="R888" s="120"/>
      <c r="S888" s="120"/>
      <c r="T888" s="120"/>
      <c r="U888" s="120"/>
      <c r="V888" s="120"/>
      <c r="W888" s="120"/>
      <c r="X888" s="120"/>
      <c r="Y888" s="120"/>
      <c r="Z888" s="120"/>
      <c r="AA888" s="120"/>
    </row>
    <row r="889" spans="1:27" ht="14.25">
      <c r="A889" s="238"/>
      <c r="B889" s="239"/>
      <c r="C889" s="238"/>
      <c r="D889" s="238"/>
      <c r="E889" s="238"/>
      <c r="F889" s="188"/>
      <c r="G889" s="239"/>
      <c r="H889" s="240"/>
      <c r="I889" s="240"/>
      <c r="J889" s="240"/>
      <c r="K889" s="240"/>
      <c r="L889" s="120"/>
      <c r="M889" s="120"/>
      <c r="N889" s="120"/>
      <c r="O889" s="120"/>
      <c r="P889" s="120"/>
      <c r="Q889" s="120"/>
      <c r="R889" s="120"/>
      <c r="S889" s="120"/>
      <c r="T889" s="120"/>
      <c r="U889" s="120"/>
      <c r="V889" s="120"/>
      <c r="W889" s="120"/>
      <c r="X889" s="120"/>
      <c r="Y889" s="120"/>
      <c r="Z889" s="120"/>
      <c r="AA889" s="120"/>
    </row>
    <row r="890" spans="1:27" ht="14.25">
      <c r="A890" s="238"/>
      <c r="B890" s="239"/>
      <c r="C890" s="238"/>
      <c r="D890" s="238"/>
      <c r="E890" s="238"/>
      <c r="F890" s="188"/>
      <c r="G890" s="239"/>
      <c r="H890" s="240"/>
      <c r="I890" s="240"/>
      <c r="J890" s="240"/>
      <c r="K890" s="240"/>
      <c r="L890" s="120"/>
      <c r="M890" s="120"/>
      <c r="N890" s="120"/>
      <c r="O890" s="120"/>
      <c r="P890" s="120"/>
      <c r="Q890" s="120"/>
      <c r="R890" s="120"/>
      <c r="S890" s="120"/>
      <c r="T890" s="120"/>
      <c r="U890" s="120"/>
      <c r="V890" s="120"/>
      <c r="W890" s="120"/>
      <c r="X890" s="120"/>
      <c r="Y890" s="120"/>
      <c r="Z890" s="120"/>
      <c r="AA890" s="120"/>
    </row>
    <row r="891" spans="1:27" ht="14.25">
      <c r="A891" s="238"/>
      <c r="B891" s="239"/>
      <c r="C891" s="238"/>
      <c r="D891" s="238"/>
      <c r="E891" s="238"/>
      <c r="F891" s="188"/>
      <c r="G891" s="239"/>
      <c r="H891" s="240"/>
      <c r="I891" s="240"/>
      <c r="J891" s="240"/>
      <c r="K891" s="240"/>
      <c r="L891" s="120"/>
      <c r="M891" s="120"/>
      <c r="N891" s="120"/>
      <c r="O891" s="120"/>
      <c r="P891" s="120"/>
      <c r="Q891" s="120"/>
      <c r="R891" s="120"/>
      <c r="S891" s="120"/>
      <c r="T891" s="120"/>
      <c r="U891" s="120"/>
      <c r="V891" s="120"/>
      <c r="W891" s="120"/>
      <c r="X891" s="120"/>
      <c r="Y891" s="120"/>
      <c r="Z891" s="120"/>
      <c r="AA891" s="120"/>
    </row>
    <row r="892" spans="1:27" ht="14.25">
      <c r="A892" s="238"/>
      <c r="B892" s="239"/>
      <c r="C892" s="238"/>
      <c r="D892" s="238"/>
      <c r="E892" s="238"/>
      <c r="F892" s="188"/>
      <c r="G892" s="239"/>
      <c r="H892" s="240"/>
      <c r="I892" s="240"/>
      <c r="J892" s="240"/>
      <c r="K892" s="240"/>
      <c r="L892" s="120"/>
      <c r="M892" s="120"/>
      <c r="N892" s="120"/>
      <c r="O892" s="120"/>
      <c r="P892" s="120"/>
      <c r="Q892" s="120"/>
      <c r="R892" s="120"/>
      <c r="S892" s="120"/>
      <c r="T892" s="120"/>
      <c r="U892" s="120"/>
      <c r="V892" s="120"/>
      <c r="W892" s="120"/>
      <c r="X892" s="120"/>
      <c r="Y892" s="120"/>
      <c r="Z892" s="120"/>
      <c r="AA892" s="120"/>
    </row>
    <row r="893" spans="1:27" ht="14.25">
      <c r="A893" s="238"/>
      <c r="B893" s="239"/>
      <c r="C893" s="238"/>
      <c r="D893" s="238"/>
      <c r="E893" s="238"/>
      <c r="F893" s="188"/>
      <c r="G893" s="239"/>
      <c r="H893" s="240"/>
      <c r="I893" s="240"/>
      <c r="J893" s="240"/>
      <c r="K893" s="240"/>
      <c r="L893" s="120"/>
      <c r="M893" s="120"/>
      <c r="N893" s="120"/>
      <c r="O893" s="120"/>
      <c r="P893" s="120"/>
      <c r="Q893" s="120"/>
      <c r="R893" s="120"/>
      <c r="S893" s="120"/>
      <c r="T893" s="120"/>
      <c r="U893" s="120"/>
      <c r="V893" s="120"/>
      <c r="W893" s="120"/>
      <c r="X893" s="120"/>
      <c r="Y893" s="120"/>
      <c r="Z893" s="120"/>
      <c r="AA893" s="120"/>
    </row>
    <row r="894" spans="1:27" ht="14.25">
      <c r="A894" s="238"/>
      <c r="B894" s="239"/>
      <c r="C894" s="238"/>
      <c r="D894" s="238"/>
      <c r="E894" s="238"/>
      <c r="F894" s="188"/>
      <c r="G894" s="239"/>
      <c r="H894" s="240"/>
      <c r="I894" s="240"/>
      <c r="J894" s="240"/>
      <c r="K894" s="240"/>
      <c r="L894" s="120"/>
      <c r="M894" s="120"/>
      <c r="N894" s="120"/>
      <c r="O894" s="120"/>
      <c r="P894" s="120"/>
      <c r="Q894" s="120"/>
      <c r="R894" s="120"/>
      <c r="S894" s="120"/>
      <c r="T894" s="120"/>
      <c r="U894" s="120"/>
      <c r="V894" s="120"/>
      <c r="W894" s="120"/>
      <c r="X894" s="120"/>
      <c r="Y894" s="120"/>
      <c r="Z894" s="120"/>
      <c r="AA894" s="120"/>
    </row>
    <row r="895" spans="1:27" ht="14.25">
      <c r="A895" s="238"/>
      <c r="B895" s="239"/>
      <c r="C895" s="238"/>
      <c r="D895" s="238"/>
      <c r="E895" s="238"/>
      <c r="F895" s="188"/>
      <c r="G895" s="239"/>
      <c r="H895" s="240"/>
      <c r="I895" s="240"/>
      <c r="J895" s="240"/>
      <c r="K895" s="240"/>
      <c r="L895" s="120"/>
      <c r="M895" s="120"/>
      <c r="N895" s="120"/>
      <c r="O895" s="120"/>
      <c r="P895" s="120"/>
      <c r="Q895" s="120"/>
      <c r="R895" s="120"/>
      <c r="S895" s="120"/>
      <c r="T895" s="120"/>
      <c r="U895" s="120"/>
      <c r="V895" s="120"/>
      <c r="W895" s="120"/>
      <c r="X895" s="120"/>
      <c r="Y895" s="120"/>
      <c r="Z895" s="120"/>
      <c r="AA895" s="120"/>
    </row>
    <row r="896" spans="1:27" ht="14.25">
      <c r="A896" s="238"/>
      <c r="B896" s="239"/>
      <c r="C896" s="238"/>
      <c r="D896" s="238"/>
      <c r="E896" s="238"/>
      <c r="F896" s="188"/>
      <c r="G896" s="239"/>
      <c r="H896" s="240"/>
      <c r="I896" s="240"/>
      <c r="J896" s="240"/>
      <c r="K896" s="240"/>
      <c r="L896" s="120"/>
      <c r="M896" s="120"/>
      <c r="N896" s="120"/>
      <c r="O896" s="120"/>
      <c r="P896" s="120"/>
      <c r="Q896" s="120"/>
      <c r="R896" s="120"/>
      <c r="S896" s="120"/>
      <c r="T896" s="120"/>
      <c r="U896" s="120"/>
      <c r="V896" s="120"/>
      <c r="W896" s="120"/>
      <c r="X896" s="120"/>
      <c r="Y896" s="120"/>
      <c r="Z896" s="120"/>
      <c r="AA896" s="120"/>
    </row>
    <row r="897" spans="1:27" ht="14.25">
      <c r="A897" s="238"/>
      <c r="B897" s="239"/>
      <c r="C897" s="238"/>
      <c r="D897" s="238"/>
      <c r="E897" s="238"/>
      <c r="F897" s="188"/>
      <c r="G897" s="239"/>
      <c r="H897" s="240"/>
      <c r="I897" s="240"/>
      <c r="J897" s="240"/>
      <c r="K897" s="240"/>
      <c r="L897" s="120"/>
      <c r="M897" s="120"/>
      <c r="N897" s="120"/>
      <c r="O897" s="120"/>
      <c r="P897" s="120"/>
      <c r="Q897" s="120"/>
      <c r="R897" s="120"/>
      <c r="S897" s="120"/>
      <c r="T897" s="120"/>
      <c r="U897" s="120"/>
      <c r="V897" s="120"/>
      <c r="W897" s="120"/>
      <c r="X897" s="120"/>
      <c r="Y897" s="120"/>
      <c r="Z897" s="120"/>
      <c r="AA897" s="120"/>
    </row>
    <row r="898" spans="1:27" ht="14.25">
      <c r="A898" s="238"/>
      <c r="B898" s="239"/>
      <c r="C898" s="238"/>
      <c r="D898" s="238"/>
      <c r="E898" s="238"/>
      <c r="F898" s="188"/>
      <c r="G898" s="239"/>
      <c r="H898" s="240"/>
      <c r="I898" s="240"/>
      <c r="J898" s="240"/>
      <c r="K898" s="240"/>
      <c r="L898" s="120"/>
      <c r="M898" s="120"/>
      <c r="N898" s="120"/>
      <c r="O898" s="120"/>
      <c r="P898" s="120"/>
      <c r="Q898" s="120"/>
      <c r="R898" s="120"/>
      <c r="S898" s="120"/>
      <c r="T898" s="120"/>
      <c r="U898" s="120"/>
      <c r="V898" s="120"/>
      <c r="W898" s="120"/>
      <c r="X898" s="120"/>
      <c r="Y898" s="120"/>
      <c r="Z898" s="120"/>
      <c r="AA898" s="120"/>
    </row>
    <row r="899" spans="1:27" ht="14.25">
      <c r="A899" s="238"/>
      <c r="B899" s="239"/>
      <c r="C899" s="238"/>
      <c r="D899" s="238"/>
      <c r="E899" s="238"/>
      <c r="F899" s="188"/>
      <c r="G899" s="239"/>
      <c r="H899" s="240"/>
      <c r="I899" s="240"/>
      <c r="J899" s="240"/>
      <c r="K899" s="240"/>
      <c r="L899" s="120"/>
      <c r="M899" s="120"/>
      <c r="N899" s="120"/>
      <c r="O899" s="120"/>
      <c r="P899" s="120"/>
      <c r="Q899" s="120"/>
      <c r="R899" s="120"/>
      <c r="S899" s="120"/>
      <c r="T899" s="120"/>
      <c r="U899" s="120"/>
      <c r="V899" s="120"/>
      <c r="W899" s="120"/>
      <c r="X899" s="120"/>
      <c r="Y899" s="120"/>
      <c r="Z899" s="120"/>
      <c r="AA899" s="120"/>
    </row>
    <row r="900" spans="1:27" ht="14.25">
      <c r="A900" s="238"/>
      <c r="B900" s="239"/>
      <c r="C900" s="238"/>
      <c r="D900" s="238"/>
      <c r="E900" s="238"/>
      <c r="F900" s="188"/>
      <c r="G900" s="239"/>
      <c r="H900" s="240"/>
      <c r="I900" s="240"/>
      <c r="J900" s="240"/>
      <c r="K900" s="240"/>
      <c r="L900" s="120"/>
      <c r="M900" s="120"/>
      <c r="N900" s="120"/>
      <c r="O900" s="120"/>
      <c r="P900" s="120"/>
      <c r="Q900" s="120"/>
      <c r="R900" s="120"/>
      <c r="S900" s="120"/>
      <c r="T900" s="120"/>
      <c r="U900" s="120"/>
      <c r="V900" s="120"/>
      <c r="W900" s="120"/>
      <c r="X900" s="120"/>
      <c r="Y900" s="120"/>
      <c r="Z900" s="120"/>
      <c r="AA900" s="120"/>
    </row>
    <row r="901" spans="1:27" ht="14.25">
      <c r="A901" s="238"/>
      <c r="B901" s="239"/>
      <c r="C901" s="238"/>
      <c r="D901" s="238"/>
      <c r="E901" s="238"/>
      <c r="F901" s="188"/>
      <c r="G901" s="239"/>
      <c r="H901" s="240"/>
      <c r="I901" s="240"/>
      <c r="J901" s="240"/>
      <c r="K901" s="240"/>
      <c r="L901" s="120"/>
      <c r="M901" s="120"/>
      <c r="N901" s="120"/>
      <c r="O901" s="120"/>
      <c r="P901" s="120"/>
      <c r="Q901" s="120"/>
      <c r="R901" s="120"/>
      <c r="S901" s="120"/>
      <c r="T901" s="120"/>
      <c r="U901" s="120"/>
      <c r="V901" s="120"/>
      <c r="W901" s="120"/>
      <c r="X901" s="120"/>
      <c r="Y901" s="120"/>
      <c r="Z901" s="120"/>
      <c r="AA901" s="120"/>
    </row>
    <row r="902" spans="1:27" ht="14.25">
      <c r="A902" s="238"/>
      <c r="B902" s="239"/>
      <c r="C902" s="238"/>
      <c r="D902" s="238"/>
      <c r="E902" s="238"/>
      <c r="F902" s="188"/>
      <c r="G902" s="239"/>
      <c r="H902" s="240"/>
      <c r="I902" s="240"/>
      <c r="J902" s="240"/>
      <c r="K902" s="240"/>
      <c r="L902" s="120"/>
      <c r="M902" s="120"/>
      <c r="N902" s="120"/>
      <c r="O902" s="120"/>
      <c r="P902" s="120"/>
      <c r="Q902" s="120"/>
      <c r="R902" s="120"/>
      <c r="S902" s="120"/>
      <c r="T902" s="120"/>
      <c r="U902" s="120"/>
      <c r="V902" s="120"/>
      <c r="W902" s="120"/>
      <c r="X902" s="120"/>
      <c r="Y902" s="120"/>
      <c r="Z902" s="120"/>
      <c r="AA902" s="120"/>
    </row>
    <row r="903" spans="1:27" ht="14.25">
      <c r="A903" s="238"/>
      <c r="B903" s="239"/>
      <c r="C903" s="238"/>
      <c r="D903" s="238"/>
      <c r="E903" s="238"/>
      <c r="F903" s="188"/>
      <c r="G903" s="239"/>
      <c r="H903" s="240"/>
      <c r="I903" s="240"/>
      <c r="J903" s="240"/>
      <c r="K903" s="240"/>
      <c r="L903" s="120"/>
      <c r="M903" s="120"/>
      <c r="N903" s="120"/>
      <c r="O903" s="120"/>
      <c r="P903" s="120"/>
      <c r="Q903" s="120"/>
      <c r="R903" s="120"/>
      <c r="S903" s="120"/>
      <c r="T903" s="120"/>
      <c r="U903" s="120"/>
      <c r="V903" s="120"/>
      <c r="W903" s="120"/>
      <c r="X903" s="120"/>
      <c r="Y903" s="120"/>
      <c r="Z903" s="120"/>
      <c r="AA903" s="120"/>
    </row>
    <row r="904" spans="1:27" ht="14.25">
      <c r="A904" s="238"/>
      <c r="B904" s="239"/>
      <c r="C904" s="238"/>
      <c r="D904" s="238"/>
      <c r="E904" s="238"/>
      <c r="F904" s="188"/>
      <c r="G904" s="239"/>
      <c r="H904" s="240"/>
      <c r="I904" s="240"/>
      <c r="J904" s="240"/>
      <c r="K904" s="240"/>
      <c r="L904" s="120"/>
      <c r="M904" s="120"/>
      <c r="N904" s="120"/>
      <c r="O904" s="120"/>
      <c r="P904" s="120"/>
      <c r="Q904" s="120"/>
      <c r="R904" s="120"/>
      <c r="S904" s="120"/>
      <c r="T904" s="120"/>
      <c r="U904" s="120"/>
      <c r="V904" s="120"/>
      <c r="W904" s="120"/>
      <c r="X904" s="120"/>
      <c r="Y904" s="120"/>
      <c r="Z904" s="120"/>
      <c r="AA904" s="120"/>
    </row>
    <row r="905" spans="1:27" ht="14.25">
      <c r="A905" s="238"/>
      <c r="B905" s="239"/>
      <c r="C905" s="238"/>
      <c r="D905" s="238"/>
      <c r="E905" s="238"/>
      <c r="F905" s="188"/>
      <c r="G905" s="239"/>
      <c r="H905" s="240"/>
      <c r="I905" s="240"/>
      <c r="J905" s="240"/>
      <c r="K905" s="240"/>
      <c r="L905" s="120"/>
      <c r="M905" s="120"/>
      <c r="N905" s="120"/>
      <c r="O905" s="120"/>
      <c r="P905" s="120"/>
      <c r="Q905" s="120"/>
      <c r="R905" s="120"/>
      <c r="S905" s="120"/>
      <c r="T905" s="120"/>
      <c r="U905" s="120"/>
      <c r="V905" s="120"/>
      <c r="W905" s="120"/>
      <c r="X905" s="120"/>
      <c r="Y905" s="120"/>
      <c r="Z905" s="120"/>
      <c r="AA905" s="120"/>
    </row>
    <row r="906" spans="1:27" ht="14.25">
      <c r="A906" s="238"/>
      <c r="B906" s="239"/>
      <c r="C906" s="238"/>
      <c r="D906" s="238"/>
      <c r="E906" s="238"/>
      <c r="F906" s="188"/>
      <c r="G906" s="239"/>
      <c r="H906" s="240"/>
      <c r="I906" s="240"/>
      <c r="J906" s="240"/>
      <c r="K906" s="240"/>
      <c r="L906" s="120"/>
      <c r="M906" s="120"/>
      <c r="N906" s="120"/>
      <c r="O906" s="120"/>
      <c r="P906" s="120"/>
      <c r="Q906" s="120"/>
      <c r="R906" s="120"/>
      <c r="S906" s="120"/>
      <c r="T906" s="120"/>
      <c r="U906" s="120"/>
      <c r="V906" s="120"/>
      <c r="W906" s="120"/>
      <c r="X906" s="120"/>
      <c r="Y906" s="120"/>
      <c r="Z906" s="120"/>
      <c r="AA906" s="120"/>
    </row>
    <row r="907" spans="1:27" ht="14.25">
      <c r="A907" s="238"/>
      <c r="B907" s="239"/>
      <c r="C907" s="238"/>
      <c r="D907" s="238"/>
      <c r="E907" s="238"/>
      <c r="F907" s="188"/>
      <c r="G907" s="239"/>
      <c r="H907" s="240"/>
      <c r="I907" s="240"/>
      <c r="J907" s="240"/>
      <c r="K907" s="240"/>
      <c r="L907" s="120"/>
      <c r="M907" s="120"/>
      <c r="N907" s="120"/>
      <c r="O907" s="120"/>
      <c r="P907" s="120"/>
      <c r="Q907" s="120"/>
      <c r="R907" s="120"/>
      <c r="S907" s="120"/>
      <c r="T907" s="120"/>
      <c r="U907" s="120"/>
      <c r="V907" s="120"/>
      <c r="W907" s="120"/>
      <c r="X907" s="120"/>
      <c r="Y907" s="120"/>
      <c r="Z907" s="120"/>
      <c r="AA907" s="120"/>
    </row>
    <row r="908" spans="1:27" ht="14.25">
      <c r="A908" s="238"/>
      <c r="B908" s="239"/>
      <c r="C908" s="238"/>
      <c r="D908" s="238"/>
      <c r="E908" s="238"/>
      <c r="F908" s="188"/>
      <c r="G908" s="239"/>
      <c r="H908" s="240"/>
      <c r="I908" s="240"/>
      <c r="J908" s="240"/>
      <c r="K908" s="240"/>
      <c r="L908" s="120"/>
      <c r="M908" s="120"/>
      <c r="N908" s="120"/>
      <c r="O908" s="120"/>
      <c r="P908" s="120"/>
      <c r="Q908" s="120"/>
      <c r="R908" s="120"/>
      <c r="S908" s="120"/>
      <c r="T908" s="120"/>
      <c r="U908" s="120"/>
      <c r="V908" s="120"/>
      <c r="W908" s="120"/>
      <c r="X908" s="120"/>
      <c r="Y908" s="120"/>
      <c r="Z908" s="120"/>
      <c r="AA908" s="120"/>
    </row>
    <row r="909" spans="1:27" ht="14.25">
      <c r="A909" s="238"/>
      <c r="B909" s="239"/>
      <c r="C909" s="238"/>
      <c r="D909" s="238"/>
      <c r="E909" s="238"/>
      <c r="F909" s="188"/>
      <c r="G909" s="239"/>
      <c r="H909" s="240"/>
      <c r="I909" s="240"/>
      <c r="J909" s="240"/>
      <c r="K909" s="240"/>
      <c r="L909" s="120"/>
      <c r="M909" s="120"/>
      <c r="N909" s="120"/>
      <c r="O909" s="120"/>
      <c r="P909" s="120"/>
      <c r="Q909" s="120"/>
      <c r="R909" s="120"/>
      <c r="S909" s="120"/>
      <c r="T909" s="120"/>
      <c r="U909" s="120"/>
      <c r="V909" s="120"/>
      <c r="W909" s="120"/>
      <c r="X909" s="120"/>
      <c r="Y909" s="120"/>
      <c r="Z909" s="120"/>
      <c r="AA909" s="120"/>
    </row>
    <row r="910" spans="1:27" ht="14.25">
      <c r="A910" s="238"/>
      <c r="B910" s="239"/>
      <c r="C910" s="238"/>
      <c r="D910" s="238"/>
      <c r="E910" s="238"/>
      <c r="F910" s="188"/>
      <c r="G910" s="239"/>
      <c r="H910" s="240"/>
      <c r="I910" s="240"/>
      <c r="J910" s="240"/>
      <c r="K910" s="240"/>
      <c r="L910" s="120"/>
      <c r="M910" s="120"/>
      <c r="N910" s="120"/>
      <c r="O910" s="120"/>
      <c r="P910" s="120"/>
      <c r="Q910" s="120"/>
      <c r="R910" s="120"/>
      <c r="S910" s="120"/>
      <c r="T910" s="120"/>
      <c r="U910" s="120"/>
      <c r="V910" s="120"/>
      <c r="W910" s="120"/>
      <c r="X910" s="120"/>
      <c r="Y910" s="120"/>
      <c r="Z910" s="120"/>
      <c r="AA910" s="120"/>
    </row>
    <row r="911" spans="1:27" ht="14.25">
      <c r="A911" s="238"/>
      <c r="B911" s="239"/>
      <c r="C911" s="238"/>
      <c r="D911" s="238"/>
      <c r="E911" s="238"/>
      <c r="F911" s="188"/>
      <c r="G911" s="239"/>
      <c r="H911" s="240"/>
      <c r="I911" s="240"/>
      <c r="J911" s="240"/>
      <c r="K911" s="240"/>
      <c r="L911" s="120"/>
      <c r="M911" s="120"/>
      <c r="N911" s="120"/>
      <c r="O911" s="120"/>
      <c r="P911" s="120"/>
      <c r="Q911" s="120"/>
      <c r="R911" s="120"/>
      <c r="S911" s="120"/>
      <c r="T911" s="120"/>
      <c r="U911" s="120"/>
      <c r="V911" s="120"/>
      <c r="W911" s="120"/>
      <c r="X911" s="120"/>
      <c r="Y911" s="120"/>
      <c r="Z911" s="120"/>
      <c r="AA911" s="120"/>
    </row>
    <row r="912" spans="1:27" ht="14.25">
      <c r="A912" s="238"/>
      <c r="B912" s="239"/>
      <c r="C912" s="238"/>
      <c r="D912" s="238"/>
      <c r="E912" s="238"/>
      <c r="F912" s="188"/>
      <c r="G912" s="239"/>
      <c r="H912" s="240"/>
      <c r="I912" s="240"/>
      <c r="J912" s="240"/>
      <c r="K912" s="240"/>
      <c r="L912" s="120"/>
      <c r="M912" s="120"/>
      <c r="N912" s="120"/>
      <c r="O912" s="120"/>
      <c r="P912" s="120"/>
      <c r="Q912" s="120"/>
      <c r="R912" s="120"/>
      <c r="S912" s="120"/>
      <c r="T912" s="120"/>
      <c r="U912" s="120"/>
      <c r="V912" s="120"/>
      <c r="W912" s="120"/>
      <c r="X912" s="120"/>
      <c r="Y912" s="120"/>
      <c r="Z912" s="120"/>
      <c r="AA912" s="120"/>
    </row>
    <row r="913" spans="1:27" ht="14.25">
      <c r="A913" s="238"/>
      <c r="B913" s="239"/>
      <c r="C913" s="238"/>
      <c r="D913" s="238"/>
      <c r="E913" s="238"/>
      <c r="F913" s="188"/>
      <c r="G913" s="239"/>
      <c r="H913" s="240"/>
      <c r="I913" s="240"/>
      <c r="J913" s="240"/>
      <c r="K913" s="240"/>
      <c r="L913" s="120"/>
      <c r="M913" s="120"/>
      <c r="N913" s="120"/>
      <c r="O913" s="120"/>
      <c r="P913" s="120"/>
      <c r="Q913" s="120"/>
      <c r="R913" s="120"/>
      <c r="S913" s="120"/>
      <c r="T913" s="120"/>
      <c r="U913" s="120"/>
      <c r="V913" s="120"/>
      <c r="W913" s="120"/>
      <c r="X913" s="120"/>
      <c r="Y913" s="120"/>
      <c r="Z913" s="120"/>
      <c r="AA913" s="120"/>
    </row>
    <row r="914" spans="1:27" ht="14.25">
      <c r="A914" s="238"/>
      <c r="B914" s="239"/>
      <c r="C914" s="238"/>
      <c r="D914" s="238"/>
      <c r="E914" s="238"/>
      <c r="F914" s="188"/>
      <c r="G914" s="239"/>
      <c r="H914" s="240"/>
      <c r="I914" s="240"/>
      <c r="J914" s="240"/>
      <c r="K914" s="240"/>
      <c r="L914" s="120"/>
      <c r="M914" s="120"/>
      <c r="N914" s="120"/>
      <c r="O914" s="120"/>
      <c r="P914" s="120"/>
      <c r="Q914" s="120"/>
      <c r="R914" s="120"/>
      <c r="S914" s="120"/>
      <c r="T914" s="120"/>
      <c r="U914" s="120"/>
      <c r="V914" s="120"/>
      <c r="W914" s="120"/>
      <c r="X914" s="120"/>
      <c r="Y914" s="120"/>
      <c r="Z914" s="120"/>
      <c r="AA914" s="120"/>
    </row>
    <row r="915" spans="1:27" ht="14.25">
      <c r="A915" s="238"/>
      <c r="B915" s="239"/>
      <c r="C915" s="238"/>
      <c r="D915" s="238"/>
      <c r="E915" s="238"/>
      <c r="F915" s="188"/>
      <c r="G915" s="239"/>
      <c r="H915" s="240"/>
      <c r="I915" s="240"/>
      <c r="J915" s="240"/>
      <c r="K915" s="240"/>
      <c r="L915" s="120"/>
      <c r="M915" s="120"/>
      <c r="N915" s="120"/>
      <c r="O915" s="120"/>
      <c r="P915" s="120"/>
      <c r="Q915" s="120"/>
      <c r="R915" s="120"/>
      <c r="S915" s="120"/>
      <c r="T915" s="120"/>
      <c r="U915" s="120"/>
      <c r="V915" s="120"/>
      <c r="W915" s="120"/>
      <c r="X915" s="120"/>
      <c r="Y915" s="120"/>
      <c r="Z915" s="120"/>
      <c r="AA915" s="120"/>
    </row>
    <row r="916" spans="1:27" ht="14.25">
      <c r="A916" s="238"/>
      <c r="B916" s="239"/>
      <c r="C916" s="238"/>
      <c r="D916" s="238"/>
      <c r="E916" s="238"/>
      <c r="F916" s="188"/>
      <c r="G916" s="239"/>
      <c r="H916" s="240"/>
      <c r="I916" s="240"/>
      <c r="J916" s="240"/>
      <c r="K916" s="240"/>
      <c r="L916" s="120"/>
      <c r="M916" s="120"/>
      <c r="N916" s="120"/>
      <c r="O916" s="120"/>
      <c r="P916" s="120"/>
      <c r="Q916" s="120"/>
      <c r="R916" s="120"/>
      <c r="S916" s="120"/>
      <c r="T916" s="120"/>
      <c r="U916" s="120"/>
      <c r="V916" s="120"/>
      <c r="W916" s="120"/>
      <c r="X916" s="120"/>
      <c r="Y916" s="120"/>
      <c r="Z916" s="120"/>
      <c r="AA916" s="120"/>
    </row>
    <row r="917" spans="1:27" ht="14.25">
      <c r="A917" s="238"/>
      <c r="B917" s="239"/>
      <c r="C917" s="238"/>
      <c r="D917" s="238"/>
      <c r="E917" s="238"/>
      <c r="F917" s="188"/>
      <c r="G917" s="239"/>
      <c r="H917" s="240"/>
      <c r="I917" s="240"/>
      <c r="J917" s="240"/>
      <c r="K917" s="240"/>
      <c r="L917" s="120"/>
      <c r="M917" s="120"/>
      <c r="N917" s="120"/>
      <c r="O917" s="120"/>
      <c r="P917" s="120"/>
      <c r="Q917" s="120"/>
      <c r="R917" s="120"/>
      <c r="S917" s="120"/>
      <c r="T917" s="120"/>
      <c r="U917" s="120"/>
      <c r="V917" s="120"/>
      <c r="W917" s="120"/>
      <c r="X917" s="120"/>
      <c r="Y917" s="120"/>
      <c r="Z917" s="120"/>
      <c r="AA917" s="120"/>
    </row>
    <row r="918" spans="1:27" ht="14.25">
      <c r="A918" s="238"/>
      <c r="B918" s="239"/>
      <c r="C918" s="238"/>
      <c r="D918" s="238"/>
      <c r="E918" s="238"/>
      <c r="F918" s="188"/>
      <c r="G918" s="239"/>
      <c r="H918" s="240"/>
      <c r="I918" s="240"/>
      <c r="J918" s="240"/>
      <c r="K918" s="240"/>
      <c r="L918" s="120"/>
      <c r="M918" s="120"/>
      <c r="N918" s="120"/>
      <c r="O918" s="120"/>
      <c r="P918" s="120"/>
      <c r="Q918" s="120"/>
      <c r="R918" s="120"/>
      <c r="S918" s="120"/>
      <c r="T918" s="120"/>
      <c r="U918" s="120"/>
      <c r="V918" s="120"/>
      <c r="W918" s="120"/>
      <c r="X918" s="120"/>
      <c r="Y918" s="120"/>
      <c r="Z918" s="120"/>
      <c r="AA918" s="120"/>
    </row>
    <row r="919" spans="1:27" ht="14.25">
      <c r="A919" s="238"/>
      <c r="B919" s="239"/>
      <c r="C919" s="238"/>
      <c r="D919" s="238"/>
      <c r="E919" s="238"/>
      <c r="F919" s="188"/>
      <c r="G919" s="239"/>
      <c r="H919" s="240"/>
      <c r="I919" s="240"/>
      <c r="J919" s="240"/>
      <c r="K919" s="240"/>
      <c r="L919" s="120"/>
      <c r="M919" s="120"/>
      <c r="N919" s="120"/>
      <c r="O919" s="120"/>
      <c r="P919" s="120"/>
      <c r="Q919" s="120"/>
      <c r="R919" s="120"/>
      <c r="S919" s="120"/>
      <c r="T919" s="120"/>
      <c r="U919" s="120"/>
      <c r="V919" s="120"/>
      <c r="W919" s="120"/>
      <c r="X919" s="120"/>
      <c r="Y919" s="120"/>
      <c r="Z919" s="120"/>
      <c r="AA919" s="120"/>
    </row>
    <row r="920" spans="1:27" ht="14.25">
      <c r="A920" s="238"/>
      <c r="B920" s="239"/>
      <c r="C920" s="238"/>
      <c r="D920" s="238"/>
      <c r="E920" s="238"/>
      <c r="F920" s="188"/>
      <c r="G920" s="239"/>
      <c r="H920" s="240"/>
      <c r="I920" s="240"/>
      <c r="J920" s="240"/>
      <c r="K920" s="240"/>
      <c r="L920" s="120"/>
      <c r="M920" s="120"/>
      <c r="N920" s="120"/>
      <c r="O920" s="120"/>
      <c r="P920" s="120"/>
      <c r="Q920" s="120"/>
      <c r="R920" s="120"/>
      <c r="S920" s="120"/>
      <c r="T920" s="120"/>
      <c r="U920" s="120"/>
      <c r="V920" s="120"/>
      <c r="W920" s="120"/>
      <c r="X920" s="120"/>
      <c r="Y920" s="120"/>
      <c r="Z920" s="120"/>
      <c r="AA920" s="120"/>
    </row>
    <row r="921" spans="1:27" ht="14.25">
      <c r="A921" s="238"/>
      <c r="B921" s="239"/>
      <c r="C921" s="238"/>
      <c r="D921" s="238"/>
      <c r="E921" s="238"/>
      <c r="F921" s="188"/>
      <c r="G921" s="239"/>
      <c r="H921" s="240"/>
      <c r="I921" s="240"/>
      <c r="J921" s="240"/>
      <c r="K921" s="240"/>
      <c r="L921" s="120"/>
      <c r="M921" s="120"/>
      <c r="N921" s="120"/>
      <c r="O921" s="120"/>
      <c r="P921" s="120"/>
      <c r="Q921" s="120"/>
      <c r="R921" s="120"/>
      <c r="S921" s="120"/>
      <c r="T921" s="120"/>
      <c r="U921" s="120"/>
      <c r="V921" s="120"/>
      <c r="W921" s="120"/>
      <c r="X921" s="120"/>
      <c r="Y921" s="120"/>
      <c r="Z921" s="120"/>
      <c r="AA921" s="120"/>
    </row>
    <row r="922" spans="1:27" ht="14.25">
      <c r="A922" s="238"/>
      <c r="B922" s="239"/>
      <c r="C922" s="238"/>
      <c r="D922" s="238"/>
      <c r="E922" s="238"/>
      <c r="F922" s="188"/>
      <c r="G922" s="239"/>
      <c r="H922" s="240"/>
      <c r="I922" s="240"/>
      <c r="J922" s="240"/>
      <c r="K922" s="240"/>
      <c r="L922" s="120"/>
      <c r="M922" s="120"/>
      <c r="N922" s="120"/>
      <c r="O922" s="120"/>
      <c r="P922" s="120"/>
      <c r="Q922" s="120"/>
      <c r="R922" s="120"/>
      <c r="S922" s="120"/>
      <c r="T922" s="120"/>
      <c r="U922" s="120"/>
      <c r="V922" s="120"/>
      <c r="W922" s="120"/>
      <c r="X922" s="120"/>
      <c r="Y922" s="120"/>
      <c r="Z922" s="120"/>
      <c r="AA922" s="120"/>
    </row>
    <row r="923" spans="1:27" ht="14.25">
      <c r="A923" s="238"/>
      <c r="B923" s="239"/>
      <c r="C923" s="238"/>
      <c r="D923" s="238"/>
      <c r="E923" s="238"/>
      <c r="F923" s="188"/>
      <c r="G923" s="239"/>
      <c r="H923" s="240"/>
      <c r="I923" s="240"/>
      <c r="J923" s="240"/>
      <c r="K923" s="240"/>
      <c r="L923" s="120"/>
      <c r="M923" s="120"/>
      <c r="N923" s="120"/>
      <c r="O923" s="120"/>
      <c r="P923" s="120"/>
      <c r="Q923" s="120"/>
      <c r="R923" s="120"/>
      <c r="S923" s="120"/>
      <c r="T923" s="120"/>
      <c r="U923" s="120"/>
      <c r="V923" s="120"/>
      <c r="W923" s="120"/>
      <c r="X923" s="120"/>
      <c r="Y923" s="120"/>
      <c r="Z923" s="120"/>
      <c r="AA923" s="120"/>
    </row>
    <row r="924" spans="1:27" ht="14.25">
      <c r="A924" s="238"/>
      <c r="B924" s="239"/>
      <c r="C924" s="238"/>
      <c r="D924" s="238"/>
      <c r="E924" s="238"/>
      <c r="F924" s="188"/>
      <c r="G924" s="239"/>
      <c r="H924" s="240"/>
      <c r="I924" s="240"/>
      <c r="J924" s="240"/>
      <c r="K924" s="240"/>
      <c r="L924" s="120"/>
      <c r="M924" s="120"/>
      <c r="N924" s="120"/>
      <c r="O924" s="120"/>
      <c r="P924" s="120"/>
      <c r="Q924" s="120"/>
      <c r="R924" s="120"/>
      <c r="S924" s="120"/>
      <c r="T924" s="120"/>
      <c r="U924" s="120"/>
      <c r="V924" s="120"/>
      <c r="W924" s="120"/>
      <c r="X924" s="120"/>
      <c r="Y924" s="120"/>
      <c r="Z924" s="120"/>
      <c r="AA924" s="120"/>
    </row>
    <row r="925" spans="1:27" ht="14.25">
      <c r="A925" s="238"/>
      <c r="B925" s="239"/>
      <c r="C925" s="238"/>
      <c r="D925" s="238"/>
      <c r="E925" s="238"/>
      <c r="F925" s="188"/>
      <c r="G925" s="239"/>
      <c r="H925" s="240"/>
      <c r="I925" s="240"/>
      <c r="J925" s="240"/>
      <c r="K925" s="240"/>
      <c r="L925" s="120"/>
      <c r="M925" s="120"/>
      <c r="N925" s="120"/>
      <c r="O925" s="120"/>
      <c r="P925" s="120"/>
      <c r="Q925" s="120"/>
      <c r="R925" s="120"/>
      <c r="S925" s="120"/>
      <c r="T925" s="120"/>
      <c r="U925" s="120"/>
      <c r="V925" s="120"/>
      <c r="W925" s="120"/>
      <c r="X925" s="120"/>
      <c r="Y925" s="120"/>
      <c r="Z925" s="120"/>
      <c r="AA925" s="120"/>
    </row>
    <row r="926" spans="1:27" ht="14.25">
      <c r="A926" s="238"/>
      <c r="B926" s="239"/>
      <c r="C926" s="238"/>
      <c r="D926" s="238"/>
      <c r="E926" s="238"/>
      <c r="F926" s="188"/>
      <c r="G926" s="239"/>
      <c r="H926" s="240"/>
      <c r="I926" s="240"/>
      <c r="J926" s="240"/>
      <c r="K926" s="240"/>
      <c r="L926" s="120"/>
      <c r="M926" s="120"/>
      <c r="N926" s="120"/>
      <c r="O926" s="120"/>
      <c r="P926" s="120"/>
      <c r="Q926" s="120"/>
      <c r="R926" s="120"/>
      <c r="S926" s="120"/>
      <c r="T926" s="120"/>
      <c r="U926" s="120"/>
      <c r="V926" s="120"/>
      <c r="W926" s="120"/>
      <c r="X926" s="120"/>
      <c r="Y926" s="120"/>
      <c r="Z926" s="120"/>
      <c r="AA926" s="120"/>
    </row>
    <row r="927" spans="1:27" ht="14.25">
      <c r="A927" s="238"/>
      <c r="B927" s="239"/>
      <c r="C927" s="238"/>
      <c r="D927" s="238"/>
      <c r="E927" s="238"/>
      <c r="F927" s="188"/>
      <c r="G927" s="239"/>
      <c r="H927" s="240"/>
      <c r="I927" s="240"/>
      <c r="J927" s="240"/>
      <c r="K927" s="240"/>
      <c r="L927" s="120"/>
      <c r="M927" s="120"/>
      <c r="N927" s="120"/>
      <c r="O927" s="120"/>
      <c r="P927" s="120"/>
      <c r="Q927" s="120"/>
      <c r="R927" s="120"/>
      <c r="S927" s="120"/>
      <c r="T927" s="120"/>
      <c r="U927" s="120"/>
      <c r="V927" s="120"/>
      <c r="W927" s="120"/>
      <c r="X927" s="120"/>
      <c r="Y927" s="120"/>
      <c r="Z927" s="120"/>
      <c r="AA927" s="120"/>
    </row>
    <row r="928" spans="1:27" ht="14.25">
      <c r="A928" s="238"/>
      <c r="B928" s="239"/>
      <c r="C928" s="238"/>
      <c r="D928" s="238"/>
      <c r="E928" s="238"/>
      <c r="F928" s="188"/>
      <c r="G928" s="239"/>
      <c r="H928" s="240"/>
      <c r="I928" s="240"/>
      <c r="J928" s="240"/>
      <c r="K928" s="240"/>
      <c r="L928" s="120"/>
      <c r="M928" s="120"/>
      <c r="N928" s="120"/>
      <c r="O928" s="120"/>
      <c r="P928" s="120"/>
      <c r="Q928" s="120"/>
      <c r="R928" s="120"/>
      <c r="S928" s="120"/>
      <c r="T928" s="120"/>
      <c r="U928" s="120"/>
      <c r="V928" s="120"/>
      <c r="W928" s="120"/>
      <c r="X928" s="120"/>
      <c r="Y928" s="120"/>
      <c r="Z928" s="120"/>
      <c r="AA928" s="120"/>
    </row>
    <row r="929" spans="1:27" ht="14.25">
      <c r="A929" s="238"/>
      <c r="B929" s="239"/>
      <c r="C929" s="238"/>
      <c r="D929" s="238"/>
      <c r="E929" s="238"/>
      <c r="F929" s="188"/>
      <c r="G929" s="239"/>
      <c r="H929" s="240"/>
      <c r="I929" s="240"/>
      <c r="J929" s="240"/>
      <c r="K929" s="240"/>
      <c r="L929" s="120"/>
      <c r="M929" s="120"/>
      <c r="N929" s="120"/>
      <c r="O929" s="120"/>
      <c r="P929" s="120"/>
      <c r="Q929" s="120"/>
      <c r="R929" s="120"/>
      <c r="S929" s="120"/>
      <c r="T929" s="120"/>
      <c r="U929" s="120"/>
      <c r="V929" s="120"/>
      <c r="W929" s="120"/>
      <c r="X929" s="120"/>
      <c r="Y929" s="120"/>
      <c r="Z929" s="120"/>
      <c r="AA929" s="120"/>
    </row>
    <row r="930" spans="1:27" ht="14.25">
      <c r="A930" s="238"/>
      <c r="B930" s="239"/>
      <c r="C930" s="238"/>
      <c r="D930" s="238"/>
      <c r="E930" s="238"/>
      <c r="F930" s="188"/>
      <c r="G930" s="239"/>
      <c r="H930" s="240"/>
      <c r="I930" s="240"/>
      <c r="J930" s="240"/>
      <c r="K930" s="240"/>
      <c r="L930" s="120"/>
      <c r="M930" s="120"/>
      <c r="N930" s="120"/>
      <c r="O930" s="120"/>
      <c r="P930" s="120"/>
      <c r="Q930" s="120"/>
      <c r="R930" s="120"/>
      <c r="S930" s="120"/>
      <c r="T930" s="120"/>
      <c r="U930" s="120"/>
      <c r="V930" s="120"/>
      <c r="W930" s="120"/>
      <c r="X930" s="120"/>
      <c r="Y930" s="120"/>
      <c r="Z930" s="120"/>
      <c r="AA930" s="120"/>
    </row>
    <row r="931" spans="1:27" ht="14.25">
      <c r="A931" s="238"/>
      <c r="B931" s="239"/>
      <c r="C931" s="238"/>
      <c r="D931" s="238"/>
      <c r="E931" s="238"/>
      <c r="F931" s="188"/>
      <c r="G931" s="239"/>
      <c r="H931" s="240"/>
      <c r="I931" s="240"/>
      <c r="J931" s="240"/>
      <c r="K931" s="240"/>
      <c r="L931" s="120"/>
      <c r="M931" s="120"/>
      <c r="N931" s="120"/>
      <c r="O931" s="120"/>
      <c r="P931" s="120"/>
      <c r="Q931" s="120"/>
      <c r="R931" s="120"/>
      <c r="S931" s="120"/>
      <c r="T931" s="120"/>
      <c r="U931" s="120"/>
      <c r="V931" s="120"/>
      <c r="W931" s="120"/>
      <c r="X931" s="120"/>
      <c r="Y931" s="120"/>
      <c r="Z931" s="120"/>
      <c r="AA931" s="120"/>
    </row>
    <row r="932" spans="1:27" ht="14.25">
      <c r="A932" s="238"/>
      <c r="B932" s="239"/>
      <c r="C932" s="238"/>
      <c r="D932" s="238"/>
      <c r="E932" s="238"/>
      <c r="F932" s="188"/>
      <c r="G932" s="239"/>
      <c r="H932" s="240"/>
      <c r="I932" s="240"/>
      <c r="J932" s="240"/>
      <c r="K932" s="240"/>
      <c r="L932" s="120"/>
      <c r="M932" s="120"/>
      <c r="N932" s="120"/>
      <c r="O932" s="120"/>
      <c r="P932" s="120"/>
      <c r="Q932" s="120"/>
      <c r="R932" s="120"/>
      <c r="S932" s="120"/>
      <c r="T932" s="120"/>
      <c r="U932" s="120"/>
      <c r="V932" s="120"/>
      <c r="W932" s="120"/>
      <c r="X932" s="120"/>
      <c r="Y932" s="120"/>
      <c r="Z932" s="120"/>
      <c r="AA932" s="120"/>
    </row>
    <row r="933" spans="1:27" ht="14.25">
      <c r="A933" s="238"/>
      <c r="B933" s="239"/>
      <c r="C933" s="238"/>
      <c r="D933" s="238"/>
      <c r="E933" s="238"/>
      <c r="F933" s="188"/>
      <c r="G933" s="239"/>
      <c r="H933" s="240"/>
      <c r="I933" s="240"/>
      <c r="J933" s="240"/>
      <c r="K933" s="240"/>
      <c r="L933" s="120"/>
      <c r="M933" s="120"/>
      <c r="N933" s="120"/>
      <c r="O933" s="120"/>
      <c r="P933" s="120"/>
      <c r="Q933" s="120"/>
      <c r="R933" s="120"/>
      <c r="S933" s="120"/>
      <c r="T933" s="120"/>
      <c r="U933" s="120"/>
      <c r="V933" s="120"/>
      <c r="W933" s="120"/>
      <c r="X933" s="120"/>
      <c r="Y933" s="120"/>
      <c r="Z933" s="120"/>
      <c r="AA933" s="120"/>
    </row>
    <row r="934" spans="1:27" ht="14.25">
      <c r="A934" s="238"/>
      <c r="B934" s="239"/>
      <c r="C934" s="238"/>
      <c r="D934" s="238"/>
      <c r="E934" s="238"/>
      <c r="F934" s="188"/>
      <c r="G934" s="239"/>
      <c r="H934" s="240"/>
      <c r="I934" s="240"/>
      <c r="J934" s="240"/>
      <c r="K934" s="240"/>
      <c r="L934" s="120"/>
      <c r="M934" s="120"/>
      <c r="N934" s="120"/>
      <c r="O934" s="120"/>
      <c r="P934" s="120"/>
      <c r="Q934" s="120"/>
      <c r="R934" s="120"/>
      <c r="S934" s="120"/>
      <c r="T934" s="120"/>
      <c r="U934" s="120"/>
      <c r="V934" s="120"/>
      <c r="W934" s="120"/>
      <c r="X934" s="120"/>
      <c r="Y934" s="120"/>
      <c r="Z934" s="120"/>
      <c r="AA934" s="120"/>
    </row>
    <row r="935" spans="1:27" ht="14.25">
      <c r="A935" s="238"/>
      <c r="B935" s="239"/>
      <c r="C935" s="238"/>
      <c r="D935" s="238"/>
      <c r="E935" s="238"/>
      <c r="F935" s="188"/>
      <c r="G935" s="239"/>
      <c r="H935" s="240"/>
      <c r="I935" s="240"/>
      <c r="J935" s="240"/>
      <c r="K935" s="240"/>
      <c r="L935" s="120"/>
      <c r="M935" s="120"/>
      <c r="N935" s="120"/>
      <c r="O935" s="120"/>
      <c r="P935" s="120"/>
      <c r="Q935" s="120"/>
      <c r="R935" s="120"/>
      <c r="S935" s="120"/>
      <c r="T935" s="120"/>
      <c r="U935" s="120"/>
      <c r="V935" s="120"/>
      <c r="W935" s="120"/>
      <c r="X935" s="120"/>
      <c r="Y935" s="120"/>
      <c r="Z935" s="120"/>
      <c r="AA935" s="120"/>
    </row>
    <row r="936" spans="1:27" ht="14.25">
      <c r="A936" s="238"/>
      <c r="B936" s="239"/>
      <c r="C936" s="238"/>
      <c r="D936" s="238"/>
      <c r="E936" s="238"/>
      <c r="F936" s="188"/>
      <c r="G936" s="239"/>
      <c r="H936" s="240"/>
      <c r="I936" s="240"/>
      <c r="J936" s="240"/>
      <c r="K936" s="240"/>
      <c r="L936" s="120"/>
      <c r="M936" s="120"/>
      <c r="N936" s="120"/>
      <c r="O936" s="120"/>
      <c r="P936" s="120"/>
      <c r="Q936" s="120"/>
      <c r="R936" s="120"/>
      <c r="S936" s="120"/>
      <c r="T936" s="120"/>
      <c r="U936" s="120"/>
      <c r="V936" s="120"/>
      <c r="W936" s="120"/>
      <c r="X936" s="120"/>
      <c r="Y936" s="120"/>
      <c r="Z936" s="120"/>
      <c r="AA936" s="120"/>
    </row>
    <row r="937" spans="1:27" ht="14.25">
      <c r="A937" s="238"/>
      <c r="B937" s="239"/>
      <c r="C937" s="238"/>
      <c r="D937" s="238"/>
      <c r="E937" s="238"/>
      <c r="F937" s="188"/>
      <c r="G937" s="239"/>
      <c r="H937" s="240"/>
      <c r="I937" s="240"/>
      <c r="J937" s="240"/>
      <c r="K937" s="240"/>
      <c r="L937" s="120"/>
      <c r="M937" s="120"/>
      <c r="N937" s="120"/>
      <c r="O937" s="120"/>
      <c r="P937" s="120"/>
      <c r="Q937" s="120"/>
      <c r="R937" s="120"/>
      <c r="S937" s="120"/>
      <c r="T937" s="120"/>
      <c r="U937" s="120"/>
      <c r="V937" s="120"/>
      <c r="W937" s="120"/>
      <c r="X937" s="120"/>
      <c r="Y937" s="120"/>
      <c r="Z937" s="120"/>
      <c r="AA937" s="120"/>
    </row>
    <row r="938" spans="1:27" ht="14.25">
      <c r="A938" s="238"/>
      <c r="B938" s="239"/>
      <c r="C938" s="238"/>
      <c r="D938" s="238"/>
      <c r="E938" s="238"/>
      <c r="F938" s="188"/>
      <c r="G938" s="239"/>
      <c r="H938" s="240"/>
      <c r="I938" s="240"/>
      <c r="J938" s="240"/>
      <c r="K938" s="240"/>
      <c r="L938" s="120"/>
      <c r="M938" s="120"/>
      <c r="N938" s="120"/>
      <c r="O938" s="120"/>
      <c r="P938" s="120"/>
      <c r="Q938" s="120"/>
      <c r="R938" s="120"/>
      <c r="S938" s="120"/>
      <c r="T938" s="120"/>
      <c r="U938" s="120"/>
      <c r="V938" s="120"/>
      <c r="W938" s="120"/>
      <c r="X938" s="120"/>
      <c r="Y938" s="120"/>
      <c r="Z938" s="120"/>
      <c r="AA938" s="120"/>
    </row>
    <row r="939" spans="1:27" ht="14.25">
      <c r="A939" s="238"/>
      <c r="B939" s="239"/>
      <c r="C939" s="238"/>
      <c r="D939" s="238"/>
      <c r="E939" s="238"/>
      <c r="F939" s="188"/>
      <c r="G939" s="239"/>
      <c r="H939" s="240"/>
      <c r="I939" s="240"/>
      <c r="J939" s="240"/>
      <c r="K939" s="240"/>
      <c r="L939" s="120"/>
      <c r="M939" s="120"/>
      <c r="N939" s="120"/>
      <c r="O939" s="120"/>
      <c r="P939" s="120"/>
      <c r="Q939" s="120"/>
      <c r="R939" s="120"/>
      <c r="S939" s="120"/>
      <c r="T939" s="120"/>
      <c r="U939" s="120"/>
      <c r="V939" s="120"/>
      <c r="W939" s="120"/>
      <c r="X939" s="120"/>
      <c r="Y939" s="120"/>
      <c r="Z939" s="120"/>
      <c r="AA939" s="120"/>
    </row>
    <row r="940" spans="1:27" ht="14.25">
      <c r="A940" s="238"/>
      <c r="B940" s="239"/>
      <c r="C940" s="238"/>
      <c r="D940" s="238"/>
      <c r="E940" s="238"/>
      <c r="F940" s="188"/>
      <c r="G940" s="239"/>
      <c r="H940" s="240"/>
      <c r="I940" s="240"/>
      <c r="J940" s="240"/>
      <c r="K940" s="240"/>
      <c r="L940" s="120"/>
      <c r="M940" s="120"/>
      <c r="N940" s="120"/>
      <c r="O940" s="120"/>
      <c r="P940" s="120"/>
      <c r="Q940" s="120"/>
      <c r="R940" s="120"/>
      <c r="S940" s="120"/>
      <c r="T940" s="120"/>
      <c r="U940" s="120"/>
      <c r="V940" s="120"/>
      <c r="W940" s="120"/>
      <c r="X940" s="120"/>
      <c r="Y940" s="120"/>
      <c r="Z940" s="120"/>
      <c r="AA940" s="120"/>
    </row>
    <row r="941" spans="1:27" ht="14.25">
      <c r="A941" s="238"/>
      <c r="B941" s="239"/>
      <c r="C941" s="238"/>
      <c r="D941" s="238"/>
      <c r="E941" s="238"/>
      <c r="F941" s="188"/>
      <c r="G941" s="239"/>
      <c r="H941" s="240"/>
      <c r="I941" s="240"/>
      <c r="J941" s="240"/>
      <c r="K941" s="240"/>
      <c r="L941" s="120"/>
      <c r="M941" s="120"/>
      <c r="N941" s="120"/>
      <c r="O941" s="120"/>
      <c r="P941" s="120"/>
      <c r="Q941" s="120"/>
      <c r="R941" s="120"/>
      <c r="S941" s="120"/>
      <c r="T941" s="120"/>
      <c r="U941" s="120"/>
      <c r="V941" s="120"/>
      <c r="W941" s="120"/>
      <c r="X941" s="120"/>
      <c r="Y941" s="120"/>
      <c r="Z941" s="120"/>
      <c r="AA941" s="120"/>
    </row>
    <row r="942" spans="1:27" ht="14.25">
      <c r="A942" s="238"/>
      <c r="B942" s="239"/>
      <c r="C942" s="238"/>
      <c r="D942" s="238"/>
      <c r="E942" s="238"/>
      <c r="F942" s="188"/>
      <c r="G942" s="239"/>
      <c r="H942" s="240"/>
      <c r="I942" s="240"/>
      <c r="J942" s="240"/>
      <c r="K942" s="240"/>
      <c r="L942" s="120"/>
      <c r="M942" s="120"/>
      <c r="N942" s="120"/>
      <c r="O942" s="120"/>
      <c r="P942" s="120"/>
      <c r="Q942" s="120"/>
      <c r="R942" s="120"/>
      <c r="S942" s="120"/>
      <c r="T942" s="120"/>
      <c r="U942" s="120"/>
      <c r="V942" s="120"/>
      <c r="W942" s="120"/>
      <c r="X942" s="120"/>
      <c r="Y942" s="120"/>
      <c r="Z942" s="120"/>
      <c r="AA942" s="120"/>
    </row>
    <row r="943" spans="1:27" ht="14.25">
      <c r="A943" s="238"/>
      <c r="B943" s="239"/>
      <c r="C943" s="238"/>
      <c r="D943" s="238"/>
      <c r="E943" s="238"/>
      <c r="F943" s="188"/>
      <c r="G943" s="239"/>
      <c r="H943" s="240"/>
      <c r="I943" s="240"/>
      <c r="J943" s="240"/>
      <c r="K943" s="240"/>
      <c r="L943" s="120"/>
      <c r="M943" s="120"/>
      <c r="N943" s="120"/>
      <c r="O943" s="120"/>
      <c r="P943" s="120"/>
      <c r="Q943" s="120"/>
      <c r="R943" s="120"/>
      <c r="S943" s="120"/>
      <c r="T943" s="120"/>
      <c r="U943" s="120"/>
      <c r="V943" s="120"/>
      <c r="W943" s="120"/>
      <c r="X943" s="120"/>
      <c r="Y943" s="120"/>
      <c r="Z943" s="120"/>
      <c r="AA943" s="120"/>
    </row>
    <row r="944" spans="1:27" ht="14.25">
      <c r="A944" s="238"/>
      <c r="B944" s="239"/>
      <c r="C944" s="238"/>
      <c r="D944" s="238"/>
      <c r="E944" s="238"/>
      <c r="F944" s="188"/>
      <c r="G944" s="239"/>
      <c r="H944" s="240"/>
      <c r="I944" s="240"/>
      <c r="J944" s="240"/>
      <c r="K944" s="240"/>
      <c r="L944" s="120"/>
      <c r="M944" s="120"/>
      <c r="N944" s="120"/>
      <c r="O944" s="120"/>
      <c r="P944" s="120"/>
      <c r="Q944" s="120"/>
      <c r="R944" s="120"/>
      <c r="S944" s="120"/>
      <c r="T944" s="120"/>
      <c r="U944" s="120"/>
      <c r="V944" s="120"/>
      <c r="W944" s="120"/>
      <c r="X944" s="120"/>
      <c r="Y944" s="120"/>
      <c r="Z944" s="120"/>
      <c r="AA944" s="120"/>
    </row>
    <row r="945" spans="1:27" ht="14.25">
      <c r="A945" s="238"/>
      <c r="B945" s="239"/>
      <c r="C945" s="238"/>
      <c r="D945" s="238"/>
      <c r="E945" s="238"/>
      <c r="F945" s="188"/>
      <c r="G945" s="239"/>
      <c r="H945" s="240"/>
      <c r="I945" s="240"/>
      <c r="J945" s="240"/>
      <c r="K945" s="240"/>
      <c r="L945" s="120"/>
      <c r="M945" s="120"/>
      <c r="N945" s="120"/>
      <c r="O945" s="120"/>
      <c r="P945" s="120"/>
      <c r="Q945" s="120"/>
      <c r="R945" s="120"/>
      <c r="S945" s="120"/>
      <c r="T945" s="120"/>
      <c r="U945" s="120"/>
      <c r="V945" s="120"/>
      <c r="W945" s="120"/>
      <c r="X945" s="120"/>
      <c r="Y945" s="120"/>
      <c r="Z945" s="120"/>
      <c r="AA945" s="120"/>
    </row>
    <row r="946" spans="1:27" ht="14.25">
      <c r="A946" s="238"/>
      <c r="B946" s="239"/>
      <c r="C946" s="238"/>
      <c r="D946" s="238"/>
      <c r="E946" s="238"/>
      <c r="F946" s="188"/>
      <c r="G946" s="239"/>
      <c r="H946" s="240"/>
      <c r="I946" s="240"/>
      <c r="J946" s="240"/>
      <c r="K946" s="240"/>
      <c r="L946" s="120"/>
      <c r="M946" s="120"/>
      <c r="N946" s="120"/>
      <c r="O946" s="120"/>
      <c r="P946" s="120"/>
      <c r="Q946" s="120"/>
      <c r="R946" s="120"/>
      <c r="S946" s="120"/>
      <c r="T946" s="120"/>
      <c r="U946" s="120"/>
      <c r="V946" s="120"/>
      <c r="W946" s="120"/>
      <c r="X946" s="120"/>
      <c r="Y946" s="120"/>
      <c r="Z946" s="120"/>
      <c r="AA946" s="120"/>
    </row>
    <row r="947" spans="1:27" ht="14.25">
      <c r="A947" s="238"/>
      <c r="B947" s="239"/>
      <c r="C947" s="238"/>
      <c r="D947" s="238"/>
      <c r="E947" s="238"/>
      <c r="F947" s="188"/>
      <c r="G947" s="239"/>
      <c r="H947" s="240"/>
      <c r="I947" s="240"/>
      <c r="J947" s="240"/>
      <c r="K947" s="240"/>
      <c r="L947" s="120"/>
      <c r="M947" s="120"/>
      <c r="N947" s="120"/>
      <c r="O947" s="120"/>
      <c r="P947" s="120"/>
      <c r="Q947" s="120"/>
      <c r="R947" s="120"/>
      <c r="S947" s="120"/>
      <c r="T947" s="120"/>
      <c r="U947" s="120"/>
      <c r="V947" s="120"/>
      <c r="W947" s="120"/>
      <c r="X947" s="120"/>
      <c r="Y947" s="120"/>
      <c r="Z947" s="120"/>
      <c r="AA947" s="120"/>
    </row>
    <row r="948" spans="1:27" ht="14.25">
      <c r="A948" s="238"/>
      <c r="B948" s="239"/>
      <c r="C948" s="238"/>
      <c r="D948" s="238"/>
      <c r="E948" s="238"/>
      <c r="F948" s="188"/>
      <c r="G948" s="239"/>
      <c r="H948" s="240"/>
      <c r="I948" s="240"/>
      <c r="J948" s="240"/>
      <c r="K948" s="240"/>
      <c r="L948" s="120"/>
      <c r="M948" s="120"/>
      <c r="N948" s="120"/>
      <c r="O948" s="120"/>
      <c r="P948" s="120"/>
      <c r="Q948" s="120"/>
      <c r="R948" s="120"/>
      <c r="S948" s="120"/>
      <c r="T948" s="120"/>
      <c r="U948" s="120"/>
      <c r="V948" s="120"/>
      <c r="W948" s="120"/>
      <c r="X948" s="120"/>
      <c r="Y948" s="120"/>
      <c r="Z948" s="120"/>
      <c r="AA948" s="120"/>
    </row>
    <row r="949" spans="1:27" ht="14.25">
      <c r="A949" s="238"/>
      <c r="B949" s="239"/>
      <c r="C949" s="238"/>
      <c r="D949" s="238"/>
      <c r="E949" s="238"/>
      <c r="F949" s="188"/>
      <c r="G949" s="239"/>
      <c r="H949" s="240"/>
      <c r="I949" s="240"/>
      <c r="J949" s="240"/>
      <c r="K949" s="240"/>
      <c r="L949" s="120"/>
      <c r="M949" s="120"/>
      <c r="N949" s="120"/>
      <c r="O949" s="120"/>
      <c r="P949" s="120"/>
      <c r="Q949" s="120"/>
      <c r="R949" s="120"/>
      <c r="S949" s="120"/>
      <c r="T949" s="120"/>
      <c r="U949" s="120"/>
      <c r="V949" s="120"/>
      <c r="W949" s="120"/>
      <c r="X949" s="120"/>
      <c r="Y949" s="120"/>
      <c r="Z949" s="120"/>
      <c r="AA949" s="120"/>
    </row>
    <row r="950" spans="1:27" ht="14.25">
      <c r="A950" s="238"/>
      <c r="B950" s="239"/>
      <c r="C950" s="238"/>
      <c r="D950" s="238"/>
      <c r="E950" s="238"/>
      <c r="F950" s="188"/>
      <c r="G950" s="239"/>
      <c r="H950" s="240"/>
      <c r="I950" s="240"/>
      <c r="J950" s="240"/>
      <c r="K950" s="240"/>
      <c r="L950" s="120"/>
      <c r="M950" s="120"/>
      <c r="N950" s="120"/>
      <c r="O950" s="120"/>
      <c r="P950" s="120"/>
      <c r="Q950" s="120"/>
      <c r="R950" s="120"/>
      <c r="S950" s="120"/>
      <c r="T950" s="120"/>
      <c r="U950" s="120"/>
      <c r="V950" s="120"/>
      <c r="W950" s="120"/>
      <c r="X950" s="120"/>
      <c r="Y950" s="120"/>
      <c r="Z950" s="120"/>
      <c r="AA950" s="120"/>
    </row>
    <row r="951" spans="1:27" ht="14.25">
      <c r="A951" s="238"/>
      <c r="B951" s="239"/>
      <c r="C951" s="238"/>
      <c r="D951" s="238"/>
      <c r="E951" s="238"/>
      <c r="F951" s="188"/>
      <c r="G951" s="239"/>
      <c r="H951" s="240"/>
      <c r="I951" s="240"/>
      <c r="J951" s="240"/>
      <c r="K951" s="240"/>
      <c r="L951" s="120"/>
      <c r="M951" s="120"/>
      <c r="N951" s="120"/>
      <c r="O951" s="120"/>
      <c r="P951" s="120"/>
      <c r="Q951" s="120"/>
      <c r="R951" s="120"/>
      <c r="S951" s="120"/>
      <c r="T951" s="120"/>
      <c r="U951" s="120"/>
      <c r="V951" s="120"/>
      <c r="W951" s="120"/>
      <c r="X951" s="120"/>
      <c r="Y951" s="120"/>
      <c r="Z951" s="120"/>
      <c r="AA951" s="120"/>
    </row>
    <row r="952" spans="1:27" ht="14.25">
      <c r="A952" s="238"/>
      <c r="B952" s="239"/>
      <c r="C952" s="238"/>
      <c r="D952" s="238"/>
      <c r="E952" s="238"/>
      <c r="F952" s="188"/>
      <c r="G952" s="239"/>
      <c r="H952" s="240"/>
      <c r="I952" s="240"/>
      <c r="J952" s="240"/>
      <c r="K952" s="240"/>
      <c r="L952" s="120"/>
      <c r="M952" s="120"/>
      <c r="N952" s="120"/>
      <c r="O952" s="120"/>
      <c r="P952" s="120"/>
      <c r="Q952" s="120"/>
      <c r="R952" s="120"/>
      <c r="S952" s="120"/>
      <c r="T952" s="120"/>
      <c r="U952" s="120"/>
      <c r="V952" s="120"/>
      <c r="W952" s="120"/>
      <c r="X952" s="120"/>
      <c r="Y952" s="120"/>
      <c r="Z952" s="120"/>
      <c r="AA952" s="120"/>
    </row>
    <row r="953" spans="1:27" ht="14.25">
      <c r="A953" s="238"/>
      <c r="B953" s="239"/>
      <c r="C953" s="238"/>
      <c r="D953" s="238"/>
      <c r="E953" s="238"/>
      <c r="F953" s="188"/>
      <c r="G953" s="239"/>
      <c r="H953" s="240"/>
      <c r="I953" s="240"/>
      <c r="J953" s="240"/>
      <c r="K953" s="240"/>
      <c r="L953" s="120"/>
      <c r="M953" s="120"/>
      <c r="N953" s="120"/>
      <c r="O953" s="120"/>
      <c r="P953" s="120"/>
      <c r="Q953" s="120"/>
      <c r="R953" s="120"/>
      <c r="S953" s="120"/>
      <c r="T953" s="120"/>
      <c r="U953" s="120"/>
      <c r="V953" s="120"/>
      <c r="W953" s="120"/>
      <c r="X953" s="120"/>
      <c r="Y953" s="120"/>
      <c r="Z953" s="120"/>
      <c r="AA953" s="120"/>
    </row>
    <row r="954" spans="1:27" ht="14.25">
      <c r="A954" s="238"/>
      <c r="B954" s="239"/>
      <c r="C954" s="238"/>
      <c r="D954" s="238"/>
      <c r="E954" s="238"/>
      <c r="F954" s="188"/>
      <c r="G954" s="239"/>
      <c r="H954" s="240"/>
      <c r="I954" s="240"/>
      <c r="J954" s="240"/>
      <c r="K954" s="240"/>
      <c r="L954" s="120"/>
      <c r="M954" s="120"/>
      <c r="N954" s="120"/>
      <c r="O954" s="120"/>
      <c r="P954" s="120"/>
      <c r="Q954" s="120"/>
      <c r="R954" s="120"/>
      <c r="S954" s="120"/>
      <c r="T954" s="120"/>
      <c r="U954" s="120"/>
      <c r="V954" s="120"/>
      <c r="W954" s="120"/>
      <c r="X954" s="120"/>
      <c r="Y954" s="120"/>
      <c r="Z954" s="120"/>
      <c r="AA954" s="120"/>
    </row>
    <row r="955" spans="1:27" ht="14.25">
      <c r="A955" s="238"/>
      <c r="B955" s="239"/>
      <c r="C955" s="238"/>
      <c r="D955" s="238"/>
      <c r="E955" s="238"/>
      <c r="F955" s="188"/>
      <c r="G955" s="239"/>
      <c r="H955" s="240"/>
      <c r="I955" s="240"/>
      <c r="J955" s="240"/>
      <c r="K955" s="240"/>
      <c r="L955" s="120"/>
      <c r="M955" s="120"/>
      <c r="N955" s="120"/>
      <c r="O955" s="120"/>
      <c r="P955" s="120"/>
      <c r="Q955" s="120"/>
      <c r="R955" s="120"/>
      <c r="S955" s="120"/>
      <c r="T955" s="120"/>
      <c r="U955" s="120"/>
      <c r="V955" s="120"/>
      <c r="W955" s="120"/>
      <c r="X955" s="120"/>
      <c r="Y955" s="120"/>
      <c r="Z955" s="120"/>
      <c r="AA955" s="120"/>
    </row>
    <row r="956" spans="1:27" ht="14.25">
      <c r="A956" s="238"/>
      <c r="B956" s="239"/>
      <c r="C956" s="238"/>
      <c r="D956" s="238"/>
      <c r="E956" s="238"/>
      <c r="F956" s="188"/>
      <c r="G956" s="239"/>
      <c r="H956" s="240"/>
      <c r="I956" s="240"/>
      <c r="J956" s="240"/>
      <c r="K956" s="240"/>
      <c r="L956" s="120"/>
      <c r="M956" s="120"/>
      <c r="N956" s="120"/>
      <c r="O956" s="120"/>
      <c r="P956" s="120"/>
      <c r="Q956" s="120"/>
      <c r="R956" s="120"/>
      <c r="S956" s="120"/>
      <c r="T956" s="120"/>
      <c r="U956" s="120"/>
      <c r="V956" s="120"/>
      <c r="W956" s="120"/>
      <c r="X956" s="120"/>
      <c r="Y956" s="120"/>
      <c r="Z956" s="120"/>
      <c r="AA956" s="120"/>
    </row>
    <row r="957" spans="1:27" ht="14.25">
      <c r="A957" s="238"/>
      <c r="B957" s="239"/>
      <c r="C957" s="238"/>
      <c r="D957" s="238"/>
      <c r="E957" s="238"/>
      <c r="F957" s="188"/>
      <c r="G957" s="239"/>
      <c r="H957" s="240"/>
      <c r="I957" s="240"/>
      <c r="J957" s="240"/>
      <c r="K957" s="240"/>
      <c r="L957" s="120"/>
      <c r="M957" s="120"/>
      <c r="N957" s="120"/>
      <c r="O957" s="120"/>
      <c r="P957" s="120"/>
      <c r="Q957" s="120"/>
      <c r="R957" s="120"/>
      <c r="S957" s="120"/>
      <c r="T957" s="120"/>
      <c r="U957" s="120"/>
      <c r="V957" s="120"/>
      <c r="W957" s="120"/>
      <c r="X957" s="120"/>
      <c r="Y957" s="120"/>
      <c r="Z957" s="120"/>
      <c r="AA957" s="120"/>
    </row>
    <row r="958" spans="1:27" ht="14.25">
      <c r="A958" s="238"/>
      <c r="B958" s="239"/>
      <c r="C958" s="238"/>
      <c r="D958" s="238"/>
      <c r="E958" s="238"/>
      <c r="F958" s="188"/>
      <c r="G958" s="239"/>
      <c r="H958" s="240"/>
      <c r="I958" s="240"/>
      <c r="J958" s="240"/>
      <c r="K958" s="240"/>
      <c r="L958" s="120"/>
      <c r="M958" s="120"/>
      <c r="N958" s="120"/>
      <c r="O958" s="120"/>
      <c r="P958" s="120"/>
      <c r="Q958" s="120"/>
      <c r="R958" s="120"/>
      <c r="S958" s="120"/>
      <c r="T958" s="120"/>
      <c r="U958" s="120"/>
      <c r="V958" s="120"/>
      <c r="W958" s="120"/>
      <c r="X958" s="120"/>
      <c r="Y958" s="120"/>
      <c r="Z958" s="120"/>
      <c r="AA958" s="120"/>
    </row>
    <row r="959" spans="1:27" ht="14.25">
      <c r="A959" s="238"/>
      <c r="B959" s="239"/>
      <c r="C959" s="238"/>
      <c r="D959" s="238"/>
      <c r="E959" s="238"/>
      <c r="F959" s="188"/>
      <c r="G959" s="239"/>
      <c r="H959" s="240"/>
      <c r="I959" s="240"/>
      <c r="J959" s="240"/>
      <c r="K959" s="240"/>
      <c r="L959" s="120"/>
      <c r="M959" s="120"/>
      <c r="N959" s="120"/>
      <c r="O959" s="120"/>
      <c r="P959" s="120"/>
      <c r="Q959" s="120"/>
      <c r="R959" s="120"/>
      <c r="S959" s="120"/>
      <c r="T959" s="120"/>
      <c r="U959" s="120"/>
      <c r="V959" s="120"/>
      <c r="W959" s="120"/>
      <c r="X959" s="120"/>
      <c r="Y959" s="120"/>
      <c r="Z959" s="120"/>
      <c r="AA959" s="120"/>
    </row>
    <row r="960" spans="1:27" ht="14.25">
      <c r="A960" s="238"/>
      <c r="B960" s="239"/>
      <c r="C960" s="238"/>
      <c r="D960" s="238"/>
      <c r="E960" s="238"/>
      <c r="F960" s="188"/>
      <c r="G960" s="239"/>
      <c r="H960" s="240"/>
      <c r="I960" s="240"/>
      <c r="J960" s="240"/>
      <c r="K960" s="240"/>
      <c r="L960" s="120"/>
      <c r="M960" s="120"/>
      <c r="N960" s="120"/>
      <c r="O960" s="120"/>
      <c r="P960" s="120"/>
      <c r="Q960" s="120"/>
      <c r="R960" s="120"/>
      <c r="S960" s="120"/>
      <c r="T960" s="120"/>
      <c r="U960" s="120"/>
      <c r="V960" s="120"/>
      <c r="W960" s="120"/>
      <c r="X960" s="120"/>
      <c r="Y960" s="120"/>
      <c r="Z960" s="120"/>
      <c r="AA960" s="120"/>
    </row>
    <row r="961" spans="1:27" ht="14.25">
      <c r="A961" s="238"/>
      <c r="B961" s="239"/>
      <c r="C961" s="238"/>
      <c r="D961" s="238"/>
      <c r="E961" s="238"/>
      <c r="F961" s="188"/>
      <c r="G961" s="239"/>
      <c r="H961" s="240"/>
      <c r="I961" s="240"/>
      <c r="J961" s="240"/>
      <c r="K961" s="240"/>
      <c r="L961" s="120"/>
      <c r="M961" s="120"/>
      <c r="N961" s="120"/>
      <c r="O961" s="120"/>
      <c r="P961" s="120"/>
      <c r="Q961" s="120"/>
      <c r="R961" s="120"/>
      <c r="S961" s="120"/>
      <c r="T961" s="120"/>
      <c r="U961" s="120"/>
      <c r="V961" s="120"/>
      <c r="W961" s="120"/>
      <c r="X961" s="120"/>
      <c r="Y961" s="120"/>
      <c r="Z961" s="120"/>
      <c r="AA961" s="120"/>
    </row>
    <row r="962" spans="1:27" ht="14.25">
      <c r="A962" s="238"/>
      <c r="B962" s="239"/>
      <c r="C962" s="238"/>
      <c r="D962" s="238"/>
      <c r="E962" s="238"/>
      <c r="F962" s="188"/>
      <c r="G962" s="239"/>
      <c r="H962" s="240"/>
      <c r="I962" s="240"/>
      <c r="J962" s="240"/>
      <c r="K962" s="240"/>
      <c r="L962" s="120"/>
      <c r="M962" s="120"/>
      <c r="N962" s="120"/>
      <c r="O962" s="120"/>
      <c r="P962" s="120"/>
      <c r="Q962" s="120"/>
      <c r="R962" s="120"/>
      <c r="S962" s="120"/>
      <c r="T962" s="120"/>
      <c r="U962" s="120"/>
      <c r="V962" s="120"/>
      <c r="W962" s="120"/>
      <c r="X962" s="120"/>
      <c r="Y962" s="120"/>
      <c r="Z962" s="120"/>
      <c r="AA962" s="120"/>
    </row>
    <row r="963" spans="1:27" ht="14.25">
      <c r="A963" s="238"/>
      <c r="B963" s="239"/>
      <c r="C963" s="238"/>
      <c r="D963" s="238"/>
      <c r="E963" s="238"/>
      <c r="F963" s="188"/>
      <c r="G963" s="239"/>
      <c r="H963" s="240"/>
      <c r="I963" s="240"/>
      <c r="J963" s="240"/>
      <c r="K963" s="240"/>
      <c r="L963" s="120"/>
      <c r="M963" s="120"/>
      <c r="N963" s="120"/>
      <c r="O963" s="120"/>
      <c r="P963" s="120"/>
      <c r="Q963" s="120"/>
      <c r="R963" s="120"/>
      <c r="S963" s="120"/>
      <c r="T963" s="120"/>
      <c r="U963" s="120"/>
      <c r="V963" s="120"/>
      <c r="W963" s="120"/>
      <c r="X963" s="120"/>
      <c r="Y963" s="120"/>
      <c r="Z963" s="120"/>
      <c r="AA963" s="120"/>
    </row>
    <row r="964" spans="1:27" ht="14.25">
      <c r="A964" s="238"/>
      <c r="B964" s="239"/>
      <c r="C964" s="238"/>
      <c r="D964" s="238"/>
      <c r="E964" s="238"/>
      <c r="F964" s="188"/>
      <c r="G964" s="239"/>
      <c r="H964" s="240"/>
      <c r="I964" s="240"/>
      <c r="J964" s="240"/>
      <c r="K964" s="240"/>
      <c r="L964" s="120"/>
      <c r="M964" s="120"/>
      <c r="N964" s="120"/>
      <c r="O964" s="120"/>
      <c r="P964" s="120"/>
      <c r="Q964" s="120"/>
      <c r="R964" s="120"/>
      <c r="S964" s="120"/>
      <c r="T964" s="120"/>
      <c r="U964" s="120"/>
      <c r="V964" s="120"/>
      <c r="W964" s="120"/>
      <c r="X964" s="120"/>
      <c r="Y964" s="120"/>
      <c r="Z964" s="120"/>
      <c r="AA964" s="120"/>
    </row>
    <row r="965" spans="1:27" ht="14.25">
      <c r="A965" s="238"/>
      <c r="B965" s="239"/>
      <c r="C965" s="238"/>
      <c r="D965" s="238"/>
      <c r="E965" s="238"/>
      <c r="F965" s="188"/>
      <c r="G965" s="239"/>
      <c r="H965" s="240"/>
      <c r="I965" s="240"/>
      <c r="J965" s="240"/>
      <c r="K965" s="240"/>
      <c r="L965" s="120"/>
      <c r="M965" s="120"/>
      <c r="N965" s="120"/>
      <c r="O965" s="120"/>
      <c r="P965" s="120"/>
      <c r="Q965" s="120"/>
      <c r="R965" s="120"/>
      <c r="S965" s="120"/>
      <c r="T965" s="120"/>
      <c r="U965" s="120"/>
      <c r="V965" s="120"/>
      <c r="W965" s="120"/>
      <c r="X965" s="120"/>
      <c r="Y965" s="120"/>
      <c r="Z965" s="120"/>
      <c r="AA965" s="120"/>
    </row>
    <row r="966" spans="1:27" ht="14.25">
      <c r="A966" s="238"/>
      <c r="B966" s="239"/>
      <c r="C966" s="238"/>
      <c r="D966" s="238"/>
      <c r="E966" s="238"/>
      <c r="F966" s="188"/>
      <c r="G966" s="239"/>
      <c r="H966" s="240"/>
      <c r="I966" s="240"/>
      <c r="J966" s="240"/>
      <c r="K966" s="240"/>
      <c r="L966" s="120"/>
      <c r="M966" s="120"/>
      <c r="N966" s="120"/>
      <c r="O966" s="120"/>
      <c r="P966" s="120"/>
      <c r="Q966" s="120"/>
      <c r="R966" s="120"/>
      <c r="S966" s="120"/>
      <c r="T966" s="120"/>
      <c r="U966" s="120"/>
      <c r="V966" s="120"/>
      <c r="W966" s="120"/>
      <c r="X966" s="120"/>
      <c r="Y966" s="120"/>
      <c r="Z966" s="120"/>
      <c r="AA966" s="120"/>
    </row>
    <row r="967" spans="1:27" ht="14.25">
      <c r="A967" s="238"/>
      <c r="B967" s="239"/>
      <c r="C967" s="238"/>
      <c r="D967" s="238"/>
      <c r="E967" s="238"/>
      <c r="F967" s="188"/>
      <c r="G967" s="239"/>
      <c r="H967" s="240"/>
      <c r="I967" s="240"/>
      <c r="J967" s="240"/>
      <c r="K967" s="240"/>
      <c r="L967" s="120"/>
      <c r="M967" s="120"/>
      <c r="N967" s="120"/>
      <c r="O967" s="120"/>
      <c r="P967" s="120"/>
      <c r="Q967" s="120"/>
      <c r="R967" s="120"/>
      <c r="S967" s="120"/>
      <c r="T967" s="120"/>
      <c r="U967" s="120"/>
      <c r="V967" s="120"/>
      <c r="W967" s="120"/>
      <c r="X967" s="120"/>
      <c r="Y967" s="120"/>
      <c r="Z967" s="120"/>
      <c r="AA967" s="120"/>
    </row>
    <row r="968" spans="1:27" ht="14.25">
      <c r="A968" s="238"/>
      <c r="B968" s="239"/>
      <c r="C968" s="238"/>
      <c r="D968" s="238"/>
      <c r="E968" s="238"/>
      <c r="F968" s="188"/>
      <c r="G968" s="239"/>
      <c r="H968" s="240"/>
      <c r="I968" s="240"/>
      <c r="J968" s="240"/>
      <c r="K968" s="240"/>
      <c r="L968" s="120"/>
      <c r="M968" s="120"/>
      <c r="N968" s="120"/>
      <c r="O968" s="120"/>
      <c r="P968" s="120"/>
      <c r="Q968" s="120"/>
      <c r="R968" s="120"/>
      <c r="S968" s="120"/>
      <c r="T968" s="120"/>
      <c r="U968" s="120"/>
      <c r="V968" s="120"/>
      <c r="W968" s="120"/>
      <c r="X968" s="120"/>
      <c r="Y968" s="120"/>
      <c r="Z968" s="120"/>
      <c r="AA968" s="120"/>
    </row>
    <row r="969" spans="1:27" ht="14.25">
      <c r="A969" s="238"/>
      <c r="B969" s="239"/>
      <c r="C969" s="238"/>
      <c r="D969" s="238"/>
      <c r="E969" s="238"/>
      <c r="F969" s="188"/>
      <c r="G969" s="239"/>
      <c r="H969" s="240"/>
      <c r="I969" s="240"/>
      <c r="J969" s="240"/>
      <c r="K969" s="240"/>
      <c r="L969" s="120"/>
      <c r="M969" s="120"/>
      <c r="N969" s="120"/>
      <c r="O969" s="120"/>
      <c r="P969" s="120"/>
      <c r="Q969" s="120"/>
      <c r="R969" s="120"/>
      <c r="S969" s="120"/>
      <c r="T969" s="120"/>
      <c r="U969" s="120"/>
      <c r="V969" s="120"/>
      <c r="W969" s="120"/>
      <c r="X969" s="120"/>
      <c r="Y969" s="120"/>
      <c r="Z969" s="120"/>
      <c r="AA969" s="120"/>
    </row>
    <row r="970" spans="1:27" ht="14.25">
      <c r="A970" s="238"/>
      <c r="B970" s="239"/>
      <c r="C970" s="238"/>
      <c r="D970" s="238"/>
      <c r="E970" s="238"/>
      <c r="F970" s="188"/>
      <c r="G970" s="239"/>
      <c r="H970" s="240"/>
      <c r="I970" s="240"/>
      <c r="J970" s="240"/>
      <c r="K970" s="240"/>
      <c r="L970" s="120"/>
      <c r="M970" s="120"/>
      <c r="N970" s="120"/>
      <c r="O970" s="120"/>
      <c r="P970" s="120"/>
      <c r="Q970" s="120"/>
      <c r="R970" s="120"/>
      <c r="S970" s="120"/>
      <c r="T970" s="120"/>
      <c r="U970" s="120"/>
      <c r="V970" s="120"/>
      <c r="W970" s="120"/>
      <c r="X970" s="120"/>
      <c r="Y970" s="120"/>
      <c r="Z970" s="120"/>
      <c r="AA970" s="120"/>
    </row>
    <row r="971" spans="1:27" ht="14.25">
      <c r="A971" s="238"/>
      <c r="B971" s="239"/>
      <c r="C971" s="238"/>
      <c r="D971" s="238"/>
      <c r="E971" s="238"/>
      <c r="F971" s="188"/>
      <c r="G971" s="239"/>
      <c r="H971" s="240"/>
      <c r="I971" s="240"/>
      <c r="J971" s="240"/>
      <c r="K971" s="240"/>
      <c r="L971" s="120"/>
      <c r="M971" s="120"/>
      <c r="N971" s="120"/>
      <c r="O971" s="120"/>
      <c r="P971" s="120"/>
      <c r="Q971" s="120"/>
      <c r="R971" s="120"/>
      <c r="S971" s="120"/>
      <c r="T971" s="120"/>
      <c r="U971" s="120"/>
      <c r="V971" s="120"/>
      <c r="W971" s="120"/>
      <c r="X971" s="120"/>
      <c r="Y971" s="120"/>
      <c r="Z971" s="120"/>
      <c r="AA971" s="120"/>
    </row>
    <row r="972" spans="1:27" ht="14.25">
      <c r="A972" s="238"/>
      <c r="B972" s="239"/>
      <c r="C972" s="238"/>
      <c r="D972" s="238"/>
      <c r="E972" s="238"/>
      <c r="F972" s="188"/>
      <c r="G972" s="239"/>
      <c r="H972" s="240"/>
      <c r="I972" s="240"/>
      <c r="J972" s="240"/>
      <c r="K972" s="240"/>
      <c r="L972" s="120"/>
      <c r="M972" s="120"/>
      <c r="N972" s="120"/>
      <c r="O972" s="120"/>
      <c r="P972" s="120"/>
      <c r="Q972" s="120"/>
      <c r="R972" s="120"/>
      <c r="S972" s="120"/>
      <c r="T972" s="120"/>
      <c r="U972" s="120"/>
      <c r="V972" s="120"/>
      <c r="W972" s="120"/>
      <c r="X972" s="120"/>
      <c r="Y972" s="120"/>
      <c r="Z972" s="120"/>
      <c r="AA972" s="120"/>
    </row>
    <row r="973" spans="1:27" ht="14.25">
      <c r="A973" s="238"/>
      <c r="B973" s="239"/>
      <c r="C973" s="238"/>
      <c r="D973" s="238"/>
      <c r="E973" s="238"/>
      <c r="F973" s="188"/>
      <c r="G973" s="239"/>
      <c r="H973" s="240"/>
      <c r="I973" s="240"/>
      <c r="J973" s="240"/>
      <c r="K973" s="240"/>
      <c r="L973" s="120"/>
      <c r="M973" s="120"/>
      <c r="N973" s="120"/>
      <c r="O973" s="120"/>
      <c r="P973" s="120"/>
      <c r="Q973" s="120"/>
      <c r="R973" s="120"/>
      <c r="S973" s="120"/>
      <c r="T973" s="120"/>
      <c r="U973" s="120"/>
      <c r="V973" s="120"/>
      <c r="W973" s="120"/>
      <c r="X973" s="120"/>
      <c r="Y973" s="120"/>
      <c r="Z973" s="120"/>
      <c r="AA973" s="120"/>
    </row>
    <row r="974" spans="1:27" ht="14.25">
      <c r="A974" s="238"/>
      <c r="B974" s="239"/>
      <c r="C974" s="238"/>
      <c r="D974" s="238"/>
      <c r="E974" s="238"/>
      <c r="F974" s="188"/>
      <c r="G974" s="239"/>
      <c r="H974" s="240"/>
      <c r="I974" s="240"/>
      <c r="J974" s="240"/>
      <c r="K974" s="240"/>
      <c r="L974" s="120"/>
      <c r="M974" s="120"/>
      <c r="N974" s="120"/>
      <c r="O974" s="120"/>
      <c r="P974" s="120"/>
      <c r="Q974" s="120"/>
      <c r="R974" s="120"/>
      <c r="S974" s="120"/>
      <c r="T974" s="120"/>
      <c r="U974" s="120"/>
      <c r="V974" s="120"/>
      <c r="W974" s="120"/>
      <c r="X974" s="120"/>
      <c r="Y974" s="120"/>
      <c r="Z974" s="120"/>
      <c r="AA974" s="120"/>
    </row>
    <row r="975" spans="1:27" ht="14.25">
      <c r="A975" s="238"/>
      <c r="B975" s="239"/>
      <c r="C975" s="238"/>
      <c r="D975" s="238"/>
      <c r="E975" s="238"/>
      <c r="F975" s="188"/>
      <c r="G975" s="239"/>
      <c r="H975" s="240"/>
      <c r="I975" s="240"/>
      <c r="J975" s="240"/>
      <c r="K975" s="240"/>
      <c r="L975" s="120"/>
      <c r="M975" s="120"/>
      <c r="N975" s="120"/>
      <c r="O975" s="120"/>
      <c r="P975" s="120"/>
      <c r="Q975" s="120"/>
      <c r="R975" s="120"/>
      <c r="S975" s="120"/>
      <c r="T975" s="120"/>
      <c r="U975" s="120"/>
      <c r="V975" s="120"/>
      <c r="W975" s="120"/>
      <c r="X975" s="120"/>
      <c r="Y975" s="120"/>
      <c r="Z975" s="120"/>
      <c r="AA975" s="120"/>
    </row>
    <row r="976" spans="1:27" ht="14.25">
      <c r="A976" s="238"/>
      <c r="B976" s="239"/>
      <c r="C976" s="238"/>
      <c r="D976" s="238"/>
      <c r="E976" s="238"/>
      <c r="F976" s="188"/>
      <c r="G976" s="239"/>
      <c r="H976" s="240"/>
      <c r="I976" s="240"/>
      <c r="J976" s="240"/>
      <c r="K976" s="240"/>
      <c r="L976" s="120"/>
      <c r="M976" s="120"/>
      <c r="N976" s="120"/>
      <c r="O976" s="120"/>
      <c r="P976" s="120"/>
      <c r="Q976" s="120"/>
      <c r="R976" s="120"/>
      <c r="S976" s="120"/>
      <c r="T976" s="120"/>
      <c r="U976" s="120"/>
      <c r="V976" s="120"/>
      <c r="W976" s="120"/>
      <c r="X976" s="120"/>
      <c r="Y976" s="120"/>
      <c r="Z976" s="120"/>
      <c r="AA976" s="120"/>
    </row>
    <row r="977" spans="1:27" ht="14.25">
      <c r="A977" s="238"/>
      <c r="B977" s="239"/>
      <c r="C977" s="238"/>
      <c r="D977" s="238"/>
      <c r="E977" s="238"/>
      <c r="F977" s="188"/>
      <c r="G977" s="239"/>
      <c r="H977" s="240"/>
      <c r="I977" s="240"/>
      <c r="J977" s="240"/>
      <c r="K977" s="240"/>
      <c r="L977" s="120"/>
      <c r="M977" s="120"/>
      <c r="N977" s="120"/>
      <c r="O977" s="120"/>
      <c r="P977" s="120"/>
      <c r="Q977" s="120"/>
      <c r="R977" s="120"/>
      <c r="S977" s="120"/>
      <c r="T977" s="120"/>
      <c r="U977" s="120"/>
      <c r="V977" s="120"/>
      <c r="W977" s="120"/>
      <c r="X977" s="120"/>
      <c r="Y977" s="120"/>
      <c r="Z977" s="120"/>
      <c r="AA977" s="120"/>
    </row>
    <row r="978" spans="1:27" ht="14.25">
      <c r="A978" s="238"/>
      <c r="B978" s="239"/>
      <c r="C978" s="238"/>
      <c r="D978" s="238"/>
      <c r="E978" s="238"/>
      <c r="F978" s="188"/>
      <c r="G978" s="239"/>
      <c r="H978" s="240"/>
      <c r="I978" s="240"/>
      <c r="J978" s="240"/>
      <c r="K978" s="240"/>
      <c r="L978" s="120"/>
      <c r="M978" s="120"/>
      <c r="N978" s="120"/>
      <c r="O978" s="120"/>
      <c r="P978" s="120"/>
      <c r="Q978" s="120"/>
      <c r="R978" s="120"/>
      <c r="S978" s="120"/>
      <c r="T978" s="120"/>
      <c r="U978" s="120"/>
      <c r="V978" s="120"/>
      <c r="W978" s="120"/>
      <c r="X978" s="120"/>
      <c r="Y978" s="120"/>
      <c r="Z978" s="120"/>
      <c r="AA978" s="120"/>
    </row>
    <row r="979" spans="1:27" ht="14.25">
      <c r="A979" s="238"/>
      <c r="B979" s="239"/>
      <c r="C979" s="238"/>
      <c r="D979" s="238"/>
      <c r="E979" s="238"/>
      <c r="F979" s="188"/>
      <c r="G979" s="239"/>
      <c r="H979" s="240"/>
      <c r="I979" s="240"/>
      <c r="J979" s="240"/>
      <c r="K979" s="240"/>
      <c r="L979" s="120"/>
      <c r="M979" s="120"/>
      <c r="N979" s="120"/>
      <c r="O979" s="120"/>
      <c r="P979" s="120"/>
      <c r="Q979" s="120"/>
      <c r="R979" s="120"/>
      <c r="S979" s="120"/>
      <c r="T979" s="120"/>
      <c r="U979" s="120"/>
      <c r="V979" s="120"/>
      <c r="W979" s="120"/>
      <c r="X979" s="120"/>
      <c r="Y979" s="120"/>
      <c r="Z979" s="120"/>
      <c r="AA979" s="120"/>
    </row>
    <row r="980" spans="1:27" ht="14.25">
      <c r="A980" s="238"/>
      <c r="B980" s="239"/>
      <c r="C980" s="238"/>
      <c r="D980" s="238"/>
      <c r="E980" s="238"/>
      <c r="F980" s="188"/>
      <c r="G980" s="239"/>
      <c r="H980" s="240"/>
      <c r="I980" s="240"/>
      <c r="J980" s="240"/>
      <c r="K980" s="240"/>
      <c r="L980" s="120"/>
      <c r="M980" s="120"/>
      <c r="N980" s="120"/>
      <c r="O980" s="120"/>
      <c r="P980" s="120"/>
      <c r="Q980" s="120"/>
      <c r="R980" s="120"/>
      <c r="S980" s="120"/>
      <c r="T980" s="120"/>
      <c r="U980" s="120"/>
      <c r="V980" s="120"/>
      <c r="W980" s="120"/>
      <c r="X980" s="120"/>
      <c r="Y980" s="120"/>
      <c r="Z980" s="120"/>
      <c r="AA980" s="120"/>
    </row>
    <row r="981" spans="1:27" ht="14.25">
      <c r="A981" s="238"/>
      <c r="B981" s="239"/>
      <c r="C981" s="238"/>
      <c r="D981" s="238"/>
      <c r="E981" s="238"/>
      <c r="F981" s="188"/>
      <c r="G981" s="239"/>
      <c r="H981" s="240"/>
      <c r="I981" s="240"/>
      <c r="J981" s="240"/>
      <c r="K981" s="240"/>
      <c r="L981" s="120"/>
      <c r="M981" s="120"/>
      <c r="N981" s="120"/>
      <c r="O981" s="120"/>
      <c r="P981" s="120"/>
      <c r="Q981" s="120"/>
      <c r="R981" s="120"/>
      <c r="S981" s="120"/>
      <c r="T981" s="120"/>
      <c r="U981" s="120"/>
      <c r="V981" s="120"/>
      <c r="W981" s="120"/>
      <c r="X981" s="120"/>
      <c r="Y981" s="120"/>
      <c r="Z981" s="120"/>
      <c r="AA981" s="120"/>
    </row>
    <row r="982" spans="1:27" ht="14.25">
      <c r="A982" s="238"/>
      <c r="B982" s="239"/>
      <c r="C982" s="238"/>
      <c r="D982" s="238"/>
      <c r="E982" s="238"/>
      <c r="F982" s="188"/>
      <c r="G982" s="239"/>
      <c r="H982" s="240"/>
      <c r="I982" s="240"/>
      <c r="J982" s="240"/>
      <c r="K982" s="240"/>
      <c r="L982" s="120"/>
      <c r="M982" s="120"/>
      <c r="N982" s="120"/>
      <c r="O982" s="120"/>
      <c r="P982" s="120"/>
      <c r="Q982" s="120"/>
      <c r="R982" s="120"/>
      <c r="S982" s="120"/>
      <c r="T982" s="120"/>
      <c r="U982" s="120"/>
      <c r="V982" s="120"/>
      <c r="W982" s="120"/>
      <c r="X982" s="120"/>
      <c r="Y982" s="120"/>
      <c r="Z982" s="120"/>
      <c r="AA982" s="120"/>
    </row>
    <row r="983" spans="1:27" ht="14.25">
      <c r="A983" s="238"/>
      <c r="B983" s="239"/>
      <c r="C983" s="238"/>
      <c r="D983" s="238"/>
      <c r="E983" s="238"/>
      <c r="F983" s="188"/>
      <c r="G983" s="239"/>
      <c r="H983" s="240"/>
      <c r="I983" s="240"/>
      <c r="J983" s="240"/>
      <c r="K983" s="240"/>
      <c r="L983" s="120"/>
      <c r="M983" s="120"/>
      <c r="N983" s="120"/>
      <c r="O983" s="120"/>
      <c r="P983" s="120"/>
      <c r="Q983" s="120"/>
      <c r="R983" s="120"/>
      <c r="S983" s="120"/>
      <c r="T983" s="120"/>
      <c r="U983" s="120"/>
      <c r="V983" s="120"/>
      <c r="W983" s="120"/>
      <c r="X983" s="120"/>
      <c r="Y983" s="120"/>
      <c r="Z983" s="120"/>
      <c r="AA983" s="120"/>
    </row>
    <row r="984" spans="1:27" ht="14.25">
      <c r="A984" s="238"/>
      <c r="B984" s="239"/>
      <c r="C984" s="238"/>
      <c r="D984" s="238"/>
      <c r="E984" s="238"/>
      <c r="F984" s="188"/>
      <c r="G984" s="239"/>
      <c r="H984" s="240"/>
      <c r="I984" s="240"/>
      <c r="J984" s="240"/>
      <c r="K984" s="240"/>
      <c r="L984" s="120"/>
      <c r="M984" s="120"/>
      <c r="N984" s="120"/>
      <c r="O984" s="120"/>
      <c r="P984" s="120"/>
      <c r="Q984" s="120"/>
      <c r="R984" s="120"/>
      <c r="S984" s="120"/>
      <c r="T984" s="120"/>
      <c r="U984" s="120"/>
      <c r="V984" s="120"/>
      <c r="W984" s="120"/>
      <c r="X984" s="120"/>
      <c r="Y984" s="120"/>
      <c r="Z984" s="120"/>
      <c r="AA984" s="120"/>
    </row>
    <row r="985" spans="1:27" ht="14.25">
      <c r="A985" s="238"/>
      <c r="B985" s="239"/>
      <c r="C985" s="238"/>
      <c r="D985" s="238"/>
      <c r="E985" s="238"/>
      <c r="F985" s="188"/>
      <c r="G985" s="239"/>
      <c r="H985" s="240"/>
      <c r="I985" s="240"/>
      <c r="J985" s="240"/>
      <c r="K985" s="240"/>
      <c r="L985" s="120"/>
      <c r="M985" s="120"/>
      <c r="N985" s="120"/>
      <c r="O985" s="120"/>
      <c r="P985" s="120"/>
      <c r="Q985" s="120"/>
      <c r="R985" s="120"/>
      <c r="S985" s="120"/>
      <c r="T985" s="120"/>
      <c r="U985" s="120"/>
      <c r="V985" s="120"/>
      <c r="W985" s="120"/>
      <c r="X985" s="120"/>
      <c r="Y985" s="120"/>
      <c r="Z985" s="120"/>
      <c r="AA985" s="120"/>
    </row>
    <row r="986" spans="1:27" ht="14.25">
      <c r="A986" s="238"/>
      <c r="B986" s="239"/>
      <c r="C986" s="238"/>
      <c r="D986" s="238"/>
      <c r="E986" s="238"/>
      <c r="F986" s="188"/>
      <c r="G986" s="239"/>
      <c r="H986" s="240"/>
      <c r="I986" s="240"/>
      <c r="J986" s="240"/>
      <c r="K986" s="240"/>
      <c r="L986" s="120"/>
      <c r="M986" s="120"/>
      <c r="N986" s="120"/>
      <c r="O986" s="120"/>
      <c r="P986" s="120"/>
      <c r="Q986" s="120"/>
      <c r="R986" s="120"/>
      <c r="S986" s="120"/>
      <c r="T986" s="120"/>
      <c r="U986" s="120"/>
      <c r="V986" s="120"/>
      <c r="W986" s="120"/>
      <c r="X986" s="120"/>
      <c r="Y986" s="120"/>
      <c r="Z986" s="120"/>
      <c r="AA986" s="120"/>
    </row>
    <row r="987" spans="1:27" ht="14.25">
      <c r="A987" s="238"/>
      <c r="B987" s="239"/>
      <c r="C987" s="238"/>
      <c r="D987" s="238"/>
      <c r="E987" s="238"/>
      <c r="F987" s="188"/>
      <c r="G987" s="239"/>
      <c r="H987" s="240"/>
      <c r="I987" s="240"/>
      <c r="J987" s="240"/>
      <c r="K987" s="240"/>
      <c r="L987" s="120"/>
      <c r="M987" s="120"/>
      <c r="N987" s="120"/>
      <c r="O987" s="120"/>
      <c r="P987" s="120"/>
      <c r="Q987" s="120"/>
      <c r="R987" s="120"/>
      <c r="S987" s="120"/>
      <c r="T987" s="120"/>
      <c r="U987" s="120"/>
      <c r="V987" s="120"/>
      <c r="W987" s="120"/>
      <c r="X987" s="120"/>
      <c r="Y987" s="120"/>
      <c r="Z987" s="120"/>
      <c r="AA987" s="120"/>
    </row>
    <row r="988" spans="1:27" ht="14.25">
      <c r="A988" s="238"/>
      <c r="B988" s="239"/>
      <c r="C988" s="238"/>
      <c r="D988" s="238"/>
      <c r="E988" s="238"/>
      <c r="F988" s="188"/>
      <c r="G988" s="239"/>
      <c r="H988" s="240"/>
      <c r="I988" s="240"/>
      <c r="J988" s="240"/>
      <c r="K988" s="240"/>
      <c r="L988" s="120"/>
      <c r="M988" s="120"/>
      <c r="N988" s="120"/>
      <c r="O988" s="120"/>
      <c r="P988" s="120"/>
      <c r="Q988" s="120"/>
      <c r="R988" s="120"/>
      <c r="S988" s="120"/>
      <c r="T988" s="120"/>
      <c r="U988" s="120"/>
      <c r="V988" s="120"/>
      <c r="W988" s="120"/>
      <c r="X988" s="120"/>
      <c r="Y988" s="120"/>
      <c r="Z988" s="120"/>
      <c r="AA988" s="120"/>
    </row>
    <row r="989" spans="1:27" ht="14.25">
      <c r="A989" s="238"/>
      <c r="B989" s="239"/>
      <c r="C989" s="238"/>
      <c r="D989" s="238"/>
      <c r="E989" s="238"/>
      <c r="F989" s="188"/>
      <c r="G989" s="239"/>
      <c r="H989" s="240"/>
      <c r="I989" s="240"/>
      <c r="J989" s="240"/>
      <c r="K989" s="240"/>
      <c r="L989" s="120"/>
      <c r="M989" s="120"/>
      <c r="N989" s="120"/>
      <c r="O989" s="120"/>
      <c r="P989" s="120"/>
      <c r="Q989" s="120"/>
      <c r="R989" s="120"/>
      <c r="S989" s="120"/>
      <c r="T989" s="120"/>
      <c r="U989" s="120"/>
      <c r="V989" s="120"/>
      <c r="W989" s="120"/>
      <c r="X989" s="120"/>
      <c r="Y989" s="120"/>
      <c r="Z989" s="120"/>
      <c r="AA989" s="120"/>
    </row>
    <row r="990" spans="1:27" ht="14.25">
      <c r="A990" s="238"/>
      <c r="B990" s="239"/>
      <c r="C990" s="238"/>
      <c r="D990" s="238"/>
      <c r="E990" s="238"/>
      <c r="F990" s="188"/>
      <c r="G990" s="239"/>
      <c r="H990" s="240"/>
      <c r="I990" s="240"/>
      <c r="J990" s="240"/>
      <c r="K990" s="240"/>
      <c r="L990" s="120"/>
      <c r="M990" s="120"/>
      <c r="N990" s="120"/>
      <c r="O990" s="120"/>
      <c r="P990" s="120"/>
      <c r="Q990" s="120"/>
      <c r="R990" s="120"/>
      <c r="S990" s="120"/>
      <c r="T990" s="120"/>
      <c r="U990" s="120"/>
      <c r="V990" s="120"/>
      <c r="W990" s="120"/>
      <c r="X990" s="120"/>
      <c r="Y990" s="120"/>
      <c r="Z990" s="120"/>
      <c r="AA990" s="120"/>
    </row>
    <row r="991" spans="1:27" ht="14.25">
      <c r="A991" s="238"/>
      <c r="B991" s="239"/>
      <c r="C991" s="238"/>
      <c r="D991" s="238"/>
      <c r="E991" s="238"/>
      <c r="F991" s="188"/>
      <c r="G991" s="239"/>
      <c r="H991" s="240"/>
      <c r="I991" s="240"/>
      <c r="J991" s="240"/>
      <c r="K991" s="240"/>
      <c r="L991" s="120"/>
      <c r="M991" s="120"/>
      <c r="N991" s="120"/>
      <c r="O991" s="120"/>
      <c r="P991" s="120"/>
      <c r="Q991" s="120"/>
      <c r="R991" s="120"/>
      <c r="S991" s="120"/>
      <c r="T991" s="120"/>
      <c r="U991" s="120"/>
      <c r="V991" s="120"/>
      <c r="W991" s="120"/>
      <c r="X991" s="120"/>
      <c r="Y991" s="120"/>
      <c r="Z991" s="120"/>
      <c r="AA991" s="120"/>
    </row>
    <row r="992" spans="1:27" ht="14.25">
      <c r="A992" s="238"/>
      <c r="B992" s="239"/>
      <c r="C992" s="238"/>
      <c r="D992" s="238"/>
      <c r="E992" s="238"/>
      <c r="F992" s="188"/>
      <c r="G992" s="239"/>
      <c r="H992" s="240"/>
      <c r="I992" s="240"/>
      <c r="J992" s="240"/>
      <c r="K992" s="240"/>
      <c r="L992" s="120"/>
      <c r="M992" s="120"/>
      <c r="N992" s="120"/>
      <c r="O992" s="120"/>
      <c r="P992" s="120"/>
      <c r="Q992" s="120"/>
      <c r="R992" s="120"/>
      <c r="S992" s="120"/>
      <c r="T992" s="120"/>
      <c r="U992" s="120"/>
      <c r="V992" s="120"/>
      <c r="W992" s="120"/>
      <c r="X992" s="120"/>
      <c r="Y992" s="120"/>
      <c r="Z992" s="120"/>
      <c r="AA992" s="120"/>
    </row>
    <row r="993" spans="1:27" ht="14.25">
      <c r="A993" s="238"/>
      <c r="B993" s="239"/>
      <c r="C993" s="238"/>
      <c r="D993" s="238"/>
      <c r="E993" s="238"/>
      <c r="F993" s="188"/>
      <c r="G993" s="239"/>
      <c r="H993" s="240"/>
      <c r="I993" s="240"/>
      <c r="J993" s="240"/>
      <c r="K993" s="240"/>
      <c r="L993" s="120"/>
      <c r="M993" s="120"/>
      <c r="N993" s="120"/>
      <c r="O993" s="120"/>
      <c r="P993" s="120"/>
      <c r="Q993" s="120"/>
      <c r="R993" s="120"/>
      <c r="S993" s="120"/>
      <c r="T993" s="120"/>
      <c r="U993" s="120"/>
      <c r="V993" s="120"/>
      <c r="W993" s="120"/>
      <c r="X993" s="120"/>
      <c r="Y993" s="120"/>
      <c r="Z993" s="120"/>
      <c r="AA993" s="120"/>
    </row>
    <row r="994" spans="1:27" ht="14.25">
      <c r="A994" s="238"/>
      <c r="B994" s="239"/>
      <c r="C994" s="238"/>
      <c r="D994" s="238"/>
      <c r="E994" s="238"/>
      <c r="F994" s="188"/>
      <c r="G994" s="239"/>
      <c r="H994" s="240"/>
      <c r="I994" s="240"/>
      <c r="J994" s="240"/>
      <c r="K994" s="240"/>
      <c r="L994" s="120"/>
      <c r="M994" s="120"/>
      <c r="N994" s="120"/>
      <c r="O994" s="120"/>
      <c r="P994" s="120"/>
      <c r="Q994" s="120"/>
      <c r="R994" s="120"/>
      <c r="S994" s="120"/>
      <c r="T994" s="120"/>
      <c r="U994" s="120"/>
      <c r="V994" s="120"/>
      <c r="W994" s="120"/>
      <c r="X994" s="120"/>
      <c r="Y994" s="120"/>
      <c r="Z994" s="120"/>
      <c r="AA994" s="120"/>
    </row>
    <row r="995" spans="1:27" ht="14.25">
      <c r="A995" s="238"/>
      <c r="B995" s="239"/>
      <c r="C995" s="238"/>
      <c r="D995" s="238"/>
      <c r="E995" s="238"/>
      <c r="F995" s="188"/>
      <c r="G995" s="239"/>
      <c r="H995" s="240"/>
      <c r="I995" s="240"/>
      <c r="J995" s="240"/>
      <c r="K995" s="240"/>
      <c r="L995" s="120"/>
      <c r="M995" s="120"/>
      <c r="N995" s="120"/>
      <c r="O995" s="120"/>
      <c r="P995" s="120"/>
      <c r="Q995" s="120"/>
      <c r="R995" s="120"/>
      <c r="S995" s="120"/>
      <c r="T995" s="120"/>
      <c r="U995" s="120"/>
      <c r="V995" s="120"/>
      <c r="W995" s="120"/>
      <c r="X995" s="120"/>
      <c r="Y995" s="120"/>
      <c r="Z995" s="120"/>
      <c r="AA995" s="120"/>
    </row>
    <row r="996" spans="1:27" ht="14.25">
      <c r="A996" s="238"/>
      <c r="B996" s="239"/>
      <c r="C996" s="238"/>
      <c r="D996" s="238"/>
      <c r="E996" s="238"/>
      <c r="F996" s="188"/>
      <c r="G996" s="239"/>
      <c r="H996" s="240"/>
      <c r="I996" s="240"/>
      <c r="J996" s="240"/>
      <c r="K996" s="240"/>
      <c r="L996" s="120"/>
      <c r="M996" s="120"/>
      <c r="N996" s="120"/>
      <c r="O996" s="120"/>
      <c r="P996" s="120"/>
      <c r="Q996" s="120"/>
      <c r="R996" s="120"/>
      <c r="S996" s="120"/>
      <c r="T996" s="120"/>
      <c r="U996" s="120"/>
      <c r="V996" s="120"/>
      <c r="W996" s="120"/>
      <c r="X996" s="120"/>
      <c r="Y996" s="120"/>
      <c r="Z996" s="120"/>
      <c r="AA996" s="120"/>
    </row>
    <row r="997" spans="1:27" ht="14.25">
      <c r="A997" s="238"/>
      <c r="B997" s="239"/>
      <c r="C997" s="238"/>
      <c r="D997" s="238"/>
      <c r="E997" s="238"/>
      <c r="F997" s="188"/>
      <c r="G997" s="239"/>
      <c r="H997" s="240"/>
      <c r="I997" s="240"/>
      <c r="J997" s="240"/>
      <c r="K997" s="240"/>
      <c r="L997" s="120"/>
      <c r="M997" s="120"/>
      <c r="N997" s="120"/>
      <c r="O997" s="120"/>
      <c r="P997" s="120"/>
      <c r="Q997" s="120"/>
      <c r="R997" s="120"/>
      <c r="S997" s="120"/>
      <c r="T997" s="120"/>
      <c r="U997" s="120"/>
      <c r="V997" s="120"/>
      <c r="W997" s="120"/>
      <c r="X997" s="120"/>
      <c r="Y997" s="120"/>
      <c r="Z997" s="120"/>
      <c r="AA997" s="120"/>
    </row>
    <row r="998" spans="1:27" ht="14.25">
      <c r="A998" s="238"/>
      <c r="B998" s="239"/>
      <c r="C998" s="238"/>
      <c r="D998" s="238"/>
      <c r="E998" s="238"/>
      <c r="F998" s="188"/>
      <c r="G998" s="239"/>
      <c r="H998" s="240"/>
      <c r="I998" s="240"/>
      <c r="J998" s="240"/>
      <c r="K998" s="240"/>
      <c r="L998" s="120"/>
      <c r="M998" s="120"/>
      <c r="N998" s="120"/>
      <c r="O998" s="120"/>
      <c r="P998" s="120"/>
      <c r="Q998" s="120"/>
      <c r="R998" s="120"/>
      <c r="S998" s="120"/>
      <c r="T998" s="120"/>
      <c r="U998" s="120"/>
      <c r="V998" s="120"/>
      <c r="W998" s="120"/>
      <c r="X998" s="120"/>
      <c r="Y998" s="120"/>
      <c r="Z998" s="120"/>
      <c r="AA998" s="120"/>
    </row>
    <row r="999" spans="1:27" ht="14.25">
      <c r="A999" s="238"/>
      <c r="B999" s="239"/>
      <c r="C999" s="238"/>
      <c r="D999" s="238"/>
      <c r="E999" s="238"/>
      <c r="F999" s="188"/>
      <c r="G999" s="239"/>
      <c r="H999" s="240"/>
      <c r="I999" s="240"/>
      <c r="J999" s="240"/>
      <c r="K999" s="240"/>
      <c r="L999" s="120"/>
      <c r="M999" s="120"/>
      <c r="N999" s="120"/>
      <c r="O999" s="120"/>
      <c r="P999" s="120"/>
      <c r="Q999" s="120"/>
      <c r="R999" s="120"/>
      <c r="S999" s="120"/>
      <c r="T999" s="120"/>
      <c r="U999" s="120"/>
      <c r="V999" s="120"/>
      <c r="W999" s="120"/>
      <c r="X999" s="120"/>
      <c r="Y999" s="120"/>
      <c r="Z999" s="120"/>
      <c r="AA999" s="120"/>
    </row>
    <row r="1000" spans="1:27" ht="14.25">
      <c r="A1000" s="238"/>
      <c r="B1000" s="239"/>
      <c r="C1000" s="238"/>
      <c r="D1000" s="238"/>
      <c r="E1000" s="238"/>
      <c r="F1000" s="188"/>
      <c r="G1000" s="239"/>
      <c r="H1000" s="240"/>
      <c r="I1000" s="240"/>
      <c r="J1000" s="240"/>
      <c r="K1000" s="240"/>
      <c r="L1000" s="120"/>
      <c r="M1000" s="120"/>
      <c r="N1000" s="120"/>
      <c r="O1000" s="120"/>
      <c r="P1000" s="120"/>
      <c r="Q1000" s="120"/>
      <c r="R1000" s="120"/>
      <c r="S1000" s="120"/>
      <c r="T1000" s="120"/>
      <c r="U1000" s="120"/>
      <c r="V1000" s="120"/>
      <c r="W1000" s="120"/>
      <c r="X1000" s="120"/>
      <c r="Y1000" s="120"/>
      <c r="Z1000" s="120"/>
      <c r="AA1000" s="120"/>
    </row>
    <row r="1001" spans="1:27" ht="14.25">
      <c r="A1001" s="238"/>
      <c r="B1001" s="239"/>
      <c r="C1001" s="238"/>
      <c r="D1001" s="238"/>
      <c r="E1001" s="238"/>
      <c r="F1001" s="188"/>
      <c r="G1001" s="239"/>
      <c r="H1001" s="240"/>
      <c r="I1001" s="240"/>
      <c r="J1001" s="240"/>
      <c r="K1001" s="240"/>
      <c r="L1001" s="120"/>
      <c r="M1001" s="120"/>
      <c r="N1001" s="120"/>
      <c r="O1001" s="120"/>
      <c r="P1001" s="120"/>
      <c r="Q1001" s="120"/>
      <c r="R1001" s="120"/>
      <c r="S1001" s="120"/>
      <c r="T1001" s="120"/>
      <c r="U1001" s="120"/>
      <c r="V1001" s="120"/>
      <c r="W1001" s="120"/>
      <c r="X1001" s="120"/>
      <c r="Y1001" s="120"/>
      <c r="Z1001" s="120"/>
      <c r="AA1001" s="120"/>
    </row>
    <row r="1002" spans="1:27" ht="14.25">
      <c r="A1002" s="238"/>
      <c r="B1002" s="239"/>
      <c r="C1002" s="238"/>
      <c r="D1002" s="238"/>
      <c r="E1002" s="238"/>
      <c r="F1002" s="188"/>
      <c r="G1002" s="239"/>
      <c r="H1002" s="240"/>
      <c r="I1002" s="240"/>
      <c r="J1002" s="240"/>
      <c r="K1002" s="240"/>
      <c r="L1002" s="120"/>
      <c r="M1002" s="120"/>
      <c r="N1002" s="120"/>
      <c r="O1002" s="120"/>
      <c r="P1002" s="120"/>
      <c r="Q1002" s="120"/>
      <c r="R1002" s="120"/>
      <c r="S1002" s="120"/>
      <c r="T1002" s="120"/>
      <c r="U1002" s="120"/>
      <c r="V1002" s="120"/>
      <c r="W1002" s="120"/>
      <c r="X1002" s="120"/>
      <c r="Y1002" s="120"/>
      <c r="Z1002" s="120"/>
      <c r="AA1002" s="120"/>
    </row>
    <row r="1003" spans="1:27" ht="14.25">
      <c r="A1003" s="238"/>
      <c r="B1003" s="239"/>
      <c r="C1003" s="238"/>
      <c r="D1003" s="238"/>
      <c r="E1003" s="238"/>
      <c r="F1003" s="188"/>
      <c r="G1003" s="239"/>
      <c r="H1003" s="240"/>
      <c r="I1003" s="240"/>
      <c r="J1003" s="240"/>
      <c r="K1003" s="240"/>
      <c r="L1003" s="120"/>
      <c r="M1003" s="120"/>
      <c r="N1003" s="120"/>
      <c r="O1003" s="120"/>
      <c r="P1003" s="120"/>
      <c r="Q1003" s="120"/>
      <c r="R1003" s="120"/>
      <c r="S1003" s="120"/>
      <c r="T1003" s="120"/>
      <c r="U1003" s="120"/>
      <c r="V1003" s="120"/>
      <c r="W1003" s="120"/>
      <c r="X1003" s="120"/>
      <c r="Y1003" s="120"/>
      <c r="Z1003" s="120"/>
      <c r="AA1003" s="120"/>
    </row>
    <row r="1004" spans="1:27" ht="14.25">
      <c r="A1004" s="238"/>
      <c r="B1004" s="239"/>
      <c r="C1004" s="238"/>
      <c r="D1004" s="238"/>
      <c r="E1004" s="238"/>
      <c r="F1004" s="188"/>
      <c r="G1004" s="239"/>
      <c r="H1004" s="240"/>
      <c r="I1004" s="240"/>
      <c r="J1004" s="240"/>
      <c r="K1004" s="240"/>
      <c r="L1004" s="120"/>
      <c r="M1004" s="120"/>
      <c r="N1004" s="120"/>
      <c r="O1004" s="120"/>
      <c r="P1004" s="120"/>
      <c r="Q1004" s="120"/>
      <c r="R1004" s="120"/>
      <c r="S1004" s="120"/>
      <c r="T1004" s="120"/>
      <c r="U1004" s="120"/>
      <c r="V1004" s="120"/>
      <c r="W1004" s="120"/>
      <c r="X1004" s="120"/>
      <c r="Y1004" s="120"/>
      <c r="Z1004" s="120"/>
      <c r="AA1004" s="120"/>
    </row>
    <row r="1005" spans="1:27" ht="14.25">
      <c r="A1005" s="238"/>
      <c r="B1005" s="239"/>
      <c r="C1005" s="238"/>
      <c r="D1005" s="238"/>
      <c r="E1005" s="238"/>
      <c r="F1005" s="188"/>
      <c r="G1005" s="239"/>
      <c r="H1005" s="240"/>
      <c r="I1005" s="240"/>
      <c r="J1005" s="240"/>
      <c r="K1005" s="240"/>
      <c r="L1005" s="120"/>
      <c r="M1005" s="120"/>
      <c r="N1005" s="120"/>
      <c r="O1005" s="120"/>
      <c r="P1005" s="120"/>
      <c r="Q1005" s="120"/>
      <c r="R1005" s="120"/>
      <c r="S1005" s="120"/>
      <c r="T1005" s="120"/>
      <c r="U1005" s="120"/>
      <c r="V1005" s="120"/>
      <c r="W1005" s="120"/>
      <c r="X1005" s="120"/>
      <c r="Y1005" s="120"/>
      <c r="Z1005" s="120"/>
      <c r="AA1005" s="120"/>
    </row>
    <row r="1006" spans="1:27" ht="14.25">
      <c r="A1006" s="238"/>
      <c r="B1006" s="239"/>
      <c r="C1006" s="238"/>
      <c r="D1006" s="238"/>
      <c r="E1006" s="238"/>
      <c r="F1006" s="188"/>
      <c r="G1006" s="239"/>
      <c r="H1006" s="240"/>
      <c r="I1006" s="240"/>
      <c r="J1006" s="240"/>
      <c r="K1006" s="240"/>
      <c r="L1006" s="120"/>
      <c r="M1006" s="120"/>
      <c r="N1006" s="120"/>
      <c r="O1006" s="120"/>
      <c r="P1006" s="120"/>
      <c r="Q1006" s="120"/>
      <c r="R1006" s="120"/>
      <c r="S1006" s="120"/>
      <c r="T1006" s="120"/>
      <c r="U1006" s="120"/>
      <c r="V1006" s="120"/>
      <c r="W1006" s="120"/>
      <c r="X1006" s="120"/>
      <c r="Y1006" s="120"/>
      <c r="Z1006" s="120"/>
      <c r="AA1006" s="120"/>
    </row>
    <row r="1007" spans="1:27" ht="14.25">
      <c r="A1007" s="238"/>
      <c r="B1007" s="239"/>
      <c r="C1007" s="238"/>
      <c r="D1007" s="238"/>
      <c r="E1007" s="238"/>
      <c r="F1007" s="188"/>
      <c r="G1007" s="239"/>
      <c r="H1007" s="240"/>
      <c r="I1007" s="240"/>
      <c r="J1007" s="240"/>
      <c r="K1007" s="240"/>
      <c r="L1007" s="120"/>
      <c r="M1007" s="120"/>
      <c r="N1007" s="120"/>
      <c r="O1007" s="120"/>
      <c r="P1007" s="120"/>
      <c r="Q1007" s="120"/>
      <c r="R1007" s="120"/>
      <c r="S1007" s="120"/>
      <c r="T1007" s="120"/>
      <c r="U1007" s="120"/>
      <c r="V1007" s="120"/>
      <c r="W1007" s="120"/>
      <c r="X1007" s="120"/>
      <c r="Y1007" s="120"/>
      <c r="Z1007" s="120"/>
      <c r="AA1007" s="120"/>
    </row>
    <row r="1008" spans="1:27" ht="14.25">
      <c r="A1008" s="238"/>
      <c r="B1008" s="239"/>
      <c r="C1008" s="238"/>
      <c r="D1008" s="238"/>
      <c r="E1008" s="238"/>
      <c r="F1008" s="188"/>
      <c r="G1008" s="239"/>
      <c r="H1008" s="240"/>
      <c r="I1008" s="240"/>
      <c r="J1008" s="240"/>
      <c r="K1008" s="240"/>
      <c r="L1008" s="120"/>
      <c r="M1008" s="120"/>
      <c r="N1008" s="120"/>
      <c r="O1008" s="120"/>
      <c r="P1008" s="120"/>
      <c r="Q1008" s="120"/>
      <c r="R1008" s="120"/>
      <c r="S1008" s="120"/>
      <c r="T1008" s="120"/>
      <c r="U1008" s="120"/>
      <c r="V1008" s="120"/>
      <c r="W1008" s="120"/>
      <c r="X1008" s="120"/>
      <c r="Y1008" s="120"/>
      <c r="Z1008" s="120"/>
      <c r="AA1008" s="120"/>
    </row>
    <row r="1009" spans="1:27" ht="14.25">
      <c r="A1009" s="238"/>
      <c r="B1009" s="239"/>
      <c r="C1009" s="238"/>
      <c r="D1009" s="238"/>
      <c r="E1009" s="238"/>
      <c r="F1009" s="188"/>
      <c r="G1009" s="239"/>
      <c r="H1009" s="240"/>
      <c r="I1009" s="240"/>
      <c r="J1009" s="240"/>
      <c r="K1009" s="240"/>
      <c r="L1009" s="120"/>
      <c r="M1009" s="120"/>
      <c r="N1009" s="120"/>
      <c r="O1009" s="120"/>
      <c r="P1009" s="120"/>
      <c r="Q1009" s="120"/>
      <c r="R1009" s="120"/>
      <c r="S1009" s="120"/>
      <c r="T1009" s="120"/>
      <c r="U1009" s="120"/>
      <c r="V1009" s="120"/>
      <c r="W1009" s="120"/>
      <c r="X1009" s="120"/>
      <c r="Y1009" s="120"/>
      <c r="Z1009" s="120"/>
      <c r="AA1009" s="120"/>
    </row>
    <row r="1010" spans="1:27" ht="14.25">
      <c r="A1010" s="238"/>
      <c r="B1010" s="239"/>
      <c r="C1010" s="238"/>
      <c r="D1010" s="238"/>
      <c r="E1010" s="238"/>
      <c r="F1010" s="188"/>
      <c r="G1010" s="239"/>
      <c r="H1010" s="240"/>
      <c r="I1010" s="240"/>
      <c r="J1010" s="240"/>
      <c r="K1010" s="240"/>
      <c r="L1010" s="120"/>
      <c r="M1010" s="120"/>
      <c r="N1010" s="120"/>
      <c r="O1010" s="120"/>
      <c r="P1010" s="120"/>
      <c r="Q1010" s="120"/>
      <c r="R1010" s="120"/>
      <c r="S1010" s="120"/>
      <c r="T1010" s="120"/>
      <c r="U1010" s="120"/>
      <c r="V1010" s="120"/>
      <c r="W1010" s="120"/>
      <c r="X1010" s="120"/>
      <c r="Y1010" s="120"/>
      <c r="Z1010" s="120"/>
      <c r="AA1010" s="120"/>
    </row>
    <row r="1011" spans="1:27" ht="14.25">
      <c r="A1011" s="238"/>
      <c r="B1011" s="239"/>
      <c r="C1011" s="238"/>
      <c r="D1011" s="238"/>
      <c r="E1011" s="238"/>
      <c r="F1011" s="188"/>
      <c r="G1011" s="239"/>
      <c r="H1011" s="240"/>
      <c r="I1011" s="240"/>
      <c r="J1011" s="240"/>
      <c r="K1011" s="240"/>
      <c r="L1011" s="120"/>
      <c r="M1011" s="120"/>
      <c r="N1011" s="120"/>
      <c r="O1011" s="120"/>
      <c r="P1011" s="120"/>
      <c r="Q1011" s="120"/>
      <c r="R1011" s="120"/>
      <c r="S1011" s="120"/>
      <c r="T1011" s="120"/>
      <c r="U1011" s="120"/>
      <c r="V1011" s="120"/>
      <c r="W1011" s="120"/>
      <c r="X1011" s="120"/>
      <c r="Y1011" s="120"/>
      <c r="Z1011" s="120"/>
      <c r="AA1011" s="120"/>
    </row>
    <row r="1012" spans="1:27" ht="14.25">
      <c r="A1012" s="238"/>
      <c r="B1012" s="239"/>
      <c r="C1012" s="238"/>
      <c r="D1012" s="238"/>
      <c r="E1012" s="238"/>
      <c r="F1012" s="188"/>
      <c r="G1012" s="239"/>
      <c r="H1012" s="240"/>
      <c r="I1012" s="240"/>
      <c r="J1012" s="240"/>
      <c r="K1012" s="240"/>
      <c r="L1012" s="120"/>
      <c r="M1012" s="120"/>
      <c r="N1012" s="120"/>
      <c r="O1012" s="120"/>
      <c r="P1012" s="120"/>
      <c r="Q1012" s="120"/>
      <c r="R1012" s="120"/>
      <c r="S1012" s="120"/>
      <c r="T1012" s="120"/>
      <c r="U1012" s="120"/>
      <c r="V1012" s="120"/>
      <c r="W1012" s="120"/>
      <c r="X1012" s="120"/>
      <c r="Y1012" s="120"/>
      <c r="Z1012" s="120"/>
      <c r="AA1012" s="120"/>
    </row>
    <row r="1013" spans="1:27" ht="14.25">
      <c r="A1013" s="238"/>
      <c r="B1013" s="239"/>
      <c r="C1013" s="238"/>
      <c r="D1013" s="238"/>
      <c r="E1013" s="238"/>
      <c r="F1013" s="188"/>
      <c r="G1013" s="239"/>
      <c r="H1013" s="240"/>
      <c r="I1013" s="240"/>
      <c r="J1013" s="240"/>
      <c r="K1013" s="240"/>
      <c r="L1013" s="120"/>
      <c r="M1013" s="120"/>
      <c r="N1013" s="120"/>
      <c r="O1013" s="120"/>
      <c r="P1013" s="120"/>
      <c r="Q1013" s="120"/>
      <c r="R1013" s="120"/>
      <c r="S1013" s="120"/>
      <c r="T1013" s="120"/>
      <c r="U1013" s="120"/>
      <c r="V1013" s="120"/>
      <c r="W1013" s="120"/>
      <c r="X1013" s="120"/>
      <c r="Y1013" s="120"/>
      <c r="Z1013" s="120"/>
      <c r="AA1013" s="120"/>
    </row>
    <row r="1014" spans="1:27" ht="14.25">
      <c r="A1014" s="238"/>
      <c r="B1014" s="239"/>
      <c r="C1014" s="238"/>
      <c r="D1014" s="238"/>
      <c r="E1014" s="238"/>
      <c r="F1014" s="188"/>
      <c r="G1014" s="239"/>
      <c r="H1014" s="240"/>
      <c r="I1014" s="240"/>
      <c r="J1014" s="240"/>
      <c r="K1014" s="240"/>
      <c r="L1014" s="120"/>
      <c r="M1014" s="120"/>
      <c r="N1014" s="120"/>
      <c r="O1014" s="120"/>
      <c r="P1014" s="120"/>
      <c r="Q1014" s="120"/>
      <c r="R1014" s="120"/>
      <c r="S1014" s="120"/>
      <c r="T1014" s="120"/>
      <c r="U1014" s="120"/>
      <c r="V1014" s="120"/>
      <c r="W1014" s="120"/>
      <c r="X1014" s="120"/>
      <c r="Y1014" s="120"/>
      <c r="Z1014" s="120"/>
      <c r="AA1014" s="120"/>
    </row>
    <row r="1015" spans="1:27" ht="14.25">
      <c r="A1015" s="238"/>
      <c r="B1015" s="239"/>
      <c r="C1015" s="238"/>
      <c r="D1015" s="238"/>
      <c r="E1015" s="238"/>
      <c r="F1015" s="188"/>
      <c r="G1015" s="239"/>
      <c r="H1015" s="240"/>
      <c r="I1015" s="240"/>
      <c r="J1015" s="240"/>
      <c r="K1015" s="240"/>
      <c r="L1015" s="120"/>
      <c r="M1015" s="120"/>
      <c r="N1015" s="120"/>
      <c r="O1015" s="120"/>
      <c r="P1015" s="120"/>
      <c r="Q1015" s="120"/>
      <c r="R1015" s="120"/>
      <c r="S1015" s="120"/>
      <c r="T1015" s="120"/>
      <c r="U1015" s="120"/>
      <c r="V1015" s="120"/>
      <c r="W1015" s="120"/>
      <c r="X1015" s="120"/>
      <c r="Y1015" s="120"/>
      <c r="Z1015" s="120"/>
      <c r="AA1015" s="120"/>
    </row>
    <row r="1016" spans="1:27" ht="14.25">
      <c r="A1016" s="238"/>
      <c r="B1016" s="239"/>
      <c r="C1016" s="238"/>
      <c r="D1016" s="238"/>
      <c r="E1016" s="238"/>
      <c r="F1016" s="188"/>
      <c r="G1016" s="239"/>
      <c r="H1016" s="240"/>
      <c r="I1016" s="240"/>
      <c r="J1016" s="240"/>
      <c r="K1016" s="240"/>
      <c r="L1016" s="120"/>
      <c r="M1016" s="120"/>
      <c r="N1016" s="120"/>
      <c r="O1016" s="120"/>
      <c r="P1016" s="120"/>
      <c r="Q1016" s="120"/>
      <c r="R1016" s="120"/>
      <c r="S1016" s="120"/>
      <c r="T1016" s="120"/>
      <c r="U1016" s="120"/>
      <c r="V1016" s="120"/>
      <c r="W1016" s="120"/>
      <c r="X1016" s="120"/>
      <c r="Y1016" s="120"/>
      <c r="Z1016" s="120"/>
      <c r="AA1016" s="120"/>
    </row>
    <row r="1017" spans="1:27" ht="14.25">
      <c r="A1017" s="238"/>
      <c r="B1017" s="239"/>
      <c r="C1017" s="238"/>
      <c r="D1017" s="238"/>
      <c r="E1017" s="238"/>
      <c r="F1017" s="188"/>
      <c r="G1017" s="239"/>
      <c r="H1017" s="240"/>
      <c r="I1017" s="240"/>
      <c r="J1017" s="240"/>
      <c r="K1017" s="240"/>
      <c r="L1017" s="120"/>
      <c r="M1017" s="120"/>
      <c r="N1017" s="120"/>
      <c r="O1017" s="120"/>
      <c r="P1017" s="120"/>
      <c r="Q1017" s="120"/>
      <c r="R1017" s="120"/>
      <c r="S1017" s="120"/>
      <c r="T1017" s="120"/>
      <c r="U1017" s="120"/>
      <c r="V1017" s="120"/>
      <c r="W1017" s="120"/>
      <c r="X1017" s="120"/>
      <c r="Y1017" s="120"/>
      <c r="Z1017" s="120"/>
      <c r="AA1017" s="120"/>
    </row>
    <row r="1018" spans="1:27" ht="14.25">
      <c r="A1018" s="238"/>
      <c r="B1018" s="239"/>
      <c r="C1018" s="238"/>
      <c r="D1018" s="238"/>
      <c r="E1018" s="238"/>
      <c r="F1018" s="188"/>
      <c r="G1018" s="239"/>
      <c r="H1018" s="240"/>
      <c r="I1018" s="240"/>
      <c r="J1018" s="240"/>
      <c r="K1018" s="240"/>
      <c r="L1018" s="120"/>
      <c r="M1018" s="120"/>
      <c r="N1018" s="120"/>
      <c r="O1018" s="120"/>
      <c r="P1018" s="120"/>
      <c r="Q1018" s="120"/>
      <c r="R1018" s="120"/>
      <c r="S1018" s="120"/>
      <c r="T1018" s="120"/>
      <c r="U1018" s="120"/>
      <c r="V1018" s="120"/>
      <c r="W1018" s="120"/>
      <c r="X1018" s="120"/>
      <c r="Y1018" s="120"/>
      <c r="Z1018" s="120"/>
      <c r="AA1018" s="120"/>
    </row>
    <row r="1019" spans="1:27" ht="14.25">
      <c r="A1019" s="238"/>
      <c r="B1019" s="239"/>
      <c r="C1019" s="238"/>
      <c r="D1019" s="238"/>
      <c r="E1019" s="238"/>
      <c r="F1019" s="188"/>
      <c r="G1019" s="239"/>
      <c r="H1019" s="240"/>
      <c r="I1019" s="240"/>
      <c r="J1019" s="240"/>
      <c r="K1019" s="240"/>
      <c r="L1019" s="120"/>
      <c r="M1019" s="120"/>
      <c r="N1019" s="120"/>
      <c r="O1019" s="120"/>
      <c r="P1019" s="120"/>
      <c r="Q1019" s="120"/>
      <c r="R1019" s="120"/>
      <c r="S1019" s="120"/>
      <c r="T1019" s="120"/>
      <c r="U1019" s="120"/>
      <c r="V1019" s="120"/>
      <c r="W1019" s="120"/>
      <c r="X1019" s="120"/>
      <c r="Y1019" s="120"/>
      <c r="Z1019" s="120"/>
      <c r="AA1019" s="120"/>
    </row>
    <row r="1020" spans="1:27" ht="14.25">
      <c r="A1020" s="238"/>
      <c r="B1020" s="239"/>
      <c r="C1020" s="238"/>
      <c r="D1020" s="238"/>
      <c r="E1020" s="238"/>
      <c r="F1020" s="188"/>
      <c r="G1020" s="239"/>
      <c r="H1020" s="240"/>
      <c r="I1020" s="240"/>
      <c r="J1020" s="240"/>
      <c r="K1020" s="240"/>
      <c r="L1020" s="120"/>
      <c r="M1020" s="120"/>
      <c r="N1020" s="120"/>
      <c r="O1020" s="120"/>
      <c r="P1020" s="120"/>
      <c r="Q1020" s="120"/>
      <c r="R1020" s="120"/>
      <c r="S1020" s="120"/>
      <c r="T1020" s="120"/>
      <c r="U1020" s="120"/>
      <c r="V1020" s="120"/>
      <c r="W1020" s="120"/>
      <c r="X1020" s="120"/>
      <c r="Y1020" s="120"/>
      <c r="Z1020" s="120"/>
      <c r="AA1020" s="120"/>
    </row>
    <row r="1021" spans="1:27" ht="14.25">
      <c r="A1021" s="238"/>
      <c r="B1021" s="239"/>
      <c r="C1021" s="238"/>
      <c r="D1021" s="238"/>
      <c r="E1021" s="238"/>
      <c r="F1021" s="188"/>
      <c r="G1021" s="239"/>
      <c r="H1021" s="240"/>
      <c r="I1021" s="240"/>
      <c r="J1021" s="240"/>
      <c r="K1021" s="240"/>
      <c r="L1021" s="120"/>
      <c r="M1021" s="120"/>
      <c r="N1021" s="120"/>
      <c r="O1021" s="120"/>
      <c r="P1021" s="120"/>
      <c r="Q1021" s="120"/>
      <c r="R1021" s="120"/>
      <c r="S1021" s="120"/>
      <c r="T1021" s="120"/>
      <c r="U1021" s="120"/>
      <c r="V1021" s="120"/>
      <c r="W1021" s="120"/>
      <c r="X1021" s="120"/>
      <c r="Y1021" s="120"/>
      <c r="Z1021" s="120"/>
      <c r="AA1021" s="120"/>
    </row>
    <row r="1022" spans="1:27" ht="14.25">
      <c r="A1022" s="238"/>
      <c r="B1022" s="239"/>
      <c r="C1022" s="238"/>
      <c r="D1022" s="238"/>
      <c r="E1022" s="238"/>
      <c r="F1022" s="188"/>
      <c r="G1022" s="239"/>
      <c r="H1022" s="240"/>
      <c r="I1022" s="240"/>
      <c r="J1022" s="240"/>
      <c r="K1022" s="240"/>
      <c r="L1022" s="120"/>
      <c r="M1022" s="120"/>
      <c r="N1022" s="120"/>
      <c r="O1022" s="120"/>
      <c r="P1022" s="120"/>
      <c r="Q1022" s="120"/>
      <c r="R1022" s="120"/>
      <c r="S1022" s="120"/>
      <c r="T1022" s="120"/>
      <c r="U1022" s="120"/>
      <c r="V1022" s="120"/>
      <c r="W1022" s="120"/>
      <c r="X1022" s="120"/>
      <c r="Y1022" s="120"/>
      <c r="Z1022" s="120"/>
      <c r="AA1022" s="120"/>
    </row>
    <row r="1023" spans="1:27" ht="14.25">
      <c r="A1023" s="238"/>
      <c r="B1023" s="239"/>
      <c r="C1023" s="238"/>
      <c r="D1023" s="238"/>
      <c r="E1023" s="238"/>
      <c r="F1023" s="188"/>
      <c r="G1023" s="239"/>
      <c r="H1023" s="240"/>
      <c r="I1023" s="240"/>
      <c r="J1023" s="240"/>
      <c r="K1023" s="240"/>
      <c r="L1023" s="120"/>
      <c r="M1023" s="120"/>
      <c r="N1023" s="120"/>
      <c r="O1023" s="120"/>
      <c r="P1023" s="120"/>
      <c r="Q1023" s="120"/>
      <c r="R1023" s="120"/>
      <c r="S1023" s="120"/>
      <c r="T1023" s="120"/>
      <c r="U1023" s="120"/>
      <c r="V1023" s="120"/>
      <c r="W1023" s="120"/>
      <c r="X1023" s="120"/>
      <c r="Y1023" s="120"/>
      <c r="Z1023" s="120"/>
      <c r="AA1023" s="120"/>
    </row>
    <row r="1024" spans="1:27" ht="14.25">
      <c r="A1024" s="238"/>
      <c r="B1024" s="239"/>
      <c r="C1024" s="238"/>
      <c r="D1024" s="238"/>
      <c r="E1024" s="238"/>
      <c r="F1024" s="188"/>
      <c r="G1024" s="239"/>
      <c r="H1024" s="240"/>
      <c r="I1024" s="240"/>
      <c r="J1024" s="240"/>
      <c r="K1024" s="240"/>
      <c r="L1024" s="120"/>
      <c r="M1024" s="120"/>
      <c r="N1024" s="120"/>
      <c r="O1024" s="120"/>
      <c r="P1024" s="120"/>
      <c r="Q1024" s="120"/>
      <c r="R1024" s="120"/>
      <c r="S1024" s="120"/>
      <c r="T1024" s="120"/>
      <c r="U1024" s="120"/>
      <c r="V1024" s="120"/>
      <c r="W1024" s="120"/>
      <c r="X1024" s="120"/>
      <c r="Y1024" s="120"/>
      <c r="Z1024" s="120"/>
      <c r="AA1024" s="120"/>
    </row>
    <row r="1025" spans="1:27" ht="14.25">
      <c r="A1025" s="238"/>
      <c r="B1025" s="239"/>
      <c r="C1025" s="238"/>
      <c r="D1025" s="238"/>
      <c r="E1025" s="238"/>
      <c r="F1025" s="188"/>
      <c r="G1025" s="239"/>
      <c r="H1025" s="240"/>
      <c r="I1025" s="240"/>
      <c r="J1025" s="240"/>
      <c r="K1025" s="240"/>
      <c r="L1025" s="120"/>
      <c r="M1025" s="120"/>
      <c r="N1025" s="120"/>
      <c r="O1025" s="120"/>
      <c r="P1025" s="120"/>
      <c r="Q1025" s="120"/>
      <c r="R1025" s="120"/>
      <c r="S1025" s="120"/>
      <c r="T1025" s="120"/>
      <c r="U1025" s="120"/>
      <c r="V1025" s="120"/>
      <c r="W1025" s="120"/>
      <c r="X1025" s="120"/>
      <c r="Y1025" s="120"/>
      <c r="Z1025" s="120"/>
      <c r="AA1025" s="120"/>
    </row>
    <row r="1026" spans="1:27" ht="14.25">
      <c r="A1026" s="238"/>
      <c r="B1026" s="239"/>
      <c r="C1026" s="238"/>
      <c r="D1026" s="238"/>
      <c r="E1026" s="238"/>
      <c r="F1026" s="188"/>
      <c r="G1026" s="239"/>
      <c r="H1026" s="240"/>
      <c r="I1026" s="240"/>
      <c r="J1026" s="240"/>
      <c r="K1026" s="240"/>
      <c r="L1026" s="120"/>
      <c r="M1026" s="120"/>
      <c r="N1026" s="120"/>
      <c r="O1026" s="120"/>
      <c r="P1026" s="120"/>
      <c r="Q1026" s="120"/>
      <c r="R1026" s="120"/>
      <c r="S1026" s="120"/>
      <c r="T1026" s="120"/>
      <c r="U1026" s="120"/>
      <c r="V1026" s="120"/>
      <c r="W1026" s="120"/>
      <c r="X1026" s="120"/>
      <c r="Y1026" s="120"/>
      <c r="Z1026" s="120"/>
      <c r="AA1026" s="120"/>
    </row>
    <row r="1027" spans="1:27" ht="14.25">
      <c r="A1027" s="238"/>
      <c r="B1027" s="239"/>
      <c r="C1027" s="238"/>
      <c r="D1027" s="238"/>
      <c r="E1027" s="238"/>
      <c r="F1027" s="188"/>
      <c r="G1027" s="239"/>
      <c r="H1027" s="240"/>
      <c r="I1027" s="240"/>
      <c r="J1027" s="240"/>
      <c r="K1027" s="240"/>
      <c r="L1027" s="120"/>
      <c r="M1027" s="120"/>
      <c r="N1027" s="120"/>
      <c r="O1027" s="120"/>
      <c r="P1027" s="120"/>
      <c r="Q1027" s="120"/>
      <c r="R1027" s="120"/>
      <c r="S1027" s="120"/>
      <c r="T1027" s="120"/>
      <c r="U1027" s="120"/>
      <c r="V1027" s="120"/>
      <c r="W1027" s="120"/>
      <c r="X1027" s="120"/>
      <c r="Y1027" s="120"/>
      <c r="Z1027" s="120"/>
      <c r="AA1027" s="120"/>
    </row>
    <row r="1028" spans="1:27" ht="14.25">
      <c r="A1028" s="238"/>
      <c r="B1028" s="239"/>
      <c r="C1028" s="238"/>
      <c r="D1028" s="238"/>
      <c r="E1028" s="238"/>
      <c r="F1028" s="188"/>
      <c r="G1028" s="239"/>
      <c r="H1028" s="240"/>
      <c r="I1028" s="240"/>
      <c r="J1028" s="240"/>
      <c r="K1028" s="240"/>
      <c r="L1028" s="120"/>
      <c r="M1028" s="120"/>
      <c r="N1028" s="120"/>
      <c r="O1028" s="120"/>
      <c r="P1028" s="120"/>
      <c r="Q1028" s="120"/>
      <c r="R1028" s="120"/>
      <c r="S1028" s="120"/>
      <c r="T1028" s="120"/>
      <c r="U1028" s="120"/>
      <c r="V1028" s="120"/>
      <c r="W1028" s="120"/>
      <c r="X1028" s="120"/>
      <c r="Y1028" s="120"/>
      <c r="Z1028" s="120"/>
      <c r="AA1028" s="120"/>
    </row>
    <row r="1029" spans="1:27" ht="14.25">
      <c r="A1029" s="238"/>
      <c r="B1029" s="239"/>
      <c r="C1029" s="238"/>
      <c r="D1029" s="238"/>
      <c r="E1029" s="238"/>
      <c r="F1029" s="188"/>
      <c r="G1029" s="239"/>
      <c r="H1029" s="240"/>
      <c r="I1029" s="240"/>
      <c r="J1029" s="240"/>
      <c r="K1029" s="240"/>
      <c r="L1029" s="120"/>
      <c r="M1029" s="120"/>
      <c r="N1029" s="120"/>
      <c r="O1029" s="120"/>
      <c r="P1029" s="120"/>
      <c r="Q1029" s="120"/>
      <c r="R1029" s="120"/>
      <c r="S1029" s="120"/>
      <c r="T1029" s="120"/>
      <c r="U1029" s="120"/>
      <c r="V1029" s="120"/>
      <c r="W1029" s="120"/>
      <c r="X1029" s="120"/>
      <c r="Y1029" s="120"/>
      <c r="Z1029" s="120"/>
      <c r="AA1029" s="120"/>
    </row>
    <row r="1030" spans="1:27" ht="14.25">
      <c r="A1030" s="238"/>
      <c r="B1030" s="239"/>
      <c r="C1030" s="238"/>
      <c r="D1030" s="238"/>
      <c r="E1030" s="238"/>
      <c r="F1030" s="188"/>
      <c r="G1030" s="239"/>
      <c r="H1030" s="240"/>
      <c r="I1030" s="240"/>
      <c r="J1030" s="240"/>
      <c r="K1030" s="240"/>
      <c r="L1030" s="120"/>
      <c r="M1030" s="120"/>
      <c r="N1030" s="120"/>
      <c r="O1030" s="120"/>
      <c r="P1030" s="120"/>
      <c r="Q1030" s="120"/>
      <c r="R1030" s="120"/>
      <c r="S1030" s="120"/>
      <c r="T1030" s="120"/>
      <c r="U1030" s="120"/>
      <c r="V1030" s="120"/>
      <c r="W1030" s="120"/>
      <c r="X1030" s="120"/>
      <c r="Y1030" s="120"/>
      <c r="Z1030" s="120"/>
      <c r="AA1030" s="120"/>
    </row>
    <row r="1031" spans="1:27" ht="14.25">
      <c r="A1031" s="238"/>
      <c r="B1031" s="239"/>
      <c r="C1031" s="238"/>
      <c r="D1031" s="238"/>
      <c r="E1031" s="238"/>
      <c r="F1031" s="188"/>
      <c r="G1031" s="239"/>
      <c r="H1031" s="240"/>
      <c r="I1031" s="240"/>
      <c r="J1031" s="240"/>
      <c r="K1031" s="240"/>
      <c r="L1031" s="120"/>
      <c r="M1031" s="120"/>
      <c r="N1031" s="120"/>
      <c r="O1031" s="120"/>
      <c r="P1031" s="120"/>
      <c r="Q1031" s="120"/>
      <c r="R1031" s="120"/>
      <c r="S1031" s="120"/>
      <c r="T1031" s="120"/>
      <c r="U1031" s="120"/>
      <c r="V1031" s="120"/>
      <c r="W1031" s="120"/>
      <c r="X1031" s="120"/>
      <c r="Y1031" s="120"/>
      <c r="Z1031" s="120"/>
      <c r="AA1031" s="120"/>
    </row>
    <row r="1032" spans="1:27" ht="14.25">
      <c r="A1032" s="238"/>
      <c r="B1032" s="239"/>
      <c r="C1032" s="238"/>
      <c r="D1032" s="238"/>
      <c r="E1032" s="238"/>
      <c r="F1032" s="188"/>
      <c r="G1032" s="239"/>
      <c r="H1032" s="240"/>
      <c r="I1032" s="240"/>
      <c r="J1032" s="240"/>
      <c r="K1032" s="240"/>
      <c r="L1032" s="120"/>
      <c r="M1032" s="120"/>
      <c r="N1032" s="120"/>
      <c r="O1032" s="120"/>
      <c r="P1032" s="120"/>
      <c r="Q1032" s="120"/>
      <c r="R1032" s="120"/>
      <c r="S1032" s="120"/>
      <c r="T1032" s="120"/>
      <c r="U1032" s="120"/>
      <c r="V1032" s="120"/>
      <c r="W1032" s="120"/>
      <c r="X1032" s="120"/>
      <c r="Y1032" s="120"/>
      <c r="Z1032" s="120"/>
      <c r="AA1032" s="120"/>
    </row>
    <row r="1033" spans="1:27" ht="14.25">
      <c r="A1033" s="238"/>
      <c r="B1033" s="239"/>
      <c r="C1033" s="238"/>
      <c r="D1033" s="238"/>
      <c r="E1033" s="238"/>
      <c r="F1033" s="188"/>
      <c r="G1033" s="239"/>
      <c r="H1033" s="240"/>
      <c r="I1033" s="240"/>
      <c r="J1033" s="240"/>
      <c r="K1033" s="240"/>
      <c r="L1033" s="120"/>
      <c r="M1033" s="120"/>
      <c r="N1033" s="120"/>
      <c r="O1033" s="120"/>
      <c r="P1033" s="120"/>
      <c r="Q1033" s="120"/>
      <c r="R1033" s="120"/>
      <c r="S1033" s="120"/>
      <c r="T1033" s="120"/>
      <c r="U1033" s="120"/>
      <c r="V1033" s="120"/>
      <c r="W1033" s="120"/>
      <c r="X1033" s="120"/>
      <c r="Y1033" s="120"/>
      <c r="Z1033" s="120"/>
      <c r="AA1033" s="120"/>
    </row>
    <row r="1034" spans="1:27" ht="14.25">
      <c r="A1034" s="238"/>
      <c r="B1034" s="239"/>
      <c r="C1034" s="238"/>
      <c r="D1034" s="238"/>
      <c r="E1034" s="238"/>
      <c r="F1034" s="188"/>
      <c r="G1034" s="239"/>
      <c r="H1034" s="240"/>
      <c r="I1034" s="240"/>
      <c r="J1034" s="240"/>
      <c r="K1034" s="240"/>
      <c r="L1034" s="120"/>
      <c r="M1034" s="120"/>
      <c r="N1034" s="120"/>
      <c r="O1034" s="120"/>
      <c r="P1034" s="120"/>
      <c r="Q1034" s="120"/>
      <c r="R1034" s="120"/>
      <c r="S1034" s="120"/>
      <c r="T1034" s="120"/>
      <c r="U1034" s="120"/>
      <c r="V1034" s="120"/>
      <c r="W1034" s="120"/>
      <c r="X1034" s="120"/>
      <c r="Y1034" s="120"/>
      <c r="Z1034" s="120"/>
      <c r="AA1034" s="120"/>
    </row>
    <row r="1035" spans="1:27" ht="14.25">
      <c r="A1035" s="238"/>
      <c r="B1035" s="239"/>
      <c r="C1035" s="238"/>
      <c r="D1035" s="238"/>
      <c r="E1035" s="238"/>
      <c r="F1035" s="188"/>
      <c r="G1035" s="239"/>
      <c r="H1035" s="240"/>
      <c r="I1035" s="240"/>
      <c r="J1035" s="240"/>
      <c r="K1035" s="240"/>
      <c r="L1035" s="120"/>
      <c r="M1035" s="120"/>
      <c r="N1035" s="120"/>
      <c r="O1035" s="120"/>
      <c r="P1035" s="120"/>
      <c r="Q1035" s="120"/>
      <c r="R1035" s="120"/>
      <c r="S1035" s="120"/>
      <c r="T1035" s="120"/>
      <c r="U1035" s="120"/>
      <c r="V1035" s="120"/>
      <c r="W1035" s="120"/>
      <c r="X1035" s="120"/>
      <c r="Y1035" s="120"/>
      <c r="Z1035" s="120"/>
      <c r="AA1035" s="120"/>
    </row>
    <row r="1036" spans="1:27" ht="14.25">
      <c r="A1036" s="238"/>
      <c r="B1036" s="239"/>
      <c r="C1036" s="238"/>
      <c r="D1036" s="238"/>
      <c r="E1036" s="238"/>
      <c r="F1036" s="188"/>
      <c r="G1036" s="239"/>
      <c r="H1036" s="240"/>
      <c r="I1036" s="240"/>
      <c r="J1036" s="240"/>
      <c r="K1036" s="240"/>
      <c r="L1036" s="120"/>
      <c r="M1036" s="120"/>
      <c r="N1036" s="120"/>
      <c r="O1036" s="120"/>
      <c r="P1036" s="120"/>
      <c r="Q1036" s="120"/>
      <c r="R1036" s="120"/>
      <c r="S1036" s="120"/>
      <c r="T1036" s="120"/>
      <c r="U1036" s="120"/>
      <c r="V1036" s="120"/>
      <c r="W1036" s="120"/>
      <c r="X1036" s="120"/>
      <c r="Y1036" s="120"/>
      <c r="Z1036" s="120"/>
      <c r="AA1036" s="120"/>
    </row>
    <row r="1037" spans="1:27" ht="14.25">
      <c r="A1037" s="238"/>
      <c r="B1037" s="239"/>
      <c r="C1037" s="238"/>
      <c r="D1037" s="238"/>
      <c r="E1037" s="238"/>
      <c r="F1037" s="188"/>
      <c r="G1037" s="239"/>
      <c r="H1037" s="240"/>
      <c r="I1037" s="240"/>
      <c r="J1037" s="240"/>
      <c r="K1037" s="240"/>
      <c r="L1037" s="120"/>
      <c r="M1037" s="120"/>
      <c r="N1037" s="120"/>
      <c r="O1037" s="120"/>
      <c r="P1037" s="120"/>
      <c r="Q1037" s="120"/>
      <c r="R1037" s="120"/>
      <c r="S1037" s="120"/>
      <c r="T1037" s="120"/>
      <c r="U1037" s="120"/>
      <c r="V1037" s="120"/>
      <c r="W1037" s="120"/>
      <c r="X1037" s="120"/>
      <c r="Y1037" s="120"/>
      <c r="Z1037" s="120"/>
      <c r="AA1037" s="120"/>
    </row>
    <row r="1038" spans="1:27" ht="14.25">
      <c r="A1038" s="238"/>
      <c r="B1038" s="239"/>
      <c r="C1038" s="238"/>
      <c r="D1038" s="238"/>
      <c r="E1038" s="238"/>
      <c r="F1038" s="188"/>
      <c r="G1038" s="239"/>
      <c r="H1038" s="240"/>
      <c r="I1038" s="240"/>
      <c r="J1038" s="240"/>
      <c r="K1038" s="240"/>
      <c r="L1038" s="120"/>
      <c r="M1038" s="120"/>
      <c r="N1038" s="120"/>
      <c r="O1038" s="120"/>
      <c r="P1038" s="120"/>
      <c r="Q1038" s="120"/>
      <c r="R1038" s="120"/>
      <c r="S1038" s="120"/>
      <c r="T1038" s="120"/>
      <c r="U1038" s="120"/>
      <c r="V1038" s="120"/>
      <c r="W1038" s="120"/>
      <c r="X1038" s="120"/>
      <c r="Y1038" s="120"/>
      <c r="Z1038" s="120"/>
      <c r="AA1038" s="120"/>
    </row>
    <row r="1039" spans="1:27" ht="14.25">
      <c r="A1039" s="238"/>
      <c r="B1039" s="239"/>
      <c r="C1039" s="238"/>
      <c r="D1039" s="238"/>
      <c r="E1039" s="238"/>
      <c r="F1039" s="188"/>
      <c r="G1039" s="239"/>
      <c r="H1039" s="240"/>
      <c r="I1039" s="240"/>
      <c r="J1039" s="240"/>
      <c r="K1039" s="240"/>
      <c r="L1039" s="120"/>
      <c r="M1039" s="120"/>
      <c r="N1039" s="120"/>
      <c r="O1039" s="120"/>
      <c r="P1039" s="120"/>
      <c r="Q1039" s="120"/>
      <c r="R1039" s="120"/>
      <c r="S1039" s="120"/>
      <c r="T1039" s="120"/>
      <c r="U1039" s="120"/>
      <c r="V1039" s="120"/>
      <c r="W1039" s="120"/>
      <c r="X1039" s="120"/>
      <c r="Y1039" s="120"/>
      <c r="Z1039" s="120"/>
      <c r="AA1039" s="120"/>
    </row>
    <row r="1040" spans="1:27" ht="14.25">
      <c r="A1040" s="238"/>
      <c r="B1040" s="239"/>
      <c r="C1040" s="238"/>
      <c r="D1040" s="238"/>
      <c r="E1040" s="238"/>
      <c r="F1040" s="188"/>
      <c r="G1040" s="239"/>
      <c r="H1040" s="240"/>
      <c r="I1040" s="240"/>
      <c r="J1040" s="240"/>
      <c r="K1040" s="240"/>
      <c r="L1040" s="120"/>
      <c r="M1040" s="120"/>
      <c r="N1040" s="120"/>
      <c r="O1040" s="120"/>
      <c r="P1040" s="120"/>
      <c r="Q1040" s="120"/>
      <c r="R1040" s="120"/>
      <c r="S1040" s="120"/>
      <c r="T1040" s="120"/>
      <c r="U1040" s="120"/>
      <c r="V1040" s="120"/>
      <c r="W1040" s="120"/>
      <c r="X1040" s="120"/>
      <c r="Y1040" s="120"/>
      <c r="Z1040" s="120"/>
      <c r="AA1040" s="120"/>
    </row>
    <row r="1041" spans="1:27" ht="14.25">
      <c r="A1041" s="238"/>
      <c r="B1041" s="239"/>
      <c r="C1041" s="238"/>
      <c r="D1041" s="238"/>
      <c r="E1041" s="238"/>
      <c r="F1041" s="188"/>
      <c r="G1041" s="239"/>
      <c r="H1041" s="240"/>
      <c r="I1041" s="240"/>
      <c r="J1041" s="240"/>
      <c r="K1041" s="240"/>
      <c r="L1041" s="120"/>
      <c r="M1041" s="120"/>
      <c r="N1041" s="120"/>
      <c r="O1041" s="120"/>
      <c r="P1041" s="120"/>
      <c r="Q1041" s="120"/>
      <c r="R1041" s="120"/>
      <c r="S1041" s="120"/>
      <c r="T1041" s="120"/>
      <c r="U1041" s="120"/>
      <c r="V1041" s="120"/>
      <c r="W1041" s="120"/>
      <c r="X1041" s="120"/>
      <c r="Y1041" s="120"/>
      <c r="Z1041" s="120"/>
      <c r="AA1041" s="120"/>
    </row>
    <row r="1042" spans="1:27" ht="14.25">
      <c r="A1042" s="238"/>
      <c r="B1042" s="239"/>
      <c r="C1042" s="238"/>
      <c r="D1042" s="238"/>
      <c r="E1042" s="238"/>
      <c r="F1042" s="188"/>
      <c r="G1042" s="239"/>
      <c r="H1042" s="240"/>
      <c r="I1042" s="240"/>
      <c r="J1042" s="240"/>
      <c r="K1042" s="240"/>
      <c r="L1042" s="120"/>
      <c r="M1042" s="120"/>
      <c r="N1042" s="120"/>
      <c r="O1042" s="120"/>
      <c r="P1042" s="120"/>
      <c r="Q1042" s="120"/>
      <c r="R1042" s="120"/>
      <c r="S1042" s="120"/>
      <c r="T1042" s="120"/>
      <c r="U1042" s="120"/>
      <c r="V1042" s="120"/>
      <c r="W1042" s="120"/>
      <c r="X1042" s="120"/>
      <c r="Y1042" s="120"/>
      <c r="Z1042" s="120"/>
      <c r="AA1042" s="120"/>
    </row>
    <row r="1043" spans="1:27" ht="14.25">
      <c r="A1043" s="238"/>
      <c r="B1043" s="239"/>
      <c r="C1043" s="238"/>
      <c r="D1043" s="238"/>
      <c r="E1043" s="238"/>
      <c r="F1043" s="188"/>
      <c r="G1043" s="239"/>
      <c r="H1043" s="240"/>
      <c r="I1043" s="240"/>
      <c r="J1043" s="240"/>
      <c r="K1043" s="240"/>
      <c r="L1043" s="120"/>
      <c r="M1043" s="120"/>
      <c r="N1043" s="120"/>
      <c r="O1043" s="120"/>
      <c r="P1043" s="120"/>
      <c r="Q1043" s="120"/>
      <c r="R1043" s="120"/>
      <c r="S1043" s="120"/>
      <c r="T1043" s="120"/>
      <c r="U1043" s="120"/>
      <c r="V1043" s="120"/>
      <c r="W1043" s="120"/>
      <c r="X1043" s="120"/>
      <c r="Y1043" s="120"/>
      <c r="Z1043" s="120"/>
      <c r="AA1043" s="120"/>
    </row>
    <row r="1044" spans="1:27" ht="14.25">
      <c r="A1044" s="238"/>
      <c r="B1044" s="239"/>
      <c r="C1044" s="238"/>
      <c r="D1044" s="238"/>
      <c r="E1044" s="238"/>
      <c r="F1044" s="188"/>
      <c r="G1044" s="239"/>
      <c r="H1044" s="240"/>
      <c r="I1044" s="240"/>
      <c r="J1044" s="240"/>
      <c r="K1044" s="240"/>
      <c r="L1044" s="120"/>
      <c r="M1044" s="120"/>
      <c r="N1044" s="120"/>
      <c r="O1044" s="120"/>
      <c r="P1044" s="120"/>
      <c r="Q1044" s="120"/>
      <c r="R1044" s="120"/>
      <c r="S1044" s="120"/>
      <c r="T1044" s="120"/>
      <c r="U1044" s="120"/>
      <c r="V1044" s="120"/>
      <c r="W1044" s="120"/>
      <c r="X1044" s="120"/>
      <c r="Y1044" s="120"/>
      <c r="Z1044" s="120"/>
      <c r="AA1044" s="120"/>
    </row>
    <row r="1045" spans="1:27" ht="14.25">
      <c r="A1045" s="238"/>
      <c r="B1045" s="239"/>
      <c r="C1045" s="238"/>
      <c r="D1045" s="238"/>
      <c r="E1045" s="238"/>
      <c r="F1045" s="188"/>
      <c r="G1045" s="239"/>
      <c r="H1045" s="240"/>
      <c r="I1045" s="240"/>
      <c r="J1045" s="240"/>
      <c r="K1045" s="240"/>
      <c r="L1045" s="120"/>
      <c r="M1045" s="120"/>
      <c r="N1045" s="120"/>
      <c r="O1045" s="120"/>
      <c r="P1045" s="120"/>
      <c r="Q1045" s="120"/>
      <c r="R1045" s="120"/>
      <c r="S1045" s="120"/>
      <c r="T1045" s="120"/>
      <c r="U1045" s="120"/>
      <c r="V1045" s="120"/>
      <c r="W1045" s="120"/>
      <c r="X1045" s="120"/>
      <c r="Y1045" s="120"/>
      <c r="Z1045" s="120"/>
      <c r="AA1045" s="120"/>
    </row>
    <row r="1046" spans="1:27" ht="14.25">
      <c r="A1046" s="238"/>
      <c r="B1046" s="239"/>
      <c r="C1046" s="238"/>
      <c r="D1046" s="238"/>
      <c r="E1046" s="238"/>
      <c r="F1046" s="188"/>
      <c r="G1046" s="239"/>
      <c r="H1046" s="240"/>
      <c r="I1046" s="240"/>
      <c r="J1046" s="240"/>
      <c r="K1046" s="240"/>
      <c r="L1046" s="120"/>
      <c r="M1046" s="120"/>
      <c r="N1046" s="120"/>
      <c r="O1046" s="120"/>
      <c r="P1046" s="120"/>
      <c r="Q1046" s="120"/>
      <c r="R1046" s="120"/>
      <c r="S1046" s="120"/>
      <c r="T1046" s="120"/>
      <c r="U1046" s="120"/>
      <c r="V1046" s="120"/>
      <c r="W1046" s="120"/>
      <c r="X1046" s="120"/>
      <c r="Y1046" s="120"/>
      <c r="Z1046" s="120"/>
      <c r="AA1046" s="120"/>
    </row>
    <row r="1047" spans="1:27" ht="14.25">
      <c r="A1047" s="238"/>
      <c r="B1047" s="239"/>
      <c r="C1047" s="238"/>
      <c r="D1047" s="238"/>
      <c r="E1047" s="238"/>
      <c r="F1047" s="188"/>
      <c r="G1047" s="239"/>
      <c r="H1047" s="240"/>
      <c r="I1047" s="240"/>
      <c r="J1047" s="240"/>
      <c r="K1047" s="240"/>
      <c r="L1047" s="120"/>
      <c r="M1047" s="120"/>
      <c r="N1047" s="120"/>
      <c r="O1047" s="120"/>
      <c r="P1047" s="120"/>
      <c r="Q1047" s="120"/>
      <c r="R1047" s="120"/>
      <c r="S1047" s="120"/>
      <c r="T1047" s="120"/>
      <c r="U1047" s="120"/>
      <c r="V1047" s="120"/>
      <c r="W1047" s="120"/>
      <c r="X1047" s="120"/>
      <c r="Y1047" s="120"/>
      <c r="Z1047" s="120"/>
      <c r="AA1047" s="120"/>
    </row>
    <row r="1048" spans="1:27" ht="14.25">
      <c r="A1048" s="238"/>
      <c r="B1048" s="239"/>
      <c r="C1048" s="238"/>
      <c r="D1048" s="238"/>
      <c r="E1048" s="238"/>
      <c r="F1048" s="188"/>
      <c r="G1048" s="239"/>
      <c r="H1048" s="240"/>
      <c r="I1048" s="240"/>
      <c r="J1048" s="240"/>
      <c r="K1048" s="240"/>
      <c r="L1048" s="120"/>
      <c r="M1048" s="120"/>
      <c r="N1048" s="120"/>
      <c r="O1048" s="120"/>
      <c r="P1048" s="120"/>
      <c r="Q1048" s="120"/>
      <c r="R1048" s="120"/>
      <c r="S1048" s="120"/>
      <c r="T1048" s="120"/>
      <c r="U1048" s="120"/>
      <c r="V1048" s="120"/>
      <c r="W1048" s="120"/>
      <c r="X1048" s="120"/>
      <c r="Y1048" s="120"/>
      <c r="Z1048" s="120"/>
      <c r="AA1048" s="120"/>
    </row>
    <row r="1049" spans="1:27" ht="14.25">
      <c r="A1049" s="238"/>
      <c r="B1049" s="239"/>
      <c r="C1049" s="238"/>
      <c r="D1049" s="238"/>
      <c r="E1049" s="238"/>
      <c r="F1049" s="188"/>
      <c r="G1049" s="239"/>
      <c r="H1049" s="240"/>
      <c r="I1049" s="240"/>
      <c r="J1049" s="240"/>
      <c r="K1049" s="240"/>
      <c r="L1049" s="120"/>
      <c r="M1049" s="120"/>
      <c r="N1049" s="120"/>
      <c r="O1049" s="120"/>
      <c r="P1049" s="120"/>
      <c r="Q1049" s="120"/>
      <c r="R1049" s="120"/>
      <c r="S1049" s="120"/>
      <c r="T1049" s="120"/>
      <c r="U1049" s="120"/>
      <c r="V1049" s="120"/>
      <c r="W1049" s="120"/>
      <c r="X1049" s="120"/>
      <c r="Y1049" s="120"/>
      <c r="Z1049" s="120"/>
      <c r="AA1049" s="120"/>
    </row>
    <row r="1050" spans="1:27" ht="14.25">
      <c r="A1050" s="238"/>
      <c r="B1050" s="239"/>
      <c r="C1050" s="238"/>
      <c r="D1050" s="238"/>
      <c r="E1050" s="238"/>
      <c r="F1050" s="188"/>
      <c r="G1050" s="239"/>
      <c r="H1050" s="240"/>
      <c r="I1050" s="240"/>
      <c r="J1050" s="240"/>
      <c r="K1050" s="240"/>
      <c r="L1050" s="120"/>
      <c r="M1050" s="120"/>
      <c r="N1050" s="120"/>
      <c r="O1050" s="120"/>
      <c r="P1050" s="120"/>
      <c r="Q1050" s="120"/>
      <c r="R1050" s="120"/>
      <c r="S1050" s="120"/>
      <c r="T1050" s="120"/>
      <c r="U1050" s="120"/>
      <c r="V1050" s="120"/>
      <c r="W1050" s="120"/>
      <c r="X1050" s="120"/>
      <c r="Y1050" s="120"/>
      <c r="Z1050" s="120"/>
      <c r="AA1050" s="120"/>
    </row>
    <row r="1051" spans="1:27" ht="14.25">
      <c r="A1051" s="238"/>
      <c r="B1051" s="239"/>
      <c r="C1051" s="238"/>
      <c r="D1051" s="238"/>
      <c r="E1051" s="238"/>
      <c r="F1051" s="188"/>
      <c r="G1051" s="239"/>
      <c r="H1051" s="240"/>
      <c r="I1051" s="240"/>
      <c r="J1051" s="240"/>
      <c r="K1051" s="240"/>
      <c r="L1051" s="120"/>
      <c r="M1051" s="120"/>
      <c r="N1051" s="120"/>
      <c r="O1051" s="120"/>
      <c r="P1051" s="120"/>
      <c r="Q1051" s="120"/>
      <c r="R1051" s="120"/>
      <c r="S1051" s="120"/>
      <c r="T1051" s="120"/>
      <c r="U1051" s="120"/>
      <c r="V1051" s="120"/>
      <c r="W1051" s="120"/>
      <c r="X1051" s="120"/>
      <c r="Y1051" s="120"/>
      <c r="Z1051" s="120"/>
      <c r="AA1051" s="120"/>
    </row>
    <row r="1052" spans="1:27" ht="14.25">
      <c r="A1052" s="238"/>
      <c r="B1052" s="239"/>
      <c r="C1052" s="238"/>
      <c r="D1052" s="238"/>
      <c r="E1052" s="238"/>
      <c r="F1052" s="188"/>
      <c r="G1052" s="239"/>
      <c r="H1052" s="240"/>
      <c r="I1052" s="240"/>
      <c r="J1052" s="240"/>
      <c r="K1052" s="240"/>
      <c r="L1052" s="120"/>
      <c r="M1052" s="120"/>
      <c r="N1052" s="120"/>
      <c r="O1052" s="120"/>
      <c r="P1052" s="120"/>
      <c r="Q1052" s="120"/>
      <c r="R1052" s="120"/>
      <c r="S1052" s="120"/>
      <c r="T1052" s="120"/>
      <c r="U1052" s="120"/>
      <c r="V1052" s="120"/>
      <c r="W1052" s="120"/>
      <c r="X1052" s="120"/>
      <c r="Y1052" s="120"/>
      <c r="Z1052" s="120"/>
      <c r="AA1052" s="120"/>
    </row>
    <row r="1053" spans="1:27" ht="14.25">
      <c r="A1053" s="238"/>
      <c r="B1053" s="239"/>
      <c r="C1053" s="238"/>
      <c r="D1053" s="238"/>
      <c r="E1053" s="238"/>
      <c r="F1053" s="188"/>
      <c r="G1053" s="239"/>
      <c r="H1053" s="240"/>
      <c r="I1053" s="240"/>
      <c r="J1053" s="240"/>
      <c r="K1053" s="240"/>
      <c r="L1053" s="120"/>
      <c r="M1053" s="120"/>
      <c r="N1053" s="120"/>
      <c r="O1053" s="120"/>
      <c r="P1053" s="120"/>
      <c r="Q1053" s="120"/>
      <c r="R1053" s="120"/>
      <c r="S1053" s="120"/>
      <c r="T1053" s="120"/>
      <c r="U1053" s="120"/>
      <c r="V1053" s="120"/>
      <c r="W1053" s="120"/>
      <c r="X1053" s="120"/>
      <c r="Y1053" s="120"/>
      <c r="Z1053" s="120"/>
      <c r="AA1053" s="120"/>
    </row>
    <row r="1054" spans="1:27" ht="14.25">
      <c r="A1054" s="238"/>
      <c r="B1054" s="239"/>
      <c r="C1054" s="238"/>
      <c r="D1054" s="238"/>
      <c r="E1054" s="238"/>
      <c r="F1054" s="188"/>
      <c r="G1054" s="239"/>
      <c r="H1054" s="240"/>
      <c r="I1054" s="240"/>
      <c r="J1054" s="240"/>
      <c r="K1054" s="240"/>
      <c r="L1054" s="120"/>
      <c r="M1054" s="120"/>
      <c r="N1054" s="120"/>
      <c r="O1054" s="120"/>
      <c r="P1054" s="120"/>
      <c r="Q1054" s="120"/>
      <c r="R1054" s="120"/>
      <c r="S1054" s="120"/>
      <c r="T1054" s="120"/>
      <c r="U1054" s="120"/>
      <c r="V1054" s="120"/>
      <c r="W1054" s="120"/>
      <c r="X1054" s="120"/>
      <c r="Y1054" s="120"/>
      <c r="Z1054" s="120"/>
      <c r="AA1054" s="120"/>
    </row>
    <row r="1055" spans="1:27" ht="14.25">
      <c r="A1055" s="238"/>
      <c r="B1055" s="239"/>
      <c r="C1055" s="238"/>
      <c r="D1055" s="238"/>
      <c r="E1055" s="238"/>
      <c r="F1055" s="188"/>
      <c r="G1055" s="239"/>
      <c r="H1055" s="240"/>
      <c r="I1055" s="240"/>
      <c r="J1055" s="240"/>
      <c r="K1055" s="240"/>
      <c r="L1055" s="120"/>
      <c r="M1055" s="120"/>
      <c r="N1055" s="120"/>
      <c r="O1055" s="120"/>
      <c r="P1055" s="120"/>
      <c r="Q1055" s="120"/>
      <c r="R1055" s="120"/>
      <c r="S1055" s="120"/>
      <c r="T1055" s="120"/>
      <c r="U1055" s="120"/>
      <c r="V1055" s="120"/>
      <c r="W1055" s="120"/>
      <c r="X1055" s="120"/>
      <c r="Y1055" s="120"/>
      <c r="Z1055" s="120"/>
      <c r="AA1055" s="120"/>
    </row>
    <row r="1056" spans="1:27" ht="14.25">
      <c r="A1056" s="238"/>
      <c r="B1056" s="239"/>
      <c r="C1056" s="238"/>
      <c r="D1056" s="238"/>
      <c r="E1056" s="238"/>
      <c r="F1056" s="188"/>
      <c r="G1056" s="239"/>
      <c r="H1056" s="240"/>
      <c r="I1056" s="240"/>
      <c r="J1056" s="240"/>
      <c r="K1056" s="240"/>
      <c r="L1056" s="120"/>
      <c r="M1056" s="120"/>
      <c r="N1056" s="120"/>
      <c r="O1056" s="120"/>
      <c r="P1056" s="120"/>
      <c r="Q1056" s="120"/>
      <c r="R1056" s="120"/>
      <c r="S1056" s="120"/>
      <c r="T1056" s="120"/>
      <c r="U1056" s="120"/>
      <c r="V1056" s="120"/>
      <c r="W1056" s="120"/>
      <c r="X1056" s="120"/>
      <c r="Y1056" s="120"/>
      <c r="Z1056" s="120"/>
      <c r="AA1056" s="120"/>
    </row>
    <row r="1057" spans="1:27" ht="14.25">
      <c r="A1057" s="238"/>
      <c r="B1057" s="239"/>
      <c r="C1057" s="238"/>
      <c r="D1057" s="238"/>
      <c r="E1057" s="238"/>
      <c r="F1057" s="188"/>
      <c r="G1057" s="239"/>
      <c r="H1057" s="240"/>
      <c r="I1057" s="240"/>
      <c r="J1057" s="240"/>
      <c r="K1057" s="240"/>
      <c r="L1057" s="120"/>
      <c r="M1057" s="120"/>
      <c r="N1057" s="120"/>
      <c r="O1057" s="120"/>
      <c r="P1057" s="120"/>
      <c r="Q1057" s="120"/>
      <c r="R1057" s="120"/>
      <c r="S1057" s="120"/>
      <c r="T1057" s="120"/>
      <c r="U1057" s="120"/>
      <c r="V1057" s="120"/>
      <c r="W1057" s="120"/>
      <c r="X1057" s="120"/>
      <c r="Y1057" s="120"/>
      <c r="Z1057" s="120"/>
      <c r="AA1057" s="120"/>
    </row>
    <row r="1058" spans="1:27" ht="14.25">
      <c r="A1058" s="238"/>
      <c r="B1058" s="239"/>
      <c r="C1058" s="238"/>
      <c r="D1058" s="238"/>
      <c r="E1058" s="238"/>
      <c r="F1058" s="188"/>
      <c r="G1058" s="239"/>
      <c r="H1058" s="240"/>
      <c r="I1058" s="240"/>
      <c r="J1058" s="240"/>
      <c r="K1058" s="240"/>
      <c r="L1058" s="120"/>
      <c r="M1058" s="120"/>
      <c r="N1058" s="120"/>
      <c r="O1058" s="120"/>
      <c r="P1058" s="120"/>
      <c r="Q1058" s="120"/>
      <c r="R1058" s="120"/>
      <c r="S1058" s="120"/>
      <c r="T1058" s="120"/>
      <c r="U1058" s="120"/>
      <c r="V1058" s="120"/>
      <c r="W1058" s="120"/>
      <c r="X1058" s="120"/>
      <c r="Y1058" s="120"/>
      <c r="Z1058" s="120"/>
      <c r="AA1058" s="120"/>
    </row>
    <row r="1059" spans="1:27" ht="14.25">
      <c r="A1059" s="238"/>
      <c r="B1059" s="239"/>
      <c r="C1059" s="238"/>
      <c r="D1059" s="238"/>
      <c r="E1059" s="238"/>
      <c r="F1059" s="188"/>
      <c r="G1059" s="239"/>
      <c r="H1059" s="240"/>
      <c r="I1059" s="240"/>
      <c r="J1059" s="240"/>
      <c r="K1059" s="240"/>
      <c r="L1059" s="120"/>
      <c r="M1059" s="120"/>
      <c r="N1059" s="120"/>
      <c r="O1059" s="120"/>
      <c r="P1059" s="120"/>
      <c r="Q1059" s="120"/>
      <c r="R1059" s="120"/>
      <c r="S1059" s="120"/>
      <c r="T1059" s="120"/>
      <c r="U1059" s="120"/>
      <c r="V1059" s="120"/>
      <c r="W1059" s="120"/>
      <c r="X1059" s="120"/>
      <c r="Y1059" s="120"/>
      <c r="Z1059" s="120"/>
      <c r="AA1059" s="120"/>
    </row>
    <row r="1060" spans="1:27" ht="14.25">
      <c r="A1060" s="238"/>
      <c r="B1060" s="239"/>
      <c r="C1060" s="238"/>
      <c r="D1060" s="238"/>
      <c r="E1060" s="238"/>
      <c r="F1060" s="188"/>
      <c r="G1060" s="239"/>
      <c r="H1060" s="240"/>
      <c r="I1060" s="240"/>
      <c r="J1060" s="240"/>
      <c r="K1060" s="240"/>
      <c r="L1060" s="120"/>
      <c r="M1060" s="120"/>
      <c r="N1060" s="120"/>
      <c r="O1060" s="120"/>
      <c r="P1060" s="120"/>
      <c r="Q1060" s="120"/>
      <c r="R1060" s="120"/>
      <c r="S1060" s="120"/>
      <c r="T1060" s="120"/>
      <c r="U1060" s="120"/>
      <c r="V1060" s="120"/>
      <c r="W1060" s="120"/>
      <c r="X1060" s="120"/>
      <c r="Y1060" s="120"/>
      <c r="Z1060" s="120"/>
      <c r="AA1060" s="120"/>
    </row>
    <row r="1061" spans="1:27" ht="14.25">
      <c r="A1061" s="238"/>
      <c r="B1061" s="239"/>
      <c r="C1061" s="238"/>
      <c r="D1061" s="238"/>
      <c r="E1061" s="238"/>
      <c r="F1061" s="188"/>
      <c r="G1061" s="239"/>
      <c r="H1061" s="240"/>
      <c r="I1061" s="240"/>
      <c r="J1061" s="240"/>
      <c r="K1061" s="240"/>
      <c r="L1061" s="120"/>
      <c r="M1061" s="120"/>
      <c r="N1061" s="120"/>
      <c r="O1061" s="120"/>
      <c r="P1061" s="120"/>
      <c r="Q1061" s="120"/>
      <c r="R1061" s="120"/>
      <c r="S1061" s="120"/>
      <c r="T1061" s="120"/>
      <c r="U1061" s="120"/>
      <c r="V1061" s="120"/>
      <c r="W1061" s="120"/>
      <c r="X1061" s="120"/>
      <c r="Y1061" s="120"/>
      <c r="Z1061" s="120"/>
      <c r="AA1061" s="120"/>
    </row>
    <row r="1062" spans="1:27" ht="14.25">
      <c r="A1062" s="238"/>
      <c r="B1062" s="239"/>
      <c r="C1062" s="238"/>
      <c r="D1062" s="238"/>
      <c r="E1062" s="238"/>
      <c r="F1062" s="188"/>
      <c r="G1062" s="239"/>
      <c r="H1062" s="240"/>
      <c r="I1062" s="240"/>
      <c r="J1062" s="240"/>
      <c r="K1062" s="240"/>
      <c r="L1062" s="120"/>
      <c r="M1062" s="120"/>
      <c r="N1062" s="120"/>
      <c r="O1062" s="120"/>
      <c r="P1062" s="120"/>
      <c r="Q1062" s="120"/>
      <c r="R1062" s="120"/>
      <c r="S1062" s="120"/>
      <c r="T1062" s="120"/>
      <c r="U1062" s="120"/>
      <c r="V1062" s="120"/>
      <c r="W1062" s="120"/>
      <c r="X1062" s="120"/>
      <c r="Y1062" s="120"/>
      <c r="Z1062" s="120"/>
      <c r="AA1062" s="120"/>
    </row>
    <row r="1063" spans="1:27" ht="14.25">
      <c r="A1063" s="238"/>
      <c r="B1063" s="239"/>
      <c r="C1063" s="238"/>
      <c r="D1063" s="238"/>
      <c r="E1063" s="238"/>
      <c r="F1063" s="188"/>
      <c r="G1063" s="239"/>
      <c r="H1063" s="240"/>
      <c r="I1063" s="240"/>
      <c r="J1063" s="240"/>
      <c r="K1063" s="240"/>
      <c r="L1063" s="120"/>
      <c r="M1063" s="120"/>
      <c r="N1063" s="120"/>
      <c r="O1063" s="120"/>
      <c r="P1063" s="120"/>
      <c r="Q1063" s="120"/>
      <c r="R1063" s="120"/>
      <c r="S1063" s="120"/>
      <c r="T1063" s="120"/>
      <c r="U1063" s="120"/>
      <c r="V1063" s="120"/>
      <c r="W1063" s="120"/>
      <c r="X1063" s="120"/>
      <c r="Y1063" s="120"/>
      <c r="Z1063" s="120"/>
      <c r="AA1063" s="120"/>
    </row>
    <row r="1064" spans="1:27" ht="14.25">
      <c r="A1064" s="238"/>
      <c r="B1064" s="239"/>
      <c r="C1064" s="238"/>
      <c r="D1064" s="238"/>
      <c r="E1064" s="238"/>
      <c r="F1064" s="188"/>
      <c r="G1064" s="239"/>
      <c r="H1064" s="240"/>
      <c r="I1064" s="240"/>
      <c r="J1064" s="240"/>
      <c r="K1064" s="240"/>
      <c r="L1064" s="120"/>
      <c r="M1064" s="120"/>
      <c r="N1064" s="120"/>
      <c r="O1064" s="120"/>
      <c r="P1064" s="120"/>
      <c r="Q1064" s="120"/>
      <c r="R1064" s="120"/>
      <c r="S1064" s="120"/>
      <c r="T1064" s="120"/>
      <c r="U1064" s="120"/>
      <c r="V1064" s="120"/>
      <c r="W1064" s="120"/>
      <c r="X1064" s="120"/>
      <c r="Y1064" s="120"/>
      <c r="Z1064" s="120"/>
      <c r="AA1064" s="120"/>
    </row>
    <row r="1065" spans="1:27" ht="14.25">
      <c r="A1065" s="238"/>
      <c r="B1065" s="239"/>
      <c r="C1065" s="238"/>
      <c r="D1065" s="238"/>
      <c r="E1065" s="238"/>
      <c r="F1065" s="188"/>
      <c r="G1065" s="239"/>
      <c r="H1065" s="240"/>
      <c r="I1065" s="240"/>
      <c r="J1065" s="240"/>
      <c r="K1065" s="240"/>
      <c r="L1065" s="120"/>
      <c r="M1065" s="120"/>
      <c r="N1065" s="120"/>
      <c r="O1065" s="120"/>
      <c r="P1065" s="120"/>
      <c r="Q1065" s="120"/>
      <c r="R1065" s="120"/>
      <c r="S1065" s="120"/>
      <c r="T1065" s="120"/>
      <c r="U1065" s="120"/>
      <c r="V1065" s="120"/>
      <c r="W1065" s="120"/>
      <c r="X1065" s="120"/>
      <c r="Y1065" s="120"/>
      <c r="Z1065" s="120"/>
      <c r="AA1065" s="120"/>
    </row>
    <row r="1066" spans="1:27" ht="14.25">
      <c r="A1066" s="238"/>
      <c r="B1066" s="239"/>
      <c r="C1066" s="238"/>
      <c r="D1066" s="238"/>
      <c r="E1066" s="238"/>
      <c r="F1066" s="188"/>
      <c r="G1066" s="239"/>
      <c r="H1066" s="240"/>
      <c r="I1066" s="240"/>
      <c r="J1066" s="240"/>
      <c r="K1066" s="240"/>
      <c r="L1066" s="120"/>
      <c r="M1066" s="120"/>
      <c r="N1066" s="120"/>
      <c r="O1066" s="120"/>
      <c r="P1066" s="120"/>
      <c r="Q1066" s="120"/>
      <c r="R1066" s="120"/>
      <c r="S1066" s="120"/>
      <c r="T1066" s="120"/>
      <c r="U1066" s="120"/>
      <c r="V1066" s="120"/>
      <c r="W1066" s="120"/>
      <c r="X1066" s="120"/>
      <c r="Y1066" s="120"/>
      <c r="Z1066" s="120"/>
      <c r="AA1066" s="120"/>
    </row>
    <row r="1067" spans="1:27" ht="14.25">
      <c r="A1067" s="238"/>
      <c r="B1067" s="239"/>
      <c r="C1067" s="238"/>
      <c r="D1067" s="238"/>
      <c r="E1067" s="238"/>
      <c r="F1067" s="188"/>
      <c r="G1067" s="239"/>
      <c r="H1067" s="240"/>
      <c r="I1067" s="240"/>
      <c r="J1067" s="240"/>
      <c r="K1067" s="240"/>
      <c r="L1067" s="120"/>
      <c r="M1067" s="120"/>
      <c r="N1067" s="120"/>
      <c r="O1067" s="120"/>
      <c r="P1067" s="120"/>
      <c r="Q1067" s="120"/>
      <c r="R1067" s="120"/>
      <c r="S1067" s="120"/>
      <c r="T1067" s="120"/>
      <c r="U1067" s="120"/>
      <c r="V1067" s="120"/>
      <c r="W1067" s="120"/>
      <c r="X1067" s="120"/>
      <c r="Y1067" s="120"/>
      <c r="Z1067" s="120"/>
      <c r="AA1067" s="120"/>
    </row>
    <row r="1068" spans="1:27" ht="14.25">
      <c r="A1068" s="238"/>
      <c r="B1068" s="239"/>
      <c r="C1068" s="238"/>
      <c r="D1068" s="238"/>
      <c r="E1068" s="238"/>
      <c r="F1068" s="188"/>
      <c r="G1068" s="239"/>
      <c r="H1068" s="240"/>
      <c r="I1068" s="240"/>
      <c r="J1068" s="240"/>
      <c r="K1068" s="240"/>
      <c r="L1068" s="120"/>
      <c r="M1068" s="120"/>
      <c r="N1068" s="120"/>
      <c r="O1068" s="120"/>
      <c r="P1068" s="120"/>
      <c r="Q1068" s="120"/>
      <c r="R1068" s="120"/>
      <c r="S1068" s="120"/>
      <c r="T1068" s="120"/>
      <c r="U1068" s="120"/>
      <c r="V1068" s="120"/>
      <c r="W1068" s="120"/>
      <c r="X1068" s="120"/>
      <c r="Y1068" s="120"/>
      <c r="Z1068" s="120"/>
      <c r="AA1068" s="120"/>
    </row>
    <row r="1069" spans="1:27" ht="14.25">
      <c r="A1069" s="238"/>
      <c r="B1069" s="239"/>
      <c r="C1069" s="238"/>
      <c r="D1069" s="238"/>
      <c r="E1069" s="238"/>
      <c r="F1069" s="188"/>
      <c r="G1069" s="239"/>
      <c r="H1069" s="240"/>
      <c r="I1069" s="240"/>
      <c r="J1069" s="240"/>
      <c r="K1069" s="240"/>
      <c r="L1069" s="120"/>
      <c r="M1069" s="120"/>
      <c r="N1069" s="120"/>
      <c r="O1069" s="120"/>
      <c r="P1069" s="120"/>
      <c r="Q1069" s="120"/>
      <c r="R1069" s="120"/>
      <c r="S1069" s="120"/>
      <c r="T1069" s="120"/>
      <c r="U1069" s="120"/>
      <c r="V1069" s="120"/>
      <c r="W1069" s="120"/>
      <c r="X1069" s="120"/>
      <c r="Y1069" s="120"/>
      <c r="Z1069" s="120"/>
      <c r="AA1069" s="120"/>
    </row>
    <row r="1070" spans="1:27" ht="14.25">
      <c r="A1070" s="238"/>
      <c r="B1070" s="239"/>
      <c r="C1070" s="238"/>
      <c r="D1070" s="238"/>
      <c r="E1070" s="238"/>
      <c r="F1070" s="188"/>
      <c r="G1070" s="239"/>
      <c r="H1070" s="240"/>
      <c r="I1070" s="240"/>
      <c r="J1070" s="240"/>
      <c r="K1070" s="240"/>
      <c r="L1070" s="120"/>
      <c r="M1070" s="120"/>
      <c r="N1070" s="120"/>
      <c r="O1070" s="120"/>
      <c r="P1070" s="120"/>
      <c r="Q1070" s="120"/>
      <c r="R1070" s="120"/>
      <c r="S1070" s="120"/>
      <c r="T1070" s="120"/>
      <c r="U1070" s="120"/>
      <c r="V1070" s="120"/>
      <c r="W1070" s="120"/>
      <c r="X1070" s="120"/>
      <c r="Y1070" s="120"/>
      <c r="Z1070" s="120"/>
      <c r="AA1070" s="120"/>
    </row>
    <row r="1071" spans="1:27" ht="14.25">
      <c r="A1071" s="238"/>
      <c r="B1071" s="239"/>
      <c r="C1071" s="238"/>
      <c r="D1071" s="238"/>
      <c r="E1071" s="238"/>
      <c r="F1071" s="188"/>
      <c r="G1071" s="239"/>
      <c r="H1071" s="240"/>
      <c r="I1071" s="240"/>
      <c r="J1071" s="240"/>
      <c r="K1071" s="240"/>
      <c r="L1071" s="120"/>
      <c r="M1071" s="120"/>
      <c r="N1071" s="120"/>
      <c r="O1071" s="120"/>
      <c r="P1071" s="120"/>
      <c r="Q1071" s="120"/>
      <c r="R1071" s="120"/>
      <c r="S1071" s="120"/>
      <c r="T1071" s="120"/>
      <c r="U1071" s="120"/>
      <c r="V1071" s="120"/>
      <c r="W1071" s="120"/>
      <c r="X1071" s="120"/>
      <c r="Y1071" s="120"/>
      <c r="Z1071" s="120"/>
      <c r="AA1071" s="120"/>
    </row>
    <row r="1072" spans="1:27" ht="14.25">
      <c r="A1072" s="238"/>
      <c r="B1072" s="239"/>
      <c r="C1072" s="238"/>
      <c r="D1072" s="238"/>
      <c r="E1072" s="238"/>
      <c r="F1072" s="188"/>
      <c r="G1072" s="239"/>
      <c r="H1072" s="240"/>
      <c r="I1072" s="240"/>
      <c r="J1072" s="240"/>
      <c r="K1072" s="240"/>
      <c r="L1072" s="120"/>
      <c r="M1072" s="120"/>
      <c r="N1072" s="120"/>
      <c r="O1072" s="120"/>
      <c r="P1072" s="120"/>
      <c r="Q1072" s="120"/>
      <c r="R1072" s="120"/>
      <c r="S1072" s="120"/>
      <c r="T1072" s="120"/>
      <c r="U1072" s="120"/>
      <c r="V1072" s="120"/>
      <c r="W1072" s="120"/>
      <c r="X1072" s="120"/>
      <c r="Y1072" s="120"/>
      <c r="Z1072" s="120"/>
      <c r="AA1072" s="120"/>
    </row>
    <row r="1073" spans="1:27" ht="14.25">
      <c r="A1073" s="238"/>
      <c r="B1073" s="239"/>
      <c r="C1073" s="238"/>
      <c r="D1073" s="238"/>
      <c r="E1073" s="238"/>
      <c r="F1073" s="188"/>
      <c r="G1073" s="239"/>
      <c r="H1073" s="240"/>
      <c r="I1073" s="240"/>
      <c r="J1073" s="240"/>
      <c r="K1073" s="240"/>
      <c r="L1073" s="120"/>
      <c r="M1073" s="120"/>
      <c r="N1073" s="120"/>
      <c r="O1073" s="120"/>
      <c r="P1073" s="120"/>
      <c r="Q1073" s="120"/>
      <c r="R1073" s="120"/>
      <c r="S1073" s="120"/>
      <c r="T1073" s="120"/>
      <c r="U1073" s="120"/>
      <c r="V1073" s="120"/>
      <c r="W1073" s="120"/>
      <c r="X1073" s="120"/>
      <c r="Y1073" s="120"/>
      <c r="Z1073" s="120"/>
      <c r="AA1073" s="120"/>
    </row>
    <row r="1074" spans="1:27" ht="14.25">
      <c r="A1074" s="238"/>
      <c r="B1074" s="239"/>
      <c r="C1074" s="238"/>
      <c r="D1074" s="238"/>
      <c r="E1074" s="238"/>
      <c r="F1074" s="188"/>
      <c r="G1074" s="239"/>
      <c r="H1074" s="240"/>
      <c r="I1074" s="240"/>
      <c r="J1074" s="240"/>
      <c r="K1074" s="240"/>
      <c r="L1074" s="120"/>
      <c r="M1074" s="120"/>
      <c r="N1074" s="120"/>
      <c r="O1074" s="120"/>
      <c r="P1074" s="120"/>
      <c r="Q1074" s="120"/>
      <c r="R1074" s="120"/>
      <c r="S1074" s="120"/>
      <c r="T1074" s="120"/>
      <c r="U1074" s="120"/>
      <c r="V1074" s="120"/>
      <c r="W1074" s="120"/>
      <c r="X1074" s="120"/>
      <c r="Y1074" s="120"/>
      <c r="Z1074" s="120"/>
      <c r="AA1074" s="120"/>
    </row>
    <row r="1075" spans="1:27" ht="14.25">
      <c r="A1075" s="238"/>
      <c r="B1075" s="239"/>
      <c r="C1075" s="238"/>
      <c r="D1075" s="238"/>
      <c r="E1075" s="238"/>
      <c r="F1075" s="188"/>
      <c r="G1075" s="239"/>
      <c r="H1075" s="240"/>
      <c r="I1075" s="240"/>
      <c r="J1075" s="240"/>
      <c r="K1075" s="240"/>
      <c r="L1075" s="120"/>
      <c r="M1075" s="120"/>
      <c r="N1075" s="120"/>
      <c r="O1075" s="120"/>
      <c r="P1075" s="120"/>
      <c r="Q1075" s="120"/>
      <c r="R1075" s="120"/>
      <c r="S1075" s="120"/>
      <c r="T1075" s="120"/>
      <c r="U1075" s="120"/>
      <c r="V1075" s="120"/>
      <c r="W1075" s="120"/>
      <c r="X1075" s="120"/>
      <c r="Y1075" s="120"/>
      <c r="Z1075" s="120"/>
      <c r="AA1075" s="120"/>
    </row>
    <row r="1076" spans="1:27" ht="14.25">
      <c r="A1076" s="238"/>
      <c r="B1076" s="239"/>
      <c r="C1076" s="238"/>
      <c r="D1076" s="238"/>
      <c r="E1076" s="238"/>
      <c r="F1076" s="188"/>
      <c r="G1076" s="239"/>
      <c r="H1076" s="240"/>
      <c r="I1076" s="240"/>
      <c r="J1076" s="240"/>
      <c r="K1076" s="240"/>
      <c r="L1076" s="120"/>
      <c r="M1076" s="120"/>
      <c r="N1076" s="120"/>
      <c r="O1076" s="120"/>
      <c r="P1076" s="120"/>
      <c r="Q1076" s="120"/>
      <c r="R1076" s="120"/>
      <c r="S1076" s="120"/>
      <c r="T1076" s="120"/>
      <c r="U1076" s="120"/>
      <c r="V1076" s="120"/>
      <c r="W1076" s="120"/>
      <c r="X1076" s="120"/>
      <c r="Y1076" s="120"/>
      <c r="Z1076" s="120"/>
      <c r="AA1076" s="120"/>
    </row>
    <row r="1077" spans="1:27" ht="14.25">
      <c r="A1077" s="238"/>
      <c r="B1077" s="239"/>
      <c r="C1077" s="238"/>
      <c r="D1077" s="238"/>
      <c r="E1077" s="238"/>
      <c r="F1077" s="188"/>
      <c r="G1077" s="239"/>
      <c r="H1077" s="240"/>
      <c r="I1077" s="240"/>
      <c r="J1077" s="240"/>
      <c r="K1077" s="240"/>
      <c r="L1077" s="120"/>
      <c r="M1077" s="120"/>
      <c r="N1077" s="120"/>
      <c r="O1077" s="120"/>
      <c r="P1077" s="120"/>
      <c r="Q1077" s="120"/>
      <c r="R1077" s="120"/>
      <c r="S1077" s="120"/>
      <c r="T1077" s="120"/>
      <c r="U1077" s="120"/>
      <c r="V1077" s="120"/>
      <c r="W1077" s="120"/>
      <c r="X1077" s="120"/>
      <c r="Y1077" s="120"/>
      <c r="Z1077" s="120"/>
      <c r="AA1077" s="120"/>
    </row>
    <row r="1078" spans="1:27" ht="14.25">
      <c r="A1078" s="238"/>
      <c r="B1078" s="239"/>
      <c r="C1078" s="238"/>
      <c r="D1078" s="238"/>
      <c r="E1078" s="238"/>
      <c r="F1078" s="188"/>
      <c r="G1078" s="239"/>
      <c r="H1078" s="240"/>
      <c r="I1078" s="240"/>
      <c r="J1078" s="240"/>
      <c r="K1078" s="240"/>
      <c r="L1078" s="120"/>
      <c r="M1078" s="120"/>
      <c r="N1078" s="120"/>
      <c r="O1078" s="120"/>
      <c r="P1078" s="120"/>
      <c r="Q1078" s="120"/>
      <c r="R1078" s="120"/>
      <c r="S1078" s="120"/>
      <c r="T1078" s="120"/>
      <c r="U1078" s="120"/>
      <c r="V1078" s="120"/>
      <c r="W1078" s="120"/>
      <c r="X1078" s="120"/>
      <c r="Y1078" s="120"/>
      <c r="Z1078" s="120"/>
      <c r="AA1078" s="120"/>
    </row>
    <row r="1079" spans="1:27" ht="14.25">
      <c r="A1079" s="238"/>
      <c r="B1079" s="239"/>
      <c r="C1079" s="238"/>
      <c r="D1079" s="238"/>
      <c r="E1079" s="238"/>
      <c r="F1079" s="188"/>
      <c r="G1079" s="239"/>
      <c r="H1079" s="240"/>
      <c r="I1079" s="240"/>
      <c r="J1079" s="240"/>
      <c r="K1079" s="240"/>
      <c r="L1079" s="120"/>
      <c r="M1079" s="120"/>
      <c r="N1079" s="120"/>
      <c r="O1079" s="120"/>
      <c r="P1079" s="120"/>
      <c r="Q1079" s="120"/>
      <c r="R1079" s="120"/>
      <c r="S1079" s="120"/>
      <c r="T1079" s="120"/>
      <c r="U1079" s="120"/>
      <c r="V1079" s="120"/>
      <c r="W1079" s="120"/>
      <c r="X1079" s="120"/>
      <c r="Y1079" s="120"/>
      <c r="Z1079" s="120"/>
      <c r="AA1079" s="120"/>
    </row>
    <row r="1080" spans="1:27" ht="14.25">
      <c r="A1080" s="238"/>
      <c r="B1080" s="239"/>
      <c r="C1080" s="238"/>
      <c r="D1080" s="238"/>
      <c r="E1080" s="238"/>
      <c r="F1080" s="188"/>
      <c r="G1080" s="239"/>
      <c r="H1080" s="240"/>
      <c r="I1080" s="240"/>
      <c r="J1080" s="240"/>
      <c r="K1080" s="240"/>
      <c r="L1080" s="120"/>
      <c r="M1080" s="120"/>
      <c r="N1080" s="120"/>
      <c r="O1080" s="120"/>
      <c r="P1080" s="120"/>
      <c r="Q1080" s="120"/>
      <c r="R1080" s="120"/>
      <c r="S1080" s="120"/>
      <c r="T1080" s="120"/>
      <c r="U1080" s="120"/>
      <c r="V1080" s="120"/>
      <c r="W1080" s="120"/>
      <c r="X1080" s="120"/>
      <c r="Y1080" s="120"/>
      <c r="Z1080" s="120"/>
      <c r="AA1080" s="120"/>
    </row>
    <row r="1081" spans="1:27" ht="14.25">
      <c r="A1081" s="238"/>
      <c r="B1081" s="239"/>
      <c r="C1081" s="238"/>
      <c r="D1081" s="238"/>
      <c r="E1081" s="238"/>
      <c r="F1081" s="188"/>
      <c r="G1081" s="239"/>
      <c r="H1081" s="240"/>
      <c r="I1081" s="240"/>
      <c r="J1081" s="240"/>
      <c r="K1081" s="240"/>
      <c r="L1081" s="120"/>
      <c r="M1081" s="120"/>
      <c r="N1081" s="120"/>
      <c r="O1081" s="120"/>
      <c r="P1081" s="120"/>
      <c r="Q1081" s="120"/>
      <c r="R1081" s="120"/>
      <c r="S1081" s="120"/>
      <c r="T1081" s="120"/>
      <c r="U1081" s="120"/>
      <c r="V1081" s="120"/>
      <c r="W1081" s="120"/>
      <c r="X1081" s="120"/>
      <c r="Y1081" s="120"/>
      <c r="Z1081" s="120"/>
      <c r="AA1081" s="120"/>
    </row>
    <row r="1082" spans="1:27" ht="14.25">
      <c r="A1082" s="238"/>
      <c r="B1082" s="239"/>
      <c r="C1082" s="238"/>
      <c r="D1082" s="238"/>
      <c r="E1082" s="238"/>
      <c r="F1082" s="188"/>
      <c r="G1082" s="239"/>
      <c r="H1082" s="240"/>
      <c r="I1082" s="240"/>
      <c r="J1082" s="240"/>
      <c r="K1082" s="240"/>
      <c r="L1082" s="120"/>
      <c r="M1082" s="120"/>
      <c r="N1082" s="120"/>
      <c r="O1082" s="120"/>
      <c r="P1082" s="120"/>
      <c r="Q1082" s="120"/>
      <c r="R1082" s="120"/>
      <c r="S1082" s="120"/>
      <c r="T1082" s="120"/>
      <c r="U1082" s="120"/>
      <c r="V1082" s="120"/>
      <c r="W1082" s="120"/>
      <c r="X1082" s="120"/>
      <c r="Y1082" s="120"/>
      <c r="Z1082" s="120"/>
      <c r="AA1082" s="120"/>
    </row>
    <row r="1083" spans="1:27" ht="14.25">
      <c r="A1083" s="238"/>
      <c r="B1083" s="239"/>
      <c r="C1083" s="238"/>
      <c r="D1083" s="238"/>
      <c r="E1083" s="238"/>
      <c r="F1083" s="188"/>
      <c r="G1083" s="239"/>
      <c r="H1083" s="240"/>
      <c r="I1083" s="240"/>
      <c r="J1083" s="240"/>
      <c r="K1083" s="240"/>
      <c r="L1083" s="120"/>
      <c r="M1083" s="120"/>
      <c r="N1083" s="120"/>
      <c r="O1083" s="120"/>
      <c r="P1083" s="120"/>
      <c r="Q1083" s="120"/>
      <c r="R1083" s="120"/>
      <c r="S1083" s="120"/>
      <c r="T1083" s="120"/>
      <c r="U1083" s="120"/>
      <c r="V1083" s="120"/>
      <c r="W1083" s="120"/>
      <c r="X1083" s="120"/>
      <c r="Y1083" s="120"/>
      <c r="Z1083" s="120"/>
      <c r="AA1083" s="120"/>
    </row>
    <row r="1084" spans="1:27" ht="14.25">
      <c r="A1084" s="238"/>
      <c r="B1084" s="239"/>
      <c r="C1084" s="238"/>
      <c r="D1084" s="238"/>
      <c r="E1084" s="238"/>
      <c r="F1084" s="188"/>
      <c r="G1084" s="239"/>
      <c r="H1084" s="240"/>
      <c r="I1084" s="240"/>
      <c r="J1084" s="240"/>
      <c r="K1084" s="240"/>
      <c r="L1084" s="120"/>
      <c r="M1084" s="120"/>
      <c r="N1084" s="120"/>
      <c r="O1084" s="120"/>
      <c r="P1084" s="120"/>
      <c r="Q1084" s="120"/>
      <c r="R1084" s="120"/>
      <c r="S1084" s="120"/>
      <c r="T1084" s="120"/>
      <c r="U1084" s="120"/>
      <c r="V1084" s="120"/>
      <c r="W1084" s="120"/>
      <c r="X1084" s="120"/>
      <c r="Y1084" s="120"/>
      <c r="Z1084" s="120"/>
      <c r="AA1084" s="120"/>
    </row>
    <row r="1085" spans="1:27" ht="14.25">
      <c r="A1085" s="238"/>
      <c r="B1085" s="239"/>
      <c r="C1085" s="238"/>
      <c r="D1085" s="238"/>
      <c r="E1085" s="238"/>
      <c r="F1085" s="188"/>
      <c r="G1085" s="239"/>
      <c r="H1085" s="240"/>
      <c r="I1085" s="240"/>
      <c r="J1085" s="240"/>
      <c r="K1085" s="240"/>
      <c r="L1085" s="120"/>
      <c r="M1085" s="120"/>
      <c r="N1085" s="120"/>
      <c r="O1085" s="120"/>
      <c r="P1085" s="120"/>
      <c r="Q1085" s="120"/>
      <c r="R1085" s="120"/>
      <c r="S1085" s="120"/>
      <c r="T1085" s="120"/>
      <c r="U1085" s="120"/>
      <c r="V1085" s="120"/>
      <c r="W1085" s="120"/>
      <c r="X1085" s="120"/>
      <c r="Y1085" s="120"/>
      <c r="Z1085" s="120"/>
      <c r="AA1085" s="120"/>
    </row>
    <row r="1086" spans="1:27" ht="14.25">
      <c r="A1086" s="238"/>
      <c r="B1086" s="239"/>
      <c r="C1086" s="238"/>
      <c r="D1086" s="238"/>
      <c r="E1086" s="238"/>
      <c r="F1086" s="188"/>
      <c r="G1086" s="239"/>
      <c r="H1086" s="240"/>
      <c r="I1086" s="240"/>
      <c r="J1086" s="240"/>
      <c r="K1086" s="240"/>
      <c r="L1086" s="120"/>
      <c r="M1086" s="120"/>
      <c r="N1086" s="120"/>
      <c r="O1086" s="120"/>
      <c r="P1086" s="120"/>
      <c r="Q1086" s="120"/>
      <c r="R1086" s="120"/>
      <c r="S1086" s="120"/>
      <c r="T1086" s="120"/>
      <c r="U1086" s="120"/>
      <c r="V1086" s="120"/>
      <c r="W1086" s="120"/>
      <c r="X1086" s="120"/>
      <c r="Y1086" s="120"/>
      <c r="Z1086" s="120"/>
      <c r="AA1086" s="120"/>
    </row>
    <row r="1087" spans="1:27" ht="14.25">
      <c r="A1087" s="238"/>
      <c r="B1087" s="239"/>
      <c r="C1087" s="238"/>
      <c r="D1087" s="238"/>
      <c r="E1087" s="238"/>
      <c r="F1087" s="188"/>
      <c r="G1087" s="239"/>
      <c r="H1087" s="240"/>
      <c r="I1087" s="240"/>
      <c r="J1087" s="240"/>
      <c r="K1087" s="240"/>
      <c r="L1087" s="120"/>
      <c r="M1087" s="120"/>
      <c r="N1087" s="120"/>
      <c r="O1087" s="120"/>
      <c r="P1087" s="120"/>
      <c r="Q1087" s="120"/>
      <c r="R1087" s="120"/>
      <c r="S1087" s="120"/>
      <c r="T1087" s="120"/>
      <c r="U1087" s="120"/>
      <c r="V1087" s="120"/>
      <c r="W1087" s="120"/>
      <c r="X1087" s="120"/>
      <c r="Y1087" s="120"/>
      <c r="Z1087" s="120"/>
      <c r="AA1087" s="120"/>
    </row>
    <row r="1088" spans="1:27" ht="14.25">
      <c r="A1088" s="238"/>
      <c r="B1088" s="239"/>
      <c r="C1088" s="238"/>
      <c r="D1088" s="238"/>
      <c r="E1088" s="238"/>
      <c r="F1088" s="188"/>
      <c r="G1088" s="239"/>
      <c r="H1088" s="240"/>
      <c r="I1088" s="240"/>
      <c r="J1088" s="240"/>
      <c r="K1088" s="240"/>
      <c r="L1088" s="120"/>
      <c r="M1088" s="120"/>
      <c r="N1088" s="120"/>
      <c r="O1088" s="120"/>
      <c r="P1088" s="120"/>
      <c r="Q1088" s="120"/>
      <c r="R1088" s="120"/>
      <c r="S1088" s="120"/>
      <c r="T1088" s="120"/>
      <c r="U1088" s="120"/>
      <c r="V1088" s="120"/>
      <c r="W1088" s="120"/>
      <c r="X1088" s="120"/>
      <c r="Y1088" s="120"/>
      <c r="Z1088" s="120"/>
      <c r="AA1088" s="120"/>
    </row>
    <row r="1089" spans="1:27" ht="14.25">
      <c r="A1089" s="238"/>
      <c r="B1089" s="239"/>
      <c r="C1089" s="238"/>
      <c r="D1089" s="238"/>
      <c r="E1089" s="238"/>
      <c r="F1089" s="188"/>
      <c r="G1089" s="239"/>
      <c r="H1089" s="240"/>
      <c r="I1089" s="240"/>
      <c r="J1089" s="240"/>
      <c r="K1089" s="240"/>
      <c r="L1089" s="120"/>
      <c r="M1089" s="120"/>
      <c r="N1089" s="120"/>
      <c r="O1089" s="120"/>
      <c r="P1089" s="120"/>
      <c r="Q1089" s="120"/>
      <c r="R1089" s="120"/>
      <c r="S1089" s="120"/>
      <c r="T1089" s="120"/>
      <c r="U1089" s="120"/>
      <c r="V1089" s="120"/>
      <c r="W1089" s="120"/>
      <c r="X1089" s="120"/>
      <c r="Y1089" s="120"/>
      <c r="Z1089" s="120"/>
      <c r="AA1089" s="120"/>
    </row>
    <row r="1090" spans="1:27" ht="14.25">
      <c r="A1090" s="238"/>
      <c r="B1090" s="239"/>
      <c r="C1090" s="238"/>
      <c r="D1090" s="238"/>
      <c r="E1090" s="238"/>
      <c r="F1090" s="188"/>
      <c r="G1090" s="239"/>
      <c r="H1090" s="240"/>
      <c r="I1090" s="240"/>
      <c r="J1090" s="240"/>
      <c r="K1090" s="240"/>
      <c r="L1090" s="120"/>
      <c r="M1090" s="120"/>
      <c r="N1090" s="120"/>
      <c r="O1090" s="120"/>
      <c r="P1090" s="120"/>
      <c r="Q1090" s="120"/>
      <c r="R1090" s="120"/>
      <c r="S1090" s="120"/>
      <c r="T1090" s="120"/>
      <c r="U1090" s="120"/>
      <c r="V1090" s="120"/>
      <c r="W1090" s="120"/>
      <c r="X1090" s="120"/>
      <c r="Y1090" s="120"/>
      <c r="Z1090" s="120"/>
      <c r="AA1090" s="120"/>
    </row>
    <row r="1091" spans="1:27" ht="14.25">
      <c r="A1091" s="238"/>
      <c r="B1091" s="239"/>
      <c r="C1091" s="238"/>
      <c r="D1091" s="238"/>
      <c r="E1091" s="238"/>
      <c r="F1091" s="188"/>
      <c r="G1091" s="239"/>
      <c r="H1091" s="240"/>
      <c r="I1091" s="240"/>
      <c r="J1091" s="240"/>
      <c r="K1091" s="240"/>
      <c r="L1091" s="120"/>
      <c r="M1091" s="120"/>
      <c r="N1091" s="120"/>
      <c r="O1091" s="120"/>
      <c r="P1091" s="120"/>
      <c r="Q1091" s="120"/>
      <c r="R1091" s="120"/>
      <c r="S1091" s="120"/>
      <c r="T1091" s="120"/>
      <c r="U1091" s="120"/>
      <c r="V1091" s="120"/>
      <c r="W1091" s="120"/>
      <c r="X1091" s="120"/>
      <c r="Y1091" s="120"/>
      <c r="Z1091" s="120"/>
      <c r="AA1091" s="120"/>
    </row>
    <row r="1092" spans="1:27" ht="14.25">
      <c r="A1092" s="238"/>
      <c r="B1092" s="239"/>
      <c r="C1092" s="238"/>
      <c r="D1092" s="238"/>
      <c r="E1092" s="238"/>
      <c r="F1092" s="188"/>
      <c r="G1092" s="239"/>
      <c r="H1092" s="240"/>
      <c r="I1092" s="240"/>
      <c r="J1092" s="240"/>
      <c r="K1092" s="240"/>
      <c r="L1092" s="120"/>
      <c r="M1092" s="120"/>
      <c r="N1092" s="120"/>
      <c r="O1092" s="120"/>
      <c r="P1092" s="120"/>
      <c r="Q1092" s="120"/>
      <c r="R1092" s="120"/>
      <c r="S1092" s="120"/>
      <c r="T1092" s="120"/>
      <c r="U1092" s="120"/>
      <c r="V1092" s="120"/>
      <c r="W1092" s="120"/>
      <c r="X1092" s="120"/>
      <c r="Y1092" s="120"/>
      <c r="Z1092" s="120"/>
      <c r="AA1092" s="120"/>
    </row>
    <row r="1093" spans="1:27" ht="14.25">
      <c r="A1093" s="238"/>
      <c r="B1093" s="239"/>
      <c r="C1093" s="238"/>
      <c r="D1093" s="238"/>
      <c r="E1093" s="238"/>
      <c r="F1093" s="188"/>
      <c r="G1093" s="239"/>
      <c r="H1093" s="240"/>
      <c r="I1093" s="240"/>
      <c r="J1093" s="240"/>
      <c r="K1093" s="240"/>
      <c r="L1093" s="120"/>
      <c r="M1093" s="120"/>
      <c r="N1093" s="120"/>
      <c r="O1093" s="120"/>
      <c r="P1093" s="120"/>
      <c r="Q1093" s="120"/>
      <c r="R1093" s="120"/>
      <c r="S1093" s="120"/>
      <c r="T1093" s="120"/>
      <c r="U1093" s="120"/>
      <c r="V1093" s="120"/>
      <c r="W1093" s="120"/>
      <c r="X1093" s="120"/>
      <c r="Y1093" s="120"/>
      <c r="Z1093" s="120"/>
      <c r="AA1093" s="120"/>
    </row>
    <row r="1094" spans="1:27" ht="14.25">
      <c r="A1094" s="238"/>
      <c r="B1094" s="239"/>
      <c r="C1094" s="238"/>
      <c r="D1094" s="238"/>
      <c r="E1094" s="238"/>
      <c r="F1094" s="188"/>
      <c r="G1094" s="239"/>
      <c r="H1094" s="240"/>
      <c r="I1094" s="240"/>
      <c r="J1094" s="240"/>
      <c r="K1094" s="240"/>
      <c r="L1094" s="120"/>
      <c r="M1094" s="120"/>
      <c r="N1094" s="120"/>
      <c r="O1094" s="120"/>
      <c r="P1094" s="120"/>
      <c r="Q1094" s="120"/>
      <c r="R1094" s="120"/>
      <c r="S1094" s="120"/>
      <c r="T1094" s="120"/>
      <c r="U1094" s="120"/>
      <c r="V1094" s="120"/>
      <c r="W1094" s="120"/>
      <c r="X1094" s="120"/>
      <c r="Y1094" s="120"/>
      <c r="Z1094" s="120"/>
      <c r="AA1094" s="120"/>
    </row>
    <row r="1095" spans="1:27" ht="14.25">
      <c r="A1095" s="238"/>
      <c r="B1095" s="239"/>
      <c r="C1095" s="238"/>
      <c r="D1095" s="238"/>
      <c r="E1095" s="238"/>
      <c r="F1095" s="188"/>
      <c r="G1095" s="239"/>
      <c r="H1095" s="240"/>
      <c r="I1095" s="240"/>
      <c r="J1095" s="240"/>
      <c r="K1095" s="240"/>
      <c r="L1095" s="120"/>
      <c r="M1095" s="120"/>
      <c r="N1095" s="120"/>
      <c r="O1095" s="120"/>
      <c r="P1095" s="120"/>
      <c r="Q1095" s="120"/>
      <c r="R1095" s="120"/>
      <c r="S1095" s="120"/>
      <c r="T1095" s="120"/>
      <c r="U1095" s="120"/>
      <c r="V1095" s="120"/>
      <c r="W1095" s="120"/>
      <c r="X1095" s="120"/>
      <c r="Y1095" s="120"/>
      <c r="Z1095" s="120"/>
      <c r="AA1095" s="120"/>
    </row>
    <row r="1096" spans="1:27" ht="14.25">
      <c r="A1096" s="238"/>
      <c r="B1096" s="239"/>
      <c r="C1096" s="238"/>
      <c r="D1096" s="238"/>
      <c r="E1096" s="238"/>
      <c r="F1096" s="188"/>
      <c r="G1096" s="239"/>
      <c r="H1096" s="240"/>
      <c r="I1096" s="240"/>
      <c r="J1096" s="240"/>
      <c r="K1096" s="240"/>
      <c r="L1096" s="120"/>
      <c r="M1096" s="120"/>
      <c r="N1096" s="120"/>
      <c r="O1096" s="120"/>
      <c r="P1096" s="120"/>
      <c r="Q1096" s="120"/>
      <c r="R1096" s="120"/>
      <c r="S1096" s="120"/>
      <c r="T1096" s="120"/>
      <c r="U1096" s="120"/>
      <c r="V1096" s="120"/>
      <c r="W1096" s="120"/>
      <c r="X1096" s="120"/>
      <c r="Y1096" s="120"/>
      <c r="Z1096" s="120"/>
      <c r="AA1096" s="120"/>
    </row>
    <row r="1097" spans="1:27" ht="14.25">
      <c r="A1097" s="238"/>
      <c r="B1097" s="239"/>
      <c r="C1097" s="238"/>
      <c r="D1097" s="238"/>
      <c r="E1097" s="238"/>
      <c r="F1097" s="188"/>
      <c r="G1097" s="239"/>
      <c r="H1097" s="240"/>
      <c r="I1097" s="240"/>
      <c r="J1097" s="240"/>
      <c r="K1097" s="240"/>
      <c r="L1097" s="120"/>
      <c r="M1097" s="120"/>
      <c r="N1097" s="120"/>
      <c r="O1097" s="120"/>
      <c r="P1097" s="120"/>
      <c r="Q1097" s="120"/>
      <c r="R1097" s="120"/>
      <c r="S1097" s="120"/>
      <c r="T1097" s="120"/>
      <c r="U1097" s="120"/>
      <c r="V1097" s="120"/>
      <c r="W1097" s="120"/>
      <c r="X1097" s="120"/>
      <c r="Y1097" s="120"/>
      <c r="Z1097" s="120"/>
      <c r="AA1097" s="120"/>
    </row>
    <row r="1098" spans="1:27" ht="14.25">
      <c r="A1098" s="238"/>
      <c r="B1098" s="239"/>
      <c r="C1098" s="238"/>
      <c r="D1098" s="238"/>
      <c r="E1098" s="238"/>
      <c r="F1098" s="188"/>
      <c r="G1098" s="239"/>
      <c r="H1098" s="240"/>
      <c r="I1098" s="240"/>
      <c r="J1098" s="240"/>
      <c r="K1098" s="240"/>
      <c r="L1098" s="120"/>
      <c r="M1098" s="120"/>
      <c r="N1098" s="120"/>
      <c r="O1098" s="120"/>
      <c r="P1098" s="120"/>
      <c r="Q1098" s="120"/>
      <c r="R1098" s="120"/>
      <c r="S1098" s="120"/>
      <c r="T1098" s="120"/>
      <c r="U1098" s="120"/>
      <c r="V1098" s="120"/>
      <c r="W1098" s="120"/>
      <c r="X1098" s="120"/>
      <c r="Y1098" s="120"/>
      <c r="Z1098" s="120"/>
      <c r="AA1098" s="120"/>
    </row>
    <row r="1099" spans="1:27" ht="14.25">
      <c r="A1099" s="238"/>
      <c r="B1099" s="239"/>
      <c r="C1099" s="238"/>
      <c r="D1099" s="238"/>
      <c r="E1099" s="238"/>
      <c r="F1099" s="188"/>
      <c r="G1099" s="239"/>
      <c r="H1099" s="240"/>
      <c r="I1099" s="240"/>
      <c r="J1099" s="240"/>
      <c r="K1099" s="240"/>
      <c r="L1099" s="120"/>
      <c r="M1099" s="120"/>
      <c r="N1099" s="120"/>
      <c r="O1099" s="120"/>
      <c r="P1099" s="120"/>
      <c r="Q1099" s="120"/>
      <c r="R1099" s="120"/>
      <c r="S1099" s="120"/>
      <c r="T1099" s="120"/>
      <c r="U1099" s="120"/>
      <c r="V1099" s="120"/>
      <c r="W1099" s="120"/>
      <c r="X1099" s="120"/>
      <c r="Y1099" s="120"/>
      <c r="Z1099" s="120"/>
      <c r="AA1099" s="120"/>
    </row>
    <row r="1100" spans="1:27" ht="14.25">
      <c r="A1100" s="238"/>
      <c r="B1100" s="239"/>
      <c r="C1100" s="238"/>
      <c r="D1100" s="238"/>
      <c r="E1100" s="238"/>
      <c r="F1100" s="188"/>
      <c r="G1100" s="239"/>
      <c r="H1100" s="240"/>
      <c r="I1100" s="240"/>
      <c r="J1100" s="240"/>
      <c r="K1100" s="240"/>
      <c r="L1100" s="120"/>
      <c r="M1100" s="120"/>
      <c r="N1100" s="120"/>
      <c r="O1100" s="120"/>
      <c r="P1100" s="120"/>
      <c r="Q1100" s="120"/>
      <c r="R1100" s="120"/>
      <c r="S1100" s="120"/>
      <c r="T1100" s="120"/>
      <c r="U1100" s="120"/>
      <c r="V1100" s="120"/>
      <c r="W1100" s="120"/>
      <c r="X1100" s="120"/>
      <c r="Y1100" s="120"/>
      <c r="Z1100" s="120"/>
      <c r="AA1100" s="120"/>
    </row>
    <row r="1101" spans="1:27" ht="14.25">
      <c r="A1101" s="238"/>
      <c r="B1101" s="239"/>
      <c r="C1101" s="238"/>
      <c r="D1101" s="238"/>
      <c r="E1101" s="238"/>
      <c r="F1101" s="188"/>
      <c r="G1101" s="239"/>
      <c r="H1101" s="240"/>
      <c r="I1101" s="240"/>
      <c r="J1101" s="240"/>
      <c r="K1101" s="240"/>
      <c r="L1101" s="120"/>
      <c r="M1101" s="120"/>
      <c r="N1101" s="120"/>
      <c r="O1101" s="120"/>
      <c r="P1101" s="120"/>
      <c r="Q1101" s="120"/>
      <c r="R1101" s="120"/>
      <c r="S1101" s="120"/>
      <c r="T1101" s="120"/>
      <c r="U1101" s="120"/>
      <c r="V1101" s="120"/>
      <c r="W1101" s="120"/>
      <c r="X1101" s="120"/>
      <c r="Y1101" s="120"/>
      <c r="Z1101" s="120"/>
      <c r="AA1101" s="120"/>
    </row>
    <row r="1102" spans="1:27" ht="14.25">
      <c r="A1102" s="238"/>
      <c r="B1102" s="239"/>
      <c r="C1102" s="238"/>
      <c r="D1102" s="238"/>
      <c r="E1102" s="238"/>
      <c r="F1102" s="188"/>
      <c r="G1102" s="239"/>
      <c r="H1102" s="240"/>
      <c r="I1102" s="240"/>
      <c r="J1102" s="240"/>
      <c r="K1102" s="240"/>
      <c r="L1102" s="120"/>
      <c r="M1102" s="120"/>
      <c r="N1102" s="120"/>
      <c r="O1102" s="120"/>
      <c r="P1102" s="120"/>
      <c r="Q1102" s="120"/>
      <c r="R1102" s="120"/>
      <c r="S1102" s="120"/>
      <c r="T1102" s="120"/>
      <c r="U1102" s="120"/>
      <c r="V1102" s="120"/>
      <c r="W1102" s="120"/>
      <c r="X1102" s="120"/>
      <c r="Y1102" s="120"/>
      <c r="Z1102" s="120"/>
      <c r="AA1102" s="120"/>
    </row>
    <row r="1103" spans="1:27" ht="14.25">
      <c r="A1103" s="238"/>
      <c r="B1103" s="239"/>
      <c r="C1103" s="238"/>
      <c r="D1103" s="238"/>
      <c r="E1103" s="238"/>
      <c r="F1103" s="188"/>
      <c r="G1103" s="239"/>
      <c r="H1103" s="240"/>
      <c r="I1103" s="240"/>
      <c r="J1103" s="240"/>
      <c r="K1103" s="240"/>
      <c r="L1103" s="120"/>
      <c r="M1103" s="120"/>
      <c r="N1103" s="120"/>
      <c r="O1103" s="120"/>
      <c r="P1103" s="120"/>
      <c r="Q1103" s="120"/>
      <c r="R1103" s="120"/>
      <c r="S1103" s="120"/>
      <c r="T1103" s="120"/>
      <c r="U1103" s="120"/>
      <c r="V1103" s="120"/>
      <c r="W1103" s="120"/>
      <c r="X1103" s="120"/>
      <c r="Y1103" s="120"/>
      <c r="Z1103" s="120"/>
      <c r="AA1103" s="120"/>
    </row>
    <row r="1104" spans="1:27" ht="14.25">
      <c r="A1104" s="238"/>
      <c r="B1104" s="239"/>
      <c r="C1104" s="238"/>
      <c r="D1104" s="238"/>
      <c r="E1104" s="238"/>
      <c r="F1104" s="188"/>
      <c r="G1104" s="239"/>
      <c r="H1104" s="240"/>
      <c r="I1104" s="240"/>
      <c r="J1104" s="240"/>
      <c r="K1104" s="240"/>
      <c r="L1104" s="120"/>
      <c r="M1104" s="120"/>
      <c r="N1104" s="120"/>
      <c r="O1104" s="120"/>
      <c r="P1104" s="120"/>
      <c r="Q1104" s="120"/>
      <c r="R1104" s="120"/>
      <c r="S1104" s="120"/>
      <c r="T1104" s="120"/>
      <c r="U1104" s="120"/>
      <c r="V1104" s="120"/>
      <c r="W1104" s="120"/>
      <c r="X1104" s="120"/>
      <c r="Y1104" s="120"/>
      <c r="Z1104" s="120"/>
      <c r="AA1104" s="120"/>
    </row>
    <row r="1105" spans="1:27" ht="14.25">
      <c r="A1105" s="238"/>
      <c r="B1105" s="239"/>
      <c r="C1105" s="238"/>
      <c r="D1105" s="238"/>
      <c r="E1105" s="238"/>
      <c r="F1105" s="188"/>
      <c r="G1105" s="239"/>
      <c r="H1105" s="240"/>
      <c r="I1105" s="240"/>
      <c r="J1105" s="240"/>
      <c r="K1105" s="240"/>
      <c r="L1105" s="120"/>
      <c r="M1105" s="120"/>
      <c r="N1105" s="120"/>
      <c r="O1105" s="120"/>
      <c r="P1105" s="120"/>
      <c r="Q1105" s="120"/>
      <c r="R1105" s="120"/>
      <c r="S1105" s="120"/>
      <c r="T1105" s="120"/>
      <c r="U1105" s="120"/>
      <c r="V1105" s="120"/>
      <c r="W1105" s="120"/>
      <c r="X1105" s="120"/>
      <c r="Y1105" s="120"/>
      <c r="Z1105" s="120"/>
      <c r="AA1105" s="120"/>
    </row>
    <row r="1106" spans="1:27" ht="14.25">
      <c r="A1106" s="238"/>
      <c r="B1106" s="239"/>
      <c r="C1106" s="238"/>
      <c r="D1106" s="238"/>
      <c r="E1106" s="238"/>
      <c r="F1106" s="188"/>
      <c r="G1106" s="239"/>
      <c r="H1106" s="240"/>
      <c r="I1106" s="240"/>
      <c r="J1106" s="240"/>
      <c r="K1106" s="240"/>
      <c r="L1106" s="120"/>
      <c r="M1106" s="120"/>
      <c r="N1106" s="120"/>
      <c r="O1106" s="120"/>
      <c r="P1106" s="120"/>
      <c r="Q1106" s="120"/>
      <c r="R1106" s="120"/>
      <c r="S1106" s="120"/>
      <c r="T1106" s="120"/>
      <c r="U1106" s="120"/>
      <c r="V1106" s="120"/>
      <c r="W1106" s="120"/>
      <c r="X1106" s="120"/>
      <c r="Y1106" s="120"/>
      <c r="Z1106" s="120"/>
      <c r="AA1106" s="120"/>
    </row>
    <row r="1107" spans="1:27" ht="14.25">
      <c r="A1107" s="238"/>
      <c r="B1107" s="239"/>
      <c r="C1107" s="238"/>
      <c r="D1107" s="238"/>
      <c r="E1107" s="238"/>
      <c r="F1107" s="188"/>
      <c r="G1107" s="239"/>
      <c r="H1107" s="240"/>
      <c r="I1107" s="240"/>
      <c r="J1107" s="240"/>
      <c r="K1107" s="240"/>
      <c r="L1107" s="120"/>
      <c r="M1107" s="120"/>
      <c r="N1107" s="120"/>
      <c r="O1107" s="120"/>
      <c r="P1107" s="120"/>
      <c r="Q1107" s="120"/>
      <c r="R1107" s="120"/>
      <c r="S1107" s="120"/>
      <c r="T1107" s="120"/>
      <c r="U1107" s="120"/>
      <c r="V1107" s="120"/>
      <c r="W1107" s="120"/>
      <c r="X1107" s="120"/>
      <c r="Y1107" s="120"/>
      <c r="Z1107" s="120"/>
      <c r="AA1107" s="120"/>
    </row>
    <row r="1108" spans="1:27" ht="14.25">
      <c r="A1108" s="238"/>
      <c r="B1108" s="239"/>
      <c r="C1108" s="238"/>
      <c r="D1108" s="238"/>
      <c r="E1108" s="238"/>
      <c r="F1108" s="188"/>
      <c r="G1108" s="239"/>
      <c r="H1108" s="240"/>
      <c r="I1108" s="240"/>
      <c r="J1108" s="240"/>
      <c r="K1108" s="240"/>
      <c r="L1108" s="120"/>
      <c r="M1108" s="120"/>
      <c r="N1108" s="120"/>
      <c r="O1108" s="120"/>
      <c r="P1108" s="120"/>
      <c r="Q1108" s="120"/>
      <c r="R1108" s="120"/>
      <c r="S1108" s="120"/>
      <c r="T1108" s="120"/>
      <c r="U1108" s="120"/>
      <c r="V1108" s="120"/>
      <c r="W1108" s="120"/>
      <c r="X1108" s="120"/>
      <c r="Y1108" s="120"/>
      <c r="Z1108" s="120"/>
      <c r="AA1108" s="120"/>
    </row>
    <row r="1109" spans="1:27" ht="14.25">
      <c r="A1109" s="238"/>
      <c r="B1109" s="239"/>
      <c r="C1109" s="238"/>
      <c r="D1109" s="238"/>
      <c r="E1109" s="238"/>
      <c r="F1109" s="188"/>
      <c r="G1109" s="239"/>
      <c r="H1109" s="240"/>
      <c r="I1109" s="240"/>
      <c r="J1109" s="240"/>
      <c r="K1109" s="240"/>
      <c r="L1109" s="120"/>
      <c r="M1109" s="120"/>
      <c r="N1109" s="120"/>
      <c r="O1109" s="120"/>
      <c r="P1109" s="120"/>
      <c r="Q1109" s="120"/>
      <c r="R1109" s="120"/>
      <c r="S1109" s="120"/>
      <c r="T1109" s="120"/>
      <c r="U1109" s="120"/>
      <c r="V1109" s="120"/>
      <c r="W1109" s="120"/>
      <c r="X1109" s="120"/>
      <c r="Y1109" s="120"/>
      <c r="Z1109" s="120"/>
      <c r="AA1109" s="120"/>
    </row>
    <row r="1110" spans="1:27" ht="14.25">
      <c r="A1110" s="238"/>
      <c r="B1110" s="239"/>
      <c r="C1110" s="238"/>
      <c r="D1110" s="238"/>
      <c r="E1110" s="238"/>
      <c r="F1110" s="188"/>
      <c r="G1110" s="239"/>
      <c r="H1110" s="240"/>
      <c r="I1110" s="240"/>
      <c r="J1110" s="240"/>
      <c r="K1110" s="240"/>
      <c r="L1110" s="120"/>
      <c r="M1110" s="120"/>
      <c r="N1110" s="120"/>
      <c r="O1110" s="120"/>
      <c r="P1110" s="120"/>
      <c r="Q1110" s="120"/>
      <c r="R1110" s="120"/>
      <c r="S1110" s="120"/>
      <c r="T1110" s="120"/>
      <c r="U1110" s="120"/>
      <c r="V1110" s="120"/>
      <c r="W1110" s="120"/>
      <c r="X1110" s="120"/>
      <c r="Y1110" s="120"/>
      <c r="Z1110" s="120"/>
      <c r="AA1110" s="120"/>
    </row>
    <row r="1111" spans="1:27" ht="14.25">
      <c r="A1111" s="238"/>
      <c r="B1111" s="239"/>
      <c r="C1111" s="238"/>
      <c r="D1111" s="238"/>
      <c r="E1111" s="238"/>
      <c r="F1111" s="188"/>
      <c r="G1111" s="239"/>
      <c r="H1111" s="240"/>
      <c r="I1111" s="240"/>
      <c r="J1111" s="240"/>
      <c r="K1111" s="240"/>
      <c r="L1111" s="120"/>
      <c r="M1111" s="120"/>
      <c r="N1111" s="120"/>
      <c r="O1111" s="120"/>
      <c r="P1111" s="120"/>
      <c r="Q1111" s="120"/>
      <c r="R1111" s="120"/>
      <c r="S1111" s="120"/>
      <c r="T1111" s="120"/>
      <c r="U1111" s="120"/>
      <c r="V1111" s="120"/>
      <c r="W1111" s="120"/>
      <c r="X1111" s="120"/>
      <c r="Y1111" s="120"/>
      <c r="Z1111" s="120"/>
      <c r="AA1111" s="120"/>
    </row>
    <row r="1112" spans="1:27" ht="14.25">
      <c r="A1112" s="238"/>
      <c r="B1112" s="239"/>
      <c r="C1112" s="238"/>
      <c r="D1112" s="238"/>
      <c r="E1112" s="238"/>
      <c r="F1112" s="188"/>
      <c r="G1112" s="239"/>
      <c r="H1112" s="240"/>
      <c r="I1112" s="240"/>
      <c r="J1112" s="240"/>
      <c r="K1112" s="240"/>
      <c r="L1112" s="120"/>
      <c r="M1112" s="120"/>
      <c r="N1112" s="120"/>
      <c r="O1112" s="120"/>
      <c r="P1112" s="120"/>
      <c r="Q1112" s="120"/>
      <c r="R1112" s="120"/>
      <c r="S1112" s="120"/>
      <c r="T1112" s="120"/>
      <c r="U1112" s="120"/>
      <c r="V1112" s="120"/>
      <c r="W1112" s="120"/>
      <c r="X1112" s="120"/>
      <c r="Y1112" s="120"/>
      <c r="Z1112" s="120"/>
      <c r="AA1112" s="120"/>
    </row>
    <row r="1113" spans="1:27" ht="14.25">
      <c r="A1113" s="238"/>
      <c r="B1113" s="239"/>
      <c r="C1113" s="238"/>
      <c r="D1113" s="238"/>
      <c r="E1113" s="238"/>
      <c r="F1113" s="188"/>
      <c r="G1113" s="239"/>
      <c r="H1113" s="240"/>
      <c r="I1113" s="240"/>
      <c r="J1113" s="240"/>
      <c r="K1113" s="240"/>
      <c r="L1113" s="120"/>
      <c r="M1113" s="120"/>
      <c r="N1113" s="120"/>
      <c r="O1113" s="120"/>
      <c r="P1113" s="120"/>
      <c r="Q1113" s="120"/>
      <c r="R1113" s="120"/>
      <c r="S1113" s="120"/>
      <c r="T1113" s="120"/>
      <c r="U1113" s="120"/>
      <c r="V1113" s="120"/>
      <c r="W1113" s="120"/>
      <c r="X1113" s="120"/>
      <c r="Y1113" s="120"/>
      <c r="Z1113" s="120"/>
      <c r="AA1113" s="120"/>
    </row>
    <row r="1114" spans="1:27" ht="14.25">
      <c r="A1114" s="238"/>
      <c r="B1114" s="239"/>
      <c r="C1114" s="238"/>
      <c r="D1114" s="238"/>
      <c r="E1114" s="238"/>
      <c r="F1114" s="188"/>
      <c r="G1114" s="239"/>
      <c r="H1114" s="240"/>
      <c r="I1114" s="240"/>
      <c r="J1114" s="240"/>
      <c r="K1114" s="240"/>
      <c r="L1114" s="120"/>
      <c r="M1114" s="120"/>
      <c r="N1114" s="120"/>
      <c r="O1114" s="120"/>
      <c r="P1114" s="120"/>
      <c r="Q1114" s="120"/>
      <c r="R1114" s="120"/>
      <c r="S1114" s="120"/>
      <c r="T1114" s="120"/>
      <c r="U1114" s="120"/>
      <c r="V1114" s="120"/>
      <c r="W1114" s="120"/>
      <c r="X1114" s="120"/>
      <c r="Y1114" s="120"/>
      <c r="Z1114" s="120"/>
      <c r="AA1114" s="120"/>
    </row>
    <row r="1115" spans="1:27" ht="14.25">
      <c r="A1115" s="238"/>
      <c r="B1115" s="239"/>
      <c r="C1115" s="238"/>
      <c r="D1115" s="238"/>
      <c r="E1115" s="238"/>
      <c r="F1115" s="188"/>
      <c r="G1115" s="239"/>
      <c r="H1115" s="240"/>
      <c r="I1115" s="240"/>
      <c r="J1115" s="240"/>
      <c r="K1115" s="240"/>
      <c r="L1115" s="120"/>
      <c r="M1115" s="120"/>
      <c r="N1115" s="120"/>
      <c r="O1115" s="120"/>
      <c r="P1115" s="120"/>
      <c r="Q1115" s="120"/>
      <c r="R1115" s="120"/>
      <c r="S1115" s="120"/>
      <c r="T1115" s="120"/>
      <c r="U1115" s="120"/>
      <c r="V1115" s="120"/>
      <c r="W1115" s="120"/>
      <c r="X1115" s="120"/>
      <c r="Y1115" s="120"/>
      <c r="Z1115" s="120"/>
      <c r="AA1115" s="120"/>
    </row>
    <row r="1116" spans="1:27" ht="14.25">
      <c r="A1116" s="238"/>
      <c r="B1116" s="239"/>
      <c r="C1116" s="238"/>
      <c r="D1116" s="238"/>
      <c r="E1116" s="238"/>
      <c r="F1116" s="188"/>
      <c r="G1116" s="239"/>
      <c r="H1116" s="240"/>
      <c r="I1116" s="240"/>
      <c r="J1116" s="240"/>
      <c r="K1116" s="240"/>
      <c r="L1116" s="120"/>
      <c r="M1116" s="120"/>
      <c r="N1116" s="120"/>
      <c r="O1116" s="120"/>
      <c r="P1116" s="120"/>
      <c r="Q1116" s="120"/>
      <c r="R1116" s="120"/>
      <c r="S1116" s="120"/>
      <c r="T1116" s="120"/>
      <c r="U1116" s="120"/>
      <c r="V1116" s="120"/>
      <c r="W1116" s="120"/>
      <c r="X1116" s="120"/>
      <c r="Y1116" s="120"/>
      <c r="Z1116" s="120"/>
      <c r="AA1116" s="120"/>
    </row>
    <row r="1117" spans="1:27" ht="14.25">
      <c r="A1117" s="238"/>
      <c r="B1117" s="239"/>
      <c r="C1117" s="238"/>
      <c r="D1117" s="238"/>
      <c r="E1117" s="238"/>
      <c r="F1117" s="188"/>
      <c r="G1117" s="239"/>
      <c r="H1117" s="240"/>
      <c r="I1117" s="240"/>
      <c r="J1117" s="240"/>
      <c r="K1117" s="240"/>
      <c r="L1117" s="120"/>
      <c r="M1117" s="120"/>
      <c r="N1117" s="120"/>
      <c r="O1117" s="120"/>
      <c r="P1117" s="120"/>
      <c r="Q1117" s="120"/>
      <c r="R1117" s="120"/>
      <c r="S1117" s="120"/>
      <c r="T1117" s="120"/>
      <c r="U1117" s="120"/>
      <c r="V1117" s="120"/>
      <c r="W1117" s="120"/>
      <c r="X1117" s="120"/>
      <c r="Y1117" s="120"/>
      <c r="Z1117" s="120"/>
      <c r="AA1117" s="120"/>
    </row>
    <row r="1118" spans="1:27" ht="14.25">
      <c r="A1118" s="238"/>
      <c r="B1118" s="239"/>
      <c r="C1118" s="238"/>
      <c r="D1118" s="238"/>
      <c r="E1118" s="238"/>
      <c r="F1118" s="188"/>
      <c r="G1118" s="239"/>
      <c r="H1118" s="240"/>
      <c r="I1118" s="240"/>
      <c r="J1118" s="240"/>
      <c r="K1118" s="240"/>
      <c r="L1118" s="120"/>
      <c r="M1118" s="120"/>
      <c r="N1118" s="120"/>
      <c r="O1118" s="120"/>
      <c r="P1118" s="120"/>
      <c r="Q1118" s="120"/>
      <c r="R1118" s="120"/>
      <c r="S1118" s="120"/>
      <c r="T1118" s="120"/>
      <c r="U1118" s="120"/>
      <c r="V1118" s="120"/>
      <c r="W1118" s="120"/>
      <c r="X1118" s="120"/>
      <c r="Y1118" s="120"/>
      <c r="Z1118" s="120"/>
      <c r="AA1118" s="120"/>
    </row>
    <row r="1119" spans="1:27" ht="14.25">
      <c r="A1119" s="238"/>
      <c r="B1119" s="239"/>
      <c r="C1119" s="238"/>
      <c r="D1119" s="238"/>
      <c r="E1119" s="238"/>
      <c r="F1119" s="188"/>
      <c r="G1119" s="239"/>
      <c r="H1119" s="240"/>
      <c r="I1119" s="240"/>
      <c r="J1119" s="240"/>
      <c r="K1119" s="240"/>
      <c r="L1119" s="120"/>
      <c r="M1119" s="120"/>
      <c r="N1119" s="120"/>
      <c r="O1119" s="120"/>
      <c r="P1119" s="120"/>
      <c r="Q1119" s="120"/>
      <c r="R1119" s="120"/>
      <c r="S1119" s="120"/>
      <c r="T1119" s="120"/>
      <c r="U1119" s="120"/>
      <c r="V1119" s="120"/>
      <c r="W1119" s="120"/>
      <c r="X1119" s="120"/>
      <c r="Y1119" s="120"/>
      <c r="Z1119" s="120"/>
      <c r="AA1119" s="120"/>
    </row>
    <row r="1120" spans="1:27" ht="14.25">
      <c r="A1120" s="238"/>
      <c r="B1120" s="239"/>
      <c r="C1120" s="238"/>
      <c r="D1120" s="238"/>
      <c r="E1120" s="238"/>
      <c r="F1120" s="188"/>
      <c r="G1120" s="239"/>
      <c r="H1120" s="240"/>
      <c r="I1120" s="240"/>
      <c r="J1120" s="240"/>
      <c r="K1120" s="240"/>
      <c r="L1120" s="120"/>
      <c r="M1120" s="120"/>
      <c r="N1120" s="120"/>
      <c r="O1120" s="120"/>
      <c r="P1120" s="120"/>
      <c r="Q1120" s="120"/>
      <c r="R1120" s="120"/>
      <c r="S1120" s="120"/>
      <c r="T1120" s="120"/>
      <c r="U1120" s="120"/>
      <c r="V1120" s="120"/>
      <c r="W1120" s="120"/>
      <c r="X1120" s="120"/>
      <c r="Y1120" s="120"/>
      <c r="Z1120" s="120"/>
      <c r="AA1120" s="120"/>
    </row>
    <row r="1121" spans="1:27" ht="14.25">
      <c r="A1121" s="238"/>
      <c r="B1121" s="239"/>
      <c r="C1121" s="238"/>
      <c r="D1121" s="238"/>
      <c r="E1121" s="238"/>
      <c r="F1121" s="188"/>
      <c r="G1121" s="239"/>
      <c r="H1121" s="240"/>
      <c r="I1121" s="240"/>
      <c r="J1121" s="240"/>
      <c r="K1121" s="240"/>
      <c r="L1121" s="120"/>
      <c r="M1121" s="120"/>
      <c r="N1121" s="120"/>
      <c r="O1121" s="120"/>
      <c r="P1121" s="120"/>
      <c r="Q1121" s="120"/>
      <c r="R1121" s="120"/>
      <c r="S1121" s="120"/>
      <c r="T1121" s="120"/>
      <c r="U1121" s="120"/>
      <c r="V1121" s="120"/>
      <c r="W1121" s="120"/>
      <c r="X1121" s="120"/>
      <c r="Y1121" s="120"/>
      <c r="Z1121" s="120"/>
      <c r="AA1121" s="120"/>
    </row>
    <row r="1122" spans="1:27" ht="14.25">
      <c r="A1122" s="238"/>
      <c r="B1122" s="239"/>
      <c r="C1122" s="238"/>
      <c r="D1122" s="238"/>
      <c r="E1122" s="238"/>
      <c r="F1122" s="188"/>
      <c r="G1122" s="239"/>
      <c r="H1122" s="240"/>
      <c r="I1122" s="240"/>
      <c r="J1122" s="240"/>
      <c r="K1122" s="240"/>
      <c r="L1122" s="120"/>
      <c r="M1122" s="120"/>
      <c r="N1122" s="120"/>
      <c r="O1122" s="120"/>
      <c r="P1122" s="120"/>
      <c r="Q1122" s="120"/>
      <c r="R1122" s="120"/>
      <c r="S1122" s="120"/>
      <c r="T1122" s="120"/>
      <c r="U1122" s="120"/>
      <c r="V1122" s="120"/>
      <c r="W1122" s="120"/>
      <c r="X1122" s="120"/>
      <c r="Y1122" s="120"/>
      <c r="Z1122" s="120"/>
      <c r="AA1122" s="120"/>
    </row>
    <row r="1123" spans="1:27" ht="14.25">
      <c r="A1123" s="238"/>
      <c r="B1123" s="239"/>
      <c r="C1123" s="238"/>
      <c r="D1123" s="238"/>
      <c r="E1123" s="238"/>
      <c r="F1123" s="188"/>
      <c r="G1123" s="239"/>
      <c r="H1123" s="240"/>
      <c r="I1123" s="240"/>
      <c r="J1123" s="240"/>
      <c r="K1123" s="240"/>
      <c r="L1123" s="120"/>
      <c r="M1123" s="120"/>
      <c r="N1123" s="120"/>
      <c r="O1123" s="120"/>
      <c r="P1123" s="120"/>
      <c r="Q1123" s="120"/>
      <c r="R1123" s="120"/>
      <c r="S1123" s="120"/>
      <c r="T1123" s="120"/>
      <c r="U1123" s="120"/>
      <c r="V1123" s="120"/>
      <c r="W1123" s="120"/>
      <c r="X1123" s="120"/>
      <c r="Y1123" s="120"/>
      <c r="Z1123" s="120"/>
      <c r="AA1123" s="120"/>
    </row>
    <row r="1124" spans="1:27" ht="14.25">
      <c r="A1124" s="238"/>
      <c r="B1124" s="239"/>
      <c r="C1124" s="238"/>
      <c r="D1124" s="238"/>
      <c r="E1124" s="238"/>
      <c r="F1124" s="188"/>
      <c r="G1124" s="239"/>
      <c r="H1124" s="240"/>
      <c r="I1124" s="240"/>
      <c r="J1124" s="240"/>
      <c r="K1124" s="240"/>
      <c r="L1124" s="120"/>
      <c r="M1124" s="120"/>
      <c r="N1124" s="120"/>
      <c r="O1124" s="120"/>
      <c r="P1124" s="120"/>
      <c r="Q1124" s="120"/>
      <c r="R1124" s="120"/>
      <c r="S1124" s="120"/>
      <c r="T1124" s="120"/>
      <c r="U1124" s="120"/>
      <c r="V1124" s="120"/>
      <c r="W1124" s="120"/>
      <c r="X1124" s="120"/>
      <c r="Y1124" s="120"/>
      <c r="Z1124" s="120"/>
      <c r="AA1124" s="120"/>
    </row>
    <row r="1125" spans="1:27" ht="14.25">
      <c r="A1125" s="238"/>
      <c r="B1125" s="239"/>
      <c r="C1125" s="238"/>
      <c r="D1125" s="238"/>
      <c r="E1125" s="238"/>
      <c r="F1125" s="188"/>
      <c r="G1125" s="239"/>
      <c r="H1125" s="240"/>
      <c r="I1125" s="240"/>
      <c r="J1125" s="240"/>
      <c r="K1125" s="240"/>
      <c r="L1125" s="120"/>
      <c r="M1125" s="120"/>
      <c r="N1125" s="120"/>
      <c r="O1125" s="120"/>
      <c r="P1125" s="120"/>
      <c r="Q1125" s="120"/>
      <c r="R1125" s="120"/>
      <c r="S1125" s="120"/>
      <c r="T1125" s="120"/>
      <c r="U1125" s="120"/>
      <c r="V1125" s="120"/>
      <c r="W1125" s="120"/>
      <c r="X1125" s="120"/>
      <c r="Y1125" s="120"/>
      <c r="Z1125" s="120"/>
      <c r="AA1125" s="120"/>
    </row>
    <row r="1126" spans="1:27" ht="14.25">
      <c r="A1126" s="238"/>
      <c r="B1126" s="239"/>
      <c r="C1126" s="238"/>
      <c r="D1126" s="238"/>
      <c r="E1126" s="238"/>
      <c r="F1126" s="188"/>
      <c r="G1126" s="239"/>
      <c r="H1126" s="240"/>
      <c r="I1126" s="240"/>
      <c r="J1126" s="240"/>
      <c r="K1126" s="240"/>
      <c r="L1126" s="120"/>
      <c r="M1126" s="120"/>
      <c r="N1126" s="120"/>
      <c r="O1126" s="120"/>
      <c r="P1126" s="120"/>
      <c r="Q1126" s="120"/>
      <c r="R1126" s="120"/>
      <c r="S1126" s="120"/>
      <c r="T1126" s="120"/>
      <c r="U1126" s="120"/>
      <c r="V1126" s="120"/>
      <c r="W1126" s="120"/>
      <c r="X1126" s="120"/>
      <c r="Y1126" s="120"/>
      <c r="Z1126" s="120"/>
      <c r="AA1126" s="120"/>
    </row>
    <row r="1127" spans="1:27" ht="14.25">
      <c r="A1127" s="238"/>
      <c r="B1127" s="239"/>
      <c r="C1127" s="238"/>
      <c r="D1127" s="238"/>
      <c r="E1127" s="238"/>
      <c r="F1127" s="188"/>
      <c r="G1127" s="239"/>
      <c r="H1127" s="240"/>
      <c r="I1127" s="240"/>
      <c r="J1127" s="240"/>
      <c r="K1127" s="240"/>
      <c r="L1127" s="120"/>
      <c r="M1127" s="120"/>
      <c r="N1127" s="120"/>
      <c r="O1127" s="120"/>
      <c r="P1127" s="120"/>
      <c r="Q1127" s="120"/>
      <c r="R1127" s="120"/>
      <c r="S1127" s="120"/>
      <c r="T1127" s="120"/>
      <c r="U1127" s="120"/>
      <c r="V1127" s="120"/>
      <c r="W1127" s="120"/>
      <c r="X1127" s="120"/>
      <c r="Y1127" s="120"/>
      <c r="Z1127" s="120"/>
      <c r="AA1127" s="120"/>
    </row>
    <row r="1128" spans="1:27" ht="14.25">
      <c r="A1128" s="238"/>
      <c r="B1128" s="239"/>
      <c r="C1128" s="238"/>
      <c r="D1128" s="238"/>
      <c r="E1128" s="238"/>
      <c r="F1128" s="188"/>
      <c r="G1128" s="239"/>
      <c r="H1128" s="240"/>
      <c r="I1128" s="240"/>
      <c r="J1128" s="240"/>
      <c r="K1128" s="240"/>
      <c r="L1128" s="120"/>
      <c r="M1128" s="120"/>
      <c r="N1128" s="120"/>
      <c r="O1128" s="120"/>
      <c r="P1128" s="120"/>
      <c r="Q1128" s="120"/>
      <c r="R1128" s="120"/>
      <c r="S1128" s="120"/>
      <c r="T1128" s="120"/>
      <c r="U1128" s="120"/>
      <c r="V1128" s="120"/>
      <c r="W1128" s="120"/>
      <c r="X1128" s="120"/>
      <c r="Y1128" s="120"/>
      <c r="Z1128" s="120"/>
      <c r="AA1128" s="120"/>
    </row>
    <row r="1129" spans="1:27" ht="14.25">
      <c r="A1129" s="238"/>
      <c r="B1129" s="239"/>
      <c r="C1129" s="238"/>
      <c r="D1129" s="238"/>
      <c r="E1129" s="238"/>
      <c r="F1129" s="188"/>
      <c r="G1129" s="239"/>
      <c r="H1129" s="240"/>
      <c r="I1129" s="240"/>
      <c r="J1129" s="240"/>
      <c r="K1129" s="240"/>
      <c r="L1129" s="120"/>
      <c r="M1129" s="120"/>
      <c r="N1129" s="120"/>
      <c r="O1129" s="120"/>
      <c r="P1129" s="120"/>
      <c r="Q1129" s="120"/>
      <c r="R1129" s="120"/>
      <c r="S1129" s="120"/>
      <c r="T1129" s="120"/>
      <c r="U1129" s="120"/>
      <c r="V1129" s="120"/>
      <c r="W1129" s="120"/>
      <c r="X1129" s="120"/>
      <c r="Y1129" s="120"/>
      <c r="Z1129" s="120"/>
      <c r="AA1129" s="120"/>
    </row>
    <row r="1130" spans="1:27" ht="14.25">
      <c r="A1130" s="238"/>
      <c r="B1130" s="239"/>
      <c r="C1130" s="238"/>
      <c r="D1130" s="238"/>
      <c r="E1130" s="238"/>
      <c r="F1130" s="188"/>
      <c r="G1130" s="239"/>
      <c r="H1130" s="240"/>
      <c r="I1130" s="240"/>
      <c r="J1130" s="240"/>
      <c r="K1130" s="240"/>
      <c r="L1130" s="120"/>
      <c r="M1130" s="120"/>
      <c r="N1130" s="120"/>
      <c r="O1130" s="120"/>
      <c r="P1130" s="120"/>
      <c r="Q1130" s="120"/>
      <c r="R1130" s="120"/>
      <c r="S1130" s="120"/>
      <c r="T1130" s="120"/>
      <c r="U1130" s="120"/>
      <c r="V1130" s="120"/>
      <c r="W1130" s="120"/>
      <c r="X1130" s="120"/>
      <c r="Y1130" s="120"/>
      <c r="Z1130" s="120"/>
      <c r="AA1130" s="120"/>
    </row>
    <row r="1131" spans="1:27" ht="14.25">
      <c r="A1131" s="238"/>
      <c r="B1131" s="239"/>
      <c r="C1131" s="238"/>
      <c r="D1131" s="238"/>
      <c r="E1131" s="238"/>
      <c r="F1131" s="188"/>
      <c r="G1131" s="239"/>
      <c r="H1131" s="240"/>
      <c r="I1131" s="240"/>
      <c r="J1131" s="240"/>
      <c r="K1131" s="240"/>
      <c r="L1131" s="120"/>
      <c r="M1131" s="120"/>
      <c r="N1131" s="120"/>
      <c r="O1131" s="120"/>
      <c r="P1131" s="120"/>
      <c r="Q1131" s="120"/>
      <c r="R1131" s="120"/>
      <c r="S1131" s="120"/>
      <c r="T1131" s="120"/>
      <c r="U1131" s="120"/>
      <c r="V1131" s="120"/>
      <c r="W1131" s="120"/>
      <c r="X1131" s="120"/>
      <c r="Y1131" s="120"/>
      <c r="Z1131" s="120"/>
      <c r="AA1131" s="120"/>
    </row>
    <row r="1132" spans="1:27" ht="14.25">
      <c r="A1132" s="238"/>
      <c r="B1132" s="239"/>
      <c r="C1132" s="238"/>
      <c r="D1132" s="238"/>
      <c r="E1132" s="238"/>
      <c r="F1132" s="188"/>
      <c r="G1132" s="239"/>
      <c r="H1132" s="240"/>
      <c r="I1132" s="240"/>
      <c r="J1132" s="240"/>
      <c r="K1132" s="240"/>
      <c r="L1132" s="120"/>
      <c r="M1132" s="120"/>
      <c r="N1132" s="120"/>
      <c r="O1132" s="120"/>
      <c r="P1132" s="120"/>
      <c r="Q1132" s="120"/>
      <c r="R1132" s="120"/>
      <c r="S1132" s="120"/>
      <c r="T1132" s="120"/>
      <c r="U1132" s="120"/>
      <c r="V1132" s="120"/>
      <c r="W1132" s="120"/>
      <c r="X1132" s="120"/>
      <c r="Y1132" s="120"/>
      <c r="Z1132" s="120"/>
      <c r="AA1132" s="120"/>
    </row>
    <row r="1133" spans="1:27" ht="14.25">
      <c r="A1133" s="238"/>
      <c r="B1133" s="239"/>
      <c r="C1133" s="238"/>
      <c r="D1133" s="238"/>
      <c r="E1133" s="238"/>
      <c r="F1133" s="188"/>
      <c r="G1133" s="239"/>
      <c r="H1133" s="240"/>
      <c r="I1133" s="240"/>
      <c r="J1133" s="240"/>
      <c r="K1133" s="240"/>
      <c r="L1133" s="120"/>
      <c r="M1133" s="120"/>
      <c r="N1133" s="120"/>
      <c r="O1133" s="120"/>
      <c r="P1133" s="120"/>
      <c r="Q1133" s="120"/>
      <c r="R1133" s="120"/>
      <c r="S1133" s="120"/>
      <c r="T1133" s="120"/>
      <c r="U1133" s="120"/>
      <c r="V1133" s="120"/>
      <c r="W1133" s="120"/>
      <c r="X1133" s="120"/>
      <c r="Y1133" s="120"/>
      <c r="Z1133" s="120"/>
      <c r="AA1133" s="120"/>
    </row>
    <row r="1134" spans="1:27" ht="14.25">
      <c r="A1134" s="238"/>
      <c r="B1134" s="239"/>
      <c r="C1134" s="238"/>
      <c r="D1134" s="238"/>
      <c r="E1134" s="238"/>
      <c r="F1134" s="188"/>
      <c r="G1134" s="239"/>
      <c r="H1134" s="240"/>
      <c r="I1134" s="240"/>
      <c r="J1134" s="240"/>
      <c r="K1134" s="240"/>
      <c r="L1134" s="120"/>
      <c r="M1134" s="120"/>
      <c r="N1134" s="120"/>
      <c r="O1134" s="120"/>
      <c r="P1134" s="120"/>
      <c r="Q1134" s="120"/>
      <c r="R1134" s="120"/>
      <c r="S1134" s="120"/>
      <c r="T1134" s="120"/>
      <c r="U1134" s="120"/>
      <c r="V1134" s="120"/>
      <c r="W1134" s="120"/>
      <c r="X1134" s="120"/>
      <c r="Y1134" s="120"/>
      <c r="Z1134" s="120"/>
      <c r="AA1134" s="120"/>
    </row>
    <row r="1135" spans="1:27" ht="14.25">
      <c r="A1135" s="238"/>
      <c r="B1135" s="239"/>
      <c r="C1135" s="238"/>
      <c r="D1135" s="238"/>
      <c r="E1135" s="238"/>
      <c r="F1135" s="188"/>
      <c r="G1135" s="239"/>
      <c r="H1135" s="240"/>
      <c r="I1135" s="240"/>
      <c r="J1135" s="240"/>
      <c r="K1135" s="240"/>
      <c r="L1135" s="120"/>
      <c r="M1135" s="120"/>
      <c r="N1135" s="120"/>
      <c r="O1135" s="120"/>
      <c r="P1135" s="120"/>
      <c r="Q1135" s="120"/>
      <c r="R1135" s="120"/>
      <c r="S1135" s="120"/>
      <c r="T1135" s="120"/>
      <c r="U1135" s="120"/>
      <c r="V1135" s="120"/>
      <c r="W1135" s="120"/>
      <c r="X1135" s="120"/>
      <c r="Y1135" s="120"/>
      <c r="Z1135" s="120"/>
      <c r="AA1135" s="120"/>
    </row>
    <row r="1136" spans="1:27" ht="14.25">
      <c r="A1136" s="238"/>
      <c r="B1136" s="239"/>
      <c r="C1136" s="238"/>
      <c r="D1136" s="238"/>
      <c r="E1136" s="238"/>
      <c r="F1136" s="188"/>
      <c r="G1136" s="239"/>
      <c r="H1136" s="240"/>
      <c r="I1136" s="240"/>
      <c r="J1136" s="240"/>
      <c r="K1136" s="240"/>
      <c r="L1136" s="120"/>
      <c r="M1136" s="120"/>
      <c r="N1136" s="120"/>
      <c r="O1136" s="120"/>
      <c r="P1136" s="120"/>
      <c r="Q1136" s="120"/>
      <c r="R1136" s="120"/>
      <c r="S1136" s="120"/>
      <c r="T1136" s="120"/>
      <c r="U1136" s="120"/>
      <c r="V1136" s="120"/>
      <c r="W1136" s="120"/>
      <c r="X1136" s="120"/>
      <c r="Y1136" s="120"/>
      <c r="Z1136" s="120"/>
      <c r="AA1136" s="120"/>
    </row>
    <row r="1137" spans="1:27" ht="14.25">
      <c r="A1137" s="238"/>
      <c r="B1137" s="239"/>
      <c r="C1137" s="238"/>
      <c r="D1137" s="238"/>
      <c r="E1137" s="238"/>
      <c r="F1137" s="188"/>
      <c r="G1137" s="239"/>
      <c r="H1137" s="240"/>
      <c r="I1137" s="240"/>
      <c r="J1137" s="240"/>
      <c r="K1137" s="240"/>
      <c r="L1137" s="120"/>
      <c r="M1137" s="120"/>
      <c r="N1137" s="120"/>
      <c r="O1137" s="120"/>
      <c r="P1137" s="120"/>
      <c r="Q1137" s="120"/>
      <c r="R1137" s="120"/>
      <c r="S1137" s="120"/>
      <c r="T1137" s="120"/>
      <c r="U1137" s="120"/>
      <c r="V1137" s="120"/>
      <c r="W1137" s="120"/>
      <c r="X1137" s="120"/>
      <c r="Y1137" s="120"/>
      <c r="Z1137" s="120"/>
      <c r="AA1137" s="120"/>
    </row>
    <row r="1138" spans="1:27" ht="14.25">
      <c r="A1138" s="238"/>
      <c r="B1138" s="239"/>
      <c r="C1138" s="238"/>
      <c r="D1138" s="238"/>
      <c r="E1138" s="238"/>
      <c r="F1138" s="188"/>
      <c r="G1138" s="239"/>
      <c r="H1138" s="240"/>
      <c r="I1138" s="240"/>
      <c r="J1138" s="240"/>
      <c r="K1138" s="240"/>
      <c r="L1138" s="120"/>
      <c r="M1138" s="120"/>
      <c r="N1138" s="120"/>
      <c r="O1138" s="120"/>
      <c r="P1138" s="120"/>
      <c r="Q1138" s="120"/>
      <c r="R1138" s="120"/>
      <c r="S1138" s="120"/>
      <c r="T1138" s="120"/>
      <c r="U1138" s="120"/>
      <c r="V1138" s="120"/>
      <c r="W1138" s="120"/>
      <c r="X1138" s="120"/>
      <c r="Y1138" s="120"/>
      <c r="Z1138" s="120"/>
      <c r="AA1138" s="120"/>
    </row>
    <row r="1139" spans="1:27" ht="14.25">
      <c r="A1139" s="238"/>
      <c r="B1139" s="239"/>
      <c r="C1139" s="238"/>
      <c r="D1139" s="238"/>
      <c r="E1139" s="238"/>
      <c r="F1139" s="188"/>
      <c r="G1139" s="239"/>
      <c r="H1139" s="240"/>
      <c r="I1139" s="240"/>
      <c r="J1139" s="240"/>
      <c r="K1139" s="240"/>
      <c r="L1139" s="120"/>
      <c r="M1139" s="120"/>
      <c r="N1139" s="120"/>
      <c r="O1139" s="120"/>
      <c r="P1139" s="120"/>
      <c r="Q1139" s="120"/>
      <c r="R1139" s="120"/>
      <c r="S1139" s="120"/>
      <c r="T1139" s="120"/>
      <c r="U1139" s="120"/>
      <c r="V1139" s="120"/>
      <c r="W1139" s="120"/>
      <c r="X1139" s="120"/>
      <c r="Y1139" s="120"/>
      <c r="Z1139" s="120"/>
      <c r="AA1139" s="120"/>
    </row>
    <row r="1140" spans="1:27" ht="14.25">
      <c r="A1140" s="238"/>
      <c r="B1140" s="239"/>
      <c r="C1140" s="238"/>
      <c r="D1140" s="238"/>
      <c r="E1140" s="238"/>
      <c r="F1140" s="188"/>
      <c r="G1140" s="239"/>
      <c r="H1140" s="240"/>
      <c r="I1140" s="240"/>
      <c r="J1140" s="240"/>
      <c r="K1140" s="240"/>
      <c r="L1140" s="120"/>
      <c r="M1140" s="120"/>
      <c r="N1140" s="120"/>
      <c r="O1140" s="120"/>
      <c r="P1140" s="120"/>
      <c r="Q1140" s="120"/>
      <c r="R1140" s="120"/>
      <c r="S1140" s="120"/>
      <c r="T1140" s="120"/>
      <c r="U1140" s="120"/>
      <c r="V1140" s="120"/>
      <c r="W1140" s="120"/>
      <c r="X1140" s="120"/>
      <c r="Y1140" s="120"/>
      <c r="Z1140" s="120"/>
      <c r="AA1140" s="120"/>
    </row>
    <row r="1141" spans="1:27" ht="14.25">
      <c r="A1141" s="238"/>
      <c r="B1141" s="239"/>
      <c r="C1141" s="238"/>
      <c r="D1141" s="238"/>
      <c r="E1141" s="238"/>
      <c r="F1141" s="188"/>
      <c r="G1141" s="239"/>
      <c r="H1141" s="240"/>
      <c r="I1141" s="240"/>
      <c r="J1141" s="240"/>
      <c r="K1141" s="240"/>
      <c r="L1141" s="120"/>
      <c r="M1141" s="120"/>
      <c r="N1141" s="120"/>
      <c r="O1141" s="120"/>
      <c r="P1141" s="120"/>
      <c r="Q1141" s="120"/>
      <c r="R1141" s="120"/>
      <c r="S1141" s="120"/>
      <c r="T1141" s="120"/>
      <c r="U1141" s="120"/>
      <c r="V1141" s="120"/>
      <c r="W1141" s="120"/>
      <c r="X1141" s="120"/>
      <c r="Y1141" s="120"/>
      <c r="Z1141" s="120"/>
      <c r="AA1141" s="120"/>
    </row>
    <row r="1142" spans="1:27" ht="14.25">
      <c r="A1142" s="238"/>
      <c r="B1142" s="239"/>
      <c r="C1142" s="238"/>
      <c r="D1142" s="238"/>
      <c r="E1142" s="238"/>
      <c r="F1142" s="188"/>
      <c r="G1142" s="239"/>
      <c r="H1142" s="240"/>
      <c r="I1142" s="240"/>
      <c r="J1142" s="240"/>
      <c r="K1142" s="240"/>
      <c r="L1142" s="120"/>
      <c r="M1142" s="120"/>
      <c r="N1142" s="120"/>
      <c r="O1142" s="120"/>
      <c r="P1142" s="120"/>
      <c r="Q1142" s="120"/>
      <c r="R1142" s="120"/>
      <c r="S1142" s="120"/>
      <c r="T1142" s="120"/>
      <c r="U1142" s="120"/>
      <c r="V1142" s="120"/>
      <c r="W1142" s="120"/>
      <c r="X1142" s="120"/>
      <c r="Y1142" s="120"/>
      <c r="Z1142" s="120"/>
      <c r="AA1142" s="120"/>
    </row>
    <row r="1143" spans="1:27" ht="14.25">
      <c r="A1143" s="238"/>
      <c r="B1143" s="239"/>
      <c r="C1143" s="238"/>
      <c r="D1143" s="238"/>
      <c r="E1143" s="238"/>
      <c r="F1143" s="188"/>
      <c r="G1143" s="239"/>
      <c r="H1143" s="240"/>
      <c r="I1143" s="240"/>
      <c r="J1143" s="240"/>
      <c r="K1143" s="240"/>
      <c r="L1143" s="120"/>
      <c r="M1143" s="120"/>
      <c r="N1143" s="120"/>
      <c r="O1143" s="120"/>
      <c r="P1143" s="120"/>
      <c r="Q1143" s="120"/>
      <c r="R1143" s="120"/>
      <c r="S1143" s="120"/>
      <c r="T1143" s="120"/>
      <c r="U1143" s="120"/>
      <c r="V1143" s="120"/>
      <c r="W1143" s="120"/>
      <c r="X1143" s="120"/>
      <c r="Y1143" s="120"/>
      <c r="Z1143" s="120"/>
      <c r="AA1143" s="120"/>
    </row>
    <row r="1144" spans="1:27" ht="14.25">
      <c r="A1144" s="238"/>
      <c r="B1144" s="239"/>
      <c r="C1144" s="238"/>
      <c r="D1144" s="238"/>
      <c r="E1144" s="238"/>
      <c r="F1144" s="188"/>
      <c r="G1144" s="239"/>
      <c r="H1144" s="240"/>
      <c r="I1144" s="240"/>
      <c r="J1144" s="240"/>
      <c r="K1144" s="240"/>
      <c r="L1144" s="120"/>
      <c r="M1144" s="120"/>
      <c r="N1144" s="120"/>
      <c r="O1144" s="120"/>
      <c r="P1144" s="120"/>
      <c r="Q1144" s="120"/>
      <c r="R1144" s="120"/>
      <c r="S1144" s="120"/>
      <c r="T1144" s="120"/>
      <c r="U1144" s="120"/>
      <c r="V1144" s="120"/>
      <c r="W1144" s="120"/>
      <c r="X1144" s="120"/>
      <c r="Y1144" s="120"/>
      <c r="Z1144" s="120"/>
      <c r="AA1144" s="120"/>
    </row>
    <row r="1145" spans="1:27" ht="14.25">
      <c r="A1145" s="238"/>
      <c r="B1145" s="239"/>
      <c r="C1145" s="238"/>
      <c r="D1145" s="238"/>
      <c r="E1145" s="238"/>
      <c r="F1145" s="188"/>
      <c r="G1145" s="239"/>
      <c r="H1145" s="240"/>
      <c r="I1145" s="240"/>
      <c r="J1145" s="240"/>
      <c r="K1145" s="240"/>
      <c r="L1145" s="120"/>
      <c r="M1145" s="120"/>
      <c r="N1145" s="120"/>
      <c r="O1145" s="120"/>
      <c r="P1145" s="120"/>
      <c r="Q1145" s="120"/>
      <c r="R1145" s="120"/>
      <c r="S1145" s="120"/>
      <c r="T1145" s="120"/>
      <c r="U1145" s="120"/>
      <c r="V1145" s="120"/>
      <c r="W1145" s="120"/>
      <c r="X1145" s="120"/>
      <c r="Y1145" s="120"/>
      <c r="Z1145" s="120"/>
      <c r="AA1145" s="120"/>
    </row>
    <row r="1146" spans="1:27" ht="14.25">
      <c r="A1146" s="238"/>
      <c r="B1146" s="239"/>
      <c r="C1146" s="238"/>
      <c r="D1146" s="238"/>
      <c r="E1146" s="238"/>
      <c r="F1146" s="188"/>
      <c r="G1146" s="239"/>
      <c r="H1146" s="240"/>
      <c r="I1146" s="240"/>
      <c r="J1146" s="240"/>
      <c r="K1146" s="240"/>
      <c r="L1146" s="120"/>
      <c r="M1146" s="120"/>
      <c r="N1146" s="120"/>
      <c r="O1146" s="120"/>
      <c r="P1146" s="120"/>
      <c r="Q1146" s="120"/>
      <c r="R1146" s="120"/>
      <c r="S1146" s="120"/>
      <c r="T1146" s="120"/>
      <c r="U1146" s="120"/>
      <c r="V1146" s="120"/>
      <c r="W1146" s="120"/>
      <c r="X1146" s="120"/>
      <c r="Y1146" s="120"/>
      <c r="Z1146" s="120"/>
      <c r="AA1146" s="120"/>
    </row>
    <row r="1147" spans="1:27" ht="14.25">
      <c r="A1147" s="238"/>
      <c r="B1147" s="239"/>
      <c r="C1147" s="238"/>
      <c r="D1147" s="238"/>
      <c r="E1147" s="238"/>
      <c r="F1147" s="188"/>
      <c r="G1147" s="239"/>
      <c r="H1147" s="240"/>
      <c r="I1147" s="240"/>
      <c r="J1147" s="240"/>
      <c r="K1147" s="240"/>
      <c r="L1147" s="120"/>
      <c r="M1147" s="120"/>
      <c r="N1147" s="120"/>
      <c r="O1147" s="120"/>
      <c r="P1147" s="120"/>
      <c r="Q1147" s="120"/>
      <c r="R1147" s="120"/>
      <c r="S1147" s="120"/>
      <c r="T1147" s="120"/>
      <c r="U1147" s="120"/>
      <c r="V1147" s="120"/>
      <c r="W1147" s="120"/>
      <c r="X1147" s="120"/>
      <c r="Y1147" s="120"/>
      <c r="Z1147" s="120"/>
      <c r="AA1147" s="120"/>
    </row>
    <row r="1148" spans="1:27" ht="14.25">
      <c r="A1148" s="238"/>
      <c r="B1148" s="239"/>
      <c r="C1148" s="238"/>
      <c r="D1148" s="238"/>
      <c r="E1148" s="238"/>
      <c r="F1148" s="188"/>
      <c r="G1148" s="239"/>
      <c r="H1148" s="240"/>
      <c r="I1148" s="240"/>
      <c r="J1148" s="240"/>
      <c r="K1148" s="240"/>
      <c r="L1148" s="120"/>
      <c r="M1148" s="120"/>
      <c r="N1148" s="120"/>
      <c r="O1148" s="120"/>
      <c r="P1148" s="120"/>
      <c r="Q1148" s="120"/>
      <c r="R1148" s="120"/>
      <c r="S1148" s="120"/>
      <c r="T1148" s="120"/>
      <c r="U1148" s="120"/>
      <c r="V1148" s="120"/>
      <c r="W1148" s="120"/>
      <c r="X1148" s="120"/>
      <c r="Y1148" s="120"/>
      <c r="Z1148" s="120"/>
      <c r="AA1148" s="120"/>
    </row>
    <row r="1149" spans="1:27" ht="14.25">
      <c r="A1149" s="238"/>
      <c r="B1149" s="239"/>
      <c r="C1149" s="238"/>
      <c r="D1149" s="238"/>
      <c r="E1149" s="238"/>
      <c r="F1149" s="188"/>
      <c r="G1149" s="239"/>
      <c r="H1149" s="240"/>
      <c r="I1149" s="240"/>
      <c r="J1149" s="240"/>
      <c r="K1149" s="240"/>
      <c r="L1149" s="120"/>
      <c r="M1149" s="120"/>
      <c r="N1149" s="120"/>
      <c r="O1149" s="120"/>
      <c r="P1149" s="120"/>
      <c r="Q1149" s="120"/>
      <c r="R1149" s="120"/>
      <c r="S1149" s="120"/>
      <c r="T1149" s="120"/>
      <c r="U1149" s="120"/>
      <c r="V1149" s="120"/>
      <c r="W1149" s="120"/>
      <c r="X1149" s="120"/>
      <c r="Y1149" s="120"/>
      <c r="Z1149" s="120"/>
      <c r="AA1149" s="120"/>
    </row>
    <row r="1150" spans="1:27" ht="14.25">
      <c r="A1150" s="238"/>
      <c r="B1150" s="239"/>
      <c r="C1150" s="238"/>
      <c r="D1150" s="238"/>
      <c r="E1150" s="238"/>
      <c r="F1150" s="188"/>
      <c r="G1150" s="239"/>
      <c r="H1150" s="240"/>
      <c r="I1150" s="240"/>
      <c r="J1150" s="240"/>
      <c r="K1150" s="240"/>
      <c r="L1150" s="120"/>
      <c r="M1150" s="120"/>
      <c r="N1150" s="120"/>
      <c r="O1150" s="120"/>
      <c r="P1150" s="120"/>
      <c r="Q1150" s="120"/>
      <c r="R1150" s="120"/>
      <c r="S1150" s="120"/>
      <c r="T1150" s="120"/>
      <c r="U1150" s="120"/>
      <c r="V1150" s="120"/>
      <c r="W1150" s="120"/>
      <c r="X1150" s="120"/>
      <c r="Y1150" s="120"/>
      <c r="Z1150" s="120"/>
      <c r="AA1150" s="120"/>
    </row>
    <row r="1151" spans="1:27" ht="14.25">
      <c r="A1151" s="238"/>
      <c r="B1151" s="239"/>
      <c r="C1151" s="238"/>
      <c r="D1151" s="238"/>
      <c r="E1151" s="238"/>
      <c r="F1151" s="188"/>
      <c r="G1151" s="239"/>
      <c r="H1151" s="240"/>
      <c r="I1151" s="240"/>
      <c r="J1151" s="240"/>
      <c r="K1151" s="240"/>
      <c r="L1151" s="120"/>
      <c r="M1151" s="120"/>
      <c r="N1151" s="120"/>
      <c r="O1151" s="120"/>
      <c r="P1151" s="120"/>
      <c r="Q1151" s="120"/>
      <c r="R1151" s="120"/>
      <c r="S1151" s="120"/>
      <c r="T1151" s="120"/>
      <c r="U1151" s="120"/>
      <c r="V1151" s="120"/>
      <c r="W1151" s="120"/>
      <c r="X1151" s="120"/>
      <c r="Y1151" s="120"/>
      <c r="Z1151" s="120"/>
      <c r="AA1151" s="120"/>
    </row>
    <row r="1152" spans="1:27" ht="14.25">
      <c r="A1152" s="238"/>
      <c r="B1152" s="239"/>
      <c r="C1152" s="238"/>
      <c r="D1152" s="238"/>
      <c r="E1152" s="238"/>
      <c r="F1152" s="188"/>
      <c r="G1152" s="239"/>
      <c r="H1152" s="240"/>
      <c r="I1152" s="240"/>
      <c r="J1152" s="240"/>
      <c r="K1152" s="240"/>
      <c r="L1152" s="120"/>
      <c r="M1152" s="120"/>
      <c r="N1152" s="120"/>
      <c r="O1152" s="120"/>
      <c r="P1152" s="120"/>
      <c r="Q1152" s="120"/>
      <c r="R1152" s="120"/>
      <c r="S1152" s="120"/>
      <c r="T1152" s="120"/>
      <c r="U1152" s="120"/>
      <c r="V1152" s="120"/>
      <c r="W1152" s="120"/>
      <c r="X1152" s="120"/>
      <c r="Y1152" s="120"/>
      <c r="Z1152" s="120"/>
      <c r="AA1152" s="120"/>
    </row>
    <row r="1153" spans="1:27" ht="14.25">
      <c r="A1153" s="238"/>
      <c r="B1153" s="239"/>
      <c r="C1153" s="238"/>
      <c r="D1153" s="238"/>
      <c r="E1153" s="238"/>
      <c r="F1153" s="188"/>
      <c r="G1153" s="239"/>
      <c r="H1153" s="240"/>
      <c r="I1153" s="240"/>
      <c r="J1153" s="240"/>
      <c r="K1153" s="240"/>
      <c r="L1153" s="120"/>
      <c r="M1153" s="120"/>
      <c r="N1153" s="120"/>
      <c r="O1153" s="120"/>
      <c r="P1153" s="120"/>
      <c r="Q1153" s="120"/>
      <c r="R1153" s="120"/>
      <c r="S1153" s="120"/>
      <c r="T1153" s="120"/>
      <c r="U1153" s="120"/>
      <c r="V1153" s="120"/>
      <c r="W1153" s="120"/>
      <c r="X1153" s="120"/>
      <c r="Y1153" s="120"/>
      <c r="Z1153" s="120"/>
      <c r="AA1153" s="120"/>
    </row>
    <row r="1154" spans="1:27" ht="14.25">
      <c r="A1154" s="238"/>
      <c r="B1154" s="239"/>
      <c r="C1154" s="238"/>
      <c r="D1154" s="238"/>
      <c r="E1154" s="238"/>
      <c r="F1154" s="188"/>
      <c r="G1154" s="239"/>
      <c r="H1154" s="240"/>
      <c r="I1154" s="240"/>
      <c r="J1154" s="240"/>
      <c r="K1154" s="240"/>
      <c r="L1154" s="120"/>
      <c r="M1154" s="120"/>
      <c r="N1154" s="120"/>
      <c r="O1154" s="120"/>
      <c r="P1154" s="120"/>
      <c r="Q1154" s="120"/>
      <c r="R1154" s="120"/>
      <c r="S1154" s="120"/>
      <c r="T1154" s="120"/>
      <c r="U1154" s="120"/>
      <c r="V1154" s="120"/>
      <c r="W1154" s="120"/>
      <c r="X1154" s="120"/>
      <c r="Y1154" s="120"/>
      <c r="Z1154" s="120"/>
      <c r="AA1154" s="120"/>
    </row>
    <row r="1155" spans="1:27" ht="14.25">
      <c r="A1155" s="238"/>
      <c r="B1155" s="239"/>
      <c r="C1155" s="238"/>
      <c r="D1155" s="238"/>
      <c r="E1155" s="238"/>
      <c r="F1155" s="188"/>
      <c r="G1155" s="239"/>
      <c r="H1155" s="240"/>
      <c r="I1155" s="240"/>
      <c r="J1155" s="240"/>
      <c r="K1155" s="240"/>
      <c r="L1155" s="120"/>
      <c r="M1155" s="120"/>
      <c r="N1155" s="120"/>
      <c r="O1155" s="120"/>
      <c r="P1155" s="120"/>
      <c r="Q1155" s="120"/>
      <c r="R1155" s="120"/>
      <c r="S1155" s="120"/>
      <c r="T1155" s="120"/>
      <c r="U1155" s="120"/>
      <c r="V1155" s="120"/>
      <c r="W1155" s="120"/>
      <c r="X1155" s="120"/>
      <c r="Y1155" s="120"/>
      <c r="Z1155" s="120"/>
      <c r="AA1155" s="120"/>
    </row>
    <row r="1156" spans="1:27" ht="14.25">
      <c r="A1156" s="238"/>
      <c r="B1156" s="239"/>
      <c r="C1156" s="238"/>
      <c r="D1156" s="238"/>
      <c r="E1156" s="238"/>
      <c r="F1156" s="188"/>
      <c r="G1156" s="239"/>
      <c r="H1156" s="240"/>
      <c r="I1156" s="240"/>
      <c r="J1156" s="240"/>
      <c r="K1156" s="240"/>
      <c r="L1156" s="120"/>
      <c r="M1156" s="120"/>
      <c r="N1156" s="120"/>
      <c r="O1156" s="120"/>
      <c r="P1156" s="120"/>
      <c r="Q1156" s="120"/>
      <c r="R1156" s="120"/>
      <c r="S1156" s="120"/>
      <c r="T1156" s="120"/>
      <c r="U1156" s="120"/>
      <c r="V1156" s="120"/>
      <c r="W1156" s="120"/>
      <c r="X1156" s="120"/>
      <c r="Y1156" s="120"/>
      <c r="Z1156" s="120"/>
      <c r="AA1156" s="120"/>
    </row>
    <row r="1157" spans="1:27" ht="14.25">
      <c r="A1157" s="238"/>
      <c r="B1157" s="239"/>
      <c r="C1157" s="238"/>
      <c r="D1157" s="238"/>
      <c r="E1157" s="238"/>
      <c r="F1157" s="188"/>
      <c r="G1157" s="239"/>
      <c r="H1157" s="240"/>
      <c r="I1157" s="240"/>
      <c r="J1157" s="240"/>
      <c r="K1157" s="240"/>
      <c r="L1157" s="120"/>
      <c r="M1157" s="120"/>
      <c r="N1157" s="120"/>
      <c r="O1157" s="120"/>
      <c r="P1157" s="120"/>
      <c r="Q1157" s="120"/>
      <c r="R1157" s="120"/>
      <c r="S1157" s="120"/>
      <c r="T1157" s="120"/>
      <c r="U1157" s="120"/>
      <c r="V1157" s="120"/>
      <c r="W1157" s="120"/>
      <c r="X1157" s="120"/>
      <c r="Y1157" s="120"/>
      <c r="Z1157" s="120"/>
      <c r="AA1157" s="120"/>
    </row>
    <row r="1158" spans="1:27" ht="14.25">
      <c r="A1158" s="238"/>
      <c r="B1158" s="239"/>
      <c r="C1158" s="238"/>
      <c r="D1158" s="238"/>
      <c r="E1158" s="238"/>
      <c r="F1158" s="188"/>
      <c r="G1158" s="239"/>
      <c r="H1158" s="240"/>
      <c r="I1158" s="240"/>
      <c r="J1158" s="240"/>
      <c r="K1158" s="240"/>
      <c r="L1158" s="120"/>
      <c r="M1158" s="120"/>
      <c r="N1158" s="120"/>
      <c r="O1158" s="120"/>
      <c r="P1158" s="120"/>
      <c r="Q1158" s="120"/>
      <c r="R1158" s="120"/>
      <c r="S1158" s="120"/>
      <c r="T1158" s="120"/>
      <c r="U1158" s="120"/>
      <c r="V1158" s="120"/>
      <c r="W1158" s="120"/>
      <c r="X1158" s="120"/>
      <c r="Y1158" s="120"/>
      <c r="Z1158" s="120"/>
      <c r="AA1158" s="120"/>
    </row>
    <row r="1159" spans="1:27" ht="14.25">
      <c r="A1159" s="238"/>
      <c r="B1159" s="239"/>
      <c r="C1159" s="238"/>
      <c r="D1159" s="238"/>
      <c r="E1159" s="238"/>
      <c r="F1159" s="188"/>
      <c r="G1159" s="239"/>
      <c r="H1159" s="240"/>
      <c r="I1159" s="240"/>
      <c r="J1159" s="240"/>
      <c r="K1159" s="240"/>
      <c r="L1159" s="120"/>
      <c r="M1159" s="120"/>
      <c r="N1159" s="120"/>
      <c r="O1159" s="120"/>
      <c r="P1159" s="120"/>
      <c r="Q1159" s="120"/>
      <c r="R1159" s="120"/>
      <c r="S1159" s="120"/>
      <c r="T1159" s="120"/>
      <c r="U1159" s="120"/>
      <c r="V1159" s="120"/>
      <c r="W1159" s="120"/>
      <c r="X1159" s="120"/>
      <c r="Y1159" s="120"/>
      <c r="Z1159" s="120"/>
      <c r="AA1159" s="120"/>
    </row>
    <row r="1160" spans="1:27" ht="14.25">
      <c r="A1160" s="238"/>
      <c r="B1160" s="239"/>
      <c r="C1160" s="238"/>
      <c r="D1160" s="238"/>
      <c r="E1160" s="238"/>
      <c r="F1160" s="188"/>
      <c r="G1160" s="239"/>
      <c r="H1160" s="240"/>
      <c r="I1160" s="240"/>
      <c r="J1160" s="240"/>
      <c r="K1160" s="240"/>
      <c r="L1160" s="120"/>
      <c r="M1160" s="120"/>
      <c r="N1160" s="120"/>
      <c r="O1160" s="120"/>
      <c r="P1160" s="120"/>
      <c r="Q1160" s="120"/>
      <c r="R1160" s="120"/>
      <c r="S1160" s="120"/>
      <c r="T1160" s="120"/>
      <c r="U1160" s="120"/>
      <c r="V1160" s="120"/>
      <c r="W1160" s="120"/>
      <c r="X1160" s="120"/>
      <c r="Y1160" s="120"/>
      <c r="Z1160" s="120"/>
      <c r="AA1160" s="120"/>
    </row>
    <row r="1161" spans="1:27" ht="14.25">
      <c r="A1161" s="238"/>
      <c r="B1161" s="239"/>
      <c r="C1161" s="238"/>
      <c r="D1161" s="238"/>
      <c r="E1161" s="238"/>
      <c r="F1161" s="188"/>
      <c r="G1161" s="239"/>
      <c r="H1161" s="240"/>
      <c r="I1161" s="240"/>
      <c r="J1161" s="240"/>
      <c r="K1161" s="240"/>
      <c r="L1161" s="120"/>
      <c r="M1161" s="120"/>
      <c r="N1161" s="120"/>
      <c r="O1161" s="120"/>
      <c r="P1161" s="120"/>
      <c r="Q1161" s="120"/>
      <c r="R1161" s="120"/>
      <c r="S1161" s="120"/>
      <c r="T1161" s="120"/>
      <c r="U1161" s="120"/>
      <c r="V1161" s="120"/>
      <c r="W1161" s="120"/>
      <c r="X1161" s="120"/>
      <c r="Y1161" s="120"/>
      <c r="Z1161" s="120"/>
      <c r="AA1161" s="120"/>
    </row>
    <row r="1162" spans="1:27" ht="14.25">
      <c r="A1162" s="238"/>
      <c r="B1162" s="239"/>
      <c r="C1162" s="238"/>
      <c r="D1162" s="238"/>
      <c r="E1162" s="238"/>
      <c r="F1162" s="188"/>
      <c r="G1162" s="239"/>
      <c r="H1162" s="240"/>
      <c r="I1162" s="240"/>
      <c r="J1162" s="240"/>
      <c r="K1162" s="240"/>
      <c r="L1162" s="120"/>
      <c r="M1162" s="120"/>
      <c r="N1162" s="120"/>
      <c r="O1162" s="120"/>
      <c r="P1162" s="120"/>
      <c r="Q1162" s="120"/>
      <c r="R1162" s="120"/>
      <c r="S1162" s="120"/>
      <c r="T1162" s="120"/>
      <c r="U1162" s="120"/>
      <c r="V1162" s="120"/>
      <c r="W1162" s="120"/>
      <c r="X1162" s="120"/>
      <c r="Y1162" s="120"/>
      <c r="Z1162" s="120"/>
      <c r="AA1162" s="120"/>
    </row>
    <row r="1163" spans="1:27" ht="14.25">
      <c r="A1163" s="238"/>
      <c r="B1163" s="239"/>
      <c r="C1163" s="238"/>
      <c r="D1163" s="238"/>
      <c r="E1163" s="238"/>
      <c r="F1163" s="188"/>
      <c r="G1163" s="239"/>
      <c r="H1163" s="240"/>
      <c r="I1163" s="240"/>
      <c r="J1163" s="240"/>
      <c r="K1163" s="240"/>
      <c r="L1163" s="120"/>
      <c r="M1163" s="120"/>
      <c r="N1163" s="120"/>
      <c r="O1163" s="120"/>
      <c r="P1163" s="120"/>
      <c r="Q1163" s="120"/>
      <c r="R1163" s="120"/>
      <c r="S1163" s="120"/>
      <c r="T1163" s="120"/>
      <c r="U1163" s="120"/>
      <c r="V1163" s="120"/>
      <c r="W1163" s="120"/>
      <c r="X1163" s="120"/>
      <c r="Y1163" s="120"/>
      <c r="Z1163" s="120"/>
      <c r="AA1163" s="120"/>
    </row>
    <row r="1164" spans="1:27" ht="14.25">
      <c r="A1164" s="238"/>
      <c r="B1164" s="239"/>
      <c r="C1164" s="238"/>
      <c r="D1164" s="238"/>
      <c r="E1164" s="238"/>
      <c r="F1164" s="188"/>
      <c r="G1164" s="239"/>
      <c r="H1164" s="240"/>
      <c r="I1164" s="240"/>
      <c r="J1164" s="240"/>
      <c r="K1164" s="240"/>
      <c r="L1164" s="120"/>
      <c r="M1164" s="120"/>
      <c r="N1164" s="120"/>
      <c r="O1164" s="120"/>
      <c r="P1164" s="120"/>
      <c r="Q1164" s="120"/>
      <c r="R1164" s="120"/>
      <c r="S1164" s="120"/>
      <c r="T1164" s="120"/>
      <c r="U1164" s="120"/>
      <c r="V1164" s="120"/>
      <c r="W1164" s="120"/>
      <c r="X1164" s="120"/>
      <c r="Y1164" s="120"/>
      <c r="Z1164" s="120"/>
      <c r="AA1164" s="120"/>
    </row>
    <row r="1165" spans="1:27" ht="14.25">
      <c r="A1165" s="238"/>
      <c r="B1165" s="239"/>
      <c r="C1165" s="238"/>
      <c r="D1165" s="238"/>
      <c r="E1165" s="238"/>
      <c r="F1165" s="188"/>
      <c r="G1165" s="239"/>
      <c r="H1165" s="240"/>
      <c r="I1165" s="240"/>
      <c r="J1165" s="240"/>
      <c r="K1165" s="240"/>
      <c r="L1165" s="120"/>
      <c r="M1165" s="120"/>
      <c r="N1165" s="120"/>
      <c r="O1165" s="120"/>
      <c r="P1165" s="120"/>
      <c r="Q1165" s="120"/>
      <c r="R1165" s="120"/>
      <c r="S1165" s="120"/>
      <c r="T1165" s="120"/>
      <c r="U1165" s="120"/>
      <c r="V1165" s="120"/>
      <c r="W1165" s="120"/>
      <c r="X1165" s="120"/>
      <c r="Y1165" s="120"/>
      <c r="Z1165" s="120"/>
      <c r="AA1165" s="120"/>
    </row>
    <row r="1166" spans="1:27" ht="14.25">
      <c r="A1166" s="238"/>
      <c r="B1166" s="239"/>
      <c r="C1166" s="238"/>
      <c r="D1166" s="238"/>
      <c r="E1166" s="238"/>
      <c r="F1166" s="188"/>
      <c r="G1166" s="239"/>
      <c r="H1166" s="240"/>
      <c r="I1166" s="240"/>
      <c r="J1166" s="240"/>
      <c r="K1166" s="240"/>
      <c r="L1166" s="120"/>
      <c r="M1166" s="120"/>
      <c r="N1166" s="120"/>
      <c r="O1166" s="120"/>
      <c r="P1166" s="120"/>
      <c r="Q1166" s="120"/>
      <c r="R1166" s="120"/>
      <c r="S1166" s="120"/>
      <c r="T1166" s="120"/>
      <c r="U1166" s="120"/>
      <c r="V1166" s="120"/>
      <c r="W1166" s="120"/>
      <c r="X1166" s="120"/>
      <c r="Y1166" s="120"/>
      <c r="Z1166" s="120"/>
      <c r="AA1166" s="120"/>
    </row>
    <row r="1167" spans="1:27" ht="14.25">
      <c r="A1167" s="238"/>
      <c r="B1167" s="239"/>
      <c r="C1167" s="238"/>
      <c r="D1167" s="238"/>
      <c r="E1167" s="238"/>
      <c r="F1167" s="188"/>
      <c r="G1167" s="239"/>
      <c r="H1167" s="240"/>
      <c r="I1167" s="240"/>
      <c r="J1167" s="240"/>
      <c r="K1167" s="240"/>
      <c r="L1167" s="120"/>
      <c r="M1167" s="120"/>
      <c r="N1167" s="120"/>
      <c r="O1167" s="120"/>
      <c r="P1167" s="120"/>
      <c r="Q1167" s="120"/>
      <c r="R1167" s="120"/>
      <c r="S1167" s="120"/>
      <c r="T1167" s="120"/>
      <c r="U1167" s="120"/>
      <c r="V1167" s="120"/>
      <c r="W1167" s="120"/>
      <c r="X1167" s="120"/>
      <c r="Y1167" s="120"/>
      <c r="Z1167" s="120"/>
      <c r="AA1167" s="120"/>
    </row>
    <row r="1168" spans="1:27" ht="14.25">
      <c r="A1168" s="238"/>
      <c r="B1168" s="239"/>
      <c r="C1168" s="238"/>
      <c r="D1168" s="238"/>
      <c r="E1168" s="238"/>
      <c r="F1168" s="188"/>
      <c r="G1168" s="239"/>
      <c r="H1168" s="240"/>
      <c r="I1168" s="240"/>
      <c r="J1168" s="240"/>
      <c r="K1168" s="240"/>
      <c r="L1168" s="120"/>
      <c r="M1168" s="120"/>
      <c r="N1168" s="120"/>
      <c r="O1168" s="120"/>
      <c r="P1168" s="120"/>
      <c r="Q1168" s="120"/>
      <c r="R1168" s="120"/>
      <c r="S1168" s="120"/>
      <c r="T1168" s="120"/>
      <c r="U1168" s="120"/>
      <c r="V1168" s="120"/>
      <c r="W1168" s="120"/>
      <c r="X1168" s="120"/>
      <c r="Y1168" s="120"/>
      <c r="Z1168" s="120"/>
      <c r="AA1168" s="120"/>
    </row>
    <row r="1169" spans="1:27" ht="14.25">
      <c r="A1169" s="238"/>
      <c r="B1169" s="239"/>
      <c r="C1169" s="238"/>
      <c r="D1169" s="238"/>
      <c r="E1169" s="238"/>
      <c r="F1169" s="188"/>
      <c r="G1169" s="239"/>
      <c r="H1169" s="240"/>
      <c r="I1169" s="240"/>
      <c r="J1169" s="240"/>
      <c r="K1169" s="240"/>
      <c r="L1169" s="120"/>
      <c r="M1169" s="120"/>
      <c r="N1169" s="120"/>
      <c r="O1169" s="120"/>
      <c r="P1169" s="120"/>
      <c r="Q1169" s="120"/>
      <c r="R1169" s="120"/>
      <c r="S1169" s="120"/>
      <c r="T1169" s="120"/>
      <c r="U1169" s="120"/>
      <c r="V1169" s="120"/>
      <c r="W1169" s="120"/>
      <c r="X1169" s="120"/>
      <c r="Y1169" s="120"/>
      <c r="Z1169" s="120"/>
      <c r="AA1169" s="120"/>
    </row>
    <row r="1170" spans="1:27" ht="14.25">
      <c r="A1170" s="238"/>
      <c r="B1170" s="239"/>
      <c r="C1170" s="238"/>
      <c r="D1170" s="238"/>
      <c r="E1170" s="238"/>
      <c r="F1170" s="188"/>
      <c r="G1170" s="239"/>
      <c r="H1170" s="240"/>
      <c r="I1170" s="240"/>
      <c r="J1170" s="240"/>
      <c r="K1170" s="240"/>
      <c r="L1170" s="120"/>
      <c r="M1170" s="120"/>
      <c r="N1170" s="120"/>
      <c r="O1170" s="120"/>
      <c r="P1170" s="120"/>
      <c r="Q1170" s="120"/>
      <c r="R1170" s="120"/>
      <c r="S1170" s="120"/>
      <c r="T1170" s="120"/>
      <c r="U1170" s="120"/>
      <c r="V1170" s="120"/>
      <c r="W1170" s="120"/>
      <c r="X1170" s="120"/>
      <c r="Y1170" s="120"/>
      <c r="Z1170" s="120"/>
      <c r="AA1170" s="120"/>
    </row>
    <row r="1171" spans="1:27" ht="14.25">
      <c r="A1171" s="238"/>
      <c r="B1171" s="239"/>
      <c r="C1171" s="238"/>
      <c r="D1171" s="238"/>
      <c r="E1171" s="238"/>
      <c r="F1171" s="188"/>
      <c r="G1171" s="239"/>
      <c r="H1171" s="240"/>
      <c r="I1171" s="240"/>
      <c r="J1171" s="240"/>
      <c r="K1171" s="240"/>
      <c r="L1171" s="120"/>
      <c r="M1171" s="120"/>
      <c r="N1171" s="120"/>
      <c r="O1171" s="120"/>
      <c r="P1171" s="120"/>
      <c r="Q1171" s="120"/>
      <c r="R1171" s="120"/>
      <c r="S1171" s="120"/>
      <c r="T1171" s="120"/>
      <c r="U1171" s="120"/>
      <c r="V1171" s="120"/>
      <c r="W1171" s="120"/>
      <c r="X1171" s="120"/>
      <c r="Y1171" s="120"/>
      <c r="Z1171" s="120"/>
      <c r="AA1171" s="120"/>
    </row>
    <row r="1172" spans="1:27" ht="14.25">
      <c r="A1172" s="238"/>
      <c r="B1172" s="239"/>
      <c r="C1172" s="238"/>
      <c r="D1172" s="238"/>
      <c r="E1172" s="238"/>
      <c r="F1172" s="188"/>
      <c r="G1172" s="239"/>
      <c r="H1172" s="240"/>
      <c r="I1172" s="240"/>
      <c r="J1172" s="240"/>
      <c r="K1172" s="240"/>
      <c r="L1172" s="120"/>
      <c r="M1172" s="120"/>
      <c r="N1172" s="120"/>
      <c r="O1172" s="120"/>
      <c r="P1172" s="120"/>
      <c r="Q1172" s="120"/>
      <c r="R1172" s="120"/>
      <c r="S1172" s="120"/>
      <c r="T1172" s="120"/>
      <c r="U1172" s="120"/>
      <c r="V1172" s="120"/>
      <c r="W1172" s="120"/>
      <c r="X1172" s="120"/>
      <c r="Y1172" s="120"/>
      <c r="Z1172" s="120"/>
      <c r="AA1172" s="120"/>
    </row>
    <row r="1173" spans="1:27" ht="14.25">
      <c r="A1173" s="238"/>
      <c r="B1173" s="239"/>
      <c r="C1173" s="238"/>
      <c r="D1173" s="238"/>
      <c r="E1173" s="238"/>
      <c r="F1173" s="188"/>
      <c r="G1173" s="239"/>
      <c r="H1173" s="240"/>
      <c r="I1173" s="240"/>
      <c r="J1173" s="240"/>
      <c r="K1173" s="240"/>
      <c r="L1173" s="120"/>
      <c r="M1173" s="120"/>
      <c r="N1173" s="120"/>
      <c r="O1173" s="120"/>
      <c r="P1173" s="120"/>
      <c r="Q1173" s="120"/>
      <c r="R1173" s="120"/>
      <c r="S1173" s="120"/>
      <c r="T1173" s="120"/>
      <c r="U1173" s="120"/>
      <c r="V1173" s="120"/>
      <c r="W1173" s="120"/>
      <c r="X1173" s="120"/>
      <c r="Y1173" s="120"/>
      <c r="Z1173" s="120"/>
      <c r="AA1173" s="120"/>
    </row>
    <row r="1174" spans="1:27" ht="14.25">
      <c r="A1174" s="238"/>
      <c r="B1174" s="239"/>
      <c r="C1174" s="238"/>
      <c r="D1174" s="238"/>
      <c r="E1174" s="238"/>
      <c r="F1174" s="188"/>
      <c r="G1174" s="239"/>
      <c r="H1174" s="240"/>
      <c r="I1174" s="240"/>
      <c r="J1174" s="240"/>
      <c r="K1174" s="240"/>
      <c r="L1174" s="120"/>
      <c r="M1174" s="120"/>
      <c r="N1174" s="120"/>
      <c r="O1174" s="120"/>
      <c r="P1174" s="120"/>
      <c r="Q1174" s="120"/>
      <c r="R1174" s="120"/>
      <c r="S1174" s="120"/>
      <c r="T1174" s="120"/>
      <c r="U1174" s="120"/>
      <c r="V1174" s="120"/>
      <c r="W1174" s="120"/>
      <c r="X1174" s="120"/>
      <c r="Y1174" s="120"/>
      <c r="Z1174" s="120"/>
      <c r="AA1174" s="120"/>
    </row>
    <row r="1175" spans="1:27" ht="14.25">
      <c r="A1175" s="238"/>
      <c r="B1175" s="239"/>
      <c r="C1175" s="238"/>
      <c r="D1175" s="238"/>
      <c r="E1175" s="238"/>
      <c r="F1175" s="188"/>
      <c r="G1175" s="239"/>
      <c r="H1175" s="240"/>
      <c r="I1175" s="240"/>
      <c r="J1175" s="240"/>
      <c r="K1175" s="240"/>
      <c r="L1175" s="120"/>
      <c r="M1175" s="120"/>
      <c r="N1175" s="120"/>
      <c r="O1175" s="120"/>
      <c r="P1175" s="120"/>
      <c r="Q1175" s="120"/>
      <c r="R1175" s="120"/>
      <c r="S1175" s="120"/>
      <c r="T1175" s="120"/>
      <c r="U1175" s="120"/>
      <c r="V1175" s="120"/>
      <c r="W1175" s="120"/>
      <c r="X1175" s="120"/>
      <c r="Y1175" s="120"/>
      <c r="Z1175" s="120"/>
      <c r="AA1175" s="120"/>
    </row>
    <row r="1176" spans="1:27" ht="14.25">
      <c r="A1176" s="238"/>
      <c r="B1176" s="239"/>
      <c r="C1176" s="238"/>
      <c r="D1176" s="238"/>
      <c r="E1176" s="238"/>
      <c r="F1176" s="188"/>
      <c r="G1176" s="239"/>
      <c r="H1176" s="240"/>
      <c r="I1176" s="240"/>
      <c r="J1176" s="240"/>
      <c r="K1176" s="240"/>
      <c r="L1176" s="120"/>
      <c r="M1176" s="120"/>
      <c r="N1176" s="120"/>
      <c r="O1176" s="120"/>
      <c r="P1176" s="120"/>
      <c r="Q1176" s="120"/>
      <c r="R1176" s="120"/>
      <c r="S1176" s="120"/>
      <c r="T1176" s="120"/>
      <c r="U1176" s="120"/>
      <c r="V1176" s="120"/>
      <c r="W1176" s="120"/>
      <c r="X1176" s="120"/>
      <c r="Y1176" s="120"/>
      <c r="Z1176" s="120"/>
      <c r="AA1176" s="120"/>
    </row>
    <row r="1177" spans="1:27" ht="14.25">
      <c r="A1177" s="238"/>
      <c r="B1177" s="239"/>
      <c r="C1177" s="238"/>
      <c r="D1177" s="238"/>
      <c r="E1177" s="238"/>
      <c r="F1177" s="188"/>
      <c r="G1177" s="239"/>
      <c r="H1177" s="240"/>
      <c r="I1177" s="240"/>
      <c r="J1177" s="240"/>
      <c r="K1177" s="240"/>
      <c r="L1177" s="120"/>
      <c r="M1177" s="120"/>
      <c r="N1177" s="120"/>
      <c r="O1177" s="120"/>
      <c r="P1177" s="120"/>
      <c r="Q1177" s="120"/>
      <c r="R1177" s="120"/>
      <c r="S1177" s="120"/>
      <c r="T1177" s="120"/>
      <c r="U1177" s="120"/>
      <c r="V1177" s="120"/>
      <c r="W1177" s="120"/>
      <c r="X1177" s="120"/>
      <c r="Y1177" s="120"/>
      <c r="Z1177" s="120"/>
      <c r="AA1177" s="120"/>
    </row>
    <row r="1178" spans="1:27" ht="14.25">
      <c r="A1178" s="238"/>
      <c r="B1178" s="239"/>
      <c r="C1178" s="238"/>
      <c r="D1178" s="238"/>
      <c r="E1178" s="238"/>
      <c r="F1178" s="188"/>
      <c r="G1178" s="239"/>
      <c r="H1178" s="240"/>
      <c r="I1178" s="240"/>
      <c r="J1178" s="240"/>
      <c r="K1178" s="240"/>
      <c r="L1178" s="120"/>
      <c r="M1178" s="120"/>
      <c r="N1178" s="120"/>
      <c r="O1178" s="120"/>
      <c r="P1178" s="120"/>
      <c r="Q1178" s="120"/>
      <c r="R1178" s="120"/>
      <c r="S1178" s="120"/>
      <c r="T1178" s="120"/>
      <c r="U1178" s="120"/>
      <c r="V1178" s="120"/>
      <c r="W1178" s="120"/>
      <c r="X1178" s="120"/>
      <c r="Y1178" s="120"/>
      <c r="Z1178" s="120"/>
      <c r="AA1178" s="120"/>
    </row>
    <row r="1179" spans="1:27" ht="14.25">
      <c r="A1179" s="238"/>
      <c r="B1179" s="239"/>
      <c r="C1179" s="238"/>
      <c r="D1179" s="238"/>
      <c r="E1179" s="238"/>
      <c r="F1179" s="188"/>
      <c r="G1179" s="239"/>
      <c r="H1179" s="240"/>
      <c r="I1179" s="240"/>
      <c r="J1179" s="240"/>
      <c r="K1179" s="240"/>
      <c r="L1179" s="120"/>
      <c r="M1179" s="120"/>
      <c r="N1179" s="120"/>
      <c r="O1179" s="120"/>
      <c r="P1179" s="120"/>
      <c r="Q1179" s="120"/>
      <c r="R1179" s="120"/>
      <c r="S1179" s="120"/>
      <c r="T1179" s="120"/>
      <c r="U1179" s="120"/>
      <c r="V1179" s="120"/>
      <c r="W1179" s="120"/>
      <c r="X1179" s="120"/>
      <c r="Y1179" s="120"/>
      <c r="Z1179" s="120"/>
      <c r="AA1179" s="120"/>
    </row>
    <row r="1180" spans="1:27" ht="14.25">
      <c r="A1180" s="238"/>
      <c r="B1180" s="239"/>
      <c r="C1180" s="238"/>
      <c r="D1180" s="238"/>
      <c r="E1180" s="238"/>
      <c r="F1180" s="188"/>
      <c r="G1180" s="239"/>
      <c r="H1180" s="240"/>
      <c r="I1180" s="240"/>
      <c r="J1180" s="240"/>
      <c r="K1180" s="240"/>
      <c r="L1180" s="120"/>
      <c r="M1180" s="120"/>
      <c r="N1180" s="120"/>
      <c r="O1180" s="120"/>
      <c r="P1180" s="120"/>
      <c r="Q1180" s="120"/>
      <c r="R1180" s="120"/>
      <c r="S1180" s="120"/>
      <c r="T1180" s="120"/>
      <c r="U1180" s="120"/>
      <c r="V1180" s="120"/>
      <c r="W1180" s="120"/>
      <c r="X1180" s="120"/>
      <c r="Y1180" s="120"/>
      <c r="Z1180" s="120"/>
      <c r="AA1180" s="120"/>
    </row>
    <row r="1181" spans="1:27" ht="14.25">
      <c r="A1181" s="238"/>
      <c r="B1181" s="239"/>
      <c r="C1181" s="238"/>
      <c r="D1181" s="238"/>
      <c r="E1181" s="238"/>
      <c r="F1181" s="188"/>
      <c r="G1181" s="239"/>
      <c r="H1181" s="240"/>
      <c r="I1181" s="240"/>
      <c r="J1181" s="240"/>
      <c r="K1181" s="240"/>
      <c r="L1181" s="120"/>
      <c r="M1181" s="120"/>
      <c r="N1181" s="120"/>
      <c r="O1181" s="120"/>
      <c r="P1181" s="120"/>
      <c r="Q1181" s="120"/>
      <c r="R1181" s="120"/>
      <c r="S1181" s="120"/>
      <c r="T1181" s="120"/>
      <c r="U1181" s="120"/>
      <c r="V1181" s="120"/>
      <c r="W1181" s="120"/>
      <c r="X1181" s="120"/>
      <c r="Y1181" s="120"/>
      <c r="Z1181" s="120"/>
      <c r="AA1181" s="120"/>
    </row>
    <row r="1182" spans="1:27" ht="14.25">
      <c r="A1182" s="238"/>
      <c r="B1182" s="239"/>
      <c r="C1182" s="238"/>
      <c r="D1182" s="238"/>
      <c r="E1182" s="238"/>
      <c r="F1182" s="188"/>
      <c r="G1182" s="239"/>
      <c r="H1182" s="240"/>
      <c r="I1182" s="240"/>
      <c r="J1182" s="240"/>
      <c r="K1182" s="240"/>
      <c r="L1182" s="120"/>
      <c r="M1182" s="120"/>
      <c r="N1182" s="120"/>
      <c r="O1182" s="120"/>
      <c r="P1182" s="120"/>
      <c r="Q1182" s="120"/>
      <c r="R1182" s="120"/>
      <c r="S1182" s="120"/>
      <c r="T1182" s="120"/>
      <c r="U1182" s="120"/>
      <c r="V1182" s="120"/>
      <c r="W1182" s="120"/>
      <c r="X1182" s="120"/>
      <c r="Y1182" s="120"/>
      <c r="Z1182" s="120"/>
      <c r="AA1182" s="120"/>
    </row>
    <row r="1183" spans="1:27" ht="14.25">
      <c r="A1183" s="238"/>
      <c r="B1183" s="239"/>
      <c r="C1183" s="238"/>
      <c r="D1183" s="238"/>
      <c r="E1183" s="238"/>
      <c r="F1183" s="188"/>
      <c r="G1183" s="239"/>
      <c r="H1183" s="240"/>
      <c r="I1183" s="240"/>
      <c r="J1183" s="240"/>
      <c r="K1183" s="240"/>
      <c r="L1183" s="120"/>
      <c r="M1183" s="120"/>
      <c r="N1183" s="120"/>
      <c r="O1183" s="120"/>
      <c r="P1183" s="120"/>
      <c r="Q1183" s="120"/>
      <c r="R1183" s="120"/>
      <c r="S1183" s="120"/>
      <c r="T1183" s="120"/>
      <c r="U1183" s="120"/>
      <c r="V1183" s="120"/>
      <c r="W1183" s="120"/>
      <c r="X1183" s="120"/>
      <c r="Y1183" s="120"/>
      <c r="Z1183" s="120"/>
      <c r="AA1183" s="120"/>
    </row>
    <row r="1184" spans="1:27" ht="14.25">
      <c r="A1184" s="238"/>
      <c r="B1184" s="239"/>
      <c r="C1184" s="238"/>
      <c r="D1184" s="238"/>
      <c r="E1184" s="238"/>
      <c r="F1184" s="188"/>
      <c r="G1184" s="239"/>
      <c r="H1184" s="240"/>
      <c r="I1184" s="240"/>
      <c r="J1184" s="240"/>
      <c r="K1184" s="240"/>
      <c r="L1184" s="120"/>
      <c r="M1184" s="120"/>
      <c r="N1184" s="120"/>
      <c r="O1184" s="120"/>
      <c r="P1184" s="120"/>
      <c r="Q1184" s="120"/>
      <c r="R1184" s="120"/>
      <c r="S1184" s="120"/>
      <c r="T1184" s="120"/>
      <c r="U1184" s="120"/>
      <c r="V1184" s="120"/>
      <c r="W1184" s="120"/>
      <c r="X1184" s="120"/>
      <c r="Y1184" s="120"/>
      <c r="Z1184" s="120"/>
      <c r="AA1184" s="120"/>
    </row>
    <row r="1185" spans="1:27" ht="14.25">
      <c r="A1185" s="238"/>
      <c r="B1185" s="239"/>
      <c r="C1185" s="238"/>
      <c r="D1185" s="238"/>
      <c r="E1185" s="238"/>
      <c r="F1185" s="188"/>
      <c r="G1185" s="239"/>
      <c r="H1185" s="240"/>
      <c r="I1185" s="240"/>
      <c r="J1185" s="240"/>
      <c r="K1185" s="240"/>
      <c r="L1185" s="120"/>
      <c r="M1185" s="120"/>
      <c r="N1185" s="120"/>
      <c r="O1185" s="120"/>
      <c r="P1185" s="120"/>
      <c r="Q1185" s="120"/>
      <c r="R1185" s="120"/>
      <c r="S1185" s="120"/>
      <c r="T1185" s="120"/>
      <c r="U1185" s="120"/>
      <c r="V1185" s="120"/>
      <c r="W1185" s="120"/>
      <c r="X1185" s="120"/>
      <c r="Y1185" s="120"/>
      <c r="Z1185" s="120"/>
      <c r="AA1185" s="120"/>
    </row>
    <row r="1186" spans="1:27" ht="14.25">
      <c r="A1186" s="238"/>
      <c r="B1186" s="239"/>
      <c r="C1186" s="238"/>
      <c r="D1186" s="238"/>
      <c r="E1186" s="238"/>
      <c r="F1186" s="188"/>
      <c r="G1186" s="239"/>
      <c r="H1186" s="240"/>
      <c r="I1186" s="240"/>
      <c r="J1186" s="240"/>
      <c r="K1186" s="240"/>
      <c r="L1186" s="120"/>
      <c r="M1186" s="120"/>
      <c r="N1186" s="120"/>
      <c r="O1186" s="120"/>
      <c r="P1186" s="120"/>
      <c r="Q1186" s="120"/>
      <c r="R1186" s="120"/>
      <c r="S1186" s="120"/>
      <c r="T1186" s="120"/>
      <c r="U1186" s="120"/>
      <c r="V1186" s="120"/>
      <c r="W1186" s="120"/>
      <c r="X1186" s="120"/>
      <c r="Y1186" s="120"/>
      <c r="Z1186" s="120"/>
      <c r="AA1186" s="120"/>
    </row>
    <row r="1187" spans="1:27" ht="14.25">
      <c r="A1187" s="238"/>
      <c r="B1187" s="239"/>
      <c r="C1187" s="238"/>
      <c r="D1187" s="238"/>
      <c r="E1187" s="238"/>
      <c r="F1187" s="188"/>
      <c r="G1187" s="239"/>
      <c r="H1187" s="240"/>
      <c r="I1187" s="240"/>
      <c r="J1187" s="240"/>
      <c r="K1187" s="240"/>
      <c r="L1187" s="120"/>
      <c r="M1187" s="120"/>
      <c r="N1187" s="120"/>
      <c r="O1187" s="120"/>
      <c r="P1187" s="120"/>
      <c r="Q1187" s="120"/>
      <c r="R1187" s="120"/>
      <c r="S1187" s="120"/>
      <c r="T1187" s="120"/>
      <c r="U1187" s="120"/>
      <c r="V1187" s="120"/>
      <c r="W1187" s="120"/>
      <c r="X1187" s="120"/>
      <c r="Y1187" s="120"/>
      <c r="Z1187" s="120"/>
      <c r="AA1187" s="120"/>
    </row>
    <row r="1188" spans="1:27" ht="14.25">
      <c r="A1188" s="238"/>
      <c r="B1188" s="239"/>
      <c r="C1188" s="238"/>
      <c r="D1188" s="238"/>
      <c r="E1188" s="238"/>
      <c r="F1188" s="188"/>
      <c r="G1188" s="239"/>
      <c r="H1188" s="240"/>
      <c r="I1188" s="240"/>
      <c r="J1188" s="240"/>
      <c r="K1188" s="240"/>
      <c r="L1188" s="120"/>
      <c r="M1188" s="120"/>
      <c r="N1188" s="120"/>
      <c r="O1188" s="120"/>
      <c r="P1188" s="120"/>
      <c r="Q1188" s="120"/>
      <c r="R1188" s="120"/>
      <c r="S1188" s="120"/>
      <c r="T1188" s="120"/>
      <c r="U1188" s="120"/>
      <c r="V1188" s="120"/>
      <c r="W1188" s="120"/>
      <c r="X1188" s="120"/>
      <c r="Y1188" s="120"/>
      <c r="Z1188" s="120"/>
      <c r="AA1188" s="120"/>
    </row>
    <row r="1189" spans="1:27" ht="14.25">
      <c r="A1189" s="238"/>
      <c r="B1189" s="239"/>
      <c r="C1189" s="238"/>
      <c r="D1189" s="238"/>
      <c r="E1189" s="238"/>
      <c r="F1189" s="188"/>
      <c r="G1189" s="239"/>
      <c r="H1189" s="240"/>
      <c r="I1189" s="240"/>
      <c r="J1189" s="240"/>
      <c r="K1189" s="240"/>
      <c r="L1189" s="120"/>
      <c r="M1189" s="120"/>
      <c r="N1189" s="120"/>
      <c r="O1189" s="120"/>
      <c r="P1189" s="120"/>
      <c r="Q1189" s="120"/>
      <c r="R1189" s="120"/>
      <c r="S1189" s="120"/>
      <c r="T1189" s="120"/>
      <c r="U1189" s="120"/>
      <c r="V1189" s="120"/>
      <c r="W1189" s="120"/>
      <c r="X1189" s="120"/>
      <c r="Y1189" s="120"/>
      <c r="Z1189" s="120"/>
      <c r="AA1189" s="120"/>
    </row>
    <row r="1190" spans="1:27" ht="14.25">
      <c r="A1190" s="238"/>
      <c r="B1190" s="239"/>
      <c r="C1190" s="238"/>
      <c r="D1190" s="238"/>
      <c r="E1190" s="238"/>
      <c r="F1190" s="188"/>
      <c r="G1190" s="239"/>
      <c r="H1190" s="240"/>
      <c r="I1190" s="240"/>
      <c r="J1190" s="240"/>
      <c r="K1190" s="240"/>
      <c r="L1190" s="120"/>
      <c r="M1190" s="120"/>
      <c r="N1190" s="120"/>
      <c r="O1190" s="120"/>
      <c r="P1190" s="120"/>
      <c r="Q1190" s="120"/>
      <c r="R1190" s="120"/>
      <c r="S1190" s="120"/>
      <c r="T1190" s="120"/>
      <c r="U1190" s="120"/>
      <c r="V1190" s="120"/>
      <c r="W1190" s="120"/>
      <c r="X1190" s="120"/>
      <c r="Y1190" s="120"/>
      <c r="Z1190" s="120"/>
      <c r="AA1190" s="120"/>
    </row>
    <row r="1191" spans="1:27" ht="14.25">
      <c r="A1191" s="238"/>
      <c r="B1191" s="239"/>
      <c r="C1191" s="238"/>
      <c r="D1191" s="238"/>
      <c r="E1191" s="238"/>
      <c r="F1191" s="188"/>
      <c r="G1191" s="239"/>
      <c r="H1191" s="240"/>
      <c r="I1191" s="240"/>
      <c r="J1191" s="240"/>
      <c r="K1191" s="240"/>
      <c r="L1191" s="120"/>
      <c r="M1191" s="120"/>
      <c r="N1191" s="120"/>
      <c r="O1191" s="120"/>
      <c r="P1191" s="120"/>
      <c r="Q1191" s="120"/>
      <c r="R1191" s="120"/>
      <c r="S1191" s="120"/>
      <c r="T1191" s="120"/>
      <c r="U1191" s="120"/>
      <c r="V1191" s="120"/>
      <c r="W1191" s="120"/>
      <c r="X1191" s="120"/>
      <c r="Y1191" s="120"/>
      <c r="Z1191" s="120"/>
      <c r="AA1191" s="120"/>
    </row>
    <row r="1192" spans="1:27" ht="14.25">
      <c r="A1192" s="238"/>
      <c r="B1192" s="239"/>
      <c r="C1192" s="238"/>
      <c r="D1192" s="238"/>
      <c r="E1192" s="238"/>
      <c r="F1192" s="188"/>
      <c r="G1192" s="239"/>
      <c r="H1192" s="240"/>
      <c r="I1192" s="240"/>
      <c r="J1192" s="240"/>
      <c r="K1192" s="240"/>
      <c r="L1192" s="120"/>
      <c r="M1192" s="120"/>
      <c r="N1192" s="120"/>
      <c r="O1192" s="120"/>
      <c r="P1192" s="120"/>
      <c r="Q1192" s="120"/>
      <c r="R1192" s="120"/>
      <c r="S1192" s="120"/>
      <c r="T1192" s="120"/>
      <c r="U1192" s="120"/>
      <c r="V1192" s="120"/>
      <c r="W1192" s="120"/>
      <c r="X1192" s="120"/>
      <c r="Y1192" s="120"/>
      <c r="Z1192" s="120"/>
      <c r="AA1192" s="120"/>
    </row>
    <row r="1193" spans="1:27" ht="14.25">
      <c r="A1193" s="238"/>
      <c r="B1193" s="239"/>
      <c r="C1193" s="238"/>
      <c r="D1193" s="238"/>
      <c r="E1193" s="238"/>
      <c r="F1193" s="188"/>
      <c r="G1193" s="239"/>
      <c r="H1193" s="240"/>
      <c r="I1193" s="240"/>
      <c r="J1193" s="240"/>
      <c r="K1193" s="240"/>
      <c r="L1193" s="120"/>
      <c r="M1193" s="120"/>
      <c r="N1193" s="120"/>
      <c r="O1193" s="120"/>
      <c r="P1193" s="120"/>
      <c r="Q1193" s="120"/>
      <c r="R1193" s="120"/>
      <c r="S1193" s="120"/>
      <c r="T1193" s="120"/>
      <c r="U1193" s="120"/>
      <c r="V1193" s="120"/>
      <c r="W1193" s="120"/>
      <c r="X1193" s="120"/>
      <c r="Y1193" s="120"/>
      <c r="Z1193" s="120"/>
      <c r="AA1193" s="120"/>
    </row>
    <row r="1194" spans="1:27" ht="14.25">
      <c r="A1194" s="238"/>
      <c r="B1194" s="239"/>
      <c r="C1194" s="238"/>
      <c r="D1194" s="238"/>
      <c r="E1194" s="238"/>
      <c r="F1194" s="188"/>
      <c r="G1194" s="239"/>
      <c r="H1194" s="240"/>
      <c r="I1194" s="240"/>
      <c r="J1194" s="240"/>
      <c r="K1194" s="240"/>
      <c r="L1194" s="120"/>
      <c r="M1194" s="120"/>
      <c r="N1194" s="120"/>
      <c r="O1194" s="120"/>
      <c r="P1194" s="120"/>
      <c r="Q1194" s="120"/>
      <c r="R1194" s="120"/>
      <c r="S1194" s="120"/>
      <c r="T1194" s="120"/>
      <c r="U1194" s="120"/>
      <c r="V1194" s="120"/>
      <c r="W1194" s="120"/>
      <c r="X1194" s="120"/>
      <c r="Y1194" s="120"/>
      <c r="Z1194" s="120"/>
      <c r="AA1194" s="120"/>
    </row>
    <row r="1195" spans="1:27" ht="14.25">
      <c r="A1195" s="238"/>
      <c r="B1195" s="239"/>
      <c r="C1195" s="238"/>
      <c r="D1195" s="238"/>
      <c r="E1195" s="238"/>
      <c r="F1195" s="188"/>
      <c r="G1195" s="239"/>
      <c r="H1195" s="240"/>
      <c r="I1195" s="240"/>
      <c r="J1195" s="240"/>
      <c r="K1195" s="240"/>
      <c r="L1195" s="120"/>
      <c r="M1195" s="120"/>
      <c r="N1195" s="120"/>
      <c r="O1195" s="120"/>
      <c r="P1195" s="120"/>
      <c r="Q1195" s="120"/>
      <c r="R1195" s="120"/>
      <c r="S1195" s="120"/>
      <c r="T1195" s="120"/>
      <c r="U1195" s="120"/>
      <c r="V1195" s="120"/>
      <c r="W1195" s="120"/>
      <c r="X1195" s="120"/>
      <c r="Y1195" s="120"/>
      <c r="Z1195" s="120"/>
      <c r="AA1195" s="120"/>
    </row>
    <row r="1196" spans="1:27" ht="14.25">
      <c r="A1196" s="238"/>
      <c r="B1196" s="239"/>
      <c r="C1196" s="238"/>
      <c r="D1196" s="238"/>
      <c r="E1196" s="238"/>
      <c r="F1196" s="188"/>
      <c r="G1196" s="239"/>
      <c r="H1196" s="240"/>
      <c r="I1196" s="240"/>
      <c r="J1196" s="240"/>
      <c r="K1196" s="240"/>
      <c r="L1196" s="120"/>
      <c r="M1196" s="120"/>
      <c r="N1196" s="120"/>
      <c r="O1196" s="120"/>
      <c r="P1196" s="120"/>
      <c r="Q1196" s="120"/>
      <c r="R1196" s="120"/>
      <c r="S1196" s="120"/>
      <c r="T1196" s="120"/>
      <c r="U1196" s="120"/>
      <c r="V1196" s="120"/>
      <c r="W1196" s="120"/>
      <c r="X1196" s="120"/>
      <c r="Y1196" s="120"/>
      <c r="Z1196" s="120"/>
      <c r="AA1196" s="120"/>
    </row>
    <row r="1197" spans="1:27" ht="14.25">
      <c r="A1197" s="238"/>
      <c r="B1197" s="239"/>
      <c r="C1197" s="238"/>
      <c r="D1197" s="238"/>
      <c r="E1197" s="238"/>
      <c r="F1197" s="188"/>
      <c r="G1197" s="239"/>
      <c r="H1197" s="240"/>
      <c r="I1197" s="240"/>
      <c r="J1197" s="240"/>
      <c r="K1197" s="240"/>
      <c r="L1197" s="120"/>
      <c r="M1197" s="120"/>
      <c r="N1197" s="120"/>
      <c r="O1197" s="120"/>
      <c r="P1197" s="120"/>
      <c r="Q1197" s="120"/>
      <c r="R1197" s="120"/>
      <c r="S1197" s="120"/>
      <c r="T1197" s="120"/>
      <c r="U1197" s="120"/>
      <c r="V1197" s="120"/>
      <c r="W1197" s="120"/>
      <c r="X1197" s="120"/>
      <c r="Y1197" s="120"/>
      <c r="Z1197" s="120"/>
      <c r="AA1197" s="120"/>
    </row>
    <row r="1198" spans="1:27" ht="14.25">
      <c r="A1198" s="238"/>
      <c r="B1198" s="239"/>
      <c r="C1198" s="238"/>
      <c r="D1198" s="238"/>
      <c r="E1198" s="238"/>
      <c r="F1198" s="188"/>
      <c r="G1198" s="239"/>
      <c r="H1198" s="240"/>
      <c r="I1198" s="240"/>
      <c r="J1198" s="240"/>
      <c r="K1198" s="240"/>
      <c r="L1198" s="120"/>
      <c r="M1198" s="120"/>
      <c r="N1198" s="120"/>
      <c r="O1198" s="120"/>
      <c r="P1198" s="120"/>
      <c r="Q1198" s="120"/>
      <c r="R1198" s="120"/>
      <c r="S1198" s="120"/>
      <c r="T1198" s="120"/>
      <c r="U1198" s="120"/>
      <c r="V1198" s="120"/>
      <c r="W1198" s="120"/>
      <c r="X1198" s="120"/>
      <c r="Y1198" s="120"/>
      <c r="Z1198" s="120"/>
      <c r="AA1198" s="120"/>
    </row>
    <row r="1199" spans="1:27" ht="14.25">
      <c r="A1199" s="238"/>
      <c r="B1199" s="239"/>
      <c r="C1199" s="238"/>
      <c r="D1199" s="238"/>
      <c r="E1199" s="238"/>
      <c r="F1199" s="188"/>
      <c r="G1199" s="239"/>
      <c r="H1199" s="240"/>
      <c r="I1199" s="240"/>
      <c r="J1199" s="240"/>
      <c r="K1199" s="240"/>
      <c r="L1199" s="120"/>
      <c r="M1199" s="120"/>
      <c r="N1199" s="120"/>
      <c r="O1199" s="120"/>
      <c r="P1199" s="120"/>
      <c r="Q1199" s="120"/>
      <c r="R1199" s="120"/>
      <c r="S1199" s="120"/>
      <c r="T1199" s="120"/>
      <c r="U1199" s="120"/>
      <c r="V1199" s="120"/>
      <c r="W1199" s="120"/>
      <c r="X1199" s="120"/>
      <c r="Y1199" s="120"/>
      <c r="Z1199" s="120"/>
      <c r="AA1199" s="120"/>
    </row>
    <row r="1200" spans="1:27" ht="14.25">
      <c r="A1200" s="238"/>
      <c r="B1200" s="239"/>
      <c r="C1200" s="238"/>
      <c r="D1200" s="238"/>
      <c r="E1200" s="238"/>
      <c r="F1200" s="188"/>
      <c r="G1200" s="239"/>
      <c r="H1200" s="240"/>
      <c r="I1200" s="240"/>
      <c r="J1200" s="240"/>
      <c r="K1200" s="240"/>
      <c r="L1200" s="120"/>
      <c r="M1200" s="120"/>
      <c r="N1200" s="120"/>
      <c r="O1200" s="120"/>
      <c r="P1200" s="120"/>
      <c r="Q1200" s="120"/>
      <c r="R1200" s="120"/>
      <c r="S1200" s="120"/>
      <c r="T1200" s="120"/>
      <c r="U1200" s="120"/>
      <c r="V1200" s="120"/>
      <c r="W1200" s="120"/>
      <c r="X1200" s="120"/>
      <c r="Y1200" s="120"/>
      <c r="Z1200" s="120"/>
      <c r="AA1200" s="120"/>
    </row>
    <row r="1201" spans="1:27" ht="14.25">
      <c r="A1201" s="238"/>
      <c r="B1201" s="239"/>
      <c r="C1201" s="238"/>
      <c r="D1201" s="238"/>
      <c r="E1201" s="238"/>
      <c r="F1201" s="188"/>
      <c r="G1201" s="239"/>
      <c r="H1201" s="240"/>
      <c r="I1201" s="240"/>
      <c r="J1201" s="240"/>
      <c r="K1201" s="240"/>
      <c r="L1201" s="120"/>
      <c r="M1201" s="120"/>
      <c r="N1201" s="120"/>
      <c r="O1201" s="120"/>
      <c r="P1201" s="120"/>
      <c r="Q1201" s="120"/>
      <c r="R1201" s="120"/>
      <c r="S1201" s="120"/>
      <c r="T1201" s="120"/>
      <c r="U1201" s="120"/>
      <c r="V1201" s="120"/>
      <c r="W1201" s="120"/>
      <c r="X1201" s="120"/>
      <c r="Y1201" s="120"/>
      <c r="Z1201" s="120"/>
      <c r="AA1201" s="120"/>
    </row>
    <row r="1202" spans="1:27" ht="14.25">
      <c r="A1202" s="238"/>
      <c r="B1202" s="239"/>
      <c r="C1202" s="238"/>
      <c r="D1202" s="238"/>
      <c r="E1202" s="238"/>
      <c r="F1202" s="188"/>
      <c r="G1202" s="239"/>
      <c r="H1202" s="240"/>
      <c r="I1202" s="240"/>
      <c r="J1202" s="240"/>
      <c r="K1202" s="240"/>
      <c r="L1202" s="120"/>
      <c r="M1202" s="120"/>
      <c r="N1202" s="120"/>
      <c r="O1202" s="120"/>
      <c r="P1202" s="120"/>
      <c r="Q1202" s="120"/>
      <c r="R1202" s="120"/>
      <c r="S1202" s="120"/>
      <c r="T1202" s="120"/>
      <c r="U1202" s="120"/>
      <c r="V1202" s="120"/>
      <c r="W1202" s="120"/>
      <c r="X1202" s="120"/>
      <c r="Y1202" s="120"/>
      <c r="Z1202" s="120"/>
      <c r="AA1202" s="120"/>
    </row>
    <row r="1203" spans="1:27" ht="14.25">
      <c r="A1203" s="238"/>
      <c r="B1203" s="239"/>
      <c r="C1203" s="238"/>
      <c r="D1203" s="238"/>
      <c r="E1203" s="238"/>
      <c r="F1203" s="188"/>
      <c r="G1203" s="239"/>
      <c r="H1203" s="240"/>
      <c r="I1203" s="240"/>
      <c r="J1203" s="240"/>
      <c r="K1203" s="240"/>
      <c r="L1203" s="120"/>
      <c r="M1203" s="120"/>
      <c r="N1203" s="120"/>
      <c r="O1203" s="120"/>
      <c r="P1203" s="120"/>
      <c r="Q1203" s="120"/>
      <c r="R1203" s="120"/>
      <c r="S1203" s="120"/>
      <c r="T1203" s="120"/>
      <c r="U1203" s="120"/>
      <c r="V1203" s="120"/>
      <c r="W1203" s="120"/>
      <c r="X1203" s="120"/>
      <c r="Y1203" s="120"/>
      <c r="Z1203" s="120"/>
      <c r="AA1203" s="120"/>
    </row>
    <row r="1204" spans="1:27" ht="14.25">
      <c r="A1204" s="238"/>
      <c r="B1204" s="239"/>
      <c r="C1204" s="238"/>
      <c r="D1204" s="238"/>
      <c r="E1204" s="238"/>
      <c r="F1204" s="188"/>
      <c r="G1204" s="239"/>
      <c r="H1204" s="240"/>
      <c r="I1204" s="240"/>
      <c r="J1204" s="240"/>
      <c r="K1204" s="240"/>
      <c r="L1204" s="120"/>
      <c r="M1204" s="120"/>
      <c r="N1204" s="120"/>
      <c r="O1204" s="120"/>
      <c r="P1204" s="120"/>
      <c r="Q1204" s="120"/>
      <c r="R1204" s="120"/>
      <c r="S1204" s="120"/>
      <c r="T1204" s="120"/>
      <c r="U1204" s="120"/>
      <c r="V1204" s="120"/>
      <c r="W1204" s="120"/>
      <c r="X1204" s="120"/>
      <c r="Y1204" s="120"/>
      <c r="Z1204" s="120"/>
      <c r="AA1204" s="120"/>
    </row>
    <row r="1205" spans="1:27" ht="14.25">
      <c r="A1205" s="238"/>
      <c r="B1205" s="239"/>
      <c r="C1205" s="238"/>
      <c r="D1205" s="238"/>
      <c r="E1205" s="238"/>
      <c r="F1205" s="188"/>
      <c r="G1205" s="239"/>
      <c r="H1205" s="240"/>
      <c r="I1205" s="240"/>
      <c r="J1205" s="240"/>
      <c r="K1205" s="240"/>
      <c r="L1205" s="120"/>
      <c r="M1205" s="120"/>
      <c r="N1205" s="120"/>
      <c r="O1205" s="120"/>
      <c r="P1205" s="120"/>
      <c r="Q1205" s="120"/>
      <c r="R1205" s="120"/>
      <c r="S1205" s="120"/>
      <c r="T1205" s="120"/>
      <c r="U1205" s="120"/>
      <c r="V1205" s="120"/>
      <c r="W1205" s="120"/>
      <c r="X1205" s="120"/>
      <c r="Y1205" s="120"/>
      <c r="Z1205" s="120"/>
      <c r="AA1205" s="120"/>
    </row>
    <row r="1206" spans="1:27" ht="14.25">
      <c r="A1206" s="238"/>
      <c r="B1206" s="239"/>
      <c r="C1206" s="238"/>
      <c r="D1206" s="238"/>
      <c r="E1206" s="238"/>
      <c r="F1206" s="188"/>
      <c r="G1206" s="239"/>
      <c r="H1206" s="240"/>
      <c r="I1206" s="240"/>
      <c r="J1206" s="240"/>
      <c r="K1206" s="240"/>
      <c r="L1206" s="120"/>
      <c r="M1206" s="120"/>
      <c r="N1206" s="120"/>
      <c r="O1206" s="120"/>
      <c r="P1206" s="120"/>
      <c r="Q1206" s="120"/>
      <c r="R1206" s="120"/>
      <c r="S1206" s="120"/>
      <c r="T1206" s="120"/>
      <c r="U1206" s="120"/>
      <c r="V1206" s="120"/>
      <c r="W1206" s="120"/>
      <c r="X1206" s="120"/>
      <c r="Y1206" s="120"/>
      <c r="Z1206" s="120"/>
      <c r="AA1206" s="120"/>
    </row>
    <row r="1207" spans="1:27" ht="14.25">
      <c r="A1207" s="238"/>
      <c r="B1207" s="239"/>
      <c r="C1207" s="238"/>
      <c r="D1207" s="238"/>
      <c r="E1207" s="238"/>
      <c r="F1207" s="188"/>
      <c r="G1207" s="239"/>
      <c r="H1207" s="240"/>
      <c r="I1207" s="240"/>
      <c r="J1207" s="240"/>
      <c r="K1207" s="240"/>
      <c r="L1207" s="120"/>
      <c r="M1207" s="120"/>
      <c r="N1207" s="120"/>
      <c r="O1207" s="120"/>
      <c r="P1207" s="120"/>
      <c r="Q1207" s="120"/>
      <c r="R1207" s="120"/>
      <c r="S1207" s="120"/>
      <c r="T1207" s="120"/>
      <c r="U1207" s="120"/>
      <c r="V1207" s="120"/>
      <c r="W1207" s="120"/>
      <c r="X1207" s="120"/>
      <c r="Y1207" s="120"/>
      <c r="Z1207" s="120"/>
      <c r="AA1207" s="120"/>
    </row>
    <row r="1208" spans="1:27" ht="14.25">
      <c r="A1208" s="238"/>
      <c r="B1208" s="239"/>
      <c r="C1208" s="238"/>
      <c r="D1208" s="238"/>
      <c r="E1208" s="238"/>
      <c r="F1208" s="188"/>
      <c r="G1208" s="239"/>
      <c r="H1208" s="240"/>
      <c r="I1208" s="240"/>
      <c r="J1208" s="240"/>
      <c r="K1208" s="240"/>
      <c r="L1208" s="120"/>
      <c r="M1208" s="120"/>
      <c r="N1208" s="120"/>
      <c r="O1208" s="120"/>
      <c r="P1208" s="120"/>
      <c r="Q1208" s="120"/>
      <c r="R1208" s="120"/>
      <c r="S1208" s="120"/>
      <c r="T1208" s="120"/>
      <c r="U1208" s="120"/>
      <c r="V1208" s="120"/>
      <c r="W1208" s="120"/>
      <c r="X1208" s="120"/>
      <c r="Y1208" s="120"/>
      <c r="Z1208" s="120"/>
      <c r="AA1208" s="120"/>
    </row>
    <row r="1209" spans="1:27" ht="14.25">
      <c r="A1209" s="238"/>
      <c r="B1209" s="239"/>
      <c r="C1209" s="238"/>
      <c r="D1209" s="238"/>
      <c r="E1209" s="238"/>
      <c r="F1209" s="188"/>
      <c r="G1209" s="239"/>
      <c r="H1209" s="240"/>
      <c r="I1209" s="240"/>
      <c r="J1209" s="240"/>
      <c r="K1209" s="240"/>
      <c r="L1209" s="120"/>
      <c r="M1209" s="120"/>
      <c r="N1209" s="120"/>
      <c r="O1209" s="120"/>
      <c r="P1209" s="120"/>
      <c r="Q1209" s="120"/>
      <c r="R1209" s="120"/>
      <c r="S1209" s="120"/>
      <c r="T1209" s="120"/>
      <c r="U1209" s="120"/>
      <c r="V1209" s="120"/>
      <c r="W1209" s="120"/>
      <c r="X1209" s="120"/>
      <c r="Y1209" s="120"/>
      <c r="Z1209" s="120"/>
      <c r="AA1209" s="120"/>
    </row>
    <row r="1210" spans="1:27" ht="14.25">
      <c r="A1210" s="238"/>
      <c r="B1210" s="239"/>
      <c r="C1210" s="238"/>
      <c r="D1210" s="238"/>
      <c r="E1210" s="238"/>
      <c r="F1210" s="188"/>
      <c r="G1210" s="239"/>
      <c r="H1210" s="240"/>
      <c r="I1210" s="240"/>
      <c r="J1210" s="240"/>
      <c r="K1210" s="240"/>
      <c r="L1210" s="120"/>
      <c r="M1210" s="120"/>
      <c r="N1210" s="120"/>
      <c r="O1210" s="120"/>
      <c r="P1210" s="120"/>
      <c r="Q1210" s="120"/>
      <c r="R1210" s="120"/>
      <c r="S1210" s="120"/>
      <c r="T1210" s="120"/>
      <c r="U1210" s="120"/>
      <c r="V1210" s="120"/>
      <c r="W1210" s="120"/>
      <c r="X1210" s="120"/>
      <c r="Y1210" s="120"/>
      <c r="Z1210" s="120"/>
      <c r="AA1210" s="120"/>
    </row>
    <row r="1211" spans="1:27" ht="14.25">
      <c r="A1211" s="238"/>
      <c r="B1211" s="239"/>
      <c r="C1211" s="238"/>
      <c r="D1211" s="238"/>
      <c r="E1211" s="238"/>
      <c r="F1211" s="188"/>
      <c r="G1211" s="239"/>
      <c r="H1211" s="240"/>
      <c r="I1211" s="240"/>
      <c r="J1211" s="240"/>
      <c r="K1211" s="240"/>
      <c r="L1211" s="120"/>
      <c r="M1211" s="120"/>
      <c r="N1211" s="120"/>
      <c r="O1211" s="120"/>
      <c r="P1211" s="120"/>
      <c r="Q1211" s="120"/>
      <c r="R1211" s="120"/>
      <c r="S1211" s="120"/>
      <c r="T1211" s="120"/>
      <c r="U1211" s="120"/>
      <c r="V1211" s="120"/>
      <c r="W1211" s="120"/>
      <c r="X1211" s="120"/>
      <c r="Y1211" s="120"/>
      <c r="Z1211" s="120"/>
      <c r="AA1211" s="120"/>
    </row>
    <row r="1212" spans="1:27" ht="14.25">
      <c r="A1212" s="238"/>
      <c r="B1212" s="239"/>
      <c r="C1212" s="238"/>
      <c r="D1212" s="238"/>
      <c r="E1212" s="238"/>
      <c r="F1212" s="188"/>
      <c r="G1212" s="239"/>
      <c r="H1212" s="240"/>
      <c r="I1212" s="240"/>
      <c r="J1212" s="240"/>
      <c r="K1212" s="240"/>
      <c r="L1212" s="120"/>
      <c r="M1212" s="120"/>
      <c r="N1212" s="120"/>
      <c r="O1212" s="120"/>
      <c r="P1212" s="120"/>
      <c r="Q1212" s="120"/>
      <c r="R1212" s="120"/>
      <c r="S1212" s="120"/>
      <c r="T1212" s="120"/>
      <c r="U1212" s="120"/>
      <c r="V1212" s="120"/>
      <c r="W1212" s="120"/>
      <c r="X1212" s="120"/>
      <c r="Y1212" s="120"/>
      <c r="Z1212" s="120"/>
      <c r="AA1212" s="120"/>
    </row>
    <row r="1213" spans="1:27" ht="14.25">
      <c r="A1213" s="238"/>
      <c r="B1213" s="239"/>
      <c r="C1213" s="238"/>
      <c r="D1213" s="238"/>
      <c r="E1213" s="238"/>
      <c r="F1213" s="188"/>
      <c r="G1213" s="239"/>
      <c r="H1213" s="240"/>
      <c r="I1213" s="240"/>
      <c r="J1213" s="240"/>
      <c r="K1213" s="240"/>
      <c r="L1213" s="120"/>
      <c r="M1213" s="120"/>
      <c r="N1213" s="120"/>
      <c r="O1213" s="120"/>
      <c r="P1213" s="120"/>
      <c r="Q1213" s="120"/>
      <c r="R1213" s="120"/>
      <c r="S1213" s="120"/>
      <c r="T1213" s="120"/>
      <c r="U1213" s="120"/>
      <c r="V1213" s="120"/>
      <c r="W1213" s="120"/>
      <c r="X1213" s="120"/>
      <c r="Y1213" s="120"/>
      <c r="Z1213" s="120"/>
      <c r="AA1213" s="120"/>
    </row>
    <row r="1214" spans="1:27" ht="14.25">
      <c r="A1214" s="238"/>
      <c r="B1214" s="239"/>
      <c r="C1214" s="238"/>
      <c r="D1214" s="238"/>
      <c r="E1214" s="238"/>
      <c r="F1214" s="188"/>
      <c r="G1214" s="239"/>
      <c r="H1214" s="240"/>
      <c r="I1214" s="240"/>
      <c r="J1214" s="240"/>
      <c r="K1214" s="240"/>
      <c r="L1214" s="120"/>
      <c r="M1214" s="120"/>
      <c r="N1214" s="120"/>
      <c r="O1214" s="120"/>
      <c r="P1214" s="120"/>
      <c r="Q1214" s="120"/>
      <c r="R1214" s="120"/>
      <c r="S1214" s="120"/>
      <c r="T1214" s="120"/>
      <c r="U1214" s="120"/>
      <c r="V1214" s="120"/>
      <c r="W1214" s="120"/>
      <c r="X1214" s="120"/>
      <c r="Y1214" s="120"/>
      <c r="Z1214" s="120"/>
      <c r="AA1214" s="120"/>
    </row>
    <row r="1215" spans="1:27" ht="14.25">
      <c r="A1215" s="238"/>
      <c r="B1215" s="239"/>
      <c r="C1215" s="238"/>
      <c r="D1215" s="238"/>
      <c r="E1215" s="238"/>
      <c r="F1215" s="188"/>
      <c r="G1215" s="239"/>
      <c r="H1215" s="240"/>
      <c r="I1215" s="240"/>
      <c r="J1215" s="240"/>
      <c r="K1215" s="240"/>
      <c r="L1215" s="120"/>
      <c r="M1215" s="120"/>
      <c r="N1215" s="120"/>
      <c r="O1215" s="120"/>
      <c r="P1215" s="120"/>
      <c r="Q1215" s="120"/>
      <c r="R1215" s="120"/>
      <c r="S1215" s="120"/>
      <c r="T1215" s="120"/>
      <c r="U1215" s="120"/>
      <c r="V1215" s="120"/>
      <c r="W1215" s="120"/>
      <c r="X1215" s="120"/>
      <c r="Y1215" s="120"/>
      <c r="Z1215" s="120"/>
      <c r="AA1215" s="120"/>
    </row>
    <row r="1216" spans="1:27" ht="14.25">
      <c r="A1216" s="238"/>
      <c r="B1216" s="239"/>
      <c r="C1216" s="238"/>
      <c r="D1216" s="238"/>
      <c r="E1216" s="238"/>
      <c r="F1216" s="188"/>
      <c r="G1216" s="239"/>
      <c r="H1216" s="240"/>
      <c r="I1216" s="240"/>
      <c r="J1216" s="240"/>
      <c r="K1216" s="240"/>
      <c r="L1216" s="120"/>
      <c r="M1216" s="120"/>
      <c r="N1216" s="120"/>
      <c r="O1216" s="120"/>
      <c r="P1216" s="120"/>
      <c r="Q1216" s="120"/>
      <c r="R1216" s="120"/>
      <c r="S1216" s="120"/>
      <c r="T1216" s="120"/>
      <c r="U1216" s="120"/>
      <c r="V1216" s="120"/>
      <c r="W1216" s="120"/>
      <c r="X1216" s="120"/>
      <c r="Y1216" s="120"/>
      <c r="Z1216" s="120"/>
      <c r="AA1216" s="120"/>
    </row>
    <row r="1217" spans="1:27" ht="14.25">
      <c r="A1217" s="238"/>
      <c r="B1217" s="239"/>
      <c r="C1217" s="238"/>
      <c r="D1217" s="238"/>
      <c r="E1217" s="238"/>
      <c r="F1217" s="188"/>
      <c r="G1217" s="239"/>
      <c r="H1217" s="240"/>
      <c r="I1217" s="240"/>
      <c r="J1217" s="240"/>
      <c r="K1217" s="240"/>
      <c r="L1217" s="120"/>
      <c r="M1217" s="120"/>
      <c r="N1217" s="120"/>
      <c r="O1217" s="120"/>
      <c r="P1217" s="120"/>
      <c r="Q1217" s="120"/>
      <c r="R1217" s="120"/>
      <c r="S1217" s="120"/>
      <c r="T1217" s="120"/>
      <c r="U1217" s="120"/>
      <c r="V1217" s="120"/>
      <c r="W1217" s="120"/>
      <c r="X1217" s="120"/>
      <c r="Y1217" s="120"/>
      <c r="Z1217" s="120"/>
      <c r="AA1217" s="120"/>
    </row>
    <row r="1218" spans="1:27" ht="14.25">
      <c r="A1218" s="238"/>
      <c r="B1218" s="239"/>
      <c r="C1218" s="238"/>
      <c r="D1218" s="238"/>
      <c r="E1218" s="238"/>
      <c r="F1218" s="188"/>
      <c r="G1218" s="239"/>
      <c r="H1218" s="240"/>
      <c r="I1218" s="240"/>
      <c r="J1218" s="240"/>
      <c r="K1218" s="240"/>
      <c r="L1218" s="120"/>
      <c r="M1218" s="120"/>
      <c r="N1218" s="120"/>
      <c r="O1218" s="120"/>
      <c r="P1218" s="120"/>
      <c r="Q1218" s="120"/>
      <c r="R1218" s="120"/>
      <c r="S1218" s="120"/>
      <c r="T1218" s="120"/>
      <c r="U1218" s="120"/>
      <c r="V1218" s="120"/>
      <c r="W1218" s="120"/>
      <c r="X1218" s="120"/>
      <c r="Y1218" s="120"/>
      <c r="Z1218" s="120"/>
      <c r="AA1218" s="120"/>
    </row>
    <row r="1219" spans="1:27" ht="14.25">
      <c r="A1219" s="238"/>
      <c r="B1219" s="239"/>
      <c r="C1219" s="238"/>
      <c r="D1219" s="238"/>
      <c r="E1219" s="238"/>
      <c r="F1219" s="188"/>
      <c r="G1219" s="239"/>
      <c r="H1219" s="240"/>
      <c r="I1219" s="240"/>
      <c r="J1219" s="240"/>
      <c r="K1219" s="240"/>
      <c r="L1219" s="120"/>
      <c r="M1219" s="120"/>
      <c r="N1219" s="120"/>
      <c r="O1219" s="120"/>
      <c r="P1219" s="120"/>
      <c r="Q1219" s="120"/>
      <c r="R1219" s="120"/>
      <c r="S1219" s="120"/>
      <c r="T1219" s="120"/>
      <c r="U1219" s="120"/>
      <c r="V1219" s="120"/>
      <c r="W1219" s="120"/>
      <c r="X1219" s="120"/>
      <c r="Y1219" s="120"/>
      <c r="Z1219" s="120"/>
      <c r="AA1219" s="120"/>
    </row>
    <row r="1220" spans="1:27" ht="14.25">
      <c r="A1220" s="238"/>
      <c r="B1220" s="239"/>
      <c r="C1220" s="238"/>
      <c r="D1220" s="238"/>
      <c r="E1220" s="238"/>
      <c r="F1220" s="188"/>
      <c r="G1220" s="239"/>
      <c r="H1220" s="240"/>
      <c r="I1220" s="240"/>
      <c r="J1220" s="240"/>
      <c r="K1220" s="240"/>
      <c r="L1220" s="120"/>
      <c r="M1220" s="120"/>
      <c r="N1220" s="120"/>
      <c r="O1220" s="120"/>
      <c r="P1220" s="120"/>
      <c r="Q1220" s="120"/>
      <c r="R1220" s="120"/>
      <c r="S1220" s="120"/>
      <c r="T1220" s="120"/>
      <c r="U1220" s="120"/>
      <c r="V1220" s="120"/>
      <c r="W1220" s="120"/>
      <c r="X1220" s="120"/>
      <c r="Y1220" s="120"/>
      <c r="Z1220" s="120"/>
      <c r="AA1220" s="120"/>
    </row>
    <row r="1221" spans="1:27" ht="14.25">
      <c r="A1221" s="238"/>
      <c r="B1221" s="239"/>
      <c r="C1221" s="238"/>
      <c r="D1221" s="238"/>
      <c r="E1221" s="238"/>
      <c r="F1221" s="188"/>
      <c r="G1221" s="239"/>
      <c r="H1221" s="240"/>
      <c r="I1221" s="240"/>
      <c r="J1221" s="240"/>
      <c r="K1221" s="240"/>
      <c r="L1221" s="120"/>
      <c r="M1221" s="120"/>
      <c r="N1221" s="120"/>
      <c r="O1221" s="120"/>
      <c r="P1221" s="120"/>
      <c r="Q1221" s="120"/>
      <c r="R1221" s="120"/>
      <c r="S1221" s="120"/>
      <c r="T1221" s="120"/>
      <c r="U1221" s="120"/>
      <c r="V1221" s="120"/>
      <c r="W1221" s="120"/>
      <c r="X1221" s="120"/>
      <c r="Y1221" s="120"/>
      <c r="Z1221" s="120"/>
      <c r="AA1221" s="120"/>
    </row>
    <row r="1222" spans="1:27" ht="14.25">
      <c r="A1222" s="238"/>
      <c r="B1222" s="239"/>
      <c r="C1222" s="238"/>
      <c r="D1222" s="238"/>
      <c r="E1222" s="238"/>
      <c r="F1222" s="188"/>
      <c r="G1222" s="239"/>
      <c r="H1222" s="240"/>
      <c r="I1222" s="240"/>
      <c r="J1222" s="240"/>
      <c r="K1222" s="240"/>
      <c r="L1222" s="120"/>
      <c r="M1222" s="120"/>
      <c r="N1222" s="120"/>
      <c r="O1222" s="120"/>
      <c r="P1222" s="120"/>
      <c r="Q1222" s="120"/>
      <c r="R1222" s="120"/>
      <c r="S1222" s="120"/>
      <c r="T1222" s="120"/>
      <c r="U1222" s="120"/>
      <c r="V1222" s="120"/>
      <c r="W1222" s="120"/>
      <c r="X1222" s="120"/>
      <c r="Y1222" s="120"/>
      <c r="Z1222" s="120"/>
      <c r="AA1222" s="120"/>
    </row>
    <row r="1223" spans="1:27" ht="14.25">
      <c r="A1223" s="238"/>
      <c r="B1223" s="239"/>
      <c r="C1223" s="238"/>
      <c r="D1223" s="238"/>
      <c r="E1223" s="238"/>
      <c r="F1223" s="188"/>
      <c r="G1223" s="239"/>
      <c r="H1223" s="240"/>
      <c r="I1223" s="240"/>
      <c r="J1223" s="240"/>
      <c r="K1223" s="240"/>
      <c r="L1223" s="120"/>
      <c r="M1223" s="120"/>
      <c r="N1223" s="120"/>
      <c r="O1223" s="120"/>
      <c r="P1223" s="120"/>
      <c r="Q1223" s="120"/>
      <c r="R1223" s="120"/>
      <c r="S1223" s="120"/>
      <c r="T1223" s="120"/>
      <c r="U1223" s="120"/>
      <c r="V1223" s="120"/>
      <c r="W1223" s="120"/>
      <c r="X1223" s="120"/>
      <c r="Y1223" s="120"/>
      <c r="Z1223" s="120"/>
      <c r="AA1223" s="120"/>
    </row>
    <row r="1224" spans="1:27" ht="14.25">
      <c r="A1224" s="238"/>
      <c r="B1224" s="239"/>
      <c r="C1224" s="238"/>
      <c r="D1224" s="238"/>
      <c r="E1224" s="238"/>
      <c r="F1224" s="188"/>
      <c r="G1224" s="239"/>
      <c r="H1224" s="240"/>
      <c r="I1224" s="240"/>
      <c r="J1224" s="240"/>
      <c r="K1224" s="240"/>
      <c r="L1224" s="120"/>
      <c r="M1224" s="120"/>
      <c r="N1224" s="120"/>
      <c r="O1224" s="120"/>
      <c r="P1224" s="120"/>
      <c r="Q1224" s="120"/>
      <c r="R1224" s="120"/>
      <c r="S1224" s="120"/>
      <c r="T1224" s="120"/>
      <c r="U1224" s="120"/>
      <c r="V1224" s="120"/>
      <c r="W1224" s="120"/>
      <c r="X1224" s="120"/>
      <c r="Y1224" s="120"/>
      <c r="Z1224" s="120"/>
      <c r="AA1224" s="120"/>
    </row>
    <row r="1225" spans="1:27" ht="14.25">
      <c r="A1225" s="238"/>
      <c r="B1225" s="239"/>
      <c r="C1225" s="238"/>
      <c r="D1225" s="238"/>
      <c r="E1225" s="238"/>
      <c r="F1225" s="188"/>
      <c r="G1225" s="239"/>
      <c r="H1225" s="240"/>
      <c r="I1225" s="240"/>
      <c r="J1225" s="240"/>
      <c r="K1225" s="240"/>
      <c r="L1225" s="120"/>
      <c r="M1225" s="120"/>
      <c r="N1225" s="120"/>
      <c r="O1225" s="120"/>
      <c r="P1225" s="120"/>
      <c r="Q1225" s="120"/>
      <c r="R1225" s="120"/>
      <c r="S1225" s="120"/>
      <c r="T1225" s="120"/>
      <c r="U1225" s="120"/>
      <c r="V1225" s="120"/>
      <c r="W1225" s="120"/>
      <c r="X1225" s="120"/>
      <c r="Y1225" s="120"/>
      <c r="Z1225" s="120"/>
      <c r="AA1225" s="120"/>
    </row>
    <row r="1226" spans="1:27" ht="14.25">
      <c r="A1226" s="238"/>
      <c r="B1226" s="239"/>
      <c r="C1226" s="238"/>
      <c r="D1226" s="238"/>
      <c r="E1226" s="238"/>
      <c r="F1226" s="188"/>
      <c r="G1226" s="239"/>
      <c r="H1226" s="240"/>
      <c r="I1226" s="240"/>
      <c r="J1226" s="240"/>
      <c r="K1226" s="240"/>
      <c r="L1226" s="120"/>
      <c r="M1226" s="120"/>
      <c r="N1226" s="120"/>
      <c r="O1226" s="120"/>
      <c r="P1226" s="120"/>
      <c r="Q1226" s="120"/>
      <c r="R1226" s="120"/>
      <c r="S1226" s="120"/>
      <c r="T1226" s="120"/>
      <c r="U1226" s="120"/>
      <c r="V1226" s="120"/>
      <c r="W1226" s="120"/>
      <c r="X1226" s="120"/>
      <c r="Y1226" s="120"/>
      <c r="Z1226" s="120"/>
      <c r="AA1226" s="120"/>
    </row>
    <row r="1227" spans="1:27" ht="14.25">
      <c r="A1227" s="238"/>
      <c r="B1227" s="239"/>
      <c r="C1227" s="238"/>
      <c r="D1227" s="238"/>
      <c r="E1227" s="238"/>
      <c r="F1227" s="188"/>
      <c r="G1227" s="239"/>
      <c r="H1227" s="240"/>
      <c r="I1227" s="240"/>
      <c r="J1227" s="240"/>
      <c r="K1227" s="240"/>
      <c r="L1227" s="120"/>
      <c r="M1227" s="120"/>
      <c r="N1227" s="120"/>
      <c r="O1227" s="120"/>
      <c r="P1227" s="120"/>
      <c r="Q1227" s="120"/>
      <c r="R1227" s="120"/>
      <c r="S1227" s="120"/>
      <c r="T1227" s="120"/>
      <c r="U1227" s="120"/>
      <c r="V1227" s="120"/>
      <c r="W1227" s="120"/>
      <c r="X1227" s="120"/>
      <c r="Y1227" s="120"/>
      <c r="Z1227" s="120"/>
      <c r="AA1227" s="120"/>
    </row>
    <row r="1228" spans="1:27" ht="14.25">
      <c r="A1228" s="238"/>
      <c r="B1228" s="239"/>
      <c r="C1228" s="238"/>
      <c r="D1228" s="238"/>
      <c r="E1228" s="238"/>
      <c r="F1228" s="188"/>
      <c r="G1228" s="239"/>
      <c r="H1228" s="240"/>
      <c r="I1228" s="240"/>
      <c r="J1228" s="240"/>
      <c r="K1228" s="240"/>
      <c r="L1228" s="120"/>
      <c r="M1228" s="120"/>
      <c r="N1228" s="120"/>
      <c r="O1228" s="120"/>
      <c r="P1228" s="120"/>
      <c r="Q1228" s="120"/>
      <c r="R1228" s="120"/>
      <c r="S1228" s="120"/>
      <c r="T1228" s="120"/>
      <c r="U1228" s="120"/>
      <c r="V1228" s="120"/>
      <c r="W1228" s="120"/>
      <c r="X1228" s="120"/>
      <c r="Y1228" s="120"/>
      <c r="Z1228" s="120"/>
      <c r="AA1228" s="120"/>
    </row>
    <row r="1229" spans="1:27" ht="14.25">
      <c r="A1229" s="238"/>
      <c r="B1229" s="239"/>
      <c r="C1229" s="238"/>
      <c r="D1229" s="238"/>
      <c r="E1229" s="238"/>
      <c r="F1229" s="188"/>
      <c r="G1229" s="239"/>
      <c r="H1229" s="240"/>
      <c r="I1229" s="240"/>
      <c r="J1229" s="240"/>
      <c r="K1229" s="240"/>
      <c r="L1229" s="120"/>
      <c r="M1229" s="120"/>
      <c r="N1229" s="120"/>
      <c r="O1229" s="120"/>
      <c r="P1229" s="120"/>
      <c r="Q1229" s="120"/>
      <c r="R1229" s="120"/>
      <c r="S1229" s="120"/>
      <c r="T1229" s="120"/>
      <c r="U1229" s="120"/>
      <c r="V1229" s="120"/>
      <c r="W1229" s="120"/>
      <c r="X1229" s="120"/>
      <c r="Y1229" s="120"/>
      <c r="Z1229" s="120"/>
      <c r="AA1229" s="120"/>
    </row>
    <row r="1230" spans="1:27" ht="14.25">
      <c r="A1230" s="238"/>
      <c r="B1230" s="239"/>
      <c r="C1230" s="238"/>
      <c r="D1230" s="238"/>
      <c r="E1230" s="238"/>
      <c r="F1230" s="188"/>
      <c r="G1230" s="239"/>
      <c r="H1230" s="240"/>
      <c r="I1230" s="240"/>
      <c r="J1230" s="240"/>
      <c r="K1230" s="240"/>
      <c r="L1230" s="120"/>
      <c r="M1230" s="120"/>
      <c r="N1230" s="120"/>
      <c r="O1230" s="120"/>
      <c r="P1230" s="120"/>
      <c r="Q1230" s="120"/>
      <c r="R1230" s="120"/>
      <c r="S1230" s="120"/>
      <c r="T1230" s="120"/>
      <c r="U1230" s="120"/>
      <c r="V1230" s="120"/>
      <c r="W1230" s="120"/>
      <c r="X1230" s="120"/>
      <c r="Y1230" s="120"/>
      <c r="Z1230" s="120"/>
      <c r="AA1230" s="120"/>
    </row>
    <row r="1231" spans="1:27" ht="14.25">
      <c r="A1231" s="238"/>
      <c r="B1231" s="239"/>
      <c r="C1231" s="238"/>
      <c r="D1231" s="238"/>
      <c r="E1231" s="238"/>
      <c r="F1231" s="188"/>
      <c r="G1231" s="239"/>
      <c r="H1231" s="240"/>
      <c r="I1231" s="240"/>
      <c r="J1231" s="240"/>
      <c r="K1231" s="240"/>
      <c r="L1231" s="120"/>
      <c r="M1231" s="120"/>
      <c r="N1231" s="120"/>
      <c r="O1231" s="120"/>
      <c r="P1231" s="120"/>
      <c r="Q1231" s="120"/>
      <c r="R1231" s="120"/>
      <c r="S1231" s="120"/>
      <c r="T1231" s="120"/>
      <c r="U1231" s="120"/>
      <c r="V1231" s="120"/>
      <c r="W1231" s="120"/>
      <c r="X1231" s="120"/>
      <c r="Y1231" s="120"/>
      <c r="Z1231" s="120"/>
      <c r="AA1231" s="120"/>
    </row>
    <row r="1232" spans="1:27" ht="14.25">
      <c r="A1232" s="238"/>
      <c r="B1232" s="239"/>
      <c r="C1232" s="238"/>
      <c r="D1232" s="238"/>
      <c r="E1232" s="238"/>
      <c r="F1232" s="188"/>
      <c r="G1232" s="239"/>
      <c r="H1232" s="240"/>
      <c r="I1232" s="240"/>
      <c r="J1232" s="240"/>
      <c r="K1232" s="240"/>
      <c r="L1232" s="120"/>
      <c r="M1232" s="120"/>
      <c r="N1232" s="120"/>
      <c r="O1232" s="120"/>
      <c r="P1232" s="120"/>
      <c r="Q1232" s="120"/>
      <c r="R1232" s="120"/>
      <c r="S1232" s="120"/>
      <c r="T1232" s="120"/>
      <c r="U1232" s="120"/>
      <c r="V1232" s="120"/>
      <c r="W1232" s="120"/>
      <c r="X1232" s="120"/>
      <c r="Y1232" s="120"/>
      <c r="Z1232" s="120"/>
      <c r="AA1232" s="120"/>
    </row>
    <row r="1233" spans="1:27" ht="14.25">
      <c r="A1233" s="238"/>
      <c r="B1233" s="239"/>
      <c r="C1233" s="238"/>
      <c r="D1233" s="238"/>
      <c r="E1233" s="238"/>
      <c r="F1233" s="188"/>
      <c r="G1233" s="239"/>
      <c r="H1233" s="240"/>
      <c r="I1233" s="240"/>
      <c r="J1233" s="240"/>
      <c r="K1233" s="240"/>
      <c r="L1233" s="120"/>
      <c r="M1233" s="120"/>
      <c r="N1233" s="120"/>
      <c r="O1233" s="120"/>
      <c r="P1233" s="120"/>
      <c r="Q1233" s="120"/>
      <c r="R1233" s="120"/>
      <c r="S1233" s="120"/>
      <c r="T1233" s="120"/>
      <c r="U1233" s="120"/>
      <c r="V1233" s="120"/>
      <c r="W1233" s="120"/>
      <c r="X1233" s="120"/>
      <c r="Y1233" s="120"/>
      <c r="Z1233" s="120"/>
      <c r="AA1233" s="120"/>
    </row>
    <row r="1234" spans="1:27" ht="14.25">
      <c r="A1234" s="238"/>
      <c r="B1234" s="239"/>
      <c r="C1234" s="238"/>
      <c r="D1234" s="238"/>
      <c r="E1234" s="238"/>
      <c r="F1234" s="188"/>
      <c r="G1234" s="239"/>
      <c r="H1234" s="240"/>
      <c r="I1234" s="240"/>
      <c r="J1234" s="240"/>
      <c r="K1234" s="240"/>
      <c r="L1234" s="120"/>
      <c r="M1234" s="120"/>
      <c r="N1234" s="120"/>
      <c r="O1234" s="120"/>
      <c r="P1234" s="120"/>
      <c r="Q1234" s="120"/>
      <c r="R1234" s="120"/>
      <c r="S1234" s="120"/>
      <c r="T1234" s="120"/>
      <c r="U1234" s="120"/>
      <c r="V1234" s="120"/>
      <c r="W1234" s="120"/>
      <c r="X1234" s="120"/>
      <c r="Y1234" s="120"/>
      <c r="Z1234" s="120"/>
      <c r="AA1234" s="120"/>
    </row>
    <row r="1235" spans="1:27" ht="14.25">
      <c r="A1235" s="238"/>
      <c r="B1235" s="239"/>
      <c r="C1235" s="238"/>
      <c r="D1235" s="238"/>
      <c r="E1235" s="238"/>
      <c r="F1235" s="188"/>
      <c r="G1235" s="239"/>
      <c r="H1235" s="240"/>
      <c r="I1235" s="240"/>
      <c r="J1235" s="240"/>
      <c r="K1235" s="240"/>
      <c r="L1235" s="120"/>
      <c r="M1235" s="120"/>
      <c r="N1235" s="120"/>
      <c r="O1235" s="120"/>
      <c r="P1235" s="120"/>
      <c r="Q1235" s="120"/>
      <c r="R1235" s="120"/>
      <c r="S1235" s="120"/>
      <c r="T1235" s="120"/>
      <c r="U1235" s="120"/>
      <c r="V1235" s="120"/>
      <c r="W1235" s="120"/>
      <c r="X1235" s="120"/>
      <c r="Y1235" s="120"/>
      <c r="Z1235" s="120"/>
      <c r="AA1235" s="120"/>
    </row>
    <row r="1236" spans="1:27" ht="14.25">
      <c r="A1236" s="238"/>
      <c r="B1236" s="239"/>
      <c r="C1236" s="238"/>
      <c r="D1236" s="238"/>
      <c r="E1236" s="238"/>
      <c r="F1236" s="188"/>
      <c r="G1236" s="239"/>
      <c r="H1236" s="240"/>
      <c r="I1236" s="240"/>
      <c r="J1236" s="240"/>
      <c r="K1236" s="240"/>
      <c r="L1236" s="120"/>
      <c r="M1236" s="120"/>
      <c r="N1236" s="120"/>
      <c r="O1236" s="120"/>
      <c r="P1236" s="120"/>
      <c r="Q1236" s="120"/>
      <c r="R1236" s="120"/>
      <c r="S1236" s="120"/>
      <c r="T1236" s="120"/>
      <c r="U1236" s="120"/>
      <c r="V1236" s="120"/>
      <c r="W1236" s="120"/>
      <c r="X1236" s="120"/>
      <c r="Y1236" s="120"/>
      <c r="Z1236" s="120"/>
      <c r="AA1236" s="120"/>
    </row>
    <row r="1237" spans="1:27" ht="14.25">
      <c r="A1237" s="238"/>
      <c r="B1237" s="239"/>
      <c r="C1237" s="238"/>
      <c r="D1237" s="238"/>
      <c r="E1237" s="238"/>
      <c r="F1237" s="188"/>
      <c r="G1237" s="239"/>
      <c r="H1237" s="240"/>
      <c r="I1237" s="240"/>
      <c r="J1237" s="240"/>
      <c r="K1237" s="240"/>
      <c r="L1237" s="120"/>
      <c r="M1237" s="120"/>
      <c r="N1237" s="120"/>
      <c r="O1237" s="120"/>
      <c r="P1237" s="120"/>
      <c r="Q1237" s="120"/>
      <c r="R1237" s="120"/>
      <c r="S1237" s="120"/>
      <c r="T1237" s="120"/>
      <c r="U1237" s="120"/>
      <c r="V1237" s="120"/>
      <c r="W1237" s="120"/>
      <c r="X1237" s="120"/>
      <c r="Y1237" s="120"/>
      <c r="Z1237" s="120"/>
      <c r="AA1237" s="120"/>
    </row>
    <row r="1238" spans="1:27" ht="14.25">
      <c r="A1238" s="238"/>
      <c r="B1238" s="239"/>
      <c r="C1238" s="238"/>
      <c r="D1238" s="238"/>
      <c r="E1238" s="238"/>
      <c r="F1238" s="188"/>
      <c r="G1238" s="239"/>
      <c r="H1238" s="240"/>
      <c r="I1238" s="240"/>
      <c r="J1238" s="240"/>
      <c r="K1238" s="240"/>
      <c r="L1238" s="120"/>
      <c r="M1238" s="120"/>
      <c r="N1238" s="120"/>
      <c r="O1238" s="120"/>
      <c r="P1238" s="120"/>
      <c r="Q1238" s="120"/>
      <c r="R1238" s="120"/>
      <c r="S1238" s="120"/>
      <c r="T1238" s="120"/>
      <c r="U1238" s="120"/>
      <c r="V1238" s="120"/>
      <c r="W1238" s="120"/>
      <c r="X1238" s="120"/>
      <c r="Y1238" s="120"/>
      <c r="Z1238" s="120"/>
      <c r="AA1238" s="120"/>
    </row>
    <row r="1239" spans="1:27" ht="14.25">
      <c r="A1239" s="238"/>
      <c r="B1239" s="239"/>
      <c r="C1239" s="238"/>
      <c r="D1239" s="238"/>
      <c r="E1239" s="238"/>
      <c r="F1239" s="188"/>
      <c r="G1239" s="239"/>
      <c r="H1239" s="240"/>
      <c r="I1239" s="240"/>
      <c r="J1239" s="240"/>
      <c r="K1239" s="240"/>
      <c r="L1239" s="120"/>
      <c r="M1239" s="120"/>
      <c r="N1239" s="120"/>
      <c r="O1239" s="120"/>
      <c r="P1239" s="120"/>
      <c r="Q1239" s="120"/>
      <c r="R1239" s="120"/>
      <c r="S1239" s="120"/>
      <c r="T1239" s="120"/>
      <c r="U1239" s="120"/>
      <c r="V1239" s="120"/>
      <c r="W1239" s="120"/>
      <c r="X1239" s="120"/>
      <c r="Y1239" s="120"/>
      <c r="Z1239" s="120"/>
      <c r="AA1239" s="120"/>
    </row>
    <row r="1240" spans="1:27" ht="14.25">
      <c r="A1240" s="238"/>
      <c r="B1240" s="239"/>
      <c r="C1240" s="238"/>
      <c r="D1240" s="238"/>
      <c r="E1240" s="238"/>
      <c r="F1240" s="188"/>
      <c r="G1240" s="239"/>
      <c r="H1240" s="240"/>
      <c r="I1240" s="240"/>
      <c r="J1240" s="240"/>
      <c r="K1240" s="240"/>
      <c r="L1240" s="120"/>
      <c r="M1240" s="120"/>
      <c r="N1240" s="120"/>
      <c r="O1240" s="120"/>
      <c r="P1240" s="120"/>
      <c r="Q1240" s="120"/>
      <c r="R1240" s="120"/>
      <c r="S1240" s="120"/>
      <c r="T1240" s="120"/>
      <c r="U1240" s="120"/>
      <c r="V1240" s="120"/>
      <c r="W1240" s="120"/>
      <c r="X1240" s="120"/>
      <c r="Y1240" s="120"/>
      <c r="Z1240" s="120"/>
      <c r="AA1240" s="120"/>
    </row>
    <row r="1241" spans="1:27" ht="14.25">
      <c r="A1241" s="238"/>
      <c r="B1241" s="239"/>
      <c r="C1241" s="238"/>
      <c r="D1241" s="238"/>
      <c r="E1241" s="238"/>
      <c r="F1241" s="188"/>
      <c r="G1241" s="239"/>
      <c r="H1241" s="240"/>
      <c r="I1241" s="240"/>
      <c r="J1241" s="240"/>
      <c r="K1241" s="240"/>
      <c r="L1241" s="120"/>
      <c r="M1241" s="120"/>
      <c r="N1241" s="120"/>
      <c r="O1241" s="120"/>
      <c r="P1241" s="120"/>
      <c r="Q1241" s="120"/>
      <c r="R1241" s="120"/>
      <c r="S1241" s="120"/>
      <c r="T1241" s="120"/>
      <c r="U1241" s="120"/>
      <c r="V1241" s="120"/>
      <c r="W1241" s="120"/>
      <c r="X1241" s="120"/>
      <c r="Y1241" s="120"/>
      <c r="Z1241" s="120"/>
      <c r="AA1241" s="120"/>
    </row>
    <row r="1242" spans="1:27" ht="14.25">
      <c r="A1242" s="238"/>
      <c r="B1242" s="239"/>
      <c r="C1242" s="238"/>
      <c r="D1242" s="238"/>
      <c r="E1242" s="238"/>
      <c r="F1242" s="188"/>
      <c r="G1242" s="239"/>
      <c r="H1242" s="240"/>
      <c r="I1242" s="240"/>
      <c r="J1242" s="240"/>
      <c r="K1242" s="240"/>
      <c r="L1242" s="120"/>
      <c r="M1242" s="120"/>
      <c r="N1242" s="120"/>
      <c r="O1242" s="120"/>
      <c r="P1242" s="120"/>
      <c r="Q1242" s="120"/>
      <c r="R1242" s="120"/>
      <c r="S1242" s="120"/>
      <c r="T1242" s="120"/>
      <c r="U1242" s="120"/>
      <c r="V1242" s="120"/>
      <c r="W1242" s="120"/>
      <c r="X1242" s="120"/>
      <c r="Y1242" s="120"/>
      <c r="Z1242" s="120"/>
      <c r="AA1242" s="120"/>
    </row>
    <row r="1243" spans="1:27" ht="14.25">
      <c r="A1243" s="238"/>
      <c r="B1243" s="239"/>
      <c r="C1243" s="238"/>
      <c r="D1243" s="238"/>
      <c r="E1243" s="238"/>
      <c r="F1243" s="188"/>
      <c r="G1243" s="239"/>
      <c r="H1243" s="240"/>
      <c r="I1243" s="240"/>
      <c r="J1243" s="240"/>
      <c r="K1243" s="240"/>
      <c r="L1243" s="120"/>
      <c r="M1243" s="120"/>
      <c r="N1243" s="120"/>
      <c r="O1243" s="120"/>
      <c r="P1243" s="120"/>
      <c r="Q1243" s="120"/>
      <c r="R1243" s="120"/>
      <c r="S1243" s="120"/>
      <c r="T1243" s="120"/>
      <c r="U1243" s="120"/>
      <c r="V1243" s="120"/>
      <c r="W1243" s="120"/>
      <c r="X1243" s="120"/>
      <c r="Y1243" s="120"/>
      <c r="Z1243" s="120"/>
      <c r="AA1243" s="120"/>
    </row>
    <row r="1244" spans="1:27" ht="14.25">
      <c r="A1244" s="238"/>
      <c r="B1244" s="239"/>
      <c r="C1244" s="238"/>
      <c r="D1244" s="238"/>
      <c r="E1244" s="238"/>
      <c r="F1244" s="188"/>
      <c r="G1244" s="239"/>
      <c r="H1244" s="240"/>
      <c r="I1244" s="240"/>
      <c r="J1244" s="240"/>
      <c r="K1244" s="240"/>
      <c r="L1244" s="120"/>
      <c r="M1244" s="120"/>
      <c r="N1244" s="120"/>
      <c r="O1244" s="120"/>
      <c r="P1244" s="120"/>
      <c r="Q1244" s="120"/>
      <c r="R1244" s="120"/>
      <c r="S1244" s="120"/>
      <c r="T1244" s="120"/>
      <c r="U1244" s="120"/>
      <c r="V1244" s="120"/>
      <c r="W1244" s="120"/>
      <c r="X1244" s="120"/>
      <c r="Y1244" s="120"/>
      <c r="Z1244" s="120"/>
      <c r="AA1244" s="120"/>
    </row>
    <row r="1245" spans="1:27" ht="14.25">
      <c r="A1245" s="238"/>
      <c r="B1245" s="239"/>
      <c r="C1245" s="238"/>
      <c r="D1245" s="238"/>
      <c r="E1245" s="238"/>
      <c r="F1245" s="188"/>
      <c r="G1245" s="239"/>
      <c r="H1245" s="240"/>
      <c r="I1245" s="240"/>
      <c r="J1245" s="240"/>
      <c r="K1245" s="240"/>
      <c r="L1245" s="120"/>
      <c r="M1245" s="120"/>
      <c r="N1245" s="120"/>
      <c r="O1245" s="120"/>
      <c r="P1245" s="120"/>
      <c r="Q1245" s="120"/>
      <c r="R1245" s="120"/>
      <c r="S1245" s="120"/>
      <c r="T1245" s="120"/>
      <c r="U1245" s="120"/>
      <c r="V1245" s="120"/>
      <c r="W1245" s="120"/>
      <c r="X1245" s="120"/>
      <c r="Y1245" s="120"/>
      <c r="Z1245" s="120"/>
      <c r="AA1245" s="120"/>
    </row>
    <row r="1246" spans="1:27" ht="14.25">
      <c r="A1246" s="238"/>
      <c r="B1246" s="239"/>
      <c r="C1246" s="238"/>
      <c r="D1246" s="238"/>
      <c r="E1246" s="238"/>
      <c r="F1246" s="188"/>
      <c r="G1246" s="239"/>
      <c r="H1246" s="240"/>
      <c r="I1246" s="240"/>
      <c r="J1246" s="240"/>
      <c r="K1246" s="240"/>
      <c r="L1246" s="120"/>
      <c r="M1246" s="120"/>
      <c r="N1246" s="120"/>
      <c r="O1246" s="120"/>
      <c r="P1246" s="120"/>
      <c r="Q1246" s="120"/>
      <c r="R1246" s="120"/>
      <c r="S1246" s="120"/>
      <c r="T1246" s="120"/>
      <c r="U1246" s="120"/>
      <c r="V1246" s="120"/>
      <c r="W1246" s="120"/>
      <c r="X1246" s="120"/>
      <c r="Y1246" s="120"/>
      <c r="Z1246" s="120"/>
      <c r="AA1246" s="120"/>
    </row>
    <row r="1247" spans="1:27" ht="14.25">
      <c r="A1247" s="238"/>
      <c r="B1247" s="239"/>
      <c r="C1247" s="238"/>
      <c r="D1247" s="238"/>
      <c r="E1247" s="238"/>
      <c r="F1247" s="188"/>
      <c r="G1247" s="239"/>
      <c r="H1247" s="240"/>
      <c r="I1247" s="240"/>
      <c r="J1247" s="240"/>
      <c r="K1247" s="240"/>
      <c r="L1247" s="120"/>
      <c r="M1247" s="120"/>
      <c r="N1247" s="120"/>
      <c r="O1247" s="120"/>
      <c r="P1247" s="120"/>
      <c r="Q1247" s="120"/>
      <c r="R1247" s="120"/>
      <c r="S1247" s="120"/>
      <c r="T1247" s="120"/>
      <c r="U1247" s="120"/>
      <c r="V1247" s="120"/>
      <c r="W1247" s="120"/>
      <c r="X1247" s="120"/>
      <c r="Y1247" s="120"/>
      <c r="Z1247" s="120"/>
      <c r="AA1247" s="120"/>
    </row>
    <row r="1248" spans="1:27" ht="14.25">
      <c r="A1248" s="238"/>
      <c r="B1248" s="239"/>
      <c r="C1248" s="238"/>
      <c r="D1248" s="238"/>
      <c r="E1248" s="238"/>
      <c r="F1248" s="188"/>
      <c r="G1248" s="239"/>
      <c r="H1248" s="240"/>
      <c r="I1248" s="240"/>
      <c r="J1248" s="240"/>
      <c r="K1248" s="240"/>
      <c r="L1248" s="120"/>
      <c r="M1248" s="120"/>
      <c r="N1248" s="120"/>
      <c r="O1248" s="120"/>
      <c r="P1248" s="120"/>
      <c r="Q1248" s="120"/>
      <c r="R1248" s="120"/>
      <c r="S1248" s="120"/>
      <c r="T1248" s="120"/>
      <c r="U1248" s="120"/>
      <c r="V1248" s="120"/>
      <c r="W1248" s="120"/>
      <c r="X1248" s="120"/>
      <c r="Y1248" s="120"/>
      <c r="Z1248" s="120"/>
      <c r="AA1248" s="120"/>
    </row>
    <row r="1249" spans="1:27" ht="14.25">
      <c r="A1249" s="238"/>
      <c r="B1249" s="239"/>
      <c r="C1249" s="238"/>
      <c r="D1249" s="238"/>
      <c r="E1249" s="238"/>
      <c r="F1249" s="188"/>
      <c r="G1249" s="239"/>
      <c r="H1249" s="240"/>
      <c r="I1249" s="240"/>
      <c r="J1249" s="240"/>
      <c r="K1249" s="240"/>
      <c r="L1249" s="120"/>
      <c r="M1249" s="120"/>
      <c r="N1249" s="120"/>
      <c r="O1249" s="120"/>
      <c r="P1249" s="120"/>
      <c r="Q1249" s="120"/>
      <c r="R1249" s="120"/>
      <c r="S1249" s="120"/>
      <c r="T1249" s="120"/>
      <c r="U1249" s="120"/>
      <c r="V1249" s="120"/>
      <c r="W1249" s="120"/>
      <c r="X1249" s="120"/>
      <c r="Y1249" s="120"/>
      <c r="Z1249" s="120"/>
      <c r="AA1249" s="120"/>
    </row>
    <row r="1250" spans="1:27" ht="14.25">
      <c r="A1250" s="238"/>
      <c r="B1250" s="239"/>
      <c r="C1250" s="238"/>
      <c r="D1250" s="238"/>
      <c r="E1250" s="238"/>
      <c r="F1250" s="188"/>
      <c r="G1250" s="239"/>
      <c r="H1250" s="240"/>
      <c r="I1250" s="240"/>
      <c r="J1250" s="240"/>
      <c r="K1250" s="240"/>
      <c r="L1250" s="120"/>
      <c r="M1250" s="120"/>
      <c r="N1250" s="120"/>
      <c r="O1250" s="120"/>
      <c r="P1250" s="120"/>
      <c r="Q1250" s="120"/>
      <c r="R1250" s="120"/>
      <c r="S1250" s="120"/>
      <c r="T1250" s="120"/>
      <c r="U1250" s="120"/>
      <c r="V1250" s="120"/>
      <c r="W1250" s="120"/>
      <c r="X1250" s="120"/>
      <c r="Y1250" s="120"/>
      <c r="Z1250" s="120"/>
      <c r="AA1250" s="120"/>
    </row>
    <row r="1251" spans="1:27" ht="14.25">
      <c r="A1251" s="238"/>
      <c r="B1251" s="239"/>
      <c r="C1251" s="238"/>
      <c r="D1251" s="238"/>
      <c r="E1251" s="238"/>
      <c r="F1251" s="188"/>
      <c r="G1251" s="239"/>
      <c r="H1251" s="240"/>
      <c r="I1251" s="240"/>
      <c r="J1251" s="240"/>
      <c r="K1251" s="240"/>
      <c r="L1251" s="120"/>
      <c r="M1251" s="120"/>
      <c r="N1251" s="120"/>
      <c r="O1251" s="120"/>
      <c r="P1251" s="120"/>
      <c r="Q1251" s="120"/>
      <c r="R1251" s="120"/>
      <c r="S1251" s="120"/>
      <c r="T1251" s="120"/>
      <c r="U1251" s="120"/>
      <c r="V1251" s="120"/>
      <c r="W1251" s="120"/>
      <c r="X1251" s="120"/>
      <c r="Y1251" s="120"/>
      <c r="Z1251" s="120"/>
      <c r="AA1251" s="120"/>
    </row>
    <row r="1252" spans="1:27" ht="14.25">
      <c r="A1252" s="238"/>
      <c r="B1252" s="239"/>
      <c r="C1252" s="238"/>
      <c r="D1252" s="238"/>
      <c r="E1252" s="238"/>
      <c r="F1252" s="188"/>
      <c r="G1252" s="239"/>
      <c r="H1252" s="240"/>
      <c r="I1252" s="240"/>
      <c r="J1252" s="240"/>
      <c r="K1252" s="240"/>
      <c r="L1252" s="120"/>
      <c r="M1252" s="120"/>
      <c r="N1252" s="120"/>
      <c r="O1252" s="120"/>
      <c r="P1252" s="120"/>
      <c r="Q1252" s="120"/>
      <c r="R1252" s="120"/>
      <c r="S1252" s="120"/>
      <c r="T1252" s="120"/>
      <c r="U1252" s="120"/>
      <c r="V1252" s="120"/>
      <c r="W1252" s="120"/>
      <c r="X1252" s="120"/>
      <c r="Y1252" s="120"/>
      <c r="Z1252" s="120"/>
      <c r="AA1252" s="120"/>
    </row>
    <row r="1253" spans="1:27" ht="14.25">
      <c r="A1253" s="238"/>
      <c r="B1253" s="239"/>
      <c r="C1253" s="238"/>
      <c r="D1253" s="238"/>
      <c r="E1253" s="238"/>
      <c r="F1253" s="188"/>
      <c r="G1253" s="239"/>
      <c r="H1253" s="240"/>
      <c r="I1253" s="240"/>
      <c r="J1253" s="240"/>
      <c r="K1253" s="240"/>
      <c r="L1253" s="120"/>
      <c r="M1253" s="120"/>
      <c r="N1253" s="120"/>
      <c r="O1253" s="120"/>
      <c r="P1253" s="120"/>
      <c r="Q1253" s="120"/>
      <c r="R1253" s="120"/>
      <c r="S1253" s="120"/>
      <c r="T1253" s="120"/>
      <c r="U1253" s="120"/>
      <c r="V1253" s="120"/>
      <c r="W1253" s="120"/>
      <c r="X1253" s="120"/>
      <c r="Y1253" s="120"/>
      <c r="Z1253" s="120"/>
      <c r="AA1253" s="120"/>
    </row>
    <row r="1254" spans="1:27" ht="14.25">
      <c r="A1254" s="238"/>
      <c r="B1254" s="239"/>
      <c r="C1254" s="238"/>
      <c r="D1254" s="238"/>
      <c r="E1254" s="238"/>
      <c r="F1254" s="188"/>
      <c r="G1254" s="239"/>
      <c r="H1254" s="240"/>
      <c r="I1254" s="240"/>
      <c r="J1254" s="240"/>
      <c r="K1254" s="240"/>
      <c r="L1254" s="120"/>
      <c r="M1254" s="120"/>
      <c r="N1254" s="120"/>
      <c r="O1254" s="120"/>
      <c r="P1254" s="120"/>
      <c r="Q1254" s="120"/>
      <c r="R1254" s="120"/>
      <c r="S1254" s="120"/>
      <c r="T1254" s="120"/>
      <c r="U1254" s="120"/>
      <c r="V1254" s="120"/>
      <c r="W1254" s="120"/>
      <c r="X1254" s="120"/>
      <c r="Y1254" s="120"/>
      <c r="Z1254" s="120"/>
      <c r="AA1254" s="120"/>
    </row>
    <row r="1255" spans="1:27" ht="14.25">
      <c r="A1255" s="238"/>
      <c r="B1255" s="239"/>
      <c r="C1255" s="238"/>
      <c r="D1255" s="238"/>
      <c r="E1255" s="238"/>
      <c r="F1255" s="188"/>
      <c r="G1255" s="239"/>
      <c r="H1255" s="240"/>
      <c r="I1255" s="240"/>
      <c r="J1255" s="240"/>
      <c r="K1255" s="240"/>
      <c r="L1255" s="120"/>
      <c r="M1255" s="120"/>
      <c r="N1255" s="120"/>
      <c r="O1255" s="120"/>
      <c r="P1255" s="120"/>
      <c r="Q1255" s="120"/>
      <c r="R1255" s="120"/>
      <c r="S1255" s="120"/>
      <c r="T1255" s="120"/>
      <c r="U1255" s="120"/>
      <c r="V1255" s="120"/>
      <c r="W1255" s="120"/>
      <c r="X1255" s="120"/>
      <c r="Y1255" s="120"/>
      <c r="Z1255" s="120"/>
      <c r="AA1255" s="120"/>
    </row>
    <row r="1256" spans="1:27" ht="14.25">
      <c r="A1256" s="238"/>
      <c r="B1256" s="239"/>
      <c r="C1256" s="238"/>
      <c r="D1256" s="238"/>
      <c r="E1256" s="238"/>
      <c r="F1256" s="188"/>
      <c r="G1256" s="239"/>
      <c r="H1256" s="240"/>
      <c r="I1256" s="240"/>
      <c r="J1256" s="240"/>
      <c r="K1256" s="240"/>
      <c r="L1256" s="120"/>
      <c r="M1256" s="120"/>
      <c r="N1256" s="120"/>
      <c r="O1256" s="120"/>
      <c r="P1256" s="120"/>
      <c r="Q1256" s="120"/>
      <c r="R1256" s="120"/>
      <c r="S1256" s="120"/>
      <c r="T1256" s="120"/>
      <c r="U1256" s="120"/>
      <c r="V1256" s="120"/>
      <c r="W1256" s="120"/>
      <c r="X1256" s="120"/>
      <c r="Y1256" s="120"/>
      <c r="Z1256" s="120"/>
      <c r="AA1256" s="120"/>
    </row>
    <row r="1257" spans="1:27" ht="14.25">
      <c r="A1257" s="238"/>
      <c r="B1257" s="239"/>
      <c r="C1257" s="238"/>
      <c r="D1257" s="238"/>
      <c r="E1257" s="238"/>
      <c r="F1257" s="188"/>
      <c r="G1257" s="239"/>
      <c r="H1257" s="240"/>
      <c r="I1257" s="240"/>
      <c r="J1257" s="240"/>
      <c r="K1257" s="240"/>
      <c r="L1257" s="120"/>
      <c r="M1257" s="120"/>
      <c r="N1257" s="120"/>
      <c r="O1257" s="120"/>
      <c r="P1257" s="120"/>
      <c r="Q1257" s="120"/>
      <c r="R1257" s="120"/>
      <c r="S1257" s="120"/>
      <c r="T1257" s="120"/>
      <c r="U1257" s="120"/>
      <c r="V1257" s="120"/>
      <c r="W1257" s="120"/>
      <c r="X1257" s="120"/>
      <c r="Y1257" s="120"/>
      <c r="Z1257" s="120"/>
      <c r="AA1257" s="120"/>
    </row>
    <row r="1258" spans="1:27" ht="14.25">
      <c r="A1258" s="238"/>
      <c r="B1258" s="239"/>
      <c r="C1258" s="238"/>
      <c r="D1258" s="238"/>
      <c r="E1258" s="238"/>
      <c r="F1258" s="188"/>
      <c r="G1258" s="239"/>
      <c r="H1258" s="240"/>
      <c r="I1258" s="240"/>
      <c r="J1258" s="240"/>
      <c r="K1258" s="240"/>
      <c r="L1258" s="120"/>
      <c r="M1258" s="120"/>
      <c r="N1258" s="120"/>
      <c r="O1258" s="120"/>
      <c r="P1258" s="120"/>
      <c r="Q1258" s="120"/>
      <c r="R1258" s="120"/>
      <c r="S1258" s="120"/>
      <c r="T1258" s="120"/>
      <c r="U1258" s="120"/>
      <c r="V1258" s="120"/>
      <c r="W1258" s="120"/>
      <c r="X1258" s="120"/>
      <c r="Y1258" s="120"/>
      <c r="Z1258" s="120"/>
      <c r="AA1258" s="120"/>
    </row>
    <row r="1259" spans="1:27" ht="14.25">
      <c r="A1259" s="238"/>
      <c r="B1259" s="239"/>
      <c r="C1259" s="238"/>
      <c r="D1259" s="238"/>
      <c r="E1259" s="238"/>
      <c r="F1259" s="188"/>
      <c r="G1259" s="239"/>
      <c r="H1259" s="240"/>
      <c r="I1259" s="240"/>
      <c r="J1259" s="240"/>
      <c r="K1259" s="240"/>
      <c r="L1259" s="120"/>
      <c r="M1259" s="120"/>
      <c r="N1259" s="120"/>
      <c r="O1259" s="120"/>
      <c r="P1259" s="120"/>
      <c r="Q1259" s="120"/>
      <c r="R1259" s="120"/>
      <c r="S1259" s="120"/>
      <c r="T1259" s="120"/>
      <c r="U1259" s="120"/>
      <c r="V1259" s="120"/>
      <c r="W1259" s="120"/>
      <c r="X1259" s="120"/>
      <c r="Y1259" s="120"/>
      <c r="Z1259" s="120"/>
      <c r="AA1259" s="120"/>
    </row>
    <row r="1260" spans="1:27" ht="14.25">
      <c r="A1260" s="238"/>
      <c r="B1260" s="239"/>
      <c r="C1260" s="238"/>
      <c r="D1260" s="238"/>
      <c r="E1260" s="238"/>
      <c r="F1260" s="188"/>
      <c r="G1260" s="239"/>
      <c r="H1260" s="240"/>
      <c r="I1260" s="240"/>
      <c r="J1260" s="240"/>
      <c r="K1260" s="240"/>
      <c r="L1260" s="120"/>
      <c r="M1260" s="120"/>
      <c r="N1260" s="120"/>
      <c r="O1260" s="120"/>
      <c r="P1260" s="120"/>
      <c r="Q1260" s="120"/>
      <c r="R1260" s="120"/>
      <c r="S1260" s="120"/>
      <c r="T1260" s="120"/>
      <c r="U1260" s="120"/>
      <c r="V1260" s="120"/>
      <c r="W1260" s="120"/>
      <c r="X1260" s="120"/>
      <c r="Y1260" s="120"/>
      <c r="Z1260" s="120"/>
      <c r="AA1260" s="120"/>
    </row>
    <row r="1261" spans="1:27" ht="14.25">
      <c r="A1261" s="238"/>
      <c r="B1261" s="239"/>
      <c r="C1261" s="238"/>
      <c r="D1261" s="238"/>
      <c r="E1261" s="238"/>
      <c r="F1261" s="188"/>
      <c r="G1261" s="239"/>
      <c r="H1261" s="240"/>
      <c r="I1261" s="240"/>
      <c r="J1261" s="240"/>
      <c r="K1261" s="240"/>
      <c r="L1261" s="120"/>
      <c r="M1261" s="120"/>
      <c r="N1261" s="120"/>
      <c r="O1261" s="120"/>
      <c r="P1261" s="120"/>
      <c r="Q1261" s="120"/>
      <c r="R1261" s="120"/>
      <c r="S1261" s="120"/>
      <c r="T1261" s="120"/>
      <c r="U1261" s="120"/>
      <c r="V1261" s="120"/>
      <c r="W1261" s="120"/>
      <c r="X1261" s="120"/>
      <c r="Y1261" s="120"/>
      <c r="Z1261" s="120"/>
      <c r="AA1261" s="120"/>
    </row>
    <row r="1262" spans="1:27" ht="14.25">
      <c r="A1262" s="238"/>
      <c r="B1262" s="239"/>
      <c r="C1262" s="238"/>
      <c r="D1262" s="238"/>
      <c r="E1262" s="238"/>
      <c r="F1262" s="188"/>
      <c r="G1262" s="239"/>
      <c r="H1262" s="240"/>
      <c r="I1262" s="240"/>
      <c r="J1262" s="240"/>
      <c r="K1262" s="240"/>
      <c r="L1262" s="120"/>
      <c r="M1262" s="120"/>
      <c r="N1262" s="120"/>
      <c r="O1262" s="120"/>
      <c r="P1262" s="120"/>
      <c r="Q1262" s="120"/>
      <c r="R1262" s="120"/>
      <c r="S1262" s="120"/>
      <c r="T1262" s="120"/>
      <c r="U1262" s="120"/>
      <c r="V1262" s="120"/>
      <c r="W1262" s="120"/>
      <c r="X1262" s="120"/>
      <c r="Y1262" s="120"/>
      <c r="Z1262" s="120"/>
      <c r="AA1262" s="120"/>
    </row>
    <row r="1263" spans="1:27" ht="14.25">
      <c r="A1263" s="238"/>
      <c r="B1263" s="239"/>
      <c r="C1263" s="238"/>
      <c r="D1263" s="238"/>
      <c r="E1263" s="238"/>
      <c r="F1263" s="188"/>
      <c r="G1263" s="239"/>
      <c r="H1263" s="240"/>
      <c r="I1263" s="240"/>
      <c r="J1263" s="240"/>
      <c r="K1263" s="240"/>
      <c r="L1263" s="120"/>
      <c r="M1263" s="120"/>
      <c r="N1263" s="120"/>
      <c r="O1263" s="120"/>
      <c r="P1263" s="120"/>
      <c r="Q1263" s="120"/>
      <c r="R1263" s="120"/>
      <c r="S1263" s="120"/>
      <c r="T1263" s="120"/>
      <c r="U1263" s="120"/>
      <c r="V1263" s="120"/>
      <c r="W1263" s="120"/>
      <c r="X1263" s="120"/>
      <c r="Y1263" s="120"/>
      <c r="Z1263" s="120"/>
      <c r="AA1263" s="120"/>
    </row>
    <row r="1264" spans="1:27" ht="14.25">
      <c r="A1264" s="238"/>
      <c r="B1264" s="239"/>
      <c r="C1264" s="238"/>
      <c r="D1264" s="238"/>
      <c r="E1264" s="238"/>
      <c r="F1264" s="188"/>
      <c r="G1264" s="239"/>
      <c r="H1264" s="240"/>
      <c r="I1264" s="240"/>
      <c r="J1264" s="240"/>
      <c r="K1264" s="240"/>
      <c r="L1264" s="120"/>
      <c r="M1264" s="120"/>
      <c r="N1264" s="120"/>
      <c r="O1264" s="120"/>
      <c r="P1264" s="120"/>
      <c r="Q1264" s="120"/>
      <c r="R1264" s="120"/>
      <c r="S1264" s="120"/>
      <c r="T1264" s="120"/>
      <c r="U1264" s="120"/>
      <c r="V1264" s="120"/>
      <c r="W1264" s="120"/>
      <c r="X1264" s="120"/>
      <c r="Y1264" s="120"/>
      <c r="Z1264" s="120"/>
      <c r="AA1264" s="120"/>
    </row>
    <row r="1265" spans="1:27" ht="14.25">
      <c r="A1265" s="238"/>
      <c r="B1265" s="239"/>
      <c r="C1265" s="238"/>
      <c r="D1265" s="238"/>
      <c r="E1265" s="238"/>
      <c r="F1265" s="188"/>
      <c r="G1265" s="239"/>
      <c r="H1265" s="240"/>
      <c r="I1265" s="240"/>
      <c r="J1265" s="240"/>
      <c r="K1265" s="240"/>
      <c r="L1265" s="120"/>
      <c r="M1265" s="120"/>
      <c r="N1265" s="120"/>
      <c r="O1265" s="120"/>
      <c r="P1265" s="120"/>
      <c r="Q1265" s="120"/>
      <c r="R1265" s="120"/>
      <c r="S1265" s="120"/>
      <c r="T1265" s="120"/>
      <c r="U1265" s="120"/>
      <c r="V1265" s="120"/>
      <c r="W1265" s="120"/>
      <c r="X1265" s="120"/>
      <c r="Y1265" s="120"/>
      <c r="Z1265" s="120"/>
      <c r="AA1265" s="120"/>
    </row>
    <row r="1266" spans="1:27" ht="14.25">
      <c r="A1266" s="238"/>
      <c r="B1266" s="239"/>
      <c r="C1266" s="238"/>
      <c r="D1266" s="238"/>
      <c r="E1266" s="238"/>
      <c r="F1266" s="188"/>
      <c r="G1266" s="239"/>
      <c r="H1266" s="240"/>
      <c r="I1266" s="240"/>
      <c r="J1266" s="240"/>
      <c r="K1266" s="240"/>
      <c r="L1266" s="120"/>
      <c r="M1266" s="120"/>
      <c r="N1266" s="120"/>
      <c r="O1266" s="120"/>
      <c r="P1266" s="120"/>
      <c r="Q1266" s="120"/>
      <c r="R1266" s="120"/>
      <c r="S1266" s="120"/>
      <c r="T1266" s="120"/>
      <c r="U1266" s="120"/>
      <c r="V1266" s="120"/>
      <c r="W1266" s="120"/>
      <c r="X1266" s="120"/>
      <c r="Y1266" s="120"/>
      <c r="Z1266" s="120"/>
      <c r="AA1266" s="120"/>
    </row>
    <row r="1267" spans="1:27" ht="14.25">
      <c r="A1267" s="238"/>
      <c r="B1267" s="239"/>
      <c r="C1267" s="238"/>
      <c r="D1267" s="238"/>
      <c r="E1267" s="238"/>
      <c r="F1267" s="188"/>
      <c r="G1267" s="239"/>
      <c r="H1267" s="240"/>
      <c r="I1267" s="240"/>
      <c r="J1267" s="240"/>
      <c r="K1267" s="240"/>
      <c r="L1267" s="120"/>
      <c r="M1267" s="120"/>
      <c r="N1267" s="120"/>
      <c r="O1267" s="120"/>
      <c r="P1267" s="120"/>
      <c r="Q1267" s="120"/>
      <c r="R1267" s="120"/>
      <c r="S1267" s="120"/>
      <c r="T1267" s="120"/>
      <c r="U1267" s="120"/>
      <c r="V1267" s="120"/>
      <c r="W1267" s="120"/>
      <c r="X1267" s="120"/>
      <c r="Y1267" s="120"/>
      <c r="Z1267" s="120"/>
      <c r="AA1267" s="120"/>
    </row>
    <row r="1268" spans="1:27" ht="14.25">
      <c r="A1268" s="238"/>
      <c r="B1268" s="239"/>
      <c r="C1268" s="238"/>
      <c r="D1268" s="238"/>
      <c r="E1268" s="238"/>
      <c r="F1268" s="188"/>
      <c r="G1268" s="239"/>
      <c r="H1268" s="240"/>
      <c r="I1268" s="240"/>
      <c r="J1268" s="240"/>
      <c r="K1268" s="240"/>
      <c r="L1268" s="120"/>
      <c r="M1268" s="120"/>
      <c r="N1268" s="120"/>
      <c r="O1268" s="120"/>
      <c r="P1268" s="120"/>
      <c r="Q1268" s="120"/>
      <c r="R1268" s="120"/>
      <c r="S1268" s="120"/>
      <c r="T1268" s="120"/>
      <c r="U1268" s="120"/>
      <c r="V1268" s="120"/>
      <c r="W1268" s="120"/>
      <c r="X1268" s="120"/>
      <c r="Y1268" s="120"/>
      <c r="Z1268" s="120"/>
      <c r="AA1268" s="120"/>
    </row>
    <row r="1269" spans="1:27" ht="14.25">
      <c r="A1269" s="238"/>
      <c r="B1269" s="239"/>
      <c r="C1269" s="238"/>
      <c r="D1269" s="238"/>
      <c r="E1269" s="238"/>
      <c r="F1269" s="188"/>
      <c r="G1269" s="239"/>
      <c r="H1269" s="240"/>
      <c r="I1269" s="240"/>
      <c r="J1269" s="240"/>
      <c r="K1269" s="240"/>
      <c r="L1269" s="120"/>
      <c r="M1269" s="120"/>
      <c r="N1269" s="120"/>
      <c r="O1269" s="120"/>
      <c r="P1269" s="120"/>
      <c r="Q1269" s="120"/>
      <c r="R1269" s="120"/>
      <c r="S1269" s="120"/>
      <c r="T1269" s="120"/>
      <c r="U1269" s="120"/>
      <c r="V1269" s="120"/>
      <c r="W1269" s="120"/>
      <c r="X1269" s="120"/>
      <c r="Y1269" s="120"/>
      <c r="Z1269" s="120"/>
      <c r="AA1269" s="120"/>
    </row>
    <row r="1270" spans="1:27" ht="14.25">
      <c r="A1270" s="238"/>
      <c r="B1270" s="239"/>
      <c r="C1270" s="238"/>
      <c r="D1270" s="238"/>
      <c r="E1270" s="238"/>
      <c r="F1270" s="188"/>
      <c r="G1270" s="239"/>
      <c r="H1270" s="240"/>
      <c r="I1270" s="240"/>
      <c r="J1270" s="240"/>
      <c r="K1270" s="240"/>
      <c r="L1270" s="120"/>
      <c r="M1270" s="120"/>
      <c r="N1270" s="120"/>
      <c r="O1270" s="120"/>
      <c r="P1270" s="120"/>
      <c r="Q1270" s="120"/>
      <c r="R1270" s="120"/>
      <c r="S1270" s="120"/>
      <c r="T1270" s="120"/>
      <c r="U1270" s="120"/>
      <c r="V1270" s="120"/>
      <c r="W1270" s="120"/>
      <c r="X1270" s="120"/>
      <c r="Y1270" s="120"/>
      <c r="Z1270" s="120"/>
      <c r="AA1270" s="120"/>
    </row>
    <row r="1271" spans="1:27" ht="14.25">
      <c r="A1271" s="238"/>
      <c r="B1271" s="239"/>
      <c r="C1271" s="238"/>
      <c r="D1271" s="238"/>
      <c r="E1271" s="238"/>
      <c r="F1271" s="188"/>
      <c r="G1271" s="239"/>
      <c r="H1271" s="240"/>
      <c r="I1271" s="240"/>
      <c r="J1271" s="240"/>
      <c r="K1271" s="240"/>
      <c r="L1271" s="120"/>
      <c r="M1271" s="120"/>
      <c r="N1271" s="120"/>
      <c r="O1271" s="120"/>
      <c r="P1271" s="120"/>
      <c r="Q1271" s="120"/>
      <c r="R1271" s="120"/>
      <c r="S1271" s="120"/>
      <c r="T1271" s="120"/>
      <c r="U1271" s="120"/>
      <c r="V1271" s="120"/>
      <c r="W1271" s="120"/>
      <c r="X1271" s="120"/>
      <c r="Y1271" s="120"/>
      <c r="Z1271" s="120"/>
      <c r="AA1271" s="120"/>
    </row>
    <row r="1272" spans="1:27" ht="14.25">
      <c r="A1272" s="238"/>
      <c r="B1272" s="239"/>
      <c r="C1272" s="238"/>
      <c r="D1272" s="238"/>
      <c r="E1272" s="238"/>
      <c r="F1272" s="188"/>
      <c r="G1272" s="239"/>
      <c r="H1272" s="240"/>
      <c r="I1272" s="240"/>
      <c r="J1272" s="240"/>
      <c r="K1272" s="240"/>
      <c r="L1272" s="120"/>
      <c r="M1272" s="120"/>
      <c r="N1272" s="120"/>
      <c r="O1272" s="120"/>
      <c r="P1272" s="120"/>
      <c r="Q1272" s="120"/>
      <c r="R1272" s="120"/>
      <c r="S1272" s="120"/>
      <c r="T1272" s="120"/>
      <c r="U1272" s="120"/>
      <c r="V1272" s="120"/>
      <c r="W1272" s="120"/>
      <c r="X1272" s="120"/>
      <c r="Y1272" s="120"/>
      <c r="Z1272" s="120"/>
      <c r="AA1272" s="120"/>
    </row>
    <row r="1273" spans="1:27" ht="14.25">
      <c r="A1273" s="238"/>
      <c r="B1273" s="239"/>
      <c r="C1273" s="238"/>
      <c r="D1273" s="238"/>
      <c r="E1273" s="238"/>
      <c r="F1273" s="188"/>
      <c r="G1273" s="239"/>
      <c r="H1273" s="240"/>
      <c r="I1273" s="240"/>
      <c r="J1273" s="240"/>
      <c r="K1273" s="240"/>
      <c r="L1273" s="120"/>
      <c r="M1273" s="120"/>
      <c r="N1273" s="120"/>
      <c r="O1273" s="120"/>
      <c r="P1273" s="120"/>
      <c r="Q1273" s="120"/>
      <c r="R1273" s="120"/>
      <c r="S1273" s="120"/>
      <c r="T1273" s="120"/>
      <c r="U1273" s="120"/>
      <c r="V1273" s="120"/>
      <c r="W1273" s="120"/>
      <c r="X1273" s="120"/>
      <c r="Y1273" s="120"/>
      <c r="Z1273" s="120"/>
      <c r="AA1273" s="120"/>
    </row>
    <row r="1274" spans="1:27" ht="14.25">
      <c r="A1274" s="238"/>
      <c r="B1274" s="239"/>
      <c r="C1274" s="238"/>
      <c r="D1274" s="238"/>
      <c r="E1274" s="238"/>
      <c r="F1274" s="188"/>
      <c r="G1274" s="239"/>
      <c r="H1274" s="240"/>
      <c r="I1274" s="240"/>
      <c r="J1274" s="240"/>
      <c r="K1274" s="240"/>
      <c r="L1274" s="120"/>
      <c r="M1274" s="120"/>
      <c r="N1274" s="120"/>
      <c r="O1274" s="120"/>
      <c r="P1274" s="120"/>
      <c r="Q1274" s="120"/>
      <c r="R1274" s="120"/>
      <c r="S1274" s="120"/>
      <c r="T1274" s="120"/>
      <c r="U1274" s="120"/>
      <c r="V1274" s="120"/>
      <c r="W1274" s="120"/>
      <c r="X1274" s="120"/>
      <c r="Y1274" s="120"/>
      <c r="Z1274" s="120"/>
      <c r="AA1274" s="120"/>
    </row>
    <row r="1275" spans="1:27" ht="14.25">
      <c r="A1275" s="238"/>
      <c r="B1275" s="239"/>
      <c r="C1275" s="238"/>
      <c r="D1275" s="238"/>
      <c r="E1275" s="238"/>
      <c r="F1275" s="188"/>
      <c r="G1275" s="239"/>
      <c r="H1275" s="240"/>
      <c r="I1275" s="240"/>
      <c r="J1275" s="240"/>
      <c r="K1275" s="240"/>
      <c r="L1275" s="120"/>
      <c r="M1275" s="120"/>
      <c r="N1275" s="120"/>
      <c r="O1275" s="120"/>
      <c r="P1275" s="120"/>
      <c r="Q1275" s="120"/>
      <c r="R1275" s="120"/>
      <c r="S1275" s="120"/>
      <c r="T1275" s="120"/>
      <c r="U1275" s="120"/>
      <c r="V1275" s="120"/>
      <c r="W1275" s="120"/>
      <c r="X1275" s="120"/>
      <c r="Y1275" s="120"/>
      <c r="Z1275" s="120"/>
      <c r="AA1275" s="120"/>
    </row>
    <row r="1276" spans="1:27" ht="14.25">
      <c r="A1276" s="238"/>
      <c r="B1276" s="239"/>
      <c r="C1276" s="238"/>
      <c r="D1276" s="238"/>
      <c r="E1276" s="238"/>
      <c r="F1276" s="188"/>
      <c r="G1276" s="239"/>
      <c r="H1276" s="240"/>
      <c r="I1276" s="240"/>
      <c r="J1276" s="240"/>
      <c r="K1276" s="240"/>
      <c r="L1276" s="120"/>
      <c r="M1276" s="120"/>
      <c r="N1276" s="120"/>
      <c r="O1276" s="120"/>
      <c r="P1276" s="120"/>
      <c r="Q1276" s="120"/>
      <c r="R1276" s="120"/>
      <c r="S1276" s="120"/>
      <c r="T1276" s="120"/>
      <c r="U1276" s="120"/>
      <c r="V1276" s="120"/>
      <c r="W1276" s="120"/>
      <c r="X1276" s="120"/>
      <c r="Y1276" s="120"/>
      <c r="Z1276" s="120"/>
      <c r="AA1276" s="120"/>
    </row>
    <row r="1277" spans="1:27" ht="14.25">
      <c r="A1277" s="238"/>
      <c r="B1277" s="239"/>
      <c r="C1277" s="238"/>
      <c r="D1277" s="238"/>
      <c r="E1277" s="238"/>
      <c r="F1277" s="188"/>
      <c r="G1277" s="239"/>
      <c r="H1277" s="240"/>
      <c r="I1277" s="240"/>
      <c r="J1277" s="240"/>
      <c r="K1277" s="240"/>
      <c r="L1277" s="120"/>
      <c r="M1277" s="120"/>
      <c r="N1277" s="120"/>
      <c r="O1277" s="120"/>
      <c r="P1277" s="120"/>
      <c r="Q1277" s="120"/>
      <c r="R1277" s="120"/>
      <c r="S1277" s="120"/>
      <c r="T1277" s="120"/>
      <c r="U1277" s="120"/>
      <c r="V1277" s="120"/>
      <c r="W1277" s="120"/>
      <c r="X1277" s="120"/>
      <c r="Y1277" s="120"/>
      <c r="Z1277" s="120"/>
      <c r="AA1277" s="120"/>
    </row>
    <row r="1278" spans="1:27" ht="14.25">
      <c r="A1278" s="238"/>
      <c r="B1278" s="239"/>
      <c r="C1278" s="238"/>
      <c r="D1278" s="238"/>
      <c r="E1278" s="238"/>
      <c r="F1278" s="188"/>
      <c r="G1278" s="239"/>
      <c r="H1278" s="240"/>
      <c r="I1278" s="240"/>
      <c r="J1278" s="240"/>
      <c r="K1278" s="240"/>
      <c r="L1278" s="120"/>
      <c r="M1278" s="120"/>
      <c r="N1278" s="120"/>
      <c r="O1278" s="120"/>
      <c r="P1278" s="120"/>
      <c r="Q1278" s="120"/>
      <c r="R1278" s="120"/>
      <c r="S1278" s="120"/>
      <c r="T1278" s="120"/>
      <c r="U1278" s="120"/>
      <c r="V1278" s="120"/>
      <c r="W1278" s="120"/>
      <c r="X1278" s="120"/>
      <c r="Y1278" s="120"/>
      <c r="Z1278" s="120"/>
      <c r="AA1278" s="120"/>
    </row>
    <row r="1279" spans="1:27" ht="14.25">
      <c r="A1279" s="238"/>
      <c r="B1279" s="239"/>
      <c r="C1279" s="238"/>
      <c r="D1279" s="238"/>
      <c r="E1279" s="238"/>
      <c r="F1279" s="188"/>
      <c r="G1279" s="239"/>
      <c r="H1279" s="240"/>
      <c r="I1279" s="240"/>
      <c r="J1279" s="240"/>
      <c r="K1279" s="240"/>
      <c r="L1279" s="120"/>
      <c r="M1279" s="120"/>
      <c r="N1279" s="120"/>
      <c r="O1279" s="120"/>
      <c r="P1279" s="120"/>
      <c r="Q1279" s="120"/>
      <c r="R1279" s="120"/>
      <c r="S1279" s="120"/>
      <c r="T1279" s="120"/>
      <c r="U1279" s="120"/>
      <c r="V1279" s="120"/>
      <c r="W1279" s="120"/>
      <c r="X1279" s="120"/>
      <c r="Y1279" s="120"/>
      <c r="Z1279" s="120"/>
      <c r="AA1279" s="120"/>
    </row>
    <row r="1280" spans="1:27" ht="14.25">
      <c r="A1280" s="238"/>
      <c r="B1280" s="239"/>
      <c r="C1280" s="238"/>
      <c r="D1280" s="238"/>
      <c r="E1280" s="238"/>
      <c r="F1280" s="188"/>
      <c r="G1280" s="239"/>
      <c r="H1280" s="240"/>
      <c r="I1280" s="240"/>
      <c r="J1280" s="240"/>
      <c r="K1280" s="240"/>
      <c r="L1280" s="120"/>
      <c r="M1280" s="120"/>
      <c r="N1280" s="120"/>
      <c r="O1280" s="120"/>
      <c r="P1280" s="120"/>
      <c r="Q1280" s="120"/>
      <c r="R1280" s="120"/>
      <c r="S1280" s="120"/>
      <c r="T1280" s="120"/>
      <c r="U1280" s="120"/>
      <c r="V1280" s="120"/>
      <c r="W1280" s="120"/>
      <c r="X1280" s="120"/>
      <c r="Y1280" s="120"/>
      <c r="Z1280" s="120"/>
      <c r="AA1280" s="120"/>
    </row>
    <row r="1281" spans="1:27" ht="14.25">
      <c r="A1281" s="238"/>
      <c r="B1281" s="239"/>
      <c r="C1281" s="238"/>
      <c r="D1281" s="238"/>
      <c r="E1281" s="238"/>
      <c r="F1281" s="188"/>
      <c r="G1281" s="239"/>
      <c r="H1281" s="240"/>
      <c r="I1281" s="240"/>
      <c r="J1281" s="240"/>
      <c r="K1281" s="240"/>
      <c r="L1281" s="120"/>
      <c r="M1281" s="120"/>
      <c r="N1281" s="120"/>
      <c r="O1281" s="120"/>
      <c r="P1281" s="120"/>
      <c r="Q1281" s="120"/>
      <c r="R1281" s="120"/>
      <c r="S1281" s="120"/>
      <c r="T1281" s="120"/>
      <c r="U1281" s="120"/>
      <c r="V1281" s="120"/>
      <c r="W1281" s="120"/>
      <c r="X1281" s="120"/>
      <c r="Y1281" s="120"/>
      <c r="Z1281" s="120"/>
      <c r="AA1281" s="120"/>
    </row>
    <row r="1282" spans="1:27" ht="14.25">
      <c r="A1282" s="238"/>
      <c r="B1282" s="239"/>
      <c r="C1282" s="238"/>
      <c r="D1282" s="238"/>
      <c r="E1282" s="238"/>
      <c r="F1282" s="188"/>
      <c r="G1282" s="239"/>
      <c r="H1282" s="240"/>
      <c r="I1282" s="240"/>
      <c r="J1282" s="240"/>
      <c r="K1282" s="240"/>
      <c r="L1282" s="120"/>
      <c r="M1282" s="120"/>
      <c r="N1282" s="120"/>
      <c r="O1282" s="120"/>
      <c r="P1282" s="120"/>
      <c r="Q1282" s="120"/>
      <c r="R1282" s="120"/>
      <c r="S1282" s="120"/>
      <c r="T1282" s="120"/>
      <c r="U1282" s="120"/>
      <c r="V1282" s="120"/>
      <c r="W1282" s="120"/>
      <c r="X1282" s="120"/>
      <c r="Y1282" s="120"/>
      <c r="Z1282" s="120"/>
      <c r="AA1282" s="120"/>
    </row>
    <row r="1283" spans="1:27" ht="14.25">
      <c r="A1283" s="238"/>
      <c r="B1283" s="239"/>
      <c r="C1283" s="238"/>
      <c r="D1283" s="238"/>
      <c r="E1283" s="238"/>
      <c r="F1283" s="188"/>
      <c r="G1283" s="239"/>
      <c r="H1283" s="240"/>
      <c r="I1283" s="240"/>
      <c r="J1283" s="240"/>
      <c r="K1283" s="240"/>
      <c r="L1283" s="120"/>
      <c r="M1283" s="120"/>
      <c r="N1283" s="120"/>
      <c r="O1283" s="120"/>
      <c r="P1283" s="120"/>
      <c r="Q1283" s="120"/>
      <c r="R1283" s="120"/>
      <c r="S1283" s="120"/>
      <c r="T1283" s="120"/>
      <c r="U1283" s="120"/>
      <c r="V1283" s="120"/>
      <c r="W1283" s="120"/>
      <c r="X1283" s="120"/>
      <c r="Y1283" s="120"/>
      <c r="Z1283" s="120"/>
      <c r="AA1283" s="120"/>
    </row>
    <row r="1284" spans="1:27" ht="14.25">
      <c r="A1284" s="238"/>
      <c r="B1284" s="239"/>
      <c r="C1284" s="238"/>
      <c r="D1284" s="238"/>
      <c r="E1284" s="238"/>
      <c r="F1284" s="188"/>
      <c r="G1284" s="239"/>
      <c r="H1284" s="240"/>
      <c r="I1284" s="240"/>
      <c r="J1284" s="240"/>
      <c r="K1284" s="240"/>
      <c r="L1284" s="120"/>
      <c r="M1284" s="120"/>
      <c r="N1284" s="120"/>
      <c r="O1284" s="120"/>
      <c r="P1284" s="120"/>
      <c r="Q1284" s="120"/>
      <c r="R1284" s="120"/>
      <c r="S1284" s="120"/>
      <c r="T1284" s="120"/>
      <c r="U1284" s="120"/>
      <c r="V1284" s="120"/>
      <c r="W1284" s="120"/>
      <c r="X1284" s="120"/>
      <c r="Y1284" s="120"/>
      <c r="Z1284" s="120"/>
      <c r="AA1284" s="120"/>
    </row>
    <row r="1285" spans="1:27" ht="14.25">
      <c r="A1285" s="238"/>
      <c r="B1285" s="239"/>
      <c r="C1285" s="238"/>
      <c r="D1285" s="238"/>
      <c r="E1285" s="238"/>
      <c r="F1285" s="188"/>
      <c r="G1285" s="239"/>
      <c r="H1285" s="240"/>
      <c r="I1285" s="240"/>
      <c r="J1285" s="240"/>
      <c r="K1285" s="240"/>
      <c r="L1285" s="120"/>
      <c r="M1285" s="120"/>
      <c r="N1285" s="120"/>
      <c r="O1285" s="120"/>
      <c r="P1285" s="120"/>
      <c r="Q1285" s="120"/>
      <c r="R1285" s="120"/>
      <c r="S1285" s="120"/>
      <c r="T1285" s="120"/>
      <c r="U1285" s="120"/>
      <c r="V1285" s="120"/>
      <c r="W1285" s="120"/>
      <c r="X1285" s="120"/>
      <c r="Y1285" s="120"/>
      <c r="Z1285" s="120"/>
      <c r="AA1285" s="120"/>
    </row>
    <row r="1286" spans="1:27" ht="14.25">
      <c r="A1286" s="238"/>
      <c r="B1286" s="239"/>
      <c r="C1286" s="238"/>
      <c r="D1286" s="238"/>
      <c r="E1286" s="238"/>
      <c r="F1286" s="188"/>
      <c r="G1286" s="239"/>
      <c r="H1286" s="240"/>
      <c r="I1286" s="240"/>
      <c r="J1286" s="240"/>
      <c r="K1286" s="240"/>
      <c r="L1286" s="120"/>
      <c r="M1286" s="120"/>
      <c r="N1286" s="120"/>
      <c r="O1286" s="120"/>
      <c r="P1286" s="120"/>
      <c r="Q1286" s="120"/>
      <c r="R1286" s="120"/>
      <c r="S1286" s="120"/>
      <c r="T1286" s="120"/>
      <c r="U1286" s="120"/>
      <c r="V1286" s="120"/>
      <c r="W1286" s="120"/>
      <c r="X1286" s="120"/>
      <c r="Y1286" s="120"/>
      <c r="Z1286" s="120"/>
      <c r="AA1286" s="120"/>
    </row>
    <row r="1287" spans="1:27" ht="14.25">
      <c r="A1287" s="238"/>
      <c r="B1287" s="239"/>
      <c r="C1287" s="238"/>
      <c r="D1287" s="238"/>
      <c r="E1287" s="238"/>
      <c r="F1287" s="188"/>
      <c r="G1287" s="239"/>
      <c r="H1287" s="240"/>
      <c r="I1287" s="240"/>
      <c r="J1287" s="240"/>
      <c r="K1287" s="240"/>
      <c r="L1287" s="120"/>
      <c r="M1287" s="120"/>
      <c r="N1287" s="120"/>
      <c r="O1287" s="120"/>
      <c r="P1287" s="120"/>
      <c r="Q1287" s="120"/>
      <c r="R1287" s="120"/>
      <c r="S1287" s="120"/>
      <c r="T1287" s="120"/>
      <c r="U1287" s="120"/>
      <c r="V1287" s="120"/>
      <c r="W1287" s="120"/>
      <c r="X1287" s="120"/>
      <c r="Y1287" s="120"/>
      <c r="Z1287" s="120"/>
      <c r="AA1287" s="120"/>
    </row>
    <row r="1288" spans="1:27" ht="14.25">
      <c r="A1288" s="238"/>
      <c r="B1288" s="239"/>
      <c r="C1288" s="238"/>
      <c r="D1288" s="238"/>
      <c r="E1288" s="238"/>
      <c r="F1288" s="188"/>
      <c r="G1288" s="239"/>
      <c r="H1288" s="240"/>
      <c r="I1288" s="240"/>
      <c r="J1288" s="240"/>
      <c r="K1288" s="240"/>
      <c r="L1288" s="120"/>
      <c r="M1288" s="120"/>
      <c r="N1288" s="120"/>
      <c r="O1288" s="120"/>
      <c r="P1288" s="120"/>
      <c r="Q1288" s="120"/>
      <c r="R1288" s="120"/>
      <c r="S1288" s="120"/>
      <c r="T1288" s="120"/>
      <c r="U1288" s="120"/>
      <c r="V1288" s="120"/>
      <c r="W1288" s="120"/>
      <c r="X1288" s="120"/>
      <c r="Y1288" s="120"/>
      <c r="Z1288" s="120"/>
      <c r="AA1288" s="120"/>
    </row>
    <row r="1289" spans="1:27" ht="14.25">
      <c r="A1289" s="238"/>
      <c r="B1289" s="239"/>
      <c r="C1289" s="238"/>
      <c r="D1289" s="238"/>
      <c r="E1289" s="238"/>
      <c r="F1289" s="188"/>
      <c r="G1289" s="239"/>
      <c r="H1289" s="240"/>
      <c r="I1289" s="240"/>
      <c r="J1289" s="240"/>
      <c r="K1289" s="240"/>
      <c r="L1289" s="120"/>
      <c r="M1289" s="120"/>
      <c r="N1289" s="120"/>
      <c r="O1289" s="120"/>
      <c r="P1289" s="120"/>
      <c r="Q1289" s="120"/>
      <c r="R1289" s="120"/>
      <c r="S1289" s="120"/>
      <c r="T1289" s="120"/>
      <c r="U1289" s="120"/>
      <c r="V1289" s="120"/>
      <c r="W1289" s="120"/>
      <c r="X1289" s="120"/>
      <c r="Y1289" s="120"/>
      <c r="Z1289" s="120"/>
      <c r="AA1289" s="120"/>
    </row>
    <row r="1290" spans="1:27" ht="14.25">
      <c r="A1290" s="238"/>
      <c r="B1290" s="239"/>
      <c r="C1290" s="238"/>
      <c r="D1290" s="238"/>
      <c r="E1290" s="238"/>
      <c r="F1290" s="188"/>
      <c r="G1290" s="239"/>
      <c r="H1290" s="240"/>
      <c r="I1290" s="240"/>
      <c r="J1290" s="240"/>
      <c r="K1290" s="240"/>
      <c r="L1290" s="120"/>
      <c r="M1290" s="120"/>
      <c r="N1290" s="120"/>
      <c r="O1290" s="120"/>
      <c r="P1290" s="120"/>
      <c r="Q1290" s="120"/>
      <c r="R1290" s="120"/>
      <c r="S1290" s="120"/>
      <c r="T1290" s="120"/>
      <c r="U1290" s="120"/>
      <c r="V1290" s="120"/>
      <c r="W1290" s="120"/>
      <c r="X1290" s="120"/>
      <c r="Y1290" s="120"/>
      <c r="Z1290" s="120"/>
      <c r="AA1290" s="120"/>
    </row>
    <row r="1291" spans="1:27" ht="14.25">
      <c r="A1291" s="238"/>
      <c r="B1291" s="239"/>
      <c r="C1291" s="238"/>
      <c r="D1291" s="238"/>
      <c r="E1291" s="238"/>
      <c r="F1291" s="188"/>
      <c r="G1291" s="239"/>
      <c r="H1291" s="240"/>
      <c r="I1291" s="240"/>
      <c r="J1291" s="240"/>
      <c r="K1291" s="240"/>
      <c r="L1291" s="120"/>
      <c r="M1291" s="120"/>
      <c r="N1291" s="120"/>
      <c r="O1291" s="120"/>
      <c r="P1291" s="120"/>
      <c r="Q1291" s="120"/>
      <c r="R1291" s="120"/>
      <c r="S1291" s="120"/>
      <c r="T1291" s="120"/>
      <c r="U1291" s="120"/>
      <c r="V1291" s="120"/>
      <c r="W1291" s="120"/>
      <c r="X1291" s="120"/>
      <c r="Y1291" s="120"/>
      <c r="Z1291" s="120"/>
      <c r="AA1291" s="120"/>
    </row>
    <row r="1292" spans="1:27" ht="14.25">
      <c r="A1292" s="238"/>
      <c r="B1292" s="239"/>
      <c r="C1292" s="238"/>
      <c r="D1292" s="238"/>
      <c r="E1292" s="238"/>
      <c r="F1292" s="188"/>
      <c r="G1292" s="239"/>
      <c r="H1292" s="240"/>
      <c r="I1292" s="240"/>
      <c r="J1292" s="240"/>
      <c r="K1292" s="240"/>
      <c r="L1292" s="120"/>
      <c r="M1292" s="120"/>
      <c r="N1292" s="120"/>
      <c r="O1292" s="120"/>
      <c r="P1292" s="120"/>
      <c r="Q1292" s="120"/>
      <c r="R1292" s="120"/>
      <c r="S1292" s="120"/>
      <c r="T1292" s="120"/>
      <c r="U1292" s="120"/>
      <c r="V1292" s="120"/>
      <c r="W1292" s="120"/>
      <c r="X1292" s="120"/>
      <c r="Y1292" s="120"/>
      <c r="Z1292" s="120"/>
      <c r="AA1292" s="120"/>
    </row>
    <row r="1293" spans="1:27" ht="14.25">
      <c r="A1293" s="238"/>
      <c r="B1293" s="239"/>
      <c r="C1293" s="238"/>
      <c r="D1293" s="238"/>
      <c r="E1293" s="238"/>
      <c r="F1293" s="188"/>
      <c r="G1293" s="239"/>
      <c r="H1293" s="240"/>
      <c r="I1293" s="240"/>
      <c r="J1293" s="240"/>
      <c r="K1293" s="240"/>
      <c r="L1293" s="120"/>
      <c r="M1293" s="120"/>
      <c r="N1293" s="120"/>
      <c r="O1293" s="120"/>
      <c r="P1293" s="120"/>
      <c r="Q1293" s="120"/>
      <c r="R1293" s="120"/>
      <c r="S1293" s="120"/>
      <c r="T1293" s="120"/>
      <c r="U1293" s="120"/>
      <c r="V1293" s="120"/>
      <c r="W1293" s="120"/>
      <c r="X1293" s="120"/>
      <c r="Y1293" s="120"/>
      <c r="Z1293" s="120"/>
      <c r="AA1293" s="120"/>
    </row>
    <row r="1294" spans="1:27" ht="14.25">
      <c r="A1294" s="238"/>
      <c r="B1294" s="239"/>
      <c r="C1294" s="238"/>
      <c r="D1294" s="238"/>
      <c r="E1294" s="238"/>
      <c r="F1294" s="188"/>
      <c r="G1294" s="239"/>
      <c r="H1294" s="240"/>
      <c r="I1294" s="240"/>
      <c r="J1294" s="240"/>
      <c r="K1294" s="240"/>
      <c r="L1294" s="120"/>
      <c r="M1294" s="120"/>
      <c r="N1294" s="120"/>
      <c r="O1294" s="120"/>
      <c r="P1294" s="120"/>
      <c r="Q1294" s="120"/>
      <c r="R1294" s="120"/>
      <c r="S1294" s="120"/>
      <c r="T1294" s="120"/>
      <c r="U1294" s="120"/>
      <c r="V1294" s="120"/>
      <c r="W1294" s="120"/>
      <c r="X1294" s="120"/>
      <c r="Y1294" s="120"/>
      <c r="Z1294" s="120"/>
      <c r="AA1294" s="120"/>
    </row>
    <row r="1295" spans="1:27" ht="14.25">
      <c r="A1295" s="238"/>
      <c r="B1295" s="239"/>
      <c r="C1295" s="238"/>
      <c r="D1295" s="238"/>
      <c r="E1295" s="238"/>
      <c r="F1295" s="188"/>
      <c r="G1295" s="239"/>
      <c r="H1295" s="240"/>
      <c r="I1295" s="240"/>
      <c r="J1295" s="240"/>
      <c r="K1295" s="240"/>
      <c r="L1295" s="120"/>
      <c r="M1295" s="120"/>
      <c r="N1295" s="120"/>
      <c r="O1295" s="120"/>
      <c r="P1295" s="120"/>
      <c r="Q1295" s="120"/>
      <c r="R1295" s="120"/>
      <c r="S1295" s="120"/>
      <c r="T1295" s="120"/>
      <c r="U1295" s="120"/>
      <c r="V1295" s="120"/>
      <c r="W1295" s="120"/>
      <c r="X1295" s="120"/>
      <c r="Y1295" s="120"/>
      <c r="Z1295" s="120"/>
      <c r="AA1295" s="120"/>
    </row>
    <row r="1296" spans="1:27" ht="14.25">
      <c r="A1296" s="238"/>
      <c r="B1296" s="239"/>
      <c r="C1296" s="238"/>
      <c r="D1296" s="238"/>
      <c r="E1296" s="238"/>
      <c r="F1296" s="188"/>
      <c r="G1296" s="239"/>
      <c r="H1296" s="240"/>
      <c r="I1296" s="240"/>
      <c r="J1296" s="240"/>
      <c r="K1296" s="240"/>
      <c r="L1296" s="120"/>
      <c r="M1296" s="120"/>
      <c r="N1296" s="120"/>
      <c r="O1296" s="120"/>
      <c r="P1296" s="120"/>
      <c r="Q1296" s="120"/>
      <c r="R1296" s="120"/>
      <c r="S1296" s="120"/>
      <c r="T1296" s="120"/>
      <c r="U1296" s="120"/>
      <c r="V1296" s="120"/>
      <c r="W1296" s="120"/>
      <c r="X1296" s="120"/>
      <c r="Y1296" s="120"/>
      <c r="Z1296" s="120"/>
      <c r="AA1296" s="120"/>
    </row>
    <row r="1297" spans="1:27" ht="14.25">
      <c r="A1297" s="238"/>
      <c r="B1297" s="239"/>
      <c r="C1297" s="238"/>
      <c r="D1297" s="238"/>
      <c r="E1297" s="238"/>
      <c r="F1297" s="188"/>
      <c r="G1297" s="239"/>
      <c r="H1297" s="240"/>
      <c r="I1297" s="240"/>
      <c r="J1297" s="240"/>
      <c r="K1297" s="240"/>
      <c r="L1297" s="120"/>
      <c r="M1297" s="120"/>
      <c r="N1297" s="120"/>
      <c r="O1297" s="120"/>
      <c r="P1297" s="120"/>
      <c r="Q1297" s="120"/>
      <c r="R1297" s="120"/>
      <c r="S1297" s="120"/>
      <c r="T1297" s="120"/>
      <c r="U1297" s="120"/>
      <c r="V1297" s="120"/>
      <c r="W1297" s="120"/>
      <c r="X1297" s="120"/>
      <c r="Y1297" s="120"/>
      <c r="Z1297" s="120"/>
      <c r="AA1297" s="120"/>
    </row>
    <row r="1298" spans="1:27" ht="14.25">
      <c r="A1298" s="238"/>
      <c r="B1298" s="239"/>
      <c r="C1298" s="238"/>
      <c r="D1298" s="238"/>
      <c r="E1298" s="238"/>
      <c r="F1298" s="188"/>
      <c r="G1298" s="239"/>
      <c r="H1298" s="240"/>
      <c r="I1298" s="240"/>
      <c r="J1298" s="240"/>
      <c r="K1298" s="240"/>
      <c r="L1298" s="120"/>
      <c r="M1298" s="120"/>
      <c r="N1298" s="120"/>
      <c r="O1298" s="120"/>
      <c r="P1298" s="120"/>
      <c r="Q1298" s="120"/>
      <c r="R1298" s="120"/>
      <c r="S1298" s="120"/>
      <c r="T1298" s="120"/>
      <c r="U1298" s="120"/>
      <c r="V1298" s="120"/>
      <c r="W1298" s="120"/>
      <c r="X1298" s="120"/>
      <c r="Y1298" s="120"/>
      <c r="Z1298" s="120"/>
      <c r="AA1298" s="120"/>
    </row>
    <row r="1299" spans="1:27" ht="14.25">
      <c r="A1299" s="238"/>
      <c r="B1299" s="239"/>
      <c r="C1299" s="238"/>
      <c r="D1299" s="238"/>
      <c r="E1299" s="238"/>
      <c r="F1299" s="188"/>
      <c r="G1299" s="239"/>
      <c r="H1299" s="240"/>
      <c r="I1299" s="240"/>
      <c r="J1299" s="240"/>
      <c r="K1299" s="240"/>
      <c r="L1299" s="120"/>
      <c r="M1299" s="120"/>
      <c r="N1299" s="120"/>
      <c r="O1299" s="120"/>
      <c r="P1299" s="120"/>
      <c r="Q1299" s="120"/>
      <c r="R1299" s="120"/>
      <c r="S1299" s="120"/>
      <c r="T1299" s="120"/>
      <c r="U1299" s="120"/>
      <c r="V1299" s="120"/>
      <c r="W1299" s="120"/>
      <c r="X1299" s="120"/>
      <c r="Y1299" s="120"/>
      <c r="Z1299" s="120"/>
      <c r="AA1299" s="120"/>
    </row>
    <row r="1300" spans="1:27" ht="14.25">
      <c r="A1300" s="238"/>
      <c r="B1300" s="239"/>
      <c r="C1300" s="238"/>
      <c r="D1300" s="238"/>
      <c r="E1300" s="238"/>
      <c r="F1300" s="188"/>
      <c r="G1300" s="239"/>
      <c r="H1300" s="240"/>
      <c r="I1300" s="240"/>
      <c r="J1300" s="240"/>
      <c r="K1300" s="240"/>
      <c r="L1300" s="120"/>
      <c r="M1300" s="120"/>
      <c r="N1300" s="120"/>
      <c r="O1300" s="120"/>
      <c r="P1300" s="120"/>
      <c r="Q1300" s="120"/>
      <c r="R1300" s="120"/>
      <c r="S1300" s="120"/>
      <c r="T1300" s="120"/>
      <c r="U1300" s="120"/>
      <c r="V1300" s="120"/>
      <c r="W1300" s="120"/>
      <c r="X1300" s="120"/>
      <c r="Y1300" s="120"/>
      <c r="Z1300" s="120"/>
      <c r="AA1300" s="120"/>
    </row>
    <row r="1301" spans="1:27" ht="14.25">
      <c r="A1301" s="238"/>
      <c r="B1301" s="239"/>
      <c r="C1301" s="238"/>
      <c r="D1301" s="238"/>
      <c r="E1301" s="238"/>
      <c r="F1301" s="188"/>
      <c r="G1301" s="239"/>
      <c r="H1301" s="240"/>
      <c r="I1301" s="240"/>
      <c r="J1301" s="240"/>
      <c r="K1301" s="240"/>
      <c r="L1301" s="120"/>
      <c r="M1301" s="120"/>
      <c r="N1301" s="120"/>
      <c r="O1301" s="120"/>
      <c r="P1301" s="120"/>
      <c r="Q1301" s="120"/>
      <c r="R1301" s="120"/>
      <c r="S1301" s="120"/>
      <c r="T1301" s="120"/>
      <c r="U1301" s="120"/>
      <c r="V1301" s="120"/>
      <c r="W1301" s="120"/>
      <c r="X1301" s="120"/>
      <c r="Y1301" s="120"/>
      <c r="Z1301" s="120"/>
      <c r="AA1301" s="120"/>
    </row>
    <row r="1302" spans="1:27" ht="14.25">
      <c r="A1302" s="238"/>
      <c r="B1302" s="239"/>
      <c r="C1302" s="238"/>
      <c r="D1302" s="238"/>
      <c r="E1302" s="238"/>
      <c r="F1302" s="188"/>
      <c r="G1302" s="239"/>
      <c r="H1302" s="240"/>
      <c r="I1302" s="240"/>
      <c r="J1302" s="240"/>
      <c r="K1302" s="240"/>
      <c r="L1302" s="120"/>
      <c r="M1302" s="120"/>
      <c r="N1302" s="120"/>
      <c r="O1302" s="120"/>
      <c r="P1302" s="120"/>
      <c r="Q1302" s="120"/>
      <c r="R1302" s="120"/>
      <c r="S1302" s="120"/>
      <c r="T1302" s="120"/>
      <c r="U1302" s="120"/>
      <c r="V1302" s="120"/>
      <c r="W1302" s="120"/>
      <c r="X1302" s="120"/>
      <c r="Y1302" s="120"/>
      <c r="Z1302" s="120"/>
      <c r="AA1302" s="120"/>
    </row>
    <row r="1303" spans="1:27" ht="14.25">
      <c r="A1303" s="238"/>
      <c r="B1303" s="239"/>
      <c r="C1303" s="238"/>
      <c r="D1303" s="238"/>
      <c r="E1303" s="238"/>
      <c r="F1303" s="188"/>
      <c r="G1303" s="239"/>
      <c r="H1303" s="240"/>
      <c r="I1303" s="240"/>
      <c r="J1303" s="240"/>
      <c r="K1303" s="240"/>
      <c r="L1303" s="120"/>
      <c r="M1303" s="120"/>
      <c r="N1303" s="120"/>
      <c r="O1303" s="120"/>
      <c r="P1303" s="120"/>
      <c r="Q1303" s="120"/>
      <c r="R1303" s="120"/>
      <c r="S1303" s="120"/>
      <c r="T1303" s="120"/>
      <c r="U1303" s="120"/>
      <c r="V1303" s="120"/>
      <c r="W1303" s="120"/>
      <c r="X1303" s="120"/>
      <c r="Y1303" s="120"/>
      <c r="Z1303" s="120"/>
      <c r="AA1303" s="120"/>
    </row>
    <row r="1304" spans="1:27" ht="14.25">
      <c r="A1304" s="238"/>
      <c r="B1304" s="239"/>
      <c r="C1304" s="238"/>
      <c r="D1304" s="238"/>
      <c r="E1304" s="238"/>
      <c r="F1304" s="188"/>
      <c r="G1304" s="239"/>
      <c r="H1304" s="240"/>
      <c r="I1304" s="240"/>
      <c r="J1304" s="240"/>
      <c r="K1304" s="240"/>
      <c r="L1304" s="120"/>
      <c r="M1304" s="120"/>
      <c r="N1304" s="120"/>
      <c r="O1304" s="120"/>
      <c r="P1304" s="120"/>
      <c r="Q1304" s="120"/>
      <c r="R1304" s="120"/>
      <c r="S1304" s="120"/>
      <c r="T1304" s="120"/>
      <c r="U1304" s="120"/>
      <c r="V1304" s="120"/>
      <c r="W1304" s="120"/>
      <c r="X1304" s="120"/>
      <c r="Y1304" s="120"/>
      <c r="Z1304" s="120"/>
      <c r="AA1304" s="120"/>
    </row>
    <row r="1305" spans="1:27" ht="14.25">
      <c r="A1305" s="238"/>
      <c r="B1305" s="239"/>
      <c r="C1305" s="238"/>
      <c r="D1305" s="238"/>
      <c r="E1305" s="238"/>
      <c r="F1305" s="188"/>
      <c r="G1305" s="239"/>
      <c r="H1305" s="240"/>
      <c r="I1305" s="240"/>
      <c r="J1305" s="240"/>
      <c r="K1305" s="240"/>
      <c r="L1305" s="120"/>
      <c r="M1305" s="120"/>
      <c r="N1305" s="120"/>
      <c r="O1305" s="120"/>
      <c r="P1305" s="120"/>
      <c r="Q1305" s="120"/>
      <c r="R1305" s="120"/>
      <c r="S1305" s="120"/>
      <c r="T1305" s="120"/>
      <c r="U1305" s="120"/>
      <c r="V1305" s="120"/>
      <c r="W1305" s="120"/>
      <c r="X1305" s="120"/>
      <c r="Y1305" s="120"/>
      <c r="Z1305" s="120"/>
      <c r="AA1305" s="120"/>
    </row>
    <row r="1306" spans="1:27" ht="14.25">
      <c r="A1306" s="238"/>
      <c r="B1306" s="239"/>
      <c r="C1306" s="238"/>
      <c r="D1306" s="238"/>
      <c r="E1306" s="238"/>
      <c r="F1306" s="188"/>
      <c r="G1306" s="239"/>
      <c r="H1306" s="240"/>
      <c r="I1306" s="240"/>
      <c r="J1306" s="240"/>
      <c r="K1306" s="240"/>
      <c r="L1306" s="120"/>
      <c r="M1306" s="120"/>
      <c r="N1306" s="120"/>
      <c r="O1306" s="120"/>
      <c r="P1306" s="120"/>
      <c r="Q1306" s="120"/>
      <c r="R1306" s="120"/>
      <c r="S1306" s="120"/>
      <c r="T1306" s="120"/>
      <c r="U1306" s="120"/>
      <c r="V1306" s="120"/>
      <c r="W1306" s="120"/>
      <c r="X1306" s="120"/>
      <c r="Y1306" s="120"/>
      <c r="Z1306" s="120"/>
      <c r="AA1306" s="120"/>
    </row>
    <row r="1307" spans="1:27" ht="14.25">
      <c r="A1307" s="238"/>
      <c r="B1307" s="239"/>
      <c r="C1307" s="238"/>
      <c r="D1307" s="238"/>
      <c r="E1307" s="238"/>
      <c r="F1307" s="188"/>
      <c r="G1307" s="239"/>
      <c r="H1307" s="240"/>
      <c r="I1307" s="240"/>
      <c r="J1307" s="240"/>
      <c r="K1307" s="240"/>
      <c r="L1307" s="120"/>
      <c r="M1307" s="120"/>
      <c r="N1307" s="120"/>
      <c r="O1307" s="120"/>
      <c r="P1307" s="120"/>
      <c r="Q1307" s="120"/>
      <c r="R1307" s="120"/>
      <c r="S1307" s="120"/>
      <c r="T1307" s="120"/>
      <c r="U1307" s="120"/>
      <c r="V1307" s="120"/>
      <c r="W1307" s="120"/>
      <c r="X1307" s="120"/>
      <c r="Y1307" s="120"/>
      <c r="Z1307" s="120"/>
      <c r="AA1307" s="120"/>
    </row>
    <row r="1308" spans="1:27" ht="14.25">
      <c r="A1308" s="238"/>
      <c r="B1308" s="239"/>
      <c r="C1308" s="238"/>
      <c r="D1308" s="238"/>
      <c r="E1308" s="238"/>
      <c r="F1308" s="188"/>
      <c r="G1308" s="239"/>
      <c r="H1308" s="240"/>
      <c r="I1308" s="240"/>
      <c r="J1308" s="240"/>
      <c r="K1308" s="240"/>
      <c r="L1308" s="120"/>
      <c r="M1308" s="120"/>
      <c r="N1308" s="120"/>
      <c r="O1308" s="120"/>
      <c r="P1308" s="120"/>
      <c r="Q1308" s="120"/>
      <c r="R1308" s="120"/>
      <c r="S1308" s="120"/>
      <c r="T1308" s="120"/>
      <c r="U1308" s="120"/>
      <c r="V1308" s="120"/>
      <c r="W1308" s="120"/>
      <c r="X1308" s="120"/>
      <c r="Y1308" s="120"/>
      <c r="Z1308" s="120"/>
      <c r="AA1308" s="120"/>
    </row>
    <row r="1309" spans="1:27" ht="14.25">
      <c r="A1309" s="238"/>
      <c r="B1309" s="239"/>
      <c r="C1309" s="238"/>
      <c r="D1309" s="238"/>
      <c r="E1309" s="238"/>
      <c r="F1309" s="188"/>
      <c r="G1309" s="239"/>
      <c r="H1309" s="240"/>
      <c r="I1309" s="240"/>
      <c r="J1309" s="240"/>
      <c r="K1309" s="240"/>
      <c r="L1309" s="120"/>
      <c r="M1309" s="120"/>
      <c r="N1309" s="120"/>
      <c r="O1309" s="120"/>
      <c r="P1309" s="120"/>
      <c r="Q1309" s="120"/>
      <c r="R1309" s="120"/>
      <c r="S1309" s="120"/>
      <c r="T1309" s="120"/>
      <c r="U1309" s="120"/>
      <c r="V1309" s="120"/>
      <c r="W1309" s="120"/>
      <c r="X1309" s="120"/>
      <c r="Y1309" s="120"/>
      <c r="Z1309" s="120"/>
      <c r="AA1309" s="120"/>
    </row>
    <row r="1310" spans="1:27" ht="14.25">
      <c r="A1310" s="238"/>
      <c r="B1310" s="239"/>
      <c r="C1310" s="238"/>
      <c r="D1310" s="238"/>
      <c r="E1310" s="238"/>
      <c r="F1310" s="188"/>
      <c r="G1310" s="239"/>
      <c r="H1310" s="240"/>
      <c r="I1310" s="240"/>
      <c r="J1310" s="240"/>
      <c r="K1310" s="240"/>
      <c r="L1310" s="120"/>
      <c r="M1310" s="120"/>
      <c r="N1310" s="120"/>
      <c r="O1310" s="120"/>
      <c r="P1310" s="120"/>
      <c r="Q1310" s="120"/>
      <c r="R1310" s="120"/>
      <c r="S1310" s="120"/>
      <c r="T1310" s="120"/>
      <c r="U1310" s="120"/>
      <c r="V1310" s="120"/>
      <c r="W1310" s="120"/>
      <c r="X1310" s="120"/>
      <c r="Y1310" s="120"/>
      <c r="Z1310" s="120"/>
      <c r="AA1310" s="120"/>
    </row>
    <row r="1311" spans="1:27" ht="14.25">
      <c r="A1311" s="238"/>
      <c r="B1311" s="239"/>
      <c r="C1311" s="238"/>
      <c r="D1311" s="238"/>
      <c r="E1311" s="238"/>
      <c r="F1311" s="188"/>
      <c r="G1311" s="239"/>
      <c r="H1311" s="240"/>
      <c r="I1311" s="240"/>
      <c r="J1311" s="240"/>
      <c r="K1311" s="240"/>
      <c r="L1311" s="120"/>
      <c r="M1311" s="120"/>
      <c r="N1311" s="120"/>
      <c r="O1311" s="120"/>
      <c r="P1311" s="120"/>
      <c r="Q1311" s="120"/>
      <c r="R1311" s="120"/>
      <c r="S1311" s="120"/>
      <c r="T1311" s="120"/>
      <c r="U1311" s="120"/>
      <c r="V1311" s="120"/>
      <c r="W1311" s="120"/>
      <c r="X1311" s="120"/>
      <c r="Y1311" s="120"/>
      <c r="Z1311" s="120"/>
      <c r="AA1311" s="120"/>
    </row>
    <row r="1312" spans="1:27" ht="14.25">
      <c r="A1312" s="238"/>
      <c r="B1312" s="239"/>
      <c r="C1312" s="238"/>
      <c r="D1312" s="238"/>
      <c r="E1312" s="238"/>
      <c r="F1312" s="188"/>
      <c r="G1312" s="239"/>
      <c r="H1312" s="240"/>
      <c r="I1312" s="240"/>
      <c r="J1312" s="240"/>
      <c r="K1312" s="240"/>
      <c r="L1312" s="120"/>
      <c r="M1312" s="120"/>
      <c r="N1312" s="120"/>
      <c r="O1312" s="120"/>
      <c r="P1312" s="120"/>
      <c r="Q1312" s="120"/>
      <c r="R1312" s="120"/>
      <c r="S1312" s="120"/>
      <c r="T1312" s="120"/>
      <c r="U1312" s="120"/>
      <c r="V1312" s="120"/>
      <c r="W1312" s="120"/>
      <c r="X1312" s="120"/>
      <c r="Y1312" s="120"/>
      <c r="Z1312" s="120"/>
      <c r="AA1312" s="120"/>
    </row>
  </sheetData>
  <hyperlinks>
    <hyperlink ref="F14" r:id="rId1" xr:uid="{FDC0A08A-64B0-43DB-A89E-DA34649E4FB5}"/>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15541-80CB-4EAD-AE5E-200B929D1FBE}">
  <sheetPr codeName="Sheet13">
    <tabColor theme="9"/>
  </sheetPr>
  <dimension ref="A1:S2168"/>
  <sheetViews>
    <sheetView workbookViewId="0">
      <pane ySplit="1" topLeftCell="A2" activePane="bottomLeft" state="frozen"/>
      <selection pane="bottomLeft"/>
    </sheetView>
  </sheetViews>
  <sheetFormatPr defaultRowHeight="12.75"/>
  <cols>
    <col min="1" max="1" width="29" style="93" customWidth="1"/>
    <col min="2" max="2" width="9.140625" style="305"/>
    <col min="3" max="10" width="9.140625" style="8"/>
    <col min="11" max="11" width="9.140625" style="304"/>
    <col min="12" max="12" width="9.140625" style="8"/>
    <col min="13" max="13" width="13" style="8" customWidth="1"/>
    <col min="14" max="15" width="9.140625" style="8"/>
    <col min="16" max="16" width="31.28515625" style="8" customWidth="1"/>
    <col min="17" max="17" width="14.140625" style="8" customWidth="1"/>
    <col min="18" max="16384" width="9.140625" style="8"/>
  </cols>
  <sheetData>
    <row r="1" spans="1:19" ht="39" thickBot="1">
      <c r="A1" s="306" t="s">
        <v>10892</v>
      </c>
      <c r="B1" s="79" t="s">
        <v>8094</v>
      </c>
      <c r="C1" s="80" t="s">
        <v>8095</v>
      </c>
      <c r="D1" s="81" t="s">
        <v>8096</v>
      </c>
      <c r="E1" s="81" t="s">
        <v>8097</v>
      </c>
      <c r="F1" s="81" t="s">
        <v>8098</v>
      </c>
      <c r="G1" s="81" t="s">
        <v>8099</v>
      </c>
      <c r="H1" s="81" t="s">
        <v>8100</v>
      </c>
      <c r="I1" s="81" t="s">
        <v>8101</v>
      </c>
      <c r="J1" s="81" t="s">
        <v>8102</v>
      </c>
      <c r="K1" s="302" t="s">
        <v>10891</v>
      </c>
      <c r="L1" s="303" t="s">
        <v>8973</v>
      </c>
      <c r="M1" s="303" t="s">
        <v>8974</v>
      </c>
      <c r="N1" s="303" t="s">
        <v>8410</v>
      </c>
      <c r="O1" s="303" t="s">
        <v>2287</v>
      </c>
      <c r="P1" s="303" t="s">
        <v>8409</v>
      </c>
      <c r="Q1" s="303" t="s">
        <v>8975</v>
      </c>
      <c r="R1" s="303" t="s">
        <v>8976</v>
      </c>
      <c r="S1" s="303" t="s">
        <v>8977</v>
      </c>
    </row>
    <row r="2" spans="1:19" ht="63.75" customHeight="1" thickBot="1">
      <c r="A2" s="307" t="s">
        <v>8368</v>
      </c>
      <c r="C2" s="8" t="e">
        <f>VLOOKUP($A2,'SOIL-Vehicles on APNs'!$B:$J,2,FALSE)</f>
        <v>#N/A</v>
      </c>
      <c r="D2" s="8" t="e">
        <f>VLOOKUP($A2,'SOIL-Vehicles on APNs'!$B:$J,3,FALSE)</f>
        <v>#N/A</v>
      </c>
      <c r="E2" s="8" t="e">
        <f>VLOOKUP($A2,'SOIL-Vehicles on APNs'!$B:$J,4,FALSE)</f>
        <v>#N/A</v>
      </c>
      <c r="F2" s="8" t="e">
        <f>VLOOKUP($A2,'SOIL-Vehicles on APNs'!$B:$J,5,FALSE)</f>
        <v>#N/A</v>
      </c>
      <c r="G2" s="8" t="e">
        <f>VLOOKUP($A2,'SOIL-Vehicles on APNs'!$B:$J,6,FALSE)</f>
        <v>#N/A</v>
      </c>
      <c r="H2" s="8" t="e">
        <f>VLOOKUP($A2,'SOIL-Vehicles on APNs'!$B:$J,7,FALSE)</f>
        <v>#N/A</v>
      </c>
      <c r="I2" s="8" t="e">
        <f>VLOOKUP($A2,'SOIL-Vehicles on APNs'!$B:$J,8,FALSE)</f>
        <v>#N/A</v>
      </c>
      <c r="J2" s="8" t="e">
        <f>VLOOKUP($A2,'SOIL-Vehicles on APNs'!$B:$J,9,FALSE)</f>
        <v>#N/A</v>
      </c>
      <c r="L2" s="8" t="str">
        <f>VLOOKUP($A2,'Call Log'!$A:$I,2,FALSE)</f>
        <v>Linda Pettlon</v>
      </c>
      <c r="M2" s="8" t="str">
        <f>VLOOKUP($A2,'Call Log'!$A:$I,3,FALSE)</f>
        <v>530-864-0130 (tony) bro 707-498-5380</v>
      </c>
      <c r="N2" s="8">
        <f>VLOOKUP($A2,'Call Log'!$A:$I,4,FALSE)</f>
        <v>407</v>
      </c>
      <c r="O2" s="8" t="str">
        <f>VLOOKUP($A2,'Call Log'!$A:$I,5,FALSE)</f>
        <v>Simmons Road</v>
      </c>
      <c r="P2" s="8" t="str">
        <f>VLOOKUP($A2,'Call Log'!$A:$I,6,FALSE)</f>
        <v>5.17 Homeowner Advised of crew arrival for Vehicles Abatement  GATE CODE 21049</v>
      </c>
      <c r="Q2" s="8" t="str">
        <f>VLOOKUP($A2,'Call Log'!$A:$I,7,FALSE)</f>
        <v>2 RVs, 1 trailer based on SSF.
 (SUM stated 2 trailers)</v>
      </c>
      <c r="R2" s="8" t="str">
        <f>VLOOKUP($A2,'Call Log'!$A:$I,8,FALSE)</f>
        <v>YES</v>
      </c>
      <c r="S2" s="8">
        <f>VLOOKUP($A2,'Call Log'!$A:$I,9,FALSE)</f>
        <v>0</v>
      </c>
    </row>
    <row r="3" spans="1:19" ht="64.5" thickBot="1">
      <c r="A3" s="307" t="s">
        <v>8369</v>
      </c>
      <c r="C3" s="8" t="e">
        <f>VLOOKUP($A3,'SOIL-Vehicles on APNs'!$B:$J,2,FALSE)</f>
        <v>#N/A</v>
      </c>
      <c r="D3" s="8" t="e">
        <f>VLOOKUP($A3,'SOIL-Vehicles on APNs'!$B:$J,3,FALSE)</f>
        <v>#N/A</v>
      </c>
      <c r="E3" s="8" t="e">
        <f>VLOOKUP($A3,'SOIL-Vehicles on APNs'!$B:$J,4,FALSE)</f>
        <v>#N/A</v>
      </c>
      <c r="F3" s="8" t="e">
        <f>VLOOKUP($A3,'SOIL-Vehicles on APNs'!$B:$J,5,FALSE)</f>
        <v>#N/A</v>
      </c>
      <c r="G3" s="8" t="e">
        <f>VLOOKUP($A3,'SOIL-Vehicles on APNs'!$B:$J,6,FALSE)</f>
        <v>#N/A</v>
      </c>
      <c r="H3" s="8" t="e">
        <f>VLOOKUP($A3,'SOIL-Vehicles on APNs'!$B:$J,7,FALSE)</f>
        <v>#N/A</v>
      </c>
      <c r="I3" s="8" t="e">
        <f>VLOOKUP($A3,'SOIL-Vehicles on APNs'!$B:$J,8,FALSE)</f>
        <v>#N/A</v>
      </c>
      <c r="J3" s="8" t="e">
        <f>VLOOKUP($A3,'SOIL-Vehicles on APNs'!$B:$J,9,FALSE)</f>
        <v>#N/A</v>
      </c>
      <c r="L3" s="8" t="str">
        <f>VLOOKUP($A3,'Call Log'!$A:$I,2,FALSE)</f>
        <v>William Jackson</v>
      </c>
      <c r="M3" s="8" t="str">
        <f>VLOOKUP($A3,'Call Log'!$A:$I,3,FALSE)</f>
        <v>940-337-6068</v>
      </c>
      <c r="N3" s="8">
        <f>VLOOKUP($A3,'Call Log'!$A:$I,4,FALSE)</f>
        <v>150</v>
      </c>
      <c r="O3" s="8" t="str">
        <f>VLOOKUP($A3,'Call Log'!$A:$I,5,FALSE)</f>
        <v>Bloomer Hill Road</v>
      </c>
      <c r="P3" s="8" t="str">
        <f>VLOOKUP($A3,'Call Log'!$A:$I,6,FALSE)</f>
        <v>5.20 HOMEOWNER SAID PLEASE SEE BILL HE'S THERE AND WILL BE ABLE TO TELL YOU WHAT TO TAKE</v>
      </c>
      <c r="Q3" s="8" t="str">
        <f>VLOOKUP($A3,'Call Log'!$A:$I,7,FALSE)</f>
        <v>1 trailer based on SUM
 (SSF stated: 1 RV)</v>
      </c>
      <c r="R3" s="8" t="str">
        <f>VLOOKUP($A3,'Call Log'!$A:$I,8,FALSE)</f>
        <v>YES</v>
      </c>
      <c r="S3" s="8">
        <f>VLOOKUP($A3,'Call Log'!$A:$I,9,FALSE)</f>
        <v>0</v>
      </c>
    </row>
    <row r="4" spans="1:19" ht="26.25" thickBot="1">
      <c r="A4" s="307" t="s">
        <v>8370</v>
      </c>
      <c r="C4" s="8" t="e">
        <f>VLOOKUP($A4,'SOIL-Vehicles on APNs'!$B:$J,2,FALSE)</f>
        <v>#N/A</v>
      </c>
      <c r="D4" s="8" t="e">
        <f>VLOOKUP($A4,'SOIL-Vehicles on APNs'!$B:$J,3,FALSE)</f>
        <v>#N/A</v>
      </c>
      <c r="E4" s="8" t="e">
        <f>VLOOKUP($A4,'SOIL-Vehicles on APNs'!$B:$J,4,FALSE)</f>
        <v>#N/A</v>
      </c>
      <c r="F4" s="8" t="e">
        <f>VLOOKUP($A4,'SOIL-Vehicles on APNs'!$B:$J,5,FALSE)</f>
        <v>#N/A</v>
      </c>
      <c r="G4" s="8" t="e">
        <f>VLOOKUP($A4,'SOIL-Vehicles on APNs'!$B:$J,6,FALSE)</f>
        <v>#N/A</v>
      </c>
      <c r="H4" s="8" t="e">
        <f>VLOOKUP($A4,'SOIL-Vehicles on APNs'!$B:$J,7,FALSE)</f>
        <v>#N/A</v>
      </c>
      <c r="I4" s="8" t="e">
        <f>VLOOKUP($A4,'SOIL-Vehicles on APNs'!$B:$J,8,FALSE)</f>
        <v>#N/A</v>
      </c>
      <c r="J4" s="8" t="e">
        <f>VLOOKUP($A4,'SOIL-Vehicles on APNs'!$B:$J,9,FALSE)</f>
        <v>#N/A</v>
      </c>
      <c r="L4" s="8" t="str">
        <f>VLOOKUP($A4,'Call Log'!$A:$I,2,FALSE)</f>
        <v>Mai Thao</v>
      </c>
      <c r="M4" s="8" t="str">
        <f>VLOOKUP($A4,'Call Log'!$A:$I,3,FALSE)</f>
        <v>530-990-6092</v>
      </c>
      <c r="N4" s="8">
        <f>VLOOKUP($A4,'Call Log'!$A:$I,4,FALSE)</f>
        <v>124</v>
      </c>
      <c r="O4" s="8" t="str">
        <f>VLOOKUP($A4,'Call Log'!$A:$I,5,FALSE)</f>
        <v>Bromilow Lane</v>
      </c>
      <c r="P4" s="8" t="str">
        <f>VLOOKUP($A4,'Call Log'!$A:$I,6,FALSE)</f>
        <v xml:space="preserve">5.18 Homeowner Advised of crew arrival for Vehicles Abatement </v>
      </c>
      <c r="Q4" s="8">
        <f>VLOOKUP($A4,'Call Log'!$A:$I,7,FALSE)</f>
        <v>0</v>
      </c>
      <c r="R4" s="8" t="str">
        <f>VLOOKUP($A4,'Call Log'!$A:$I,8,FALSE)</f>
        <v>YES</v>
      </c>
      <c r="S4" s="8">
        <f>VLOOKUP($A4,'Call Log'!$A:$I,9,FALSE)</f>
        <v>0</v>
      </c>
    </row>
    <row r="5" spans="1:19" ht="39" thickBot="1">
      <c r="A5" s="307" t="s">
        <v>8371</v>
      </c>
      <c r="C5" s="8" t="e">
        <f>VLOOKUP($A5,'SOIL-Vehicles on APNs'!$B:$J,2,FALSE)</f>
        <v>#N/A</v>
      </c>
      <c r="D5" s="8" t="e">
        <f>VLOOKUP($A5,'SOIL-Vehicles on APNs'!$B:$J,3,FALSE)</f>
        <v>#N/A</v>
      </c>
      <c r="E5" s="8" t="e">
        <f>VLOOKUP($A5,'SOIL-Vehicles on APNs'!$B:$J,4,FALSE)</f>
        <v>#N/A</v>
      </c>
      <c r="F5" s="8" t="e">
        <f>VLOOKUP($A5,'SOIL-Vehicles on APNs'!$B:$J,5,FALSE)</f>
        <v>#N/A</v>
      </c>
      <c r="G5" s="8" t="e">
        <f>VLOOKUP($A5,'SOIL-Vehicles on APNs'!$B:$J,6,FALSE)</f>
        <v>#N/A</v>
      </c>
      <c r="H5" s="8" t="e">
        <f>VLOOKUP($A5,'SOIL-Vehicles on APNs'!$B:$J,7,FALSE)</f>
        <v>#N/A</v>
      </c>
      <c r="I5" s="8" t="e">
        <f>VLOOKUP($A5,'SOIL-Vehicles on APNs'!$B:$J,8,FALSE)</f>
        <v>#N/A</v>
      </c>
      <c r="J5" s="8" t="e">
        <f>VLOOKUP($A5,'SOIL-Vehicles on APNs'!$B:$J,9,FALSE)</f>
        <v>#N/A</v>
      </c>
      <c r="L5" s="8" t="str">
        <f>VLOOKUP($A5,'Call Log'!$A:$I,2,FALSE)</f>
        <v>Zeier Family Trust</v>
      </c>
      <c r="M5" s="8" t="str">
        <f>VLOOKUP($A5,'Call Log'!$A:$I,3,FALSE)</f>
        <v>510-691-5438</v>
      </c>
      <c r="N5" s="8">
        <f>VLOOKUP($A5,'Call Log'!$A:$I,4,FALSE)</f>
        <v>51</v>
      </c>
      <c r="O5" s="8" t="str">
        <f>VLOOKUP($A5,'Call Log'!$A:$I,5,FALSE)</f>
        <v>Black Bear Road</v>
      </c>
      <c r="P5" s="8" t="str">
        <f>VLOOKUP($A5,'Call Log'!$A:$I,6,FALSE)</f>
        <v xml:space="preserve">5.24  Homeowner Advised of crew arrival for Vehicles Abatement </v>
      </c>
      <c r="Q5" s="8" t="str">
        <f>VLOOKUP($A5,'Call Log'!$A:$I,7,FALSE)</f>
        <v>2 RVs(trailers), 1 vehicle based on SUM/SSF</v>
      </c>
      <c r="R5" s="8" t="str">
        <f>VLOOKUP($A5,'Call Log'!$A:$I,8,FALSE)</f>
        <v>YES</v>
      </c>
      <c r="S5" s="8">
        <f>VLOOKUP($A5,'Call Log'!$A:$I,9,FALSE)</f>
        <v>0</v>
      </c>
    </row>
    <row r="6" spans="1:19" ht="115.5" thickBot="1">
      <c r="A6" s="307" t="s">
        <v>8372</v>
      </c>
      <c r="C6" s="8" t="e">
        <f>VLOOKUP($A6,'SOIL-Vehicles on APNs'!$B:$J,2,FALSE)</f>
        <v>#N/A</v>
      </c>
      <c r="D6" s="8" t="e">
        <f>VLOOKUP($A6,'SOIL-Vehicles on APNs'!$B:$J,3,FALSE)</f>
        <v>#N/A</v>
      </c>
      <c r="E6" s="8" t="e">
        <f>VLOOKUP($A6,'SOIL-Vehicles on APNs'!$B:$J,4,FALSE)</f>
        <v>#N/A</v>
      </c>
      <c r="F6" s="8" t="e">
        <f>VLOOKUP($A6,'SOIL-Vehicles on APNs'!$B:$J,5,FALSE)</f>
        <v>#N/A</v>
      </c>
      <c r="G6" s="8" t="e">
        <f>VLOOKUP($A6,'SOIL-Vehicles on APNs'!$B:$J,6,FALSE)</f>
        <v>#N/A</v>
      </c>
      <c r="H6" s="8" t="e">
        <f>VLOOKUP($A6,'SOIL-Vehicles on APNs'!$B:$J,7,FALSE)</f>
        <v>#N/A</v>
      </c>
      <c r="I6" s="8" t="e">
        <f>VLOOKUP($A6,'SOIL-Vehicles on APNs'!$B:$J,8,FALSE)</f>
        <v>#N/A</v>
      </c>
      <c r="J6" s="8" t="e">
        <f>VLOOKUP($A6,'SOIL-Vehicles on APNs'!$B:$J,9,FALSE)</f>
        <v>#N/A</v>
      </c>
      <c r="L6" s="8" t="str">
        <f>VLOOKUP($A6,'Call Log'!$A:$I,2,FALSE)</f>
        <v>Richard Trombley</v>
      </c>
      <c r="M6" s="8" t="str">
        <f>VLOOKUP($A6,'Call Log'!$A:$I,3,FALSE)</f>
        <v>(530) 570-3214</v>
      </c>
      <c r="N6" s="8">
        <f>VLOOKUP($A6,'Call Log'!$A:$I,4,FALSE)</f>
        <v>54</v>
      </c>
      <c r="O6" s="8" t="str">
        <f>VLOOKUP($A6,'Call Log'!$A:$I,5,FALSE)</f>
        <v>Breckenridge Court</v>
      </c>
      <c r="P6" s="8" t="str">
        <f>VLOOKUP($A6,'Call Log'!$A:$I,6,FALSE)</f>
        <v>5.17 DONT PICK UP VEHICLE OR GREEN CONTAINER PF</v>
      </c>
      <c r="Q6" s="8" t="str">
        <f>VLOOKUP($A6,'Call Log'!$A:$I,7,FALSE)</f>
        <v>1 vehicle, 1 motorcycle, 3 trailers based on SUM.
 (SSF stated: 1 vehicle, 1 motorcycle, 1 RV, 2 vessels)</v>
      </c>
      <c r="R6" s="8" t="str">
        <f>VLOOKUP($A6,'Call Log'!$A:$I,8,FALSE)</f>
        <v>YES</v>
      </c>
      <c r="S6" s="8">
        <f>VLOOKUP($A6,'Call Log'!$A:$I,9,FALSE)</f>
        <v>0</v>
      </c>
    </row>
    <row r="7" spans="1:19" ht="39" thickBot="1">
      <c r="A7" s="307" t="s">
        <v>8373</v>
      </c>
      <c r="C7" s="8" t="e">
        <f>VLOOKUP($A7,'SOIL-Vehicles on APNs'!$B:$J,2,FALSE)</f>
        <v>#N/A</v>
      </c>
      <c r="D7" s="8" t="e">
        <f>VLOOKUP($A7,'SOIL-Vehicles on APNs'!$B:$J,3,FALSE)</f>
        <v>#N/A</v>
      </c>
      <c r="E7" s="8" t="e">
        <f>VLOOKUP($A7,'SOIL-Vehicles on APNs'!$B:$J,4,FALSE)</f>
        <v>#N/A</v>
      </c>
      <c r="F7" s="8" t="e">
        <f>VLOOKUP($A7,'SOIL-Vehicles on APNs'!$B:$J,5,FALSE)</f>
        <v>#N/A</v>
      </c>
      <c r="G7" s="8" t="e">
        <f>VLOOKUP($A7,'SOIL-Vehicles on APNs'!$B:$J,6,FALSE)</f>
        <v>#N/A</v>
      </c>
      <c r="H7" s="8" t="e">
        <f>VLOOKUP($A7,'SOIL-Vehicles on APNs'!$B:$J,7,FALSE)</f>
        <v>#N/A</v>
      </c>
      <c r="I7" s="8" t="e">
        <f>VLOOKUP($A7,'SOIL-Vehicles on APNs'!$B:$J,8,FALSE)</f>
        <v>#N/A</v>
      </c>
      <c r="J7" s="8" t="e">
        <f>VLOOKUP($A7,'SOIL-Vehicles on APNs'!$B:$J,9,FALSE)</f>
        <v>#N/A</v>
      </c>
      <c r="L7" s="8" t="str">
        <f>VLOOKUP($A7,'Call Log'!$A:$I,2,FALSE)</f>
        <v>Ian Evorts</v>
      </c>
      <c r="M7" s="8" t="str">
        <f>VLOOKUP($A7,'Call Log'!$A:$I,3,FALSE)</f>
        <v>775-232-5688</v>
      </c>
      <c r="N7" s="8">
        <f>VLOOKUP($A7,'Call Log'!$A:$I,4,FALSE)</f>
        <v>66</v>
      </c>
      <c r="O7" s="8" t="str">
        <f>VLOOKUP($A7,'Call Log'!$A:$I,5,FALSE)</f>
        <v>Bonnie Meadow Lane</v>
      </c>
      <c r="P7" s="8" t="str">
        <f>VLOOKUP($A7,'Call Log'!$A:$I,6,FALSE)</f>
        <v>5.19 NO ANS LEFT MESS PF</v>
      </c>
      <c r="Q7" s="8">
        <f>VLOOKUP($A7,'Call Log'!$A:$I,7,FALSE)</f>
        <v>0</v>
      </c>
      <c r="R7" s="8">
        <f>VLOOKUP($A7,'Call Log'!$A:$I,8,FALSE)</f>
        <v>0</v>
      </c>
      <c r="S7" s="8">
        <f>VLOOKUP($A7,'Call Log'!$A:$I,9,FALSE)</f>
        <v>0</v>
      </c>
    </row>
    <row r="8" spans="1:19" ht="26.25" thickBot="1">
      <c r="A8" s="307" t="s">
        <v>8374</v>
      </c>
      <c r="C8" s="8" t="e">
        <f>VLOOKUP($A8,'SOIL-Vehicles on APNs'!$B:$J,2,FALSE)</f>
        <v>#N/A</v>
      </c>
      <c r="D8" s="8" t="e">
        <f>VLOOKUP($A8,'SOIL-Vehicles on APNs'!$B:$J,3,FALSE)</f>
        <v>#N/A</v>
      </c>
      <c r="E8" s="8" t="e">
        <f>VLOOKUP($A8,'SOIL-Vehicles on APNs'!$B:$J,4,FALSE)</f>
        <v>#N/A</v>
      </c>
      <c r="F8" s="8" t="e">
        <f>VLOOKUP($A8,'SOIL-Vehicles on APNs'!$B:$J,5,FALSE)</f>
        <v>#N/A</v>
      </c>
      <c r="G8" s="8" t="e">
        <f>VLOOKUP($A8,'SOIL-Vehicles on APNs'!$B:$J,6,FALSE)</f>
        <v>#N/A</v>
      </c>
      <c r="H8" s="8" t="e">
        <f>VLOOKUP($A8,'SOIL-Vehicles on APNs'!$B:$J,7,FALSE)</f>
        <v>#N/A</v>
      </c>
      <c r="I8" s="8" t="e">
        <f>VLOOKUP($A8,'SOIL-Vehicles on APNs'!$B:$J,8,FALSE)</f>
        <v>#N/A</v>
      </c>
      <c r="J8" s="8" t="e">
        <f>VLOOKUP($A8,'SOIL-Vehicles on APNs'!$B:$J,9,FALSE)</f>
        <v>#N/A</v>
      </c>
      <c r="L8" s="8" t="str">
        <f>VLOOKUP($A8,'Call Log'!$A:$I,2,FALSE)</f>
        <v>Dustin Dutter</v>
      </c>
      <c r="M8" s="8" t="str">
        <f>VLOOKUP($A8,'Call Log'!$A:$I,3,FALSE)</f>
        <v>530-403-0594</v>
      </c>
      <c r="N8" s="8">
        <f>VLOOKUP($A8,'Call Log'!$A:$I,4,FALSE)</f>
        <v>28</v>
      </c>
      <c r="O8" s="8" t="str">
        <f>VLOOKUP($A8,'Call Log'!$A:$I,5,FALSE)</f>
        <v>Starbright Lane</v>
      </c>
      <c r="P8" s="8" t="str">
        <f>VLOOKUP($A8,'Call Log'!$A:$I,6,FALSE)</f>
        <v xml:space="preserve">5.17 Homeowner Advised of crew arrival for Vehicles Abatement </v>
      </c>
      <c r="Q8" s="8">
        <f>VLOOKUP($A8,'Call Log'!$A:$I,7,FALSE)</f>
        <v>1</v>
      </c>
      <c r="R8" s="8" t="str">
        <f>VLOOKUP($A8,'Call Log'!$A:$I,8,FALSE)</f>
        <v>YES</v>
      </c>
      <c r="S8" s="8">
        <f>VLOOKUP($A8,'Call Log'!$A:$I,9,FALSE)</f>
        <v>0</v>
      </c>
    </row>
    <row r="9" spans="1:19" ht="64.5" thickBot="1">
      <c r="A9" s="307" t="s">
        <v>8375</v>
      </c>
      <c r="C9" s="8" t="e">
        <f>VLOOKUP($A9,'SOIL-Vehicles on APNs'!$B:$J,2,FALSE)</f>
        <v>#N/A</v>
      </c>
      <c r="D9" s="8" t="e">
        <f>VLOOKUP($A9,'SOIL-Vehicles on APNs'!$B:$J,3,FALSE)</f>
        <v>#N/A</v>
      </c>
      <c r="E9" s="8" t="e">
        <f>VLOOKUP($A9,'SOIL-Vehicles on APNs'!$B:$J,4,FALSE)</f>
        <v>#N/A</v>
      </c>
      <c r="F9" s="8" t="e">
        <f>VLOOKUP($A9,'SOIL-Vehicles on APNs'!$B:$J,5,FALSE)</f>
        <v>#N/A</v>
      </c>
      <c r="G9" s="8" t="e">
        <f>VLOOKUP($A9,'SOIL-Vehicles on APNs'!$B:$J,6,FALSE)</f>
        <v>#N/A</v>
      </c>
      <c r="H9" s="8" t="e">
        <f>VLOOKUP($A9,'SOIL-Vehicles on APNs'!$B:$J,7,FALSE)</f>
        <v>#N/A</v>
      </c>
      <c r="I9" s="8" t="e">
        <f>VLOOKUP($A9,'SOIL-Vehicles on APNs'!$B:$J,8,FALSE)</f>
        <v>#N/A</v>
      </c>
      <c r="J9" s="8" t="e">
        <f>VLOOKUP($A9,'SOIL-Vehicles on APNs'!$B:$J,9,FALSE)</f>
        <v>#N/A</v>
      </c>
      <c r="L9" s="8" t="str">
        <f>VLOOKUP($A9,'Call Log'!$A:$I,2,FALSE)</f>
        <v>MELANIE RICE</v>
      </c>
      <c r="M9" s="8" t="str">
        <f>VLOOKUP($A9,'Call Log'!$A:$I,3,FALSE)</f>
        <v>530-228-7309</v>
      </c>
      <c r="N9" s="8">
        <f>VLOOKUP($A9,'Call Log'!$A:$I,4,FALSE)</f>
        <v>0</v>
      </c>
      <c r="O9" s="8" t="str">
        <f>VLOOKUP($A9,'Call Log'!$A:$I,5,FALSE)</f>
        <v>RUIZ ROAD</v>
      </c>
      <c r="P9" s="8" t="str">
        <f>VLOOKUP($A9,'Call Log'!$A:$I,6,FALSE)</f>
        <v>4.28 NO ANS NO V/M  
4.29 NO ANS NO V/M PF
5/1 Homeowner advised of crew arrival for vehicle abatement NO GATE</v>
      </c>
      <c r="Q9" s="8">
        <f>VLOOKUP($A9,'Call Log'!$A:$I,7,FALSE)</f>
        <v>1</v>
      </c>
      <c r="R9" s="8" t="str">
        <f>VLOOKUP($A9,'Call Log'!$A:$I,8,FALSE)</f>
        <v>YES</v>
      </c>
      <c r="S9" s="8">
        <f>VLOOKUP($A9,'Call Log'!$A:$I,9,FALSE)</f>
        <v>0</v>
      </c>
    </row>
    <row r="10" spans="1:19" ht="39" thickBot="1">
      <c r="A10" s="307" t="s">
        <v>8376</v>
      </c>
      <c r="C10" s="8" t="e">
        <f>VLOOKUP($A10,'SOIL-Vehicles on APNs'!$B:$J,2,FALSE)</f>
        <v>#N/A</v>
      </c>
      <c r="D10" s="8" t="e">
        <f>VLOOKUP($A10,'SOIL-Vehicles on APNs'!$B:$J,3,FALSE)</f>
        <v>#N/A</v>
      </c>
      <c r="E10" s="8" t="e">
        <f>VLOOKUP($A10,'SOIL-Vehicles on APNs'!$B:$J,4,FALSE)</f>
        <v>#N/A</v>
      </c>
      <c r="F10" s="8" t="e">
        <f>VLOOKUP($A10,'SOIL-Vehicles on APNs'!$B:$J,5,FALSE)</f>
        <v>#N/A</v>
      </c>
      <c r="G10" s="8" t="e">
        <f>VLOOKUP($A10,'SOIL-Vehicles on APNs'!$B:$J,6,FALSE)</f>
        <v>#N/A</v>
      </c>
      <c r="H10" s="8" t="e">
        <f>VLOOKUP($A10,'SOIL-Vehicles on APNs'!$B:$J,7,FALSE)</f>
        <v>#N/A</v>
      </c>
      <c r="I10" s="8" t="e">
        <f>VLOOKUP($A10,'SOIL-Vehicles on APNs'!$B:$J,8,FALSE)</f>
        <v>#N/A</v>
      </c>
      <c r="J10" s="8" t="e">
        <f>VLOOKUP($A10,'SOIL-Vehicles on APNs'!$B:$J,9,FALSE)</f>
        <v>#N/A</v>
      </c>
      <c r="L10" s="8" t="str">
        <f>VLOOKUP($A10,'Call Log'!$A:$I,2,FALSE)</f>
        <v>Julita Cada-Berringer</v>
      </c>
      <c r="M10" s="8" t="str">
        <f>VLOOKUP($A10,'Call Log'!$A:$I,3,FALSE)</f>
        <v>916-601-5004</v>
      </c>
      <c r="N10" s="8">
        <f>VLOOKUP($A10,'Call Log'!$A:$I,4,FALSE)</f>
        <v>843</v>
      </c>
      <c r="O10" s="8" t="str">
        <f>VLOOKUP($A10,'Call Log'!$A:$I,5,FALSE)</f>
        <v>Simmons Road</v>
      </c>
      <c r="P10" s="8" t="str">
        <f>VLOOKUP($A10,'Call Log'!$A:$I,6,FALSE)</f>
        <v xml:space="preserve">5.17 SPOKE TO JULITA AND SHE SAID OK </v>
      </c>
      <c r="Q10" s="8">
        <f>VLOOKUP($A10,'Call Log'!$A:$I,7,FALSE)</f>
        <v>1</v>
      </c>
      <c r="R10" s="8" t="str">
        <f>VLOOKUP($A10,'Call Log'!$A:$I,8,FALSE)</f>
        <v>YES</v>
      </c>
      <c r="S10" s="8">
        <f>VLOOKUP($A10,'Call Log'!$A:$I,9,FALSE)</f>
        <v>0</v>
      </c>
    </row>
    <row r="11" spans="1:19" ht="39" thickBot="1">
      <c r="A11" s="308" t="s">
        <v>8377</v>
      </c>
      <c r="C11" s="8" t="e">
        <f>VLOOKUP($A11,'SOIL-Vehicles on APNs'!$B:$J,2,FALSE)</f>
        <v>#N/A</v>
      </c>
      <c r="D11" s="8" t="e">
        <f>VLOOKUP($A11,'SOIL-Vehicles on APNs'!$B:$J,3,FALSE)</f>
        <v>#N/A</v>
      </c>
      <c r="E11" s="8" t="e">
        <f>VLOOKUP($A11,'SOIL-Vehicles on APNs'!$B:$J,4,FALSE)</f>
        <v>#N/A</v>
      </c>
      <c r="F11" s="8" t="e">
        <f>VLOOKUP($A11,'SOIL-Vehicles on APNs'!$B:$J,5,FALSE)</f>
        <v>#N/A</v>
      </c>
      <c r="G11" s="8" t="e">
        <f>VLOOKUP($A11,'SOIL-Vehicles on APNs'!$B:$J,6,FALSE)</f>
        <v>#N/A</v>
      </c>
      <c r="H11" s="8" t="e">
        <f>VLOOKUP($A11,'SOIL-Vehicles on APNs'!$B:$J,7,FALSE)</f>
        <v>#N/A</v>
      </c>
      <c r="I11" s="8" t="e">
        <f>VLOOKUP($A11,'SOIL-Vehicles on APNs'!$B:$J,8,FALSE)</f>
        <v>#N/A</v>
      </c>
      <c r="J11" s="8" t="e">
        <f>VLOOKUP($A11,'SOIL-Vehicles on APNs'!$B:$J,9,FALSE)</f>
        <v>#N/A</v>
      </c>
      <c r="L11" s="8" t="str">
        <f>VLOOKUP($A11,'Call Log'!$A:$I,2,FALSE)</f>
        <v>LELA SHELDON</v>
      </c>
      <c r="M11" s="8" t="str">
        <f>VLOOKUP($A11,'Call Log'!$A:$I,3,FALSE)</f>
        <v>530-403-6878</v>
      </c>
      <c r="N11" s="8">
        <f>VLOOKUP($A11,'Call Log'!$A:$I,4,FALSE)</f>
        <v>0</v>
      </c>
      <c r="O11" s="8" t="str">
        <f>VLOOKUP($A11,'Call Log'!$A:$I,5,FALSE)</f>
        <v>PTN SEC 34-21-5E</v>
      </c>
      <c r="P11" s="8" t="str">
        <f>VLOOKUP($A11,'Call Log'!$A:$I,6,FALSE)</f>
        <v>4.26 Homeowner advised of crew arrival for vehicle abatement</v>
      </c>
      <c r="Q11" s="8" t="str">
        <f>VLOOKUP($A11,'Call Log'!$A:$I,7,FALSE)</f>
        <v>??</v>
      </c>
      <c r="R11" s="8" t="str">
        <f>VLOOKUP($A11,'Call Log'!$A:$I,8,FALSE)</f>
        <v>YES</v>
      </c>
      <c r="S11" s="8">
        <f>VLOOKUP($A11,'Call Log'!$A:$I,9,FALSE)</f>
        <v>0</v>
      </c>
    </row>
    <row r="12" spans="1:19" ht="13.5" thickBot="1">
      <c r="A12" s="308" t="s">
        <v>8378</v>
      </c>
      <c r="C12" s="8" t="e">
        <f>VLOOKUP($A12,'SOIL-Vehicles on APNs'!$B:$J,2,FALSE)</f>
        <v>#N/A</v>
      </c>
      <c r="D12" s="8" t="e">
        <f>VLOOKUP($A12,'SOIL-Vehicles on APNs'!$B:$J,3,FALSE)</f>
        <v>#N/A</v>
      </c>
      <c r="E12" s="8" t="e">
        <f>VLOOKUP($A12,'SOIL-Vehicles on APNs'!$B:$J,4,FALSE)</f>
        <v>#N/A</v>
      </c>
      <c r="F12" s="8" t="e">
        <f>VLOOKUP($A12,'SOIL-Vehicles on APNs'!$B:$J,5,FALSE)</f>
        <v>#N/A</v>
      </c>
      <c r="G12" s="8" t="e">
        <f>VLOOKUP($A12,'SOIL-Vehicles on APNs'!$B:$J,6,FALSE)</f>
        <v>#N/A</v>
      </c>
      <c r="H12" s="8" t="e">
        <f>VLOOKUP($A12,'SOIL-Vehicles on APNs'!$B:$J,7,FALSE)</f>
        <v>#N/A</v>
      </c>
      <c r="I12" s="8" t="e">
        <f>VLOOKUP($A12,'SOIL-Vehicles on APNs'!$B:$J,8,FALSE)</f>
        <v>#N/A</v>
      </c>
      <c r="J12" s="8" t="e">
        <f>VLOOKUP($A12,'SOIL-Vehicles on APNs'!$B:$J,9,FALSE)</f>
        <v>#N/A</v>
      </c>
      <c r="L12" s="8" t="e">
        <f>VLOOKUP($A12,'Call Log'!$A:$I,2,FALSE)</f>
        <v>#N/A</v>
      </c>
      <c r="M12" s="8" t="e">
        <f>VLOOKUP($A12,'Call Log'!$A:$I,3,FALSE)</f>
        <v>#N/A</v>
      </c>
      <c r="N12" s="8" t="e">
        <f>VLOOKUP($A12,'Call Log'!$A:$I,4,FALSE)</f>
        <v>#N/A</v>
      </c>
      <c r="O12" s="8" t="e">
        <f>VLOOKUP($A12,'Call Log'!$A:$I,5,FALSE)</f>
        <v>#N/A</v>
      </c>
      <c r="P12" s="8" t="e">
        <f>VLOOKUP($A12,'Call Log'!$A:$I,6,FALSE)</f>
        <v>#N/A</v>
      </c>
      <c r="Q12" s="8" t="e">
        <f>VLOOKUP($A12,'Call Log'!$A:$I,7,FALSE)</f>
        <v>#N/A</v>
      </c>
      <c r="R12" s="8" t="e">
        <f>VLOOKUP($A12,'Call Log'!$A:$I,8,FALSE)</f>
        <v>#N/A</v>
      </c>
      <c r="S12" s="8" t="e">
        <f>VLOOKUP($A12,'Call Log'!$A:$I,9,FALSE)</f>
        <v>#N/A</v>
      </c>
    </row>
    <row r="13" spans="1:19" ht="77.25" thickBot="1">
      <c r="A13" s="308" t="s">
        <v>8379</v>
      </c>
      <c r="C13" s="8" t="e">
        <f>VLOOKUP($A13,'SOIL-Vehicles on APNs'!$B:$J,2,FALSE)</f>
        <v>#N/A</v>
      </c>
      <c r="D13" s="8" t="e">
        <f>VLOOKUP($A13,'SOIL-Vehicles on APNs'!$B:$J,3,FALSE)</f>
        <v>#N/A</v>
      </c>
      <c r="E13" s="8" t="e">
        <f>VLOOKUP($A13,'SOIL-Vehicles on APNs'!$B:$J,4,FALSE)</f>
        <v>#N/A</v>
      </c>
      <c r="F13" s="8" t="e">
        <f>VLOOKUP($A13,'SOIL-Vehicles on APNs'!$B:$J,5,FALSE)</f>
        <v>#N/A</v>
      </c>
      <c r="G13" s="8" t="e">
        <f>VLOOKUP($A13,'SOIL-Vehicles on APNs'!$B:$J,6,FALSE)</f>
        <v>#N/A</v>
      </c>
      <c r="H13" s="8" t="e">
        <f>VLOOKUP($A13,'SOIL-Vehicles on APNs'!$B:$J,7,FALSE)</f>
        <v>#N/A</v>
      </c>
      <c r="I13" s="8" t="e">
        <f>VLOOKUP($A13,'SOIL-Vehicles on APNs'!$B:$J,8,FALSE)</f>
        <v>#N/A</v>
      </c>
      <c r="J13" s="8" t="e">
        <f>VLOOKUP($A13,'SOIL-Vehicles on APNs'!$B:$J,9,FALSE)</f>
        <v>#N/A</v>
      </c>
      <c r="L13" s="8" t="str">
        <f>VLOOKUP($A13,'Call Log'!$A:$I,2,FALSE)</f>
        <v>Timothy Keskool</v>
      </c>
      <c r="M13" s="8" t="str">
        <f>VLOOKUP($A13,'Call Log'!$A:$I,3,FALSE)</f>
        <v>707-685-7999</v>
      </c>
      <c r="N13" s="8">
        <f>VLOOKUP($A13,'Call Log'!$A:$I,4,FALSE)</f>
        <v>136</v>
      </c>
      <c r="O13" s="8" t="str">
        <f>VLOOKUP($A13,'Call Log'!$A:$I,5,FALSE)</f>
        <v>Schwing Loop</v>
      </c>
      <c r="P13" s="8" t="str">
        <f>VLOOKUP($A13,'Call Log'!$A:$I,6,FALSE)</f>
        <v>5.20  BUSY SIGNAL 5.21 HOMEOWNER SAD HE WANTS TO KEEP HIS VEHICLES</v>
      </c>
      <c r="Q13" s="8" t="str">
        <f>VLOOKUP($A13,'Call Log'!$A:$I,7,FALSE)</f>
        <v>3 RVs, 1 boat, 1 trailer based on SSF.
 (SUM stated:3 ATVs, 1 trailer)</v>
      </c>
      <c r="R13" s="8" t="str">
        <f>VLOOKUP($A13,'Call Log'!$A:$I,8,FALSE)</f>
        <v>NO</v>
      </c>
      <c r="S13" s="8">
        <f>VLOOKUP($A13,'Call Log'!$A:$I,9,FALSE)</f>
        <v>0</v>
      </c>
    </row>
    <row r="14" spans="1:19" ht="166.5" thickBot="1">
      <c r="A14" s="308" t="s">
        <v>8380</v>
      </c>
      <c r="C14" s="8" t="e">
        <f>VLOOKUP($A14,'SOIL-Vehicles on APNs'!$B:$J,2,FALSE)</f>
        <v>#N/A</v>
      </c>
      <c r="D14" s="8" t="e">
        <f>VLOOKUP($A14,'SOIL-Vehicles on APNs'!$B:$J,3,FALSE)</f>
        <v>#N/A</v>
      </c>
      <c r="E14" s="8" t="e">
        <f>VLOOKUP($A14,'SOIL-Vehicles on APNs'!$B:$J,4,FALSE)</f>
        <v>#N/A</v>
      </c>
      <c r="F14" s="8" t="e">
        <f>VLOOKUP($A14,'SOIL-Vehicles on APNs'!$B:$J,5,FALSE)</f>
        <v>#N/A</v>
      </c>
      <c r="G14" s="8" t="e">
        <f>VLOOKUP($A14,'SOIL-Vehicles on APNs'!$B:$J,6,FALSE)</f>
        <v>#N/A</v>
      </c>
      <c r="H14" s="8" t="e">
        <f>VLOOKUP($A14,'SOIL-Vehicles on APNs'!$B:$J,7,FALSE)</f>
        <v>#N/A</v>
      </c>
      <c r="I14" s="8" t="e">
        <f>VLOOKUP($A14,'SOIL-Vehicles on APNs'!$B:$J,8,FALSE)</f>
        <v>#N/A</v>
      </c>
      <c r="J14" s="8" t="e">
        <f>VLOOKUP($A14,'SOIL-Vehicles on APNs'!$B:$J,9,FALSE)</f>
        <v>#N/A</v>
      </c>
      <c r="L14" s="8" t="str">
        <f>VLOOKUP($A14,'Call Log'!$A:$I,2,FALSE)</f>
        <v>Mohamed Falasi</v>
      </c>
      <c r="M14" s="8" t="str">
        <f>VLOOKUP($A14,'Call Log'!$A:$I,3,FALSE)</f>
        <v>786-488-2144</v>
      </c>
      <c r="N14" s="8">
        <f>VLOOKUP($A14,'Call Log'!$A:$I,4,FALSE)</f>
        <v>580</v>
      </c>
      <c r="O14" s="8" t="str">
        <f>VLOOKUP($A14,'Call Log'!$A:$I,5,FALSE)</f>
        <v>Mayberry Road</v>
      </c>
      <c r="P14" s="8" t="str">
        <f>VLOOKUP($A14,'Call Log'!$A:$I,6,FALSE)</f>
        <v>5.17 THE INSURANCE CAME AND TOOK THE CAR AWAY.</v>
      </c>
      <c r="Q14" s="8" t="str">
        <f>VLOOKUP($A14,'Call Log'!$A:$I,7,FALSE)</f>
        <v>SSF: seem to have an 1 vehicle on its form but look to be erased. Auto photo still there, but can't see any vehicle in it
 (SUM had no mention of vehicles)</v>
      </c>
      <c r="R14" s="8" t="str">
        <f>VLOOKUP($A14,'Call Log'!$A:$I,8,FALSE)</f>
        <v>NO</v>
      </c>
      <c r="S14" s="8">
        <f>VLOOKUP($A14,'Call Log'!$A:$I,9,FALSE)</f>
        <v>0</v>
      </c>
    </row>
    <row r="15" spans="1:19" ht="13.5" thickBot="1">
      <c r="A15" s="308" t="s">
        <v>8381</v>
      </c>
      <c r="C15" s="8" t="e">
        <f>VLOOKUP($A15,'SOIL-Vehicles on APNs'!$B:$J,2,FALSE)</f>
        <v>#N/A</v>
      </c>
      <c r="D15" s="8" t="e">
        <f>VLOOKUP($A15,'SOIL-Vehicles on APNs'!$B:$J,3,FALSE)</f>
        <v>#N/A</v>
      </c>
      <c r="E15" s="8" t="e">
        <f>VLOOKUP($A15,'SOIL-Vehicles on APNs'!$B:$J,4,FALSE)</f>
        <v>#N/A</v>
      </c>
      <c r="F15" s="8" t="e">
        <f>VLOOKUP($A15,'SOIL-Vehicles on APNs'!$B:$J,5,FALSE)</f>
        <v>#N/A</v>
      </c>
      <c r="G15" s="8" t="e">
        <f>VLOOKUP($A15,'SOIL-Vehicles on APNs'!$B:$J,6,FALSE)</f>
        <v>#N/A</v>
      </c>
      <c r="H15" s="8" t="e">
        <f>VLOOKUP($A15,'SOIL-Vehicles on APNs'!$B:$J,7,FALSE)</f>
        <v>#N/A</v>
      </c>
      <c r="I15" s="8" t="e">
        <f>VLOOKUP($A15,'SOIL-Vehicles on APNs'!$B:$J,8,FALSE)</f>
        <v>#N/A</v>
      </c>
      <c r="J15" s="8" t="e">
        <f>VLOOKUP($A15,'SOIL-Vehicles on APNs'!$B:$J,9,FALSE)</f>
        <v>#N/A</v>
      </c>
      <c r="L15" s="8" t="e">
        <f>VLOOKUP($A15,'Call Log'!$A:$I,2,FALSE)</f>
        <v>#N/A</v>
      </c>
      <c r="M15" s="8" t="e">
        <f>VLOOKUP($A15,'Call Log'!$A:$I,3,FALSE)</f>
        <v>#N/A</v>
      </c>
      <c r="N15" s="8" t="e">
        <f>VLOOKUP($A15,'Call Log'!$A:$I,4,FALSE)</f>
        <v>#N/A</v>
      </c>
      <c r="O15" s="8" t="e">
        <f>VLOOKUP($A15,'Call Log'!$A:$I,5,FALSE)</f>
        <v>#N/A</v>
      </c>
      <c r="P15" s="8" t="e">
        <f>VLOOKUP($A15,'Call Log'!$A:$I,6,FALSE)</f>
        <v>#N/A</v>
      </c>
      <c r="Q15" s="8" t="e">
        <f>VLOOKUP($A15,'Call Log'!$A:$I,7,FALSE)</f>
        <v>#N/A</v>
      </c>
      <c r="R15" s="8" t="e">
        <f>VLOOKUP($A15,'Call Log'!$A:$I,8,FALSE)</f>
        <v>#N/A</v>
      </c>
      <c r="S15" s="8" t="e">
        <f>VLOOKUP($A15,'Call Log'!$A:$I,9,FALSE)</f>
        <v>#N/A</v>
      </c>
    </row>
    <row r="16" spans="1:19" ht="39" thickBot="1">
      <c r="A16" s="307" t="s">
        <v>8382</v>
      </c>
      <c r="C16" s="8" t="e">
        <f>VLOOKUP($A16,'SOIL-Vehicles on APNs'!$B:$J,2,FALSE)</f>
        <v>#N/A</v>
      </c>
      <c r="D16" s="8" t="e">
        <f>VLOOKUP($A16,'SOIL-Vehicles on APNs'!$B:$J,3,FALSE)</f>
        <v>#N/A</v>
      </c>
      <c r="E16" s="8" t="e">
        <f>VLOOKUP($A16,'SOIL-Vehicles on APNs'!$B:$J,4,FALSE)</f>
        <v>#N/A</v>
      </c>
      <c r="F16" s="8" t="e">
        <f>VLOOKUP($A16,'SOIL-Vehicles on APNs'!$B:$J,5,FALSE)</f>
        <v>#N/A</v>
      </c>
      <c r="G16" s="8" t="e">
        <f>VLOOKUP($A16,'SOIL-Vehicles on APNs'!$B:$J,6,FALSE)</f>
        <v>#N/A</v>
      </c>
      <c r="H16" s="8" t="e">
        <f>VLOOKUP($A16,'SOIL-Vehicles on APNs'!$B:$J,7,FALSE)</f>
        <v>#N/A</v>
      </c>
      <c r="I16" s="8" t="e">
        <f>VLOOKUP($A16,'SOIL-Vehicles on APNs'!$B:$J,8,FALSE)</f>
        <v>#N/A</v>
      </c>
      <c r="J16" s="8" t="e">
        <f>VLOOKUP($A16,'SOIL-Vehicles on APNs'!$B:$J,9,FALSE)</f>
        <v>#N/A</v>
      </c>
      <c r="L16" s="8" t="str">
        <f>VLOOKUP($A16,'Call Log'!$A:$I,2,FALSE)</f>
        <v>Oscar &amp; Roberto Estrada</v>
      </c>
      <c r="M16" s="8" t="str">
        <f>VLOOKUP($A16,'Call Log'!$A:$I,3,FALSE)</f>
        <v>530-552-0911</v>
      </c>
      <c r="N16" s="8">
        <f>VLOOKUP($A16,'Call Log'!$A:$I,4,FALSE)</f>
        <v>94</v>
      </c>
      <c r="O16" s="8" t="str">
        <f>VLOOKUP($A16,'Call Log'!$A:$I,5,FALSE)</f>
        <v>Bonnie Meadow Lane</v>
      </c>
      <c r="P16" s="8" t="str">
        <f>VLOOKUP($A16,'Call Log'!$A:$I,6,FALSE)</f>
        <v>5.19 Roberto will c/b when he speaks to his brother. PF</v>
      </c>
      <c r="Q16" s="8">
        <f>VLOOKUP($A16,'Call Log'!$A:$I,7,FALSE)</f>
        <v>0</v>
      </c>
      <c r="R16" s="8" t="str">
        <f>VLOOKUP($A16,'Call Log'!$A:$I,8,FALSE)</f>
        <v>YES</v>
      </c>
      <c r="S16" s="8">
        <f>VLOOKUP($A16,'Call Log'!$A:$I,9,FALSE)</f>
        <v>0</v>
      </c>
    </row>
    <row r="17" spans="1:19" ht="39" thickBot="1">
      <c r="A17" s="307" t="s">
        <v>8383</v>
      </c>
      <c r="C17" s="8" t="e">
        <f>VLOOKUP($A17,'SOIL-Vehicles on APNs'!$B:$J,2,FALSE)</f>
        <v>#N/A</v>
      </c>
      <c r="D17" s="8" t="e">
        <f>VLOOKUP($A17,'SOIL-Vehicles on APNs'!$B:$J,3,FALSE)</f>
        <v>#N/A</v>
      </c>
      <c r="E17" s="8" t="e">
        <f>VLOOKUP($A17,'SOIL-Vehicles on APNs'!$B:$J,4,FALSE)</f>
        <v>#N/A</v>
      </c>
      <c r="F17" s="8" t="e">
        <f>VLOOKUP($A17,'SOIL-Vehicles on APNs'!$B:$J,5,FALSE)</f>
        <v>#N/A</v>
      </c>
      <c r="G17" s="8" t="e">
        <f>VLOOKUP($A17,'SOIL-Vehicles on APNs'!$B:$J,6,FALSE)</f>
        <v>#N/A</v>
      </c>
      <c r="H17" s="8" t="e">
        <f>VLOOKUP($A17,'SOIL-Vehicles on APNs'!$B:$J,7,FALSE)</f>
        <v>#N/A</v>
      </c>
      <c r="I17" s="8" t="e">
        <f>VLOOKUP($A17,'SOIL-Vehicles on APNs'!$B:$J,8,FALSE)</f>
        <v>#N/A</v>
      </c>
      <c r="J17" s="8" t="e">
        <f>VLOOKUP($A17,'SOIL-Vehicles on APNs'!$B:$J,9,FALSE)</f>
        <v>#N/A</v>
      </c>
      <c r="L17" s="8" t="str">
        <f>VLOOKUP($A17,'Call Log'!$A:$I,2,FALSE)</f>
        <v>Roy &amp; Pauline Meyer</v>
      </c>
      <c r="M17" s="8" t="str">
        <f>VLOOKUP($A17,'Call Log'!$A:$I,3,FALSE)</f>
        <v>530-277-9039</v>
      </c>
      <c r="N17" s="8">
        <f>VLOOKUP($A17,'Call Log'!$A:$I,4,FALSE)</f>
        <v>13353</v>
      </c>
      <c r="O17" s="8" t="str">
        <f>VLOOKUP($A17,'Call Log'!$A:$I,5,FALSE)</f>
        <v>Oroville Quincy Highway</v>
      </c>
      <c r="P17" s="8" t="str">
        <f>VLOOKUP($A17,'Call Log'!$A:$I,6,FALSE)</f>
        <v xml:space="preserve">5.24 Homeowner Advised of crew arrival for Vehicles Abatement </v>
      </c>
      <c r="Q17" s="8">
        <f>VLOOKUP($A17,'Call Log'!$A:$I,7,FALSE)</f>
        <v>0</v>
      </c>
      <c r="R17" s="8" t="str">
        <f>VLOOKUP($A17,'Call Log'!$A:$I,8,FALSE)</f>
        <v>YES</v>
      </c>
      <c r="S17" s="8">
        <f>VLOOKUP($A17,'Call Log'!$A:$I,9,FALSE)</f>
        <v>0</v>
      </c>
    </row>
    <row r="18" spans="1:19" ht="64.5" thickBot="1">
      <c r="A18" s="307" t="s">
        <v>8384</v>
      </c>
      <c r="C18" s="8" t="e">
        <f>VLOOKUP($A18,'SOIL-Vehicles on APNs'!$B:$J,2,FALSE)</f>
        <v>#N/A</v>
      </c>
      <c r="D18" s="8" t="e">
        <f>VLOOKUP($A18,'SOIL-Vehicles on APNs'!$B:$J,3,FALSE)</f>
        <v>#N/A</v>
      </c>
      <c r="E18" s="8" t="e">
        <f>VLOOKUP($A18,'SOIL-Vehicles on APNs'!$B:$J,4,FALSE)</f>
        <v>#N/A</v>
      </c>
      <c r="F18" s="8" t="e">
        <f>VLOOKUP($A18,'SOIL-Vehicles on APNs'!$B:$J,5,FALSE)</f>
        <v>#N/A</v>
      </c>
      <c r="G18" s="8" t="e">
        <f>VLOOKUP($A18,'SOIL-Vehicles on APNs'!$B:$J,6,FALSE)</f>
        <v>#N/A</v>
      </c>
      <c r="H18" s="8" t="e">
        <f>VLOOKUP($A18,'SOIL-Vehicles on APNs'!$B:$J,7,FALSE)</f>
        <v>#N/A</v>
      </c>
      <c r="I18" s="8" t="e">
        <f>VLOOKUP($A18,'SOIL-Vehicles on APNs'!$B:$J,8,FALSE)</f>
        <v>#N/A</v>
      </c>
      <c r="J18" s="8" t="e">
        <f>VLOOKUP($A18,'SOIL-Vehicles on APNs'!$B:$J,9,FALSE)</f>
        <v>#N/A</v>
      </c>
      <c r="L18" s="8" t="str">
        <f>VLOOKUP($A18,'Call Log'!$A:$I,2,FALSE)</f>
        <v>Fred Mizzi</v>
      </c>
      <c r="M18" s="8" t="str">
        <f>VLOOKUP($A18,'Call Log'!$A:$I,3,FALSE)</f>
        <v>415-533-5924</v>
      </c>
      <c r="N18" s="8">
        <f>VLOOKUP($A18,'Call Log'!$A:$I,4,FALSE)</f>
        <v>23</v>
      </c>
      <c r="O18" s="8" t="str">
        <f>VLOOKUP($A18,'Call Log'!$A:$I,5,FALSE)</f>
        <v>JATKO ROAD</v>
      </c>
      <c r="P18" s="8" t="str">
        <f>VLOOKUP($A18,'Call Log'!$A:$I,6,FALSE)</f>
        <v>5.4 Homeowner advised of crew arrival for vehicle abatement  -HO WANTS TO KEEP CAR/TRUCK/BOAT TRAILER &amp; BOAT MOTOR</v>
      </c>
      <c r="Q18" s="8">
        <f>VLOOKUP($A18,'Call Log'!$A:$I,7,FALSE)</f>
        <v>0</v>
      </c>
      <c r="R18" s="8" t="str">
        <f>VLOOKUP($A18,'Call Log'!$A:$I,8,FALSE)</f>
        <v>YES</v>
      </c>
      <c r="S18" s="8">
        <f>VLOOKUP($A18,'Call Log'!$A:$I,9,FALSE)</f>
        <v>0</v>
      </c>
    </row>
    <row r="19" spans="1:19" ht="51.75" thickBot="1">
      <c r="A19" s="307" t="s">
        <v>8385</v>
      </c>
      <c r="C19" s="8" t="e">
        <f>VLOOKUP($A19,'SOIL-Vehicles on APNs'!$B:$J,2,FALSE)</f>
        <v>#N/A</v>
      </c>
      <c r="D19" s="8" t="e">
        <f>VLOOKUP($A19,'SOIL-Vehicles on APNs'!$B:$J,3,FALSE)</f>
        <v>#N/A</v>
      </c>
      <c r="E19" s="8" t="e">
        <f>VLOOKUP($A19,'SOIL-Vehicles on APNs'!$B:$J,4,FALSE)</f>
        <v>#N/A</v>
      </c>
      <c r="F19" s="8" t="e">
        <f>VLOOKUP($A19,'SOIL-Vehicles on APNs'!$B:$J,5,FALSE)</f>
        <v>#N/A</v>
      </c>
      <c r="G19" s="8" t="e">
        <f>VLOOKUP($A19,'SOIL-Vehicles on APNs'!$B:$J,6,FALSE)</f>
        <v>#N/A</v>
      </c>
      <c r="H19" s="8" t="e">
        <f>VLOOKUP($A19,'SOIL-Vehicles on APNs'!$B:$J,7,FALSE)</f>
        <v>#N/A</v>
      </c>
      <c r="I19" s="8" t="e">
        <f>VLOOKUP($A19,'SOIL-Vehicles on APNs'!$B:$J,8,FALSE)</f>
        <v>#N/A</v>
      </c>
      <c r="J19" s="8" t="e">
        <f>VLOOKUP($A19,'SOIL-Vehicles on APNs'!$B:$J,9,FALSE)</f>
        <v>#N/A</v>
      </c>
      <c r="L19" s="8" t="str">
        <f>VLOOKUP($A19,'Call Log'!$A:$I,2,FALSE)</f>
        <v>OSAHON OSIFO</v>
      </c>
      <c r="M19" s="8" t="str">
        <f>VLOOKUP($A19,'Call Log'!$A:$I,3,FALSE)</f>
        <v>530-570-9000</v>
      </c>
      <c r="N19" s="8">
        <f>VLOOKUP($A19,'Call Log'!$A:$I,4,FALSE)</f>
        <v>293</v>
      </c>
      <c r="O19" s="8" t="str">
        <f>VLOOKUP($A19,'Call Log'!$A:$I,5,FALSE)</f>
        <v>Simmons Road</v>
      </c>
      <c r="P19" s="8" t="str">
        <f>VLOOKUP($A19,'Call Log'!$A:$I,6,FALSE)</f>
        <v xml:space="preserve">5.17 Homeowner Advised of crew arrival for Vehicles Abatement </v>
      </c>
      <c r="Q19" s="8" t="str">
        <f>VLOOKUP($A19,'Call Log'!$A:$I,7,FALSE)</f>
        <v>3 RVs based on SSF.
 (SUM stated: 2 vehicles.)</v>
      </c>
      <c r="R19" s="8" t="str">
        <f>VLOOKUP($A19,'Call Log'!$A:$I,8,FALSE)</f>
        <v>YES</v>
      </c>
      <c r="S19" s="8">
        <f>VLOOKUP($A19,'Call Log'!$A:$I,9,FALSE)</f>
        <v>0</v>
      </c>
    </row>
    <row r="20" spans="1:19" ht="77.25" thickBot="1">
      <c r="A20" s="307" t="s">
        <v>8386</v>
      </c>
      <c r="C20" s="8" t="e">
        <f>VLOOKUP($A20,'SOIL-Vehicles on APNs'!$B:$J,2,FALSE)</f>
        <v>#N/A</v>
      </c>
      <c r="D20" s="8" t="e">
        <f>VLOOKUP($A20,'SOIL-Vehicles on APNs'!$B:$J,3,FALSE)</f>
        <v>#N/A</v>
      </c>
      <c r="E20" s="8" t="e">
        <f>VLOOKUP($A20,'SOIL-Vehicles on APNs'!$B:$J,4,FALSE)</f>
        <v>#N/A</v>
      </c>
      <c r="F20" s="8" t="e">
        <f>VLOOKUP($A20,'SOIL-Vehicles on APNs'!$B:$J,5,FALSE)</f>
        <v>#N/A</v>
      </c>
      <c r="G20" s="8" t="e">
        <f>VLOOKUP($A20,'SOIL-Vehicles on APNs'!$B:$J,6,FALSE)</f>
        <v>#N/A</v>
      </c>
      <c r="H20" s="8" t="e">
        <f>VLOOKUP($A20,'SOIL-Vehicles on APNs'!$B:$J,7,FALSE)</f>
        <v>#N/A</v>
      </c>
      <c r="I20" s="8" t="e">
        <f>VLOOKUP($A20,'SOIL-Vehicles on APNs'!$B:$J,8,FALSE)</f>
        <v>#N/A</v>
      </c>
      <c r="J20" s="8" t="e">
        <f>VLOOKUP($A20,'SOIL-Vehicles on APNs'!$B:$J,9,FALSE)</f>
        <v>#N/A</v>
      </c>
      <c r="L20" s="8" t="str">
        <f>VLOOKUP($A20,'Call Log'!$A:$I,2,FALSE)</f>
        <v>TONIA HANSON, SETSUKO HANSON</v>
      </c>
      <c r="M20" s="8" t="str">
        <f>VLOOKUP($A20,'Call Log'!$A:$I,3,FALSE)</f>
        <v>530-519-1185</v>
      </c>
      <c r="N20" s="8">
        <f>VLOOKUP($A20,'Call Log'!$A:$I,4,FALSE)</f>
        <v>457</v>
      </c>
      <c r="O20" s="8" t="str">
        <f>VLOOKUP($A20,'Call Log'!$A:$I,5,FALSE)</f>
        <v>Simmons Road</v>
      </c>
      <c r="P20" s="8" t="str">
        <f>VLOOKUP($A20,'Call Log'!$A:$I,6,FALSE)</f>
        <v xml:space="preserve">5.17 Homeowner Advised of crew arrival for Vehicles Abatement </v>
      </c>
      <c r="Q20" s="8" t="str">
        <f>VLOOKUP($A20,'Call Log'!$A:$I,7,FALSE)</f>
        <v>1 motorcycle, 1 trailer based on SSF.
 (SUM stated: 1 trailer)</v>
      </c>
      <c r="R20" s="8" t="str">
        <f>VLOOKUP($A20,'Call Log'!$A:$I,8,FALSE)</f>
        <v>YES</v>
      </c>
      <c r="S20" s="8">
        <f>VLOOKUP($A20,'Call Log'!$A:$I,9,FALSE)</f>
        <v>0</v>
      </c>
    </row>
    <row r="21" spans="1:19" ht="39" thickBot="1">
      <c r="A21" s="307" t="s">
        <v>8387</v>
      </c>
      <c r="C21" s="8" t="e">
        <f>VLOOKUP($A21,'SOIL-Vehicles on APNs'!$B:$J,2,FALSE)</f>
        <v>#N/A</v>
      </c>
      <c r="D21" s="8" t="e">
        <f>VLOOKUP($A21,'SOIL-Vehicles on APNs'!$B:$J,3,FALSE)</f>
        <v>#N/A</v>
      </c>
      <c r="E21" s="8" t="e">
        <f>VLOOKUP($A21,'SOIL-Vehicles on APNs'!$B:$J,4,FALSE)</f>
        <v>#N/A</v>
      </c>
      <c r="F21" s="8" t="e">
        <f>VLOOKUP($A21,'SOIL-Vehicles on APNs'!$B:$J,5,FALSE)</f>
        <v>#N/A</v>
      </c>
      <c r="G21" s="8" t="e">
        <f>VLOOKUP($A21,'SOIL-Vehicles on APNs'!$B:$J,6,FALSE)</f>
        <v>#N/A</v>
      </c>
      <c r="H21" s="8" t="e">
        <f>VLOOKUP($A21,'SOIL-Vehicles on APNs'!$B:$J,7,FALSE)</f>
        <v>#N/A</v>
      </c>
      <c r="I21" s="8" t="e">
        <f>VLOOKUP($A21,'SOIL-Vehicles on APNs'!$B:$J,8,FALSE)</f>
        <v>#N/A</v>
      </c>
      <c r="J21" s="8" t="e">
        <f>VLOOKUP($A21,'SOIL-Vehicles on APNs'!$B:$J,9,FALSE)</f>
        <v>#N/A</v>
      </c>
      <c r="L21" s="8" t="str">
        <f>VLOOKUP($A21,'Call Log'!$A:$I,2,FALSE)</f>
        <v>Joel McKim</v>
      </c>
      <c r="M21" s="8" t="str">
        <f>VLOOKUP($A21,'Call Log'!$A:$I,3,FALSE)</f>
        <v>530-864-5616</v>
      </c>
      <c r="N21" s="8">
        <f>VLOOKUP($A21,'Call Log'!$A:$I,4,FALSE)</f>
        <v>770</v>
      </c>
      <c r="O21" s="8" t="str">
        <f>VLOOKUP($A21,'Call Log'!$A:$I,5,FALSE)</f>
        <v>Bald Rock Road</v>
      </c>
      <c r="P21" s="8" t="str">
        <f>VLOOKUP($A21,'Call Log'!$A:$I,6,FALSE)</f>
        <v xml:space="preserve">5.20  Homeowner Advised of crew arrival for Vehicles Abatement </v>
      </c>
      <c r="Q21" s="8">
        <f>VLOOKUP($A21,'Call Log'!$A:$I,7,FALSE)</f>
        <v>0</v>
      </c>
      <c r="R21" s="8" t="str">
        <f>VLOOKUP($A21,'Call Log'!$A:$I,8,FALSE)</f>
        <v>YES</v>
      </c>
      <c r="S21" s="8">
        <f>VLOOKUP($A21,'Call Log'!$A:$I,9,FALSE)</f>
        <v>0</v>
      </c>
    </row>
    <row r="22" spans="1:19" ht="51.75" thickBot="1">
      <c r="A22" s="307" t="s">
        <v>8388</v>
      </c>
      <c r="C22" s="8" t="e">
        <f>VLOOKUP($A22,'SOIL-Vehicles on APNs'!$B:$J,2,FALSE)</f>
        <v>#N/A</v>
      </c>
      <c r="D22" s="8" t="e">
        <f>VLOOKUP($A22,'SOIL-Vehicles on APNs'!$B:$J,3,FALSE)</f>
        <v>#N/A</v>
      </c>
      <c r="E22" s="8" t="e">
        <f>VLOOKUP($A22,'SOIL-Vehicles on APNs'!$B:$J,4,FALSE)</f>
        <v>#N/A</v>
      </c>
      <c r="F22" s="8" t="e">
        <f>VLOOKUP($A22,'SOIL-Vehicles on APNs'!$B:$J,5,FALSE)</f>
        <v>#N/A</v>
      </c>
      <c r="G22" s="8" t="e">
        <f>VLOOKUP($A22,'SOIL-Vehicles on APNs'!$B:$J,6,FALSE)</f>
        <v>#N/A</v>
      </c>
      <c r="H22" s="8" t="e">
        <f>VLOOKUP($A22,'SOIL-Vehicles on APNs'!$B:$J,7,FALSE)</f>
        <v>#N/A</v>
      </c>
      <c r="I22" s="8" t="e">
        <f>VLOOKUP($A22,'SOIL-Vehicles on APNs'!$B:$J,8,FALSE)</f>
        <v>#N/A</v>
      </c>
      <c r="J22" s="8" t="e">
        <f>VLOOKUP($A22,'SOIL-Vehicles on APNs'!$B:$J,9,FALSE)</f>
        <v>#N/A</v>
      </c>
      <c r="L22" s="8" t="str">
        <f>VLOOKUP($A22,'Call Log'!$A:$I,2,FALSE)</f>
        <v xml:space="preserve">MICHAEL LOUDER </v>
      </c>
      <c r="M22" s="8" t="str">
        <f>VLOOKUP($A22,'Call Log'!$A:$I,3,FALSE)</f>
        <v>916-300-7161</v>
      </c>
      <c r="N22" s="8">
        <f>VLOOKUP($A22,'Call Log'!$A:$I,4,FALSE)</f>
        <v>297</v>
      </c>
      <c r="O22" s="8" t="str">
        <f>VLOOKUP($A22,'Call Log'!$A:$I,5,FALSE)</f>
        <v>SIMMONS</v>
      </c>
      <c r="P22" s="8" t="str">
        <f>VLOOKUP($A22,'Call Log'!$A:$I,6,FALSE)</f>
        <v>5.10 Homeowner advised of crew arrival for vehicle abatement  CALL BECAUSE THERE IS A  LOCKED GATE</v>
      </c>
      <c r="Q22" s="8">
        <f>VLOOKUP($A22,'Call Log'!$A:$I,7,FALSE)</f>
        <v>5</v>
      </c>
      <c r="R22" s="8" t="str">
        <f>VLOOKUP($A22,'Call Log'!$A:$I,8,FALSE)</f>
        <v>YES</v>
      </c>
      <c r="S22" s="8">
        <f>VLOOKUP($A22,'Call Log'!$A:$I,9,FALSE)</f>
        <v>0</v>
      </c>
    </row>
    <row r="23" spans="1:19" ht="90" thickBot="1">
      <c r="A23" s="307" t="s">
        <v>8389</v>
      </c>
      <c r="C23" s="8" t="e">
        <f>VLOOKUP($A23,'SOIL-Vehicles on APNs'!$B:$J,2,FALSE)</f>
        <v>#N/A</v>
      </c>
      <c r="D23" s="8" t="e">
        <f>VLOOKUP($A23,'SOIL-Vehicles on APNs'!$B:$J,3,FALSE)</f>
        <v>#N/A</v>
      </c>
      <c r="E23" s="8" t="e">
        <f>VLOOKUP($A23,'SOIL-Vehicles on APNs'!$B:$J,4,FALSE)</f>
        <v>#N/A</v>
      </c>
      <c r="F23" s="8" t="e">
        <f>VLOOKUP($A23,'SOIL-Vehicles on APNs'!$B:$J,5,FALSE)</f>
        <v>#N/A</v>
      </c>
      <c r="G23" s="8" t="e">
        <f>VLOOKUP($A23,'SOIL-Vehicles on APNs'!$B:$J,6,FALSE)</f>
        <v>#N/A</v>
      </c>
      <c r="H23" s="8" t="e">
        <f>VLOOKUP($A23,'SOIL-Vehicles on APNs'!$B:$J,7,FALSE)</f>
        <v>#N/A</v>
      </c>
      <c r="I23" s="8" t="e">
        <f>VLOOKUP($A23,'SOIL-Vehicles on APNs'!$B:$J,8,FALSE)</f>
        <v>#N/A</v>
      </c>
      <c r="J23" s="8" t="e">
        <f>VLOOKUP($A23,'SOIL-Vehicles on APNs'!$B:$J,9,FALSE)</f>
        <v>#N/A</v>
      </c>
      <c r="L23" s="8" t="str">
        <f>VLOOKUP($A23,'Call Log'!$A:$I,2,FALSE)</f>
        <v>BRIAN &amp; VICTORIA BENEVEDES</v>
      </c>
      <c r="M23" s="8" t="str">
        <f>VLOOKUP($A23,'Call Log'!$A:$I,3,FALSE)</f>
        <v>530-519-6149</v>
      </c>
      <c r="N23" s="8">
        <f>VLOOKUP($A23,'Call Log'!$A:$I,4,FALSE)</f>
        <v>90</v>
      </c>
      <c r="O23" s="8" t="str">
        <f>VLOOKUP($A23,'Call Log'!$A:$I,5,FALSE)</f>
        <v>SEMINOLE  DRIVE</v>
      </c>
      <c r="P23" s="8" t="str">
        <f>VLOOKUP($A23,'Call Log'!$A:$I,6,FALSE)</f>
        <v>4/27 LEFT MESSAGE
4/28 LEFT MESSAGE
4.29 LEFT MESS
4.30 LEFT MESS 
5.1 SENT EMAIL PF
5/7 PER IMT BAYLOR EMAIL OK TO PROCEED RC</v>
      </c>
      <c r="Q23" s="8">
        <f>VLOOKUP($A23,'Call Log'!$A:$I,7,FALSE)</f>
        <v>0</v>
      </c>
      <c r="R23" s="8" t="str">
        <f>VLOOKUP($A23,'Call Log'!$A:$I,8,FALSE)</f>
        <v>YES</v>
      </c>
      <c r="S23" s="8">
        <f>VLOOKUP($A23,'Call Log'!$A:$I,9,FALSE)</f>
        <v>0</v>
      </c>
    </row>
    <row r="24" spans="1:19" ht="39" thickBot="1">
      <c r="A24" s="307" t="s">
        <v>8390</v>
      </c>
      <c r="C24" s="8" t="e">
        <f>VLOOKUP($A24,'SOIL-Vehicles on APNs'!$B:$J,2,FALSE)</f>
        <v>#N/A</v>
      </c>
      <c r="D24" s="8" t="e">
        <f>VLOOKUP($A24,'SOIL-Vehicles on APNs'!$B:$J,3,FALSE)</f>
        <v>#N/A</v>
      </c>
      <c r="E24" s="8" t="e">
        <f>VLOOKUP($A24,'SOIL-Vehicles on APNs'!$B:$J,4,FALSE)</f>
        <v>#N/A</v>
      </c>
      <c r="F24" s="8" t="e">
        <f>VLOOKUP($A24,'SOIL-Vehicles on APNs'!$B:$J,5,FALSE)</f>
        <v>#N/A</v>
      </c>
      <c r="G24" s="8" t="e">
        <f>VLOOKUP($A24,'SOIL-Vehicles on APNs'!$B:$J,6,FALSE)</f>
        <v>#N/A</v>
      </c>
      <c r="H24" s="8" t="e">
        <f>VLOOKUP($A24,'SOIL-Vehicles on APNs'!$B:$J,7,FALSE)</f>
        <v>#N/A</v>
      </c>
      <c r="I24" s="8" t="e">
        <f>VLOOKUP($A24,'SOIL-Vehicles on APNs'!$B:$J,8,FALSE)</f>
        <v>#N/A</v>
      </c>
      <c r="J24" s="8" t="e">
        <f>VLOOKUP($A24,'SOIL-Vehicles on APNs'!$B:$J,9,FALSE)</f>
        <v>#N/A</v>
      </c>
      <c r="L24" s="8" t="str">
        <f>VLOOKUP($A24,'Call Log'!$A:$I,2,FALSE)</f>
        <v>Carl Linoberg</v>
      </c>
      <c r="M24" s="8" t="str">
        <f>VLOOKUP($A24,'Call Log'!$A:$I,3,FALSE)</f>
        <v>530-717-6544</v>
      </c>
      <c r="N24" s="8">
        <f>VLOOKUP($A24,'Call Log'!$A:$I,4,FALSE)</f>
        <v>33</v>
      </c>
      <c r="O24" s="8" t="str">
        <f>VLOOKUP($A24,'Call Log'!$A:$I,5,FALSE)</f>
        <v>PAM R LANE</v>
      </c>
      <c r="P24" s="8" t="str">
        <f>VLOOKUP($A24,'Call Log'!$A:$I,6,FALSE)</f>
        <v>4.28 Homeowner advised of crew arrival for vehicle abatement NO LOCKED GATE</v>
      </c>
      <c r="Q24" s="8">
        <f>VLOOKUP($A24,'Call Log'!$A:$I,7,FALSE)</f>
        <v>1</v>
      </c>
      <c r="R24" s="8" t="str">
        <f>VLOOKUP($A24,'Call Log'!$A:$I,8,FALSE)</f>
        <v>YES</v>
      </c>
      <c r="S24" s="8">
        <f>VLOOKUP($A24,'Call Log'!$A:$I,9,FALSE)</f>
        <v>0</v>
      </c>
    </row>
    <row r="25" spans="1:19" ht="64.5" thickBot="1">
      <c r="A25" s="308" t="s">
        <v>8391</v>
      </c>
      <c r="C25" s="8" t="e">
        <f>VLOOKUP($A25,'SOIL-Vehicles on APNs'!$B:$J,2,FALSE)</f>
        <v>#N/A</v>
      </c>
      <c r="D25" s="8" t="e">
        <f>VLOOKUP($A25,'SOIL-Vehicles on APNs'!$B:$J,3,FALSE)</f>
        <v>#N/A</v>
      </c>
      <c r="E25" s="8" t="e">
        <f>VLOOKUP($A25,'SOIL-Vehicles on APNs'!$B:$J,4,FALSE)</f>
        <v>#N/A</v>
      </c>
      <c r="F25" s="8" t="e">
        <f>VLOOKUP($A25,'SOIL-Vehicles on APNs'!$B:$J,5,FALSE)</f>
        <v>#N/A</v>
      </c>
      <c r="G25" s="8" t="e">
        <f>VLOOKUP($A25,'SOIL-Vehicles on APNs'!$B:$J,6,FALSE)</f>
        <v>#N/A</v>
      </c>
      <c r="H25" s="8" t="e">
        <f>VLOOKUP($A25,'SOIL-Vehicles on APNs'!$B:$J,7,FALSE)</f>
        <v>#N/A</v>
      </c>
      <c r="I25" s="8" t="e">
        <f>VLOOKUP($A25,'SOIL-Vehicles on APNs'!$B:$J,8,FALSE)</f>
        <v>#N/A</v>
      </c>
      <c r="J25" s="8" t="e">
        <f>VLOOKUP($A25,'SOIL-Vehicles on APNs'!$B:$J,9,FALSE)</f>
        <v>#N/A</v>
      </c>
      <c r="L25" s="8" t="str">
        <f>VLOOKUP($A25,'Call Log'!$A:$I,2,FALSE)</f>
        <v>DEAN &amp; JANET FREGOS'O</v>
      </c>
      <c r="M25" s="8" t="str">
        <f>VLOOKUP($A25,'Call Log'!$A:$I,3,FALSE)</f>
        <v>530-990-2039</v>
      </c>
      <c r="N25" s="8">
        <f>VLOOKUP($A25,'Call Log'!$A:$I,4,FALSE)</f>
        <v>444</v>
      </c>
      <c r="O25" s="8" t="str">
        <f>VLOOKUP($A25,'Call Log'!$A:$I,5,FALSE)</f>
        <v>LITTLE RIDGE ROAD</v>
      </c>
      <c r="P25" s="8" t="str">
        <f>VLOOKUP($A25,'Call Log'!$A:$I,6,FALSE)</f>
        <v>3/25 NO ANS LEFT MESS PF
3/26 LEFT MESSAGE RC
3/27 HOMEOWNER ADVISED OF CREW ARRIVAL FOR VEHICLES ABATEMENT</v>
      </c>
      <c r="Q25" s="8">
        <f>VLOOKUP($A25,'Call Log'!$A:$I,7,FALSE)</f>
        <v>3</v>
      </c>
      <c r="R25" s="8" t="str">
        <f>VLOOKUP($A25,'Call Log'!$A:$I,8,FALSE)</f>
        <v>YES</v>
      </c>
      <c r="S25" s="8">
        <f>VLOOKUP($A25,'Call Log'!$A:$I,9,FALSE)</f>
        <v>0</v>
      </c>
    </row>
    <row r="26" spans="1:19" ht="51.75" thickBot="1">
      <c r="A26" s="307" t="s">
        <v>8392</v>
      </c>
      <c r="C26" s="8" t="e">
        <f>VLOOKUP($A26,'SOIL-Vehicles on APNs'!$B:$J,2,FALSE)</f>
        <v>#N/A</v>
      </c>
      <c r="D26" s="8" t="e">
        <f>VLOOKUP($A26,'SOIL-Vehicles on APNs'!$B:$J,3,FALSE)</f>
        <v>#N/A</v>
      </c>
      <c r="E26" s="8" t="e">
        <f>VLOOKUP($A26,'SOIL-Vehicles on APNs'!$B:$J,4,FALSE)</f>
        <v>#N/A</v>
      </c>
      <c r="F26" s="8" t="e">
        <f>VLOOKUP($A26,'SOIL-Vehicles on APNs'!$B:$J,5,FALSE)</f>
        <v>#N/A</v>
      </c>
      <c r="G26" s="8" t="e">
        <f>VLOOKUP($A26,'SOIL-Vehicles on APNs'!$B:$J,6,FALSE)</f>
        <v>#N/A</v>
      </c>
      <c r="H26" s="8" t="e">
        <f>VLOOKUP($A26,'SOIL-Vehicles on APNs'!$B:$J,7,FALSE)</f>
        <v>#N/A</v>
      </c>
      <c r="I26" s="8" t="e">
        <f>VLOOKUP($A26,'SOIL-Vehicles on APNs'!$B:$J,8,FALSE)</f>
        <v>#N/A</v>
      </c>
      <c r="J26" s="8" t="e">
        <f>VLOOKUP($A26,'SOIL-Vehicles on APNs'!$B:$J,9,FALSE)</f>
        <v>#N/A</v>
      </c>
      <c r="L26" s="8" t="str">
        <f>VLOOKUP($A26,'Call Log'!$A:$I,2,FALSE)</f>
        <v>Orlando Mercure &amp; Mike Sweany</v>
      </c>
      <c r="M26" s="8" t="str">
        <f>VLOOKUP($A26,'Call Log'!$A:$I,3,FALSE)</f>
        <v>925-250-8934</v>
      </c>
      <c r="N26" s="8" t="str">
        <f>VLOOKUP($A26,'Call Log'!$A:$I,4,FALSE)</f>
        <v>071-290-029-000</v>
      </c>
      <c r="O26" s="8" t="str">
        <f>VLOOKUP($A26,'Call Log'!$A:$I,5,FALSE)</f>
        <v>Rocky Point Road</v>
      </c>
      <c r="P26" s="8" t="str">
        <f>VLOOKUP($A26,'Call Log'!$A:$I,6,FALSE)</f>
        <v xml:space="preserve">5.18 Homeowner Advised of crew arrival for Vehicles Abatement </v>
      </c>
      <c r="Q26" s="8">
        <f>VLOOKUP($A26,'Call Log'!$A:$I,7,FALSE)</f>
        <v>0</v>
      </c>
      <c r="R26" s="8" t="str">
        <f>VLOOKUP($A26,'Call Log'!$A:$I,8,FALSE)</f>
        <v>YES</v>
      </c>
      <c r="S26" s="8">
        <f>VLOOKUP($A26,'Call Log'!$A:$I,9,FALSE)</f>
        <v>0</v>
      </c>
    </row>
    <row r="27" spans="1:19" ht="51.75" thickBot="1">
      <c r="A27" s="307" t="s">
        <v>8393</v>
      </c>
      <c r="C27" s="8" t="e">
        <f>VLOOKUP($A27,'SOIL-Vehicles on APNs'!$B:$J,2,FALSE)</f>
        <v>#N/A</v>
      </c>
      <c r="D27" s="8" t="e">
        <f>VLOOKUP($A27,'SOIL-Vehicles on APNs'!$B:$J,3,FALSE)</f>
        <v>#N/A</v>
      </c>
      <c r="E27" s="8" t="e">
        <f>VLOOKUP($A27,'SOIL-Vehicles on APNs'!$B:$J,4,FALSE)</f>
        <v>#N/A</v>
      </c>
      <c r="F27" s="8" t="e">
        <f>VLOOKUP($A27,'SOIL-Vehicles on APNs'!$B:$J,5,FALSE)</f>
        <v>#N/A</v>
      </c>
      <c r="G27" s="8" t="e">
        <f>VLOOKUP($A27,'SOIL-Vehicles on APNs'!$B:$J,6,FALSE)</f>
        <v>#N/A</v>
      </c>
      <c r="H27" s="8" t="e">
        <f>VLOOKUP($A27,'SOIL-Vehicles on APNs'!$B:$J,7,FALSE)</f>
        <v>#N/A</v>
      </c>
      <c r="I27" s="8" t="e">
        <f>VLOOKUP($A27,'SOIL-Vehicles on APNs'!$B:$J,8,FALSE)</f>
        <v>#N/A</v>
      </c>
      <c r="J27" s="8" t="e">
        <f>VLOOKUP($A27,'SOIL-Vehicles on APNs'!$B:$J,9,FALSE)</f>
        <v>#N/A</v>
      </c>
      <c r="L27" s="8" t="str">
        <f>VLOOKUP($A27,'Call Log'!$A:$I,2,FALSE)</f>
        <v>JEFFREY &amp; DENA  GUERIN</v>
      </c>
      <c r="M27" s="8" t="str">
        <f>VLOOKUP($A27,'Call Log'!$A:$I,3,FALSE)</f>
        <v>415-858-3766</v>
      </c>
      <c r="N27" s="8">
        <f>VLOOKUP($A27,'Call Log'!$A:$I,4,FALSE)</f>
        <v>337</v>
      </c>
      <c r="O27" s="8" t="str">
        <f>VLOOKUP($A27,'Call Log'!$A:$I,5,FALSE)</f>
        <v>ROCKY POINT ROAD</v>
      </c>
      <c r="P27" s="8" t="str">
        <f>VLOOKUP($A27,'Call Log'!$A:$I,6,FALSE)</f>
        <v>WANTS TO KEEP EVERYTHING MARKED WITH GREEN TAPE...FORKLIFT....MOTOR( RV)</v>
      </c>
      <c r="Q27" s="8">
        <f>VLOOKUP($A27,'Call Log'!$A:$I,7,FALSE)</f>
        <v>0</v>
      </c>
      <c r="R27" s="8" t="str">
        <f>VLOOKUP($A27,'Call Log'!$A:$I,8,FALSE)</f>
        <v>YES</v>
      </c>
      <c r="S27" s="8">
        <f>VLOOKUP($A27,'Call Log'!$A:$I,9,FALSE)</f>
        <v>0</v>
      </c>
    </row>
    <row r="28" spans="1:19" ht="102.75" thickBot="1">
      <c r="A28" s="307" t="s">
        <v>8394</v>
      </c>
      <c r="C28" s="8" t="e">
        <f>VLOOKUP($A28,'SOIL-Vehicles on APNs'!$B:$J,2,FALSE)</f>
        <v>#N/A</v>
      </c>
      <c r="D28" s="8" t="e">
        <f>VLOOKUP($A28,'SOIL-Vehicles on APNs'!$B:$J,3,FALSE)</f>
        <v>#N/A</v>
      </c>
      <c r="E28" s="8" t="e">
        <f>VLOOKUP($A28,'SOIL-Vehicles on APNs'!$B:$J,4,FALSE)</f>
        <v>#N/A</v>
      </c>
      <c r="F28" s="8" t="e">
        <f>VLOOKUP($A28,'SOIL-Vehicles on APNs'!$B:$J,5,FALSE)</f>
        <v>#N/A</v>
      </c>
      <c r="G28" s="8" t="e">
        <f>VLOOKUP($A28,'SOIL-Vehicles on APNs'!$B:$J,6,FALSE)</f>
        <v>#N/A</v>
      </c>
      <c r="H28" s="8" t="e">
        <f>VLOOKUP($A28,'SOIL-Vehicles on APNs'!$B:$J,7,FALSE)</f>
        <v>#N/A</v>
      </c>
      <c r="I28" s="8" t="e">
        <f>VLOOKUP($A28,'SOIL-Vehicles on APNs'!$B:$J,8,FALSE)</f>
        <v>#N/A</v>
      </c>
      <c r="J28" s="8" t="e">
        <f>VLOOKUP($A28,'SOIL-Vehicles on APNs'!$B:$J,9,FALSE)</f>
        <v>#N/A</v>
      </c>
      <c r="L28" s="8" t="str">
        <f>VLOOKUP($A28,'Call Log'!$A:$I,2,FALSE)</f>
        <v>MICHAEL HESTER</v>
      </c>
      <c r="M28" s="8" t="str">
        <f>VLOOKUP($A28,'Call Log'!$A:$I,3,FALSE)</f>
        <v>541-415-1592</v>
      </c>
      <c r="N28" s="8">
        <f>VLOOKUP($A28,'Call Log'!$A:$I,4,FALSE)</f>
        <v>0</v>
      </c>
      <c r="O28" s="8" t="str">
        <f>VLOOKUP($A28,'Call Log'!$A:$I,5,FALSE)</f>
        <v>SEC28 T20N R6E</v>
      </c>
      <c r="P28" s="8" t="str">
        <f>VLOOKUP($A28,'Call Log'!$A:$I,6,FALSE)</f>
        <v>3/16 Homeowner advised of crew arrival for vehicle abatement "DONT TOUCH TOYOTA TRUCK AND THE 5TH WHEELER AND THE ORANGE TRACTOR . PLEASE CALL HOMEOWNER TO MAKE SURE THE CORRECT ITEMS ARE TAKEN.</v>
      </c>
      <c r="Q28" s="8">
        <f>VLOOKUP($A28,'Call Log'!$A:$I,7,FALSE)</f>
        <v>3</v>
      </c>
      <c r="R28" s="8" t="str">
        <f>VLOOKUP($A28,'Call Log'!$A:$I,8,FALSE)</f>
        <v>YES</v>
      </c>
      <c r="S28" s="8" t="str">
        <f>VLOOKUP($A28,'Call Log'!$A:$I,9,FALSE)</f>
        <v>COMPLETED SOUTH</v>
      </c>
    </row>
    <row r="29" spans="1:19" ht="26.25" thickBot="1">
      <c r="A29" s="307" t="s">
        <v>8395</v>
      </c>
      <c r="C29" s="8" t="e">
        <f>VLOOKUP($A29,'SOIL-Vehicles on APNs'!$B:$J,2,FALSE)</f>
        <v>#N/A</v>
      </c>
      <c r="D29" s="8" t="e">
        <f>VLOOKUP($A29,'SOIL-Vehicles on APNs'!$B:$J,3,FALSE)</f>
        <v>#N/A</v>
      </c>
      <c r="E29" s="8" t="e">
        <f>VLOOKUP($A29,'SOIL-Vehicles on APNs'!$B:$J,4,FALSE)</f>
        <v>#N/A</v>
      </c>
      <c r="F29" s="8" t="e">
        <f>VLOOKUP($A29,'SOIL-Vehicles on APNs'!$B:$J,5,FALSE)</f>
        <v>#N/A</v>
      </c>
      <c r="G29" s="8" t="e">
        <f>VLOOKUP($A29,'SOIL-Vehicles on APNs'!$B:$J,6,FALSE)</f>
        <v>#N/A</v>
      </c>
      <c r="H29" s="8" t="e">
        <f>VLOOKUP($A29,'SOIL-Vehicles on APNs'!$B:$J,7,FALSE)</f>
        <v>#N/A</v>
      </c>
      <c r="I29" s="8" t="e">
        <f>VLOOKUP($A29,'SOIL-Vehicles on APNs'!$B:$J,8,FALSE)</f>
        <v>#N/A</v>
      </c>
      <c r="J29" s="8" t="e">
        <f>VLOOKUP($A29,'SOIL-Vehicles on APNs'!$B:$J,9,FALSE)</f>
        <v>#N/A</v>
      </c>
      <c r="L29" s="8" t="str">
        <f>VLOOKUP($A29,'Call Log'!$A:$I,2,FALSE)</f>
        <v>Mary Lamantia</v>
      </c>
      <c r="M29" s="8" t="str">
        <f>VLOOKUP($A29,'Call Log'!$A:$I,3,FALSE)</f>
        <v>530-370-1161</v>
      </c>
      <c r="N29" s="8">
        <f>VLOOKUP($A29,'Call Log'!$A:$I,4,FALSE)</f>
        <v>261</v>
      </c>
      <c r="O29" s="8" t="str">
        <f>VLOOKUP($A29,'Call Log'!$A:$I,5,FALSE)</f>
        <v>EDGEHILL DRIVE</v>
      </c>
      <c r="P29" s="8" t="str">
        <f>VLOOKUP($A29,'Call Log'!$A:$I,6,FALSE)</f>
        <v>3/24 Homeowner advised of crew arrival for vehicle abatement</v>
      </c>
      <c r="Q29" s="8">
        <f>VLOOKUP($A29,'Call Log'!$A:$I,7,FALSE)</f>
        <v>3</v>
      </c>
      <c r="R29" s="8" t="str">
        <f>VLOOKUP($A29,'Call Log'!$A:$I,8,FALSE)</f>
        <v>YES</v>
      </c>
      <c r="S29" s="8">
        <f>VLOOKUP($A29,'Call Log'!$A:$I,9,FALSE)</f>
        <v>0</v>
      </c>
    </row>
    <row r="30" spans="1:19" ht="26.25" thickBot="1">
      <c r="A30" s="309" t="s">
        <v>8396</v>
      </c>
      <c r="C30" s="8" t="e">
        <f>VLOOKUP($A30,'SOIL-Vehicles on APNs'!$B:$J,2,FALSE)</f>
        <v>#N/A</v>
      </c>
      <c r="D30" s="8" t="e">
        <f>VLOOKUP($A30,'SOIL-Vehicles on APNs'!$B:$J,3,FALSE)</f>
        <v>#N/A</v>
      </c>
      <c r="E30" s="8" t="e">
        <f>VLOOKUP($A30,'SOIL-Vehicles on APNs'!$B:$J,4,FALSE)</f>
        <v>#N/A</v>
      </c>
      <c r="F30" s="8" t="e">
        <f>VLOOKUP($A30,'SOIL-Vehicles on APNs'!$B:$J,5,FALSE)</f>
        <v>#N/A</v>
      </c>
      <c r="G30" s="8" t="e">
        <f>VLOOKUP($A30,'SOIL-Vehicles on APNs'!$B:$J,6,FALSE)</f>
        <v>#N/A</v>
      </c>
      <c r="H30" s="8" t="e">
        <f>VLOOKUP($A30,'SOIL-Vehicles on APNs'!$B:$J,7,FALSE)</f>
        <v>#N/A</v>
      </c>
      <c r="I30" s="8" t="e">
        <f>VLOOKUP($A30,'SOIL-Vehicles on APNs'!$B:$J,8,FALSE)</f>
        <v>#N/A</v>
      </c>
      <c r="J30" s="8" t="e">
        <f>VLOOKUP($A30,'SOIL-Vehicles on APNs'!$B:$J,9,FALSE)</f>
        <v>#N/A</v>
      </c>
      <c r="L30" s="8" t="str">
        <f>VLOOKUP($A30,'Call Log'!$A:$I,2,FALSE)</f>
        <v>Margaret Yates</v>
      </c>
      <c r="M30" s="8" t="str">
        <f>VLOOKUP($A30,'Call Log'!$A:$I,3,FALSE)</f>
        <v>530-693-5734</v>
      </c>
      <c r="N30" s="8">
        <f>VLOOKUP($A30,'Call Log'!$A:$I,4,FALSE)</f>
        <v>23</v>
      </c>
      <c r="O30" s="8" t="str">
        <f>VLOOKUP($A30,'Call Log'!$A:$I,5,FALSE)</f>
        <v>Deer Run Lane</v>
      </c>
      <c r="P30" s="8" t="str">
        <f>VLOOKUP($A30,'Call Log'!$A:$I,6,FALSE)</f>
        <v xml:space="preserve">5.18 Homeowner Advised of crew arrival for Vehicles Abatement </v>
      </c>
      <c r="Q30" s="8">
        <f>VLOOKUP($A30,'Call Log'!$A:$I,7,FALSE)</f>
        <v>0</v>
      </c>
      <c r="R30" s="8" t="str">
        <f>VLOOKUP($A30,'Call Log'!$A:$I,8,FALSE)</f>
        <v>YES</v>
      </c>
      <c r="S30" s="8">
        <f>VLOOKUP($A30,'Call Log'!$A:$I,9,FALSE)</f>
        <v>0</v>
      </c>
    </row>
    <row r="31" spans="1:19" ht="64.5" thickBot="1">
      <c r="A31" s="307" t="s">
        <v>8397</v>
      </c>
      <c r="C31" s="8" t="e">
        <f>VLOOKUP($A31,'SOIL-Vehicles on APNs'!$B:$J,2,FALSE)</f>
        <v>#N/A</v>
      </c>
      <c r="D31" s="8" t="e">
        <f>VLOOKUP($A31,'SOIL-Vehicles on APNs'!$B:$J,3,FALSE)</f>
        <v>#N/A</v>
      </c>
      <c r="E31" s="8" t="e">
        <f>VLOOKUP($A31,'SOIL-Vehicles on APNs'!$B:$J,4,FALSE)</f>
        <v>#N/A</v>
      </c>
      <c r="F31" s="8" t="e">
        <f>VLOOKUP($A31,'SOIL-Vehicles on APNs'!$B:$J,5,FALSE)</f>
        <v>#N/A</v>
      </c>
      <c r="G31" s="8" t="e">
        <f>VLOOKUP($A31,'SOIL-Vehicles on APNs'!$B:$J,6,FALSE)</f>
        <v>#N/A</v>
      </c>
      <c r="H31" s="8" t="e">
        <f>VLOOKUP($A31,'SOIL-Vehicles on APNs'!$B:$J,7,FALSE)</f>
        <v>#N/A</v>
      </c>
      <c r="I31" s="8" t="e">
        <f>VLOOKUP($A31,'SOIL-Vehicles on APNs'!$B:$J,8,FALSE)</f>
        <v>#N/A</v>
      </c>
      <c r="J31" s="8" t="e">
        <f>VLOOKUP($A31,'SOIL-Vehicles on APNs'!$B:$J,9,FALSE)</f>
        <v>#N/A</v>
      </c>
      <c r="L31" s="8" t="str">
        <f>VLOOKUP($A31,'Call Log'!$A:$I,2,FALSE)</f>
        <v>Shaun Feurtado</v>
      </c>
      <c r="M31" s="8" t="str">
        <f>VLOOKUP($A31,'Call Log'!$A:$I,3,FALSE)</f>
        <v>718-808-3009</v>
      </c>
      <c r="N31" s="8" t="str">
        <f>VLOOKUP($A31,'Call Log'!$A:$I,4,FALSE)</f>
        <v>062-510-050-000</v>
      </c>
      <c r="O31" s="8" t="str">
        <f>VLOOKUP($A31,'Call Log'!$A:$I,5,FALSE)</f>
        <v>Treelined Lane</v>
      </c>
      <c r="P31" s="8" t="str">
        <f>VLOOKUP($A31,'Call Log'!$A:$I,6,FALSE)</f>
        <v xml:space="preserve">5.28  Homeowner Advised of crew arrival for Vehicles Abatement </v>
      </c>
      <c r="Q31" s="8" t="str">
        <f>VLOOKUP($A31,'Call Log'!$A:$I,7,FALSE)</f>
        <v>SUM: 1 RV
 SSF: no mention of vehicles</v>
      </c>
      <c r="R31" s="8" t="str">
        <f>VLOOKUP($A31,'Call Log'!$A:$I,8,FALSE)</f>
        <v>YES</v>
      </c>
      <c r="S31" s="8">
        <f>VLOOKUP($A31,'Call Log'!$A:$I,9,FALSE)</f>
        <v>0</v>
      </c>
    </row>
    <row r="32" spans="1:19" ht="26.25" thickBot="1">
      <c r="A32" s="307" t="s">
        <v>8398</v>
      </c>
      <c r="C32" s="8" t="e">
        <f>VLOOKUP($A32,'SOIL-Vehicles on APNs'!$B:$J,2,FALSE)</f>
        <v>#N/A</v>
      </c>
      <c r="D32" s="8" t="e">
        <f>VLOOKUP($A32,'SOIL-Vehicles on APNs'!$B:$J,3,FALSE)</f>
        <v>#N/A</v>
      </c>
      <c r="E32" s="8" t="e">
        <f>VLOOKUP($A32,'SOIL-Vehicles on APNs'!$B:$J,4,FALSE)</f>
        <v>#N/A</v>
      </c>
      <c r="F32" s="8" t="e">
        <f>VLOOKUP($A32,'SOIL-Vehicles on APNs'!$B:$J,5,FALSE)</f>
        <v>#N/A</v>
      </c>
      <c r="G32" s="8" t="e">
        <f>VLOOKUP($A32,'SOIL-Vehicles on APNs'!$B:$J,6,FALSE)</f>
        <v>#N/A</v>
      </c>
      <c r="H32" s="8" t="e">
        <f>VLOOKUP($A32,'SOIL-Vehicles on APNs'!$B:$J,7,FALSE)</f>
        <v>#N/A</v>
      </c>
      <c r="I32" s="8" t="e">
        <f>VLOOKUP($A32,'SOIL-Vehicles on APNs'!$B:$J,8,FALSE)</f>
        <v>#N/A</v>
      </c>
      <c r="J32" s="8" t="e">
        <f>VLOOKUP($A32,'SOIL-Vehicles on APNs'!$B:$J,9,FALSE)</f>
        <v>#N/A</v>
      </c>
      <c r="L32" s="8" t="str">
        <f>VLOOKUP($A32,'Call Log'!$A:$I,2,FALSE)</f>
        <v>Rico Arrabito</v>
      </c>
      <c r="M32" s="8" t="str">
        <f>VLOOKUP($A32,'Call Log'!$A:$I,3,FALSE)</f>
        <v>530-403-3984</v>
      </c>
      <c r="N32" s="8">
        <f>VLOOKUP($A32,'Call Log'!$A:$I,4,FALSE)</f>
        <v>44</v>
      </c>
      <c r="O32" s="8" t="str">
        <f>VLOOKUP($A32,'Call Log'!$A:$I,5,FALSE)</f>
        <v>Treelined Lane</v>
      </c>
      <c r="P32" s="8" t="str">
        <f>VLOOKUP($A32,'Call Log'!$A:$I,6,FALSE)</f>
        <v xml:space="preserve">5.17 Homeowner Advised of crew arrival for Vehicles Abatement </v>
      </c>
      <c r="Q32" s="8">
        <f>VLOOKUP($A32,'Call Log'!$A:$I,7,FALSE)</f>
        <v>1</v>
      </c>
      <c r="R32" s="8" t="str">
        <f>VLOOKUP($A32,'Call Log'!$A:$I,8,FALSE)</f>
        <v>YES</v>
      </c>
      <c r="S32" s="8">
        <f>VLOOKUP($A32,'Call Log'!$A:$I,9,FALSE)</f>
        <v>0</v>
      </c>
    </row>
    <row r="33" spans="1:19" ht="39" thickBot="1">
      <c r="A33" s="307" t="s">
        <v>8399</v>
      </c>
      <c r="C33" s="8" t="e">
        <f>VLOOKUP($A33,'SOIL-Vehicles on APNs'!$B:$J,2,FALSE)</f>
        <v>#N/A</v>
      </c>
      <c r="D33" s="8" t="e">
        <f>VLOOKUP($A33,'SOIL-Vehicles on APNs'!$B:$J,3,FALSE)</f>
        <v>#N/A</v>
      </c>
      <c r="E33" s="8" t="e">
        <f>VLOOKUP($A33,'SOIL-Vehicles on APNs'!$B:$J,4,FALSE)</f>
        <v>#N/A</v>
      </c>
      <c r="F33" s="8" t="e">
        <f>VLOOKUP($A33,'SOIL-Vehicles on APNs'!$B:$J,5,FALSE)</f>
        <v>#N/A</v>
      </c>
      <c r="G33" s="8" t="e">
        <f>VLOOKUP($A33,'SOIL-Vehicles on APNs'!$B:$J,6,FALSE)</f>
        <v>#N/A</v>
      </c>
      <c r="H33" s="8" t="e">
        <f>VLOOKUP($A33,'SOIL-Vehicles on APNs'!$B:$J,7,FALSE)</f>
        <v>#N/A</v>
      </c>
      <c r="I33" s="8" t="e">
        <f>VLOOKUP($A33,'SOIL-Vehicles on APNs'!$B:$J,8,FALSE)</f>
        <v>#N/A</v>
      </c>
      <c r="J33" s="8" t="e">
        <f>VLOOKUP($A33,'SOIL-Vehicles on APNs'!$B:$J,9,FALSE)</f>
        <v>#N/A</v>
      </c>
      <c r="L33" s="8" t="str">
        <f>VLOOKUP($A33,'Call Log'!$A:$I,2,FALSE)</f>
        <v>Tim Aguiar</v>
      </c>
      <c r="M33" s="8" t="str">
        <f>VLOOKUP($A33,'Call Log'!$A:$I,3,FALSE)</f>
        <v>530-922-0601</v>
      </c>
      <c r="N33" s="8">
        <f>VLOOKUP($A33,'Call Log'!$A:$I,4,FALSE)</f>
        <v>996</v>
      </c>
      <c r="O33" s="8" t="str">
        <f>VLOOKUP($A33,'Call Log'!$A:$I,5,FALSE)</f>
        <v>Bald Rock Road</v>
      </c>
      <c r="P33" s="8" t="str">
        <f>VLOOKUP($A33,'Call Log'!$A:$I,6,FALSE)</f>
        <v xml:space="preserve">5.20  Homeowner Advised of crew arrival for Vehicles Abatement </v>
      </c>
      <c r="Q33" s="8" t="str">
        <f>VLOOKUP($A33,'Call Log'!$A:$I,7,FALSE)</f>
        <v>2 vehicles based on SSF/SUM</v>
      </c>
      <c r="R33" s="8" t="str">
        <f>VLOOKUP($A33,'Call Log'!$A:$I,8,FALSE)</f>
        <v>YES</v>
      </c>
      <c r="S33" s="8">
        <f>VLOOKUP($A33,'Call Log'!$A:$I,9,FALSE)</f>
        <v>0</v>
      </c>
    </row>
    <row r="34" spans="1:19" ht="141" thickBot="1">
      <c r="A34" s="309" t="s">
        <v>8400</v>
      </c>
      <c r="C34" s="8" t="e">
        <f>VLOOKUP($A34,'SOIL-Vehicles on APNs'!$B:$J,2,FALSE)</f>
        <v>#N/A</v>
      </c>
      <c r="D34" s="8" t="e">
        <f>VLOOKUP($A34,'SOIL-Vehicles on APNs'!$B:$J,3,FALSE)</f>
        <v>#N/A</v>
      </c>
      <c r="E34" s="8" t="e">
        <f>VLOOKUP($A34,'SOIL-Vehicles on APNs'!$B:$J,4,FALSE)</f>
        <v>#N/A</v>
      </c>
      <c r="F34" s="8" t="e">
        <f>VLOOKUP($A34,'SOIL-Vehicles on APNs'!$B:$J,5,FALSE)</f>
        <v>#N/A</v>
      </c>
      <c r="G34" s="8" t="e">
        <f>VLOOKUP($A34,'SOIL-Vehicles on APNs'!$B:$J,6,FALSE)</f>
        <v>#N/A</v>
      </c>
      <c r="H34" s="8" t="e">
        <f>VLOOKUP($A34,'SOIL-Vehicles on APNs'!$B:$J,7,FALSE)</f>
        <v>#N/A</v>
      </c>
      <c r="I34" s="8" t="e">
        <f>VLOOKUP($A34,'SOIL-Vehicles on APNs'!$B:$J,8,FALSE)</f>
        <v>#N/A</v>
      </c>
      <c r="J34" s="8" t="e">
        <f>VLOOKUP($A34,'SOIL-Vehicles on APNs'!$B:$J,9,FALSE)</f>
        <v>#N/A</v>
      </c>
      <c r="L34" s="8" t="str">
        <f>VLOOKUP($A34,'Call Log'!$A:$I,2,FALSE)</f>
        <v>John Bird</v>
      </c>
      <c r="M34" s="8" t="str">
        <f>VLOOKUP($A34,'Call Log'!$A:$I,3,FALSE)</f>
        <v>530-353-0097</v>
      </c>
      <c r="N34" s="8" t="str">
        <f>VLOOKUP($A34,'Call Log'!$A:$I,4,FALSE)</f>
        <v>062-510-011-000</v>
      </c>
      <c r="O34" s="8" t="str">
        <f>VLOOKUP($A34,'Call Log'!$A:$I,5,FALSE)</f>
        <v>Town Hill Way</v>
      </c>
      <c r="P34" s="8" t="str">
        <f>VLOOKUP($A34,'Call Log'!$A:$I,6,FALSE)</f>
        <v>5.20  Homeowner Advised of crew arrival for Vehicles Abatement 
PLEASE NOTE GATE IS LOCKED AND IF NEED TO GET IN TO P/U VEHICLES PLEASE 
CALL 24 HRS IN ADVANCE AND HE WILL GO THERE AND LET YOU IN.</v>
      </c>
      <c r="Q34" s="8" t="str">
        <f>VLOOKUP($A34,'Call Log'!$A:$I,7,FALSE)</f>
        <v>4 motorcycles, 3 RVs, 1 boat, 1 vehicle, 2 trailers based on SSF.
 (SUM stated: 1 vehicle, 1 boat, 1 trailer, 3 motorcycles, 1 motorcycle)</v>
      </c>
      <c r="R34" s="8" t="str">
        <f>VLOOKUP($A34,'Call Log'!$A:$I,8,FALSE)</f>
        <v>YES</v>
      </c>
      <c r="S34" s="8">
        <f>VLOOKUP($A34,'Call Log'!$A:$I,9,FALSE)</f>
        <v>0</v>
      </c>
    </row>
    <row r="35" spans="1:19" ht="39" thickBot="1">
      <c r="A35" s="307" t="s">
        <v>8401</v>
      </c>
      <c r="C35" s="8" t="e">
        <f>VLOOKUP($A35,'SOIL-Vehicles on APNs'!$B:$J,2,FALSE)</f>
        <v>#N/A</v>
      </c>
      <c r="D35" s="8" t="e">
        <f>VLOOKUP($A35,'SOIL-Vehicles on APNs'!$B:$J,3,FALSE)</f>
        <v>#N/A</v>
      </c>
      <c r="E35" s="8" t="e">
        <f>VLOOKUP($A35,'SOIL-Vehicles on APNs'!$B:$J,4,FALSE)</f>
        <v>#N/A</v>
      </c>
      <c r="F35" s="8" t="e">
        <f>VLOOKUP($A35,'SOIL-Vehicles on APNs'!$B:$J,5,FALSE)</f>
        <v>#N/A</v>
      </c>
      <c r="G35" s="8" t="e">
        <f>VLOOKUP($A35,'SOIL-Vehicles on APNs'!$B:$J,6,FALSE)</f>
        <v>#N/A</v>
      </c>
      <c r="H35" s="8" t="e">
        <f>VLOOKUP($A35,'SOIL-Vehicles on APNs'!$B:$J,7,FALSE)</f>
        <v>#N/A</v>
      </c>
      <c r="I35" s="8" t="e">
        <f>VLOOKUP($A35,'SOIL-Vehicles on APNs'!$B:$J,8,FALSE)</f>
        <v>#N/A</v>
      </c>
      <c r="J35" s="8" t="e">
        <f>VLOOKUP($A35,'SOIL-Vehicles on APNs'!$B:$J,9,FALSE)</f>
        <v>#N/A</v>
      </c>
      <c r="L35" s="8" t="str">
        <f>VLOOKUP($A35,'Call Log'!$A:$I,2,FALSE)</f>
        <v>Roy &amp; Sondra Lanza</v>
      </c>
      <c r="M35" s="8" t="str">
        <f>VLOOKUP($A35,'Call Log'!$A:$I,3,FALSE)</f>
        <v>530-415-3941</v>
      </c>
      <c r="N35" s="8">
        <f>VLOOKUP($A35,'Call Log'!$A:$I,4,FALSE)</f>
        <v>224</v>
      </c>
      <c r="O35" s="8" t="str">
        <f>VLOOKUP($A35,'Call Log'!$A:$I,5,FALSE)</f>
        <v>Edgehill Drive</v>
      </c>
      <c r="P35" s="8" t="str">
        <f>VLOOKUP($A35,'Call Log'!$A:$I,6,FALSE)</f>
        <v xml:space="preserve">5.17  NO VEHICLES </v>
      </c>
      <c r="Q35" s="8">
        <f>VLOOKUP($A35,'Call Log'!$A:$I,7,FALSE)</f>
        <v>0</v>
      </c>
      <c r="R35" s="8" t="str">
        <f>VLOOKUP($A35,'Call Log'!$A:$I,8,FALSE)</f>
        <v>NO</v>
      </c>
      <c r="S35" s="8">
        <f>VLOOKUP($A35,'Call Log'!$A:$I,9,FALSE)</f>
        <v>0</v>
      </c>
    </row>
    <row r="36" spans="1:19" ht="77.25" thickBot="1">
      <c r="A36" s="307" t="s">
        <v>8402</v>
      </c>
      <c r="C36" s="8" t="e">
        <f>VLOOKUP($A36,'SOIL-Vehicles on APNs'!$B:$J,2,FALSE)</f>
        <v>#N/A</v>
      </c>
      <c r="D36" s="8" t="e">
        <f>VLOOKUP($A36,'SOIL-Vehicles on APNs'!$B:$J,3,FALSE)</f>
        <v>#N/A</v>
      </c>
      <c r="E36" s="8" t="e">
        <f>VLOOKUP($A36,'SOIL-Vehicles on APNs'!$B:$J,4,FALSE)</f>
        <v>#N/A</v>
      </c>
      <c r="F36" s="8" t="e">
        <f>VLOOKUP($A36,'SOIL-Vehicles on APNs'!$B:$J,5,FALSE)</f>
        <v>#N/A</v>
      </c>
      <c r="G36" s="8" t="e">
        <f>VLOOKUP($A36,'SOIL-Vehicles on APNs'!$B:$J,6,FALSE)</f>
        <v>#N/A</v>
      </c>
      <c r="H36" s="8" t="e">
        <f>VLOOKUP($A36,'SOIL-Vehicles on APNs'!$B:$J,7,FALSE)</f>
        <v>#N/A</v>
      </c>
      <c r="I36" s="8" t="e">
        <f>VLOOKUP($A36,'SOIL-Vehicles on APNs'!$B:$J,8,FALSE)</f>
        <v>#N/A</v>
      </c>
      <c r="J36" s="8" t="e">
        <f>VLOOKUP($A36,'SOIL-Vehicles on APNs'!$B:$J,9,FALSE)</f>
        <v>#N/A</v>
      </c>
      <c r="L36" s="8" t="str">
        <f>VLOOKUP($A36,'Call Log'!$A:$I,2,FALSE)</f>
        <v>Deidre Marie Wulff</v>
      </c>
      <c r="M36" s="8" t="str">
        <f>VLOOKUP($A36,'Call Log'!$A:$I,3,FALSE)</f>
        <v>530-353-5585</v>
      </c>
      <c r="N36" s="8">
        <f>VLOOKUP($A36,'Call Log'!$A:$I,4,FALSE)</f>
        <v>253</v>
      </c>
      <c r="O36" s="8" t="str">
        <f>VLOOKUP($A36,'Call Log'!$A:$I,5,FALSE)</f>
        <v>Bald Rock Road</v>
      </c>
      <c r="P36" s="8" t="str">
        <f>VLOOKUP($A36,'Call Log'!$A:$I,6,FALSE)</f>
        <v xml:space="preserve"> 5.20  NO ANS  
 5.21 NO ANS
5.22 NO ANS  SENT EMAIL
5/25 PER IMT BAYLOR EMAIL OK TO PROCEED RC</v>
      </c>
      <c r="Q36" s="8" t="str">
        <f>VLOOKUP($A36,'Call Log'!$A:$I,7,FALSE)</f>
        <v>1 RV, 1 boat, 1 trailer based on DDF.
 (SUM stated: 2 trailers)</v>
      </c>
      <c r="R36" s="8" t="str">
        <f>VLOOKUP($A36,'Call Log'!$A:$I,8,FALSE)</f>
        <v>YES</v>
      </c>
      <c r="S36" s="8">
        <f>VLOOKUP($A36,'Call Log'!$A:$I,9,FALSE)</f>
        <v>0</v>
      </c>
    </row>
    <row r="37" spans="1:19" ht="90" thickBot="1">
      <c r="A37" s="307" t="s">
        <v>8403</v>
      </c>
      <c r="C37" s="8" t="e">
        <f>VLOOKUP($A37,'SOIL-Vehicles on APNs'!$B:$J,2,FALSE)</f>
        <v>#N/A</v>
      </c>
      <c r="D37" s="8" t="e">
        <f>VLOOKUP($A37,'SOIL-Vehicles on APNs'!$B:$J,3,FALSE)</f>
        <v>#N/A</v>
      </c>
      <c r="E37" s="8" t="e">
        <f>VLOOKUP($A37,'SOIL-Vehicles on APNs'!$B:$J,4,FALSE)</f>
        <v>#N/A</v>
      </c>
      <c r="F37" s="8" t="e">
        <f>VLOOKUP($A37,'SOIL-Vehicles on APNs'!$B:$J,5,FALSE)</f>
        <v>#N/A</v>
      </c>
      <c r="G37" s="8" t="e">
        <f>VLOOKUP($A37,'SOIL-Vehicles on APNs'!$B:$J,6,FALSE)</f>
        <v>#N/A</v>
      </c>
      <c r="H37" s="8" t="e">
        <f>VLOOKUP($A37,'SOIL-Vehicles on APNs'!$B:$J,7,FALSE)</f>
        <v>#N/A</v>
      </c>
      <c r="I37" s="8" t="e">
        <f>VLOOKUP($A37,'SOIL-Vehicles on APNs'!$B:$J,8,FALSE)</f>
        <v>#N/A</v>
      </c>
      <c r="J37" s="8" t="e">
        <f>VLOOKUP($A37,'SOIL-Vehicles on APNs'!$B:$J,9,FALSE)</f>
        <v>#N/A</v>
      </c>
      <c r="L37" s="8" t="str">
        <f>VLOOKUP($A37,'Call Log'!$A:$I,2,FALSE)</f>
        <v>Terril McHardy</v>
      </c>
      <c r="M37" s="8" t="str">
        <f>VLOOKUP($A37,'Call Log'!$A:$I,3,FALSE)</f>
        <v>530-589-5103</v>
      </c>
      <c r="N37" s="8">
        <f>VLOOKUP($A37,'Call Log'!$A:$I,4,FALSE)</f>
        <v>50</v>
      </c>
      <c r="O37" s="8" t="str">
        <f>VLOOKUP($A37,'Call Log'!$A:$I,5,FALSE)</f>
        <v>Simpson Ranch Road</v>
      </c>
      <c r="P37" s="8" t="str">
        <f>VLOOKUP($A37,'Call Log'!$A:$I,6,FALSE)</f>
        <v xml:space="preserve">5.18 Homeowner Advised of crew arrival for Vehicles Abatement </v>
      </c>
      <c r="Q37" s="8" t="str">
        <f>VLOOKUP($A37,'Call Log'!$A:$I,7,FALSE)</f>
        <v>2 RVs, 1 boat, 1 trailer based on SSF.
 (SUM stated: H/O requested to keep trailer)</v>
      </c>
      <c r="R37" s="8" t="str">
        <f>VLOOKUP($A37,'Call Log'!$A:$I,8,FALSE)</f>
        <v>YES</v>
      </c>
      <c r="S37" s="8">
        <f>VLOOKUP($A37,'Call Log'!$A:$I,9,FALSE)</f>
        <v>0</v>
      </c>
    </row>
    <row r="38" spans="1:19" ht="51.75" thickBot="1">
      <c r="A38" s="308" t="s">
        <v>8404</v>
      </c>
      <c r="C38" s="8" t="e">
        <f>VLOOKUP($A38,'SOIL-Vehicles on APNs'!$B:$J,2,FALSE)</f>
        <v>#N/A</v>
      </c>
      <c r="D38" s="8" t="e">
        <f>VLOOKUP($A38,'SOIL-Vehicles on APNs'!$B:$J,3,FALSE)</f>
        <v>#N/A</v>
      </c>
      <c r="E38" s="8" t="e">
        <f>VLOOKUP($A38,'SOIL-Vehicles on APNs'!$B:$J,4,FALSE)</f>
        <v>#N/A</v>
      </c>
      <c r="F38" s="8" t="e">
        <f>VLOOKUP($A38,'SOIL-Vehicles on APNs'!$B:$J,5,FALSE)</f>
        <v>#N/A</v>
      </c>
      <c r="G38" s="8" t="e">
        <f>VLOOKUP($A38,'SOIL-Vehicles on APNs'!$B:$J,6,FALSE)</f>
        <v>#N/A</v>
      </c>
      <c r="H38" s="8" t="e">
        <f>VLOOKUP($A38,'SOIL-Vehicles on APNs'!$B:$J,7,FALSE)</f>
        <v>#N/A</v>
      </c>
      <c r="I38" s="8" t="e">
        <f>VLOOKUP($A38,'SOIL-Vehicles on APNs'!$B:$J,8,FALSE)</f>
        <v>#N/A</v>
      </c>
      <c r="J38" s="8" t="e">
        <f>VLOOKUP($A38,'SOIL-Vehicles on APNs'!$B:$J,9,FALSE)</f>
        <v>#N/A</v>
      </c>
      <c r="L38" s="8" t="str">
        <f>VLOOKUP($A38,'Call Log'!$A:$I,2,FALSE)</f>
        <v>Edward Murie</v>
      </c>
      <c r="M38" s="8" t="str">
        <f>VLOOKUP($A38,'Call Log'!$A:$I,3,FALSE)</f>
        <v>415-250-7079</v>
      </c>
      <c r="N38" s="8">
        <f>VLOOKUP($A38,'Call Log'!$A:$I,4,FALSE)</f>
        <v>23</v>
      </c>
      <c r="O38" s="8" t="str">
        <f>VLOOKUP($A38,'Call Log'!$A:$I,5,FALSE)</f>
        <v>SIMPSON RANCH ROAD</v>
      </c>
      <c r="P38" s="8" t="str">
        <f>VLOOKUP($A38,'Call Log'!$A:$I,6,FALSE)</f>
        <v xml:space="preserve">5.7 Homeowner advised of crew arrival for vehicle abatement  NO LOCKED GATES </v>
      </c>
      <c r="Q38" s="8">
        <f>VLOOKUP($A38,'Call Log'!$A:$I,7,FALSE)</f>
        <v>5</v>
      </c>
      <c r="R38" s="8" t="str">
        <f>VLOOKUP($A38,'Call Log'!$A:$I,8,FALSE)</f>
        <v>YES</v>
      </c>
      <c r="S38" s="8">
        <f>VLOOKUP($A38,'Call Log'!$A:$I,9,FALSE)</f>
        <v>0</v>
      </c>
    </row>
    <row r="39" spans="1:19" ht="39" thickBot="1">
      <c r="A39" s="308" t="s">
        <v>8405</v>
      </c>
      <c r="C39" s="8" t="e">
        <f>VLOOKUP($A39,'SOIL-Vehicles on APNs'!$B:$J,2,FALSE)</f>
        <v>#N/A</v>
      </c>
      <c r="D39" s="8" t="e">
        <f>VLOOKUP($A39,'SOIL-Vehicles on APNs'!$B:$J,3,FALSE)</f>
        <v>#N/A</v>
      </c>
      <c r="E39" s="8" t="e">
        <f>VLOOKUP($A39,'SOIL-Vehicles on APNs'!$B:$J,4,FALSE)</f>
        <v>#N/A</v>
      </c>
      <c r="F39" s="8" t="e">
        <f>VLOOKUP($A39,'SOIL-Vehicles on APNs'!$B:$J,5,FALSE)</f>
        <v>#N/A</v>
      </c>
      <c r="G39" s="8" t="e">
        <f>VLOOKUP($A39,'SOIL-Vehicles on APNs'!$B:$J,6,FALSE)</f>
        <v>#N/A</v>
      </c>
      <c r="H39" s="8" t="e">
        <f>VLOOKUP($A39,'SOIL-Vehicles on APNs'!$B:$J,7,FALSE)</f>
        <v>#N/A</v>
      </c>
      <c r="I39" s="8" t="e">
        <f>VLOOKUP($A39,'SOIL-Vehicles on APNs'!$B:$J,8,FALSE)</f>
        <v>#N/A</v>
      </c>
      <c r="J39" s="8" t="e">
        <f>VLOOKUP($A39,'SOIL-Vehicles on APNs'!$B:$J,9,FALSE)</f>
        <v>#N/A</v>
      </c>
      <c r="L39" s="8" t="str">
        <f>VLOOKUP($A39,'Call Log'!$A:$I,2,FALSE)</f>
        <v>MICHAEL COLE</v>
      </c>
      <c r="M39" s="8" t="str">
        <f>VLOOKUP($A39,'Call Log'!$A:$I,3,FALSE)</f>
        <v>530-353-0469</v>
      </c>
      <c r="N39" s="8">
        <f>VLOOKUP($A39,'Call Log'!$A:$I,4,FALSE)</f>
        <v>347</v>
      </c>
      <c r="O39" s="8" t="str">
        <f>VLOOKUP($A39,'Call Log'!$A:$I,5,FALSE)</f>
        <v>ROCKERFELLER ROAD</v>
      </c>
      <c r="P39" s="8" t="str">
        <f>VLOOKUP($A39,'Call Log'!$A:$I,6,FALSE)</f>
        <v xml:space="preserve">4.30 Homeowner advised of crew arrival for vehicle abatement  NO LOCKED GATES </v>
      </c>
      <c r="Q39" s="8">
        <f>VLOOKUP($A39,'Call Log'!$A:$I,7,FALSE)</f>
        <v>3</v>
      </c>
      <c r="R39" s="8" t="str">
        <f>VLOOKUP($A39,'Call Log'!$A:$I,8,FALSE)</f>
        <v>YES</v>
      </c>
      <c r="S39" s="8">
        <f>VLOOKUP($A39,'Call Log'!$A:$I,9,FALSE)</f>
        <v>0</v>
      </c>
    </row>
    <row r="40" spans="1:19" ht="39" thickBot="1">
      <c r="A40" s="308" t="s">
        <v>8406</v>
      </c>
      <c r="C40" s="8" t="e">
        <f>VLOOKUP($A40,'SOIL-Vehicles on APNs'!$B:$J,2,FALSE)</f>
        <v>#N/A</v>
      </c>
      <c r="D40" s="8" t="e">
        <f>VLOOKUP($A40,'SOIL-Vehicles on APNs'!$B:$J,3,FALSE)</f>
        <v>#N/A</v>
      </c>
      <c r="E40" s="8" t="e">
        <f>VLOOKUP($A40,'SOIL-Vehicles on APNs'!$B:$J,4,FALSE)</f>
        <v>#N/A</v>
      </c>
      <c r="F40" s="8" t="e">
        <f>VLOOKUP($A40,'SOIL-Vehicles on APNs'!$B:$J,5,FALSE)</f>
        <v>#N/A</v>
      </c>
      <c r="G40" s="8" t="e">
        <f>VLOOKUP($A40,'SOIL-Vehicles on APNs'!$B:$J,6,FALSE)</f>
        <v>#N/A</v>
      </c>
      <c r="H40" s="8" t="e">
        <f>VLOOKUP($A40,'SOIL-Vehicles on APNs'!$B:$J,7,FALSE)</f>
        <v>#N/A</v>
      </c>
      <c r="I40" s="8" t="e">
        <f>VLOOKUP($A40,'SOIL-Vehicles on APNs'!$B:$J,8,FALSE)</f>
        <v>#N/A</v>
      </c>
      <c r="J40" s="8" t="e">
        <f>VLOOKUP($A40,'SOIL-Vehicles on APNs'!$B:$J,9,FALSE)</f>
        <v>#N/A</v>
      </c>
      <c r="L40" s="8" t="str">
        <f>VLOOKUP($A40,'Call Log'!$A:$I,2,FALSE)</f>
        <v>Chris Martin</v>
      </c>
      <c r="M40" s="8" t="str">
        <f>VLOOKUP($A40,'Call Log'!$A:$I,3,FALSE)</f>
        <v>510-682-5423</v>
      </c>
      <c r="N40" s="8" t="str">
        <f>VLOOKUP($A40,'Call Log'!$A:$I,4,FALSE)</f>
        <v>062-710-001-000</v>
      </c>
      <c r="O40" s="8" t="str">
        <f>VLOOKUP($A40,'Call Log'!$A:$I,5,FALSE)</f>
        <v>SEC 35 T21N R5E</v>
      </c>
      <c r="P40" s="8" t="str">
        <f>VLOOKUP($A40,'Call Log'!$A:$I,6,FALSE)</f>
        <v>4.28 Homeowner advised of crew arrival for vehicle abatement NO GATE</v>
      </c>
      <c r="Q40" s="8">
        <f>VLOOKUP($A40,'Call Log'!$A:$I,7,FALSE)</f>
        <v>1</v>
      </c>
      <c r="R40" s="8" t="str">
        <f>VLOOKUP($A40,'Call Log'!$A:$I,8,FALSE)</f>
        <v>YES</v>
      </c>
      <c r="S40" s="8">
        <f>VLOOKUP($A40,'Call Log'!$A:$I,9,FALSE)</f>
        <v>0</v>
      </c>
    </row>
    <row r="41" spans="1:19" ht="51.75" thickBot="1">
      <c r="A41" s="308" t="s">
        <v>8407</v>
      </c>
      <c r="C41" s="8" t="e">
        <f>VLOOKUP($A41,'SOIL-Vehicles on APNs'!$B:$J,2,FALSE)</f>
        <v>#N/A</v>
      </c>
      <c r="D41" s="8" t="e">
        <f>VLOOKUP($A41,'SOIL-Vehicles on APNs'!$B:$J,3,FALSE)</f>
        <v>#N/A</v>
      </c>
      <c r="E41" s="8" t="e">
        <f>VLOOKUP($A41,'SOIL-Vehicles on APNs'!$B:$J,4,FALSE)</f>
        <v>#N/A</v>
      </c>
      <c r="F41" s="8" t="e">
        <f>VLOOKUP($A41,'SOIL-Vehicles on APNs'!$B:$J,5,FALSE)</f>
        <v>#N/A</v>
      </c>
      <c r="G41" s="8" t="e">
        <f>VLOOKUP($A41,'SOIL-Vehicles on APNs'!$B:$J,6,FALSE)</f>
        <v>#N/A</v>
      </c>
      <c r="H41" s="8" t="e">
        <f>VLOOKUP($A41,'SOIL-Vehicles on APNs'!$B:$J,7,FALSE)</f>
        <v>#N/A</v>
      </c>
      <c r="I41" s="8" t="e">
        <f>VLOOKUP($A41,'SOIL-Vehicles on APNs'!$B:$J,8,FALSE)</f>
        <v>#N/A</v>
      </c>
      <c r="J41" s="8" t="e">
        <f>VLOOKUP($A41,'SOIL-Vehicles on APNs'!$B:$J,9,FALSE)</f>
        <v>#N/A</v>
      </c>
      <c r="L41" s="8" t="str">
        <f>VLOOKUP($A41,'Call Log'!$A:$I,2,FALSE)</f>
        <v>MICHELLE MEYERHOFF</v>
      </c>
      <c r="M41" s="8" t="str">
        <f>VLOOKUP($A41,'Call Log'!$A:$I,3,FALSE)</f>
        <v>650-465-9708</v>
      </c>
      <c r="N41" s="8">
        <f>VLOOKUP($A41,'Call Log'!$A:$I,4,FALSE)</f>
        <v>54</v>
      </c>
      <c r="O41" s="8" t="str">
        <f>VLOOKUP($A41,'Call Log'!$A:$I,5,FALSE)</f>
        <v>SHANE COURT</v>
      </c>
      <c r="P41" s="8" t="str">
        <f>VLOOKUP($A41,'Call Log'!$A:$I,6,FALSE)</f>
        <v xml:space="preserve">5.1 Homeowner advised of crew arrival for vehicle abatement  NO LOCKED GATES </v>
      </c>
      <c r="Q41" s="8">
        <f>VLOOKUP($A41,'Call Log'!$A:$I,7,FALSE)</f>
        <v>2</v>
      </c>
      <c r="R41" s="8" t="str">
        <f>VLOOKUP($A41,'Call Log'!$A:$I,8,FALSE)</f>
        <v>YES</v>
      </c>
      <c r="S41" s="8">
        <f>VLOOKUP($A41,'Call Log'!$A:$I,9,FALSE)</f>
        <v>0</v>
      </c>
    </row>
    <row r="42" spans="1:19" ht="14.25">
      <c r="A42" s="83"/>
    </row>
    <row r="43" spans="1:19" ht="14.25">
      <c r="A43" s="83"/>
    </row>
    <row r="44" spans="1:19" ht="14.25">
      <c r="A44" s="83"/>
    </row>
    <row r="45" spans="1:19" ht="14.25">
      <c r="A45" s="83"/>
    </row>
    <row r="46" spans="1:19" ht="14.25">
      <c r="A46" s="83"/>
    </row>
    <row r="49" spans="1:1" ht="14.25">
      <c r="A49" s="83"/>
    </row>
    <row r="50" spans="1:1" ht="14.25">
      <c r="A50" s="83"/>
    </row>
    <row r="51" spans="1:1" ht="14.25">
      <c r="A51" s="83"/>
    </row>
    <row r="52" spans="1:1" ht="14.25">
      <c r="A52" s="83"/>
    </row>
    <row r="53" spans="1:1" ht="14.25">
      <c r="A53" s="83"/>
    </row>
    <row r="54" spans="1:1" ht="14.25">
      <c r="A54" s="83"/>
    </row>
    <row r="55" spans="1:1" ht="14.25">
      <c r="A55" s="83"/>
    </row>
    <row r="56" spans="1:1" ht="14.25">
      <c r="A56" s="83"/>
    </row>
    <row r="57" spans="1:1" ht="14.25">
      <c r="A57" s="83"/>
    </row>
    <row r="58" spans="1:1" ht="14.25">
      <c r="A58" s="83"/>
    </row>
    <row r="59" spans="1:1" ht="14.25">
      <c r="A59" s="83"/>
    </row>
    <row r="60" spans="1:1" ht="14.25">
      <c r="A60" s="83"/>
    </row>
    <row r="61" spans="1:1" ht="14.25">
      <c r="A61" s="83"/>
    </row>
    <row r="62" spans="1:1" ht="14.25">
      <c r="A62" s="83"/>
    </row>
    <row r="63" spans="1:1" ht="14.25">
      <c r="A63" s="83"/>
    </row>
    <row r="64" spans="1:1" ht="14.25">
      <c r="A64" s="83"/>
    </row>
    <row r="65" spans="1:1" ht="14.25">
      <c r="A65" s="83"/>
    </row>
    <row r="66" spans="1:1" ht="14.25">
      <c r="A66" s="83"/>
    </row>
    <row r="68" spans="1:1" ht="14.25">
      <c r="A68" s="83"/>
    </row>
    <row r="69" spans="1:1" ht="14.25">
      <c r="A69" s="83"/>
    </row>
    <row r="70" spans="1:1" ht="14.25">
      <c r="A70" s="83"/>
    </row>
    <row r="71" spans="1:1" ht="14.25">
      <c r="A71" s="83"/>
    </row>
    <row r="72" spans="1:1" ht="14.25">
      <c r="A72" s="83"/>
    </row>
    <row r="73" spans="1:1" ht="14.25">
      <c r="A73" s="83"/>
    </row>
    <row r="75" spans="1:1" ht="14.25">
      <c r="A75" s="83"/>
    </row>
    <row r="76" spans="1:1" ht="14.25">
      <c r="A76" s="83"/>
    </row>
    <row r="77" spans="1:1" ht="14.25">
      <c r="A77" s="83"/>
    </row>
    <row r="78" spans="1:1" ht="14.25">
      <c r="A78" s="83"/>
    </row>
    <row r="80" spans="1:1" ht="14.25">
      <c r="A80" s="83"/>
    </row>
    <row r="81" spans="1:1" ht="14.25">
      <c r="A81" s="83"/>
    </row>
    <row r="82" spans="1:1" ht="14.25">
      <c r="A82" s="83"/>
    </row>
    <row r="83" spans="1:1" ht="14.25">
      <c r="A83" s="83"/>
    </row>
    <row r="84" spans="1:1" ht="14.25">
      <c r="A84" s="83"/>
    </row>
    <row r="85" spans="1:1" ht="14.25">
      <c r="A85" s="83"/>
    </row>
    <row r="86" spans="1:1" ht="14.25">
      <c r="A86" s="83"/>
    </row>
    <row r="88" spans="1:1" ht="14.25">
      <c r="A88" s="83"/>
    </row>
    <row r="89" spans="1:1" ht="14.25">
      <c r="A89" s="83"/>
    </row>
    <row r="90" spans="1:1" ht="14.25">
      <c r="A90" s="83"/>
    </row>
    <row r="91" spans="1:1" ht="14.25">
      <c r="A91" s="83"/>
    </row>
    <row r="93" spans="1:1" ht="14.25">
      <c r="A93" s="83"/>
    </row>
    <row r="94" spans="1:1" ht="14.25">
      <c r="A94" s="83"/>
    </row>
    <row r="95" spans="1:1" ht="14.25">
      <c r="A95" s="83"/>
    </row>
    <row r="96" spans="1:1" ht="14.25">
      <c r="A96" s="102"/>
    </row>
    <row r="98" spans="1:1" ht="14.25">
      <c r="A98" s="107"/>
    </row>
    <row r="99" spans="1:1" ht="14.25">
      <c r="A99" s="83"/>
    </row>
    <row r="100" spans="1:1" ht="14.25">
      <c r="A100" s="83"/>
    </row>
    <row r="101" spans="1:1" ht="14.25">
      <c r="A101" s="83"/>
    </row>
    <row r="102" spans="1:1" ht="14.25">
      <c r="A102" s="83"/>
    </row>
    <row r="103" spans="1:1" ht="14.25">
      <c r="A103" s="83"/>
    </row>
    <row r="104" spans="1:1" ht="14.25">
      <c r="A104" s="83"/>
    </row>
    <row r="105" spans="1:1" ht="14.25">
      <c r="A105" s="83"/>
    </row>
    <row r="106" spans="1:1" ht="14.25">
      <c r="A106" s="83"/>
    </row>
    <row r="107" spans="1:1" ht="14.25">
      <c r="A107" s="83"/>
    </row>
    <row r="108" spans="1:1" ht="14.25">
      <c r="A108" s="83"/>
    </row>
    <row r="109" spans="1:1" ht="14.25">
      <c r="A109" s="83"/>
    </row>
    <row r="110" spans="1:1" ht="14.25">
      <c r="A110" s="83"/>
    </row>
    <row r="111" spans="1:1" ht="14.25">
      <c r="A111" s="83"/>
    </row>
    <row r="112" spans="1:1" ht="14.25">
      <c r="A112" s="83"/>
    </row>
    <row r="113" spans="1:1" ht="14.25">
      <c r="A113" s="83"/>
    </row>
    <row r="114" spans="1:1" ht="14.25">
      <c r="A114" s="83"/>
    </row>
    <row r="115" spans="1:1" ht="14.25">
      <c r="A115" s="83"/>
    </row>
    <row r="116" spans="1:1" ht="14.25">
      <c r="A116" s="83"/>
    </row>
    <row r="117" spans="1:1" ht="14.25">
      <c r="A117" s="83"/>
    </row>
    <row r="118" spans="1:1" ht="14.25">
      <c r="A118" s="83"/>
    </row>
    <row r="119" spans="1:1" ht="14.25">
      <c r="A119" s="83"/>
    </row>
    <row r="120" spans="1:1" ht="14.25">
      <c r="A120" s="83"/>
    </row>
    <row r="121" spans="1:1" ht="14.25">
      <c r="A121" s="83"/>
    </row>
    <row r="122" spans="1:1" ht="14.25">
      <c r="A122" s="83"/>
    </row>
    <row r="123" spans="1:1" ht="14.25">
      <c r="A123" s="102"/>
    </row>
    <row r="125" spans="1:1" ht="14.25">
      <c r="A125" s="107"/>
    </row>
    <row r="126" spans="1:1" ht="14.25">
      <c r="A126" s="83"/>
    </row>
    <row r="127" spans="1:1" ht="14.25">
      <c r="A127" s="83"/>
    </row>
    <row r="128" spans="1:1" ht="14.25">
      <c r="A128" s="83"/>
    </row>
    <row r="129" spans="1:1" ht="14.25">
      <c r="A129" s="83"/>
    </row>
    <row r="130" spans="1:1" ht="14.25">
      <c r="A130" s="83"/>
    </row>
    <row r="131" spans="1:1" ht="14.25">
      <c r="A131" s="83"/>
    </row>
    <row r="132" spans="1:1" ht="14.25">
      <c r="A132" s="83"/>
    </row>
    <row r="133" spans="1:1" ht="14.25">
      <c r="A133" s="83"/>
    </row>
    <row r="134" spans="1:1" ht="14.25">
      <c r="A134" s="83"/>
    </row>
    <row r="135" spans="1:1" ht="14.25">
      <c r="A135" s="102"/>
    </row>
    <row r="137" spans="1:1">
      <c r="A137" s="108"/>
    </row>
    <row r="173" spans="1:1">
      <c r="A173" s="108"/>
    </row>
    <row r="179" spans="1:1">
      <c r="A179" s="108"/>
    </row>
    <row r="181" spans="1:1">
      <c r="A181" s="108"/>
    </row>
    <row r="232" spans="1:1">
      <c r="A232" s="108"/>
    </row>
    <row r="235" spans="1:1">
      <c r="A235" s="108"/>
    </row>
    <row r="256" spans="1:1">
      <c r="A256" s="108"/>
    </row>
    <row r="263" spans="1:1" ht="14.25">
      <c r="A263" s="107"/>
    </row>
    <row r="264" spans="1:1" ht="14.25">
      <c r="A264" s="83"/>
    </row>
    <row r="265" spans="1:1" ht="14.25">
      <c r="A265" s="83"/>
    </row>
    <row r="266" spans="1:1" ht="14.25">
      <c r="A266" s="83"/>
    </row>
    <row r="267" spans="1:1" ht="14.25">
      <c r="A267" s="83"/>
    </row>
    <row r="268" spans="1:1" ht="14.25">
      <c r="A268" s="83"/>
    </row>
    <row r="269" spans="1:1" ht="14.25">
      <c r="A269" s="83"/>
    </row>
    <row r="270" spans="1:1" ht="14.25">
      <c r="A270" s="83"/>
    </row>
    <row r="271" spans="1:1" ht="14.25">
      <c r="A271" s="83"/>
    </row>
    <row r="272" spans="1:1" ht="14.25">
      <c r="A272" s="83"/>
    </row>
    <row r="273" spans="1:1" ht="14.25">
      <c r="A273" s="83"/>
    </row>
    <row r="274" spans="1:1" ht="14.25">
      <c r="A274" s="83"/>
    </row>
    <row r="275" spans="1:1" ht="14.25">
      <c r="A275" s="83"/>
    </row>
    <row r="276" spans="1:1" ht="14.25">
      <c r="A276" s="83"/>
    </row>
    <row r="277" spans="1:1" ht="14.25">
      <c r="A277" s="83"/>
    </row>
    <row r="278" spans="1:1">
      <c r="A278" s="94"/>
    </row>
    <row r="279" spans="1:1">
      <c r="A279" s="94"/>
    </row>
    <row r="280" spans="1:1">
      <c r="A280" s="94"/>
    </row>
    <row r="281" spans="1:1">
      <c r="A281" s="94"/>
    </row>
    <row r="282" spans="1:1">
      <c r="A282" s="94"/>
    </row>
    <row r="283" spans="1:1">
      <c r="A283" s="94"/>
    </row>
    <row r="284" spans="1:1">
      <c r="A284" s="94"/>
    </row>
    <row r="285" spans="1:1">
      <c r="A285" s="94"/>
    </row>
    <row r="286" spans="1:1">
      <c r="A286" s="94"/>
    </row>
    <row r="287" spans="1:1">
      <c r="A287" s="94"/>
    </row>
    <row r="288" spans="1:1">
      <c r="A288" s="94"/>
    </row>
    <row r="289" spans="1:1">
      <c r="A289" s="94"/>
    </row>
    <row r="290" spans="1:1">
      <c r="A290" s="94"/>
    </row>
    <row r="291" spans="1:1">
      <c r="A291" s="94"/>
    </row>
    <row r="292" spans="1:1">
      <c r="A292" s="94"/>
    </row>
    <row r="293" spans="1:1">
      <c r="A293" s="94"/>
    </row>
    <row r="294" spans="1:1">
      <c r="A294" s="94"/>
    </row>
    <row r="295" spans="1:1">
      <c r="A295" s="94"/>
    </row>
    <row r="296" spans="1:1">
      <c r="A296" s="94"/>
    </row>
    <row r="297" spans="1:1">
      <c r="A297" s="94"/>
    </row>
    <row r="298" spans="1:1">
      <c r="A298" s="95"/>
    </row>
    <row r="299" spans="1:1">
      <c r="A299" s="94"/>
    </row>
    <row r="300" spans="1:1">
      <c r="A300" s="94"/>
    </row>
    <row r="301" spans="1:1">
      <c r="A301" s="94"/>
    </row>
    <row r="302" spans="1:1">
      <c r="A302" s="95"/>
    </row>
    <row r="303" spans="1:1">
      <c r="A303" s="94"/>
    </row>
    <row r="304" spans="1:1">
      <c r="A304" s="94"/>
    </row>
    <row r="305" spans="1:1">
      <c r="A305" s="94"/>
    </row>
    <row r="306" spans="1:1">
      <c r="A306" s="94"/>
    </row>
    <row r="307" spans="1:1">
      <c r="A307" s="94"/>
    </row>
    <row r="308" spans="1:1">
      <c r="A308" s="94"/>
    </row>
    <row r="309" spans="1:1">
      <c r="A309" s="94"/>
    </row>
    <row r="310" spans="1:1">
      <c r="A310" s="94"/>
    </row>
    <row r="311" spans="1:1">
      <c r="A311" s="94"/>
    </row>
    <row r="312" spans="1:1">
      <c r="A312" s="94"/>
    </row>
    <row r="313" spans="1:1">
      <c r="A313" s="94"/>
    </row>
    <row r="314" spans="1:1">
      <c r="A314" s="94"/>
    </row>
    <row r="315" spans="1:1">
      <c r="A315" s="95"/>
    </row>
    <row r="316" spans="1:1">
      <c r="A316" s="95"/>
    </row>
    <row r="317" spans="1:1">
      <c r="A317" s="95"/>
    </row>
    <row r="318" spans="1:1">
      <c r="A318" s="95"/>
    </row>
    <row r="319" spans="1:1">
      <c r="A319" s="95"/>
    </row>
    <row r="320" spans="1:1">
      <c r="A320" s="95"/>
    </row>
    <row r="321" spans="1:1">
      <c r="A321" s="104"/>
    </row>
    <row r="334" spans="1:1">
      <c r="A334" s="109"/>
    </row>
    <row r="335" spans="1:1" ht="14.25">
      <c r="A335" s="83"/>
    </row>
    <row r="336" spans="1:1" ht="14.25">
      <c r="A336" s="83"/>
    </row>
    <row r="337" spans="1:1" ht="14.25">
      <c r="A337" s="83"/>
    </row>
    <row r="338" spans="1:1" ht="14.25">
      <c r="A338" s="83"/>
    </row>
    <row r="339" spans="1:1" ht="14.25">
      <c r="A339" s="83"/>
    </row>
    <row r="340" spans="1:1" ht="14.25">
      <c r="A340" s="83"/>
    </row>
    <row r="341" spans="1:1">
      <c r="A341" s="96"/>
    </row>
    <row r="342" spans="1:1">
      <c r="A342" s="96"/>
    </row>
    <row r="343" spans="1:1">
      <c r="A343" s="96"/>
    </row>
    <row r="344" spans="1:1">
      <c r="A344" s="96"/>
    </row>
    <row r="345" spans="1:1">
      <c r="A345" s="96"/>
    </row>
    <row r="346" spans="1:1">
      <c r="A346" s="96"/>
    </row>
    <row r="347" spans="1:1">
      <c r="A347" s="96"/>
    </row>
    <row r="348" spans="1:1">
      <c r="A348" s="96"/>
    </row>
    <row r="349" spans="1:1">
      <c r="A349" s="96"/>
    </row>
    <row r="350" spans="1:1">
      <c r="A350" s="96"/>
    </row>
    <row r="351" spans="1:1">
      <c r="A351" s="96"/>
    </row>
    <row r="352" spans="1:1">
      <c r="A352" s="96"/>
    </row>
    <row r="353" spans="1:1">
      <c r="A353" s="96"/>
    </row>
    <row r="354" spans="1:1">
      <c r="A354" s="96"/>
    </row>
    <row r="355" spans="1:1">
      <c r="A355" s="96"/>
    </row>
    <row r="356" spans="1:1">
      <c r="A356" s="96"/>
    </row>
    <row r="357" spans="1:1">
      <c r="A357" s="96"/>
    </row>
    <row r="358" spans="1:1">
      <c r="A358" s="96"/>
    </row>
    <row r="359" spans="1:1">
      <c r="A359" s="96"/>
    </row>
    <row r="360" spans="1:1">
      <c r="A360" s="96"/>
    </row>
    <row r="361" spans="1:1">
      <c r="A361" s="96"/>
    </row>
    <row r="362" spans="1:1">
      <c r="A362" s="96"/>
    </row>
    <row r="363" spans="1:1">
      <c r="A363" s="96"/>
    </row>
    <row r="364" spans="1:1">
      <c r="A364" s="96"/>
    </row>
    <row r="365" spans="1:1">
      <c r="A365" s="96"/>
    </row>
    <row r="366" spans="1:1">
      <c r="A366" s="96"/>
    </row>
    <row r="367" spans="1:1">
      <c r="A367" s="96"/>
    </row>
    <row r="368" spans="1:1">
      <c r="A368" s="96"/>
    </row>
    <row r="369" spans="1:1">
      <c r="A369" s="96"/>
    </row>
    <row r="370" spans="1:1">
      <c r="A370" s="96"/>
    </row>
    <row r="371" spans="1:1">
      <c r="A371" s="96"/>
    </row>
    <row r="372" spans="1:1">
      <c r="A372" s="96"/>
    </row>
    <row r="373" spans="1:1">
      <c r="A373" s="96"/>
    </row>
    <row r="374" spans="1:1">
      <c r="A374" s="96"/>
    </row>
    <row r="375" spans="1:1">
      <c r="A375" s="96"/>
    </row>
    <row r="376" spans="1:1">
      <c r="A376" s="96"/>
    </row>
    <row r="377" spans="1:1">
      <c r="A377" s="96"/>
    </row>
    <row r="378" spans="1:1">
      <c r="A378" s="96"/>
    </row>
    <row r="379" spans="1:1">
      <c r="A379" s="96"/>
    </row>
    <row r="380" spans="1:1">
      <c r="A380" s="96"/>
    </row>
    <row r="381" spans="1:1">
      <c r="A381" s="96"/>
    </row>
    <row r="382" spans="1:1">
      <c r="A382" s="96"/>
    </row>
    <row r="383" spans="1:1">
      <c r="A383" s="96"/>
    </row>
    <row r="384" spans="1:1">
      <c r="A384" s="96"/>
    </row>
    <row r="385" spans="1:1">
      <c r="A385" s="96"/>
    </row>
    <row r="386" spans="1:1">
      <c r="A386" s="96"/>
    </row>
    <row r="387" spans="1:1">
      <c r="A387" s="96"/>
    </row>
    <row r="388" spans="1:1">
      <c r="A388" s="96"/>
    </row>
    <row r="389" spans="1:1">
      <c r="A389" s="96"/>
    </row>
    <row r="390" spans="1:1">
      <c r="A390" s="96"/>
    </row>
    <row r="391" spans="1:1">
      <c r="A391" s="96"/>
    </row>
    <row r="392" spans="1:1">
      <c r="A392" s="96"/>
    </row>
    <row r="393" spans="1:1">
      <c r="A393" s="96"/>
    </row>
    <row r="394" spans="1:1">
      <c r="A394" s="96"/>
    </row>
    <row r="395" spans="1:1">
      <c r="A395" s="96"/>
    </row>
    <row r="396" spans="1:1">
      <c r="A396" s="96"/>
    </row>
    <row r="397" spans="1:1">
      <c r="A397" s="96"/>
    </row>
    <row r="398" spans="1:1">
      <c r="A398" s="96"/>
    </row>
    <row r="399" spans="1:1">
      <c r="A399" s="96"/>
    </row>
    <row r="400" spans="1:1">
      <c r="A400" s="96"/>
    </row>
    <row r="401" spans="1:1">
      <c r="A401" s="96"/>
    </row>
    <row r="402" spans="1:1">
      <c r="A402" s="96"/>
    </row>
    <row r="403" spans="1:1">
      <c r="A403" s="96"/>
    </row>
    <row r="404" spans="1:1">
      <c r="A404" s="96"/>
    </row>
    <row r="405" spans="1:1">
      <c r="A405" s="96"/>
    </row>
    <row r="406" spans="1:1">
      <c r="A406" s="96"/>
    </row>
    <row r="407" spans="1:1">
      <c r="A407" s="96"/>
    </row>
    <row r="408" spans="1:1">
      <c r="A408" s="96"/>
    </row>
    <row r="409" spans="1:1">
      <c r="A409" s="96"/>
    </row>
    <row r="410" spans="1:1">
      <c r="A410" s="96"/>
    </row>
    <row r="411" spans="1:1">
      <c r="A411" s="96"/>
    </row>
    <row r="412" spans="1:1">
      <c r="A412" s="96"/>
    </row>
    <row r="413" spans="1:1">
      <c r="A413" s="96"/>
    </row>
    <row r="414" spans="1:1">
      <c r="A414" s="96"/>
    </row>
    <row r="415" spans="1:1">
      <c r="A415" s="96"/>
    </row>
    <row r="416" spans="1:1">
      <c r="A416" s="96"/>
    </row>
    <row r="417" spans="1:1">
      <c r="A417" s="96"/>
    </row>
    <row r="418" spans="1:1">
      <c r="A418" s="96"/>
    </row>
    <row r="419" spans="1:1">
      <c r="A419" s="105"/>
    </row>
    <row r="420" spans="1:1">
      <c r="A420" s="96"/>
    </row>
    <row r="421" spans="1:1">
      <c r="A421" s="110"/>
    </row>
    <row r="422" spans="1:1">
      <c r="A422" s="96"/>
    </row>
    <row r="423" spans="1:1">
      <c r="A423" s="96"/>
    </row>
    <row r="424" spans="1:1">
      <c r="A424" s="96"/>
    </row>
    <row r="425" spans="1:1">
      <c r="A425" s="96"/>
    </row>
    <row r="426" spans="1:1">
      <c r="A426" s="96"/>
    </row>
    <row r="427" spans="1:1">
      <c r="A427" s="105"/>
    </row>
    <row r="428" spans="1:1">
      <c r="A428" s="96"/>
    </row>
    <row r="429" spans="1:1">
      <c r="A429" s="110"/>
    </row>
    <row r="430" spans="1:1">
      <c r="A430" s="96"/>
    </row>
    <row r="431" spans="1:1">
      <c r="A431" s="96"/>
    </row>
    <row r="432" spans="1:1">
      <c r="A432" s="96"/>
    </row>
    <row r="433" spans="1:1">
      <c r="A433" s="105"/>
    </row>
    <row r="434" spans="1:1">
      <c r="A434" s="96"/>
    </row>
    <row r="435" spans="1:1">
      <c r="A435" s="96"/>
    </row>
    <row r="436" spans="1:1">
      <c r="A436" s="96"/>
    </row>
    <row r="437" spans="1:1">
      <c r="A437" s="96"/>
    </row>
    <row r="438" spans="1:1">
      <c r="A438" s="96"/>
    </row>
    <row r="439" spans="1:1">
      <c r="A439" s="96"/>
    </row>
    <row r="440" spans="1:1">
      <c r="A440" s="96"/>
    </row>
    <row r="441" spans="1:1">
      <c r="A441" s="111"/>
    </row>
    <row r="442" spans="1:1">
      <c r="A442" s="96"/>
    </row>
    <row r="443" spans="1:1">
      <c r="A443" s="96"/>
    </row>
    <row r="444" spans="1:1">
      <c r="A444" s="96"/>
    </row>
    <row r="445" spans="1:1">
      <c r="A445" s="110"/>
    </row>
    <row r="446" spans="1:1">
      <c r="A446" s="96"/>
    </row>
    <row r="447" spans="1:1">
      <c r="A447" s="96"/>
    </row>
    <row r="448" spans="1:1">
      <c r="A448" s="96"/>
    </row>
    <row r="449" spans="1:1">
      <c r="A449" s="96"/>
    </row>
    <row r="450" spans="1:1">
      <c r="A450" s="96"/>
    </row>
    <row r="451" spans="1:1">
      <c r="A451" s="96"/>
    </row>
    <row r="452" spans="1:1">
      <c r="A452" s="105"/>
    </row>
    <row r="453" spans="1:1">
      <c r="A453" s="96"/>
    </row>
    <row r="454" spans="1:1">
      <c r="A454" s="111"/>
    </row>
    <row r="455" spans="1:1">
      <c r="A455" s="96"/>
    </row>
    <row r="456" spans="1:1">
      <c r="A456" s="96"/>
    </row>
    <row r="457" spans="1:1">
      <c r="A457" s="111"/>
    </row>
    <row r="458" spans="1:1">
      <c r="A458" s="96"/>
    </row>
    <row r="459" spans="1:1">
      <c r="A459" s="96"/>
    </row>
    <row r="460" spans="1:1">
      <c r="A460" s="111"/>
    </row>
    <row r="461" spans="1:1">
      <c r="A461" s="96"/>
    </row>
    <row r="462" spans="1:1">
      <c r="A462" s="111"/>
    </row>
    <row r="463" spans="1:1">
      <c r="A463" s="96"/>
    </row>
    <row r="464" spans="1:1">
      <c r="A464" s="110"/>
    </row>
    <row r="465" spans="1:1">
      <c r="A465" s="105"/>
    </row>
    <row r="466" spans="1:1">
      <c r="A466" s="96"/>
    </row>
    <row r="467" spans="1:1">
      <c r="A467" s="96"/>
    </row>
    <row r="468" spans="1:1">
      <c r="A468" s="110"/>
    </row>
    <row r="469" spans="1:1">
      <c r="A469" s="96"/>
    </row>
    <row r="470" spans="1:1">
      <c r="A470" s="96"/>
    </row>
    <row r="471" spans="1:1">
      <c r="A471" s="105"/>
    </row>
    <row r="473" spans="1:1">
      <c r="A473" s="108"/>
    </row>
    <row r="475" spans="1:1">
      <c r="A475" s="108"/>
    </row>
    <row r="477" spans="1:1">
      <c r="A477" s="109"/>
    </row>
    <row r="480" spans="1:1">
      <c r="A480" s="103"/>
    </row>
    <row r="481" spans="1:1">
      <c r="A481" s="96"/>
    </row>
    <row r="482" spans="1:1">
      <c r="A482" s="112"/>
    </row>
    <row r="483" spans="1:1">
      <c r="A483" s="97"/>
    </row>
    <row r="484" spans="1:1">
      <c r="A484" s="97"/>
    </row>
    <row r="485" spans="1:1">
      <c r="A485" s="106"/>
    </row>
    <row r="486" spans="1:1">
      <c r="A486" s="96"/>
    </row>
    <row r="487" spans="1:1">
      <c r="A487" s="112"/>
    </row>
    <row r="488" spans="1:1">
      <c r="A488" s="97"/>
    </row>
    <row r="489" spans="1:1">
      <c r="A489" s="97"/>
    </row>
    <row r="490" spans="1:1">
      <c r="A490" s="97"/>
    </row>
    <row r="491" spans="1:1">
      <c r="A491" s="97"/>
    </row>
    <row r="492" spans="1:1">
      <c r="A492" s="97"/>
    </row>
    <row r="493" spans="1:1">
      <c r="A493" s="97"/>
    </row>
    <row r="494" spans="1:1">
      <c r="A494" s="97"/>
    </row>
    <row r="495" spans="1:1">
      <c r="A495" s="97"/>
    </row>
    <row r="496" spans="1:1">
      <c r="A496" s="106"/>
    </row>
    <row r="497" spans="1:1">
      <c r="A497" s="96"/>
    </row>
    <row r="498" spans="1:1">
      <c r="A498" s="72"/>
    </row>
    <row r="499" spans="1:1">
      <c r="A499" s="72"/>
    </row>
    <row r="500" spans="1:1">
      <c r="A500" s="72"/>
    </row>
    <row r="501" spans="1:1">
      <c r="A501" s="72"/>
    </row>
    <row r="502" spans="1:1">
      <c r="A502" s="72"/>
    </row>
    <row r="503" spans="1:1">
      <c r="A503" s="72"/>
    </row>
    <row r="504" spans="1:1">
      <c r="A504" s="72"/>
    </row>
    <row r="505" spans="1:1">
      <c r="A505" s="72"/>
    </row>
    <row r="506" spans="1:1">
      <c r="A506" s="98"/>
    </row>
    <row r="507" spans="1:1">
      <c r="A507" s="72"/>
    </row>
    <row r="508" spans="1:1">
      <c r="A508" s="72"/>
    </row>
    <row r="509" spans="1:1">
      <c r="A509" s="72"/>
    </row>
    <row r="510" spans="1:1">
      <c r="A510" s="72"/>
    </row>
    <row r="511" spans="1:1">
      <c r="A511" s="72"/>
    </row>
    <row r="512" spans="1:1">
      <c r="A512" s="72"/>
    </row>
    <row r="513" spans="1:1">
      <c r="A513" s="98"/>
    </row>
    <row r="514" spans="1:1">
      <c r="A514" s="72"/>
    </row>
    <row r="515" spans="1:1">
      <c r="A515" s="72"/>
    </row>
    <row r="516" spans="1:1">
      <c r="A516" s="72"/>
    </row>
    <row r="517" spans="1:1">
      <c r="A517" s="72"/>
    </row>
    <row r="518" spans="1:1">
      <c r="A518" s="72"/>
    </row>
    <row r="519" spans="1:1">
      <c r="A519" s="98"/>
    </row>
    <row r="520" spans="1:1">
      <c r="A520" s="72"/>
    </row>
    <row r="521" spans="1:1">
      <c r="A521" s="72"/>
    </row>
    <row r="522" spans="1:1">
      <c r="A522" s="72"/>
    </row>
    <row r="523" spans="1:1">
      <c r="A523" s="72"/>
    </row>
    <row r="524" spans="1:1">
      <c r="A524" s="72"/>
    </row>
    <row r="525" spans="1:1">
      <c r="A525" s="72"/>
    </row>
    <row r="526" spans="1:1">
      <c r="A526" s="72"/>
    </row>
    <row r="527" spans="1:1">
      <c r="A527" s="72"/>
    </row>
    <row r="528" spans="1:1">
      <c r="A528" s="99"/>
    </row>
    <row r="529" spans="1:1">
      <c r="A529" s="72"/>
    </row>
    <row r="530" spans="1:1">
      <c r="A530" s="72"/>
    </row>
    <row r="531" spans="1:1">
      <c r="A531" s="98"/>
    </row>
    <row r="532" spans="1:1">
      <c r="A532" s="72"/>
    </row>
    <row r="533" spans="1:1">
      <c r="A533" s="72"/>
    </row>
    <row r="534" spans="1:1">
      <c r="A534" s="72"/>
    </row>
    <row r="535" spans="1:1">
      <c r="A535" s="72"/>
    </row>
    <row r="536" spans="1:1">
      <c r="A536" s="72"/>
    </row>
    <row r="537" spans="1:1">
      <c r="A537" s="72"/>
    </row>
    <row r="538" spans="1:1">
      <c r="A538" s="72"/>
    </row>
    <row r="539" spans="1:1">
      <c r="A539" s="72"/>
    </row>
    <row r="540" spans="1:1">
      <c r="A540" s="72"/>
    </row>
    <row r="541" spans="1:1">
      <c r="A541" s="72"/>
    </row>
    <row r="542" spans="1:1">
      <c r="A542" s="72"/>
    </row>
    <row r="543" spans="1:1">
      <c r="A543" s="72"/>
    </row>
    <row r="544" spans="1:1">
      <c r="A544" s="72"/>
    </row>
    <row r="545" spans="1:1">
      <c r="A545" s="72"/>
    </row>
    <row r="546" spans="1:1">
      <c r="A546" s="72"/>
    </row>
    <row r="547" spans="1:1">
      <c r="A547" s="98"/>
    </row>
    <row r="548" spans="1:1">
      <c r="A548" s="72"/>
    </row>
    <row r="549" spans="1:1">
      <c r="A549" s="72"/>
    </row>
    <row r="550" spans="1:1">
      <c r="A550" s="72"/>
    </row>
    <row r="551" spans="1:1">
      <c r="A551" s="72"/>
    </row>
    <row r="552" spans="1:1">
      <c r="A552" s="72"/>
    </row>
    <row r="553" spans="1:1">
      <c r="A553" s="72"/>
    </row>
    <row r="554" spans="1:1">
      <c r="A554" s="72"/>
    </row>
    <row r="555" spans="1:1">
      <c r="A555" s="72"/>
    </row>
    <row r="556" spans="1:1">
      <c r="A556" s="72"/>
    </row>
    <row r="557" spans="1:1">
      <c r="A557" s="72"/>
    </row>
    <row r="558" spans="1:1">
      <c r="A558" s="72"/>
    </row>
    <row r="559" spans="1:1">
      <c r="A559" s="72"/>
    </row>
    <row r="560" spans="1:1">
      <c r="A560" s="72"/>
    </row>
    <row r="561" spans="1:1">
      <c r="A561" s="72"/>
    </row>
    <row r="562" spans="1:1">
      <c r="A562" s="72"/>
    </row>
    <row r="563" spans="1:1">
      <c r="A563" s="72"/>
    </row>
    <row r="564" spans="1:1">
      <c r="A564" s="72"/>
    </row>
    <row r="565" spans="1:1">
      <c r="A565" s="72"/>
    </row>
    <row r="566" spans="1:1">
      <c r="A566" s="98"/>
    </row>
    <row r="567" spans="1:1">
      <c r="A567" s="72"/>
    </row>
    <row r="568" spans="1:1">
      <c r="A568" s="98"/>
    </row>
    <row r="569" spans="1:1">
      <c r="A569" s="72"/>
    </row>
    <row r="570" spans="1:1">
      <c r="A570" s="72"/>
    </row>
    <row r="571" spans="1:1">
      <c r="A571" s="72"/>
    </row>
    <row r="572" spans="1:1">
      <c r="A572" s="72"/>
    </row>
    <row r="573" spans="1:1">
      <c r="A573" s="72"/>
    </row>
    <row r="574" spans="1:1">
      <c r="A574" s="72"/>
    </row>
    <row r="575" spans="1:1">
      <c r="A575" s="72"/>
    </row>
    <row r="576" spans="1:1">
      <c r="A576" s="72"/>
    </row>
    <row r="577" spans="1:1">
      <c r="A577" s="72"/>
    </row>
    <row r="578" spans="1:1">
      <c r="A578" s="98"/>
    </row>
    <row r="579" spans="1:1">
      <c r="A579" s="72"/>
    </row>
    <row r="580" spans="1:1">
      <c r="A580" s="98"/>
    </row>
    <row r="581" spans="1:1">
      <c r="A581" s="72"/>
    </row>
    <row r="582" spans="1:1">
      <c r="A582" s="72"/>
    </row>
    <row r="583" spans="1:1">
      <c r="A583" s="72"/>
    </row>
    <row r="584" spans="1:1">
      <c r="A584" s="72"/>
    </row>
    <row r="585" spans="1:1">
      <c r="A585" s="72"/>
    </row>
    <row r="586" spans="1:1">
      <c r="A586" s="72"/>
    </row>
    <row r="587" spans="1:1">
      <c r="A587" s="72"/>
    </row>
    <row r="588" spans="1:1">
      <c r="A588" s="72"/>
    </row>
    <row r="589" spans="1:1">
      <c r="A589" s="98"/>
    </row>
    <row r="590" spans="1:1">
      <c r="A590" s="72"/>
    </row>
    <row r="591" spans="1:1">
      <c r="A591" s="72"/>
    </row>
    <row r="592" spans="1:1">
      <c r="A592" s="72"/>
    </row>
    <row r="593" spans="1:1">
      <c r="A593" s="72"/>
    </row>
    <row r="594" spans="1:1">
      <c r="A594" s="72"/>
    </row>
    <row r="595" spans="1:1">
      <c r="A595" s="72"/>
    </row>
    <row r="596" spans="1:1">
      <c r="A596" s="72"/>
    </row>
    <row r="597" spans="1:1">
      <c r="A597" s="72"/>
    </row>
    <row r="598" spans="1:1">
      <c r="A598" s="72"/>
    </row>
    <row r="599" spans="1:1">
      <c r="A599" s="72"/>
    </row>
    <row r="600" spans="1:1">
      <c r="A600" s="72"/>
    </row>
    <row r="601" spans="1:1">
      <c r="A601" s="72"/>
    </row>
    <row r="602" spans="1:1">
      <c r="A602" s="72"/>
    </row>
    <row r="603" spans="1:1">
      <c r="A603" s="72"/>
    </row>
    <row r="604" spans="1:1">
      <c r="A604" s="72"/>
    </row>
    <row r="605" spans="1:1">
      <c r="A605" s="72"/>
    </row>
    <row r="606" spans="1:1">
      <c r="A606" s="72"/>
    </row>
    <row r="607" spans="1:1">
      <c r="A607" s="72"/>
    </row>
    <row r="608" spans="1:1">
      <c r="A608" s="72"/>
    </row>
    <row r="609" spans="1:1">
      <c r="A609" s="72"/>
    </row>
    <row r="610" spans="1:1">
      <c r="A610" s="72"/>
    </row>
    <row r="611" spans="1:1">
      <c r="A611" s="72"/>
    </row>
    <row r="612" spans="1:1">
      <c r="A612" s="72"/>
    </row>
    <row r="613" spans="1:1">
      <c r="A613" s="72"/>
    </row>
    <row r="614" spans="1:1">
      <c r="A614" s="98"/>
    </row>
    <row r="615" spans="1:1">
      <c r="A615" s="98"/>
    </row>
    <row r="616" spans="1:1">
      <c r="A616" s="72"/>
    </row>
    <row r="617" spans="1:1">
      <c r="A617" s="72"/>
    </row>
    <row r="618" spans="1:1">
      <c r="A618" s="98"/>
    </row>
    <row r="619" spans="1:1">
      <c r="A619" s="72"/>
    </row>
    <row r="620" spans="1:1">
      <c r="A620" s="72"/>
    </row>
    <row r="621" spans="1:1">
      <c r="A621" s="72"/>
    </row>
    <row r="622" spans="1:1">
      <c r="A622" s="72"/>
    </row>
    <row r="623" spans="1:1">
      <c r="A623" s="72"/>
    </row>
    <row r="624" spans="1:1">
      <c r="A624" s="72"/>
    </row>
    <row r="625" spans="1:1">
      <c r="A625" s="72"/>
    </row>
    <row r="626" spans="1:1">
      <c r="A626" s="72"/>
    </row>
    <row r="627" spans="1:1">
      <c r="A627" s="72"/>
    </row>
    <row r="628" spans="1:1">
      <c r="A628" s="98"/>
    </row>
    <row r="629" spans="1:1">
      <c r="A629" s="72"/>
    </row>
    <row r="630" spans="1:1">
      <c r="A630" s="72"/>
    </row>
    <row r="631" spans="1:1">
      <c r="A631" s="72"/>
    </row>
    <row r="632" spans="1:1">
      <c r="A632" s="72"/>
    </row>
    <row r="633" spans="1:1">
      <c r="A633" s="72"/>
    </row>
    <row r="634" spans="1:1">
      <c r="A634" s="72"/>
    </row>
    <row r="635" spans="1:1">
      <c r="A635" s="72"/>
    </row>
    <row r="636" spans="1:1">
      <c r="A636" s="72"/>
    </row>
    <row r="637" spans="1:1">
      <c r="A637" s="72"/>
    </row>
    <row r="638" spans="1:1">
      <c r="A638" s="72"/>
    </row>
    <row r="639" spans="1:1">
      <c r="A639" s="71"/>
    </row>
    <row r="640" spans="1:1">
      <c r="A640" s="72"/>
    </row>
    <row r="641" spans="1:1">
      <c r="A641" s="72"/>
    </row>
    <row r="642" spans="1:1">
      <c r="A642" s="72"/>
    </row>
    <row r="643" spans="1:1">
      <c r="A643" s="72"/>
    </row>
    <row r="644" spans="1:1">
      <c r="A644" s="72"/>
    </row>
    <row r="645" spans="1:1">
      <c r="A645" s="72"/>
    </row>
    <row r="646" spans="1:1">
      <c r="A646" s="72"/>
    </row>
    <row r="647" spans="1:1">
      <c r="A647" s="72"/>
    </row>
    <row r="648" spans="1:1">
      <c r="A648" s="72"/>
    </row>
    <row r="649" spans="1:1">
      <c r="A649" s="72"/>
    </row>
    <row r="650" spans="1:1">
      <c r="A650" s="72"/>
    </row>
    <row r="651" spans="1:1">
      <c r="A651" s="72"/>
    </row>
    <row r="652" spans="1:1">
      <c r="A652" s="72"/>
    </row>
    <row r="653" spans="1:1">
      <c r="A653" s="98"/>
    </row>
    <row r="654" spans="1:1">
      <c r="A654" s="72"/>
    </row>
    <row r="655" spans="1:1">
      <c r="A655" s="72"/>
    </row>
    <row r="656" spans="1:1">
      <c r="A656" s="72"/>
    </row>
    <row r="657" spans="1:1">
      <c r="A657" s="72"/>
    </row>
    <row r="658" spans="1:1">
      <c r="A658" s="72"/>
    </row>
    <row r="659" spans="1:1">
      <c r="A659" s="72"/>
    </row>
    <row r="660" spans="1:1">
      <c r="A660" s="72"/>
    </row>
    <row r="661" spans="1:1">
      <c r="A661" s="72"/>
    </row>
    <row r="662" spans="1:1">
      <c r="A662" s="72"/>
    </row>
    <row r="663" spans="1:1">
      <c r="A663" s="72"/>
    </row>
    <row r="664" spans="1:1">
      <c r="A664" s="98"/>
    </row>
    <row r="665" spans="1:1">
      <c r="A665" s="72"/>
    </row>
    <row r="666" spans="1:1">
      <c r="A666" s="98"/>
    </row>
    <row r="667" spans="1:1">
      <c r="A667" s="72"/>
    </row>
    <row r="669" spans="1:1">
      <c r="A669" s="72"/>
    </row>
    <row r="670" spans="1:1">
      <c r="A670" s="72"/>
    </row>
    <row r="671" spans="1:1">
      <c r="A671" s="98"/>
    </row>
    <row r="672" spans="1:1">
      <c r="A672" s="72"/>
    </row>
    <row r="673" spans="1:1">
      <c r="A673" s="98"/>
    </row>
    <row r="674" spans="1:1">
      <c r="A674" s="72"/>
    </row>
    <row r="675" spans="1:1">
      <c r="A675" s="72"/>
    </row>
    <row r="676" spans="1:1">
      <c r="A676" s="72"/>
    </row>
    <row r="677" spans="1:1">
      <c r="A677" s="72"/>
    </row>
    <row r="678" spans="1:1">
      <c r="A678" s="72"/>
    </row>
    <row r="679" spans="1:1">
      <c r="A679" s="72"/>
    </row>
    <row r="680" spans="1:1">
      <c r="A680" s="72"/>
    </row>
    <row r="681" spans="1:1">
      <c r="A681" s="72"/>
    </row>
    <row r="682" spans="1:1">
      <c r="A682" s="72"/>
    </row>
    <row r="683" spans="1:1">
      <c r="A683" s="72"/>
    </row>
    <row r="684" spans="1:1">
      <c r="A684" s="72"/>
    </row>
    <row r="685" spans="1:1">
      <c r="A685" s="98"/>
    </row>
    <row r="686" spans="1:1">
      <c r="A686" s="72"/>
    </row>
    <row r="687" spans="1:1">
      <c r="A687" s="72"/>
    </row>
    <row r="688" spans="1:1">
      <c r="A688" s="72"/>
    </row>
    <row r="689" spans="1:1">
      <c r="A689" s="72"/>
    </row>
    <row r="690" spans="1:1">
      <c r="A690" s="72"/>
    </row>
    <row r="691" spans="1:1">
      <c r="A691" s="72"/>
    </row>
    <row r="692" spans="1:1">
      <c r="A692" s="72"/>
    </row>
    <row r="693" spans="1:1">
      <c r="A693" s="72"/>
    </row>
    <row r="694" spans="1:1">
      <c r="A694" s="72"/>
    </row>
    <row r="695" spans="1:1">
      <c r="A695" s="72"/>
    </row>
    <row r="696" spans="1:1">
      <c r="A696" s="98"/>
    </row>
    <row r="697" spans="1:1">
      <c r="A697" s="72"/>
    </row>
    <row r="698" spans="1:1">
      <c r="A698" s="72"/>
    </row>
    <row r="699" spans="1:1">
      <c r="A699" s="72"/>
    </row>
    <row r="700" spans="1:1">
      <c r="A700" s="72"/>
    </row>
    <row r="701" spans="1:1">
      <c r="A701" s="72"/>
    </row>
    <row r="702" spans="1:1">
      <c r="A702" s="72"/>
    </row>
    <row r="703" spans="1:1">
      <c r="A703" s="72"/>
    </row>
    <row r="704" spans="1:1">
      <c r="A704" s="72"/>
    </row>
    <row r="705" spans="1:1">
      <c r="A705" s="72"/>
    </row>
    <row r="706" spans="1:1">
      <c r="A706" s="72"/>
    </row>
    <row r="707" spans="1:1">
      <c r="A707" s="72"/>
    </row>
    <row r="708" spans="1:1">
      <c r="A708" s="72"/>
    </row>
    <row r="709" spans="1:1">
      <c r="A709" s="72"/>
    </row>
    <row r="710" spans="1:1">
      <c r="A710" s="72"/>
    </row>
    <row r="711" spans="1:1">
      <c r="A711" s="72"/>
    </row>
    <row r="712" spans="1:1">
      <c r="A712" s="72"/>
    </row>
    <row r="713" spans="1:1">
      <c r="A713" s="72"/>
    </row>
    <row r="714" spans="1:1">
      <c r="A714" s="72"/>
    </row>
    <row r="715" spans="1:1">
      <c r="A715" s="72"/>
    </row>
    <row r="716" spans="1:1">
      <c r="A716" s="72"/>
    </row>
    <row r="718" spans="1:1">
      <c r="A718" s="72"/>
    </row>
    <row r="719" spans="1:1">
      <c r="A719" s="72"/>
    </row>
    <row r="720" spans="1:1">
      <c r="A720" s="72"/>
    </row>
    <row r="721" spans="1:1">
      <c r="A721" s="72"/>
    </row>
    <row r="722" spans="1:1">
      <c r="A722" s="72"/>
    </row>
    <row r="723" spans="1:1">
      <c r="A723" s="72"/>
    </row>
    <row r="724" spans="1:1">
      <c r="A724" s="72"/>
    </row>
    <row r="725" spans="1:1">
      <c r="A725" s="72"/>
    </row>
    <row r="726" spans="1:1">
      <c r="A726" s="72"/>
    </row>
    <row r="727" spans="1:1">
      <c r="A727" s="72"/>
    </row>
    <row r="728" spans="1:1">
      <c r="A728" s="72"/>
    </row>
    <row r="729" spans="1:1">
      <c r="A729" s="72"/>
    </row>
    <row r="730" spans="1:1">
      <c r="A730" s="72"/>
    </row>
    <row r="731" spans="1:1">
      <c r="A731" s="98"/>
    </row>
    <row r="732" spans="1:1">
      <c r="A732" s="72"/>
    </row>
    <row r="733" spans="1:1">
      <c r="A733" s="72"/>
    </row>
    <row r="734" spans="1:1">
      <c r="A734" s="72"/>
    </row>
    <row r="735" spans="1:1">
      <c r="A735" s="72"/>
    </row>
    <row r="736" spans="1:1">
      <c r="A736" s="72"/>
    </row>
    <row r="737" spans="1:1">
      <c r="A737" s="72"/>
    </row>
    <row r="738" spans="1:1">
      <c r="A738" s="72"/>
    </row>
    <row r="739" spans="1:1">
      <c r="A739" s="72"/>
    </row>
    <row r="740" spans="1:1">
      <c r="A740" s="72"/>
    </row>
    <row r="741" spans="1:1">
      <c r="A741" s="72"/>
    </row>
    <row r="742" spans="1:1">
      <c r="A742" s="72"/>
    </row>
    <row r="743" spans="1:1">
      <c r="A743" s="72"/>
    </row>
    <row r="744" spans="1:1">
      <c r="A744" s="72"/>
    </row>
    <row r="745" spans="1:1">
      <c r="A745" s="72"/>
    </row>
    <row r="746" spans="1:1">
      <c r="A746" s="72"/>
    </row>
    <row r="747" spans="1:1">
      <c r="A747" s="72"/>
    </row>
    <row r="748" spans="1:1">
      <c r="A748" s="72"/>
    </row>
    <row r="749" spans="1:1">
      <c r="A749" s="72"/>
    </row>
    <row r="750" spans="1:1">
      <c r="A750" s="72"/>
    </row>
    <row r="751" spans="1:1">
      <c r="A751" s="72"/>
    </row>
    <row r="752" spans="1:1">
      <c r="A752" s="72"/>
    </row>
    <row r="753" spans="1:1">
      <c r="A753" s="72"/>
    </row>
    <row r="754" spans="1:1">
      <c r="A754" s="72"/>
    </row>
    <row r="755" spans="1:1">
      <c r="A755" s="72"/>
    </row>
    <row r="756" spans="1:1">
      <c r="A756" s="72"/>
    </row>
    <row r="757" spans="1:1">
      <c r="A757" s="72"/>
    </row>
    <row r="758" spans="1:1">
      <c r="A758" s="72"/>
    </row>
    <row r="759" spans="1:1">
      <c r="A759" s="72"/>
    </row>
    <row r="760" spans="1:1">
      <c r="A760" s="72"/>
    </row>
    <row r="761" spans="1:1">
      <c r="A761" s="99"/>
    </row>
    <row r="762" spans="1:1">
      <c r="A762" s="72"/>
    </row>
    <row r="763" spans="1:1">
      <c r="A763" s="72"/>
    </row>
    <row r="764" spans="1:1">
      <c r="A764" s="72"/>
    </row>
    <row r="765" spans="1:1">
      <c r="A765" s="72"/>
    </row>
    <row r="766" spans="1:1">
      <c r="A766" s="72"/>
    </row>
    <row r="767" spans="1:1">
      <c r="A767" s="72"/>
    </row>
    <row r="768" spans="1:1">
      <c r="A768" s="72"/>
    </row>
    <row r="769" spans="1:1">
      <c r="A769" s="72"/>
    </row>
    <row r="770" spans="1:1">
      <c r="A770" s="72"/>
    </row>
    <row r="771" spans="1:1">
      <c r="A771" s="72"/>
    </row>
    <row r="772" spans="1:1">
      <c r="A772" s="72"/>
    </row>
    <row r="773" spans="1:1">
      <c r="A773" s="98"/>
    </row>
    <row r="774" spans="1:1">
      <c r="A774" s="72"/>
    </row>
    <row r="775" spans="1:1">
      <c r="A775" s="72"/>
    </row>
    <row r="776" spans="1:1">
      <c r="A776" s="72"/>
    </row>
    <row r="777" spans="1:1">
      <c r="A777" s="72"/>
    </row>
    <row r="778" spans="1:1">
      <c r="A778" s="72"/>
    </row>
    <row r="779" spans="1:1">
      <c r="A779" s="72"/>
    </row>
    <row r="780" spans="1:1">
      <c r="A780" s="72"/>
    </row>
    <row r="781" spans="1:1">
      <c r="A781" s="98"/>
    </row>
    <row r="782" spans="1:1">
      <c r="A782" s="72"/>
    </row>
    <row r="783" spans="1:1">
      <c r="A783" s="72"/>
    </row>
    <row r="784" spans="1:1">
      <c r="A784" s="72"/>
    </row>
    <row r="785" spans="1:1">
      <c r="A785" s="72"/>
    </row>
    <row r="786" spans="1:1">
      <c r="A786" s="72"/>
    </row>
    <row r="787" spans="1:1">
      <c r="A787" s="72"/>
    </row>
    <row r="789" spans="1:1">
      <c r="A789" s="72"/>
    </row>
    <row r="790" spans="1:1">
      <c r="A790" s="72"/>
    </row>
    <row r="791" spans="1:1">
      <c r="A791" s="72"/>
    </row>
    <row r="792" spans="1:1">
      <c r="A792" s="72"/>
    </row>
    <row r="793" spans="1:1">
      <c r="A793" s="72"/>
    </row>
    <row r="794" spans="1:1">
      <c r="A794" s="72"/>
    </row>
    <row r="795" spans="1:1">
      <c r="A795" s="72"/>
    </row>
    <row r="796" spans="1:1">
      <c r="A796" s="98"/>
    </row>
    <row r="797" spans="1:1">
      <c r="A797" s="72"/>
    </row>
    <row r="798" spans="1:1">
      <c r="A798" s="72"/>
    </row>
    <row r="799" spans="1:1">
      <c r="A799" s="72"/>
    </row>
    <row r="800" spans="1:1">
      <c r="A800" s="72"/>
    </row>
    <row r="801" spans="1:1">
      <c r="A801" s="72"/>
    </row>
    <row r="802" spans="1:1">
      <c r="A802" s="72"/>
    </row>
    <row r="803" spans="1:1">
      <c r="A803" s="72"/>
    </row>
    <row r="804" spans="1:1">
      <c r="A804" s="72"/>
    </row>
    <row r="805" spans="1:1">
      <c r="A805" s="72"/>
    </row>
    <row r="806" spans="1:1">
      <c r="A806" s="72"/>
    </row>
    <row r="807" spans="1:1">
      <c r="A807" s="72"/>
    </row>
    <row r="808" spans="1:1">
      <c r="A808" s="72"/>
    </row>
    <row r="809" spans="1:1">
      <c r="A809" s="72"/>
    </row>
    <row r="810" spans="1:1">
      <c r="A810" s="72"/>
    </row>
    <row r="811" spans="1:1">
      <c r="A811" s="72"/>
    </row>
    <row r="812" spans="1:1">
      <c r="A812" s="72"/>
    </row>
    <row r="813" spans="1:1">
      <c r="A813" s="72"/>
    </row>
    <row r="814" spans="1:1">
      <c r="A814" s="72"/>
    </row>
    <row r="815" spans="1:1">
      <c r="A815" s="72"/>
    </row>
    <row r="816" spans="1:1">
      <c r="A816" s="72"/>
    </row>
    <row r="817" spans="1:1">
      <c r="A817" s="72"/>
    </row>
    <row r="818" spans="1:1">
      <c r="A818" s="72"/>
    </row>
    <row r="819" spans="1:1">
      <c r="A819" s="72"/>
    </row>
    <row r="820" spans="1:1">
      <c r="A820" s="72"/>
    </row>
    <row r="821" spans="1:1">
      <c r="A821" s="72"/>
    </row>
    <row r="822" spans="1:1">
      <c r="A822" s="72"/>
    </row>
    <row r="823" spans="1:1">
      <c r="A823" s="72"/>
    </row>
    <row r="824" spans="1:1">
      <c r="A824" s="72"/>
    </row>
    <row r="825" spans="1:1">
      <c r="A825" s="98"/>
    </row>
    <row r="826" spans="1:1">
      <c r="A826" s="72"/>
    </row>
    <row r="827" spans="1:1">
      <c r="A827" s="72"/>
    </row>
    <row r="828" spans="1:1">
      <c r="A828" s="72"/>
    </row>
    <row r="829" spans="1:1">
      <c r="A829" s="72"/>
    </row>
    <row r="830" spans="1:1">
      <c r="A830" s="72"/>
    </row>
    <row r="831" spans="1:1">
      <c r="A831" s="72"/>
    </row>
    <row r="832" spans="1:1">
      <c r="A832" s="72"/>
    </row>
    <row r="833" spans="1:1">
      <c r="A833" s="72"/>
    </row>
    <row r="834" spans="1:1">
      <c r="A834" s="72"/>
    </row>
    <row r="835" spans="1:1">
      <c r="A835" s="72"/>
    </row>
    <row r="836" spans="1:1">
      <c r="A836" s="72"/>
    </row>
    <row r="837" spans="1:1">
      <c r="A837" s="98"/>
    </row>
    <row r="838" spans="1:1">
      <c r="A838" s="72"/>
    </row>
    <row r="839" spans="1:1">
      <c r="A839" s="72"/>
    </row>
    <row r="840" spans="1:1">
      <c r="A840" s="72"/>
    </row>
    <row r="841" spans="1:1">
      <c r="A841" s="72"/>
    </row>
    <row r="842" spans="1:1">
      <c r="A842" s="99"/>
    </row>
    <row r="843" spans="1:1">
      <c r="A843" s="99"/>
    </row>
    <row r="844" spans="1:1">
      <c r="A844" s="72"/>
    </row>
    <row r="845" spans="1:1">
      <c r="A845" s="72"/>
    </row>
    <row r="846" spans="1:1">
      <c r="A846" s="72"/>
    </row>
    <row r="847" spans="1:1">
      <c r="A847" s="72"/>
    </row>
    <row r="848" spans="1:1">
      <c r="A848" s="72"/>
    </row>
    <row r="849" spans="1:1">
      <c r="A849" s="72"/>
    </row>
    <row r="850" spans="1:1">
      <c r="A850" s="72"/>
    </row>
    <row r="851" spans="1:1">
      <c r="A851" s="72"/>
    </row>
    <row r="852" spans="1:1">
      <c r="A852" s="72"/>
    </row>
    <row r="853" spans="1:1">
      <c r="A853" s="72"/>
    </row>
    <row r="854" spans="1:1">
      <c r="A854" s="72"/>
    </row>
    <row r="855" spans="1:1">
      <c r="A855" s="72"/>
    </row>
    <row r="856" spans="1:1">
      <c r="A856" s="72"/>
    </row>
    <row r="857" spans="1:1">
      <c r="A857" s="72"/>
    </row>
    <row r="858" spans="1:1">
      <c r="A858" s="72"/>
    </row>
    <row r="860" spans="1:1">
      <c r="A860" s="72"/>
    </row>
    <row r="861" spans="1:1">
      <c r="A861" s="98"/>
    </row>
    <row r="862" spans="1:1">
      <c r="A862" s="72"/>
    </row>
    <row r="863" spans="1:1">
      <c r="A863" s="72"/>
    </row>
    <row r="864" spans="1:1">
      <c r="A864" s="72"/>
    </row>
    <row r="865" spans="1:1">
      <c r="A865" s="72"/>
    </row>
    <row r="866" spans="1:1">
      <c r="A866" s="98"/>
    </row>
    <row r="867" spans="1:1">
      <c r="A867" s="72"/>
    </row>
    <row r="868" spans="1:1">
      <c r="A868" s="72"/>
    </row>
    <row r="869" spans="1:1">
      <c r="A869" s="72"/>
    </row>
    <row r="870" spans="1:1">
      <c r="A870" s="72"/>
    </row>
    <row r="871" spans="1:1">
      <c r="A871" s="72"/>
    </row>
    <row r="872" spans="1:1">
      <c r="A872" s="72"/>
    </row>
    <row r="873" spans="1:1">
      <c r="A873" s="72"/>
    </row>
    <row r="874" spans="1:1">
      <c r="A874" s="72"/>
    </row>
    <row r="875" spans="1:1">
      <c r="A875" s="72"/>
    </row>
    <row r="876" spans="1:1">
      <c r="A876" s="72"/>
    </row>
    <row r="877" spans="1:1">
      <c r="A877" s="72"/>
    </row>
    <row r="878" spans="1:1">
      <c r="A878" s="72"/>
    </row>
    <row r="879" spans="1:1">
      <c r="A879" s="72"/>
    </row>
    <row r="880" spans="1:1">
      <c r="A880" s="72"/>
    </row>
    <row r="881" spans="1:1">
      <c r="A881" s="72"/>
    </row>
    <row r="882" spans="1:1">
      <c r="A882" s="72"/>
    </row>
    <row r="883" spans="1:1">
      <c r="A883" s="72"/>
    </row>
    <row r="884" spans="1:1">
      <c r="A884" s="72"/>
    </row>
    <row r="885" spans="1:1">
      <c r="A885" s="72"/>
    </row>
    <row r="886" spans="1:1">
      <c r="A886" s="72"/>
    </row>
    <row r="887" spans="1:1">
      <c r="A887" s="72"/>
    </row>
    <row r="888" spans="1:1">
      <c r="A888" s="72"/>
    </row>
    <row r="889" spans="1:1">
      <c r="A889" s="72"/>
    </row>
    <row r="890" spans="1:1">
      <c r="A890" s="72"/>
    </row>
    <row r="891" spans="1:1">
      <c r="A891" s="71"/>
    </row>
    <row r="892" spans="1:1">
      <c r="A892" s="72"/>
    </row>
    <row r="893" spans="1:1">
      <c r="A893" s="72"/>
    </row>
    <row r="894" spans="1:1">
      <c r="A894" s="72"/>
    </row>
    <row r="895" spans="1:1">
      <c r="A895" s="99"/>
    </row>
    <row r="896" spans="1:1">
      <c r="A896" s="72"/>
    </row>
    <row r="897" spans="1:1">
      <c r="A897" s="72"/>
    </row>
    <row r="898" spans="1:1">
      <c r="A898" s="72"/>
    </row>
    <row r="899" spans="1:1">
      <c r="A899" s="72"/>
    </row>
    <row r="900" spans="1:1">
      <c r="A900" s="72"/>
    </row>
    <row r="901" spans="1:1">
      <c r="A901" s="72"/>
    </row>
    <row r="902" spans="1:1">
      <c r="A902" s="72"/>
    </row>
    <row r="903" spans="1:1">
      <c r="A903" s="98"/>
    </row>
    <row r="904" spans="1:1">
      <c r="A904" s="72"/>
    </row>
    <row r="905" spans="1:1">
      <c r="A905" s="72"/>
    </row>
    <row r="906" spans="1:1">
      <c r="A906" s="72"/>
    </row>
    <row r="907" spans="1:1">
      <c r="A907" s="72"/>
    </row>
    <row r="908" spans="1:1">
      <c r="A908" s="72"/>
    </row>
    <row r="909" spans="1:1">
      <c r="A909" s="72"/>
    </row>
    <row r="910" spans="1:1">
      <c r="A910" s="72"/>
    </row>
    <row r="911" spans="1:1">
      <c r="A911" s="72"/>
    </row>
    <row r="912" spans="1:1">
      <c r="A912" s="72"/>
    </row>
    <row r="913" spans="1:1">
      <c r="A913" s="72"/>
    </row>
    <row r="914" spans="1:1">
      <c r="A914" s="72"/>
    </row>
    <row r="915" spans="1:1">
      <c r="A915" s="72"/>
    </row>
    <row r="916" spans="1:1">
      <c r="A916" s="72"/>
    </row>
    <row r="917" spans="1:1">
      <c r="A917" s="72"/>
    </row>
    <row r="918" spans="1:1">
      <c r="A918" s="72"/>
    </row>
    <row r="919" spans="1:1">
      <c r="A919" s="72"/>
    </row>
    <row r="920" spans="1:1">
      <c r="A920" s="72"/>
    </row>
    <row r="921" spans="1:1">
      <c r="A921" s="72"/>
    </row>
    <row r="922" spans="1:1">
      <c r="A922" s="72"/>
    </row>
    <row r="923" spans="1:1">
      <c r="A923" s="72"/>
    </row>
    <row r="924" spans="1:1">
      <c r="A924" s="72"/>
    </row>
    <row r="925" spans="1:1">
      <c r="A925" s="72"/>
    </row>
    <row r="926" spans="1:1">
      <c r="A926" s="72"/>
    </row>
    <row r="927" spans="1:1">
      <c r="A927" s="72"/>
    </row>
    <row r="928" spans="1:1">
      <c r="A928" s="72"/>
    </row>
    <row r="929" spans="1:1">
      <c r="A929" s="72"/>
    </row>
    <row r="930" spans="1:1">
      <c r="A930" s="98"/>
    </row>
    <row r="931" spans="1:1">
      <c r="A931" s="72"/>
    </row>
    <row r="932" spans="1:1">
      <c r="A932" s="98"/>
    </row>
    <row r="933" spans="1:1">
      <c r="A933" s="72"/>
    </row>
    <row r="934" spans="1:1">
      <c r="A934" s="72"/>
    </row>
    <row r="935" spans="1:1">
      <c r="A935" s="72"/>
    </row>
    <row r="936" spans="1:1">
      <c r="A936" s="72"/>
    </row>
    <row r="937" spans="1:1">
      <c r="A937" s="72"/>
    </row>
    <row r="938" spans="1:1">
      <c r="A938" s="72"/>
    </row>
    <row r="939" spans="1:1">
      <c r="A939" s="72"/>
    </row>
    <row r="940" spans="1:1">
      <c r="A940" s="72"/>
    </row>
    <row r="941" spans="1:1">
      <c r="A941" s="72"/>
    </row>
    <row r="942" spans="1:1">
      <c r="A942" s="72"/>
    </row>
    <row r="943" spans="1:1">
      <c r="A943" s="99"/>
    </row>
    <row r="944" spans="1:1">
      <c r="A944" s="72"/>
    </row>
    <row r="945" spans="1:1">
      <c r="A945" s="72"/>
    </row>
    <row r="946" spans="1:1">
      <c r="A946" s="72"/>
    </row>
    <row r="947" spans="1:1">
      <c r="A947" s="72"/>
    </row>
    <row r="948" spans="1:1">
      <c r="A948" s="99"/>
    </row>
    <row r="949" spans="1:1">
      <c r="A949" s="72"/>
    </row>
    <row r="950" spans="1:1">
      <c r="A950" s="72"/>
    </row>
    <row r="951" spans="1:1">
      <c r="A951" s="72"/>
    </row>
    <row r="952" spans="1:1">
      <c r="A952" s="72"/>
    </row>
    <row r="953" spans="1:1">
      <c r="A953" s="72"/>
    </row>
    <row r="954" spans="1:1">
      <c r="A954" s="72"/>
    </row>
    <row r="955" spans="1:1">
      <c r="A955" s="72"/>
    </row>
    <row r="956" spans="1:1">
      <c r="A956" s="72"/>
    </row>
    <row r="957" spans="1:1">
      <c r="A957" s="72"/>
    </row>
    <row r="958" spans="1:1">
      <c r="A958" s="72"/>
    </row>
    <row r="959" spans="1:1">
      <c r="A959" s="72"/>
    </row>
    <row r="960" spans="1:1">
      <c r="A960" s="72"/>
    </row>
    <row r="961" spans="1:1">
      <c r="A961" s="70"/>
    </row>
    <row r="962" spans="1:1">
      <c r="A962" s="72"/>
    </row>
    <row r="963" spans="1:1">
      <c r="A963" s="72"/>
    </row>
    <row r="964" spans="1:1">
      <c r="A964" s="72"/>
    </row>
    <row r="965" spans="1:1">
      <c r="A965" s="72"/>
    </row>
    <row r="966" spans="1:1">
      <c r="A966" s="72"/>
    </row>
    <row r="967" spans="1:1">
      <c r="A967" s="72"/>
    </row>
    <row r="968" spans="1:1">
      <c r="A968" s="72"/>
    </row>
    <row r="969" spans="1:1">
      <c r="A969" s="72"/>
    </row>
    <row r="970" spans="1:1">
      <c r="A970" s="72"/>
    </row>
    <row r="971" spans="1:1">
      <c r="A971" s="72"/>
    </row>
    <row r="972" spans="1:1">
      <c r="A972" s="72"/>
    </row>
    <row r="973" spans="1:1">
      <c r="A973" s="72"/>
    </row>
    <row r="974" spans="1:1">
      <c r="A974" s="72"/>
    </row>
    <row r="975" spans="1:1">
      <c r="A975" s="72"/>
    </row>
    <row r="976" spans="1:1">
      <c r="A976" s="72"/>
    </row>
    <row r="977" spans="1:1">
      <c r="A977" s="72"/>
    </row>
    <row r="978" spans="1:1">
      <c r="A978" s="72"/>
    </row>
    <row r="979" spans="1:1">
      <c r="A979" s="72"/>
    </row>
    <row r="980" spans="1:1">
      <c r="A980" s="72"/>
    </row>
    <row r="981" spans="1:1">
      <c r="A981" s="72"/>
    </row>
    <row r="982" spans="1:1">
      <c r="A982" s="72"/>
    </row>
    <row r="983" spans="1:1">
      <c r="A983" s="72"/>
    </row>
    <row r="984" spans="1:1">
      <c r="A984" s="72"/>
    </row>
    <row r="985" spans="1:1">
      <c r="A985" s="72"/>
    </row>
    <row r="986" spans="1:1">
      <c r="A986" s="72"/>
    </row>
    <row r="987" spans="1:1">
      <c r="A987" s="72"/>
    </row>
    <row r="988" spans="1:1">
      <c r="A988" s="72"/>
    </row>
    <row r="989" spans="1:1">
      <c r="A989" s="72"/>
    </row>
    <row r="990" spans="1:1">
      <c r="A990" s="72"/>
    </row>
    <row r="991" spans="1:1">
      <c r="A991" s="72"/>
    </row>
    <row r="992" spans="1:1">
      <c r="A992" s="72"/>
    </row>
    <row r="993" spans="1:1">
      <c r="A993" s="72"/>
    </row>
    <row r="994" spans="1:1">
      <c r="A994" s="72"/>
    </row>
    <row r="995" spans="1:1">
      <c r="A995" s="72"/>
    </row>
    <row r="996" spans="1:1">
      <c r="A996" s="72"/>
    </row>
    <row r="997" spans="1:1">
      <c r="A997" s="72"/>
    </row>
    <row r="998" spans="1:1">
      <c r="A998" s="70"/>
    </row>
    <row r="999" spans="1:1">
      <c r="A999" s="72"/>
    </row>
    <row r="1000" spans="1:1">
      <c r="A1000" s="72"/>
    </row>
    <row r="1001" spans="1:1">
      <c r="A1001" s="72"/>
    </row>
    <row r="1002" spans="1:1">
      <c r="A1002" s="72"/>
    </row>
    <row r="1003" spans="1:1">
      <c r="A1003" s="72"/>
    </row>
    <row r="1004" spans="1:1">
      <c r="A1004" s="70"/>
    </row>
    <row r="1005" spans="1:1">
      <c r="A1005" s="72"/>
    </row>
    <row r="1006" spans="1:1">
      <c r="A1006" s="72"/>
    </row>
    <row r="1007" spans="1:1">
      <c r="A1007" s="98"/>
    </row>
    <row r="1008" spans="1:1">
      <c r="A1008" s="72"/>
    </row>
    <row r="1009" spans="1:1">
      <c r="A1009" s="72"/>
    </row>
    <row r="1010" spans="1:1">
      <c r="A1010" s="72"/>
    </row>
    <row r="1011" spans="1:1">
      <c r="A1011" s="72"/>
    </row>
    <row r="1012" spans="1:1">
      <c r="A1012" s="72"/>
    </row>
    <row r="1013" spans="1:1">
      <c r="A1013" s="70"/>
    </row>
    <row r="1014" spans="1:1">
      <c r="A1014" s="72"/>
    </row>
    <row r="1015" spans="1:1">
      <c r="A1015" s="72"/>
    </row>
    <row r="1016" spans="1:1">
      <c r="A1016" s="72"/>
    </row>
    <row r="1017" spans="1:1">
      <c r="A1017" s="72"/>
    </row>
    <row r="1018" spans="1:1">
      <c r="A1018" s="72"/>
    </row>
    <row r="1020" spans="1:1">
      <c r="A1020" s="72"/>
    </row>
    <row r="1021" spans="1:1">
      <c r="A1021" s="72"/>
    </row>
    <row r="1022" spans="1:1">
      <c r="A1022" s="72"/>
    </row>
    <row r="1023" spans="1:1">
      <c r="A1023" s="72"/>
    </row>
    <row r="1024" spans="1:1">
      <c r="A1024" s="72"/>
    </row>
    <row r="1025" spans="1:1">
      <c r="A1025" s="72"/>
    </row>
    <row r="1026" spans="1:1">
      <c r="A1026" s="72"/>
    </row>
    <row r="1027" spans="1:1">
      <c r="A1027" s="72"/>
    </row>
    <row r="1028" spans="1:1">
      <c r="A1028" s="72"/>
    </row>
    <row r="1029" spans="1:1">
      <c r="A1029" s="72"/>
    </row>
    <row r="1030" spans="1:1">
      <c r="A1030" s="72"/>
    </row>
    <row r="1031" spans="1:1">
      <c r="A1031" s="72"/>
    </row>
    <row r="1032" spans="1:1">
      <c r="A1032" s="72"/>
    </row>
    <row r="1033" spans="1:1">
      <c r="A1033" s="72"/>
    </row>
    <row r="1034" spans="1:1">
      <c r="A1034" s="72"/>
    </row>
    <row r="1035" spans="1:1">
      <c r="A1035" s="72"/>
    </row>
    <row r="1036" spans="1:1">
      <c r="A1036" s="72"/>
    </row>
    <row r="1037" spans="1:1">
      <c r="A1037" s="98"/>
    </row>
    <row r="1038" spans="1:1">
      <c r="A1038" s="72"/>
    </row>
    <row r="1039" spans="1:1">
      <c r="A1039" s="72"/>
    </row>
    <row r="1040" spans="1:1">
      <c r="A1040" s="72"/>
    </row>
    <row r="1041" spans="1:1">
      <c r="A1041" s="72"/>
    </row>
    <row r="1042" spans="1:1">
      <c r="A1042" s="72"/>
    </row>
    <row r="1043" spans="1:1">
      <c r="A1043" s="72"/>
    </row>
    <row r="1044" spans="1:1">
      <c r="A1044" s="72"/>
    </row>
    <row r="1045" spans="1:1">
      <c r="A1045" s="72"/>
    </row>
    <row r="1046" spans="1:1">
      <c r="A1046" s="72"/>
    </row>
    <row r="1047" spans="1:1">
      <c r="A1047" s="72"/>
    </row>
    <row r="1048" spans="1:1">
      <c r="A1048" s="72"/>
    </row>
    <row r="1049" spans="1:1">
      <c r="A1049" s="72"/>
    </row>
    <row r="1050" spans="1:1">
      <c r="A1050" s="72"/>
    </row>
    <row r="1051" spans="1:1">
      <c r="A1051" s="72"/>
    </row>
    <row r="1052" spans="1:1">
      <c r="A1052" s="72"/>
    </row>
    <row r="1053" spans="1:1">
      <c r="A1053" s="72"/>
    </row>
    <row r="1054" spans="1:1">
      <c r="A1054" s="72"/>
    </row>
    <row r="1055" spans="1:1">
      <c r="A1055" s="72"/>
    </row>
    <row r="1056" spans="1:1">
      <c r="A1056" s="72"/>
    </row>
    <row r="1057" spans="1:1">
      <c r="A1057" s="72"/>
    </row>
    <row r="1058" spans="1:1">
      <c r="A1058" s="72"/>
    </row>
    <row r="1059" spans="1:1">
      <c r="A1059" s="72"/>
    </row>
    <row r="1060" spans="1:1">
      <c r="A1060" s="72"/>
    </row>
    <row r="1061" spans="1:1">
      <c r="A1061" s="72"/>
    </row>
    <row r="1062" spans="1:1">
      <c r="A1062" s="72"/>
    </row>
    <row r="1063" spans="1:1">
      <c r="A1063" s="72"/>
    </row>
    <row r="1064" spans="1:1">
      <c r="A1064" s="98"/>
    </row>
    <row r="1065" spans="1:1">
      <c r="A1065" s="72"/>
    </row>
    <row r="1066" spans="1:1">
      <c r="A1066" s="72"/>
    </row>
    <row r="1067" spans="1:1">
      <c r="A1067" s="72"/>
    </row>
    <row r="1068" spans="1:1">
      <c r="A1068" s="72"/>
    </row>
    <row r="1069" spans="1:1">
      <c r="A1069" s="72"/>
    </row>
    <row r="1070" spans="1:1">
      <c r="A1070" s="72"/>
    </row>
    <row r="1071" spans="1:1">
      <c r="A1071" s="72"/>
    </row>
    <row r="1072" spans="1:1">
      <c r="A1072" s="72"/>
    </row>
    <row r="1073" spans="1:1">
      <c r="A1073" s="72"/>
    </row>
    <row r="1074" spans="1:1">
      <c r="A1074" s="72"/>
    </row>
    <row r="1075" spans="1:1">
      <c r="A1075" s="72"/>
    </row>
    <row r="1076" spans="1:1">
      <c r="A1076" s="98"/>
    </row>
    <row r="1077" spans="1:1">
      <c r="A1077" s="98"/>
    </row>
    <row r="1078" spans="1:1">
      <c r="A1078" s="72"/>
    </row>
    <row r="1079" spans="1:1">
      <c r="A1079" s="72"/>
    </row>
    <row r="1080" spans="1:1">
      <c r="A1080" s="72"/>
    </row>
    <row r="1081" spans="1:1">
      <c r="A1081" s="72"/>
    </row>
    <row r="1082" spans="1:1">
      <c r="A1082" s="72"/>
    </row>
    <row r="1083" spans="1:1">
      <c r="A1083" s="72"/>
    </row>
    <row r="1084" spans="1:1">
      <c r="A1084" s="72"/>
    </row>
    <row r="1085" spans="1:1">
      <c r="A1085" s="72"/>
    </row>
    <row r="1086" spans="1:1">
      <c r="A1086" s="72"/>
    </row>
    <row r="1087" spans="1:1">
      <c r="A1087" s="72"/>
    </row>
    <row r="1088" spans="1:1">
      <c r="A1088" s="72"/>
    </row>
    <row r="1089" spans="1:1">
      <c r="A1089" s="72"/>
    </row>
    <row r="1090" spans="1:1">
      <c r="A1090" s="72"/>
    </row>
    <row r="1091" spans="1:1">
      <c r="A1091" s="72"/>
    </row>
    <row r="1092" spans="1:1">
      <c r="A1092" s="72"/>
    </row>
    <row r="1093" spans="1:1">
      <c r="A1093" s="72"/>
    </row>
    <row r="1094" spans="1:1">
      <c r="A1094" s="72"/>
    </row>
    <row r="1095" spans="1:1">
      <c r="A1095" s="72"/>
    </row>
    <row r="1096" spans="1:1">
      <c r="A1096" s="98"/>
    </row>
    <row r="1097" spans="1:1">
      <c r="A1097" s="72"/>
    </row>
    <row r="1098" spans="1:1">
      <c r="A1098" s="98"/>
    </row>
    <row r="1099" spans="1:1">
      <c r="A1099" s="72"/>
    </row>
    <row r="1100" spans="1:1">
      <c r="A1100" s="72"/>
    </row>
    <row r="1102" spans="1:1">
      <c r="A1102" s="72"/>
    </row>
    <row r="1103" spans="1:1">
      <c r="A1103" s="72"/>
    </row>
    <row r="1104" spans="1:1">
      <c r="A1104" s="72"/>
    </row>
    <row r="1105" spans="1:1">
      <c r="A1105" s="72"/>
    </row>
    <row r="1106" spans="1:1">
      <c r="A1106" s="72"/>
    </row>
    <row r="1107" spans="1:1">
      <c r="A1107" s="72"/>
    </row>
    <row r="1108" spans="1:1">
      <c r="A1108" s="72"/>
    </row>
    <row r="1109" spans="1:1">
      <c r="A1109" s="72"/>
    </row>
    <row r="1110" spans="1:1">
      <c r="A1110" s="72"/>
    </row>
    <row r="1111" spans="1:1">
      <c r="A1111" s="72"/>
    </row>
    <row r="1112" spans="1:1">
      <c r="A1112" s="72"/>
    </row>
    <row r="1113" spans="1:1">
      <c r="A1113" s="72"/>
    </row>
    <row r="1114" spans="1:1">
      <c r="A1114" s="72"/>
    </row>
    <row r="1115" spans="1:1">
      <c r="A1115" s="72"/>
    </row>
    <row r="1116" spans="1:1">
      <c r="A1116" s="72"/>
    </row>
    <row r="1117" spans="1:1">
      <c r="A1117" s="72"/>
    </row>
    <row r="1118" spans="1:1">
      <c r="A1118" s="72"/>
    </row>
    <row r="1119" spans="1:1">
      <c r="A1119" s="72"/>
    </row>
    <row r="1120" spans="1:1">
      <c r="A1120" s="72"/>
    </row>
    <row r="1121" spans="1:1">
      <c r="A1121" s="72"/>
    </row>
    <row r="1122" spans="1:1">
      <c r="A1122" s="72"/>
    </row>
    <row r="1123" spans="1:1">
      <c r="A1123" s="72"/>
    </row>
    <row r="1124" spans="1:1">
      <c r="A1124" s="72"/>
    </row>
    <row r="1125" spans="1:1">
      <c r="A1125" s="72"/>
    </row>
    <row r="1126" spans="1:1">
      <c r="A1126" s="72"/>
    </row>
    <row r="1127" spans="1:1">
      <c r="A1127" s="98"/>
    </row>
    <row r="1128" spans="1:1">
      <c r="A1128" s="72"/>
    </row>
    <row r="1129" spans="1:1">
      <c r="A1129" s="72"/>
    </row>
    <row r="1130" spans="1:1">
      <c r="A1130" s="72"/>
    </row>
    <row r="1131" spans="1:1">
      <c r="A1131" s="72"/>
    </row>
    <row r="1132" spans="1:1">
      <c r="A1132" s="72"/>
    </row>
    <row r="1133" spans="1:1">
      <c r="A1133" s="72"/>
    </row>
    <row r="1134" spans="1:1">
      <c r="A1134" s="72"/>
    </row>
    <row r="1135" spans="1:1">
      <c r="A1135" s="72"/>
    </row>
    <row r="1136" spans="1:1">
      <c r="A1136" s="72"/>
    </row>
    <row r="1137" spans="1:1">
      <c r="A1137" s="72"/>
    </row>
    <row r="1138" spans="1:1">
      <c r="A1138" s="72"/>
    </row>
    <row r="1139" spans="1:1">
      <c r="A1139" s="72"/>
    </row>
    <row r="1140" spans="1:1">
      <c r="A1140" s="72"/>
    </row>
    <row r="1141" spans="1:1">
      <c r="A1141" s="72"/>
    </row>
    <row r="1142" spans="1:1">
      <c r="A1142" s="72"/>
    </row>
    <row r="1143" spans="1:1">
      <c r="A1143" s="72"/>
    </row>
    <row r="1144" spans="1:1">
      <c r="A1144" s="72"/>
    </row>
    <row r="1145" spans="1:1">
      <c r="A1145" s="72"/>
    </row>
    <row r="1146" spans="1:1">
      <c r="A1146" s="72"/>
    </row>
    <row r="1147" spans="1:1">
      <c r="A1147" s="72"/>
    </row>
    <row r="1148" spans="1:1">
      <c r="A1148" s="98"/>
    </row>
    <row r="1149" spans="1:1">
      <c r="A1149" s="72"/>
    </row>
    <row r="1150" spans="1:1">
      <c r="A1150" s="72"/>
    </row>
    <row r="1151" spans="1:1">
      <c r="A1151" s="72"/>
    </row>
    <row r="1152" spans="1:1">
      <c r="A1152" s="72"/>
    </row>
    <row r="1153" spans="1:1">
      <c r="A1153" s="72"/>
    </row>
    <row r="1154" spans="1:1">
      <c r="A1154" s="72"/>
    </row>
    <row r="1155" spans="1:1">
      <c r="A1155" s="72"/>
    </row>
    <row r="1156" spans="1:1">
      <c r="A1156" s="72"/>
    </row>
    <row r="1157" spans="1:1">
      <c r="A1157" s="72"/>
    </row>
    <row r="1158" spans="1:1">
      <c r="A1158" s="72"/>
    </row>
    <row r="1159" spans="1:1">
      <c r="A1159" s="72"/>
    </row>
    <row r="1160" spans="1:1">
      <c r="A1160" s="98"/>
    </row>
    <row r="1161" spans="1:1">
      <c r="A1161" s="72"/>
    </row>
    <row r="1162" spans="1:1">
      <c r="A1162" s="72"/>
    </row>
    <row r="1163" spans="1:1">
      <c r="A1163" s="72"/>
    </row>
    <row r="1164" spans="1:1">
      <c r="A1164" s="70"/>
    </row>
    <row r="1165" spans="1:1">
      <c r="A1165" s="98"/>
    </row>
    <row r="1166" spans="1:1">
      <c r="A1166" s="72"/>
    </row>
    <row r="1167" spans="1:1">
      <c r="A1167" s="72"/>
    </row>
    <row r="1168" spans="1:1">
      <c r="A1168" s="72"/>
    </row>
    <row r="1169" spans="1:1">
      <c r="A1169" s="72"/>
    </row>
    <row r="1170" spans="1:1">
      <c r="A1170" s="72"/>
    </row>
    <row r="1171" spans="1:1">
      <c r="A1171" s="72"/>
    </row>
    <row r="1172" spans="1:1">
      <c r="A1172" s="72"/>
    </row>
    <row r="1173" spans="1:1">
      <c r="A1173" s="72"/>
    </row>
    <row r="1174" spans="1:1">
      <c r="A1174" s="72"/>
    </row>
    <row r="1175" spans="1:1">
      <c r="A1175" s="72"/>
    </row>
    <row r="1176" spans="1:1">
      <c r="A1176" s="72"/>
    </row>
    <row r="1177" spans="1:1">
      <c r="A1177" s="72"/>
    </row>
    <row r="1178" spans="1:1">
      <c r="A1178" s="72"/>
    </row>
    <row r="1179" spans="1:1">
      <c r="A1179" s="72"/>
    </row>
    <row r="1180" spans="1:1">
      <c r="A1180" s="72"/>
    </row>
    <row r="1181" spans="1:1">
      <c r="A1181" s="72"/>
    </row>
    <row r="1182" spans="1:1">
      <c r="A1182" s="72"/>
    </row>
    <row r="1183" spans="1:1">
      <c r="A1183" s="72"/>
    </row>
    <row r="1184" spans="1:1">
      <c r="A1184" s="72"/>
    </row>
    <row r="1185" spans="1:1">
      <c r="A1185" s="72"/>
    </row>
    <row r="1186" spans="1:1">
      <c r="A1186" s="72"/>
    </row>
    <row r="1187" spans="1:1">
      <c r="A1187" s="72"/>
    </row>
    <row r="1188" spans="1:1">
      <c r="A1188" s="98"/>
    </row>
    <row r="1189" spans="1:1">
      <c r="A1189" s="72"/>
    </row>
    <row r="1190" spans="1:1">
      <c r="A1190" s="72"/>
    </row>
    <row r="1191" spans="1:1">
      <c r="A1191" s="72"/>
    </row>
    <row r="1192" spans="1:1">
      <c r="A1192" s="72"/>
    </row>
    <row r="1193" spans="1:1">
      <c r="A1193" s="72"/>
    </row>
    <row r="1194" spans="1:1">
      <c r="A1194" s="72"/>
    </row>
    <row r="1195" spans="1:1">
      <c r="A1195" s="72"/>
    </row>
    <row r="1196" spans="1:1">
      <c r="A1196" s="72"/>
    </row>
    <row r="1197" spans="1:1">
      <c r="A1197" s="72"/>
    </row>
    <row r="1198" spans="1:1">
      <c r="A1198" s="72"/>
    </row>
    <row r="1199" spans="1:1">
      <c r="A1199" s="72"/>
    </row>
    <row r="1200" spans="1:1">
      <c r="A1200" s="72"/>
    </row>
    <row r="1201" spans="1:1">
      <c r="A1201" s="72"/>
    </row>
    <row r="1202" spans="1:1">
      <c r="A1202" s="72"/>
    </row>
    <row r="1203" spans="1:1">
      <c r="A1203" s="72"/>
    </row>
    <row r="1204" spans="1:1">
      <c r="A1204" s="72"/>
    </row>
    <row r="1205" spans="1:1">
      <c r="A1205" s="72"/>
    </row>
    <row r="1206" spans="1:1">
      <c r="A1206" s="72"/>
    </row>
    <row r="1207" spans="1:1">
      <c r="A1207" s="72"/>
    </row>
    <row r="1208" spans="1:1">
      <c r="A1208" s="98"/>
    </row>
    <row r="1209" spans="1:1">
      <c r="A1209" s="72"/>
    </row>
    <row r="1210" spans="1:1">
      <c r="A1210" s="98"/>
    </row>
    <row r="1211" spans="1:1">
      <c r="A1211" s="72"/>
    </row>
    <row r="1212" spans="1:1">
      <c r="A1212" s="70"/>
    </row>
    <row r="1213" spans="1:1">
      <c r="A1213" s="98"/>
    </row>
    <row r="1214" spans="1:1">
      <c r="A1214" s="72"/>
    </row>
    <row r="1215" spans="1:1">
      <c r="A1215" s="72"/>
    </row>
    <row r="1216" spans="1:1">
      <c r="A1216" s="72"/>
    </row>
    <row r="1217" spans="1:1">
      <c r="A1217" s="72"/>
    </row>
    <row r="1218" spans="1:1">
      <c r="A1218" s="98"/>
    </row>
    <row r="1219" spans="1:1">
      <c r="A1219" s="72"/>
    </row>
    <row r="1220" spans="1:1">
      <c r="A1220" s="72"/>
    </row>
    <row r="1221" spans="1:1">
      <c r="A1221" s="72"/>
    </row>
    <row r="1222" spans="1:1">
      <c r="A1222" s="72"/>
    </row>
    <row r="1223" spans="1:1">
      <c r="A1223" s="72"/>
    </row>
    <row r="1224" spans="1:1">
      <c r="A1224" s="72"/>
    </row>
    <row r="1225" spans="1:1">
      <c r="A1225" s="72"/>
    </row>
    <row r="1226" spans="1:1">
      <c r="A1226" s="72"/>
    </row>
    <row r="1227" spans="1:1">
      <c r="A1227" s="72"/>
    </row>
    <row r="1228" spans="1:1">
      <c r="A1228" s="72"/>
    </row>
    <row r="1229" spans="1:1">
      <c r="A1229" s="72"/>
    </row>
    <row r="1230" spans="1:1">
      <c r="A1230" s="72"/>
    </row>
    <row r="1231" spans="1:1">
      <c r="A1231" s="72"/>
    </row>
    <row r="1232" spans="1:1">
      <c r="A1232" s="72"/>
    </row>
    <row r="1233" spans="1:1">
      <c r="A1233" s="72"/>
    </row>
    <row r="1234" spans="1:1">
      <c r="A1234" s="72"/>
    </row>
    <row r="1235" spans="1:1">
      <c r="A1235" s="72"/>
    </row>
    <row r="1236" spans="1:1">
      <c r="A1236" s="72"/>
    </row>
    <row r="1237" spans="1:1">
      <c r="A1237" s="72"/>
    </row>
    <row r="1238" spans="1:1">
      <c r="A1238" s="72"/>
    </row>
    <row r="1239" spans="1:1">
      <c r="A1239" s="72"/>
    </row>
    <row r="1240" spans="1:1">
      <c r="A1240" s="72"/>
    </row>
    <row r="1241" spans="1:1">
      <c r="A1241" s="72"/>
    </row>
    <row r="1242" spans="1:1">
      <c r="A1242" s="98"/>
    </row>
    <row r="1244" spans="1:1">
      <c r="A1244" s="72"/>
    </row>
    <row r="1245" spans="1:1">
      <c r="A1245" s="72"/>
    </row>
    <row r="1246" spans="1:1">
      <c r="A1246" s="72"/>
    </row>
    <row r="1247" spans="1:1">
      <c r="A1247" s="72"/>
    </row>
    <row r="1248" spans="1:1">
      <c r="A1248" s="72"/>
    </row>
    <row r="1249" spans="1:1">
      <c r="A1249" s="72"/>
    </row>
    <row r="1250" spans="1:1">
      <c r="A1250" s="72"/>
    </row>
    <row r="1251" spans="1:1">
      <c r="A1251" s="72"/>
    </row>
    <row r="1252" spans="1:1">
      <c r="A1252" s="98"/>
    </row>
    <row r="1253" spans="1:1">
      <c r="A1253" s="72"/>
    </row>
    <row r="1254" spans="1:1">
      <c r="A1254" s="72"/>
    </row>
    <row r="1255" spans="1:1">
      <c r="A1255" s="72"/>
    </row>
    <row r="1256" spans="1:1">
      <c r="A1256" s="72"/>
    </row>
    <row r="1257" spans="1:1">
      <c r="A1257" s="72"/>
    </row>
    <row r="1258" spans="1:1">
      <c r="A1258" s="72"/>
    </row>
    <row r="1259" spans="1:1">
      <c r="A1259" s="72"/>
    </row>
    <row r="1260" spans="1:1">
      <c r="A1260" s="72"/>
    </row>
    <row r="1261" spans="1:1">
      <c r="A1261" s="72"/>
    </row>
    <row r="1262" spans="1:1">
      <c r="A1262" s="72"/>
    </row>
    <row r="1263" spans="1:1">
      <c r="A1263" s="72"/>
    </row>
    <row r="1264" spans="1:1">
      <c r="A1264" s="72"/>
    </row>
    <row r="1265" spans="1:1">
      <c r="A1265" s="72"/>
    </row>
    <row r="1266" spans="1:1">
      <c r="A1266" s="72"/>
    </row>
    <row r="1267" spans="1:1">
      <c r="A1267" s="72"/>
    </row>
    <row r="1268" spans="1:1">
      <c r="A1268" s="72"/>
    </row>
    <row r="1269" spans="1:1">
      <c r="A1269" s="72"/>
    </row>
    <row r="1270" spans="1:1">
      <c r="A1270" s="72"/>
    </row>
    <row r="1271" spans="1:1">
      <c r="A1271" s="72"/>
    </row>
    <row r="1272" spans="1:1">
      <c r="A1272" s="72"/>
    </row>
    <row r="1273" spans="1:1">
      <c r="A1273" s="72"/>
    </row>
    <row r="1274" spans="1:1">
      <c r="A1274" s="72"/>
    </row>
    <row r="1275" spans="1:1">
      <c r="A1275" s="71"/>
    </row>
    <row r="1276" spans="1:1">
      <c r="A1276" s="72"/>
    </row>
    <row r="1277" spans="1:1">
      <c r="A1277" s="72"/>
    </row>
    <row r="1278" spans="1:1">
      <c r="A1278" s="72"/>
    </row>
    <row r="1279" spans="1:1">
      <c r="A1279" s="72"/>
    </row>
    <row r="1280" spans="1:1">
      <c r="A1280" s="72"/>
    </row>
    <row r="1281" spans="1:1">
      <c r="A1281" s="72"/>
    </row>
    <row r="1282" spans="1:1">
      <c r="A1282" s="72"/>
    </row>
    <row r="1283" spans="1:1">
      <c r="A1283" s="72"/>
    </row>
    <row r="1284" spans="1:1">
      <c r="A1284" s="72"/>
    </row>
    <row r="1285" spans="1:1">
      <c r="A1285" s="72"/>
    </row>
    <row r="1286" spans="1:1">
      <c r="A1286" s="72"/>
    </row>
    <row r="1287" spans="1:1">
      <c r="A1287" s="72"/>
    </row>
    <row r="1288" spans="1:1">
      <c r="A1288" s="72"/>
    </row>
    <row r="1289" spans="1:1">
      <c r="A1289" s="72"/>
    </row>
    <row r="1290" spans="1:1">
      <c r="A1290" s="72"/>
    </row>
    <row r="1291" spans="1:1">
      <c r="A1291" s="72"/>
    </row>
    <row r="1292" spans="1:1">
      <c r="A1292" s="72"/>
    </row>
    <row r="1293" spans="1:1">
      <c r="A1293" s="72"/>
    </row>
    <row r="1294" spans="1:1">
      <c r="A1294" s="72"/>
    </row>
    <row r="1295" spans="1:1">
      <c r="A1295" s="72"/>
    </row>
    <row r="1296" spans="1:1">
      <c r="A1296" s="72"/>
    </row>
    <row r="1297" spans="1:1">
      <c r="A1297" s="72"/>
    </row>
    <row r="1298" spans="1:1">
      <c r="A1298" s="72"/>
    </row>
    <row r="1299" spans="1:1">
      <c r="A1299" s="98"/>
    </row>
    <row r="1300" spans="1:1">
      <c r="A1300" s="72"/>
    </row>
    <row r="1301" spans="1:1">
      <c r="A1301" s="72"/>
    </row>
    <row r="1302" spans="1:1">
      <c r="A1302" s="72"/>
    </row>
    <row r="1303" spans="1:1">
      <c r="A1303" s="72"/>
    </row>
    <row r="1304" spans="1:1">
      <c r="A1304" s="98"/>
    </row>
    <row r="1305" spans="1:1">
      <c r="A1305" s="72"/>
    </row>
    <row r="1306" spans="1:1">
      <c r="A1306" s="72"/>
    </row>
    <row r="1307" spans="1:1">
      <c r="A1307" s="72"/>
    </row>
    <row r="1308" spans="1:1">
      <c r="A1308" s="72"/>
    </row>
    <row r="1309" spans="1:1">
      <c r="A1309" s="98"/>
    </row>
    <row r="1310" spans="1:1">
      <c r="A1310" s="72"/>
    </row>
    <row r="1311" spans="1:1">
      <c r="A1311" s="72"/>
    </row>
    <row r="1312" spans="1:1">
      <c r="A1312" s="72"/>
    </row>
    <row r="1313" spans="1:1">
      <c r="A1313" s="72"/>
    </row>
    <row r="1314" spans="1:1">
      <c r="A1314" s="72"/>
    </row>
    <row r="1315" spans="1:1">
      <c r="A1315" s="72"/>
    </row>
    <row r="1316" spans="1:1">
      <c r="A1316" s="98"/>
    </row>
    <row r="1317" spans="1:1">
      <c r="A1317" s="72"/>
    </row>
    <row r="1318" spans="1:1">
      <c r="A1318" s="72"/>
    </row>
    <row r="1319" spans="1:1">
      <c r="A1319" s="72"/>
    </row>
    <row r="1320" spans="1:1">
      <c r="A1320" s="72"/>
    </row>
    <row r="1321" spans="1:1">
      <c r="A1321" s="72"/>
    </row>
    <row r="1322" spans="1:1">
      <c r="A1322" s="72"/>
    </row>
    <row r="1323" spans="1:1">
      <c r="A1323" s="72"/>
    </row>
    <row r="1324" spans="1:1">
      <c r="A1324" s="72"/>
    </row>
    <row r="1325" spans="1:1">
      <c r="A1325" s="72"/>
    </row>
    <row r="1326" spans="1:1">
      <c r="A1326" s="72"/>
    </row>
    <row r="1327" spans="1:1">
      <c r="A1327" s="72"/>
    </row>
    <row r="1328" spans="1:1">
      <c r="A1328" s="72"/>
    </row>
    <row r="1329" spans="1:1">
      <c r="A1329" s="72"/>
    </row>
    <row r="1330" spans="1:1">
      <c r="A1330" s="72"/>
    </row>
    <row r="1331" spans="1:1">
      <c r="A1331" s="72"/>
    </row>
    <row r="1332" spans="1:1">
      <c r="A1332" s="72"/>
    </row>
    <row r="1333" spans="1:1">
      <c r="A1333" s="72"/>
    </row>
    <row r="1334" spans="1:1">
      <c r="A1334" s="72"/>
    </row>
    <row r="1335" spans="1:1">
      <c r="A1335" s="72"/>
    </row>
    <row r="1336" spans="1:1">
      <c r="A1336" s="72"/>
    </row>
    <row r="1337" spans="1:1">
      <c r="A1337" s="98"/>
    </row>
    <row r="1338" spans="1:1">
      <c r="A1338" s="72"/>
    </row>
    <row r="1339" spans="1:1">
      <c r="A1339" s="72"/>
    </row>
    <row r="1340" spans="1:1">
      <c r="A1340" s="98"/>
    </row>
    <row r="1341" spans="1:1">
      <c r="A1341" s="72"/>
    </row>
    <row r="1342" spans="1:1">
      <c r="A1342" s="72"/>
    </row>
    <row r="1343" spans="1:1">
      <c r="A1343" s="72"/>
    </row>
    <row r="1344" spans="1:1">
      <c r="A1344" s="72"/>
    </row>
    <row r="1345" spans="1:1">
      <c r="A1345" s="72"/>
    </row>
    <row r="1346" spans="1:1">
      <c r="A1346" s="72"/>
    </row>
    <row r="1347" spans="1:1">
      <c r="A1347" s="72"/>
    </row>
    <row r="1348" spans="1:1">
      <c r="A1348" s="72"/>
    </row>
    <row r="1349" spans="1:1">
      <c r="A1349" s="72"/>
    </row>
    <row r="1350" spans="1:1">
      <c r="A1350" s="72"/>
    </row>
    <row r="1351" spans="1:1">
      <c r="A1351" s="72"/>
    </row>
    <row r="1352" spans="1:1">
      <c r="A1352" s="72"/>
    </row>
    <row r="1353" spans="1:1">
      <c r="A1353" s="72"/>
    </row>
    <row r="1354" spans="1:1">
      <c r="A1354" s="72"/>
    </row>
    <row r="1355" spans="1:1">
      <c r="A1355" s="72"/>
    </row>
    <row r="1356" spans="1:1">
      <c r="A1356" s="98"/>
    </row>
    <row r="1357" spans="1:1">
      <c r="A1357" s="72"/>
    </row>
    <row r="1358" spans="1:1">
      <c r="A1358" s="72"/>
    </row>
    <row r="1359" spans="1:1">
      <c r="A1359" s="72"/>
    </row>
    <row r="1360" spans="1:1">
      <c r="A1360" s="98"/>
    </row>
    <row r="1361" spans="1:1">
      <c r="A1361" s="98"/>
    </row>
    <row r="1362" spans="1:1">
      <c r="A1362" s="72"/>
    </row>
    <row r="1363" spans="1:1">
      <c r="A1363" s="72"/>
    </row>
    <row r="1364" spans="1:1">
      <c r="A1364" s="72"/>
    </row>
    <row r="1365" spans="1:1">
      <c r="A1365" s="72"/>
    </row>
    <row r="1366" spans="1:1">
      <c r="A1366" s="72"/>
    </row>
    <row r="1367" spans="1:1">
      <c r="A1367" s="72"/>
    </row>
    <row r="1368" spans="1:1">
      <c r="A1368" s="72"/>
    </row>
    <row r="1369" spans="1:1">
      <c r="A1369" s="72"/>
    </row>
    <row r="1370" spans="1:1">
      <c r="A1370" s="72"/>
    </row>
    <row r="1371" spans="1:1">
      <c r="A1371" s="72"/>
    </row>
    <row r="1372" spans="1:1">
      <c r="A1372" s="72"/>
    </row>
    <row r="1373" spans="1:1">
      <c r="A1373" s="72"/>
    </row>
    <row r="1374" spans="1:1">
      <c r="A1374" s="72"/>
    </row>
    <row r="1375" spans="1:1">
      <c r="A1375" s="72"/>
    </row>
    <row r="1376" spans="1:1">
      <c r="A1376" s="98"/>
    </row>
    <row r="1377" spans="1:1">
      <c r="A1377" s="72"/>
    </row>
    <row r="1378" spans="1:1">
      <c r="A1378" s="72"/>
    </row>
    <row r="1379" spans="1:1">
      <c r="A1379" s="72"/>
    </row>
    <row r="1380" spans="1:1">
      <c r="A1380" s="72"/>
    </row>
    <row r="1381" spans="1:1">
      <c r="A1381" s="98"/>
    </row>
    <row r="1382" spans="1:1">
      <c r="A1382" s="72"/>
    </row>
    <row r="1383" spans="1:1">
      <c r="A1383" s="72"/>
    </row>
    <row r="1384" spans="1:1">
      <c r="A1384" s="72"/>
    </row>
    <row r="1385" spans="1:1">
      <c r="A1385" s="72"/>
    </row>
    <row r="1386" spans="1:1">
      <c r="A1386" s="98"/>
    </row>
    <row r="1387" spans="1:1">
      <c r="A1387" s="72"/>
    </row>
    <row r="1388" spans="1:1">
      <c r="A1388" s="72"/>
    </row>
    <row r="1389" spans="1:1">
      <c r="A1389" s="72"/>
    </row>
    <row r="1390" spans="1:1">
      <c r="A1390" s="72"/>
    </row>
    <row r="1391" spans="1:1">
      <c r="A1391" s="98"/>
    </row>
    <row r="1392" spans="1:1">
      <c r="A1392" s="72"/>
    </row>
    <row r="1393" spans="1:1">
      <c r="A1393" s="72"/>
    </row>
    <row r="1394" spans="1:1">
      <c r="A1394" s="72"/>
    </row>
    <row r="1395" spans="1:1">
      <c r="A1395" s="72"/>
    </row>
    <row r="1396" spans="1:1">
      <c r="A1396" s="98"/>
    </row>
    <row r="1397" spans="1:1">
      <c r="A1397" s="72"/>
    </row>
    <row r="1398" spans="1:1">
      <c r="A1398" s="72"/>
    </row>
    <row r="1399" spans="1:1">
      <c r="A1399" s="72"/>
    </row>
    <row r="1400" spans="1:1">
      <c r="A1400" s="72"/>
    </row>
    <row r="1401" spans="1:1">
      <c r="A1401" s="72"/>
    </row>
    <row r="1402" spans="1:1">
      <c r="A1402" s="72"/>
    </row>
    <row r="1403" spans="1:1">
      <c r="A1403" s="72"/>
    </row>
    <row r="1404" spans="1:1">
      <c r="A1404" s="72"/>
    </row>
    <row r="1405" spans="1:1">
      <c r="A1405" s="72"/>
    </row>
    <row r="1406" spans="1:1">
      <c r="A1406" s="72"/>
    </row>
    <row r="1407" spans="1:1">
      <c r="A1407" s="72"/>
    </row>
    <row r="1408" spans="1:1">
      <c r="A1408" s="72"/>
    </row>
    <row r="1409" spans="1:1">
      <c r="A1409" s="72"/>
    </row>
    <row r="1410" spans="1:1">
      <c r="A1410" s="72"/>
    </row>
    <row r="1411" spans="1:1">
      <c r="A1411" s="72"/>
    </row>
    <row r="1412" spans="1:1">
      <c r="A1412" s="72"/>
    </row>
    <row r="1413" spans="1:1">
      <c r="A1413" s="72"/>
    </row>
    <row r="1414" spans="1:1">
      <c r="A1414" s="72"/>
    </row>
    <row r="1415" spans="1:1">
      <c r="A1415" s="72"/>
    </row>
    <row r="1416" spans="1:1">
      <c r="A1416" s="72"/>
    </row>
    <row r="1417" spans="1:1">
      <c r="A1417" s="98"/>
    </row>
    <row r="1418" spans="1:1">
      <c r="A1418" s="72"/>
    </row>
    <row r="1419" spans="1:1">
      <c r="A1419" s="72"/>
    </row>
    <row r="1420" spans="1:1">
      <c r="A1420" s="72"/>
    </row>
    <row r="1421" spans="1:1">
      <c r="A1421" s="72"/>
    </row>
    <row r="1422" spans="1:1">
      <c r="A1422" s="72"/>
    </row>
    <row r="1423" spans="1:1">
      <c r="A1423" s="72"/>
    </row>
    <row r="1424" spans="1:1">
      <c r="A1424" s="72"/>
    </row>
    <row r="1425" spans="1:1">
      <c r="A1425" s="72"/>
    </row>
    <row r="1426" spans="1:1">
      <c r="A1426" s="72"/>
    </row>
    <row r="1427" spans="1:1">
      <c r="A1427" s="72"/>
    </row>
    <row r="1428" spans="1:1">
      <c r="A1428" s="72"/>
    </row>
    <row r="1429" spans="1:1">
      <c r="A1429" s="72"/>
    </row>
    <row r="1430" spans="1:1">
      <c r="A1430" s="72"/>
    </row>
    <row r="1431" spans="1:1">
      <c r="A1431" s="72"/>
    </row>
    <row r="1432" spans="1:1">
      <c r="A1432" s="72"/>
    </row>
    <row r="1433" spans="1:1">
      <c r="A1433" s="72"/>
    </row>
    <row r="1434" spans="1:1">
      <c r="A1434" s="72"/>
    </row>
    <row r="1435" spans="1:1">
      <c r="A1435" s="72"/>
    </row>
    <row r="1436" spans="1:1">
      <c r="A1436" s="72"/>
    </row>
    <row r="1437" spans="1:1">
      <c r="A1437" s="72"/>
    </row>
    <row r="1438" spans="1:1">
      <c r="A1438" s="72"/>
    </row>
    <row r="1439" spans="1:1">
      <c r="A1439" s="72"/>
    </row>
    <row r="1440" spans="1:1">
      <c r="A1440" s="72"/>
    </row>
    <row r="1441" spans="1:1">
      <c r="A1441" s="72"/>
    </row>
    <row r="1442" spans="1:1">
      <c r="A1442" s="72"/>
    </row>
    <row r="1443" spans="1:1">
      <c r="A1443" s="72"/>
    </row>
    <row r="1444" spans="1:1">
      <c r="A1444" s="98"/>
    </row>
    <row r="1445" spans="1:1">
      <c r="A1445" s="72"/>
    </row>
    <row r="1446" spans="1:1">
      <c r="A1446" s="72"/>
    </row>
    <row r="1447" spans="1:1">
      <c r="A1447" s="72"/>
    </row>
    <row r="1448" spans="1:1">
      <c r="A1448" s="72"/>
    </row>
    <row r="1449" spans="1:1">
      <c r="A1449" s="72"/>
    </row>
    <row r="1450" spans="1:1">
      <c r="A1450" s="72"/>
    </row>
    <row r="1451" spans="1:1">
      <c r="A1451" s="72"/>
    </row>
    <row r="1452" spans="1:1">
      <c r="A1452" s="72"/>
    </row>
    <row r="1453" spans="1:1">
      <c r="A1453" s="72"/>
    </row>
    <row r="1454" spans="1:1">
      <c r="A1454" s="72"/>
    </row>
    <row r="1455" spans="1:1">
      <c r="A1455" s="98"/>
    </row>
    <row r="1456" spans="1:1">
      <c r="A1456" s="72"/>
    </row>
    <row r="1457" spans="1:1">
      <c r="A1457" s="72"/>
    </row>
    <row r="1458" spans="1:1">
      <c r="A1458" s="72"/>
    </row>
    <row r="1459" spans="1:1">
      <c r="A1459" s="72"/>
    </row>
    <row r="1460" spans="1:1">
      <c r="A1460" s="72"/>
    </row>
    <row r="1461" spans="1:1">
      <c r="A1461" s="72"/>
    </row>
    <row r="1462" spans="1:1">
      <c r="A1462" s="98"/>
    </row>
    <row r="1463" spans="1:1">
      <c r="A1463" s="72"/>
    </row>
    <row r="1464" spans="1:1">
      <c r="A1464" s="72"/>
    </row>
    <row r="1465" spans="1:1">
      <c r="A1465" s="72"/>
    </row>
    <row r="1466" spans="1:1">
      <c r="A1466" s="72"/>
    </row>
    <row r="1467" spans="1:1">
      <c r="A1467" s="72"/>
    </row>
    <row r="1468" spans="1:1">
      <c r="A1468" s="72"/>
    </row>
    <row r="1469" spans="1:1">
      <c r="A1469" s="72"/>
    </row>
    <row r="1470" spans="1:1">
      <c r="A1470" s="72"/>
    </row>
    <row r="1471" spans="1:1">
      <c r="A1471" s="72"/>
    </row>
    <row r="1472" spans="1:1">
      <c r="A1472" s="72"/>
    </row>
    <row r="1473" spans="1:1">
      <c r="A1473" s="72"/>
    </row>
    <row r="1474" spans="1:1">
      <c r="A1474" s="72"/>
    </row>
    <row r="1475" spans="1:1">
      <c r="A1475" s="72"/>
    </row>
    <row r="1476" spans="1:1">
      <c r="A1476" s="72"/>
    </row>
    <row r="1477" spans="1:1">
      <c r="A1477" s="98"/>
    </row>
    <row r="1478" spans="1:1">
      <c r="A1478" s="72"/>
    </row>
    <row r="1479" spans="1:1">
      <c r="A1479" s="72"/>
    </row>
    <row r="1480" spans="1:1">
      <c r="A1480" s="72"/>
    </row>
    <row r="1481" spans="1:1">
      <c r="A1481" s="72"/>
    </row>
    <row r="1482" spans="1:1">
      <c r="A1482" s="72"/>
    </row>
    <row r="1483" spans="1:1">
      <c r="A1483" s="72"/>
    </row>
    <row r="1484" spans="1:1">
      <c r="A1484" s="72"/>
    </row>
    <row r="1485" spans="1:1">
      <c r="A1485" s="72"/>
    </row>
    <row r="1486" spans="1:1">
      <c r="A1486" s="72"/>
    </row>
    <row r="1487" spans="1:1">
      <c r="A1487" s="72"/>
    </row>
    <row r="1488" spans="1:1">
      <c r="A1488" s="72"/>
    </row>
    <row r="1489" spans="1:1">
      <c r="A1489" s="72"/>
    </row>
    <row r="1490" spans="1:1">
      <c r="A1490" s="72"/>
    </row>
    <row r="1491" spans="1:1">
      <c r="A1491" s="72"/>
    </row>
    <row r="1492" spans="1:1">
      <c r="A1492" s="72"/>
    </row>
    <row r="1493" spans="1:1">
      <c r="A1493" s="72"/>
    </row>
    <row r="1494" spans="1:1">
      <c r="A1494" s="72"/>
    </row>
    <row r="1495" spans="1:1">
      <c r="A1495" s="72"/>
    </row>
    <row r="1496" spans="1:1">
      <c r="A1496" s="72"/>
    </row>
    <row r="1497" spans="1:1">
      <c r="A1497" s="72"/>
    </row>
    <row r="1498" spans="1:1">
      <c r="A1498" s="72"/>
    </row>
    <row r="1499" spans="1:1">
      <c r="A1499" s="72"/>
    </row>
    <row r="1500" spans="1:1">
      <c r="A1500" s="72"/>
    </row>
    <row r="1501" spans="1:1">
      <c r="A1501" s="72"/>
    </row>
    <row r="1502" spans="1:1">
      <c r="A1502" s="72"/>
    </row>
    <row r="1503" spans="1:1">
      <c r="A1503" s="72"/>
    </row>
    <row r="1504" spans="1:1">
      <c r="A1504" s="98"/>
    </row>
    <row r="1505" spans="1:1">
      <c r="A1505" s="72"/>
    </row>
    <row r="1506" spans="1:1">
      <c r="A1506" s="98"/>
    </row>
    <row r="1507" spans="1:1">
      <c r="A1507" s="72"/>
    </row>
    <row r="1508" spans="1:1">
      <c r="A1508" s="72"/>
    </row>
    <row r="1509" spans="1:1">
      <c r="A1509" s="72"/>
    </row>
    <row r="1510" spans="1:1">
      <c r="A1510" s="72"/>
    </row>
    <row r="1511" spans="1:1">
      <c r="A1511" s="98"/>
    </row>
    <row r="1512" spans="1:1">
      <c r="A1512" s="72"/>
    </row>
    <row r="1513" spans="1:1">
      <c r="A1513" s="72"/>
    </row>
    <row r="1514" spans="1:1">
      <c r="A1514" s="72"/>
    </row>
    <row r="1515" spans="1:1">
      <c r="A1515" s="72"/>
    </row>
    <row r="1516" spans="1:1">
      <c r="A1516" s="72"/>
    </row>
    <row r="1517" spans="1:1">
      <c r="A1517" s="72"/>
    </row>
    <row r="1518" spans="1:1">
      <c r="A1518" s="72"/>
    </row>
    <row r="1519" spans="1:1">
      <c r="A1519" s="72"/>
    </row>
    <row r="1520" spans="1:1">
      <c r="A1520" s="72"/>
    </row>
    <row r="1521" spans="1:1">
      <c r="A1521" s="98"/>
    </row>
    <row r="1522" spans="1:1">
      <c r="A1522" s="72"/>
    </row>
    <row r="1523" spans="1:1">
      <c r="A1523" s="72"/>
    </row>
    <row r="1524" spans="1:1">
      <c r="A1524" s="72"/>
    </row>
    <row r="1525" spans="1:1">
      <c r="A1525" s="72"/>
    </row>
    <row r="1526" spans="1:1">
      <c r="A1526" s="72"/>
    </row>
    <row r="1527" spans="1:1">
      <c r="A1527" s="72"/>
    </row>
    <row r="1528" spans="1:1">
      <c r="A1528" s="72"/>
    </row>
    <row r="1529" spans="1:1">
      <c r="A1529" s="72"/>
    </row>
    <row r="1530" spans="1:1">
      <c r="A1530" s="72"/>
    </row>
    <row r="1531" spans="1:1">
      <c r="A1531" s="72"/>
    </row>
    <row r="1532" spans="1:1">
      <c r="A1532" s="72"/>
    </row>
    <row r="1533" spans="1:1">
      <c r="A1533" s="72"/>
    </row>
    <row r="1534" spans="1:1">
      <c r="A1534" s="72"/>
    </row>
    <row r="1535" spans="1:1">
      <c r="A1535" s="72"/>
    </row>
    <row r="1536" spans="1:1">
      <c r="A1536" s="72"/>
    </row>
    <row r="1537" spans="1:1">
      <c r="A1537" s="72"/>
    </row>
    <row r="1538" spans="1:1">
      <c r="A1538" s="72"/>
    </row>
    <row r="1539" spans="1:1">
      <c r="A1539" s="72"/>
    </row>
    <row r="1540" spans="1:1">
      <c r="A1540" s="72"/>
    </row>
    <row r="1541" spans="1:1">
      <c r="A1541" s="72"/>
    </row>
    <row r="1542" spans="1:1">
      <c r="A1542" s="72"/>
    </row>
    <row r="1543" spans="1:1">
      <c r="A1543" s="72"/>
    </row>
    <row r="1544" spans="1:1">
      <c r="A1544" s="72"/>
    </row>
    <row r="1545" spans="1:1">
      <c r="A1545" s="72"/>
    </row>
    <row r="1546" spans="1:1">
      <c r="A1546" s="72"/>
    </row>
    <row r="1547" spans="1:1">
      <c r="A1547" s="72"/>
    </row>
    <row r="1548" spans="1:1">
      <c r="A1548" s="72"/>
    </row>
    <row r="1549" spans="1:1">
      <c r="A1549" s="72"/>
    </row>
    <row r="1550" spans="1:1">
      <c r="A1550" s="72"/>
    </row>
    <row r="1551" spans="1:1">
      <c r="A1551" s="98"/>
    </row>
    <row r="1552" spans="1:1">
      <c r="A1552" s="72"/>
    </row>
    <row r="1553" spans="1:1">
      <c r="A1553" s="72"/>
    </row>
    <row r="1554" spans="1:1">
      <c r="A1554" s="72"/>
    </row>
    <row r="1555" spans="1:1">
      <c r="A1555" s="72"/>
    </row>
    <row r="1556" spans="1:1">
      <c r="A1556" s="72"/>
    </row>
    <row r="1557" spans="1:1">
      <c r="A1557" s="72"/>
    </row>
    <row r="1558" spans="1:1">
      <c r="A1558" s="72"/>
    </row>
    <row r="1559" spans="1:1">
      <c r="A1559" s="72"/>
    </row>
    <row r="1560" spans="1:1">
      <c r="A1560" s="72"/>
    </row>
    <row r="1561" spans="1:1">
      <c r="A1561" s="72"/>
    </row>
    <row r="1562" spans="1:1">
      <c r="A1562" s="72"/>
    </row>
    <row r="1563" spans="1:1">
      <c r="A1563" s="72"/>
    </row>
    <row r="1564" spans="1:1">
      <c r="A1564" s="72"/>
    </row>
    <row r="1565" spans="1:1">
      <c r="A1565" s="98"/>
    </row>
    <row r="1566" spans="1:1">
      <c r="A1566" s="72"/>
    </row>
    <row r="1567" spans="1:1">
      <c r="A1567" s="72"/>
    </row>
    <row r="1568" spans="1:1">
      <c r="A1568" s="98"/>
    </row>
    <row r="1569" spans="1:1">
      <c r="A1569" s="72"/>
    </row>
    <row r="1570" spans="1:1">
      <c r="A1570" s="72"/>
    </row>
    <row r="1571" spans="1:1">
      <c r="A1571" s="72"/>
    </row>
    <row r="1572" spans="1:1">
      <c r="A1572" s="72"/>
    </row>
    <row r="1573" spans="1:1">
      <c r="A1573" s="72"/>
    </row>
    <row r="1574" spans="1:1">
      <c r="A1574" s="72"/>
    </row>
    <row r="1575" spans="1:1">
      <c r="A1575" s="98"/>
    </row>
    <row r="1576" spans="1:1">
      <c r="A1576" s="72"/>
    </row>
    <row r="1577" spans="1:1">
      <c r="A1577" s="72"/>
    </row>
    <row r="1578" spans="1:1">
      <c r="A1578" s="72"/>
    </row>
    <row r="1579" spans="1:1">
      <c r="A1579" s="72"/>
    </row>
    <row r="1580" spans="1:1">
      <c r="A1580" s="72"/>
    </row>
    <row r="1581" spans="1:1">
      <c r="A1581" s="98"/>
    </row>
    <row r="1582" spans="1:1">
      <c r="A1582" s="99"/>
    </row>
    <row r="1583" spans="1:1">
      <c r="A1583" s="72"/>
    </row>
    <row r="1584" spans="1:1">
      <c r="A1584" s="72"/>
    </row>
    <row r="1585" spans="1:1">
      <c r="A1585" s="72"/>
    </row>
    <row r="1586" spans="1:1">
      <c r="A1586" s="72"/>
    </row>
    <row r="1587" spans="1:1">
      <c r="A1587" s="72"/>
    </row>
    <row r="1588" spans="1:1">
      <c r="A1588" s="98"/>
    </row>
    <row r="1589" spans="1:1">
      <c r="A1589" s="72"/>
    </row>
    <row r="1590" spans="1:1">
      <c r="A1590" s="72"/>
    </row>
    <row r="1591" spans="1:1">
      <c r="A1591" s="98"/>
    </row>
    <row r="1592" spans="1:1">
      <c r="A1592" s="98"/>
    </row>
    <row r="1593" spans="1:1">
      <c r="A1593" s="72"/>
    </row>
    <row r="1594" spans="1:1">
      <c r="A1594" s="72"/>
    </row>
    <row r="1595" spans="1:1">
      <c r="A1595" s="98"/>
    </row>
    <row r="1596" spans="1:1">
      <c r="A1596" s="72"/>
    </row>
    <row r="1597" spans="1:1">
      <c r="A1597" s="72"/>
    </row>
    <row r="1598" spans="1:1">
      <c r="A1598" s="72"/>
    </row>
    <row r="1599" spans="1:1">
      <c r="A1599" s="72"/>
    </row>
    <row r="1600" spans="1:1">
      <c r="A1600" s="72"/>
    </row>
    <row r="1601" spans="1:1">
      <c r="A1601" s="72"/>
    </row>
    <row r="1602" spans="1:1">
      <c r="A1602" s="72"/>
    </row>
    <row r="1603" spans="1:1">
      <c r="A1603" s="72"/>
    </row>
    <row r="1604" spans="1:1">
      <c r="A1604" s="72"/>
    </row>
    <row r="1605" spans="1:1">
      <c r="A1605" s="72"/>
    </row>
    <row r="1606" spans="1:1">
      <c r="A1606" s="72"/>
    </row>
    <row r="1607" spans="1:1">
      <c r="A1607" s="72"/>
    </row>
    <row r="1608" spans="1:1">
      <c r="A1608" s="72"/>
    </row>
    <row r="1609" spans="1:1">
      <c r="A1609" s="72"/>
    </row>
    <row r="1610" spans="1:1">
      <c r="A1610" s="72"/>
    </row>
    <row r="1611" spans="1:1">
      <c r="A1611" s="72"/>
    </row>
    <row r="1612" spans="1:1">
      <c r="A1612" s="72"/>
    </row>
    <row r="1613" spans="1:1">
      <c r="A1613" s="72"/>
    </row>
    <row r="1614" spans="1:1">
      <c r="A1614" s="72"/>
    </row>
    <row r="1615" spans="1:1">
      <c r="A1615" s="72"/>
    </row>
    <row r="1616" spans="1:1">
      <c r="A1616" s="72"/>
    </row>
    <row r="1617" spans="1:1">
      <c r="A1617" s="72"/>
    </row>
    <row r="1618" spans="1:1">
      <c r="A1618" s="72"/>
    </row>
    <row r="1619" spans="1:1">
      <c r="A1619" s="98"/>
    </row>
    <row r="1620" spans="1:1">
      <c r="A1620" s="72"/>
    </row>
    <row r="1621" spans="1:1">
      <c r="A1621" s="72"/>
    </row>
    <row r="1622" spans="1:1">
      <c r="A1622" s="72"/>
    </row>
    <row r="1623" spans="1:1">
      <c r="A1623" s="98"/>
    </row>
    <row r="1624" spans="1:1">
      <c r="A1624" s="72"/>
    </row>
    <row r="1625" spans="1:1">
      <c r="A1625" s="72"/>
    </row>
    <row r="1626" spans="1:1">
      <c r="A1626" s="72"/>
    </row>
    <row r="1627" spans="1:1">
      <c r="A1627" s="72"/>
    </row>
    <row r="1628" spans="1:1">
      <c r="A1628" s="72"/>
    </row>
    <row r="1629" spans="1:1">
      <c r="A1629" s="72"/>
    </row>
    <row r="1630" spans="1:1">
      <c r="A1630" s="72"/>
    </row>
    <row r="1631" spans="1:1">
      <c r="A1631" s="98"/>
    </row>
    <row r="1632" spans="1:1">
      <c r="A1632" s="72"/>
    </row>
    <row r="1633" spans="1:1">
      <c r="A1633" s="72"/>
    </row>
    <row r="1634" spans="1:1">
      <c r="A1634" s="72"/>
    </row>
    <row r="1635" spans="1:1">
      <c r="A1635" s="72"/>
    </row>
    <row r="1636" spans="1:1">
      <c r="A1636" s="98"/>
    </row>
    <row r="1637" spans="1:1">
      <c r="A1637" s="72"/>
    </row>
    <row r="1638" spans="1:1">
      <c r="A1638" s="72"/>
    </row>
    <row r="1639" spans="1:1">
      <c r="A1639" s="72"/>
    </row>
    <row r="1640" spans="1:1">
      <c r="A1640" s="98"/>
    </row>
    <row r="1641" spans="1:1">
      <c r="A1641" s="72"/>
    </row>
    <row r="1642" spans="1:1">
      <c r="A1642" s="72"/>
    </row>
    <row r="1643" spans="1:1">
      <c r="A1643" s="72"/>
    </row>
    <row r="1644" spans="1:1">
      <c r="A1644" s="72"/>
    </row>
    <row r="1645" spans="1:1">
      <c r="A1645" s="72"/>
    </row>
    <row r="1646" spans="1:1">
      <c r="A1646" s="72"/>
    </row>
    <row r="1647" spans="1:1">
      <c r="A1647" s="98"/>
    </row>
    <row r="1648" spans="1:1">
      <c r="A1648" s="72"/>
    </row>
    <row r="1649" spans="1:1">
      <c r="A1649" s="72"/>
    </row>
    <row r="1650" spans="1:1">
      <c r="A1650" s="72"/>
    </row>
    <row r="1651" spans="1:1">
      <c r="A1651" s="72"/>
    </row>
    <row r="1652" spans="1:1">
      <c r="A1652" s="72"/>
    </row>
    <row r="1653" spans="1:1">
      <c r="A1653" s="72"/>
    </row>
    <row r="1654" spans="1:1">
      <c r="A1654" s="72"/>
    </row>
    <row r="1655" spans="1:1">
      <c r="A1655" s="72"/>
    </row>
    <row r="1656" spans="1:1">
      <c r="A1656" s="72"/>
    </row>
    <row r="1657" spans="1:1">
      <c r="A1657" s="72"/>
    </row>
    <row r="1658" spans="1:1">
      <c r="A1658" s="72"/>
    </row>
    <row r="1659" spans="1:1">
      <c r="A1659" s="72"/>
    </row>
    <row r="1660" spans="1:1">
      <c r="A1660" s="72"/>
    </row>
    <row r="1661" spans="1:1">
      <c r="A1661" s="72"/>
    </row>
    <row r="1662" spans="1:1">
      <c r="A1662" s="72"/>
    </row>
    <row r="1663" spans="1:1">
      <c r="A1663" s="72"/>
    </row>
    <row r="1664" spans="1:1">
      <c r="A1664" s="72"/>
    </row>
    <row r="1665" spans="1:1">
      <c r="A1665" s="72"/>
    </row>
    <row r="1666" spans="1:1">
      <c r="A1666" s="72"/>
    </row>
    <row r="1667" spans="1:1">
      <c r="A1667" s="72"/>
    </row>
    <row r="1668" spans="1:1">
      <c r="A1668" s="72"/>
    </row>
    <row r="1669" spans="1:1">
      <c r="A1669" s="72"/>
    </row>
    <row r="1670" spans="1:1">
      <c r="A1670" s="72"/>
    </row>
    <row r="1671" spans="1:1">
      <c r="A1671" s="72"/>
    </row>
    <row r="1672" spans="1:1">
      <c r="A1672" s="72"/>
    </row>
    <row r="1673" spans="1:1">
      <c r="A1673" s="72"/>
    </row>
    <row r="1674" spans="1:1">
      <c r="A1674" s="72"/>
    </row>
    <row r="1675" spans="1:1">
      <c r="A1675" s="72"/>
    </row>
    <row r="1676" spans="1:1">
      <c r="A1676" s="72"/>
    </row>
    <row r="1677" spans="1:1">
      <c r="A1677" s="72"/>
    </row>
    <row r="1678" spans="1:1">
      <c r="A1678" s="72"/>
    </row>
    <row r="1679" spans="1:1">
      <c r="A1679" s="72"/>
    </row>
    <row r="1680" spans="1:1">
      <c r="A1680" s="72"/>
    </row>
    <row r="1681" spans="1:1">
      <c r="A1681" s="72"/>
    </row>
    <row r="1682" spans="1:1">
      <c r="A1682" s="72"/>
    </row>
    <row r="1683" spans="1:1">
      <c r="A1683" s="72"/>
    </row>
    <row r="1684" spans="1:1">
      <c r="A1684" s="72"/>
    </row>
    <row r="1685" spans="1:1">
      <c r="A1685" s="72"/>
    </row>
    <row r="1686" spans="1:1">
      <c r="A1686" s="72"/>
    </row>
    <row r="1687" spans="1:1">
      <c r="A1687" s="72"/>
    </row>
    <row r="1688" spans="1:1">
      <c r="A1688" s="72"/>
    </row>
    <row r="1689" spans="1:1">
      <c r="A1689" s="72"/>
    </row>
    <row r="1690" spans="1:1">
      <c r="A1690" s="72"/>
    </row>
    <row r="1691" spans="1:1">
      <c r="A1691" s="72"/>
    </row>
    <row r="1692" spans="1:1">
      <c r="A1692" s="72"/>
    </row>
    <row r="1693" spans="1:1">
      <c r="A1693" s="72"/>
    </row>
    <row r="1694" spans="1:1">
      <c r="A1694" s="98"/>
    </row>
    <row r="1695" spans="1:1">
      <c r="A1695" s="72"/>
    </row>
    <row r="1696" spans="1:1">
      <c r="A1696" s="72"/>
    </row>
    <row r="1697" spans="1:1">
      <c r="A1697" s="72"/>
    </row>
    <row r="1698" spans="1:1">
      <c r="A1698" s="72"/>
    </row>
    <row r="1699" spans="1:1">
      <c r="A1699" s="72"/>
    </row>
    <row r="1700" spans="1:1">
      <c r="A1700" s="72"/>
    </row>
    <row r="1701" spans="1:1">
      <c r="A1701" s="72"/>
    </row>
    <row r="1702" spans="1:1">
      <c r="A1702" s="72"/>
    </row>
    <row r="1703" spans="1:1">
      <c r="A1703" s="72"/>
    </row>
    <row r="1704" spans="1:1">
      <c r="A1704" s="72"/>
    </row>
    <row r="1705" spans="1:1">
      <c r="A1705" s="72"/>
    </row>
    <row r="1706" spans="1:1">
      <c r="A1706" s="72"/>
    </row>
    <row r="1707" spans="1:1">
      <c r="A1707" s="72"/>
    </row>
    <row r="1708" spans="1:1">
      <c r="A1708" s="72"/>
    </row>
    <row r="1709" spans="1:1">
      <c r="A1709" s="72"/>
    </row>
    <row r="1710" spans="1:1">
      <c r="A1710" s="72"/>
    </row>
    <row r="1711" spans="1:1">
      <c r="A1711" s="72"/>
    </row>
    <row r="1712" spans="1:1">
      <c r="A1712" s="72"/>
    </row>
    <row r="1713" spans="1:1">
      <c r="A1713" s="98"/>
    </row>
    <row r="1714" spans="1:1">
      <c r="A1714" s="72"/>
    </row>
    <row r="1715" spans="1:1">
      <c r="A1715" s="72"/>
    </row>
    <row r="1716" spans="1:1">
      <c r="A1716" s="72"/>
    </row>
    <row r="1717" spans="1:1">
      <c r="A1717" s="72"/>
    </row>
    <row r="1718" spans="1:1">
      <c r="A1718" s="72"/>
    </row>
    <row r="1719" spans="1:1">
      <c r="A1719" s="72"/>
    </row>
    <row r="1720" spans="1:1">
      <c r="A1720" s="72"/>
    </row>
    <row r="1721" spans="1:1">
      <c r="A1721" s="72"/>
    </row>
    <row r="1722" spans="1:1">
      <c r="A1722" s="72"/>
    </row>
    <row r="1723" spans="1:1">
      <c r="A1723" s="72"/>
    </row>
    <row r="1724" spans="1:1">
      <c r="A1724" s="72"/>
    </row>
    <row r="1725" spans="1:1">
      <c r="A1725" s="72"/>
    </row>
    <row r="1726" spans="1:1">
      <c r="A1726" s="72"/>
    </row>
    <row r="1727" spans="1:1">
      <c r="A1727" s="72"/>
    </row>
    <row r="1728" spans="1:1">
      <c r="A1728" s="72"/>
    </row>
    <row r="1729" spans="1:1">
      <c r="A1729" s="72"/>
    </row>
    <row r="1730" spans="1:1">
      <c r="A1730" s="72"/>
    </row>
    <row r="1731" spans="1:1">
      <c r="A1731" s="72"/>
    </row>
    <row r="1732" spans="1:1">
      <c r="A1732" s="72"/>
    </row>
    <row r="1733" spans="1:1">
      <c r="A1733" s="72"/>
    </row>
    <row r="1734" spans="1:1">
      <c r="A1734" s="72"/>
    </row>
    <row r="1735" spans="1:1">
      <c r="A1735" s="72"/>
    </row>
    <row r="1736" spans="1:1">
      <c r="A1736" s="72"/>
    </row>
    <row r="1737" spans="1:1">
      <c r="A1737" s="72"/>
    </row>
    <row r="1738" spans="1:1">
      <c r="A1738" s="72"/>
    </row>
    <row r="1739" spans="1:1">
      <c r="A1739" s="72"/>
    </row>
    <row r="1740" spans="1:1">
      <c r="A1740" s="72"/>
    </row>
    <row r="1741" spans="1:1">
      <c r="A1741" s="72"/>
    </row>
    <row r="1742" spans="1:1">
      <c r="A1742" s="72"/>
    </row>
    <row r="1743" spans="1:1">
      <c r="A1743" s="72"/>
    </row>
    <row r="1744" spans="1:1">
      <c r="A1744" s="72"/>
    </row>
    <row r="1745" spans="1:1">
      <c r="A1745" s="72"/>
    </row>
    <row r="1746" spans="1:1">
      <c r="A1746" s="72"/>
    </row>
    <row r="1747" spans="1:1">
      <c r="A1747" s="72"/>
    </row>
    <row r="1748" spans="1:1">
      <c r="A1748" s="72"/>
    </row>
    <row r="1749" spans="1:1">
      <c r="A1749" s="72"/>
    </row>
    <row r="1750" spans="1:1">
      <c r="A1750" s="72"/>
    </row>
    <row r="1751" spans="1:1">
      <c r="A1751" s="72"/>
    </row>
    <row r="1753" spans="1:1">
      <c r="A1753" s="72"/>
    </row>
    <row r="1754" spans="1:1">
      <c r="A1754" s="72"/>
    </row>
    <row r="1755" spans="1:1">
      <c r="A1755" s="99"/>
    </row>
    <row r="1756" spans="1:1">
      <c r="A1756" s="72"/>
    </row>
    <row r="1757" spans="1:1">
      <c r="A1757" s="72"/>
    </row>
    <row r="1758" spans="1:1">
      <c r="A1758" s="72"/>
    </row>
    <row r="1759" spans="1:1">
      <c r="A1759" s="72"/>
    </row>
    <row r="1760" spans="1:1">
      <c r="A1760" s="72"/>
    </row>
    <row r="1761" spans="1:1">
      <c r="A1761" s="72"/>
    </row>
    <row r="1762" spans="1:1">
      <c r="A1762" s="72"/>
    </row>
    <row r="1763" spans="1:1">
      <c r="A1763" s="72"/>
    </row>
    <row r="1764" spans="1:1">
      <c r="A1764" s="72"/>
    </row>
    <row r="1765" spans="1:1">
      <c r="A1765" s="72"/>
    </row>
    <row r="1766" spans="1:1">
      <c r="A1766" s="72"/>
    </row>
    <row r="1767" spans="1:1">
      <c r="A1767" s="72"/>
    </row>
    <row r="1768" spans="1:1">
      <c r="A1768" s="72"/>
    </row>
    <row r="1769" spans="1:1">
      <c r="A1769" s="72"/>
    </row>
    <row r="1770" spans="1:1">
      <c r="A1770" s="72"/>
    </row>
    <row r="1771" spans="1:1">
      <c r="A1771" s="99"/>
    </row>
    <row r="1772" spans="1:1">
      <c r="A1772" s="72"/>
    </row>
    <row r="1773" spans="1:1">
      <c r="A1773" s="72"/>
    </row>
    <row r="1774" spans="1:1">
      <c r="A1774" s="72"/>
    </row>
    <row r="1775" spans="1:1">
      <c r="A1775" s="72"/>
    </row>
    <row r="1776" spans="1:1">
      <c r="A1776" s="72"/>
    </row>
    <row r="1777" spans="1:1">
      <c r="A1777" s="72"/>
    </row>
    <row r="1778" spans="1:1">
      <c r="A1778" s="72"/>
    </row>
    <row r="1779" spans="1:1">
      <c r="A1779" s="99"/>
    </row>
    <row r="1780" spans="1:1">
      <c r="A1780" s="99"/>
    </row>
    <row r="1781" spans="1:1">
      <c r="A1781" s="72"/>
    </row>
    <row r="1782" spans="1:1">
      <c r="A1782" s="72"/>
    </row>
    <row r="1783" spans="1:1">
      <c r="A1783" s="72"/>
    </row>
    <row r="1785" spans="1:1">
      <c r="A1785" s="72"/>
    </row>
    <row r="1786" spans="1:1">
      <c r="A1786" s="72"/>
    </row>
    <row r="1787" spans="1:1">
      <c r="A1787" s="72"/>
    </row>
    <row r="1788" spans="1:1">
      <c r="A1788" s="72"/>
    </row>
    <row r="1789" spans="1:1">
      <c r="A1789" s="72"/>
    </row>
    <row r="1790" spans="1:1">
      <c r="A1790" s="72"/>
    </row>
    <row r="1791" spans="1:1">
      <c r="A1791" s="72"/>
    </row>
    <row r="1792" spans="1:1">
      <c r="A1792" s="72"/>
    </row>
    <row r="1793" spans="1:1">
      <c r="A1793" s="72"/>
    </row>
    <row r="1794" spans="1:1">
      <c r="A1794" s="72"/>
    </row>
    <row r="1795" spans="1:1">
      <c r="A1795" s="72"/>
    </row>
    <row r="1796" spans="1:1">
      <c r="A1796" s="72"/>
    </row>
    <row r="1797" spans="1:1">
      <c r="A1797" s="72"/>
    </row>
    <row r="1798" spans="1:1">
      <c r="A1798" s="72"/>
    </row>
    <row r="1799" spans="1:1">
      <c r="A1799" s="72"/>
    </row>
    <row r="1800" spans="1:1">
      <c r="A1800" s="72"/>
    </row>
    <row r="1801" spans="1:1">
      <c r="A1801" s="72"/>
    </row>
    <row r="1802" spans="1:1">
      <c r="A1802" s="72"/>
    </row>
    <row r="1803" spans="1:1">
      <c r="A1803" s="72"/>
    </row>
    <row r="1804" spans="1:1">
      <c r="A1804" s="72"/>
    </row>
    <row r="1805" spans="1:1">
      <c r="A1805" s="72"/>
    </row>
    <row r="1806" spans="1:1">
      <c r="A1806" s="72"/>
    </row>
    <row r="1807" spans="1:1">
      <c r="A1807" s="72"/>
    </row>
    <row r="1808" spans="1:1">
      <c r="A1808" s="72"/>
    </row>
    <row r="1809" spans="1:1">
      <c r="A1809" s="72"/>
    </row>
    <row r="1810" spans="1:1">
      <c r="A1810" s="72"/>
    </row>
    <row r="1811" spans="1:1">
      <c r="A1811" s="72"/>
    </row>
    <row r="1812" spans="1:1">
      <c r="A1812" s="72"/>
    </row>
    <row r="1813" spans="1:1">
      <c r="A1813" s="72"/>
    </row>
    <row r="1814" spans="1:1">
      <c r="A1814" s="72"/>
    </row>
    <row r="1815" spans="1:1">
      <c r="A1815" s="98"/>
    </row>
    <row r="1816" spans="1:1">
      <c r="A1816" s="72"/>
    </row>
    <row r="1817" spans="1:1">
      <c r="A1817" s="72"/>
    </row>
    <row r="1818" spans="1:1">
      <c r="A1818" s="72"/>
    </row>
    <row r="1819" spans="1:1">
      <c r="A1819" s="72"/>
    </row>
    <row r="1820" spans="1:1">
      <c r="A1820" s="72"/>
    </row>
    <row r="1821" spans="1:1">
      <c r="A1821" s="72"/>
    </row>
    <row r="1822" spans="1:1">
      <c r="A1822" s="72"/>
    </row>
    <row r="1823" spans="1:1">
      <c r="A1823" s="72"/>
    </row>
    <row r="1824" spans="1:1">
      <c r="A1824" s="98"/>
    </row>
    <row r="1825" spans="1:1">
      <c r="A1825" s="72"/>
    </row>
    <row r="1826" spans="1:1">
      <c r="A1826" s="72"/>
    </row>
    <row r="1827" spans="1:1">
      <c r="A1827" s="72"/>
    </row>
    <row r="1828" spans="1:1">
      <c r="A1828" s="72"/>
    </row>
    <row r="1829" spans="1:1">
      <c r="A1829" s="72"/>
    </row>
    <row r="1830" spans="1:1">
      <c r="A1830" s="99"/>
    </row>
    <row r="1831" spans="1:1">
      <c r="A1831" s="72"/>
    </row>
    <row r="1832" spans="1:1">
      <c r="A1832" s="72"/>
    </row>
    <row r="1833" spans="1:1">
      <c r="A1833" s="72"/>
    </row>
    <row r="1834" spans="1:1">
      <c r="A1834" s="72"/>
    </row>
    <row r="1835" spans="1:1">
      <c r="A1835" s="72"/>
    </row>
    <row r="1836" spans="1:1">
      <c r="A1836" s="72"/>
    </row>
    <row r="1837" spans="1:1">
      <c r="A1837" s="72"/>
    </row>
    <row r="1838" spans="1:1">
      <c r="A1838" s="72"/>
    </row>
    <row r="1839" spans="1:1">
      <c r="A1839" s="72"/>
    </row>
    <row r="1840" spans="1:1">
      <c r="A1840" s="72"/>
    </row>
    <row r="1841" spans="1:1">
      <c r="A1841" s="72"/>
    </row>
    <row r="1842" spans="1:1">
      <c r="A1842" s="72"/>
    </row>
    <row r="1843" spans="1:1">
      <c r="A1843" s="72"/>
    </row>
    <row r="1844" spans="1:1">
      <c r="A1844" s="72"/>
    </row>
    <row r="1845" spans="1:1">
      <c r="A1845" s="72"/>
    </row>
    <row r="1846" spans="1:1">
      <c r="A1846" s="72"/>
    </row>
    <row r="1847" spans="1:1">
      <c r="A1847" s="72"/>
    </row>
    <row r="1848" spans="1:1">
      <c r="A1848" s="72"/>
    </row>
    <row r="1849" spans="1:1">
      <c r="A1849" s="72"/>
    </row>
    <row r="1850" spans="1:1">
      <c r="A1850" s="72"/>
    </row>
    <row r="1851" spans="1:1">
      <c r="A1851" s="72"/>
    </row>
    <row r="1852" spans="1:1">
      <c r="A1852" s="72"/>
    </row>
    <row r="1853" spans="1:1">
      <c r="A1853" s="72"/>
    </row>
    <row r="1854" spans="1:1">
      <c r="A1854" s="72"/>
    </row>
    <row r="1855" spans="1:1">
      <c r="A1855" s="72"/>
    </row>
    <row r="1856" spans="1:1">
      <c r="A1856" s="72"/>
    </row>
    <row r="1857" spans="1:1">
      <c r="A1857" s="72"/>
    </row>
    <row r="1858" spans="1:1">
      <c r="A1858" s="98"/>
    </row>
    <row r="1859" spans="1:1">
      <c r="A1859" s="72"/>
    </row>
    <row r="1860" spans="1:1">
      <c r="A1860" s="72"/>
    </row>
    <row r="1861" spans="1:1">
      <c r="A1861" s="72"/>
    </row>
    <row r="1862" spans="1:1">
      <c r="A1862" s="98"/>
    </row>
    <row r="1863" spans="1:1">
      <c r="A1863" s="98"/>
    </row>
    <row r="1864" spans="1:1">
      <c r="A1864" s="72"/>
    </row>
    <row r="1865" spans="1:1">
      <c r="A1865" s="98"/>
    </row>
    <row r="1866" spans="1:1">
      <c r="A1866" s="98"/>
    </row>
    <row r="1867" spans="1:1">
      <c r="A1867" s="98"/>
    </row>
    <row r="1868" spans="1:1">
      <c r="A1868" s="72"/>
    </row>
    <row r="1869" spans="1:1">
      <c r="A1869" s="72"/>
    </row>
    <row r="1870" spans="1:1">
      <c r="A1870" s="72"/>
    </row>
    <row r="1871" spans="1:1">
      <c r="A1871" s="72"/>
    </row>
    <row r="1872" spans="1:1">
      <c r="A1872" s="72"/>
    </row>
    <row r="1873" spans="1:1">
      <c r="A1873" s="72"/>
    </row>
    <row r="1874" spans="1:1">
      <c r="A1874" s="72"/>
    </row>
    <row r="1875" spans="1:1">
      <c r="A1875" s="72"/>
    </row>
    <row r="1876" spans="1:1">
      <c r="A1876" s="72"/>
    </row>
    <row r="1877" spans="1:1">
      <c r="A1877" s="72"/>
    </row>
    <row r="1878" spans="1:1">
      <c r="A1878" s="72"/>
    </row>
    <row r="1879" spans="1:1">
      <c r="A1879" s="72"/>
    </row>
    <row r="1880" spans="1:1">
      <c r="A1880" s="72"/>
    </row>
    <row r="1881" spans="1:1">
      <c r="A1881" s="72"/>
    </row>
    <row r="1882" spans="1:1">
      <c r="A1882" s="72"/>
    </row>
    <row r="1883" spans="1:1">
      <c r="A1883" s="72"/>
    </row>
    <row r="1884" spans="1:1">
      <c r="A1884" s="72"/>
    </row>
    <row r="1885" spans="1:1">
      <c r="A1885" s="72"/>
    </row>
    <row r="1886" spans="1:1">
      <c r="A1886" s="72"/>
    </row>
    <row r="1887" spans="1:1">
      <c r="A1887" s="72"/>
    </row>
    <row r="1888" spans="1:1">
      <c r="A1888" s="72"/>
    </row>
    <row r="1889" spans="1:1">
      <c r="A1889" s="72"/>
    </row>
    <row r="1890" spans="1:1">
      <c r="A1890" s="72"/>
    </row>
    <row r="1891" spans="1:1">
      <c r="A1891" s="72"/>
    </row>
    <row r="1892" spans="1:1">
      <c r="A1892" s="72"/>
    </row>
    <row r="1893" spans="1:1">
      <c r="A1893" s="72"/>
    </row>
    <row r="1894" spans="1:1">
      <c r="A1894" s="72"/>
    </row>
    <row r="1895" spans="1:1">
      <c r="A1895" s="72"/>
    </row>
    <row r="1896" spans="1:1">
      <c r="A1896" s="72"/>
    </row>
    <row r="1897" spans="1:1">
      <c r="A1897" s="72"/>
    </row>
    <row r="1898" spans="1:1">
      <c r="A1898" s="72"/>
    </row>
    <row r="1899" spans="1:1">
      <c r="A1899" s="72"/>
    </row>
    <row r="1900" spans="1:1">
      <c r="A1900" s="72"/>
    </row>
    <row r="1901" spans="1:1">
      <c r="A1901" s="72"/>
    </row>
    <row r="1902" spans="1:1">
      <c r="A1902" s="72"/>
    </row>
    <row r="1903" spans="1:1">
      <c r="A1903" s="72"/>
    </row>
    <row r="1904" spans="1:1">
      <c r="A1904" s="72"/>
    </row>
    <row r="1905" spans="1:1">
      <c r="A1905" s="72"/>
    </row>
    <row r="1906" spans="1:1">
      <c r="A1906" s="72"/>
    </row>
    <row r="1907" spans="1:1">
      <c r="A1907" s="98"/>
    </row>
    <row r="1908" spans="1:1">
      <c r="A1908" s="72"/>
    </row>
    <row r="1909" spans="1:1">
      <c r="A1909" s="72"/>
    </row>
    <row r="1910" spans="1:1">
      <c r="A1910" s="72"/>
    </row>
    <row r="1911" spans="1:1">
      <c r="A1911" s="72"/>
    </row>
    <row r="1912" spans="1:1">
      <c r="A1912" s="72"/>
    </row>
    <row r="1913" spans="1:1">
      <c r="A1913" s="72"/>
    </row>
    <row r="1914" spans="1:1">
      <c r="A1914" s="72"/>
    </row>
    <row r="1915" spans="1:1">
      <c r="A1915" s="72"/>
    </row>
    <row r="1916" spans="1:1">
      <c r="A1916" s="72"/>
    </row>
    <row r="1917" spans="1:1">
      <c r="A1917" s="72"/>
    </row>
    <row r="1918" spans="1:1">
      <c r="A1918" s="72"/>
    </row>
    <row r="1919" spans="1:1">
      <c r="A1919" s="98"/>
    </row>
    <row r="1920" spans="1:1">
      <c r="A1920" s="72"/>
    </row>
    <row r="1921" spans="1:1">
      <c r="A1921" s="72"/>
    </row>
    <row r="1922" spans="1:1">
      <c r="A1922" s="72"/>
    </row>
    <row r="1923" spans="1:1">
      <c r="A1923" s="72"/>
    </row>
    <row r="1924" spans="1:1">
      <c r="A1924" s="72"/>
    </row>
    <row r="1925" spans="1:1">
      <c r="A1925" s="72"/>
    </row>
    <row r="1926" spans="1:1">
      <c r="A1926" s="72"/>
    </row>
    <row r="1927" spans="1:1">
      <c r="A1927" s="72"/>
    </row>
    <row r="1928" spans="1:1">
      <c r="A1928" s="72"/>
    </row>
    <row r="1929" spans="1:1">
      <c r="A1929" s="98"/>
    </row>
    <row r="1930" spans="1:1">
      <c r="A1930" s="72"/>
    </row>
    <row r="1931" spans="1:1">
      <c r="A1931" s="72"/>
    </row>
    <row r="1932" spans="1:1">
      <c r="A1932" s="72"/>
    </row>
    <row r="1933" spans="1:1">
      <c r="A1933" s="72"/>
    </row>
    <row r="1934" spans="1:1">
      <c r="A1934" s="72"/>
    </row>
    <row r="1935" spans="1:1">
      <c r="A1935" s="72"/>
    </row>
    <row r="1936" spans="1:1">
      <c r="A1936" s="72"/>
    </row>
    <row r="1937" spans="1:1">
      <c r="A1937" s="72"/>
    </row>
    <row r="1938" spans="1:1">
      <c r="A1938" s="72"/>
    </row>
    <row r="1939" spans="1:1">
      <c r="A1939" s="98"/>
    </row>
    <row r="1940" spans="1:1">
      <c r="A1940" s="72"/>
    </row>
    <row r="1941" spans="1:1">
      <c r="A1941" s="72"/>
    </row>
    <row r="1942" spans="1:1">
      <c r="A1942" s="98"/>
    </row>
    <row r="1943" spans="1:1">
      <c r="A1943" s="98"/>
    </row>
    <row r="1944" spans="1:1">
      <c r="A1944" s="72"/>
    </row>
    <row r="1945" spans="1:1">
      <c r="A1945" s="72"/>
    </row>
    <row r="1946" spans="1:1">
      <c r="A1946" s="72"/>
    </row>
    <row r="1947" spans="1:1">
      <c r="A1947" s="72"/>
    </row>
    <row r="1948" spans="1:1">
      <c r="A1948" s="72"/>
    </row>
    <row r="1949" spans="1:1">
      <c r="A1949" s="72"/>
    </row>
    <row r="1950" spans="1:1">
      <c r="A1950" s="72"/>
    </row>
    <row r="1951" spans="1:1">
      <c r="A1951" s="72"/>
    </row>
    <row r="1952" spans="1:1">
      <c r="A1952" s="72"/>
    </row>
    <row r="1953" spans="1:1">
      <c r="A1953" s="72"/>
    </row>
    <row r="1954" spans="1:1">
      <c r="A1954" s="72"/>
    </row>
    <row r="1955" spans="1:1">
      <c r="A1955" s="72"/>
    </row>
    <row r="1956" spans="1:1">
      <c r="A1956" s="72"/>
    </row>
    <row r="1957" spans="1:1">
      <c r="A1957" s="72"/>
    </row>
    <row r="1958" spans="1:1">
      <c r="A1958" s="72"/>
    </row>
    <row r="1959" spans="1:1">
      <c r="A1959" s="72"/>
    </row>
    <row r="1960" spans="1:1">
      <c r="A1960" s="72"/>
    </row>
    <row r="1961" spans="1:1">
      <c r="A1961" s="72"/>
    </row>
    <row r="1962" spans="1:1">
      <c r="A1962" s="72"/>
    </row>
    <row r="1963" spans="1:1">
      <c r="A1963" s="98"/>
    </row>
    <row r="1964" spans="1:1">
      <c r="A1964" s="72"/>
    </row>
    <row r="1965" spans="1:1">
      <c r="A1965" s="72"/>
    </row>
    <row r="1966" spans="1:1">
      <c r="A1966" s="72"/>
    </row>
    <row r="1967" spans="1:1">
      <c r="A1967" s="72"/>
    </row>
    <row r="1968" spans="1:1">
      <c r="A1968" s="72"/>
    </row>
    <row r="1969" spans="1:1">
      <c r="A1969" s="72"/>
    </row>
    <row r="1970" spans="1:1">
      <c r="A1970" s="72"/>
    </row>
    <row r="1971" spans="1:1">
      <c r="A1971" s="72"/>
    </row>
    <row r="1972" spans="1:1">
      <c r="A1972" s="72"/>
    </row>
    <row r="1973" spans="1:1">
      <c r="A1973" s="72"/>
    </row>
    <row r="1974" spans="1:1">
      <c r="A1974" s="72"/>
    </row>
    <row r="1975" spans="1:1">
      <c r="A1975" s="72"/>
    </row>
    <row r="1976" spans="1:1">
      <c r="A1976" s="98"/>
    </row>
    <row r="1977" spans="1:1">
      <c r="A1977" s="72"/>
    </row>
    <row r="1978" spans="1:1">
      <c r="A1978" s="72"/>
    </row>
    <row r="1979" spans="1:1">
      <c r="A1979" s="72"/>
    </row>
    <row r="1980" spans="1:1">
      <c r="A1980" s="72"/>
    </row>
    <row r="1981" spans="1:1">
      <c r="A1981" s="72"/>
    </row>
    <row r="1982" spans="1:1">
      <c r="A1982" s="72"/>
    </row>
    <row r="1983" spans="1:1">
      <c r="A1983" s="72"/>
    </row>
    <row r="1984" spans="1:1">
      <c r="A1984" s="72"/>
    </row>
    <row r="1985" spans="1:1">
      <c r="A1985" s="98"/>
    </row>
    <row r="1986" spans="1:1">
      <c r="A1986" s="72"/>
    </row>
    <row r="1987" spans="1:1">
      <c r="A1987" s="72"/>
    </row>
    <row r="1988" spans="1:1">
      <c r="A1988" s="72"/>
    </row>
    <row r="1989" spans="1:1">
      <c r="A1989" s="72"/>
    </row>
    <row r="1990" spans="1:1">
      <c r="A1990" s="72"/>
    </row>
    <row r="1991" spans="1:1">
      <c r="A1991" s="72"/>
    </row>
    <row r="1992" spans="1:1">
      <c r="A1992" s="72"/>
    </row>
    <row r="1993" spans="1:1">
      <c r="A1993" s="72"/>
    </row>
    <row r="1994" spans="1:1">
      <c r="A1994" s="72"/>
    </row>
    <row r="1995" spans="1:1">
      <c r="A1995" s="72"/>
    </row>
    <row r="1996" spans="1:1">
      <c r="A1996" s="72"/>
    </row>
    <row r="1997" spans="1:1">
      <c r="A1997" s="72"/>
    </row>
    <row r="1998" spans="1:1">
      <c r="A1998" s="72"/>
    </row>
    <row r="1999" spans="1:1">
      <c r="A1999" s="72"/>
    </row>
    <row r="2000" spans="1:1">
      <c r="A2000" s="72"/>
    </row>
    <row r="2001" spans="1:1">
      <c r="A2001" s="72"/>
    </row>
    <row r="2002" spans="1:1">
      <c r="A2002" s="72"/>
    </row>
    <row r="2003" spans="1:1">
      <c r="A2003" s="72"/>
    </row>
    <row r="2004" spans="1:1">
      <c r="A2004" s="72"/>
    </row>
    <row r="2005" spans="1:1">
      <c r="A2005" s="72"/>
    </row>
    <row r="2006" spans="1:1">
      <c r="A2006" s="72"/>
    </row>
    <row r="2007" spans="1:1">
      <c r="A2007" s="72"/>
    </row>
    <row r="2008" spans="1:1">
      <c r="A2008" s="72"/>
    </row>
    <row r="2009" spans="1:1">
      <c r="A2009" s="72"/>
    </row>
    <row r="2010" spans="1:1">
      <c r="A2010" s="72"/>
    </row>
    <row r="2011" spans="1:1">
      <c r="A2011" s="72"/>
    </row>
    <row r="2012" spans="1:1">
      <c r="A2012" s="72"/>
    </row>
    <row r="2013" spans="1:1">
      <c r="A2013" s="72"/>
    </row>
    <row r="2014" spans="1:1">
      <c r="A2014" s="72"/>
    </row>
    <row r="2015" spans="1:1">
      <c r="A2015" s="72"/>
    </row>
    <row r="2016" spans="1:1">
      <c r="A2016" s="72"/>
    </row>
    <row r="2017" spans="1:1">
      <c r="A2017" s="72"/>
    </row>
    <row r="2018" spans="1:1">
      <c r="A2018" s="72"/>
    </row>
    <row r="2020" spans="1:1">
      <c r="A2020" s="72"/>
    </row>
    <row r="2021" spans="1:1">
      <c r="A2021" s="72"/>
    </row>
    <row r="2022" spans="1:1">
      <c r="A2022" s="72"/>
    </row>
    <row r="2023" spans="1:1">
      <c r="A2023" s="72"/>
    </row>
    <row r="2024" spans="1:1">
      <c r="A2024" s="72"/>
    </row>
    <row r="2025" spans="1:1">
      <c r="A2025" s="72"/>
    </row>
    <row r="2026" spans="1:1">
      <c r="A2026" s="72"/>
    </row>
    <row r="2027" spans="1:1">
      <c r="A2027" s="72"/>
    </row>
    <row r="2028" spans="1:1">
      <c r="A2028" s="72"/>
    </row>
    <row r="2029" spans="1:1">
      <c r="A2029" s="72"/>
    </row>
    <row r="2030" spans="1:1">
      <c r="A2030" s="72"/>
    </row>
    <row r="2031" spans="1:1">
      <c r="A2031" s="72"/>
    </row>
    <row r="2032" spans="1:1">
      <c r="A2032" s="72"/>
    </row>
    <row r="2033" spans="1:1">
      <c r="A2033" s="72"/>
    </row>
    <row r="2034" spans="1:1">
      <c r="A2034" s="72"/>
    </row>
    <row r="2035" spans="1:1">
      <c r="A2035" s="72"/>
    </row>
    <row r="2036" spans="1:1">
      <c r="A2036" s="98"/>
    </row>
    <row r="2037" spans="1:1">
      <c r="A2037" s="72"/>
    </row>
    <row r="2038" spans="1:1">
      <c r="A2038" s="72"/>
    </row>
    <row r="2039" spans="1:1">
      <c r="A2039" s="72"/>
    </row>
    <row r="2040" spans="1:1">
      <c r="A2040" s="72"/>
    </row>
    <row r="2041" spans="1:1">
      <c r="A2041" s="72"/>
    </row>
    <row r="2042" spans="1:1">
      <c r="A2042" s="72"/>
    </row>
    <row r="2043" spans="1:1">
      <c r="A2043" s="72"/>
    </row>
    <row r="2044" spans="1:1">
      <c r="A2044" s="72"/>
    </row>
    <row r="2045" spans="1:1">
      <c r="A2045" s="72"/>
    </row>
    <row r="2046" spans="1:1">
      <c r="A2046" s="72"/>
    </row>
    <row r="2047" spans="1:1">
      <c r="A2047" s="72"/>
    </row>
    <row r="2048" spans="1:1">
      <c r="A2048" s="72"/>
    </row>
    <row r="2049" spans="1:1">
      <c r="A2049" s="72"/>
    </row>
    <row r="2050" spans="1:1">
      <c r="A2050" s="72"/>
    </row>
    <row r="2051" spans="1:1">
      <c r="A2051" s="72"/>
    </row>
    <row r="2052" spans="1:1">
      <c r="A2052" s="72"/>
    </row>
    <row r="2053" spans="1:1">
      <c r="A2053" s="72"/>
    </row>
    <row r="2054" spans="1:1">
      <c r="A2054" s="72"/>
    </row>
    <row r="2055" spans="1:1">
      <c r="A2055" s="72"/>
    </row>
    <row r="2056" spans="1:1">
      <c r="A2056" s="72"/>
    </row>
    <row r="2057" spans="1:1">
      <c r="A2057" s="98"/>
    </row>
    <row r="2058" spans="1:1">
      <c r="A2058" s="72"/>
    </row>
    <row r="2059" spans="1:1" ht="15">
      <c r="A2059" s="101"/>
    </row>
    <row r="2060" spans="1:1" ht="15">
      <c r="A2060" s="101"/>
    </row>
    <row r="2061" spans="1:1" ht="15">
      <c r="A2061" s="101"/>
    </row>
    <row r="2062" spans="1:1" ht="15">
      <c r="A2062" s="101"/>
    </row>
    <row r="2063" spans="1:1" ht="15">
      <c r="A2063" s="101"/>
    </row>
    <row r="2064" spans="1:1" ht="15">
      <c r="A2064" s="101"/>
    </row>
    <row r="2065" spans="1:1" ht="15">
      <c r="A2065" s="101"/>
    </row>
    <row r="2066" spans="1:1" ht="15">
      <c r="A2066" s="101"/>
    </row>
    <row r="2067" spans="1:1" ht="15">
      <c r="A2067" s="101"/>
    </row>
    <row r="2068" spans="1:1" ht="15">
      <c r="A2068" s="101"/>
    </row>
    <row r="2069" spans="1:1" ht="15">
      <c r="A2069" s="101"/>
    </row>
    <row r="2070" spans="1:1" ht="15">
      <c r="A2070" s="101"/>
    </row>
    <row r="2071" spans="1:1" ht="15">
      <c r="A2071" s="101"/>
    </row>
    <row r="2072" spans="1:1" ht="15">
      <c r="A2072" s="101"/>
    </row>
    <row r="2073" spans="1:1" ht="15">
      <c r="A2073" s="101"/>
    </row>
    <row r="2074" spans="1:1" ht="15">
      <c r="A2074" s="101"/>
    </row>
    <row r="2075" spans="1:1" ht="15">
      <c r="A2075" s="101"/>
    </row>
    <row r="2076" spans="1:1">
      <c r="A2076" s="72"/>
    </row>
    <row r="2077" spans="1:1">
      <c r="A2077" s="72"/>
    </row>
    <row r="2078" spans="1:1">
      <c r="A2078" s="72"/>
    </row>
    <row r="2079" spans="1:1">
      <c r="A2079" s="72"/>
    </row>
    <row r="2080" spans="1:1">
      <c r="A2080" s="72"/>
    </row>
    <row r="2081" spans="1:1">
      <c r="A2081" s="72"/>
    </row>
    <row r="2082" spans="1:1">
      <c r="A2082" s="72"/>
    </row>
    <row r="2083" spans="1:1">
      <c r="A2083" s="72"/>
    </row>
    <row r="2084" spans="1:1">
      <c r="A2084" s="72"/>
    </row>
    <row r="2085" spans="1:1">
      <c r="A2085" s="72"/>
    </row>
    <row r="2086" spans="1:1">
      <c r="A2086" s="72"/>
    </row>
    <row r="2087" spans="1:1">
      <c r="A2087" s="72"/>
    </row>
    <row r="2088" spans="1:1">
      <c r="A2088" s="72"/>
    </row>
    <row r="2089" spans="1:1">
      <c r="A2089" s="72"/>
    </row>
    <row r="2090" spans="1:1">
      <c r="A2090" s="72"/>
    </row>
    <row r="2091" spans="1:1">
      <c r="A2091" s="72"/>
    </row>
    <row r="2092" spans="1:1">
      <c r="A2092" s="72"/>
    </row>
    <row r="2093" spans="1:1">
      <c r="A2093" s="72"/>
    </row>
    <row r="2094" spans="1:1">
      <c r="A2094" s="72"/>
    </row>
    <row r="2095" spans="1:1">
      <c r="A2095" s="72"/>
    </row>
    <row r="2096" spans="1:1">
      <c r="A2096" s="72"/>
    </row>
    <row r="2097" spans="1:1">
      <c r="A2097" s="72"/>
    </row>
    <row r="2098" spans="1:1">
      <c r="A2098" s="72"/>
    </row>
    <row r="2099" spans="1:1">
      <c r="A2099" s="72"/>
    </row>
    <row r="2100" spans="1:1">
      <c r="A2100" s="72"/>
    </row>
    <row r="2101" spans="1:1">
      <c r="A2101" s="72"/>
    </row>
    <row r="2102" spans="1:1">
      <c r="A2102" s="72"/>
    </row>
    <row r="2103" spans="1:1">
      <c r="A2103" s="72"/>
    </row>
    <row r="2104" spans="1:1">
      <c r="A2104" s="72"/>
    </row>
    <row r="2105" spans="1:1">
      <c r="A2105" s="72"/>
    </row>
    <row r="2106" spans="1:1">
      <c r="A2106" s="72"/>
    </row>
    <row r="2107" spans="1:1">
      <c r="A2107" s="294"/>
    </row>
    <row r="2108" spans="1:1">
      <c r="A2108" s="294"/>
    </row>
    <row r="2109" spans="1:1">
      <c r="A2109" s="294"/>
    </row>
    <row r="2110" spans="1:1">
      <c r="A2110" s="294"/>
    </row>
    <row r="2111" spans="1:1">
      <c r="A2111" s="72"/>
    </row>
    <row r="2112" spans="1:1">
      <c r="A2112" s="72"/>
    </row>
    <row r="2113" spans="1:1">
      <c r="A2113" s="72"/>
    </row>
    <row r="2114" spans="1:1">
      <c r="A2114" s="72"/>
    </row>
    <row r="2115" spans="1:1">
      <c r="A2115" s="72"/>
    </row>
    <row r="2116" spans="1:1">
      <c r="A2116" s="72"/>
    </row>
    <row r="2117" spans="1:1">
      <c r="A2117" s="72"/>
    </row>
    <row r="2118" spans="1:1">
      <c r="A2118" s="294"/>
    </row>
    <row r="2119" spans="1:1">
      <c r="A2119" s="73"/>
    </row>
    <row r="2120" spans="1:1">
      <c r="A2120" s="73"/>
    </row>
    <row r="2121" spans="1:1">
      <c r="A2121" s="73"/>
    </row>
    <row r="2122" spans="1:1">
      <c r="A2122" s="73"/>
    </row>
    <row r="2123" spans="1:1">
      <c r="A2123" s="71"/>
    </row>
    <row r="2124" spans="1:1">
      <c r="A2124" s="73"/>
    </row>
    <row r="2125" spans="1:1">
      <c r="A2125" s="74"/>
    </row>
    <row r="2126" spans="1:1">
      <c r="A2126" s="74"/>
    </row>
    <row r="2127" spans="1:1">
      <c r="A2127" s="73"/>
    </row>
    <row r="2128" spans="1:1">
      <c r="A2128" s="73"/>
    </row>
    <row r="2129" spans="1:1">
      <c r="A2129" s="73"/>
    </row>
    <row r="2130" spans="1:1">
      <c r="A2130" s="73"/>
    </row>
    <row r="2131" spans="1:1">
      <c r="A2131" s="73"/>
    </row>
    <row r="2132" spans="1:1">
      <c r="A2132" s="73"/>
    </row>
    <row r="2133" spans="1:1">
      <c r="A2133" s="73"/>
    </row>
    <row r="2134" spans="1:1">
      <c r="A2134" s="73"/>
    </row>
    <row r="2135" spans="1:1">
      <c r="A2135" s="73"/>
    </row>
    <row r="2136" spans="1:1">
      <c r="A2136" s="71"/>
    </row>
    <row r="2137" spans="1:1">
      <c r="A2137" s="73"/>
    </row>
    <row r="2138" spans="1:1">
      <c r="A2138" s="71"/>
    </row>
    <row r="2139" spans="1:1">
      <c r="A2139" s="73"/>
    </row>
    <row r="2140" spans="1:1">
      <c r="A2140" s="73"/>
    </row>
    <row r="2141" spans="1:1">
      <c r="A2141" s="73"/>
    </row>
    <row r="2142" spans="1:1">
      <c r="A2142" s="73"/>
    </row>
    <row r="2143" spans="1:1">
      <c r="A2143" s="295"/>
    </row>
    <row r="2144" spans="1:1">
      <c r="A2144" s="295"/>
    </row>
    <row r="2145" spans="1:1">
      <c r="A2145" s="296"/>
    </row>
    <row r="2146" spans="1:1">
      <c r="A2146" s="297"/>
    </row>
    <row r="2147" spans="1:1">
      <c r="A2147" s="297"/>
    </row>
    <row r="2148" spans="1:1">
      <c r="A2148" s="297"/>
    </row>
    <row r="2149" spans="1:1">
      <c r="A2149" s="297"/>
    </row>
    <row r="2150" spans="1:1">
      <c r="A2150" s="297"/>
    </row>
    <row r="2151" spans="1:1">
      <c r="A2151" s="297"/>
    </row>
    <row r="2152" spans="1:1">
      <c r="A2152" s="298"/>
    </row>
    <row r="2153" spans="1:1">
      <c r="A2153" s="299"/>
    </row>
    <row r="2154" spans="1:1">
      <c r="A2154" s="294"/>
    </row>
    <row r="2155" spans="1:1">
      <c r="A2155" s="72"/>
    </row>
    <row r="2156" spans="1:1">
      <c r="A2156" s="300"/>
    </row>
    <row r="2157" spans="1:1">
      <c r="A2157" s="300"/>
    </row>
    <row r="2158" spans="1:1">
      <c r="A2158" s="300"/>
    </row>
    <row r="2159" spans="1:1">
      <c r="A2159" s="300"/>
    </row>
    <row r="2160" spans="1:1">
      <c r="A2160" s="300"/>
    </row>
    <row r="2161" spans="1:1">
      <c r="A2161" s="300"/>
    </row>
    <row r="2162" spans="1:1">
      <c r="A2162" s="300"/>
    </row>
    <row r="2163" spans="1:1">
      <c r="A2163" s="300"/>
    </row>
    <row r="2164" spans="1:1">
      <c r="A2164" s="114"/>
    </row>
    <row r="2168" spans="1:1">
      <c r="A2168" s="301"/>
    </row>
  </sheetData>
  <autoFilter ref="A1:S2163" xr:uid="{AA543705-05C3-493E-ABF3-F3B1C693973D}"/>
  <conditionalFormatting sqref="A341">
    <cfRule type="duplicateValues" dxfId="38" priority="15"/>
    <cfRule type="duplicateValues" dxfId="37" priority="16"/>
  </conditionalFormatting>
  <conditionalFormatting sqref="A2148">
    <cfRule type="duplicateValues" dxfId="36" priority="14"/>
  </conditionalFormatting>
  <conditionalFormatting sqref="A2152">
    <cfRule type="duplicateValues" dxfId="35" priority="17"/>
  </conditionalFormatting>
  <conditionalFormatting sqref="A2152">
    <cfRule type="duplicateValues" dxfId="34" priority="13"/>
  </conditionalFormatting>
  <conditionalFormatting sqref="A2126:A2133">
    <cfRule type="duplicateValues" dxfId="33" priority="10"/>
    <cfRule type="duplicateValues" dxfId="32" priority="11"/>
  </conditionalFormatting>
  <conditionalFormatting sqref="A2143:A2144 A2119:A2122 A2124:A2125">
    <cfRule type="duplicateValues" dxfId="31" priority="12"/>
  </conditionalFormatting>
  <conditionalFormatting sqref="A2134:A2135 A2137 A2139:A2142">
    <cfRule type="duplicateValues" dxfId="30" priority="18"/>
    <cfRule type="duplicateValues" dxfId="29" priority="19"/>
  </conditionalFormatting>
  <conditionalFormatting sqref="A2134:A2135 A2137 A2139:A2142">
    <cfRule type="duplicateValues" dxfId="28" priority="20"/>
  </conditionalFormatting>
  <conditionalFormatting sqref="A2119:A2122 A2124:A2125">
    <cfRule type="duplicateValues" dxfId="27" priority="21"/>
    <cfRule type="duplicateValues" dxfId="26" priority="22"/>
  </conditionalFormatting>
  <conditionalFormatting sqref="A2119:A2122 A2124:A2135 A2137 A2139:A2144">
    <cfRule type="duplicateValues" dxfId="25" priority="23"/>
  </conditionalFormatting>
  <conditionalFormatting sqref="A2076:A2118 A2:A340 A342:A2058 A2123 A2136 A2138">
    <cfRule type="duplicateValues" dxfId="24" priority="24"/>
    <cfRule type="duplicateValues" dxfId="23" priority="25"/>
  </conditionalFormatting>
  <conditionalFormatting sqref="A2076:A2118 A2:A2058 A2123 A2136 A2138">
    <cfRule type="duplicateValues" dxfId="22" priority="26"/>
  </conditionalFormatting>
  <conditionalFormatting sqref="A2123 A2:A2118 A2136 A2138">
    <cfRule type="duplicateValues" dxfId="21" priority="27"/>
    <cfRule type="duplicateValues" dxfId="20" priority="28"/>
  </conditionalFormatting>
  <conditionalFormatting sqref="A2145:A2152">
    <cfRule type="duplicateValues" dxfId="19" priority="29"/>
  </conditionalFormatting>
  <conditionalFormatting sqref="A2145:A2154">
    <cfRule type="duplicateValues" dxfId="18" priority="30"/>
  </conditionalFormatting>
  <conditionalFormatting sqref="A2145:A2154">
    <cfRule type="duplicateValues" dxfId="17" priority="31"/>
    <cfRule type="duplicateValues" dxfId="16" priority="32"/>
  </conditionalFormatting>
  <conditionalFormatting sqref="A2145:A2154 A2:A2118 A2123 A2136 A2138">
    <cfRule type="duplicateValues" dxfId="15" priority="33"/>
  </conditionalFormatting>
  <conditionalFormatting sqref="A2155:A2163">
    <cfRule type="duplicateValues" dxfId="14" priority="5"/>
  </conditionalFormatting>
  <conditionalFormatting sqref="A2155:A2163">
    <cfRule type="duplicateValues" dxfId="13" priority="6"/>
  </conditionalFormatting>
  <conditionalFormatting sqref="A2155:A2163">
    <cfRule type="duplicateValues" dxfId="12" priority="7"/>
  </conditionalFormatting>
  <conditionalFormatting sqref="A2155:A2163">
    <cfRule type="duplicateValues" dxfId="11" priority="8"/>
    <cfRule type="duplicateValues" dxfId="10" priority="9"/>
  </conditionalFormatting>
  <conditionalFormatting sqref="A1:A2167 A2169:A1048576">
    <cfRule type="duplicateValues" dxfId="9" priority="1"/>
    <cfRule type="duplicateValues" dxfId="8" priority="4"/>
  </conditionalFormatting>
  <conditionalFormatting sqref="A2156:A2163">
    <cfRule type="duplicateValues" dxfId="7" priority="3"/>
  </conditionalFormatting>
  <conditionalFormatting sqref="A2156:A2163">
    <cfRule type="duplicateValues" dxfId="6" priority="2"/>
  </conditionalFormatting>
  <conditionalFormatting sqref="A1:A2167">
    <cfRule type="duplicateValues" dxfId="5" priority="34"/>
  </conditionalFormatting>
  <conditionalFormatting sqref="A2165:A2167 A1:A2154">
    <cfRule type="duplicateValues" dxfId="4" priority="35"/>
  </conditionalFormatting>
  <conditionalFormatting sqref="A2165:A2167">
    <cfRule type="duplicateValues" dxfId="3" priority="36"/>
  </conditionalFormatting>
  <conditionalFormatting sqref="A2165:A2167 A1:A2118 A2123 A2136 A2138">
    <cfRule type="duplicateValues" dxfId="2" priority="37"/>
  </conditionalFormatting>
  <conditionalFormatting sqref="A2165:A2167 A2145:A2154 A1:A2118 A2123 A2136 A2138">
    <cfRule type="duplicateValues" dxfId="1" priority="38"/>
    <cfRule type="duplicateValues" dxfId="0" priority="39"/>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27824-0349-4B13-BD9A-7FF20EE3241D}">
  <dimension ref="A1:E3"/>
  <sheetViews>
    <sheetView workbookViewId="0">
      <selection sqref="A1:A3"/>
    </sheetView>
  </sheetViews>
  <sheetFormatPr defaultRowHeight="12.75"/>
  <sheetData>
    <row r="1" spans="1:5" ht="30.75" thickBot="1">
      <c r="A1" s="474" t="s">
        <v>12886</v>
      </c>
      <c r="B1" s="475">
        <v>1530</v>
      </c>
      <c r="C1" s="475" t="s">
        <v>12887</v>
      </c>
      <c r="D1" s="475" t="s">
        <v>12888</v>
      </c>
      <c r="E1" s="475" t="s">
        <v>3950</v>
      </c>
    </row>
    <row r="2" spans="1:5" ht="45.75" thickBot="1">
      <c r="A2" s="476" t="s">
        <v>12889</v>
      </c>
      <c r="B2" s="477">
        <v>108</v>
      </c>
      <c r="C2" s="477" t="s">
        <v>12890</v>
      </c>
      <c r="D2" s="477" t="s">
        <v>12891</v>
      </c>
      <c r="E2" s="477" t="s">
        <v>3950</v>
      </c>
    </row>
    <row r="3" spans="1:5" ht="30.75" thickBot="1">
      <c r="A3" s="476" t="s">
        <v>12892</v>
      </c>
      <c r="B3" s="473"/>
      <c r="C3" s="473"/>
      <c r="D3" s="473"/>
      <c r="E3" s="47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SUMMARY</vt:lpstr>
      <vt:lpstr>Mismatches</vt:lpstr>
      <vt:lpstr>Audit</vt:lpstr>
      <vt:lpstr>Audit for Odd APNs</vt:lpstr>
      <vt:lpstr>Fanat Vec Checks</vt:lpstr>
      <vt:lpstr>Go Backs</vt:lpstr>
      <vt:lpstr>Go Aheads</vt:lpstr>
      <vt:lpstr>Northern Branch Phase II Debris</vt:lpstr>
      <vt:lpstr>cCalRecycle_NorthBranch_DataMan</vt:lpstr>
      <vt:lpstr>DataMan</vt:lpstr>
      <vt:lpstr>SOIL-Vehicles on APNs</vt:lpstr>
      <vt:lpstr>Call Log</vt:lpstr>
      <vt:lpstr>H-O Audit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Collin Rodarte</dc:creator>
  <cp:lastModifiedBy>Trahan, Jacque</cp:lastModifiedBy>
  <dcterms:created xsi:type="dcterms:W3CDTF">2021-04-20T21:30:56Z</dcterms:created>
  <dcterms:modified xsi:type="dcterms:W3CDTF">2021-07-02T21:05:00Z</dcterms:modified>
</cp:coreProperties>
</file>